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Z:\00_Admin und Vorlagen\01_4C Vorlagen und Templates\04 Content Formate und Präsentationen\02 Whitepaper\CFO\Finanz- und Liquiditätsplanung\"/>
    </mc:Choice>
  </mc:AlternateContent>
  <xr:revisionPtr revIDLastSave="0" documentId="13_ncr:1_{DC73FF57-3865-4696-8D9C-BC3DF1963864}" xr6:coauthVersionLast="47" xr6:coauthVersionMax="47" xr10:uidLastSave="{00000000-0000-0000-0000-000000000000}"/>
  <bookViews>
    <workbookView xWindow="28680" yWindow="-120" windowWidth="38640" windowHeight="21120" tabRatio="917" activeTab="14" xr2:uid="{00000000-000D-0000-FFFF-FFFF00000000}"/>
  </bookViews>
  <sheets>
    <sheet name="Deckblatt" sheetId="5" r:id="rId1"/>
    <sheet name="Start &gt;" sheetId="17" r:id="rId2"/>
    <sheet name="Prämissen" sheetId="21" r:id="rId3"/>
    <sheet name="Ansprechpartner" sheetId="39" r:id="rId4"/>
    <sheet name="Hinweise" sheetId="3" r:id="rId5"/>
    <sheet name="Erfassungsmasken &gt;" sheetId="14" r:id="rId6"/>
    <sheet name="Anfangsbestand" sheetId="34" r:id="rId7"/>
    <sheet name="Umsatz&amp;Material" sheetId="11" r:id="rId8"/>
    <sheet name="Offene Posten" sheetId="25" r:id="rId9"/>
    <sheet name="Personal" sheetId="19" r:id="rId10"/>
    <sheet name="Sachaufwand+RSt" sheetId="12" r:id="rId11"/>
    <sheet name="Investitionen" sheetId="13" r:id="rId12"/>
    <sheet name="Finanzierung" sheetId="15" r:id="rId13"/>
    <sheet name="Finanzplan &gt;" sheetId="18" r:id="rId14"/>
    <sheet name="Finanzplan" sheetId="1" r:id="rId15"/>
    <sheet name="Tagesdispo" sheetId="36" r:id="rId16"/>
    <sheet name="Reports &gt; " sheetId="16" r:id="rId17"/>
    <sheet name="Liquidität" sheetId="6" r:id="rId18"/>
    <sheet name="GuV_BwBil_Monat" sheetId="9" r:id="rId19"/>
    <sheet name="GuV_Bil_Jahr" sheetId="35" r:id="rId20"/>
  </sheets>
  <definedNames>
    <definedName name="_xlnm.Print_Area" localSheetId="6">Anfangsbestand!$A$1:$E$47</definedName>
    <definedName name="_xlnm.Print_Area" localSheetId="3">Ansprechpartner!$A$1:$K$26</definedName>
    <definedName name="_xlnm.Print_Area" localSheetId="0">Deckblatt!$A$1:$S$50</definedName>
    <definedName name="_xlnm.Print_Area" localSheetId="12">Finanzierung!$A$1:$V$39</definedName>
    <definedName name="_xlnm.Print_Area" localSheetId="14">Finanzplan!$A$1:$X$82</definedName>
    <definedName name="_xlnm.Print_Area" localSheetId="19">GuV_Bil_Jahr!$A$1:$I$67</definedName>
    <definedName name="_xlnm.Print_Area" localSheetId="18">GuV_BwBil_Monat!$A$1:$W$66</definedName>
    <definedName name="_xlnm.Print_Area" localSheetId="4">Hinweise!$A$1:$J$43</definedName>
    <definedName name="_xlnm.Print_Area" localSheetId="11">Investitionen!$A$1:$W$84</definedName>
    <definedName name="_xlnm.Print_Area" localSheetId="17">Liquidität!$A$1:$X$92</definedName>
    <definedName name="_xlnm.Print_Area" localSheetId="8">'Offene Posten'!$A$1:$K$69</definedName>
    <definedName name="_xlnm.Print_Area" localSheetId="9">Personal!$A$1:$X$54</definedName>
    <definedName name="_xlnm.Print_Area" localSheetId="2">Prämissen!$A$1:$O$34</definedName>
    <definedName name="_xlnm.Print_Area" localSheetId="10">'Sachaufwand+RSt'!$A$1:$W$51</definedName>
    <definedName name="_xlnm.Print_Area" localSheetId="15">Tagesdispo!$A$1:$AK$86</definedName>
    <definedName name="_xlnm.Print_Area" localSheetId="7">'Umsatz&amp;Material'!$A$1:$Z$52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7" i="35" l="1"/>
  <c r="D26" i="11"/>
  <c r="D27" i="11"/>
  <c r="D28" i="11"/>
  <c r="D29" i="11"/>
  <c r="D30" i="11"/>
  <c r="D31" i="11"/>
  <c r="D32" i="11"/>
  <c r="D33" i="11"/>
  <c r="D34" i="11"/>
  <c r="F30" i="9"/>
  <c r="G30" i="9"/>
  <c r="H30" i="9"/>
  <c r="I30" i="9"/>
  <c r="J30" i="9"/>
  <c r="K30" i="9"/>
  <c r="E30" i="9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I36" i="6"/>
  <c r="J36" i="6"/>
  <c r="K36" i="6"/>
  <c r="M36" i="6"/>
  <c r="N36" i="6"/>
  <c r="O36" i="6"/>
  <c r="P36" i="6"/>
  <c r="Q36" i="6"/>
  <c r="R36" i="6"/>
  <c r="S36" i="6"/>
  <c r="T36" i="6"/>
  <c r="U36" i="6"/>
  <c r="U7" i="6"/>
  <c r="I7" i="6"/>
  <c r="J7" i="6"/>
  <c r="K7" i="6"/>
  <c r="L7" i="6"/>
  <c r="M7" i="6"/>
  <c r="N7" i="6"/>
  <c r="O7" i="6"/>
  <c r="P7" i="6"/>
  <c r="Q7" i="6"/>
  <c r="R7" i="6"/>
  <c r="S7" i="6"/>
  <c r="T7" i="6"/>
  <c r="F57" i="19" l="1"/>
  <c r="F74" i="13" l="1"/>
  <c r="F73" i="13"/>
  <c r="F72" i="13"/>
  <c r="F70" i="13"/>
  <c r="F69" i="13"/>
  <c r="F68" i="13"/>
  <c r="F67" i="13"/>
  <c r="F66" i="13"/>
  <c r="F65" i="13"/>
  <c r="E74" i="13"/>
  <c r="F50" i="13" s="1"/>
  <c r="E73" i="13"/>
  <c r="F49" i="13" s="1"/>
  <c r="E72" i="13"/>
  <c r="E70" i="13"/>
  <c r="F46" i="13" s="1"/>
  <c r="E69" i="13"/>
  <c r="F45" i="13" s="1"/>
  <c r="E68" i="13"/>
  <c r="E67" i="13"/>
  <c r="E66" i="13"/>
  <c r="F42" i="13" s="1"/>
  <c r="E65" i="13"/>
  <c r="F41" i="13" s="1"/>
  <c r="F48" i="13"/>
  <c r="F44" i="13"/>
  <c r="F43" i="13"/>
  <c r="E50" i="13"/>
  <c r="E49" i="13"/>
  <c r="E48" i="13"/>
  <c r="E47" i="13"/>
  <c r="E46" i="13"/>
  <c r="E45" i="13"/>
  <c r="E44" i="13"/>
  <c r="E43" i="13"/>
  <c r="E42" i="13"/>
  <c r="E41" i="13"/>
  <c r="E71" i="13" l="1"/>
  <c r="F47" i="13" s="1"/>
  <c r="F71" i="13" s="1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G59" i="19"/>
  <c r="I59" i="19"/>
  <c r="R59" i="19"/>
  <c r="S59" i="19"/>
  <c r="T59" i="19"/>
  <c r="U59" i="19"/>
  <c r="V59" i="19"/>
  <c r="W59" i="19"/>
  <c r="G60" i="19"/>
  <c r="H60" i="19"/>
  <c r="I60" i="19"/>
  <c r="R60" i="19"/>
  <c r="S60" i="19"/>
  <c r="T60" i="19"/>
  <c r="U60" i="19"/>
  <c r="V60" i="19"/>
  <c r="W60" i="19"/>
  <c r="G61" i="19"/>
  <c r="H61" i="19"/>
  <c r="I61" i="19"/>
  <c r="R61" i="19"/>
  <c r="S61" i="19"/>
  <c r="T61" i="19"/>
  <c r="U61" i="19"/>
  <c r="V61" i="19"/>
  <c r="W61" i="19"/>
  <c r="G62" i="19"/>
  <c r="H62" i="19"/>
  <c r="I62" i="19"/>
  <c r="R62" i="19"/>
  <c r="S62" i="19"/>
  <c r="T62" i="19"/>
  <c r="U62" i="19"/>
  <c r="V62" i="19"/>
  <c r="W62" i="19"/>
  <c r="G63" i="19"/>
  <c r="H63" i="19"/>
  <c r="I63" i="19"/>
  <c r="R63" i="19"/>
  <c r="S63" i="19"/>
  <c r="T63" i="19"/>
  <c r="U63" i="19"/>
  <c r="V63" i="19"/>
  <c r="W63" i="19"/>
  <c r="G64" i="19"/>
  <c r="H64" i="19"/>
  <c r="I64" i="19"/>
  <c r="R64" i="19"/>
  <c r="S64" i="19"/>
  <c r="T64" i="19"/>
  <c r="U64" i="19"/>
  <c r="V64" i="19"/>
  <c r="W64" i="19"/>
  <c r="G65" i="19"/>
  <c r="H65" i="19"/>
  <c r="I65" i="19"/>
  <c r="R65" i="19"/>
  <c r="S65" i="19"/>
  <c r="T65" i="19"/>
  <c r="U65" i="19"/>
  <c r="V65" i="19"/>
  <c r="W65" i="19"/>
  <c r="G66" i="19"/>
  <c r="H66" i="19"/>
  <c r="I66" i="19"/>
  <c r="J66" i="19"/>
  <c r="M66" i="19"/>
  <c r="N66" i="19"/>
  <c r="O66" i="19"/>
  <c r="P66" i="19"/>
  <c r="Q66" i="19"/>
  <c r="R66" i="19"/>
  <c r="S66" i="19"/>
  <c r="T66" i="19"/>
  <c r="U66" i="19"/>
  <c r="V66" i="19"/>
  <c r="W66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F60" i="19"/>
  <c r="F61" i="19"/>
  <c r="F62" i="19"/>
  <c r="F63" i="19"/>
  <c r="F64" i="19"/>
  <c r="F65" i="19"/>
  <c r="F66" i="19"/>
  <c r="F67" i="19"/>
  <c r="G43" i="19" l="1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G45" i="19"/>
  <c r="H45" i="19"/>
  <c r="H59" i="19" s="1"/>
  <c r="I45" i="19"/>
  <c r="J45" i="19"/>
  <c r="J59" i="19" s="1"/>
  <c r="K45" i="19"/>
  <c r="K59" i="19" s="1"/>
  <c r="L45" i="19"/>
  <c r="L59" i="19" s="1"/>
  <c r="M45" i="19"/>
  <c r="M59" i="19" s="1"/>
  <c r="N45" i="19"/>
  <c r="N59" i="19" s="1"/>
  <c r="O45" i="19"/>
  <c r="O59" i="19" s="1"/>
  <c r="P45" i="19"/>
  <c r="P59" i="19" s="1"/>
  <c r="Q45" i="19"/>
  <c r="Q59" i="19" s="1"/>
  <c r="R45" i="19"/>
  <c r="S45" i="19"/>
  <c r="T45" i="19"/>
  <c r="U45" i="19"/>
  <c r="V45" i="19"/>
  <c r="W45" i="19"/>
  <c r="G46" i="19"/>
  <c r="H46" i="19"/>
  <c r="I46" i="19"/>
  <c r="J46" i="19"/>
  <c r="J60" i="19" s="1"/>
  <c r="K46" i="19"/>
  <c r="K60" i="19" s="1"/>
  <c r="L46" i="19"/>
  <c r="L60" i="19" s="1"/>
  <c r="M46" i="19"/>
  <c r="M60" i="19" s="1"/>
  <c r="N46" i="19"/>
  <c r="N60" i="19" s="1"/>
  <c r="O46" i="19"/>
  <c r="O60" i="19" s="1"/>
  <c r="P46" i="19"/>
  <c r="P60" i="19" s="1"/>
  <c r="Q46" i="19"/>
  <c r="Q60" i="19" s="1"/>
  <c r="R46" i="19"/>
  <c r="S46" i="19"/>
  <c r="T46" i="19"/>
  <c r="U46" i="19"/>
  <c r="V46" i="19"/>
  <c r="W46" i="19"/>
  <c r="G47" i="19"/>
  <c r="H47" i="19"/>
  <c r="I47" i="19"/>
  <c r="J47" i="19"/>
  <c r="J61" i="19" s="1"/>
  <c r="K47" i="19"/>
  <c r="K61" i="19" s="1"/>
  <c r="L47" i="19"/>
  <c r="L61" i="19" s="1"/>
  <c r="M47" i="19"/>
  <c r="M61" i="19" s="1"/>
  <c r="N47" i="19"/>
  <c r="N61" i="19" s="1"/>
  <c r="O47" i="19"/>
  <c r="O61" i="19" s="1"/>
  <c r="P47" i="19"/>
  <c r="P61" i="19" s="1"/>
  <c r="Q47" i="19"/>
  <c r="Q61" i="19" s="1"/>
  <c r="R47" i="19"/>
  <c r="S47" i="19"/>
  <c r="T47" i="19"/>
  <c r="U47" i="19"/>
  <c r="V47" i="19"/>
  <c r="W47" i="19"/>
  <c r="G48" i="19"/>
  <c r="H48" i="19"/>
  <c r="I48" i="19"/>
  <c r="J48" i="19"/>
  <c r="J62" i="19" s="1"/>
  <c r="K48" i="19"/>
  <c r="K62" i="19" s="1"/>
  <c r="L48" i="19"/>
  <c r="L62" i="19" s="1"/>
  <c r="M48" i="19"/>
  <c r="M62" i="19" s="1"/>
  <c r="N48" i="19"/>
  <c r="N62" i="19" s="1"/>
  <c r="O48" i="19"/>
  <c r="O62" i="19" s="1"/>
  <c r="P48" i="19"/>
  <c r="P62" i="19" s="1"/>
  <c r="Q48" i="19"/>
  <c r="Q62" i="19" s="1"/>
  <c r="R48" i="19"/>
  <c r="S48" i="19"/>
  <c r="T48" i="19"/>
  <c r="U48" i="19"/>
  <c r="V48" i="19"/>
  <c r="W48" i="19"/>
  <c r="G49" i="19"/>
  <c r="H49" i="19"/>
  <c r="I49" i="19"/>
  <c r="J49" i="19"/>
  <c r="J63" i="19" s="1"/>
  <c r="K49" i="19"/>
  <c r="K63" i="19" s="1"/>
  <c r="L49" i="19"/>
  <c r="L63" i="19" s="1"/>
  <c r="M49" i="19"/>
  <c r="M63" i="19" s="1"/>
  <c r="N49" i="19"/>
  <c r="N63" i="19" s="1"/>
  <c r="O49" i="19"/>
  <c r="O63" i="19" s="1"/>
  <c r="P49" i="19"/>
  <c r="P63" i="19" s="1"/>
  <c r="Q49" i="19"/>
  <c r="Q63" i="19" s="1"/>
  <c r="R49" i="19"/>
  <c r="S49" i="19"/>
  <c r="T49" i="19"/>
  <c r="U49" i="19"/>
  <c r="V49" i="19"/>
  <c r="W49" i="19"/>
  <c r="G50" i="19"/>
  <c r="H50" i="19"/>
  <c r="I50" i="19"/>
  <c r="J50" i="19"/>
  <c r="J64" i="19" s="1"/>
  <c r="K50" i="19"/>
  <c r="K64" i="19" s="1"/>
  <c r="L50" i="19"/>
  <c r="L64" i="19" s="1"/>
  <c r="M50" i="19"/>
  <c r="M64" i="19" s="1"/>
  <c r="N50" i="19"/>
  <c r="N64" i="19" s="1"/>
  <c r="O50" i="19"/>
  <c r="O64" i="19" s="1"/>
  <c r="P50" i="19"/>
  <c r="P64" i="19" s="1"/>
  <c r="Q50" i="19"/>
  <c r="Q64" i="19" s="1"/>
  <c r="R50" i="19"/>
  <c r="S50" i="19"/>
  <c r="T50" i="19"/>
  <c r="U50" i="19"/>
  <c r="V50" i="19"/>
  <c r="W50" i="19"/>
  <c r="G51" i="19"/>
  <c r="H51" i="19"/>
  <c r="I51" i="19"/>
  <c r="J51" i="19"/>
  <c r="J65" i="19" s="1"/>
  <c r="K51" i="19"/>
  <c r="K65" i="19" s="1"/>
  <c r="L51" i="19"/>
  <c r="L65" i="19" s="1"/>
  <c r="M51" i="19"/>
  <c r="M65" i="19" s="1"/>
  <c r="N51" i="19"/>
  <c r="N65" i="19" s="1"/>
  <c r="O51" i="19"/>
  <c r="O65" i="19" s="1"/>
  <c r="P51" i="19"/>
  <c r="P65" i="19" s="1"/>
  <c r="Q51" i="19"/>
  <c r="Q65" i="19" s="1"/>
  <c r="R51" i="19"/>
  <c r="S51" i="19"/>
  <c r="T51" i="19"/>
  <c r="U51" i="19"/>
  <c r="V51" i="19"/>
  <c r="W51" i="19"/>
  <c r="G52" i="19"/>
  <c r="H52" i="19"/>
  <c r="I52" i="19"/>
  <c r="J52" i="19"/>
  <c r="K52" i="19"/>
  <c r="K66" i="19" s="1"/>
  <c r="L52" i="19"/>
  <c r="L66" i="19" s="1"/>
  <c r="M52" i="19"/>
  <c r="N52" i="19"/>
  <c r="O52" i="19"/>
  <c r="P52" i="19"/>
  <c r="Q52" i="19"/>
  <c r="R52" i="19"/>
  <c r="S52" i="19"/>
  <c r="T52" i="19"/>
  <c r="U52" i="19"/>
  <c r="V52" i="19"/>
  <c r="W52" i="19"/>
  <c r="F45" i="19"/>
  <c r="F59" i="19" s="1"/>
  <c r="F46" i="19"/>
  <c r="F47" i="19"/>
  <c r="F48" i="19"/>
  <c r="F49" i="19"/>
  <c r="F50" i="19"/>
  <c r="F51" i="19"/>
  <c r="F52" i="19"/>
  <c r="F44" i="19"/>
  <c r="F58" i="19" s="1"/>
  <c r="F43" i="19"/>
  <c r="C66" i="19"/>
  <c r="C67" i="19"/>
  <c r="C58" i="19"/>
  <c r="C59" i="19"/>
  <c r="C60" i="19"/>
  <c r="C61" i="19"/>
  <c r="C62" i="19"/>
  <c r="C63" i="19"/>
  <c r="C64" i="19"/>
  <c r="C65" i="19"/>
  <c r="C57" i="19"/>
  <c r="C37" i="19"/>
  <c r="C29" i="19"/>
  <c r="C30" i="19"/>
  <c r="C31" i="19"/>
  <c r="C32" i="19"/>
  <c r="C33" i="19"/>
  <c r="C34" i="19"/>
  <c r="C35" i="19"/>
  <c r="C36" i="19"/>
  <c r="C28" i="19"/>
  <c r="N68" i="19" l="1"/>
  <c r="J68" i="19"/>
  <c r="V68" i="19"/>
  <c r="R68" i="19"/>
  <c r="U68" i="19"/>
  <c r="I68" i="19"/>
  <c r="L68" i="19"/>
  <c r="Q68" i="19"/>
  <c r="T68" i="19"/>
  <c r="P68" i="19"/>
  <c r="W68" i="19"/>
  <c r="S68" i="19"/>
  <c r="O68" i="19"/>
  <c r="K68" i="19"/>
  <c r="M68" i="19"/>
  <c r="H68" i="19"/>
  <c r="V27" i="12"/>
  <c r="W37" i="1" s="1"/>
  <c r="U27" i="12"/>
  <c r="V37" i="1" s="1"/>
  <c r="T27" i="12"/>
  <c r="U37" i="1" s="1"/>
  <c r="S27" i="12"/>
  <c r="T37" i="1" s="1"/>
  <c r="R27" i="12"/>
  <c r="S37" i="1" s="1"/>
  <c r="Q27" i="12"/>
  <c r="R37" i="1" s="1"/>
  <c r="P27" i="12"/>
  <c r="Q37" i="1" s="1"/>
  <c r="O27" i="12"/>
  <c r="P37" i="1" s="1"/>
  <c r="N27" i="12"/>
  <c r="O37" i="1" s="1"/>
  <c r="M27" i="12"/>
  <c r="N37" i="1" s="1"/>
  <c r="L27" i="12"/>
  <c r="M37" i="1" s="1"/>
  <c r="K27" i="12"/>
  <c r="L37" i="1" s="1"/>
  <c r="J27" i="12"/>
  <c r="K37" i="1" s="1"/>
  <c r="I27" i="12"/>
  <c r="J37" i="1" s="1"/>
  <c r="H27" i="12"/>
  <c r="I37" i="1" s="1"/>
  <c r="G27" i="12"/>
  <c r="H37" i="1" s="1"/>
  <c r="F27" i="12"/>
  <c r="G37" i="1" s="1"/>
  <c r="E27" i="12"/>
  <c r="F37" i="1" s="1"/>
  <c r="I69" i="19" l="1"/>
  <c r="I70" i="19" s="1"/>
  <c r="I41" i="19" s="1"/>
  <c r="S69" i="19"/>
  <c r="S70" i="19" s="1"/>
  <c r="S41" i="19" s="1"/>
  <c r="M69" i="19"/>
  <c r="M70" i="19" s="1"/>
  <c r="M41" i="19" s="1"/>
  <c r="T69" i="19"/>
  <c r="T70" i="19" s="1"/>
  <c r="T41" i="19" s="1"/>
  <c r="L69" i="19"/>
  <c r="L70" i="19" s="1"/>
  <c r="L41" i="19" s="1"/>
  <c r="K69" i="19"/>
  <c r="K70" i="19" s="1"/>
  <c r="K41" i="19" s="1"/>
  <c r="R69" i="19"/>
  <c r="R70" i="19" s="1"/>
  <c r="R41" i="19" s="1"/>
  <c r="N69" i="19"/>
  <c r="N70" i="19" s="1"/>
  <c r="N41" i="19" s="1"/>
  <c r="W69" i="19"/>
  <c r="W70" i="19" s="1"/>
  <c r="W41" i="19" s="1"/>
  <c r="Q69" i="19"/>
  <c r="Q70" i="19" s="1"/>
  <c r="Q41" i="19" s="1"/>
  <c r="J69" i="19"/>
  <c r="J70" i="19" s="1"/>
  <c r="J41" i="19" s="1"/>
  <c r="P69" i="19"/>
  <c r="P70" i="19" s="1"/>
  <c r="P41" i="19" s="1"/>
  <c r="U69" i="19"/>
  <c r="U70" i="19" s="1"/>
  <c r="U41" i="19" s="1"/>
  <c r="V69" i="19"/>
  <c r="V70" i="19" s="1"/>
  <c r="V41" i="19" s="1"/>
  <c r="O69" i="19"/>
  <c r="O70" i="19" s="1"/>
  <c r="O41" i="19" s="1"/>
  <c r="M36" i="1" l="1"/>
  <c r="L15" i="9"/>
  <c r="U36" i="1"/>
  <c r="T15" i="9"/>
  <c r="P36" i="1"/>
  <c r="O15" i="9"/>
  <c r="J15" i="9"/>
  <c r="K36" i="1"/>
  <c r="N15" i="9"/>
  <c r="O36" i="1"/>
  <c r="L36" i="1"/>
  <c r="K15" i="9"/>
  <c r="Q36" i="1"/>
  <c r="P15" i="9"/>
  <c r="R36" i="1"/>
  <c r="Q15" i="9"/>
  <c r="J36" i="1"/>
  <c r="I15" i="9"/>
  <c r="T36" i="1"/>
  <c r="S15" i="9"/>
  <c r="V15" i="9"/>
  <c r="W36" i="1"/>
  <c r="R15" i="9"/>
  <c r="S36" i="1"/>
  <c r="U15" i="9"/>
  <c r="V36" i="1"/>
  <c r="M15" i="9"/>
  <c r="N36" i="1"/>
  <c r="I36" i="1"/>
  <c r="H15" i="9"/>
  <c r="C8" i="6"/>
  <c r="C9" i="6"/>
  <c r="C10" i="6"/>
  <c r="C11" i="6"/>
  <c r="C37" i="6"/>
  <c r="C36" i="6"/>
  <c r="C35" i="6"/>
  <c r="J11" i="36" l="1"/>
  <c r="J14" i="36" s="1"/>
  <c r="D62" i="35"/>
  <c r="D59" i="35"/>
  <c r="D58" i="35"/>
  <c r="D57" i="35"/>
  <c r="D56" i="35"/>
  <c r="D55" i="35"/>
  <c r="D54" i="35"/>
  <c r="D51" i="35"/>
  <c r="D50" i="35"/>
  <c r="D49" i="35"/>
  <c r="D46" i="35"/>
  <c r="D45" i="35"/>
  <c r="D39" i="35"/>
  <c r="D36" i="35"/>
  <c r="D35" i="35"/>
  <c r="D34" i="35"/>
  <c r="D2" i="35"/>
  <c r="D44" i="35" l="1"/>
  <c r="D61" i="35"/>
  <c r="D38" i="35"/>
  <c r="D48" i="35" l="1"/>
  <c r="D33" i="35"/>
  <c r="D53" i="35"/>
  <c r="D64" i="35" l="1"/>
  <c r="J74" i="36"/>
  <c r="J69" i="36"/>
  <c r="J60" i="36"/>
  <c r="J51" i="36"/>
  <c r="J47" i="36"/>
  <c r="J34" i="36"/>
  <c r="J83" i="36"/>
  <c r="G39" i="36"/>
  <c r="G33" i="36"/>
  <c r="G32" i="36"/>
  <c r="G28" i="36"/>
  <c r="J5" i="36"/>
  <c r="K5" i="36" s="1"/>
  <c r="AD34" i="36"/>
  <c r="AE34" i="36"/>
  <c r="AF34" i="36"/>
  <c r="AG34" i="36"/>
  <c r="AH34" i="36"/>
  <c r="AI34" i="36"/>
  <c r="AJ34" i="36"/>
  <c r="AD47" i="36"/>
  <c r="AE47" i="36"/>
  <c r="AF47" i="36"/>
  <c r="AG47" i="36"/>
  <c r="AH47" i="36"/>
  <c r="AI47" i="36"/>
  <c r="AJ47" i="36"/>
  <c r="AD51" i="36"/>
  <c r="AE51" i="36"/>
  <c r="AF51" i="36"/>
  <c r="AG51" i="36"/>
  <c r="AH51" i="36"/>
  <c r="AI51" i="36"/>
  <c r="AJ51" i="36"/>
  <c r="AD60" i="36"/>
  <c r="AE60" i="36"/>
  <c r="AF60" i="36"/>
  <c r="AG60" i="36"/>
  <c r="AH60" i="36"/>
  <c r="AI60" i="36"/>
  <c r="AJ60" i="36"/>
  <c r="AD69" i="36"/>
  <c r="AE69" i="36"/>
  <c r="AF69" i="36"/>
  <c r="AG69" i="36"/>
  <c r="AH69" i="36"/>
  <c r="AI69" i="36"/>
  <c r="AJ69" i="36"/>
  <c r="AD74" i="36"/>
  <c r="AE74" i="36"/>
  <c r="AF74" i="36"/>
  <c r="AF76" i="36" s="1"/>
  <c r="AG74" i="36"/>
  <c r="AH74" i="36"/>
  <c r="AI74" i="36"/>
  <c r="AJ74" i="36"/>
  <c r="AJ76" i="36" s="1"/>
  <c r="AD83" i="36"/>
  <c r="AE83" i="36"/>
  <c r="AF83" i="36"/>
  <c r="AG83" i="36"/>
  <c r="AH83" i="36"/>
  <c r="AI83" i="36"/>
  <c r="AJ83" i="36"/>
  <c r="I2" i="25"/>
  <c r="AA34" i="36"/>
  <c r="AB34" i="36"/>
  <c r="AC34" i="36"/>
  <c r="AA47" i="36"/>
  <c r="AB47" i="36"/>
  <c r="AC47" i="36"/>
  <c r="AA51" i="36"/>
  <c r="AB51" i="36"/>
  <c r="AC51" i="36"/>
  <c r="AA60" i="36"/>
  <c r="AB60" i="36"/>
  <c r="AC60" i="36"/>
  <c r="AA69" i="36"/>
  <c r="AB69" i="36"/>
  <c r="AC69" i="36"/>
  <c r="AA74" i="36"/>
  <c r="AB74" i="36"/>
  <c r="AC74" i="36"/>
  <c r="AA83" i="36"/>
  <c r="AB83" i="36"/>
  <c r="AC83" i="36"/>
  <c r="E6" i="36"/>
  <c r="E7" i="36" s="1"/>
  <c r="E8" i="36" s="1"/>
  <c r="E9" i="36" s="1"/>
  <c r="E10" i="36" s="1"/>
  <c r="AQ5" i="36"/>
  <c r="AQ6" i="36" s="1"/>
  <c r="AQ7" i="36" s="1"/>
  <c r="Z83" i="36"/>
  <c r="Y83" i="36"/>
  <c r="X83" i="36"/>
  <c r="W83" i="36"/>
  <c r="V83" i="36"/>
  <c r="U83" i="36"/>
  <c r="T83" i="36"/>
  <c r="S83" i="36"/>
  <c r="R83" i="36"/>
  <c r="Q83" i="36"/>
  <c r="P83" i="36"/>
  <c r="O83" i="36"/>
  <c r="N83" i="36"/>
  <c r="M83" i="36"/>
  <c r="L83" i="36"/>
  <c r="K83" i="36"/>
  <c r="W69" i="36"/>
  <c r="S69" i="36"/>
  <c r="O69" i="36"/>
  <c r="K69" i="36"/>
  <c r="Z60" i="36"/>
  <c r="Y60" i="36"/>
  <c r="V60" i="36"/>
  <c r="U60" i="36"/>
  <c r="R60" i="36"/>
  <c r="Q60" i="36"/>
  <c r="N60" i="36"/>
  <c r="M60" i="36"/>
  <c r="K51" i="36"/>
  <c r="W47" i="36"/>
  <c r="S47" i="36"/>
  <c r="O47" i="36"/>
  <c r="K47" i="36"/>
  <c r="F2" i="35"/>
  <c r="F5" i="35" s="1"/>
  <c r="H5" i="35" l="1"/>
  <c r="L5" i="36"/>
  <c r="K12" i="36"/>
  <c r="AG76" i="36"/>
  <c r="E13" i="36"/>
  <c r="E14" i="36" s="1"/>
  <c r="E15" i="36" s="1"/>
  <c r="E16" i="36" s="1"/>
  <c r="E17" i="36" s="1"/>
  <c r="E18" i="36" s="1"/>
  <c r="E19" i="36" s="1"/>
  <c r="E11" i="36"/>
  <c r="I24997" i="25"/>
  <c r="I24993" i="25"/>
  <c r="I24989" i="25"/>
  <c r="I24985" i="25"/>
  <c r="I24981" i="25"/>
  <c r="I24977" i="25"/>
  <c r="I24973" i="25"/>
  <c r="I24969" i="25"/>
  <c r="I24965" i="25"/>
  <c r="I24961" i="25"/>
  <c r="I24957" i="25"/>
  <c r="I24953" i="25"/>
  <c r="I24949" i="25"/>
  <c r="I24945" i="25"/>
  <c r="I24941" i="25"/>
  <c r="I24937" i="25"/>
  <c r="I24933" i="25"/>
  <c r="I24929" i="25"/>
  <c r="I24925" i="25"/>
  <c r="I24921" i="25"/>
  <c r="I24917" i="25"/>
  <c r="I24913" i="25"/>
  <c r="I24909" i="25"/>
  <c r="I24905" i="25"/>
  <c r="I24901" i="25"/>
  <c r="I24897" i="25"/>
  <c r="I24893" i="25"/>
  <c r="I24889" i="25"/>
  <c r="I24885" i="25"/>
  <c r="I24881" i="25"/>
  <c r="I24877" i="25"/>
  <c r="I24873" i="25"/>
  <c r="I24869" i="25"/>
  <c r="I24865" i="25"/>
  <c r="I24861" i="25"/>
  <c r="I24857" i="25"/>
  <c r="I24853" i="25"/>
  <c r="I24849" i="25"/>
  <c r="I24845" i="25"/>
  <c r="I24841" i="25"/>
  <c r="I24837" i="25"/>
  <c r="I24833" i="25"/>
  <c r="I24829" i="25"/>
  <c r="I24825" i="25"/>
  <c r="I24821" i="25"/>
  <c r="I24817" i="25"/>
  <c r="I24813" i="25"/>
  <c r="I24809" i="25"/>
  <c r="I24805" i="25"/>
  <c r="I24801" i="25"/>
  <c r="I24797" i="25"/>
  <c r="I24793" i="25"/>
  <c r="I24789" i="25"/>
  <c r="I24785" i="25"/>
  <c r="I24781" i="25"/>
  <c r="I24777" i="25"/>
  <c r="I24773" i="25"/>
  <c r="I24769" i="25"/>
  <c r="I24765" i="25"/>
  <c r="I24761" i="25"/>
  <c r="I24757" i="25"/>
  <c r="I24753" i="25"/>
  <c r="I24749" i="25"/>
  <c r="I24745" i="25"/>
  <c r="I24741" i="25"/>
  <c r="I24737" i="25"/>
  <c r="I24733" i="25"/>
  <c r="I24729" i="25"/>
  <c r="I24725" i="25"/>
  <c r="I24721" i="25"/>
  <c r="I24717" i="25"/>
  <c r="I24713" i="25"/>
  <c r="I24709" i="25"/>
  <c r="I24705" i="25"/>
  <c r="I24701" i="25"/>
  <c r="I24697" i="25"/>
  <c r="I24693" i="25"/>
  <c r="I24689" i="25"/>
  <c r="I24685" i="25"/>
  <c r="I24681" i="25"/>
  <c r="I24677" i="25"/>
  <c r="I24673" i="25"/>
  <c r="I24669" i="25"/>
  <c r="I24665" i="25"/>
  <c r="I24996" i="25"/>
  <c r="I24992" i="25"/>
  <c r="I24988" i="25"/>
  <c r="I24984" i="25"/>
  <c r="I24980" i="25"/>
  <c r="I24976" i="25"/>
  <c r="I24972" i="25"/>
  <c r="I24968" i="25"/>
  <c r="I24964" i="25"/>
  <c r="I24960" i="25"/>
  <c r="I24956" i="25"/>
  <c r="I24952" i="25"/>
  <c r="I24999" i="25"/>
  <c r="I24995" i="25"/>
  <c r="I24991" i="25"/>
  <c r="I24987" i="25"/>
  <c r="I24983" i="25"/>
  <c r="I24979" i="25"/>
  <c r="I24975" i="25"/>
  <c r="I24971" i="25"/>
  <c r="I24967" i="25"/>
  <c r="I24963" i="25"/>
  <c r="I24959" i="25"/>
  <c r="I24955" i="25"/>
  <c r="I24951" i="25"/>
  <c r="I24947" i="25"/>
  <c r="I24943" i="25"/>
  <c r="I24939" i="25"/>
  <c r="I24935" i="25"/>
  <c r="I24931" i="25"/>
  <c r="I24927" i="25"/>
  <c r="I24923" i="25"/>
  <c r="I24919" i="25"/>
  <c r="I24915" i="25"/>
  <c r="I24911" i="25"/>
  <c r="I24907" i="25"/>
  <c r="I24903" i="25"/>
  <c r="I24899" i="25"/>
  <c r="I24895" i="25"/>
  <c r="I24891" i="25"/>
  <c r="I24887" i="25"/>
  <c r="I24883" i="25"/>
  <c r="I24879" i="25"/>
  <c r="I24875" i="25"/>
  <c r="I24871" i="25"/>
  <c r="I24867" i="25"/>
  <c r="I24863" i="25"/>
  <c r="I24859" i="25"/>
  <c r="I24855" i="25"/>
  <c r="I24851" i="25"/>
  <c r="I24847" i="25"/>
  <c r="I24843" i="25"/>
  <c r="I24839" i="25"/>
  <c r="I24835" i="25"/>
  <c r="I24831" i="25"/>
  <c r="I24827" i="25"/>
  <c r="I24823" i="25"/>
  <c r="I24819" i="25"/>
  <c r="I24815" i="25"/>
  <c r="I24811" i="25"/>
  <c r="I24807" i="25"/>
  <c r="I24803" i="25"/>
  <c r="I24799" i="25"/>
  <c r="I24795" i="25"/>
  <c r="I24791" i="25"/>
  <c r="I24787" i="25"/>
  <c r="I24783" i="25"/>
  <c r="I24779" i="25"/>
  <c r="I24775" i="25"/>
  <c r="I24771" i="25"/>
  <c r="I24767" i="25"/>
  <c r="I24763" i="25"/>
  <c r="I24759" i="25"/>
  <c r="I24755" i="25"/>
  <c r="I24751" i="25"/>
  <c r="I24747" i="25"/>
  <c r="I24743" i="25"/>
  <c r="I24739" i="25"/>
  <c r="I24735" i="25"/>
  <c r="I24731" i="25"/>
  <c r="I24727" i="25"/>
  <c r="I24723" i="25"/>
  <c r="I24719" i="25"/>
  <c r="I24715" i="25"/>
  <c r="I24711" i="25"/>
  <c r="I24707" i="25"/>
  <c r="I24703" i="25"/>
  <c r="I24699" i="25"/>
  <c r="I24695" i="25"/>
  <c r="I24691" i="25"/>
  <c r="I24687" i="25"/>
  <c r="I24683" i="25"/>
  <c r="I24679" i="25"/>
  <c r="I24675" i="25"/>
  <c r="I24671" i="25"/>
  <c r="I24667" i="25"/>
  <c r="I24663" i="25"/>
  <c r="I24986" i="25"/>
  <c r="I24970" i="25"/>
  <c r="I24954" i="25"/>
  <c r="I24944" i="25"/>
  <c r="I24936" i="25"/>
  <c r="I24928" i="25"/>
  <c r="I24920" i="25"/>
  <c r="I24912" i="25"/>
  <c r="I24904" i="25"/>
  <c r="I24896" i="25"/>
  <c r="I24888" i="25"/>
  <c r="I24880" i="25"/>
  <c r="I24872" i="25"/>
  <c r="I24864" i="25"/>
  <c r="I24856" i="25"/>
  <c r="I24848" i="25"/>
  <c r="I24840" i="25"/>
  <c r="I24832" i="25"/>
  <c r="I24824" i="25"/>
  <c r="I24816" i="25"/>
  <c r="I24808" i="25"/>
  <c r="I24800" i="25"/>
  <c r="I24792" i="25"/>
  <c r="I24784" i="25"/>
  <c r="I24776" i="25"/>
  <c r="I24768" i="25"/>
  <c r="I24760" i="25"/>
  <c r="I24752" i="25"/>
  <c r="I24744" i="25"/>
  <c r="I24736" i="25"/>
  <c r="I24728" i="25"/>
  <c r="I24720" i="25"/>
  <c r="I24712" i="25"/>
  <c r="I24704" i="25"/>
  <c r="I24696" i="25"/>
  <c r="I24688" i="25"/>
  <c r="I24680" i="25"/>
  <c r="I24672" i="25"/>
  <c r="I24664" i="25"/>
  <c r="I24659" i="25"/>
  <c r="I24655" i="25"/>
  <c r="I24651" i="25"/>
  <c r="I24647" i="25"/>
  <c r="I24643" i="25"/>
  <c r="I24639" i="25"/>
  <c r="I24635" i="25"/>
  <c r="I24631" i="25"/>
  <c r="I24627" i="25"/>
  <c r="I24623" i="25"/>
  <c r="I24619" i="25"/>
  <c r="I24615" i="25"/>
  <c r="I24611" i="25"/>
  <c r="I24607" i="25"/>
  <c r="I24603" i="25"/>
  <c r="I24599" i="25"/>
  <c r="I24595" i="25"/>
  <c r="I24591" i="25"/>
  <c r="I24587" i="25"/>
  <c r="I24583" i="25"/>
  <c r="I24579" i="25"/>
  <c r="I24575" i="25"/>
  <c r="I24571" i="25"/>
  <c r="I24567" i="25"/>
  <c r="I24563" i="25"/>
  <c r="I24559" i="25"/>
  <c r="I24555" i="25"/>
  <c r="I24551" i="25"/>
  <c r="I24547" i="25"/>
  <c r="I24543" i="25"/>
  <c r="I24539" i="25"/>
  <c r="I24535" i="25"/>
  <c r="I24531" i="25"/>
  <c r="I24527" i="25"/>
  <c r="I24523" i="25"/>
  <c r="I24519" i="25"/>
  <c r="I24515" i="25"/>
  <c r="I24511" i="25"/>
  <c r="I24507" i="25"/>
  <c r="I24503" i="25"/>
  <c r="I24499" i="25"/>
  <c r="I24495" i="25"/>
  <c r="I24491" i="25"/>
  <c r="I24487" i="25"/>
  <c r="I24483" i="25"/>
  <c r="I24479" i="25"/>
  <c r="I24475" i="25"/>
  <c r="I24471" i="25"/>
  <c r="I24467" i="25"/>
  <c r="I24463" i="25"/>
  <c r="I24459" i="25"/>
  <c r="I24455" i="25"/>
  <c r="I24451" i="25"/>
  <c r="I24998" i="25"/>
  <c r="I24982" i="25"/>
  <c r="I24966" i="25"/>
  <c r="I24950" i="25"/>
  <c r="I24942" i="25"/>
  <c r="I24934" i="25"/>
  <c r="I24926" i="25"/>
  <c r="I24918" i="25"/>
  <c r="I24910" i="25"/>
  <c r="I24902" i="25"/>
  <c r="I24894" i="25"/>
  <c r="I24886" i="25"/>
  <c r="I24878" i="25"/>
  <c r="I24870" i="25"/>
  <c r="I24862" i="25"/>
  <c r="I24854" i="25"/>
  <c r="I24846" i="25"/>
  <c r="I24838" i="25"/>
  <c r="I24830" i="25"/>
  <c r="I24822" i="25"/>
  <c r="I24814" i="25"/>
  <c r="I24806" i="25"/>
  <c r="I24798" i="25"/>
  <c r="I24790" i="25"/>
  <c r="I24782" i="25"/>
  <c r="I24774" i="25"/>
  <c r="I24766" i="25"/>
  <c r="I24758" i="25"/>
  <c r="I24750" i="25"/>
  <c r="I24742" i="25"/>
  <c r="I24734" i="25"/>
  <c r="I24726" i="25"/>
  <c r="I24718" i="25"/>
  <c r="I24710" i="25"/>
  <c r="I24702" i="25"/>
  <c r="I24694" i="25"/>
  <c r="I24686" i="25"/>
  <c r="I24678" i="25"/>
  <c r="I24670" i="25"/>
  <c r="I24662" i="25"/>
  <c r="I24658" i="25"/>
  <c r="I24654" i="25"/>
  <c r="I24650" i="25"/>
  <c r="I24646" i="25"/>
  <c r="I24642" i="25"/>
  <c r="I24638" i="25"/>
  <c r="I24634" i="25"/>
  <c r="I24630" i="25"/>
  <c r="I24626" i="25"/>
  <c r="I24622" i="25"/>
  <c r="I24618" i="25"/>
  <c r="I24614" i="25"/>
  <c r="I24610" i="25"/>
  <c r="I24606" i="25"/>
  <c r="I24602" i="25"/>
  <c r="I24598" i="25"/>
  <c r="I24594" i="25"/>
  <c r="I24590" i="25"/>
  <c r="I24586" i="25"/>
  <c r="I24582" i="25"/>
  <c r="I24578" i="25"/>
  <c r="I24574" i="25"/>
  <c r="I24570" i="25"/>
  <c r="I24566" i="25"/>
  <c r="I24562" i="25"/>
  <c r="I24558" i="25"/>
  <c r="I24554" i="25"/>
  <c r="I24550" i="25"/>
  <c r="I24546" i="25"/>
  <c r="I24542" i="25"/>
  <c r="I24538" i="25"/>
  <c r="I24534" i="25"/>
  <c r="I24530" i="25"/>
  <c r="I24526" i="25"/>
  <c r="I24522" i="25"/>
  <c r="I24518" i="25"/>
  <c r="I24514" i="25"/>
  <c r="I24510" i="25"/>
  <c r="I24506" i="25"/>
  <c r="I24502" i="25"/>
  <c r="I24498" i="25"/>
  <c r="I24494" i="25"/>
  <c r="I24490" i="25"/>
  <c r="I24486" i="25"/>
  <c r="I24482" i="25"/>
  <c r="I24994" i="25"/>
  <c r="I24978" i="25"/>
  <c r="I24962" i="25"/>
  <c r="I24948" i="25"/>
  <c r="I24940" i="25"/>
  <c r="I24932" i="25"/>
  <c r="I24924" i="25"/>
  <c r="I24916" i="25"/>
  <c r="I24908" i="25"/>
  <c r="I24900" i="25"/>
  <c r="I24892" i="25"/>
  <c r="I24884" i="25"/>
  <c r="I24876" i="25"/>
  <c r="I24868" i="25"/>
  <c r="I24860" i="25"/>
  <c r="I24852" i="25"/>
  <c r="I24844" i="25"/>
  <c r="I24836" i="25"/>
  <c r="I24828" i="25"/>
  <c r="I24820" i="25"/>
  <c r="I24812" i="25"/>
  <c r="I24804" i="25"/>
  <c r="I24796" i="25"/>
  <c r="I24788" i="25"/>
  <c r="I24780" i="25"/>
  <c r="I24772" i="25"/>
  <c r="I24764" i="25"/>
  <c r="I24756" i="25"/>
  <c r="I24748" i="25"/>
  <c r="I24740" i="25"/>
  <c r="I24732" i="25"/>
  <c r="I24724" i="25"/>
  <c r="I24716" i="25"/>
  <c r="I24708" i="25"/>
  <c r="I24700" i="25"/>
  <c r="I24692" i="25"/>
  <c r="I24684" i="25"/>
  <c r="I24676" i="25"/>
  <c r="I24668" i="25"/>
  <c r="I24661" i="25"/>
  <c r="I24657" i="25"/>
  <c r="I24653" i="25"/>
  <c r="I24649" i="25"/>
  <c r="I24645" i="25"/>
  <c r="I24641" i="25"/>
  <c r="I24637" i="25"/>
  <c r="I24633" i="25"/>
  <c r="I24629" i="25"/>
  <c r="I24625" i="25"/>
  <c r="I24621" i="25"/>
  <c r="I24617" i="25"/>
  <c r="I24613" i="25"/>
  <c r="I24609" i="25"/>
  <c r="I24605" i="25"/>
  <c r="I24601" i="25"/>
  <c r="I24597" i="25"/>
  <c r="I24593" i="25"/>
  <c r="I24589" i="25"/>
  <c r="I24585" i="25"/>
  <c r="I24581" i="25"/>
  <c r="I24577" i="25"/>
  <c r="I24573" i="25"/>
  <c r="I24569" i="25"/>
  <c r="I24565" i="25"/>
  <c r="I24561" i="25"/>
  <c r="I24557" i="25"/>
  <c r="I24553" i="25"/>
  <c r="I24549" i="25"/>
  <c r="I24545" i="25"/>
  <c r="I24541" i="25"/>
  <c r="I24537" i="25"/>
  <c r="I24533" i="25"/>
  <c r="I24529" i="25"/>
  <c r="I24525" i="25"/>
  <c r="I24521" i="25"/>
  <c r="I24517" i="25"/>
  <c r="I24513" i="25"/>
  <c r="I24509" i="25"/>
  <c r="I24505" i="25"/>
  <c r="I24501" i="25"/>
  <c r="I24497" i="25"/>
  <c r="I24493" i="25"/>
  <c r="I24489" i="25"/>
  <c r="I24485" i="25"/>
  <c r="I24481" i="25"/>
  <c r="I24477" i="25"/>
  <c r="I24473" i="25"/>
  <c r="I24469" i="25"/>
  <c r="I24465" i="25"/>
  <c r="I24461" i="25"/>
  <c r="I24457" i="25"/>
  <c r="I24453" i="25"/>
  <c r="I24449" i="25"/>
  <c r="I24445" i="25"/>
  <c r="I24946" i="25"/>
  <c r="I24914" i="25"/>
  <c r="I24882" i="25"/>
  <c r="I24850" i="25"/>
  <c r="I24818" i="25"/>
  <c r="I24786" i="25"/>
  <c r="I24754" i="25"/>
  <c r="I24722" i="25"/>
  <c r="I24690" i="25"/>
  <c r="I24660" i="25"/>
  <c r="I24644" i="25"/>
  <c r="I24628" i="25"/>
  <c r="I24612" i="25"/>
  <c r="I24596" i="25"/>
  <c r="I24580" i="25"/>
  <c r="I24564" i="25"/>
  <c r="I24548" i="25"/>
  <c r="I24532" i="25"/>
  <c r="I24516" i="25"/>
  <c r="I24500" i="25"/>
  <c r="I24484" i="25"/>
  <c r="I24474" i="25"/>
  <c r="I24466" i="25"/>
  <c r="I24458" i="25"/>
  <c r="I24450" i="25"/>
  <c r="I24444" i="25"/>
  <c r="I24440" i="25"/>
  <c r="I24436" i="25"/>
  <c r="I24432" i="25"/>
  <c r="I24428" i="25"/>
  <c r="I24424" i="25"/>
  <c r="I24420" i="25"/>
  <c r="I24416" i="25"/>
  <c r="I24412" i="25"/>
  <c r="I24408" i="25"/>
  <c r="I24404" i="25"/>
  <c r="I24400" i="25"/>
  <c r="I24396" i="25"/>
  <c r="I24392" i="25"/>
  <c r="I24388" i="25"/>
  <c r="I24384" i="25"/>
  <c r="I24380" i="25"/>
  <c r="I24376" i="25"/>
  <c r="I24372" i="25"/>
  <c r="I24368" i="25"/>
  <c r="I24364" i="25"/>
  <c r="I24360" i="25"/>
  <c r="I24356" i="25"/>
  <c r="I24352" i="25"/>
  <c r="I24348" i="25"/>
  <c r="I24344" i="25"/>
  <c r="I24340" i="25"/>
  <c r="I24336" i="25"/>
  <c r="I24332" i="25"/>
  <c r="I24328" i="25"/>
  <c r="I24324" i="25"/>
  <c r="I24320" i="25"/>
  <c r="I24316" i="25"/>
  <c r="I24312" i="25"/>
  <c r="I24308" i="25"/>
  <c r="I24304" i="25"/>
  <c r="I24300" i="25"/>
  <c r="I24296" i="25"/>
  <c r="I24292" i="25"/>
  <c r="I24288" i="25"/>
  <c r="I24284" i="25"/>
  <c r="I24280" i="25"/>
  <c r="I24276" i="25"/>
  <c r="I24272" i="25"/>
  <c r="I24268" i="25"/>
  <c r="I24264" i="25"/>
  <c r="I24260" i="25"/>
  <c r="I24256" i="25"/>
  <c r="I24252" i="25"/>
  <c r="I24248" i="25"/>
  <c r="I24244" i="25"/>
  <c r="I24240" i="25"/>
  <c r="I24236" i="25"/>
  <c r="I24232" i="25"/>
  <c r="I24228" i="25"/>
  <c r="I24224" i="25"/>
  <c r="I24220" i="25"/>
  <c r="I24216" i="25"/>
  <c r="I24212" i="25"/>
  <c r="I24208" i="25"/>
  <c r="I24204" i="25"/>
  <c r="I24200" i="25"/>
  <c r="I24196" i="25"/>
  <c r="I24192" i="25"/>
  <c r="I24188" i="25"/>
  <c r="I24184" i="25"/>
  <c r="I24180" i="25"/>
  <c r="I24176" i="25"/>
  <c r="I24172" i="25"/>
  <c r="I24168" i="25"/>
  <c r="I24164" i="25"/>
  <c r="I24160" i="25"/>
  <c r="I24156" i="25"/>
  <c r="I24152" i="25"/>
  <c r="I24148" i="25"/>
  <c r="I24144" i="25"/>
  <c r="I24140" i="25"/>
  <c r="I24136" i="25"/>
  <c r="I24132" i="25"/>
  <c r="I24128" i="25"/>
  <c r="I24124" i="25"/>
  <c r="I24120" i="25"/>
  <c r="I24116" i="25"/>
  <c r="I24112" i="25"/>
  <c r="I24108" i="25"/>
  <c r="I24104" i="25"/>
  <c r="I24100" i="25"/>
  <c r="I24096" i="25"/>
  <c r="I24092" i="25"/>
  <c r="I24088" i="25"/>
  <c r="I24084" i="25"/>
  <c r="I24080" i="25"/>
  <c r="I24076" i="25"/>
  <c r="I24072" i="25"/>
  <c r="I24068" i="25"/>
  <c r="I24064" i="25"/>
  <c r="I24060" i="25"/>
  <c r="I24056" i="25"/>
  <c r="I24052" i="25"/>
  <c r="I24048" i="25"/>
  <c r="I24044" i="25"/>
  <c r="I24040" i="25"/>
  <c r="I24036" i="25"/>
  <c r="I24032" i="25"/>
  <c r="I24028" i="25"/>
  <c r="I24024" i="25"/>
  <c r="I24020" i="25"/>
  <c r="I24016" i="25"/>
  <c r="I24012" i="25"/>
  <c r="I24008" i="25"/>
  <c r="I24004" i="25"/>
  <c r="I24000" i="25"/>
  <c r="I23996" i="25"/>
  <c r="I23992" i="25"/>
  <c r="I23988" i="25"/>
  <c r="I23984" i="25"/>
  <c r="I23980" i="25"/>
  <c r="I23976" i="25"/>
  <c r="I23972" i="25"/>
  <c r="I23968" i="25"/>
  <c r="I23964" i="25"/>
  <c r="I23960" i="25"/>
  <c r="I23956" i="25"/>
  <c r="I23952" i="25"/>
  <c r="I23948" i="25"/>
  <c r="I23944" i="25"/>
  <c r="I23940" i="25"/>
  <c r="I23936" i="25"/>
  <c r="I23932" i="25"/>
  <c r="I23928" i="25"/>
  <c r="I23924" i="25"/>
  <c r="I23920" i="25"/>
  <c r="I23916" i="25"/>
  <c r="I23912" i="25"/>
  <c r="I23908" i="25"/>
  <c r="I23904" i="25"/>
  <c r="I23900" i="25"/>
  <c r="I23896" i="25"/>
  <c r="I23892" i="25"/>
  <c r="I23888" i="25"/>
  <c r="I23884" i="25"/>
  <c r="I23880" i="25"/>
  <c r="I23876" i="25"/>
  <c r="I23872" i="25"/>
  <c r="I24990" i="25"/>
  <c r="I24938" i="25"/>
  <c r="I24906" i="25"/>
  <c r="I24874" i="25"/>
  <c r="I24842" i="25"/>
  <c r="I24810" i="25"/>
  <c r="I24778" i="25"/>
  <c r="I24746" i="25"/>
  <c r="I24714" i="25"/>
  <c r="I24682" i="25"/>
  <c r="I24656" i="25"/>
  <c r="I24640" i="25"/>
  <c r="I24624" i="25"/>
  <c r="I24608" i="25"/>
  <c r="I24592" i="25"/>
  <c r="I24576" i="25"/>
  <c r="I24560" i="25"/>
  <c r="I24544" i="25"/>
  <c r="I24528" i="25"/>
  <c r="I24512" i="25"/>
  <c r="I24496" i="25"/>
  <c r="I24480" i="25"/>
  <c r="I24472" i="25"/>
  <c r="I24464" i="25"/>
  <c r="I24456" i="25"/>
  <c r="I24448" i="25"/>
  <c r="I24443" i="25"/>
  <c r="I24439" i="25"/>
  <c r="I24435" i="25"/>
  <c r="I24431" i="25"/>
  <c r="I24427" i="25"/>
  <c r="I24423" i="25"/>
  <c r="I24419" i="25"/>
  <c r="I24415" i="25"/>
  <c r="I24411" i="25"/>
  <c r="I24407" i="25"/>
  <c r="I24403" i="25"/>
  <c r="I24399" i="25"/>
  <c r="I24395" i="25"/>
  <c r="I24391" i="25"/>
  <c r="I24387" i="25"/>
  <c r="I24383" i="25"/>
  <c r="I24379" i="25"/>
  <c r="I24375" i="25"/>
  <c r="I24371" i="25"/>
  <c r="I24367" i="25"/>
  <c r="I24363" i="25"/>
  <c r="I24359" i="25"/>
  <c r="I24355" i="25"/>
  <c r="I24351" i="25"/>
  <c r="I24347" i="25"/>
  <c r="I24343" i="25"/>
  <c r="I24339" i="25"/>
  <c r="I24335" i="25"/>
  <c r="I24331" i="25"/>
  <c r="I24327" i="25"/>
  <c r="I24323" i="25"/>
  <c r="I24319" i="25"/>
  <c r="I24315" i="25"/>
  <c r="I24311" i="25"/>
  <c r="I24307" i="25"/>
  <c r="I24303" i="25"/>
  <c r="I24299" i="25"/>
  <c r="I24295" i="25"/>
  <c r="I24291" i="25"/>
  <c r="I24287" i="25"/>
  <c r="I24283" i="25"/>
  <c r="I24279" i="25"/>
  <c r="I24275" i="25"/>
  <c r="I24271" i="25"/>
  <c r="I24267" i="25"/>
  <c r="I24263" i="25"/>
  <c r="I24259" i="25"/>
  <c r="I24255" i="25"/>
  <c r="I24251" i="25"/>
  <c r="I24247" i="25"/>
  <c r="I24243" i="25"/>
  <c r="I24239" i="25"/>
  <c r="I24235" i="25"/>
  <c r="I24231" i="25"/>
  <c r="I24227" i="25"/>
  <c r="I24223" i="25"/>
  <c r="I24219" i="25"/>
  <c r="I24215" i="25"/>
  <c r="I24211" i="25"/>
  <c r="I24207" i="25"/>
  <c r="I24203" i="25"/>
  <c r="I24199" i="25"/>
  <c r="I24195" i="25"/>
  <c r="I24191" i="25"/>
  <c r="I24187" i="25"/>
  <c r="I24183" i="25"/>
  <c r="I24179" i="25"/>
  <c r="I24175" i="25"/>
  <c r="I24171" i="25"/>
  <c r="I24167" i="25"/>
  <c r="I24163" i="25"/>
  <c r="I24159" i="25"/>
  <c r="I24155" i="25"/>
  <c r="I24151" i="25"/>
  <c r="I24147" i="25"/>
  <c r="I24143" i="25"/>
  <c r="I24139" i="25"/>
  <c r="I24135" i="25"/>
  <c r="I24131" i="25"/>
  <c r="I24127" i="25"/>
  <c r="I24123" i="25"/>
  <c r="I24119" i="25"/>
  <c r="I24115" i="25"/>
  <c r="I24111" i="25"/>
  <c r="I24107" i="25"/>
  <c r="I24103" i="25"/>
  <c r="I24099" i="25"/>
  <c r="I24095" i="25"/>
  <c r="I24091" i="25"/>
  <c r="I24087" i="25"/>
  <c r="I24083" i="25"/>
  <c r="I24079" i="25"/>
  <c r="I24075" i="25"/>
  <c r="I24071" i="25"/>
  <c r="I24067" i="25"/>
  <c r="I24063" i="25"/>
  <c r="I24059" i="25"/>
  <c r="I24055" i="25"/>
  <c r="I24051" i="25"/>
  <c r="I24047" i="25"/>
  <c r="I24043" i="25"/>
  <c r="I24039" i="25"/>
  <c r="I24035" i="25"/>
  <c r="I24031" i="25"/>
  <c r="I24027" i="25"/>
  <c r="I24023" i="25"/>
  <c r="I24019" i="25"/>
  <c r="I24015" i="25"/>
  <c r="I24011" i="25"/>
  <c r="I24007" i="25"/>
  <c r="I24003" i="25"/>
  <c r="I23999" i="25"/>
  <c r="I23995" i="25"/>
  <c r="I23991" i="25"/>
  <c r="I23987" i="25"/>
  <c r="I23983" i="25"/>
  <c r="I23979" i="25"/>
  <c r="I23975" i="25"/>
  <c r="I23971" i="25"/>
  <c r="I23967" i="25"/>
  <c r="I23963" i="25"/>
  <c r="I23959" i="25"/>
  <c r="I23955" i="25"/>
  <c r="I23951" i="25"/>
  <c r="I23947" i="25"/>
  <c r="I23943" i="25"/>
  <c r="I23939" i="25"/>
  <c r="I23935" i="25"/>
  <c r="I23931" i="25"/>
  <c r="I23927" i="25"/>
  <c r="I23923" i="25"/>
  <c r="I23919" i="25"/>
  <c r="I23915" i="25"/>
  <c r="I23911" i="25"/>
  <c r="I23907" i="25"/>
  <c r="I23903" i="25"/>
  <c r="I23899" i="25"/>
  <c r="I23895" i="25"/>
  <c r="I23891" i="25"/>
  <c r="I23887" i="25"/>
  <c r="I24974" i="25"/>
  <c r="I24930" i="25"/>
  <c r="I24898" i="25"/>
  <c r="I24866" i="25"/>
  <c r="I24834" i="25"/>
  <c r="I24802" i="25"/>
  <c r="I24770" i="25"/>
  <c r="I24738" i="25"/>
  <c r="I24706" i="25"/>
  <c r="I24674" i="25"/>
  <c r="I24652" i="25"/>
  <c r="I24636" i="25"/>
  <c r="I24620" i="25"/>
  <c r="I24604" i="25"/>
  <c r="I24588" i="25"/>
  <c r="I24572" i="25"/>
  <c r="I24556" i="25"/>
  <c r="I24540" i="25"/>
  <c r="I24524" i="25"/>
  <c r="I24508" i="25"/>
  <c r="I24492" i="25"/>
  <c r="I24478" i="25"/>
  <c r="I24470" i="25"/>
  <c r="I24462" i="25"/>
  <c r="I24454" i="25"/>
  <c r="I24447" i="25"/>
  <c r="I24442" i="25"/>
  <c r="I24438" i="25"/>
  <c r="I24434" i="25"/>
  <c r="I24430" i="25"/>
  <c r="I24426" i="25"/>
  <c r="I24422" i="25"/>
  <c r="I24418" i="25"/>
  <c r="I24414" i="25"/>
  <c r="I24410" i="25"/>
  <c r="I24406" i="25"/>
  <c r="I24402" i="25"/>
  <c r="I24398" i="25"/>
  <c r="I24394" i="25"/>
  <c r="I24390" i="25"/>
  <c r="I24386" i="25"/>
  <c r="I24382" i="25"/>
  <c r="I24378" i="25"/>
  <c r="I24374" i="25"/>
  <c r="I24370" i="25"/>
  <c r="I24366" i="25"/>
  <c r="I24362" i="25"/>
  <c r="I24358" i="25"/>
  <c r="I24354" i="25"/>
  <c r="I24350" i="25"/>
  <c r="I24346" i="25"/>
  <c r="I24342" i="25"/>
  <c r="I24338" i="25"/>
  <c r="I24334" i="25"/>
  <c r="I24330" i="25"/>
  <c r="I24326" i="25"/>
  <c r="I24322" i="25"/>
  <c r="I24318" i="25"/>
  <c r="I24314" i="25"/>
  <c r="I24310" i="25"/>
  <c r="I24306" i="25"/>
  <c r="I24302" i="25"/>
  <c r="I24298" i="25"/>
  <c r="I24294" i="25"/>
  <c r="I24290" i="25"/>
  <c r="I24286" i="25"/>
  <c r="I24282" i="25"/>
  <c r="I24278" i="25"/>
  <c r="I24274" i="25"/>
  <c r="I24270" i="25"/>
  <c r="I24266" i="25"/>
  <c r="I24262" i="25"/>
  <c r="I24258" i="25"/>
  <c r="I24254" i="25"/>
  <c r="I24250" i="25"/>
  <c r="I24246" i="25"/>
  <c r="I24242" i="25"/>
  <c r="I24238" i="25"/>
  <c r="I24234" i="25"/>
  <c r="I24230" i="25"/>
  <c r="I24226" i="25"/>
  <c r="I24222" i="25"/>
  <c r="I24218" i="25"/>
  <c r="I24214" i="25"/>
  <c r="I24210" i="25"/>
  <c r="I24206" i="25"/>
  <c r="I24202" i="25"/>
  <c r="I24198" i="25"/>
  <c r="I24194" i="25"/>
  <c r="I24190" i="25"/>
  <c r="I24186" i="25"/>
  <c r="I24182" i="25"/>
  <c r="I24178" i="25"/>
  <c r="I24174" i="25"/>
  <c r="I24170" i="25"/>
  <c r="I24166" i="25"/>
  <c r="I24162" i="25"/>
  <c r="I24158" i="25"/>
  <c r="I24154" i="25"/>
  <c r="I24150" i="25"/>
  <c r="I24146" i="25"/>
  <c r="I24142" i="25"/>
  <c r="I24138" i="25"/>
  <c r="I24134" i="25"/>
  <c r="I24130" i="25"/>
  <c r="I24126" i="25"/>
  <c r="I24122" i="25"/>
  <c r="I24118" i="25"/>
  <c r="I24114" i="25"/>
  <c r="I24110" i="25"/>
  <c r="I24106" i="25"/>
  <c r="I24102" i="25"/>
  <c r="I24098" i="25"/>
  <c r="I24094" i="25"/>
  <c r="I24090" i="25"/>
  <c r="I24086" i="25"/>
  <c r="I24082" i="25"/>
  <c r="I24078" i="25"/>
  <c r="I24074" i="25"/>
  <c r="I24070" i="25"/>
  <c r="I24066" i="25"/>
  <c r="I24062" i="25"/>
  <c r="I24058" i="25"/>
  <c r="I24054" i="25"/>
  <c r="I24050" i="25"/>
  <c r="I24046" i="25"/>
  <c r="I24042" i="25"/>
  <c r="I24038" i="25"/>
  <c r="I24034" i="25"/>
  <c r="I24030" i="25"/>
  <c r="I24026" i="25"/>
  <c r="I24022" i="25"/>
  <c r="I24018" i="25"/>
  <c r="I24014" i="25"/>
  <c r="I24010" i="25"/>
  <c r="I24006" i="25"/>
  <c r="I24002" i="25"/>
  <c r="I23998" i="25"/>
  <c r="I23994" i="25"/>
  <c r="I23990" i="25"/>
  <c r="I23986" i="25"/>
  <c r="I23982" i="25"/>
  <c r="I23978" i="25"/>
  <c r="I23974" i="25"/>
  <c r="I23970" i="25"/>
  <c r="I23966" i="25"/>
  <c r="I23962" i="25"/>
  <c r="I23958" i="25"/>
  <c r="I23954" i="25"/>
  <c r="I23950" i="25"/>
  <c r="I23946" i="25"/>
  <c r="I23942" i="25"/>
  <c r="I23938" i="25"/>
  <c r="I23934" i="25"/>
  <c r="I23930" i="25"/>
  <c r="I23926" i="25"/>
  <c r="I23922" i="25"/>
  <c r="I23918" i="25"/>
  <c r="I23914" i="25"/>
  <c r="I23910" i="25"/>
  <c r="I23906" i="25"/>
  <c r="I23902" i="25"/>
  <c r="I23898" i="25"/>
  <c r="I23894" i="25"/>
  <c r="I23890" i="25"/>
  <c r="I23886" i="25"/>
  <c r="I23882" i="25"/>
  <c r="I23878" i="25"/>
  <c r="I23874" i="25"/>
  <c r="I23870" i="25"/>
  <c r="I24858" i="25"/>
  <c r="I24730" i="25"/>
  <c r="I24632" i="25"/>
  <c r="I24568" i="25"/>
  <c r="I24504" i="25"/>
  <c r="I24460" i="25"/>
  <c r="I24437" i="25"/>
  <c r="I24421" i="25"/>
  <c r="I24405" i="25"/>
  <c r="I24389" i="25"/>
  <c r="I24373" i="25"/>
  <c r="I24357" i="25"/>
  <c r="I24341" i="25"/>
  <c r="I24325" i="25"/>
  <c r="I24309" i="25"/>
  <c r="I24293" i="25"/>
  <c r="I24277" i="25"/>
  <c r="I24261" i="25"/>
  <c r="I24245" i="25"/>
  <c r="I24229" i="25"/>
  <c r="I24213" i="25"/>
  <c r="I24197" i="25"/>
  <c r="I24181" i="25"/>
  <c r="I24165" i="25"/>
  <c r="I24149" i="25"/>
  <c r="I24133" i="25"/>
  <c r="I24117" i="25"/>
  <c r="I24101" i="25"/>
  <c r="I24085" i="25"/>
  <c r="I24069" i="25"/>
  <c r="I24053" i="25"/>
  <c r="I24037" i="25"/>
  <c r="I24021" i="25"/>
  <c r="I24005" i="25"/>
  <c r="I23989" i="25"/>
  <c r="I23973" i="25"/>
  <c r="I23957" i="25"/>
  <c r="I23941" i="25"/>
  <c r="I23925" i="25"/>
  <c r="I23909" i="25"/>
  <c r="I23893" i="25"/>
  <c r="I23881" i="25"/>
  <c r="I23873" i="25"/>
  <c r="I23867" i="25"/>
  <c r="I23863" i="25"/>
  <c r="I23859" i="25"/>
  <c r="I23855" i="25"/>
  <c r="I23851" i="25"/>
  <c r="I23847" i="25"/>
  <c r="I23843" i="25"/>
  <c r="I23839" i="25"/>
  <c r="I23835" i="25"/>
  <c r="I23831" i="25"/>
  <c r="I23827" i="25"/>
  <c r="I23823" i="25"/>
  <c r="I23819" i="25"/>
  <c r="I23815" i="25"/>
  <c r="I23811" i="25"/>
  <c r="I23807" i="25"/>
  <c r="I23803" i="25"/>
  <c r="I23799" i="25"/>
  <c r="I23795" i="25"/>
  <c r="I23791" i="25"/>
  <c r="I23787" i="25"/>
  <c r="I23783" i="25"/>
  <c r="I23779" i="25"/>
  <c r="I23775" i="25"/>
  <c r="I23771" i="25"/>
  <c r="I23767" i="25"/>
  <c r="I23763" i="25"/>
  <c r="I23759" i="25"/>
  <c r="I23755" i="25"/>
  <c r="I23751" i="25"/>
  <c r="I23747" i="25"/>
  <c r="I23743" i="25"/>
  <c r="I23739" i="25"/>
  <c r="I23735" i="25"/>
  <c r="I23731" i="25"/>
  <c r="I23727" i="25"/>
  <c r="I23723" i="25"/>
  <c r="I23719" i="25"/>
  <c r="I23715" i="25"/>
  <c r="I23711" i="25"/>
  <c r="I23707" i="25"/>
  <c r="I23703" i="25"/>
  <c r="I23699" i="25"/>
  <c r="I23695" i="25"/>
  <c r="I23691" i="25"/>
  <c r="I23687" i="25"/>
  <c r="I23683" i="25"/>
  <c r="I23679" i="25"/>
  <c r="I23675" i="25"/>
  <c r="I23671" i="25"/>
  <c r="I23667" i="25"/>
  <c r="I23663" i="25"/>
  <c r="I23659" i="25"/>
  <c r="I23655" i="25"/>
  <c r="I23651" i="25"/>
  <c r="I23647" i="25"/>
  <c r="I23643" i="25"/>
  <c r="I23639" i="25"/>
  <c r="I23635" i="25"/>
  <c r="I23631" i="25"/>
  <c r="I23627" i="25"/>
  <c r="I23623" i="25"/>
  <c r="I23619" i="25"/>
  <c r="I23615" i="25"/>
  <c r="I23611" i="25"/>
  <c r="I23607" i="25"/>
  <c r="I23603" i="25"/>
  <c r="I23599" i="25"/>
  <c r="I23595" i="25"/>
  <c r="I23591" i="25"/>
  <c r="I23587" i="25"/>
  <c r="I23583" i="25"/>
  <c r="I23579" i="25"/>
  <c r="I23575" i="25"/>
  <c r="I23571" i="25"/>
  <c r="I23567" i="25"/>
  <c r="I23563" i="25"/>
  <c r="I23559" i="25"/>
  <c r="I23555" i="25"/>
  <c r="I23551" i="25"/>
  <c r="I23547" i="25"/>
  <c r="I23543" i="25"/>
  <c r="I23539" i="25"/>
  <c r="I23535" i="25"/>
  <c r="I23531" i="25"/>
  <c r="I23527" i="25"/>
  <c r="I23523" i="25"/>
  <c r="I23519" i="25"/>
  <c r="I23515" i="25"/>
  <c r="I23511" i="25"/>
  <c r="I23507" i="25"/>
  <c r="I23503" i="25"/>
  <c r="I23499" i="25"/>
  <c r="I23495" i="25"/>
  <c r="I23491" i="25"/>
  <c r="I23487" i="25"/>
  <c r="I23483" i="25"/>
  <c r="I23479" i="25"/>
  <c r="I23475" i="25"/>
  <c r="I23471" i="25"/>
  <c r="I23467" i="25"/>
  <c r="I23463" i="25"/>
  <c r="I23459" i="25"/>
  <c r="I23455" i="25"/>
  <c r="I23451" i="25"/>
  <c r="I23447" i="25"/>
  <c r="I23443" i="25"/>
  <c r="I23439" i="25"/>
  <c r="I23435" i="25"/>
  <c r="I23431" i="25"/>
  <c r="I23427" i="25"/>
  <c r="I23423" i="25"/>
  <c r="I23419" i="25"/>
  <c r="I23415" i="25"/>
  <c r="I23411" i="25"/>
  <c r="I23407" i="25"/>
  <c r="I23403" i="25"/>
  <c r="I23399" i="25"/>
  <c r="I23395" i="25"/>
  <c r="I23391" i="25"/>
  <c r="I23387" i="25"/>
  <c r="I23383" i="25"/>
  <c r="I23379" i="25"/>
  <c r="I23375" i="25"/>
  <c r="I23371" i="25"/>
  <c r="I23367" i="25"/>
  <c r="I23363" i="25"/>
  <c r="I24958" i="25"/>
  <c r="I24826" i="25"/>
  <c r="I24698" i="25"/>
  <c r="I24616" i="25"/>
  <c r="I24552" i="25"/>
  <c r="I24488" i="25"/>
  <c r="I24452" i="25"/>
  <c r="I24433" i="25"/>
  <c r="I24417" i="25"/>
  <c r="I24401" i="25"/>
  <c r="I24385" i="25"/>
  <c r="I24369" i="25"/>
  <c r="I24353" i="25"/>
  <c r="I24337" i="25"/>
  <c r="I24321" i="25"/>
  <c r="I24305" i="25"/>
  <c r="I24289" i="25"/>
  <c r="I24273" i="25"/>
  <c r="I24257" i="25"/>
  <c r="I24241" i="25"/>
  <c r="I24225" i="25"/>
  <c r="I24209" i="25"/>
  <c r="I24193" i="25"/>
  <c r="I24177" i="25"/>
  <c r="I24161" i="25"/>
  <c r="I24145" i="25"/>
  <c r="I24129" i="25"/>
  <c r="I24113" i="25"/>
  <c r="I24097" i="25"/>
  <c r="I24081" i="25"/>
  <c r="I24065" i="25"/>
  <c r="I24049" i="25"/>
  <c r="I24033" i="25"/>
  <c r="I24017" i="25"/>
  <c r="I24001" i="25"/>
  <c r="I23985" i="25"/>
  <c r="I23969" i="25"/>
  <c r="I23953" i="25"/>
  <c r="I23937" i="25"/>
  <c r="I23921" i="25"/>
  <c r="I23905" i="25"/>
  <c r="I23889" i="25"/>
  <c r="I23879" i="25"/>
  <c r="I23871" i="25"/>
  <c r="I23866" i="25"/>
  <c r="I23862" i="25"/>
  <c r="I23858" i="25"/>
  <c r="I23854" i="25"/>
  <c r="I23850" i="25"/>
  <c r="I23846" i="25"/>
  <c r="I23842" i="25"/>
  <c r="I23838" i="25"/>
  <c r="I23834" i="25"/>
  <c r="I23830" i="25"/>
  <c r="I23826" i="25"/>
  <c r="I23822" i="25"/>
  <c r="I23818" i="25"/>
  <c r="I23814" i="25"/>
  <c r="I23810" i="25"/>
  <c r="I23806" i="25"/>
  <c r="I23802" i="25"/>
  <c r="I23798" i="25"/>
  <c r="I23794" i="25"/>
  <c r="I23790" i="25"/>
  <c r="I23786" i="25"/>
  <c r="I23782" i="25"/>
  <c r="I23778" i="25"/>
  <c r="I23774" i="25"/>
  <c r="I23770" i="25"/>
  <c r="I23766" i="25"/>
  <c r="I23762" i="25"/>
  <c r="I23758" i="25"/>
  <c r="I23754" i="25"/>
  <c r="I23750" i="25"/>
  <c r="I23746" i="25"/>
  <c r="I23742" i="25"/>
  <c r="I23738" i="25"/>
  <c r="I23734" i="25"/>
  <c r="I23730" i="25"/>
  <c r="I23726" i="25"/>
  <c r="I23722" i="25"/>
  <c r="I23718" i="25"/>
  <c r="I23714" i="25"/>
  <c r="I23710" i="25"/>
  <c r="I23706" i="25"/>
  <c r="I23702" i="25"/>
  <c r="I23698" i="25"/>
  <c r="I23694" i="25"/>
  <c r="I23690" i="25"/>
  <c r="I23686" i="25"/>
  <c r="I23682" i="25"/>
  <c r="I23678" i="25"/>
  <c r="I23674" i="25"/>
  <c r="I23670" i="25"/>
  <c r="I23666" i="25"/>
  <c r="I23662" i="25"/>
  <c r="I23658" i="25"/>
  <c r="I23654" i="25"/>
  <c r="I23650" i="25"/>
  <c r="I23646" i="25"/>
  <c r="I23642" i="25"/>
  <c r="I23638" i="25"/>
  <c r="I23634" i="25"/>
  <c r="I23630" i="25"/>
  <c r="I23626" i="25"/>
  <c r="I23622" i="25"/>
  <c r="I23618" i="25"/>
  <c r="I23614" i="25"/>
  <c r="I23610" i="25"/>
  <c r="I23606" i="25"/>
  <c r="I23602" i="25"/>
  <c r="I23598" i="25"/>
  <c r="I23594" i="25"/>
  <c r="I23590" i="25"/>
  <c r="I23586" i="25"/>
  <c r="I23582" i="25"/>
  <c r="I23578" i="25"/>
  <c r="I23574" i="25"/>
  <c r="I23570" i="25"/>
  <c r="I23566" i="25"/>
  <c r="I23562" i="25"/>
  <c r="I23558" i="25"/>
  <c r="I23554" i="25"/>
  <c r="I23550" i="25"/>
  <c r="I23546" i="25"/>
  <c r="I23542" i="25"/>
  <c r="I23538" i="25"/>
  <c r="I23534" i="25"/>
  <c r="I23530" i="25"/>
  <c r="I23526" i="25"/>
  <c r="I23522" i="25"/>
  <c r="I23518" i="25"/>
  <c r="I23514" i="25"/>
  <c r="I23510" i="25"/>
  <c r="I23506" i="25"/>
  <c r="I23502" i="25"/>
  <c r="I23498" i="25"/>
  <c r="I23494" i="25"/>
  <c r="I23490" i="25"/>
  <c r="I23486" i="25"/>
  <c r="I23482" i="25"/>
  <c r="I23478" i="25"/>
  <c r="I23474" i="25"/>
  <c r="I23470" i="25"/>
  <c r="I23466" i="25"/>
  <c r="I23462" i="25"/>
  <c r="I23458" i="25"/>
  <c r="I23454" i="25"/>
  <c r="I23450" i="25"/>
  <c r="I23446" i="25"/>
  <c r="I23442" i="25"/>
  <c r="I23438" i="25"/>
  <c r="I23434" i="25"/>
  <c r="I23430" i="25"/>
  <c r="I23426" i="25"/>
  <c r="I23422" i="25"/>
  <c r="I23418" i="25"/>
  <c r="I24922" i="25"/>
  <c r="I24794" i="25"/>
  <c r="I24666" i="25"/>
  <c r="I24600" i="25"/>
  <c r="I24536" i="25"/>
  <c r="I24476" i="25"/>
  <c r="I24446" i="25"/>
  <c r="I24429" i="25"/>
  <c r="I24413" i="25"/>
  <c r="I24397" i="25"/>
  <c r="I24381" i="25"/>
  <c r="I24365" i="25"/>
  <c r="I24349" i="25"/>
  <c r="I24333" i="25"/>
  <c r="I24317" i="25"/>
  <c r="I24301" i="25"/>
  <c r="I24285" i="25"/>
  <c r="I24269" i="25"/>
  <c r="I24253" i="25"/>
  <c r="I24237" i="25"/>
  <c r="I24221" i="25"/>
  <c r="I24205" i="25"/>
  <c r="I24189" i="25"/>
  <c r="I24173" i="25"/>
  <c r="I24157" i="25"/>
  <c r="I24141" i="25"/>
  <c r="I24125" i="25"/>
  <c r="I24109" i="25"/>
  <c r="I24093" i="25"/>
  <c r="I24077" i="25"/>
  <c r="I24061" i="25"/>
  <c r="I24045" i="25"/>
  <c r="I24029" i="25"/>
  <c r="I24013" i="25"/>
  <c r="I23997" i="25"/>
  <c r="I23981" i="25"/>
  <c r="I23965" i="25"/>
  <c r="I23949" i="25"/>
  <c r="I23933" i="25"/>
  <c r="I23917" i="25"/>
  <c r="I23901" i="25"/>
  <c r="I23885" i="25"/>
  <c r="I23877" i="25"/>
  <c r="I23869" i="25"/>
  <c r="I23865" i="25"/>
  <c r="I23861" i="25"/>
  <c r="I23857" i="25"/>
  <c r="I23853" i="25"/>
  <c r="I23849" i="25"/>
  <c r="I23845" i="25"/>
  <c r="I23841" i="25"/>
  <c r="I23837" i="25"/>
  <c r="I23833" i="25"/>
  <c r="I23829" i="25"/>
  <c r="I23825" i="25"/>
  <c r="I23821" i="25"/>
  <c r="I23817" i="25"/>
  <c r="I23813" i="25"/>
  <c r="I23809" i="25"/>
  <c r="I23805" i="25"/>
  <c r="I23801" i="25"/>
  <c r="I23797" i="25"/>
  <c r="I23793" i="25"/>
  <c r="I23789" i="25"/>
  <c r="I23785" i="25"/>
  <c r="I23781" i="25"/>
  <c r="I23777" i="25"/>
  <c r="I23773" i="25"/>
  <c r="I23769" i="25"/>
  <c r="I23765" i="25"/>
  <c r="I23761" i="25"/>
  <c r="I23757" i="25"/>
  <c r="I23753" i="25"/>
  <c r="I23749" i="25"/>
  <c r="I23745" i="25"/>
  <c r="I23741" i="25"/>
  <c r="I23737" i="25"/>
  <c r="I23733" i="25"/>
  <c r="I23729" i="25"/>
  <c r="I23725" i="25"/>
  <c r="I23721" i="25"/>
  <c r="I23717" i="25"/>
  <c r="I23713" i="25"/>
  <c r="I23709" i="25"/>
  <c r="I23705" i="25"/>
  <c r="I23701" i="25"/>
  <c r="I23697" i="25"/>
  <c r="I23693" i="25"/>
  <c r="I23689" i="25"/>
  <c r="I23685" i="25"/>
  <c r="I23681" i="25"/>
  <c r="I23677" i="25"/>
  <c r="I23673" i="25"/>
  <c r="I23669" i="25"/>
  <c r="I23665" i="25"/>
  <c r="I23661" i="25"/>
  <c r="I23657" i="25"/>
  <c r="I23653" i="25"/>
  <c r="I23649" i="25"/>
  <c r="I23645" i="25"/>
  <c r="I23641" i="25"/>
  <c r="I23637" i="25"/>
  <c r="I23633" i="25"/>
  <c r="I23629" i="25"/>
  <c r="I23625" i="25"/>
  <c r="I23621" i="25"/>
  <c r="I23617" i="25"/>
  <c r="I23613" i="25"/>
  <c r="I23609" i="25"/>
  <c r="I23605" i="25"/>
  <c r="I23601" i="25"/>
  <c r="I23597" i="25"/>
  <c r="I23593" i="25"/>
  <c r="I23589" i="25"/>
  <c r="I23585" i="25"/>
  <c r="I23581" i="25"/>
  <c r="I23577" i="25"/>
  <c r="I23573" i="25"/>
  <c r="I23569" i="25"/>
  <c r="I23565" i="25"/>
  <c r="I23561" i="25"/>
  <c r="I23557" i="25"/>
  <c r="I23553" i="25"/>
  <c r="I23549" i="25"/>
  <c r="I23545" i="25"/>
  <c r="I23541" i="25"/>
  <c r="I23537" i="25"/>
  <c r="I23533" i="25"/>
  <c r="I23529" i="25"/>
  <c r="I23525" i="25"/>
  <c r="I23521" i="25"/>
  <c r="I23517" i="25"/>
  <c r="I23513" i="25"/>
  <c r="I23509" i="25"/>
  <c r="I23505" i="25"/>
  <c r="I23501" i="25"/>
  <c r="I23497" i="25"/>
  <c r="I23493" i="25"/>
  <c r="I23489" i="25"/>
  <c r="I23485" i="25"/>
  <c r="I23481" i="25"/>
  <c r="I23477" i="25"/>
  <c r="I23473" i="25"/>
  <c r="I23469" i="25"/>
  <c r="I23465" i="25"/>
  <c r="I23461" i="25"/>
  <c r="I23457" i="25"/>
  <c r="I23453" i="25"/>
  <c r="I23449" i="25"/>
  <c r="I23445" i="25"/>
  <c r="I23441" i="25"/>
  <c r="I23437" i="25"/>
  <c r="I23433" i="25"/>
  <c r="I23429" i="25"/>
  <c r="I23425" i="25"/>
  <c r="I23421" i="25"/>
  <c r="I23417" i="25"/>
  <c r="I23413" i="25"/>
  <c r="I23409" i="25"/>
  <c r="I23405" i="25"/>
  <c r="I23401" i="25"/>
  <c r="I23397" i="25"/>
  <c r="I23393" i="25"/>
  <c r="I23389" i="25"/>
  <c r="I23385" i="25"/>
  <c r="I23381" i="25"/>
  <c r="I23377" i="25"/>
  <c r="I23373" i="25"/>
  <c r="I23369" i="25"/>
  <c r="I23365" i="25"/>
  <c r="I23361" i="25"/>
  <c r="I23357" i="25"/>
  <c r="I24584" i="25"/>
  <c r="I24425" i="25"/>
  <c r="I24361" i="25"/>
  <c r="I24297" i="25"/>
  <c r="I24233" i="25"/>
  <c r="I24169" i="25"/>
  <c r="I24105" i="25"/>
  <c r="I24041" i="25"/>
  <c r="I23977" i="25"/>
  <c r="I23913" i="25"/>
  <c r="I23868" i="25"/>
  <c r="I23852" i="25"/>
  <c r="I23836" i="25"/>
  <c r="I23820" i="25"/>
  <c r="I23804" i="25"/>
  <c r="I23788" i="25"/>
  <c r="I23772" i="25"/>
  <c r="I23756" i="25"/>
  <c r="I23740" i="25"/>
  <c r="I23724" i="25"/>
  <c r="I23708" i="25"/>
  <c r="I23692" i="25"/>
  <c r="I23676" i="25"/>
  <c r="I23660" i="25"/>
  <c r="I23644" i="25"/>
  <c r="I23628" i="25"/>
  <c r="I23612" i="25"/>
  <c r="I23596" i="25"/>
  <c r="I23580" i="25"/>
  <c r="I23564" i="25"/>
  <c r="I23548" i="25"/>
  <c r="I23532" i="25"/>
  <c r="I23516" i="25"/>
  <c r="I23500" i="25"/>
  <c r="I23484" i="25"/>
  <c r="I23468" i="25"/>
  <c r="I23452" i="25"/>
  <c r="I23436" i="25"/>
  <c r="I23420" i="25"/>
  <c r="I23410" i="25"/>
  <c r="I23402" i="25"/>
  <c r="I23394" i="25"/>
  <c r="I23386" i="25"/>
  <c r="I23378" i="25"/>
  <c r="I23370" i="25"/>
  <c r="I23362" i="25"/>
  <c r="I23356" i="25"/>
  <c r="I23352" i="25"/>
  <c r="I23348" i="25"/>
  <c r="I23344" i="25"/>
  <c r="I23340" i="25"/>
  <c r="I23336" i="25"/>
  <c r="I23332" i="25"/>
  <c r="I23328" i="25"/>
  <c r="I23324" i="25"/>
  <c r="I23320" i="25"/>
  <c r="I23316" i="25"/>
  <c r="I23312" i="25"/>
  <c r="I23308" i="25"/>
  <c r="I23304" i="25"/>
  <c r="I23300" i="25"/>
  <c r="I23296" i="25"/>
  <c r="I23292" i="25"/>
  <c r="I23288" i="25"/>
  <c r="I23284" i="25"/>
  <c r="I23280" i="25"/>
  <c r="I23276" i="25"/>
  <c r="I23272" i="25"/>
  <c r="I23268" i="25"/>
  <c r="I23264" i="25"/>
  <c r="I23260" i="25"/>
  <c r="I23256" i="25"/>
  <c r="I23252" i="25"/>
  <c r="I23248" i="25"/>
  <c r="I23244" i="25"/>
  <c r="I23240" i="25"/>
  <c r="I23236" i="25"/>
  <c r="I23232" i="25"/>
  <c r="I23228" i="25"/>
  <c r="I23224" i="25"/>
  <c r="I23220" i="25"/>
  <c r="I23216" i="25"/>
  <c r="I23212" i="25"/>
  <c r="I23208" i="25"/>
  <c r="I23204" i="25"/>
  <c r="I23200" i="25"/>
  <c r="I23196" i="25"/>
  <c r="I23192" i="25"/>
  <c r="I23188" i="25"/>
  <c r="I23184" i="25"/>
  <c r="I23180" i="25"/>
  <c r="I23176" i="25"/>
  <c r="I23172" i="25"/>
  <c r="I23168" i="25"/>
  <c r="I23164" i="25"/>
  <c r="I23160" i="25"/>
  <c r="I23156" i="25"/>
  <c r="I23152" i="25"/>
  <c r="I23148" i="25"/>
  <c r="I23144" i="25"/>
  <c r="I23140" i="25"/>
  <c r="I23136" i="25"/>
  <c r="I23132" i="25"/>
  <c r="I23128" i="25"/>
  <c r="I23124" i="25"/>
  <c r="I23120" i="25"/>
  <c r="I23116" i="25"/>
  <c r="I23112" i="25"/>
  <c r="I23108" i="25"/>
  <c r="I23104" i="25"/>
  <c r="I23100" i="25"/>
  <c r="I23096" i="25"/>
  <c r="I23092" i="25"/>
  <c r="I23088" i="25"/>
  <c r="I23084" i="25"/>
  <c r="I23080" i="25"/>
  <c r="I23076" i="25"/>
  <c r="I23072" i="25"/>
  <c r="I23068" i="25"/>
  <c r="I23064" i="25"/>
  <c r="I23060" i="25"/>
  <c r="I23056" i="25"/>
  <c r="I23052" i="25"/>
  <c r="I23048" i="25"/>
  <c r="I23044" i="25"/>
  <c r="I23040" i="25"/>
  <c r="I23036" i="25"/>
  <c r="I23032" i="25"/>
  <c r="I23028" i="25"/>
  <c r="I23024" i="25"/>
  <c r="I23020" i="25"/>
  <c r="I23016" i="25"/>
  <c r="I23012" i="25"/>
  <c r="I23008" i="25"/>
  <c r="I23004" i="25"/>
  <c r="I23000" i="25"/>
  <c r="I22996" i="25"/>
  <c r="I22992" i="25"/>
  <c r="I22988" i="25"/>
  <c r="I22984" i="25"/>
  <c r="I22980" i="25"/>
  <c r="I22976" i="25"/>
  <c r="I22972" i="25"/>
  <c r="I22968" i="25"/>
  <c r="I22964" i="25"/>
  <c r="I22960" i="25"/>
  <c r="I22956" i="25"/>
  <c r="I22952" i="25"/>
  <c r="I22948" i="25"/>
  <c r="I22944" i="25"/>
  <c r="I22940" i="25"/>
  <c r="I22936" i="25"/>
  <c r="I22932" i="25"/>
  <c r="I22928" i="25"/>
  <c r="I22924" i="25"/>
  <c r="I22920" i="25"/>
  <c r="I22916" i="25"/>
  <c r="I22912" i="25"/>
  <c r="I22908" i="25"/>
  <c r="I22904" i="25"/>
  <c r="I22900" i="25"/>
  <c r="I22896" i="25"/>
  <c r="I22892" i="25"/>
  <c r="I22888" i="25"/>
  <c r="I22884" i="25"/>
  <c r="I22880" i="25"/>
  <c r="I22876" i="25"/>
  <c r="I22872" i="25"/>
  <c r="I22868" i="25"/>
  <c r="I22864" i="25"/>
  <c r="I22860" i="25"/>
  <c r="I22856" i="25"/>
  <c r="I22852" i="25"/>
  <c r="I22848" i="25"/>
  <c r="I22844" i="25"/>
  <c r="I22840" i="25"/>
  <c r="I22836" i="25"/>
  <c r="I22832" i="25"/>
  <c r="I22828" i="25"/>
  <c r="I22824" i="25"/>
  <c r="I22820" i="25"/>
  <c r="I22816" i="25"/>
  <c r="I22812" i="25"/>
  <c r="I22808" i="25"/>
  <c r="I22804" i="25"/>
  <c r="I22800" i="25"/>
  <c r="I22796" i="25"/>
  <c r="I22792" i="25"/>
  <c r="I22788" i="25"/>
  <c r="I24890" i="25"/>
  <c r="I24520" i="25"/>
  <c r="I24409" i="25"/>
  <c r="I24345" i="25"/>
  <c r="I24281" i="25"/>
  <c r="I24217" i="25"/>
  <c r="I24153" i="25"/>
  <c r="I24089" i="25"/>
  <c r="I24025" i="25"/>
  <c r="I23961" i="25"/>
  <c r="I23897" i="25"/>
  <c r="I23864" i="25"/>
  <c r="I23848" i="25"/>
  <c r="I23832" i="25"/>
  <c r="I23816" i="25"/>
  <c r="I23800" i="25"/>
  <c r="I23784" i="25"/>
  <c r="I23768" i="25"/>
  <c r="I23752" i="25"/>
  <c r="I23736" i="25"/>
  <c r="I23720" i="25"/>
  <c r="I23704" i="25"/>
  <c r="I23688" i="25"/>
  <c r="I23672" i="25"/>
  <c r="I23656" i="25"/>
  <c r="I23640" i="25"/>
  <c r="I23624" i="25"/>
  <c r="I23608" i="25"/>
  <c r="I23592" i="25"/>
  <c r="I23576" i="25"/>
  <c r="I23560" i="25"/>
  <c r="I23544" i="25"/>
  <c r="I23528" i="25"/>
  <c r="I23512" i="25"/>
  <c r="I23496" i="25"/>
  <c r="I23480" i="25"/>
  <c r="I23464" i="25"/>
  <c r="I23448" i="25"/>
  <c r="I23432" i="25"/>
  <c r="I23416" i="25"/>
  <c r="I23408" i="25"/>
  <c r="I23400" i="25"/>
  <c r="I23392" i="25"/>
  <c r="I23384" i="25"/>
  <c r="I23376" i="25"/>
  <c r="I23368" i="25"/>
  <c r="I23360" i="25"/>
  <c r="I23355" i="25"/>
  <c r="I23351" i="25"/>
  <c r="I23347" i="25"/>
  <c r="I23343" i="25"/>
  <c r="I23339" i="25"/>
  <c r="I23335" i="25"/>
  <c r="I23331" i="25"/>
  <c r="I23327" i="25"/>
  <c r="I23323" i="25"/>
  <c r="I23319" i="25"/>
  <c r="I23315" i="25"/>
  <c r="I23311" i="25"/>
  <c r="I23307" i="25"/>
  <c r="I23303" i="25"/>
  <c r="I23299" i="25"/>
  <c r="I23295" i="25"/>
  <c r="I23291" i="25"/>
  <c r="I23287" i="25"/>
  <c r="I23283" i="25"/>
  <c r="I23279" i="25"/>
  <c r="I23275" i="25"/>
  <c r="I23271" i="25"/>
  <c r="I23267" i="25"/>
  <c r="I23263" i="25"/>
  <c r="I23259" i="25"/>
  <c r="I23255" i="25"/>
  <c r="I23251" i="25"/>
  <c r="I23247" i="25"/>
  <c r="I23243" i="25"/>
  <c r="I23239" i="25"/>
  <c r="I23235" i="25"/>
  <c r="I23231" i="25"/>
  <c r="I23227" i="25"/>
  <c r="I23223" i="25"/>
  <c r="I23219" i="25"/>
  <c r="I23215" i="25"/>
  <c r="I23211" i="25"/>
  <c r="I23207" i="25"/>
  <c r="I23203" i="25"/>
  <c r="I23199" i="25"/>
  <c r="I23195" i="25"/>
  <c r="I23191" i="25"/>
  <c r="I23187" i="25"/>
  <c r="I23183" i="25"/>
  <c r="I23179" i="25"/>
  <c r="I23175" i="25"/>
  <c r="I23171" i="25"/>
  <c r="I23167" i="25"/>
  <c r="I23163" i="25"/>
  <c r="I23159" i="25"/>
  <c r="I23155" i="25"/>
  <c r="I23151" i="25"/>
  <c r="I23147" i="25"/>
  <c r="I23143" i="25"/>
  <c r="I23139" i="25"/>
  <c r="I23135" i="25"/>
  <c r="I23131" i="25"/>
  <c r="I23127" i="25"/>
  <c r="I23123" i="25"/>
  <c r="I23119" i="25"/>
  <c r="I23115" i="25"/>
  <c r="I23111" i="25"/>
  <c r="I23107" i="25"/>
  <c r="I23103" i="25"/>
  <c r="I23099" i="25"/>
  <c r="I23095" i="25"/>
  <c r="I23091" i="25"/>
  <c r="I23087" i="25"/>
  <c r="I23083" i="25"/>
  <c r="I23079" i="25"/>
  <c r="I23075" i="25"/>
  <c r="I23071" i="25"/>
  <c r="I23067" i="25"/>
  <c r="I23063" i="25"/>
  <c r="I23059" i="25"/>
  <c r="I23055" i="25"/>
  <c r="I23051" i="25"/>
  <c r="I23047" i="25"/>
  <c r="I23043" i="25"/>
  <c r="I23039" i="25"/>
  <c r="I23035" i="25"/>
  <c r="I23031" i="25"/>
  <c r="I23027" i="25"/>
  <c r="I23023" i="25"/>
  <c r="I23019" i="25"/>
  <c r="I23015" i="25"/>
  <c r="I23011" i="25"/>
  <c r="I23007" i="25"/>
  <c r="I23003" i="25"/>
  <c r="I22999" i="25"/>
  <c r="I22995" i="25"/>
  <c r="I22991" i="25"/>
  <c r="I22987" i="25"/>
  <c r="I22983" i="25"/>
  <c r="I22979" i="25"/>
  <c r="I22975" i="25"/>
  <c r="I22971" i="25"/>
  <c r="I22967" i="25"/>
  <c r="I22963" i="25"/>
  <c r="I22959" i="25"/>
  <c r="I22955" i="25"/>
  <c r="I22951" i="25"/>
  <c r="I22947" i="25"/>
  <c r="I22943" i="25"/>
  <c r="I22939" i="25"/>
  <c r="I22935" i="25"/>
  <c r="I22931" i="25"/>
  <c r="I22927" i="25"/>
  <c r="I22923" i="25"/>
  <c r="I22919" i="25"/>
  <c r="I22915" i="25"/>
  <c r="I22911" i="25"/>
  <c r="I22907" i="25"/>
  <c r="I22903" i="25"/>
  <c r="I22899" i="25"/>
  <c r="I22895" i="25"/>
  <c r="I22891" i="25"/>
  <c r="I22887" i="25"/>
  <c r="I22883" i="25"/>
  <c r="I22879" i="25"/>
  <c r="I22875" i="25"/>
  <c r="I22871" i="25"/>
  <c r="I22867" i="25"/>
  <c r="I24762" i="25"/>
  <c r="I24468" i="25"/>
  <c r="I24393" i="25"/>
  <c r="I24329" i="25"/>
  <c r="I24265" i="25"/>
  <c r="I24201" i="25"/>
  <c r="I24137" i="25"/>
  <c r="I24073" i="25"/>
  <c r="I24009" i="25"/>
  <c r="I23945" i="25"/>
  <c r="I23883" i="25"/>
  <c r="I23860" i="25"/>
  <c r="I23844" i="25"/>
  <c r="I23828" i="25"/>
  <c r="I23812" i="25"/>
  <c r="I23796" i="25"/>
  <c r="I23780" i="25"/>
  <c r="I23764" i="25"/>
  <c r="I23748" i="25"/>
  <c r="I23732" i="25"/>
  <c r="I23716" i="25"/>
  <c r="I23700" i="25"/>
  <c r="I23684" i="25"/>
  <c r="I23668" i="25"/>
  <c r="I23652" i="25"/>
  <c r="I23636" i="25"/>
  <c r="I23620" i="25"/>
  <c r="I23604" i="25"/>
  <c r="I23588" i="25"/>
  <c r="I23572" i="25"/>
  <c r="I23556" i="25"/>
  <c r="I23540" i="25"/>
  <c r="I23524" i="25"/>
  <c r="I23508" i="25"/>
  <c r="I23492" i="25"/>
  <c r="I23476" i="25"/>
  <c r="I23460" i="25"/>
  <c r="I23444" i="25"/>
  <c r="I23428" i="25"/>
  <c r="I23414" i="25"/>
  <c r="I23406" i="25"/>
  <c r="I23398" i="25"/>
  <c r="I23390" i="25"/>
  <c r="I23382" i="25"/>
  <c r="I23374" i="25"/>
  <c r="I23366" i="25"/>
  <c r="I23359" i="25"/>
  <c r="I23354" i="25"/>
  <c r="I23350" i="25"/>
  <c r="I23346" i="25"/>
  <c r="I23342" i="25"/>
  <c r="I23338" i="25"/>
  <c r="I23334" i="25"/>
  <c r="I23330" i="25"/>
  <c r="I23326" i="25"/>
  <c r="I23322" i="25"/>
  <c r="I23318" i="25"/>
  <c r="I23314" i="25"/>
  <c r="I23310" i="25"/>
  <c r="I23306" i="25"/>
  <c r="I23302" i="25"/>
  <c r="I23298" i="25"/>
  <c r="I23294" i="25"/>
  <c r="I23290" i="25"/>
  <c r="I23286" i="25"/>
  <c r="I23282" i="25"/>
  <c r="I23278" i="25"/>
  <c r="I23274" i="25"/>
  <c r="I23270" i="25"/>
  <c r="I23266" i="25"/>
  <c r="I23262" i="25"/>
  <c r="I23258" i="25"/>
  <c r="I23254" i="25"/>
  <c r="I23250" i="25"/>
  <c r="I23246" i="25"/>
  <c r="I23242" i="25"/>
  <c r="I23238" i="25"/>
  <c r="I23234" i="25"/>
  <c r="I23230" i="25"/>
  <c r="I23226" i="25"/>
  <c r="I23222" i="25"/>
  <c r="I23218" i="25"/>
  <c r="I23214" i="25"/>
  <c r="I23210" i="25"/>
  <c r="I23206" i="25"/>
  <c r="I23202" i="25"/>
  <c r="I23198" i="25"/>
  <c r="I23194" i="25"/>
  <c r="I23190" i="25"/>
  <c r="I23186" i="25"/>
  <c r="I23182" i="25"/>
  <c r="I23178" i="25"/>
  <c r="I23174" i="25"/>
  <c r="I23170" i="25"/>
  <c r="I23166" i="25"/>
  <c r="I23162" i="25"/>
  <c r="I23158" i="25"/>
  <c r="I23154" i="25"/>
  <c r="I23150" i="25"/>
  <c r="I23146" i="25"/>
  <c r="I23142" i="25"/>
  <c r="I23138" i="25"/>
  <c r="I23134" i="25"/>
  <c r="I23130" i="25"/>
  <c r="I23126" i="25"/>
  <c r="I23122" i="25"/>
  <c r="I23118" i="25"/>
  <c r="I23114" i="25"/>
  <c r="I23110" i="25"/>
  <c r="I23106" i="25"/>
  <c r="I23102" i="25"/>
  <c r="I23098" i="25"/>
  <c r="I23094" i="25"/>
  <c r="I23090" i="25"/>
  <c r="I23086" i="25"/>
  <c r="I23082" i="25"/>
  <c r="I23078" i="25"/>
  <c r="I23074" i="25"/>
  <c r="I23070" i="25"/>
  <c r="I23066" i="25"/>
  <c r="I23062" i="25"/>
  <c r="I23058" i="25"/>
  <c r="I23054" i="25"/>
  <c r="I23050" i="25"/>
  <c r="I23046" i="25"/>
  <c r="I23042" i="25"/>
  <c r="I23038" i="25"/>
  <c r="I23034" i="25"/>
  <c r="I23030" i="25"/>
  <c r="I23026" i="25"/>
  <c r="I23022" i="25"/>
  <c r="I23018" i="25"/>
  <c r="I23014" i="25"/>
  <c r="I23010" i="25"/>
  <c r="I23006" i="25"/>
  <c r="I23002" i="25"/>
  <c r="I22998" i="25"/>
  <c r="I22994" i="25"/>
  <c r="I22990" i="25"/>
  <c r="I22986" i="25"/>
  <c r="I22982" i="25"/>
  <c r="I22978" i="25"/>
  <c r="I22974" i="25"/>
  <c r="I22970" i="25"/>
  <c r="I22966" i="25"/>
  <c r="I22962" i="25"/>
  <c r="I22958" i="25"/>
  <c r="I22954" i="25"/>
  <c r="I22950" i="25"/>
  <c r="I22946" i="25"/>
  <c r="I22942" i="25"/>
  <c r="I22938" i="25"/>
  <c r="I22934" i="25"/>
  <c r="I22930" i="25"/>
  <c r="I22926" i="25"/>
  <c r="I22922" i="25"/>
  <c r="I22918" i="25"/>
  <c r="I22914" i="25"/>
  <c r="I22910" i="25"/>
  <c r="I22906" i="25"/>
  <c r="I22902" i="25"/>
  <c r="I22898" i="25"/>
  <c r="I22894" i="25"/>
  <c r="I22890" i="25"/>
  <c r="I22886" i="25"/>
  <c r="I22882" i="25"/>
  <c r="I22878" i="25"/>
  <c r="I22874" i="25"/>
  <c r="I22870" i="25"/>
  <c r="I22866" i="25"/>
  <c r="I22862" i="25"/>
  <c r="I22858" i="25"/>
  <c r="I22854" i="25"/>
  <c r="I22850" i="25"/>
  <c r="I22846" i="25"/>
  <c r="I22842" i="25"/>
  <c r="I22838" i="25"/>
  <c r="I22834" i="25"/>
  <c r="I22830" i="25"/>
  <c r="I22826" i="25"/>
  <c r="I22822" i="25"/>
  <c r="I22818" i="25"/>
  <c r="I22814" i="25"/>
  <c r="I22810" i="25"/>
  <c r="I22806" i="25"/>
  <c r="I22802" i="25"/>
  <c r="I22798" i="25"/>
  <c r="I22794" i="25"/>
  <c r="I22790" i="25"/>
  <c r="I22786" i="25"/>
  <c r="I24313" i="25"/>
  <c r="I24057" i="25"/>
  <c r="I23856" i="25"/>
  <c r="I23792" i="25"/>
  <c r="I23728" i="25"/>
  <c r="I23664" i="25"/>
  <c r="I23600" i="25"/>
  <c r="I23536" i="25"/>
  <c r="I23472" i="25"/>
  <c r="I23412" i="25"/>
  <c r="I23380" i="25"/>
  <c r="I23353" i="25"/>
  <c r="I23337" i="25"/>
  <c r="I23321" i="25"/>
  <c r="I23305" i="25"/>
  <c r="I23289" i="25"/>
  <c r="I23273" i="25"/>
  <c r="I23257" i="25"/>
  <c r="I23241" i="25"/>
  <c r="I23225" i="25"/>
  <c r="I23209" i="25"/>
  <c r="I23193" i="25"/>
  <c r="I23177" i="25"/>
  <c r="I23161" i="25"/>
  <c r="I23145" i="25"/>
  <c r="I23129" i="25"/>
  <c r="I23113" i="25"/>
  <c r="I23097" i="25"/>
  <c r="I23081" i="25"/>
  <c r="I23065" i="25"/>
  <c r="I23049" i="25"/>
  <c r="I23033" i="25"/>
  <c r="I23017" i="25"/>
  <c r="I23001" i="25"/>
  <c r="I22985" i="25"/>
  <c r="I22969" i="25"/>
  <c r="I22953" i="25"/>
  <c r="I22937" i="25"/>
  <c r="I22921" i="25"/>
  <c r="I22905" i="25"/>
  <c r="I22889" i="25"/>
  <c r="I22873" i="25"/>
  <c r="I22861" i="25"/>
  <c r="I22853" i="25"/>
  <c r="I22845" i="25"/>
  <c r="I22837" i="25"/>
  <c r="I22829" i="25"/>
  <c r="I22821" i="25"/>
  <c r="I22813" i="25"/>
  <c r="I22805" i="25"/>
  <c r="I22797" i="25"/>
  <c r="I22789" i="25"/>
  <c r="I22783" i="25"/>
  <c r="I22779" i="25"/>
  <c r="I22775" i="25"/>
  <c r="I22771" i="25"/>
  <c r="I22767" i="25"/>
  <c r="I22763" i="25"/>
  <c r="I22759" i="25"/>
  <c r="I22755" i="25"/>
  <c r="I22751" i="25"/>
  <c r="I22747" i="25"/>
  <c r="I22743" i="25"/>
  <c r="I22739" i="25"/>
  <c r="I22735" i="25"/>
  <c r="I22731" i="25"/>
  <c r="I22727" i="25"/>
  <c r="I22723" i="25"/>
  <c r="I22719" i="25"/>
  <c r="I22715" i="25"/>
  <c r="I22711" i="25"/>
  <c r="I22707" i="25"/>
  <c r="I22703" i="25"/>
  <c r="I22699" i="25"/>
  <c r="I22695" i="25"/>
  <c r="I22691" i="25"/>
  <c r="I22687" i="25"/>
  <c r="I22683" i="25"/>
  <c r="I22679" i="25"/>
  <c r="I22675" i="25"/>
  <c r="I22671" i="25"/>
  <c r="I22667" i="25"/>
  <c r="I22663" i="25"/>
  <c r="I22659" i="25"/>
  <c r="I22655" i="25"/>
  <c r="I22651" i="25"/>
  <c r="I22647" i="25"/>
  <c r="I22643" i="25"/>
  <c r="I22639" i="25"/>
  <c r="I22635" i="25"/>
  <c r="I22631" i="25"/>
  <c r="I22627" i="25"/>
  <c r="I22623" i="25"/>
  <c r="I22619" i="25"/>
  <c r="I22615" i="25"/>
  <c r="I22611" i="25"/>
  <c r="I22607" i="25"/>
  <c r="I22603" i="25"/>
  <c r="I22599" i="25"/>
  <c r="I22595" i="25"/>
  <c r="I22591" i="25"/>
  <c r="I22587" i="25"/>
  <c r="I22583" i="25"/>
  <c r="I22579" i="25"/>
  <c r="I22575" i="25"/>
  <c r="I22571" i="25"/>
  <c r="I22567" i="25"/>
  <c r="I22563" i="25"/>
  <c r="I22559" i="25"/>
  <c r="I22555" i="25"/>
  <c r="I22551" i="25"/>
  <c r="I22547" i="25"/>
  <c r="I22543" i="25"/>
  <c r="I22539" i="25"/>
  <c r="I22535" i="25"/>
  <c r="I22531" i="25"/>
  <c r="I22527" i="25"/>
  <c r="I22523" i="25"/>
  <c r="I22519" i="25"/>
  <c r="I22515" i="25"/>
  <c r="I22511" i="25"/>
  <c r="I22507" i="25"/>
  <c r="I22503" i="25"/>
  <c r="I22499" i="25"/>
  <c r="I22495" i="25"/>
  <c r="I22491" i="25"/>
  <c r="I22487" i="25"/>
  <c r="I22483" i="25"/>
  <c r="I22479" i="25"/>
  <c r="I22475" i="25"/>
  <c r="I22471" i="25"/>
  <c r="I22467" i="25"/>
  <c r="I22463" i="25"/>
  <c r="I22459" i="25"/>
  <c r="I22455" i="25"/>
  <c r="I22451" i="25"/>
  <c r="I22447" i="25"/>
  <c r="I22443" i="25"/>
  <c r="I22439" i="25"/>
  <c r="I22435" i="25"/>
  <c r="I22431" i="25"/>
  <c r="I22427" i="25"/>
  <c r="I22423" i="25"/>
  <c r="I22419" i="25"/>
  <c r="I22415" i="25"/>
  <c r="I22411" i="25"/>
  <c r="I22407" i="25"/>
  <c r="I22403" i="25"/>
  <c r="I22399" i="25"/>
  <c r="I22395" i="25"/>
  <c r="I22391" i="25"/>
  <c r="I22387" i="25"/>
  <c r="I22383" i="25"/>
  <c r="I22379" i="25"/>
  <c r="I22375" i="25"/>
  <c r="I22371" i="25"/>
  <c r="I22367" i="25"/>
  <c r="I22363" i="25"/>
  <c r="I22359" i="25"/>
  <c r="I22355" i="25"/>
  <c r="I22351" i="25"/>
  <c r="I22347" i="25"/>
  <c r="I22343" i="25"/>
  <c r="I22339" i="25"/>
  <c r="I22335" i="25"/>
  <c r="I22331" i="25"/>
  <c r="I22327" i="25"/>
  <c r="I22323" i="25"/>
  <c r="I22319" i="25"/>
  <c r="I22315" i="25"/>
  <c r="I22311" i="25"/>
  <c r="I22307" i="25"/>
  <c r="I22303" i="25"/>
  <c r="I22299" i="25"/>
  <c r="I22295" i="25"/>
  <c r="I22291" i="25"/>
  <c r="I22287" i="25"/>
  <c r="I22283" i="25"/>
  <c r="I22279" i="25"/>
  <c r="I22275" i="25"/>
  <c r="I22271" i="25"/>
  <c r="I22267" i="25"/>
  <c r="I22263" i="25"/>
  <c r="I22259" i="25"/>
  <c r="I22255" i="25"/>
  <c r="I22251" i="25"/>
  <c r="I22247" i="25"/>
  <c r="I22243" i="25"/>
  <c r="I22239" i="25"/>
  <c r="I22235" i="25"/>
  <c r="I22231" i="25"/>
  <c r="I22227" i="25"/>
  <c r="I22223" i="25"/>
  <c r="I22219" i="25"/>
  <c r="I22215" i="25"/>
  <c r="I22211" i="25"/>
  <c r="I22207" i="25"/>
  <c r="I22203" i="25"/>
  <c r="I22199" i="25"/>
  <c r="I22195" i="25"/>
  <c r="I22191" i="25"/>
  <c r="I22187" i="25"/>
  <c r="I22183" i="25"/>
  <c r="I22179" i="25"/>
  <c r="I22175" i="25"/>
  <c r="I22171" i="25"/>
  <c r="I22167" i="25"/>
  <c r="I22163" i="25"/>
  <c r="I22159" i="25"/>
  <c r="I22155" i="25"/>
  <c r="I22151" i="25"/>
  <c r="I22147" i="25"/>
  <c r="I22143" i="25"/>
  <c r="I22139" i="25"/>
  <c r="I22135" i="25"/>
  <c r="I22131" i="25"/>
  <c r="I22127" i="25"/>
  <c r="I22123" i="25"/>
  <c r="I22119" i="25"/>
  <c r="I22115" i="25"/>
  <c r="I22111" i="25"/>
  <c r="I22107" i="25"/>
  <c r="I22103" i="25"/>
  <c r="I22099" i="25"/>
  <c r="I22095" i="25"/>
  <c r="I22091" i="25"/>
  <c r="I22087" i="25"/>
  <c r="I22083" i="25"/>
  <c r="I22079" i="25"/>
  <c r="I22075" i="25"/>
  <c r="I22071" i="25"/>
  <c r="I22067" i="25"/>
  <c r="I22063" i="25"/>
  <c r="I22059" i="25"/>
  <c r="I22055" i="25"/>
  <c r="I22051" i="25"/>
  <c r="I22047" i="25"/>
  <c r="I22043" i="25"/>
  <c r="I22039" i="25"/>
  <c r="I22035" i="25"/>
  <c r="I22031" i="25"/>
  <c r="I22027" i="25"/>
  <c r="I22023" i="25"/>
  <c r="I22019" i="25"/>
  <c r="I22015" i="25"/>
  <c r="I22011" i="25"/>
  <c r="I22007" i="25"/>
  <c r="I22003" i="25"/>
  <c r="I21999" i="25"/>
  <c r="I21995" i="25"/>
  <c r="I21991" i="25"/>
  <c r="I21987" i="25"/>
  <c r="I21983" i="25"/>
  <c r="I21979" i="25"/>
  <c r="I21975" i="25"/>
  <c r="I21971" i="25"/>
  <c r="I21967" i="25"/>
  <c r="I21963" i="25"/>
  <c r="I21959" i="25"/>
  <c r="I21955" i="25"/>
  <c r="I21951" i="25"/>
  <c r="I21947" i="25"/>
  <c r="I21943" i="25"/>
  <c r="I21939" i="25"/>
  <c r="I21935" i="25"/>
  <c r="I21931" i="25"/>
  <c r="I21927" i="25"/>
  <c r="I21923" i="25"/>
  <c r="I21919" i="25"/>
  <c r="I21915" i="25"/>
  <c r="I21911" i="25"/>
  <c r="I21907" i="25"/>
  <c r="I21903" i="25"/>
  <c r="I21899" i="25"/>
  <c r="I21895" i="25"/>
  <c r="I21891" i="25"/>
  <c r="I21887" i="25"/>
  <c r="I21883" i="25"/>
  <c r="I21879" i="25"/>
  <c r="I21875" i="25"/>
  <c r="I21871" i="25"/>
  <c r="I21867" i="25"/>
  <c r="I21863" i="25"/>
  <c r="I21859" i="25"/>
  <c r="I21855" i="25"/>
  <c r="I21851" i="25"/>
  <c r="I21847" i="25"/>
  <c r="I21843" i="25"/>
  <c r="I21839" i="25"/>
  <c r="I21835" i="25"/>
  <c r="I21831" i="25"/>
  <c r="I21827" i="25"/>
  <c r="I21823" i="25"/>
  <c r="I21819" i="25"/>
  <c r="I21815" i="25"/>
  <c r="I21811" i="25"/>
  <c r="I21807" i="25"/>
  <c r="I21803" i="25"/>
  <c r="I21799" i="25"/>
  <c r="I21795" i="25"/>
  <c r="I21791" i="25"/>
  <c r="I21787" i="25"/>
  <c r="I21783" i="25"/>
  <c r="I21779" i="25"/>
  <c r="I21775" i="25"/>
  <c r="I21771" i="25"/>
  <c r="I21767" i="25"/>
  <c r="I21763" i="25"/>
  <c r="I21759" i="25"/>
  <c r="I21755" i="25"/>
  <c r="I21751" i="25"/>
  <c r="I21747" i="25"/>
  <c r="I21743" i="25"/>
  <c r="I21739" i="25"/>
  <c r="I21735" i="25"/>
  <c r="I21731" i="25"/>
  <c r="I21727" i="25"/>
  <c r="I21723" i="25"/>
  <c r="I21719" i="25"/>
  <c r="I21715" i="25"/>
  <c r="I21711" i="25"/>
  <c r="I21707" i="25"/>
  <c r="I21703" i="25"/>
  <c r="I21699" i="25"/>
  <c r="I21695" i="25"/>
  <c r="I21691" i="25"/>
  <c r="I21687" i="25"/>
  <c r="I21683" i="25"/>
  <c r="I21679" i="25"/>
  <c r="I21675" i="25"/>
  <c r="I21671" i="25"/>
  <c r="I21667" i="25"/>
  <c r="I21663" i="25"/>
  <c r="I21659" i="25"/>
  <c r="I21655" i="25"/>
  <c r="I21651" i="25"/>
  <c r="I21647" i="25"/>
  <c r="I21643" i="25"/>
  <c r="I21639" i="25"/>
  <c r="I21635" i="25"/>
  <c r="I21631" i="25"/>
  <c r="I24648" i="25"/>
  <c r="I24249" i="25"/>
  <c r="I23993" i="25"/>
  <c r="I23840" i="25"/>
  <c r="I23776" i="25"/>
  <c r="I23712" i="25"/>
  <c r="I23648" i="25"/>
  <c r="I23584" i="25"/>
  <c r="I23520" i="25"/>
  <c r="I23456" i="25"/>
  <c r="I23404" i="25"/>
  <c r="I23372" i="25"/>
  <c r="I23349" i="25"/>
  <c r="I23333" i="25"/>
  <c r="I23317" i="25"/>
  <c r="I23301" i="25"/>
  <c r="I23285" i="25"/>
  <c r="I23269" i="25"/>
  <c r="I23253" i="25"/>
  <c r="I23237" i="25"/>
  <c r="I23221" i="25"/>
  <c r="I23205" i="25"/>
  <c r="I23189" i="25"/>
  <c r="I23173" i="25"/>
  <c r="I23157" i="25"/>
  <c r="I23141" i="25"/>
  <c r="I23125" i="25"/>
  <c r="I23109" i="25"/>
  <c r="I23093" i="25"/>
  <c r="I23077" i="25"/>
  <c r="I23061" i="25"/>
  <c r="I23045" i="25"/>
  <c r="I23029" i="25"/>
  <c r="I23013" i="25"/>
  <c r="I22997" i="25"/>
  <c r="I22981" i="25"/>
  <c r="I22965" i="25"/>
  <c r="I22949" i="25"/>
  <c r="I22933" i="25"/>
  <c r="I22917" i="25"/>
  <c r="I22901" i="25"/>
  <c r="I22885" i="25"/>
  <c r="I22869" i="25"/>
  <c r="I22859" i="25"/>
  <c r="I22851" i="25"/>
  <c r="I22843" i="25"/>
  <c r="I22835" i="25"/>
  <c r="I22827" i="25"/>
  <c r="I22819" i="25"/>
  <c r="I22811" i="25"/>
  <c r="I22803" i="25"/>
  <c r="I22795" i="25"/>
  <c r="I22787" i="25"/>
  <c r="I22782" i="25"/>
  <c r="I22778" i="25"/>
  <c r="I22774" i="25"/>
  <c r="I22770" i="25"/>
  <c r="I22766" i="25"/>
  <c r="I22762" i="25"/>
  <c r="I22758" i="25"/>
  <c r="I22754" i="25"/>
  <c r="I22750" i="25"/>
  <c r="I22746" i="25"/>
  <c r="I22742" i="25"/>
  <c r="I22738" i="25"/>
  <c r="I22734" i="25"/>
  <c r="I22730" i="25"/>
  <c r="I22726" i="25"/>
  <c r="I22722" i="25"/>
  <c r="I22718" i="25"/>
  <c r="I22714" i="25"/>
  <c r="I22710" i="25"/>
  <c r="I22706" i="25"/>
  <c r="I22702" i="25"/>
  <c r="I22698" i="25"/>
  <c r="I22694" i="25"/>
  <c r="I22690" i="25"/>
  <c r="I22686" i="25"/>
  <c r="I22682" i="25"/>
  <c r="I22678" i="25"/>
  <c r="I22674" i="25"/>
  <c r="I22670" i="25"/>
  <c r="I22666" i="25"/>
  <c r="I22662" i="25"/>
  <c r="I22658" i="25"/>
  <c r="I22654" i="25"/>
  <c r="I22650" i="25"/>
  <c r="I22646" i="25"/>
  <c r="I22642" i="25"/>
  <c r="I22638" i="25"/>
  <c r="I22634" i="25"/>
  <c r="I22630" i="25"/>
  <c r="I22626" i="25"/>
  <c r="I22622" i="25"/>
  <c r="I22618" i="25"/>
  <c r="I22614" i="25"/>
  <c r="I22610" i="25"/>
  <c r="I22606" i="25"/>
  <c r="I22602" i="25"/>
  <c r="I22598" i="25"/>
  <c r="I22594" i="25"/>
  <c r="I22590" i="25"/>
  <c r="I22586" i="25"/>
  <c r="I22582" i="25"/>
  <c r="I22578" i="25"/>
  <c r="I22574" i="25"/>
  <c r="I22570" i="25"/>
  <c r="I22566" i="25"/>
  <c r="I22562" i="25"/>
  <c r="I22558" i="25"/>
  <c r="I22554" i="25"/>
  <c r="I22550" i="25"/>
  <c r="I22546" i="25"/>
  <c r="I22542" i="25"/>
  <c r="I22538" i="25"/>
  <c r="I22534" i="25"/>
  <c r="I22530" i="25"/>
  <c r="I22526" i="25"/>
  <c r="I22522" i="25"/>
  <c r="I22518" i="25"/>
  <c r="I22514" i="25"/>
  <c r="I22510" i="25"/>
  <c r="I22506" i="25"/>
  <c r="I22502" i="25"/>
  <c r="I22498" i="25"/>
  <c r="I22494" i="25"/>
  <c r="I22490" i="25"/>
  <c r="I22486" i="25"/>
  <c r="I22482" i="25"/>
  <c r="I22478" i="25"/>
  <c r="I22474" i="25"/>
  <c r="I22470" i="25"/>
  <c r="I22466" i="25"/>
  <c r="I22462" i="25"/>
  <c r="I22458" i="25"/>
  <c r="I22454" i="25"/>
  <c r="I22450" i="25"/>
  <c r="I22446" i="25"/>
  <c r="I22442" i="25"/>
  <c r="I22438" i="25"/>
  <c r="I22434" i="25"/>
  <c r="I22430" i="25"/>
  <c r="I22426" i="25"/>
  <c r="I22422" i="25"/>
  <c r="I22418" i="25"/>
  <c r="I22414" i="25"/>
  <c r="I22410" i="25"/>
  <c r="I22406" i="25"/>
  <c r="I22402" i="25"/>
  <c r="I22398" i="25"/>
  <c r="I22394" i="25"/>
  <c r="I22390" i="25"/>
  <c r="I22386" i="25"/>
  <c r="I22382" i="25"/>
  <c r="I22378" i="25"/>
  <c r="I22374" i="25"/>
  <c r="I22370" i="25"/>
  <c r="I22366" i="25"/>
  <c r="I22362" i="25"/>
  <c r="I22358" i="25"/>
  <c r="I22354" i="25"/>
  <c r="I22350" i="25"/>
  <c r="I22346" i="25"/>
  <c r="I22342" i="25"/>
  <c r="I22338" i="25"/>
  <c r="I22334" i="25"/>
  <c r="I22330" i="25"/>
  <c r="I22326" i="25"/>
  <c r="I22322" i="25"/>
  <c r="I22318" i="25"/>
  <c r="I22314" i="25"/>
  <c r="I22310" i="25"/>
  <c r="I22306" i="25"/>
  <c r="I22302" i="25"/>
  <c r="I22298" i="25"/>
  <c r="I22294" i="25"/>
  <c r="I22290" i="25"/>
  <c r="I22286" i="25"/>
  <c r="I22282" i="25"/>
  <c r="I22278" i="25"/>
  <c r="I22274" i="25"/>
  <c r="I22270" i="25"/>
  <c r="I22266" i="25"/>
  <c r="I22262" i="25"/>
  <c r="I22258" i="25"/>
  <c r="I22254" i="25"/>
  <c r="I22250" i="25"/>
  <c r="I22246" i="25"/>
  <c r="I22242" i="25"/>
  <c r="I22238" i="25"/>
  <c r="I22234" i="25"/>
  <c r="I22230" i="25"/>
  <c r="I22226" i="25"/>
  <c r="I22222" i="25"/>
  <c r="I22218" i="25"/>
  <c r="I22214" i="25"/>
  <c r="I22210" i="25"/>
  <c r="I22206" i="25"/>
  <c r="I22202" i="25"/>
  <c r="I22198" i="25"/>
  <c r="I22194" i="25"/>
  <c r="I22190" i="25"/>
  <c r="I22186" i="25"/>
  <c r="I22182" i="25"/>
  <c r="I22178" i="25"/>
  <c r="I22174" i="25"/>
  <c r="I22170" i="25"/>
  <c r="I22166" i="25"/>
  <c r="I22162" i="25"/>
  <c r="I22158" i="25"/>
  <c r="I22154" i="25"/>
  <c r="I22150" i="25"/>
  <c r="I22146" i="25"/>
  <c r="I22142" i="25"/>
  <c r="I22138" i="25"/>
  <c r="I22134" i="25"/>
  <c r="I22130" i="25"/>
  <c r="I22126" i="25"/>
  <c r="I22122" i="25"/>
  <c r="I22118" i="25"/>
  <c r="I22114" i="25"/>
  <c r="I22110" i="25"/>
  <c r="I22106" i="25"/>
  <c r="I22102" i="25"/>
  <c r="I22098" i="25"/>
  <c r="I22094" i="25"/>
  <c r="I22090" i="25"/>
  <c r="I22086" i="25"/>
  <c r="I22082" i="25"/>
  <c r="I22078" i="25"/>
  <c r="I22074" i="25"/>
  <c r="I22070" i="25"/>
  <c r="I22066" i="25"/>
  <c r="I22062" i="25"/>
  <c r="I22058" i="25"/>
  <c r="I22054" i="25"/>
  <c r="I22050" i="25"/>
  <c r="I22046" i="25"/>
  <c r="I22042" i="25"/>
  <c r="I22038" i="25"/>
  <c r="I22034" i="25"/>
  <c r="I22030" i="25"/>
  <c r="I22026" i="25"/>
  <c r="I22022" i="25"/>
  <c r="I22018" i="25"/>
  <c r="I22014" i="25"/>
  <c r="I22010" i="25"/>
  <c r="I22006" i="25"/>
  <c r="I22002" i="25"/>
  <c r="I21998" i="25"/>
  <c r="I21994" i="25"/>
  <c r="I21990" i="25"/>
  <c r="I21986" i="25"/>
  <c r="I21982" i="25"/>
  <c r="I21978" i="25"/>
  <c r="I21974" i="25"/>
  <c r="I21970" i="25"/>
  <c r="I21966" i="25"/>
  <c r="I21962" i="25"/>
  <c r="I21958" i="25"/>
  <c r="I21954" i="25"/>
  <c r="I21950" i="25"/>
  <c r="I21946" i="25"/>
  <c r="I21942" i="25"/>
  <c r="I21938" i="25"/>
  <c r="I21934" i="25"/>
  <c r="I21930" i="25"/>
  <c r="I21926" i="25"/>
  <c r="I21922" i="25"/>
  <c r="I21918" i="25"/>
  <c r="I21914" i="25"/>
  <c r="I21910" i="25"/>
  <c r="I21906" i="25"/>
  <c r="I21902" i="25"/>
  <c r="I21898" i="25"/>
  <c r="I21894" i="25"/>
  <c r="I21890" i="25"/>
  <c r="I21886" i="25"/>
  <c r="I21882" i="25"/>
  <c r="I21878" i="25"/>
  <c r="I21874" i="25"/>
  <c r="I21870" i="25"/>
  <c r="I21866" i="25"/>
  <c r="I21862" i="25"/>
  <c r="I21858" i="25"/>
  <c r="I21854" i="25"/>
  <c r="I21850" i="25"/>
  <c r="I21846" i="25"/>
  <c r="I21842" i="25"/>
  <c r="I21838" i="25"/>
  <c r="I21834" i="25"/>
  <c r="I21830" i="25"/>
  <c r="I21826" i="25"/>
  <c r="I21822" i="25"/>
  <c r="I21818" i="25"/>
  <c r="I21814" i="25"/>
  <c r="I21810" i="25"/>
  <c r="I21806" i="25"/>
  <c r="I21802" i="25"/>
  <c r="I21798" i="25"/>
  <c r="I21794" i="25"/>
  <c r="I21790" i="25"/>
  <c r="I21786" i="25"/>
  <c r="I21782" i="25"/>
  <c r="I21778" i="25"/>
  <c r="I21774" i="25"/>
  <c r="I21770" i="25"/>
  <c r="I21766" i="25"/>
  <c r="I21762" i="25"/>
  <c r="I21758" i="25"/>
  <c r="I21754" i="25"/>
  <c r="I21750" i="25"/>
  <c r="I21746" i="25"/>
  <c r="I21742" i="25"/>
  <c r="I21738" i="25"/>
  <c r="I21734" i="25"/>
  <c r="I21730" i="25"/>
  <c r="I21726" i="25"/>
  <c r="I21722" i="25"/>
  <c r="I21718" i="25"/>
  <c r="I21714" i="25"/>
  <c r="I21710" i="25"/>
  <c r="I21706" i="25"/>
  <c r="I21702" i="25"/>
  <c r="I21698" i="25"/>
  <c r="I21694" i="25"/>
  <c r="I21690" i="25"/>
  <c r="I21686" i="25"/>
  <c r="I21682" i="25"/>
  <c r="I21678" i="25"/>
  <c r="I21674" i="25"/>
  <c r="I24441" i="25"/>
  <c r="I24185" i="25"/>
  <c r="I23929" i="25"/>
  <c r="I23824" i="25"/>
  <c r="I23760" i="25"/>
  <c r="I23696" i="25"/>
  <c r="I23632" i="25"/>
  <c r="I23568" i="25"/>
  <c r="I23504" i="25"/>
  <c r="I23440" i="25"/>
  <c r="I23396" i="25"/>
  <c r="I23364" i="25"/>
  <c r="I23345" i="25"/>
  <c r="I23329" i="25"/>
  <c r="I23313" i="25"/>
  <c r="I23297" i="25"/>
  <c r="I23281" i="25"/>
  <c r="I23265" i="25"/>
  <c r="I23249" i="25"/>
  <c r="I23233" i="25"/>
  <c r="I23217" i="25"/>
  <c r="I23201" i="25"/>
  <c r="I23185" i="25"/>
  <c r="I23169" i="25"/>
  <c r="I23153" i="25"/>
  <c r="I23137" i="25"/>
  <c r="I23121" i="25"/>
  <c r="I23105" i="25"/>
  <c r="I23089" i="25"/>
  <c r="I23073" i="25"/>
  <c r="I23057" i="25"/>
  <c r="I23041" i="25"/>
  <c r="I23025" i="25"/>
  <c r="I23009" i="25"/>
  <c r="I22993" i="25"/>
  <c r="I22977" i="25"/>
  <c r="I22961" i="25"/>
  <c r="I22945" i="25"/>
  <c r="I22929" i="25"/>
  <c r="I22913" i="25"/>
  <c r="I22897" i="25"/>
  <c r="I22881" i="25"/>
  <c r="I22865" i="25"/>
  <c r="I22857" i="25"/>
  <c r="I22849" i="25"/>
  <c r="I22841" i="25"/>
  <c r="I22833" i="25"/>
  <c r="I22825" i="25"/>
  <c r="I22817" i="25"/>
  <c r="I22809" i="25"/>
  <c r="I22801" i="25"/>
  <c r="I22793" i="25"/>
  <c r="I22785" i="25"/>
  <c r="I22781" i="25"/>
  <c r="I22777" i="25"/>
  <c r="I22773" i="25"/>
  <c r="I22769" i="25"/>
  <c r="I22765" i="25"/>
  <c r="I22761" i="25"/>
  <c r="I22757" i="25"/>
  <c r="I22753" i="25"/>
  <c r="I22749" i="25"/>
  <c r="I22745" i="25"/>
  <c r="I22741" i="25"/>
  <c r="I22737" i="25"/>
  <c r="I22733" i="25"/>
  <c r="I22729" i="25"/>
  <c r="I22725" i="25"/>
  <c r="I22721" i="25"/>
  <c r="I22717" i="25"/>
  <c r="I22713" i="25"/>
  <c r="I22709" i="25"/>
  <c r="I22705" i="25"/>
  <c r="I22701" i="25"/>
  <c r="I22697" i="25"/>
  <c r="I22693" i="25"/>
  <c r="I22689" i="25"/>
  <c r="I22685" i="25"/>
  <c r="I22681" i="25"/>
  <c r="I22677" i="25"/>
  <c r="I22673" i="25"/>
  <c r="I22669" i="25"/>
  <c r="I22665" i="25"/>
  <c r="I22661" i="25"/>
  <c r="I22657" i="25"/>
  <c r="I22653" i="25"/>
  <c r="I22649" i="25"/>
  <c r="I22645" i="25"/>
  <c r="I22641" i="25"/>
  <c r="I22637" i="25"/>
  <c r="I22633" i="25"/>
  <c r="I22629" i="25"/>
  <c r="I22625" i="25"/>
  <c r="I22621" i="25"/>
  <c r="I22617" i="25"/>
  <c r="I22613" i="25"/>
  <c r="I22609" i="25"/>
  <c r="I22605" i="25"/>
  <c r="I22601" i="25"/>
  <c r="I22597" i="25"/>
  <c r="I22593" i="25"/>
  <c r="I22589" i="25"/>
  <c r="I22585" i="25"/>
  <c r="I22581" i="25"/>
  <c r="I22577" i="25"/>
  <c r="I22573" i="25"/>
  <c r="I22569" i="25"/>
  <c r="I22565" i="25"/>
  <c r="I22561" i="25"/>
  <c r="I22557" i="25"/>
  <c r="I22553" i="25"/>
  <c r="I22549" i="25"/>
  <c r="I22545" i="25"/>
  <c r="I22541" i="25"/>
  <c r="I22537" i="25"/>
  <c r="I22533" i="25"/>
  <c r="I22529" i="25"/>
  <c r="I22525" i="25"/>
  <c r="I22521" i="25"/>
  <c r="I22517" i="25"/>
  <c r="I22513" i="25"/>
  <c r="I22509" i="25"/>
  <c r="I22505" i="25"/>
  <c r="I22501" i="25"/>
  <c r="I22497" i="25"/>
  <c r="I22493" i="25"/>
  <c r="I22489" i="25"/>
  <c r="I22485" i="25"/>
  <c r="I22481" i="25"/>
  <c r="I22477" i="25"/>
  <c r="I22473" i="25"/>
  <c r="I22469" i="25"/>
  <c r="I22465" i="25"/>
  <c r="I22461" i="25"/>
  <c r="I22457" i="25"/>
  <c r="I22453" i="25"/>
  <c r="I22449" i="25"/>
  <c r="I22445" i="25"/>
  <c r="I22441" i="25"/>
  <c r="I22437" i="25"/>
  <c r="I22433" i="25"/>
  <c r="I22429" i="25"/>
  <c r="I22425" i="25"/>
  <c r="I22421" i="25"/>
  <c r="I22417" i="25"/>
  <c r="I22413" i="25"/>
  <c r="I22409" i="25"/>
  <c r="I22405" i="25"/>
  <c r="I22401" i="25"/>
  <c r="I22397" i="25"/>
  <c r="I22393" i="25"/>
  <c r="I22389" i="25"/>
  <c r="I22385" i="25"/>
  <c r="I22381" i="25"/>
  <c r="I22377" i="25"/>
  <c r="I22373" i="25"/>
  <c r="I22369" i="25"/>
  <c r="I22365" i="25"/>
  <c r="I22361" i="25"/>
  <c r="I22357" i="25"/>
  <c r="I22353" i="25"/>
  <c r="I22349" i="25"/>
  <c r="I22345" i="25"/>
  <c r="I22341" i="25"/>
  <c r="I22337" i="25"/>
  <c r="I22333" i="25"/>
  <c r="I22329" i="25"/>
  <c r="I22325" i="25"/>
  <c r="I22321" i="25"/>
  <c r="I22317" i="25"/>
  <c r="I22313" i="25"/>
  <c r="I22309" i="25"/>
  <c r="I22305" i="25"/>
  <c r="I22301" i="25"/>
  <c r="I22297" i="25"/>
  <c r="I22293" i="25"/>
  <c r="I22289" i="25"/>
  <c r="I22285" i="25"/>
  <c r="I22281" i="25"/>
  <c r="I22277" i="25"/>
  <c r="I22273" i="25"/>
  <c r="I22269" i="25"/>
  <c r="I22265" i="25"/>
  <c r="I22261" i="25"/>
  <c r="I22257" i="25"/>
  <c r="I22253" i="25"/>
  <c r="I22249" i="25"/>
  <c r="I22245" i="25"/>
  <c r="I22241" i="25"/>
  <c r="I22237" i="25"/>
  <c r="I22233" i="25"/>
  <c r="I22229" i="25"/>
  <c r="I22225" i="25"/>
  <c r="I22221" i="25"/>
  <c r="I22217" i="25"/>
  <c r="I22213" i="25"/>
  <c r="I22209" i="25"/>
  <c r="I22205" i="25"/>
  <c r="I22201" i="25"/>
  <c r="I22197" i="25"/>
  <c r="I22193" i="25"/>
  <c r="I22189" i="25"/>
  <c r="I22185" i="25"/>
  <c r="I22181" i="25"/>
  <c r="I22177" i="25"/>
  <c r="I22173" i="25"/>
  <c r="I22169" i="25"/>
  <c r="I22165" i="25"/>
  <c r="I22161" i="25"/>
  <c r="I22157" i="25"/>
  <c r="I22153" i="25"/>
  <c r="I22149" i="25"/>
  <c r="I22145" i="25"/>
  <c r="I22141" i="25"/>
  <c r="I22137" i="25"/>
  <c r="I22133" i="25"/>
  <c r="I22129" i="25"/>
  <c r="I22125" i="25"/>
  <c r="I22121" i="25"/>
  <c r="I22117" i="25"/>
  <c r="I22113" i="25"/>
  <c r="I22109" i="25"/>
  <c r="I22105" i="25"/>
  <c r="I22101" i="25"/>
  <c r="I22097" i="25"/>
  <c r="I22093" i="25"/>
  <c r="I22089" i="25"/>
  <c r="I22085" i="25"/>
  <c r="I22081" i="25"/>
  <c r="I22077" i="25"/>
  <c r="I22073" i="25"/>
  <c r="I22069" i="25"/>
  <c r="I22065" i="25"/>
  <c r="I22061" i="25"/>
  <c r="I22057" i="25"/>
  <c r="I22053" i="25"/>
  <c r="I22049" i="25"/>
  <c r="I22045" i="25"/>
  <c r="I22041" i="25"/>
  <c r="I22037" i="25"/>
  <c r="I22033" i="25"/>
  <c r="I22029" i="25"/>
  <c r="I22025" i="25"/>
  <c r="I22021" i="25"/>
  <c r="I22017" i="25"/>
  <c r="I22013" i="25"/>
  <c r="I22009" i="25"/>
  <c r="I22005" i="25"/>
  <c r="I22001" i="25"/>
  <c r="I21997" i="25"/>
  <c r="I21993" i="25"/>
  <c r="I21989" i="25"/>
  <c r="I21985" i="25"/>
  <c r="I21981" i="25"/>
  <c r="I21977" i="25"/>
  <c r="I21973" i="25"/>
  <c r="I21969" i="25"/>
  <c r="I21965" i="25"/>
  <c r="I21961" i="25"/>
  <c r="I21957" i="25"/>
  <c r="I21953" i="25"/>
  <c r="I21949" i="25"/>
  <c r="I21945" i="25"/>
  <c r="I21941" i="25"/>
  <c r="I21937" i="25"/>
  <c r="I21933" i="25"/>
  <c r="I21929" i="25"/>
  <c r="I21925" i="25"/>
  <c r="I21921" i="25"/>
  <c r="I21917" i="25"/>
  <c r="I21913" i="25"/>
  <c r="I21909" i="25"/>
  <c r="I21905" i="25"/>
  <c r="I21901" i="25"/>
  <c r="I21897" i="25"/>
  <c r="I21893" i="25"/>
  <c r="I21889" i="25"/>
  <c r="I21885" i="25"/>
  <c r="I21881" i="25"/>
  <c r="I21877" i="25"/>
  <c r="I21873" i="25"/>
  <c r="I21869" i="25"/>
  <c r="I21865" i="25"/>
  <c r="I21861" i="25"/>
  <c r="I21857" i="25"/>
  <c r="I21853" i="25"/>
  <c r="I21849" i="25"/>
  <c r="I21845" i="25"/>
  <c r="I21841" i="25"/>
  <c r="I21837" i="25"/>
  <c r="I21833" i="25"/>
  <c r="I21829" i="25"/>
  <c r="I21825" i="25"/>
  <c r="I21821" i="25"/>
  <c r="I21817" i="25"/>
  <c r="I21813" i="25"/>
  <c r="I21809" i="25"/>
  <c r="I21805" i="25"/>
  <c r="I21801" i="25"/>
  <c r="I21797" i="25"/>
  <c r="I21793" i="25"/>
  <c r="I21789" i="25"/>
  <c r="I21785" i="25"/>
  <c r="I21781" i="25"/>
  <c r="I21777" i="25"/>
  <c r="I21773" i="25"/>
  <c r="I21769" i="25"/>
  <c r="I21765" i="25"/>
  <c r="I21761" i="25"/>
  <c r="I21757" i="25"/>
  <c r="I21753" i="25"/>
  <c r="I21749" i="25"/>
  <c r="I21745" i="25"/>
  <c r="I21741" i="25"/>
  <c r="I21737" i="25"/>
  <c r="I21733" i="25"/>
  <c r="I21729" i="25"/>
  <c r="I21725" i="25"/>
  <c r="I21721" i="25"/>
  <c r="I21717" i="25"/>
  <c r="I21713" i="25"/>
  <c r="I21709" i="25"/>
  <c r="I21705" i="25"/>
  <c r="I21701" i="25"/>
  <c r="I21697" i="25"/>
  <c r="I21693" i="25"/>
  <c r="I21689" i="25"/>
  <c r="I21685" i="25"/>
  <c r="I21681" i="25"/>
  <c r="I21677" i="25"/>
  <c r="I21673" i="25"/>
  <c r="I21669" i="25"/>
  <c r="I21665" i="25"/>
  <c r="I21661" i="25"/>
  <c r="I21657" i="25"/>
  <c r="I21653" i="25"/>
  <c r="I21649" i="25"/>
  <c r="I21645" i="25"/>
  <c r="I21641" i="25"/>
  <c r="I21637" i="25"/>
  <c r="I21633" i="25"/>
  <c r="I23808" i="25"/>
  <c r="I23552" i="25"/>
  <c r="I23358" i="25"/>
  <c r="I23293" i="25"/>
  <c r="I23229" i="25"/>
  <c r="I23165" i="25"/>
  <c r="I23101" i="25"/>
  <c r="I23037" i="25"/>
  <c r="I22973" i="25"/>
  <c r="I22909" i="25"/>
  <c r="I22855" i="25"/>
  <c r="I22823" i="25"/>
  <c r="I22791" i="25"/>
  <c r="I22772" i="25"/>
  <c r="I22756" i="25"/>
  <c r="I22740" i="25"/>
  <c r="I22724" i="25"/>
  <c r="I22708" i="25"/>
  <c r="I22692" i="25"/>
  <c r="I22676" i="25"/>
  <c r="I22660" i="25"/>
  <c r="I22644" i="25"/>
  <c r="I22628" i="25"/>
  <c r="I22612" i="25"/>
  <c r="I22596" i="25"/>
  <c r="I22580" i="25"/>
  <c r="I22564" i="25"/>
  <c r="I22548" i="25"/>
  <c r="I22532" i="25"/>
  <c r="I22516" i="25"/>
  <c r="I22500" i="25"/>
  <c r="I22484" i="25"/>
  <c r="I22468" i="25"/>
  <c r="I22452" i="25"/>
  <c r="I22436" i="25"/>
  <c r="I22420" i="25"/>
  <c r="I22404" i="25"/>
  <c r="I22388" i="25"/>
  <c r="I22372" i="25"/>
  <c r="I22356" i="25"/>
  <c r="I22340" i="25"/>
  <c r="I22324" i="25"/>
  <c r="I22308" i="25"/>
  <c r="I22292" i="25"/>
  <c r="I22276" i="25"/>
  <c r="I22260" i="25"/>
  <c r="I22244" i="25"/>
  <c r="I22228" i="25"/>
  <c r="I22212" i="25"/>
  <c r="I22196" i="25"/>
  <c r="I22180" i="25"/>
  <c r="I22164" i="25"/>
  <c r="I22148" i="25"/>
  <c r="I22132" i="25"/>
  <c r="I22116" i="25"/>
  <c r="I22100" i="25"/>
  <c r="I22084" i="25"/>
  <c r="I22068" i="25"/>
  <c r="I22052" i="25"/>
  <c r="I22036" i="25"/>
  <c r="I22020" i="25"/>
  <c r="I22004" i="25"/>
  <c r="I21988" i="25"/>
  <c r="I21972" i="25"/>
  <c r="I21956" i="25"/>
  <c r="I21940" i="25"/>
  <c r="I21924" i="25"/>
  <c r="I21908" i="25"/>
  <c r="I21892" i="25"/>
  <c r="I21876" i="25"/>
  <c r="I21860" i="25"/>
  <c r="I21844" i="25"/>
  <c r="I21828" i="25"/>
  <c r="I21812" i="25"/>
  <c r="I21796" i="25"/>
  <c r="I21780" i="25"/>
  <c r="I21764" i="25"/>
  <c r="I21748" i="25"/>
  <c r="I21732" i="25"/>
  <c r="I21716" i="25"/>
  <c r="I21700" i="25"/>
  <c r="I21684" i="25"/>
  <c r="I21670" i="25"/>
  <c r="I21662" i="25"/>
  <c r="I21654" i="25"/>
  <c r="I21646" i="25"/>
  <c r="I21638" i="25"/>
  <c r="I21630" i="25"/>
  <c r="I21626" i="25"/>
  <c r="I21622" i="25"/>
  <c r="I21618" i="25"/>
  <c r="I21614" i="25"/>
  <c r="I21610" i="25"/>
  <c r="I21606" i="25"/>
  <c r="I21602" i="25"/>
  <c r="I21598" i="25"/>
  <c r="I21594" i="25"/>
  <c r="I21590" i="25"/>
  <c r="I21586" i="25"/>
  <c r="I21582" i="25"/>
  <c r="I21578" i="25"/>
  <c r="I21574" i="25"/>
  <c r="I21570" i="25"/>
  <c r="I21566" i="25"/>
  <c r="I21562" i="25"/>
  <c r="I21558" i="25"/>
  <c r="I21554" i="25"/>
  <c r="I21550" i="25"/>
  <c r="I21546" i="25"/>
  <c r="I21542" i="25"/>
  <c r="I21538" i="25"/>
  <c r="I21534" i="25"/>
  <c r="I21530" i="25"/>
  <c r="I21526" i="25"/>
  <c r="I21522" i="25"/>
  <c r="I21518" i="25"/>
  <c r="I21514" i="25"/>
  <c r="I21510" i="25"/>
  <c r="I21506" i="25"/>
  <c r="I21502" i="25"/>
  <c r="I21498" i="25"/>
  <c r="I21494" i="25"/>
  <c r="I21490" i="25"/>
  <c r="I21486" i="25"/>
  <c r="I21482" i="25"/>
  <c r="I21478" i="25"/>
  <c r="I21474" i="25"/>
  <c r="I21470" i="25"/>
  <c r="I21466" i="25"/>
  <c r="I21462" i="25"/>
  <c r="I21458" i="25"/>
  <c r="I21454" i="25"/>
  <c r="I21450" i="25"/>
  <c r="I21446" i="25"/>
  <c r="I21442" i="25"/>
  <c r="I21438" i="25"/>
  <c r="I21434" i="25"/>
  <c r="I21430" i="25"/>
  <c r="I21426" i="25"/>
  <c r="I21422" i="25"/>
  <c r="I21418" i="25"/>
  <c r="I21414" i="25"/>
  <c r="I21410" i="25"/>
  <c r="I21406" i="25"/>
  <c r="I21402" i="25"/>
  <c r="I21398" i="25"/>
  <c r="I21394" i="25"/>
  <c r="I21390" i="25"/>
  <c r="I21386" i="25"/>
  <c r="I21382" i="25"/>
  <c r="I21378" i="25"/>
  <c r="I21374" i="25"/>
  <c r="I21370" i="25"/>
  <c r="I21366" i="25"/>
  <c r="I21362" i="25"/>
  <c r="I21358" i="25"/>
  <c r="I21354" i="25"/>
  <c r="I21350" i="25"/>
  <c r="I21346" i="25"/>
  <c r="I21342" i="25"/>
  <c r="I21338" i="25"/>
  <c r="I21334" i="25"/>
  <c r="I21330" i="25"/>
  <c r="I21326" i="25"/>
  <c r="I21322" i="25"/>
  <c r="I21318" i="25"/>
  <c r="I21314" i="25"/>
  <c r="I21310" i="25"/>
  <c r="I21306" i="25"/>
  <c r="I21302" i="25"/>
  <c r="I21298" i="25"/>
  <c r="I21294" i="25"/>
  <c r="I21290" i="25"/>
  <c r="I21286" i="25"/>
  <c r="I21282" i="25"/>
  <c r="I21278" i="25"/>
  <c r="I21274" i="25"/>
  <c r="I21270" i="25"/>
  <c r="I21266" i="25"/>
  <c r="I21262" i="25"/>
  <c r="I21258" i="25"/>
  <c r="I21254" i="25"/>
  <c r="I21250" i="25"/>
  <c r="I21246" i="25"/>
  <c r="I21242" i="25"/>
  <c r="I21238" i="25"/>
  <c r="I21234" i="25"/>
  <c r="I21230" i="25"/>
  <c r="I21226" i="25"/>
  <c r="I21222" i="25"/>
  <c r="I21218" i="25"/>
  <c r="I21214" i="25"/>
  <c r="I21210" i="25"/>
  <c r="I21206" i="25"/>
  <c r="I21202" i="25"/>
  <c r="I21198" i="25"/>
  <c r="I21194" i="25"/>
  <c r="I21190" i="25"/>
  <c r="I21186" i="25"/>
  <c r="I21182" i="25"/>
  <c r="I21178" i="25"/>
  <c r="I21174" i="25"/>
  <c r="I21170" i="25"/>
  <c r="I21166" i="25"/>
  <c r="I21162" i="25"/>
  <c r="I21158" i="25"/>
  <c r="I21154" i="25"/>
  <c r="I21150" i="25"/>
  <c r="I21146" i="25"/>
  <c r="I21142" i="25"/>
  <c r="I21138" i="25"/>
  <c r="I21134" i="25"/>
  <c r="I21130" i="25"/>
  <c r="I21126" i="25"/>
  <c r="I21122" i="25"/>
  <c r="I21118" i="25"/>
  <c r="I21114" i="25"/>
  <c r="I21110" i="25"/>
  <c r="I21106" i="25"/>
  <c r="I21102" i="25"/>
  <c r="I21098" i="25"/>
  <c r="I21094" i="25"/>
  <c r="I21090" i="25"/>
  <c r="I21086" i="25"/>
  <c r="I21082" i="25"/>
  <c r="I21078" i="25"/>
  <c r="I21074" i="25"/>
  <c r="I21070" i="25"/>
  <c r="I21066" i="25"/>
  <c r="I21062" i="25"/>
  <c r="I21058" i="25"/>
  <c r="I21054" i="25"/>
  <c r="I21050" i="25"/>
  <c r="I21046" i="25"/>
  <c r="I21042" i="25"/>
  <c r="I21038" i="25"/>
  <c r="I21034" i="25"/>
  <c r="I21030" i="25"/>
  <c r="I21026" i="25"/>
  <c r="I21022" i="25"/>
  <c r="I21018" i="25"/>
  <c r="I21014" i="25"/>
  <c r="I21010" i="25"/>
  <c r="I21006" i="25"/>
  <c r="I21002" i="25"/>
  <c r="I20998" i="25"/>
  <c r="I20994" i="25"/>
  <c r="I20990" i="25"/>
  <c r="I20986" i="25"/>
  <c r="I20982" i="25"/>
  <c r="I20978" i="25"/>
  <c r="I20974" i="25"/>
  <c r="I20970" i="25"/>
  <c r="I20966" i="25"/>
  <c r="I20962" i="25"/>
  <c r="I20958" i="25"/>
  <c r="I20954" i="25"/>
  <c r="I20950" i="25"/>
  <c r="I20946" i="25"/>
  <c r="I20942" i="25"/>
  <c r="I20938" i="25"/>
  <c r="I20934" i="25"/>
  <c r="I20930" i="25"/>
  <c r="I20926" i="25"/>
  <c r="I20922" i="25"/>
  <c r="I20918" i="25"/>
  <c r="I20914" i="25"/>
  <c r="I20910" i="25"/>
  <c r="I20906" i="25"/>
  <c r="I20902" i="25"/>
  <c r="I20898" i="25"/>
  <c r="I20894" i="25"/>
  <c r="I20890" i="25"/>
  <c r="I20886" i="25"/>
  <c r="I20882" i="25"/>
  <c r="I20878" i="25"/>
  <c r="I20874" i="25"/>
  <c r="I20870" i="25"/>
  <c r="I20866" i="25"/>
  <c r="I20862" i="25"/>
  <c r="I20858" i="25"/>
  <c r="I20854" i="25"/>
  <c r="I20850" i="25"/>
  <c r="I20846" i="25"/>
  <c r="I20842" i="25"/>
  <c r="I20838" i="25"/>
  <c r="I20834" i="25"/>
  <c r="I20830" i="25"/>
  <c r="I20826" i="25"/>
  <c r="I20822" i="25"/>
  <c r="I20818" i="25"/>
  <c r="I20814" i="25"/>
  <c r="I20810" i="25"/>
  <c r="I20806" i="25"/>
  <c r="I20802" i="25"/>
  <c r="I20798" i="25"/>
  <c r="I20794" i="25"/>
  <c r="I20790" i="25"/>
  <c r="I20786" i="25"/>
  <c r="I20782" i="25"/>
  <c r="I20778" i="25"/>
  <c r="I20774" i="25"/>
  <c r="I20770" i="25"/>
  <c r="I20766" i="25"/>
  <c r="I20762" i="25"/>
  <c r="I20758" i="25"/>
  <c r="I20754" i="25"/>
  <c r="I20750" i="25"/>
  <c r="I20746" i="25"/>
  <c r="I20742" i="25"/>
  <c r="I20738" i="25"/>
  <c r="I20734" i="25"/>
  <c r="I20730" i="25"/>
  <c r="I20726" i="25"/>
  <c r="I20722" i="25"/>
  <c r="I20718" i="25"/>
  <c r="I20714" i="25"/>
  <c r="I20710" i="25"/>
  <c r="I20706" i="25"/>
  <c r="I20702" i="25"/>
  <c r="I20698" i="25"/>
  <c r="I20694" i="25"/>
  <c r="I20690" i="25"/>
  <c r="I20686" i="25"/>
  <c r="I20682" i="25"/>
  <c r="I20678" i="25"/>
  <c r="I20674" i="25"/>
  <c r="I20670" i="25"/>
  <c r="I20666" i="25"/>
  <c r="I20662" i="25"/>
  <c r="I20658" i="25"/>
  <c r="I20654" i="25"/>
  <c r="I20650" i="25"/>
  <c r="I20646" i="25"/>
  <c r="I20642" i="25"/>
  <c r="I20638" i="25"/>
  <c r="I20634" i="25"/>
  <c r="I20630" i="25"/>
  <c r="I20626" i="25"/>
  <c r="I20622" i="25"/>
  <c r="I20618" i="25"/>
  <c r="I24377" i="25"/>
  <c r="I23744" i="25"/>
  <c r="I23488" i="25"/>
  <c r="I23341" i="25"/>
  <c r="I23277" i="25"/>
  <c r="I23213" i="25"/>
  <c r="I23149" i="25"/>
  <c r="I23085" i="25"/>
  <c r="I23021" i="25"/>
  <c r="I22957" i="25"/>
  <c r="I22893" i="25"/>
  <c r="I22847" i="25"/>
  <c r="I22815" i="25"/>
  <c r="I22784" i="25"/>
  <c r="I22768" i="25"/>
  <c r="I22752" i="25"/>
  <c r="I22736" i="25"/>
  <c r="I22720" i="25"/>
  <c r="I22704" i="25"/>
  <c r="I22688" i="25"/>
  <c r="I22672" i="25"/>
  <c r="I22656" i="25"/>
  <c r="I22640" i="25"/>
  <c r="I22624" i="25"/>
  <c r="I22608" i="25"/>
  <c r="I22592" i="25"/>
  <c r="I22576" i="25"/>
  <c r="I22560" i="25"/>
  <c r="I22544" i="25"/>
  <c r="I22528" i="25"/>
  <c r="I22512" i="25"/>
  <c r="I22496" i="25"/>
  <c r="I22480" i="25"/>
  <c r="I22464" i="25"/>
  <c r="I22448" i="25"/>
  <c r="I22432" i="25"/>
  <c r="I22416" i="25"/>
  <c r="I22400" i="25"/>
  <c r="I22384" i="25"/>
  <c r="I22368" i="25"/>
  <c r="I22352" i="25"/>
  <c r="I22336" i="25"/>
  <c r="I22320" i="25"/>
  <c r="I22304" i="25"/>
  <c r="I22288" i="25"/>
  <c r="I22272" i="25"/>
  <c r="I22256" i="25"/>
  <c r="I22240" i="25"/>
  <c r="I22224" i="25"/>
  <c r="I22208" i="25"/>
  <c r="I22192" i="25"/>
  <c r="I22176" i="25"/>
  <c r="I22160" i="25"/>
  <c r="I22144" i="25"/>
  <c r="I22128" i="25"/>
  <c r="I22112" i="25"/>
  <c r="I22096" i="25"/>
  <c r="I22080" i="25"/>
  <c r="I22064" i="25"/>
  <c r="I22048" i="25"/>
  <c r="I22032" i="25"/>
  <c r="I22016" i="25"/>
  <c r="I22000" i="25"/>
  <c r="I21984" i="25"/>
  <c r="I21968" i="25"/>
  <c r="I21952" i="25"/>
  <c r="I21936" i="25"/>
  <c r="I21920" i="25"/>
  <c r="I21904" i="25"/>
  <c r="I21888" i="25"/>
  <c r="I21872" i="25"/>
  <c r="I21856" i="25"/>
  <c r="I21840" i="25"/>
  <c r="I21824" i="25"/>
  <c r="I21808" i="25"/>
  <c r="I21792" i="25"/>
  <c r="I21776" i="25"/>
  <c r="I21760" i="25"/>
  <c r="I21744" i="25"/>
  <c r="I21728" i="25"/>
  <c r="I21712" i="25"/>
  <c r="I21696" i="25"/>
  <c r="I21680" i="25"/>
  <c r="I21668" i="25"/>
  <c r="I21660" i="25"/>
  <c r="I21652" i="25"/>
  <c r="I21644" i="25"/>
  <c r="I21636" i="25"/>
  <c r="I21629" i="25"/>
  <c r="I21625" i="25"/>
  <c r="I21621" i="25"/>
  <c r="I21617" i="25"/>
  <c r="I21613" i="25"/>
  <c r="I21609" i="25"/>
  <c r="I21605" i="25"/>
  <c r="I21601" i="25"/>
  <c r="I21597" i="25"/>
  <c r="I21593" i="25"/>
  <c r="I21589" i="25"/>
  <c r="I21585" i="25"/>
  <c r="I21581" i="25"/>
  <c r="I21577" i="25"/>
  <c r="I21573" i="25"/>
  <c r="I21569" i="25"/>
  <c r="I21565" i="25"/>
  <c r="I21561" i="25"/>
  <c r="I21557" i="25"/>
  <c r="I21553" i="25"/>
  <c r="I21549" i="25"/>
  <c r="I21545" i="25"/>
  <c r="I21541" i="25"/>
  <c r="I21537" i="25"/>
  <c r="I21533" i="25"/>
  <c r="I21529" i="25"/>
  <c r="I21525" i="25"/>
  <c r="I21521" i="25"/>
  <c r="I21517" i="25"/>
  <c r="I21513" i="25"/>
  <c r="I21509" i="25"/>
  <c r="I21505" i="25"/>
  <c r="I21501" i="25"/>
  <c r="I21497" i="25"/>
  <c r="I21493" i="25"/>
  <c r="I21489" i="25"/>
  <c r="I21485" i="25"/>
  <c r="I21481" i="25"/>
  <c r="I21477" i="25"/>
  <c r="I21473" i="25"/>
  <c r="I21469" i="25"/>
  <c r="I21465" i="25"/>
  <c r="I21461" i="25"/>
  <c r="I21457" i="25"/>
  <c r="I21453" i="25"/>
  <c r="I21449" i="25"/>
  <c r="I21445" i="25"/>
  <c r="I21441" i="25"/>
  <c r="I21437" i="25"/>
  <c r="I21433" i="25"/>
  <c r="I21429" i="25"/>
  <c r="I21425" i="25"/>
  <c r="I21421" i="25"/>
  <c r="I21417" i="25"/>
  <c r="I21413" i="25"/>
  <c r="I21409" i="25"/>
  <c r="I21405" i="25"/>
  <c r="I21401" i="25"/>
  <c r="I21397" i="25"/>
  <c r="I21393" i="25"/>
  <c r="I21389" i="25"/>
  <c r="I21385" i="25"/>
  <c r="I21381" i="25"/>
  <c r="I21377" i="25"/>
  <c r="I21373" i="25"/>
  <c r="I21369" i="25"/>
  <c r="I21365" i="25"/>
  <c r="I21361" i="25"/>
  <c r="I21357" i="25"/>
  <c r="I21353" i="25"/>
  <c r="I21349" i="25"/>
  <c r="I21345" i="25"/>
  <c r="I21341" i="25"/>
  <c r="I21337" i="25"/>
  <c r="I21333" i="25"/>
  <c r="I21329" i="25"/>
  <c r="I21325" i="25"/>
  <c r="I21321" i="25"/>
  <c r="I21317" i="25"/>
  <c r="I21313" i="25"/>
  <c r="I21309" i="25"/>
  <c r="I21305" i="25"/>
  <c r="I21301" i="25"/>
  <c r="I21297" i="25"/>
  <c r="I21293" i="25"/>
  <c r="I21289" i="25"/>
  <c r="I21285" i="25"/>
  <c r="I21281" i="25"/>
  <c r="I21277" i="25"/>
  <c r="I21273" i="25"/>
  <c r="I21269" i="25"/>
  <c r="I21265" i="25"/>
  <c r="I21261" i="25"/>
  <c r="I21257" i="25"/>
  <c r="I21253" i="25"/>
  <c r="I21249" i="25"/>
  <c r="I21245" i="25"/>
  <c r="I21241" i="25"/>
  <c r="I21237" i="25"/>
  <c r="I21233" i="25"/>
  <c r="I21229" i="25"/>
  <c r="I21225" i="25"/>
  <c r="I21221" i="25"/>
  <c r="I21217" i="25"/>
  <c r="I21213" i="25"/>
  <c r="I21209" i="25"/>
  <c r="I21205" i="25"/>
  <c r="I21201" i="25"/>
  <c r="I21197" i="25"/>
  <c r="I21193" i="25"/>
  <c r="I21189" i="25"/>
  <c r="I21185" i="25"/>
  <c r="I21181" i="25"/>
  <c r="I21177" i="25"/>
  <c r="I21173" i="25"/>
  <c r="I21169" i="25"/>
  <c r="I21165" i="25"/>
  <c r="I21161" i="25"/>
  <c r="I21157" i="25"/>
  <c r="I21153" i="25"/>
  <c r="I21149" i="25"/>
  <c r="I21145" i="25"/>
  <c r="I21141" i="25"/>
  <c r="I21137" i="25"/>
  <c r="I21133" i="25"/>
  <c r="I21129" i="25"/>
  <c r="I21125" i="25"/>
  <c r="I21121" i="25"/>
  <c r="I21117" i="25"/>
  <c r="I21113" i="25"/>
  <c r="I21109" i="25"/>
  <c r="I21105" i="25"/>
  <c r="I21101" i="25"/>
  <c r="I21097" i="25"/>
  <c r="I21093" i="25"/>
  <c r="I21089" i="25"/>
  <c r="I21085" i="25"/>
  <c r="I21081" i="25"/>
  <c r="I21077" i="25"/>
  <c r="I21073" i="25"/>
  <c r="I21069" i="25"/>
  <c r="I21065" i="25"/>
  <c r="I21061" i="25"/>
  <c r="I21057" i="25"/>
  <c r="I21053" i="25"/>
  <c r="I21049" i="25"/>
  <c r="I21045" i="25"/>
  <c r="I21041" i="25"/>
  <c r="I21037" i="25"/>
  <c r="I21033" i="25"/>
  <c r="I21029" i="25"/>
  <c r="I21025" i="25"/>
  <c r="I21021" i="25"/>
  <c r="I21017" i="25"/>
  <c r="I21013" i="25"/>
  <c r="I21009" i="25"/>
  <c r="I21005" i="25"/>
  <c r="I21001" i="25"/>
  <c r="I20997" i="25"/>
  <c r="I20993" i="25"/>
  <c r="I20989" i="25"/>
  <c r="I20985" i="25"/>
  <c r="I20981" i="25"/>
  <c r="I20977" i="25"/>
  <c r="I20973" i="25"/>
  <c r="I20969" i="25"/>
  <c r="I20965" i="25"/>
  <c r="I20961" i="25"/>
  <c r="I20957" i="25"/>
  <c r="I20953" i="25"/>
  <c r="I20949" i="25"/>
  <c r="I20945" i="25"/>
  <c r="I20941" i="25"/>
  <c r="I20937" i="25"/>
  <c r="I20933" i="25"/>
  <c r="I20929" i="25"/>
  <c r="I20925" i="25"/>
  <c r="I20921" i="25"/>
  <c r="I20917" i="25"/>
  <c r="I20913" i="25"/>
  <c r="I20909" i="25"/>
  <c r="I20905" i="25"/>
  <c r="I20901" i="25"/>
  <c r="I20897" i="25"/>
  <c r="I20893" i="25"/>
  <c r="I20889" i="25"/>
  <c r="I20885" i="25"/>
  <c r="I20881" i="25"/>
  <c r="I20877" i="25"/>
  <c r="I20873" i="25"/>
  <c r="I20869" i="25"/>
  <c r="I20865" i="25"/>
  <c r="I20861" i="25"/>
  <c r="I20857" i="25"/>
  <c r="I20853" i="25"/>
  <c r="I20849" i="25"/>
  <c r="I20845" i="25"/>
  <c r="I20841" i="25"/>
  <c r="I20837" i="25"/>
  <c r="I20833" i="25"/>
  <c r="I20829" i="25"/>
  <c r="I20825" i="25"/>
  <c r="I20821" i="25"/>
  <c r="I20817" i="25"/>
  <c r="I20813" i="25"/>
  <c r="I20809" i="25"/>
  <c r="I20805" i="25"/>
  <c r="I20801" i="25"/>
  <c r="I20797" i="25"/>
  <c r="I20793" i="25"/>
  <c r="I20789" i="25"/>
  <c r="I20785" i="25"/>
  <c r="I20781" i="25"/>
  <c r="I20777" i="25"/>
  <c r="I20773" i="25"/>
  <c r="I20769" i="25"/>
  <c r="I20765" i="25"/>
  <c r="I20761" i="25"/>
  <c r="I20757" i="25"/>
  <c r="I20753" i="25"/>
  <c r="I20749" i="25"/>
  <c r="I20745" i="25"/>
  <c r="I20741" i="25"/>
  <c r="I20737" i="25"/>
  <c r="I20733" i="25"/>
  <c r="I20729" i="25"/>
  <c r="I20725" i="25"/>
  <c r="I20721" i="25"/>
  <c r="I20717" i="25"/>
  <c r="I20713" i="25"/>
  <c r="I20709" i="25"/>
  <c r="I20705" i="25"/>
  <c r="I20701" i="25"/>
  <c r="I20697" i="25"/>
  <c r="I20693" i="25"/>
  <c r="I20689" i="25"/>
  <c r="I20685" i="25"/>
  <c r="I20681" i="25"/>
  <c r="I20677" i="25"/>
  <c r="I20673" i="25"/>
  <c r="I20669" i="25"/>
  <c r="I24121" i="25"/>
  <c r="I23680" i="25"/>
  <c r="I23424" i="25"/>
  <c r="I23325" i="25"/>
  <c r="I23261" i="25"/>
  <c r="I23197" i="25"/>
  <c r="I23133" i="25"/>
  <c r="I23069" i="25"/>
  <c r="I23005" i="25"/>
  <c r="I22941" i="25"/>
  <c r="I22877" i="25"/>
  <c r="I22839" i="25"/>
  <c r="I22807" i="25"/>
  <c r="I22780" i="25"/>
  <c r="I22764" i="25"/>
  <c r="I22748" i="25"/>
  <c r="I22732" i="25"/>
  <c r="I22716" i="25"/>
  <c r="I22700" i="25"/>
  <c r="I22684" i="25"/>
  <c r="I22668" i="25"/>
  <c r="I22652" i="25"/>
  <c r="I22636" i="25"/>
  <c r="I22620" i="25"/>
  <c r="I22604" i="25"/>
  <c r="I22588" i="25"/>
  <c r="I22572" i="25"/>
  <c r="I22556" i="25"/>
  <c r="I22540" i="25"/>
  <c r="I22524" i="25"/>
  <c r="I22508" i="25"/>
  <c r="I22492" i="25"/>
  <c r="I22476" i="25"/>
  <c r="I22460" i="25"/>
  <c r="I22444" i="25"/>
  <c r="I22428" i="25"/>
  <c r="I22412" i="25"/>
  <c r="I22396" i="25"/>
  <c r="I22380" i="25"/>
  <c r="I22364" i="25"/>
  <c r="I22348" i="25"/>
  <c r="I22332" i="25"/>
  <c r="I22316" i="25"/>
  <c r="I22300" i="25"/>
  <c r="I22284" i="25"/>
  <c r="I22268" i="25"/>
  <c r="I22252" i="25"/>
  <c r="I22236" i="25"/>
  <c r="I22220" i="25"/>
  <c r="I22204" i="25"/>
  <c r="I22188" i="25"/>
  <c r="I22172" i="25"/>
  <c r="I22156" i="25"/>
  <c r="I22140" i="25"/>
  <c r="I22124" i="25"/>
  <c r="I22108" i="25"/>
  <c r="I22092" i="25"/>
  <c r="I22076" i="25"/>
  <c r="I22060" i="25"/>
  <c r="I22044" i="25"/>
  <c r="I22028" i="25"/>
  <c r="I22012" i="25"/>
  <c r="I21996" i="25"/>
  <c r="I21980" i="25"/>
  <c r="I21964" i="25"/>
  <c r="I21948" i="25"/>
  <c r="I21932" i="25"/>
  <c r="I21916" i="25"/>
  <c r="I21900" i="25"/>
  <c r="I21884" i="25"/>
  <c r="I21868" i="25"/>
  <c r="I21852" i="25"/>
  <c r="I21836" i="25"/>
  <c r="I21820" i="25"/>
  <c r="I21804" i="25"/>
  <c r="I21788" i="25"/>
  <c r="I21772" i="25"/>
  <c r="I21756" i="25"/>
  <c r="I21740" i="25"/>
  <c r="I21724" i="25"/>
  <c r="I21708" i="25"/>
  <c r="I21692" i="25"/>
  <c r="I21676" i="25"/>
  <c r="I21666" i="25"/>
  <c r="I21658" i="25"/>
  <c r="I21650" i="25"/>
  <c r="I21642" i="25"/>
  <c r="I21634" i="25"/>
  <c r="I21628" i="25"/>
  <c r="I21624" i="25"/>
  <c r="I21620" i="25"/>
  <c r="I21616" i="25"/>
  <c r="I21612" i="25"/>
  <c r="I21608" i="25"/>
  <c r="I21604" i="25"/>
  <c r="I21600" i="25"/>
  <c r="I21596" i="25"/>
  <c r="I21592" i="25"/>
  <c r="I21588" i="25"/>
  <c r="I21584" i="25"/>
  <c r="I21580" i="25"/>
  <c r="I21576" i="25"/>
  <c r="I21572" i="25"/>
  <c r="I21568" i="25"/>
  <c r="I21564" i="25"/>
  <c r="I21560" i="25"/>
  <c r="I21556" i="25"/>
  <c r="I21552" i="25"/>
  <c r="I21548" i="25"/>
  <c r="I21544" i="25"/>
  <c r="I21540" i="25"/>
  <c r="I21536" i="25"/>
  <c r="I21532" i="25"/>
  <c r="I21528" i="25"/>
  <c r="I21524" i="25"/>
  <c r="I21520" i="25"/>
  <c r="I21516" i="25"/>
  <c r="I21512" i="25"/>
  <c r="I21508" i="25"/>
  <c r="I21504" i="25"/>
  <c r="I21500" i="25"/>
  <c r="I21496" i="25"/>
  <c r="I21492" i="25"/>
  <c r="I21488" i="25"/>
  <c r="I21484" i="25"/>
  <c r="I21480" i="25"/>
  <c r="I21476" i="25"/>
  <c r="I21472" i="25"/>
  <c r="I21468" i="25"/>
  <c r="I21464" i="25"/>
  <c r="I21460" i="25"/>
  <c r="I21456" i="25"/>
  <c r="I21452" i="25"/>
  <c r="I21448" i="25"/>
  <c r="I21444" i="25"/>
  <c r="I21440" i="25"/>
  <c r="I21436" i="25"/>
  <c r="I21432" i="25"/>
  <c r="I21428" i="25"/>
  <c r="I21424" i="25"/>
  <c r="I21420" i="25"/>
  <c r="I21416" i="25"/>
  <c r="I21412" i="25"/>
  <c r="I21408" i="25"/>
  <c r="I21404" i="25"/>
  <c r="I21400" i="25"/>
  <c r="I21396" i="25"/>
  <c r="I21392" i="25"/>
  <c r="I21388" i="25"/>
  <c r="I21384" i="25"/>
  <c r="I21380" i="25"/>
  <c r="I21376" i="25"/>
  <c r="I21372" i="25"/>
  <c r="I21368" i="25"/>
  <c r="I21364" i="25"/>
  <c r="I21360" i="25"/>
  <c r="I21356" i="25"/>
  <c r="I21352" i="25"/>
  <c r="I21348" i="25"/>
  <c r="I21344" i="25"/>
  <c r="I21340" i="25"/>
  <c r="I21336" i="25"/>
  <c r="I21332" i="25"/>
  <c r="I21328" i="25"/>
  <c r="I21324" i="25"/>
  <c r="I21320" i="25"/>
  <c r="I21316" i="25"/>
  <c r="I21312" i="25"/>
  <c r="I21308" i="25"/>
  <c r="I21304" i="25"/>
  <c r="I21300" i="25"/>
  <c r="I21296" i="25"/>
  <c r="I21292" i="25"/>
  <c r="I21288" i="25"/>
  <c r="I21284" i="25"/>
  <c r="I21280" i="25"/>
  <c r="I21276" i="25"/>
  <c r="I21272" i="25"/>
  <c r="I21268" i="25"/>
  <c r="I21264" i="25"/>
  <c r="I21260" i="25"/>
  <c r="I21256" i="25"/>
  <c r="I21252" i="25"/>
  <c r="I21248" i="25"/>
  <c r="I21244" i="25"/>
  <c r="I21240" i="25"/>
  <c r="I21236" i="25"/>
  <c r="I21232" i="25"/>
  <c r="I21228" i="25"/>
  <c r="I21224" i="25"/>
  <c r="I21220" i="25"/>
  <c r="I21216" i="25"/>
  <c r="I21212" i="25"/>
  <c r="I21208" i="25"/>
  <c r="I21204" i="25"/>
  <c r="I21200" i="25"/>
  <c r="I21196" i="25"/>
  <c r="I21192" i="25"/>
  <c r="I21188" i="25"/>
  <c r="I21184" i="25"/>
  <c r="I21180" i="25"/>
  <c r="I21176" i="25"/>
  <c r="I21172" i="25"/>
  <c r="I21168" i="25"/>
  <c r="I21164" i="25"/>
  <c r="I21160" i="25"/>
  <c r="I21156" i="25"/>
  <c r="I21152" i="25"/>
  <c r="I21148" i="25"/>
  <c r="I21144" i="25"/>
  <c r="I21140" i="25"/>
  <c r="I21136" i="25"/>
  <c r="I21132" i="25"/>
  <c r="I21128" i="25"/>
  <c r="I21124" i="25"/>
  <c r="I21120" i="25"/>
  <c r="I21116" i="25"/>
  <c r="I21112" i="25"/>
  <c r="I21108" i="25"/>
  <c r="I21104" i="25"/>
  <c r="I21100" i="25"/>
  <c r="I21096" i="25"/>
  <c r="I21092" i="25"/>
  <c r="I21088" i="25"/>
  <c r="I21084" i="25"/>
  <c r="I21080" i="25"/>
  <c r="I21076" i="25"/>
  <c r="I21072" i="25"/>
  <c r="I21068" i="25"/>
  <c r="I21064" i="25"/>
  <c r="I21060" i="25"/>
  <c r="I21056" i="25"/>
  <c r="I21052" i="25"/>
  <c r="I21048" i="25"/>
  <c r="I21044" i="25"/>
  <c r="I21040" i="25"/>
  <c r="I21036" i="25"/>
  <c r="I21032" i="25"/>
  <c r="I21028" i="25"/>
  <c r="I21024" i="25"/>
  <c r="I21020" i="25"/>
  <c r="I21016" i="25"/>
  <c r="I21012" i="25"/>
  <c r="I21008" i="25"/>
  <c r="I21004" i="25"/>
  <c r="I21000" i="25"/>
  <c r="I20996" i="25"/>
  <c r="I20992" i="25"/>
  <c r="I20988" i="25"/>
  <c r="I20984" i="25"/>
  <c r="I20980" i="25"/>
  <c r="I20976" i="25"/>
  <c r="I20972" i="25"/>
  <c r="I20968" i="25"/>
  <c r="I20964" i="25"/>
  <c r="I20960" i="25"/>
  <c r="I20956" i="25"/>
  <c r="I20952" i="25"/>
  <c r="I20948" i="25"/>
  <c r="I20944" i="25"/>
  <c r="I20940" i="25"/>
  <c r="I20936" i="25"/>
  <c r="I20932" i="25"/>
  <c r="I20928" i="25"/>
  <c r="I20924" i="25"/>
  <c r="I20920" i="25"/>
  <c r="I20916" i="25"/>
  <c r="I20912" i="25"/>
  <c r="I20908" i="25"/>
  <c r="I20904" i="25"/>
  <c r="I20900" i="25"/>
  <c r="I20896" i="25"/>
  <c r="I20892" i="25"/>
  <c r="I20888" i="25"/>
  <c r="I20884" i="25"/>
  <c r="I20880" i="25"/>
  <c r="I20876" i="25"/>
  <c r="I20872" i="25"/>
  <c r="I20868" i="25"/>
  <c r="I20864" i="25"/>
  <c r="I20860" i="25"/>
  <c r="I20856" i="25"/>
  <c r="I20852" i="25"/>
  <c r="I20848" i="25"/>
  <c r="I20844" i="25"/>
  <c r="I20840" i="25"/>
  <c r="I20836" i="25"/>
  <c r="I20832" i="25"/>
  <c r="I20828" i="25"/>
  <c r="I20824" i="25"/>
  <c r="I20820" i="25"/>
  <c r="I20816" i="25"/>
  <c r="I20812" i="25"/>
  <c r="I20808" i="25"/>
  <c r="I20804" i="25"/>
  <c r="I20800" i="25"/>
  <c r="I20796" i="25"/>
  <c r="I20792" i="25"/>
  <c r="I20788" i="25"/>
  <c r="I20784" i="25"/>
  <c r="I20780" i="25"/>
  <c r="I20776" i="25"/>
  <c r="I20772" i="25"/>
  <c r="I20768" i="25"/>
  <c r="I20764" i="25"/>
  <c r="I20760" i="25"/>
  <c r="I20756" i="25"/>
  <c r="I20752" i="25"/>
  <c r="I20748" i="25"/>
  <c r="I20744" i="25"/>
  <c r="I20740" i="25"/>
  <c r="I20736" i="25"/>
  <c r="I20732" i="25"/>
  <c r="I20728" i="25"/>
  <c r="I20724" i="25"/>
  <c r="I20720" i="25"/>
  <c r="I20716" i="25"/>
  <c r="I20712" i="25"/>
  <c r="I20708" i="25"/>
  <c r="I20704" i="25"/>
  <c r="I20700" i="25"/>
  <c r="I20696" i="25"/>
  <c r="I20692" i="25"/>
  <c r="I20688" i="25"/>
  <c r="I20684" i="25"/>
  <c r="I20680" i="25"/>
  <c r="I20676" i="25"/>
  <c r="I20672" i="25"/>
  <c r="I20668" i="25"/>
  <c r="I20664" i="25"/>
  <c r="I20660" i="25"/>
  <c r="I20656" i="25"/>
  <c r="I20652" i="25"/>
  <c r="I20648" i="25"/>
  <c r="I20644" i="25"/>
  <c r="I20640" i="25"/>
  <c r="I20636" i="25"/>
  <c r="I20632" i="25"/>
  <c r="I20628" i="25"/>
  <c r="I20624" i="25"/>
  <c r="I20620" i="25"/>
  <c r="I20616" i="25"/>
  <c r="I23309" i="25"/>
  <c r="I23053" i="25"/>
  <c r="I22831" i="25"/>
  <c r="I22744" i="25"/>
  <c r="I22680" i="25"/>
  <c r="I22616" i="25"/>
  <c r="I22552" i="25"/>
  <c r="I22488" i="25"/>
  <c r="I22424" i="25"/>
  <c r="I22360" i="25"/>
  <c r="I22296" i="25"/>
  <c r="I22232" i="25"/>
  <c r="I22168" i="25"/>
  <c r="I22104" i="25"/>
  <c r="I22040" i="25"/>
  <c r="I21976" i="25"/>
  <c r="I21912" i="25"/>
  <c r="I21848" i="25"/>
  <c r="I21784" i="25"/>
  <c r="I21720" i="25"/>
  <c r="I21664" i="25"/>
  <c r="I21632" i="25"/>
  <c r="I21615" i="25"/>
  <c r="I21599" i="25"/>
  <c r="I21583" i="25"/>
  <c r="I21567" i="25"/>
  <c r="I21551" i="25"/>
  <c r="I21535" i="25"/>
  <c r="I21519" i="25"/>
  <c r="I21503" i="25"/>
  <c r="I21487" i="25"/>
  <c r="I21471" i="25"/>
  <c r="I21455" i="25"/>
  <c r="I21439" i="25"/>
  <c r="I21423" i="25"/>
  <c r="I21407" i="25"/>
  <c r="I21391" i="25"/>
  <c r="I21375" i="25"/>
  <c r="I21359" i="25"/>
  <c r="I21343" i="25"/>
  <c r="I21327" i="25"/>
  <c r="I21311" i="25"/>
  <c r="I21295" i="25"/>
  <c r="I21279" i="25"/>
  <c r="I21263" i="25"/>
  <c r="I21247" i="25"/>
  <c r="I21231" i="25"/>
  <c r="I21215" i="25"/>
  <c r="I21199" i="25"/>
  <c r="I21183" i="25"/>
  <c r="I21167" i="25"/>
  <c r="I21151" i="25"/>
  <c r="I21135" i="25"/>
  <c r="I21119" i="25"/>
  <c r="I21103" i="25"/>
  <c r="I21087" i="25"/>
  <c r="I21071" i="25"/>
  <c r="I21055" i="25"/>
  <c r="I21039" i="25"/>
  <c r="I21023" i="25"/>
  <c r="I21007" i="25"/>
  <c r="I20991" i="25"/>
  <c r="I20975" i="25"/>
  <c r="I20959" i="25"/>
  <c r="I20943" i="25"/>
  <c r="I20927" i="25"/>
  <c r="I20911" i="25"/>
  <c r="I20895" i="25"/>
  <c r="I20879" i="25"/>
  <c r="I20863" i="25"/>
  <c r="I20847" i="25"/>
  <c r="I20831" i="25"/>
  <c r="I20815" i="25"/>
  <c r="I20799" i="25"/>
  <c r="I20783" i="25"/>
  <c r="I20767" i="25"/>
  <c r="I20751" i="25"/>
  <c r="I20735" i="25"/>
  <c r="I20719" i="25"/>
  <c r="I20703" i="25"/>
  <c r="I20687" i="25"/>
  <c r="I20671" i="25"/>
  <c r="I20661" i="25"/>
  <c r="I20653" i="25"/>
  <c r="I20645" i="25"/>
  <c r="I20637" i="25"/>
  <c r="I20629" i="25"/>
  <c r="I20621" i="25"/>
  <c r="I20614" i="25"/>
  <c r="I20610" i="25"/>
  <c r="I20606" i="25"/>
  <c r="I20602" i="25"/>
  <c r="I20598" i="25"/>
  <c r="I20594" i="25"/>
  <c r="I20590" i="25"/>
  <c r="I20586" i="25"/>
  <c r="I20582" i="25"/>
  <c r="I20578" i="25"/>
  <c r="I20574" i="25"/>
  <c r="I20570" i="25"/>
  <c r="I20566" i="25"/>
  <c r="I20562" i="25"/>
  <c r="I20558" i="25"/>
  <c r="I20554" i="25"/>
  <c r="I20550" i="25"/>
  <c r="I20546" i="25"/>
  <c r="I20542" i="25"/>
  <c r="I20538" i="25"/>
  <c r="I20534" i="25"/>
  <c r="I20530" i="25"/>
  <c r="I20526" i="25"/>
  <c r="I20522" i="25"/>
  <c r="I20518" i="25"/>
  <c r="I20514" i="25"/>
  <c r="I20510" i="25"/>
  <c r="I20506" i="25"/>
  <c r="I20502" i="25"/>
  <c r="I20498" i="25"/>
  <c r="I20494" i="25"/>
  <c r="I20490" i="25"/>
  <c r="I20486" i="25"/>
  <c r="I20482" i="25"/>
  <c r="I20478" i="25"/>
  <c r="I20474" i="25"/>
  <c r="I20470" i="25"/>
  <c r="I20466" i="25"/>
  <c r="I20462" i="25"/>
  <c r="I20458" i="25"/>
  <c r="I20454" i="25"/>
  <c r="I20450" i="25"/>
  <c r="I20446" i="25"/>
  <c r="I20442" i="25"/>
  <c r="I20438" i="25"/>
  <c r="I20434" i="25"/>
  <c r="I20430" i="25"/>
  <c r="I20426" i="25"/>
  <c r="I20422" i="25"/>
  <c r="I20418" i="25"/>
  <c r="I20414" i="25"/>
  <c r="I20410" i="25"/>
  <c r="I20406" i="25"/>
  <c r="I20402" i="25"/>
  <c r="I20398" i="25"/>
  <c r="I20394" i="25"/>
  <c r="I20390" i="25"/>
  <c r="I20386" i="25"/>
  <c r="I20382" i="25"/>
  <c r="I20378" i="25"/>
  <c r="I20374" i="25"/>
  <c r="I20370" i="25"/>
  <c r="I20366" i="25"/>
  <c r="I20362" i="25"/>
  <c r="I20358" i="25"/>
  <c r="I20354" i="25"/>
  <c r="I20350" i="25"/>
  <c r="I20346" i="25"/>
  <c r="I20342" i="25"/>
  <c r="I20338" i="25"/>
  <c r="I20334" i="25"/>
  <c r="I20330" i="25"/>
  <c r="I20326" i="25"/>
  <c r="I20322" i="25"/>
  <c r="I20318" i="25"/>
  <c r="I20314" i="25"/>
  <c r="I20310" i="25"/>
  <c r="I20306" i="25"/>
  <c r="I20302" i="25"/>
  <c r="I20298" i="25"/>
  <c r="I20294" i="25"/>
  <c r="I20290" i="25"/>
  <c r="I20286" i="25"/>
  <c r="I20282" i="25"/>
  <c r="I20278" i="25"/>
  <c r="I20274" i="25"/>
  <c r="I20270" i="25"/>
  <c r="I20266" i="25"/>
  <c r="I20262" i="25"/>
  <c r="I20258" i="25"/>
  <c r="I20254" i="25"/>
  <c r="I20250" i="25"/>
  <c r="I20246" i="25"/>
  <c r="I20242" i="25"/>
  <c r="I20238" i="25"/>
  <c r="I20234" i="25"/>
  <c r="I20230" i="25"/>
  <c r="I20226" i="25"/>
  <c r="I20222" i="25"/>
  <c r="I20218" i="25"/>
  <c r="I20214" i="25"/>
  <c r="I20210" i="25"/>
  <c r="I20206" i="25"/>
  <c r="I20202" i="25"/>
  <c r="I20198" i="25"/>
  <c r="I20194" i="25"/>
  <c r="I20190" i="25"/>
  <c r="I20186" i="25"/>
  <c r="I20182" i="25"/>
  <c r="I20178" i="25"/>
  <c r="I20174" i="25"/>
  <c r="I20170" i="25"/>
  <c r="I20166" i="25"/>
  <c r="I20162" i="25"/>
  <c r="I20158" i="25"/>
  <c r="I20154" i="25"/>
  <c r="I20150" i="25"/>
  <c r="I20146" i="25"/>
  <c r="I20142" i="25"/>
  <c r="I20138" i="25"/>
  <c r="I20134" i="25"/>
  <c r="I20130" i="25"/>
  <c r="I20126" i="25"/>
  <c r="I20122" i="25"/>
  <c r="I20118" i="25"/>
  <c r="I20114" i="25"/>
  <c r="I20110" i="25"/>
  <c r="I20106" i="25"/>
  <c r="I20102" i="25"/>
  <c r="I20098" i="25"/>
  <c r="I20094" i="25"/>
  <c r="I20090" i="25"/>
  <c r="I20086" i="25"/>
  <c r="I20082" i="25"/>
  <c r="I20078" i="25"/>
  <c r="I20074" i="25"/>
  <c r="I20070" i="25"/>
  <c r="I20066" i="25"/>
  <c r="I20062" i="25"/>
  <c r="I20058" i="25"/>
  <c r="I20054" i="25"/>
  <c r="I20050" i="25"/>
  <c r="I20046" i="25"/>
  <c r="I20042" i="25"/>
  <c r="I20038" i="25"/>
  <c r="I20034" i="25"/>
  <c r="I20030" i="25"/>
  <c r="I20026" i="25"/>
  <c r="I20022" i="25"/>
  <c r="I20018" i="25"/>
  <c r="I20014" i="25"/>
  <c r="I20010" i="25"/>
  <c r="I20006" i="25"/>
  <c r="I20002" i="25"/>
  <c r="I19998" i="25"/>
  <c r="I19994" i="25"/>
  <c r="I19990" i="25"/>
  <c r="I19986" i="25"/>
  <c r="I19982" i="25"/>
  <c r="I19978" i="25"/>
  <c r="I19974" i="25"/>
  <c r="I19970" i="25"/>
  <c r="I19966" i="25"/>
  <c r="I19962" i="25"/>
  <c r="I19958" i="25"/>
  <c r="I19954" i="25"/>
  <c r="I19950" i="25"/>
  <c r="I19946" i="25"/>
  <c r="I19942" i="25"/>
  <c r="I19938" i="25"/>
  <c r="I19934" i="25"/>
  <c r="I19930" i="25"/>
  <c r="I19926" i="25"/>
  <c r="I19922" i="25"/>
  <c r="I19918" i="25"/>
  <c r="I19914" i="25"/>
  <c r="I19910" i="25"/>
  <c r="I19906" i="25"/>
  <c r="I19902" i="25"/>
  <c r="I19898" i="25"/>
  <c r="I19894" i="25"/>
  <c r="I19890" i="25"/>
  <c r="I19886" i="25"/>
  <c r="I19882" i="25"/>
  <c r="I19878" i="25"/>
  <c r="I19874" i="25"/>
  <c r="I19870" i="25"/>
  <c r="I19866" i="25"/>
  <c r="I19862" i="25"/>
  <c r="I19858" i="25"/>
  <c r="I19854" i="25"/>
  <c r="I19850" i="25"/>
  <c r="I19846" i="25"/>
  <c r="I19842" i="25"/>
  <c r="I19838" i="25"/>
  <c r="I19834" i="25"/>
  <c r="I19830" i="25"/>
  <c r="I19826" i="25"/>
  <c r="I19822" i="25"/>
  <c r="I19818" i="25"/>
  <c r="I19814" i="25"/>
  <c r="I19810" i="25"/>
  <c r="I19806" i="25"/>
  <c r="I19802" i="25"/>
  <c r="I19798" i="25"/>
  <c r="I19794" i="25"/>
  <c r="I19790" i="25"/>
  <c r="I19786" i="25"/>
  <c r="I19782" i="25"/>
  <c r="I19778" i="25"/>
  <c r="I19774" i="25"/>
  <c r="I19770" i="25"/>
  <c r="I19766" i="25"/>
  <c r="I19762" i="25"/>
  <c r="I19758" i="25"/>
  <c r="I19754" i="25"/>
  <c r="I19750" i="25"/>
  <c r="I19746" i="25"/>
  <c r="I19742" i="25"/>
  <c r="I19738" i="25"/>
  <c r="I19734" i="25"/>
  <c r="I19730" i="25"/>
  <c r="I19726" i="25"/>
  <c r="I19722" i="25"/>
  <c r="I19718" i="25"/>
  <c r="I19714" i="25"/>
  <c r="I19710" i="25"/>
  <c r="I19706" i="25"/>
  <c r="I19702" i="25"/>
  <c r="I19698" i="25"/>
  <c r="I19694" i="25"/>
  <c r="I19690" i="25"/>
  <c r="I19686" i="25"/>
  <c r="I19682" i="25"/>
  <c r="I19678" i="25"/>
  <c r="I19674" i="25"/>
  <c r="I19670" i="25"/>
  <c r="I19666" i="25"/>
  <c r="I19662" i="25"/>
  <c r="I19658" i="25"/>
  <c r="I19654" i="25"/>
  <c r="I19650" i="25"/>
  <c r="I19646" i="25"/>
  <c r="I19642" i="25"/>
  <c r="I19638" i="25"/>
  <c r="I19634" i="25"/>
  <c r="I19630" i="25"/>
  <c r="I19626" i="25"/>
  <c r="I19622" i="25"/>
  <c r="I19618" i="25"/>
  <c r="I19614" i="25"/>
  <c r="I19610" i="25"/>
  <c r="I19606" i="25"/>
  <c r="I19602" i="25"/>
  <c r="I19598" i="25"/>
  <c r="I19594" i="25"/>
  <c r="I19590" i="25"/>
  <c r="I19586" i="25"/>
  <c r="I19582" i="25"/>
  <c r="I19578" i="25"/>
  <c r="I19574" i="25"/>
  <c r="I19570" i="25"/>
  <c r="I19566" i="25"/>
  <c r="I19562" i="25"/>
  <c r="I19558" i="25"/>
  <c r="I19554" i="25"/>
  <c r="I19550" i="25"/>
  <c r="I19546" i="25"/>
  <c r="I19542" i="25"/>
  <c r="I19538" i="25"/>
  <c r="I19534" i="25"/>
  <c r="I19530" i="25"/>
  <c r="I19526" i="25"/>
  <c r="I19522" i="25"/>
  <c r="I19518" i="25"/>
  <c r="I19514" i="25"/>
  <c r="I19510" i="25"/>
  <c r="I19506" i="25"/>
  <c r="I23875" i="25"/>
  <c r="I23245" i="25"/>
  <c r="I22989" i="25"/>
  <c r="I22799" i="25"/>
  <c r="I22728" i="25"/>
  <c r="I22664" i="25"/>
  <c r="I22600" i="25"/>
  <c r="I22536" i="25"/>
  <c r="I22472" i="25"/>
  <c r="I22408" i="25"/>
  <c r="I22344" i="25"/>
  <c r="I22280" i="25"/>
  <c r="I22216" i="25"/>
  <c r="I22152" i="25"/>
  <c r="I22088" i="25"/>
  <c r="I22024" i="25"/>
  <c r="I21960" i="25"/>
  <c r="I21896" i="25"/>
  <c r="I21832" i="25"/>
  <c r="I21768" i="25"/>
  <c r="I21704" i="25"/>
  <c r="I21656" i="25"/>
  <c r="I21627" i="25"/>
  <c r="I21611" i="25"/>
  <c r="I21595" i="25"/>
  <c r="I21579" i="25"/>
  <c r="I21563" i="25"/>
  <c r="I21547" i="25"/>
  <c r="I21531" i="25"/>
  <c r="I21515" i="25"/>
  <c r="I21499" i="25"/>
  <c r="I21483" i="25"/>
  <c r="I21467" i="25"/>
  <c r="I21451" i="25"/>
  <c r="I21435" i="25"/>
  <c r="I21419" i="25"/>
  <c r="I21403" i="25"/>
  <c r="I21387" i="25"/>
  <c r="I21371" i="25"/>
  <c r="I21355" i="25"/>
  <c r="I21339" i="25"/>
  <c r="I21323" i="25"/>
  <c r="I21307" i="25"/>
  <c r="I21291" i="25"/>
  <c r="I21275" i="25"/>
  <c r="I21259" i="25"/>
  <c r="I21243" i="25"/>
  <c r="I21227" i="25"/>
  <c r="I21211" i="25"/>
  <c r="I21195" i="25"/>
  <c r="I21179" i="25"/>
  <c r="I21163" i="25"/>
  <c r="I21147" i="25"/>
  <c r="I21131" i="25"/>
  <c r="I21115" i="25"/>
  <c r="I21099" i="25"/>
  <c r="I21083" i="25"/>
  <c r="I21067" i="25"/>
  <c r="I21051" i="25"/>
  <c r="I21035" i="25"/>
  <c r="I21019" i="25"/>
  <c r="I21003" i="25"/>
  <c r="I20987" i="25"/>
  <c r="I20971" i="25"/>
  <c r="I20955" i="25"/>
  <c r="I20939" i="25"/>
  <c r="I20923" i="25"/>
  <c r="I20907" i="25"/>
  <c r="I20891" i="25"/>
  <c r="I20875" i="25"/>
  <c r="I20859" i="25"/>
  <c r="I20843" i="25"/>
  <c r="I20827" i="25"/>
  <c r="I20811" i="25"/>
  <c r="I20795" i="25"/>
  <c r="I20779" i="25"/>
  <c r="I20763" i="25"/>
  <c r="I20747" i="25"/>
  <c r="I20731" i="25"/>
  <c r="I20715" i="25"/>
  <c r="I20699" i="25"/>
  <c r="I20683" i="25"/>
  <c r="I20667" i="25"/>
  <c r="I20659" i="25"/>
  <c r="I20651" i="25"/>
  <c r="I20643" i="25"/>
  <c r="I20635" i="25"/>
  <c r="I20627" i="25"/>
  <c r="I20619" i="25"/>
  <c r="I20613" i="25"/>
  <c r="I20609" i="25"/>
  <c r="I20605" i="25"/>
  <c r="I20601" i="25"/>
  <c r="I20597" i="25"/>
  <c r="I20593" i="25"/>
  <c r="I20589" i="25"/>
  <c r="I20585" i="25"/>
  <c r="I20581" i="25"/>
  <c r="I20577" i="25"/>
  <c r="I20573" i="25"/>
  <c r="I20569" i="25"/>
  <c r="I20565" i="25"/>
  <c r="I20561" i="25"/>
  <c r="I20557" i="25"/>
  <c r="I20553" i="25"/>
  <c r="I20549" i="25"/>
  <c r="I20545" i="25"/>
  <c r="I20541" i="25"/>
  <c r="I20537" i="25"/>
  <c r="I20533" i="25"/>
  <c r="I20529" i="25"/>
  <c r="I20525" i="25"/>
  <c r="I20521" i="25"/>
  <c r="I20517" i="25"/>
  <c r="I20513" i="25"/>
  <c r="I20509" i="25"/>
  <c r="I20505" i="25"/>
  <c r="I20501" i="25"/>
  <c r="I20497" i="25"/>
  <c r="I20493" i="25"/>
  <c r="I20489" i="25"/>
  <c r="I20485" i="25"/>
  <c r="I20481" i="25"/>
  <c r="I20477" i="25"/>
  <c r="I20473" i="25"/>
  <c r="I20469" i="25"/>
  <c r="I20465" i="25"/>
  <c r="I20461" i="25"/>
  <c r="I20457" i="25"/>
  <c r="I20453" i="25"/>
  <c r="I20449" i="25"/>
  <c r="I20445" i="25"/>
  <c r="I20441" i="25"/>
  <c r="I20437" i="25"/>
  <c r="I20433" i="25"/>
  <c r="I20429" i="25"/>
  <c r="I20425" i="25"/>
  <c r="I20421" i="25"/>
  <c r="I20417" i="25"/>
  <c r="I20413" i="25"/>
  <c r="I20409" i="25"/>
  <c r="I20405" i="25"/>
  <c r="I20401" i="25"/>
  <c r="I20397" i="25"/>
  <c r="I20393" i="25"/>
  <c r="I20389" i="25"/>
  <c r="I20385" i="25"/>
  <c r="I20381" i="25"/>
  <c r="I20377" i="25"/>
  <c r="I20373" i="25"/>
  <c r="I20369" i="25"/>
  <c r="I20365" i="25"/>
  <c r="I20361" i="25"/>
  <c r="I20357" i="25"/>
  <c r="I20353" i="25"/>
  <c r="I20349" i="25"/>
  <c r="I20345" i="25"/>
  <c r="I20341" i="25"/>
  <c r="I20337" i="25"/>
  <c r="I20333" i="25"/>
  <c r="I20329" i="25"/>
  <c r="I20325" i="25"/>
  <c r="I20321" i="25"/>
  <c r="I20317" i="25"/>
  <c r="I20313" i="25"/>
  <c r="I20309" i="25"/>
  <c r="I20305" i="25"/>
  <c r="I20301" i="25"/>
  <c r="I20297" i="25"/>
  <c r="I20293" i="25"/>
  <c r="I20289" i="25"/>
  <c r="I20285" i="25"/>
  <c r="I20281" i="25"/>
  <c r="I20277" i="25"/>
  <c r="I20273" i="25"/>
  <c r="I20269" i="25"/>
  <c r="I20265" i="25"/>
  <c r="I20261" i="25"/>
  <c r="I20257" i="25"/>
  <c r="I20253" i="25"/>
  <c r="I20249" i="25"/>
  <c r="I20245" i="25"/>
  <c r="I20241" i="25"/>
  <c r="I20237" i="25"/>
  <c r="I20233" i="25"/>
  <c r="I20229" i="25"/>
  <c r="I20225" i="25"/>
  <c r="I20221" i="25"/>
  <c r="I20217" i="25"/>
  <c r="I20213" i="25"/>
  <c r="I20209" i="25"/>
  <c r="I20205" i="25"/>
  <c r="I20201" i="25"/>
  <c r="I20197" i="25"/>
  <c r="I20193" i="25"/>
  <c r="I20189" i="25"/>
  <c r="I20185" i="25"/>
  <c r="I20181" i="25"/>
  <c r="I20177" i="25"/>
  <c r="I20173" i="25"/>
  <c r="I20169" i="25"/>
  <c r="I20165" i="25"/>
  <c r="I20161" i="25"/>
  <c r="I20157" i="25"/>
  <c r="I20153" i="25"/>
  <c r="I20149" i="25"/>
  <c r="I20145" i="25"/>
  <c r="I20141" i="25"/>
  <c r="I20137" i="25"/>
  <c r="I20133" i="25"/>
  <c r="I20129" i="25"/>
  <c r="I20125" i="25"/>
  <c r="I20121" i="25"/>
  <c r="I20117" i="25"/>
  <c r="I20113" i="25"/>
  <c r="I20109" i="25"/>
  <c r="I20105" i="25"/>
  <c r="I20101" i="25"/>
  <c r="I20097" i="25"/>
  <c r="I20093" i="25"/>
  <c r="I20089" i="25"/>
  <c r="I20085" i="25"/>
  <c r="I20081" i="25"/>
  <c r="I20077" i="25"/>
  <c r="I20073" i="25"/>
  <c r="I20069" i="25"/>
  <c r="I20065" i="25"/>
  <c r="I20061" i="25"/>
  <c r="I20057" i="25"/>
  <c r="I20053" i="25"/>
  <c r="I20049" i="25"/>
  <c r="I20045" i="25"/>
  <c r="I20041" i="25"/>
  <c r="I20037" i="25"/>
  <c r="I20033" i="25"/>
  <c r="I20029" i="25"/>
  <c r="I20025" i="25"/>
  <c r="I20021" i="25"/>
  <c r="I20017" i="25"/>
  <c r="I20013" i="25"/>
  <c r="I20009" i="25"/>
  <c r="I20005" i="25"/>
  <c r="I20001" i="25"/>
  <c r="I19997" i="25"/>
  <c r="I19993" i="25"/>
  <c r="I19989" i="25"/>
  <c r="I19985" i="25"/>
  <c r="I19981" i="25"/>
  <c r="I19977" i="25"/>
  <c r="I19973" i="25"/>
  <c r="I19969" i="25"/>
  <c r="I19965" i="25"/>
  <c r="I19961" i="25"/>
  <c r="I19957" i="25"/>
  <c r="I19953" i="25"/>
  <c r="I19949" i="25"/>
  <c r="I19945" i="25"/>
  <c r="I19941" i="25"/>
  <c r="I19937" i="25"/>
  <c r="I19933" i="25"/>
  <c r="I19929" i="25"/>
  <c r="I19925" i="25"/>
  <c r="I19921" i="25"/>
  <c r="I19917" i="25"/>
  <c r="I19913" i="25"/>
  <c r="I19909" i="25"/>
  <c r="I19905" i="25"/>
  <c r="I19901" i="25"/>
  <c r="I19897" i="25"/>
  <c r="I19893" i="25"/>
  <c r="I19889" i="25"/>
  <c r="I19885" i="25"/>
  <c r="I19881" i="25"/>
  <c r="I19877" i="25"/>
  <c r="I19873" i="25"/>
  <c r="I19869" i="25"/>
  <c r="I19865" i="25"/>
  <c r="I19861" i="25"/>
  <c r="I19857" i="25"/>
  <c r="I19853" i="25"/>
  <c r="I19849" i="25"/>
  <c r="I19845" i="25"/>
  <c r="I19841" i="25"/>
  <c r="I19837" i="25"/>
  <c r="I19833" i="25"/>
  <c r="I19829" i="25"/>
  <c r="I19825" i="25"/>
  <c r="I19821" i="25"/>
  <c r="I19817" i="25"/>
  <c r="I19813" i="25"/>
  <c r="I19809" i="25"/>
  <c r="I19805" i="25"/>
  <c r="I19801" i="25"/>
  <c r="I19797" i="25"/>
  <c r="I19793" i="25"/>
  <c r="I19789" i="25"/>
  <c r="I19785" i="25"/>
  <c r="I19781" i="25"/>
  <c r="I19777" i="25"/>
  <c r="I19773" i="25"/>
  <c r="I19769" i="25"/>
  <c r="I19765" i="25"/>
  <c r="I19761" i="25"/>
  <c r="I19757" i="25"/>
  <c r="I19753" i="25"/>
  <c r="I19749" i="25"/>
  <c r="I19745" i="25"/>
  <c r="I19741" i="25"/>
  <c r="I19737" i="25"/>
  <c r="I19733" i="25"/>
  <c r="I19729" i="25"/>
  <c r="I19725" i="25"/>
  <c r="I19721" i="25"/>
  <c r="I19717" i="25"/>
  <c r="I19713" i="25"/>
  <c r="I19709" i="25"/>
  <c r="I19705" i="25"/>
  <c r="I19701" i="25"/>
  <c r="I19697" i="25"/>
  <c r="I19693" i="25"/>
  <c r="I19689" i="25"/>
  <c r="I19685" i="25"/>
  <c r="I19681" i="25"/>
  <c r="I19677" i="25"/>
  <c r="I19673" i="25"/>
  <c r="I19669" i="25"/>
  <c r="I19665" i="25"/>
  <c r="I19661" i="25"/>
  <c r="I19657" i="25"/>
  <c r="I19653" i="25"/>
  <c r="I19649" i="25"/>
  <c r="I19645" i="25"/>
  <c r="I19641" i="25"/>
  <c r="I19637" i="25"/>
  <c r="I19633" i="25"/>
  <c r="I19629" i="25"/>
  <c r="I19625" i="25"/>
  <c r="I19621" i="25"/>
  <c r="I19617" i="25"/>
  <c r="I19613" i="25"/>
  <c r="I19609" i="25"/>
  <c r="I23616" i="25"/>
  <c r="I23181" i="25"/>
  <c r="I22925" i="25"/>
  <c r="I22776" i="25"/>
  <c r="I22712" i="25"/>
  <c r="I22648" i="25"/>
  <c r="I22584" i="25"/>
  <c r="I22520" i="25"/>
  <c r="I22456" i="25"/>
  <c r="I22392" i="25"/>
  <c r="I22328" i="25"/>
  <c r="I22264" i="25"/>
  <c r="I22200" i="25"/>
  <c r="I22136" i="25"/>
  <c r="I22072" i="25"/>
  <c r="I22008" i="25"/>
  <c r="I21944" i="25"/>
  <c r="I21880" i="25"/>
  <c r="I21816" i="25"/>
  <c r="I21752" i="25"/>
  <c r="I21688" i="25"/>
  <c r="I21648" i="25"/>
  <c r="I21623" i="25"/>
  <c r="I21607" i="25"/>
  <c r="I21591" i="25"/>
  <c r="I21575" i="25"/>
  <c r="I21559" i="25"/>
  <c r="I21543" i="25"/>
  <c r="I21527" i="25"/>
  <c r="I21511" i="25"/>
  <c r="I21495" i="25"/>
  <c r="I21479" i="25"/>
  <c r="I21463" i="25"/>
  <c r="I21447" i="25"/>
  <c r="I21431" i="25"/>
  <c r="I21415" i="25"/>
  <c r="I21399" i="25"/>
  <c r="I21383" i="25"/>
  <c r="I21367" i="25"/>
  <c r="I21351" i="25"/>
  <c r="I21335" i="25"/>
  <c r="I21319" i="25"/>
  <c r="I21303" i="25"/>
  <c r="I21287" i="25"/>
  <c r="I21271" i="25"/>
  <c r="I21255" i="25"/>
  <c r="I21239" i="25"/>
  <c r="I21223" i="25"/>
  <c r="I21207" i="25"/>
  <c r="I21191" i="25"/>
  <c r="I21175" i="25"/>
  <c r="I21159" i="25"/>
  <c r="I21143" i="25"/>
  <c r="I21127" i="25"/>
  <c r="I21111" i="25"/>
  <c r="I21095" i="25"/>
  <c r="I21079" i="25"/>
  <c r="I21063" i="25"/>
  <c r="I21047" i="25"/>
  <c r="I21031" i="25"/>
  <c r="I21015" i="25"/>
  <c r="I20999" i="25"/>
  <c r="I20983" i="25"/>
  <c r="I20967" i="25"/>
  <c r="I20951" i="25"/>
  <c r="I20935" i="25"/>
  <c r="I20919" i="25"/>
  <c r="I20903" i="25"/>
  <c r="I20887" i="25"/>
  <c r="I20871" i="25"/>
  <c r="I20855" i="25"/>
  <c r="I20839" i="25"/>
  <c r="I20823" i="25"/>
  <c r="I20807" i="25"/>
  <c r="I20791" i="25"/>
  <c r="I20775" i="25"/>
  <c r="I20759" i="25"/>
  <c r="I20743" i="25"/>
  <c r="I20727" i="25"/>
  <c r="I20711" i="25"/>
  <c r="I20695" i="25"/>
  <c r="I20679" i="25"/>
  <c r="I20665" i="25"/>
  <c r="I20657" i="25"/>
  <c r="I20649" i="25"/>
  <c r="I20641" i="25"/>
  <c r="I20633" i="25"/>
  <c r="I20625" i="25"/>
  <c r="I20617" i="25"/>
  <c r="I20612" i="25"/>
  <c r="I20608" i="25"/>
  <c r="I20604" i="25"/>
  <c r="I20600" i="25"/>
  <c r="I20596" i="25"/>
  <c r="I20592" i="25"/>
  <c r="I20588" i="25"/>
  <c r="I20584" i="25"/>
  <c r="I20580" i="25"/>
  <c r="I20576" i="25"/>
  <c r="I20572" i="25"/>
  <c r="I20568" i="25"/>
  <c r="I20564" i="25"/>
  <c r="I20560" i="25"/>
  <c r="I20556" i="25"/>
  <c r="I20552" i="25"/>
  <c r="I20548" i="25"/>
  <c r="I20544" i="25"/>
  <c r="I20540" i="25"/>
  <c r="I20536" i="25"/>
  <c r="I20532" i="25"/>
  <c r="I20528" i="25"/>
  <c r="I20524" i="25"/>
  <c r="I20520" i="25"/>
  <c r="I20516" i="25"/>
  <c r="I20512" i="25"/>
  <c r="I20508" i="25"/>
  <c r="I20504" i="25"/>
  <c r="I20500" i="25"/>
  <c r="I20496" i="25"/>
  <c r="I20492" i="25"/>
  <c r="I20488" i="25"/>
  <c r="I20484" i="25"/>
  <c r="I20480" i="25"/>
  <c r="I20476" i="25"/>
  <c r="I20472" i="25"/>
  <c r="I20468" i="25"/>
  <c r="I20464" i="25"/>
  <c r="I20460" i="25"/>
  <c r="I20456" i="25"/>
  <c r="I20452" i="25"/>
  <c r="I20448" i="25"/>
  <c r="I20444" i="25"/>
  <c r="I20440" i="25"/>
  <c r="I20436" i="25"/>
  <c r="I20432" i="25"/>
  <c r="I20428" i="25"/>
  <c r="I20424" i="25"/>
  <c r="I20420" i="25"/>
  <c r="I20416" i="25"/>
  <c r="I20412" i="25"/>
  <c r="I20408" i="25"/>
  <c r="I20404" i="25"/>
  <c r="I20400" i="25"/>
  <c r="I20396" i="25"/>
  <c r="I20392" i="25"/>
  <c r="I20388" i="25"/>
  <c r="I20384" i="25"/>
  <c r="I20380" i="25"/>
  <c r="I20376" i="25"/>
  <c r="I20372" i="25"/>
  <c r="I20368" i="25"/>
  <c r="I20364" i="25"/>
  <c r="I20360" i="25"/>
  <c r="I20356" i="25"/>
  <c r="I20352" i="25"/>
  <c r="I20348" i="25"/>
  <c r="I20344" i="25"/>
  <c r="I20340" i="25"/>
  <c r="I20336" i="25"/>
  <c r="I20332" i="25"/>
  <c r="I20328" i="25"/>
  <c r="I20324" i="25"/>
  <c r="I20320" i="25"/>
  <c r="I20316" i="25"/>
  <c r="I20312" i="25"/>
  <c r="I20308" i="25"/>
  <c r="I20304" i="25"/>
  <c r="I20300" i="25"/>
  <c r="I20296" i="25"/>
  <c r="I20292" i="25"/>
  <c r="I20288" i="25"/>
  <c r="I20284" i="25"/>
  <c r="I20280" i="25"/>
  <c r="I20276" i="25"/>
  <c r="I20272" i="25"/>
  <c r="I20268" i="25"/>
  <c r="I20264" i="25"/>
  <c r="I20260" i="25"/>
  <c r="I20256" i="25"/>
  <c r="I20252" i="25"/>
  <c r="I20248" i="25"/>
  <c r="I20244" i="25"/>
  <c r="I20240" i="25"/>
  <c r="I20236" i="25"/>
  <c r="I20232" i="25"/>
  <c r="I20228" i="25"/>
  <c r="I20224" i="25"/>
  <c r="I20220" i="25"/>
  <c r="I20216" i="25"/>
  <c r="I20212" i="25"/>
  <c r="I20208" i="25"/>
  <c r="I20204" i="25"/>
  <c r="I20200" i="25"/>
  <c r="I20196" i="25"/>
  <c r="I20192" i="25"/>
  <c r="I20188" i="25"/>
  <c r="I20184" i="25"/>
  <c r="I20180" i="25"/>
  <c r="I20176" i="25"/>
  <c r="I20172" i="25"/>
  <c r="I20168" i="25"/>
  <c r="I20164" i="25"/>
  <c r="I20160" i="25"/>
  <c r="I20156" i="25"/>
  <c r="I20152" i="25"/>
  <c r="I20148" i="25"/>
  <c r="I20144" i="25"/>
  <c r="I20140" i="25"/>
  <c r="I20136" i="25"/>
  <c r="I20132" i="25"/>
  <c r="I20128" i="25"/>
  <c r="I20124" i="25"/>
  <c r="I20120" i="25"/>
  <c r="I20116" i="25"/>
  <c r="I20112" i="25"/>
  <c r="I20108" i="25"/>
  <c r="I20104" i="25"/>
  <c r="I20100" i="25"/>
  <c r="I20096" i="25"/>
  <c r="I20092" i="25"/>
  <c r="I20088" i="25"/>
  <c r="I20084" i="25"/>
  <c r="I20080" i="25"/>
  <c r="I20076" i="25"/>
  <c r="I20072" i="25"/>
  <c r="I20068" i="25"/>
  <c r="I20064" i="25"/>
  <c r="I20060" i="25"/>
  <c r="I20056" i="25"/>
  <c r="I20052" i="25"/>
  <c r="I20048" i="25"/>
  <c r="I20044" i="25"/>
  <c r="I20040" i="25"/>
  <c r="I20036" i="25"/>
  <c r="I20032" i="25"/>
  <c r="I20028" i="25"/>
  <c r="I20024" i="25"/>
  <c r="I20020" i="25"/>
  <c r="I20016" i="25"/>
  <c r="I20012" i="25"/>
  <c r="I20008" i="25"/>
  <c r="I20004" i="25"/>
  <c r="I20000" i="25"/>
  <c r="I19996" i="25"/>
  <c r="I19992" i="25"/>
  <c r="I19988" i="25"/>
  <c r="I19984" i="25"/>
  <c r="I19980" i="25"/>
  <c r="I19976" i="25"/>
  <c r="I19972" i="25"/>
  <c r="I19968" i="25"/>
  <c r="I19964" i="25"/>
  <c r="I19960" i="25"/>
  <c r="I19956" i="25"/>
  <c r="I19952" i="25"/>
  <c r="I19948" i="25"/>
  <c r="I19944" i="25"/>
  <c r="I19940" i="25"/>
  <c r="I19936" i="25"/>
  <c r="I19932" i="25"/>
  <c r="I19928" i="25"/>
  <c r="I19924" i="25"/>
  <c r="I19920" i="25"/>
  <c r="I19916" i="25"/>
  <c r="I19912" i="25"/>
  <c r="I19908" i="25"/>
  <c r="I19904" i="25"/>
  <c r="I19900" i="25"/>
  <c r="I19896" i="25"/>
  <c r="I19892" i="25"/>
  <c r="I19888" i="25"/>
  <c r="I19884" i="25"/>
  <c r="I19880" i="25"/>
  <c r="I19876" i="25"/>
  <c r="I19872" i="25"/>
  <c r="I19868" i="25"/>
  <c r="I19864" i="25"/>
  <c r="I19860" i="25"/>
  <c r="I19856" i="25"/>
  <c r="I19852" i="25"/>
  <c r="I19848" i="25"/>
  <c r="I19844" i="25"/>
  <c r="I19840" i="25"/>
  <c r="I19836" i="25"/>
  <c r="I19832" i="25"/>
  <c r="I19828" i="25"/>
  <c r="I19824" i="25"/>
  <c r="I19820" i="25"/>
  <c r="I19816" i="25"/>
  <c r="I19812" i="25"/>
  <c r="I19808" i="25"/>
  <c r="I19804" i="25"/>
  <c r="I19800" i="25"/>
  <c r="I19796" i="25"/>
  <c r="I19792" i="25"/>
  <c r="I19788" i="25"/>
  <c r="I19784" i="25"/>
  <c r="I19780" i="25"/>
  <c r="I19776" i="25"/>
  <c r="I19772" i="25"/>
  <c r="I19768" i="25"/>
  <c r="I19764" i="25"/>
  <c r="I19760" i="25"/>
  <c r="I19756" i="25"/>
  <c r="I19752" i="25"/>
  <c r="I19748" i="25"/>
  <c r="I19744" i="25"/>
  <c r="I19740" i="25"/>
  <c r="I19736" i="25"/>
  <c r="I19732" i="25"/>
  <c r="I19728" i="25"/>
  <c r="I19724" i="25"/>
  <c r="I19720" i="25"/>
  <c r="I19716" i="25"/>
  <c r="I19712" i="25"/>
  <c r="I19708" i="25"/>
  <c r="I19704" i="25"/>
  <c r="I19700" i="25"/>
  <c r="I19696" i="25"/>
  <c r="I19692" i="25"/>
  <c r="I19688" i="25"/>
  <c r="I19684" i="25"/>
  <c r="I19680" i="25"/>
  <c r="I19676" i="25"/>
  <c r="I19672" i="25"/>
  <c r="I19668" i="25"/>
  <c r="I19664" i="25"/>
  <c r="I19660" i="25"/>
  <c r="I19656" i="25"/>
  <c r="I19652" i="25"/>
  <c r="I19648" i="25"/>
  <c r="I19644" i="25"/>
  <c r="I19640" i="25"/>
  <c r="I19636" i="25"/>
  <c r="I19632" i="25"/>
  <c r="I19628" i="25"/>
  <c r="I19624" i="25"/>
  <c r="I19620" i="25"/>
  <c r="I19616" i="25"/>
  <c r="I19612" i="25"/>
  <c r="I19608" i="25"/>
  <c r="I19604" i="25"/>
  <c r="I19600" i="25"/>
  <c r="I19596" i="25"/>
  <c r="I19592" i="25"/>
  <c r="I19588" i="25"/>
  <c r="I19584" i="25"/>
  <c r="I19580" i="25"/>
  <c r="I19576" i="25"/>
  <c r="I19572" i="25"/>
  <c r="I19568" i="25"/>
  <c r="I19564" i="25"/>
  <c r="I19560" i="25"/>
  <c r="I19556" i="25"/>
  <c r="I19552" i="25"/>
  <c r="I19548" i="25"/>
  <c r="I19544" i="25"/>
  <c r="I19540" i="25"/>
  <c r="I19536" i="25"/>
  <c r="I19532" i="25"/>
  <c r="I19528" i="25"/>
  <c r="I19524" i="25"/>
  <c r="I19520" i="25"/>
  <c r="I19516" i="25"/>
  <c r="I19512" i="25"/>
  <c r="I19508" i="25"/>
  <c r="I19504" i="25"/>
  <c r="I22760" i="25"/>
  <c r="I22504" i="25"/>
  <c r="I22248" i="25"/>
  <c r="I21992" i="25"/>
  <c r="I21736" i="25"/>
  <c r="I21603" i="25"/>
  <c r="I21539" i="25"/>
  <c r="I21475" i="25"/>
  <c r="I21411" i="25"/>
  <c r="I21347" i="25"/>
  <c r="I21283" i="25"/>
  <c r="I21219" i="25"/>
  <c r="I21155" i="25"/>
  <c r="I21091" i="25"/>
  <c r="I21027" i="25"/>
  <c r="I20963" i="25"/>
  <c r="I20899" i="25"/>
  <c r="I20835" i="25"/>
  <c r="I20771" i="25"/>
  <c r="I20707" i="25"/>
  <c r="I20655" i="25"/>
  <c r="I20623" i="25"/>
  <c r="I20603" i="25"/>
  <c r="I20587" i="25"/>
  <c r="I20571" i="25"/>
  <c r="I20555" i="25"/>
  <c r="I20539" i="25"/>
  <c r="I20523" i="25"/>
  <c r="I20507" i="25"/>
  <c r="I20491" i="25"/>
  <c r="I20475" i="25"/>
  <c r="I20459" i="25"/>
  <c r="I20443" i="25"/>
  <c r="I20427" i="25"/>
  <c r="I20411" i="25"/>
  <c r="I20395" i="25"/>
  <c r="I20379" i="25"/>
  <c r="I20363" i="25"/>
  <c r="I20347" i="25"/>
  <c r="I20331" i="25"/>
  <c r="I20315" i="25"/>
  <c r="I20299" i="25"/>
  <c r="I20283" i="25"/>
  <c r="I20267" i="25"/>
  <c r="I20251" i="25"/>
  <c r="I20235" i="25"/>
  <c r="I20219" i="25"/>
  <c r="I20203" i="25"/>
  <c r="I20187" i="25"/>
  <c r="I20171" i="25"/>
  <c r="I20155" i="25"/>
  <c r="I20139" i="25"/>
  <c r="I20123" i="25"/>
  <c r="I20107" i="25"/>
  <c r="I20091" i="25"/>
  <c r="I20075" i="25"/>
  <c r="I20059" i="25"/>
  <c r="I20043" i="25"/>
  <c r="I20027" i="25"/>
  <c r="I20011" i="25"/>
  <c r="I19995" i="25"/>
  <c r="I19979" i="25"/>
  <c r="I19963" i="25"/>
  <c r="I19947" i="25"/>
  <c r="I19931" i="25"/>
  <c r="I19915" i="25"/>
  <c r="I19899" i="25"/>
  <c r="I19883" i="25"/>
  <c r="I19867" i="25"/>
  <c r="I19851" i="25"/>
  <c r="I19835" i="25"/>
  <c r="I19819" i="25"/>
  <c r="I19803" i="25"/>
  <c r="I19787" i="25"/>
  <c r="I19771" i="25"/>
  <c r="I19755" i="25"/>
  <c r="I19739" i="25"/>
  <c r="I19723" i="25"/>
  <c r="I19707" i="25"/>
  <c r="I19691" i="25"/>
  <c r="I19675" i="25"/>
  <c r="I19659" i="25"/>
  <c r="I19643" i="25"/>
  <c r="I19627" i="25"/>
  <c r="I19611" i="25"/>
  <c r="I19601" i="25"/>
  <c r="I19593" i="25"/>
  <c r="I19585" i="25"/>
  <c r="I19577" i="25"/>
  <c r="I19569" i="25"/>
  <c r="I19561" i="25"/>
  <c r="I19553" i="25"/>
  <c r="I19545" i="25"/>
  <c r="I19537" i="25"/>
  <c r="I19529" i="25"/>
  <c r="I19521" i="25"/>
  <c r="I19513" i="25"/>
  <c r="I19505" i="25"/>
  <c r="I19500" i="25"/>
  <c r="I19496" i="25"/>
  <c r="I19492" i="25"/>
  <c r="I19488" i="25"/>
  <c r="I19484" i="25"/>
  <c r="I19480" i="25"/>
  <c r="I19476" i="25"/>
  <c r="I19472" i="25"/>
  <c r="I19468" i="25"/>
  <c r="I19464" i="25"/>
  <c r="I19460" i="25"/>
  <c r="I19456" i="25"/>
  <c r="I19452" i="25"/>
  <c r="I19448" i="25"/>
  <c r="I19444" i="25"/>
  <c r="I19440" i="25"/>
  <c r="I19436" i="25"/>
  <c r="I19432" i="25"/>
  <c r="I19428" i="25"/>
  <c r="I19424" i="25"/>
  <c r="I19420" i="25"/>
  <c r="I19416" i="25"/>
  <c r="I19412" i="25"/>
  <c r="I19408" i="25"/>
  <c r="I19404" i="25"/>
  <c r="I19400" i="25"/>
  <c r="I19396" i="25"/>
  <c r="I19392" i="25"/>
  <c r="I19388" i="25"/>
  <c r="I19384" i="25"/>
  <c r="I19380" i="25"/>
  <c r="I19376" i="25"/>
  <c r="I19372" i="25"/>
  <c r="I19368" i="25"/>
  <c r="I19364" i="25"/>
  <c r="I19360" i="25"/>
  <c r="I19356" i="25"/>
  <c r="I19352" i="25"/>
  <c r="I19348" i="25"/>
  <c r="I19344" i="25"/>
  <c r="I19340" i="25"/>
  <c r="I19336" i="25"/>
  <c r="I19332" i="25"/>
  <c r="I19328" i="25"/>
  <c r="I19324" i="25"/>
  <c r="I19320" i="25"/>
  <c r="I19316" i="25"/>
  <c r="I19312" i="25"/>
  <c r="I19308" i="25"/>
  <c r="I19304" i="25"/>
  <c r="I19300" i="25"/>
  <c r="I19296" i="25"/>
  <c r="I19292" i="25"/>
  <c r="I19288" i="25"/>
  <c r="I19284" i="25"/>
  <c r="I19280" i="25"/>
  <c r="I19276" i="25"/>
  <c r="I19272" i="25"/>
  <c r="I19268" i="25"/>
  <c r="I19264" i="25"/>
  <c r="I19260" i="25"/>
  <c r="I19256" i="25"/>
  <c r="I19252" i="25"/>
  <c r="I19248" i="25"/>
  <c r="I19244" i="25"/>
  <c r="I19240" i="25"/>
  <c r="I19236" i="25"/>
  <c r="I19232" i="25"/>
  <c r="I19228" i="25"/>
  <c r="I19224" i="25"/>
  <c r="I19220" i="25"/>
  <c r="I19216" i="25"/>
  <c r="I19212" i="25"/>
  <c r="I19208" i="25"/>
  <c r="I19204" i="25"/>
  <c r="I19200" i="25"/>
  <c r="I19196" i="25"/>
  <c r="I19192" i="25"/>
  <c r="I19188" i="25"/>
  <c r="I19184" i="25"/>
  <c r="I19180" i="25"/>
  <c r="I19176" i="25"/>
  <c r="I19172" i="25"/>
  <c r="I19168" i="25"/>
  <c r="I19164" i="25"/>
  <c r="I19160" i="25"/>
  <c r="I19156" i="25"/>
  <c r="I19152" i="25"/>
  <c r="I19148" i="25"/>
  <c r="I19144" i="25"/>
  <c r="I19140" i="25"/>
  <c r="I19136" i="25"/>
  <c r="I19132" i="25"/>
  <c r="I19128" i="25"/>
  <c r="I19124" i="25"/>
  <c r="I19120" i="25"/>
  <c r="I19116" i="25"/>
  <c r="I19112" i="25"/>
  <c r="I19108" i="25"/>
  <c r="I19104" i="25"/>
  <c r="I19100" i="25"/>
  <c r="I19096" i="25"/>
  <c r="I19092" i="25"/>
  <c r="I19088" i="25"/>
  <c r="I19084" i="25"/>
  <c r="I19080" i="25"/>
  <c r="I19076" i="25"/>
  <c r="I19072" i="25"/>
  <c r="I19068" i="25"/>
  <c r="I19064" i="25"/>
  <c r="I19060" i="25"/>
  <c r="I19056" i="25"/>
  <c r="I19052" i="25"/>
  <c r="I19048" i="25"/>
  <c r="I19044" i="25"/>
  <c r="I19040" i="25"/>
  <c r="I19036" i="25"/>
  <c r="I19032" i="25"/>
  <c r="I19028" i="25"/>
  <c r="I19024" i="25"/>
  <c r="I19020" i="25"/>
  <c r="I19016" i="25"/>
  <c r="I19012" i="25"/>
  <c r="I19008" i="25"/>
  <c r="I19004" i="25"/>
  <c r="I19000" i="25"/>
  <c r="I18996" i="25"/>
  <c r="I18992" i="25"/>
  <c r="I18988" i="25"/>
  <c r="I18984" i="25"/>
  <c r="I18980" i="25"/>
  <c r="I18976" i="25"/>
  <c r="I18972" i="25"/>
  <c r="I18968" i="25"/>
  <c r="I18964" i="25"/>
  <c r="I18960" i="25"/>
  <c r="I18956" i="25"/>
  <c r="I18952" i="25"/>
  <c r="I18948" i="25"/>
  <c r="I18944" i="25"/>
  <c r="I18940" i="25"/>
  <c r="I18936" i="25"/>
  <c r="I18932" i="25"/>
  <c r="I18928" i="25"/>
  <c r="I18924" i="25"/>
  <c r="I18920" i="25"/>
  <c r="I18916" i="25"/>
  <c r="I18912" i="25"/>
  <c r="I18908" i="25"/>
  <c r="I18904" i="25"/>
  <c r="I18900" i="25"/>
  <c r="I18896" i="25"/>
  <c r="I18892" i="25"/>
  <c r="I18888" i="25"/>
  <c r="I18884" i="25"/>
  <c r="I18880" i="25"/>
  <c r="I18876" i="25"/>
  <c r="I18872" i="25"/>
  <c r="I18868" i="25"/>
  <c r="I18864" i="25"/>
  <c r="I18860" i="25"/>
  <c r="I18856" i="25"/>
  <c r="I18852" i="25"/>
  <c r="I18848" i="25"/>
  <c r="I18844" i="25"/>
  <c r="I18840" i="25"/>
  <c r="I18836" i="25"/>
  <c r="I18832" i="25"/>
  <c r="I18828" i="25"/>
  <c r="I18824" i="25"/>
  <c r="I18820" i="25"/>
  <c r="I18816" i="25"/>
  <c r="I18812" i="25"/>
  <c r="I18808" i="25"/>
  <c r="I18804" i="25"/>
  <c r="I18800" i="25"/>
  <c r="I18796" i="25"/>
  <c r="I18792" i="25"/>
  <c r="I18788" i="25"/>
  <c r="I18784" i="25"/>
  <c r="I18780" i="25"/>
  <c r="I18776" i="25"/>
  <c r="I18772" i="25"/>
  <c r="I18768" i="25"/>
  <c r="I18764" i="25"/>
  <c r="I18760" i="25"/>
  <c r="I18756" i="25"/>
  <c r="I18752" i="25"/>
  <c r="I18748" i="25"/>
  <c r="I18744" i="25"/>
  <c r="I18740" i="25"/>
  <c r="I18736" i="25"/>
  <c r="I18732" i="25"/>
  <c r="I18728" i="25"/>
  <c r="I18724" i="25"/>
  <c r="I18720" i="25"/>
  <c r="I18716" i="25"/>
  <c r="I18712" i="25"/>
  <c r="I18708" i="25"/>
  <c r="I18704" i="25"/>
  <c r="I18700" i="25"/>
  <c r="I18696" i="25"/>
  <c r="I18692" i="25"/>
  <c r="I18688" i="25"/>
  <c r="I18684" i="25"/>
  <c r="I18680" i="25"/>
  <c r="I18676" i="25"/>
  <c r="I18672" i="25"/>
  <c r="I18668" i="25"/>
  <c r="I18664" i="25"/>
  <c r="I18660" i="25"/>
  <c r="I18656" i="25"/>
  <c r="I18652" i="25"/>
  <c r="I18648" i="25"/>
  <c r="I18644" i="25"/>
  <c r="I18640" i="25"/>
  <c r="I18636" i="25"/>
  <c r="I18632" i="25"/>
  <c r="I18628" i="25"/>
  <c r="I18624" i="25"/>
  <c r="I18620" i="25"/>
  <c r="I18616" i="25"/>
  <c r="I18612" i="25"/>
  <c r="I18608" i="25"/>
  <c r="I18604" i="25"/>
  <c r="I18600" i="25"/>
  <c r="I18596" i="25"/>
  <c r="I18592" i="25"/>
  <c r="I18588" i="25"/>
  <c r="I18584" i="25"/>
  <c r="I18580" i="25"/>
  <c r="I18576" i="25"/>
  <c r="I18572" i="25"/>
  <c r="I18568" i="25"/>
  <c r="I18564" i="25"/>
  <c r="I18560" i="25"/>
  <c r="I18556" i="25"/>
  <c r="I18552" i="25"/>
  <c r="I18548" i="25"/>
  <c r="I18544" i="25"/>
  <c r="I18540" i="25"/>
  <c r="I18536" i="25"/>
  <c r="I18532" i="25"/>
  <c r="I18528" i="25"/>
  <c r="I18524" i="25"/>
  <c r="I18520" i="25"/>
  <c r="I18516" i="25"/>
  <c r="I18512" i="25"/>
  <c r="I18508" i="25"/>
  <c r="I18504" i="25"/>
  <c r="I18500" i="25"/>
  <c r="I18496" i="25"/>
  <c r="I18492" i="25"/>
  <c r="I18488" i="25"/>
  <c r="I18484" i="25"/>
  <c r="I18480" i="25"/>
  <c r="I18476" i="25"/>
  <c r="I18472" i="25"/>
  <c r="I18468" i="25"/>
  <c r="I18464" i="25"/>
  <c r="I18460" i="25"/>
  <c r="I18456" i="25"/>
  <c r="I18452" i="25"/>
  <c r="I18448" i="25"/>
  <c r="I18444" i="25"/>
  <c r="I18440" i="25"/>
  <c r="I18436" i="25"/>
  <c r="I18432" i="25"/>
  <c r="I18428" i="25"/>
  <c r="I18424" i="25"/>
  <c r="I18420" i="25"/>
  <c r="I18416" i="25"/>
  <c r="I18412" i="25"/>
  <c r="I18408" i="25"/>
  <c r="I18404" i="25"/>
  <c r="I18400" i="25"/>
  <c r="I18396" i="25"/>
  <c r="I18392" i="25"/>
  <c r="I18388" i="25"/>
  <c r="I18384" i="25"/>
  <c r="I18380" i="25"/>
  <c r="I18376" i="25"/>
  <c r="I18372" i="25"/>
  <c r="I18368" i="25"/>
  <c r="I18364" i="25"/>
  <c r="I18360" i="25"/>
  <c r="I18356" i="25"/>
  <c r="I18352" i="25"/>
  <c r="I18348" i="25"/>
  <c r="I18344" i="25"/>
  <c r="I18340" i="25"/>
  <c r="I18336" i="25"/>
  <c r="I18332" i="25"/>
  <c r="I18328" i="25"/>
  <c r="I18324" i="25"/>
  <c r="I18320" i="25"/>
  <c r="I18316" i="25"/>
  <c r="I18312" i="25"/>
  <c r="I18308" i="25"/>
  <c r="I18304" i="25"/>
  <c r="I18300" i="25"/>
  <c r="I18296" i="25"/>
  <c r="I18292" i="25"/>
  <c r="I18288" i="25"/>
  <c r="I18284" i="25"/>
  <c r="I18280" i="25"/>
  <c r="I18276" i="25"/>
  <c r="I18272" i="25"/>
  <c r="I18268" i="25"/>
  <c r="I18264" i="25"/>
  <c r="I18260" i="25"/>
  <c r="I18256" i="25"/>
  <c r="I18252" i="25"/>
  <c r="I18248" i="25"/>
  <c r="I18244" i="25"/>
  <c r="I18240" i="25"/>
  <c r="I18236" i="25"/>
  <c r="I18232" i="25"/>
  <c r="I18228" i="25"/>
  <c r="I18224" i="25"/>
  <c r="I18220" i="25"/>
  <c r="I18216" i="25"/>
  <c r="I18212" i="25"/>
  <c r="I18208" i="25"/>
  <c r="I18204" i="25"/>
  <c r="I18200" i="25"/>
  <c r="I18196" i="25"/>
  <c r="I18192" i="25"/>
  <c r="I18188" i="25"/>
  <c r="I18184" i="25"/>
  <c r="I18180" i="25"/>
  <c r="I18176" i="25"/>
  <c r="I18172" i="25"/>
  <c r="I18168" i="25"/>
  <c r="I18164" i="25"/>
  <c r="I18160" i="25"/>
  <c r="I18156" i="25"/>
  <c r="I18152" i="25"/>
  <c r="I18148" i="25"/>
  <c r="I18144" i="25"/>
  <c r="I18140" i="25"/>
  <c r="I18136" i="25"/>
  <c r="I18132" i="25"/>
  <c r="I18128" i="25"/>
  <c r="I18124" i="25"/>
  <c r="I18120" i="25"/>
  <c r="I18116" i="25"/>
  <c r="I18112" i="25"/>
  <c r="I18108" i="25"/>
  <c r="I18104" i="25"/>
  <c r="I18100" i="25"/>
  <c r="I18096" i="25"/>
  <c r="I18092" i="25"/>
  <c r="I18088" i="25"/>
  <c r="I18084" i="25"/>
  <c r="I18080" i="25"/>
  <c r="I18076" i="25"/>
  <c r="I18072" i="25"/>
  <c r="I18068" i="25"/>
  <c r="I18064" i="25"/>
  <c r="I18060" i="25"/>
  <c r="I18056" i="25"/>
  <c r="I18052" i="25"/>
  <c r="I18048" i="25"/>
  <c r="I18044" i="25"/>
  <c r="I18040" i="25"/>
  <c r="I18036" i="25"/>
  <c r="I18032" i="25"/>
  <c r="I18028" i="25"/>
  <c r="I18024" i="25"/>
  <c r="I18020" i="25"/>
  <c r="I18016" i="25"/>
  <c r="I18012" i="25"/>
  <c r="I18008" i="25"/>
  <c r="I18004" i="25"/>
  <c r="I18000" i="25"/>
  <c r="I17996" i="25"/>
  <c r="I17992" i="25"/>
  <c r="I17988" i="25"/>
  <c r="I17984" i="25"/>
  <c r="I17980" i="25"/>
  <c r="I17976" i="25"/>
  <c r="I17972" i="25"/>
  <c r="I17968" i="25"/>
  <c r="I17964" i="25"/>
  <c r="I17960" i="25"/>
  <c r="I17956" i="25"/>
  <c r="I17952" i="25"/>
  <c r="I17948" i="25"/>
  <c r="I17944" i="25"/>
  <c r="I17940" i="25"/>
  <c r="I17936" i="25"/>
  <c r="I17932" i="25"/>
  <c r="I17928" i="25"/>
  <c r="I17924" i="25"/>
  <c r="I17920" i="25"/>
  <c r="I17916" i="25"/>
  <c r="I17912" i="25"/>
  <c r="I17908" i="25"/>
  <c r="I17904" i="25"/>
  <c r="I17900" i="25"/>
  <c r="I17896" i="25"/>
  <c r="I17892" i="25"/>
  <c r="I17888" i="25"/>
  <c r="I17884" i="25"/>
  <c r="I17880" i="25"/>
  <c r="I17876" i="25"/>
  <c r="I17872" i="25"/>
  <c r="I17868" i="25"/>
  <c r="I17864" i="25"/>
  <c r="I17860" i="25"/>
  <c r="I17856" i="25"/>
  <c r="I17852" i="25"/>
  <c r="I17848" i="25"/>
  <c r="I17844" i="25"/>
  <c r="I17840" i="25"/>
  <c r="I17836" i="25"/>
  <c r="I17832" i="25"/>
  <c r="I17828" i="25"/>
  <c r="I17824" i="25"/>
  <c r="I17820" i="25"/>
  <c r="I17816" i="25"/>
  <c r="I17812" i="25"/>
  <c r="I17808" i="25"/>
  <c r="I17804" i="25"/>
  <c r="I17800" i="25"/>
  <c r="I17796" i="25"/>
  <c r="I17792" i="25"/>
  <c r="I17788" i="25"/>
  <c r="I17784" i="25"/>
  <c r="I17780" i="25"/>
  <c r="I17776" i="25"/>
  <c r="I17772" i="25"/>
  <c r="I17768" i="25"/>
  <c r="I17764" i="25"/>
  <c r="I17760" i="25"/>
  <c r="I17756" i="25"/>
  <c r="I17752" i="25"/>
  <c r="I17748" i="25"/>
  <c r="I17744" i="25"/>
  <c r="I17740" i="25"/>
  <c r="I17736" i="25"/>
  <c r="I17732" i="25"/>
  <c r="I17728" i="25"/>
  <c r="I17724" i="25"/>
  <c r="I17720" i="25"/>
  <c r="I17716" i="25"/>
  <c r="I17712" i="25"/>
  <c r="I17708" i="25"/>
  <c r="I17704" i="25"/>
  <c r="I17700" i="25"/>
  <c r="I17696" i="25"/>
  <c r="I17692" i="25"/>
  <c r="I17688" i="25"/>
  <c r="I17684" i="25"/>
  <c r="I17680" i="25"/>
  <c r="I17676" i="25"/>
  <c r="I17672" i="25"/>
  <c r="I17668" i="25"/>
  <c r="I17664" i="25"/>
  <c r="I17660" i="25"/>
  <c r="I17656" i="25"/>
  <c r="I17652" i="25"/>
  <c r="I17648" i="25"/>
  <c r="I17644" i="25"/>
  <c r="I17640" i="25"/>
  <c r="I17636" i="25"/>
  <c r="I17632" i="25"/>
  <c r="I17628" i="25"/>
  <c r="I17624" i="25"/>
  <c r="I17620" i="25"/>
  <c r="I17616" i="25"/>
  <c r="I17612" i="25"/>
  <c r="I17608" i="25"/>
  <c r="I17604" i="25"/>
  <c r="I17600" i="25"/>
  <c r="I17596" i="25"/>
  <c r="I17592" i="25"/>
  <c r="I17588" i="25"/>
  <c r="I17584" i="25"/>
  <c r="I17580" i="25"/>
  <c r="I17576" i="25"/>
  <c r="I17572" i="25"/>
  <c r="I17568" i="25"/>
  <c r="I17564" i="25"/>
  <c r="I17560" i="25"/>
  <c r="I17556" i="25"/>
  <c r="I17552" i="25"/>
  <c r="I17548" i="25"/>
  <c r="I17544" i="25"/>
  <c r="I17540" i="25"/>
  <c r="I17536" i="25"/>
  <c r="I17532" i="25"/>
  <c r="I17528" i="25"/>
  <c r="I17524" i="25"/>
  <c r="I17520" i="25"/>
  <c r="I17516" i="25"/>
  <c r="I17512" i="25"/>
  <c r="I17508" i="25"/>
  <c r="I17504" i="25"/>
  <c r="I17500" i="25"/>
  <c r="I17496" i="25"/>
  <c r="I17492" i="25"/>
  <c r="I17488" i="25"/>
  <c r="I17484" i="25"/>
  <c r="I17480" i="25"/>
  <c r="I17476" i="25"/>
  <c r="I17472" i="25"/>
  <c r="I17468" i="25"/>
  <c r="I17464" i="25"/>
  <c r="I17460" i="25"/>
  <c r="I17456" i="25"/>
  <c r="I17452" i="25"/>
  <c r="I17448" i="25"/>
  <c r="I17444" i="25"/>
  <c r="I17440" i="25"/>
  <c r="I17436" i="25"/>
  <c r="I17432" i="25"/>
  <c r="I17428" i="25"/>
  <c r="I17424" i="25"/>
  <c r="I17420" i="25"/>
  <c r="I17416" i="25"/>
  <c r="I17412" i="25"/>
  <c r="I17408" i="25"/>
  <c r="I17404" i="25"/>
  <c r="I17400" i="25"/>
  <c r="I17396" i="25"/>
  <c r="I17392" i="25"/>
  <c r="I17388" i="25"/>
  <c r="I17384" i="25"/>
  <c r="I17380" i="25"/>
  <c r="I17376" i="25"/>
  <c r="I17372" i="25"/>
  <c r="I17368" i="25"/>
  <c r="I17364" i="25"/>
  <c r="I17360" i="25"/>
  <c r="I17356" i="25"/>
  <c r="I17352" i="25"/>
  <c r="I17348" i="25"/>
  <c r="I17344" i="25"/>
  <c r="I17340" i="25"/>
  <c r="I17336" i="25"/>
  <c r="I17332" i="25"/>
  <c r="I17328" i="25"/>
  <c r="I17324" i="25"/>
  <c r="I17320" i="25"/>
  <c r="I17316" i="25"/>
  <c r="I17312" i="25"/>
  <c r="I17308" i="25"/>
  <c r="I17304" i="25"/>
  <c r="I17300" i="25"/>
  <c r="I17296" i="25"/>
  <c r="I17292" i="25"/>
  <c r="I17288" i="25"/>
  <c r="I17284" i="25"/>
  <c r="I17280" i="25"/>
  <c r="I17276" i="25"/>
  <c r="I17272" i="25"/>
  <c r="I17268" i="25"/>
  <c r="I17264" i="25"/>
  <c r="I17260" i="25"/>
  <c r="I17256" i="25"/>
  <c r="I17252" i="25"/>
  <c r="I17248" i="25"/>
  <c r="I17244" i="25"/>
  <c r="I17240" i="25"/>
  <c r="I17236" i="25"/>
  <c r="I17232" i="25"/>
  <c r="I17228" i="25"/>
  <c r="I17224" i="25"/>
  <c r="I17220" i="25"/>
  <c r="I17216" i="25"/>
  <c r="I17212" i="25"/>
  <c r="I17208" i="25"/>
  <c r="I17204" i="25"/>
  <c r="I17200" i="25"/>
  <c r="I17196" i="25"/>
  <c r="I17192" i="25"/>
  <c r="I17188" i="25"/>
  <c r="I17184" i="25"/>
  <c r="I17180" i="25"/>
  <c r="I17176" i="25"/>
  <c r="I23388" i="25"/>
  <c r="I22696" i="25"/>
  <c r="I22440" i="25"/>
  <c r="I22184" i="25"/>
  <c r="I21928" i="25"/>
  <c r="I21672" i="25"/>
  <c r="I21587" i="25"/>
  <c r="I21523" i="25"/>
  <c r="I21459" i="25"/>
  <c r="I21395" i="25"/>
  <c r="I21331" i="25"/>
  <c r="I21267" i="25"/>
  <c r="I21203" i="25"/>
  <c r="I21139" i="25"/>
  <c r="I21075" i="25"/>
  <c r="I21011" i="25"/>
  <c r="I20947" i="25"/>
  <c r="I20883" i="25"/>
  <c r="I20819" i="25"/>
  <c r="I20755" i="25"/>
  <c r="I20691" i="25"/>
  <c r="I20647" i="25"/>
  <c r="I20615" i="25"/>
  <c r="I20599" i="25"/>
  <c r="I20583" i="25"/>
  <c r="I20567" i="25"/>
  <c r="I20551" i="25"/>
  <c r="I20535" i="25"/>
  <c r="I20519" i="25"/>
  <c r="I20503" i="25"/>
  <c r="I20487" i="25"/>
  <c r="I20471" i="25"/>
  <c r="I20455" i="25"/>
  <c r="I20439" i="25"/>
  <c r="I20423" i="25"/>
  <c r="I20407" i="25"/>
  <c r="I20391" i="25"/>
  <c r="I20375" i="25"/>
  <c r="I20359" i="25"/>
  <c r="I20343" i="25"/>
  <c r="I20327" i="25"/>
  <c r="I20311" i="25"/>
  <c r="I20295" i="25"/>
  <c r="I20279" i="25"/>
  <c r="I20263" i="25"/>
  <c r="I20247" i="25"/>
  <c r="I20231" i="25"/>
  <c r="I20215" i="25"/>
  <c r="I20199" i="25"/>
  <c r="I20183" i="25"/>
  <c r="I20167" i="25"/>
  <c r="I20151" i="25"/>
  <c r="I20135" i="25"/>
  <c r="I20119" i="25"/>
  <c r="I20103" i="25"/>
  <c r="I20087" i="25"/>
  <c r="I20071" i="25"/>
  <c r="I20055" i="25"/>
  <c r="I20039" i="25"/>
  <c r="I20023" i="25"/>
  <c r="I20007" i="25"/>
  <c r="I19991" i="25"/>
  <c r="I19975" i="25"/>
  <c r="I19959" i="25"/>
  <c r="I19943" i="25"/>
  <c r="I19927" i="25"/>
  <c r="I19911" i="25"/>
  <c r="I19895" i="25"/>
  <c r="I19879" i="25"/>
  <c r="I19863" i="25"/>
  <c r="I19847" i="25"/>
  <c r="I19831" i="25"/>
  <c r="I19815" i="25"/>
  <c r="I19799" i="25"/>
  <c r="I19783" i="25"/>
  <c r="I19767" i="25"/>
  <c r="I19751" i="25"/>
  <c r="I19735" i="25"/>
  <c r="I19719" i="25"/>
  <c r="I19703" i="25"/>
  <c r="I19687" i="25"/>
  <c r="I19671" i="25"/>
  <c r="I19655" i="25"/>
  <c r="I19639" i="25"/>
  <c r="I19623" i="25"/>
  <c r="I19607" i="25"/>
  <c r="I19599" i="25"/>
  <c r="I19591" i="25"/>
  <c r="I19583" i="25"/>
  <c r="I19575" i="25"/>
  <c r="I19567" i="25"/>
  <c r="I19559" i="25"/>
  <c r="I19551" i="25"/>
  <c r="I19543" i="25"/>
  <c r="I19535" i="25"/>
  <c r="I19527" i="25"/>
  <c r="I19519" i="25"/>
  <c r="I19511" i="25"/>
  <c r="I19503" i="25"/>
  <c r="I19499" i="25"/>
  <c r="I19495" i="25"/>
  <c r="I19491" i="25"/>
  <c r="I19487" i="25"/>
  <c r="I19483" i="25"/>
  <c r="I19479" i="25"/>
  <c r="I19475" i="25"/>
  <c r="I19471" i="25"/>
  <c r="I19467" i="25"/>
  <c r="I19463" i="25"/>
  <c r="I19459" i="25"/>
  <c r="I19455" i="25"/>
  <c r="I19451" i="25"/>
  <c r="I19447" i="25"/>
  <c r="I19443" i="25"/>
  <c r="I19439" i="25"/>
  <c r="I19435" i="25"/>
  <c r="I19431" i="25"/>
  <c r="I19427" i="25"/>
  <c r="I19423" i="25"/>
  <c r="I19419" i="25"/>
  <c r="I19415" i="25"/>
  <c r="I19411" i="25"/>
  <c r="I19407" i="25"/>
  <c r="I19403" i="25"/>
  <c r="I19399" i="25"/>
  <c r="I19395" i="25"/>
  <c r="I19391" i="25"/>
  <c r="I19387" i="25"/>
  <c r="I19383" i="25"/>
  <c r="I19379" i="25"/>
  <c r="I19375" i="25"/>
  <c r="I19371" i="25"/>
  <c r="I19367" i="25"/>
  <c r="I19363" i="25"/>
  <c r="I19359" i="25"/>
  <c r="I19355" i="25"/>
  <c r="I19351" i="25"/>
  <c r="I19347" i="25"/>
  <c r="I19343" i="25"/>
  <c r="I19339" i="25"/>
  <c r="I19335" i="25"/>
  <c r="I19331" i="25"/>
  <c r="I19327" i="25"/>
  <c r="I19323" i="25"/>
  <c r="I19319" i="25"/>
  <c r="I19315" i="25"/>
  <c r="I19311" i="25"/>
  <c r="I19307" i="25"/>
  <c r="I19303" i="25"/>
  <c r="I19299" i="25"/>
  <c r="I19295" i="25"/>
  <c r="I19291" i="25"/>
  <c r="I19287" i="25"/>
  <c r="I19283" i="25"/>
  <c r="I19279" i="25"/>
  <c r="I19275" i="25"/>
  <c r="I19271" i="25"/>
  <c r="I19267" i="25"/>
  <c r="I19263" i="25"/>
  <c r="I19259" i="25"/>
  <c r="I19255" i="25"/>
  <c r="I19251" i="25"/>
  <c r="I19247" i="25"/>
  <c r="I19243" i="25"/>
  <c r="I19239" i="25"/>
  <c r="I19235" i="25"/>
  <c r="I19231" i="25"/>
  <c r="I19227" i="25"/>
  <c r="I19223" i="25"/>
  <c r="I19219" i="25"/>
  <c r="I19215" i="25"/>
  <c r="I19211" i="25"/>
  <c r="I19207" i="25"/>
  <c r="I19203" i="25"/>
  <c r="I19199" i="25"/>
  <c r="I19195" i="25"/>
  <c r="I19191" i="25"/>
  <c r="I19187" i="25"/>
  <c r="I19183" i="25"/>
  <c r="I19179" i="25"/>
  <c r="I19175" i="25"/>
  <c r="I19171" i="25"/>
  <c r="I19167" i="25"/>
  <c r="I19163" i="25"/>
  <c r="I19159" i="25"/>
  <c r="I19155" i="25"/>
  <c r="I19151" i="25"/>
  <c r="I19147" i="25"/>
  <c r="I19143" i="25"/>
  <c r="I19139" i="25"/>
  <c r="I19135" i="25"/>
  <c r="I19131" i="25"/>
  <c r="I19127" i="25"/>
  <c r="I19123" i="25"/>
  <c r="I19119" i="25"/>
  <c r="I19115" i="25"/>
  <c r="I19111" i="25"/>
  <c r="I19107" i="25"/>
  <c r="I19103" i="25"/>
  <c r="I19099" i="25"/>
  <c r="I19095" i="25"/>
  <c r="I19091" i="25"/>
  <c r="I19087" i="25"/>
  <c r="I19083" i="25"/>
  <c r="I19079" i="25"/>
  <c r="I19075" i="25"/>
  <c r="I19071" i="25"/>
  <c r="I19067" i="25"/>
  <c r="I19063" i="25"/>
  <c r="I19059" i="25"/>
  <c r="I19055" i="25"/>
  <c r="I19051" i="25"/>
  <c r="I19047" i="25"/>
  <c r="I19043" i="25"/>
  <c r="I19039" i="25"/>
  <c r="I19035" i="25"/>
  <c r="I19031" i="25"/>
  <c r="I19027" i="25"/>
  <c r="I19023" i="25"/>
  <c r="I19019" i="25"/>
  <c r="I19015" i="25"/>
  <c r="I19011" i="25"/>
  <c r="I19007" i="25"/>
  <c r="I19003" i="25"/>
  <c r="I18999" i="25"/>
  <c r="I18995" i="25"/>
  <c r="I18991" i="25"/>
  <c r="I18987" i="25"/>
  <c r="I18983" i="25"/>
  <c r="I18979" i="25"/>
  <c r="I18975" i="25"/>
  <c r="I18971" i="25"/>
  <c r="I18967" i="25"/>
  <c r="I18963" i="25"/>
  <c r="I18959" i="25"/>
  <c r="I18955" i="25"/>
  <c r="I18951" i="25"/>
  <c r="I18947" i="25"/>
  <c r="I18943" i="25"/>
  <c r="I18939" i="25"/>
  <c r="I18935" i="25"/>
  <c r="I18931" i="25"/>
  <c r="I18927" i="25"/>
  <c r="I18923" i="25"/>
  <c r="I18919" i="25"/>
  <c r="I18915" i="25"/>
  <c r="I18911" i="25"/>
  <c r="I18907" i="25"/>
  <c r="I18903" i="25"/>
  <c r="I18899" i="25"/>
  <c r="I18895" i="25"/>
  <c r="I18891" i="25"/>
  <c r="I18887" i="25"/>
  <c r="I18883" i="25"/>
  <c r="I18879" i="25"/>
  <c r="I18875" i="25"/>
  <c r="I18871" i="25"/>
  <c r="I18867" i="25"/>
  <c r="I18863" i="25"/>
  <c r="I18859" i="25"/>
  <c r="I18855" i="25"/>
  <c r="I18851" i="25"/>
  <c r="I18847" i="25"/>
  <c r="I18843" i="25"/>
  <c r="I18839" i="25"/>
  <c r="I18835" i="25"/>
  <c r="I18831" i="25"/>
  <c r="I18827" i="25"/>
  <c r="I18823" i="25"/>
  <c r="I18819" i="25"/>
  <c r="I18815" i="25"/>
  <c r="I18811" i="25"/>
  <c r="I18807" i="25"/>
  <c r="I18803" i="25"/>
  <c r="I18799" i="25"/>
  <c r="I18795" i="25"/>
  <c r="I18791" i="25"/>
  <c r="I18787" i="25"/>
  <c r="I18783" i="25"/>
  <c r="I18779" i="25"/>
  <c r="I18775" i="25"/>
  <c r="I18771" i="25"/>
  <c r="I18767" i="25"/>
  <c r="I18763" i="25"/>
  <c r="I18759" i="25"/>
  <c r="I18755" i="25"/>
  <c r="I18751" i="25"/>
  <c r="I18747" i="25"/>
  <c r="I18743" i="25"/>
  <c r="I18739" i="25"/>
  <c r="I18735" i="25"/>
  <c r="I18731" i="25"/>
  <c r="I18727" i="25"/>
  <c r="I18723" i="25"/>
  <c r="I18719" i="25"/>
  <c r="I18715" i="25"/>
  <c r="I18711" i="25"/>
  <c r="I18707" i="25"/>
  <c r="I18703" i="25"/>
  <c r="I18699" i="25"/>
  <c r="I18695" i="25"/>
  <c r="I18691" i="25"/>
  <c r="I18687" i="25"/>
  <c r="I18683" i="25"/>
  <c r="I18679" i="25"/>
  <c r="I18675" i="25"/>
  <c r="I18671" i="25"/>
  <c r="I18667" i="25"/>
  <c r="I18663" i="25"/>
  <c r="I18659" i="25"/>
  <c r="I18655" i="25"/>
  <c r="I18651" i="25"/>
  <c r="I18647" i="25"/>
  <c r="I18643" i="25"/>
  <c r="I18639" i="25"/>
  <c r="I18635" i="25"/>
  <c r="I18631" i="25"/>
  <c r="I18627" i="25"/>
  <c r="I18623" i="25"/>
  <c r="I18619" i="25"/>
  <c r="I18615" i="25"/>
  <c r="I18611" i="25"/>
  <c r="I18607" i="25"/>
  <c r="I18603" i="25"/>
  <c r="I18599" i="25"/>
  <c r="I18595" i="25"/>
  <c r="I18591" i="25"/>
  <c r="I18587" i="25"/>
  <c r="I18583" i="25"/>
  <c r="I18579" i="25"/>
  <c r="I18575" i="25"/>
  <c r="I18571" i="25"/>
  <c r="I18567" i="25"/>
  <c r="I18563" i="25"/>
  <c r="I18559" i="25"/>
  <c r="I18555" i="25"/>
  <c r="I18551" i="25"/>
  <c r="I18547" i="25"/>
  <c r="I18543" i="25"/>
  <c r="I18539" i="25"/>
  <c r="I18535" i="25"/>
  <c r="I18531" i="25"/>
  <c r="I18527" i="25"/>
  <c r="I18523" i="25"/>
  <c r="I18519" i="25"/>
  <c r="I18515" i="25"/>
  <c r="I18511" i="25"/>
  <c r="I18507" i="25"/>
  <c r="I18503" i="25"/>
  <c r="I18499" i="25"/>
  <c r="I18495" i="25"/>
  <c r="I18491" i="25"/>
  <c r="I18487" i="25"/>
  <c r="I18483" i="25"/>
  <c r="I18479" i="25"/>
  <c r="I18475" i="25"/>
  <c r="I18471" i="25"/>
  <c r="I18467" i="25"/>
  <c r="I18463" i="25"/>
  <c r="I18459" i="25"/>
  <c r="I18455" i="25"/>
  <c r="I18451" i="25"/>
  <c r="I18447" i="25"/>
  <c r="I18443" i="25"/>
  <c r="I18439" i="25"/>
  <c r="I18435" i="25"/>
  <c r="I18431" i="25"/>
  <c r="I18427" i="25"/>
  <c r="I18423" i="25"/>
  <c r="I18419" i="25"/>
  <c r="I18415" i="25"/>
  <c r="I18411" i="25"/>
  <c r="I18407" i="25"/>
  <c r="I18403" i="25"/>
  <c r="I18399" i="25"/>
  <c r="I18395" i="25"/>
  <c r="I18391" i="25"/>
  <c r="I18387" i="25"/>
  <c r="I18383" i="25"/>
  <c r="I18379" i="25"/>
  <c r="I18375" i="25"/>
  <c r="I18371" i="25"/>
  <c r="I18367" i="25"/>
  <c r="I18363" i="25"/>
  <c r="I18359" i="25"/>
  <c r="I18355" i="25"/>
  <c r="I18351" i="25"/>
  <c r="I18347" i="25"/>
  <c r="I18343" i="25"/>
  <c r="I18339" i="25"/>
  <c r="I18335" i="25"/>
  <c r="I18331" i="25"/>
  <c r="I18327" i="25"/>
  <c r="I18323" i="25"/>
  <c r="I18319" i="25"/>
  <c r="I18315" i="25"/>
  <c r="I18311" i="25"/>
  <c r="I18307" i="25"/>
  <c r="I18303" i="25"/>
  <c r="I18299" i="25"/>
  <c r="I18295" i="25"/>
  <c r="I18291" i="25"/>
  <c r="I18287" i="25"/>
  <c r="I18283" i="25"/>
  <c r="I18279" i="25"/>
  <c r="I18275" i="25"/>
  <c r="I18271" i="25"/>
  <c r="I18267" i="25"/>
  <c r="I18263" i="25"/>
  <c r="I18259" i="25"/>
  <c r="I18255" i="25"/>
  <c r="I18251" i="25"/>
  <c r="I18247" i="25"/>
  <c r="I18243" i="25"/>
  <c r="I18239" i="25"/>
  <c r="I18235" i="25"/>
  <c r="I18231" i="25"/>
  <c r="I18227" i="25"/>
  <c r="I18223" i="25"/>
  <c r="I18219" i="25"/>
  <c r="I18215" i="25"/>
  <c r="I18211" i="25"/>
  <c r="I18207" i="25"/>
  <c r="I18203" i="25"/>
  <c r="I18199" i="25"/>
  <c r="I18195" i="25"/>
  <c r="I18191" i="25"/>
  <c r="I18187" i="25"/>
  <c r="I18183" i="25"/>
  <c r="I18179" i="25"/>
  <c r="I18175" i="25"/>
  <c r="I18171" i="25"/>
  <c r="I18167" i="25"/>
  <c r="I18163" i="25"/>
  <c r="I18159" i="25"/>
  <c r="I18155" i="25"/>
  <c r="I18151" i="25"/>
  <c r="I18147" i="25"/>
  <c r="I18143" i="25"/>
  <c r="I18139" i="25"/>
  <c r="I18135" i="25"/>
  <c r="I18131" i="25"/>
  <c r="I18127" i="25"/>
  <c r="I18123" i="25"/>
  <c r="I18119" i="25"/>
  <c r="I18115" i="25"/>
  <c r="I18111" i="25"/>
  <c r="I18107" i="25"/>
  <c r="I18103" i="25"/>
  <c r="I18099" i="25"/>
  <c r="I18095" i="25"/>
  <c r="I18091" i="25"/>
  <c r="I18087" i="25"/>
  <c r="I18083" i="25"/>
  <c r="I18079" i="25"/>
  <c r="I18075" i="25"/>
  <c r="I18071" i="25"/>
  <c r="I18067" i="25"/>
  <c r="I18063" i="25"/>
  <c r="I18059" i="25"/>
  <c r="I18055" i="25"/>
  <c r="I18051" i="25"/>
  <c r="I18047" i="25"/>
  <c r="I18043" i="25"/>
  <c r="I18039" i="25"/>
  <c r="I18035" i="25"/>
  <c r="I18031" i="25"/>
  <c r="I18027" i="25"/>
  <c r="I18023" i="25"/>
  <c r="I18019" i="25"/>
  <c r="I18015" i="25"/>
  <c r="I18011" i="25"/>
  <c r="I18007" i="25"/>
  <c r="I18003" i="25"/>
  <c r="I17999" i="25"/>
  <c r="I17995" i="25"/>
  <c r="I17991" i="25"/>
  <c r="I17987" i="25"/>
  <c r="I17983" i="25"/>
  <c r="I17979" i="25"/>
  <c r="I17975" i="25"/>
  <c r="I17971" i="25"/>
  <c r="I17967" i="25"/>
  <c r="I17963" i="25"/>
  <c r="I17959" i="25"/>
  <c r="I17955" i="25"/>
  <c r="I17951" i="25"/>
  <c r="I17947" i="25"/>
  <c r="I17943" i="25"/>
  <c r="I17939" i="25"/>
  <c r="I17935" i="25"/>
  <c r="I17931" i="25"/>
  <c r="I17927" i="25"/>
  <c r="I17923" i="25"/>
  <c r="I17919" i="25"/>
  <c r="I17915" i="25"/>
  <c r="I17911" i="25"/>
  <c r="I17907" i="25"/>
  <c r="I17903" i="25"/>
  <c r="I17899" i="25"/>
  <c r="I17895" i="25"/>
  <c r="I17891" i="25"/>
  <c r="I17887" i="25"/>
  <c r="I17883" i="25"/>
  <c r="I17879" i="25"/>
  <c r="I17875" i="25"/>
  <c r="I17871" i="25"/>
  <c r="I17867" i="25"/>
  <c r="I17863" i="25"/>
  <c r="I17859" i="25"/>
  <c r="I17855" i="25"/>
  <c r="I17851" i="25"/>
  <c r="I17847" i="25"/>
  <c r="I17843" i="25"/>
  <c r="I17839" i="25"/>
  <c r="I17835" i="25"/>
  <c r="I17831" i="25"/>
  <c r="I17827" i="25"/>
  <c r="I17823" i="25"/>
  <c r="I17819" i="25"/>
  <c r="I17815" i="25"/>
  <c r="I17811" i="25"/>
  <c r="I17807" i="25"/>
  <c r="I17803" i="25"/>
  <c r="I17799" i="25"/>
  <c r="I17795" i="25"/>
  <c r="I17791" i="25"/>
  <c r="I17787" i="25"/>
  <c r="I17783" i="25"/>
  <c r="I17779" i="25"/>
  <c r="I17775" i="25"/>
  <c r="I17771" i="25"/>
  <c r="I17767" i="25"/>
  <c r="I17763" i="25"/>
  <c r="I17759" i="25"/>
  <c r="I17755" i="25"/>
  <c r="I17751" i="25"/>
  <c r="I17747" i="25"/>
  <c r="I17743" i="25"/>
  <c r="I17739" i="25"/>
  <c r="I17735" i="25"/>
  <c r="I17731" i="25"/>
  <c r="I17727" i="25"/>
  <c r="I17723" i="25"/>
  <c r="I17719" i="25"/>
  <c r="I17715" i="25"/>
  <c r="I17711" i="25"/>
  <c r="I17707" i="25"/>
  <c r="I17703" i="25"/>
  <c r="I17699" i="25"/>
  <c r="I17695" i="25"/>
  <c r="I17691" i="25"/>
  <c r="I17687" i="25"/>
  <c r="I17683" i="25"/>
  <c r="I17679" i="25"/>
  <c r="I17675" i="25"/>
  <c r="I17671" i="25"/>
  <c r="I17667" i="25"/>
  <c r="I17663" i="25"/>
  <c r="I17659" i="25"/>
  <c r="I17655" i="25"/>
  <c r="I17651" i="25"/>
  <c r="I17647" i="25"/>
  <c r="I17643" i="25"/>
  <c r="I17639" i="25"/>
  <c r="I17635" i="25"/>
  <c r="I17631" i="25"/>
  <c r="I17627" i="25"/>
  <c r="I17623" i="25"/>
  <c r="I17619" i="25"/>
  <c r="I17615" i="25"/>
  <c r="I17611" i="25"/>
  <c r="I17607" i="25"/>
  <c r="I17603" i="25"/>
  <c r="I17599" i="25"/>
  <c r="I17595" i="25"/>
  <c r="I17591" i="25"/>
  <c r="I17587" i="25"/>
  <c r="I17583" i="25"/>
  <c r="I17579" i="25"/>
  <c r="I17575" i="25"/>
  <c r="I17571" i="25"/>
  <c r="I17567" i="25"/>
  <c r="I17563" i="25"/>
  <c r="I17559" i="25"/>
  <c r="I17555" i="25"/>
  <c r="I17551" i="25"/>
  <c r="I17547" i="25"/>
  <c r="I17543" i="25"/>
  <c r="I17539" i="25"/>
  <c r="I17535" i="25"/>
  <c r="I17531" i="25"/>
  <c r="I17527" i="25"/>
  <c r="I17523" i="25"/>
  <c r="I17519" i="25"/>
  <c r="I17515" i="25"/>
  <c r="I17511" i="25"/>
  <c r="I17507" i="25"/>
  <c r="I17503" i="25"/>
  <c r="I17499" i="25"/>
  <c r="I17495" i="25"/>
  <c r="I17491" i="25"/>
  <c r="I17487" i="25"/>
  <c r="I17483" i="25"/>
  <c r="I17479" i="25"/>
  <c r="I17475" i="25"/>
  <c r="I17471" i="25"/>
  <c r="I17467" i="25"/>
  <c r="I17463" i="25"/>
  <c r="I17459" i="25"/>
  <c r="I17455" i="25"/>
  <c r="I17451" i="25"/>
  <c r="I17447" i="25"/>
  <c r="I17443" i="25"/>
  <c r="I17439" i="25"/>
  <c r="I17435" i="25"/>
  <c r="I17431" i="25"/>
  <c r="I17427" i="25"/>
  <c r="I17423" i="25"/>
  <c r="I17419" i="25"/>
  <c r="I17415" i="25"/>
  <c r="I17411" i="25"/>
  <c r="I17407" i="25"/>
  <c r="I17403" i="25"/>
  <c r="I17399" i="25"/>
  <c r="I17395" i="25"/>
  <c r="I17391" i="25"/>
  <c r="I17387" i="25"/>
  <c r="I17383" i="25"/>
  <c r="I17379" i="25"/>
  <c r="I17375" i="25"/>
  <c r="I17371" i="25"/>
  <c r="I17367" i="25"/>
  <c r="I17363" i="25"/>
  <c r="I17359" i="25"/>
  <c r="I17355" i="25"/>
  <c r="I17351" i="25"/>
  <c r="I17347" i="25"/>
  <c r="I17343" i="25"/>
  <c r="I17339" i="25"/>
  <c r="I17335" i="25"/>
  <c r="I17331" i="25"/>
  <c r="I17327" i="25"/>
  <c r="I17323" i="25"/>
  <c r="I17319" i="25"/>
  <c r="I17315" i="25"/>
  <c r="I17311" i="25"/>
  <c r="I17307" i="25"/>
  <c r="I17303" i="25"/>
  <c r="I17299" i="25"/>
  <c r="I17295" i="25"/>
  <c r="I17291" i="25"/>
  <c r="I17287" i="25"/>
  <c r="I17283" i="25"/>
  <c r="I17279" i="25"/>
  <c r="I17275" i="25"/>
  <c r="I17271" i="25"/>
  <c r="I17267" i="25"/>
  <c r="I17263" i="25"/>
  <c r="I17259" i="25"/>
  <c r="I17255" i="25"/>
  <c r="I17251" i="25"/>
  <c r="I17247" i="25"/>
  <c r="I17243" i="25"/>
  <c r="I17239" i="25"/>
  <c r="I17235" i="25"/>
  <c r="I17231" i="25"/>
  <c r="I17227" i="25"/>
  <c r="I23117" i="25"/>
  <c r="I22632" i="25"/>
  <c r="I22376" i="25"/>
  <c r="I22120" i="25"/>
  <c r="I21864" i="25"/>
  <c r="I21640" i="25"/>
  <c r="I21571" i="25"/>
  <c r="I21507" i="25"/>
  <c r="I21443" i="25"/>
  <c r="I21379" i="25"/>
  <c r="I21315" i="25"/>
  <c r="I21251" i="25"/>
  <c r="I21187" i="25"/>
  <c r="I21123" i="25"/>
  <c r="I21059" i="25"/>
  <c r="I20995" i="25"/>
  <c r="I20931" i="25"/>
  <c r="I20867" i="25"/>
  <c r="I20803" i="25"/>
  <c r="I20739" i="25"/>
  <c r="I20675" i="25"/>
  <c r="I20639" i="25"/>
  <c r="I20611" i="25"/>
  <c r="I20595" i="25"/>
  <c r="I20579" i="25"/>
  <c r="I20563" i="25"/>
  <c r="I20547" i="25"/>
  <c r="I20531" i="25"/>
  <c r="I20515" i="25"/>
  <c r="I20499" i="25"/>
  <c r="I20483" i="25"/>
  <c r="I20467" i="25"/>
  <c r="I20451" i="25"/>
  <c r="I20435" i="25"/>
  <c r="I20419" i="25"/>
  <c r="I20403" i="25"/>
  <c r="I20387" i="25"/>
  <c r="I20371" i="25"/>
  <c r="I20355" i="25"/>
  <c r="I20339" i="25"/>
  <c r="I20323" i="25"/>
  <c r="I20307" i="25"/>
  <c r="I20291" i="25"/>
  <c r="I20275" i="25"/>
  <c r="I20259" i="25"/>
  <c r="I20243" i="25"/>
  <c r="I20227" i="25"/>
  <c r="I20211" i="25"/>
  <c r="I20195" i="25"/>
  <c r="I20179" i="25"/>
  <c r="I20163" i="25"/>
  <c r="I20147" i="25"/>
  <c r="I20131" i="25"/>
  <c r="I20115" i="25"/>
  <c r="I20099" i="25"/>
  <c r="I20083" i="25"/>
  <c r="I20067" i="25"/>
  <c r="I20051" i="25"/>
  <c r="I20035" i="25"/>
  <c r="I20019" i="25"/>
  <c r="I20003" i="25"/>
  <c r="I19987" i="25"/>
  <c r="I19971" i="25"/>
  <c r="I19955" i="25"/>
  <c r="I19939" i="25"/>
  <c r="I19923" i="25"/>
  <c r="I19907" i="25"/>
  <c r="I19891" i="25"/>
  <c r="I19875" i="25"/>
  <c r="I19859" i="25"/>
  <c r="I19843" i="25"/>
  <c r="I19827" i="25"/>
  <c r="I19811" i="25"/>
  <c r="I19795" i="25"/>
  <c r="I19779" i="25"/>
  <c r="I19763" i="25"/>
  <c r="I19747" i="25"/>
  <c r="I19731" i="25"/>
  <c r="I19715" i="25"/>
  <c r="I19699" i="25"/>
  <c r="I19683" i="25"/>
  <c r="I19667" i="25"/>
  <c r="I19651" i="25"/>
  <c r="I19635" i="25"/>
  <c r="I19619" i="25"/>
  <c r="I19605" i="25"/>
  <c r="I19597" i="25"/>
  <c r="I19589" i="25"/>
  <c r="I19581" i="25"/>
  <c r="I19573" i="25"/>
  <c r="I19565" i="25"/>
  <c r="I19557" i="25"/>
  <c r="I19549" i="25"/>
  <c r="I19541" i="25"/>
  <c r="I19533" i="25"/>
  <c r="I19525" i="25"/>
  <c r="I19517" i="25"/>
  <c r="I19509" i="25"/>
  <c r="I19502" i="25"/>
  <c r="I19498" i="25"/>
  <c r="I19494" i="25"/>
  <c r="I19490" i="25"/>
  <c r="I19486" i="25"/>
  <c r="I19482" i="25"/>
  <c r="I19478" i="25"/>
  <c r="I19474" i="25"/>
  <c r="I19470" i="25"/>
  <c r="I19466" i="25"/>
  <c r="I19462" i="25"/>
  <c r="I19458" i="25"/>
  <c r="I19454" i="25"/>
  <c r="I19450" i="25"/>
  <c r="I19446" i="25"/>
  <c r="I19442" i="25"/>
  <c r="I19438" i="25"/>
  <c r="I19434" i="25"/>
  <c r="I19430" i="25"/>
  <c r="I19426" i="25"/>
  <c r="I19422" i="25"/>
  <c r="I19418" i="25"/>
  <c r="I19414" i="25"/>
  <c r="I19410" i="25"/>
  <c r="I19406" i="25"/>
  <c r="I19402" i="25"/>
  <c r="I19398" i="25"/>
  <c r="I19394" i="25"/>
  <c r="I19390" i="25"/>
  <c r="I19386" i="25"/>
  <c r="I19382" i="25"/>
  <c r="I19378" i="25"/>
  <c r="I19374" i="25"/>
  <c r="I19370" i="25"/>
  <c r="I19366" i="25"/>
  <c r="I19362" i="25"/>
  <c r="I19358" i="25"/>
  <c r="I19354" i="25"/>
  <c r="I19350" i="25"/>
  <c r="I19346" i="25"/>
  <c r="I19342" i="25"/>
  <c r="I19338" i="25"/>
  <c r="I19334" i="25"/>
  <c r="I19330" i="25"/>
  <c r="I19326" i="25"/>
  <c r="I19322" i="25"/>
  <c r="I19318" i="25"/>
  <c r="I19314" i="25"/>
  <c r="I19310" i="25"/>
  <c r="I19306" i="25"/>
  <c r="I19302" i="25"/>
  <c r="I19298" i="25"/>
  <c r="I19294" i="25"/>
  <c r="I19290" i="25"/>
  <c r="I19286" i="25"/>
  <c r="I19282" i="25"/>
  <c r="I19278" i="25"/>
  <c r="I19274" i="25"/>
  <c r="I19270" i="25"/>
  <c r="I19266" i="25"/>
  <c r="I19262" i="25"/>
  <c r="I19258" i="25"/>
  <c r="I19254" i="25"/>
  <c r="I19250" i="25"/>
  <c r="I19246" i="25"/>
  <c r="I19242" i="25"/>
  <c r="I19238" i="25"/>
  <c r="I19234" i="25"/>
  <c r="I19230" i="25"/>
  <c r="I19226" i="25"/>
  <c r="I19222" i="25"/>
  <c r="I19218" i="25"/>
  <c r="I19214" i="25"/>
  <c r="I19210" i="25"/>
  <c r="I19206" i="25"/>
  <c r="I19202" i="25"/>
  <c r="I19198" i="25"/>
  <c r="I19194" i="25"/>
  <c r="I19190" i="25"/>
  <c r="I19186" i="25"/>
  <c r="I19182" i="25"/>
  <c r="I19178" i="25"/>
  <c r="I19174" i="25"/>
  <c r="I19170" i="25"/>
  <c r="I19166" i="25"/>
  <c r="I19162" i="25"/>
  <c r="I19158" i="25"/>
  <c r="I19154" i="25"/>
  <c r="I19150" i="25"/>
  <c r="I19146" i="25"/>
  <c r="I19142" i="25"/>
  <c r="I19138" i="25"/>
  <c r="I19134" i="25"/>
  <c r="I19130" i="25"/>
  <c r="I19126" i="25"/>
  <c r="I19122" i="25"/>
  <c r="I19118" i="25"/>
  <c r="I19114" i="25"/>
  <c r="I19110" i="25"/>
  <c r="I19106" i="25"/>
  <c r="I19102" i="25"/>
  <c r="I19098" i="25"/>
  <c r="I19094" i="25"/>
  <c r="I19090" i="25"/>
  <c r="I19086" i="25"/>
  <c r="I19082" i="25"/>
  <c r="I19078" i="25"/>
  <c r="I19074" i="25"/>
  <c r="I19070" i="25"/>
  <c r="I19066" i="25"/>
  <c r="I19062" i="25"/>
  <c r="I19058" i="25"/>
  <c r="I19054" i="25"/>
  <c r="I19050" i="25"/>
  <c r="I19046" i="25"/>
  <c r="I19042" i="25"/>
  <c r="I19038" i="25"/>
  <c r="I19034" i="25"/>
  <c r="I19030" i="25"/>
  <c r="I19026" i="25"/>
  <c r="I19022" i="25"/>
  <c r="I19018" i="25"/>
  <c r="I19014" i="25"/>
  <c r="I19010" i="25"/>
  <c r="I19006" i="25"/>
  <c r="I19002" i="25"/>
  <c r="I18998" i="25"/>
  <c r="I18994" i="25"/>
  <c r="I18990" i="25"/>
  <c r="I18986" i="25"/>
  <c r="I18982" i="25"/>
  <c r="I18978" i="25"/>
  <c r="I18974" i="25"/>
  <c r="I18970" i="25"/>
  <c r="I18966" i="25"/>
  <c r="I18962" i="25"/>
  <c r="I18958" i="25"/>
  <c r="I18954" i="25"/>
  <c r="I18950" i="25"/>
  <c r="I18946" i="25"/>
  <c r="I18942" i="25"/>
  <c r="I18938" i="25"/>
  <c r="I18934" i="25"/>
  <c r="I18930" i="25"/>
  <c r="I18926" i="25"/>
  <c r="I18922" i="25"/>
  <c r="I18918" i="25"/>
  <c r="I18914" i="25"/>
  <c r="I18910" i="25"/>
  <c r="I18906" i="25"/>
  <c r="I18902" i="25"/>
  <c r="I18898" i="25"/>
  <c r="I18894" i="25"/>
  <c r="I18890" i="25"/>
  <c r="I18886" i="25"/>
  <c r="I18882" i="25"/>
  <c r="I18878" i="25"/>
  <c r="I18874" i="25"/>
  <c r="I18870" i="25"/>
  <c r="I18866" i="25"/>
  <c r="I18862" i="25"/>
  <c r="I18858" i="25"/>
  <c r="I18854" i="25"/>
  <c r="I18850" i="25"/>
  <c r="I18846" i="25"/>
  <c r="I18842" i="25"/>
  <c r="I18838" i="25"/>
  <c r="I18834" i="25"/>
  <c r="I18830" i="25"/>
  <c r="I18826" i="25"/>
  <c r="I18822" i="25"/>
  <c r="I18818" i="25"/>
  <c r="I18814" i="25"/>
  <c r="I18810" i="25"/>
  <c r="I18806" i="25"/>
  <c r="I18802" i="25"/>
  <c r="I18798" i="25"/>
  <c r="I18794" i="25"/>
  <c r="I18790" i="25"/>
  <c r="I18786" i="25"/>
  <c r="I18782" i="25"/>
  <c r="I18778" i="25"/>
  <c r="I18774" i="25"/>
  <c r="I18770" i="25"/>
  <c r="I18766" i="25"/>
  <c r="I18762" i="25"/>
  <c r="I18758" i="25"/>
  <c r="I18754" i="25"/>
  <c r="I18750" i="25"/>
  <c r="I18746" i="25"/>
  <c r="I18742" i="25"/>
  <c r="I18738" i="25"/>
  <c r="I18734" i="25"/>
  <c r="I18730" i="25"/>
  <c r="I18726" i="25"/>
  <c r="I18722" i="25"/>
  <c r="I18718" i="25"/>
  <c r="I18714" i="25"/>
  <c r="I18710" i="25"/>
  <c r="I18706" i="25"/>
  <c r="I18702" i="25"/>
  <c r="I18698" i="25"/>
  <c r="I18694" i="25"/>
  <c r="I18690" i="25"/>
  <c r="I18686" i="25"/>
  <c r="I18682" i="25"/>
  <c r="I18678" i="25"/>
  <c r="I18674" i="25"/>
  <c r="I18670" i="25"/>
  <c r="I18666" i="25"/>
  <c r="I18662" i="25"/>
  <c r="I18658" i="25"/>
  <c r="I18654" i="25"/>
  <c r="I18650" i="25"/>
  <c r="I18646" i="25"/>
  <c r="I18642" i="25"/>
  <c r="I18638" i="25"/>
  <c r="I18634" i="25"/>
  <c r="I18630" i="25"/>
  <c r="I18626" i="25"/>
  <c r="I18622" i="25"/>
  <c r="I18618" i="25"/>
  <c r="I18614" i="25"/>
  <c r="I18610" i="25"/>
  <c r="I18606" i="25"/>
  <c r="I18602" i="25"/>
  <c r="I18598" i="25"/>
  <c r="I18594" i="25"/>
  <c r="I18590" i="25"/>
  <c r="I18586" i="25"/>
  <c r="I18582" i="25"/>
  <c r="I18578" i="25"/>
  <c r="I18574" i="25"/>
  <c r="I18570" i="25"/>
  <c r="I18566" i="25"/>
  <c r="I18562" i="25"/>
  <c r="I18558" i="25"/>
  <c r="I18554" i="25"/>
  <c r="I18550" i="25"/>
  <c r="I18546" i="25"/>
  <c r="I18542" i="25"/>
  <c r="I18538" i="25"/>
  <c r="I18534" i="25"/>
  <c r="I18530" i="25"/>
  <c r="I18526" i="25"/>
  <c r="I18522" i="25"/>
  <c r="I18518" i="25"/>
  <c r="I18514" i="25"/>
  <c r="I18510" i="25"/>
  <c r="I18506" i="25"/>
  <c r="I18502" i="25"/>
  <c r="I18498" i="25"/>
  <c r="I18494" i="25"/>
  <c r="I18490" i="25"/>
  <c r="I18486" i="25"/>
  <c r="I18482" i="25"/>
  <c r="I18478" i="25"/>
  <c r="I18474" i="25"/>
  <c r="I18470" i="25"/>
  <c r="I18466" i="25"/>
  <c r="I18462" i="25"/>
  <c r="I18458" i="25"/>
  <c r="I18454" i="25"/>
  <c r="I18450" i="25"/>
  <c r="I18446" i="25"/>
  <c r="I18442" i="25"/>
  <c r="I18438" i="25"/>
  <c r="I18434" i="25"/>
  <c r="I18430" i="25"/>
  <c r="I18426" i="25"/>
  <c r="I18422" i="25"/>
  <c r="I18418" i="25"/>
  <c r="I18414" i="25"/>
  <c r="I18410" i="25"/>
  <c r="I18406" i="25"/>
  <c r="I18402" i="25"/>
  <c r="I18398" i="25"/>
  <c r="I18394" i="25"/>
  <c r="I18390" i="25"/>
  <c r="I18386" i="25"/>
  <c r="I18382" i="25"/>
  <c r="I18378" i="25"/>
  <c r="I18374" i="25"/>
  <c r="I18370" i="25"/>
  <c r="I18366" i="25"/>
  <c r="I18362" i="25"/>
  <c r="I18358" i="25"/>
  <c r="I18354" i="25"/>
  <c r="I18350" i="25"/>
  <c r="I18346" i="25"/>
  <c r="I18342" i="25"/>
  <c r="I18338" i="25"/>
  <c r="I18334" i="25"/>
  <c r="I18330" i="25"/>
  <c r="I18326" i="25"/>
  <c r="I18322" i="25"/>
  <c r="I18318" i="25"/>
  <c r="I18314" i="25"/>
  <c r="I18310" i="25"/>
  <c r="I18306" i="25"/>
  <c r="I18302" i="25"/>
  <c r="I18298" i="25"/>
  <c r="I18294" i="25"/>
  <c r="I18290" i="25"/>
  <c r="I18286" i="25"/>
  <c r="I18282" i="25"/>
  <c r="I18278" i="25"/>
  <c r="I18274" i="25"/>
  <c r="I18270" i="25"/>
  <c r="I18266" i="25"/>
  <c r="I18262" i="25"/>
  <c r="I18258" i="25"/>
  <c r="I18254" i="25"/>
  <c r="I18250" i="25"/>
  <c r="I18246" i="25"/>
  <c r="I18242" i="25"/>
  <c r="I18238" i="25"/>
  <c r="I18234" i="25"/>
  <c r="I18230" i="25"/>
  <c r="I18226" i="25"/>
  <c r="I18222" i="25"/>
  <c r="I18218" i="25"/>
  <c r="I18214" i="25"/>
  <c r="I18210" i="25"/>
  <c r="I18206" i="25"/>
  <c r="I18202" i="25"/>
  <c r="I18198" i="25"/>
  <c r="I18194" i="25"/>
  <c r="I18190" i="25"/>
  <c r="I18186" i="25"/>
  <c r="I18182" i="25"/>
  <c r="I18178" i="25"/>
  <c r="I18174" i="25"/>
  <c r="I18170" i="25"/>
  <c r="I18166" i="25"/>
  <c r="I18162" i="25"/>
  <c r="I18158" i="25"/>
  <c r="I18154" i="25"/>
  <c r="I18150" i="25"/>
  <c r="I18146" i="25"/>
  <c r="I18142" i="25"/>
  <c r="I18138" i="25"/>
  <c r="I18134" i="25"/>
  <c r="I18130" i="25"/>
  <c r="I18126" i="25"/>
  <c r="I18122" i="25"/>
  <c r="I18118" i="25"/>
  <c r="I18114" i="25"/>
  <c r="I18110" i="25"/>
  <c r="I18106" i="25"/>
  <c r="I18102" i="25"/>
  <c r="I18098" i="25"/>
  <c r="I18094" i="25"/>
  <c r="I18090" i="25"/>
  <c r="I18086" i="25"/>
  <c r="I18082" i="25"/>
  <c r="I18078" i="25"/>
  <c r="I18074" i="25"/>
  <c r="I18070" i="25"/>
  <c r="I18066" i="25"/>
  <c r="I18062" i="25"/>
  <c r="I18058" i="25"/>
  <c r="I18054" i="25"/>
  <c r="I18050" i="25"/>
  <c r="I18046" i="25"/>
  <c r="I18042" i="25"/>
  <c r="I18038" i="25"/>
  <c r="I18034" i="25"/>
  <c r="I18030" i="25"/>
  <c r="I18026" i="25"/>
  <c r="I18022" i="25"/>
  <c r="I18018" i="25"/>
  <c r="I18014" i="25"/>
  <c r="I18010" i="25"/>
  <c r="I18006" i="25"/>
  <c r="I18002" i="25"/>
  <c r="I17998" i="25"/>
  <c r="I17994" i="25"/>
  <c r="I17990" i="25"/>
  <c r="I17986" i="25"/>
  <c r="I17982" i="25"/>
  <c r="I17978" i="25"/>
  <c r="I17974" i="25"/>
  <c r="I17970" i="25"/>
  <c r="I17966" i="25"/>
  <c r="I17962" i="25"/>
  <c r="I17958" i="25"/>
  <c r="I17954" i="25"/>
  <c r="I17950" i="25"/>
  <c r="I17946" i="25"/>
  <c r="I17942" i="25"/>
  <c r="I17938" i="25"/>
  <c r="I17934" i="25"/>
  <c r="I17930" i="25"/>
  <c r="I17926" i="25"/>
  <c r="I17922" i="25"/>
  <c r="I17918" i="25"/>
  <c r="I17914" i="25"/>
  <c r="I17910" i="25"/>
  <c r="I17906" i="25"/>
  <c r="I17902" i="25"/>
  <c r="I17898" i="25"/>
  <c r="I17894" i="25"/>
  <c r="I17890" i="25"/>
  <c r="I17886" i="25"/>
  <c r="I17882" i="25"/>
  <c r="I17878" i="25"/>
  <c r="I17874" i="25"/>
  <c r="I17870" i="25"/>
  <c r="I17866" i="25"/>
  <c r="I17862" i="25"/>
  <c r="I17858" i="25"/>
  <c r="I17854" i="25"/>
  <c r="I17850" i="25"/>
  <c r="I17846" i="25"/>
  <c r="I17842" i="25"/>
  <c r="I17838" i="25"/>
  <c r="I17834" i="25"/>
  <c r="I17830" i="25"/>
  <c r="I17826" i="25"/>
  <c r="I17822" i="25"/>
  <c r="I17818" i="25"/>
  <c r="I17814" i="25"/>
  <c r="I17810" i="25"/>
  <c r="I17806" i="25"/>
  <c r="I17802" i="25"/>
  <c r="I17798" i="25"/>
  <c r="I17794" i="25"/>
  <c r="I17790" i="25"/>
  <c r="I17786" i="25"/>
  <c r="I17782" i="25"/>
  <c r="I17778" i="25"/>
  <c r="I17774" i="25"/>
  <c r="I17770" i="25"/>
  <c r="I17766" i="25"/>
  <c r="I17762" i="25"/>
  <c r="I17758" i="25"/>
  <c r="I17754" i="25"/>
  <c r="I17750" i="25"/>
  <c r="I17746" i="25"/>
  <c r="I17742" i="25"/>
  <c r="I17738" i="25"/>
  <c r="I17734" i="25"/>
  <c r="I17730" i="25"/>
  <c r="I17726" i="25"/>
  <c r="I17722" i="25"/>
  <c r="I17718" i="25"/>
  <c r="I17714" i="25"/>
  <c r="I17710" i="25"/>
  <c r="I17706" i="25"/>
  <c r="I17702" i="25"/>
  <c r="I17698" i="25"/>
  <c r="I17694" i="25"/>
  <c r="I17690" i="25"/>
  <c r="I17686" i="25"/>
  <c r="I17682" i="25"/>
  <c r="I17678" i="25"/>
  <c r="I17674" i="25"/>
  <c r="I17670" i="25"/>
  <c r="I17666" i="25"/>
  <c r="I17662" i="25"/>
  <c r="I17658" i="25"/>
  <c r="I17654" i="25"/>
  <c r="I17650" i="25"/>
  <c r="I17646" i="25"/>
  <c r="I17642" i="25"/>
  <c r="I17638" i="25"/>
  <c r="I17634" i="25"/>
  <c r="I17630" i="25"/>
  <c r="I17626" i="25"/>
  <c r="I17622" i="25"/>
  <c r="I17618" i="25"/>
  <c r="I17614" i="25"/>
  <c r="I17610" i="25"/>
  <c r="I17606" i="25"/>
  <c r="I17602" i="25"/>
  <c r="I17598" i="25"/>
  <c r="I17594" i="25"/>
  <c r="I17590" i="25"/>
  <c r="I17586" i="25"/>
  <c r="I17582" i="25"/>
  <c r="I17578" i="25"/>
  <c r="I17574" i="25"/>
  <c r="I17570" i="25"/>
  <c r="I17566" i="25"/>
  <c r="I17562" i="25"/>
  <c r="I17558" i="25"/>
  <c r="I17554" i="25"/>
  <c r="I17550" i="25"/>
  <c r="I17546" i="25"/>
  <c r="I17542" i="25"/>
  <c r="I17538" i="25"/>
  <c r="I17534" i="25"/>
  <c r="I17530" i="25"/>
  <c r="I17526" i="25"/>
  <c r="I17522" i="25"/>
  <c r="I17518" i="25"/>
  <c r="I17514" i="25"/>
  <c r="I17510" i="25"/>
  <c r="I17506" i="25"/>
  <c r="I17502" i="25"/>
  <c r="I17498" i="25"/>
  <c r="I17494" i="25"/>
  <c r="I17490" i="25"/>
  <c r="I17486" i="25"/>
  <c r="I17482" i="25"/>
  <c r="I17478" i="25"/>
  <c r="I17474" i="25"/>
  <c r="I17470" i="25"/>
  <c r="I17466" i="25"/>
  <c r="I17462" i="25"/>
  <c r="I17458" i="25"/>
  <c r="I17454" i="25"/>
  <c r="I17450" i="25"/>
  <c r="I17446" i="25"/>
  <c r="I17442" i="25"/>
  <c r="I17438" i="25"/>
  <c r="I17434" i="25"/>
  <c r="I17430" i="25"/>
  <c r="I17426" i="25"/>
  <c r="I17422" i="25"/>
  <c r="I17418" i="25"/>
  <c r="I17414" i="25"/>
  <c r="I17410" i="25"/>
  <c r="I17406" i="25"/>
  <c r="I17402" i="25"/>
  <c r="I17398" i="25"/>
  <c r="I17394" i="25"/>
  <c r="I17390" i="25"/>
  <c r="I17386" i="25"/>
  <c r="I17382" i="25"/>
  <c r="I17378" i="25"/>
  <c r="I17374" i="25"/>
  <c r="I17370" i="25"/>
  <c r="I17366" i="25"/>
  <c r="I17362" i="25"/>
  <c r="I17358" i="25"/>
  <c r="I17354" i="25"/>
  <c r="I17350" i="25"/>
  <c r="I17346" i="25"/>
  <c r="I17342" i="25"/>
  <c r="I17338" i="25"/>
  <c r="I17334" i="25"/>
  <c r="I17330" i="25"/>
  <c r="I17326" i="25"/>
  <c r="I17322" i="25"/>
  <c r="I17318" i="25"/>
  <c r="I17314" i="25"/>
  <c r="I17310" i="25"/>
  <c r="I17306" i="25"/>
  <c r="I17302" i="25"/>
  <c r="I17298" i="25"/>
  <c r="I17294" i="25"/>
  <c r="I17290" i="25"/>
  <c r="I17286" i="25"/>
  <c r="I17282" i="25"/>
  <c r="I17278" i="25"/>
  <c r="I17274" i="25"/>
  <c r="I17270" i="25"/>
  <c r="I17266" i="25"/>
  <c r="I17262" i="25"/>
  <c r="I17258" i="25"/>
  <c r="I17254" i="25"/>
  <c r="I17250" i="25"/>
  <c r="I17246" i="25"/>
  <c r="I17242" i="25"/>
  <c r="I17238" i="25"/>
  <c r="I17234" i="25"/>
  <c r="I17230" i="25"/>
  <c r="I17226" i="25"/>
  <c r="I17222" i="25"/>
  <c r="I17218" i="25"/>
  <c r="I17214" i="25"/>
  <c r="I17210" i="25"/>
  <c r="I17206" i="25"/>
  <c r="I17202" i="25"/>
  <c r="I17198" i="25"/>
  <c r="I17194" i="25"/>
  <c r="I17190" i="25"/>
  <c r="I17186" i="25"/>
  <c r="I17182" i="25"/>
  <c r="I17178" i="25"/>
  <c r="I17174" i="25"/>
  <c r="I17170" i="25"/>
  <c r="I22056" i="25"/>
  <c r="I21491" i="25"/>
  <c r="I21235" i="25"/>
  <c r="I20979" i="25"/>
  <c r="I20723" i="25"/>
  <c r="I20591" i="25"/>
  <c r="I20527" i="25"/>
  <c r="I20463" i="25"/>
  <c r="I20399" i="25"/>
  <c r="I20335" i="25"/>
  <c r="I20271" i="25"/>
  <c r="I20207" i="25"/>
  <c r="I20143" i="25"/>
  <c r="I20079" i="25"/>
  <c r="I20015" i="25"/>
  <c r="I19951" i="25"/>
  <c r="I19887" i="25"/>
  <c r="I19823" i="25"/>
  <c r="I19759" i="25"/>
  <c r="I19695" i="25"/>
  <c r="I19631" i="25"/>
  <c r="I19587" i="25"/>
  <c r="I19555" i="25"/>
  <c r="I19523" i="25"/>
  <c r="I19497" i="25"/>
  <c r="I19481" i="25"/>
  <c r="I19465" i="25"/>
  <c r="I19449" i="25"/>
  <c r="I19433" i="25"/>
  <c r="I19417" i="25"/>
  <c r="I19401" i="25"/>
  <c r="I19385" i="25"/>
  <c r="I19369" i="25"/>
  <c r="I19353" i="25"/>
  <c r="I19337" i="25"/>
  <c r="I19321" i="25"/>
  <c r="I19305" i="25"/>
  <c r="I19289" i="25"/>
  <c r="I19273" i="25"/>
  <c r="I19257" i="25"/>
  <c r="I19241" i="25"/>
  <c r="I19225" i="25"/>
  <c r="I19209" i="25"/>
  <c r="I19193" i="25"/>
  <c r="I19177" i="25"/>
  <c r="I19161" i="25"/>
  <c r="I19145" i="25"/>
  <c r="I19129" i="25"/>
  <c r="I19113" i="25"/>
  <c r="I19097" i="25"/>
  <c r="I19081" i="25"/>
  <c r="I19065" i="25"/>
  <c r="I19049" i="25"/>
  <c r="I19033" i="25"/>
  <c r="I19017" i="25"/>
  <c r="I19001" i="25"/>
  <c r="I18985" i="25"/>
  <c r="I18969" i="25"/>
  <c r="I18953" i="25"/>
  <c r="I18937" i="25"/>
  <c r="I18921" i="25"/>
  <c r="I18905" i="25"/>
  <c r="I18889" i="25"/>
  <c r="I18873" i="25"/>
  <c r="I18857" i="25"/>
  <c r="I18841" i="25"/>
  <c r="I18825" i="25"/>
  <c r="I18809" i="25"/>
  <c r="I18793" i="25"/>
  <c r="I18777" i="25"/>
  <c r="I18761" i="25"/>
  <c r="I18745" i="25"/>
  <c r="I18729" i="25"/>
  <c r="I18713" i="25"/>
  <c r="I18697" i="25"/>
  <c r="I18681" i="25"/>
  <c r="I18665" i="25"/>
  <c r="I18649" i="25"/>
  <c r="I18633" i="25"/>
  <c r="I18617" i="25"/>
  <c r="I18601" i="25"/>
  <c r="I18585" i="25"/>
  <c r="I18569" i="25"/>
  <c r="I18553" i="25"/>
  <c r="I18537" i="25"/>
  <c r="I18521" i="25"/>
  <c r="I18505" i="25"/>
  <c r="I18489" i="25"/>
  <c r="I18473" i="25"/>
  <c r="I18457" i="25"/>
  <c r="I18441" i="25"/>
  <c r="I18425" i="25"/>
  <c r="I18409" i="25"/>
  <c r="I18393" i="25"/>
  <c r="I18377" i="25"/>
  <c r="I18361" i="25"/>
  <c r="I18345" i="25"/>
  <c r="I18329" i="25"/>
  <c r="I18313" i="25"/>
  <c r="I18297" i="25"/>
  <c r="I18281" i="25"/>
  <c r="I18265" i="25"/>
  <c r="I18249" i="25"/>
  <c r="I18233" i="25"/>
  <c r="I18217" i="25"/>
  <c r="I18201" i="25"/>
  <c r="I18185" i="25"/>
  <c r="I18169" i="25"/>
  <c r="I18153" i="25"/>
  <c r="I18137" i="25"/>
  <c r="I18121" i="25"/>
  <c r="I18105" i="25"/>
  <c r="I18089" i="25"/>
  <c r="I18073" i="25"/>
  <c r="I18057" i="25"/>
  <c r="I18041" i="25"/>
  <c r="I18025" i="25"/>
  <c r="I18009" i="25"/>
  <c r="I17993" i="25"/>
  <c r="I17977" i="25"/>
  <c r="I17961" i="25"/>
  <c r="I17945" i="25"/>
  <c r="I17929" i="25"/>
  <c r="I17913" i="25"/>
  <c r="I17897" i="25"/>
  <c r="I17881" i="25"/>
  <c r="I17865" i="25"/>
  <c r="I17849" i="25"/>
  <c r="I17833" i="25"/>
  <c r="I17817" i="25"/>
  <c r="I17801" i="25"/>
  <c r="I17785" i="25"/>
  <c r="I17769" i="25"/>
  <c r="I17753" i="25"/>
  <c r="I17737" i="25"/>
  <c r="I17721" i="25"/>
  <c r="I17705" i="25"/>
  <c r="I17689" i="25"/>
  <c r="I17673" i="25"/>
  <c r="I17657" i="25"/>
  <c r="I17641" i="25"/>
  <c r="I17625" i="25"/>
  <c r="I17609" i="25"/>
  <c r="I17593" i="25"/>
  <c r="I17577" i="25"/>
  <c r="I17561" i="25"/>
  <c r="I17545" i="25"/>
  <c r="I17529" i="25"/>
  <c r="I17513" i="25"/>
  <c r="I17497" i="25"/>
  <c r="I17481" i="25"/>
  <c r="I17465" i="25"/>
  <c r="I22863" i="25"/>
  <c r="I21800" i="25"/>
  <c r="I21427" i="25"/>
  <c r="I21171" i="25"/>
  <c r="I20915" i="25"/>
  <c r="I20663" i="25"/>
  <c r="I20575" i="25"/>
  <c r="I20511" i="25"/>
  <c r="I20447" i="25"/>
  <c r="I20383" i="25"/>
  <c r="I20319" i="25"/>
  <c r="I20255" i="25"/>
  <c r="I20191" i="25"/>
  <c r="I20127" i="25"/>
  <c r="I20063" i="25"/>
  <c r="I19999" i="25"/>
  <c r="I19935" i="25"/>
  <c r="I19871" i="25"/>
  <c r="I19807" i="25"/>
  <c r="I19743" i="25"/>
  <c r="I19679" i="25"/>
  <c r="I19615" i="25"/>
  <c r="I19579" i="25"/>
  <c r="I19547" i="25"/>
  <c r="I19515" i="25"/>
  <c r="I19493" i="25"/>
  <c r="I19477" i="25"/>
  <c r="I19461" i="25"/>
  <c r="I19445" i="25"/>
  <c r="I19429" i="25"/>
  <c r="I19413" i="25"/>
  <c r="I19397" i="25"/>
  <c r="I19381" i="25"/>
  <c r="I19365" i="25"/>
  <c r="I19349" i="25"/>
  <c r="I19333" i="25"/>
  <c r="I19317" i="25"/>
  <c r="I19301" i="25"/>
  <c r="I19285" i="25"/>
  <c r="I19269" i="25"/>
  <c r="I19253" i="25"/>
  <c r="I19237" i="25"/>
  <c r="I19221" i="25"/>
  <c r="I19205" i="25"/>
  <c r="I19189" i="25"/>
  <c r="I19173" i="25"/>
  <c r="I19157" i="25"/>
  <c r="I19141" i="25"/>
  <c r="I19125" i="25"/>
  <c r="I19109" i="25"/>
  <c r="I19093" i="25"/>
  <c r="I19077" i="25"/>
  <c r="I19061" i="25"/>
  <c r="I19045" i="25"/>
  <c r="I19029" i="25"/>
  <c r="I19013" i="25"/>
  <c r="I18997" i="25"/>
  <c r="I18981" i="25"/>
  <c r="I18965" i="25"/>
  <c r="I18949" i="25"/>
  <c r="I18933" i="25"/>
  <c r="I18917" i="25"/>
  <c r="I18901" i="25"/>
  <c r="I18885" i="25"/>
  <c r="I18869" i="25"/>
  <c r="I18853" i="25"/>
  <c r="I18837" i="25"/>
  <c r="I18821" i="25"/>
  <c r="I18805" i="25"/>
  <c r="I18789" i="25"/>
  <c r="I18773" i="25"/>
  <c r="I18757" i="25"/>
  <c r="I18741" i="25"/>
  <c r="I18725" i="25"/>
  <c r="I18709" i="25"/>
  <c r="I18693" i="25"/>
  <c r="I18677" i="25"/>
  <c r="I18661" i="25"/>
  <c r="I18645" i="25"/>
  <c r="I18629" i="25"/>
  <c r="I18613" i="25"/>
  <c r="I18597" i="25"/>
  <c r="I18581" i="25"/>
  <c r="I18565" i="25"/>
  <c r="I18549" i="25"/>
  <c r="I18533" i="25"/>
  <c r="I18517" i="25"/>
  <c r="I18501" i="25"/>
  <c r="I18485" i="25"/>
  <c r="I18469" i="25"/>
  <c r="I18453" i="25"/>
  <c r="I18437" i="25"/>
  <c r="I18421" i="25"/>
  <c r="I18405" i="25"/>
  <c r="I18389" i="25"/>
  <c r="I18373" i="25"/>
  <c r="I18357" i="25"/>
  <c r="I18341" i="25"/>
  <c r="I18325" i="25"/>
  <c r="I18309" i="25"/>
  <c r="I18293" i="25"/>
  <c r="I18277" i="25"/>
  <c r="I18261" i="25"/>
  <c r="I18245" i="25"/>
  <c r="I18229" i="25"/>
  <c r="I18213" i="25"/>
  <c r="I18197" i="25"/>
  <c r="I18181" i="25"/>
  <c r="I18165" i="25"/>
  <c r="I18149" i="25"/>
  <c r="I18133" i="25"/>
  <c r="I18117" i="25"/>
  <c r="I18101" i="25"/>
  <c r="I18085" i="25"/>
  <c r="I18069" i="25"/>
  <c r="I18053" i="25"/>
  <c r="I18037" i="25"/>
  <c r="I18021" i="25"/>
  <c r="I18005" i="25"/>
  <c r="I17989" i="25"/>
  <c r="I17973" i="25"/>
  <c r="I17957" i="25"/>
  <c r="I17941" i="25"/>
  <c r="I17925" i="25"/>
  <c r="I17909" i="25"/>
  <c r="I17893" i="25"/>
  <c r="I17877" i="25"/>
  <c r="I17861" i="25"/>
  <c r="I17845" i="25"/>
  <c r="I17829" i="25"/>
  <c r="I17813" i="25"/>
  <c r="I17797" i="25"/>
  <c r="I17781" i="25"/>
  <c r="I17765" i="25"/>
  <c r="I17749" i="25"/>
  <c r="I17733" i="25"/>
  <c r="I17717" i="25"/>
  <c r="I17701" i="25"/>
  <c r="I22568" i="25"/>
  <c r="I21619" i="25"/>
  <c r="I21363" i="25"/>
  <c r="I21107" i="25"/>
  <c r="I20851" i="25"/>
  <c r="I20631" i="25"/>
  <c r="I20559" i="25"/>
  <c r="I20495" i="25"/>
  <c r="I20431" i="25"/>
  <c r="I20367" i="25"/>
  <c r="I20303" i="25"/>
  <c r="I20239" i="25"/>
  <c r="I20175" i="25"/>
  <c r="I20111" i="25"/>
  <c r="I20047" i="25"/>
  <c r="I19983" i="25"/>
  <c r="I19919" i="25"/>
  <c r="I19855" i="25"/>
  <c r="I19791" i="25"/>
  <c r="I19727" i="25"/>
  <c r="I19663" i="25"/>
  <c r="I19603" i="25"/>
  <c r="I19571" i="25"/>
  <c r="I19539" i="25"/>
  <c r="I19507" i="25"/>
  <c r="I19489" i="25"/>
  <c r="I19473" i="25"/>
  <c r="I19457" i="25"/>
  <c r="I19441" i="25"/>
  <c r="I19425" i="25"/>
  <c r="I19409" i="25"/>
  <c r="I19393" i="25"/>
  <c r="I19377" i="25"/>
  <c r="I19361" i="25"/>
  <c r="I19345" i="25"/>
  <c r="I19329" i="25"/>
  <c r="I19313" i="25"/>
  <c r="I19297" i="25"/>
  <c r="I19281" i="25"/>
  <c r="I19265" i="25"/>
  <c r="I19249" i="25"/>
  <c r="I19233" i="25"/>
  <c r="I19217" i="25"/>
  <c r="I19201" i="25"/>
  <c r="I19185" i="25"/>
  <c r="I19169" i="25"/>
  <c r="I19153" i="25"/>
  <c r="I19137" i="25"/>
  <c r="I19121" i="25"/>
  <c r="I19105" i="25"/>
  <c r="I19089" i="25"/>
  <c r="I19073" i="25"/>
  <c r="I19057" i="25"/>
  <c r="I19041" i="25"/>
  <c r="I19025" i="25"/>
  <c r="I19009" i="25"/>
  <c r="I18993" i="25"/>
  <c r="I18977" i="25"/>
  <c r="I18961" i="25"/>
  <c r="I18945" i="25"/>
  <c r="I18929" i="25"/>
  <c r="I18913" i="25"/>
  <c r="I18897" i="25"/>
  <c r="I18881" i="25"/>
  <c r="I18865" i="25"/>
  <c r="I18849" i="25"/>
  <c r="I18833" i="25"/>
  <c r="I18817" i="25"/>
  <c r="I18801" i="25"/>
  <c r="I18785" i="25"/>
  <c r="I18769" i="25"/>
  <c r="I18753" i="25"/>
  <c r="I18737" i="25"/>
  <c r="I18721" i="25"/>
  <c r="I18705" i="25"/>
  <c r="I18689" i="25"/>
  <c r="I18673" i="25"/>
  <c r="I18657" i="25"/>
  <c r="I18641" i="25"/>
  <c r="I18625" i="25"/>
  <c r="I18609" i="25"/>
  <c r="I18593" i="25"/>
  <c r="I18577" i="25"/>
  <c r="I18561" i="25"/>
  <c r="I18545" i="25"/>
  <c r="I18529" i="25"/>
  <c r="I18513" i="25"/>
  <c r="I18497" i="25"/>
  <c r="I18481" i="25"/>
  <c r="I18465" i="25"/>
  <c r="I18449" i="25"/>
  <c r="I18433" i="25"/>
  <c r="I18417" i="25"/>
  <c r="I18401" i="25"/>
  <c r="I18385" i="25"/>
  <c r="I18369" i="25"/>
  <c r="I18353" i="25"/>
  <c r="I18337" i="25"/>
  <c r="I18321" i="25"/>
  <c r="I18305" i="25"/>
  <c r="I18289" i="25"/>
  <c r="I18273" i="25"/>
  <c r="I18257" i="25"/>
  <c r="I18241" i="25"/>
  <c r="I18225" i="25"/>
  <c r="I18209" i="25"/>
  <c r="I18193" i="25"/>
  <c r="I18177" i="25"/>
  <c r="I18161" i="25"/>
  <c r="I18145" i="25"/>
  <c r="I18129" i="25"/>
  <c r="I18113" i="25"/>
  <c r="I18097" i="25"/>
  <c r="I18081" i="25"/>
  <c r="I18065" i="25"/>
  <c r="I18049" i="25"/>
  <c r="I18033" i="25"/>
  <c r="I18017" i="25"/>
  <c r="I18001" i="25"/>
  <c r="I17985" i="25"/>
  <c r="I17969" i="25"/>
  <c r="I17953" i="25"/>
  <c r="I17937" i="25"/>
  <c r="I17921" i="25"/>
  <c r="I17905" i="25"/>
  <c r="I17889" i="25"/>
  <c r="I17873" i="25"/>
  <c r="I17857" i="25"/>
  <c r="I17841" i="25"/>
  <c r="I17825" i="25"/>
  <c r="I17809" i="25"/>
  <c r="I17793" i="25"/>
  <c r="I17777" i="25"/>
  <c r="I17761" i="25"/>
  <c r="I17745" i="25"/>
  <c r="I17729" i="25"/>
  <c r="I17713" i="25"/>
  <c r="I17697" i="25"/>
  <c r="I17681" i="25"/>
  <c r="I17665" i="25"/>
  <c r="I17649" i="25"/>
  <c r="I17633" i="25"/>
  <c r="I17617" i="25"/>
  <c r="I17601" i="25"/>
  <c r="I17585" i="25"/>
  <c r="I17569" i="25"/>
  <c r="I17553" i="25"/>
  <c r="I17537" i="25"/>
  <c r="I17521" i="25"/>
  <c r="I17505" i="25"/>
  <c r="I17489" i="25"/>
  <c r="I17473" i="25"/>
  <c r="I17457" i="25"/>
  <c r="I17441" i="25"/>
  <c r="I17425" i="25"/>
  <c r="I17409" i="25"/>
  <c r="I17393" i="25"/>
  <c r="I17377" i="25"/>
  <c r="I17361" i="25"/>
  <c r="I17345" i="25"/>
  <c r="I17329" i="25"/>
  <c r="I17313" i="25"/>
  <c r="I17297" i="25"/>
  <c r="I17281" i="25"/>
  <c r="I17265" i="25"/>
  <c r="I17249" i="25"/>
  <c r="I17233" i="25"/>
  <c r="I17221" i="25"/>
  <c r="I17213" i="25"/>
  <c r="I17205" i="25"/>
  <c r="I17197" i="25"/>
  <c r="I17189" i="25"/>
  <c r="I22312" i="25"/>
  <c r="I21555" i="25"/>
  <c r="I21299" i="25"/>
  <c r="I21043" i="25"/>
  <c r="I20787" i="25"/>
  <c r="I20607" i="25"/>
  <c r="I20543" i="25"/>
  <c r="I20479" i="25"/>
  <c r="I20415" i="25"/>
  <c r="I20351" i="25"/>
  <c r="I20287" i="25"/>
  <c r="I20223" i="25"/>
  <c r="I20159" i="25"/>
  <c r="I20095" i="25"/>
  <c r="I20031" i="25"/>
  <c r="I19967" i="25"/>
  <c r="I19903" i="25"/>
  <c r="I19839" i="25"/>
  <c r="I19775" i="25"/>
  <c r="I19711" i="25"/>
  <c r="I19647" i="25"/>
  <c r="I19595" i="25"/>
  <c r="I19563" i="25"/>
  <c r="I19531" i="25"/>
  <c r="I19501" i="25"/>
  <c r="I19485" i="25"/>
  <c r="I19469" i="25"/>
  <c r="I19453" i="25"/>
  <c r="I19437" i="25"/>
  <c r="I19421" i="25"/>
  <c r="I19405" i="25"/>
  <c r="I19389" i="25"/>
  <c r="I19373" i="25"/>
  <c r="I19357" i="25"/>
  <c r="I19341" i="25"/>
  <c r="I19325" i="25"/>
  <c r="I19309" i="25"/>
  <c r="I19293" i="25"/>
  <c r="I19277" i="25"/>
  <c r="I19261" i="25"/>
  <c r="I19245" i="25"/>
  <c r="I19229" i="25"/>
  <c r="I19213" i="25"/>
  <c r="I19197" i="25"/>
  <c r="I19181" i="25"/>
  <c r="I19165" i="25"/>
  <c r="I19149" i="25"/>
  <c r="I19133" i="25"/>
  <c r="I19117" i="25"/>
  <c r="I19101" i="25"/>
  <c r="I19085" i="25"/>
  <c r="I19069" i="25"/>
  <c r="I19053" i="25"/>
  <c r="I19037" i="25"/>
  <c r="I19021" i="25"/>
  <c r="I19005" i="25"/>
  <c r="I18989" i="25"/>
  <c r="I18973" i="25"/>
  <c r="I18957" i="25"/>
  <c r="I18941" i="25"/>
  <c r="I18925" i="25"/>
  <c r="I18909" i="25"/>
  <c r="I18893" i="25"/>
  <c r="I18877" i="25"/>
  <c r="I18861" i="25"/>
  <c r="I18845" i="25"/>
  <c r="I18829" i="25"/>
  <c r="I18813" i="25"/>
  <c r="I18797" i="25"/>
  <c r="I18781" i="25"/>
  <c r="I18765" i="25"/>
  <c r="I18749" i="25"/>
  <c r="I18733" i="25"/>
  <c r="I18717" i="25"/>
  <c r="I18701" i="25"/>
  <c r="I18685" i="25"/>
  <c r="I18669" i="25"/>
  <c r="I18653" i="25"/>
  <c r="I18637" i="25"/>
  <c r="I18621" i="25"/>
  <c r="I18605" i="25"/>
  <c r="I18589" i="25"/>
  <c r="I18573" i="25"/>
  <c r="I18557" i="25"/>
  <c r="I18541" i="25"/>
  <c r="I18477" i="25"/>
  <c r="I18413" i="25"/>
  <c r="I18349" i="25"/>
  <c r="I18285" i="25"/>
  <c r="I18221" i="25"/>
  <c r="I18157" i="25"/>
  <c r="I18093" i="25"/>
  <c r="I18029" i="25"/>
  <c r="I17965" i="25"/>
  <c r="I17901" i="25"/>
  <c r="I17837" i="25"/>
  <c r="I17773" i="25"/>
  <c r="I17709" i="25"/>
  <c r="I17669" i="25"/>
  <c r="I17637" i="25"/>
  <c r="I17605" i="25"/>
  <c r="I17573" i="25"/>
  <c r="I17541" i="25"/>
  <c r="I17509" i="25"/>
  <c r="I17477" i="25"/>
  <c r="I17449" i="25"/>
  <c r="I17429" i="25"/>
  <c r="I17405" i="25"/>
  <c r="I18525" i="25"/>
  <c r="I18461" i="25"/>
  <c r="I18397" i="25"/>
  <c r="I18333" i="25"/>
  <c r="I18269" i="25"/>
  <c r="I18205" i="25"/>
  <c r="I18141" i="25"/>
  <c r="I18077" i="25"/>
  <c r="I18013" i="25"/>
  <c r="I17949" i="25"/>
  <c r="I17885" i="25"/>
  <c r="I17821" i="25"/>
  <c r="I17757" i="25"/>
  <c r="I17693" i="25"/>
  <c r="I17661" i="25"/>
  <c r="I17629" i="25"/>
  <c r="I17597" i="25"/>
  <c r="I17565" i="25"/>
  <c r="I17533" i="25"/>
  <c r="I17501" i="25"/>
  <c r="I17469" i="25"/>
  <c r="I17445" i="25"/>
  <c r="I17421" i="25"/>
  <c r="I17401" i="25"/>
  <c r="I17381" i="25"/>
  <c r="I17357" i="25"/>
  <c r="I17337" i="25"/>
  <c r="I17317" i="25"/>
  <c r="I17293" i="25"/>
  <c r="I17273" i="25"/>
  <c r="I17253" i="25"/>
  <c r="I17229" i="25"/>
  <c r="I17217" i="25"/>
  <c r="I17207" i="25"/>
  <c r="I17195" i="25"/>
  <c r="I17185" i="25"/>
  <c r="I17177" i="25"/>
  <c r="I17171" i="25"/>
  <c r="I17166" i="25"/>
  <c r="I17162" i="25"/>
  <c r="I17158" i="25"/>
  <c r="I17154" i="25"/>
  <c r="I17150" i="25"/>
  <c r="I17146" i="25"/>
  <c r="I17142" i="25"/>
  <c r="I17138" i="25"/>
  <c r="I17134" i="25"/>
  <c r="I17130" i="25"/>
  <c r="I17126" i="25"/>
  <c r="I17122" i="25"/>
  <c r="I17118" i="25"/>
  <c r="I17114" i="25"/>
  <c r="I17110" i="25"/>
  <c r="I17106" i="25"/>
  <c r="I17102" i="25"/>
  <c r="I17098" i="25"/>
  <c r="I17094" i="25"/>
  <c r="I17090" i="25"/>
  <c r="I17086" i="25"/>
  <c r="I17082" i="25"/>
  <c r="I17078" i="25"/>
  <c r="I17074" i="25"/>
  <c r="I17070" i="25"/>
  <c r="I17066" i="25"/>
  <c r="I17062" i="25"/>
  <c r="I17058" i="25"/>
  <c r="I17054" i="25"/>
  <c r="I17050" i="25"/>
  <c r="I17046" i="25"/>
  <c r="I17042" i="25"/>
  <c r="I17038" i="25"/>
  <c r="I17034" i="25"/>
  <c r="I17030" i="25"/>
  <c r="I17026" i="25"/>
  <c r="I17022" i="25"/>
  <c r="I17018" i="25"/>
  <c r="I17014" i="25"/>
  <c r="I17010" i="25"/>
  <c r="I17006" i="25"/>
  <c r="I17002" i="25"/>
  <c r="I16998" i="25"/>
  <c r="I16994" i="25"/>
  <c r="I16990" i="25"/>
  <c r="I16986" i="25"/>
  <c r="I16982" i="25"/>
  <c r="I16978" i="25"/>
  <c r="I16974" i="25"/>
  <c r="I16970" i="25"/>
  <c r="I16966" i="25"/>
  <c r="I16962" i="25"/>
  <c r="I16958" i="25"/>
  <c r="I16954" i="25"/>
  <c r="I16950" i="25"/>
  <c r="I16946" i="25"/>
  <c r="I16942" i="25"/>
  <c r="I16938" i="25"/>
  <c r="I16934" i="25"/>
  <c r="I16930" i="25"/>
  <c r="I16926" i="25"/>
  <c r="I16922" i="25"/>
  <c r="I16918" i="25"/>
  <c r="I16914" i="25"/>
  <c r="I16910" i="25"/>
  <c r="I16906" i="25"/>
  <c r="I16902" i="25"/>
  <c r="I16898" i="25"/>
  <c r="I16894" i="25"/>
  <c r="I16890" i="25"/>
  <c r="I16886" i="25"/>
  <c r="I16882" i="25"/>
  <c r="I16878" i="25"/>
  <c r="I16874" i="25"/>
  <c r="I16870" i="25"/>
  <c r="I16866" i="25"/>
  <c r="I16862" i="25"/>
  <c r="I16858" i="25"/>
  <c r="I16854" i="25"/>
  <c r="I16850" i="25"/>
  <c r="I16846" i="25"/>
  <c r="I16842" i="25"/>
  <c r="I16838" i="25"/>
  <c r="I16834" i="25"/>
  <c r="I16830" i="25"/>
  <c r="I16826" i="25"/>
  <c r="I16822" i="25"/>
  <c r="I16818" i="25"/>
  <c r="I16814" i="25"/>
  <c r="I16810" i="25"/>
  <c r="I16806" i="25"/>
  <c r="I16802" i="25"/>
  <c r="I16798" i="25"/>
  <c r="I16794" i="25"/>
  <c r="I16790" i="25"/>
  <c r="I16786" i="25"/>
  <c r="I16782" i="25"/>
  <c r="I16778" i="25"/>
  <c r="I16774" i="25"/>
  <c r="I16770" i="25"/>
  <c r="I16766" i="25"/>
  <c r="I16762" i="25"/>
  <c r="I16758" i="25"/>
  <c r="I16754" i="25"/>
  <c r="I16750" i="25"/>
  <c r="I16746" i="25"/>
  <c r="I16742" i="25"/>
  <c r="I16738" i="25"/>
  <c r="I16734" i="25"/>
  <c r="I16730" i="25"/>
  <c r="I16726" i="25"/>
  <c r="I16722" i="25"/>
  <c r="I16718" i="25"/>
  <c r="I16714" i="25"/>
  <c r="I16710" i="25"/>
  <c r="I16706" i="25"/>
  <c r="I16702" i="25"/>
  <c r="I16698" i="25"/>
  <c r="I16694" i="25"/>
  <c r="I16690" i="25"/>
  <c r="I16686" i="25"/>
  <c r="I16682" i="25"/>
  <c r="I16678" i="25"/>
  <c r="I16674" i="25"/>
  <c r="I16670" i="25"/>
  <c r="I16666" i="25"/>
  <c r="I16662" i="25"/>
  <c r="I16658" i="25"/>
  <c r="I16654" i="25"/>
  <c r="I16650" i="25"/>
  <c r="I16646" i="25"/>
  <c r="I16642" i="25"/>
  <c r="I16638" i="25"/>
  <c r="I18509" i="25"/>
  <c r="I18445" i="25"/>
  <c r="I18381" i="25"/>
  <c r="I18317" i="25"/>
  <c r="I18253" i="25"/>
  <c r="I18189" i="25"/>
  <c r="I18125" i="25"/>
  <c r="I18061" i="25"/>
  <c r="I17997" i="25"/>
  <c r="I17933" i="25"/>
  <c r="I17869" i="25"/>
  <c r="I17805" i="25"/>
  <c r="I17741" i="25"/>
  <c r="I17685" i="25"/>
  <c r="I17653" i="25"/>
  <c r="I17621" i="25"/>
  <c r="I17589" i="25"/>
  <c r="I17557" i="25"/>
  <c r="I17525" i="25"/>
  <c r="I17493" i="25"/>
  <c r="I17461" i="25"/>
  <c r="I17437" i="25"/>
  <c r="I17417" i="25"/>
  <c r="I17397" i="25"/>
  <c r="I17373" i="25"/>
  <c r="I18493" i="25"/>
  <c r="I18429" i="25"/>
  <c r="I18365" i="25"/>
  <c r="I18301" i="25"/>
  <c r="I18237" i="25"/>
  <c r="I18173" i="25"/>
  <c r="I18109" i="25"/>
  <c r="I18045" i="25"/>
  <c r="I17981" i="25"/>
  <c r="I17917" i="25"/>
  <c r="I17853" i="25"/>
  <c r="I17789" i="25"/>
  <c r="I17725" i="25"/>
  <c r="I17677" i="25"/>
  <c r="I17645" i="25"/>
  <c r="I17613" i="25"/>
  <c r="I17581" i="25"/>
  <c r="I17549" i="25"/>
  <c r="I17517" i="25"/>
  <c r="I17485" i="25"/>
  <c r="I17453" i="25"/>
  <c r="I17433" i="25"/>
  <c r="I17413" i="25"/>
  <c r="I17389" i="25"/>
  <c r="I17369" i="25"/>
  <c r="I17349" i="25"/>
  <c r="I17325" i="25"/>
  <c r="I17305" i="25"/>
  <c r="I17285" i="25"/>
  <c r="I17261" i="25"/>
  <c r="I17241" i="25"/>
  <c r="I17223" i="25"/>
  <c r="I17211" i="25"/>
  <c r="I17201" i="25"/>
  <c r="I17191" i="25"/>
  <c r="I17181" i="25"/>
  <c r="I17173" i="25"/>
  <c r="I17168" i="25"/>
  <c r="I17164" i="25"/>
  <c r="I17160" i="25"/>
  <c r="I17156" i="25"/>
  <c r="I17152" i="25"/>
  <c r="I17148" i="25"/>
  <c r="I17144" i="25"/>
  <c r="I17140" i="25"/>
  <c r="I17136" i="25"/>
  <c r="I17132" i="25"/>
  <c r="I17128" i="25"/>
  <c r="I17124" i="25"/>
  <c r="I17120" i="25"/>
  <c r="I17116" i="25"/>
  <c r="I17112" i="25"/>
  <c r="I17108" i="25"/>
  <c r="I17104" i="25"/>
  <c r="I17100" i="25"/>
  <c r="I17096" i="25"/>
  <c r="I17092" i="25"/>
  <c r="I17088" i="25"/>
  <c r="I17084" i="25"/>
  <c r="I17080" i="25"/>
  <c r="I17076" i="25"/>
  <c r="I17072" i="25"/>
  <c r="I17068" i="25"/>
  <c r="I17064" i="25"/>
  <c r="I17060" i="25"/>
  <c r="I17056" i="25"/>
  <c r="I17052" i="25"/>
  <c r="I17048" i="25"/>
  <c r="I17044" i="25"/>
  <c r="I17040" i="25"/>
  <c r="I17036" i="25"/>
  <c r="I17032" i="25"/>
  <c r="I17028" i="25"/>
  <c r="I17024" i="25"/>
  <c r="I17020" i="25"/>
  <c r="I17016" i="25"/>
  <c r="I17012" i="25"/>
  <c r="I17008" i="25"/>
  <c r="I17004" i="25"/>
  <c r="I17000" i="25"/>
  <c r="I16996" i="25"/>
  <c r="I16992" i="25"/>
  <c r="I16988" i="25"/>
  <c r="I16984" i="25"/>
  <c r="I16980" i="25"/>
  <c r="I16976" i="25"/>
  <c r="I16972" i="25"/>
  <c r="I16968" i="25"/>
  <c r="I16964" i="25"/>
  <c r="I16960" i="25"/>
  <c r="I16956" i="25"/>
  <c r="I16952" i="25"/>
  <c r="I16948" i="25"/>
  <c r="I16944" i="25"/>
  <c r="I16940" i="25"/>
  <c r="I16936" i="25"/>
  <c r="I16932" i="25"/>
  <c r="I16928" i="25"/>
  <c r="I16924" i="25"/>
  <c r="I16920" i="25"/>
  <c r="I16916" i="25"/>
  <c r="I16912" i="25"/>
  <c r="I16908" i="25"/>
  <c r="I16904" i="25"/>
  <c r="I16900" i="25"/>
  <c r="I16896" i="25"/>
  <c r="I16892" i="25"/>
  <c r="I16888" i="25"/>
  <c r="I16884" i="25"/>
  <c r="I16880" i="25"/>
  <c r="I16876" i="25"/>
  <c r="I16872" i="25"/>
  <c r="I16868" i="25"/>
  <c r="I16864" i="25"/>
  <c r="I16860" i="25"/>
  <c r="I16856" i="25"/>
  <c r="I16852" i="25"/>
  <c r="I16848" i="25"/>
  <c r="I16844" i="25"/>
  <c r="I16840" i="25"/>
  <c r="I16836" i="25"/>
  <c r="I16832" i="25"/>
  <c r="I16828" i="25"/>
  <c r="I16824" i="25"/>
  <c r="I16820" i="25"/>
  <c r="I16816" i="25"/>
  <c r="I16812" i="25"/>
  <c r="I16808" i="25"/>
  <c r="I16804" i="25"/>
  <c r="I16800" i="25"/>
  <c r="I16796" i="25"/>
  <c r="I16792" i="25"/>
  <c r="I16788" i="25"/>
  <c r="I16784" i="25"/>
  <c r="I16780" i="25"/>
  <c r="I16776" i="25"/>
  <c r="I16772" i="25"/>
  <c r="I16768" i="25"/>
  <c r="I16764" i="25"/>
  <c r="I16760" i="25"/>
  <c r="I16756" i="25"/>
  <c r="I16752" i="25"/>
  <c r="I16748" i="25"/>
  <c r="I16744" i="25"/>
  <c r="I16740" i="25"/>
  <c r="I16736" i="25"/>
  <c r="I16732" i="25"/>
  <c r="I16728" i="25"/>
  <c r="I16724" i="25"/>
  <c r="I16720" i="25"/>
  <c r="I16716" i="25"/>
  <c r="I16712" i="25"/>
  <c r="I16708" i="25"/>
  <c r="I16704" i="25"/>
  <c r="I16700" i="25"/>
  <c r="I16696" i="25"/>
  <c r="I16692" i="25"/>
  <c r="I16688" i="25"/>
  <c r="I16684" i="25"/>
  <c r="I16680" i="25"/>
  <c r="I16676" i="25"/>
  <c r="I16672" i="25"/>
  <c r="I16668" i="25"/>
  <c r="I16664" i="25"/>
  <c r="I16660" i="25"/>
  <c r="I16656" i="25"/>
  <c r="I16652" i="25"/>
  <c r="I16648" i="25"/>
  <c r="I16644" i="25"/>
  <c r="I16640" i="25"/>
  <c r="I17385" i="25"/>
  <c r="I17333" i="25"/>
  <c r="I17289" i="25"/>
  <c r="I17245" i="25"/>
  <c r="I17215" i="25"/>
  <c r="I17193" i="25"/>
  <c r="I17175" i="25"/>
  <c r="I17165" i="25"/>
  <c r="I17157" i="25"/>
  <c r="I17149" i="25"/>
  <c r="I17141" i="25"/>
  <c r="I17133" i="25"/>
  <c r="I17125" i="25"/>
  <c r="I17117" i="25"/>
  <c r="I17109" i="25"/>
  <c r="I17101" i="25"/>
  <c r="I17093" i="25"/>
  <c r="I17085" i="25"/>
  <c r="I17077" i="25"/>
  <c r="I17069" i="25"/>
  <c r="I17061" i="25"/>
  <c r="I17053" i="25"/>
  <c r="I17045" i="25"/>
  <c r="I17037" i="25"/>
  <c r="I17029" i="25"/>
  <c r="I17021" i="25"/>
  <c r="I17013" i="25"/>
  <c r="I17005" i="25"/>
  <c r="I16997" i="25"/>
  <c r="I16989" i="25"/>
  <c r="I16981" i="25"/>
  <c r="I16973" i="25"/>
  <c r="I16965" i="25"/>
  <c r="I16957" i="25"/>
  <c r="I16949" i="25"/>
  <c r="I16941" i="25"/>
  <c r="I16933" i="25"/>
  <c r="I16925" i="25"/>
  <c r="I16917" i="25"/>
  <c r="I16909" i="25"/>
  <c r="I16901" i="25"/>
  <c r="I16893" i="25"/>
  <c r="I16885" i="25"/>
  <c r="I16877" i="25"/>
  <c r="I16869" i="25"/>
  <c r="I16861" i="25"/>
  <c r="I16853" i="25"/>
  <c r="I16845" i="25"/>
  <c r="I16837" i="25"/>
  <c r="I16829" i="25"/>
  <c r="I16821" i="25"/>
  <c r="I16813" i="25"/>
  <c r="I16805" i="25"/>
  <c r="I16797" i="25"/>
  <c r="I16789" i="25"/>
  <c r="I16781" i="25"/>
  <c r="I16773" i="25"/>
  <c r="I16765" i="25"/>
  <c r="I16757" i="25"/>
  <c r="I16749" i="25"/>
  <c r="I16741" i="25"/>
  <c r="I16733" i="25"/>
  <c r="I16725" i="25"/>
  <c r="I16717" i="25"/>
  <c r="I16709" i="25"/>
  <c r="I16701" i="25"/>
  <c r="I16693" i="25"/>
  <c r="I16685" i="25"/>
  <c r="I16677" i="25"/>
  <c r="I16669" i="25"/>
  <c r="I16661" i="25"/>
  <c r="I16653" i="25"/>
  <c r="I16645" i="25"/>
  <c r="I16637" i="25"/>
  <c r="I16633" i="25"/>
  <c r="I16629" i="25"/>
  <c r="I16625" i="25"/>
  <c r="I16621" i="25"/>
  <c r="I16617" i="25"/>
  <c r="I16613" i="25"/>
  <c r="I16609" i="25"/>
  <c r="I16605" i="25"/>
  <c r="I16601" i="25"/>
  <c r="I16597" i="25"/>
  <c r="I16593" i="25"/>
  <c r="I16589" i="25"/>
  <c r="I16585" i="25"/>
  <c r="I16581" i="25"/>
  <c r="I16577" i="25"/>
  <c r="I16573" i="25"/>
  <c r="I16569" i="25"/>
  <c r="I16565" i="25"/>
  <c r="I16561" i="25"/>
  <c r="I16557" i="25"/>
  <c r="I16553" i="25"/>
  <c r="I16549" i="25"/>
  <c r="I16545" i="25"/>
  <c r="I16541" i="25"/>
  <c r="I16537" i="25"/>
  <c r="I16533" i="25"/>
  <c r="I16529" i="25"/>
  <c r="I16525" i="25"/>
  <c r="I16521" i="25"/>
  <c r="I16517" i="25"/>
  <c r="I16513" i="25"/>
  <c r="I16509" i="25"/>
  <c r="I16505" i="25"/>
  <c r="I16501" i="25"/>
  <c r="I16497" i="25"/>
  <c r="I16493" i="25"/>
  <c r="I16489" i="25"/>
  <c r="I16485" i="25"/>
  <c r="I16481" i="25"/>
  <c r="I16477" i="25"/>
  <c r="I16473" i="25"/>
  <c r="I16469" i="25"/>
  <c r="I16465" i="25"/>
  <c r="I16461" i="25"/>
  <c r="I16457" i="25"/>
  <c r="I16453" i="25"/>
  <c r="I16449" i="25"/>
  <c r="I16445" i="25"/>
  <c r="I16441" i="25"/>
  <c r="I16437" i="25"/>
  <c r="I16433" i="25"/>
  <c r="I16429" i="25"/>
  <c r="I16425" i="25"/>
  <c r="I16421" i="25"/>
  <c r="I16417" i="25"/>
  <c r="I16413" i="25"/>
  <c r="I16409" i="25"/>
  <c r="I16405" i="25"/>
  <c r="I16401" i="25"/>
  <c r="I16397" i="25"/>
  <c r="I16393" i="25"/>
  <c r="I16389" i="25"/>
  <c r="I16385" i="25"/>
  <c r="I16381" i="25"/>
  <c r="I16377" i="25"/>
  <c r="I16373" i="25"/>
  <c r="I16369" i="25"/>
  <c r="I16365" i="25"/>
  <c r="I16361" i="25"/>
  <c r="I16357" i="25"/>
  <c r="I16353" i="25"/>
  <c r="I16349" i="25"/>
  <c r="I16345" i="25"/>
  <c r="I16341" i="25"/>
  <c r="I16337" i="25"/>
  <c r="I16333" i="25"/>
  <c r="I16329" i="25"/>
  <c r="I16325" i="25"/>
  <c r="I16321" i="25"/>
  <c r="I16317" i="25"/>
  <c r="I16313" i="25"/>
  <c r="I16309" i="25"/>
  <c r="I16305" i="25"/>
  <c r="I16301" i="25"/>
  <c r="I16297" i="25"/>
  <c r="I16293" i="25"/>
  <c r="I16289" i="25"/>
  <c r="I16285" i="25"/>
  <c r="I16281" i="25"/>
  <c r="I16277" i="25"/>
  <c r="I16273" i="25"/>
  <c r="I16269" i="25"/>
  <c r="I16265" i="25"/>
  <c r="I16261" i="25"/>
  <c r="I16257" i="25"/>
  <c r="I16253" i="25"/>
  <c r="I16249" i="25"/>
  <c r="I16245" i="25"/>
  <c r="I16241" i="25"/>
  <c r="I16237" i="25"/>
  <c r="I16233" i="25"/>
  <c r="I16229" i="25"/>
  <c r="I16225" i="25"/>
  <c r="I16221" i="25"/>
  <c r="I16217" i="25"/>
  <c r="I16213" i="25"/>
  <c r="I16209" i="25"/>
  <c r="I16205" i="25"/>
  <c r="I16201" i="25"/>
  <c r="I16197" i="25"/>
  <c r="I16193" i="25"/>
  <c r="I16189" i="25"/>
  <c r="I16185" i="25"/>
  <c r="I16181" i="25"/>
  <c r="I16177" i="25"/>
  <c r="I16173" i="25"/>
  <c r="I16169" i="25"/>
  <c r="I16165" i="25"/>
  <c r="I16161" i="25"/>
  <c r="I16157" i="25"/>
  <c r="I16153" i="25"/>
  <c r="I16149" i="25"/>
  <c r="I16145" i="25"/>
  <c r="I16141" i="25"/>
  <c r="I16137" i="25"/>
  <c r="I16133" i="25"/>
  <c r="I16129" i="25"/>
  <c r="I16125" i="25"/>
  <c r="I16121" i="25"/>
  <c r="I16117" i="25"/>
  <c r="I16113" i="25"/>
  <c r="I16109" i="25"/>
  <c r="I16105" i="25"/>
  <c r="I16101" i="25"/>
  <c r="I16097" i="25"/>
  <c r="I16093" i="25"/>
  <c r="I16089" i="25"/>
  <c r="I16085" i="25"/>
  <c r="I16081" i="25"/>
  <c r="I16077" i="25"/>
  <c r="I16073" i="25"/>
  <c r="I16069" i="25"/>
  <c r="I16065" i="25"/>
  <c r="I17365" i="25"/>
  <c r="I17321" i="25"/>
  <c r="I17277" i="25"/>
  <c r="I17237" i="25"/>
  <c r="I17209" i="25"/>
  <c r="I17187" i="25"/>
  <c r="I17172" i="25"/>
  <c r="I17163" i="25"/>
  <c r="I17155" i="25"/>
  <c r="I17147" i="25"/>
  <c r="I17139" i="25"/>
  <c r="I17131" i="25"/>
  <c r="I17123" i="25"/>
  <c r="I17115" i="25"/>
  <c r="I17107" i="25"/>
  <c r="I17099" i="25"/>
  <c r="I17091" i="25"/>
  <c r="I17083" i="25"/>
  <c r="I17075" i="25"/>
  <c r="I17067" i="25"/>
  <c r="I17059" i="25"/>
  <c r="I17051" i="25"/>
  <c r="I17043" i="25"/>
  <c r="I17035" i="25"/>
  <c r="I17027" i="25"/>
  <c r="I17019" i="25"/>
  <c r="I17011" i="25"/>
  <c r="I17003" i="25"/>
  <c r="I16995" i="25"/>
  <c r="I16987" i="25"/>
  <c r="I16979" i="25"/>
  <c r="I16971" i="25"/>
  <c r="I16963" i="25"/>
  <c r="I16955" i="25"/>
  <c r="I16947" i="25"/>
  <c r="I16939" i="25"/>
  <c r="I16931" i="25"/>
  <c r="I16923" i="25"/>
  <c r="I16915" i="25"/>
  <c r="I16907" i="25"/>
  <c r="I16899" i="25"/>
  <c r="I16891" i="25"/>
  <c r="I16883" i="25"/>
  <c r="I16875" i="25"/>
  <c r="I16867" i="25"/>
  <c r="I16859" i="25"/>
  <c r="I16851" i="25"/>
  <c r="I16843" i="25"/>
  <c r="I16835" i="25"/>
  <c r="I16827" i="25"/>
  <c r="I16819" i="25"/>
  <c r="I16811" i="25"/>
  <c r="I16803" i="25"/>
  <c r="I16795" i="25"/>
  <c r="I16787" i="25"/>
  <c r="I16779" i="25"/>
  <c r="I16771" i="25"/>
  <c r="I16763" i="25"/>
  <c r="I16755" i="25"/>
  <c r="I16747" i="25"/>
  <c r="I16739" i="25"/>
  <c r="I16731" i="25"/>
  <c r="I16723" i="25"/>
  <c r="I16715" i="25"/>
  <c r="I16707" i="25"/>
  <c r="I16699" i="25"/>
  <c r="I16691" i="25"/>
  <c r="I16683" i="25"/>
  <c r="I16675" i="25"/>
  <c r="I16667" i="25"/>
  <c r="I16659" i="25"/>
  <c r="I16651" i="25"/>
  <c r="I16643" i="25"/>
  <c r="I16636" i="25"/>
  <c r="I16632" i="25"/>
  <c r="I16628" i="25"/>
  <c r="I16624" i="25"/>
  <c r="I16620" i="25"/>
  <c r="I16616" i="25"/>
  <c r="I16612" i="25"/>
  <c r="I16608" i="25"/>
  <c r="I16604" i="25"/>
  <c r="I16600" i="25"/>
  <c r="I16596" i="25"/>
  <c r="I16592" i="25"/>
  <c r="I16588" i="25"/>
  <c r="I16584" i="25"/>
  <c r="I16580" i="25"/>
  <c r="I16576" i="25"/>
  <c r="I16572" i="25"/>
  <c r="I16568" i="25"/>
  <c r="I16564" i="25"/>
  <c r="I16560" i="25"/>
  <c r="I16556" i="25"/>
  <c r="I16552" i="25"/>
  <c r="I16548" i="25"/>
  <c r="I16544" i="25"/>
  <c r="I16540" i="25"/>
  <c r="I16536" i="25"/>
  <c r="I16532" i="25"/>
  <c r="I16528" i="25"/>
  <c r="I16524" i="25"/>
  <c r="I16520" i="25"/>
  <c r="I16516" i="25"/>
  <c r="I16512" i="25"/>
  <c r="I16508" i="25"/>
  <c r="I16504" i="25"/>
  <c r="I16500" i="25"/>
  <c r="I16496" i="25"/>
  <c r="I16492" i="25"/>
  <c r="I16488" i="25"/>
  <c r="I16484" i="25"/>
  <c r="I16480" i="25"/>
  <c r="I16476" i="25"/>
  <c r="I16472" i="25"/>
  <c r="I16468" i="25"/>
  <c r="I16464" i="25"/>
  <c r="I16460" i="25"/>
  <c r="I16456" i="25"/>
  <c r="I16452" i="25"/>
  <c r="I16448" i="25"/>
  <c r="I16444" i="25"/>
  <c r="I16440" i="25"/>
  <c r="I16436" i="25"/>
  <c r="I16432" i="25"/>
  <c r="I16428" i="25"/>
  <c r="I16424" i="25"/>
  <c r="I16420" i="25"/>
  <c r="I16416" i="25"/>
  <c r="I16412" i="25"/>
  <c r="I16408" i="25"/>
  <c r="I16404" i="25"/>
  <c r="I16400" i="25"/>
  <c r="I16396" i="25"/>
  <c r="I16392" i="25"/>
  <c r="I16388" i="25"/>
  <c r="I16384" i="25"/>
  <c r="I16380" i="25"/>
  <c r="I16376" i="25"/>
  <c r="I16372" i="25"/>
  <c r="I16368" i="25"/>
  <c r="I16364" i="25"/>
  <c r="I16360" i="25"/>
  <c r="I16356" i="25"/>
  <c r="I16352" i="25"/>
  <c r="I16348" i="25"/>
  <c r="I16344" i="25"/>
  <c r="I16340" i="25"/>
  <c r="I16336" i="25"/>
  <c r="I16332" i="25"/>
  <c r="I16328" i="25"/>
  <c r="I16324" i="25"/>
  <c r="I16320" i="25"/>
  <c r="I16316" i="25"/>
  <c r="I16312" i="25"/>
  <c r="I16308" i="25"/>
  <c r="I16304" i="25"/>
  <c r="I16300" i="25"/>
  <c r="I16296" i="25"/>
  <c r="I16292" i="25"/>
  <c r="I16288" i="25"/>
  <c r="I16284" i="25"/>
  <c r="I16280" i="25"/>
  <c r="I16276" i="25"/>
  <c r="I16272" i="25"/>
  <c r="I16268" i="25"/>
  <c r="I16264" i="25"/>
  <c r="I16260" i="25"/>
  <c r="I16256" i="25"/>
  <c r="I16252" i="25"/>
  <c r="I16248" i="25"/>
  <c r="I16244" i="25"/>
  <c r="I16240" i="25"/>
  <c r="I16236" i="25"/>
  <c r="I16232" i="25"/>
  <c r="I16228" i="25"/>
  <c r="I16224" i="25"/>
  <c r="I16220" i="25"/>
  <c r="I16216" i="25"/>
  <c r="I16212" i="25"/>
  <c r="I16208" i="25"/>
  <c r="I16204" i="25"/>
  <c r="I16200" i="25"/>
  <c r="I16196" i="25"/>
  <c r="I16192" i="25"/>
  <c r="I16188" i="25"/>
  <c r="I16184" i="25"/>
  <c r="I16180" i="25"/>
  <c r="I16176" i="25"/>
  <c r="I16172" i="25"/>
  <c r="I16168" i="25"/>
  <c r="I16164" i="25"/>
  <c r="I16160" i="25"/>
  <c r="I16156" i="25"/>
  <c r="I16152" i="25"/>
  <c r="I16148" i="25"/>
  <c r="I16144" i="25"/>
  <c r="I16140" i="25"/>
  <c r="I16136" i="25"/>
  <c r="I16132" i="25"/>
  <c r="I16128" i="25"/>
  <c r="I16124" i="25"/>
  <c r="I16120" i="25"/>
  <c r="I16116" i="25"/>
  <c r="I16112" i="25"/>
  <c r="I16108" i="25"/>
  <c r="I16104" i="25"/>
  <c r="I16100" i="25"/>
  <c r="I16096" i="25"/>
  <c r="I16092" i="25"/>
  <c r="I16088" i="25"/>
  <c r="I16084" i="25"/>
  <c r="I16080" i="25"/>
  <c r="I16076" i="25"/>
  <c r="I16072" i="25"/>
  <c r="I16068" i="25"/>
  <c r="I16064" i="25"/>
  <c r="I16060" i="25"/>
  <c r="I16056" i="25"/>
  <c r="I16052" i="25"/>
  <c r="I16048" i="25"/>
  <c r="I16044" i="25"/>
  <c r="I16040" i="25"/>
  <c r="I16036" i="25"/>
  <c r="I16032" i="25"/>
  <c r="I16028" i="25"/>
  <c r="I16024" i="25"/>
  <c r="I16020" i="25"/>
  <c r="I16016" i="25"/>
  <c r="I16012" i="25"/>
  <c r="I16008" i="25"/>
  <c r="I16004" i="25"/>
  <c r="I16000" i="25"/>
  <c r="I15996" i="25"/>
  <c r="I15992" i="25"/>
  <c r="I15988" i="25"/>
  <c r="I15984" i="25"/>
  <c r="I15980" i="25"/>
  <c r="I15976" i="25"/>
  <c r="I15972" i="25"/>
  <c r="I15968" i="25"/>
  <c r="I15964" i="25"/>
  <c r="I15960" i="25"/>
  <c r="I15956" i="25"/>
  <c r="I15952" i="25"/>
  <c r="I15948" i="25"/>
  <c r="I15944" i="25"/>
  <c r="I15940" i="25"/>
  <c r="I15936" i="25"/>
  <c r="I15932" i="25"/>
  <c r="I15928" i="25"/>
  <c r="I15924" i="25"/>
  <c r="I15920" i="25"/>
  <c r="I15916" i="25"/>
  <c r="I15912" i="25"/>
  <c r="I15908" i="25"/>
  <c r="I15904" i="25"/>
  <c r="I15900" i="25"/>
  <c r="I15896" i="25"/>
  <c r="I15892" i="25"/>
  <c r="I15888" i="25"/>
  <c r="I15884" i="25"/>
  <c r="I15880" i="25"/>
  <c r="I15876" i="25"/>
  <c r="I15872" i="25"/>
  <c r="I15868" i="25"/>
  <c r="I15864" i="25"/>
  <c r="I15860" i="25"/>
  <c r="I15856" i="25"/>
  <c r="I15852" i="25"/>
  <c r="I15848" i="25"/>
  <c r="I15844" i="25"/>
  <c r="I15840" i="25"/>
  <c r="I15836" i="25"/>
  <c r="I15832" i="25"/>
  <c r="I15828" i="25"/>
  <c r="I15824" i="25"/>
  <c r="I15820" i="25"/>
  <c r="I15816" i="25"/>
  <c r="I15812" i="25"/>
  <c r="I15808" i="25"/>
  <c r="I15804" i="25"/>
  <c r="I15800" i="25"/>
  <c r="I15796" i="25"/>
  <c r="I15792" i="25"/>
  <c r="I15788" i="25"/>
  <c r="I15784" i="25"/>
  <c r="I15780" i="25"/>
  <c r="I15776" i="25"/>
  <c r="I15772" i="25"/>
  <c r="I15768" i="25"/>
  <c r="I15764" i="25"/>
  <c r="I15760" i="25"/>
  <c r="I15756" i="25"/>
  <c r="I15752" i="25"/>
  <c r="I15748" i="25"/>
  <c r="I15744" i="25"/>
  <c r="I15740" i="25"/>
  <c r="I15736" i="25"/>
  <c r="I15732" i="25"/>
  <c r="I15728" i="25"/>
  <c r="I15724" i="25"/>
  <c r="I15720" i="25"/>
  <c r="I15716" i="25"/>
  <c r="I15712" i="25"/>
  <c r="I15708" i="25"/>
  <c r="I15704" i="25"/>
  <c r="I15700" i="25"/>
  <c r="I15696" i="25"/>
  <c r="I15692" i="25"/>
  <c r="I15688" i="25"/>
  <c r="I15684" i="25"/>
  <c r="I15680" i="25"/>
  <c r="I15676" i="25"/>
  <c r="I15672" i="25"/>
  <c r="I15668" i="25"/>
  <c r="I15664" i="25"/>
  <c r="I15660" i="25"/>
  <c r="I15656" i="25"/>
  <c r="I15652" i="25"/>
  <c r="I15648" i="25"/>
  <c r="I15644" i="25"/>
  <c r="I15640" i="25"/>
  <c r="I15636" i="25"/>
  <c r="I15632" i="25"/>
  <c r="I15628" i="25"/>
  <c r="I15624" i="25"/>
  <c r="I15620" i="25"/>
  <c r="I15616" i="25"/>
  <c r="I15612" i="25"/>
  <c r="I15608" i="25"/>
  <c r="I15604" i="25"/>
  <c r="I15600" i="25"/>
  <c r="I15596" i="25"/>
  <c r="I17353" i="25"/>
  <c r="I17309" i="25"/>
  <c r="I17269" i="25"/>
  <c r="I17225" i="25"/>
  <c r="I17203" i="25"/>
  <c r="I17183" i="25"/>
  <c r="I17169" i="25"/>
  <c r="I17161" i="25"/>
  <c r="I17153" i="25"/>
  <c r="I17145" i="25"/>
  <c r="I17137" i="25"/>
  <c r="I17129" i="25"/>
  <c r="I17121" i="25"/>
  <c r="I17113" i="25"/>
  <c r="I17105" i="25"/>
  <c r="I17097" i="25"/>
  <c r="I17089" i="25"/>
  <c r="I17081" i="25"/>
  <c r="I17073" i="25"/>
  <c r="I17065" i="25"/>
  <c r="I17057" i="25"/>
  <c r="I17049" i="25"/>
  <c r="I17041" i="25"/>
  <c r="I17033" i="25"/>
  <c r="I17025" i="25"/>
  <c r="I17017" i="25"/>
  <c r="I17009" i="25"/>
  <c r="I17001" i="25"/>
  <c r="I16993" i="25"/>
  <c r="I16985" i="25"/>
  <c r="I16977" i="25"/>
  <c r="I16969" i="25"/>
  <c r="I16961" i="25"/>
  <c r="I16953" i="25"/>
  <c r="I16945" i="25"/>
  <c r="I16937" i="25"/>
  <c r="I16929" i="25"/>
  <c r="I16921" i="25"/>
  <c r="I16913" i="25"/>
  <c r="I16905" i="25"/>
  <c r="I16897" i="25"/>
  <c r="I16889" i="25"/>
  <c r="I16881" i="25"/>
  <c r="I16873" i="25"/>
  <c r="I16865" i="25"/>
  <c r="I16857" i="25"/>
  <c r="I16849" i="25"/>
  <c r="I16841" i="25"/>
  <c r="I16833" i="25"/>
  <c r="I16825" i="25"/>
  <c r="I16817" i="25"/>
  <c r="I16809" i="25"/>
  <c r="I16801" i="25"/>
  <c r="I16793" i="25"/>
  <c r="I16785" i="25"/>
  <c r="I16777" i="25"/>
  <c r="I16769" i="25"/>
  <c r="I16761" i="25"/>
  <c r="I16753" i="25"/>
  <c r="I16745" i="25"/>
  <c r="I16737" i="25"/>
  <c r="I16729" i="25"/>
  <c r="I16721" i="25"/>
  <c r="I16713" i="25"/>
  <c r="I16705" i="25"/>
  <c r="I16697" i="25"/>
  <c r="I16689" i="25"/>
  <c r="I16681" i="25"/>
  <c r="I16673" i="25"/>
  <c r="I16665" i="25"/>
  <c r="I16657" i="25"/>
  <c r="I16649" i="25"/>
  <c r="I16641" i="25"/>
  <c r="I16635" i="25"/>
  <c r="I16631" i="25"/>
  <c r="I16627" i="25"/>
  <c r="I16623" i="25"/>
  <c r="I16619" i="25"/>
  <c r="I16615" i="25"/>
  <c r="I16611" i="25"/>
  <c r="I16607" i="25"/>
  <c r="I16603" i="25"/>
  <c r="I16599" i="25"/>
  <c r="I16595" i="25"/>
  <c r="I16591" i="25"/>
  <c r="I16587" i="25"/>
  <c r="I16583" i="25"/>
  <c r="I16579" i="25"/>
  <c r="I16575" i="25"/>
  <c r="I16571" i="25"/>
  <c r="I16567" i="25"/>
  <c r="I16563" i="25"/>
  <c r="I16559" i="25"/>
  <c r="I16555" i="25"/>
  <c r="I16551" i="25"/>
  <c r="I16547" i="25"/>
  <c r="I16543" i="25"/>
  <c r="I16539" i="25"/>
  <c r="I16535" i="25"/>
  <c r="I16531" i="25"/>
  <c r="I16527" i="25"/>
  <c r="I16523" i="25"/>
  <c r="I16519" i="25"/>
  <c r="I16515" i="25"/>
  <c r="I16511" i="25"/>
  <c r="I16507" i="25"/>
  <c r="I16503" i="25"/>
  <c r="I16499" i="25"/>
  <c r="I16495" i="25"/>
  <c r="I16491" i="25"/>
  <c r="I16487" i="25"/>
  <c r="I16483" i="25"/>
  <c r="I16479" i="25"/>
  <c r="I16475" i="25"/>
  <c r="I16471" i="25"/>
  <c r="I16467" i="25"/>
  <c r="I16463" i="25"/>
  <c r="I16459" i="25"/>
  <c r="I16455" i="25"/>
  <c r="I16451" i="25"/>
  <c r="I16447" i="25"/>
  <c r="I16443" i="25"/>
  <c r="I16439" i="25"/>
  <c r="I16435" i="25"/>
  <c r="I16431" i="25"/>
  <c r="I16427" i="25"/>
  <c r="I16423" i="25"/>
  <c r="I16419" i="25"/>
  <c r="I16415" i="25"/>
  <c r="I16411" i="25"/>
  <c r="I16407" i="25"/>
  <c r="I16403" i="25"/>
  <c r="I16399" i="25"/>
  <c r="I16395" i="25"/>
  <c r="I16391" i="25"/>
  <c r="I16387" i="25"/>
  <c r="I16383" i="25"/>
  <c r="I16379" i="25"/>
  <c r="I16375" i="25"/>
  <c r="I16371" i="25"/>
  <c r="I16367" i="25"/>
  <c r="I16363" i="25"/>
  <c r="I16359" i="25"/>
  <c r="I16355" i="25"/>
  <c r="I16351" i="25"/>
  <c r="I16347" i="25"/>
  <c r="I16343" i="25"/>
  <c r="I16339" i="25"/>
  <c r="I16335" i="25"/>
  <c r="I16331" i="25"/>
  <c r="I16327" i="25"/>
  <c r="I16323" i="25"/>
  <c r="I16319" i="25"/>
  <c r="I16315" i="25"/>
  <c r="I16311" i="25"/>
  <c r="I16307" i="25"/>
  <c r="I16303" i="25"/>
  <c r="I16299" i="25"/>
  <c r="I16295" i="25"/>
  <c r="I16291" i="25"/>
  <c r="I16287" i="25"/>
  <c r="I16283" i="25"/>
  <c r="I16279" i="25"/>
  <c r="I16275" i="25"/>
  <c r="I16271" i="25"/>
  <c r="I16267" i="25"/>
  <c r="I16263" i="25"/>
  <c r="I16259" i="25"/>
  <c r="I16255" i="25"/>
  <c r="I16251" i="25"/>
  <c r="I16247" i="25"/>
  <c r="I16243" i="25"/>
  <c r="I16239" i="25"/>
  <c r="I16235" i="25"/>
  <c r="I16231" i="25"/>
  <c r="I16227" i="25"/>
  <c r="I16223" i="25"/>
  <c r="I16219" i="25"/>
  <c r="I16215" i="25"/>
  <c r="I16211" i="25"/>
  <c r="I16207" i="25"/>
  <c r="I16203" i="25"/>
  <c r="I16199" i="25"/>
  <c r="I16195" i="25"/>
  <c r="I16191" i="25"/>
  <c r="I16187" i="25"/>
  <c r="I16183" i="25"/>
  <c r="I16179" i="25"/>
  <c r="I16175" i="25"/>
  <c r="I16171" i="25"/>
  <c r="I16167" i="25"/>
  <c r="I16163" i="25"/>
  <c r="I16159" i="25"/>
  <c r="I16155" i="25"/>
  <c r="I16151" i="25"/>
  <c r="I16147" i="25"/>
  <c r="I16143" i="25"/>
  <c r="I16139" i="25"/>
  <c r="I16135" i="25"/>
  <c r="I16131" i="25"/>
  <c r="I16127" i="25"/>
  <c r="I16123" i="25"/>
  <c r="I16119" i="25"/>
  <c r="I16115" i="25"/>
  <c r="I16111" i="25"/>
  <c r="I16107" i="25"/>
  <c r="I16103" i="25"/>
  <c r="I16099" i="25"/>
  <c r="I16095" i="25"/>
  <c r="I16091" i="25"/>
  <c r="I16087" i="25"/>
  <c r="I16083" i="25"/>
  <c r="I16079" i="25"/>
  <c r="I16075" i="25"/>
  <c r="I16071" i="25"/>
  <c r="I16067" i="25"/>
  <c r="I16063" i="25"/>
  <c r="I16059" i="25"/>
  <c r="I16055" i="25"/>
  <c r="I16051" i="25"/>
  <c r="I16047" i="25"/>
  <c r="I16043" i="25"/>
  <c r="I16039" i="25"/>
  <c r="I16035" i="25"/>
  <c r="I17341" i="25"/>
  <c r="I17301" i="25"/>
  <c r="I17257" i="25"/>
  <c r="I17219" i="25"/>
  <c r="I17199" i="25"/>
  <c r="I17179" i="25"/>
  <c r="I17167" i="25"/>
  <c r="I17159" i="25"/>
  <c r="I17151" i="25"/>
  <c r="I17143" i="25"/>
  <c r="I17135" i="25"/>
  <c r="I17127" i="25"/>
  <c r="I17119" i="25"/>
  <c r="I17111" i="25"/>
  <c r="I17103" i="25"/>
  <c r="I17095" i="25"/>
  <c r="I17087" i="25"/>
  <c r="I17079" i="25"/>
  <c r="I17071" i="25"/>
  <c r="I17063" i="25"/>
  <c r="I17055" i="25"/>
  <c r="I17047" i="25"/>
  <c r="I17039" i="25"/>
  <c r="I17031" i="25"/>
  <c r="I17023" i="25"/>
  <c r="I17015" i="25"/>
  <c r="I17007" i="25"/>
  <c r="I16999" i="25"/>
  <c r="I16991" i="25"/>
  <c r="I16983" i="25"/>
  <c r="I16975" i="25"/>
  <c r="I16967" i="25"/>
  <c r="I16959" i="25"/>
  <c r="I16951" i="25"/>
  <c r="I16943" i="25"/>
  <c r="I16935" i="25"/>
  <c r="I16927" i="25"/>
  <c r="I16919" i="25"/>
  <c r="I16911" i="25"/>
  <c r="I16903" i="25"/>
  <c r="I16895" i="25"/>
  <c r="I16887" i="25"/>
  <c r="I16879" i="25"/>
  <c r="I16871" i="25"/>
  <c r="I16863" i="25"/>
  <c r="I16855" i="25"/>
  <c r="I16847" i="25"/>
  <c r="I16839" i="25"/>
  <c r="I16831" i="25"/>
  <c r="I16823" i="25"/>
  <c r="I16815" i="25"/>
  <c r="I16807" i="25"/>
  <c r="I16799" i="25"/>
  <c r="I16791" i="25"/>
  <c r="I16783" i="25"/>
  <c r="I16775" i="25"/>
  <c r="I16767" i="25"/>
  <c r="I16759" i="25"/>
  <c r="I16751" i="25"/>
  <c r="I16743" i="25"/>
  <c r="I16735" i="25"/>
  <c r="I16727" i="25"/>
  <c r="I16719" i="25"/>
  <c r="I16711" i="25"/>
  <c r="I16703" i="25"/>
  <c r="I16695" i="25"/>
  <c r="I16687" i="25"/>
  <c r="I16679" i="25"/>
  <c r="I16671" i="25"/>
  <c r="I16663" i="25"/>
  <c r="I16655" i="25"/>
  <c r="I16647" i="25"/>
  <c r="I16639" i="25"/>
  <c r="I16634" i="25"/>
  <c r="I16630" i="25"/>
  <c r="I16626" i="25"/>
  <c r="I16622" i="25"/>
  <c r="I16618" i="25"/>
  <c r="I16614" i="25"/>
  <c r="I16610" i="25"/>
  <c r="I16606" i="25"/>
  <c r="I16602" i="25"/>
  <c r="I16598" i="25"/>
  <c r="I16594" i="25"/>
  <c r="I16590" i="25"/>
  <c r="I16586" i="25"/>
  <c r="I16582" i="25"/>
  <c r="I16578" i="25"/>
  <c r="I16574" i="25"/>
  <c r="I16570" i="25"/>
  <c r="I16566" i="25"/>
  <c r="I16562" i="25"/>
  <c r="I16558" i="25"/>
  <c r="I16554" i="25"/>
  <c r="I16550" i="25"/>
  <c r="I16546" i="25"/>
  <c r="I16542" i="25"/>
  <c r="I16538" i="25"/>
  <c r="I16534" i="25"/>
  <c r="I16530" i="25"/>
  <c r="I16526" i="25"/>
  <c r="I16522" i="25"/>
  <c r="I16518" i="25"/>
  <c r="I16514" i="25"/>
  <c r="I16510" i="25"/>
  <c r="I16506" i="25"/>
  <c r="I16502" i="25"/>
  <c r="I16498" i="25"/>
  <c r="I16494" i="25"/>
  <c r="I16490" i="25"/>
  <c r="I16486" i="25"/>
  <c r="I16482" i="25"/>
  <c r="I16478" i="25"/>
  <c r="I16474" i="25"/>
  <c r="I16470" i="25"/>
  <c r="I16466" i="25"/>
  <c r="I16462" i="25"/>
  <c r="I16458" i="25"/>
  <c r="I16454" i="25"/>
  <c r="I16450" i="25"/>
  <c r="I16446" i="25"/>
  <c r="I16442" i="25"/>
  <c r="I16438" i="25"/>
  <c r="I16434" i="25"/>
  <c r="I16430" i="25"/>
  <c r="I16426" i="25"/>
  <c r="I16422" i="25"/>
  <c r="I16418" i="25"/>
  <c r="I16414" i="25"/>
  <c r="I16410" i="25"/>
  <c r="I16406" i="25"/>
  <c r="I16402" i="25"/>
  <c r="I16398" i="25"/>
  <c r="I16394" i="25"/>
  <c r="I16390" i="25"/>
  <c r="I16386" i="25"/>
  <c r="I16382" i="25"/>
  <c r="I16378" i="25"/>
  <c r="I16374" i="25"/>
  <c r="I16370" i="25"/>
  <c r="I16366" i="25"/>
  <c r="I16362" i="25"/>
  <c r="I16358" i="25"/>
  <c r="I16354" i="25"/>
  <c r="I16350" i="25"/>
  <c r="I16346" i="25"/>
  <c r="I16342" i="25"/>
  <c r="I16338" i="25"/>
  <c r="I16334" i="25"/>
  <c r="I16330" i="25"/>
  <c r="I16326" i="25"/>
  <c r="I16322" i="25"/>
  <c r="I16318" i="25"/>
  <c r="I16314" i="25"/>
  <c r="I16310" i="25"/>
  <c r="I16306" i="25"/>
  <c r="I16302" i="25"/>
  <c r="I16298" i="25"/>
  <c r="I16294" i="25"/>
  <c r="I16290" i="25"/>
  <c r="I16286" i="25"/>
  <c r="I16282" i="25"/>
  <c r="I16278" i="25"/>
  <c r="I16274" i="25"/>
  <c r="I16270" i="25"/>
  <c r="I16266" i="25"/>
  <c r="I16262" i="25"/>
  <c r="I16258" i="25"/>
  <c r="I16254" i="25"/>
  <c r="I16250" i="25"/>
  <c r="I16246" i="25"/>
  <c r="I16242" i="25"/>
  <c r="I16238" i="25"/>
  <c r="I16234" i="25"/>
  <c r="I16230" i="25"/>
  <c r="I16226" i="25"/>
  <c r="I16222" i="25"/>
  <c r="I16218" i="25"/>
  <c r="I16214" i="25"/>
  <c r="I16210" i="25"/>
  <c r="I16206" i="25"/>
  <c r="I16202" i="25"/>
  <c r="I16198" i="25"/>
  <c r="I16194" i="25"/>
  <c r="I16190" i="25"/>
  <c r="I16186" i="25"/>
  <c r="I16182" i="25"/>
  <c r="I16178" i="25"/>
  <c r="I16174" i="25"/>
  <c r="I16170" i="25"/>
  <c r="I16166" i="25"/>
  <c r="I16162" i="25"/>
  <c r="I16158" i="25"/>
  <c r="I16154" i="25"/>
  <c r="I16150" i="25"/>
  <c r="I16146" i="25"/>
  <c r="I16142" i="25"/>
  <c r="I16138" i="25"/>
  <c r="I16134" i="25"/>
  <c r="I16130" i="25"/>
  <c r="I16126" i="25"/>
  <c r="I16122" i="25"/>
  <c r="I16118" i="25"/>
  <c r="I16114" i="25"/>
  <c r="I16110" i="25"/>
  <c r="I16106" i="25"/>
  <c r="I16102" i="25"/>
  <c r="I16098" i="25"/>
  <c r="I16094" i="25"/>
  <c r="I16090" i="25"/>
  <c r="I16086" i="25"/>
  <c r="I16082" i="25"/>
  <c r="I16078" i="25"/>
  <c r="I16074" i="25"/>
  <c r="I16070" i="25"/>
  <c r="I16066" i="25"/>
  <c r="I16062" i="25"/>
  <c r="I16058" i="25"/>
  <c r="I16054" i="25"/>
  <c r="I16050" i="25"/>
  <c r="I16046" i="25"/>
  <c r="I16042" i="25"/>
  <c r="I16038" i="25"/>
  <c r="I16034" i="25"/>
  <c r="I16030" i="25"/>
  <c r="I16026" i="25"/>
  <c r="I16022" i="25"/>
  <c r="I16018" i="25"/>
  <c r="I16014" i="25"/>
  <c r="I16010" i="25"/>
  <c r="I16006" i="25"/>
  <c r="I16002" i="25"/>
  <c r="I15998" i="25"/>
  <c r="I15994" i="25"/>
  <c r="I15990" i="25"/>
  <c r="I15986" i="25"/>
  <c r="I15982" i="25"/>
  <c r="I15978" i="25"/>
  <c r="I15974" i="25"/>
  <c r="I15970" i="25"/>
  <c r="I15966" i="25"/>
  <c r="I15962" i="25"/>
  <c r="I15958" i="25"/>
  <c r="I15954" i="25"/>
  <c r="I15950" i="25"/>
  <c r="I15946" i="25"/>
  <c r="I15942" i="25"/>
  <c r="I15938" i="25"/>
  <c r="I15934" i="25"/>
  <c r="I15930" i="25"/>
  <c r="I15926" i="25"/>
  <c r="I15922" i="25"/>
  <c r="I15918" i="25"/>
  <c r="I15914" i="25"/>
  <c r="I15910" i="25"/>
  <c r="I15906" i="25"/>
  <c r="I15902" i="25"/>
  <c r="I15898" i="25"/>
  <c r="I15894" i="25"/>
  <c r="I15890" i="25"/>
  <c r="I15886" i="25"/>
  <c r="I15882" i="25"/>
  <c r="I15878" i="25"/>
  <c r="I15874" i="25"/>
  <c r="I15870" i="25"/>
  <c r="I15866" i="25"/>
  <c r="I15862" i="25"/>
  <c r="I15858" i="25"/>
  <c r="I15854" i="25"/>
  <c r="I15850" i="25"/>
  <c r="I15846" i="25"/>
  <c r="I15842" i="25"/>
  <c r="I15838" i="25"/>
  <c r="I15834" i="25"/>
  <c r="I15830" i="25"/>
  <c r="I15826" i="25"/>
  <c r="I15822" i="25"/>
  <c r="I15818" i="25"/>
  <c r="I15814" i="25"/>
  <c r="I15810" i="25"/>
  <c r="I15806" i="25"/>
  <c r="I15802" i="25"/>
  <c r="I15798" i="25"/>
  <c r="I15794" i="25"/>
  <c r="I15790" i="25"/>
  <c r="I15786" i="25"/>
  <c r="I15782" i="25"/>
  <c r="I15778" i="25"/>
  <c r="I15774" i="25"/>
  <c r="I15770" i="25"/>
  <c r="I15766" i="25"/>
  <c r="I15762" i="25"/>
  <c r="I15758" i="25"/>
  <c r="I15754" i="25"/>
  <c r="I15750" i="25"/>
  <c r="I15746" i="25"/>
  <c r="I15742" i="25"/>
  <c r="I15738" i="25"/>
  <c r="I15734" i="25"/>
  <c r="I15730" i="25"/>
  <c r="I15726" i="25"/>
  <c r="I15722" i="25"/>
  <c r="I15718" i="25"/>
  <c r="I15714" i="25"/>
  <c r="I15710" i="25"/>
  <c r="I15706" i="25"/>
  <c r="I15702" i="25"/>
  <c r="I15698" i="25"/>
  <c r="I15694" i="25"/>
  <c r="I15690" i="25"/>
  <c r="I15686" i="25"/>
  <c r="I15682" i="25"/>
  <c r="I15678" i="25"/>
  <c r="I15674" i="25"/>
  <c r="I15670" i="25"/>
  <c r="I15666" i="25"/>
  <c r="I15662" i="25"/>
  <c r="I15658" i="25"/>
  <c r="I15654" i="25"/>
  <c r="I15650" i="25"/>
  <c r="I15646" i="25"/>
  <c r="I15642" i="25"/>
  <c r="I15638" i="25"/>
  <c r="I15634" i="25"/>
  <c r="I15630" i="25"/>
  <c r="I15626" i="25"/>
  <c r="I15622" i="25"/>
  <c r="I15618" i="25"/>
  <c r="I15614" i="25"/>
  <c r="I15610" i="25"/>
  <c r="I15606" i="25"/>
  <c r="I15602" i="25"/>
  <c r="I15598" i="25"/>
  <c r="I15594" i="25"/>
  <c r="I15590" i="25"/>
  <c r="I15586" i="25"/>
  <c r="I15582" i="25"/>
  <c r="I15578" i="25"/>
  <c r="I15574" i="25"/>
  <c r="I15570" i="25"/>
  <c r="I15566" i="25"/>
  <c r="I16061" i="25"/>
  <c r="I16045" i="25"/>
  <c r="I16031" i="25"/>
  <c r="I16023" i="25"/>
  <c r="I16015" i="25"/>
  <c r="I16007" i="25"/>
  <c r="I15999" i="25"/>
  <c r="I15991" i="25"/>
  <c r="I15983" i="25"/>
  <c r="I15975" i="25"/>
  <c r="I15967" i="25"/>
  <c r="I15959" i="25"/>
  <c r="I15951" i="25"/>
  <c r="I15943" i="25"/>
  <c r="I15935" i="25"/>
  <c r="I15927" i="25"/>
  <c r="I15919" i="25"/>
  <c r="I15911" i="25"/>
  <c r="I15903" i="25"/>
  <c r="I15895" i="25"/>
  <c r="I15887" i="25"/>
  <c r="I15879" i="25"/>
  <c r="I15871" i="25"/>
  <c r="I15863" i="25"/>
  <c r="I15855" i="25"/>
  <c r="I15847" i="25"/>
  <c r="I15839" i="25"/>
  <c r="I15831" i="25"/>
  <c r="I15823" i="25"/>
  <c r="I15815" i="25"/>
  <c r="I15807" i="25"/>
  <c r="I15799" i="25"/>
  <c r="I15791" i="25"/>
  <c r="I15783" i="25"/>
  <c r="I15775" i="25"/>
  <c r="I15767" i="25"/>
  <c r="I15759" i="25"/>
  <c r="I15751" i="25"/>
  <c r="I15743" i="25"/>
  <c r="I15735" i="25"/>
  <c r="I15727" i="25"/>
  <c r="I15719" i="25"/>
  <c r="I15711" i="25"/>
  <c r="I15703" i="25"/>
  <c r="I15695" i="25"/>
  <c r="I15687" i="25"/>
  <c r="I15679" i="25"/>
  <c r="I15671" i="25"/>
  <c r="I15663" i="25"/>
  <c r="I15655" i="25"/>
  <c r="I15647" i="25"/>
  <c r="I15639" i="25"/>
  <c r="I15631" i="25"/>
  <c r="I15623" i="25"/>
  <c r="I15615" i="25"/>
  <c r="I15607" i="25"/>
  <c r="I15599" i="25"/>
  <c r="I15592" i="25"/>
  <c r="I15587" i="25"/>
  <c r="I15581" i="25"/>
  <c r="I15576" i="25"/>
  <c r="I15571" i="25"/>
  <c r="I15565" i="25"/>
  <c r="I15561" i="25"/>
  <c r="I15557" i="25"/>
  <c r="I15553" i="25"/>
  <c r="I15549" i="25"/>
  <c r="I15545" i="25"/>
  <c r="I15541" i="25"/>
  <c r="I15537" i="25"/>
  <c r="I15533" i="25"/>
  <c r="I15529" i="25"/>
  <c r="I15525" i="25"/>
  <c r="I15521" i="25"/>
  <c r="I15517" i="25"/>
  <c r="I15513" i="25"/>
  <c r="I15509" i="25"/>
  <c r="I15505" i="25"/>
  <c r="I15501" i="25"/>
  <c r="I15497" i="25"/>
  <c r="I15493" i="25"/>
  <c r="I15489" i="25"/>
  <c r="I15485" i="25"/>
  <c r="I15481" i="25"/>
  <c r="I15477" i="25"/>
  <c r="I15473" i="25"/>
  <c r="I15469" i="25"/>
  <c r="I15465" i="25"/>
  <c r="I15461" i="25"/>
  <c r="I15457" i="25"/>
  <c r="I15453" i="25"/>
  <c r="I15449" i="25"/>
  <c r="I15445" i="25"/>
  <c r="I15441" i="25"/>
  <c r="I15437" i="25"/>
  <c r="I15433" i="25"/>
  <c r="I15429" i="25"/>
  <c r="I15425" i="25"/>
  <c r="I15421" i="25"/>
  <c r="I15417" i="25"/>
  <c r="I15413" i="25"/>
  <c r="I15409" i="25"/>
  <c r="I15405" i="25"/>
  <c r="I15401" i="25"/>
  <c r="I15397" i="25"/>
  <c r="I15393" i="25"/>
  <c r="I15389" i="25"/>
  <c r="I15385" i="25"/>
  <c r="I15381" i="25"/>
  <c r="I15377" i="25"/>
  <c r="I15373" i="25"/>
  <c r="I15369" i="25"/>
  <c r="I15365" i="25"/>
  <c r="I15361" i="25"/>
  <c r="I15357" i="25"/>
  <c r="I15353" i="25"/>
  <c r="I15349" i="25"/>
  <c r="I15345" i="25"/>
  <c r="I15341" i="25"/>
  <c r="I15337" i="25"/>
  <c r="I15333" i="25"/>
  <c r="I15329" i="25"/>
  <c r="I15325" i="25"/>
  <c r="I15321" i="25"/>
  <c r="I15317" i="25"/>
  <c r="I15313" i="25"/>
  <c r="I15309" i="25"/>
  <c r="I15305" i="25"/>
  <c r="I15301" i="25"/>
  <c r="I15297" i="25"/>
  <c r="I15293" i="25"/>
  <c r="I15289" i="25"/>
  <c r="I15285" i="25"/>
  <c r="I15281" i="25"/>
  <c r="I15277" i="25"/>
  <c r="I15273" i="25"/>
  <c r="I15269" i="25"/>
  <c r="I15265" i="25"/>
  <c r="I15261" i="25"/>
  <c r="I15257" i="25"/>
  <c r="I15253" i="25"/>
  <c r="I15249" i="25"/>
  <c r="I15245" i="25"/>
  <c r="I15241" i="25"/>
  <c r="I15237" i="25"/>
  <c r="I15233" i="25"/>
  <c r="I15229" i="25"/>
  <c r="I15225" i="25"/>
  <c r="I15221" i="25"/>
  <c r="I15217" i="25"/>
  <c r="I15213" i="25"/>
  <c r="I15209" i="25"/>
  <c r="I15205" i="25"/>
  <c r="I15201" i="25"/>
  <c r="I15197" i="25"/>
  <c r="I15193" i="25"/>
  <c r="I15189" i="25"/>
  <c r="I15185" i="25"/>
  <c r="I15181" i="25"/>
  <c r="I15177" i="25"/>
  <c r="I15173" i="25"/>
  <c r="I15169" i="25"/>
  <c r="I15165" i="25"/>
  <c r="I15161" i="25"/>
  <c r="I15157" i="25"/>
  <c r="I15153" i="25"/>
  <c r="I15149" i="25"/>
  <c r="I15145" i="25"/>
  <c r="I15141" i="25"/>
  <c r="I15137" i="25"/>
  <c r="I15133" i="25"/>
  <c r="I15129" i="25"/>
  <c r="I15125" i="25"/>
  <c r="I15121" i="25"/>
  <c r="I15117" i="25"/>
  <c r="I15113" i="25"/>
  <c r="I15109" i="25"/>
  <c r="I15105" i="25"/>
  <c r="I15101" i="25"/>
  <c r="I15097" i="25"/>
  <c r="I15093" i="25"/>
  <c r="I15089" i="25"/>
  <c r="I15085" i="25"/>
  <c r="I15081" i="25"/>
  <c r="I15077" i="25"/>
  <c r="I15073" i="25"/>
  <c r="I15069" i="25"/>
  <c r="I15065" i="25"/>
  <c r="I15061" i="25"/>
  <c r="I15057" i="25"/>
  <c r="I15053" i="25"/>
  <c r="I15049" i="25"/>
  <c r="I15045" i="25"/>
  <c r="I15041" i="25"/>
  <c r="I15037" i="25"/>
  <c r="I15033" i="25"/>
  <c r="I15029" i="25"/>
  <c r="I15025" i="25"/>
  <c r="I15021" i="25"/>
  <c r="I15017" i="25"/>
  <c r="I15013" i="25"/>
  <c r="I15009" i="25"/>
  <c r="I15005" i="25"/>
  <c r="I15001" i="25"/>
  <c r="I14997" i="25"/>
  <c r="I14993" i="25"/>
  <c r="I14989" i="25"/>
  <c r="I14985" i="25"/>
  <c r="I14981" i="25"/>
  <c r="I14977" i="25"/>
  <c r="I14973" i="25"/>
  <c r="I14969" i="25"/>
  <c r="I14965" i="25"/>
  <c r="I14961" i="25"/>
  <c r="I14957" i="25"/>
  <c r="I14953" i="25"/>
  <c r="I14949" i="25"/>
  <c r="I14945" i="25"/>
  <c r="I14941" i="25"/>
  <c r="I14937" i="25"/>
  <c r="I14933" i="25"/>
  <c r="I14929" i="25"/>
  <c r="I14925" i="25"/>
  <c r="I14921" i="25"/>
  <c r="I14917" i="25"/>
  <c r="I14913" i="25"/>
  <c r="I14909" i="25"/>
  <c r="I14905" i="25"/>
  <c r="I14901" i="25"/>
  <c r="I14897" i="25"/>
  <c r="I14893" i="25"/>
  <c r="I14889" i="25"/>
  <c r="I14885" i="25"/>
  <c r="I14881" i="25"/>
  <c r="I14877" i="25"/>
  <c r="I14873" i="25"/>
  <c r="I14869" i="25"/>
  <c r="I14865" i="25"/>
  <c r="I14861" i="25"/>
  <c r="I14857" i="25"/>
  <c r="I14853" i="25"/>
  <c r="I14849" i="25"/>
  <c r="I14845" i="25"/>
  <c r="I14841" i="25"/>
  <c r="I14837" i="25"/>
  <c r="I14833" i="25"/>
  <c r="I14829" i="25"/>
  <c r="I14825" i="25"/>
  <c r="I14821" i="25"/>
  <c r="I14817" i="25"/>
  <c r="I14813" i="25"/>
  <c r="I14809" i="25"/>
  <c r="I14805" i="25"/>
  <c r="I14801" i="25"/>
  <c r="I14797" i="25"/>
  <c r="I14793" i="25"/>
  <c r="I14789" i="25"/>
  <c r="I14785" i="25"/>
  <c r="I14781" i="25"/>
  <c r="I14777" i="25"/>
  <c r="I14773" i="25"/>
  <c r="I14769" i="25"/>
  <c r="I14765" i="25"/>
  <c r="I14761" i="25"/>
  <c r="I14757" i="25"/>
  <c r="I14753" i="25"/>
  <c r="I14749" i="25"/>
  <c r="I14745" i="25"/>
  <c r="I14741" i="25"/>
  <c r="I14737" i="25"/>
  <c r="I14733" i="25"/>
  <c r="I14729" i="25"/>
  <c r="I14725" i="25"/>
  <c r="I14721" i="25"/>
  <c r="I14717" i="25"/>
  <c r="I14713" i="25"/>
  <c r="I14709" i="25"/>
  <c r="I14705" i="25"/>
  <c r="I14701" i="25"/>
  <c r="I14697" i="25"/>
  <c r="I14693" i="25"/>
  <c r="I14689" i="25"/>
  <c r="I14685" i="25"/>
  <c r="I14681" i="25"/>
  <c r="I14677" i="25"/>
  <c r="I14673" i="25"/>
  <c r="I14669" i="25"/>
  <c r="I14665" i="25"/>
  <c r="I14661" i="25"/>
  <c r="I14657" i="25"/>
  <c r="I14653" i="25"/>
  <c r="I14649" i="25"/>
  <c r="I14645" i="25"/>
  <c r="I14641" i="25"/>
  <c r="I14637" i="25"/>
  <c r="I14633" i="25"/>
  <c r="I14629" i="25"/>
  <c r="I14625" i="25"/>
  <c r="I14621" i="25"/>
  <c r="I14617" i="25"/>
  <c r="I14613" i="25"/>
  <c r="I14609" i="25"/>
  <c r="I14605" i="25"/>
  <c r="I14601" i="25"/>
  <c r="I14597" i="25"/>
  <c r="I14593" i="25"/>
  <c r="I14589" i="25"/>
  <c r="I14585" i="25"/>
  <c r="I14581" i="25"/>
  <c r="I14577" i="25"/>
  <c r="I14573" i="25"/>
  <c r="I14569" i="25"/>
  <c r="I14565" i="25"/>
  <c r="I14561" i="25"/>
  <c r="I14557" i="25"/>
  <c r="I14553" i="25"/>
  <c r="I14549" i="25"/>
  <c r="I14545" i="25"/>
  <c r="I14541" i="25"/>
  <c r="I14537" i="25"/>
  <c r="I14533" i="25"/>
  <c r="I14529" i="25"/>
  <c r="I14525" i="25"/>
  <c r="I14521" i="25"/>
  <c r="I14517" i="25"/>
  <c r="I14513" i="25"/>
  <c r="I14509" i="25"/>
  <c r="I14505" i="25"/>
  <c r="I14501" i="25"/>
  <c r="I14497" i="25"/>
  <c r="I14493" i="25"/>
  <c r="I14489" i="25"/>
  <c r="I14485" i="25"/>
  <c r="I14481" i="25"/>
  <c r="I14477" i="25"/>
  <c r="I14473" i="25"/>
  <c r="I14469" i="25"/>
  <c r="I14465" i="25"/>
  <c r="I14461" i="25"/>
  <c r="I14457" i="25"/>
  <c r="I14453" i="25"/>
  <c r="I14449" i="25"/>
  <c r="I14445" i="25"/>
  <c r="I14441" i="25"/>
  <c r="I14437" i="25"/>
  <c r="I14433" i="25"/>
  <c r="I14429" i="25"/>
  <c r="I14425" i="25"/>
  <c r="I14421" i="25"/>
  <c r="I14417" i="25"/>
  <c r="I14413" i="25"/>
  <c r="I14409" i="25"/>
  <c r="I14405" i="25"/>
  <c r="I14401" i="25"/>
  <c r="I14397" i="25"/>
  <c r="I14393" i="25"/>
  <c r="I14389" i="25"/>
  <c r="I14385" i="25"/>
  <c r="I14381" i="25"/>
  <c r="I14377" i="25"/>
  <c r="I14373" i="25"/>
  <c r="I14369" i="25"/>
  <c r="I14365" i="25"/>
  <c r="I14361" i="25"/>
  <c r="I14357" i="25"/>
  <c r="I14353" i="25"/>
  <c r="I14349" i="25"/>
  <c r="I14345" i="25"/>
  <c r="I14341" i="25"/>
  <c r="I14337" i="25"/>
  <c r="I14333" i="25"/>
  <c r="I14329" i="25"/>
  <c r="I14325" i="25"/>
  <c r="I14321" i="25"/>
  <c r="I14317" i="25"/>
  <c r="I14313" i="25"/>
  <c r="I14309" i="25"/>
  <c r="I14305" i="25"/>
  <c r="I14301" i="25"/>
  <c r="I14297" i="25"/>
  <c r="I14293" i="25"/>
  <c r="I14289" i="25"/>
  <c r="I14285" i="25"/>
  <c r="I14281" i="25"/>
  <c r="I14277" i="25"/>
  <c r="I14273" i="25"/>
  <c r="I14269" i="25"/>
  <c r="I14265" i="25"/>
  <c r="I14261" i="25"/>
  <c r="I14257" i="25"/>
  <c r="I14253" i="25"/>
  <c r="I14249" i="25"/>
  <c r="I14245" i="25"/>
  <c r="I14241" i="25"/>
  <c r="I14237" i="25"/>
  <c r="I14233" i="25"/>
  <c r="I14229" i="25"/>
  <c r="I14225" i="25"/>
  <c r="I14221" i="25"/>
  <c r="I14217" i="25"/>
  <c r="I14213" i="25"/>
  <c r="I14209" i="25"/>
  <c r="I14205" i="25"/>
  <c r="I14201" i="25"/>
  <c r="I14197" i="25"/>
  <c r="I14193" i="25"/>
  <c r="I14189" i="25"/>
  <c r="I14185" i="25"/>
  <c r="I14181" i="25"/>
  <c r="I14177" i="25"/>
  <c r="I14173" i="25"/>
  <c r="I14169" i="25"/>
  <c r="I14165" i="25"/>
  <c r="I14161" i="25"/>
  <c r="I14157" i="25"/>
  <c r="I14153" i="25"/>
  <c r="I14149" i="25"/>
  <c r="I14145" i="25"/>
  <c r="I14141" i="25"/>
  <c r="I14137" i="25"/>
  <c r="I14133" i="25"/>
  <c r="I14129" i="25"/>
  <c r="I14125" i="25"/>
  <c r="I14121" i="25"/>
  <c r="I14117" i="25"/>
  <c r="I14113" i="25"/>
  <c r="I14109" i="25"/>
  <c r="I14105" i="25"/>
  <c r="I14101" i="25"/>
  <c r="I14097" i="25"/>
  <c r="I14093" i="25"/>
  <c r="I14089" i="25"/>
  <c r="I14085" i="25"/>
  <c r="I14081" i="25"/>
  <c r="I14077" i="25"/>
  <c r="I14073" i="25"/>
  <c r="I14069" i="25"/>
  <c r="I14065" i="25"/>
  <c r="I14061" i="25"/>
  <c r="I14057" i="25"/>
  <c r="I14053" i="25"/>
  <c r="I14049" i="25"/>
  <c r="I14045" i="25"/>
  <c r="I14041" i="25"/>
  <c r="I14037" i="25"/>
  <c r="I14033" i="25"/>
  <c r="I14029" i="25"/>
  <c r="I14025" i="25"/>
  <c r="I14021" i="25"/>
  <c r="I14017" i="25"/>
  <c r="I14013" i="25"/>
  <c r="I14009" i="25"/>
  <c r="I14005" i="25"/>
  <c r="I14001" i="25"/>
  <c r="I13997" i="25"/>
  <c r="I13993" i="25"/>
  <c r="I13989" i="25"/>
  <c r="I13985" i="25"/>
  <c r="I13981" i="25"/>
  <c r="I13977" i="25"/>
  <c r="I13973" i="25"/>
  <c r="I13969" i="25"/>
  <c r="I13965" i="25"/>
  <c r="I13961" i="25"/>
  <c r="I13957" i="25"/>
  <c r="I13953" i="25"/>
  <c r="I13949" i="25"/>
  <c r="I13945" i="25"/>
  <c r="I13941" i="25"/>
  <c r="I13937" i="25"/>
  <c r="I13933" i="25"/>
  <c r="I13929" i="25"/>
  <c r="I13925" i="25"/>
  <c r="I13921" i="25"/>
  <c r="I13917" i="25"/>
  <c r="I13913" i="25"/>
  <c r="I13909" i="25"/>
  <c r="I13905" i="25"/>
  <c r="I13901" i="25"/>
  <c r="I13897" i="25"/>
  <c r="I13893" i="25"/>
  <c r="I13889" i="25"/>
  <c r="I13885" i="25"/>
  <c r="I13881" i="25"/>
  <c r="I13877" i="25"/>
  <c r="I13873" i="25"/>
  <c r="I13869" i="25"/>
  <c r="I13865" i="25"/>
  <c r="I13861" i="25"/>
  <c r="I13857" i="25"/>
  <c r="I13853" i="25"/>
  <c r="I13849" i="25"/>
  <c r="I13845" i="25"/>
  <c r="I13841" i="25"/>
  <c r="I13837" i="25"/>
  <c r="I13833" i="25"/>
  <c r="I13829" i="25"/>
  <c r="I13825" i="25"/>
  <c r="I13821" i="25"/>
  <c r="I13817" i="25"/>
  <c r="I13813" i="25"/>
  <c r="I13809" i="25"/>
  <c r="I13805" i="25"/>
  <c r="I13801" i="25"/>
  <c r="I13797" i="25"/>
  <c r="I13793" i="25"/>
  <c r="I13789" i="25"/>
  <c r="I13785" i="25"/>
  <c r="I13781" i="25"/>
  <c r="I13777" i="25"/>
  <c r="I13773" i="25"/>
  <c r="I13769" i="25"/>
  <c r="I13765" i="25"/>
  <c r="I13761" i="25"/>
  <c r="I13757" i="25"/>
  <c r="I13753" i="25"/>
  <c r="I13749" i="25"/>
  <c r="I13745" i="25"/>
  <c r="I13741" i="25"/>
  <c r="I13737" i="25"/>
  <c r="I13733" i="25"/>
  <c r="I13729" i="25"/>
  <c r="I13725" i="25"/>
  <c r="I13721" i="25"/>
  <c r="I13717" i="25"/>
  <c r="I13713" i="25"/>
  <c r="I13709" i="25"/>
  <c r="I13705" i="25"/>
  <c r="I13701" i="25"/>
  <c r="I13697" i="25"/>
  <c r="I13693" i="25"/>
  <c r="I13689" i="25"/>
  <c r="I13685" i="25"/>
  <c r="I13681" i="25"/>
  <c r="I13677" i="25"/>
  <c r="I13673" i="25"/>
  <c r="I13669" i="25"/>
  <c r="I13665" i="25"/>
  <c r="I13661" i="25"/>
  <c r="I13657" i="25"/>
  <c r="I13653" i="25"/>
  <c r="I13649" i="25"/>
  <c r="I13645" i="25"/>
  <c r="I13641" i="25"/>
  <c r="I13637" i="25"/>
  <c r="I13633" i="25"/>
  <c r="I13629" i="25"/>
  <c r="I13625" i="25"/>
  <c r="I13621" i="25"/>
  <c r="I13617" i="25"/>
  <c r="I13613" i="25"/>
  <c r="I13609" i="25"/>
  <c r="I13605" i="25"/>
  <c r="I13601" i="25"/>
  <c r="I13597" i="25"/>
  <c r="I13593" i="25"/>
  <c r="I13589" i="25"/>
  <c r="I13585" i="25"/>
  <c r="I13581" i="25"/>
  <c r="I13577" i="25"/>
  <c r="I13573" i="25"/>
  <c r="I13569" i="25"/>
  <c r="I13565" i="25"/>
  <c r="I13561" i="25"/>
  <c r="I13557" i="25"/>
  <c r="I13553" i="25"/>
  <c r="I16057" i="25"/>
  <c r="I16041" i="25"/>
  <c r="I16029" i="25"/>
  <c r="I16021" i="25"/>
  <c r="I16013" i="25"/>
  <c r="I16005" i="25"/>
  <c r="I15997" i="25"/>
  <c r="I15989" i="25"/>
  <c r="I15981" i="25"/>
  <c r="I15973" i="25"/>
  <c r="I15965" i="25"/>
  <c r="I15957" i="25"/>
  <c r="I15949" i="25"/>
  <c r="I15941" i="25"/>
  <c r="I15933" i="25"/>
  <c r="I15925" i="25"/>
  <c r="I15917" i="25"/>
  <c r="I15909" i="25"/>
  <c r="I15901" i="25"/>
  <c r="I15893" i="25"/>
  <c r="I15885" i="25"/>
  <c r="I15877" i="25"/>
  <c r="I15869" i="25"/>
  <c r="I15861" i="25"/>
  <c r="I15853" i="25"/>
  <c r="I15845" i="25"/>
  <c r="I15837" i="25"/>
  <c r="I15829" i="25"/>
  <c r="I15821" i="25"/>
  <c r="I15813" i="25"/>
  <c r="I15805" i="25"/>
  <c r="I15797" i="25"/>
  <c r="I15789" i="25"/>
  <c r="I15781" i="25"/>
  <c r="I15773" i="25"/>
  <c r="I15765" i="25"/>
  <c r="I15757" i="25"/>
  <c r="I15749" i="25"/>
  <c r="I15741" i="25"/>
  <c r="I15733" i="25"/>
  <c r="I15725" i="25"/>
  <c r="I15717" i="25"/>
  <c r="I15709" i="25"/>
  <c r="I15701" i="25"/>
  <c r="I15693" i="25"/>
  <c r="I15685" i="25"/>
  <c r="I15677" i="25"/>
  <c r="I15669" i="25"/>
  <c r="I15661" i="25"/>
  <c r="I15653" i="25"/>
  <c r="I15645" i="25"/>
  <c r="I15637" i="25"/>
  <c r="I15629" i="25"/>
  <c r="I15621" i="25"/>
  <c r="I15613" i="25"/>
  <c r="I15605" i="25"/>
  <c r="I15597" i="25"/>
  <c r="I15591" i="25"/>
  <c r="I15585" i="25"/>
  <c r="I15580" i="25"/>
  <c r="I15575" i="25"/>
  <c r="I15569" i="25"/>
  <c r="I15564" i="25"/>
  <c r="I15560" i="25"/>
  <c r="I15556" i="25"/>
  <c r="I15552" i="25"/>
  <c r="I15548" i="25"/>
  <c r="I15544" i="25"/>
  <c r="I15540" i="25"/>
  <c r="I15536" i="25"/>
  <c r="I15532" i="25"/>
  <c r="I15528" i="25"/>
  <c r="I15524" i="25"/>
  <c r="I15520" i="25"/>
  <c r="I15516" i="25"/>
  <c r="I15512" i="25"/>
  <c r="I15508" i="25"/>
  <c r="I15504" i="25"/>
  <c r="I15500" i="25"/>
  <c r="I15496" i="25"/>
  <c r="I15492" i="25"/>
  <c r="I15488" i="25"/>
  <c r="I15484" i="25"/>
  <c r="I15480" i="25"/>
  <c r="I15476" i="25"/>
  <c r="I15472" i="25"/>
  <c r="I15468" i="25"/>
  <c r="I15464" i="25"/>
  <c r="I15460" i="25"/>
  <c r="I15456" i="25"/>
  <c r="I15452" i="25"/>
  <c r="I15448" i="25"/>
  <c r="I15444" i="25"/>
  <c r="I15440" i="25"/>
  <c r="I15436" i="25"/>
  <c r="I15432" i="25"/>
  <c r="I15428" i="25"/>
  <c r="I15424" i="25"/>
  <c r="I15420" i="25"/>
  <c r="I15416" i="25"/>
  <c r="I15412" i="25"/>
  <c r="I15408" i="25"/>
  <c r="I15404" i="25"/>
  <c r="I15400" i="25"/>
  <c r="I15396" i="25"/>
  <c r="I15392" i="25"/>
  <c r="I15388" i="25"/>
  <c r="I15384" i="25"/>
  <c r="I15380" i="25"/>
  <c r="I15376" i="25"/>
  <c r="I15372" i="25"/>
  <c r="I15368" i="25"/>
  <c r="I15364" i="25"/>
  <c r="I15360" i="25"/>
  <c r="I15356" i="25"/>
  <c r="I15352" i="25"/>
  <c r="I15348" i="25"/>
  <c r="I15344" i="25"/>
  <c r="I15340" i="25"/>
  <c r="I15336" i="25"/>
  <c r="I15332" i="25"/>
  <c r="I15328" i="25"/>
  <c r="I15324" i="25"/>
  <c r="I15320" i="25"/>
  <c r="I15316" i="25"/>
  <c r="I15312" i="25"/>
  <c r="I15308" i="25"/>
  <c r="I15304" i="25"/>
  <c r="I15300" i="25"/>
  <c r="I15296" i="25"/>
  <c r="I15292" i="25"/>
  <c r="I15288" i="25"/>
  <c r="I15284" i="25"/>
  <c r="I15280" i="25"/>
  <c r="I15276" i="25"/>
  <c r="I15272" i="25"/>
  <c r="I15268" i="25"/>
  <c r="I15264" i="25"/>
  <c r="I15260" i="25"/>
  <c r="I15256" i="25"/>
  <c r="I15252" i="25"/>
  <c r="I15248" i="25"/>
  <c r="I15244" i="25"/>
  <c r="I15240" i="25"/>
  <c r="I15236" i="25"/>
  <c r="I15232" i="25"/>
  <c r="I15228" i="25"/>
  <c r="I15224" i="25"/>
  <c r="I15220" i="25"/>
  <c r="I15216" i="25"/>
  <c r="I15212" i="25"/>
  <c r="I15208" i="25"/>
  <c r="I15204" i="25"/>
  <c r="I15200" i="25"/>
  <c r="I15196" i="25"/>
  <c r="I15192" i="25"/>
  <c r="I15188" i="25"/>
  <c r="I15184" i="25"/>
  <c r="I15180" i="25"/>
  <c r="I15176" i="25"/>
  <c r="I15172" i="25"/>
  <c r="I15168" i="25"/>
  <c r="I15164" i="25"/>
  <c r="I15160" i="25"/>
  <c r="I15156" i="25"/>
  <c r="I15152" i="25"/>
  <c r="I15148" i="25"/>
  <c r="I15144" i="25"/>
  <c r="I15140" i="25"/>
  <c r="I15136" i="25"/>
  <c r="I15132" i="25"/>
  <c r="I15128" i="25"/>
  <c r="I15124" i="25"/>
  <c r="I15120" i="25"/>
  <c r="I15116" i="25"/>
  <c r="I15112" i="25"/>
  <c r="I15108" i="25"/>
  <c r="I15104" i="25"/>
  <c r="I15100" i="25"/>
  <c r="I15096" i="25"/>
  <c r="I15092" i="25"/>
  <c r="I15088" i="25"/>
  <c r="I15084" i="25"/>
  <c r="I15080" i="25"/>
  <c r="I15076" i="25"/>
  <c r="I15072" i="25"/>
  <c r="I15068" i="25"/>
  <c r="I15064" i="25"/>
  <c r="I15060" i="25"/>
  <c r="I15056" i="25"/>
  <c r="I15052" i="25"/>
  <c r="I15048" i="25"/>
  <c r="I15044" i="25"/>
  <c r="I15040" i="25"/>
  <c r="I15036" i="25"/>
  <c r="I15032" i="25"/>
  <c r="I15028" i="25"/>
  <c r="I15024" i="25"/>
  <c r="I15020" i="25"/>
  <c r="I15016" i="25"/>
  <c r="I15012" i="25"/>
  <c r="I15008" i="25"/>
  <c r="I15004" i="25"/>
  <c r="I15000" i="25"/>
  <c r="I14996" i="25"/>
  <c r="I14992" i="25"/>
  <c r="I14988" i="25"/>
  <c r="I14984" i="25"/>
  <c r="I14980" i="25"/>
  <c r="I14976" i="25"/>
  <c r="I14972" i="25"/>
  <c r="I14968" i="25"/>
  <c r="I14964" i="25"/>
  <c r="I14960" i="25"/>
  <c r="I14956" i="25"/>
  <c r="I14952" i="25"/>
  <c r="I14948" i="25"/>
  <c r="I14944" i="25"/>
  <c r="I14940" i="25"/>
  <c r="I14936" i="25"/>
  <c r="I14932" i="25"/>
  <c r="I14928" i="25"/>
  <c r="I14924" i="25"/>
  <c r="I14920" i="25"/>
  <c r="I14916" i="25"/>
  <c r="I14912" i="25"/>
  <c r="I14908" i="25"/>
  <c r="I14904" i="25"/>
  <c r="I14900" i="25"/>
  <c r="I14896" i="25"/>
  <c r="I14892" i="25"/>
  <c r="I14888" i="25"/>
  <c r="I14884" i="25"/>
  <c r="I14880" i="25"/>
  <c r="I14876" i="25"/>
  <c r="I14872" i="25"/>
  <c r="I14868" i="25"/>
  <c r="I14864" i="25"/>
  <c r="I14860" i="25"/>
  <c r="I14856" i="25"/>
  <c r="I14852" i="25"/>
  <c r="I14848" i="25"/>
  <c r="I14844" i="25"/>
  <c r="I14840" i="25"/>
  <c r="I14836" i="25"/>
  <c r="I14832" i="25"/>
  <c r="I14828" i="25"/>
  <c r="I14824" i="25"/>
  <c r="I14820" i="25"/>
  <c r="I14816" i="25"/>
  <c r="I14812" i="25"/>
  <c r="I14808" i="25"/>
  <c r="I14804" i="25"/>
  <c r="I14800" i="25"/>
  <c r="I14796" i="25"/>
  <c r="I14792" i="25"/>
  <c r="I14788" i="25"/>
  <c r="I14784" i="25"/>
  <c r="I14780" i="25"/>
  <c r="I14776" i="25"/>
  <c r="I14772" i="25"/>
  <c r="I14768" i="25"/>
  <c r="I14764" i="25"/>
  <c r="I14760" i="25"/>
  <c r="I14756" i="25"/>
  <c r="I14752" i="25"/>
  <c r="I14748" i="25"/>
  <c r="I14744" i="25"/>
  <c r="I14740" i="25"/>
  <c r="I14736" i="25"/>
  <c r="I14732" i="25"/>
  <c r="I14728" i="25"/>
  <c r="I14724" i="25"/>
  <c r="I14720" i="25"/>
  <c r="I14716" i="25"/>
  <c r="I14712" i="25"/>
  <c r="I14708" i="25"/>
  <c r="I14704" i="25"/>
  <c r="I14700" i="25"/>
  <c r="I14696" i="25"/>
  <c r="I14692" i="25"/>
  <c r="I14688" i="25"/>
  <c r="I14684" i="25"/>
  <c r="I14680" i="25"/>
  <c r="I14676" i="25"/>
  <c r="I14672" i="25"/>
  <c r="I14668" i="25"/>
  <c r="I14664" i="25"/>
  <c r="I14660" i="25"/>
  <c r="I14656" i="25"/>
  <c r="I14652" i="25"/>
  <c r="I14648" i="25"/>
  <c r="I14644" i="25"/>
  <c r="I14640" i="25"/>
  <c r="I14636" i="25"/>
  <c r="I14632" i="25"/>
  <c r="I14628" i="25"/>
  <c r="I14624" i="25"/>
  <c r="I14620" i="25"/>
  <c r="I14616" i="25"/>
  <c r="I14612" i="25"/>
  <c r="I14608" i="25"/>
  <c r="I14604" i="25"/>
  <c r="I14600" i="25"/>
  <c r="I14596" i="25"/>
  <c r="I14592" i="25"/>
  <c r="I14588" i="25"/>
  <c r="I14584" i="25"/>
  <c r="I14580" i="25"/>
  <c r="I14576" i="25"/>
  <c r="I14572" i="25"/>
  <c r="I14568" i="25"/>
  <c r="I14564" i="25"/>
  <c r="I14560" i="25"/>
  <c r="I14556" i="25"/>
  <c r="I14552" i="25"/>
  <c r="I14548" i="25"/>
  <c r="I14544" i="25"/>
  <c r="I14540" i="25"/>
  <c r="I14536" i="25"/>
  <c r="I14532" i="25"/>
  <c r="I14528" i="25"/>
  <c r="I14524" i="25"/>
  <c r="I14520" i="25"/>
  <c r="I14516" i="25"/>
  <c r="I14512" i="25"/>
  <c r="I14508" i="25"/>
  <c r="I14504" i="25"/>
  <c r="I14500" i="25"/>
  <c r="I14496" i="25"/>
  <c r="I14492" i="25"/>
  <c r="I14488" i="25"/>
  <c r="I14484" i="25"/>
  <c r="I14480" i="25"/>
  <c r="I14476" i="25"/>
  <c r="I14472" i="25"/>
  <c r="I14468" i="25"/>
  <c r="I14464" i="25"/>
  <c r="I14460" i="25"/>
  <c r="I14456" i="25"/>
  <c r="I14452" i="25"/>
  <c r="I14448" i="25"/>
  <c r="I14444" i="25"/>
  <c r="I14440" i="25"/>
  <c r="I14436" i="25"/>
  <c r="I14432" i="25"/>
  <c r="I14428" i="25"/>
  <c r="I14424" i="25"/>
  <c r="I14420" i="25"/>
  <c r="I14416" i="25"/>
  <c r="I14412" i="25"/>
  <c r="I14408" i="25"/>
  <c r="I14404" i="25"/>
  <c r="I14400" i="25"/>
  <c r="I14396" i="25"/>
  <c r="I14392" i="25"/>
  <c r="I14388" i="25"/>
  <c r="I14384" i="25"/>
  <c r="I14380" i="25"/>
  <c r="I14376" i="25"/>
  <c r="I14372" i="25"/>
  <c r="I14368" i="25"/>
  <c r="I14364" i="25"/>
  <c r="I14360" i="25"/>
  <c r="I14356" i="25"/>
  <c r="I14352" i="25"/>
  <c r="I14348" i="25"/>
  <c r="I14344" i="25"/>
  <c r="I14340" i="25"/>
  <c r="I14336" i="25"/>
  <c r="I14332" i="25"/>
  <c r="I14328" i="25"/>
  <c r="I14324" i="25"/>
  <c r="I14320" i="25"/>
  <c r="I14316" i="25"/>
  <c r="I14312" i="25"/>
  <c r="I14308" i="25"/>
  <c r="I14304" i="25"/>
  <c r="I14300" i="25"/>
  <c r="I14296" i="25"/>
  <c r="I14292" i="25"/>
  <c r="I14288" i="25"/>
  <c r="I14284" i="25"/>
  <c r="I14280" i="25"/>
  <c r="I14276" i="25"/>
  <c r="I14272" i="25"/>
  <c r="I14268" i="25"/>
  <c r="I14264" i="25"/>
  <c r="I14260" i="25"/>
  <c r="I14256" i="25"/>
  <c r="I14252" i="25"/>
  <c r="I14248" i="25"/>
  <c r="I14244" i="25"/>
  <c r="I14240" i="25"/>
  <c r="I14236" i="25"/>
  <c r="I14232" i="25"/>
  <c r="I14228" i="25"/>
  <c r="I14224" i="25"/>
  <c r="I14220" i="25"/>
  <c r="I14216" i="25"/>
  <c r="I14212" i="25"/>
  <c r="I14208" i="25"/>
  <c r="I14204" i="25"/>
  <c r="I14200" i="25"/>
  <c r="I14196" i="25"/>
  <c r="I14192" i="25"/>
  <c r="I14188" i="25"/>
  <c r="I14184" i="25"/>
  <c r="I14180" i="25"/>
  <c r="I14176" i="25"/>
  <c r="I14172" i="25"/>
  <c r="I14168" i="25"/>
  <c r="I14164" i="25"/>
  <c r="I14160" i="25"/>
  <c r="I14156" i="25"/>
  <c r="I14152" i="25"/>
  <c r="I14148" i="25"/>
  <c r="I14144" i="25"/>
  <c r="I14140" i="25"/>
  <c r="I14136" i="25"/>
  <c r="I14132" i="25"/>
  <c r="I14128" i="25"/>
  <c r="I14124" i="25"/>
  <c r="I14120" i="25"/>
  <c r="I14116" i="25"/>
  <c r="I14112" i="25"/>
  <c r="I14108" i="25"/>
  <c r="I14104" i="25"/>
  <c r="I14100" i="25"/>
  <c r="I14096" i="25"/>
  <c r="I14092" i="25"/>
  <c r="I14088" i="25"/>
  <c r="I14084" i="25"/>
  <c r="I14080" i="25"/>
  <c r="I14076" i="25"/>
  <c r="I14072" i="25"/>
  <c r="I14068" i="25"/>
  <c r="I14064" i="25"/>
  <c r="I14060" i="25"/>
  <c r="I14056" i="25"/>
  <c r="I14052" i="25"/>
  <c r="I14048" i="25"/>
  <c r="I14044" i="25"/>
  <c r="I14040" i="25"/>
  <c r="I14036" i="25"/>
  <c r="I14032" i="25"/>
  <c r="I14028" i="25"/>
  <c r="I14024" i="25"/>
  <c r="I14020" i="25"/>
  <c r="I14016" i="25"/>
  <c r="I14012" i="25"/>
  <c r="I14008" i="25"/>
  <c r="I14004" i="25"/>
  <c r="I14000" i="25"/>
  <c r="I13996" i="25"/>
  <c r="I13992" i="25"/>
  <c r="I13988" i="25"/>
  <c r="I13984" i="25"/>
  <c r="I13980" i="25"/>
  <c r="I13976" i="25"/>
  <c r="I13972" i="25"/>
  <c r="I13968" i="25"/>
  <c r="I13964" i="25"/>
  <c r="I13960" i="25"/>
  <c r="I13956" i="25"/>
  <c r="I13952" i="25"/>
  <c r="I13948" i="25"/>
  <c r="I13944" i="25"/>
  <c r="I13940" i="25"/>
  <c r="I13936" i="25"/>
  <c r="I13932" i="25"/>
  <c r="I13928" i="25"/>
  <c r="I13924" i="25"/>
  <c r="I13920" i="25"/>
  <c r="I13916" i="25"/>
  <c r="I13912" i="25"/>
  <c r="I13908" i="25"/>
  <c r="I13904" i="25"/>
  <c r="I13900" i="25"/>
  <c r="I13896" i="25"/>
  <c r="I13892" i="25"/>
  <c r="I13888" i="25"/>
  <c r="I13884" i="25"/>
  <c r="I13880" i="25"/>
  <c r="I13876" i="25"/>
  <c r="I13872" i="25"/>
  <c r="I13868" i="25"/>
  <c r="I13864" i="25"/>
  <c r="I13860" i="25"/>
  <c r="I13856" i="25"/>
  <c r="I13852" i="25"/>
  <c r="I13848" i="25"/>
  <c r="I13844" i="25"/>
  <c r="I13840" i="25"/>
  <c r="I13836" i="25"/>
  <c r="I13832" i="25"/>
  <c r="I13828" i="25"/>
  <c r="I13824" i="25"/>
  <c r="I13820" i="25"/>
  <c r="I13816" i="25"/>
  <c r="I13812" i="25"/>
  <c r="I13808" i="25"/>
  <c r="I13804" i="25"/>
  <c r="I13800" i="25"/>
  <c r="I13796" i="25"/>
  <c r="I13792" i="25"/>
  <c r="I13788" i="25"/>
  <c r="I13784" i="25"/>
  <c r="I13780" i="25"/>
  <c r="I13776" i="25"/>
  <c r="I13772" i="25"/>
  <c r="I13768" i="25"/>
  <c r="I13764" i="25"/>
  <c r="I13760" i="25"/>
  <c r="I13756" i="25"/>
  <c r="I13752" i="25"/>
  <c r="I13748" i="25"/>
  <c r="I13744" i="25"/>
  <c r="I13740" i="25"/>
  <c r="I13736" i="25"/>
  <c r="I13732" i="25"/>
  <c r="I13728" i="25"/>
  <c r="I13724" i="25"/>
  <c r="I13720" i="25"/>
  <c r="I13716" i="25"/>
  <c r="I13712" i="25"/>
  <c r="I13708" i="25"/>
  <c r="I13704" i="25"/>
  <c r="I13700" i="25"/>
  <c r="I13696" i="25"/>
  <c r="I13692" i="25"/>
  <c r="I13688" i="25"/>
  <c r="I13684" i="25"/>
  <c r="I13680" i="25"/>
  <c r="I13676" i="25"/>
  <c r="I13672" i="25"/>
  <c r="I13668" i="25"/>
  <c r="I13664" i="25"/>
  <c r="I13660" i="25"/>
  <c r="I13656" i="25"/>
  <c r="I13652" i="25"/>
  <c r="I13648" i="25"/>
  <c r="I13644" i="25"/>
  <c r="I13640" i="25"/>
  <c r="I13636" i="25"/>
  <c r="I13632" i="25"/>
  <c r="I13628" i="25"/>
  <c r="I13624" i="25"/>
  <c r="I13620" i="25"/>
  <c r="I13616" i="25"/>
  <c r="I13612" i="25"/>
  <c r="I13608" i="25"/>
  <c r="I13604" i="25"/>
  <c r="I13600" i="25"/>
  <c r="I13596" i="25"/>
  <c r="I13592" i="25"/>
  <c r="I13588" i="25"/>
  <c r="I13584" i="25"/>
  <c r="I13580" i="25"/>
  <c r="I13576" i="25"/>
  <c r="I13572" i="25"/>
  <c r="I13568" i="25"/>
  <c r="I13564" i="25"/>
  <c r="I13560" i="25"/>
  <c r="I13556" i="25"/>
  <c r="I13552" i="25"/>
  <c r="I13548" i="25"/>
  <c r="I13544" i="25"/>
  <c r="I13540" i="25"/>
  <c r="I13536" i="25"/>
  <c r="I13532" i="25"/>
  <c r="I13528" i="25"/>
  <c r="I13524" i="25"/>
  <c r="I13520" i="25"/>
  <c r="I13516" i="25"/>
  <c r="I13512" i="25"/>
  <c r="I13508" i="25"/>
  <c r="I13504" i="25"/>
  <c r="I13500" i="25"/>
  <c r="I13496" i="25"/>
  <c r="I13492" i="25"/>
  <c r="I13488" i="25"/>
  <c r="I13484" i="25"/>
  <c r="I13480" i="25"/>
  <c r="I13476" i="25"/>
  <c r="I13472" i="25"/>
  <c r="I13468" i="25"/>
  <c r="I13464" i="25"/>
  <c r="I13460" i="25"/>
  <c r="I13456" i="25"/>
  <c r="I13452" i="25"/>
  <c r="I13448" i="25"/>
  <c r="I13444" i="25"/>
  <c r="I13440" i="25"/>
  <c r="I13436" i="25"/>
  <c r="I13432" i="25"/>
  <c r="I13428" i="25"/>
  <c r="I13424" i="25"/>
  <c r="I13420" i="25"/>
  <c r="I13416" i="25"/>
  <c r="I13412" i="25"/>
  <c r="I13408" i="25"/>
  <c r="I13404" i="25"/>
  <c r="I13400" i="25"/>
  <c r="I13396" i="25"/>
  <c r="I13392" i="25"/>
  <c r="I13388" i="25"/>
  <c r="I13384" i="25"/>
  <c r="I13380" i="25"/>
  <c r="I13376" i="25"/>
  <c r="I13372" i="25"/>
  <c r="I13368" i="25"/>
  <c r="I13364" i="25"/>
  <c r="I13360" i="25"/>
  <c r="I13356" i="25"/>
  <c r="I13352" i="25"/>
  <c r="I13348" i="25"/>
  <c r="I13344" i="25"/>
  <c r="I13340" i="25"/>
  <c r="I13336" i="25"/>
  <c r="I13332" i="25"/>
  <c r="I13328" i="25"/>
  <c r="I13324" i="25"/>
  <c r="I13320" i="25"/>
  <c r="I13316" i="25"/>
  <c r="I13312" i="25"/>
  <c r="I13308" i="25"/>
  <c r="I13304" i="25"/>
  <c r="I13300" i="25"/>
  <c r="I13296" i="25"/>
  <c r="I13292" i="25"/>
  <c r="I13288" i="25"/>
  <c r="I13284" i="25"/>
  <c r="I13280" i="25"/>
  <c r="I13276" i="25"/>
  <c r="I13272" i="25"/>
  <c r="I13268" i="25"/>
  <c r="I13264" i="25"/>
  <c r="I13260" i="25"/>
  <c r="I13256" i="25"/>
  <c r="I13252" i="25"/>
  <c r="I13248" i="25"/>
  <c r="I13244" i="25"/>
  <c r="I13240" i="25"/>
  <c r="I13236" i="25"/>
  <c r="I13232" i="25"/>
  <c r="I13228" i="25"/>
  <c r="I13224" i="25"/>
  <c r="I13220" i="25"/>
  <c r="I13216" i="25"/>
  <c r="I13212" i="25"/>
  <c r="I13208" i="25"/>
  <c r="I13204" i="25"/>
  <c r="I13200" i="25"/>
  <c r="I13196" i="25"/>
  <c r="I13192" i="25"/>
  <c r="I13188" i="25"/>
  <c r="I13184" i="25"/>
  <c r="I13180" i="25"/>
  <c r="I13176" i="25"/>
  <c r="I16053" i="25"/>
  <c r="I16037" i="25"/>
  <c r="I16027" i="25"/>
  <c r="I16019" i="25"/>
  <c r="I16011" i="25"/>
  <c r="I16003" i="25"/>
  <c r="I15995" i="25"/>
  <c r="I15987" i="25"/>
  <c r="I15979" i="25"/>
  <c r="I15971" i="25"/>
  <c r="I15963" i="25"/>
  <c r="I15955" i="25"/>
  <c r="I15947" i="25"/>
  <c r="I15939" i="25"/>
  <c r="I15931" i="25"/>
  <c r="I15923" i="25"/>
  <c r="I15915" i="25"/>
  <c r="I15907" i="25"/>
  <c r="I15899" i="25"/>
  <c r="I15891" i="25"/>
  <c r="I15883" i="25"/>
  <c r="I15875" i="25"/>
  <c r="I15867" i="25"/>
  <c r="I15859" i="25"/>
  <c r="I15851" i="25"/>
  <c r="I15843" i="25"/>
  <c r="I15835" i="25"/>
  <c r="I15827" i="25"/>
  <c r="I15819" i="25"/>
  <c r="I15811" i="25"/>
  <c r="I15803" i="25"/>
  <c r="I15795" i="25"/>
  <c r="I15787" i="25"/>
  <c r="I15779" i="25"/>
  <c r="I15771" i="25"/>
  <c r="I15763" i="25"/>
  <c r="I15755" i="25"/>
  <c r="I15747" i="25"/>
  <c r="I15739" i="25"/>
  <c r="I15731" i="25"/>
  <c r="I15723" i="25"/>
  <c r="I15715" i="25"/>
  <c r="I15707" i="25"/>
  <c r="I15699" i="25"/>
  <c r="I15691" i="25"/>
  <c r="I15683" i="25"/>
  <c r="I15675" i="25"/>
  <c r="I15667" i="25"/>
  <c r="I15659" i="25"/>
  <c r="I15651" i="25"/>
  <c r="I15643" i="25"/>
  <c r="I15635" i="25"/>
  <c r="I15627" i="25"/>
  <c r="I15619" i="25"/>
  <c r="I15611" i="25"/>
  <c r="I15603" i="25"/>
  <c r="I15595" i="25"/>
  <c r="I15589" i="25"/>
  <c r="I15584" i="25"/>
  <c r="I15579" i="25"/>
  <c r="I15573" i="25"/>
  <c r="I15568" i="25"/>
  <c r="I15563" i="25"/>
  <c r="I15559" i="25"/>
  <c r="I15555" i="25"/>
  <c r="I15551" i="25"/>
  <c r="I15547" i="25"/>
  <c r="I15543" i="25"/>
  <c r="I15539" i="25"/>
  <c r="I15535" i="25"/>
  <c r="I15531" i="25"/>
  <c r="I15527" i="25"/>
  <c r="I15523" i="25"/>
  <c r="I15519" i="25"/>
  <c r="I15515" i="25"/>
  <c r="I15511" i="25"/>
  <c r="I15507" i="25"/>
  <c r="I15503" i="25"/>
  <c r="I15499" i="25"/>
  <c r="I15495" i="25"/>
  <c r="I15491" i="25"/>
  <c r="I15487" i="25"/>
  <c r="I15483" i="25"/>
  <c r="I15479" i="25"/>
  <c r="I15475" i="25"/>
  <c r="I15471" i="25"/>
  <c r="I15467" i="25"/>
  <c r="I15463" i="25"/>
  <c r="I15459" i="25"/>
  <c r="I15455" i="25"/>
  <c r="I15451" i="25"/>
  <c r="I15447" i="25"/>
  <c r="I15443" i="25"/>
  <c r="I15439" i="25"/>
  <c r="I15435" i="25"/>
  <c r="I15431" i="25"/>
  <c r="I15427" i="25"/>
  <c r="I15423" i="25"/>
  <c r="I15419" i="25"/>
  <c r="I15415" i="25"/>
  <c r="I15411" i="25"/>
  <c r="I15407" i="25"/>
  <c r="I15403" i="25"/>
  <c r="I15399" i="25"/>
  <c r="I15395" i="25"/>
  <c r="I15391" i="25"/>
  <c r="I15387" i="25"/>
  <c r="I15383" i="25"/>
  <c r="I15379" i="25"/>
  <c r="I15375" i="25"/>
  <c r="I15371" i="25"/>
  <c r="I15367" i="25"/>
  <c r="I15363" i="25"/>
  <c r="I15359" i="25"/>
  <c r="I15355" i="25"/>
  <c r="I15351" i="25"/>
  <c r="I15347" i="25"/>
  <c r="I15343" i="25"/>
  <c r="I15339" i="25"/>
  <c r="I15335" i="25"/>
  <c r="I15331" i="25"/>
  <c r="I15327" i="25"/>
  <c r="I15323" i="25"/>
  <c r="I15319" i="25"/>
  <c r="I15315" i="25"/>
  <c r="I15311" i="25"/>
  <c r="I15307" i="25"/>
  <c r="I15303" i="25"/>
  <c r="I15299" i="25"/>
  <c r="I15295" i="25"/>
  <c r="I15291" i="25"/>
  <c r="I15287" i="25"/>
  <c r="I15283" i="25"/>
  <c r="I15279" i="25"/>
  <c r="I15275" i="25"/>
  <c r="I15271" i="25"/>
  <c r="I15267" i="25"/>
  <c r="I15263" i="25"/>
  <c r="I15259" i="25"/>
  <c r="I15255" i="25"/>
  <c r="I15251" i="25"/>
  <c r="I15247" i="25"/>
  <c r="I15243" i="25"/>
  <c r="I15239" i="25"/>
  <c r="I15235" i="25"/>
  <c r="I15231" i="25"/>
  <c r="I15227" i="25"/>
  <c r="I15223" i="25"/>
  <c r="I15219" i="25"/>
  <c r="I15215" i="25"/>
  <c r="I15211" i="25"/>
  <c r="I15207" i="25"/>
  <c r="I15203" i="25"/>
  <c r="I15199" i="25"/>
  <c r="I15195" i="25"/>
  <c r="I15191" i="25"/>
  <c r="I15187" i="25"/>
  <c r="I15183" i="25"/>
  <c r="I15179" i="25"/>
  <c r="I15175" i="25"/>
  <c r="I15171" i="25"/>
  <c r="I15167" i="25"/>
  <c r="I15163" i="25"/>
  <c r="I15159" i="25"/>
  <c r="I15155" i="25"/>
  <c r="I15151" i="25"/>
  <c r="I15147" i="25"/>
  <c r="I15143" i="25"/>
  <c r="I15139" i="25"/>
  <c r="I15135" i="25"/>
  <c r="I15131" i="25"/>
  <c r="I15127" i="25"/>
  <c r="I15123" i="25"/>
  <c r="I15119" i="25"/>
  <c r="I15115" i="25"/>
  <c r="I15111" i="25"/>
  <c r="I15107" i="25"/>
  <c r="I15103" i="25"/>
  <c r="I15099" i="25"/>
  <c r="I15095" i="25"/>
  <c r="I15091" i="25"/>
  <c r="I15087" i="25"/>
  <c r="I15083" i="25"/>
  <c r="I15079" i="25"/>
  <c r="I15075" i="25"/>
  <c r="I15071" i="25"/>
  <c r="I15067" i="25"/>
  <c r="I15063" i="25"/>
  <c r="I15059" i="25"/>
  <c r="I15055" i="25"/>
  <c r="I15051" i="25"/>
  <c r="I15047" i="25"/>
  <c r="I15043" i="25"/>
  <c r="I15039" i="25"/>
  <c r="I15035" i="25"/>
  <c r="I15031" i="25"/>
  <c r="I15027" i="25"/>
  <c r="I15023" i="25"/>
  <c r="I15019" i="25"/>
  <c r="I15015" i="25"/>
  <c r="I15011" i="25"/>
  <c r="I15007" i="25"/>
  <c r="I15003" i="25"/>
  <c r="I14999" i="25"/>
  <c r="I14995" i="25"/>
  <c r="I14991" i="25"/>
  <c r="I14987" i="25"/>
  <c r="I14983" i="25"/>
  <c r="I14979" i="25"/>
  <c r="I14975" i="25"/>
  <c r="I14971" i="25"/>
  <c r="I14967" i="25"/>
  <c r="I14963" i="25"/>
  <c r="I14959" i="25"/>
  <c r="I14955" i="25"/>
  <c r="I14951" i="25"/>
  <c r="I14947" i="25"/>
  <c r="I14943" i="25"/>
  <c r="I14939" i="25"/>
  <c r="I14935" i="25"/>
  <c r="I14931" i="25"/>
  <c r="I14927" i="25"/>
  <c r="I14923" i="25"/>
  <c r="I14919" i="25"/>
  <c r="I14915" i="25"/>
  <c r="I14911" i="25"/>
  <c r="I14907" i="25"/>
  <c r="I14903" i="25"/>
  <c r="I14899" i="25"/>
  <c r="I14895" i="25"/>
  <c r="I14891" i="25"/>
  <c r="I14887" i="25"/>
  <c r="I14883" i="25"/>
  <c r="I14879" i="25"/>
  <c r="I14875" i="25"/>
  <c r="I14871" i="25"/>
  <c r="I14867" i="25"/>
  <c r="I14863" i="25"/>
  <c r="I14859" i="25"/>
  <c r="I14855" i="25"/>
  <c r="I14851" i="25"/>
  <c r="I14847" i="25"/>
  <c r="I14843" i="25"/>
  <c r="I14839" i="25"/>
  <c r="I14835" i="25"/>
  <c r="I14831" i="25"/>
  <c r="I14827" i="25"/>
  <c r="I14823" i="25"/>
  <c r="I14819" i="25"/>
  <c r="I14815" i="25"/>
  <c r="I14811" i="25"/>
  <c r="I14807" i="25"/>
  <c r="I14803" i="25"/>
  <c r="I14799" i="25"/>
  <c r="I14795" i="25"/>
  <c r="I14791" i="25"/>
  <c r="I14787" i="25"/>
  <c r="I14783" i="25"/>
  <c r="I14779" i="25"/>
  <c r="I14775" i="25"/>
  <c r="I14771" i="25"/>
  <c r="I14767" i="25"/>
  <c r="I14763" i="25"/>
  <c r="I14759" i="25"/>
  <c r="I14755" i="25"/>
  <c r="I14751" i="25"/>
  <c r="I14747" i="25"/>
  <c r="I14743" i="25"/>
  <c r="I14739" i="25"/>
  <c r="I14735" i="25"/>
  <c r="I14731" i="25"/>
  <c r="I14727" i="25"/>
  <c r="I14723" i="25"/>
  <c r="I14719" i="25"/>
  <c r="I14715" i="25"/>
  <c r="I14711" i="25"/>
  <c r="I14707" i="25"/>
  <c r="I14703" i="25"/>
  <c r="I14699" i="25"/>
  <c r="I14695" i="25"/>
  <c r="I14691" i="25"/>
  <c r="I14687" i="25"/>
  <c r="I14683" i="25"/>
  <c r="I14679" i="25"/>
  <c r="I14675" i="25"/>
  <c r="I14671" i="25"/>
  <c r="I14667" i="25"/>
  <c r="I14663" i="25"/>
  <c r="I14659" i="25"/>
  <c r="I14655" i="25"/>
  <c r="I14651" i="25"/>
  <c r="I14647" i="25"/>
  <c r="I14643" i="25"/>
  <c r="I14639" i="25"/>
  <c r="I14635" i="25"/>
  <c r="I14631" i="25"/>
  <c r="I14627" i="25"/>
  <c r="I14623" i="25"/>
  <c r="I14619" i="25"/>
  <c r="I14615" i="25"/>
  <c r="I14611" i="25"/>
  <c r="I14607" i="25"/>
  <c r="I14603" i="25"/>
  <c r="I14599" i="25"/>
  <c r="I14595" i="25"/>
  <c r="I14591" i="25"/>
  <c r="I14587" i="25"/>
  <c r="I14583" i="25"/>
  <c r="I14579" i="25"/>
  <c r="I14575" i="25"/>
  <c r="I14571" i="25"/>
  <c r="I14567" i="25"/>
  <c r="I14563" i="25"/>
  <c r="I14559" i="25"/>
  <c r="I14555" i="25"/>
  <c r="I14551" i="25"/>
  <c r="I14547" i="25"/>
  <c r="I14543" i="25"/>
  <c r="I14539" i="25"/>
  <c r="I14535" i="25"/>
  <c r="I14531" i="25"/>
  <c r="I14527" i="25"/>
  <c r="I14523" i="25"/>
  <c r="I14519" i="25"/>
  <c r="I14515" i="25"/>
  <c r="I14511" i="25"/>
  <c r="I14507" i="25"/>
  <c r="I14503" i="25"/>
  <c r="I14499" i="25"/>
  <c r="I14495" i="25"/>
  <c r="I14491" i="25"/>
  <c r="I14487" i="25"/>
  <c r="I14483" i="25"/>
  <c r="I14479" i="25"/>
  <c r="I14475" i="25"/>
  <c r="I14471" i="25"/>
  <c r="I14467" i="25"/>
  <c r="I14463" i="25"/>
  <c r="I14459" i="25"/>
  <c r="I14455" i="25"/>
  <c r="I14451" i="25"/>
  <c r="I14447" i="25"/>
  <c r="I14443" i="25"/>
  <c r="I14439" i="25"/>
  <c r="I14435" i="25"/>
  <c r="I14431" i="25"/>
  <c r="I14427" i="25"/>
  <c r="I14423" i="25"/>
  <c r="I14419" i="25"/>
  <c r="I14415" i="25"/>
  <c r="I14411" i="25"/>
  <c r="I14407" i="25"/>
  <c r="I14403" i="25"/>
  <c r="I14399" i="25"/>
  <c r="I14395" i="25"/>
  <c r="I14391" i="25"/>
  <c r="I14387" i="25"/>
  <c r="I14383" i="25"/>
  <c r="I14379" i="25"/>
  <c r="I14375" i="25"/>
  <c r="I14371" i="25"/>
  <c r="I14367" i="25"/>
  <c r="I14363" i="25"/>
  <c r="I14359" i="25"/>
  <c r="I14355" i="25"/>
  <c r="I14351" i="25"/>
  <c r="I14347" i="25"/>
  <c r="I14343" i="25"/>
  <c r="I14339" i="25"/>
  <c r="I14335" i="25"/>
  <c r="I14331" i="25"/>
  <c r="I14327" i="25"/>
  <c r="I14323" i="25"/>
  <c r="I14319" i="25"/>
  <c r="I14315" i="25"/>
  <c r="I14311" i="25"/>
  <c r="I14307" i="25"/>
  <c r="I14303" i="25"/>
  <c r="I14299" i="25"/>
  <c r="I14295" i="25"/>
  <c r="I14291" i="25"/>
  <c r="I14287" i="25"/>
  <c r="I14283" i="25"/>
  <c r="I14279" i="25"/>
  <c r="I14275" i="25"/>
  <c r="I14271" i="25"/>
  <c r="I14267" i="25"/>
  <c r="I14263" i="25"/>
  <c r="I14259" i="25"/>
  <c r="I14255" i="25"/>
  <c r="I14251" i="25"/>
  <c r="I14247" i="25"/>
  <c r="I14243" i="25"/>
  <c r="I14239" i="25"/>
  <c r="I14235" i="25"/>
  <c r="I14231" i="25"/>
  <c r="I14227" i="25"/>
  <c r="I14223" i="25"/>
  <c r="I14219" i="25"/>
  <c r="I14215" i="25"/>
  <c r="I14211" i="25"/>
  <c r="I14207" i="25"/>
  <c r="I14203" i="25"/>
  <c r="I14199" i="25"/>
  <c r="I14195" i="25"/>
  <c r="I14191" i="25"/>
  <c r="I14187" i="25"/>
  <c r="I14183" i="25"/>
  <c r="I14179" i="25"/>
  <c r="I14175" i="25"/>
  <c r="I14171" i="25"/>
  <c r="I14167" i="25"/>
  <c r="I14163" i="25"/>
  <c r="I14159" i="25"/>
  <c r="I14155" i="25"/>
  <c r="I14151" i="25"/>
  <c r="I14147" i="25"/>
  <c r="I14143" i="25"/>
  <c r="I14139" i="25"/>
  <c r="I14135" i="25"/>
  <c r="I14131" i="25"/>
  <c r="I14127" i="25"/>
  <c r="I14123" i="25"/>
  <c r="I14119" i="25"/>
  <c r="I14115" i="25"/>
  <c r="I14111" i="25"/>
  <c r="I14107" i="25"/>
  <c r="I14103" i="25"/>
  <c r="I14099" i="25"/>
  <c r="I14095" i="25"/>
  <c r="I14091" i="25"/>
  <c r="I14087" i="25"/>
  <c r="I14083" i="25"/>
  <c r="I14079" i="25"/>
  <c r="I14075" i="25"/>
  <c r="I14071" i="25"/>
  <c r="I14067" i="25"/>
  <c r="I14063" i="25"/>
  <c r="I14059" i="25"/>
  <c r="I14055" i="25"/>
  <c r="I14051" i="25"/>
  <c r="I14047" i="25"/>
  <c r="I14043" i="25"/>
  <c r="I14039" i="25"/>
  <c r="I14035" i="25"/>
  <c r="I14031" i="25"/>
  <c r="I14027" i="25"/>
  <c r="I14023" i="25"/>
  <c r="I14019" i="25"/>
  <c r="I14015" i="25"/>
  <c r="I14011" i="25"/>
  <c r="I14007" i="25"/>
  <c r="I14003" i="25"/>
  <c r="I13999" i="25"/>
  <c r="I13995" i="25"/>
  <c r="I13991" i="25"/>
  <c r="I13987" i="25"/>
  <c r="I13983" i="25"/>
  <c r="I13979" i="25"/>
  <c r="I13975" i="25"/>
  <c r="I13971" i="25"/>
  <c r="I13967" i="25"/>
  <c r="I13963" i="25"/>
  <c r="I13959" i="25"/>
  <c r="I13955" i="25"/>
  <c r="I13951" i="25"/>
  <c r="I13947" i="25"/>
  <c r="I13943" i="25"/>
  <c r="I13939" i="25"/>
  <c r="I13935" i="25"/>
  <c r="I13931" i="25"/>
  <c r="I13927" i="25"/>
  <c r="I13923" i="25"/>
  <c r="I13919" i="25"/>
  <c r="I13915" i="25"/>
  <c r="I13911" i="25"/>
  <c r="I13907" i="25"/>
  <c r="I13903" i="25"/>
  <c r="I13899" i="25"/>
  <c r="I13895" i="25"/>
  <c r="I13891" i="25"/>
  <c r="I13887" i="25"/>
  <c r="I13883" i="25"/>
  <c r="I13879" i="25"/>
  <c r="I13875" i="25"/>
  <c r="I13871" i="25"/>
  <c r="I13867" i="25"/>
  <c r="I13863" i="25"/>
  <c r="I13859" i="25"/>
  <c r="I13855" i="25"/>
  <c r="I13851" i="25"/>
  <c r="I13847" i="25"/>
  <c r="I13843" i="25"/>
  <c r="I13839" i="25"/>
  <c r="I13835" i="25"/>
  <c r="I13831" i="25"/>
  <c r="I13827" i="25"/>
  <c r="I13823" i="25"/>
  <c r="I13819" i="25"/>
  <c r="I13815" i="25"/>
  <c r="I13811" i="25"/>
  <c r="I13807" i="25"/>
  <c r="I13803" i="25"/>
  <c r="I13799" i="25"/>
  <c r="I13795" i="25"/>
  <c r="I13791" i="25"/>
  <c r="I13787" i="25"/>
  <c r="I13783" i="25"/>
  <c r="I13779" i="25"/>
  <c r="I13775" i="25"/>
  <c r="I13771" i="25"/>
  <c r="I13767" i="25"/>
  <c r="I13763" i="25"/>
  <c r="I13759" i="25"/>
  <c r="I13755" i="25"/>
  <c r="I13751" i="25"/>
  <c r="I13747" i="25"/>
  <c r="I13743" i="25"/>
  <c r="I13739" i="25"/>
  <c r="I13735" i="25"/>
  <c r="I13731" i="25"/>
  <c r="I13727" i="25"/>
  <c r="I13723" i="25"/>
  <c r="I13719" i="25"/>
  <c r="I13715" i="25"/>
  <c r="I13711" i="25"/>
  <c r="I13707" i="25"/>
  <c r="I13703" i="25"/>
  <c r="I13699" i="25"/>
  <c r="I13695" i="25"/>
  <c r="I13691" i="25"/>
  <c r="I13687" i="25"/>
  <c r="I13683" i="25"/>
  <c r="I13679" i="25"/>
  <c r="I13675" i="25"/>
  <c r="I13671" i="25"/>
  <c r="I13667" i="25"/>
  <c r="I13663" i="25"/>
  <c r="I13659" i="25"/>
  <c r="I13655" i="25"/>
  <c r="I13651" i="25"/>
  <c r="I13647" i="25"/>
  <c r="I13643" i="25"/>
  <c r="I13639" i="25"/>
  <c r="I13635" i="25"/>
  <c r="I13631" i="25"/>
  <c r="I13627" i="25"/>
  <c r="I13623" i="25"/>
  <c r="I13619" i="25"/>
  <c r="I13615" i="25"/>
  <c r="I13611" i="25"/>
  <c r="I13607" i="25"/>
  <c r="I13603" i="25"/>
  <c r="I13599" i="25"/>
  <c r="I13595" i="25"/>
  <c r="I13591" i="25"/>
  <c r="I13587" i="25"/>
  <c r="I13583" i="25"/>
  <c r="I13579" i="25"/>
  <c r="I13575" i="25"/>
  <c r="I13571" i="25"/>
  <c r="I13567" i="25"/>
  <c r="I13563" i="25"/>
  <c r="I13559" i="25"/>
  <c r="I13555" i="25"/>
  <c r="I13551" i="25"/>
  <c r="I13547" i="25"/>
  <c r="I13543" i="25"/>
  <c r="I13539" i="25"/>
  <c r="I13535" i="25"/>
  <c r="I13531" i="25"/>
  <c r="I13527" i="25"/>
  <c r="I13523" i="25"/>
  <c r="I13519" i="25"/>
  <c r="I13515" i="25"/>
  <c r="I13511" i="25"/>
  <c r="I13507" i="25"/>
  <c r="I13503" i="25"/>
  <c r="I13499" i="25"/>
  <c r="I13495" i="25"/>
  <c r="I13491" i="25"/>
  <c r="I13487" i="25"/>
  <c r="I13483" i="25"/>
  <c r="I13479" i="25"/>
  <c r="I13475" i="25"/>
  <c r="I13471" i="25"/>
  <c r="I13467" i="25"/>
  <c r="I13463" i="25"/>
  <c r="I13459" i="25"/>
  <c r="I13455" i="25"/>
  <c r="I13451" i="25"/>
  <c r="I16049" i="25"/>
  <c r="I16033" i="25"/>
  <c r="I16025" i="25"/>
  <c r="I16017" i="25"/>
  <c r="I16009" i="25"/>
  <c r="I16001" i="25"/>
  <c r="I15993" i="25"/>
  <c r="I15985" i="25"/>
  <c r="I15977" i="25"/>
  <c r="I15969" i="25"/>
  <c r="I15961" i="25"/>
  <c r="I15953" i="25"/>
  <c r="I15945" i="25"/>
  <c r="I15937" i="25"/>
  <c r="I15929" i="25"/>
  <c r="I15921" i="25"/>
  <c r="I15913" i="25"/>
  <c r="I15905" i="25"/>
  <c r="I15897" i="25"/>
  <c r="I15889" i="25"/>
  <c r="I15881" i="25"/>
  <c r="I15873" i="25"/>
  <c r="I15865" i="25"/>
  <c r="I15857" i="25"/>
  <c r="I15849" i="25"/>
  <c r="I15841" i="25"/>
  <c r="I15833" i="25"/>
  <c r="I15825" i="25"/>
  <c r="I15817" i="25"/>
  <c r="I15809" i="25"/>
  <c r="I15801" i="25"/>
  <c r="I15793" i="25"/>
  <c r="I15785" i="25"/>
  <c r="I15777" i="25"/>
  <c r="I15769" i="25"/>
  <c r="I15761" i="25"/>
  <c r="I15753" i="25"/>
  <c r="I15745" i="25"/>
  <c r="I15737" i="25"/>
  <c r="I15729" i="25"/>
  <c r="I15721" i="25"/>
  <c r="I15713" i="25"/>
  <c r="I15705" i="25"/>
  <c r="I15697" i="25"/>
  <c r="I15689" i="25"/>
  <c r="I15681" i="25"/>
  <c r="I15673" i="25"/>
  <c r="I15665" i="25"/>
  <c r="I15657" i="25"/>
  <c r="I15649" i="25"/>
  <c r="I15641" i="25"/>
  <c r="I15633" i="25"/>
  <c r="I15625" i="25"/>
  <c r="I15617" i="25"/>
  <c r="I15609" i="25"/>
  <c r="I15601" i="25"/>
  <c r="I15593" i="25"/>
  <c r="I15588" i="25"/>
  <c r="I15583" i="25"/>
  <c r="I15577" i="25"/>
  <c r="I15572" i="25"/>
  <c r="I15567" i="25"/>
  <c r="I15562" i="25"/>
  <c r="I15558" i="25"/>
  <c r="I15554" i="25"/>
  <c r="I15550" i="25"/>
  <c r="I15546" i="25"/>
  <c r="I15542" i="25"/>
  <c r="I15538" i="25"/>
  <c r="I15534" i="25"/>
  <c r="I15530" i="25"/>
  <c r="I15526" i="25"/>
  <c r="I15522" i="25"/>
  <c r="I15518" i="25"/>
  <c r="I15514" i="25"/>
  <c r="I15510" i="25"/>
  <c r="I15506" i="25"/>
  <c r="I15502" i="25"/>
  <c r="I15498" i="25"/>
  <c r="I15494" i="25"/>
  <c r="I15490" i="25"/>
  <c r="I15486" i="25"/>
  <c r="I15482" i="25"/>
  <c r="I15478" i="25"/>
  <c r="I15474" i="25"/>
  <c r="I15470" i="25"/>
  <c r="I15466" i="25"/>
  <c r="I15462" i="25"/>
  <c r="I15458" i="25"/>
  <c r="I15454" i="25"/>
  <c r="I15450" i="25"/>
  <c r="I15446" i="25"/>
  <c r="I15442" i="25"/>
  <c r="I15438" i="25"/>
  <c r="I15434" i="25"/>
  <c r="I15430" i="25"/>
  <c r="I15426" i="25"/>
  <c r="I15422" i="25"/>
  <c r="I15418" i="25"/>
  <c r="I15414" i="25"/>
  <c r="I15410" i="25"/>
  <c r="I15406" i="25"/>
  <c r="I15402" i="25"/>
  <c r="I15398" i="25"/>
  <c r="I15394" i="25"/>
  <c r="I15390" i="25"/>
  <c r="I15386" i="25"/>
  <c r="I15382" i="25"/>
  <c r="I15378" i="25"/>
  <c r="I15374" i="25"/>
  <c r="I15370" i="25"/>
  <c r="I15366" i="25"/>
  <c r="I15362" i="25"/>
  <c r="I15358" i="25"/>
  <c r="I15354" i="25"/>
  <c r="I15350" i="25"/>
  <c r="I15346" i="25"/>
  <c r="I15342" i="25"/>
  <c r="I15338" i="25"/>
  <c r="I15334" i="25"/>
  <c r="I15330" i="25"/>
  <c r="I15326" i="25"/>
  <c r="I15322" i="25"/>
  <c r="I15318" i="25"/>
  <c r="I15314" i="25"/>
  <c r="I15310" i="25"/>
  <c r="I15306" i="25"/>
  <c r="I15302" i="25"/>
  <c r="I15298" i="25"/>
  <c r="I15294" i="25"/>
  <c r="I15290" i="25"/>
  <c r="I15286" i="25"/>
  <c r="I15282" i="25"/>
  <c r="I15278" i="25"/>
  <c r="I15274" i="25"/>
  <c r="I15270" i="25"/>
  <c r="I15266" i="25"/>
  <c r="I15262" i="25"/>
  <c r="I15258" i="25"/>
  <c r="I15254" i="25"/>
  <c r="I15250" i="25"/>
  <c r="I15246" i="25"/>
  <c r="I15242" i="25"/>
  <c r="I15238" i="25"/>
  <c r="I15234" i="25"/>
  <c r="I15230" i="25"/>
  <c r="I15226" i="25"/>
  <c r="I15222" i="25"/>
  <c r="I15218" i="25"/>
  <c r="I15214" i="25"/>
  <c r="I15210" i="25"/>
  <c r="I15206" i="25"/>
  <c r="I15202" i="25"/>
  <c r="I15198" i="25"/>
  <c r="I15194" i="25"/>
  <c r="I15190" i="25"/>
  <c r="I15186" i="25"/>
  <c r="I15182" i="25"/>
  <c r="I15178" i="25"/>
  <c r="I15174" i="25"/>
  <c r="I15170" i="25"/>
  <c r="I15166" i="25"/>
  <c r="I15162" i="25"/>
  <c r="I15158" i="25"/>
  <c r="I15154" i="25"/>
  <c r="I15150" i="25"/>
  <c r="I15146" i="25"/>
  <c r="I15142" i="25"/>
  <c r="I15138" i="25"/>
  <c r="I15134" i="25"/>
  <c r="I15130" i="25"/>
  <c r="I15126" i="25"/>
  <c r="I15122" i="25"/>
  <c r="I15118" i="25"/>
  <c r="I15114" i="25"/>
  <c r="I15110" i="25"/>
  <c r="I15106" i="25"/>
  <c r="I15102" i="25"/>
  <c r="I15098" i="25"/>
  <c r="I15094" i="25"/>
  <c r="I15090" i="25"/>
  <c r="I15086" i="25"/>
  <c r="I15082" i="25"/>
  <c r="I15078" i="25"/>
  <c r="I15074" i="25"/>
  <c r="I15070" i="25"/>
  <c r="I15066" i="25"/>
  <c r="I15062" i="25"/>
  <c r="I15058" i="25"/>
  <c r="I15054" i="25"/>
  <c r="I15050" i="25"/>
  <c r="I15046" i="25"/>
  <c r="I15042" i="25"/>
  <c r="I15038" i="25"/>
  <c r="I15034" i="25"/>
  <c r="I15030" i="25"/>
  <c r="I15026" i="25"/>
  <c r="I15022" i="25"/>
  <c r="I15018" i="25"/>
  <c r="I15014" i="25"/>
  <c r="I15010" i="25"/>
  <c r="I15006" i="25"/>
  <c r="I15002" i="25"/>
  <c r="I14998" i="25"/>
  <c r="I14994" i="25"/>
  <c r="I14990" i="25"/>
  <c r="I14986" i="25"/>
  <c r="I14982" i="25"/>
  <c r="I14978" i="25"/>
  <c r="I14974" i="25"/>
  <c r="I14970" i="25"/>
  <c r="I14966" i="25"/>
  <c r="I14962" i="25"/>
  <c r="I14958" i="25"/>
  <c r="I14954" i="25"/>
  <c r="I14950" i="25"/>
  <c r="I14946" i="25"/>
  <c r="I14942" i="25"/>
  <c r="I14938" i="25"/>
  <c r="I14934" i="25"/>
  <c r="I14930" i="25"/>
  <c r="I14926" i="25"/>
  <c r="I14922" i="25"/>
  <c r="I14918" i="25"/>
  <c r="I14914" i="25"/>
  <c r="I14910" i="25"/>
  <c r="I14906" i="25"/>
  <c r="I14902" i="25"/>
  <c r="I14898" i="25"/>
  <c r="I14894" i="25"/>
  <c r="I14890" i="25"/>
  <c r="I14886" i="25"/>
  <c r="I14882" i="25"/>
  <c r="I14878" i="25"/>
  <c r="I14874" i="25"/>
  <c r="I14870" i="25"/>
  <c r="I14866" i="25"/>
  <c r="I14862" i="25"/>
  <c r="I14858" i="25"/>
  <c r="I14854" i="25"/>
  <c r="I14850" i="25"/>
  <c r="I14846" i="25"/>
  <c r="I14842" i="25"/>
  <c r="I14838" i="25"/>
  <c r="I14834" i="25"/>
  <c r="I14830" i="25"/>
  <c r="I14826" i="25"/>
  <c r="I14822" i="25"/>
  <c r="I14818" i="25"/>
  <c r="I14814" i="25"/>
  <c r="I14810" i="25"/>
  <c r="I14806" i="25"/>
  <c r="I14802" i="25"/>
  <c r="I14798" i="25"/>
  <c r="I14794" i="25"/>
  <c r="I14790" i="25"/>
  <c r="I14786" i="25"/>
  <c r="I14782" i="25"/>
  <c r="I14778" i="25"/>
  <c r="I14774" i="25"/>
  <c r="I14770" i="25"/>
  <c r="I14766" i="25"/>
  <c r="I14762" i="25"/>
  <c r="I14758" i="25"/>
  <c r="I14754" i="25"/>
  <c r="I14750" i="25"/>
  <c r="I14746" i="25"/>
  <c r="I14742" i="25"/>
  <c r="I14738" i="25"/>
  <c r="I14734" i="25"/>
  <c r="I14730" i="25"/>
  <c r="I14726" i="25"/>
  <c r="I14722" i="25"/>
  <c r="I14718" i="25"/>
  <c r="I14714" i="25"/>
  <c r="I14710" i="25"/>
  <c r="I14706" i="25"/>
  <c r="I14702" i="25"/>
  <c r="I14698" i="25"/>
  <c r="I14694" i="25"/>
  <c r="I14690" i="25"/>
  <c r="I14686" i="25"/>
  <c r="I14682" i="25"/>
  <c r="I14678" i="25"/>
  <c r="I14674" i="25"/>
  <c r="I14670" i="25"/>
  <c r="I14666" i="25"/>
  <c r="I14662" i="25"/>
  <c r="I14658" i="25"/>
  <c r="I14654" i="25"/>
  <c r="I14650" i="25"/>
  <c r="I14646" i="25"/>
  <c r="I14642" i="25"/>
  <c r="I14638" i="25"/>
  <c r="I14634" i="25"/>
  <c r="I14630" i="25"/>
  <c r="I14626" i="25"/>
  <c r="I14622" i="25"/>
  <c r="I14618" i="25"/>
  <c r="I14614" i="25"/>
  <c r="I14610" i="25"/>
  <c r="I14606" i="25"/>
  <c r="I14602" i="25"/>
  <c r="I14598" i="25"/>
  <c r="I14594" i="25"/>
  <c r="I14590" i="25"/>
  <c r="I14586" i="25"/>
  <c r="I14582" i="25"/>
  <c r="I14578" i="25"/>
  <c r="I14574" i="25"/>
  <c r="I14570" i="25"/>
  <c r="I14566" i="25"/>
  <c r="I14562" i="25"/>
  <c r="I14558" i="25"/>
  <c r="I14554" i="25"/>
  <c r="I14550" i="25"/>
  <c r="I14546" i="25"/>
  <c r="I14542" i="25"/>
  <c r="I14538" i="25"/>
  <c r="I14534" i="25"/>
  <c r="I14530" i="25"/>
  <c r="I14526" i="25"/>
  <c r="I14522" i="25"/>
  <c r="I14518" i="25"/>
  <c r="I14514" i="25"/>
  <c r="I14510" i="25"/>
  <c r="I14506" i="25"/>
  <c r="I14502" i="25"/>
  <c r="I14498" i="25"/>
  <c r="I14494" i="25"/>
  <c r="I14490" i="25"/>
  <c r="I14486" i="25"/>
  <c r="I14482" i="25"/>
  <c r="I14478" i="25"/>
  <c r="I14474" i="25"/>
  <c r="I14470" i="25"/>
  <c r="I14466" i="25"/>
  <c r="I14462" i="25"/>
  <c r="I14458" i="25"/>
  <c r="I14454" i="25"/>
  <c r="I14450" i="25"/>
  <c r="I14446" i="25"/>
  <c r="I14442" i="25"/>
  <c r="I14438" i="25"/>
  <c r="I14434" i="25"/>
  <c r="I14430" i="25"/>
  <c r="I14426" i="25"/>
  <c r="I14422" i="25"/>
  <c r="I14418" i="25"/>
  <c r="I14414" i="25"/>
  <c r="I14410" i="25"/>
  <c r="I14406" i="25"/>
  <c r="I14402" i="25"/>
  <c r="I14398" i="25"/>
  <c r="I14394" i="25"/>
  <c r="I14390" i="25"/>
  <c r="I14386" i="25"/>
  <c r="I14382" i="25"/>
  <c r="I14378" i="25"/>
  <c r="I14374" i="25"/>
  <c r="I14370" i="25"/>
  <c r="I14366" i="25"/>
  <c r="I14362" i="25"/>
  <c r="I14358" i="25"/>
  <c r="I14354" i="25"/>
  <c r="I14350" i="25"/>
  <c r="I14346" i="25"/>
  <c r="I14342" i="25"/>
  <c r="I14338" i="25"/>
  <c r="I14334" i="25"/>
  <c r="I14330" i="25"/>
  <c r="I14326" i="25"/>
  <c r="I14322" i="25"/>
  <c r="I14318" i="25"/>
  <c r="I14314" i="25"/>
  <c r="I14310" i="25"/>
  <c r="I14306" i="25"/>
  <c r="I14302" i="25"/>
  <c r="I14298" i="25"/>
  <c r="I14294" i="25"/>
  <c r="I14290" i="25"/>
  <c r="I14286" i="25"/>
  <c r="I14282" i="25"/>
  <c r="I14278" i="25"/>
  <c r="I14274" i="25"/>
  <c r="I14270" i="25"/>
  <c r="I14266" i="25"/>
  <c r="I14262" i="25"/>
  <c r="I14258" i="25"/>
  <c r="I14254" i="25"/>
  <c r="I14250" i="25"/>
  <c r="I14246" i="25"/>
  <c r="I14242" i="25"/>
  <c r="I14238" i="25"/>
  <c r="I14234" i="25"/>
  <c r="I14230" i="25"/>
  <c r="I14226" i="25"/>
  <c r="I14222" i="25"/>
  <c r="I14218" i="25"/>
  <c r="I14214" i="25"/>
  <c r="I14210" i="25"/>
  <c r="I14206" i="25"/>
  <c r="I14202" i="25"/>
  <c r="I14198" i="25"/>
  <c r="I14194" i="25"/>
  <c r="I14190" i="25"/>
  <c r="I14186" i="25"/>
  <c r="I14182" i="25"/>
  <c r="I14178" i="25"/>
  <c r="I14174" i="25"/>
  <c r="I14170" i="25"/>
  <c r="I14166" i="25"/>
  <c r="I14162" i="25"/>
  <c r="I14158" i="25"/>
  <c r="I14154" i="25"/>
  <c r="I14150" i="25"/>
  <c r="I14146" i="25"/>
  <c r="I14142" i="25"/>
  <c r="I14138" i="25"/>
  <c r="I14134" i="25"/>
  <c r="I14130" i="25"/>
  <c r="I14126" i="25"/>
  <c r="I14122" i="25"/>
  <c r="I14118" i="25"/>
  <c r="I14114" i="25"/>
  <c r="I14110" i="25"/>
  <c r="I14106" i="25"/>
  <c r="I14102" i="25"/>
  <c r="I14098" i="25"/>
  <c r="I14094" i="25"/>
  <c r="I14090" i="25"/>
  <c r="I14086" i="25"/>
  <c r="I14082" i="25"/>
  <c r="I14078" i="25"/>
  <c r="I14074" i="25"/>
  <c r="I14070" i="25"/>
  <c r="I14066" i="25"/>
  <c r="I14062" i="25"/>
  <c r="I14058" i="25"/>
  <c r="I14054" i="25"/>
  <c r="I14050" i="25"/>
  <c r="I14046" i="25"/>
  <c r="I14042" i="25"/>
  <c r="I14038" i="25"/>
  <c r="I14034" i="25"/>
  <c r="I14030" i="25"/>
  <c r="I14026" i="25"/>
  <c r="I14022" i="25"/>
  <c r="I14018" i="25"/>
  <c r="I14014" i="25"/>
  <c r="I14010" i="25"/>
  <c r="I14006" i="25"/>
  <c r="I14002" i="25"/>
  <c r="I13998" i="25"/>
  <c r="I13994" i="25"/>
  <c r="I13990" i="25"/>
  <c r="I13986" i="25"/>
  <c r="I13982" i="25"/>
  <c r="I13978" i="25"/>
  <c r="I13974" i="25"/>
  <c r="I13970" i="25"/>
  <c r="I13966" i="25"/>
  <c r="I13962" i="25"/>
  <c r="I13958" i="25"/>
  <c r="I13954" i="25"/>
  <c r="I13950" i="25"/>
  <c r="I13946" i="25"/>
  <c r="I13942" i="25"/>
  <c r="I13938" i="25"/>
  <c r="I13934" i="25"/>
  <c r="I13930" i="25"/>
  <c r="I13926" i="25"/>
  <c r="I13922" i="25"/>
  <c r="I13918" i="25"/>
  <c r="I13914" i="25"/>
  <c r="I13910" i="25"/>
  <c r="I13906" i="25"/>
  <c r="I13902" i="25"/>
  <c r="I13898" i="25"/>
  <c r="I13894" i="25"/>
  <c r="I13890" i="25"/>
  <c r="I13886" i="25"/>
  <c r="I13882" i="25"/>
  <c r="I13878" i="25"/>
  <c r="I13874" i="25"/>
  <c r="I13870" i="25"/>
  <c r="I13866" i="25"/>
  <c r="I13862" i="25"/>
  <c r="I13858" i="25"/>
  <c r="I13854" i="25"/>
  <c r="I13850" i="25"/>
  <c r="I13846" i="25"/>
  <c r="I13842" i="25"/>
  <c r="I13838" i="25"/>
  <c r="I13834" i="25"/>
  <c r="I13830" i="25"/>
  <c r="I13826" i="25"/>
  <c r="I13822" i="25"/>
  <c r="I13818" i="25"/>
  <c r="I13814" i="25"/>
  <c r="I13810" i="25"/>
  <c r="I13806" i="25"/>
  <c r="I13802" i="25"/>
  <c r="I13798" i="25"/>
  <c r="I13794" i="25"/>
  <c r="I13790" i="25"/>
  <c r="I13786" i="25"/>
  <c r="I13782" i="25"/>
  <c r="I13778" i="25"/>
  <c r="I13774" i="25"/>
  <c r="I13770" i="25"/>
  <c r="I13766" i="25"/>
  <c r="I13762" i="25"/>
  <c r="I13758" i="25"/>
  <c r="I13754" i="25"/>
  <c r="I13750" i="25"/>
  <c r="I13746" i="25"/>
  <c r="I13742" i="25"/>
  <c r="I13738" i="25"/>
  <c r="I13734" i="25"/>
  <c r="I13730" i="25"/>
  <c r="I13726" i="25"/>
  <c r="I13722" i="25"/>
  <c r="I13718" i="25"/>
  <c r="I13714" i="25"/>
  <c r="I13710" i="25"/>
  <c r="I13706" i="25"/>
  <c r="I13702" i="25"/>
  <c r="I13698" i="25"/>
  <c r="I13694" i="25"/>
  <c r="I13690" i="25"/>
  <c r="I13686" i="25"/>
  <c r="I13682" i="25"/>
  <c r="I13678" i="25"/>
  <c r="I13674" i="25"/>
  <c r="I13670" i="25"/>
  <c r="I13666" i="25"/>
  <c r="I13662" i="25"/>
  <c r="I13658" i="25"/>
  <c r="I13654" i="25"/>
  <c r="I13650" i="25"/>
  <c r="I13646" i="25"/>
  <c r="I13642" i="25"/>
  <c r="I13638" i="25"/>
  <c r="I13634" i="25"/>
  <c r="I13630" i="25"/>
  <c r="I13626" i="25"/>
  <c r="I13622" i="25"/>
  <c r="I13618" i="25"/>
  <c r="I13614" i="25"/>
  <c r="I13610" i="25"/>
  <c r="I13606" i="25"/>
  <c r="I13602" i="25"/>
  <c r="I13598" i="25"/>
  <c r="I13594" i="25"/>
  <c r="I13590" i="25"/>
  <c r="I13586" i="25"/>
  <c r="I13582" i="25"/>
  <c r="I13578" i="25"/>
  <c r="I13574" i="25"/>
  <c r="I13570" i="25"/>
  <c r="I13566" i="25"/>
  <c r="I13562" i="25"/>
  <c r="I13558" i="25"/>
  <c r="I13554" i="25"/>
  <c r="I13550" i="25"/>
  <c r="I13546" i="25"/>
  <c r="I13542" i="25"/>
  <c r="I13538" i="25"/>
  <c r="I13534" i="25"/>
  <c r="I13530" i="25"/>
  <c r="I13526" i="25"/>
  <c r="I13522" i="25"/>
  <c r="I13518" i="25"/>
  <c r="I13514" i="25"/>
  <c r="I13510" i="25"/>
  <c r="I13506" i="25"/>
  <c r="I13502" i="25"/>
  <c r="I13498" i="25"/>
  <c r="I13494" i="25"/>
  <c r="I13490" i="25"/>
  <c r="I13486" i="25"/>
  <c r="I13482" i="25"/>
  <c r="I13478" i="25"/>
  <c r="I13474" i="25"/>
  <c r="I13470" i="25"/>
  <c r="I13466" i="25"/>
  <c r="I13462" i="25"/>
  <c r="I13458" i="25"/>
  <c r="I13454" i="25"/>
  <c r="I13450" i="25"/>
  <c r="I13446" i="25"/>
  <c r="I13442" i="25"/>
  <c r="I13438" i="25"/>
  <c r="I13434" i="25"/>
  <c r="I13430" i="25"/>
  <c r="I13426" i="25"/>
  <c r="I13422" i="25"/>
  <c r="I13418" i="25"/>
  <c r="I13414" i="25"/>
  <c r="I13410" i="25"/>
  <c r="I13406" i="25"/>
  <c r="I13402" i="25"/>
  <c r="I13398" i="25"/>
  <c r="I13394" i="25"/>
  <c r="I13390" i="25"/>
  <c r="I13386" i="25"/>
  <c r="I13382" i="25"/>
  <c r="I13378" i="25"/>
  <c r="I13374" i="25"/>
  <c r="I13370" i="25"/>
  <c r="I13366" i="25"/>
  <c r="I13362" i="25"/>
  <c r="I13358" i="25"/>
  <c r="I13354" i="25"/>
  <c r="I13350" i="25"/>
  <c r="I13346" i="25"/>
  <c r="I13342" i="25"/>
  <c r="I13338" i="25"/>
  <c r="I13334" i="25"/>
  <c r="I13330" i="25"/>
  <c r="I13326" i="25"/>
  <c r="I13322" i="25"/>
  <c r="I13318" i="25"/>
  <c r="I13314" i="25"/>
  <c r="I13310" i="25"/>
  <c r="I13306" i="25"/>
  <c r="I13302" i="25"/>
  <c r="I13298" i="25"/>
  <c r="I13294" i="25"/>
  <c r="I13290" i="25"/>
  <c r="I13286" i="25"/>
  <c r="I13282" i="25"/>
  <c r="I13278" i="25"/>
  <c r="I13274" i="25"/>
  <c r="I13270" i="25"/>
  <c r="I13266" i="25"/>
  <c r="I13262" i="25"/>
  <c r="I13258" i="25"/>
  <c r="I13254" i="25"/>
  <c r="I13250" i="25"/>
  <c r="I13246" i="25"/>
  <c r="I13242" i="25"/>
  <c r="I13238" i="25"/>
  <c r="I13234" i="25"/>
  <c r="I13230" i="25"/>
  <c r="I13226" i="25"/>
  <c r="I13222" i="25"/>
  <c r="I13218" i="25"/>
  <c r="I13214" i="25"/>
  <c r="I13210" i="25"/>
  <c r="I13206" i="25"/>
  <c r="I13202" i="25"/>
  <c r="I13198" i="25"/>
  <c r="I13194" i="25"/>
  <c r="I13190" i="25"/>
  <c r="I13186" i="25"/>
  <c r="I13182" i="25"/>
  <c r="I13178" i="25"/>
  <c r="I13174" i="25"/>
  <c r="I13170" i="25"/>
  <c r="I13166" i="25"/>
  <c r="I13162" i="25"/>
  <c r="I13158" i="25"/>
  <c r="I13154" i="25"/>
  <c r="I13150" i="25"/>
  <c r="I13146" i="25"/>
  <c r="I13142" i="25"/>
  <c r="I13138" i="25"/>
  <c r="I13134" i="25"/>
  <c r="I13130" i="25"/>
  <c r="I13126" i="25"/>
  <c r="I13122" i="25"/>
  <c r="I13118" i="25"/>
  <c r="I13114" i="25"/>
  <c r="I13110" i="25"/>
  <c r="I13106" i="25"/>
  <c r="I13102" i="25"/>
  <c r="I13098" i="25"/>
  <c r="I13094" i="25"/>
  <c r="I13090" i="25"/>
  <c r="I13086" i="25"/>
  <c r="I13549" i="25"/>
  <c r="I13533" i="25"/>
  <c r="I13517" i="25"/>
  <c r="I13501" i="25"/>
  <c r="I13485" i="25"/>
  <c r="I13469" i="25"/>
  <c r="I13453" i="25"/>
  <c r="I13443" i="25"/>
  <c r="I13435" i="25"/>
  <c r="I13427" i="25"/>
  <c r="I13419" i="25"/>
  <c r="I13411" i="25"/>
  <c r="I13403" i="25"/>
  <c r="I13395" i="25"/>
  <c r="I13387" i="25"/>
  <c r="I13379" i="25"/>
  <c r="I13371" i="25"/>
  <c r="I13363" i="25"/>
  <c r="I13355" i="25"/>
  <c r="I13347" i="25"/>
  <c r="I13339" i="25"/>
  <c r="I13331" i="25"/>
  <c r="I13323" i="25"/>
  <c r="I13315" i="25"/>
  <c r="I13307" i="25"/>
  <c r="I13299" i="25"/>
  <c r="I13291" i="25"/>
  <c r="I13283" i="25"/>
  <c r="I13275" i="25"/>
  <c r="I13267" i="25"/>
  <c r="I13259" i="25"/>
  <c r="I13251" i="25"/>
  <c r="I13243" i="25"/>
  <c r="I13235" i="25"/>
  <c r="I13227" i="25"/>
  <c r="I13219" i="25"/>
  <c r="I13211" i="25"/>
  <c r="I13203" i="25"/>
  <c r="I13195" i="25"/>
  <c r="I13187" i="25"/>
  <c r="I13179" i="25"/>
  <c r="I13172" i="25"/>
  <c r="I13167" i="25"/>
  <c r="I13161" i="25"/>
  <c r="I13156" i="25"/>
  <c r="I13151" i="25"/>
  <c r="I13145" i="25"/>
  <c r="I13140" i="25"/>
  <c r="I13135" i="25"/>
  <c r="I13129" i="25"/>
  <c r="I13124" i="25"/>
  <c r="I13119" i="25"/>
  <c r="I13113" i="25"/>
  <c r="I13108" i="25"/>
  <c r="I13103" i="25"/>
  <c r="I13097" i="25"/>
  <c r="I13092" i="25"/>
  <c r="I13087" i="25"/>
  <c r="I13082" i="25"/>
  <c r="I13078" i="25"/>
  <c r="I13074" i="25"/>
  <c r="I13070" i="25"/>
  <c r="I13066" i="25"/>
  <c r="I13062" i="25"/>
  <c r="I13058" i="25"/>
  <c r="I13054" i="25"/>
  <c r="I13050" i="25"/>
  <c r="I13046" i="25"/>
  <c r="I13042" i="25"/>
  <c r="I13038" i="25"/>
  <c r="I13034" i="25"/>
  <c r="I13030" i="25"/>
  <c r="I13026" i="25"/>
  <c r="I13022" i="25"/>
  <c r="I13018" i="25"/>
  <c r="I13014" i="25"/>
  <c r="I13010" i="25"/>
  <c r="I13006" i="25"/>
  <c r="I13002" i="25"/>
  <c r="I12998" i="25"/>
  <c r="I12994" i="25"/>
  <c r="I12990" i="25"/>
  <c r="I12986" i="25"/>
  <c r="I12982" i="25"/>
  <c r="I12978" i="25"/>
  <c r="I12974" i="25"/>
  <c r="I12970" i="25"/>
  <c r="I12966" i="25"/>
  <c r="I12962" i="25"/>
  <c r="I12958" i="25"/>
  <c r="I12954" i="25"/>
  <c r="I12950" i="25"/>
  <c r="I12946" i="25"/>
  <c r="I12942" i="25"/>
  <c r="I12938" i="25"/>
  <c r="I12934" i="25"/>
  <c r="I12930" i="25"/>
  <c r="I12926" i="25"/>
  <c r="I12922" i="25"/>
  <c r="I12918" i="25"/>
  <c r="I12914" i="25"/>
  <c r="I12910" i="25"/>
  <c r="I12906" i="25"/>
  <c r="I12902" i="25"/>
  <c r="I12898" i="25"/>
  <c r="I12894" i="25"/>
  <c r="I12890" i="25"/>
  <c r="I12886" i="25"/>
  <c r="I12882" i="25"/>
  <c r="I12878" i="25"/>
  <c r="I12874" i="25"/>
  <c r="I12870" i="25"/>
  <c r="I12866" i="25"/>
  <c r="I12862" i="25"/>
  <c r="I12858" i="25"/>
  <c r="I12854" i="25"/>
  <c r="I12850" i="25"/>
  <c r="I12846" i="25"/>
  <c r="I12842" i="25"/>
  <c r="I12838" i="25"/>
  <c r="I12834" i="25"/>
  <c r="I12830" i="25"/>
  <c r="I12826" i="25"/>
  <c r="I12822" i="25"/>
  <c r="I12818" i="25"/>
  <c r="I12814" i="25"/>
  <c r="I12810" i="25"/>
  <c r="I12806" i="25"/>
  <c r="I12802" i="25"/>
  <c r="I12798" i="25"/>
  <c r="I12794" i="25"/>
  <c r="I12790" i="25"/>
  <c r="I12786" i="25"/>
  <c r="I12782" i="25"/>
  <c r="I12778" i="25"/>
  <c r="I12774" i="25"/>
  <c r="I12770" i="25"/>
  <c r="I12766" i="25"/>
  <c r="I12762" i="25"/>
  <c r="I12758" i="25"/>
  <c r="I12754" i="25"/>
  <c r="I12750" i="25"/>
  <c r="I12746" i="25"/>
  <c r="I12742" i="25"/>
  <c r="I12738" i="25"/>
  <c r="I12734" i="25"/>
  <c r="I12730" i="25"/>
  <c r="I12726" i="25"/>
  <c r="I12722" i="25"/>
  <c r="I12718" i="25"/>
  <c r="I12714" i="25"/>
  <c r="I12710" i="25"/>
  <c r="I12706" i="25"/>
  <c r="I12702" i="25"/>
  <c r="I12698" i="25"/>
  <c r="I12694" i="25"/>
  <c r="I12690" i="25"/>
  <c r="I12686" i="25"/>
  <c r="I12682" i="25"/>
  <c r="I12678" i="25"/>
  <c r="I12674" i="25"/>
  <c r="I12670" i="25"/>
  <c r="I12666" i="25"/>
  <c r="I12662" i="25"/>
  <c r="I12658" i="25"/>
  <c r="I12654" i="25"/>
  <c r="I12650" i="25"/>
  <c r="I12646" i="25"/>
  <c r="I12642" i="25"/>
  <c r="I12638" i="25"/>
  <c r="I12634" i="25"/>
  <c r="I12630" i="25"/>
  <c r="I12626" i="25"/>
  <c r="I12622" i="25"/>
  <c r="I12618" i="25"/>
  <c r="I12614" i="25"/>
  <c r="I12610" i="25"/>
  <c r="I12606" i="25"/>
  <c r="I12602" i="25"/>
  <c r="I12598" i="25"/>
  <c r="I12594" i="25"/>
  <c r="I12590" i="25"/>
  <c r="I12586" i="25"/>
  <c r="I12582" i="25"/>
  <c r="I12578" i="25"/>
  <c r="I12574" i="25"/>
  <c r="I12570" i="25"/>
  <c r="I12566" i="25"/>
  <c r="I12562" i="25"/>
  <c r="I12558" i="25"/>
  <c r="I12554" i="25"/>
  <c r="I12550" i="25"/>
  <c r="I12546" i="25"/>
  <c r="I12542" i="25"/>
  <c r="I12538" i="25"/>
  <c r="I12534" i="25"/>
  <c r="I12530" i="25"/>
  <c r="I12526" i="25"/>
  <c r="I12522" i="25"/>
  <c r="I12518" i="25"/>
  <c r="I12514" i="25"/>
  <c r="I12510" i="25"/>
  <c r="I12506" i="25"/>
  <c r="I12502" i="25"/>
  <c r="I12498" i="25"/>
  <c r="I12494" i="25"/>
  <c r="I12490" i="25"/>
  <c r="I12486" i="25"/>
  <c r="I12482" i="25"/>
  <c r="I12478" i="25"/>
  <c r="I12474" i="25"/>
  <c r="I12470" i="25"/>
  <c r="I12466" i="25"/>
  <c r="I12462" i="25"/>
  <c r="I12458" i="25"/>
  <c r="I12454" i="25"/>
  <c r="I12450" i="25"/>
  <c r="I12446" i="25"/>
  <c r="I12442" i="25"/>
  <c r="I12438" i="25"/>
  <c r="I12434" i="25"/>
  <c r="I12430" i="25"/>
  <c r="I12426" i="25"/>
  <c r="I12422" i="25"/>
  <c r="I12418" i="25"/>
  <c r="I12414" i="25"/>
  <c r="I12410" i="25"/>
  <c r="I12406" i="25"/>
  <c r="I12402" i="25"/>
  <c r="I12398" i="25"/>
  <c r="I12394" i="25"/>
  <c r="I12390" i="25"/>
  <c r="I12386" i="25"/>
  <c r="I12382" i="25"/>
  <c r="I12378" i="25"/>
  <c r="I12374" i="25"/>
  <c r="I12370" i="25"/>
  <c r="I12366" i="25"/>
  <c r="I12362" i="25"/>
  <c r="I12358" i="25"/>
  <c r="I12354" i="25"/>
  <c r="I12350" i="25"/>
  <c r="I12346" i="25"/>
  <c r="I12342" i="25"/>
  <c r="I12338" i="25"/>
  <c r="I12334" i="25"/>
  <c r="I12330" i="25"/>
  <c r="I12326" i="25"/>
  <c r="I12322" i="25"/>
  <c r="I12318" i="25"/>
  <c r="I12314" i="25"/>
  <c r="I12310" i="25"/>
  <c r="I12306" i="25"/>
  <c r="I12302" i="25"/>
  <c r="I12298" i="25"/>
  <c r="I12294" i="25"/>
  <c r="I12290" i="25"/>
  <c r="I12286" i="25"/>
  <c r="I12282" i="25"/>
  <c r="I12278" i="25"/>
  <c r="I12274" i="25"/>
  <c r="I12270" i="25"/>
  <c r="I12266" i="25"/>
  <c r="I12262" i="25"/>
  <c r="I12258" i="25"/>
  <c r="I12254" i="25"/>
  <c r="I12250" i="25"/>
  <c r="I12246" i="25"/>
  <c r="I12242" i="25"/>
  <c r="I12238" i="25"/>
  <c r="I12234" i="25"/>
  <c r="I12230" i="25"/>
  <c r="I12226" i="25"/>
  <c r="I12222" i="25"/>
  <c r="I12218" i="25"/>
  <c r="I12214" i="25"/>
  <c r="I12210" i="25"/>
  <c r="I12206" i="25"/>
  <c r="I12202" i="25"/>
  <c r="I12198" i="25"/>
  <c r="I12194" i="25"/>
  <c r="I12190" i="25"/>
  <c r="I12186" i="25"/>
  <c r="I12182" i="25"/>
  <c r="I12178" i="25"/>
  <c r="I12174" i="25"/>
  <c r="I12170" i="25"/>
  <c r="I12166" i="25"/>
  <c r="I12162" i="25"/>
  <c r="I12158" i="25"/>
  <c r="I12154" i="25"/>
  <c r="I12150" i="25"/>
  <c r="I12146" i="25"/>
  <c r="I12142" i="25"/>
  <c r="I12138" i="25"/>
  <c r="I12134" i="25"/>
  <c r="I12130" i="25"/>
  <c r="I12126" i="25"/>
  <c r="I12122" i="25"/>
  <c r="I12118" i="25"/>
  <c r="I12114" i="25"/>
  <c r="I12110" i="25"/>
  <c r="I12106" i="25"/>
  <c r="I12102" i="25"/>
  <c r="I12098" i="25"/>
  <c r="I12094" i="25"/>
  <c r="I12090" i="25"/>
  <c r="I12086" i="25"/>
  <c r="I12082" i="25"/>
  <c r="I12078" i="25"/>
  <c r="I12074" i="25"/>
  <c r="I12070" i="25"/>
  <c r="I12066" i="25"/>
  <c r="I12062" i="25"/>
  <c r="I12058" i="25"/>
  <c r="I12054" i="25"/>
  <c r="I12050" i="25"/>
  <c r="I12046" i="25"/>
  <c r="I12042" i="25"/>
  <c r="I12038" i="25"/>
  <c r="I12034" i="25"/>
  <c r="I12030" i="25"/>
  <c r="I12026" i="25"/>
  <c r="I12022" i="25"/>
  <c r="I12018" i="25"/>
  <c r="I12014" i="25"/>
  <c r="I12010" i="25"/>
  <c r="I12006" i="25"/>
  <c r="I12002" i="25"/>
  <c r="I11998" i="25"/>
  <c r="I11994" i="25"/>
  <c r="I11990" i="25"/>
  <c r="I11986" i="25"/>
  <c r="I11982" i="25"/>
  <c r="I11978" i="25"/>
  <c r="I11974" i="25"/>
  <c r="I11970" i="25"/>
  <c r="I11966" i="25"/>
  <c r="I11962" i="25"/>
  <c r="I11958" i="25"/>
  <c r="I11954" i="25"/>
  <c r="I11950" i="25"/>
  <c r="I11946" i="25"/>
  <c r="I11942" i="25"/>
  <c r="I11938" i="25"/>
  <c r="I11934" i="25"/>
  <c r="I11930" i="25"/>
  <c r="I11926" i="25"/>
  <c r="I11922" i="25"/>
  <c r="I11918" i="25"/>
  <c r="I11914" i="25"/>
  <c r="I11910" i="25"/>
  <c r="I11906" i="25"/>
  <c r="I11902" i="25"/>
  <c r="I11898" i="25"/>
  <c r="I11894" i="25"/>
  <c r="I11890" i="25"/>
  <c r="I11886" i="25"/>
  <c r="I11882" i="25"/>
  <c r="I11878" i="25"/>
  <c r="I11874" i="25"/>
  <c r="I11870" i="25"/>
  <c r="I11866" i="25"/>
  <c r="I11862" i="25"/>
  <c r="I11858" i="25"/>
  <c r="I11854" i="25"/>
  <c r="I11850" i="25"/>
  <c r="I11846" i="25"/>
  <c r="I11842" i="25"/>
  <c r="I11838" i="25"/>
  <c r="I11834" i="25"/>
  <c r="I11830" i="25"/>
  <c r="I11826" i="25"/>
  <c r="I11822" i="25"/>
  <c r="I11818" i="25"/>
  <c r="I11814" i="25"/>
  <c r="I11810" i="25"/>
  <c r="I11806" i="25"/>
  <c r="I11802" i="25"/>
  <c r="I11798" i="25"/>
  <c r="I11794" i="25"/>
  <c r="I11790" i="25"/>
  <c r="I11786" i="25"/>
  <c r="I11782" i="25"/>
  <c r="I11778" i="25"/>
  <c r="I11774" i="25"/>
  <c r="I11770" i="25"/>
  <c r="I11766" i="25"/>
  <c r="I11762" i="25"/>
  <c r="I11758" i="25"/>
  <c r="I11754" i="25"/>
  <c r="I11750" i="25"/>
  <c r="I11746" i="25"/>
  <c r="I11742" i="25"/>
  <c r="I11738" i="25"/>
  <c r="I11734" i="25"/>
  <c r="I11730" i="25"/>
  <c r="I11726" i="25"/>
  <c r="I11722" i="25"/>
  <c r="I11718" i="25"/>
  <c r="I11714" i="25"/>
  <c r="I11710" i="25"/>
  <c r="I11706" i="25"/>
  <c r="I11702" i="25"/>
  <c r="I11698" i="25"/>
  <c r="I11694" i="25"/>
  <c r="I11690" i="25"/>
  <c r="I11686" i="25"/>
  <c r="I11682" i="25"/>
  <c r="I11678" i="25"/>
  <c r="I11674" i="25"/>
  <c r="I11670" i="25"/>
  <c r="I11666" i="25"/>
  <c r="I11662" i="25"/>
  <c r="I11658" i="25"/>
  <c r="I11654" i="25"/>
  <c r="I11650" i="25"/>
  <c r="I11646" i="25"/>
  <c r="I11642" i="25"/>
  <c r="I11638" i="25"/>
  <c r="I11634" i="25"/>
  <c r="I11630" i="25"/>
  <c r="I11626" i="25"/>
  <c r="I11622" i="25"/>
  <c r="I11618" i="25"/>
  <c r="I11614" i="25"/>
  <c r="I11610" i="25"/>
  <c r="I11606" i="25"/>
  <c r="I11602" i="25"/>
  <c r="I11598" i="25"/>
  <c r="I11594" i="25"/>
  <c r="I11590" i="25"/>
  <c r="I11586" i="25"/>
  <c r="I11582" i="25"/>
  <c r="I11578" i="25"/>
  <c r="I11574" i="25"/>
  <c r="I11570" i="25"/>
  <c r="I11566" i="25"/>
  <c r="I11562" i="25"/>
  <c r="I11558" i="25"/>
  <c r="I11554" i="25"/>
  <c r="I11550" i="25"/>
  <c r="I11546" i="25"/>
  <c r="I11542" i="25"/>
  <c r="I11538" i="25"/>
  <c r="I11534" i="25"/>
  <c r="I11530" i="25"/>
  <c r="I11526" i="25"/>
  <c r="I11522" i="25"/>
  <c r="I11518" i="25"/>
  <c r="I11514" i="25"/>
  <c r="I11510" i="25"/>
  <c r="I11506" i="25"/>
  <c r="I11502" i="25"/>
  <c r="I11498" i="25"/>
  <c r="I11494" i="25"/>
  <c r="I11490" i="25"/>
  <c r="I11486" i="25"/>
  <c r="I11482" i="25"/>
  <c r="I11478" i="25"/>
  <c r="I11474" i="25"/>
  <c r="I11470" i="25"/>
  <c r="I11466" i="25"/>
  <c r="I11462" i="25"/>
  <c r="I11458" i="25"/>
  <c r="I11454" i="25"/>
  <c r="I11450" i="25"/>
  <c r="I11446" i="25"/>
  <c r="I11442" i="25"/>
  <c r="I11438" i="25"/>
  <c r="I11434" i="25"/>
  <c r="I11430" i="25"/>
  <c r="I11426" i="25"/>
  <c r="I11422" i="25"/>
  <c r="I11418" i="25"/>
  <c r="I11414" i="25"/>
  <c r="I11410" i="25"/>
  <c r="I11406" i="25"/>
  <c r="I11402" i="25"/>
  <c r="I11398" i="25"/>
  <c r="I11394" i="25"/>
  <c r="I11390" i="25"/>
  <c r="I11386" i="25"/>
  <c r="I11382" i="25"/>
  <c r="I11378" i="25"/>
  <c r="I11374" i="25"/>
  <c r="I11370" i="25"/>
  <c r="I11366" i="25"/>
  <c r="I11362" i="25"/>
  <c r="I11358" i="25"/>
  <c r="I11354" i="25"/>
  <c r="I11350" i="25"/>
  <c r="I11346" i="25"/>
  <c r="I11342" i="25"/>
  <c r="I11338" i="25"/>
  <c r="I11334" i="25"/>
  <c r="I11330" i="25"/>
  <c r="I11326" i="25"/>
  <c r="I11322" i="25"/>
  <c r="I11318" i="25"/>
  <c r="I11314" i="25"/>
  <c r="I11310" i="25"/>
  <c r="I11306" i="25"/>
  <c r="I11302" i="25"/>
  <c r="I11298" i="25"/>
  <c r="I11294" i="25"/>
  <c r="I11290" i="25"/>
  <c r="I11286" i="25"/>
  <c r="I11282" i="25"/>
  <c r="I11278" i="25"/>
  <c r="I11274" i="25"/>
  <c r="I11270" i="25"/>
  <c r="I11266" i="25"/>
  <c r="I11262" i="25"/>
  <c r="I11258" i="25"/>
  <c r="I11254" i="25"/>
  <c r="I11250" i="25"/>
  <c r="I11246" i="25"/>
  <c r="I11242" i="25"/>
  <c r="I11238" i="25"/>
  <c r="I11234" i="25"/>
  <c r="I11230" i="25"/>
  <c r="I11226" i="25"/>
  <c r="I11222" i="25"/>
  <c r="I11218" i="25"/>
  <c r="I11214" i="25"/>
  <c r="I11210" i="25"/>
  <c r="I11206" i="25"/>
  <c r="I11202" i="25"/>
  <c r="I11198" i="25"/>
  <c r="I11194" i="25"/>
  <c r="I11190" i="25"/>
  <c r="I11186" i="25"/>
  <c r="I11182" i="25"/>
  <c r="I11178" i="25"/>
  <c r="I11174" i="25"/>
  <c r="I11170" i="25"/>
  <c r="I11166" i="25"/>
  <c r="I11162" i="25"/>
  <c r="I11158" i="25"/>
  <c r="I11154" i="25"/>
  <c r="I11150" i="25"/>
  <c r="I11146" i="25"/>
  <c r="I11142" i="25"/>
  <c r="I11138" i="25"/>
  <c r="I11134" i="25"/>
  <c r="I11130" i="25"/>
  <c r="I11126" i="25"/>
  <c r="I11122" i="25"/>
  <c r="I11118" i="25"/>
  <c r="I11114" i="25"/>
  <c r="I11110" i="25"/>
  <c r="I11106" i="25"/>
  <c r="I11102" i="25"/>
  <c r="I11098" i="25"/>
  <c r="I11094" i="25"/>
  <c r="I11090" i="25"/>
  <c r="I11086" i="25"/>
  <c r="I11082" i="25"/>
  <c r="I11078" i="25"/>
  <c r="I11074" i="25"/>
  <c r="I11070" i="25"/>
  <c r="I11066" i="25"/>
  <c r="I11062" i="25"/>
  <c r="I11058" i="25"/>
  <c r="I11054" i="25"/>
  <c r="I11050" i="25"/>
  <c r="I11046" i="25"/>
  <c r="I11042" i="25"/>
  <c r="I11038" i="25"/>
  <c r="I11034" i="25"/>
  <c r="I11030" i="25"/>
  <c r="I11026" i="25"/>
  <c r="I11022" i="25"/>
  <c r="I11018" i="25"/>
  <c r="I11014" i="25"/>
  <c r="I11010" i="25"/>
  <c r="I11006" i="25"/>
  <c r="I11002" i="25"/>
  <c r="I10998" i="25"/>
  <c r="I10994" i="25"/>
  <c r="I10990" i="25"/>
  <c r="I10986" i="25"/>
  <c r="I10982" i="25"/>
  <c r="I10978" i="25"/>
  <c r="I10974" i="25"/>
  <c r="I10970" i="25"/>
  <c r="I10966" i="25"/>
  <c r="I10962" i="25"/>
  <c r="I10958" i="25"/>
  <c r="I10954" i="25"/>
  <c r="I10950" i="25"/>
  <c r="I10946" i="25"/>
  <c r="I10942" i="25"/>
  <c r="I10938" i="25"/>
  <c r="I10934" i="25"/>
  <c r="I10930" i="25"/>
  <c r="I10926" i="25"/>
  <c r="I10922" i="25"/>
  <c r="I10918" i="25"/>
  <c r="I10914" i="25"/>
  <c r="I10910" i="25"/>
  <c r="I10906" i="25"/>
  <c r="I10902" i="25"/>
  <c r="I10898" i="25"/>
  <c r="I10894" i="25"/>
  <c r="I10890" i="25"/>
  <c r="I10886" i="25"/>
  <c r="I10882" i="25"/>
  <c r="I10878" i="25"/>
  <c r="I10874" i="25"/>
  <c r="I10870" i="25"/>
  <c r="I10866" i="25"/>
  <c r="I10862" i="25"/>
  <c r="I10858" i="25"/>
  <c r="I10854" i="25"/>
  <c r="I10850" i="25"/>
  <c r="I10846" i="25"/>
  <c r="I10842" i="25"/>
  <c r="I10838" i="25"/>
  <c r="I10834" i="25"/>
  <c r="I10830" i="25"/>
  <c r="I10826" i="25"/>
  <c r="I10822" i="25"/>
  <c r="I10818" i="25"/>
  <c r="I10814" i="25"/>
  <c r="I10810" i="25"/>
  <c r="I10806" i="25"/>
  <c r="I10802" i="25"/>
  <c r="I13545" i="25"/>
  <c r="I13529" i="25"/>
  <c r="I13513" i="25"/>
  <c r="I13497" i="25"/>
  <c r="I13481" i="25"/>
  <c r="I13465" i="25"/>
  <c r="I13449" i="25"/>
  <c r="I13441" i="25"/>
  <c r="I13433" i="25"/>
  <c r="I13425" i="25"/>
  <c r="I13417" i="25"/>
  <c r="I13409" i="25"/>
  <c r="I13401" i="25"/>
  <c r="I13393" i="25"/>
  <c r="I13385" i="25"/>
  <c r="I13377" i="25"/>
  <c r="I13369" i="25"/>
  <c r="I13361" i="25"/>
  <c r="I13353" i="25"/>
  <c r="I13345" i="25"/>
  <c r="I13337" i="25"/>
  <c r="I13329" i="25"/>
  <c r="I13321" i="25"/>
  <c r="I13313" i="25"/>
  <c r="I13305" i="25"/>
  <c r="I13297" i="25"/>
  <c r="I13289" i="25"/>
  <c r="I13281" i="25"/>
  <c r="I13273" i="25"/>
  <c r="I13265" i="25"/>
  <c r="I13257" i="25"/>
  <c r="I13249" i="25"/>
  <c r="I13241" i="25"/>
  <c r="I13233" i="25"/>
  <c r="I13225" i="25"/>
  <c r="I13217" i="25"/>
  <c r="I13209" i="25"/>
  <c r="I13201" i="25"/>
  <c r="I13193" i="25"/>
  <c r="I13185" i="25"/>
  <c r="I13177" i="25"/>
  <c r="I13171" i="25"/>
  <c r="I13165" i="25"/>
  <c r="I13160" i="25"/>
  <c r="I13155" i="25"/>
  <c r="I13149" i="25"/>
  <c r="I13144" i="25"/>
  <c r="I13139" i="25"/>
  <c r="I13133" i="25"/>
  <c r="I13128" i="25"/>
  <c r="I13123" i="25"/>
  <c r="I13117" i="25"/>
  <c r="I13112" i="25"/>
  <c r="I13107" i="25"/>
  <c r="I13101" i="25"/>
  <c r="I13096" i="25"/>
  <c r="I13091" i="25"/>
  <c r="I13085" i="25"/>
  <c r="I13081" i="25"/>
  <c r="I13077" i="25"/>
  <c r="I13073" i="25"/>
  <c r="I13069" i="25"/>
  <c r="I13065" i="25"/>
  <c r="I13061" i="25"/>
  <c r="I13057" i="25"/>
  <c r="I13053" i="25"/>
  <c r="I13049" i="25"/>
  <c r="I13045" i="25"/>
  <c r="I13041" i="25"/>
  <c r="I13037" i="25"/>
  <c r="I13033" i="25"/>
  <c r="I13029" i="25"/>
  <c r="I13025" i="25"/>
  <c r="I13021" i="25"/>
  <c r="I13017" i="25"/>
  <c r="I13013" i="25"/>
  <c r="I13009" i="25"/>
  <c r="I13005" i="25"/>
  <c r="I13001" i="25"/>
  <c r="I12997" i="25"/>
  <c r="I12993" i="25"/>
  <c r="I12989" i="25"/>
  <c r="I12985" i="25"/>
  <c r="I12981" i="25"/>
  <c r="I12977" i="25"/>
  <c r="I12973" i="25"/>
  <c r="I12969" i="25"/>
  <c r="I12965" i="25"/>
  <c r="I12961" i="25"/>
  <c r="I12957" i="25"/>
  <c r="I12953" i="25"/>
  <c r="I12949" i="25"/>
  <c r="I12945" i="25"/>
  <c r="I12941" i="25"/>
  <c r="I12937" i="25"/>
  <c r="I12933" i="25"/>
  <c r="I12929" i="25"/>
  <c r="I12925" i="25"/>
  <c r="I12921" i="25"/>
  <c r="I12917" i="25"/>
  <c r="I12913" i="25"/>
  <c r="I12909" i="25"/>
  <c r="I12905" i="25"/>
  <c r="I12901" i="25"/>
  <c r="I12897" i="25"/>
  <c r="I12893" i="25"/>
  <c r="I12889" i="25"/>
  <c r="I12885" i="25"/>
  <c r="I12881" i="25"/>
  <c r="I12877" i="25"/>
  <c r="I12873" i="25"/>
  <c r="I12869" i="25"/>
  <c r="I12865" i="25"/>
  <c r="I12861" i="25"/>
  <c r="I12857" i="25"/>
  <c r="I12853" i="25"/>
  <c r="I12849" i="25"/>
  <c r="I12845" i="25"/>
  <c r="I12841" i="25"/>
  <c r="I12837" i="25"/>
  <c r="I12833" i="25"/>
  <c r="I12829" i="25"/>
  <c r="I12825" i="25"/>
  <c r="I12821" i="25"/>
  <c r="I12817" i="25"/>
  <c r="I12813" i="25"/>
  <c r="I12809" i="25"/>
  <c r="I12805" i="25"/>
  <c r="I12801" i="25"/>
  <c r="I12797" i="25"/>
  <c r="I12793" i="25"/>
  <c r="I12789" i="25"/>
  <c r="I12785" i="25"/>
  <c r="I12781" i="25"/>
  <c r="I12777" i="25"/>
  <c r="I12773" i="25"/>
  <c r="I12769" i="25"/>
  <c r="I12765" i="25"/>
  <c r="I12761" i="25"/>
  <c r="I12757" i="25"/>
  <c r="I12753" i="25"/>
  <c r="I12749" i="25"/>
  <c r="I12745" i="25"/>
  <c r="I12741" i="25"/>
  <c r="I12737" i="25"/>
  <c r="I12733" i="25"/>
  <c r="I12729" i="25"/>
  <c r="I12725" i="25"/>
  <c r="I12721" i="25"/>
  <c r="I12717" i="25"/>
  <c r="I12713" i="25"/>
  <c r="I12709" i="25"/>
  <c r="I12705" i="25"/>
  <c r="I12701" i="25"/>
  <c r="I12697" i="25"/>
  <c r="I12693" i="25"/>
  <c r="I12689" i="25"/>
  <c r="I12685" i="25"/>
  <c r="I12681" i="25"/>
  <c r="I12677" i="25"/>
  <c r="I12673" i="25"/>
  <c r="I12669" i="25"/>
  <c r="I12665" i="25"/>
  <c r="I12661" i="25"/>
  <c r="I12657" i="25"/>
  <c r="I12653" i="25"/>
  <c r="I12649" i="25"/>
  <c r="I12645" i="25"/>
  <c r="I12641" i="25"/>
  <c r="I12637" i="25"/>
  <c r="I12633" i="25"/>
  <c r="I12629" i="25"/>
  <c r="I12625" i="25"/>
  <c r="I12621" i="25"/>
  <c r="I12617" i="25"/>
  <c r="I12613" i="25"/>
  <c r="I12609" i="25"/>
  <c r="I12605" i="25"/>
  <c r="I12601" i="25"/>
  <c r="I12597" i="25"/>
  <c r="I12593" i="25"/>
  <c r="I12589" i="25"/>
  <c r="I12585" i="25"/>
  <c r="I12581" i="25"/>
  <c r="I12577" i="25"/>
  <c r="I12573" i="25"/>
  <c r="I12569" i="25"/>
  <c r="I12565" i="25"/>
  <c r="I12561" i="25"/>
  <c r="I12557" i="25"/>
  <c r="I12553" i="25"/>
  <c r="I12549" i="25"/>
  <c r="I12545" i="25"/>
  <c r="I12541" i="25"/>
  <c r="I12537" i="25"/>
  <c r="I12533" i="25"/>
  <c r="I12529" i="25"/>
  <c r="I12525" i="25"/>
  <c r="I12521" i="25"/>
  <c r="I12517" i="25"/>
  <c r="I12513" i="25"/>
  <c r="I12509" i="25"/>
  <c r="I12505" i="25"/>
  <c r="I12501" i="25"/>
  <c r="I12497" i="25"/>
  <c r="I12493" i="25"/>
  <c r="I12489" i="25"/>
  <c r="I12485" i="25"/>
  <c r="I12481" i="25"/>
  <c r="I12477" i="25"/>
  <c r="I12473" i="25"/>
  <c r="I12469" i="25"/>
  <c r="I12465" i="25"/>
  <c r="I12461" i="25"/>
  <c r="I12457" i="25"/>
  <c r="I12453" i="25"/>
  <c r="I12449" i="25"/>
  <c r="I12445" i="25"/>
  <c r="I12441" i="25"/>
  <c r="I12437" i="25"/>
  <c r="I12433" i="25"/>
  <c r="I12429" i="25"/>
  <c r="I12425" i="25"/>
  <c r="I12421" i="25"/>
  <c r="I12417" i="25"/>
  <c r="I12413" i="25"/>
  <c r="I12409" i="25"/>
  <c r="I12405" i="25"/>
  <c r="I12401" i="25"/>
  <c r="I12397" i="25"/>
  <c r="I12393" i="25"/>
  <c r="I12389" i="25"/>
  <c r="I12385" i="25"/>
  <c r="I12381" i="25"/>
  <c r="I12377" i="25"/>
  <c r="I12373" i="25"/>
  <c r="I12369" i="25"/>
  <c r="I12365" i="25"/>
  <c r="I12361" i="25"/>
  <c r="I12357" i="25"/>
  <c r="I12353" i="25"/>
  <c r="I12349" i="25"/>
  <c r="I12345" i="25"/>
  <c r="I12341" i="25"/>
  <c r="I12337" i="25"/>
  <c r="I12333" i="25"/>
  <c r="I12329" i="25"/>
  <c r="I12325" i="25"/>
  <c r="I12321" i="25"/>
  <c r="I12317" i="25"/>
  <c r="I12313" i="25"/>
  <c r="I12309" i="25"/>
  <c r="I12305" i="25"/>
  <c r="I12301" i="25"/>
  <c r="I12297" i="25"/>
  <c r="I12293" i="25"/>
  <c r="I12289" i="25"/>
  <c r="I12285" i="25"/>
  <c r="I12281" i="25"/>
  <c r="I12277" i="25"/>
  <c r="I12273" i="25"/>
  <c r="I12269" i="25"/>
  <c r="I12265" i="25"/>
  <c r="I12261" i="25"/>
  <c r="I12257" i="25"/>
  <c r="I12253" i="25"/>
  <c r="I12249" i="25"/>
  <c r="I12245" i="25"/>
  <c r="I12241" i="25"/>
  <c r="I12237" i="25"/>
  <c r="I12233" i="25"/>
  <c r="I12229" i="25"/>
  <c r="I12225" i="25"/>
  <c r="I12221" i="25"/>
  <c r="I12217" i="25"/>
  <c r="I12213" i="25"/>
  <c r="I12209" i="25"/>
  <c r="I12205" i="25"/>
  <c r="I12201" i="25"/>
  <c r="I12197" i="25"/>
  <c r="I12193" i="25"/>
  <c r="I12189" i="25"/>
  <c r="I12185" i="25"/>
  <c r="I12181" i="25"/>
  <c r="I12177" i="25"/>
  <c r="I12173" i="25"/>
  <c r="I12169" i="25"/>
  <c r="I12165" i="25"/>
  <c r="I12161" i="25"/>
  <c r="I12157" i="25"/>
  <c r="I12153" i="25"/>
  <c r="I12149" i="25"/>
  <c r="I12145" i="25"/>
  <c r="I12141" i="25"/>
  <c r="I12137" i="25"/>
  <c r="I12133" i="25"/>
  <c r="I12129" i="25"/>
  <c r="I12125" i="25"/>
  <c r="I12121" i="25"/>
  <c r="I12117" i="25"/>
  <c r="I12113" i="25"/>
  <c r="I12109" i="25"/>
  <c r="I12105" i="25"/>
  <c r="I12101" i="25"/>
  <c r="I12097" i="25"/>
  <c r="I12093" i="25"/>
  <c r="I12089" i="25"/>
  <c r="I12085" i="25"/>
  <c r="I12081" i="25"/>
  <c r="I12077" i="25"/>
  <c r="I12073" i="25"/>
  <c r="I12069" i="25"/>
  <c r="I12065" i="25"/>
  <c r="I12061" i="25"/>
  <c r="I12057" i="25"/>
  <c r="I12053" i="25"/>
  <c r="I12049" i="25"/>
  <c r="I12045" i="25"/>
  <c r="I12041" i="25"/>
  <c r="I12037" i="25"/>
  <c r="I12033" i="25"/>
  <c r="I12029" i="25"/>
  <c r="I12025" i="25"/>
  <c r="I12021" i="25"/>
  <c r="I12017" i="25"/>
  <c r="I12013" i="25"/>
  <c r="I12009" i="25"/>
  <c r="I12005" i="25"/>
  <c r="I12001" i="25"/>
  <c r="I11997" i="25"/>
  <c r="I11993" i="25"/>
  <c r="I11989" i="25"/>
  <c r="I11985" i="25"/>
  <c r="I11981" i="25"/>
  <c r="I11977" i="25"/>
  <c r="I11973" i="25"/>
  <c r="I11969" i="25"/>
  <c r="I11965" i="25"/>
  <c r="I11961" i="25"/>
  <c r="I11957" i="25"/>
  <c r="I11953" i="25"/>
  <c r="I11949" i="25"/>
  <c r="I11945" i="25"/>
  <c r="I11941" i="25"/>
  <c r="I11937" i="25"/>
  <c r="I11933" i="25"/>
  <c r="I11929" i="25"/>
  <c r="I11925" i="25"/>
  <c r="I11921" i="25"/>
  <c r="I11917" i="25"/>
  <c r="I11913" i="25"/>
  <c r="I11909" i="25"/>
  <c r="I11905" i="25"/>
  <c r="I11901" i="25"/>
  <c r="I11897" i="25"/>
  <c r="I11893" i="25"/>
  <c r="I11889" i="25"/>
  <c r="I11885" i="25"/>
  <c r="I11881" i="25"/>
  <c r="I11877" i="25"/>
  <c r="I11873" i="25"/>
  <c r="I11869" i="25"/>
  <c r="I11865" i="25"/>
  <c r="I11861" i="25"/>
  <c r="I11857" i="25"/>
  <c r="I11853" i="25"/>
  <c r="I11849" i="25"/>
  <c r="I11845" i="25"/>
  <c r="I11841" i="25"/>
  <c r="I11837" i="25"/>
  <c r="I11833" i="25"/>
  <c r="I11829" i="25"/>
  <c r="I11825" i="25"/>
  <c r="I11821" i="25"/>
  <c r="I11817" i="25"/>
  <c r="I11813" i="25"/>
  <c r="I11809" i="25"/>
  <c r="I11805" i="25"/>
  <c r="I11801" i="25"/>
  <c r="I11797" i="25"/>
  <c r="I11793" i="25"/>
  <c r="I11789" i="25"/>
  <c r="I11785" i="25"/>
  <c r="I11781" i="25"/>
  <c r="I11777" i="25"/>
  <c r="I11773" i="25"/>
  <c r="I11769" i="25"/>
  <c r="I11765" i="25"/>
  <c r="I11761" i="25"/>
  <c r="I11757" i="25"/>
  <c r="I11753" i="25"/>
  <c r="I11749" i="25"/>
  <c r="I11745" i="25"/>
  <c r="I11741" i="25"/>
  <c r="I11737" i="25"/>
  <c r="I11733" i="25"/>
  <c r="I11729" i="25"/>
  <c r="I11725" i="25"/>
  <c r="I11721" i="25"/>
  <c r="I11717" i="25"/>
  <c r="I11713" i="25"/>
  <c r="I11709" i="25"/>
  <c r="I11705" i="25"/>
  <c r="I11701" i="25"/>
  <c r="I11697" i="25"/>
  <c r="I11693" i="25"/>
  <c r="I11689" i="25"/>
  <c r="I11685" i="25"/>
  <c r="I11681" i="25"/>
  <c r="I11677" i="25"/>
  <c r="I11673" i="25"/>
  <c r="I11669" i="25"/>
  <c r="I11665" i="25"/>
  <c r="I11661" i="25"/>
  <c r="I11657" i="25"/>
  <c r="I11653" i="25"/>
  <c r="I11649" i="25"/>
  <c r="I11645" i="25"/>
  <c r="I11641" i="25"/>
  <c r="I11637" i="25"/>
  <c r="I11633" i="25"/>
  <c r="I11629" i="25"/>
  <c r="I11625" i="25"/>
  <c r="I11621" i="25"/>
  <c r="I11617" i="25"/>
  <c r="I11613" i="25"/>
  <c r="I11609" i="25"/>
  <c r="I11605" i="25"/>
  <c r="I11601" i="25"/>
  <c r="I11597" i="25"/>
  <c r="I11593" i="25"/>
  <c r="I11589" i="25"/>
  <c r="I11585" i="25"/>
  <c r="I11581" i="25"/>
  <c r="I11577" i="25"/>
  <c r="I11573" i="25"/>
  <c r="I11569" i="25"/>
  <c r="I11565" i="25"/>
  <c r="I11561" i="25"/>
  <c r="I11557" i="25"/>
  <c r="I11553" i="25"/>
  <c r="I11549" i="25"/>
  <c r="I11545" i="25"/>
  <c r="I11541" i="25"/>
  <c r="I11537" i="25"/>
  <c r="I11533" i="25"/>
  <c r="I11529" i="25"/>
  <c r="I11525" i="25"/>
  <c r="I11521" i="25"/>
  <c r="I11517" i="25"/>
  <c r="I11513" i="25"/>
  <c r="I11509" i="25"/>
  <c r="I11505" i="25"/>
  <c r="I11501" i="25"/>
  <c r="I11497" i="25"/>
  <c r="I11493" i="25"/>
  <c r="I11489" i="25"/>
  <c r="I11485" i="25"/>
  <c r="I11481" i="25"/>
  <c r="I11477" i="25"/>
  <c r="I11473" i="25"/>
  <c r="I11469" i="25"/>
  <c r="I11465" i="25"/>
  <c r="I11461" i="25"/>
  <c r="I11457" i="25"/>
  <c r="I11453" i="25"/>
  <c r="I11449" i="25"/>
  <c r="I11445" i="25"/>
  <c r="I11441" i="25"/>
  <c r="I11437" i="25"/>
  <c r="I11433" i="25"/>
  <c r="I11429" i="25"/>
  <c r="I11425" i="25"/>
  <c r="I11421" i="25"/>
  <c r="I11417" i="25"/>
  <c r="I11413" i="25"/>
  <c r="I11409" i="25"/>
  <c r="I11405" i="25"/>
  <c r="I11401" i="25"/>
  <c r="I11397" i="25"/>
  <c r="I11393" i="25"/>
  <c r="I11389" i="25"/>
  <c r="I11385" i="25"/>
  <c r="I11381" i="25"/>
  <c r="I11377" i="25"/>
  <c r="I11373" i="25"/>
  <c r="I11369" i="25"/>
  <c r="I11365" i="25"/>
  <c r="I11361" i="25"/>
  <c r="I11357" i="25"/>
  <c r="I11353" i="25"/>
  <c r="I11349" i="25"/>
  <c r="I11345" i="25"/>
  <c r="I11341" i="25"/>
  <c r="I11337" i="25"/>
  <c r="I11333" i="25"/>
  <c r="I11329" i="25"/>
  <c r="I11325" i="25"/>
  <c r="I11321" i="25"/>
  <c r="I11317" i="25"/>
  <c r="I11313" i="25"/>
  <c r="I11309" i="25"/>
  <c r="I11305" i="25"/>
  <c r="I11301" i="25"/>
  <c r="I11297" i="25"/>
  <c r="I11293" i="25"/>
  <c r="I11289" i="25"/>
  <c r="I11285" i="25"/>
  <c r="I11281" i="25"/>
  <c r="I11277" i="25"/>
  <c r="I11273" i="25"/>
  <c r="I11269" i="25"/>
  <c r="I11265" i="25"/>
  <c r="I11261" i="25"/>
  <c r="I11257" i="25"/>
  <c r="I11253" i="25"/>
  <c r="I11249" i="25"/>
  <c r="I11245" i="25"/>
  <c r="I11241" i="25"/>
  <c r="I11237" i="25"/>
  <c r="I11233" i="25"/>
  <c r="I11229" i="25"/>
  <c r="I11225" i="25"/>
  <c r="I11221" i="25"/>
  <c r="I11217" i="25"/>
  <c r="I11213" i="25"/>
  <c r="I11209" i="25"/>
  <c r="I11205" i="25"/>
  <c r="I11201" i="25"/>
  <c r="I11197" i="25"/>
  <c r="I11193" i="25"/>
  <c r="I11189" i="25"/>
  <c r="I11185" i="25"/>
  <c r="I11181" i="25"/>
  <c r="I11177" i="25"/>
  <c r="I11173" i="25"/>
  <c r="I11169" i="25"/>
  <c r="I11165" i="25"/>
  <c r="I11161" i="25"/>
  <c r="I11157" i="25"/>
  <c r="I11153" i="25"/>
  <c r="I11149" i="25"/>
  <c r="I11145" i="25"/>
  <c r="I11141" i="25"/>
  <c r="I11137" i="25"/>
  <c r="I11133" i="25"/>
  <c r="I11129" i="25"/>
  <c r="I11125" i="25"/>
  <c r="I11121" i="25"/>
  <c r="I11117" i="25"/>
  <c r="I11113" i="25"/>
  <c r="I11109" i="25"/>
  <c r="I11105" i="25"/>
  <c r="I11101" i="25"/>
  <c r="I11097" i="25"/>
  <c r="I11093" i="25"/>
  <c r="I11089" i="25"/>
  <c r="I11085" i="25"/>
  <c r="I11081" i="25"/>
  <c r="I11077" i="25"/>
  <c r="I11073" i="25"/>
  <c r="I11069" i="25"/>
  <c r="I11065" i="25"/>
  <c r="I11061" i="25"/>
  <c r="I11057" i="25"/>
  <c r="I11053" i="25"/>
  <c r="I11049" i="25"/>
  <c r="I11045" i="25"/>
  <c r="I11041" i="25"/>
  <c r="I11037" i="25"/>
  <c r="I11033" i="25"/>
  <c r="I11029" i="25"/>
  <c r="I11025" i="25"/>
  <c r="I11021" i="25"/>
  <c r="I11017" i="25"/>
  <c r="I11013" i="25"/>
  <c r="I11009" i="25"/>
  <c r="I11005" i="25"/>
  <c r="I11001" i="25"/>
  <c r="I10997" i="25"/>
  <c r="I10993" i="25"/>
  <c r="I10989" i="25"/>
  <c r="I10985" i="25"/>
  <c r="I10981" i="25"/>
  <c r="I10977" i="25"/>
  <c r="I10973" i="25"/>
  <c r="I10969" i="25"/>
  <c r="I10965" i="25"/>
  <c r="I10961" i="25"/>
  <c r="I10957" i="25"/>
  <c r="I10953" i="25"/>
  <c r="I10949" i="25"/>
  <c r="I10945" i="25"/>
  <c r="I10941" i="25"/>
  <c r="I10937" i="25"/>
  <c r="I10933" i="25"/>
  <c r="I10929" i="25"/>
  <c r="I10925" i="25"/>
  <c r="I10921" i="25"/>
  <c r="I10917" i="25"/>
  <c r="I10913" i="25"/>
  <c r="I10909" i="25"/>
  <c r="I10905" i="25"/>
  <c r="I10901" i="25"/>
  <c r="I10897" i="25"/>
  <c r="I10893" i="25"/>
  <c r="I10889" i="25"/>
  <c r="I10885" i="25"/>
  <c r="I10881" i="25"/>
  <c r="I10877" i="25"/>
  <c r="I10873" i="25"/>
  <c r="I10869" i="25"/>
  <c r="I10865" i="25"/>
  <c r="I10861" i="25"/>
  <c r="I10857" i="25"/>
  <c r="I10853" i="25"/>
  <c r="I10849" i="25"/>
  <c r="I10845" i="25"/>
  <c r="I10841" i="25"/>
  <c r="I10837" i="25"/>
  <c r="I10833" i="25"/>
  <c r="I10829" i="25"/>
  <c r="I10825" i="25"/>
  <c r="I10821" i="25"/>
  <c r="I10817" i="25"/>
  <c r="I10813" i="25"/>
  <c r="I10809" i="25"/>
  <c r="I10805" i="25"/>
  <c r="I10801" i="25"/>
  <c r="I10797" i="25"/>
  <c r="I10793" i="25"/>
  <c r="I10789" i="25"/>
  <c r="I10785" i="25"/>
  <c r="I10781" i="25"/>
  <c r="I10777" i="25"/>
  <c r="I10773" i="25"/>
  <c r="I10769" i="25"/>
  <c r="I10765" i="25"/>
  <c r="I10761" i="25"/>
  <c r="I10757" i="25"/>
  <c r="I10753" i="25"/>
  <c r="I10749" i="25"/>
  <c r="I10745" i="25"/>
  <c r="I10741" i="25"/>
  <c r="I10737" i="25"/>
  <c r="I10733" i="25"/>
  <c r="I10729" i="25"/>
  <c r="I10725" i="25"/>
  <c r="I10721" i="25"/>
  <c r="I10717" i="25"/>
  <c r="I10713" i="25"/>
  <c r="I10709" i="25"/>
  <c r="I10705" i="25"/>
  <c r="I10701" i="25"/>
  <c r="I10697" i="25"/>
  <c r="I10693" i="25"/>
  <c r="I10689" i="25"/>
  <c r="I10685" i="25"/>
  <c r="I10681" i="25"/>
  <c r="I10677" i="25"/>
  <c r="I10673" i="25"/>
  <c r="I10669" i="25"/>
  <c r="I10665" i="25"/>
  <c r="I10661" i="25"/>
  <c r="I10657" i="25"/>
  <c r="I10653" i="25"/>
  <c r="I10649" i="25"/>
  <c r="I10645" i="25"/>
  <c r="I10641" i="25"/>
  <c r="I10637" i="25"/>
  <c r="I10633" i="25"/>
  <c r="I10629" i="25"/>
  <c r="I10625" i="25"/>
  <c r="I10621" i="25"/>
  <c r="I10617" i="25"/>
  <c r="I10613" i="25"/>
  <c r="I10609" i="25"/>
  <c r="I10605" i="25"/>
  <c r="I10601" i="25"/>
  <c r="I10597" i="25"/>
  <c r="I10593" i="25"/>
  <c r="I10589" i="25"/>
  <c r="I13541" i="25"/>
  <c r="I13525" i="25"/>
  <c r="I13509" i="25"/>
  <c r="I13493" i="25"/>
  <c r="I13477" i="25"/>
  <c r="I13461" i="25"/>
  <c r="I13447" i="25"/>
  <c r="I13439" i="25"/>
  <c r="I13431" i="25"/>
  <c r="I13423" i="25"/>
  <c r="I13415" i="25"/>
  <c r="I13407" i="25"/>
  <c r="I13399" i="25"/>
  <c r="I13391" i="25"/>
  <c r="I13383" i="25"/>
  <c r="I13375" i="25"/>
  <c r="I13367" i="25"/>
  <c r="I13359" i="25"/>
  <c r="I13351" i="25"/>
  <c r="I13343" i="25"/>
  <c r="I13335" i="25"/>
  <c r="I13327" i="25"/>
  <c r="I13319" i="25"/>
  <c r="I13311" i="25"/>
  <c r="I13303" i="25"/>
  <c r="I13295" i="25"/>
  <c r="I13287" i="25"/>
  <c r="I13279" i="25"/>
  <c r="I13271" i="25"/>
  <c r="I13263" i="25"/>
  <c r="I13255" i="25"/>
  <c r="I13247" i="25"/>
  <c r="I13239" i="25"/>
  <c r="I13231" i="25"/>
  <c r="I13223" i="25"/>
  <c r="I13215" i="25"/>
  <c r="I13207" i="25"/>
  <c r="I13199" i="25"/>
  <c r="I13191" i="25"/>
  <c r="I13183" i="25"/>
  <c r="I13175" i="25"/>
  <c r="I13169" i="25"/>
  <c r="I13164" i="25"/>
  <c r="I13159" i="25"/>
  <c r="I13153" i="25"/>
  <c r="I13148" i="25"/>
  <c r="I13143" i="25"/>
  <c r="I13137" i="25"/>
  <c r="I13132" i="25"/>
  <c r="I13127" i="25"/>
  <c r="I13121" i="25"/>
  <c r="I13116" i="25"/>
  <c r="I13111" i="25"/>
  <c r="I13105" i="25"/>
  <c r="I13100" i="25"/>
  <c r="I13095" i="25"/>
  <c r="I13089" i="25"/>
  <c r="I13084" i="25"/>
  <c r="I13080" i="25"/>
  <c r="I13076" i="25"/>
  <c r="I13072" i="25"/>
  <c r="I13068" i="25"/>
  <c r="I13064" i="25"/>
  <c r="I13060" i="25"/>
  <c r="I13056" i="25"/>
  <c r="I13052" i="25"/>
  <c r="I13048" i="25"/>
  <c r="I13044" i="25"/>
  <c r="I13040" i="25"/>
  <c r="I13036" i="25"/>
  <c r="I13032" i="25"/>
  <c r="I13028" i="25"/>
  <c r="I13024" i="25"/>
  <c r="I13020" i="25"/>
  <c r="I13016" i="25"/>
  <c r="I13012" i="25"/>
  <c r="I13008" i="25"/>
  <c r="I13004" i="25"/>
  <c r="I13000" i="25"/>
  <c r="I12996" i="25"/>
  <c r="I12992" i="25"/>
  <c r="I12988" i="25"/>
  <c r="I12984" i="25"/>
  <c r="I12980" i="25"/>
  <c r="I12976" i="25"/>
  <c r="I12972" i="25"/>
  <c r="I12968" i="25"/>
  <c r="I12964" i="25"/>
  <c r="I12960" i="25"/>
  <c r="I12956" i="25"/>
  <c r="I12952" i="25"/>
  <c r="I12948" i="25"/>
  <c r="I12944" i="25"/>
  <c r="I12940" i="25"/>
  <c r="I12936" i="25"/>
  <c r="I12932" i="25"/>
  <c r="I12928" i="25"/>
  <c r="I12924" i="25"/>
  <c r="I12920" i="25"/>
  <c r="I12916" i="25"/>
  <c r="I12912" i="25"/>
  <c r="I12908" i="25"/>
  <c r="I12904" i="25"/>
  <c r="I12900" i="25"/>
  <c r="I12896" i="25"/>
  <c r="I12892" i="25"/>
  <c r="I12888" i="25"/>
  <c r="I12884" i="25"/>
  <c r="I12880" i="25"/>
  <c r="I12876" i="25"/>
  <c r="I12872" i="25"/>
  <c r="I12868" i="25"/>
  <c r="I12864" i="25"/>
  <c r="I12860" i="25"/>
  <c r="I12856" i="25"/>
  <c r="I12852" i="25"/>
  <c r="I12848" i="25"/>
  <c r="I12844" i="25"/>
  <c r="I12840" i="25"/>
  <c r="I12836" i="25"/>
  <c r="I12832" i="25"/>
  <c r="I12828" i="25"/>
  <c r="I12824" i="25"/>
  <c r="I12820" i="25"/>
  <c r="I12816" i="25"/>
  <c r="I12812" i="25"/>
  <c r="I12808" i="25"/>
  <c r="I12804" i="25"/>
  <c r="I12800" i="25"/>
  <c r="I12796" i="25"/>
  <c r="I12792" i="25"/>
  <c r="I12788" i="25"/>
  <c r="I12784" i="25"/>
  <c r="I12780" i="25"/>
  <c r="I12776" i="25"/>
  <c r="I12772" i="25"/>
  <c r="I12768" i="25"/>
  <c r="I12764" i="25"/>
  <c r="I12760" i="25"/>
  <c r="I12756" i="25"/>
  <c r="I12752" i="25"/>
  <c r="I12748" i="25"/>
  <c r="I12744" i="25"/>
  <c r="I12740" i="25"/>
  <c r="I12736" i="25"/>
  <c r="I12732" i="25"/>
  <c r="I12728" i="25"/>
  <c r="I12724" i="25"/>
  <c r="I12720" i="25"/>
  <c r="I12716" i="25"/>
  <c r="I12712" i="25"/>
  <c r="I12708" i="25"/>
  <c r="I12704" i="25"/>
  <c r="I12700" i="25"/>
  <c r="I12696" i="25"/>
  <c r="I12692" i="25"/>
  <c r="I12688" i="25"/>
  <c r="I12684" i="25"/>
  <c r="I12680" i="25"/>
  <c r="I12676" i="25"/>
  <c r="I12672" i="25"/>
  <c r="I12668" i="25"/>
  <c r="I12664" i="25"/>
  <c r="I12660" i="25"/>
  <c r="I12656" i="25"/>
  <c r="I12652" i="25"/>
  <c r="I12648" i="25"/>
  <c r="I12644" i="25"/>
  <c r="I12640" i="25"/>
  <c r="I12636" i="25"/>
  <c r="I12632" i="25"/>
  <c r="I12628" i="25"/>
  <c r="I12624" i="25"/>
  <c r="I12620" i="25"/>
  <c r="I12616" i="25"/>
  <c r="I12612" i="25"/>
  <c r="I12608" i="25"/>
  <c r="I12604" i="25"/>
  <c r="I12600" i="25"/>
  <c r="I12596" i="25"/>
  <c r="I12592" i="25"/>
  <c r="I12588" i="25"/>
  <c r="I12584" i="25"/>
  <c r="I12580" i="25"/>
  <c r="I12576" i="25"/>
  <c r="I12572" i="25"/>
  <c r="I12568" i="25"/>
  <c r="I12564" i="25"/>
  <c r="I12560" i="25"/>
  <c r="I12556" i="25"/>
  <c r="I12552" i="25"/>
  <c r="I12548" i="25"/>
  <c r="I12544" i="25"/>
  <c r="I12540" i="25"/>
  <c r="I12536" i="25"/>
  <c r="I12532" i="25"/>
  <c r="I12528" i="25"/>
  <c r="I12524" i="25"/>
  <c r="I12520" i="25"/>
  <c r="I12516" i="25"/>
  <c r="I12512" i="25"/>
  <c r="I12508" i="25"/>
  <c r="I12504" i="25"/>
  <c r="I12500" i="25"/>
  <c r="I12496" i="25"/>
  <c r="I12492" i="25"/>
  <c r="I12488" i="25"/>
  <c r="I12484" i="25"/>
  <c r="I12480" i="25"/>
  <c r="I12476" i="25"/>
  <c r="I12472" i="25"/>
  <c r="I12468" i="25"/>
  <c r="I12464" i="25"/>
  <c r="I12460" i="25"/>
  <c r="I12456" i="25"/>
  <c r="I12452" i="25"/>
  <c r="I12448" i="25"/>
  <c r="I12444" i="25"/>
  <c r="I12440" i="25"/>
  <c r="I12436" i="25"/>
  <c r="I12432" i="25"/>
  <c r="I12428" i="25"/>
  <c r="I12424" i="25"/>
  <c r="I12420" i="25"/>
  <c r="I12416" i="25"/>
  <c r="I12412" i="25"/>
  <c r="I12408" i="25"/>
  <c r="I12404" i="25"/>
  <c r="I12400" i="25"/>
  <c r="I12396" i="25"/>
  <c r="I12392" i="25"/>
  <c r="I12388" i="25"/>
  <c r="I12384" i="25"/>
  <c r="I12380" i="25"/>
  <c r="I12376" i="25"/>
  <c r="I12372" i="25"/>
  <c r="I12368" i="25"/>
  <c r="I12364" i="25"/>
  <c r="I12360" i="25"/>
  <c r="I12356" i="25"/>
  <c r="I12352" i="25"/>
  <c r="I12348" i="25"/>
  <c r="I12344" i="25"/>
  <c r="I12340" i="25"/>
  <c r="I12336" i="25"/>
  <c r="I12332" i="25"/>
  <c r="I12328" i="25"/>
  <c r="I12324" i="25"/>
  <c r="I12320" i="25"/>
  <c r="I12316" i="25"/>
  <c r="I12312" i="25"/>
  <c r="I12308" i="25"/>
  <c r="I12304" i="25"/>
  <c r="I12300" i="25"/>
  <c r="I12296" i="25"/>
  <c r="I12292" i="25"/>
  <c r="I12288" i="25"/>
  <c r="I12284" i="25"/>
  <c r="I12280" i="25"/>
  <c r="I12276" i="25"/>
  <c r="I12272" i="25"/>
  <c r="I12268" i="25"/>
  <c r="I12264" i="25"/>
  <c r="I12260" i="25"/>
  <c r="I12256" i="25"/>
  <c r="I12252" i="25"/>
  <c r="I12248" i="25"/>
  <c r="I12244" i="25"/>
  <c r="I12240" i="25"/>
  <c r="I12236" i="25"/>
  <c r="I12232" i="25"/>
  <c r="I12228" i="25"/>
  <c r="I12224" i="25"/>
  <c r="I12220" i="25"/>
  <c r="I12216" i="25"/>
  <c r="I12212" i="25"/>
  <c r="I12208" i="25"/>
  <c r="I12204" i="25"/>
  <c r="I12200" i="25"/>
  <c r="I12196" i="25"/>
  <c r="I12192" i="25"/>
  <c r="I12188" i="25"/>
  <c r="I12184" i="25"/>
  <c r="I12180" i="25"/>
  <c r="I12176" i="25"/>
  <c r="I12172" i="25"/>
  <c r="I12168" i="25"/>
  <c r="I12164" i="25"/>
  <c r="I12160" i="25"/>
  <c r="I12156" i="25"/>
  <c r="I12152" i="25"/>
  <c r="I12148" i="25"/>
  <c r="I12144" i="25"/>
  <c r="I12140" i="25"/>
  <c r="I12136" i="25"/>
  <c r="I12132" i="25"/>
  <c r="I12128" i="25"/>
  <c r="I12124" i="25"/>
  <c r="I12120" i="25"/>
  <c r="I12116" i="25"/>
  <c r="I12112" i="25"/>
  <c r="I12108" i="25"/>
  <c r="I12104" i="25"/>
  <c r="I12100" i="25"/>
  <c r="I12096" i="25"/>
  <c r="I12092" i="25"/>
  <c r="I12088" i="25"/>
  <c r="I12084" i="25"/>
  <c r="I12080" i="25"/>
  <c r="I12076" i="25"/>
  <c r="I12072" i="25"/>
  <c r="I12068" i="25"/>
  <c r="I12064" i="25"/>
  <c r="I12060" i="25"/>
  <c r="I12056" i="25"/>
  <c r="I12052" i="25"/>
  <c r="I12048" i="25"/>
  <c r="I12044" i="25"/>
  <c r="I12040" i="25"/>
  <c r="I12036" i="25"/>
  <c r="I12032" i="25"/>
  <c r="I12028" i="25"/>
  <c r="I12024" i="25"/>
  <c r="I12020" i="25"/>
  <c r="I12016" i="25"/>
  <c r="I12012" i="25"/>
  <c r="I12008" i="25"/>
  <c r="I12004" i="25"/>
  <c r="I12000" i="25"/>
  <c r="I11996" i="25"/>
  <c r="I11992" i="25"/>
  <c r="I11988" i="25"/>
  <c r="I11984" i="25"/>
  <c r="I11980" i="25"/>
  <c r="I11976" i="25"/>
  <c r="I11972" i="25"/>
  <c r="I11968" i="25"/>
  <c r="I11964" i="25"/>
  <c r="I11960" i="25"/>
  <c r="I11956" i="25"/>
  <c r="I11952" i="25"/>
  <c r="I11948" i="25"/>
  <c r="I11944" i="25"/>
  <c r="I11940" i="25"/>
  <c r="I11936" i="25"/>
  <c r="I11932" i="25"/>
  <c r="I11928" i="25"/>
  <c r="I11924" i="25"/>
  <c r="I11920" i="25"/>
  <c r="I11916" i="25"/>
  <c r="I11912" i="25"/>
  <c r="I11908" i="25"/>
  <c r="I11904" i="25"/>
  <c r="I11900" i="25"/>
  <c r="I11896" i="25"/>
  <c r="I11892" i="25"/>
  <c r="I11888" i="25"/>
  <c r="I11884" i="25"/>
  <c r="I11880" i="25"/>
  <c r="I11876" i="25"/>
  <c r="I11872" i="25"/>
  <c r="I11868" i="25"/>
  <c r="I11864" i="25"/>
  <c r="I11860" i="25"/>
  <c r="I11856" i="25"/>
  <c r="I11852" i="25"/>
  <c r="I11848" i="25"/>
  <c r="I11844" i="25"/>
  <c r="I11840" i="25"/>
  <c r="I11836" i="25"/>
  <c r="I11832" i="25"/>
  <c r="I11828" i="25"/>
  <c r="I11824" i="25"/>
  <c r="I11820" i="25"/>
  <c r="I11816" i="25"/>
  <c r="I11812" i="25"/>
  <c r="I11808" i="25"/>
  <c r="I11804" i="25"/>
  <c r="I11800" i="25"/>
  <c r="I11796" i="25"/>
  <c r="I11792" i="25"/>
  <c r="I11788" i="25"/>
  <c r="I11784" i="25"/>
  <c r="I11780" i="25"/>
  <c r="I11776" i="25"/>
  <c r="I11772" i="25"/>
  <c r="I11768" i="25"/>
  <c r="I11764" i="25"/>
  <c r="I11760" i="25"/>
  <c r="I11756" i="25"/>
  <c r="I11752" i="25"/>
  <c r="I11748" i="25"/>
  <c r="I11744" i="25"/>
  <c r="I11740" i="25"/>
  <c r="I11736" i="25"/>
  <c r="I11732" i="25"/>
  <c r="I11728" i="25"/>
  <c r="I11724" i="25"/>
  <c r="I11720" i="25"/>
  <c r="I11716" i="25"/>
  <c r="I11712" i="25"/>
  <c r="I11708" i="25"/>
  <c r="I11704" i="25"/>
  <c r="I11700" i="25"/>
  <c r="I11696" i="25"/>
  <c r="I11692" i="25"/>
  <c r="I11688" i="25"/>
  <c r="I11684" i="25"/>
  <c r="I11680" i="25"/>
  <c r="I11676" i="25"/>
  <c r="I11672" i="25"/>
  <c r="I11668" i="25"/>
  <c r="I11664" i="25"/>
  <c r="I11660" i="25"/>
  <c r="I11656" i="25"/>
  <c r="I11652" i="25"/>
  <c r="I11648" i="25"/>
  <c r="I11644" i="25"/>
  <c r="I11640" i="25"/>
  <c r="I11636" i="25"/>
  <c r="I11632" i="25"/>
  <c r="I11628" i="25"/>
  <c r="I11624" i="25"/>
  <c r="I11620" i="25"/>
  <c r="I11616" i="25"/>
  <c r="I11612" i="25"/>
  <c r="I11608" i="25"/>
  <c r="I11604" i="25"/>
  <c r="I11600" i="25"/>
  <c r="I11596" i="25"/>
  <c r="I11592" i="25"/>
  <c r="I11588" i="25"/>
  <c r="I11584" i="25"/>
  <c r="I11580" i="25"/>
  <c r="I11576" i="25"/>
  <c r="I11572" i="25"/>
  <c r="I11568" i="25"/>
  <c r="I11564" i="25"/>
  <c r="I11560" i="25"/>
  <c r="I11556" i="25"/>
  <c r="I11552" i="25"/>
  <c r="I11548" i="25"/>
  <c r="I11544" i="25"/>
  <c r="I11540" i="25"/>
  <c r="I11536" i="25"/>
  <c r="I11532" i="25"/>
  <c r="I11528" i="25"/>
  <c r="I11524" i="25"/>
  <c r="I11520" i="25"/>
  <c r="I11516" i="25"/>
  <c r="I11512" i="25"/>
  <c r="I11508" i="25"/>
  <c r="I11504" i="25"/>
  <c r="I11500" i="25"/>
  <c r="I11496" i="25"/>
  <c r="I11492" i="25"/>
  <c r="I11488" i="25"/>
  <c r="I11484" i="25"/>
  <c r="I11480" i="25"/>
  <c r="I11476" i="25"/>
  <c r="I11472" i="25"/>
  <c r="I11468" i="25"/>
  <c r="I11464" i="25"/>
  <c r="I11460" i="25"/>
  <c r="I11456" i="25"/>
  <c r="I11452" i="25"/>
  <c r="I11448" i="25"/>
  <c r="I11444" i="25"/>
  <c r="I11440" i="25"/>
  <c r="I11436" i="25"/>
  <c r="I11432" i="25"/>
  <c r="I11428" i="25"/>
  <c r="I11424" i="25"/>
  <c r="I11420" i="25"/>
  <c r="I11416" i="25"/>
  <c r="I11412" i="25"/>
  <c r="I11408" i="25"/>
  <c r="I11404" i="25"/>
  <c r="I11400" i="25"/>
  <c r="I11396" i="25"/>
  <c r="I11392" i="25"/>
  <c r="I11388" i="25"/>
  <c r="I11384" i="25"/>
  <c r="I11380" i="25"/>
  <c r="I11376" i="25"/>
  <c r="I11372" i="25"/>
  <c r="I11368" i="25"/>
  <c r="I11364" i="25"/>
  <c r="I11360" i="25"/>
  <c r="I11356" i="25"/>
  <c r="I11352" i="25"/>
  <c r="I11348" i="25"/>
  <c r="I11344" i="25"/>
  <c r="I11340" i="25"/>
  <c r="I11336" i="25"/>
  <c r="I11332" i="25"/>
  <c r="I11328" i="25"/>
  <c r="I11324" i="25"/>
  <c r="I11320" i="25"/>
  <c r="I11316" i="25"/>
  <c r="I11312" i="25"/>
  <c r="I11308" i="25"/>
  <c r="I11304" i="25"/>
  <c r="I11300" i="25"/>
  <c r="I11296" i="25"/>
  <c r="I11292" i="25"/>
  <c r="I11288" i="25"/>
  <c r="I11284" i="25"/>
  <c r="I11280" i="25"/>
  <c r="I11276" i="25"/>
  <c r="I11272" i="25"/>
  <c r="I11268" i="25"/>
  <c r="I11264" i="25"/>
  <c r="I11260" i="25"/>
  <c r="I11256" i="25"/>
  <c r="I11252" i="25"/>
  <c r="I11248" i="25"/>
  <c r="I11244" i="25"/>
  <c r="I11240" i="25"/>
  <c r="I11236" i="25"/>
  <c r="I11232" i="25"/>
  <c r="I11228" i="25"/>
  <c r="I11224" i="25"/>
  <c r="I11220" i="25"/>
  <c r="I11216" i="25"/>
  <c r="I11212" i="25"/>
  <c r="I11208" i="25"/>
  <c r="I11204" i="25"/>
  <c r="I11200" i="25"/>
  <c r="I11196" i="25"/>
  <c r="I11192" i="25"/>
  <c r="I11188" i="25"/>
  <c r="I11184" i="25"/>
  <c r="I11180" i="25"/>
  <c r="I11176" i="25"/>
  <c r="I11172" i="25"/>
  <c r="I11168" i="25"/>
  <c r="I11164" i="25"/>
  <c r="I11160" i="25"/>
  <c r="I11156" i="25"/>
  <c r="I11152" i="25"/>
  <c r="I11148" i="25"/>
  <c r="I11144" i="25"/>
  <c r="I11140" i="25"/>
  <c r="I11136" i="25"/>
  <c r="I11132" i="25"/>
  <c r="I11128" i="25"/>
  <c r="I11124" i="25"/>
  <c r="I11120" i="25"/>
  <c r="I11116" i="25"/>
  <c r="I11112" i="25"/>
  <c r="I11108" i="25"/>
  <c r="I11104" i="25"/>
  <c r="I11100" i="25"/>
  <c r="I11096" i="25"/>
  <c r="I11092" i="25"/>
  <c r="I11088" i="25"/>
  <c r="I11084" i="25"/>
  <c r="I11080" i="25"/>
  <c r="I11076" i="25"/>
  <c r="I11072" i="25"/>
  <c r="I11068" i="25"/>
  <c r="I11064" i="25"/>
  <c r="I11060" i="25"/>
  <c r="I11056" i="25"/>
  <c r="I11052" i="25"/>
  <c r="I11048" i="25"/>
  <c r="I11044" i="25"/>
  <c r="I11040" i="25"/>
  <c r="I11036" i="25"/>
  <c r="I11032" i="25"/>
  <c r="I11028" i="25"/>
  <c r="I11024" i="25"/>
  <c r="I11020" i="25"/>
  <c r="I11016" i="25"/>
  <c r="I11012" i="25"/>
  <c r="I11008" i="25"/>
  <c r="I11004" i="25"/>
  <c r="I11000" i="25"/>
  <c r="I10996" i="25"/>
  <c r="I10992" i="25"/>
  <c r="I10988" i="25"/>
  <c r="I10984" i="25"/>
  <c r="I10980" i="25"/>
  <c r="I10976" i="25"/>
  <c r="I10972" i="25"/>
  <c r="I10968" i="25"/>
  <c r="I10964" i="25"/>
  <c r="I10960" i="25"/>
  <c r="I10956" i="25"/>
  <c r="I10952" i="25"/>
  <c r="I10948" i="25"/>
  <c r="I10944" i="25"/>
  <c r="I10940" i="25"/>
  <c r="I10936" i="25"/>
  <c r="I10932" i="25"/>
  <c r="I10928" i="25"/>
  <c r="I10924" i="25"/>
  <c r="I10920" i="25"/>
  <c r="I10916" i="25"/>
  <c r="I10912" i="25"/>
  <c r="I10908" i="25"/>
  <c r="I10904" i="25"/>
  <c r="I10900" i="25"/>
  <c r="I10896" i="25"/>
  <c r="I10892" i="25"/>
  <c r="I10888" i="25"/>
  <c r="I10884" i="25"/>
  <c r="I10880" i="25"/>
  <c r="I10876" i="25"/>
  <c r="I10872" i="25"/>
  <c r="I10868" i="25"/>
  <c r="I10864" i="25"/>
  <c r="I10860" i="25"/>
  <c r="I10856" i="25"/>
  <c r="I10852" i="25"/>
  <c r="I10848" i="25"/>
  <c r="I10844" i="25"/>
  <c r="I10840" i="25"/>
  <c r="I10836" i="25"/>
  <c r="I10832" i="25"/>
  <c r="I10828" i="25"/>
  <c r="I10824" i="25"/>
  <c r="I10820" i="25"/>
  <c r="I10816" i="25"/>
  <c r="I10812" i="25"/>
  <c r="I10808" i="25"/>
  <c r="I10804" i="25"/>
  <c r="I10800" i="25"/>
  <c r="I10796" i="25"/>
  <c r="I10792" i="25"/>
  <c r="I10788" i="25"/>
  <c r="I10784" i="25"/>
  <c r="I10780" i="25"/>
  <c r="I10776" i="25"/>
  <c r="I10772" i="25"/>
  <c r="I10768" i="25"/>
  <c r="I10764" i="25"/>
  <c r="I10760" i="25"/>
  <c r="I10756" i="25"/>
  <c r="I10752" i="25"/>
  <c r="I10748" i="25"/>
  <c r="I10744" i="25"/>
  <c r="I10740" i="25"/>
  <c r="I10736" i="25"/>
  <c r="I10732" i="25"/>
  <c r="I10728" i="25"/>
  <c r="I10724" i="25"/>
  <c r="I10720" i="25"/>
  <c r="I10716" i="25"/>
  <c r="I10712" i="25"/>
  <c r="I10708" i="25"/>
  <c r="I10704" i="25"/>
  <c r="I13537" i="25"/>
  <c r="I13521" i="25"/>
  <c r="I13505" i="25"/>
  <c r="I13489" i="25"/>
  <c r="I13473" i="25"/>
  <c r="I13457" i="25"/>
  <c r="I13445" i="25"/>
  <c r="I13437" i="25"/>
  <c r="I13429" i="25"/>
  <c r="I13421" i="25"/>
  <c r="I13413" i="25"/>
  <c r="I13405" i="25"/>
  <c r="I13397" i="25"/>
  <c r="I13389" i="25"/>
  <c r="I13381" i="25"/>
  <c r="I13373" i="25"/>
  <c r="I13365" i="25"/>
  <c r="I13357" i="25"/>
  <c r="I13349" i="25"/>
  <c r="I13341" i="25"/>
  <c r="I13333" i="25"/>
  <c r="I13325" i="25"/>
  <c r="I13317" i="25"/>
  <c r="I13309" i="25"/>
  <c r="I13301" i="25"/>
  <c r="I13293" i="25"/>
  <c r="I13285" i="25"/>
  <c r="I13277" i="25"/>
  <c r="I13269" i="25"/>
  <c r="I13261" i="25"/>
  <c r="I13253" i="25"/>
  <c r="I13245" i="25"/>
  <c r="I13237" i="25"/>
  <c r="I13229" i="25"/>
  <c r="I13221" i="25"/>
  <c r="I13213" i="25"/>
  <c r="I13205" i="25"/>
  <c r="I13197" i="25"/>
  <c r="I13189" i="25"/>
  <c r="I13181" i="25"/>
  <c r="I13173" i="25"/>
  <c r="I13168" i="25"/>
  <c r="I13163" i="25"/>
  <c r="I13157" i="25"/>
  <c r="I13152" i="25"/>
  <c r="I13147" i="25"/>
  <c r="I13141" i="25"/>
  <c r="I13136" i="25"/>
  <c r="I13131" i="25"/>
  <c r="I13125" i="25"/>
  <c r="I13120" i="25"/>
  <c r="I13115" i="25"/>
  <c r="I13109" i="25"/>
  <c r="I13104" i="25"/>
  <c r="I13099" i="25"/>
  <c r="I13093" i="25"/>
  <c r="I13088" i="25"/>
  <c r="I13083" i="25"/>
  <c r="I13079" i="25"/>
  <c r="I13075" i="25"/>
  <c r="I13071" i="25"/>
  <c r="I13067" i="25"/>
  <c r="I13063" i="25"/>
  <c r="I13059" i="25"/>
  <c r="I13055" i="25"/>
  <c r="I13051" i="25"/>
  <c r="I13047" i="25"/>
  <c r="I13043" i="25"/>
  <c r="I13039" i="25"/>
  <c r="I13035" i="25"/>
  <c r="I13031" i="25"/>
  <c r="I13027" i="25"/>
  <c r="I13023" i="25"/>
  <c r="I13019" i="25"/>
  <c r="I13015" i="25"/>
  <c r="I13011" i="25"/>
  <c r="I13007" i="25"/>
  <c r="I13003" i="25"/>
  <c r="I12999" i="25"/>
  <c r="I12995" i="25"/>
  <c r="I12991" i="25"/>
  <c r="I12987" i="25"/>
  <c r="I12983" i="25"/>
  <c r="I12979" i="25"/>
  <c r="I12975" i="25"/>
  <c r="I12971" i="25"/>
  <c r="I12967" i="25"/>
  <c r="I12963" i="25"/>
  <c r="I12959" i="25"/>
  <c r="I12955" i="25"/>
  <c r="I12951" i="25"/>
  <c r="I12947" i="25"/>
  <c r="I12943" i="25"/>
  <c r="I12939" i="25"/>
  <c r="I12935" i="25"/>
  <c r="I12931" i="25"/>
  <c r="I12927" i="25"/>
  <c r="I12923" i="25"/>
  <c r="I12919" i="25"/>
  <c r="I12915" i="25"/>
  <c r="I12911" i="25"/>
  <c r="I12907" i="25"/>
  <c r="I12903" i="25"/>
  <c r="I12899" i="25"/>
  <c r="I12895" i="25"/>
  <c r="I12891" i="25"/>
  <c r="I12887" i="25"/>
  <c r="I12883" i="25"/>
  <c r="I12879" i="25"/>
  <c r="I12875" i="25"/>
  <c r="I12871" i="25"/>
  <c r="I12867" i="25"/>
  <c r="I12863" i="25"/>
  <c r="I12859" i="25"/>
  <c r="I12855" i="25"/>
  <c r="I12851" i="25"/>
  <c r="I12847" i="25"/>
  <c r="I12843" i="25"/>
  <c r="I12839" i="25"/>
  <c r="I12835" i="25"/>
  <c r="I12831" i="25"/>
  <c r="I12827" i="25"/>
  <c r="I12823" i="25"/>
  <c r="I12819" i="25"/>
  <c r="I12815" i="25"/>
  <c r="I12811" i="25"/>
  <c r="I12807" i="25"/>
  <c r="I12803" i="25"/>
  <c r="I12799" i="25"/>
  <c r="I12795" i="25"/>
  <c r="I12791" i="25"/>
  <c r="I12787" i="25"/>
  <c r="I12783" i="25"/>
  <c r="I12779" i="25"/>
  <c r="I12775" i="25"/>
  <c r="I12771" i="25"/>
  <c r="I12767" i="25"/>
  <c r="I12763" i="25"/>
  <c r="I12759" i="25"/>
  <c r="I12755" i="25"/>
  <c r="I12751" i="25"/>
  <c r="I12747" i="25"/>
  <c r="I12743" i="25"/>
  <c r="I12739" i="25"/>
  <c r="I12735" i="25"/>
  <c r="I12731" i="25"/>
  <c r="I12727" i="25"/>
  <c r="I12723" i="25"/>
  <c r="I12719" i="25"/>
  <c r="I12715" i="25"/>
  <c r="I12711" i="25"/>
  <c r="I12707" i="25"/>
  <c r="I12703" i="25"/>
  <c r="I12699" i="25"/>
  <c r="I12695" i="25"/>
  <c r="I12691" i="25"/>
  <c r="I12687" i="25"/>
  <c r="I12683" i="25"/>
  <c r="I12679" i="25"/>
  <c r="I12675" i="25"/>
  <c r="I12671" i="25"/>
  <c r="I12667" i="25"/>
  <c r="I12663" i="25"/>
  <c r="I12659" i="25"/>
  <c r="I12655" i="25"/>
  <c r="I12651" i="25"/>
  <c r="I12647" i="25"/>
  <c r="I12643" i="25"/>
  <c r="I12639" i="25"/>
  <c r="I12635" i="25"/>
  <c r="I12631" i="25"/>
  <c r="I12627" i="25"/>
  <c r="I12623" i="25"/>
  <c r="I12619" i="25"/>
  <c r="I12615" i="25"/>
  <c r="I12611" i="25"/>
  <c r="I12607" i="25"/>
  <c r="I12603" i="25"/>
  <c r="I12599" i="25"/>
  <c r="I12595" i="25"/>
  <c r="I12591" i="25"/>
  <c r="I12587" i="25"/>
  <c r="I12583" i="25"/>
  <c r="I12579" i="25"/>
  <c r="I12575" i="25"/>
  <c r="I12571" i="25"/>
  <c r="I12567" i="25"/>
  <c r="I12563" i="25"/>
  <c r="I12559" i="25"/>
  <c r="I12555" i="25"/>
  <c r="I12551" i="25"/>
  <c r="I12547" i="25"/>
  <c r="I12543" i="25"/>
  <c r="I12539" i="25"/>
  <c r="I12535" i="25"/>
  <c r="I12531" i="25"/>
  <c r="I12527" i="25"/>
  <c r="I12523" i="25"/>
  <c r="I12519" i="25"/>
  <c r="I12515" i="25"/>
  <c r="I12511" i="25"/>
  <c r="I12507" i="25"/>
  <c r="I12503" i="25"/>
  <c r="I12499" i="25"/>
  <c r="I12495" i="25"/>
  <c r="I12491" i="25"/>
  <c r="I12487" i="25"/>
  <c r="I12483" i="25"/>
  <c r="I12479" i="25"/>
  <c r="I12475" i="25"/>
  <c r="I12471" i="25"/>
  <c r="I12467" i="25"/>
  <c r="I12463" i="25"/>
  <c r="I12459" i="25"/>
  <c r="I12455" i="25"/>
  <c r="I12451" i="25"/>
  <c r="I12447" i="25"/>
  <c r="I12443" i="25"/>
  <c r="I12439" i="25"/>
  <c r="I12435" i="25"/>
  <c r="I12431" i="25"/>
  <c r="I12427" i="25"/>
  <c r="I12423" i="25"/>
  <c r="I12419" i="25"/>
  <c r="I12415" i="25"/>
  <c r="I12411" i="25"/>
  <c r="I12407" i="25"/>
  <c r="I12403" i="25"/>
  <c r="I12399" i="25"/>
  <c r="I12395" i="25"/>
  <c r="I12391" i="25"/>
  <c r="I12387" i="25"/>
  <c r="I12383" i="25"/>
  <c r="I12379" i="25"/>
  <c r="I12375" i="25"/>
  <c r="I12371" i="25"/>
  <c r="I12367" i="25"/>
  <c r="I12363" i="25"/>
  <c r="I12359" i="25"/>
  <c r="I12355" i="25"/>
  <c r="I12351" i="25"/>
  <c r="I12347" i="25"/>
  <c r="I12343" i="25"/>
  <c r="I12339" i="25"/>
  <c r="I12335" i="25"/>
  <c r="I12331" i="25"/>
  <c r="I12327" i="25"/>
  <c r="I12323" i="25"/>
  <c r="I12319" i="25"/>
  <c r="I12315" i="25"/>
  <c r="I12311" i="25"/>
  <c r="I12307" i="25"/>
  <c r="I12303" i="25"/>
  <c r="I12299" i="25"/>
  <c r="I12295" i="25"/>
  <c r="I12291" i="25"/>
  <c r="I12287" i="25"/>
  <c r="I12283" i="25"/>
  <c r="I12279" i="25"/>
  <c r="I12275" i="25"/>
  <c r="I12271" i="25"/>
  <c r="I12267" i="25"/>
  <c r="I12263" i="25"/>
  <c r="I12259" i="25"/>
  <c r="I12255" i="25"/>
  <c r="I12251" i="25"/>
  <c r="I12247" i="25"/>
  <c r="I12243" i="25"/>
  <c r="I12239" i="25"/>
  <c r="I12235" i="25"/>
  <c r="I12231" i="25"/>
  <c r="I12227" i="25"/>
  <c r="I12223" i="25"/>
  <c r="I12219" i="25"/>
  <c r="I12215" i="25"/>
  <c r="I12211" i="25"/>
  <c r="I12207" i="25"/>
  <c r="I12203" i="25"/>
  <c r="I12199" i="25"/>
  <c r="I12195" i="25"/>
  <c r="I12191" i="25"/>
  <c r="I12187" i="25"/>
  <c r="I12183" i="25"/>
  <c r="I12179" i="25"/>
  <c r="I12175" i="25"/>
  <c r="I12171" i="25"/>
  <c r="I12167" i="25"/>
  <c r="I12163" i="25"/>
  <c r="I12159" i="25"/>
  <c r="I12155" i="25"/>
  <c r="I12151" i="25"/>
  <c r="I12147" i="25"/>
  <c r="I12143" i="25"/>
  <c r="I12139" i="25"/>
  <c r="I12135" i="25"/>
  <c r="I12131" i="25"/>
  <c r="I12127" i="25"/>
  <c r="I12123" i="25"/>
  <c r="I12119" i="25"/>
  <c r="I12115" i="25"/>
  <c r="I12111" i="25"/>
  <c r="I12107" i="25"/>
  <c r="I12103" i="25"/>
  <c r="I12099" i="25"/>
  <c r="I12095" i="25"/>
  <c r="I12091" i="25"/>
  <c r="I12087" i="25"/>
  <c r="I12083" i="25"/>
  <c r="I12079" i="25"/>
  <c r="I12075" i="25"/>
  <c r="I12071" i="25"/>
  <c r="I12067" i="25"/>
  <c r="I12063" i="25"/>
  <c r="I12059" i="25"/>
  <c r="I12055" i="25"/>
  <c r="I12051" i="25"/>
  <c r="I12047" i="25"/>
  <c r="I12043" i="25"/>
  <c r="I12039" i="25"/>
  <c r="I12035" i="25"/>
  <c r="I12031" i="25"/>
  <c r="I12027" i="25"/>
  <c r="I12023" i="25"/>
  <c r="I12019" i="25"/>
  <c r="I12015" i="25"/>
  <c r="I12011" i="25"/>
  <c r="I12007" i="25"/>
  <c r="I12003" i="25"/>
  <c r="I11999" i="25"/>
  <c r="I11995" i="25"/>
  <c r="I11991" i="25"/>
  <c r="I11987" i="25"/>
  <c r="I11983" i="25"/>
  <c r="I11979" i="25"/>
  <c r="I11975" i="25"/>
  <c r="I11971" i="25"/>
  <c r="I11967" i="25"/>
  <c r="I11963" i="25"/>
  <c r="I11959" i="25"/>
  <c r="I11955" i="25"/>
  <c r="I11951" i="25"/>
  <c r="I11947" i="25"/>
  <c r="I11943" i="25"/>
  <c r="I11939" i="25"/>
  <c r="I11935" i="25"/>
  <c r="I11931" i="25"/>
  <c r="I11927" i="25"/>
  <c r="I11923" i="25"/>
  <c r="I11919" i="25"/>
  <c r="I11915" i="25"/>
  <c r="I11911" i="25"/>
  <c r="I11907" i="25"/>
  <c r="I11903" i="25"/>
  <c r="I11899" i="25"/>
  <c r="I11895" i="25"/>
  <c r="I11891" i="25"/>
  <c r="I11887" i="25"/>
  <c r="I11883" i="25"/>
  <c r="I11879" i="25"/>
  <c r="I11875" i="25"/>
  <c r="I11871" i="25"/>
  <c r="I11867" i="25"/>
  <c r="I11863" i="25"/>
  <c r="I11859" i="25"/>
  <c r="I11855" i="25"/>
  <c r="I11851" i="25"/>
  <c r="I11847" i="25"/>
  <c r="I11843" i="25"/>
  <c r="I11839" i="25"/>
  <c r="I11835" i="25"/>
  <c r="I11831" i="25"/>
  <c r="I11827" i="25"/>
  <c r="I11823" i="25"/>
  <c r="I11819" i="25"/>
  <c r="I11815" i="25"/>
  <c r="I11811" i="25"/>
  <c r="I11807" i="25"/>
  <c r="I11803" i="25"/>
  <c r="I11799" i="25"/>
  <c r="I11795" i="25"/>
  <c r="I11791" i="25"/>
  <c r="I11787" i="25"/>
  <c r="I11783" i="25"/>
  <c r="I11779" i="25"/>
  <c r="I11775" i="25"/>
  <c r="I11771" i="25"/>
  <c r="I11767" i="25"/>
  <c r="I11763" i="25"/>
  <c r="I11759" i="25"/>
  <c r="I11755" i="25"/>
  <c r="I11751" i="25"/>
  <c r="I11747" i="25"/>
  <c r="I11743" i="25"/>
  <c r="I11739" i="25"/>
  <c r="I11735" i="25"/>
  <c r="I11731" i="25"/>
  <c r="I11727" i="25"/>
  <c r="I11723" i="25"/>
  <c r="I11719" i="25"/>
  <c r="I11715" i="25"/>
  <c r="I11711" i="25"/>
  <c r="I11707" i="25"/>
  <c r="I11703" i="25"/>
  <c r="I11699" i="25"/>
  <c r="I11695" i="25"/>
  <c r="I11691" i="25"/>
  <c r="I11687" i="25"/>
  <c r="I11683" i="25"/>
  <c r="I11679" i="25"/>
  <c r="I11675" i="25"/>
  <c r="I11671" i="25"/>
  <c r="I11667" i="25"/>
  <c r="I11663" i="25"/>
  <c r="I11659" i="25"/>
  <c r="I11655" i="25"/>
  <c r="I11651" i="25"/>
  <c r="I11647" i="25"/>
  <c r="I11643" i="25"/>
  <c r="I11639" i="25"/>
  <c r="I11635" i="25"/>
  <c r="I11631" i="25"/>
  <c r="I11627" i="25"/>
  <c r="I11623" i="25"/>
  <c r="I11619" i="25"/>
  <c r="I11615" i="25"/>
  <c r="I11611" i="25"/>
  <c r="I11607" i="25"/>
  <c r="I11603" i="25"/>
  <c r="I11599" i="25"/>
  <c r="I11595" i="25"/>
  <c r="I11591" i="25"/>
  <c r="I11587" i="25"/>
  <c r="I11583" i="25"/>
  <c r="I11579" i="25"/>
  <c r="I11575" i="25"/>
  <c r="I11571" i="25"/>
  <c r="I11567" i="25"/>
  <c r="I11563" i="25"/>
  <c r="I11559" i="25"/>
  <c r="I11555" i="25"/>
  <c r="I11551" i="25"/>
  <c r="I11547" i="25"/>
  <c r="I11543" i="25"/>
  <c r="I11539" i="25"/>
  <c r="I11535" i="25"/>
  <c r="I11531" i="25"/>
  <c r="I11527" i="25"/>
  <c r="I11523" i="25"/>
  <c r="I11519" i="25"/>
  <c r="I11515" i="25"/>
  <c r="I11511" i="25"/>
  <c r="I11507" i="25"/>
  <c r="I11503" i="25"/>
  <c r="I11499" i="25"/>
  <c r="I11495" i="25"/>
  <c r="I11491" i="25"/>
  <c r="I11487" i="25"/>
  <c r="I11483" i="25"/>
  <c r="I11479" i="25"/>
  <c r="I11475" i="25"/>
  <c r="I11471" i="25"/>
  <c r="I11467" i="25"/>
  <c r="I11463" i="25"/>
  <c r="I11459" i="25"/>
  <c r="I11455" i="25"/>
  <c r="I11451" i="25"/>
  <c r="I11447" i="25"/>
  <c r="I11443" i="25"/>
  <c r="I11439" i="25"/>
  <c r="I11435" i="25"/>
  <c r="I11431" i="25"/>
  <c r="I11427" i="25"/>
  <c r="I11423" i="25"/>
  <c r="I11419" i="25"/>
  <c r="I11415" i="25"/>
  <c r="I11411" i="25"/>
  <c r="I11407" i="25"/>
  <c r="I11403" i="25"/>
  <c r="I11399" i="25"/>
  <c r="I11395" i="25"/>
  <c r="I11391" i="25"/>
  <c r="I11387" i="25"/>
  <c r="I11383" i="25"/>
  <c r="I11379" i="25"/>
  <c r="I11375" i="25"/>
  <c r="I11371" i="25"/>
  <c r="I11367" i="25"/>
  <c r="I11363" i="25"/>
  <c r="I11359" i="25"/>
  <c r="I11355" i="25"/>
  <c r="I11351" i="25"/>
  <c r="I11347" i="25"/>
  <c r="I11343" i="25"/>
  <c r="I11339" i="25"/>
  <c r="I11335" i="25"/>
  <c r="I11331" i="25"/>
  <c r="I11327" i="25"/>
  <c r="I11323" i="25"/>
  <c r="I11319" i="25"/>
  <c r="I11315" i="25"/>
  <c r="I11311" i="25"/>
  <c r="I11307" i="25"/>
  <c r="I11303" i="25"/>
  <c r="I11299" i="25"/>
  <c r="I11295" i="25"/>
  <c r="I11291" i="25"/>
  <c r="I11287" i="25"/>
  <c r="I11283" i="25"/>
  <c r="I11279" i="25"/>
  <c r="I11275" i="25"/>
  <c r="I11271" i="25"/>
  <c r="I11267" i="25"/>
  <c r="I11263" i="25"/>
  <c r="I11259" i="25"/>
  <c r="I11255" i="25"/>
  <c r="I11251" i="25"/>
  <c r="I11247" i="25"/>
  <c r="I11243" i="25"/>
  <c r="I11239" i="25"/>
  <c r="I11235" i="25"/>
  <c r="I11231" i="25"/>
  <c r="I11227" i="25"/>
  <c r="I11223" i="25"/>
  <c r="I11219" i="25"/>
  <c r="I11215" i="25"/>
  <c r="I11211" i="25"/>
  <c r="I11207" i="25"/>
  <c r="I11203" i="25"/>
  <c r="I11199" i="25"/>
  <c r="I11195" i="25"/>
  <c r="I11191" i="25"/>
  <c r="I11187" i="25"/>
  <c r="I11183" i="25"/>
  <c r="I11179" i="25"/>
  <c r="I11175" i="25"/>
  <c r="I11171" i="25"/>
  <c r="I11167" i="25"/>
  <c r="I11163" i="25"/>
  <c r="I11159" i="25"/>
  <c r="I11155" i="25"/>
  <c r="I11151" i="25"/>
  <c r="I11147" i="25"/>
  <c r="I11143" i="25"/>
  <c r="I11139" i="25"/>
  <c r="I11135" i="25"/>
  <c r="I11131" i="25"/>
  <c r="I11127" i="25"/>
  <c r="I11123" i="25"/>
  <c r="I11119" i="25"/>
  <c r="I11115" i="25"/>
  <c r="I11111" i="25"/>
  <c r="I11107" i="25"/>
  <c r="I11103" i="25"/>
  <c r="I11099" i="25"/>
  <c r="I11095" i="25"/>
  <c r="I11091" i="25"/>
  <c r="I11087" i="25"/>
  <c r="I11083" i="25"/>
  <c r="I11079" i="25"/>
  <c r="I11075" i="25"/>
  <c r="I11071" i="25"/>
  <c r="I11067" i="25"/>
  <c r="I11063" i="25"/>
  <c r="I11059" i="25"/>
  <c r="I11055" i="25"/>
  <c r="I11051" i="25"/>
  <c r="I11047" i="25"/>
  <c r="I11043" i="25"/>
  <c r="I11039" i="25"/>
  <c r="I11035" i="25"/>
  <c r="I11031" i="25"/>
  <c r="I11027" i="25"/>
  <c r="I11023" i="25"/>
  <c r="I11019" i="25"/>
  <c r="I11015" i="25"/>
  <c r="I11011" i="25"/>
  <c r="I11007" i="25"/>
  <c r="I11003" i="25"/>
  <c r="I10999" i="25"/>
  <c r="I10995" i="25"/>
  <c r="I10991" i="25"/>
  <c r="I10987" i="25"/>
  <c r="I10983" i="25"/>
  <c r="I10979" i="25"/>
  <c r="I10975" i="25"/>
  <c r="I10971" i="25"/>
  <c r="I10967" i="25"/>
  <c r="I10963" i="25"/>
  <c r="I10959" i="25"/>
  <c r="I10955" i="25"/>
  <c r="I10951" i="25"/>
  <c r="I10947" i="25"/>
  <c r="I10943" i="25"/>
  <c r="I10939" i="25"/>
  <c r="I10935" i="25"/>
  <c r="I10931" i="25"/>
  <c r="I10927" i="25"/>
  <c r="I10923" i="25"/>
  <c r="I10919" i="25"/>
  <c r="I10915" i="25"/>
  <c r="I10911" i="25"/>
  <c r="I10907" i="25"/>
  <c r="I10903" i="25"/>
  <c r="I10899" i="25"/>
  <c r="I10895" i="25"/>
  <c r="I10891" i="25"/>
  <c r="I10887" i="25"/>
  <c r="I10883" i="25"/>
  <c r="I10879" i="25"/>
  <c r="I10875" i="25"/>
  <c r="I10871" i="25"/>
  <c r="I10867" i="25"/>
  <c r="I10863" i="25"/>
  <c r="I10859" i="25"/>
  <c r="I10855" i="25"/>
  <c r="I10851" i="25"/>
  <c r="I10847" i="25"/>
  <c r="I10843" i="25"/>
  <c r="I10839" i="25"/>
  <c r="I10835" i="25"/>
  <c r="I10831" i="25"/>
  <c r="I10827" i="25"/>
  <c r="I10823" i="25"/>
  <c r="I10819" i="25"/>
  <c r="I10815" i="25"/>
  <c r="I10811" i="25"/>
  <c r="I10807" i="25"/>
  <c r="I10803" i="25"/>
  <c r="I10799" i="25"/>
  <c r="I10795" i="25"/>
  <c r="I10791" i="25"/>
  <c r="I10787" i="25"/>
  <c r="I10783" i="25"/>
  <c r="I10779" i="25"/>
  <c r="I10775" i="25"/>
  <c r="I10771" i="25"/>
  <c r="I10767" i="25"/>
  <c r="I10763" i="25"/>
  <c r="I10759" i="25"/>
  <c r="I10755" i="25"/>
  <c r="I10751" i="25"/>
  <c r="I10747" i="25"/>
  <c r="I10743" i="25"/>
  <c r="I10739" i="25"/>
  <c r="I10735" i="25"/>
  <c r="I10731" i="25"/>
  <c r="I10727" i="25"/>
  <c r="I10723" i="25"/>
  <c r="I10719" i="25"/>
  <c r="I10715" i="25"/>
  <c r="I10711" i="25"/>
  <c r="I10707" i="25"/>
  <c r="I10703" i="25"/>
  <c r="I10699" i="25"/>
  <c r="I10695" i="25"/>
  <c r="I10691" i="25"/>
  <c r="I10687" i="25"/>
  <c r="I10683" i="25"/>
  <c r="I10679" i="25"/>
  <c r="I10675" i="25"/>
  <c r="I10671" i="25"/>
  <c r="I10667" i="25"/>
  <c r="I10663" i="25"/>
  <c r="I10659" i="25"/>
  <c r="I10655" i="25"/>
  <c r="I10651" i="25"/>
  <c r="I10647" i="25"/>
  <c r="I10643" i="25"/>
  <c r="I10639" i="25"/>
  <c r="I10635" i="25"/>
  <c r="I10631" i="25"/>
  <c r="I10627" i="25"/>
  <c r="I10623" i="25"/>
  <c r="I10619" i="25"/>
  <c r="I10615" i="25"/>
  <c r="I10611" i="25"/>
  <c r="I10607" i="25"/>
  <c r="I10603" i="25"/>
  <c r="I10599" i="25"/>
  <c r="I10595" i="25"/>
  <c r="I10591" i="25"/>
  <c r="I10587" i="25"/>
  <c r="I10583" i="25"/>
  <c r="I10579" i="25"/>
  <c r="I10575" i="25"/>
  <c r="I10571" i="25"/>
  <c r="I10567" i="25"/>
  <c r="I10563" i="25"/>
  <c r="I10559" i="25"/>
  <c r="I10555" i="25"/>
  <c r="I10551" i="25"/>
  <c r="I10547" i="25"/>
  <c r="I10543" i="25"/>
  <c r="I10539" i="25"/>
  <c r="I10535" i="25"/>
  <c r="I10531" i="25"/>
  <c r="I10527" i="25"/>
  <c r="I10523" i="25"/>
  <c r="I10519" i="25"/>
  <c r="I10515" i="25"/>
  <c r="I10511" i="25"/>
  <c r="I10507" i="25"/>
  <c r="I10503" i="25"/>
  <c r="I10499" i="25"/>
  <c r="I10495" i="25"/>
  <c r="I10491" i="25"/>
  <c r="I10487" i="25"/>
  <c r="I10483" i="25"/>
  <c r="I10479" i="25"/>
  <c r="I10475" i="25"/>
  <c r="I10471" i="25"/>
  <c r="I10467" i="25"/>
  <c r="I10798" i="25"/>
  <c r="I10782" i="25"/>
  <c r="I10766" i="25"/>
  <c r="I10750" i="25"/>
  <c r="I10734" i="25"/>
  <c r="I10718" i="25"/>
  <c r="I10702" i="25"/>
  <c r="I10694" i="25"/>
  <c r="I10686" i="25"/>
  <c r="I10678" i="25"/>
  <c r="I10670" i="25"/>
  <c r="I10662" i="25"/>
  <c r="I10654" i="25"/>
  <c r="I10646" i="25"/>
  <c r="I10638" i="25"/>
  <c r="I10630" i="25"/>
  <c r="I10622" i="25"/>
  <c r="I10614" i="25"/>
  <c r="I10606" i="25"/>
  <c r="I10598" i="25"/>
  <c r="I10590" i="25"/>
  <c r="I10584" i="25"/>
  <c r="I10578" i="25"/>
  <c r="I10573" i="25"/>
  <c r="I10568" i="25"/>
  <c r="I10562" i="25"/>
  <c r="I10557" i="25"/>
  <c r="I10552" i="25"/>
  <c r="I10546" i="25"/>
  <c r="I10541" i="25"/>
  <c r="I10536" i="25"/>
  <c r="I10530" i="25"/>
  <c r="I10525" i="25"/>
  <c r="I10520" i="25"/>
  <c r="I10514" i="25"/>
  <c r="I10509" i="25"/>
  <c r="I10504" i="25"/>
  <c r="I10498" i="25"/>
  <c r="I10493" i="25"/>
  <c r="I10488" i="25"/>
  <c r="I10482" i="25"/>
  <c r="I10477" i="25"/>
  <c r="I10472" i="25"/>
  <c r="I10466" i="25"/>
  <c r="I10462" i="25"/>
  <c r="I10458" i="25"/>
  <c r="I10454" i="25"/>
  <c r="I10450" i="25"/>
  <c r="I10446" i="25"/>
  <c r="I10442" i="25"/>
  <c r="I10438" i="25"/>
  <c r="I10434" i="25"/>
  <c r="I10430" i="25"/>
  <c r="I10426" i="25"/>
  <c r="I10422" i="25"/>
  <c r="I10418" i="25"/>
  <c r="I10414" i="25"/>
  <c r="I10410" i="25"/>
  <c r="I10406" i="25"/>
  <c r="I10402" i="25"/>
  <c r="I10398" i="25"/>
  <c r="I10394" i="25"/>
  <c r="I10390" i="25"/>
  <c r="I10386" i="25"/>
  <c r="I10382" i="25"/>
  <c r="I10378" i="25"/>
  <c r="I10374" i="25"/>
  <c r="I10370" i="25"/>
  <c r="I10366" i="25"/>
  <c r="I10362" i="25"/>
  <c r="I10358" i="25"/>
  <c r="I10354" i="25"/>
  <c r="I10350" i="25"/>
  <c r="I10346" i="25"/>
  <c r="I10342" i="25"/>
  <c r="I10338" i="25"/>
  <c r="I10334" i="25"/>
  <c r="I10330" i="25"/>
  <c r="I10326" i="25"/>
  <c r="I10322" i="25"/>
  <c r="I10318" i="25"/>
  <c r="I10314" i="25"/>
  <c r="I10310" i="25"/>
  <c r="I10306" i="25"/>
  <c r="I10302" i="25"/>
  <c r="I10298" i="25"/>
  <c r="I10294" i="25"/>
  <c r="I10290" i="25"/>
  <c r="I10286" i="25"/>
  <c r="I10282" i="25"/>
  <c r="I10278" i="25"/>
  <c r="I10274" i="25"/>
  <c r="I10270" i="25"/>
  <c r="I10266" i="25"/>
  <c r="I10262" i="25"/>
  <c r="I10258" i="25"/>
  <c r="I10254" i="25"/>
  <c r="I10250" i="25"/>
  <c r="I10246" i="25"/>
  <c r="I10242" i="25"/>
  <c r="I10238" i="25"/>
  <c r="I10234" i="25"/>
  <c r="I10230" i="25"/>
  <c r="I10226" i="25"/>
  <c r="I10222" i="25"/>
  <c r="I10218" i="25"/>
  <c r="I10214" i="25"/>
  <c r="I10210" i="25"/>
  <c r="I10206" i="25"/>
  <c r="I10202" i="25"/>
  <c r="I10198" i="25"/>
  <c r="I10194" i="25"/>
  <c r="I10190" i="25"/>
  <c r="I10186" i="25"/>
  <c r="I10182" i="25"/>
  <c r="I10178" i="25"/>
  <c r="I10174" i="25"/>
  <c r="I10170" i="25"/>
  <c r="I10166" i="25"/>
  <c r="I10162" i="25"/>
  <c r="I10158" i="25"/>
  <c r="I10154" i="25"/>
  <c r="I10150" i="25"/>
  <c r="I10146" i="25"/>
  <c r="I10142" i="25"/>
  <c r="I10138" i="25"/>
  <c r="I10134" i="25"/>
  <c r="I10130" i="25"/>
  <c r="I10126" i="25"/>
  <c r="I10122" i="25"/>
  <c r="I10118" i="25"/>
  <c r="I10114" i="25"/>
  <c r="I10110" i="25"/>
  <c r="I10106" i="25"/>
  <c r="I10102" i="25"/>
  <c r="I10098" i="25"/>
  <c r="I10094" i="25"/>
  <c r="I10090" i="25"/>
  <c r="I10086" i="25"/>
  <c r="I10082" i="25"/>
  <c r="I10078" i="25"/>
  <c r="I10074" i="25"/>
  <c r="I10070" i="25"/>
  <c r="I10066" i="25"/>
  <c r="I10062" i="25"/>
  <c r="I10058" i="25"/>
  <c r="I10054" i="25"/>
  <c r="I10050" i="25"/>
  <c r="I10046" i="25"/>
  <c r="I10042" i="25"/>
  <c r="I10038" i="25"/>
  <c r="I10034" i="25"/>
  <c r="I10030" i="25"/>
  <c r="I10026" i="25"/>
  <c r="I10022" i="25"/>
  <c r="I10018" i="25"/>
  <c r="I10014" i="25"/>
  <c r="I10010" i="25"/>
  <c r="I10006" i="25"/>
  <c r="I10002" i="25"/>
  <c r="I9998" i="25"/>
  <c r="I9994" i="25"/>
  <c r="I9990" i="25"/>
  <c r="I9986" i="25"/>
  <c r="I9982" i="25"/>
  <c r="I9978" i="25"/>
  <c r="I9974" i="25"/>
  <c r="I9970" i="25"/>
  <c r="I9966" i="25"/>
  <c r="I9962" i="25"/>
  <c r="I9958" i="25"/>
  <c r="I9954" i="25"/>
  <c r="I9950" i="25"/>
  <c r="I9946" i="25"/>
  <c r="I9942" i="25"/>
  <c r="I9938" i="25"/>
  <c r="I9934" i="25"/>
  <c r="I9930" i="25"/>
  <c r="I9926" i="25"/>
  <c r="I9922" i="25"/>
  <c r="I9918" i="25"/>
  <c r="I9914" i="25"/>
  <c r="I9910" i="25"/>
  <c r="I9906" i="25"/>
  <c r="I9902" i="25"/>
  <c r="I9898" i="25"/>
  <c r="I9894" i="25"/>
  <c r="I9890" i="25"/>
  <c r="I9886" i="25"/>
  <c r="I9882" i="25"/>
  <c r="I9878" i="25"/>
  <c r="I9874" i="25"/>
  <c r="I9870" i="25"/>
  <c r="I9866" i="25"/>
  <c r="I9862" i="25"/>
  <c r="I9858" i="25"/>
  <c r="I9854" i="25"/>
  <c r="I9850" i="25"/>
  <c r="I9846" i="25"/>
  <c r="I9842" i="25"/>
  <c r="I9838" i="25"/>
  <c r="I9834" i="25"/>
  <c r="I9830" i="25"/>
  <c r="I9826" i="25"/>
  <c r="I9822" i="25"/>
  <c r="I9818" i="25"/>
  <c r="I9814" i="25"/>
  <c r="I9810" i="25"/>
  <c r="I9806" i="25"/>
  <c r="I9802" i="25"/>
  <c r="I9798" i="25"/>
  <c r="I9794" i="25"/>
  <c r="I9790" i="25"/>
  <c r="I9786" i="25"/>
  <c r="I9782" i="25"/>
  <c r="I9778" i="25"/>
  <c r="I9774" i="25"/>
  <c r="I9770" i="25"/>
  <c r="I9766" i="25"/>
  <c r="I9762" i="25"/>
  <c r="I9758" i="25"/>
  <c r="I9754" i="25"/>
  <c r="I9750" i="25"/>
  <c r="I9746" i="25"/>
  <c r="I9742" i="25"/>
  <c r="I9738" i="25"/>
  <c r="I9734" i="25"/>
  <c r="I9730" i="25"/>
  <c r="I9726" i="25"/>
  <c r="I9722" i="25"/>
  <c r="I9718" i="25"/>
  <c r="I9714" i="25"/>
  <c r="I9710" i="25"/>
  <c r="I9706" i="25"/>
  <c r="I9702" i="25"/>
  <c r="I9698" i="25"/>
  <c r="I9694" i="25"/>
  <c r="I9690" i="25"/>
  <c r="I9686" i="25"/>
  <c r="I9682" i="25"/>
  <c r="I9678" i="25"/>
  <c r="I9674" i="25"/>
  <c r="I9670" i="25"/>
  <c r="I9666" i="25"/>
  <c r="I9662" i="25"/>
  <c r="I9658" i="25"/>
  <c r="I9654" i="25"/>
  <c r="I9650" i="25"/>
  <c r="I9646" i="25"/>
  <c r="I9642" i="25"/>
  <c r="I9638" i="25"/>
  <c r="I9634" i="25"/>
  <c r="I9630" i="25"/>
  <c r="I9626" i="25"/>
  <c r="I9622" i="25"/>
  <c r="I9618" i="25"/>
  <c r="I9614" i="25"/>
  <c r="I9610" i="25"/>
  <c r="I9606" i="25"/>
  <c r="I9602" i="25"/>
  <c r="I9598" i="25"/>
  <c r="I9594" i="25"/>
  <c r="I9590" i="25"/>
  <c r="I9586" i="25"/>
  <c r="I9582" i="25"/>
  <c r="I9578" i="25"/>
  <c r="I9574" i="25"/>
  <c r="I9570" i="25"/>
  <c r="I9566" i="25"/>
  <c r="I9562" i="25"/>
  <c r="I9558" i="25"/>
  <c r="I9554" i="25"/>
  <c r="I9550" i="25"/>
  <c r="I9546" i="25"/>
  <c r="I9542" i="25"/>
  <c r="I9538" i="25"/>
  <c r="I9534" i="25"/>
  <c r="I9530" i="25"/>
  <c r="I9526" i="25"/>
  <c r="I9522" i="25"/>
  <c r="I9518" i="25"/>
  <c r="I9514" i="25"/>
  <c r="I9510" i="25"/>
  <c r="I9506" i="25"/>
  <c r="I9502" i="25"/>
  <c r="I9498" i="25"/>
  <c r="I9494" i="25"/>
  <c r="I9490" i="25"/>
  <c r="I9486" i="25"/>
  <c r="I9482" i="25"/>
  <c r="I9478" i="25"/>
  <c r="I9474" i="25"/>
  <c r="I9470" i="25"/>
  <c r="I9466" i="25"/>
  <c r="I9462" i="25"/>
  <c r="I9458" i="25"/>
  <c r="I9454" i="25"/>
  <c r="I9450" i="25"/>
  <c r="I9446" i="25"/>
  <c r="I9442" i="25"/>
  <c r="I9438" i="25"/>
  <c r="I9434" i="25"/>
  <c r="I9430" i="25"/>
  <c r="I9426" i="25"/>
  <c r="I9422" i="25"/>
  <c r="I9418" i="25"/>
  <c r="I9414" i="25"/>
  <c r="I9410" i="25"/>
  <c r="I9406" i="25"/>
  <c r="I9402" i="25"/>
  <c r="I9398" i="25"/>
  <c r="I9394" i="25"/>
  <c r="I9390" i="25"/>
  <c r="I9386" i="25"/>
  <c r="I9382" i="25"/>
  <c r="I9378" i="25"/>
  <c r="I9374" i="25"/>
  <c r="I9370" i="25"/>
  <c r="I9366" i="25"/>
  <c r="I9362" i="25"/>
  <c r="I9358" i="25"/>
  <c r="I9354" i="25"/>
  <c r="I9350" i="25"/>
  <c r="I9346" i="25"/>
  <c r="I9342" i="25"/>
  <c r="I9338" i="25"/>
  <c r="I9334" i="25"/>
  <c r="I9330" i="25"/>
  <c r="I9326" i="25"/>
  <c r="I9322" i="25"/>
  <c r="I9318" i="25"/>
  <c r="I9314" i="25"/>
  <c r="I9310" i="25"/>
  <c r="I9306" i="25"/>
  <c r="I9302" i="25"/>
  <c r="I9298" i="25"/>
  <c r="I9294" i="25"/>
  <c r="I9290" i="25"/>
  <c r="I9286" i="25"/>
  <c r="I9282" i="25"/>
  <c r="I9278" i="25"/>
  <c r="I9274" i="25"/>
  <c r="I9270" i="25"/>
  <c r="I9266" i="25"/>
  <c r="I9262" i="25"/>
  <c r="I9258" i="25"/>
  <c r="I9254" i="25"/>
  <c r="I9250" i="25"/>
  <c r="I9246" i="25"/>
  <c r="I9242" i="25"/>
  <c r="I9238" i="25"/>
  <c r="I9234" i="25"/>
  <c r="I9230" i="25"/>
  <c r="I9226" i="25"/>
  <c r="I9222" i="25"/>
  <c r="I9218" i="25"/>
  <c r="I9214" i="25"/>
  <c r="I9210" i="25"/>
  <c r="I9206" i="25"/>
  <c r="I9202" i="25"/>
  <c r="I9198" i="25"/>
  <c r="I9194" i="25"/>
  <c r="I9190" i="25"/>
  <c r="I9186" i="25"/>
  <c r="I9182" i="25"/>
  <c r="I9178" i="25"/>
  <c r="I9174" i="25"/>
  <c r="I9170" i="25"/>
  <c r="I9166" i="25"/>
  <c r="I9162" i="25"/>
  <c r="I9158" i="25"/>
  <c r="I9154" i="25"/>
  <c r="I9150" i="25"/>
  <c r="I9146" i="25"/>
  <c r="I9142" i="25"/>
  <c r="I9138" i="25"/>
  <c r="I9134" i="25"/>
  <c r="I9130" i="25"/>
  <c r="I9126" i="25"/>
  <c r="I9122" i="25"/>
  <c r="I9118" i="25"/>
  <c r="I9114" i="25"/>
  <c r="I9110" i="25"/>
  <c r="I9106" i="25"/>
  <c r="I9102" i="25"/>
  <c r="I9098" i="25"/>
  <c r="I9094" i="25"/>
  <c r="I9090" i="25"/>
  <c r="I9086" i="25"/>
  <c r="I9082" i="25"/>
  <c r="I9078" i="25"/>
  <c r="I9074" i="25"/>
  <c r="I9070" i="25"/>
  <c r="I9066" i="25"/>
  <c r="I9062" i="25"/>
  <c r="I9058" i="25"/>
  <c r="I9054" i="25"/>
  <c r="I9050" i="25"/>
  <c r="I9046" i="25"/>
  <c r="I9042" i="25"/>
  <c r="I9038" i="25"/>
  <c r="I9034" i="25"/>
  <c r="I9030" i="25"/>
  <c r="I9026" i="25"/>
  <c r="I9022" i="25"/>
  <c r="I9018" i="25"/>
  <c r="I9014" i="25"/>
  <c r="I9010" i="25"/>
  <c r="I9006" i="25"/>
  <c r="I9002" i="25"/>
  <c r="I8998" i="25"/>
  <c r="I8994" i="25"/>
  <c r="I8990" i="25"/>
  <c r="I8986" i="25"/>
  <c r="I8982" i="25"/>
  <c r="I8978" i="25"/>
  <c r="I8974" i="25"/>
  <c r="I8970" i="25"/>
  <c r="I8966" i="25"/>
  <c r="I8962" i="25"/>
  <c r="I8958" i="25"/>
  <c r="I8954" i="25"/>
  <c r="I8950" i="25"/>
  <c r="I8946" i="25"/>
  <c r="I8942" i="25"/>
  <c r="I8938" i="25"/>
  <c r="I8934" i="25"/>
  <c r="I8930" i="25"/>
  <c r="I8926" i="25"/>
  <c r="I8922" i="25"/>
  <c r="I8918" i="25"/>
  <c r="I8914" i="25"/>
  <c r="I8910" i="25"/>
  <c r="I8906" i="25"/>
  <c r="I8902" i="25"/>
  <c r="I8898" i="25"/>
  <c r="I8894" i="25"/>
  <c r="I8890" i="25"/>
  <c r="I8886" i="25"/>
  <c r="I8882" i="25"/>
  <c r="I8878" i="25"/>
  <c r="I8874" i="25"/>
  <c r="I8870" i="25"/>
  <c r="I8866" i="25"/>
  <c r="I8862" i="25"/>
  <c r="I8858" i="25"/>
  <c r="I8854" i="25"/>
  <c r="I8850" i="25"/>
  <c r="I8846" i="25"/>
  <c r="I8842" i="25"/>
  <c r="I8838" i="25"/>
  <c r="I8834" i="25"/>
  <c r="I8830" i="25"/>
  <c r="I8826" i="25"/>
  <c r="I8822" i="25"/>
  <c r="I8818" i="25"/>
  <c r="I8814" i="25"/>
  <c r="I8810" i="25"/>
  <c r="I8806" i="25"/>
  <c r="I8802" i="25"/>
  <c r="I8798" i="25"/>
  <c r="I8794" i="25"/>
  <c r="I8790" i="25"/>
  <c r="I8786" i="25"/>
  <c r="I8782" i="25"/>
  <c r="I8778" i="25"/>
  <c r="I8774" i="25"/>
  <c r="I8770" i="25"/>
  <c r="I8766" i="25"/>
  <c r="I8762" i="25"/>
  <c r="I8758" i="25"/>
  <c r="I8754" i="25"/>
  <c r="I8750" i="25"/>
  <c r="I8746" i="25"/>
  <c r="I8742" i="25"/>
  <c r="I8738" i="25"/>
  <c r="I8734" i="25"/>
  <c r="I8730" i="25"/>
  <c r="I8726" i="25"/>
  <c r="I8722" i="25"/>
  <c r="I8718" i="25"/>
  <c r="I8714" i="25"/>
  <c r="I8710" i="25"/>
  <c r="I8706" i="25"/>
  <c r="I8702" i="25"/>
  <c r="I8698" i="25"/>
  <c r="I8694" i="25"/>
  <c r="I8690" i="25"/>
  <c r="I8686" i="25"/>
  <c r="I8682" i="25"/>
  <c r="I8678" i="25"/>
  <c r="I8674" i="25"/>
  <c r="I8670" i="25"/>
  <c r="I8666" i="25"/>
  <c r="I8662" i="25"/>
  <c r="I8658" i="25"/>
  <c r="I8654" i="25"/>
  <c r="I8650" i="25"/>
  <c r="I8646" i="25"/>
  <c r="I8642" i="25"/>
  <c r="I8638" i="25"/>
  <c r="I8634" i="25"/>
  <c r="I8630" i="25"/>
  <c r="I8626" i="25"/>
  <c r="I8622" i="25"/>
  <c r="I8618" i="25"/>
  <c r="I8614" i="25"/>
  <c r="I8610" i="25"/>
  <c r="I8606" i="25"/>
  <c r="I8602" i="25"/>
  <c r="I8598" i="25"/>
  <c r="I8594" i="25"/>
  <c r="I8590" i="25"/>
  <c r="I8586" i="25"/>
  <c r="I8582" i="25"/>
  <c r="I8578" i="25"/>
  <c r="I8574" i="25"/>
  <c r="I8570" i="25"/>
  <c r="I8566" i="25"/>
  <c r="I8562" i="25"/>
  <c r="I8558" i="25"/>
  <c r="I8554" i="25"/>
  <c r="I8550" i="25"/>
  <c r="I8546" i="25"/>
  <c r="I8542" i="25"/>
  <c r="I8538" i="25"/>
  <c r="I8534" i="25"/>
  <c r="I8530" i="25"/>
  <c r="I8526" i="25"/>
  <c r="I8522" i="25"/>
  <c r="I8518" i="25"/>
  <c r="I8514" i="25"/>
  <c r="I8510" i="25"/>
  <c r="I8506" i="25"/>
  <c r="I8502" i="25"/>
  <c r="I8498" i="25"/>
  <c r="I8494" i="25"/>
  <c r="I8490" i="25"/>
  <c r="I8486" i="25"/>
  <c r="I8482" i="25"/>
  <c r="I8478" i="25"/>
  <c r="I8474" i="25"/>
  <c r="I8470" i="25"/>
  <c r="I8466" i="25"/>
  <c r="I8462" i="25"/>
  <c r="I8458" i="25"/>
  <c r="I8454" i="25"/>
  <c r="I8450" i="25"/>
  <c r="I8446" i="25"/>
  <c r="I8442" i="25"/>
  <c r="I8438" i="25"/>
  <c r="I8434" i="25"/>
  <c r="I8430" i="25"/>
  <c r="I8426" i="25"/>
  <c r="I8422" i="25"/>
  <c r="I8418" i="25"/>
  <c r="I8414" i="25"/>
  <c r="I8410" i="25"/>
  <c r="I8406" i="25"/>
  <c r="I8402" i="25"/>
  <c r="I8398" i="25"/>
  <c r="I8394" i="25"/>
  <c r="I8390" i="25"/>
  <c r="I8386" i="25"/>
  <c r="I8382" i="25"/>
  <c r="I8378" i="25"/>
  <c r="I8374" i="25"/>
  <c r="I8370" i="25"/>
  <c r="I8366" i="25"/>
  <c r="I8362" i="25"/>
  <c r="I8358" i="25"/>
  <c r="I8354" i="25"/>
  <c r="I8350" i="25"/>
  <c r="I8346" i="25"/>
  <c r="I8342" i="25"/>
  <c r="I8338" i="25"/>
  <c r="I8334" i="25"/>
  <c r="I8330" i="25"/>
  <c r="I8326" i="25"/>
  <c r="I8322" i="25"/>
  <c r="I8318" i="25"/>
  <c r="I8314" i="25"/>
  <c r="I8310" i="25"/>
  <c r="I8306" i="25"/>
  <c r="I8302" i="25"/>
  <c r="I8298" i="25"/>
  <c r="I8294" i="25"/>
  <c r="I8290" i="25"/>
  <c r="I8286" i="25"/>
  <c r="I8282" i="25"/>
  <c r="I8278" i="25"/>
  <c r="I8274" i="25"/>
  <c r="I8270" i="25"/>
  <c r="I8266" i="25"/>
  <c r="I8262" i="25"/>
  <c r="I8258" i="25"/>
  <c r="I8254" i="25"/>
  <c r="I8250" i="25"/>
  <c r="I8246" i="25"/>
  <c r="I8242" i="25"/>
  <c r="I8238" i="25"/>
  <c r="I8234" i="25"/>
  <c r="I8230" i="25"/>
  <c r="I8226" i="25"/>
  <c r="I8222" i="25"/>
  <c r="I8218" i="25"/>
  <c r="I8214" i="25"/>
  <c r="I8210" i="25"/>
  <c r="I8206" i="25"/>
  <c r="I8202" i="25"/>
  <c r="I8198" i="25"/>
  <c r="I8194" i="25"/>
  <c r="I8190" i="25"/>
  <c r="I8186" i="25"/>
  <c r="I8182" i="25"/>
  <c r="I8178" i="25"/>
  <c r="I8174" i="25"/>
  <c r="I8170" i="25"/>
  <c r="I8166" i="25"/>
  <c r="I8162" i="25"/>
  <c r="I8158" i="25"/>
  <c r="I8154" i="25"/>
  <c r="I8150" i="25"/>
  <c r="I8146" i="25"/>
  <c r="I8142" i="25"/>
  <c r="I8138" i="25"/>
  <c r="I8134" i="25"/>
  <c r="I8130" i="25"/>
  <c r="I8126" i="25"/>
  <c r="I8122" i="25"/>
  <c r="I8118" i="25"/>
  <c r="I8114" i="25"/>
  <c r="I8110" i="25"/>
  <c r="I8106" i="25"/>
  <c r="I8102" i="25"/>
  <c r="I8098" i="25"/>
  <c r="I8094" i="25"/>
  <c r="I8090" i="25"/>
  <c r="I8086" i="25"/>
  <c r="I8082" i="25"/>
  <c r="I8078" i="25"/>
  <c r="I8074" i="25"/>
  <c r="I8070" i="25"/>
  <c r="I8066" i="25"/>
  <c r="I8062" i="25"/>
  <c r="I8058" i="25"/>
  <c r="I8054" i="25"/>
  <c r="I8050" i="25"/>
  <c r="I8046" i="25"/>
  <c r="I8042" i="25"/>
  <c r="I8038" i="25"/>
  <c r="I8034" i="25"/>
  <c r="I8030" i="25"/>
  <c r="I8026" i="25"/>
  <c r="I8022" i="25"/>
  <c r="I8018" i="25"/>
  <c r="I8014" i="25"/>
  <c r="I8010" i="25"/>
  <c r="I8006" i="25"/>
  <c r="I8002" i="25"/>
  <c r="I7998" i="25"/>
  <c r="I7994" i="25"/>
  <c r="I7990" i="25"/>
  <c r="I7986" i="25"/>
  <c r="I7982" i="25"/>
  <c r="I7978" i="25"/>
  <c r="I7974" i="25"/>
  <c r="I7970" i="25"/>
  <c r="I7966" i="25"/>
  <c r="I7962" i="25"/>
  <c r="I7958" i="25"/>
  <c r="I7954" i="25"/>
  <c r="I7950" i="25"/>
  <c r="I7946" i="25"/>
  <c r="I7942" i="25"/>
  <c r="I7938" i="25"/>
  <c r="I7934" i="25"/>
  <c r="I7930" i="25"/>
  <c r="I7926" i="25"/>
  <c r="I7922" i="25"/>
  <c r="I7918" i="25"/>
  <c r="I7914" i="25"/>
  <c r="I10794" i="25"/>
  <c r="I10778" i="25"/>
  <c r="I10762" i="25"/>
  <c r="I10746" i="25"/>
  <c r="I10730" i="25"/>
  <c r="I10714" i="25"/>
  <c r="I10700" i="25"/>
  <c r="I10692" i="25"/>
  <c r="I10684" i="25"/>
  <c r="I10676" i="25"/>
  <c r="I10668" i="25"/>
  <c r="I10660" i="25"/>
  <c r="I10652" i="25"/>
  <c r="I10644" i="25"/>
  <c r="I10636" i="25"/>
  <c r="I10628" i="25"/>
  <c r="I10620" i="25"/>
  <c r="I10612" i="25"/>
  <c r="I10604" i="25"/>
  <c r="I10596" i="25"/>
  <c r="I10588" i="25"/>
  <c r="I10582" i="25"/>
  <c r="I10577" i="25"/>
  <c r="I10572" i="25"/>
  <c r="I10566" i="25"/>
  <c r="I10561" i="25"/>
  <c r="I10556" i="25"/>
  <c r="I10550" i="25"/>
  <c r="I10545" i="25"/>
  <c r="I10540" i="25"/>
  <c r="I10534" i="25"/>
  <c r="I10529" i="25"/>
  <c r="I10524" i="25"/>
  <c r="I10518" i="25"/>
  <c r="I10513" i="25"/>
  <c r="I10508" i="25"/>
  <c r="I10502" i="25"/>
  <c r="I10497" i="25"/>
  <c r="I10492" i="25"/>
  <c r="I10486" i="25"/>
  <c r="I10481" i="25"/>
  <c r="I10476" i="25"/>
  <c r="I10470" i="25"/>
  <c r="I10465" i="25"/>
  <c r="I10461" i="25"/>
  <c r="I10457" i="25"/>
  <c r="I10453" i="25"/>
  <c r="I10449" i="25"/>
  <c r="I10445" i="25"/>
  <c r="I10441" i="25"/>
  <c r="I10437" i="25"/>
  <c r="I10433" i="25"/>
  <c r="I10429" i="25"/>
  <c r="I10425" i="25"/>
  <c r="I10421" i="25"/>
  <c r="I10417" i="25"/>
  <c r="I10413" i="25"/>
  <c r="I10409" i="25"/>
  <c r="I10405" i="25"/>
  <c r="I10401" i="25"/>
  <c r="I10397" i="25"/>
  <c r="I10393" i="25"/>
  <c r="I10389" i="25"/>
  <c r="I10385" i="25"/>
  <c r="I10381" i="25"/>
  <c r="I10377" i="25"/>
  <c r="I10373" i="25"/>
  <c r="I10369" i="25"/>
  <c r="I10365" i="25"/>
  <c r="I10361" i="25"/>
  <c r="I10357" i="25"/>
  <c r="I10353" i="25"/>
  <c r="I10349" i="25"/>
  <c r="I10345" i="25"/>
  <c r="I10341" i="25"/>
  <c r="I10337" i="25"/>
  <c r="I10333" i="25"/>
  <c r="I10329" i="25"/>
  <c r="I10325" i="25"/>
  <c r="I10321" i="25"/>
  <c r="I10317" i="25"/>
  <c r="I10313" i="25"/>
  <c r="I10309" i="25"/>
  <c r="I10305" i="25"/>
  <c r="I10301" i="25"/>
  <c r="I10297" i="25"/>
  <c r="I10293" i="25"/>
  <c r="I10289" i="25"/>
  <c r="I10285" i="25"/>
  <c r="I10281" i="25"/>
  <c r="I10277" i="25"/>
  <c r="I10273" i="25"/>
  <c r="I10269" i="25"/>
  <c r="I10265" i="25"/>
  <c r="I10261" i="25"/>
  <c r="I10257" i="25"/>
  <c r="I10253" i="25"/>
  <c r="I10249" i="25"/>
  <c r="I10245" i="25"/>
  <c r="I10241" i="25"/>
  <c r="I10237" i="25"/>
  <c r="I10233" i="25"/>
  <c r="I10229" i="25"/>
  <c r="I10225" i="25"/>
  <c r="I10221" i="25"/>
  <c r="I10217" i="25"/>
  <c r="I10213" i="25"/>
  <c r="I10209" i="25"/>
  <c r="I10205" i="25"/>
  <c r="I10201" i="25"/>
  <c r="I10197" i="25"/>
  <c r="I10193" i="25"/>
  <c r="I10189" i="25"/>
  <c r="I10185" i="25"/>
  <c r="I10181" i="25"/>
  <c r="I10177" i="25"/>
  <c r="I10173" i="25"/>
  <c r="I10169" i="25"/>
  <c r="I10165" i="25"/>
  <c r="I10161" i="25"/>
  <c r="I10157" i="25"/>
  <c r="I10153" i="25"/>
  <c r="I10149" i="25"/>
  <c r="I10145" i="25"/>
  <c r="I10141" i="25"/>
  <c r="I10137" i="25"/>
  <c r="I10133" i="25"/>
  <c r="I10129" i="25"/>
  <c r="I10125" i="25"/>
  <c r="I10121" i="25"/>
  <c r="I10117" i="25"/>
  <c r="I10113" i="25"/>
  <c r="I10109" i="25"/>
  <c r="I10105" i="25"/>
  <c r="I10101" i="25"/>
  <c r="I10097" i="25"/>
  <c r="I10093" i="25"/>
  <c r="I10089" i="25"/>
  <c r="I10085" i="25"/>
  <c r="I10081" i="25"/>
  <c r="I10077" i="25"/>
  <c r="I10073" i="25"/>
  <c r="I10069" i="25"/>
  <c r="I10065" i="25"/>
  <c r="I10061" i="25"/>
  <c r="I10057" i="25"/>
  <c r="I10053" i="25"/>
  <c r="I10049" i="25"/>
  <c r="I10045" i="25"/>
  <c r="I10041" i="25"/>
  <c r="I10037" i="25"/>
  <c r="I10033" i="25"/>
  <c r="I10029" i="25"/>
  <c r="I10025" i="25"/>
  <c r="I10021" i="25"/>
  <c r="I10017" i="25"/>
  <c r="I10013" i="25"/>
  <c r="I10009" i="25"/>
  <c r="I10005" i="25"/>
  <c r="I10001" i="25"/>
  <c r="I9997" i="25"/>
  <c r="I9993" i="25"/>
  <c r="I9989" i="25"/>
  <c r="I9985" i="25"/>
  <c r="I9981" i="25"/>
  <c r="I9977" i="25"/>
  <c r="I9973" i="25"/>
  <c r="I9969" i="25"/>
  <c r="I9965" i="25"/>
  <c r="I9961" i="25"/>
  <c r="I9957" i="25"/>
  <c r="I9953" i="25"/>
  <c r="I9949" i="25"/>
  <c r="I9945" i="25"/>
  <c r="I9941" i="25"/>
  <c r="I9937" i="25"/>
  <c r="I9933" i="25"/>
  <c r="I9929" i="25"/>
  <c r="I9925" i="25"/>
  <c r="I9921" i="25"/>
  <c r="I9917" i="25"/>
  <c r="I9913" i="25"/>
  <c r="I9909" i="25"/>
  <c r="I9905" i="25"/>
  <c r="I9901" i="25"/>
  <c r="I9897" i="25"/>
  <c r="I9893" i="25"/>
  <c r="I9889" i="25"/>
  <c r="I9885" i="25"/>
  <c r="I9881" i="25"/>
  <c r="I9877" i="25"/>
  <c r="I9873" i="25"/>
  <c r="I9869" i="25"/>
  <c r="I9865" i="25"/>
  <c r="I9861" i="25"/>
  <c r="I9857" i="25"/>
  <c r="I9853" i="25"/>
  <c r="I9849" i="25"/>
  <c r="I9845" i="25"/>
  <c r="I9841" i="25"/>
  <c r="I9837" i="25"/>
  <c r="I9833" i="25"/>
  <c r="I9829" i="25"/>
  <c r="I9825" i="25"/>
  <c r="I9821" i="25"/>
  <c r="I9817" i="25"/>
  <c r="I9813" i="25"/>
  <c r="I9809" i="25"/>
  <c r="I9805" i="25"/>
  <c r="I9801" i="25"/>
  <c r="I9797" i="25"/>
  <c r="I9793" i="25"/>
  <c r="I9789" i="25"/>
  <c r="I9785" i="25"/>
  <c r="I9781" i="25"/>
  <c r="I9777" i="25"/>
  <c r="I9773" i="25"/>
  <c r="I9769" i="25"/>
  <c r="I9765" i="25"/>
  <c r="I9761" i="25"/>
  <c r="I9757" i="25"/>
  <c r="I9753" i="25"/>
  <c r="I9749" i="25"/>
  <c r="I9745" i="25"/>
  <c r="I9741" i="25"/>
  <c r="I9737" i="25"/>
  <c r="I9733" i="25"/>
  <c r="I9729" i="25"/>
  <c r="I9725" i="25"/>
  <c r="I9721" i="25"/>
  <c r="I9717" i="25"/>
  <c r="I9713" i="25"/>
  <c r="I9709" i="25"/>
  <c r="I9705" i="25"/>
  <c r="I9701" i="25"/>
  <c r="I9697" i="25"/>
  <c r="I9693" i="25"/>
  <c r="I9689" i="25"/>
  <c r="I9685" i="25"/>
  <c r="I9681" i="25"/>
  <c r="I9677" i="25"/>
  <c r="I9673" i="25"/>
  <c r="I9669" i="25"/>
  <c r="I9665" i="25"/>
  <c r="I9661" i="25"/>
  <c r="I9657" i="25"/>
  <c r="I9653" i="25"/>
  <c r="I9649" i="25"/>
  <c r="I9645" i="25"/>
  <c r="I9641" i="25"/>
  <c r="I9637" i="25"/>
  <c r="I9633" i="25"/>
  <c r="I9629" i="25"/>
  <c r="I9625" i="25"/>
  <c r="I9621" i="25"/>
  <c r="I9617" i="25"/>
  <c r="I9613" i="25"/>
  <c r="I9609" i="25"/>
  <c r="I9605" i="25"/>
  <c r="I9601" i="25"/>
  <c r="I9597" i="25"/>
  <c r="I9593" i="25"/>
  <c r="I9589" i="25"/>
  <c r="I9585" i="25"/>
  <c r="I9581" i="25"/>
  <c r="I9577" i="25"/>
  <c r="I9573" i="25"/>
  <c r="I9569" i="25"/>
  <c r="I9565" i="25"/>
  <c r="I9561" i="25"/>
  <c r="I9557" i="25"/>
  <c r="I9553" i="25"/>
  <c r="I9549" i="25"/>
  <c r="I9545" i="25"/>
  <c r="I9541" i="25"/>
  <c r="I9537" i="25"/>
  <c r="I9533" i="25"/>
  <c r="I9529" i="25"/>
  <c r="I9525" i="25"/>
  <c r="I9521" i="25"/>
  <c r="I9517" i="25"/>
  <c r="I9513" i="25"/>
  <c r="I9509" i="25"/>
  <c r="I9505" i="25"/>
  <c r="I9501" i="25"/>
  <c r="I9497" i="25"/>
  <c r="I9493" i="25"/>
  <c r="I9489" i="25"/>
  <c r="I9485" i="25"/>
  <c r="I9481" i="25"/>
  <c r="I9477" i="25"/>
  <c r="I9473" i="25"/>
  <c r="I9469" i="25"/>
  <c r="I9465" i="25"/>
  <c r="I9461" i="25"/>
  <c r="I9457" i="25"/>
  <c r="I9453" i="25"/>
  <c r="I9449" i="25"/>
  <c r="I9445" i="25"/>
  <c r="I9441" i="25"/>
  <c r="I9437" i="25"/>
  <c r="I9433" i="25"/>
  <c r="I9429" i="25"/>
  <c r="I9425" i="25"/>
  <c r="I9421" i="25"/>
  <c r="I9417" i="25"/>
  <c r="I9413" i="25"/>
  <c r="I9409" i="25"/>
  <c r="I9405" i="25"/>
  <c r="I9401" i="25"/>
  <c r="I9397" i="25"/>
  <c r="I9393" i="25"/>
  <c r="I9389" i="25"/>
  <c r="I9385" i="25"/>
  <c r="I9381" i="25"/>
  <c r="I9377" i="25"/>
  <c r="I9373" i="25"/>
  <c r="I9369" i="25"/>
  <c r="I9365" i="25"/>
  <c r="I9361" i="25"/>
  <c r="I9357" i="25"/>
  <c r="I9353" i="25"/>
  <c r="I9349" i="25"/>
  <c r="I9345" i="25"/>
  <c r="I9341" i="25"/>
  <c r="I9337" i="25"/>
  <c r="I9333" i="25"/>
  <c r="I9329" i="25"/>
  <c r="I9325" i="25"/>
  <c r="I9321" i="25"/>
  <c r="I9317" i="25"/>
  <c r="I9313" i="25"/>
  <c r="I9309" i="25"/>
  <c r="I9305" i="25"/>
  <c r="I9301" i="25"/>
  <c r="I9297" i="25"/>
  <c r="I9293" i="25"/>
  <c r="I9289" i="25"/>
  <c r="I9285" i="25"/>
  <c r="I9281" i="25"/>
  <c r="I9277" i="25"/>
  <c r="I9273" i="25"/>
  <c r="I9269" i="25"/>
  <c r="I9265" i="25"/>
  <c r="I9261" i="25"/>
  <c r="I9257" i="25"/>
  <c r="I9253" i="25"/>
  <c r="I9249" i="25"/>
  <c r="I9245" i="25"/>
  <c r="I9241" i="25"/>
  <c r="I9237" i="25"/>
  <c r="I9233" i="25"/>
  <c r="I9229" i="25"/>
  <c r="I9225" i="25"/>
  <c r="I9221" i="25"/>
  <c r="I9217" i="25"/>
  <c r="I9213" i="25"/>
  <c r="I9209" i="25"/>
  <c r="I9205" i="25"/>
  <c r="I9201" i="25"/>
  <c r="I9197" i="25"/>
  <c r="I9193" i="25"/>
  <c r="I9189" i="25"/>
  <c r="I9185" i="25"/>
  <c r="I9181" i="25"/>
  <c r="I9177" i="25"/>
  <c r="I9173" i="25"/>
  <c r="I9169" i="25"/>
  <c r="I9165" i="25"/>
  <c r="I9161" i="25"/>
  <c r="I9157" i="25"/>
  <c r="I9153" i="25"/>
  <c r="I9149" i="25"/>
  <c r="I9145" i="25"/>
  <c r="I9141" i="25"/>
  <c r="I9137" i="25"/>
  <c r="I9133" i="25"/>
  <c r="I9129" i="25"/>
  <c r="I9125" i="25"/>
  <c r="I9121" i="25"/>
  <c r="I9117" i="25"/>
  <c r="I9113" i="25"/>
  <c r="I9109" i="25"/>
  <c r="I9105" i="25"/>
  <c r="I9101" i="25"/>
  <c r="I9097" i="25"/>
  <c r="I9093" i="25"/>
  <c r="I9089" i="25"/>
  <c r="I9085" i="25"/>
  <c r="I9081" i="25"/>
  <c r="I9077" i="25"/>
  <c r="I9073" i="25"/>
  <c r="I9069" i="25"/>
  <c r="I9065" i="25"/>
  <c r="I9061" i="25"/>
  <c r="I9057" i="25"/>
  <c r="I9053" i="25"/>
  <c r="I9049" i="25"/>
  <c r="I9045" i="25"/>
  <c r="I9041" i="25"/>
  <c r="I9037" i="25"/>
  <c r="I9033" i="25"/>
  <c r="I9029" i="25"/>
  <c r="I9025" i="25"/>
  <c r="I9021" i="25"/>
  <c r="I9017" i="25"/>
  <c r="I9013" i="25"/>
  <c r="I9009" i="25"/>
  <c r="I9005" i="25"/>
  <c r="I9001" i="25"/>
  <c r="I8997" i="25"/>
  <c r="I8993" i="25"/>
  <c r="I8989" i="25"/>
  <c r="I8985" i="25"/>
  <c r="I8981" i="25"/>
  <c r="I8977" i="25"/>
  <c r="I8973" i="25"/>
  <c r="I8969" i="25"/>
  <c r="I8965" i="25"/>
  <c r="I8961" i="25"/>
  <c r="I8957" i="25"/>
  <c r="I8953" i="25"/>
  <c r="I8949" i="25"/>
  <c r="I8945" i="25"/>
  <c r="I8941" i="25"/>
  <c r="I8937" i="25"/>
  <c r="I8933" i="25"/>
  <c r="I8929" i="25"/>
  <c r="I8925" i="25"/>
  <c r="I8921" i="25"/>
  <c r="I8917" i="25"/>
  <c r="I8913" i="25"/>
  <c r="I8909" i="25"/>
  <c r="I8905" i="25"/>
  <c r="I8901" i="25"/>
  <c r="I8897" i="25"/>
  <c r="I8893" i="25"/>
  <c r="I8889" i="25"/>
  <c r="I8885" i="25"/>
  <c r="I8881" i="25"/>
  <c r="I8877" i="25"/>
  <c r="I8873" i="25"/>
  <c r="I8869" i="25"/>
  <c r="I8865" i="25"/>
  <c r="I8861" i="25"/>
  <c r="I8857" i="25"/>
  <c r="I8853" i="25"/>
  <c r="I8849" i="25"/>
  <c r="I8845" i="25"/>
  <c r="I8841" i="25"/>
  <c r="I8837" i="25"/>
  <c r="I8833" i="25"/>
  <c r="I8829" i="25"/>
  <c r="I8825" i="25"/>
  <c r="I8821" i="25"/>
  <c r="I8817" i="25"/>
  <c r="I8813" i="25"/>
  <c r="I8809" i="25"/>
  <c r="I8805" i="25"/>
  <c r="I8801" i="25"/>
  <c r="I8797" i="25"/>
  <c r="I8793" i="25"/>
  <c r="I8789" i="25"/>
  <c r="I8785" i="25"/>
  <c r="I8781" i="25"/>
  <c r="I8777" i="25"/>
  <c r="I8773" i="25"/>
  <c r="I8769" i="25"/>
  <c r="I8765" i="25"/>
  <c r="I8761" i="25"/>
  <c r="I8757" i="25"/>
  <c r="I8753" i="25"/>
  <c r="I8749" i="25"/>
  <c r="I8745" i="25"/>
  <c r="I8741" i="25"/>
  <c r="I8737" i="25"/>
  <c r="I8733" i="25"/>
  <c r="I8729" i="25"/>
  <c r="I8725" i="25"/>
  <c r="I8721" i="25"/>
  <c r="I8717" i="25"/>
  <c r="I8713" i="25"/>
  <c r="I8709" i="25"/>
  <c r="I8705" i="25"/>
  <c r="I8701" i="25"/>
  <c r="I8697" i="25"/>
  <c r="I8693" i="25"/>
  <c r="I8689" i="25"/>
  <c r="I8685" i="25"/>
  <c r="I8681" i="25"/>
  <c r="I8677" i="25"/>
  <c r="I8673" i="25"/>
  <c r="I8669" i="25"/>
  <c r="I8665" i="25"/>
  <c r="I8661" i="25"/>
  <c r="I8657" i="25"/>
  <c r="I8653" i="25"/>
  <c r="I8649" i="25"/>
  <c r="I8645" i="25"/>
  <c r="I8641" i="25"/>
  <c r="I8637" i="25"/>
  <c r="I8633" i="25"/>
  <c r="I8629" i="25"/>
  <c r="I8625" i="25"/>
  <c r="I8621" i="25"/>
  <c r="I8617" i="25"/>
  <c r="I8613" i="25"/>
  <c r="I8609" i="25"/>
  <c r="I8605" i="25"/>
  <c r="I8601" i="25"/>
  <c r="I8597" i="25"/>
  <c r="I8593" i="25"/>
  <c r="I8589" i="25"/>
  <c r="I8585" i="25"/>
  <c r="I8581" i="25"/>
  <c r="I8577" i="25"/>
  <c r="I8573" i="25"/>
  <c r="I8569" i="25"/>
  <c r="I8565" i="25"/>
  <c r="I8561" i="25"/>
  <c r="I8557" i="25"/>
  <c r="I8553" i="25"/>
  <c r="I8549" i="25"/>
  <c r="I8545" i="25"/>
  <c r="I8541" i="25"/>
  <c r="I8537" i="25"/>
  <c r="I8533" i="25"/>
  <c r="I8529" i="25"/>
  <c r="I8525" i="25"/>
  <c r="I8521" i="25"/>
  <c r="I8517" i="25"/>
  <c r="I8513" i="25"/>
  <c r="I8509" i="25"/>
  <c r="I8505" i="25"/>
  <c r="I8501" i="25"/>
  <c r="I8497" i="25"/>
  <c r="I8493" i="25"/>
  <c r="I8489" i="25"/>
  <c r="I8485" i="25"/>
  <c r="I8481" i="25"/>
  <c r="I8477" i="25"/>
  <c r="I8473" i="25"/>
  <c r="I8469" i="25"/>
  <c r="I8465" i="25"/>
  <c r="I8461" i="25"/>
  <c r="I8457" i="25"/>
  <c r="I8453" i="25"/>
  <c r="I8449" i="25"/>
  <c r="I8445" i="25"/>
  <c r="I8441" i="25"/>
  <c r="I8437" i="25"/>
  <c r="I8433" i="25"/>
  <c r="I8429" i="25"/>
  <c r="I8425" i="25"/>
  <c r="I8421" i="25"/>
  <c r="I8417" i="25"/>
  <c r="I8413" i="25"/>
  <c r="I8409" i="25"/>
  <c r="I8405" i="25"/>
  <c r="I8401" i="25"/>
  <c r="I8397" i="25"/>
  <c r="I8393" i="25"/>
  <c r="I8389" i="25"/>
  <c r="I8385" i="25"/>
  <c r="I8381" i="25"/>
  <c r="I8377" i="25"/>
  <c r="I8373" i="25"/>
  <c r="I8369" i="25"/>
  <c r="I8365" i="25"/>
  <c r="I8361" i="25"/>
  <c r="I8357" i="25"/>
  <c r="I8353" i="25"/>
  <c r="I8349" i="25"/>
  <c r="I8345" i="25"/>
  <c r="I8341" i="25"/>
  <c r="I8337" i="25"/>
  <c r="I8333" i="25"/>
  <c r="I8329" i="25"/>
  <c r="I8325" i="25"/>
  <c r="I8321" i="25"/>
  <c r="I8317" i="25"/>
  <c r="I8313" i="25"/>
  <c r="I8309" i="25"/>
  <c r="I8305" i="25"/>
  <c r="I8301" i="25"/>
  <c r="I8297" i="25"/>
  <c r="I8293" i="25"/>
  <c r="I8289" i="25"/>
  <c r="I8285" i="25"/>
  <c r="I8281" i="25"/>
  <c r="I8277" i="25"/>
  <c r="I8273" i="25"/>
  <c r="I8269" i="25"/>
  <c r="I8265" i="25"/>
  <c r="I8261" i="25"/>
  <c r="I8257" i="25"/>
  <c r="I8253" i="25"/>
  <c r="I8249" i="25"/>
  <c r="I8245" i="25"/>
  <c r="I8241" i="25"/>
  <c r="I8237" i="25"/>
  <c r="I8233" i="25"/>
  <c r="I8229" i="25"/>
  <c r="I8225" i="25"/>
  <c r="I8221" i="25"/>
  <c r="I8217" i="25"/>
  <c r="I8213" i="25"/>
  <c r="I8209" i="25"/>
  <c r="I8205" i="25"/>
  <c r="I8201" i="25"/>
  <c r="I8197" i="25"/>
  <c r="I8193" i="25"/>
  <c r="I8189" i="25"/>
  <c r="I8185" i="25"/>
  <c r="I8181" i="25"/>
  <c r="I8177" i="25"/>
  <c r="I8173" i="25"/>
  <c r="I8169" i="25"/>
  <c r="I8165" i="25"/>
  <c r="I8161" i="25"/>
  <c r="I8157" i="25"/>
  <c r="I8153" i="25"/>
  <c r="I8149" i="25"/>
  <c r="I8145" i="25"/>
  <c r="I8141" i="25"/>
  <c r="I8137" i="25"/>
  <c r="I8133" i="25"/>
  <c r="I8129" i="25"/>
  <c r="I8125" i="25"/>
  <c r="I8121" i="25"/>
  <c r="I8117" i="25"/>
  <c r="I8113" i="25"/>
  <c r="I8109" i="25"/>
  <c r="I8105" i="25"/>
  <c r="I8101" i="25"/>
  <c r="I8097" i="25"/>
  <c r="I8093" i="25"/>
  <c r="I8089" i="25"/>
  <c r="I8085" i="25"/>
  <c r="I8081" i="25"/>
  <c r="I8077" i="25"/>
  <c r="I8073" i="25"/>
  <c r="I8069" i="25"/>
  <c r="I8065" i="25"/>
  <c r="I8061" i="25"/>
  <c r="I8057" i="25"/>
  <c r="I8053" i="25"/>
  <c r="I8049" i="25"/>
  <c r="I8045" i="25"/>
  <c r="I8041" i="25"/>
  <c r="I8037" i="25"/>
  <c r="I8033" i="25"/>
  <c r="I8029" i="25"/>
  <c r="I8025" i="25"/>
  <c r="I8021" i="25"/>
  <c r="I8017" i="25"/>
  <c r="I8013" i="25"/>
  <c r="I8009" i="25"/>
  <c r="I8005" i="25"/>
  <c r="I8001" i="25"/>
  <c r="I7997" i="25"/>
  <c r="I7993" i="25"/>
  <c r="I7989" i="25"/>
  <c r="I7985" i="25"/>
  <c r="I7981" i="25"/>
  <c r="I7977" i="25"/>
  <c r="I7973" i="25"/>
  <c r="I7969" i="25"/>
  <c r="I7965" i="25"/>
  <c r="I7961" i="25"/>
  <c r="I7957" i="25"/>
  <c r="I7953" i="25"/>
  <c r="I7949" i="25"/>
  <c r="I7945" i="25"/>
  <c r="I7941" i="25"/>
  <c r="I7937" i="25"/>
  <c r="I7933" i="25"/>
  <c r="I7929" i="25"/>
  <c r="I7925" i="25"/>
  <c r="I7921" i="25"/>
  <c r="I7917" i="25"/>
  <c r="I7913" i="25"/>
  <c r="I7909" i="25"/>
  <c r="I7905" i="25"/>
  <c r="I7901" i="25"/>
  <c r="I7897" i="25"/>
  <c r="I7893" i="25"/>
  <c r="I7889" i="25"/>
  <c r="I7885" i="25"/>
  <c r="I7881" i="25"/>
  <c r="I7877" i="25"/>
  <c r="I7873" i="25"/>
  <c r="I7869" i="25"/>
  <c r="I7865" i="25"/>
  <c r="I7861" i="25"/>
  <c r="I7857" i="25"/>
  <c r="I7853" i="25"/>
  <c r="I7849" i="25"/>
  <c r="I7845" i="25"/>
  <c r="I7841" i="25"/>
  <c r="I7837" i="25"/>
  <c r="I7833" i="25"/>
  <c r="I7829" i="25"/>
  <c r="I7825" i="25"/>
  <c r="I7821" i="25"/>
  <c r="I7817" i="25"/>
  <c r="I7813" i="25"/>
  <c r="I7809" i="25"/>
  <c r="I7805" i="25"/>
  <c r="I7801" i="25"/>
  <c r="I7797" i="25"/>
  <c r="I7793" i="25"/>
  <c r="I7789" i="25"/>
  <c r="I7785" i="25"/>
  <c r="I7781" i="25"/>
  <c r="I7777" i="25"/>
  <c r="I7773" i="25"/>
  <c r="I7769" i="25"/>
  <c r="I7765" i="25"/>
  <c r="I7761" i="25"/>
  <c r="I7757" i="25"/>
  <c r="I7753" i="25"/>
  <c r="I7749" i="25"/>
  <c r="I7745" i="25"/>
  <c r="I7741" i="25"/>
  <c r="I7737" i="25"/>
  <c r="I7733" i="25"/>
  <c r="I7729" i="25"/>
  <c r="I7725" i="25"/>
  <c r="I7721" i="25"/>
  <c r="I7717" i="25"/>
  <c r="I7713" i="25"/>
  <c r="I10790" i="25"/>
  <c r="I10774" i="25"/>
  <c r="I10758" i="25"/>
  <c r="I10742" i="25"/>
  <c r="I10726" i="25"/>
  <c r="I10710" i="25"/>
  <c r="I10698" i="25"/>
  <c r="I10690" i="25"/>
  <c r="I10682" i="25"/>
  <c r="I10674" i="25"/>
  <c r="I10666" i="25"/>
  <c r="I10658" i="25"/>
  <c r="I10650" i="25"/>
  <c r="I10642" i="25"/>
  <c r="I10634" i="25"/>
  <c r="I10626" i="25"/>
  <c r="I10618" i="25"/>
  <c r="I10610" i="25"/>
  <c r="I10602" i="25"/>
  <c r="I10594" i="25"/>
  <c r="I10586" i="25"/>
  <c r="I10581" i="25"/>
  <c r="I10576" i="25"/>
  <c r="I10570" i="25"/>
  <c r="I10565" i="25"/>
  <c r="I10560" i="25"/>
  <c r="I10554" i="25"/>
  <c r="I10549" i="25"/>
  <c r="I10544" i="25"/>
  <c r="I10538" i="25"/>
  <c r="I10533" i="25"/>
  <c r="I10528" i="25"/>
  <c r="I10522" i="25"/>
  <c r="I10517" i="25"/>
  <c r="I10512" i="25"/>
  <c r="I10506" i="25"/>
  <c r="I10501" i="25"/>
  <c r="I10496" i="25"/>
  <c r="I10490" i="25"/>
  <c r="I10485" i="25"/>
  <c r="I10480" i="25"/>
  <c r="I10474" i="25"/>
  <c r="I10469" i="25"/>
  <c r="I10464" i="25"/>
  <c r="I10460" i="25"/>
  <c r="I10456" i="25"/>
  <c r="I10452" i="25"/>
  <c r="I10448" i="25"/>
  <c r="I10444" i="25"/>
  <c r="I10440" i="25"/>
  <c r="I10436" i="25"/>
  <c r="I10432" i="25"/>
  <c r="I10428" i="25"/>
  <c r="I10424" i="25"/>
  <c r="I10420" i="25"/>
  <c r="I10416" i="25"/>
  <c r="I10412" i="25"/>
  <c r="I10408" i="25"/>
  <c r="I10404" i="25"/>
  <c r="I10400" i="25"/>
  <c r="I10396" i="25"/>
  <c r="I10392" i="25"/>
  <c r="I10388" i="25"/>
  <c r="I10384" i="25"/>
  <c r="I10380" i="25"/>
  <c r="I10376" i="25"/>
  <c r="I10372" i="25"/>
  <c r="I10368" i="25"/>
  <c r="I10364" i="25"/>
  <c r="I10360" i="25"/>
  <c r="I10356" i="25"/>
  <c r="I10352" i="25"/>
  <c r="I10348" i="25"/>
  <c r="I10344" i="25"/>
  <c r="I10340" i="25"/>
  <c r="I10336" i="25"/>
  <c r="I10332" i="25"/>
  <c r="I10328" i="25"/>
  <c r="I10324" i="25"/>
  <c r="I10320" i="25"/>
  <c r="I10316" i="25"/>
  <c r="I10312" i="25"/>
  <c r="I10308" i="25"/>
  <c r="I10304" i="25"/>
  <c r="I10300" i="25"/>
  <c r="I10296" i="25"/>
  <c r="I10292" i="25"/>
  <c r="I10288" i="25"/>
  <c r="I10284" i="25"/>
  <c r="I10280" i="25"/>
  <c r="I10276" i="25"/>
  <c r="I10272" i="25"/>
  <c r="I10268" i="25"/>
  <c r="I10264" i="25"/>
  <c r="I10260" i="25"/>
  <c r="I10256" i="25"/>
  <c r="I10252" i="25"/>
  <c r="I10248" i="25"/>
  <c r="I10244" i="25"/>
  <c r="I10240" i="25"/>
  <c r="I10236" i="25"/>
  <c r="I10232" i="25"/>
  <c r="I10228" i="25"/>
  <c r="I10224" i="25"/>
  <c r="I10220" i="25"/>
  <c r="I10216" i="25"/>
  <c r="I10212" i="25"/>
  <c r="I10208" i="25"/>
  <c r="I10204" i="25"/>
  <c r="I10200" i="25"/>
  <c r="I10196" i="25"/>
  <c r="I10192" i="25"/>
  <c r="I10188" i="25"/>
  <c r="I10184" i="25"/>
  <c r="I10180" i="25"/>
  <c r="I10176" i="25"/>
  <c r="I10172" i="25"/>
  <c r="I10168" i="25"/>
  <c r="I10164" i="25"/>
  <c r="I10160" i="25"/>
  <c r="I10156" i="25"/>
  <c r="I10152" i="25"/>
  <c r="I10148" i="25"/>
  <c r="I10144" i="25"/>
  <c r="I10140" i="25"/>
  <c r="I10136" i="25"/>
  <c r="I10132" i="25"/>
  <c r="I10128" i="25"/>
  <c r="I10124" i="25"/>
  <c r="I10120" i="25"/>
  <c r="I10116" i="25"/>
  <c r="I10112" i="25"/>
  <c r="I10108" i="25"/>
  <c r="I10104" i="25"/>
  <c r="I10100" i="25"/>
  <c r="I10096" i="25"/>
  <c r="I10092" i="25"/>
  <c r="I10088" i="25"/>
  <c r="I10084" i="25"/>
  <c r="I10080" i="25"/>
  <c r="I10076" i="25"/>
  <c r="I10072" i="25"/>
  <c r="I10068" i="25"/>
  <c r="I10064" i="25"/>
  <c r="I10060" i="25"/>
  <c r="I10056" i="25"/>
  <c r="I10052" i="25"/>
  <c r="I10048" i="25"/>
  <c r="I10044" i="25"/>
  <c r="I10040" i="25"/>
  <c r="I10036" i="25"/>
  <c r="I10032" i="25"/>
  <c r="I10028" i="25"/>
  <c r="I10024" i="25"/>
  <c r="I10020" i="25"/>
  <c r="I10016" i="25"/>
  <c r="I10012" i="25"/>
  <c r="I10008" i="25"/>
  <c r="I10004" i="25"/>
  <c r="I10000" i="25"/>
  <c r="I9996" i="25"/>
  <c r="I9992" i="25"/>
  <c r="I9988" i="25"/>
  <c r="I9984" i="25"/>
  <c r="I9980" i="25"/>
  <c r="I9976" i="25"/>
  <c r="I9972" i="25"/>
  <c r="I9968" i="25"/>
  <c r="I9964" i="25"/>
  <c r="I9960" i="25"/>
  <c r="I9956" i="25"/>
  <c r="I9952" i="25"/>
  <c r="I9948" i="25"/>
  <c r="I9944" i="25"/>
  <c r="I9940" i="25"/>
  <c r="I9936" i="25"/>
  <c r="I9932" i="25"/>
  <c r="I9928" i="25"/>
  <c r="I9924" i="25"/>
  <c r="I9920" i="25"/>
  <c r="I9916" i="25"/>
  <c r="I9912" i="25"/>
  <c r="I9908" i="25"/>
  <c r="I9904" i="25"/>
  <c r="I9900" i="25"/>
  <c r="I9896" i="25"/>
  <c r="I9892" i="25"/>
  <c r="I9888" i="25"/>
  <c r="I9884" i="25"/>
  <c r="I9880" i="25"/>
  <c r="I9876" i="25"/>
  <c r="I9872" i="25"/>
  <c r="I9868" i="25"/>
  <c r="I9864" i="25"/>
  <c r="I9860" i="25"/>
  <c r="I9856" i="25"/>
  <c r="I9852" i="25"/>
  <c r="I9848" i="25"/>
  <c r="I9844" i="25"/>
  <c r="I9840" i="25"/>
  <c r="I9836" i="25"/>
  <c r="I9832" i="25"/>
  <c r="I9828" i="25"/>
  <c r="I9824" i="25"/>
  <c r="I9820" i="25"/>
  <c r="I9816" i="25"/>
  <c r="I9812" i="25"/>
  <c r="I9808" i="25"/>
  <c r="I9804" i="25"/>
  <c r="I9800" i="25"/>
  <c r="I9796" i="25"/>
  <c r="I9792" i="25"/>
  <c r="I9788" i="25"/>
  <c r="I9784" i="25"/>
  <c r="I9780" i="25"/>
  <c r="I9776" i="25"/>
  <c r="I9772" i="25"/>
  <c r="I9768" i="25"/>
  <c r="I9764" i="25"/>
  <c r="I9760" i="25"/>
  <c r="I9756" i="25"/>
  <c r="I9752" i="25"/>
  <c r="I9748" i="25"/>
  <c r="I9744" i="25"/>
  <c r="I9740" i="25"/>
  <c r="I9736" i="25"/>
  <c r="I9732" i="25"/>
  <c r="I9728" i="25"/>
  <c r="I9724" i="25"/>
  <c r="I9720" i="25"/>
  <c r="I9716" i="25"/>
  <c r="I9712" i="25"/>
  <c r="I9708" i="25"/>
  <c r="I9704" i="25"/>
  <c r="I9700" i="25"/>
  <c r="I9696" i="25"/>
  <c r="I9692" i="25"/>
  <c r="I9688" i="25"/>
  <c r="I9684" i="25"/>
  <c r="I9680" i="25"/>
  <c r="I9676" i="25"/>
  <c r="I9672" i="25"/>
  <c r="I9668" i="25"/>
  <c r="I9664" i="25"/>
  <c r="I9660" i="25"/>
  <c r="I9656" i="25"/>
  <c r="I9652" i="25"/>
  <c r="I9648" i="25"/>
  <c r="I9644" i="25"/>
  <c r="I9640" i="25"/>
  <c r="I9636" i="25"/>
  <c r="I9632" i="25"/>
  <c r="I9628" i="25"/>
  <c r="I9624" i="25"/>
  <c r="I9620" i="25"/>
  <c r="I9616" i="25"/>
  <c r="I9612" i="25"/>
  <c r="I9608" i="25"/>
  <c r="I9604" i="25"/>
  <c r="I9600" i="25"/>
  <c r="I9596" i="25"/>
  <c r="I9592" i="25"/>
  <c r="I9588" i="25"/>
  <c r="I9584" i="25"/>
  <c r="I9580" i="25"/>
  <c r="I9576" i="25"/>
  <c r="I9572" i="25"/>
  <c r="I9568" i="25"/>
  <c r="I9564" i="25"/>
  <c r="I9560" i="25"/>
  <c r="I9556" i="25"/>
  <c r="I9552" i="25"/>
  <c r="I9548" i="25"/>
  <c r="I9544" i="25"/>
  <c r="I9540" i="25"/>
  <c r="I9536" i="25"/>
  <c r="I9532" i="25"/>
  <c r="I9528" i="25"/>
  <c r="I9524" i="25"/>
  <c r="I9520" i="25"/>
  <c r="I9516" i="25"/>
  <c r="I9512" i="25"/>
  <c r="I9508" i="25"/>
  <c r="I9504" i="25"/>
  <c r="I9500" i="25"/>
  <c r="I9496" i="25"/>
  <c r="I9492" i="25"/>
  <c r="I9488" i="25"/>
  <c r="I9484" i="25"/>
  <c r="I9480" i="25"/>
  <c r="I9476" i="25"/>
  <c r="I9472" i="25"/>
  <c r="I9468" i="25"/>
  <c r="I9464" i="25"/>
  <c r="I9460" i="25"/>
  <c r="I9456" i="25"/>
  <c r="I9452" i="25"/>
  <c r="I9448" i="25"/>
  <c r="I9444" i="25"/>
  <c r="I9440" i="25"/>
  <c r="I9436" i="25"/>
  <c r="I9432" i="25"/>
  <c r="I9428" i="25"/>
  <c r="I9424" i="25"/>
  <c r="I9420" i="25"/>
  <c r="I9416" i="25"/>
  <c r="I9412" i="25"/>
  <c r="I9408" i="25"/>
  <c r="I9404" i="25"/>
  <c r="I9400" i="25"/>
  <c r="I9396" i="25"/>
  <c r="I9392" i="25"/>
  <c r="I9388" i="25"/>
  <c r="I9384" i="25"/>
  <c r="I9380" i="25"/>
  <c r="I9376" i="25"/>
  <c r="I9372" i="25"/>
  <c r="I9368" i="25"/>
  <c r="I9364" i="25"/>
  <c r="I9360" i="25"/>
  <c r="I9356" i="25"/>
  <c r="I9352" i="25"/>
  <c r="I9348" i="25"/>
  <c r="I9344" i="25"/>
  <c r="I9340" i="25"/>
  <c r="I9336" i="25"/>
  <c r="I9332" i="25"/>
  <c r="I9328" i="25"/>
  <c r="I9324" i="25"/>
  <c r="I9320" i="25"/>
  <c r="I9316" i="25"/>
  <c r="I9312" i="25"/>
  <c r="I9308" i="25"/>
  <c r="I9304" i="25"/>
  <c r="I9300" i="25"/>
  <c r="I9296" i="25"/>
  <c r="I9292" i="25"/>
  <c r="I9288" i="25"/>
  <c r="I9284" i="25"/>
  <c r="I9280" i="25"/>
  <c r="I9276" i="25"/>
  <c r="I9272" i="25"/>
  <c r="I9268" i="25"/>
  <c r="I9264" i="25"/>
  <c r="I9260" i="25"/>
  <c r="I9256" i="25"/>
  <c r="I9252" i="25"/>
  <c r="I9248" i="25"/>
  <c r="I9244" i="25"/>
  <c r="I9240" i="25"/>
  <c r="I9236" i="25"/>
  <c r="I9232" i="25"/>
  <c r="I9228" i="25"/>
  <c r="I9224" i="25"/>
  <c r="I9220" i="25"/>
  <c r="I9216" i="25"/>
  <c r="I9212" i="25"/>
  <c r="I9208" i="25"/>
  <c r="I9204" i="25"/>
  <c r="I9200" i="25"/>
  <c r="I9196" i="25"/>
  <c r="I9192" i="25"/>
  <c r="I9188" i="25"/>
  <c r="I9184" i="25"/>
  <c r="I9180" i="25"/>
  <c r="I9176" i="25"/>
  <c r="I9172" i="25"/>
  <c r="I9168" i="25"/>
  <c r="I9164" i="25"/>
  <c r="I9160" i="25"/>
  <c r="I9156" i="25"/>
  <c r="I9152" i="25"/>
  <c r="I9148" i="25"/>
  <c r="I9144" i="25"/>
  <c r="I9140" i="25"/>
  <c r="I9136" i="25"/>
  <c r="I9132" i="25"/>
  <c r="I9128" i="25"/>
  <c r="I9124" i="25"/>
  <c r="I9120" i="25"/>
  <c r="I9116" i="25"/>
  <c r="I9112" i="25"/>
  <c r="I9108" i="25"/>
  <c r="I9104" i="25"/>
  <c r="I9100" i="25"/>
  <c r="I9096" i="25"/>
  <c r="I9092" i="25"/>
  <c r="I9088" i="25"/>
  <c r="I9084" i="25"/>
  <c r="I9080" i="25"/>
  <c r="I9076" i="25"/>
  <c r="I9072" i="25"/>
  <c r="I9068" i="25"/>
  <c r="I9064" i="25"/>
  <c r="I9060" i="25"/>
  <c r="I9056" i="25"/>
  <c r="I9052" i="25"/>
  <c r="I9048" i="25"/>
  <c r="I9044" i="25"/>
  <c r="I9040" i="25"/>
  <c r="I9036" i="25"/>
  <c r="I9032" i="25"/>
  <c r="I9028" i="25"/>
  <c r="I9024" i="25"/>
  <c r="I9020" i="25"/>
  <c r="I9016" i="25"/>
  <c r="I9012" i="25"/>
  <c r="I9008" i="25"/>
  <c r="I9004" i="25"/>
  <c r="I9000" i="25"/>
  <c r="I8996" i="25"/>
  <c r="I8992" i="25"/>
  <c r="I8988" i="25"/>
  <c r="I8984" i="25"/>
  <c r="I8980" i="25"/>
  <c r="I8976" i="25"/>
  <c r="I8972" i="25"/>
  <c r="I8968" i="25"/>
  <c r="I8964" i="25"/>
  <c r="I8960" i="25"/>
  <c r="I8956" i="25"/>
  <c r="I8952" i="25"/>
  <c r="I8948" i="25"/>
  <c r="I8944" i="25"/>
  <c r="I8940" i="25"/>
  <c r="I8936" i="25"/>
  <c r="I8932" i="25"/>
  <c r="I8928" i="25"/>
  <c r="I8924" i="25"/>
  <c r="I8920" i="25"/>
  <c r="I8916" i="25"/>
  <c r="I8912" i="25"/>
  <c r="I8908" i="25"/>
  <c r="I8904" i="25"/>
  <c r="I8900" i="25"/>
  <c r="I8896" i="25"/>
  <c r="I8892" i="25"/>
  <c r="I8888" i="25"/>
  <c r="I8884" i="25"/>
  <c r="I8880" i="25"/>
  <c r="I8876" i="25"/>
  <c r="I8872" i="25"/>
  <c r="I8868" i="25"/>
  <c r="I8864" i="25"/>
  <c r="I8860" i="25"/>
  <c r="I8856" i="25"/>
  <c r="I8852" i="25"/>
  <c r="I8848" i="25"/>
  <c r="I8844" i="25"/>
  <c r="I8840" i="25"/>
  <c r="I8836" i="25"/>
  <c r="I8832" i="25"/>
  <c r="I8828" i="25"/>
  <c r="I8824" i="25"/>
  <c r="I8820" i="25"/>
  <c r="I8816" i="25"/>
  <c r="I8812" i="25"/>
  <c r="I8808" i="25"/>
  <c r="I8804" i="25"/>
  <c r="I8800" i="25"/>
  <c r="I8796" i="25"/>
  <c r="I8792" i="25"/>
  <c r="I8788" i="25"/>
  <c r="I8784" i="25"/>
  <c r="I8780" i="25"/>
  <c r="I8776" i="25"/>
  <c r="I8772" i="25"/>
  <c r="I8768" i="25"/>
  <c r="I8764" i="25"/>
  <c r="I8760" i="25"/>
  <c r="I8756" i="25"/>
  <c r="I8752" i="25"/>
  <c r="I8748" i="25"/>
  <c r="I8744" i="25"/>
  <c r="I8740" i="25"/>
  <c r="I8736" i="25"/>
  <c r="I8732" i="25"/>
  <c r="I8728" i="25"/>
  <c r="I8724" i="25"/>
  <c r="I8720" i="25"/>
  <c r="I8716" i="25"/>
  <c r="I8712" i="25"/>
  <c r="I8708" i="25"/>
  <c r="I8704" i="25"/>
  <c r="I8700" i="25"/>
  <c r="I8696" i="25"/>
  <c r="I8692" i="25"/>
  <c r="I8688" i="25"/>
  <c r="I8684" i="25"/>
  <c r="I8680" i="25"/>
  <c r="I8676" i="25"/>
  <c r="I8672" i="25"/>
  <c r="I8668" i="25"/>
  <c r="I8664" i="25"/>
  <c r="I8660" i="25"/>
  <c r="I8656" i="25"/>
  <c r="I8652" i="25"/>
  <c r="I8648" i="25"/>
  <c r="I8644" i="25"/>
  <c r="I8640" i="25"/>
  <c r="I8636" i="25"/>
  <c r="I8632" i="25"/>
  <c r="I8628" i="25"/>
  <c r="I8624" i="25"/>
  <c r="I8620" i="25"/>
  <c r="I8616" i="25"/>
  <c r="I8612" i="25"/>
  <c r="I8608" i="25"/>
  <c r="I8604" i="25"/>
  <c r="I8600" i="25"/>
  <c r="I8596" i="25"/>
  <c r="I8592" i="25"/>
  <c r="I8588" i="25"/>
  <c r="I8584" i="25"/>
  <c r="I8580" i="25"/>
  <c r="I8576" i="25"/>
  <c r="I8572" i="25"/>
  <c r="I8568" i="25"/>
  <c r="I8564" i="25"/>
  <c r="I8560" i="25"/>
  <c r="I8556" i="25"/>
  <c r="I8552" i="25"/>
  <c r="I8548" i="25"/>
  <c r="I8544" i="25"/>
  <c r="I8540" i="25"/>
  <c r="I8536" i="25"/>
  <c r="I8532" i="25"/>
  <c r="I8528" i="25"/>
  <c r="I8524" i="25"/>
  <c r="I8520" i="25"/>
  <c r="I8516" i="25"/>
  <c r="I8512" i="25"/>
  <c r="I8508" i="25"/>
  <c r="I8504" i="25"/>
  <c r="I8500" i="25"/>
  <c r="I8496" i="25"/>
  <c r="I8492" i="25"/>
  <c r="I8488" i="25"/>
  <c r="I8484" i="25"/>
  <c r="I8480" i="25"/>
  <c r="I8476" i="25"/>
  <c r="I8472" i="25"/>
  <c r="I8468" i="25"/>
  <c r="I8464" i="25"/>
  <c r="I8460" i="25"/>
  <c r="I8456" i="25"/>
  <c r="I8452" i="25"/>
  <c r="I8448" i="25"/>
  <c r="I8444" i="25"/>
  <c r="I8440" i="25"/>
  <c r="I8436" i="25"/>
  <c r="I8432" i="25"/>
  <c r="I8428" i="25"/>
  <c r="I8424" i="25"/>
  <c r="I8420" i="25"/>
  <c r="I8416" i="25"/>
  <c r="I8412" i="25"/>
  <c r="I8408" i="25"/>
  <c r="I8404" i="25"/>
  <c r="I8400" i="25"/>
  <c r="I8396" i="25"/>
  <c r="I8392" i="25"/>
  <c r="I8388" i="25"/>
  <c r="I8384" i="25"/>
  <c r="I8380" i="25"/>
  <c r="I8376" i="25"/>
  <c r="I8372" i="25"/>
  <c r="I8368" i="25"/>
  <c r="I8364" i="25"/>
  <c r="I8360" i="25"/>
  <c r="I8356" i="25"/>
  <c r="I8352" i="25"/>
  <c r="I8348" i="25"/>
  <c r="I8344" i="25"/>
  <c r="I8340" i="25"/>
  <c r="I8336" i="25"/>
  <c r="I8332" i="25"/>
  <c r="I8328" i="25"/>
  <c r="I8324" i="25"/>
  <c r="I8320" i="25"/>
  <c r="I8316" i="25"/>
  <c r="I8312" i="25"/>
  <c r="I8308" i="25"/>
  <c r="I8304" i="25"/>
  <c r="I8300" i="25"/>
  <c r="I8296" i="25"/>
  <c r="I8292" i="25"/>
  <c r="I8288" i="25"/>
  <c r="I8284" i="25"/>
  <c r="I8280" i="25"/>
  <c r="I8276" i="25"/>
  <c r="I8272" i="25"/>
  <c r="I8268" i="25"/>
  <c r="I8264" i="25"/>
  <c r="I8260" i="25"/>
  <c r="I8256" i="25"/>
  <c r="I8252" i="25"/>
  <c r="I8248" i="25"/>
  <c r="I8244" i="25"/>
  <c r="I8240" i="25"/>
  <c r="I8236" i="25"/>
  <c r="I8232" i="25"/>
  <c r="I8228" i="25"/>
  <c r="I8224" i="25"/>
  <c r="I8220" i="25"/>
  <c r="I8216" i="25"/>
  <c r="I8212" i="25"/>
  <c r="I8208" i="25"/>
  <c r="I8204" i="25"/>
  <c r="I8200" i="25"/>
  <c r="I8196" i="25"/>
  <c r="I8192" i="25"/>
  <c r="I8188" i="25"/>
  <c r="I8184" i="25"/>
  <c r="I8180" i="25"/>
  <c r="I8176" i="25"/>
  <c r="I8172" i="25"/>
  <c r="I8168" i="25"/>
  <c r="I8164" i="25"/>
  <c r="I8160" i="25"/>
  <c r="I8156" i="25"/>
  <c r="I8152" i="25"/>
  <c r="I8148" i="25"/>
  <c r="I8144" i="25"/>
  <c r="I8140" i="25"/>
  <c r="I8136" i="25"/>
  <c r="I8132" i="25"/>
  <c r="I8128" i="25"/>
  <c r="I8124" i="25"/>
  <c r="I8120" i="25"/>
  <c r="I8116" i="25"/>
  <c r="I8112" i="25"/>
  <c r="I8108" i="25"/>
  <c r="I8104" i="25"/>
  <c r="I8100" i="25"/>
  <c r="I8096" i="25"/>
  <c r="I8092" i="25"/>
  <c r="I8088" i="25"/>
  <c r="I8084" i="25"/>
  <c r="I8080" i="25"/>
  <c r="I8076" i="25"/>
  <c r="I8072" i="25"/>
  <c r="I8068" i="25"/>
  <c r="I8064" i="25"/>
  <c r="I8060" i="25"/>
  <c r="I8056" i="25"/>
  <c r="I8052" i="25"/>
  <c r="I8048" i="25"/>
  <c r="I8044" i="25"/>
  <c r="I8040" i="25"/>
  <c r="I8036" i="25"/>
  <c r="I8032" i="25"/>
  <c r="I8028" i="25"/>
  <c r="I8024" i="25"/>
  <c r="I8020" i="25"/>
  <c r="I8016" i="25"/>
  <c r="I8012" i="25"/>
  <c r="I8008" i="25"/>
  <c r="I8004" i="25"/>
  <c r="I8000" i="25"/>
  <c r="I7996" i="25"/>
  <c r="I7992" i="25"/>
  <c r="I7988" i="25"/>
  <c r="I7984" i="25"/>
  <c r="I7980" i="25"/>
  <c r="I7976" i="25"/>
  <c r="I7972" i="25"/>
  <c r="I7968" i="25"/>
  <c r="I7964" i="25"/>
  <c r="I7960" i="25"/>
  <c r="I7956" i="25"/>
  <c r="I7952" i="25"/>
  <c r="I7948" i="25"/>
  <c r="I7944" i="25"/>
  <c r="I7940" i="25"/>
  <c r="I7936" i="25"/>
  <c r="I7932" i="25"/>
  <c r="I7928" i="25"/>
  <c r="I7924" i="25"/>
  <c r="I7920" i="25"/>
  <c r="I7916" i="25"/>
  <c r="I7912" i="25"/>
  <c r="I7908" i="25"/>
  <c r="I7904" i="25"/>
  <c r="I7900" i="25"/>
  <c r="I7896" i="25"/>
  <c r="I7892" i="25"/>
  <c r="I7888" i="25"/>
  <c r="I7884" i="25"/>
  <c r="I7880" i="25"/>
  <c r="I7876" i="25"/>
  <c r="I7872" i="25"/>
  <c r="I7868" i="25"/>
  <c r="I7864" i="25"/>
  <c r="I7860" i="25"/>
  <c r="I7856" i="25"/>
  <c r="I7852" i="25"/>
  <c r="I7848" i="25"/>
  <c r="I7844" i="25"/>
  <c r="I7840" i="25"/>
  <c r="I7836" i="25"/>
  <c r="I7832" i="25"/>
  <c r="I7828" i="25"/>
  <c r="I7824" i="25"/>
  <c r="I7820" i="25"/>
  <c r="I7816" i="25"/>
  <c r="I10786" i="25"/>
  <c r="I10770" i="25"/>
  <c r="I10754" i="25"/>
  <c r="I10738" i="25"/>
  <c r="I10722" i="25"/>
  <c r="I10706" i="25"/>
  <c r="I10696" i="25"/>
  <c r="I10688" i="25"/>
  <c r="I10680" i="25"/>
  <c r="I10672" i="25"/>
  <c r="I10664" i="25"/>
  <c r="I10656" i="25"/>
  <c r="I10648" i="25"/>
  <c r="I10640" i="25"/>
  <c r="I10632" i="25"/>
  <c r="I10624" i="25"/>
  <c r="I10616" i="25"/>
  <c r="I10608" i="25"/>
  <c r="I10600" i="25"/>
  <c r="I10592" i="25"/>
  <c r="I10585" i="25"/>
  <c r="I10580" i="25"/>
  <c r="I10574" i="25"/>
  <c r="I10569" i="25"/>
  <c r="I10564" i="25"/>
  <c r="I10558" i="25"/>
  <c r="I10553" i="25"/>
  <c r="I10548" i="25"/>
  <c r="I10542" i="25"/>
  <c r="I10537" i="25"/>
  <c r="I10532" i="25"/>
  <c r="I10526" i="25"/>
  <c r="I10521" i="25"/>
  <c r="I10516" i="25"/>
  <c r="I10510" i="25"/>
  <c r="I10505" i="25"/>
  <c r="I10500" i="25"/>
  <c r="I10494" i="25"/>
  <c r="I10489" i="25"/>
  <c r="I10484" i="25"/>
  <c r="I10478" i="25"/>
  <c r="I10473" i="25"/>
  <c r="I10468" i="25"/>
  <c r="I10463" i="25"/>
  <c r="I10459" i="25"/>
  <c r="I10455" i="25"/>
  <c r="I10451" i="25"/>
  <c r="I10447" i="25"/>
  <c r="I10443" i="25"/>
  <c r="I10439" i="25"/>
  <c r="I10435" i="25"/>
  <c r="I10431" i="25"/>
  <c r="I10427" i="25"/>
  <c r="I10423" i="25"/>
  <c r="I10419" i="25"/>
  <c r="I10415" i="25"/>
  <c r="I10411" i="25"/>
  <c r="I10407" i="25"/>
  <c r="I10403" i="25"/>
  <c r="I10399" i="25"/>
  <c r="I10395" i="25"/>
  <c r="I10391" i="25"/>
  <c r="I10387" i="25"/>
  <c r="I10383" i="25"/>
  <c r="I10379" i="25"/>
  <c r="I10375" i="25"/>
  <c r="I10371" i="25"/>
  <c r="I10367" i="25"/>
  <c r="I10363" i="25"/>
  <c r="I10359" i="25"/>
  <c r="I10355" i="25"/>
  <c r="I10351" i="25"/>
  <c r="I10347" i="25"/>
  <c r="I10343" i="25"/>
  <c r="I10339" i="25"/>
  <c r="I10335" i="25"/>
  <c r="I10331" i="25"/>
  <c r="I10327" i="25"/>
  <c r="I10323" i="25"/>
  <c r="I10319" i="25"/>
  <c r="I10315" i="25"/>
  <c r="I10311" i="25"/>
  <c r="I10307" i="25"/>
  <c r="I10303" i="25"/>
  <c r="I10299" i="25"/>
  <c r="I10295" i="25"/>
  <c r="I10291" i="25"/>
  <c r="I10287" i="25"/>
  <c r="I10283" i="25"/>
  <c r="I10279" i="25"/>
  <c r="I10275" i="25"/>
  <c r="I10271" i="25"/>
  <c r="I10267" i="25"/>
  <c r="I10263" i="25"/>
  <c r="I10259" i="25"/>
  <c r="I10255" i="25"/>
  <c r="I10251" i="25"/>
  <c r="I10247" i="25"/>
  <c r="I10243" i="25"/>
  <c r="I10239" i="25"/>
  <c r="I10235" i="25"/>
  <c r="I10231" i="25"/>
  <c r="I10227" i="25"/>
  <c r="I10223" i="25"/>
  <c r="I10219" i="25"/>
  <c r="I10215" i="25"/>
  <c r="I10211" i="25"/>
  <c r="I10207" i="25"/>
  <c r="I10203" i="25"/>
  <c r="I10199" i="25"/>
  <c r="I10195" i="25"/>
  <c r="I10191" i="25"/>
  <c r="I10187" i="25"/>
  <c r="I10183" i="25"/>
  <c r="I10179" i="25"/>
  <c r="I10175" i="25"/>
  <c r="I10171" i="25"/>
  <c r="I10167" i="25"/>
  <c r="I10163" i="25"/>
  <c r="I10159" i="25"/>
  <c r="I10155" i="25"/>
  <c r="I10151" i="25"/>
  <c r="I10147" i="25"/>
  <c r="I10143" i="25"/>
  <c r="I10139" i="25"/>
  <c r="I10135" i="25"/>
  <c r="I10131" i="25"/>
  <c r="I10127" i="25"/>
  <c r="I10123" i="25"/>
  <c r="I10119" i="25"/>
  <c r="I10115" i="25"/>
  <c r="I10111" i="25"/>
  <c r="I10107" i="25"/>
  <c r="I10103" i="25"/>
  <c r="I10099" i="25"/>
  <c r="I10095" i="25"/>
  <c r="I10091" i="25"/>
  <c r="I10087" i="25"/>
  <c r="I10083" i="25"/>
  <c r="I10079" i="25"/>
  <c r="I10075" i="25"/>
  <c r="I10071" i="25"/>
  <c r="I10067" i="25"/>
  <c r="I10063" i="25"/>
  <c r="I10059" i="25"/>
  <c r="I10055" i="25"/>
  <c r="I10051" i="25"/>
  <c r="I10047" i="25"/>
  <c r="I10043" i="25"/>
  <c r="I10039" i="25"/>
  <c r="I10035" i="25"/>
  <c r="I10031" i="25"/>
  <c r="I10027" i="25"/>
  <c r="I10023" i="25"/>
  <c r="I10019" i="25"/>
  <c r="I10015" i="25"/>
  <c r="I10011" i="25"/>
  <c r="I10007" i="25"/>
  <c r="I10003" i="25"/>
  <c r="I9999" i="25"/>
  <c r="I9995" i="25"/>
  <c r="I9991" i="25"/>
  <c r="I9987" i="25"/>
  <c r="I9983" i="25"/>
  <c r="I9979" i="25"/>
  <c r="I9975" i="25"/>
  <c r="I9971" i="25"/>
  <c r="I9967" i="25"/>
  <c r="I9963" i="25"/>
  <c r="I9959" i="25"/>
  <c r="I9955" i="25"/>
  <c r="I9951" i="25"/>
  <c r="I9947" i="25"/>
  <c r="I9943" i="25"/>
  <c r="I9939" i="25"/>
  <c r="I9935" i="25"/>
  <c r="I9931" i="25"/>
  <c r="I9927" i="25"/>
  <c r="I9923" i="25"/>
  <c r="I9919" i="25"/>
  <c r="I9915" i="25"/>
  <c r="I9911" i="25"/>
  <c r="I9907" i="25"/>
  <c r="I9903" i="25"/>
  <c r="I9899" i="25"/>
  <c r="I9895" i="25"/>
  <c r="I9891" i="25"/>
  <c r="I9887" i="25"/>
  <c r="I9883" i="25"/>
  <c r="I9879" i="25"/>
  <c r="I9875" i="25"/>
  <c r="I9871" i="25"/>
  <c r="I9867" i="25"/>
  <c r="I9863" i="25"/>
  <c r="I9859" i="25"/>
  <c r="I9855" i="25"/>
  <c r="I9851" i="25"/>
  <c r="I9847" i="25"/>
  <c r="I9843" i="25"/>
  <c r="I9839" i="25"/>
  <c r="I9835" i="25"/>
  <c r="I9831" i="25"/>
  <c r="I9827" i="25"/>
  <c r="I9823" i="25"/>
  <c r="I9819" i="25"/>
  <c r="I9815" i="25"/>
  <c r="I9811" i="25"/>
  <c r="I9807" i="25"/>
  <c r="I9803" i="25"/>
  <c r="I9799" i="25"/>
  <c r="I9795" i="25"/>
  <c r="I9791" i="25"/>
  <c r="I9787" i="25"/>
  <c r="I9783" i="25"/>
  <c r="I9779" i="25"/>
  <c r="I9775" i="25"/>
  <c r="I9771" i="25"/>
  <c r="I9767" i="25"/>
  <c r="I9763" i="25"/>
  <c r="I9759" i="25"/>
  <c r="I9755" i="25"/>
  <c r="I9751" i="25"/>
  <c r="I9747" i="25"/>
  <c r="I9743" i="25"/>
  <c r="I9739" i="25"/>
  <c r="I9735" i="25"/>
  <c r="I9731" i="25"/>
  <c r="I9727" i="25"/>
  <c r="I9723" i="25"/>
  <c r="I9719" i="25"/>
  <c r="I9715" i="25"/>
  <c r="I9711" i="25"/>
  <c r="I9707" i="25"/>
  <c r="I9703" i="25"/>
  <c r="I9699" i="25"/>
  <c r="I9695" i="25"/>
  <c r="I9691" i="25"/>
  <c r="I9687" i="25"/>
  <c r="I9683" i="25"/>
  <c r="I9679" i="25"/>
  <c r="I9675" i="25"/>
  <c r="I9671" i="25"/>
  <c r="I9667" i="25"/>
  <c r="I9663" i="25"/>
  <c r="I9659" i="25"/>
  <c r="I9655" i="25"/>
  <c r="I9651" i="25"/>
  <c r="I9647" i="25"/>
  <c r="I9643" i="25"/>
  <c r="I9639" i="25"/>
  <c r="I9635" i="25"/>
  <c r="I9631" i="25"/>
  <c r="I9627" i="25"/>
  <c r="I9623" i="25"/>
  <c r="I9619" i="25"/>
  <c r="I9615" i="25"/>
  <c r="I9611" i="25"/>
  <c r="I9607" i="25"/>
  <c r="I9603" i="25"/>
  <c r="I9599" i="25"/>
  <c r="I9595" i="25"/>
  <c r="I9591" i="25"/>
  <c r="I9587" i="25"/>
  <c r="I9583" i="25"/>
  <c r="I9579" i="25"/>
  <c r="I9575" i="25"/>
  <c r="I9571" i="25"/>
  <c r="I9567" i="25"/>
  <c r="I9563" i="25"/>
  <c r="I9559" i="25"/>
  <c r="I9555" i="25"/>
  <c r="I9551" i="25"/>
  <c r="I9547" i="25"/>
  <c r="I9543" i="25"/>
  <c r="I9539" i="25"/>
  <c r="I9535" i="25"/>
  <c r="I9531" i="25"/>
  <c r="I9527" i="25"/>
  <c r="I9523" i="25"/>
  <c r="I9519" i="25"/>
  <c r="I9515" i="25"/>
  <c r="I9511" i="25"/>
  <c r="I9507" i="25"/>
  <c r="I9503" i="25"/>
  <c r="I9499" i="25"/>
  <c r="I9495" i="25"/>
  <c r="I9491" i="25"/>
  <c r="I9487" i="25"/>
  <c r="I9483" i="25"/>
  <c r="I9479" i="25"/>
  <c r="I9475" i="25"/>
  <c r="I9471" i="25"/>
  <c r="I9467" i="25"/>
  <c r="I9463" i="25"/>
  <c r="I9459" i="25"/>
  <c r="I9455" i="25"/>
  <c r="I9451" i="25"/>
  <c r="I9447" i="25"/>
  <c r="I9443" i="25"/>
  <c r="I9439" i="25"/>
  <c r="I9435" i="25"/>
  <c r="I9431" i="25"/>
  <c r="I9427" i="25"/>
  <c r="I9423" i="25"/>
  <c r="I9419" i="25"/>
  <c r="I9415" i="25"/>
  <c r="I9411" i="25"/>
  <c r="I9407" i="25"/>
  <c r="I9403" i="25"/>
  <c r="I9399" i="25"/>
  <c r="I9395" i="25"/>
  <c r="I9391" i="25"/>
  <c r="I9387" i="25"/>
  <c r="I9383" i="25"/>
  <c r="I9379" i="25"/>
  <c r="I9375" i="25"/>
  <c r="I9371" i="25"/>
  <c r="I9367" i="25"/>
  <c r="I9363" i="25"/>
  <c r="I9359" i="25"/>
  <c r="I9355" i="25"/>
  <c r="I9351" i="25"/>
  <c r="I9347" i="25"/>
  <c r="I9343" i="25"/>
  <c r="I9339" i="25"/>
  <c r="I9335" i="25"/>
  <c r="I9331" i="25"/>
  <c r="I9327" i="25"/>
  <c r="I9323" i="25"/>
  <c r="I9319" i="25"/>
  <c r="I9315" i="25"/>
  <c r="I9311" i="25"/>
  <c r="I9307" i="25"/>
  <c r="I9303" i="25"/>
  <c r="I9299" i="25"/>
  <c r="I9295" i="25"/>
  <c r="I9291" i="25"/>
  <c r="I9287" i="25"/>
  <c r="I9283" i="25"/>
  <c r="I9279" i="25"/>
  <c r="I9275" i="25"/>
  <c r="I9271" i="25"/>
  <c r="I9267" i="25"/>
  <c r="I9263" i="25"/>
  <c r="I9259" i="25"/>
  <c r="I9255" i="25"/>
  <c r="I9251" i="25"/>
  <c r="I9247" i="25"/>
  <c r="I9243" i="25"/>
  <c r="I9239" i="25"/>
  <c r="I9235" i="25"/>
  <c r="I9231" i="25"/>
  <c r="I9227" i="25"/>
  <c r="I9223" i="25"/>
  <c r="I9219" i="25"/>
  <c r="I9215" i="25"/>
  <c r="I9211" i="25"/>
  <c r="I9207" i="25"/>
  <c r="I9203" i="25"/>
  <c r="I9199" i="25"/>
  <c r="I9195" i="25"/>
  <c r="I9191" i="25"/>
  <c r="I9187" i="25"/>
  <c r="I9183" i="25"/>
  <c r="I9179" i="25"/>
  <c r="I9175" i="25"/>
  <c r="I9171" i="25"/>
  <c r="I9167" i="25"/>
  <c r="I9163" i="25"/>
  <c r="I9159" i="25"/>
  <c r="I9155" i="25"/>
  <c r="I9151" i="25"/>
  <c r="I9147" i="25"/>
  <c r="I9143" i="25"/>
  <c r="I9139" i="25"/>
  <c r="I9135" i="25"/>
  <c r="I9131" i="25"/>
  <c r="I9127" i="25"/>
  <c r="I9123" i="25"/>
  <c r="I9119" i="25"/>
  <c r="I9115" i="25"/>
  <c r="I9111" i="25"/>
  <c r="I9107" i="25"/>
  <c r="I9103" i="25"/>
  <c r="I9099" i="25"/>
  <c r="I9095" i="25"/>
  <c r="I9091" i="25"/>
  <c r="I9087" i="25"/>
  <c r="I9083" i="25"/>
  <c r="I9079" i="25"/>
  <c r="I9075" i="25"/>
  <c r="I9071" i="25"/>
  <c r="I9067" i="25"/>
  <c r="I9063" i="25"/>
  <c r="I9059" i="25"/>
  <c r="I9055" i="25"/>
  <c r="I9051" i="25"/>
  <c r="I9047" i="25"/>
  <c r="I9043" i="25"/>
  <c r="I9039" i="25"/>
  <c r="I9035" i="25"/>
  <c r="I9031" i="25"/>
  <c r="I9027" i="25"/>
  <c r="I9023" i="25"/>
  <c r="I9019" i="25"/>
  <c r="I9015" i="25"/>
  <c r="I9011" i="25"/>
  <c r="I9007" i="25"/>
  <c r="I9003" i="25"/>
  <c r="I8999" i="25"/>
  <c r="I8995" i="25"/>
  <c r="I8991" i="25"/>
  <c r="I8987" i="25"/>
  <c r="I8983" i="25"/>
  <c r="I8979" i="25"/>
  <c r="I8975" i="25"/>
  <c r="I8971" i="25"/>
  <c r="I8967" i="25"/>
  <c r="I8963" i="25"/>
  <c r="I8959" i="25"/>
  <c r="I8955" i="25"/>
  <c r="I8951" i="25"/>
  <c r="I8947" i="25"/>
  <c r="I8943" i="25"/>
  <c r="I8939" i="25"/>
  <c r="I8935" i="25"/>
  <c r="I8931" i="25"/>
  <c r="I8927" i="25"/>
  <c r="I8923" i="25"/>
  <c r="I8919" i="25"/>
  <c r="I8915" i="25"/>
  <c r="I8911" i="25"/>
  <c r="I8907" i="25"/>
  <c r="I8903" i="25"/>
  <c r="I8899" i="25"/>
  <c r="I8895" i="25"/>
  <c r="I8891" i="25"/>
  <c r="I8887" i="25"/>
  <c r="I8883" i="25"/>
  <c r="I8879" i="25"/>
  <c r="I8875" i="25"/>
  <c r="I8871" i="25"/>
  <c r="I8867" i="25"/>
  <c r="I8863" i="25"/>
  <c r="I8859" i="25"/>
  <c r="I8855" i="25"/>
  <c r="I8851" i="25"/>
  <c r="I8847" i="25"/>
  <c r="I8843" i="25"/>
  <c r="I8839" i="25"/>
  <c r="I8835" i="25"/>
  <c r="I8831" i="25"/>
  <c r="I8827" i="25"/>
  <c r="I8823" i="25"/>
  <c r="I8819" i="25"/>
  <c r="I8815" i="25"/>
  <c r="I8811" i="25"/>
  <c r="I8807" i="25"/>
  <c r="I8803" i="25"/>
  <c r="I8799" i="25"/>
  <c r="I8795" i="25"/>
  <c r="I8791" i="25"/>
  <c r="I8787" i="25"/>
  <c r="I8783" i="25"/>
  <c r="I8779" i="25"/>
  <c r="I8775" i="25"/>
  <c r="I8771" i="25"/>
  <c r="I8767" i="25"/>
  <c r="I8763" i="25"/>
  <c r="I8759" i="25"/>
  <c r="I8755" i="25"/>
  <c r="I8751" i="25"/>
  <c r="I8747" i="25"/>
  <c r="I8743" i="25"/>
  <c r="I8739" i="25"/>
  <c r="I8735" i="25"/>
  <c r="I8731" i="25"/>
  <c r="I8727" i="25"/>
  <c r="I8723" i="25"/>
  <c r="I8719" i="25"/>
  <c r="I8715" i="25"/>
  <c r="I8711" i="25"/>
  <c r="I8707" i="25"/>
  <c r="I8703" i="25"/>
  <c r="I8699" i="25"/>
  <c r="I8695" i="25"/>
  <c r="I8691" i="25"/>
  <c r="I8687" i="25"/>
  <c r="I8683" i="25"/>
  <c r="I8679" i="25"/>
  <c r="I8675" i="25"/>
  <c r="I8671" i="25"/>
  <c r="I8667" i="25"/>
  <c r="I8663" i="25"/>
  <c r="I8659" i="25"/>
  <c r="I8655" i="25"/>
  <c r="I8651" i="25"/>
  <c r="I8647" i="25"/>
  <c r="I8643" i="25"/>
  <c r="I8639" i="25"/>
  <c r="I8635" i="25"/>
  <c r="I8631" i="25"/>
  <c r="I8627" i="25"/>
  <c r="I8623" i="25"/>
  <c r="I8619" i="25"/>
  <c r="I8615" i="25"/>
  <c r="I8611" i="25"/>
  <c r="I8607" i="25"/>
  <c r="I8603" i="25"/>
  <c r="I8599" i="25"/>
  <c r="I8595" i="25"/>
  <c r="I8591" i="25"/>
  <c r="I8587" i="25"/>
  <c r="I8583" i="25"/>
  <c r="I8579" i="25"/>
  <c r="I8575" i="25"/>
  <c r="I8571" i="25"/>
  <c r="I8567" i="25"/>
  <c r="I8563" i="25"/>
  <c r="I8559" i="25"/>
  <c r="I8555" i="25"/>
  <c r="I8551" i="25"/>
  <c r="I8547" i="25"/>
  <c r="I8543" i="25"/>
  <c r="I8539" i="25"/>
  <c r="I8535" i="25"/>
  <c r="I8531" i="25"/>
  <c r="I8527" i="25"/>
  <c r="I8523" i="25"/>
  <c r="I8519" i="25"/>
  <c r="I8515" i="25"/>
  <c r="I8511" i="25"/>
  <c r="I8507" i="25"/>
  <c r="I8503" i="25"/>
  <c r="I8499" i="25"/>
  <c r="I8495" i="25"/>
  <c r="I8491" i="25"/>
  <c r="I8487" i="25"/>
  <c r="I8483" i="25"/>
  <c r="I8479" i="25"/>
  <c r="I8475" i="25"/>
  <c r="I8471" i="25"/>
  <c r="I8467" i="25"/>
  <c r="I8463" i="25"/>
  <c r="I8459" i="25"/>
  <c r="I8455" i="25"/>
  <c r="I8451" i="25"/>
  <c r="I8447" i="25"/>
  <c r="I8443" i="25"/>
  <c r="I8439" i="25"/>
  <c r="I8435" i="25"/>
  <c r="I8431" i="25"/>
  <c r="I8427" i="25"/>
  <c r="I8423" i="25"/>
  <c r="I8419" i="25"/>
  <c r="I8415" i="25"/>
  <c r="I8411" i="25"/>
  <c r="I8407" i="25"/>
  <c r="I8403" i="25"/>
  <c r="I8399" i="25"/>
  <c r="I8395" i="25"/>
  <c r="I8391" i="25"/>
  <c r="I8387" i="25"/>
  <c r="I8383" i="25"/>
  <c r="I8379" i="25"/>
  <c r="I8375" i="25"/>
  <c r="I8371" i="25"/>
  <c r="I8367" i="25"/>
  <c r="I8363" i="25"/>
  <c r="I8359" i="25"/>
  <c r="I8355" i="25"/>
  <c r="I8351" i="25"/>
  <c r="I8347" i="25"/>
  <c r="I8343" i="25"/>
  <c r="I8339" i="25"/>
  <c r="I8335" i="25"/>
  <c r="I8331" i="25"/>
  <c r="I8327" i="25"/>
  <c r="I8323" i="25"/>
  <c r="I8319" i="25"/>
  <c r="I8315" i="25"/>
  <c r="I8311" i="25"/>
  <c r="I8307" i="25"/>
  <c r="I8303" i="25"/>
  <c r="I8299" i="25"/>
  <c r="I8295" i="25"/>
  <c r="I8291" i="25"/>
  <c r="I8287" i="25"/>
  <c r="I8283" i="25"/>
  <c r="I8279" i="25"/>
  <c r="I8275" i="25"/>
  <c r="I8271" i="25"/>
  <c r="I8267" i="25"/>
  <c r="I8263" i="25"/>
  <c r="I8259" i="25"/>
  <c r="I8255" i="25"/>
  <c r="I8251" i="25"/>
  <c r="I8247" i="25"/>
  <c r="I8243" i="25"/>
  <c r="I8239" i="25"/>
  <c r="I8235" i="25"/>
  <c r="I8231" i="25"/>
  <c r="I8227" i="25"/>
  <c r="I8223" i="25"/>
  <c r="I8219" i="25"/>
  <c r="I8215" i="25"/>
  <c r="I8211" i="25"/>
  <c r="I8207" i="25"/>
  <c r="I8203" i="25"/>
  <c r="I8199" i="25"/>
  <c r="I8195" i="25"/>
  <c r="I8191" i="25"/>
  <c r="I8187" i="25"/>
  <c r="I8183" i="25"/>
  <c r="I8179" i="25"/>
  <c r="I8175" i="25"/>
  <c r="I8171" i="25"/>
  <c r="I8167" i="25"/>
  <c r="I8163" i="25"/>
  <c r="I8159" i="25"/>
  <c r="I8155" i="25"/>
  <c r="I8151" i="25"/>
  <c r="I8147" i="25"/>
  <c r="I8143" i="25"/>
  <c r="I8139" i="25"/>
  <c r="I8135" i="25"/>
  <c r="I8131" i="25"/>
  <c r="I8127" i="25"/>
  <c r="I8123" i="25"/>
  <c r="I8119" i="25"/>
  <c r="I8115" i="25"/>
  <c r="I8111" i="25"/>
  <c r="I8107" i="25"/>
  <c r="I8103" i="25"/>
  <c r="I8099" i="25"/>
  <c r="I8095" i="25"/>
  <c r="I8091" i="25"/>
  <c r="I8087" i="25"/>
  <c r="I8083" i="25"/>
  <c r="I8079" i="25"/>
  <c r="I8075" i="25"/>
  <c r="I8071" i="25"/>
  <c r="I8067" i="25"/>
  <c r="I8063" i="25"/>
  <c r="I8059" i="25"/>
  <c r="I8055" i="25"/>
  <c r="I8051" i="25"/>
  <c r="I8047" i="25"/>
  <c r="I8043" i="25"/>
  <c r="I8039" i="25"/>
  <c r="I8035" i="25"/>
  <c r="I8031" i="25"/>
  <c r="I8027" i="25"/>
  <c r="I8023" i="25"/>
  <c r="I8019" i="25"/>
  <c r="I8015" i="25"/>
  <c r="I8011" i="25"/>
  <c r="I8007" i="25"/>
  <c r="I8003" i="25"/>
  <c r="I7999" i="25"/>
  <c r="I7995" i="25"/>
  <c r="I7991" i="25"/>
  <c r="I7987" i="25"/>
  <c r="I7983" i="25"/>
  <c r="I7979" i="25"/>
  <c r="I7975" i="25"/>
  <c r="I7971" i="25"/>
  <c r="I7967" i="25"/>
  <c r="I7963" i="25"/>
  <c r="I7959" i="25"/>
  <c r="I7955" i="25"/>
  <c r="I7951" i="25"/>
  <c r="I7947" i="25"/>
  <c r="I7943" i="25"/>
  <c r="I7939" i="25"/>
  <c r="I7935" i="25"/>
  <c r="I7931" i="25"/>
  <c r="I7927" i="25"/>
  <c r="I7923" i="25"/>
  <c r="I7919" i="25"/>
  <c r="I7915" i="25"/>
  <c r="I7911" i="25"/>
  <c r="I7907" i="25"/>
  <c r="I7903" i="25"/>
  <c r="I7899" i="25"/>
  <c r="I7895" i="25"/>
  <c r="I7891" i="25"/>
  <c r="I7887" i="25"/>
  <c r="I7883" i="25"/>
  <c r="I7879" i="25"/>
  <c r="I7875" i="25"/>
  <c r="I7871" i="25"/>
  <c r="I7867" i="25"/>
  <c r="I7863" i="25"/>
  <c r="I7859" i="25"/>
  <c r="I7855" i="25"/>
  <c r="I7851" i="25"/>
  <c r="I7847" i="25"/>
  <c r="I7843" i="25"/>
  <c r="I7839" i="25"/>
  <c r="I7835" i="25"/>
  <c r="I7831" i="25"/>
  <c r="I7827" i="25"/>
  <c r="I7823" i="25"/>
  <c r="I7819" i="25"/>
  <c r="I7815" i="25"/>
  <c r="I7811" i="25"/>
  <c r="I7807" i="25"/>
  <c r="I7803" i="25"/>
  <c r="I7799" i="25"/>
  <c r="I7795" i="25"/>
  <c r="I7791" i="25"/>
  <c r="I7787" i="25"/>
  <c r="I7783" i="25"/>
  <c r="I7779" i="25"/>
  <c r="I7775" i="25"/>
  <c r="I7771" i="25"/>
  <c r="I7767" i="25"/>
  <c r="I7763" i="25"/>
  <c r="I7759" i="25"/>
  <c r="I7755" i="25"/>
  <c r="I7751" i="25"/>
  <c r="I7747" i="25"/>
  <c r="I7743" i="25"/>
  <c r="I7739" i="25"/>
  <c r="I7735" i="25"/>
  <c r="I7731" i="25"/>
  <c r="I7727" i="25"/>
  <c r="I7723" i="25"/>
  <c r="I7719" i="25"/>
  <c r="I7715" i="25"/>
  <c r="I7711" i="25"/>
  <c r="I7707" i="25"/>
  <c r="I7703" i="25"/>
  <c r="I7699" i="25"/>
  <c r="I7695" i="25"/>
  <c r="I7691" i="25"/>
  <c r="I7687" i="25"/>
  <c r="I7683" i="25"/>
  <c r="I7679" i="25"/>
  <c r="I7675" i="25"/>
  <c r="I7671" i="25"/>
  <c r="I7667" i="25"/>
  <c r="I7663" i="25"/>
  <c r="I7659" i="25"/>
  <c r="I7655" i="25"/>
  <c r="I7651" i="25"/>
  <c r="I7647" i="25"/>
  <c r="I7643" i="25"/>
  <c r="I7639" i="25"/>
  <c r="I7635" i="25"/>
  <c r="I7631" i="25"/>
  <c r="I7910" i="25"/>
  <c r="I7894" i="25"/>
  <c r="I7878" i="25"/>
  <c r="I7862" i="25"/>
  <c r="I7846" i="25"/>
  <c r="I7830" i="25"/>
  <c r="I7814" i="25"/>
  <c r="I7806" i="25"/>
  <c r="I7798" i="25"/>
  <c r="I7790" i="25"/>
  <c r="I7782" i="25"/>
  <c r="I7774" i="25"/>
  <c r="I7766" i="25"/>
  <c r="I7758" i="25"/>
  <c r="I7750" i="25"/>
  <c r="I7742" i="25"/>
  <c r="I7734" i="25"/>
  <c r="I7726" i="25"/>
  <c r="I7718" i="25"/>
  <c r="I7710" i="25"/>
  <c r="I7705" i="25"/>
  <c r="I7700" i="25"/>
  <c r="I7694" i="25"/>
  <c r="I7689" i="25"/>
  <c r="I7684" i="25"/>
  <c r="I7678" i="25"/>
  <c r="I7673" i="25"/>
  <c r="I7668" i="25"/>
  <c r="I7662" i="25"/>
  <c r="I7657" i="25"/>
  <c r="I7652" i="25"/>
  <c r="I7646" i="25"/>
  <c r="I7641" i="25"/>
  <c r="I7636" i="25"/>
  <c r="I7630" i="25"/>
  <c r="I7626" i="25"/>
  <c r="I7622" i="25"/>
  <c r="I7618" i="25"/>
  <c r="I7614" i="25"/>
  <c r="I7610" i="25"/>
  <c r="I7606" i="25"/>
  <c r="I7602" i="25"/>
  <c r="I7598" i="25"/>
  <c r="I7594" i="25"/>
  <c r="I7590" i="25"/>
  <c r="I7586" i="25"/>
  <c r="I7582" i="25"/>
  <c r="I7578" i="25"/>
  <c r="I7574" i="25"/>
  <c r="I7570" i="25"/>
  <c r="I7566" i="25"/>
  <c r="I7562" i="25"/>
  <c r="I7558" i="25"/>
  <c r="I7554" i="25"/>
  <c r="I7550" i="25"/>
  <c r="I7546" i="25"/>
  <c r="I7542" i="25"/>
  <c r="I7538" i="25"/>
  <c r="I7534" i="25"/>
  <c r="I7530" i="25"/>
  <c r="I7526" i="25"/>
  <c r="I7522" i="25"/>
  <c r="I7518" i="25"/>
  <c r="I7514" i="25"/>
  <c r="I7510" i="25"/>
  <c r="I7506" i="25"/>
  <c r="I7502" i="25"/>
  <c r="I7498" i="25"/>
  <c r="I7494" i="25"/>
  <c r="I7490" i="25"/>
  <c r="I7486" i="25"/>
  <c r="I7482" i="25"/>
  <c r="I7478" i="25"/>
  <c r="I7474" i="25"/>
  <c r="I7470" i="25"/>
  <c r="I7466" i="25"/>
  <c r="I7462" i="25"/>
  <c r="I7458" i="25"/>
  <c r="I7454" i="25"/>
  <c r="I7450" i="25"/>
  <c r="I7446" i="25"/>
  <c r="I7442" i="25"/>
  <c r="I7438" i="25"/>
  <c r="I7434" i="25"/>
  <c r="I7430" i="25"/>
  <c r="I7426" i="25"/>
  <c r="I7422" i="25"/>
  <c r="I7418" i="25"/>
  <c r="I7414" i="25"/>
  <c r="I7410" i="25"/>
  <c r="I7406" i="25"/>
  <c r="I7402" i="25"/>
  <c r="I7398" i="25"/>
  <c r="I7394" i="25"/>
  <c r="I7390" i="25"/>
  <c r="I7386" i="25"/>
  <c r="I7382" i="25"/>
  <c r="I7378" i="25"/>
  <c r="I7374" i="25"/>
  <c r="I7370" i="25"/>
  <c r="I7366" i="25"/>
  <c r="I7362" i="25"/>
  <c r="I7358" i="25"/>
  <c r="I7354" i="25"/>
  <c r="I7350" i="25"/>
  <c r="I7346" i="25"/>
  <c r="I7342" i="25"/>
  <c r="I7338" i="25"/>
  <c r="I7334" i="25"/>
  <c r="I7330" i="25"/>
  <c r="I7326" i="25"/>
  <c r="I7322" i="25"/>
  <c r="I7318" i="25"/>
  <c r="I7314" i="25"/>
  <c r="I7310" i="25"/>
  <c r="I7306" i="25"/>
  <c r="I7302" i="25"/>
  <c r="I7298" i="25"/>
  <c r="I7294" i="25"/>
  <c r="I7290" i="25"/>
  <c r="I7286" i="25"/>
  <c r="I7282" i="25"/>
  <c r="I7278" i="25"/>
  <c r="I7274" i="25"/>
  <c r="I7270" i="25"/>
  <c r="I7266" i="25"/>
  <c r="I7262" i="25"/>
  <c r="I7258" i="25"/>
  <c r="I7254" i="25"/>
  <c r="I7250" i="25"/>
  <c r="I7246" i="25"/>
  <c r="I7242" i="25"/>
  <c r="I7238" i="25"/>
  <c r="I7234" i="25"/>
  <c r="I7230" i="25"/>
  <c r="I7226" i="25"/>
  <c r="I7222" i="25"/>
  <c r="I7218" i="25"/>
  <c r="I7214" i="25"/>
  <c r="I7210" i="25"/>
  <c r="I7206" i="25"/>
  <c r="I7202" i="25"/>
  <c r="I7198" i="25"/>
  <c r="I7194" i="25"/>
  <c r="I7190" i="25"/>
  <c r="I7186" i="25"/>
  <c r="I7182" i="25"/>
  <c r="I7178" i="25"/>
  <c r="I7174" i="25"/>
  <c r="I7170" i="25"/>
  <c r="I7166" i="25"/>
  <c r="I7162" i="25"/>
  <c r="I7158" i="25"/>
  <c r="I7154" i="25"/>
  <c r="I7150" i="25"/>
  <c r="I7146" i="25"/>
  <c r="I7142" i="25"/>
  <c r="I7138" i="25"/>
  <c r="I7134" i="25"/>
  <c r="I7130" i="25"/>
  <c r="I7126" i="25"/>
  <c r="I7122" i="25"/>
  <c r="I7118" i="25"/>
  <c r="I7114" i="25"/>
  <c r="I7110" i="25"/>
  <c r="I7106" i="25"/>
  <c r="I7102" i="25"/>
  <c r="I7098" i="25"/>
  <c r="I7094" i="25"/>
  <c r="I7090" i="25"/>
  <c r="I7086" i="25"/>
  <c r="I7082" i="25"/>
  <c r="I7078" i="25"/>
  <c r="I7074" i="25"/>
  <c r="I7070" i="25"/>
  <c r="I7066" i="25"/>
  <c r="I7062" i="25"/>
  <c r="I7058" i="25"/>
  <c r="I7054" i="25"/>
  <c r="I7050" i="25"/>
  <c r="I7046" i="25"/>
  <c r="I7042" i="25"/>
  <c r="I7038" i="25"/>
  <c r="I7034" i="25"/>
  <c r="I7030" i="25"/>
  <c r="I7026" i="25"/>
  <c r="I7022" i="25"/>
  <c r="I7018" i="25"/>
  <c r="I7014" i="25"/>
  <c r="I7010" i="25"/>
  <c r="I7006" i="25"/>
  <c r="I7002" i="25"/>
  <c r="I6998" i="25"/>
  <c r="I6994" i="25"/>
  <c r="I6990" i="25"/>
  <c r="I6986" i="25"/>
  <c r="I6982" i="25"/>
  <c r="I6978" i="25"/>
  <c r="I6974" i="25"/>
  <c r="I6970" i="25"/>
  <c r="I6966" i="25"/>
  <c r="I6962" i="25"/>
  <c r="I6958" i="25"/>
  <c r="I6954" i="25"/>
  <c r="I6950" i="25"/>
  <c r="I6946" i="25"/>
  <c r="I6942" i="25"/>
  <c r="I6938" i="25"/>
  <c r="I6934" i="25"/>
  <c r="I6930" i="25"/>
  <c r="I6926" i="25"/>
  <c r="I6922" i="25"/>
  <c r="I6918" i="25"/>
  <c r="I6914" i="25"/>
  <c r="I6910" i="25"/>
  <c r="I6906" i="25"/>
  <c r="I6902" i="25"/>
  <c r="I6898" i="25"/>
  <c r="I6894" i="25"/>
  <c r="I6890" i="25"/>
  <c r="I6886" i="25"/>
  <c r="I6882" i="25"/>
  <c r="I6878" i="25"/>
  <c r="I6874" i="25"/>
  <c r="I6870" i="25"/>
  <c r="I6866" i="25"/>
  <c r="I6862" i="25"/>
  <c r="I6858" i="25"/>
  <c r="I6854" i="25"/>
  <c r="I6850" i="25"/>
  <c r="I6846" i="25"/>
  <c r="I6842" i="25"/>
  <c r="I6838" i="25"/>
  <c r="I6834" i="25"/>
  <c r="I6830" i="25"/>
  <c r="I6826" i="25"/>
  <c r="I6822" i="25"/>
  <c r="I6818" i="25"/>
  <c r="I6814" i="25"/>
  <c r="I6810" i="25"/>
  <c r="I6806" i="25"/>
  <c r="I6802" i="25"/>
  <c r="I6798" i="25"/>
  <c r="I6794" i="25"/>
  <c r="I6790" i="25"/>
  <c r="I6786" i="25"/>
  <c r="I6782" i="25"/>
  <c r="I6778" i="25"/>
  <c r="I6774" i="25"/>
  <c r="I6770" i="25"/>
  <c r="I6766" i="25"/>
  <c r="I6762" i="25"/>
  <c r="I6758" i="25"/>
  <c r="I6754" i="25"/>
  <c r="I6750" i="25"/>
  <c r="I6746" i="25"/>
  <c r="I6742" i="25"/>
  <c r="I6738" i="25"/>
  <c r="I6734" i="25"/>
  <c r="I6730" i="25"/>
  <c r="I6726" i="25"/>
  <c r="I6722" i="25"/>
  <c r="I6718" i="25"/>
  <c r="I6714" i="25"/>
  <c r="I6710" i="25"/>
  <c r="I6706" i="25"/>
  <c r="I6702" i="25"/>
  <c r="I6698" i="25"/>
  <c r="I6694" i="25"/>
  <c r="I6690" i="25"/>
  <c r="I6686" i="25"/>
  <c r="I6682" i="25"/>
  <c r="I6678" i="25"/>
  <c r="I6674" i="25"/>
  <c r="I6670" i="25"/>
  <c r="I6666" i="25"/>
  <c r="I6662" i="25"/>
  <c r="I6658" i="25"/>
  <c r="I6654" i="25"/>
  <c r="I6650" i="25"/>
  <c r="I6646" i="25"/>
  <c r="I6642" i="25"/>
  <c r="I6638" i="25"/>
  <c r="I6634" i="25"/>
  <c r="I6630" i="25"/>
  <c r="I6626" i="25"/>
  <c r="I6622" i="25"/>
  <c r="I6618" i="25"/>
  <c r="I6614" i="25"/>
  <c r="I6610" i="25"/>
  <c r="I6606" i="25"/>
  <c r="I6602" i="25"/>
  <c r="I6598" i="25"/>
  <c r="I6594" i="25"/>
  <c r="I6590" i="25"/>
  <c r="I6586" i="25"/>
  <c r="I6582" i="25"/>
  <c r="I6578" i="25"/>
  <c r="I6574" i="25"/>
  <c r="I6570" i="25"/>
  <c r="I6566" i="25"/>
  <c r="I6562" i="25"/>
  <c r="I6558" i="25"/>
  <c r="I6554" i="25"/>
  <c r="I6550" i="25"/>
  <c r="I6546" i="25"/>
  <c r="I6542" i="25"/>
  <c r="I6538" i="25"/>
  <c r="I6534" i="25"/>
  <c r="I6530" i="25"/>
  <c r="I6526" i="25"/>
  <c r="I6522" i="25"/>
  <c r="I6518" i="25"/>
  <c r="I6514" i="25"/>
  <c r="I6510" i="25"/>
  <c r="I6506" i="25"/>
  <c r="I6502" i="25"/>
  <c r="I6498" i="25"/>
  <c r="I6494" i="25"/>
  <c r="I6490" i="25"/>
  <c r="I6486" i="25"/>
  <c r="I6482" i="25"/>
  <c r="I6478" i="25"/>
  <c r="I6474" i="25"/>
  <c r="I6470" i="25"/>
  <c r="I6466" i="25"/>
  <c r="I6462" i="25"/>
  <c r="I6458" i="25"/>
  <c r="I6454" i="25"/>
  <c r="I6450" i="25"/>
  <c r="I6446" i="25"/>
  <c r="I6442" i="25"/>
  <c r="I6438" i="25"/>
  <c r="I6434" i="25"/>
  <c r="I6430" i="25"/>
  <c r="I6426" i="25"/>
  <c r="I6422" i="25"/>
  <c r="I6418" i="25"/>
  <c r="I6414" i="25"/>
  <c r="I6410" i="25"/>
  <c r="I6406" i="25"/>
  <c r="I6402" i="25"/>
  <c r="I6398" i="25"/>
  <c r="I6394" i="25"/>
  <c r="I6390" i="25"/>
  <c r="I6386" i="25"/>
  <c r="I6382" i="25"/>
  <c r="I6378" i="25"/>
  <c r="I6374" i="25"/>
  <c r="I6370" i="25"/>
  <c r="I6366" i="25"/>
  <c r="I6362" i="25"/>
  <c r="I6358" i="25"/>
  <c r="I6354" i="25"/>
  <c r="I6350" i="25"/>
  <c r="I6346" i="25"/>
  <c r="I6342" i="25"/>
  <c r="I6338" i="25"/>
  <c r="I6334" i="25"/>
  <c r="I6330" i="25"/>
  <c r="I6326" i="25"/>
  <c r="I6322" i="25"/>
  <c r="I6318" i="25"/>
  <c r="I6314" i="25"/>
  <c r="I6310" i="25"/>
  <c r="I6306" i="25"/>
  <c r="I6302" i="25"/>
  <c r="I6298" i="25"/>
  <c r="I6294" i="25"/>
  <c r="I6290" i="25"/>
  <c r="I6286" i="25"/>
  <c r="I6282" i="25"/>
  <c r="I6278" i="25"/>
  <c r="I6274" i="25"/>
  <c r="I6270" i="25"/>
  <c r="I6266" i="25"/>
  <c r="I6262" i="25"/>
  <c r="I6258" i="25"/>
  <c r="I6254" i="25"/>
  <c r="I6250" i="25"/>
  <c r="I6246" i="25"/>
  <c r="I6242" i="25"/>
  <c r="I6238" i="25"/>
  <c r="I6234" i="25"/>
  <c r="I6230" i="25"/>
  <c r="I6226" i="25"/>
  <c r="I6222" i="25"/>
  <c r="I6218" i="25"/>
  <c r="I6214" i="25"/>
  <c r="I6210" i="25"/>
  <c r="I6206" i="25"/>
  <c r="I6202" i="25"/>
  <c r="I6198" i="25"/>
  <c r="I6194" i="25"/>
  <c r="I6190" i="25"/>
  <c r="I6186" i="25"/>
  <c r="I6182" i="25"/>
  <c r="I6178" i="25"/>
  <c r="I6174" i="25"/>
  <c r="I6170" i="25"/>
  <c r="I6166" i="25"/>
  <c r="I6162" i="25"/>
  <c r="I6158" i="25"/>
  <c r="I6154" i="25"/>
  <c r="I6150" i="25"/>
  <c r="I6146" i="25"/>
  <c r="I6142" i="25"/>
  <c r="I6138" i="25"/>
  <c r="I6134" i="25"/>
  <c r="I6130" i="25"/>
  <c r="I6126" i="25"/>
  <c r="I6122" i="25"/>
  <c r="I6118" i="25"/>
  <c r="I6114" i="25"/>
  <c r="I6110" i="25"/>
  <c r="I6106" i="25"/>
  <c r="I6102" i="25"/>
  <c r="I6098" i="25"/>
  <c r="I6094" i="25"/>
  <c r="I6090" i="25"/>
  <c r="I6086" i="25"/>
  <c r="I6082" i="25"/>
  <c r="I6078" i="25"/>
  <c r="I6074" i="25"/>
  <c r="I6070" i="25"/>
  <c r="I6066" i="25"/>
  <c r="I6062" i="25"/>
  <c r="I6058" i="25"/>
  <c r="I6054" i="25"/>
  <c r="I6050" i="25"/>
  <c r="I6046" i="25"/>
  <c r="I6042" i="25"/>
  <c r="I6038" i="25"/>
  <c r="I6034" i="25"/>
  <c r="I6030" i="25"/>
  <c r="I6026" i="25"/>
  <c r="I6022" i="25"/>
  <c r="I6018" i="25"/>
  <c r="I6014" i="25"/>
  <c r="I6010" i="25"/>
  <c r="I6006" i="25"/>
  <c r="I6002" i="25"/>
  <c r="I5998" i="25"/>
  <c r="I5994" i="25"/>
  <c r="I5990" i="25"/>
  <c r="I5986" i="25"/>
  <c r="I5982" i="25"/>
  <c r="I5978" i="25"/>
  <c r="I5974" i="25"/>
  <c r="I5970" i="25"/>
  <c r="I5966" i="25"/>
  <c r="I5962" i="25"/>
  <c r="I5958" i="25"/>
  <c r="I5954" i="25"/>
  <c r="I5950" i="25"/>
  <c r="I5946" i="25"/>
  <c r="I5942" i="25"/>
  <c r="I5938" i="25"/>
  <c r="I5934" i="25"/>
  <c r="I5930" i="25"/>
  <c r="I5926" i="25"/>
  <c r="I5922" i="25"/>
  <c r="I5918" i="25"/>
  <c r="I5914" i="25"/>
  <c r="I5910" i="25"/>
  <c r="I5906" i="25"/>
  <c r="I5902" i="25"/>
  <c r="I5898" i="25"/>
  <c r="I5894" i="25"/>
  <c r="I5890" i="25"/>
  <c r="I5886" i="25"/>
  <c r="I5882" i="25"/>
  <c r="I5878" i="25"/>
  <c r="I5874" i="25"/>
  <c r="I5870" i="25"/>
  <c r="I5866" i="25"/>
  <c r="I5862" i="25"/>
  <c r="I5858" i="25"/>
  <c r="I5854" i="25"/>
  <c r="I5850" i="25"/>
  <c r="I5846" i="25"/>
  <c r="I5842" i="25"/>
  <c r="I5838" i="25"/>
  <c r="I5834" i="25"/>
  <c r="I5830" i="25"/>
  <c r="I5826" i="25"/>
  <c r="I5822" i="25"/>
  <c r="I5818" i="25"/>
  <c r="I5814" i="25"/>
  <c r="I5810" i="25"/>
  <c r="I5806" i="25"/>
  <c r="I5802" i="25"/>
  <c r="I5798" i="25"/>
  <c r="I5794" i="25"/>
  <c r="I5790" i="25"/>
  <c r="I5786" i="25"/>
  <c r="I5782" i="25"/>
  <c r="I5778" i="25"/>
  <c r="I5774" i="25"/>
  <c r="I5770" i="25"/>
  <c r="I5766" i="25"/>
  <c r="I5762" i="25"/>
  <c r="I5758" i="25"/>
  <c r="I5754" i="25"/>
  <c r="I5750" i="25"/>
  <c r="I5746" i="25"/>
  <c r="I5742" i="25"/>
  <c r="I5738" i="25"/>
  <c r="I5734" i="25"/>
  <c r="I5730" i="25"/>
  <c r="I5726" i="25"/>
  <c r="I5722" i="25"/>
  <c r="I5718" i="25"/>
  <c r="I5714" i="25"/>
  <c r="I5710" i="25"/>
  <c r="I5706" i="25"/>
  <c r="I5702" i="25"/>
  <c r="I5698" i="25"/>
  <c r="I5694" i="25"/>
  <c r="I5690" i="25"/>
  <c r="I5686" i="25"/>
  <c r="I5682" i="25"/>
  <c r="I5678" i="25"/>
  <c r="I5674" i="25"/>
  <c r="I5670" i="25"/>
  <c r="I5666" i="25"/>
  <c r="I5662" i="25"/>
  <c r="I5658" i="25"/>
  <c r="I5654" i="25"/>
  <c r="I5650" i="25"/>
  <c r="I5646" i="25"/>
  <c r="I5642" i="25"/>
  <c r="I5638" i="25"/>
  <c r="I5634" i="25"/>
  <c r="I5630" i="25"/>
  <c r="I5626" i="25"/>
  <c r="I5622" i="25"/>
  <c r="I5618" i="25"/>
  <c r="I5614" i="25"/>
  <c r="I5610" i="25"/>
  <c r="I5606" i="25"/>
  <c r="I5602" i="25"/>
  <c r="I5598" i="25"/>
  <c r="I5594" i="25"/>
  <c r="I5590" i="25"/>
  <c r="I5586" i="25"/>
  <c r="I5582" i="25"/>
  <c r="I5578" i="25"/>
  <c r="I5574" i="25"/>
  <c r="I5570" i="25"/>
  <c r="I5566" i="25"/>
  <c r="I5562" i="25"/>
  <c r="I5558" i="25"/>
  <c r="I5554" i="25"/>
  <c r="I5550" i="25"/>
  <c r="I5546" i="25"/>
  <c r="I5542" i="25"/>
  <c r="I5538" i="25"/>
  <c r="I5534" i="25"/>
  <c r="I5530" i="25"/>
  <c r="I5526" i="25"/>
  <c r="I5522" i="25"/>
  <c r="I5518" i="25"/>
  <c r="I5514" i="25"/>
  <c r="I5510" i="25"/>
  <c r="I5506" i="25"/>
  <c r="I5502" i="25"/>
  <c r="I5498" i="25"/>
  <c r="I5494" i="25"/>
  <c r="I5490" i="25"/>
  <c r="I5486" i="25"/>
  <c r="I5482" i="25"/>
  <c r="I5478" i="25"/>
  <c r="I5474" i="25"/>
  <c r="I5470" i="25"/>
  <c r="I5466" i="25"/>
  <c r="I5462" i="25"/>
  <c r="I5458" i="25"/>
  <c r="I5454" i="25"/>
  <c r="I5450" i="25"/>
  <c r="I5446" i="25"/>
  <c r="I5442" i="25"/>
  <c r="I5438" i="25"/>
  <c r="I5434" i="25"/>
  <c r="I5430" i="25"/>
  <c r="I5426" i="25"/>
  <c r="I5422" i="25"/>
  <c r="I5418" i="25"/>
  <c r="I5414" i="25"/>
  <c r="I5410" i="25"/>
  <c r="I5406" i="25"/>
  <c r="I5402" i="25"/>
  <c r="I5398" i="25"/>
  <c r="I5394" i="25"/>
  <c r="I5390" i="25"/>
  <c r="I5386" i="25"/>
  <c r="I5382" i="25"/>
  <c r="I5378" i="25"/>
  <c r="I5374" i="25"/>
  <c r="I5370" i="25"/>
  <c r="I5366" i="25"/>
  <c r="I5362" i="25"/>
  <c r="I5358" i="25"/>
  <c r="I5354" i="25"/>
  <c r="I5350" i="25"/>
  <c r="I5346" i="25"/>
  <c r="I5342" i="25"/>
  <c r="I5338" i="25"/>
  <c r="I5334" i="25"/>
  <c r="I5330" i="25"/>
  <c r="I5326" i="25"/>
  <c r="I5322" i="25"/>
  <c r="I5318" i="25"/>
  <c r="I5314" i="25"/>
  <c r="I5310" i="25"/>
  <c r="I5306" i="25"/>
  <c r="I5302" i="25"/>
  <c r="I5298" i="25"/>
  <c r="I5294" i="25"/>
  <c r="I5290" i="25"/>
  <c r="I5286" i="25"/>
  <c r="I5282" i="25"/>
  <c r="I5278" i="25"/>
  <c r="I5274" i="25"/>
  <c r="I5270" i="25"/>
  <c r="I5266" i="25"/>
  <c r="I5262" i="25"/>
  <c r="I5258" i="25"/>
  <c r="I5254" i="25"/>
  <c r="I5250" i="25"/>
  <c r="I5246" i="25"/>
  <c r="I5242" i="25"/>
  <c r="I5238" i="25"/>
  <c r="I5234" i="25"/>
  <c r="I5230" i="25"/>
  <c r="I5226" i="25"/>
  <c r="I5222" i="25"/>
  <c r="I5218" i="25"/>
  <c r="I5214" i="25"/>
  <c r="I5210" i="25"/>
  <c r="I5206" i="25"/>
  <c r="I5202" i="25"/>
  <c r="I5198" i="25"/>
  <c r="I5194" i="25"/>
  <c r="I5190" i="25"/>
  <c r="I5186" i="25"/>
  <c r="I5182" i="25"/>
  <c r="I5178" i="25"/>
  <c r="I5174" i="25"/>
  <c r="I5170" i="25"/>
  <c r="I5166" i="25"/>
  <c r="I5162" i="25"/>
  <c r="I5158" i="25"/>
  <c r="I5154" i="25"/>
  <c r="I5150" i="25"/>
  <c r="I5146" i="25"/>
  <c r="I5142" i="25"/>
  <c r="I5138" i="25"/>
  <c r="I5134" i="25"/>
  <c r="I5130" i="25"/>
  <c r="I5126" i="25"/>
  <c r="I5122" i="25"/>
  <c r="I5118" i="25"/>
  <c r="I5114" i="25"/>
  <c r="I5110" i="25"/>
  <c r="I5106" i="25"/>
  <c r="I5102" i="25"/>
  <c r="I5098" i="25"/>
  <c r="I5094" i="25"/>
  <c r="I5090" i="25"/>
  <c r="I5086" i="25"/>
  <c r="I5082" i="25"/>
  <c r="I5078" i="25"/>
  <c r="I5074" i="25"/>
  <c r="I5070" i="25"/>
  <c r="I5066" i="25"/>
  <c r="I5062" i="25"/>
  <c r="I5058" i="25"/>
  <c r="I5054" i="25"/>
  <c r="I5050" i="25"/>
  <c r="I5046" i="25"/>
  <c r="I5042" i="25"/>
  <c r="I5038" i="25"/>
  <c r="I5034" i="25"/>
  <c r="I5030" i="25"/>
  <c r="I5026" i="25"/>
  <c r="I5022" i="25"/>
  <c r="I5018" i="25"/>
  <c r="I5014" i="25"/>
  <c r="I5010" i="25"/>
  <c r="I5006" i="25"/>
  <c r="I5002" i="25"/>
  <c r="I4998" i="25"/>
  <c r="I4994" i="25"/>
  <c r="I4990" i="25"/>
  <c r="I4986" i="25"/>
  <c r="I4982" i="25"/>
  <c r="I4978" i="25"/>
  <c r="I4974" i="25"/>
  <c r="I4970" i="25"/>
  <c r="I4966" i="25"/>
  <c r="I4962" i="25"/>
  <c r="I4958" i="25"/>
  <c r="I4954" i="25"/>
  <c r="I4950" i="25"/>
  <c r="I4946" i="25"/>
  <c r="I4942" i="25"/>
  <c r="I4938" i="25"/>
  <c r="I4934" i="25"/>
  <c r="I4930" i="25"/>
  <c r="I4926" i="25"/>
  <c r="I4922" i="25"/>
  <c r="I4918" i="25"/>
  <c r="I4914" i="25"/>
  <c r="I4910" i="25"/>
  <c r="I4906" i="25"/>
  <c r="I4902" i="25"/>
  <c r="I4898" i="25"/>
  <c r="I4894" i="25"/>
  <c r="I4890" i="25"/>
  <c r="I4886" i="25"/>
  <c r="I4882" i="25"/>
  <c r="I4878" i="25"/>
  <c r="I4874" i="25"/>
  <c r="I4870" i="25"/>
  <c r="I4866" i="25"/>
  <c r="I4862" i="25"/>
  <c r="I4858" i="25"/>
  <c r="I4854" i="25"/>
  <c r="I4850" i="25"/>
  <c r="I4846" i="25"/>
  <c r="I4842" i="25"/>
  <c r="I4838" i="25"/>
  <c r="I4834" i="25"/>
  <c r="I4830" i="25"/>
  <c r="I4826" i="25"/>
  <c r="I4822" i="25"/>
  <c r="I4818" i="25"/>
  <c r="I4814" i="25"/>
  <c r="I4810" i="25"/>
  <c r="I4806" i="25"/>
  <c r="I4802" i="25"/>
  <c r="I4798" i="25"/>
  <c r="I4794" i="25"/>
  <c r="I4790" i="25"/>
  <c r="I4786" i="25"/>
  <c r="I4782" i="25"/>
  <c r="I4778" i="25"/>
  <c r="I4774" i="25"/>
  <c r="I4770" i="25"/>
  <c r="I4766" i="25"/>
  <c r="I4762" i="25"/>
  <c r="I4758" i="25"/>
  <c r="I4754" i="25"/>
  <c r="I4750" i="25"/>
  <c r="I4746" i="25"/>
  <c r="I4742" i="25"/>
  <c r="I4738" i="25"/>
  <c r="I4734" i="25"/>
  <c r="I4730" i="25"/>
  <c r="I4726" i="25"/>
  <c r="I4722" i="25"/>
  <c r="I4718" i="25"/>
  <c r="I4714" i="25"/>
  <c r="I4710" i="25"/>
  <c r="I4706" i="25"/>
  <c r="I4702" i="25"/>
  <c r="I4698" i="25"/>
  <c r="I4694" i="25"/>
  <c r="I4690" i="25"/>
  <c r="I4686" i="25"/>
  <c r="I4682" i="25"/>
  <c r="I4678" i="25"/>
  <c r="I4674" i="25"/>
  <c r="I4670" i="25"/>
  <c r="I4666" i="25"/>
  <c r="I4662" i="25"/>
  <c r="I4658" i="25"/>
  <c r="I4654" i="25"/>
  <c r="I4650" i="25"/>
  <c r="I4646" i="25"/>
  <c r="I4642" i="25"/>
  <c r="I4638" i="25"/>
  <c r="I4634" i="25"/>
  <c r="I4630" i="25"/>
  <c r="I4626" i="25"/>
  <c r="I4622" i="25"/>
  <c r="I4618" i="25"/>
  <c r="I4614" i="25"/>
  <c r="I4610" i="25"/>
  <c r="I4606" i="25"/>
  <c r="I4602" i="25"/>
  <c r="I4598" i="25"/>
  <c r="I4594" i="25"/>
  <c r="I4590" i="25"/>
  <c r="I4586" i="25"/>
  <c r="I4582" i="25"/>
  <c r="I4578" i="25"/>
  <c r="I4574" i="25"/>
  <c r="I4570" i="25"/>
  <c r="I4566" i="25"/>
  <c r="I4562" i="25"/>
  <c r="I4558" i="25"/>
  <c r="I4554" i="25"/>
  <c r="I4550" i="25"/>
  <c r="I4546" i="25"/>
  <c r="I4542" i="25"/>
  <c r="I4538" i="25"/>
  <c r="I4534" i="25"/>
  <c r="I4530" i="25"/>
  <c r="I4526" i="25"/>
  <c r="I4522" i="25"/>
  <c r="I4518" i="25"/>
  <c r="I4514" i="25"/>
  <c r="I4510" i="25"/>
  <c r="I4506" i="25"/>
  <c r="I4502" i="25"/>
  <c r="I4498" i="25"/>
  <c r="I4494" i="25"/>
  <c r="I4490" i="25"/>
  <c r="I4486" i="25"/>
  <c r="I4482" i="25"/>
  <c r="I4478" i="25"/>
  <c r="I4474" i="25"/>
  <c r="I4470" i="25"/>
  <c r="I4466" i="25"/>
  <c r="I4462" i="25"/>
  <c r="I4458" i="25"/>
  <c r="I4454" i="25"/>
  <c r="I4450" i="25"/>
  <c r="I4446" i="25"/>
  <c r="I4442" i="25"/>
  <c r="I4438" i="25"/>
  <c r="I4434" i="25"/>
  <c r="I4430" i="25"/>
  <c r="I4426" i="25"/>
  <c r="I4422" i="25"/>
  <c r="I4418" i="25"/>
  <c r="I4414" i="25"/>
  <c r="I4410" i="25"/>
  <c r="I4406" i="25"/>
  <c r="I4402" i="25"/>
  <c r="I4398" i="25"/>
  <c r="I4394" i="25"/>
  <c r="I4390" i="25"/>
  <c r="I4386" i="25"/>
  <c r="I4382" i="25"/>
  <c r="I4378" i="25"/>
  <c r="I4374" i="25"/>
  <c r="I4370" i="25"/>
  <c r="I4366" i="25"/>
  <c r="I4362" i="25"/>
  <c r="I4358" i="25"/>
  <c r="I4354" i="25"/>
  <c r="I4350" i="25"/>
  <c r="I4346" i="25"/>
  <c r="I4342" i="25"/>
  <c r="I4338" i="25"/>
  <c r="I4334" i="25"/>
  <c r="I4330" i="25"/>
  <c r="I4326" i="25"/>
  <c r="I4322" i="25"/>
  <c r="I4318" i="25"/>
  <c r="I4314" i="25"/>
  <c r="I4310" i="25"/>
  <c r="I4306" i="25"/>
  <c r="I4302" i="25"/>
  <c r="I4298" i="25"/>
  <c r="I4294" i="25"/>
  <c r="I4290" i="25"/>
  <c r="I4286" i="25"/>
  <c r="I4282" i="25"/>
  <c r="I4278" i="25"/>
  <c r="I4274" i="25"/>
  <c r="I4270" i="25"/>
  <c r="I4266" i="25"/>
  <c r="I4262" i="25"/>
  <c r="I4258" i="25"/>
  <c r="I4254" i="25"/>
  <c r="I4250" i="25"/>
  <c r="I4246" i="25"/>
  <c r="I4242" i="25"/>
  <c r="I4238" i="25"/>
  <c r="I4234" i="25"/>
  <c r="I4230" i="25"/>
  <c r="I4226" i="25"/>
  <c r="I4222" i="25"/>
  <c r="I4218" i="25"/>
  <c r="I4214" i="25"/>
  <c r="I4210" i="25"/>
  <c r="I4206" i="25"/>
  <c r="I4202" i="25"/>
  <c r="I4198" i="25"/>
  <c r="I4194" i="25"/>
  <c r="I4190" i="25"/>
  <c r="I4186" i="25"/>
  <c r="I4182" i="25"/>
  <c r="I4178" i="25"/>
  <c r="I4174" i="25"/>
  <c r="I4170" i="25"/>
  <c r="I4166" i="25"/>
  <c r="I4162" i="25"/>
  <c r="I4158" i="25"/>
  <c r="I4154" i="25"/>
  <c r="I4150" i="25"/>
  <c r="I4146" i="25"/>
  <c r="I4142" i="25"/>
  <c r="I4138" i="25"/>
  <c r="I4134" i="25"/>
  <c r="I4130" i="25"/>
  <c r="I4126" i="25"/>
  <c r="I4122" i="25"/>
  <c r="I4118" i="25"/>
  <c r="I4114" i="25"/>
  <c r="I4110" i="25"/>
  <c r="I4106" i="25"/>
  <c r="I4102" i="25"/>
  <c r="I4098" i="25"/>
  <c r="I4094" i="25"/>
  <c r="I4090" i="25"/>
  <c r="I4086" i="25"/>
  <c r="I4082" i="25"/>
  <c r="I4078" i="25"/>
  <c r="I4074" i="25"/>
  <c r="I4070" i="25"/>
  <c r="I4066" i="25"/>
  <c r="I4062" i="25"/>
  <c r="I4058" i="25"/>
  <c r="I4054" i="25"/>
  <c r="I4050" i="25"/>
  <c r="I4046" i="25"/>
  <c r="I4042" i="25"/>
  <c r="I4038" i="25"/>
  <c r="I4034" i="25"/>
  <c r="I4030" i="25"/>
  <c r="I4026" i="25"/>
  <c r="I4022" i="25"/>
  <c r="I4018" i="25"/>
  <c r="I4014" i="25"/>
  <c r="I4010" i="25"/>
  <c r="I4006" i="25"/>
  <c r="I4002" i="25"/>
  <c r="I3998" i="25"/>
  <c r="I3994" i="25"/>
  <c r="I3990" i="25"/>
  <c r="I3986" i="25"/>
  <c r="I3982" i="25"/>
  <c r="I3978" i="25"/>
  <c r="I3974" i="25"/>
  <c r="I3970" i="25"/>
  <c r="I3966" i="25"/>
  <c r="I3962" i="25"/>
  <c r="I3958" i="25"/>
  <c r="I3954" i="25"/>
  <c r="I3950" i="25"/>
  <c r="I3946" i="25"/>
  <c r="I3942" i="25"/>
  <c r="I3938" i="25"/>
  <c r="I3934" i="25"/>
  <c r="I3930" i="25"/>
  <c r="I3926" i="25"/>
  <c r="I3922" i="25"/>
  <c r="I3918" i="25"/>
  <c r="I3914" i="25"/>
  <c r="I3910" i="25"/>
  <c r="I3906" i="25"/>
  <c r="I3902" i="25"/>
  <c r="I3898" i="25"/>
  <c r="I3894" i="25"/>
  <c r="I3890" i="25"/>
  <c r="I3886" i="25"/>
  <c r="I3882" i="25"/>
  <c r="I3878" i="25"/>
  <c r="I3874" i="25"/>
  <c r="I3870" i="25"/>
  <c r="I3866" i="25"/>
  <c r="I3862" i="25"/>
  <c r="I3858" i="25"/>
  <c r="I3854" i="25"/>
  <c r="I3850" i="25"/>
  <c r="I3846" i="25"/>
  <c r="I3842" i="25"/>
  <c r="I3838" i="25"/>
  <c r="I3834" i="25"/>
  <c r="I3830" i="25"/>
  <c r="I3826" i="25"/>
  <c r="I3822" i="25"/>
  <c r="I3818" i="25"/>
  <c r="I3814" i="25"/>
  <c r="I3810" i="25"/>
  <c r="I3806" i="25"/>
  <c r="I3802" i="25"/>
  <c r="I3798" i="25"/>
  <c r="I3794" i="25"/>
  <c r="I3790" i="25"/>
  <c r="I3786" i="25"/>
  <c r="I3782" i="25"/>
  <c r="I3778" i="25"/>
  <c r="I3774" i="25"/>
  <c r="I3770" i="25"/>
  <c r="I3766" i="25"/>
  <c r="I3762" i="25"/>
  <c r="I3758" i="25"/>
  <c r="I3754" i="25"/>
  <c r="I3750" i="25"/>
  <c r="I3746" i="25"/>
  <c r="I3742" i="25"/>
  <c r="I3738" i="25"/>
  <c r="I3734" i="25"/>
  <c r="I3730" i="25"/>
  <c r="I3726" i="25"/>
  <c r="I3722" i="25"/>
  <c r="I3718" i="25"/>
  <c r="I3714" i="25"/>
  <c r="I3710" i="25"/>
  <c r="I3706" i="25"/>
  <c r="I3702" i="25"/>
  <c r="I3698" i="25"/>
  <c r="I3694" i="25"/>
  <c r="I3690" i="25"/>
  <c r="I3686" i="25"/>
  <c r="I3682" i="25"/>
  <c r="I3678" i="25"/>
  <c r="I3674" i="25"/>
  <c r="I3670" i="25"/>
  <c r="I3666" i="25"/>
  <c r="I3662" i="25"/>
  <c r="I3658" i="25"/>
  <c r="I3654" i="25"/>
  <c r="I3650" i="25"/>
  <c r="I3646" i="25"/>
  <c r="I3642" i="25"/>
  <c r="I3638" i="25"/>
  <c r="I3634" i="25"/>
  <c r="I3630" i="25"/>
  <c r="I3626" i="25"/>
  <c r="I3622" i="25"/>
  <c r="I3618" i="25"/>
  <c r="I3614" i="25"/>
  <c r="I3610" i="25"/>
  <c r="I3606" i="25"/>
  <c r="I3602" i="25"/>
  <c r="I3598" i="25"/>
  <c r="I3594" i="25"/>
  <c r="I3590" i="25"/>
  <c r="I3586" i="25"/>
  <c r="I3582" i="25"/>
  <c r="I3578" i="25"/>
  <c r="I3574" i="25"/>
  <c r="I3570" i="25"/>
  <c r="I3566" i="25"/>
  <c r="I3562" i="25"/>
  <c r="I3558" i="25"/>
  <c r="I3554" i="25"/>
  <c r="I3550" i="25"/>
  <c r="I3546" i="25"/>
  <c r="I3542" i="25"/>
  <c r="I3538" i="25"/>
  <c r="I3534" i="25"/>
  <c r="I3530" i="25"/>
  <c r="I3526" i="25"/>
  <c r="I3522" i="25"/>
  <c r="I3518" i="25"/>
  <c r="I3514" i="25"/>
  <c r="I3510" i="25"/>
  <c r="I3506" i="25"/>
  <c r="I3502" i="25"/>
  <c r="I3498" i="25"/>
  <c r="I3494" i="25"/>
  <c r="I3490" i="25"/>
  <c r="I3486" i="25"/>
  <c r="I3482" i="25"/>
  <c r="I3478" i="25"/>
  <c r="I3474" i="25"/>
  <c r="I3470" i="25"/>
  <c r="I3466" i="25"/>
  <c r="I3462" i="25"/>
  <c r="I3458" i="25"/>
  <c r="I3454" i="25"/>
  <c r="I3450" i="25"/>
  <c r="I3446" i="25"/>
  <c r="I3442" i="25"/>
  <c r="I3438" i="25"/>
  <c r="I3434" i="25"/>
  <c r="I3430" i="25"/>
  <c r="I3426" i="25"/>
  <c r="I3422" i="25"/>
  <c r="I3418" i="25"/>
  <c r="I3414" i="25"/>
  <c r="I3410" i="25"/>
  <c r="I3406" i="25"/>
  <c r="I3402" i="25"/>
  <c r="I3398" i="25"/>
  <c r="I3394" i="25"/>
  <c r="I3390" i="25"/>
  <c r="I3386" i="25"/>
  <c r="I3382" i="25"/>
  <c r="I3378" i="25"/>
  <c r="I3374" i="25"/>
  <c r="I3370" i="25"/>
  <c r="I3366" i="25"/>
  <c r="I3362" i="25"/>
  <c r="I3358" i="25"/>
  <c r="I3354" i="25"/>
  <c r="I3350" i="25"/>
  <c r="I3346" i="25"/>
  <c r="I3342" i="25"/>
  <c r="I3338" i="25"/>
  <c r="I3334" i="25"/>
  <c r="I3330" i="25"/>
  <c r="I3326" i="25"/>
  <c r="I3322" i="25"/>
  <c r="I3318" i="25"/>
  <c r="I3314" i="25"/>
  <c r="I3310" i="25"/>
  <c r="I3306" i="25"/>
  <c r="I3302" i="25"/>
  <c r="I3298" i="25"/>
  <c r="I3294" i="25"/>
  <c r="I3290" i="25"/>
  <c r="I3286" i="25"/>
  <c r="I3282" i="25"/>
  <c r="I3278" i="25"/>
  <c r="I3274" i="25"/>
  <c r="I3270" i="25"/>
  <c r="I3266" i="25"/>
  <c r="I3262" i="25"/>
  <c r="I3258" i="25"/>
  <c r="I3254" i="25"/>
  <c r="I3250" i="25"/>
  <c r="I3246" i="25"/>
  <c r="I3242" i="25"/>
  <c r="I3238" i="25"/>
  <c r="I3234" i="25"/>
  <c r="I3230" i="25"/>
  <c r="I3226" i="25"/>
  <c r="I3222" i="25"/>
  <c r="I3218" i="25"/>
  <c r="I3214" i="25"/>
  <c r="I3210" i="25"/>
  <c r="I3206" i="25"/>
  <c r="I3202" i="25"/>
  <c r="I3198" i="25"/>
  <c r="I3194" i="25"/>
  <c r="I3190" i="25"/>
  <c r="I3186" i="25"/>
  <c r="I3182" i="25"/>
  <c r="I3178" i="25"/>
  <c r="I3174" i="25"/>
  <c r="I3170" i="25"/>
  <c r="I3166" i="25"/>
  <c r="I3162" i="25"/>
  <c r="I3158" i="25"/>
  <c r="I3154" i="25"/>
  <c r="I3150" i="25"/>
  <c r="I3146" i="25"/>
  <c r="I3142" i="25"/>
  <c r="I3138" i="25"/>
  <c r="I3134" i="25"/>
  <c r="I3130" i="25"/>
  <c r="I3126" i="25"/>
  <c r="I3122" i="25"/>
  <c r="I3118" i="25"/>
  <c r="I3114" i="25"/>
  <c r="I3110" i="25"/>
  <c r="I3106" i="25"/>
  <c r="I3102" i="25"/>
  <c r="I3098" i="25"/>
  <c r="I3094" i="25"/>
  <c r="I3090" i="25"/>
  <c r="I3086" i="25"/>
  <c r="I3082" i="25"/>
  <c r="I3078" i="25"/>
  <c r="I3074" i="25"/>
  <c r="I3070" i="25"/>
  <c r="I3066" i="25"/>
  <c r="I3062" i="25"/>
  <c r="I3058" i="25"/>
  <c r="I3054" i="25"/>
  <c r="I3050" i="25"/>
  <c r="I3046" i="25"/>
  <c r="I3042" i="25"/>
  <c r="I3038" i="25"/>
  <c r="I3034" i="25"/>
  <c r="I3030" i="25"/>
  <c r="I3026" i="25"/>
  <c r="I3022" i="25"/>
  <c r="I3018" i="25"/>
  <c r="I3014" i="25"/>
  <c r="I3010" i="25"/>
  <c r="I3006" i="25"/>
  <c r="I3002" i="25"/>
  <c r="I2998" i="25"/>
  <c r="I2994" i="25"/>
  <c r="I2990" i="25"/>
  <c r="I2986" i="25"/>
  <c r="I2982" i="25"/>
  <c r="I2978" i="25"/>
  <c r="I2974" i="25"/>
  <c r="I2970" i="25"/>
  <c r="I2966" i="25"/>
  <c r="I2962" i="25"/>
  <c r="I2958" i="25"/>
  <c r="I2954" i="25"/>
  <c r="I2950" i="25"/>
  <c r="I2946" i="25"/>
  <c r="I2942" i="25"/>
  <c r="I2938" i="25"/>
  <c r="I2934" i="25"/>
  <c r="I2930" i="25"/>
  <c r="I2926" i="25"/>
  <c r="I2922" i="25"/>
  <c r="I2918" i="25"/>
  <c r="I2914" i="25"/>
  <c r="I2910" i="25"/>
  <c r="I2906" i="25"/>
  <c r="I2902" i="25"/>
  <c r="I2898" i="25"/>
  <c r="I2894" i="25"/>
  <c r="I2890" i="25"/>
  <c r="I2886" i="25"/>
  <c r="I2882" i="25"/>
  <c r="I2878" i="25"/>
  <c r="I2874" i="25"/>
  <c r="I2870" i="25"/>
  <c r="I2866" i="25"/>
  <c r="I2862" i="25"/>
  <c r="I2858" i="25"/>
  <c r="I2854" i="25"/>
  <c r="I2850" i="25"/>
  <c r="I2846" i="25"/>
  <c r="I2842" i="25"/>
  <c r="I2838" i="25"/>
  <c r="I2834" i="25"/>
  <c r="I2830" i="25"/>
  <c r="I2826" i="25"/>
  <c r="I2822" i="25"/>
  <c r="I2818" i="25"/>
  <c r="I2814" i="25"/>
  <c r="I2810" i="25"/>
  <c r="I2806" i="25"/>
  <c r="I2802" i="25"/>
  <c r="I2798" i="25"/>
  <c r="I2794" i="25"/>
  <c r="I2790" i="25"/>
  <c r="I2786" i="25"/>
  <c r="I2782" i="25"/>
  <c r="I2778" i="25"/>
  <c r="I2774" i="25"/>
  <c r="I2770" i="25"/>
  <c r="I2766" i="25"/>
  <c r="I2762" i="25"/>
  <c r="I2758" i="25"/>
  <c r="I2754" i="25"/>
  <c r="I2750" i="25"/>
  <c r="I2746" i="25"/>
  <c r="I2742" i="25"/>
  <c r="I2738" i="25"/>
  <c r="I2734" i="25"/>
  <c r="I2730" i="25"/>
  <c r="I2726" i="25"/>
  <c r="I2722" i="25"/>
  <c r="I2718" i="25"/>
  <c r="I2714" i="25"/>
  <c r="I2710" i="25"/>
  <c r="I2706" i="25"/>
  <c r="I2702" i="25"/>
  <c r="I2698" i="25"/>
  <c r="I2694" i="25"/>
  <c r="I2690" i="25"/>
  <c r="I2686" i="25"/>
  <c r="I2682" i="25"/>
  <c r="I2678" i="25"/>
  <c r="I2674" i="25"/>
  <c r="I2670" i="25"/>
  <c r="I2666" i="25"/>
  <c r="I2662" i="25"/>
  <c r="I2658" i="25"/>
  <c r="I2654" i="25"/>
  <c r="I2650" i="25"/>
  <c r="I2646" i="25"/>
  <c r="I2642" i="25"/>
  <c r="I2638" i="25"/>
  <c r="I2634" i="25"/>
  <c r="I2630" i="25"/>
  <c r="I2626" i="25"/>
  <c r="I2622" i="25"/>
  <c r="I2618" i="25"/>
  <c r="I2614" i="25"/>
  <c r="I2610" i="25"/>
  <c r="I2606" i="25"/>
  <c r="I2602" i="25"/>
  <c r="I2598" i="25"/>
  <c r="I2594" i="25"/>
  <c r="I2590" i="25"/>
  <c r="I2586" i="25"/>
  <c r="I2582" i="25"/>
  <c r="I2578" i="25"/>
  <c r="I2574" i="25"/>
  <c r="I2570" i="25"/>
  <c r="I2566" i="25"/>
  <c r="I2562" i="25"/>
  <c r="I2558" i="25"/>
  <c r="I2554" i="25"/>
  <c r="I2550" i="25"/>
  <c r="I2546" i="25"/>
  <c r="I2542" i="25"/>
  <c r="I2538" i="25"/>
  <c r="I2534" i="25"/>
  <c r="I2530" i="25"/>
  <c r="I2526" i="25"/>
  <c r="I2522" i="25"/>
  <c r="I2518" i="25"/>
  <c r="I2514" i="25"/>
  <c r="I2510" i="25"/>
  <c r="I2506" i="25"/>
  <c r="I2502" i="25"/>
  <c r="I2498" i="25"/>
  <c r="I2494" i="25"/>
  <c r="I2490" i="25"/>
  <c r="I2486" i="25"/>
  <c r="I2482" i="25"/>
  <c r="I2478" i="25"/>
  <c r="I2474" i="25"/>
  <c r="I2470" i="25"/>
  <c r="I2466" i="25"/>
  <c r="I2462" i="25"/>
  <c r="I2458" i="25"/>
  <c r="I2454" i="25"/>
  <c r="I2450" i="25"/>
  <c r="I2446" i="25"/>
  <c r="I2442" i="25"/>
  <c r="I2438" i="25"/>
  <c r="I2434" i="25"/>
  <c r="I2430" i="25"/>
  <c r="I2426" i="25"/>
  <c r="I2422" i="25"/>
  <c r="I2418" i="25"/>
  <c r="I2414" i="25"/>
  <c r="I2410" i="25"/>
  <c r="I2406" i="25"/>
  <c r="I2402" i="25"/>
  <c r="I2398" i="25"/>
  <c r="I2394" i="25"/>
  <c r="I2390" i="25"/>
  <c r="I2386" i="25"/>
  <c r="I2382" i="25"/>
  <c r="I2378" i="25"/>
  <c r="I2374" i="25"/>
  <c r="I2370" i="25"/>
  <c r="I2366" i="25"/>
  <c r="I2362" i="25"/>
  <c r="I2358" i="25"/>
  <c r="I2354" i="25"/>
  <c r="I2350" i="25"/>
  <c r="I2346" i="25"/>
  <c r="I2342" i="25"/>
  <c r="I2338" i="25"/>
  <c r="I2334" i="25"/>
  <c r="I2330" i="25"/>
  <c r="I2326" i="25"/>
  <c r="I2322" i="25"/>
  <c r="I2318" i="25"/>
  <c r="I2314" i="25"/>
  <c r="I7906" i="25"/>
  <c r="I7890" i="25"/>
  <c r="I7874" i="25"/>
  <c r="I7858" i="25"/>
  <c r="I7842" i="25"/>
  <c r="I7826" i="25"/>
  <c r="I7812" i="25"/>
  <c r="I7804" i="25"/>
  <c r="I7796" i="25"/>
  <c r="I7788" i="25"/>
  <c r="I7780" i="25"/>
  <c r="I7772" i="25"/>
  <c r="I7764" i="25"/>
  <c r="I7756" i="25"/>
  <c r="I7748" i="25"/>
  <c r="I7740" i="25"/>
  <c r="I7732" i="25"/>
  <c r="I7724" i="25"/>
  <c r="I7716" i="25"/>
  <c r="I7709" i="25"/>
  <c r="I7704" i="25"/>
  <c r="I7698" i="25"/>
  <c r="I7693" i="25"/>
  <c r="I7688" i="25"/>
  <c r="I7682" i="25"/>
  <c r="I7677" i="25"/>
  <c r="I7672" i="25"/>
  <c r="I7666" i="25"/>
  <c r="I7661" i="25"/>
  <c r="I7656" i="25"/>
  <c r="I7650" i="25"/>
  <c r="I7645" i="25"/>
  <c r="I7640" i="25"/>
  <c r="I7634" i="25"/>
  <c r="I7629" i="25"/>
  <c r="I7625" i="25"/>
  <c r="I7621" i="25"/>
  <c r="I7617" i="25"/>
  <c r="I7613" i="25"/>
  <c r="I7609" i="25"/>
  <c r="I7605" i="25"/>
  <c r="I7601" i="25"/>
  <c r="I7597" i="25"/>
  <c r="I7593" i="25"/>
  <c r="I7589" i="25"/>
  <c r="I7585" i="25"/>
  <c r="I7581" i="25"/>
  <c r="I7577" i="25"/>
  <c r="I7573" i="25"/>
  <c r="I7569" i="25"/>
  <c r="I7565" i="25"/>
  <c r="I7561" i="25"/>
  <c r="I7557" i="25"/>
  <c r="I7553" i="25"/>
  <c r="I7549" i="25"/>
  <c r="I7545" i="25"/>
  <c r="I7541" i="25"/>
  <c r="I7537" i="25"/>
  <c r="I7533" i="25"/>
  <c r="I7529" i="25"/>
  <c r="I7525" i="25"/>
  <c r="I7521" i="25"/>
  <c r="I7517" i="25"/>
  <c r="I7513" i="25"/>
  <c r="I7509" i="25"/>
  <c r="I7505" i="25"/>
  <c r="I7501" i="25"/>
  <c r="I7497" i="25"/>
  <c r="I7493" i="25"/>
  <c r="I7489" i="25"/>
  <c r="I7485" i="25"/>
  <c r="I7481" i="25"/>
  <c r="I7477" i="25"/>
  <c r="I7473" i="25"/>
  <c r="I7469" i="25"/>
  <c r="I7465" i="25"/>
  <c r="I7461" i="25"/>
  <c r="I7457" i="25"/>
  <c r="I7453" i="25"/>
  <c r="I7449" i="25"/>
  <c r="I7445" i="25"/>
  <c r="I7441" i="25"/>
  <c r="I7437" i="25"/>
  <c r="I7433" i="25"/>
  <c r="I7429" i="25"/>
  <c r="I7425" i="25"/>
  <c r="I7421" i="25"/>
  <c r="I7417" i="25"/>
  <c r="I7413" i="25"/>
  <c r="I7409" i="25"/>
  <c r="I7405" i="25"/>
  <c r="I7401" i="25"/>
  <c r="I7397" i="25"/>
  <c r="I7393" i="25"/>
  <c r="I7389" i="25"/>
  <c r="I7385" i="25"/>
  <c r="I7381" i="25"/>
  <c r="I7377" i="25"/>
  <c r="I7373" i="25"/>
  <c r="I7369" i="25"/>
  <c r="I7365" i="25"/>
  <c r="I7361" i="25"/>
  <c r="I7357" i="25"/>
  <c r="I7353" i="25"/>
  <c r="I7349" i="25"/>
  <c r="I7345" i="25"/>
  <c r="I7341" i="25"/>
  <c r="I7337" i="25"/>
  <c r="I7333" i="25"/>
  <c r="I7329" i="25"/>
  <c r="I7325" i="25"/>
  <c r="I7321" i="25"/>
  <c r="I7317" i="25"/>
  <c r="I7313" i="25"/>
  <c r="I7309" i="25"/>
  <c r="I7305" i="25"/>
  <c r="I7301" i="25"/>
  <c r="I7297" i="25"/>
  <c r="I7293" i="25"/>
  <c r="I7289" i="25"/>
  <c r="I7285" i="25"/>
  <c r="I7281" i="25"/>
  <c r="I7277" i="25"/>
  <c r="I7273" i="25"/>
  <c r="I7269" i="25"/>
  <c r="I7265" i="25"/>
  <c r="I7261" i="25"/>
  <c r="I7257" i="25"/>
  <c r="I7253" i="25"/>
  <c r="I7249" i="25"/>
  <c r="I7245" i="25"/>
  <c r="I7241" i="25"/>
  <c r="I7237" i="25"/>
  <c r="I7233" i="25"/>
  <c r="I7229" i="25"/>
  <c r="I7225" i="25"/>
  <c r="I7221" i="25"/>
  <c r="I7217" i="25"/>
  <c r="I7213" i="25"/>
  <c r="I7209" i="25"/>
  <c r="I7205" i="25"/>
  <c r="I7201" i="25"/>
  <c r="I7197" i="25"/>
  <c r="I7193" i="25"/>
  <c r="I7189" i="25"/>
  <c r="I7185" i="25"/>
  <c r="I7181" i="25"/>
  <c r="I7177" i="25"/>
  <c r="I7173" i="25"/>
  <c r="I7169" i="25"/>
  <c r="I7165" i="25"/>
  <c r="I7161" i="25"/>
  <c r="I7157" i="25"/>
  <c r="I7153" i="25"/>
  <c r="I7149" i="25"/>
  <c r="I7145" i="25"/>
  <c r="I7141" i="25"/>
  <c r="I7137" i="25"/>
  <c r="I7133" i="25"/>
  <c r="I7129" i="25"/>
  <c r="I7125" i="25"/>
  <c r="I7121" i="25"/>
  <c r="I7117" i="25"/>
  <c r="I7113" i="25"/>
  <c r="I7109" i="25"/>
  <c r="I7105" i="25"/>
  <c r="I7101" i="25"/>
  <c r="I7097" i="25"/>
  <c r="I7093" i="25"/>
  <c r="I7089" i="25"/>
  <c r="I7085" i="25"/>
  <c r="I7081" i="25"/>
  <c r="I7077" i="25"/>
  <c r="I7073" i="25"/>
  <c r="I7069" i="25"/>
  <c r="I7065" i="25"/>
  <c r="I7061" i="25"/>
  <c r="I7057" i="25"/>
  <c r="I7053" i="25"/>
  <c r="I7049" i="25"/>
  <c r="I7045" i="25"/>
  <c r="I7041" i="25"/>
  <c r="I7037" i="25"/>
  <c r="I7033" i="25"/>
  <c r="I7029" i="25"/>
  <c r="I7025" i="25"/>
  <c r="I7021" i="25"/>
  <c r="I7017" i="25"/>
  <c r="I7013" i="25"/>
  <c r="I7009" i="25"/>
  <c r="I7005" i="25"/>
  <c r="I7001" i="25"/>
  <c r="I6997" i="25"/>
  <c r="I6993" i="25"/>
  <c r="I6989" i="25"/>
  <c r="I6985" i="25"/>
  <c r="I6981" i="25"/>
  <c r="I6977" i="25"/>
  <c r="I6973" i="25"/>
  <c r="I6969" i="25"/>
  <c r="I6965" i="25"/>
  <c r="I6961" i="25"/>
  <c r="I6957" i="25"/>
  <c r="I6953" i="25"/>
  <c r="I6949" i="25"/>
  <c r="I6945" i="25"/>
  <c r="I6941" i="25"/>
  <c r="I6937" i="25"/>
  <c r="I6933" i="25"/>
  <c r="I6929" i="25"/>
  <c r="I6925" i="25"/>
  <c r="I6921" i="25"/>
  <c r="I6917" i="25"/>
  <c r="I6913" i="25"/>
  <c r="I6909" i="25"/>
  <c r="I6905" i="25"/>
  <c r="I6901" i="25"/>
  <c r="I6897" i="25"/>
  <c r="I6893" i="25"/>
  <c r="I6889" i="25"/>
  <c r="I6885" i="25"/>
  <c r="I6881" i="25"/>
  <c r="I6877" i="25"/>
  <c r="I6873" i="25"/>
  <c r="I6869" i="25"/>
  <c r="I6865" i="25"/>
  <c r="I6861" i="25"/>
  <c r="I6857" i="25"/>
  <c r="I6853" i="25"/>
  <c r="I6849" i="25"/>
  <c r="I6845" i="25"/>
  <c r="I6841" i="25"/>
  <c r="I6837" i="25"/>
  <c r="I6833" i="25"/>
  <c r="I6829" i="25"/>
  <c r="I6825" i="25"/>
  <c r="I6821" i="25"/>
  <c r="I6817" i="25"/>
  <c r="I6813" i="25"/>
  <c r="I6809" i="25"/>
  <c r="I6805" i="25"/>
  <c r="I6801" i="25"/>
  <c r="I6797" i="25"/>
  <c r="I6793" i="25"/>
  <c r="I6789" i="25"/>
  <c r="I6785" i="25"/>
  <c r="I6781" i="25"/>
  <c r="I6777" i="25"/>
  <c r="I6773" i="25"/>
  <c r="I6769" i="25"/>
  <c r="I6765" i="25"/>
  <c r="I6761" i="25"/>
  <c r="I6757" i="25"/>
  <c r="I6753" i="25"/>
  <c r="I6749" i="25"/>
  <c r="I6745" i="25"/>
  <c r="I6741" i="25"/>
  <c r="I6737" i="25"/>
  <c r="I6733" i="25"/>
  <c r="I6729" i="25"/>
  <c r="I6725" i="25"/>
  <c r="I6721" i="25"/>
  <c r="I6717" i="25"/>
  <c r="I6713" i="25"/>
  <c r="I6709" i="25"/>
  <c r="I6705" i="25"/>
  <c r="I6701" i="25"/>
  <c r="I6697" i="25"/>
  <c r="I6693" i="25"/>
  <c r="I6689" i="25"/>
  <c r="I6685" i="25"/>
  <c r="I6681" i="25"/>
  <c r="I6677" i="25"/>
  <c r="I6673" i="25"/>
  <c r="I6669" i="25"/>
  <c r="I6665" i="25"/>
  <c r="I6661" i="25"/>
  <c r="I6657" i="25"/>
  <c r="I6653" i="25"/>
  <c r="I6649" i="25"/>
  <c r="I6645" i="25"/>
  <c r="I6641" i="25"/>
  <c r="I6637" i="25"/>
  <c r="I6633" i="25"/>
  <c r="I6629" i="25"/>
  <c r="I6625" i="25"/>
  <c r="I6621" i="25"/>
  <c r="I6617" i="25"/>
  <c r="I6613" i="25"/>
  <c r="I6609" i="25"/>
  <c r="I6605" i="25"/>
  <c r="I6601" i="25"/>
  <c r="I6597" i="25"/>
  <c r="I6593" i="25"/>
  <c r="I6589" i="25"/>
  <c r="I6585" i="25"/>
  <c r="I6581" i="25"/>
  <c r="I6577" i="25"/>
  <c r="I6573" i="25"/>
  <c r="I6569" i="25"/>
  <c r="I6565" i="25"/>
  <c r="I6561" i="25"/>
  <c r="I6557" i="25"/>
  <c r="I6553" i="25"/>
  <c r="I6549" i="25"/>
  <c r="I6545" i="25"/>
  <c r="I6541" i="25"/>
  <c r="I6537" i="25"/>
  <c r="I6533" i="25"/>
  <c r="I6529" i="25"/>
  <c r="I6525" i="25"/>
  <c r="I6521" i="25"/>
  <c r="I6517" i="25"/>
  <c r="I6513" i="25"/>
  <c r="I6509" i="25"/>
  <c r="I6505" i="25"/>
  <c r="I6501" i="25"/>
  <c r="I6497" i="25"/>
  <c r="I6493" i="25"/>
  <c r="I6489" i="25"/>
  <c r="I6485" i="25"/>
  <c r="I6481" i="25"/>
  <c r="I6477" i="25"/>
  <c r="I6473" i="25"/>
  <c r="I6469" i="25"/>
  <c r="I6465" i="25"/>
  <c r="I6461" i="25"/>
  <c r="I6457" i="25"/>
  <c r="I6453" i="25"/>
  <c r="I6449" i="25"/>
  <c r="I6445" i="25"/>
  <c r="I6441" i="25"/>
  <c r="I6437" i="25"/>
  <c r="I6433" i="25"/>
  <c r="I6429" i="25"/>
  <c r="I6425" i="25"/>
  <c r="I6421" i="25"/>
  <c r="I6417" i="25"/>
  <c r="I6413" i="25"/>
  <c r="I6409" i="25"/>
  <c r="I6405" i="25"/>
  <c r="I6401" i="25"/>
  <c r="I6397" i="25"/>
  <c r="I6393" i="25"/>
  <c r="I6389" i="25"/>
  <c r="I6385" i="25"/>
  <c r="I6381" i="25"/>
  <c r="I6377" i="25"/>
  <c r="I6373" i="25"/>
  <c r="I6369" i="25"/>
  <c r="I6365" i="25"/>
  <c r="I6361" i="25"/>
  <c r="I6357" i="25"/>
  <c r="I6353" i="25"/>
  <c r="I6349" i="25"/>
  <c r="I6345" i="25"/>
  <c r="I6341" i="25"/>
  <c r="I6337" i="25"/>
  <c r="I6333" i="25"/>
  <c r="I6329" i="25"/>
  <c r="I6325" i="25"/>
  <c r="I6321" i="25"/>
  <c r="I6317" i="25"/>
  <c r="I6313" i="25"/>
  <c r="I6309" i="25"/>
  <c r="I6305" i="25"/>
  <c r="I6301" i="25"/>
  <c r="I6297" i="25"/>
  <c r="I6293" i="25"/>
  <c r="I6289" i="25"/>
  <c r="I6285" i="25"/>
  <c r="I6281" i="25"/>
  <c r="I6277" i="25"/>
  <c r="I6273" i="25"/>
  <c r="I6269" i="25"/>
  <c r="I6265" i="25"/>
  <c r="I6261" i="25"/>
  <c r="I6257" i="25"/>
  <c r="I6253" i="25"/>
  <c r="I6249" i="25"/>
  <c r="I6245" i="25"/>
  <c r="I6241" i="25"/>
  <c r="I6237" i="25"/>
  <c r="I6233" i="25"/>
  <c r="I6229" i="25"/>
  <c r="I6225" i="25"/>
  <c r="I6221" i="25"/>
  <c r="I6217" i="25"/>
  <c r="I6213" i="25"/>
  <c r="I6209" i="25"/>
  <c r="I6205" i="25"/>
  <c r="I6201" i="25"/>
  <c r="I6197" i="25"/>
  <c r="I6193" i="25"/>
  <c r="I6189" i="25"/>
  <c r="I6185" i="25"/>
  <c r="I6181" i="25"/>
  <c r="I6177" i="25"/>
  <c r="I6173" i="25"/>
  <c r="I6169" i="25"/>
  <c r="I6165" i="25"/>
  <c r="I6161" i="25"/>
  <c r="I6157" i="25"/>
  <c r="I6153" i="25"/>
  <c r="I6149" i="25"/>
  <c r="I6145" i="25"/>
  <c r="I6141" i="25"/>
  <c r="I6137" i="25"/>
  <c r="I6133" i="25"/>
  <c r="I6129" i="25"/>
  <c r="I6125" i="25"/>
  <c r="I6121" i="25"/>
  <c r="I6117" i="25"/>
  <c r="I6113" i="25"/>
  <c r="I6109" i="25"/>
  <c r="I6105" i="25"/>
  <c r="I6101" i="25"/>
  <c r="I6097" i="25"/>
  <c r="I6093" i="25"/>
  <c r="I6089" i="25"/>
  <c r="I6085" i="25"/>
  <c r="I6081" i="25"/>
  <c r="I6077" i="25"/>
  <c r="I6073" i="25"/>
  <c r="I6069" i="25"/>
  <c r="I6065" i="25"/>
  <c r="I6061" i="25"/>
  <c r="I6057" i="25"/>
  <c r="I6053" i="25"/>
  <c r="I6049" i="25"/>
  <c r="I6045" i="25"/>
  <c r="I6041" i="25"/>
  <c r="I6037" i="25"/>
  <c r="I6033" i="25"/>
  <c r="I6029" i="25"/>
  <c r="I6025" i="25"/>
  <c r="I6021" i="25"/>
  <c r="I6017" i="25"/>
  <c r="I6013" i="25"/>
  <c r="I6009" i="25"/>
  <c r="I6005" i="25"/>
  <c r="I6001" i="25"/>
  <c r="I5997" i="25"/>
  <c r="I5993" i="25"/>
  <c r="I5989" i="25"/>
  <c r="I5985" i="25"/>
  <c r="I5981" i="25"/>
  <c r="I5977" i="25"/>
  <c r="I5973" i="25"/>
  <c r="I5969" i="25"/>
  <c r="I5965" i="25"/>
  <c r="I5961" i="25"/>
  <c r="I5957" i="25"/>
  <c r="I5953" i="25"/>
  <c r="I5949" i="25"/>
  <c r="I5945" i="25"/>
  <c r="I5941" i="25"/>
  <c r="I5937" i="25"/>
  <c r="I5933" i="25"/>
  <c r="I5929" i="25"/>
  <c r="I5925" i="25"/>
  <c r="I5921" i="25"/>
  <c r="I5917" i="25"/>
  <c r="I5913" i="25"/>
  <c r="I5909" i="25"/>
  <c r="I5905" i="25"/>
  <c r="I5901" i="25"/>
  <c r="I5897" i="25"/>
  <c r="I5893" i="25"/>
  <c r="I5889" i="25"/>
  <c r="I5885" i="25"/>
  <c r="I5881" i="25"/>
  <c r="I5877" i="25"/>
  <c r="I5873" i="25"/>
  <c r="I5869" i="25"/>
  <c r="I5865" i="25"/>
  <c r="I5861" i="25"/>
  <c r="I5857" i="25"/>
  <c r="I5853" i="25"/>
  <c r="I5849" i="25"/>
  <c r="I5845" i="25"/>
  <c r="I5841" i="25"/>
  <c r="I5837" i="25"/>
  <c r="I5833" i="25"/>
  <c r="I5829" i="25"/>
  <c r="I5825" i="25"/>
  <c r="I5821" i="25"/>
  <c r="I5817" i="25"/>
  <c r="I5813" i="25"/>
  <c r="I5809" i="25"/>
  <c r="I5805" i="25"/>
  <c r="I5801" i="25"/>
  <c r="I5797" i="25"/>
  <c r="I5793" i="25"/>
  <c r="I5789" i="25"/>
  <c r="I5785" i="25"/>
  <c r="I5781" i="25"/>
  <c r="I5777" i="25"/>
  <c r="I5773" i="25"/>
  <c r="I5769" i="25"/>
  <c r="I5765" i="25"/>
  <c r="I5761" i="25"/>
  <c r="I5757" i="25"/>
  <c r="I5753" i="25"/>
  <c r="I5749" i="25"/>
  <c r="I5745" i="25"/>
  <c r="I5741" i="25"/>
  <c r="I5737" i="25"/>
  <c r="I5733" i="25"/>
  <c r="I5729" i="25"/>
  <c r="I5725" i="25"/>
  <c r="I5721" i="25"/>
  <c r="I5717" i="25"/>
  <c r="I5713" i="25"/>
  <c r="I5709" i="25"/>
  <c r="I5705" i="25"/>
  <c r="I5701" i="25"/>
  <c r="I5697" i="25"/>
  <c r="I5693" i="25"/>
  <c r="I5689" i="25"/>
  <c r="I5685" i="25"/>
  <c r="I5681" i="25"/>
  <c r="I5677" i="25"/>
  <c r="I5673" i="25"/>
  <c r="I5669" i="25"/>
  <c r="I5665" i="25"/>
  <c r="I5661" i="25"/>
  <c r="I5657" i="25"/>
  <c r="I5653" i="25"/>
  <c r="I5649" i="25"/>
  <c r="I5645" i="25"/>
  <c r="I5641" i="25"/>
  <c r="I5637" i="25"/>
  <c r="I5633" i="25"/>
  <c r="I5629" i="25"/>
  <c r="I5625" i="25"/>
  <c r="I5621" i="25"/>
  <c r="I5617" i="25"/>
  <c r="I5613" i="25"/>
  <c r="I5609" i="25"/>
  <c r="I5605" i="25"/>
  <c r="I5601" i="25"/>
  <c r="I5597" i="25"/>
  <c r="I5593" i="25"/>
  <c r="I5589" i="25"/>
  <c r="I5585" i="25"/>
  <c r="I5581" i="25"/>
  <c r="I5577" i="25"/>
  <c r="I5573" i="25"/>
  <c r="I5569" i="25"/>
  <c r="I5565" i="25"/>
  <c r="I5561" i="25"/>
  <c r="I5557" i="25"/>
  <c r="I5553" i="25"/>
  <c r="I5549" i="25"/>
  <c r="I5545" i="25"/>
  <c r="I5541" i="25"/>
  <c r="I5537" i="25"/>
  <c r="I5533" i="25"/>
  <c r="I5529" i="25"/>
  <c r="I5525" i="25"/>
  <c r="I5521" i="25"/>
  <c r="I5517" i="25"/>
  <c r="I5513" i="25"/>
  <c r="I5509" i="25"/>
  <c r="I5505" i="25"/>
  <c r="I5501" i="25"/>
  <c r="I5497" i="25"/>
  <c r="I5493" i="25"/>
  <c r="I5489" i="25"/>
  <c r="I5485" i="25"/>
  <c r="I5481" i="25"/>
  <c r="I5477" i="25"/>
  <c r="I5473" i="25"/>
  <c r="I5469" i="25"/>
  <c r="I5465" i="25"/>
  <c r="I5461" i="25"/>
  <c r="I5457" i="25"/>
  <c r="I5453" i="25"/>
  <c r="I5449" i="25"/>
  <c r="I5445" i="25"/>
  <c r="I5441" i="25"/>
  <c r="I5437" i="25"/>
  <c r="I5433" i="25"/>
  <c r="I5429" i="25"/>
  <c r="I5425" i="25"/>
  <c r="I5421" i="25"/>
  <c r="I5417" i="25"/>
  <c r="I5413" i="25"/>
  <c r="I5409" i="25"/>
  <c r="I5405" i="25"/>
  <c r="I5401" i="25"/>
  <c r="I5397" i="25"/>
  <c r="I5393" i="25"/>
  <c r="I5389" i="25"/>
  <c r="I5385" i="25"/>
  <c r="I5381" i="25"/>
  <c r="I5377" i="25"/>
  <c r="I5373" i="25"/>
  <c r="I5369" i="25"/>
  <c r="I5365" i="25"/>
  <c r="I5361" i="25"/>
  <c r="I5357" i="25"/>
  <c r="I5353" i="25"/>
  <c r="I5349" i="25"/>
  <c r="I5345" i="25"/>
  <c r="I5341" i="25"/>
  <c r="I5337" i="25"/>
  <c r="I5333" i="25"/>
  <c r="I5329" i="25"/>
  <c r="I5325" i="25"/>
  <c r="I5321" i="25"/>
  <c r="I5317" i="25"/>
  <c r="I5313" i="25"/>
  <c r="I5309" i="25"/>
  <c r="I5305" i="25"/>
  <c r="I5301" i="25"/>
  <c r="I5297" i="25"/>
  <c r="I5293" i="25"/>
  <c r="I5289" i="25"/>
  <c r="I5285" i="25"/>
  <c r="I5281" i="25"/>
  <c r="I5277" i="25"/>
  <c r="I5273" i="25"/>
  <c r="I5269" i="25"/>
  <c r="I5265" i="25"/>
  <c r="I5261" i="25"/>
  <c r="I5257" i="25"/>
  <c r="I5253" i="25"/>
  <c r="I5249" i="25"/>
  <c r="I5245" i="25"/>
  <c r="I5241" i="25"/>
  <c r="I5237" i="25"/>
  <c r="I5233" i="25"/>
  <c r="I5229" i="25"/>
  <c r="I5225" i="25"/>
  <c r="I5221" i="25"/>
  <c r="I5217" i="25"/>
  <c r="I5213" i="25"/>
  <c r="I5209" i="25"/>
  <c r="I5205" i="25"/>
  <c r="I5201" i="25"/>
  <c r="I5197" i="25"/>
  <c r="I5193" i="25"/>
  <c r="I5189" i="25"/>
  <c r="I5185" i="25"/>
  <c r="I5181" i="25"/>
  <c r="I5177" i="25"/>
  <c r="I5173" i="25"/>
  <c r="I5169" i="25"/>
  <c r="I5165" i="25"/>
  <c r="I5161" i="25"/>
  <c r="I5157" i="25"/>
  <c r="I5153" i="25"/>
  <c r="I5149" i="25"/>
  <c r="I5145" i="25"/>
  <c r="I5141" i="25"/>
  <c r="I5137" i="25"/>
  <c r="I5133" i="25"/>
  <c r="I5129" i="25"/>
  <c r="I5125" i="25"/>
  <c r="I5121" i="25"/>
  <c r="I5117" i="25"/>
  <c r="I5113" i="25"/>
  <c r="I5109" i="25"/>
  <c r="I5105" i="25"/>
  <c r="I5101" i="25"/>
  <c r="I5097" i="25"/>
  <c r="I5093" i="25"/>
  <c r="I5089" i="25"/>
  <c r="I5085" i="25"/>
  <c r="I5081" i="25"/>
  <c r="I5077" i="25"/>
  <c r="I5073" i="25"/>
  <c r="I5069" i="25"/>
  <c r="I5065" i="25"/>
  <c r="I5061" i="25"/>
  <c r="I5057" i="25"/>
  <c r="I5053" i="25"/>
  <c r="I5049" i="25"/>
  <c r="I5045" i="25"/>
  <c r="I5041" i="25"/>
  <c r="I5037" i="25"/>
  <c r="I5033" i="25"/>
  <c r="I5029" i="25"/>
  <c r="I5025" i="25"/>
  <c r="I5021" i="25"/>
  <c r="I5017" i="25"/>
  <c r="I5013" i="25"/>
  <c r="I5009" i="25"/>
  <c r="I5005" i="25"/>
  <c r="I5001" i="25"/>
  <c r="I4997" i="25"/>
  <c r="I4993" i="25"/>
  <c r="I4989" i="25"/>
  <c r="I4985" i="25"/>
  <c r="I4981" i="25"/>
  <c r="I4977" i="25"/>
  <c r="I4973" i="25"/>
  <c r="I4969" i="25"/>
  <c r="I4965" i="25"/>
  <c r="I4961" i="25"/>
  <c r="I4957" i="25"/>
  <c r="I4953" i="25"/>
  <c r="I4949" i="25"/>
  <c r="I4945" i="25"/>
  <c r="I4941" i="25"/>
  <c r="I4937" i="25"/>
  <c r="I4933" i="25"/>
  <c r="I4929" i="25"/>
  <c r="I4925" i="25"/>
  <c r="I4921" i="25"/>
  <c r="I4917" i="25"/>
  <c r="I4913" i="25"/>
  <c r="I4909" i="25"/>
  <c r="I4905" i="25"/>
  <c r="I4901" i="25"/>
  <c r="I4897" i="25"/>
  <c r="I4893" i="25"/>
  <c r="I4889" i="25"/>
  <c r="I4885" i="25"/>
  <c r="I4881" i="25"/>
  <c r="I4877" i="25"/>
  <c r="I4873" i="25"/>
  <c r="I4869" i="25"/>
  <c r="I4865" i="25"/>
  <c r="I4861" i="25"/>
  <c r="I4857" i="25"/>
  <c r="I4853" i="25"/>
  <c r="I4849" i="25"/>
  <c r="I4845" i="25"/>
  <c r="I4841" i="25"/>
  <c r="I4837" i="25"/>
  <c r="I4833" i="25"/>
  <c r="I4829" i="25"/>
  <c r="I4825" i="25"/>
  <c r="I4821" i="25"/>
  <c r="I4817" i="25"/>
  <c r="I4813" i="25"/>
  <c r="I4809" i="25"/>
  <c r="I4805" i="25"/>
  <c r="I4801" i="25"/>
  <c r="I4797" i="25"/>
  <c r="I4793" i="25"/>
  <c r="I4789" i="25"/>
  <c r="I4785" i="25"/>
  <c r="I4781" i="25"/>
  <c r="I4777" i="25"/>
  <c r="I4773" i="25"/>
  <c r="I4769" i="25"/>
  <c r="I4765" i="25"/>
  <c r="I4761" i="25"/>
  <c r="I4757" i="25"/>
  <c r="I4753" i="25"/>
  <c r="I4749" i="25"/>
  <c r="I4745" i="25"/>
  <c r="I4741" i="25"/>
  <c r="I4737" i="25"/>
  <c r="I4733" i="25"/>
  <c r="I4729" i="25"/>
  <c r="I4725" i="25"/>
  <c r="I4721" i="25"/>
  <c r="I4717" i="25"/>
  <c r="I4713" i="25"/>
  <c r="I4709" i="25"/>
  <c r="I4705" i="25"/>
  <c r="I4701" i="25"/>
  <c r="I4697" i="25"/>
  <c r="I4693" i="25"/>
  <c r="I4689" i="25"/>
  <c r="I4685" i="25"/>
  <c r="I4681" i="25"/>
  <c r="I4677" i="25"/>
  <c r="I4673" i="25"/>
  <c r="I4669" i="25"/>
  <c r="I4665" i="25"/>
  <c r="I4661" i="25"/>
  <c r="I4657" i="25"/>
  <c r="I4653" i="25"/>
  <c r="I4649" i="25"/>
  <c r="I4645" i="25"/>
  <c r="I4641" i="25"/>
  <c r="I4637" i="25"/>
  <c r="I4633" i="25"/>
  <c r="I4629" i="25"/>
  <c r="I4625" i="25"/>
  <c r="I4621" i="25"/>
  <c r="I4617" i="25"/>
  <c r="I4613" i="25"/>
  <c r="I4609" i="25"/>
  <c r="I4605" i="25"/>
  <c r="I4601" i="25"/>
  <c r="I4597" i="25"/>
  <c r="I4593" i="25"/>
  <c r="I4589" i="25"/>
  <c r="I4585" i="25"/>
  <c r="I4581" i="25"/>
  <c r="I4577" i="25"/>
  <c r="I4573" i="25"/>
  <c r="I4569" i="25"/>
  <c r="I4565" i="25"/>
  <c r="I4561" i="25"/>
  <c r="I4557" i="25"/>
  <c r="I4553" i="25"/>
  <c r="I4549" i="25"/>
  <c r="I4545" i="25"/>
  <c r="I4541" i="25"/>
  <c r="I4537" i="25"/>
  <c r="I4533" i="25"/>
  <c r="I4529" i="25"/>
  <c r="I4525" i="25"/>
  <c r="I4521" i="25"/>
  <c r="I4517" i="25"/>
  <c r="I4513" i="25"/>
  <c r="I4509" i="25"/>
  <c r="I4505" i="25"/>
  <c r="I4501" i="25"/>
  <c r="I4497" i="25"/>
  <c r="I4493" i="25"/>
  <c r="I4489" i="25"/>
  <c r="I4485" i="25"/>
  <c r="I4481" i="25"/>
  <c r="I4477" i="25"/>
  <c r="I4473" i="25"/>
  <c r="I4469" i="25"/>
  <c r="I4465" i="25"/>
  <c r="I4461" i="25"/>
  <c r="I4457" i="25"/>
  <c r="I4453" i="25"/>
  <c r="I4449" i="25"/>
  <c r="I4445" i="25"/>
  <c r="I4441" i="25"/>
  <c r="I4437" i="25"/>
  <c r="I4433" i="25"/>
  <c r="I4429" i="25"/>
  <c r="I4425" i="25"/>
  <c r="I4421" i="25"/>
  <c r="I4417" i="25"/>
  <c r="I4413" i="25"/>
  <c r="I4409" i="25"/>
  <c r="I4405" i="25"/>
  <c r="I4401" i="25"/>
  <c r="I4397" i="25"/>
  <c r="I4393" i="25"/>
  <c r="I4389" i="25"/>
  <c r="I4385" i="25"/>
  <c r="I4381" i="25"/>
  <c r="I4377" i="25"/>
  <c r="I4373" i="25"/>
  <c r="I4369" i="25"/>
  <c r="I4365" i="25"/>
  <c r="I4361" i="25"/>
  <c r="I4357" i="25"/>
  <c r="I4353" i="25"/>
  <c r="I4349" i="25"/>
  <c r="I4345" i="25"/>
  <c r="I4341" i="25"/>
  <c r="I4337" i="25"/>
  <c r="I4333" i="25"/>
  <c r="I4329" i="25"/>
  <c r="I4325" i="25"/>
  <c r="I4321" i="25"/>
  <c r="I4317" i="25"/>
  <c r="I4313" i="25"/>
  <c r="I4309" i="25"/>
  <c r="I4305" i="25"/>
  <c r="I4301" i="25"/>
  <c r="I4297" i="25"/>
  <c r="I4293" i="25"/>
  <c r="I4289" i="25"/>
  <c r="I4285" i="25"/>
  <c r="I4281" i="25"/>
  <c r="I4277" i="25"/>
  <c r="I4273" i="25"/>
  <c r="I4269" i="25"/>
  <c r="I4265" i="25"/>
  <c r="I4261" i="25"/>
  <c r="I4257" i="25"/>
  <c r="I4253" i="25"/>
  <c r="I4249" i="25"/>
  <c r="I4245" i="25"/>
  <c r="I4241" i="25"/>
  <c r="I4237" i="25"/>
  <c r="I4233" i="25"/>
  <c r="I4229" i="25"/>
  <c r="I4225" i="25"/>
  <c r="I4221" i="25"/>
  <c r="I4217" i="25"/>
  <c r="I4213" i="25"/>
  <c r="I4209" i="25"/>
  <c r="I4205" i="25"/>
  <c r="I4201" i="25"/>
  <c r="I4197" i="25"/>
  <c r="I4193" i="25"/>
  <c r="I4189" i="25"/>
  <c r="I4185" i="25"/>
  <c r="I4181" i="25"/>
  <c r="I4177" i="25"/>
  <c r="I4173" i="25"/>
  <c r="I4169" i="25"/>
  <c r="I4165" i="25"/>
  <c r="I4161" i="25"/>
  <c r="I4157" i="25"/>
  <c r="I4153" i="25"/>
  <c r="I4149" i="25"/>
  <c r="I4145" i="25"/>
  <c r="I4141" i="25"/>
  <c r="I4137" i="25"/>
  <c r="I4133" i="25"/>
  <c r="I4129" i="25"/>
  <c r="I4125" i="25"/>
  <c r="I4121" i="25"/>
  <c r="I4117" i="25"/>
  <c r="I4113" i="25"/>
  <c r="I4109" i="25"/>
  <c r="I4105" i="25"/>
  <c r="I4101" i="25"/>
  <c r="I4097" i="25"/>
  <c r="I4093" i="25"/>
  <c r="I4089" i="25"/>
  <c r="I4085" i="25"/>
  <c r="I4081" i="25"/>
  <c r="I4077" i="25"/>
  <c r="I4073" i="25"/>
  <c r="I4069" i="25"/>
  <c r="I4065" i="25"/>
  <c r="I4061" i="25"/>
  <c r="I4057" i="25"/>
  <c r="I4053" i="25"/>
  <c r="I4049" i="25"/>
  <c r="I4045" i="25"/>
  <c r="I4041" i="25"/>
  <c r="I4037" i="25"/>
  <c r="I4033" i="25"/>
  <c r="I4029" i="25"/>
  <c r="I4025" i="25"/>
  <c r="I4021" i="25"/>
  <c r="I4017" i="25"/>
  <c r="I4013" i="25"/>
  <c r="I4009" i="25"/>
  <c r="I4005" i="25"/>
  <c r="I4001" i="25"/>
  <c r="I3997" i="25"/>
  <c r="I3993" i="25"/>
  <c r="I3989" i="25"/>
  <c r="I3985" i="25"/>
  <c r="I3981" i="25"/>
  <c r="I3977" i="25"/>
  <c r="I3973" i="25"/>
  <c r="I3969" i="25"/>
  <c r="I3965" i="25"/>
  <c r="I3961" i="25"/>
  <c r="I3957" i="25"/>
  <c r="I3953" i="25"/>
  <c r="I3949" i="25"/>
  <c r="I3945" i="25"/>
  <c r="I3941" i="25"/>
  <c r="I3937" i="25"/>
  <c r="I3933" i="25"/>
  <c r="I3929" i="25"/>
  <c r="I3925" i="25"/>
  <c r="I3921" i="25"/>
  <c r="I3917" i="25"/>
  <c r="I3913" i="25"/>
  <c r="I3909" i="25"/>
  <c r="I3905" i="25"/>
  <c r="I3901" i="25"/>
  <c r="I3897" i="25"/>
  <c r="I3893" i="25"/>
  <c r="I3889" i="25"/>
  <c r="I3885" i="25"/>
  <c r="I3881" i="25"/>
  <c r="I3877" i="25"/>
  <c r="I3873" i="25"/>
  <c r="I3869" i="25"/>
  <c r="I3865" i="25"/>
  <c r="I3861" i="25"/>
  <c r="I3857" i="25"/>
  <c r="I3853" i="25"/>
  <c r="I3849" i="25"/>
  <c r="I3845" i="25"/>
  <c r="I3841" i="25"/>
  <c r="I3837" i="25"/>
  <c r="I3833" i="25"/>
  <c r="I3829" i="25"/>
  <c r="I3825" i="25"/>
  <c r="I3821" i="25"/>
  <c r="I3817" i="25"/>
  <c r="I3813" i="25"/>
  <c r="I3809" i="25"/>
  <c r="I3805" i="25"/>
  <c r="I3801" i="25"/>
  <c r="I3797" i="25"/>
  <c r="I3793" i="25"/>
  <c r="I3789" i="25"/>
  <c r="I3785" i="25"/>
  <c r="I3781" i="25"/>
  <c r="I3777" i="25"/>
  <c r="I3773" i="25"/>
  <c r="I3769" i="25"/>
  <c r="I3765" i="25"/>
  <c r="I3761" i="25"/>
  <c r="I3757" i="25"/>
  <c r="I3753" i="25"/>
  <c r="I3749" i="25"/>
  <c r="I3745" i="25"/>
  <c r="I3741" i="25"/>
  <c r="I3737" i="25"/>
  <c r="I3733" i="25"/>
  <c r="I3729" i="25"/>
  <c r="I3725" i="25"/>
  <c r="I3721" i="25"/>
  <c r="I3717" i="25"/>
  <c r="I3713" i="25"/>
  <c r="I3709" i="25"/>
  <c r="I3705" i="25"/>
  <c r="I3701" i="25"/>
  <c r="I3697" i="25"/>
  <c r="I3693" i="25"/>
  <c r="I3689" i="25"/>
  <c r="I3685" i="25"/>
  <c r="I3681" i="25"/>
  <c r="I3677" i="25"/>
  <c r="I3673" i="25"/>
  <c r="I3669" i="25"/>
  <c r="I3665" i="25"/>
  <c r="I3661" i="25"/>
  <c r="I3657" i="25"/>
  <c r="I3653" i="25"/>
  <c r="I3649" i="25"/>
  <c r="I3645" i="25"/>
  <c r="I3641" i="25"/>
  <c r="I3637" i="25"/>
  <c r="I3633" i="25"/>
  <c r="I3629" i="25"/>
  <c r="I3625" i="25"/>
  <c r="I3621" i="25"/>
  <c r="I3617" i="25"/>
  <c r="I3613" i="25"/>
  <c r="I3609" i="25"/>
  <c r="I3605" i="25"/>
  <c r="I3601" i="25"/>
  <c r="I3597" i="25"/>
  <c r="I3593" i="25"/>
  <c r="I3589" i="25"/>
  <c r="I3585" i="25"/>
  <c r="I3581" i="25"/>
  <c r="I3577" i="25"/>
  <c r="I3573" i="25"/>
  <c r="I3569" i="25"/>
  <c r="I3565" i="25"/>
  <c r="I3561" i="25"/>
  <c r="I3557" i="25"/>
  <c r="I3553" i="25"/>
  <c r="I3549" i="25"/>
  <c r="I3545" i="25"/>
  <c r="I3541" i="25"/>
  <c r="I3537" i="25"/>
  <c r="I3533" i="25"/>
  <c r="I3529" i="25"/>
  <c r="I3525" i="25"/>
  <c r="I3521" i="25"/>
  <c r="I3517" i="25"/>
  <c r="I3513" i="25"/>
  <c r="I3509" i="25"/>
  <c r="I3505" i="25"/>
  <c r="I3501" i="25"/>
  <c r="I3497" i="25"/>
  <c r="I3493" i="25"/>
  <c r="I3489" i="25"/>
  <c r="I3485" i="25"/>
  <c r="I3481" i="25"/>
  <c r="I3477" i="25"/>
  <c r="I3473" i="25"/>
  <c r="I3469" i="25"/>
  <c r="I3465" i="25"/>
  <c r="I3461" i="25"/>
  <c r="I3457" i="25"/>
  <c r="I3453" i="25"/>
  <c r="I3449" i="25"/>
  <c r="I3445" i="25"/>
  <c r="I3441" i="25"/>
  <c r="I3437" i="25"/>
  <c r="I3433" i="25"/>
  <c r="I3429" i="25"/>
  <c r="I3425" i="25"/>
  <c r="I3421" i="25"/>
  <c r="I3417" i="25"/>
  <c r="I3413" i="25"/>
  <c r="I3409" i="25"/>
  <c r="I3405" i="25"/>
  <c r="I3401" i="25"/>
  <c r="I3397" i="25"/>
  <c r="I3393" i="25"/>
  <c r="I3389" i="25"/>
  <c r="I3385" i="25"/>
  <c r="I3381" i="25"/>
  <c r="I3377" i="25"/>
  <c r="I3373" i="25"/>
  <c r="I3369" i="25"/>
  <c r="I3365" i="25"/>
  <c r="I3361" i="25"/>
  <c r="I3357" i="25"/>
  <c r="I3353" i="25"/>
  <c r="I3349" i="25"/>
  <c r="I3345" i="25"/>
  <c r="I3341" i="25"/>
  <c r="I3337" i="25"/>
  <c r="I3333" i="25"/>
  <c r="I3329" i="25"/>
  <c r="I3325" i="25"/>
  <c r="I3321" i="25"/>
  <c r="I3317" i="25"/>
  <c r="I3313" i="25"/>
  <c r="I3309" i="25"/>
  <c r="I3305" i="25"/>
  <c r="I3301" i="25"/>
  <c r="I3297" i="25"/>
  <c r="I3293" i="25"/>
  <c r="I3289" i="25"/>
  <c r="I3285" i="25"/>
  <c r="I3281" i="25"/>
  <c r="I3277" i="25"/>
  <c r="I3273" i="25"/>
  <c r="I3269" i="25"/>
  <c r="I3265" i="25"/>
  <c r="I3261" i="25"/>
  <c r="I3257" i="25"/>
  <c r="I3253" i="25"/>
  <c r="I3249" i="25"/>
  <c r="I3245" i="25"/>
  <c r="I3241" i="25"/>
  <c r="I3237" i="25"/>
  <c r="I3233" i="25"/>
  <c r="I3229" i="25"/>
  <c r="I3225" i="25"/>
  <c r="I3221" i="25"/>
  <c r="I3217" i="25"/>
  <c r="I3213" i="25"/>
  <c r="I3209" i="25"/>
  <c r="I3205" i="25"/>
  <c r="I3201" i="25"/>
  <c r="I3197" i="25"/>
  <c r="I3193" i="25"/>
  <c r="I3189" i="25"/>
  <c r="I3185" i="25"/>
  <c r="I3181" i="25"/>
  <c r="I3177" i="25"/>
  <c r="I3173" i="25"/>
  <c r="I3169" i="25"/>
  <c r="I3165" i="25"/>
  <c r="I3161" i="25"/>
  <c r="I3157" i="25"/>
  <c r="I3153" i="25"/>
  <c r="I3149" i="25"/>
  <c r="I3145" i="25"/>
  <c r="I3141" i="25"/>
  <c r="I3137" i="25"/>
  <c r="I3133" i="25"/>
  <c r="I3129" i="25"/>
  <c r="I3125" i="25"/>
  <c r="I3121" i="25"/>
  <c r="I3117" i="25"/>
  <c r="I3113" i="25"/>
  <c r="I3109" i="25"/>
  <c r="I3105" i="25"/>
  <c r="I3101" i="25"/>
  <c r="I3097" i="25"/>
  <c r="I3093" i="25"/>
  <c r="I3089" i="25"/>
  <c r="I3085" i="25"/>
  <c r="I3081" i="25"/>
  <c r="I3077" i="25"/>
  <c r="I3073" i="25"/>
  <c r="I3069" i="25"/>
  <c r="I3065" i="25"/>
  <c r="I3061" i="25"/>
  <c r="I3057" i="25"/>
  <c r="I3053" i="25"/>
  <c r="I3049" i="25"/>
  <c r="I3045" i="25"/>
  <c r="I3041" i="25"/>
  <c r="I3037" i="25"/>
  <c r="I3033" i="25"/>
  <c r="I3029" i="25"/>
  <c r="I3025" i="25"/>
  <c r="I3021" i="25"/>
  <c r="I3017" i="25"/>
  <c r="I3013" i="25"/>
  <c r="I3009" i="25"/>
  <c r="I3005" i="25"/>
  <c r="I3001" i="25"/>
  <c r="I2997" i="25"/>
  <c r="I2993" i="25"/>
  <c r="I2989" i="25"/>
  <c r="I2985" i="25"/>
  <c r="I2981" i="25"/>
  <c r="I2977" i="25"/>
  <c r="I2973" i="25"/>
  <c r="I2969" i="25"/>
  <c r="I2965" i="25"/>
  <c r="I2961" i="25"/>
  <c r="I2957" i="25"/>
  <c r="I2953" i="25"/>
  <c r="I2949" i="25"/>
  <c r="I2945" i="25"/>
  <c r="I2941" i="25"/>
  <c r="I2937" i="25"/>
  <c r="I2933" i="25"/>
  <c r="I2929" i="25"/>
  <c r="I2925" i="25"/>
  <c r="I2921" i="25"/>
  <c r="I2917" i="25"/>
  <c r="I2913" i="25"/>
  <c r="I2909" i="25"/>
  <c r="I2905" i="25"/>
  <c r="I2901" i="25"/>
  <c r="I2897" i="25"/>
  <c r="I2893" i="25"/>
  <c r="I2889" i="25"/>
  <c r="I2885" i="25"/>
  <c r="I2881" i="25"/>
  <c r="I2877" i="25"/>
  <c r="I2873" i="25"/>
  <c r="I2869" i="25"/>
  <c r="I2865" i="25"/>
  <c r="I2861" i="25"/>
  <c r="I2857" i="25"/>
  <c r="I2853" i="25"/>
  <c r="I2849" i="25"/>
  <c r="I2845" i="25"/>
  <c r="I2841" i="25"/>
  <c r="I2837" i="25"/>
  <c r="I2833" i="25"/>
  <c r="I2829" i="25"/>
  <c r="I2825" i="25"/>
  <c r="I2821" i="25"/>
  <c r="I2817" i="25"/>
  <c r="I2813" i="25"/>
  <c r="I2809" i="25"/>
  <c r="I2805" i="25"/>
  <c r="I2801" i="25"/>
  <c r="I2797" i="25"/>
  <c r="I2793" i="25"/>
  <c r="I2789" i="25"/>
  <c r="I2785" i="25"/>
  <c r="I2781" i="25"/>
  <c r="I2777" i="25"/>
  <c r="I2773" i="25"/>
  <c r="I2769" i="25"/>
  <c r="I2765" i="25"/>
  <c r="I2761" i="25"/>
  <c r="I2757" i="25"/>
  <c r="I2753" i="25"/>
  <c r="I2749" i="25"/>
  <c r="I2745" i="25"/>
  <c r="I2741" i="25"/>
  <c r="I2737" i="25"/>
  <c r="I2733" i="25"/>
  <c r="I2729" i="25"/>
  <c r="I2725" i="25"/>
  <c r="I2721" i="25"/>
  <c r="I2717" i="25"/>
  <c r="I2713" i="25"/>
  <c r="I2709" i="25"/>
  <c r="I2705" i="25"/>
  <c r="I2701" i="25"/>
  <c r="I2697" i="25"/>
  <c r="I2693" i="25"/>
  <c r="I2689" i="25"/>
  <c r="I2685" i="25"/>
  <c r="I2681" i="25"/>
  <c r="I2677" i="25"/>
  <c r="I2673" i="25"/>
  <c r="I2669" i="25"/>
  <c r="I2665" i="25"/>
  <c r="I2661" i="25"/>
  <c r="I2657" i="25"/>
  <c r="I2653" i="25"/>
  <c r="I2649" i="25"/>
  <c r="I2645" i="25"/>
  <c r="I2641" i="25"/>
  <c r="I2637" i="25"/>
  <c r="I2633" i="25"/>
  <c r="I2629" i="25"/>
  <c r="I2625" i="25"/>
  <c r="I2621" i="25"/>
  <c r="I2617" i="25"/>
  <c r="I2613" i="25"/>
  <c r="I2609" i="25"/>
  <c r="I2605" i="25"/>
  <c r="I2601" i="25"/>
  <c r="I2597" i="25"/>
  <c r="I2593" i="25"/>
  <c r="I2589" i="25"/>
  <c r="I2585" i="25"/>
  <c r="I2581" i="25"/>
  <c r="I2577" i="25"/>
  <c r="I2573" i="25"/>
  <c r="I2569" i="25"/>
  <c r="I2565" i="25"/>
  <c r="I2561" i="25"/>
  <c r="I2557" i="25"/>
  <c r="I2553" i="25"/>
  <c r="I2549" i="25"/>
  <c r="I2545" i="25"/>
  <c r="I2541" i="25"/>
  <c r="I2537" i="25"/>
  <c r="I2533" i="25"/>
  <c r="I2529" i="25"/>
  <c r="I2525" i="25"/>
  <c r="I2521" i="25"/>
  <c r="I2517" i="25"/>
  <c r="I2513" i="25"/>
  <c r="I2509" i="25"/>
  <c r="I2505" i="25"/>
  <c r="I2501" i="25"/>
  <c r="I2497" i="25"/>
  <c r="I2493" i="25"/>
  <c r="I2489" i="25"/>
  <c r="I2485" i="25"/>
  <c r="I2481" i="25"/>
  <c r="I2477" i="25"/>
  <c r="I2473" i="25"/>
  <c r="I2469" i="25"/>
  <c r="I2465" i="25"/>
  <c r="I2461" i="25"/>
  <c r="I2457" i="25"/>
  <c r="I2453" i="25"/>
  <c r="I2449" i="25"/>
  <c r="I2445" i="25"/>
  <c r="I2441" i="25"/>
  <c r="I2437" i="25"/>
  <c r="I2433" i="25"/>
  <c r="I2429" i="25"/>
  <c r="I2425" i="25"/>
  <c r="I2421" i="25"/>
  <c r="I2417" i="25"/>
  <c r="I2413" i="25"/>
  <c r="I2409" i="25"/>
  <c r="I2405" i="25"/>
  <c r="I2401" i="25"/>
  <c r="I2397" i="25"/>
  <c r="I2393" i="25"/>
  <c r="I2389" i="25"/>
  <c r="I2385" i="25"/>
  <c r="I2381" i="25"/>
  <c r="I2377" i="25"/>
  <c r="I2373" i="25"/>
  <c r="I2369" i="25"/>
  <c r="I2365" i="25"/>
  <c r="I2361" i="25"/>
  <c r="I2357" i="25"/>
  <c r="I2353" i="25"/>
  <c r="I2349" i="25"/>
  <c r="I2345" i="25"/>
  <c r="I2341" i="25"/>
  <c r="I2337" i="25"/>
  <c r="I2333" i="25"/>
  <c r="I2329" i="25"/>
  <c r="I2325" i="25"/>
  <c r="I2321" i="25"/>
  <c r="I2317" i="25"/>
  <c r="I2313" i="25"/>
  <c r="I7902" i="25"/>
  <c r="I7886" i="25"/>
  <c r="I7870" i="25"/>
  <c r="I7854" i="25"/>
  <c r="I7838" i="25"/>
  <c r="I7822" i="25"/>
  <c r="I7810" i="25"/>
  <c r="I7802" i="25"/>
  <c r="I7794" i="25"/>
  <c r="I7786" i="25"/>
  <c r="I7778" i="25"/>
  <c r="I7770" i="25"/>
  <c r="I7762" i="25"/>
  <c r="I7754" i="25"/>
  <c r="I7746" i="25"/>
  <c r="I7738" i="25"/>
  <c r="I7730" i="25"/>
  <c r="I7722" i="25"/>
  <c r="I7714" i="25"/>
  <c r="I7708" i="25"/>
  <c r="I7702" i="25"/>
  <c r="I7697" i="25"/>
  <c r="I7692" i="25"/>
  <c r="I7686" i="25"/>
  <c r="I7681" i="25"/>
  <c r="I7676" i="25"/>
  <c r="I7670" i="25"/>
  <c r="I7665" i="25"/>
  <c r="I7660" i="25"/>
  <c r="I7654" i="25"/>
  <c r="I7649" i="25"/>
  <c r="I7644" i="25"/>
  <c r="I7638" i="25"/>
  <c r="I7633" i="25"/>
  <c r="I7628" i="25"/>
  <c r="I7624" i="25"/>
  <c r="I7620" i="25"/>
  <c r="I7616" i="25"/>
  <c r="I7612" i="25"/>
  <c r="I7608" i="25"/>
  <c r="I7604" i="25"/>
  <c r="I7600" i="25"/>
  <c r="I7596" i="25"/>
  <c r="I7592" i="25"/>
  <c r="I7588" i="25"/>
  <c r="I7584" i="25"/>
  <c r="I7580" i="25"/>
  <c r="I7576" i="25"/>
  <c r="I7572" i="25"/>
  <c r="I7568" i="25"/>
  <c r="I7564" i="25"/>
  <c r="I7560" i="25"/>
  <c r="I7556" i="25"/>
  <c r="I7552" i="25"/>
  <c r="I7548" i="25"/>
  <c r="I7544" i="25"/>
  <c r="I7540" i="25"/>
  <c r="I7536" i="25"/>
  <c r="I7532" i="25"/>
  <c r="I7528" i="25"/>
  <c r="I7524" i="25"/>
  <c r="I7520" i="25"/>
  <c r="I7516" i="25"/>
  <c r="I7512" i="25"/>
  <c r="I7508" i="25"/>
  <c r="I7504" i="25"/>
  <c r="I7500" i="25"/>
  <c r="I7496" i="25"/>
  <c r="I7492" i="25"/>
  <c r="I7488" i="25"/>
  <c r="I7484" i="25"/>
  <c r="I7480" i="25"/>
  <c r="I7476" i="25"/>
  <c r="I7472" i="25"/>
  <c r="I7468" i="25"/>
  <c r="I7464" i="25"/>
  <c r="I7460" i="25"/>
  <c r="I7456" i="25"/>
  <c r="I7452" i="25"/>
  <c r="I7448" i="25"/>
  <c r="I7444" i="25"/>
  <c r="I7440" i="25"/>
  <c r="I7436" i="25"/>
  <c r="I7432" i="25"/>
  <c r="I7428" i="25"/>
  <c r="I7424" i="25"/>
  <c r="I7420" i="25"/>
  <c r="I7416" i="25"/>
  <c r="I7412" i="25"/>
  <c r="I7408" i="25"/>
  <c r="I7404" i="25"/>
  <c r="I7400" i="25"/>
  <c r="I7396" i="25"/>
  <c r="I7392" i="25"/>
  <c r="I7388" i="25"/>
  <c r="I7384" i="25"/>
  <c r="I7380" i="25"/>
  <c r="I7376" i="25"/>
  <c r="I7372" i="25"/>
  <c r="I7368" i="25"/>
  <c r="I7364" i="25"/>
  <c r="I7360" i="25"/>
  <c r="I7356" i="25"/>
  <c r="I7352" i="25"/>
  <c r="I7348" i="25"/>
  <c r="I7344" i="25"/>
  <c r="I7340" i="25"/>
  <c r="I7336" i="25"/>
  <c r="I7332" i="25"/>
  <c r="I7328" i="25"/>
  <c r="I7324" i="25"/>
  <c r="I7320" i="25"/>
  <c r="I7316" i="25"/>
  <c r="I7312" i="25"/>
  <c r="I7308" i="25"/>
  <c r="I7304" i="25"/>
  <c r="I7300" i="25"/>
  <c r="I7296" i="25"/>
  <c r="I7292" i="25"/>
  <c r="I7288" i="25"/>
  <c r="I7284" i="25"/>
  <c r="I7280" i="25"/>
  <c r="I7276" i="25"/>
  <c r="I7272" i="25"/>
  <c r="I7268" i="25"/>
  <c r="I7264" i="25"/>
  <c r="I7260" i="25"/>
  <c r="I7256" i="25"/>
  <c r="I7252" i="25"/>
  <c r="I7248" i="25"/>
  <c r="I7244" i="25"/>
  <c r="I7240" i="25"/>
  <c r="I7236" i="25"/>
  <c r="I7232" i="25"/>
  <c r="I7228" i="25"/>
  <c r="I7224" i="25"/>
  <c r="I7220" i="25"/>
  <c r="I7216" i="25"/>
  <c r="I7212" i="25"/>
  <c r="I7208" i="25"/>
  <c r="I7204" i="25"/>
  <c r="I7200" i="25"/>
  <c r="I7196" i="25"/>
  <c r="I7192" i="25"/>
  <c r="I7188" i="25"/>
  <c r="I7184" i="25"/>
  <c r="I7180" i="25"/>
  <c r="I7176" i="25"/>
  <c r="I7172" i="25"/>
  <c r="I7168" i="25"/>
  <c r="I7164" i="25"/>
  <c r="I7160" i="25"/>
  <c r="I7156" i="25"/>
  <c r="I7152" i="25"/>
  <c r="I7148" i="25"/>
  <c r="I7144" i="25"/>
  <c r="I7140" i="25"/>
  <c r="I7136" i="25"/>
  <c r="I7132" i="25"/>
  <c r="I7128" i="25"/>
  <c r="I7124" i="25"/>
  <c r="I7120" i="25"/>
  <c r="I7116" i="25"/>
  <c r="I7112" i="25"/>
  <c r="I7108" i="25"/>
  <c r="I7104" i="25"/>
  <c r="I7100" i="25"/>
  <c r="I7096" i="25"/>
  <c r="I7092" i="25"/>
  <c r="I7088" i="25"/>
  <c r="I7084" i="25"/>
  <c r="I7080" i="25"/>
  <c r="I7076" i="25"/>
  <c r="I7072" i="25"/>
  <c r="I7068" i="25"/>
  <c r="I7064" i="25"/>
  <c r="I7060" i="25"/>
  <c r="I7056" i="25"/>
  <c r="I7052" i="25"/>
  <c r="I7048" i="25"/>
  <c r="I7044" i="25"/>
  <c r="I7040" i="25"/>
  <c r="I7036" i="25"/>
  <c r="I7032" i="25"/>
  <c r="I7028" i="25"/>
  <c r="I7024" i="25"/>
  <c r="I7020" i="25"/>
  <c r="I7016" i="25"/>
  <c r="I7012" i="25"/>
  <c r="I7008" i="25"/>
  <c r="I7004" i="25"/>
  <c r="I7000" i="25"/>
  <c r="I6996" i="25"/>
  <c r="I6992" i="25"/>
  <c r="I6988" i="25"/>
  <c r="I6984" i="25"/>
  <c r="I6980" i="25"/>
  <c r="I6976" i="25"/>
  <c r="I6972" i="25"/>
  <c r="I6968" i="25"/>
  <c r="I6964" i="25"/>
  <c r="I6960" i="25"/>
  <c r="I6956" i="25"/>
  <c r="I6952" i="25"/>
  <c r="I6948" i="25"/>
  <c r="I6944" i="25"/>
  <c r="I6940" i="25"/>
  <c r="I6936" i="25"/>
  <c r="I6932" i="25"/>
  <c r="I6928" i="25"/>
  <c r="I6924" i="25"/>
  <c r="I6920" i="25"/>
  <c r="I6916" i="25"/>
  <c r="I6912" i="25"/>
  <c r="I6908" i="25"/>
  <c r="I6904" i="25"/>
  <c r="I6900" i="25"/>
  <c r="I6896" i="25"/>
  <c r="I6892" i="25"/>
  <c r="I6888" i="25"/>
  <c r="I6884" i="25"/>
  <c r="I6880" i="25"/>
  <c r="I6876" i="25"/>
  <c r="I6872" i="25"/>
  <c r="I6868" i="25"/>
  <c r="I6864" i="25"/>
  <c r="I6860" i="25"/>
  <c r="I6856" i="25"/>
  <c r="I6852" i="25"/>
  <c r="I6848" i="25"/>
  <c r="I6844" i="25"/>
  <c r="I6840" i="25"/>
  <c r="I6836" i="25"/>
  <c r="I6832" i="25"/>
  <c r="I6828" i="25"/>
  <c r="I6824" i="25"/>
  <c r="I6820" i="25"/>
  <c r="I6816" i="25"/>
  <c r="I6812" i="25"/>
  <c r="I6808" i="25"/>
  <c r="I6804" i="25"/>
  <c r="I6800" i="25"/>
  <c r="I6796" i="25"/>
  <c r="I6792" i="25"/>
  <c r="I6788" i="25"/>
  <c r="I6784" i="25"/>
  <c r="I6780" i="25"/>
  <c r="I6776" i="25"/>
  <c r="I6772" i="25"/>
  <c r="I6768" i="25"/>
  <c r="I6764" i="25"/>
  <c r="I6760" i="25"/>
  <c r="I6756" i="25"/>
  <c r="I6752" i="25"/>
  <c r="I6748" i="25"/>
  <c r="I6744" i="25"/>
  <c r="I6740" i="25"/>
  <c r="I6736" i="25"/>
  <c r="I6732" i="25"/>
  <c r="I6728" i="25"/>
  <c r="I6724" i="25"/>
  <c r="I6720" i="25"/>
  <c r="I6716" i="25"/>
  <c r="I6712" i="25"/>
  <c r="I6708" i="25"/>
  <c r="I6704" i="25"/>
  <c r="I6700" i="25"/>
  <c r="I6696" i="25"/>
  <c r="I6692" i="25"/>
  <c r="I6688" i="25"/>
  <c r="I6684" i="25"/>
  <c r="I6680" i="25"/>
  <c r="I6676" i="25"/>
  <c r="I6672" i="25"/>
  <c r="I6668" i="25"/>
  <c r="I6664" i="25"/>
  <c r="I6660" i="25"/>
  <c r="I6656" i="25"/>
  <c r="I6652" i="25"/>
  <c r="I6648" i="25"/>
  <c r="I6644" i="25"/>
  <c r="I6640" i="25"/>
  <c r="I6636" i="25"/>
  <c r="I6632" i="25"/>
  <c r="I6628" i="25"/>
  <c r="I6624" i="25"/>
  <c r="I6620" i="25"/>
  <c r="I6616" i="25"/>
  <c r="I6612" i="25"/>
  <c r="I6608" i="25"/>
  <c r="I6604" i="25"/>
  <c r="I6600" i="25"/>
  <c r="I6596" i="25"/>
  <c r="I6592" i="25"/>
  <c r="I6588" i="25"/>
  <c r="I6584" i="25"/>
  <c r="I6580" i="25"/>
  <c r="I6576" i="25"/>
  <c r="I6572" i="25"/>
  <c r="I6568" i="25"/>
  <c r="I6564" i="25"/>
  <c r="I6560" i="25"/>
  <c r="I6556" i="25"/>
  <c r="I6552" i="25"/>
  <c r="I6548" i="25"/>
  <c r="I6544" i="25"/>
  <c r="I6540" i="25"/>
  <c r="I6536" i="25"/>
  <c r="I6532" i="25"/>
  <c r="I6528" i="25"/>
  <c r="I6524" i="25"/>
  <c r="I6520" i="25"/>
  <c r="I6516" i="25"/>
  <c r="I6512" i="25"/>
  <c r="I6508" i="25"/>
  <c r="I6504" i="25"/>
  <c r="I6500" i="25"/>
  <c r="I6496" i="25"/>
  <c r="I6492" i="25"/>
  <c r="I6488" i="25"/>
  <c r="I6484" i="25"/>
  <c r="I6480" i="25"/>
  <c r="I6476" i="25"/>
  <c r="I6472" i="25"/>
  <c r="I6468" i="25"/>
  <c r="I6464" i="25"/>
  <c r="I6460" i="25"/>
  <c r="I6456" i="25"/>
  <c r="I6452" i="25"/>
  <c r="I6448" i="25"/>
  <c r="I6444" i="25"/>
  <c r="I6440" i="25"/>
  <c r="I6436" i="25"/>
  <c r="I6432" i="25"/>
  <c r="I6428" i="25"/>
  <c r="I6424" i="25"/>
  <c r="I6420" i="25"/>
  <c r="I6416" i="25"/>
  <c r="I6412" i="25"/>
  <c r="I6408" i="25"/>
  <c r="I6404" i="25"/>
  <c r="I6400" i="25"/>
  <c r="I6396" i="25"/>
  <c r="I6392" i="25"/>
  <c r="I6388" i="25"/>
  <c r="I6384" i="25"/>
  <c r="I6380" i="25"/>
  <c r="I6376" i="25"/>
  <c r="I6372" i="25"/>
  <c r="I6368" i="25"/>
  <c r="I6364" i="25"/>
  <c r="I6360" i="25"/>
  <c r="I6356" i="25"/>
  <c r="I6352" i="25"/>
  <c r="I6348" i="25"/>
  <c r="I6344" i="25"/>
  <c r="I6340" i="25"/>
  <c r="I6336" i="25"/>
  <c r="I6332" i="25"/>
  <c r="I6328" i="25"/>
  <c r="I6324" i="25"/>
  <c r="I6320" i="25"/>
  <c r="I6316" i="25"/>
  <c r="I6312" i="25"/>
  <c r="I6308" i="25"/>
  <c r="I6304" i="25"/>
  <c r="I6300" i="25"/>
  <c r="I6296" i="25"/>
  <c r="I6292" i="25"/>
  <c r="I6288" i="25"/>
  <c r="I6284" i="25"/>
  <c r="I6280" i="25"/>
  <c r="I6276" i="25"/>
  <c r="I6272" i="25"/>
  <c r="I6268" i="25"/>
  <c r="I6264" i="25"/>
  <c r="I6260" i="25"/>
  <c r="I6256" i="25"/>
  <c r="I6252" i="25"/>
  <c r="I6248" i="25"/>
  <c r="I6244" i="25"/>
  <c r="I6240" i="25"/>
  <c r="I6236" i="25"/>
  <c r="I6232" i="25"/>
  <c r="I6228" i="25"/>
  <c r="I6224" i="25"/>
  <c r="I6220" i="25"/>
  <c r="I6216" i="25"/>
  <c r="I6212" i="25"/>
  <c r="I6208" i="25"/>
  <c r="I6204" i="25"/>
  <c r="I6200" i="25"/>
  <c r="I6196" i="25"/>
  <c r="I6192" i="25"/>
  <c r="I6188" i="25"/>
  <c r="I6184" i="25"/>
  <c r="I6180" i="25"/>
  <c r="I6176" i="25"/>
  <c r="I6172" i="25"/>
  <c r="I6168" i="25"/>
  <c r="I6164" i="25"/>
  <c r="I6160" i="25"/>
  <c r="I6156" i="25"/>
  <c r="I6152" i="25"/>
  <c r="I6148" i="25"/>
  <c r="I6144" i="25"/>
  <c r="I6140" i="25"/>
  <c r="I6136" i="25"/>
  <c r="I6132" i="25"/>
  <c r="I6128" i="25"/>
  <c r="I6124" i="25"/>
  <c r="I6120" i="25"/>
  <c r="I6116" i="25"/>
  <c r="I6112" i="25"/>
  <c r="I6108" i="25"/>
  <c r="I6104" i="25"/>
  <c r="I6100" i="25"/>
  <c r="I6096" i="25"/>
  <c r="I6092" i="25"/>
  <c r="I6088" i="25"/>
  <c r="I6084" i="25"/>
  <c r="I6080" i="25"/>
  <c r="I6076" i="25"/>
  <c r="I6072" i="25"/>
  <c r="I6068" i="25"/>
  <c r="I6064" i="25"/>
  <c r="I6060" i="25"/>
  <c r="I6056" i="25"/>
  <c r="I6052" i="25"/>
  <c r="I6048" i="25"/>
  <c r="I6044" i="25"/>
  <c r="I6040" i="25"/>
  <c r="I6036" i="25"/>
  <c r="I6032" i="25"/>
  <c r="I6028" i="25"/>
  <c r="I6024" i="25"/>
  <c r="I6020" i="25"/>
  <c r="I6016" i="25"/>
  <c r="I6012" i="25"/>
  <c r="I6008" i="25"/>
  <c r="I6004" i="25"/>
  <c r="I6000" i="25"/>
  <c r="I5996" i="25"/>
  <c r="I5992" i="25"/>
  <c r="I5988" i="25"/>
  <c r="I5984" i="25"/>
  <c r="I5980" i="25"/>
  <c r="I5976" i="25"/>
  <c r="I5972" i="25"/>
  <c r="I5968" i="25"/>
  <c r="I5964" i="25"/>
  <c r="I5960" i="25"/>
  <c r="I5956" i="25"/>
  <c r="I5952" i="25"/>
  <c r="I5948" i="25"/>
  <c r="I5944" i="25"/>
  <c r="I5940" i="25"/>
  <c r="I5936" i="25"/>
  <c r="I5932" i="25"/>
  <c r="I5928" i="25"/>
  <c r="I5924" i="25"/>
  <c r="I5920" i="25"/>
  <c r="I5916" i="25"/>
  <c r="I5912" i="25"/>
  <c r="I5908" i="25"/>
  <c r="I5904" i="25"/>
  <c r="I5900" i="25"/>
  <c r="I5896" i="25"/>
  <c r="I5892" i="25"/>
  <c r="I5888" i="25"/>
  <c r="I5884" i="25"/>
  <c r="I5880" i="25"/>
  <c r="I5876" i="25"/>
  <c r="I5872" i="25"/>
  <c r="I5868" i="25"/>
  <c r="I5864" i="25"/>
  <c r="I5860" i="25"/>
  <c r="I5856" i="25"/>
  <c r="I5852" i="25"/>
  <c r="I5848" i="25"/>
  <c r="I5844" i="25"/>
  <c r="I5840" i="25"/>
  <c r="I5836" i="25"/>
  <c r="I5832" i="25"/>
  <c r="I5828" i="25"/>
  <c r="I5824" i="25"/>
  <c r="I5820" i="25"/>
  <c r="I5816" i="25"/>
  <c r="I5812" i="25"/>
  <c r="I5808" i="25"/>
  <c r="I5804" i="25"/>
  <c r="I5800" i="25"/>
  <c r="I5796" i="25"/>
  <c r="I5792" i="25"/>
  <c r="I5788" i="25"/>
  <c r="I5784" i="25"/>
  <c r="I5780" i="25"/>
  <c r="I5776" i="25"/>
  <c r="I5772" i="25"/>
  <c r="I5768" i="25"/>
  <c r="I5764" i="25"/>
  <c r="I5760" i="25"/>
  <c r="I5756" i="25"/>
  <c r="I5752" i="25"/>
  <c r="I5748" i="25"/>
  <c r="I5744" i="25"/>
  <c r="I5740" i="25"/>
  <c r="I5736" i="25"/>
  <c r="I5732" i="25"/>
  <c r="I5728" i="25"/>
  <c r="I5724" i="25"/>
  <c r="I5720" i="25"/>
  <c r="I5716" i="25"/>
  <c r="I5712" i="25"/>
  <c r="I5708" i="25"/>
  <c r="I5704" i="25"/>
  <c r="I5700" i="25"/>
  <c r="I5696" i="25"/>
  <c r="I5692" i="25"/>
  <c r="I5688" i="25"/>
  <c r="I5684" i="25"/>
  <c r="I5680" i="25"/>
  <c r="I5676" i="25"/>
  <c r="I5672" i="25"/>
  <c r="I5668" i="25"/>
  <c r="I5664" i="25"/>
  <c r="I5660" i="25"/>
  <c r="I5656" i="25"/>
  <c r="I5652" i="25"/>
  <c r="I5648" i="25"/>
  <c r="I5644" i="25"/>
  <c r="I5640" i="25"/>
  <c r="I5636" i="25"/>
  <c r="I5632" i="25"/>
  <c r="I5628" i="25"/>
  <c r="I5624" i="25"/>
  <c r="I5620" i="25"/>
  <c r="I5616" i="25"/>
  <c r="I5612" i="25"/>
  <c r="I5608" i="25"/>
  <c r="I5604" i="25"/>
  <c r="I5600" i="25"/>
  <c r="I5596" i="25"/>
  <c r="I5592" i="25"/>
  <c r="I5588" i="25"/>
  <c r="I5584" i="25"/>
  <c r="I5580" i="25"/>
  <c r="I5576" i="25"/>
  <c r="I5572" i="25"/>
  <c r="I5568" i="25"/>
  <c r="I5564" i="25"/>
  <c r="I5560" i="25"/>
  <c r="I5556" i="25"/>
  <c r="I5552" i="25"/>
  <c r="I5548" i="25"/>
  <c r="I5544" i="25"/>
  <c r="I5540" i="25"/>
  <c r="I5536" i="25"/>
  <c r="I5532" i="25"/>
  <c r="I5528" i="25"/>
  <c r="I5524" i="25"/>
  <c r="I5520" i="25"/>
  <c r="I5516" i="25"/>
  <c r="I5512" i="25"/>
  <c r="I5508" i="25"/>
  <c r="I5504" i="25"/>
  <c r="I5500" i="25"/>
  <c r="I5496" i="25"/>
  <c r="I5492" i="25"/>
  <c r="I5488" i="25"/>
  <c r="I5484" i="25"/>
  <c r="I5480" i="25"/>
  <c r="I5476" i="25"/>
  <c r="I5472" i="25"/>
  <c r="I5468" i="25"/>
  <c r="I5464" i="25"/>
  <c r="I5460" i="25"/>
  <c r="I5456" i="25"/>
  <c r="I5452" i="25"/>
  <c r="I5448" i="25"/>
  <c r="I5444" i="25"/>
  <c r="I5440" i="25"/>
  <c r="I5436" i="25"/>
  <c r="I5432" i="25"/>
  <c r="I5428" i="25"/>
  <c r="I5424" i="25"/>
  <c r="I5420" i="25"/>
  <c r="I5416" i="25"/>
  <c r="I5412" i="25"/>
  <c r="I5408" i="25"/>
  <c r="I5404" i="25"/>
  <c r="I5400" i="25"/>
  <c r="I5396" i="25"/>
  <c r="I5392" i="25"/>
  <c r="I5388" i="25"/>
  <c r="I5384" i="25"/>
  <c r="I5380" i="25"/>
  <c r="I5376" i="25"/>
  <c r="I5372" i="25"/>
  <c r="I5368" i="25"/>
  <c r="I5364" i="25"/>
  <c r="I5360" i="25"/>
  <c r="I5356" i="25"/>
  <c r="I5352" i="25"/>
  <c r="I5348" i="25"/>
  <c r="I5344" i="25"/>
  <c r="I5340" i="25"/>
  <c r="I5336" i="25"/>
  <c r="I5332" i="25"/>
  <c r="I5328" i="25"/>
  <c r="I5324" i="25"/>
  <c r="I5320" i="25"/>
  <c r="I5316" i="25"/>
  <c r="I5312" i="25"/>
  <c r="I5308" i="25"/>
  <c r="I5304" i="25"/>
  <c r="I5300" i="25"/>
  <c r="I5296" i="25"/>
  <c r="I5292" i="25"/>
  <c r="I5288" i="25"/>
  <c r="I5284" i="25"/>
  <c r="I5280" i="25"/>
  <c r="I5276" i="25"/>
  <c r="I5272" i="25"/>
  <c r="I5268" i="25"/>
  <c r="I5264" i="25"/>
  <c r="I5260" i="25"/>
  <c r="I5256" i="25"/>
  <c r="I5252" i="25"/>
  <c r="I5248" i="25"/>
  <c r="I5244" i="25"/>
  <c r="I5240" i="25"/>
  <c r="I5236" i="25"/>
  <c r="I5232" i="25"/>
  <c r="I5228" i="25"/>
  <c r="I5224" i="25"/>
  <c r="I5220" i="25"/>
  <c r="I5216" i="25"/>
  <c r="I5212" i="25"/>
  <c r="I5208" i="25"/>
  <c r="I5204" i="25"/>
  <c r="I5200" i="25"/>
  <c r="I5196" i="25"/>
  <c r="I5192" i="25"/>
  <c r="I5188" i="25"/>
  <c r="I5184" i="25"/>
  <c r="I5180" i="25"/>
  <c r="I5176" i="25"/>
  <c r="I5172" i="25"/>
  <c r="I5168" i="25"/>
  <c r="I5164" i="25"/>
  <c r="I5160" i="25"/>
  <c r="I5156" i="25"/>
  <c r="I5152" i="25"/>
  <c r="I5148" i="25"/>
  <c r="I5144" i="25"/>
  <c r="I5140" i="25"/>
  <c r="I5136" i="25"/>
  <c r="I5132" i="25"/>
  <c r="I5128" i="25"/>
  <c r="I5124" i="25"/>
  <c r="I5120" i="25"/>
  <c r="I5116" i="25"/>
  <c r="I5112" i="25"/>
  <c r="I5108" i="25"/>
  <c r="I5104" i="25"/>
  <c r="I5100" i="25"/>
  <c r="I5096" i="25"/>
  <c r="I5092" i="25"/>
  <c r="I5088" i="25"/>
  <c r="I5084" i="25"/>
  <c r="I5080" i="25"/>
  <c r="I5076" i="25"/>
  <c r="I5072" i="25"/>
  <c r="I5068" i="25"/>
  <c r="I5064" i="25"/>
  <c r="I5060" i="25"/>
  <c r="I5056" i="25"/>
  <c r="I5052" i="25"/>
  <c r="I5048" i="25"/>
  <c r="I5044" i="25"/>
  <c r="I5040" i="25"/>
  <c r="I5036" i="25"/>
  <c r="I5032" i="25"/>
  <c r="I5028" i="25"/>
  <c r="I5024" i="25"/>
  <c r="I5020" i="25"/>
  <c r="I5016" i="25"/>
  <c r="I5012" i="25"/>
  <c r="I5008" i="25"/>
  <c r="I5004" i="25"/>
  <c r="I5000" i="25"/>
  <c r="I4996" i="25"/>
  <c r="I4992" i="25"/>
  <c r="I4988" i="25"/>
  <c r="I4984" i="25"/>
  <c r="I4980" i="25"/>
  <c r="I4976" i="25"/>
  <c r="I4972" i="25"/>
  <c r="I4968" i="25"/>
  <c r="I4964" i="25"/>
  <c r="I4960" i="25"/>
  <c r="I4956" i="25"/>
  <c r="I4952" i="25"/>
  <c r="I4948" i="25"/>
  <c r="I4944" i="25"/>
  <c r="I4940" i="25"/>
  <c r="I4936" i="25"/>
  <c r="I4932" i="25"/>
  <c r="I4928" i="25"/>
  <c r="I4924" i="25"/>
  <c r="I4920" i="25"/>
  <c r="I4916" i="25"/>
  <c r="I4912" i="25"/>
  <c r="I4908" i="25"/>
  <c r="I4904" i="25"/>
  <c r="I4900" i="25"/>
  <c r="I4896" i="25"/>
  <c r="I4892" i="25"/>
  <c r="I4888" i="25"/>
  <c r="I4884" i="25"/>
  <c r="I4880" i="25"/>
  <c r="I4876" i="25"/>
  <c r="I4872" i="25"/>
  <c r="I4868" i="25"/>
  <c r="I4864" i="25"/>
  <c r="I4860" i="25"/>
  <c r="I4856" i="25"/>
  <c r="I4852" i="25"/>
  <c r="I4848" i="25"/>
  <c r="I4844" i="25"/>
  <c r="I4840" i="25"/>
  <c r="I4836" i="25"/>
  <c r="I4832" i="25"/>
  <c r="I4828" i="25"/>
  <c r="I4824" i="25"/>
  <c r="I4820" i="25"/>
  <c r="I4816" i="25"/>
  <c r="I4812" i="25"/>
  <c r="I4808" i="25"/>
  <c r="I4804" i="25"/>
  <c r="I4800" i="25"/>
  <c r="I4796" i="25"/>
  <c r="I4792" i="25"/>
  <c r="I4788" i="25"/>
  <c r="I4784" i="25"/>
  <c r="I4780" i="25"/>
  <c r="I4776" i="25"/>
  <c r="I4772" i="25"/>
  <c r="I4768" i="25"/>
  <c r="I4764" i="25"/>
  <c r="I4760" i="25"/>
  <c r="I4756" i="25"/>
  <c r="I4752" i="25"/>
  <c r="I4748" i="25"/>
  <c r="I4744" i="25"/>
  <c r="I4740" i="25"/>
  <c r="I4736" i="25"/>
  <c r="I4732" i="25"/>
  <c r="I4728" i="25"/>
  <c r="I4724" i="25"/>
  <c r="I4720" i="25"/>
  <c r="I4716" i="25"/>
  <c r="I4712" i="25"/>
  <c r="I4708" i="25"/>
  <c r="I4704" i="25"/>
  <c r="I4700" i="25"/>
  <c r="I4696" i="25"/>
  <c r="I4692" i="25"/>
  <c r="I4688" i="25"/>
  <c r="I4684" i="25"/>
  <c r="I4680" i="25"/>
  <c r="I4676" i="25"/>
  <c r="I4672" i="25"/>
  <c r="I4668" i="25"/>
  <c r="I4664" i="25"/>
  <c r="I4660" i="25"/>
  <c r="I4656" i="25"/>
  <c r="I4652" i="25"/>
  <c r="I4648" i="25"/>
  <c r="I4644" i="25"/>
  <c r="I4640" i="25"/>
  <c r="I4636" i="25"/>
  <c r="I4632" i="25"/>
  <c r="I4628" i="25"/>
  <c r="I4624" i="25"/>
  <c r="I4620" i="25"/>
  <c r="I4616" i="25"/>
  <c r="I4612" i="25"/>
  <c r="I4608" i="25"/>
  <c r="I4604" i="25"/>
  <c r="I4600" i="25"/>
  <c r="I4596" i="25"/>
  <c r="I4592" i="25"/>
  <c r="I4588" i="25"/>
  <c r="I4584" i="25"/>
  <c r="I4580" i="25"/>
  <c r="I4576" i="25"/>
  <c r="I4572" i="25"/>
  <c r="I4568" i="25"/>
  <c r="I4564" i="25"/>
  <c r="I4560" i="25"/>
  <c r="I4556" i="25"/>
  <c r="I4552" i="25"/>
  <c r="I4548" i="25"/>
  <c r="I4544" i="25"/>
  <c r="I4540" i="25"/>
  <c r="I4536" i="25"/>
  <c r="I4532" i="25"/>
  <c r="I4528" i="25"/>
  <c r="I4524" i="25"/>
  <c r="I4520" i="25"/>
  <c r="I4516" i="25"/>
  <c r="I4512" i="25"/>
  <c r="I4508" i="25"/>
  <c r="I4504" i="25"/>
  <c r="I4500" i="25"/>
  <c r="I4496" i="25"/>
  <c r="I4492" i="25"/>
  <c r="I4488" i="25"/>
  <c r="I4484" i="25"/>
  <c r="I4480" i="25"/>
  <c r="I4476" i="25"/>
  <c r="I4472" i="25"/>
  <c r="I4468" i="25"/>
  <c r="I4464" i="25"/>
  <c r="I4460" i="25"/>
  <c r="I4456" i="25"/>
  <c r="I4452" i="25"/>
  <c r="I4448" i="25"/>
  <c r="I4444" i="25"/>
  <c r="I4440" i="25"/>
  <c r="I4436" i="25"/>
  <c r="I4432" i="25"/>
  <c r="I4428" i="25"/>
  <c r="I4424" i="25"/>
  <c r="I4420" i="25"/>
  <c r="I4416" i="25"/>
  <c r="I4412" i="25"/>
  <c r="I4408" i="25"/>
  <c r="I4404" i="25"/>
  <c r="I4400" i="25"/>
  <c r="I4396" i="25"/>
  <c r="I4392" i="25"/>
  <c r="I4388" i="25"/>
  <c r="I4384" i="25"/>
  <c r="I4380" i="25"/>
  <c r="I4376" i="25"/>
  <c r="I4372" i="25"/>
  <c r="I4368" i="25"/>
  <c r="I4364" i="25"/>
  <c r="I4360" i="25"/>
  <c r="I4356" i="25"/>
  <c r="I4352" i="25"/>
  <c r="I4348" i="25"/>
  <c r="I4344" i="25"/>
  <c r="I4340" i="25"/>
  <c r="I4336" i="25"/>
  <c r="I4332" i="25"/>
  <c r="I4328" i="25"/>
  <c r="I4324" i="25"/>
  <c r="I4320" i="25"/>
  <c r="I4316" i="25"/>
  <c r="I4312" i="25"/>
  <c r="I4308" i="25"/>
  <c r="I4304" i="25"/>
  <c r="I4300" i="25"/>
  <c r="I4296" i="25"/>
  <c r="I4292" i="25"/>
  <c r="I4288" i="25"/>
  <c r="I4284" i="25"/>
  <c r="I4280" i="25"/>
  <c r="I4276" i="25"/>
  <c r="I4272" i="25"/>
  <c r="I4268" i="25"/>
  <c r="I4264" i="25"/>
  <c r="I4260" i="25"/>
  <c r="I4256" i="25"/>
  <c r="I4252" i="25"/>
  <c r="I4248" i="25"/>
  <c r="I4244" i="25"/>
  <c r="I4240" i="25"/>
  <c r="I4236" i="25"/>
  <c r="I4232" i="25"/>
  <c r="I4228" i="25"/>
  <c r="I4224" i="25"/>
  <c r="I4220" i="25"/>
  <c r="I4216" i="25"/>
  <c r="I4212" i="25"/>
  <c r="I4208" i="25"/>
  <c r="I4204" i="25"/>
  <c r="I4200" i="25"/>
  <c r="I4196" i="25"/>
  <c r="I4192" i="25"/>
  <c r="I4188" i="25"/>
  <c r="I4184" i="25"/>
  <c r="I4180" i="25"/>
  <c r="I4176" i="25"/>
  <c r="I4172" i="25"/>
  <c r="I4168" i="25"/>
  <c r="I4164" i="25"/>
  <c r="I4160" i="25"/>
  <c r="I4156" i="25"/>
  <c r="I4152" i="25"/>
  <c r="I4148" i="25"/>
  <c r="I4144" i="25"/>
  <c r="I4140" i="25"/>
  <c r="I4136" i="25"/>
  <c r="I4132" i="25"/>
  <c r="I4128" i="25"/>
  <c r="I4124" i="25"/>
  <c r="I4120" i="25"/>
  <c r="I4116" i="25"/>
  <c r="I4112" i="25"/>
  <c r="I4108" i="25"/>
  <c r="I4104" i="25"/>
  <c r="I4100" i="25"/>
  <c r="I4096" i="25"/>
  <c r="I4092" i="25"/>
  <c r="I4088" i="25"/>
  <c r="I4084" i="25"/>
  <c r="I4080" i="25"/>
  <c r="I4076" i="25"/>
  <c r="I4072" i="25"/>
  <c r="I4068" i="25"/>
  <c r="I4064" i="25"/>
  <c r="I4060" i="25"/>
  <c r="I4056" i="25"/>
  <c r="I4052" i="25"/>
  <c r="I4048" i="25"/>
  <c r="I4044" i="25"/>
  <c r="I4040" i="25"/>
  <c r="I4036" i="25"/>
  <c r="I4032" i="25"/>
  <c r="I4028" i="25"/>
  <c r="I4024" i="25"/>
  <c r="I4020" i="25"/>
  <c r="I4016" i="25"/>
  <c r="I4012" i="25"/>
  <c r="I4008" i="25"/>
  <c r="I4004" i="25"/>
  <c r="I4000" i="25"/>
  <c r="I3996" i="25"/>
  <c r="I3992" i="25"/>
  <c r="I3988" i="25"/>
  <c r="I3984" i="25"/>
  <c r="I3980" i="25"/>
  <c r="I3976" i="25"/>
  <c r="I3972" i="25"/>
  <c r="I3968" i="25"/>
  <c r="I3964" i="25"/>
  <c r="I3960" i="25"/>
  <c r="I3956" i="25"/>
  <c r="I3952" i="25"/>
  <c r="I3948" i="25"/>
  <c r="I3944" i="25"/>
  <c r="I3940" i="25"/>
  <c r="I3936" i="25"/>
  <c r="I3932" i="25"/>
  <c r="I3928" i="25"/>
  <c r="I3924" i="25"/>
  <c r="I3920" i="25"/>
  <c r="I3916" i="25"/>
  <c r="I3912" i="25"/>
  <c r="I3908" i="25"/>
  <c r="I3904" i="25"/>
  <c r="I3900" i="25"/>
  <c r="I3896" i="25"/>
  <c r="I3892" i="25"/>
  <c r="I3888" i="25"/>
  <c r="I3884" i="25"/>
  <c r="I3880" i="25"/>
  <c r="I3876" i="25"/>
  <c r="I3872" i="25"/>
  <c r="I3868" i="25"/>
  <c r="I3864" i="25"/>
  <c r="I3860" i="25"/>
  <c r="I3856" i="25"/>
  <c r="I3852" i="25"/>
  <c r="I3848" i="25"/>
  <c r="I3844" i="25"/>
  <c r="I3840" i="25"/>
  <c r="I3836" i="25"/>
  <c r="I3832" i="25"/>
  <c r="I3828" i="25"/>
  <c r="I3824" i="25"/>
  <c r="I3820" i="25"/>
  <c r="I3816" i="25"/>
  <c r="I3812" i="25"/>
  <c r="I3808" i="25"/>
  <c r="I3804" i="25"/>
  <c r="I3800" i="25"/>
  <c r="I3796" i="25"/>
  <c r="I3792" i="25"/>
  <c r="I3788" i="25"/>
  <c r="I3784" i="25"/>
  <c r="I3780" i="25"/>
  <c r="I3776" i="25"/>
  <c r="I3772" i="25"/>
  <c r="I3768" i="25"/>
  <c r="I3764" i="25"/>
  <c r="I3760" i="25"/>
  <c r="I3756" i="25"/>
  <c r="I3752" i="25"/>
  <c r="I3748" i="25"/>
  <c r="I3744" i="25"/>
  <c r="I3740" i="25"/>
  <c r="I3736" i="25"/>
  <c r="I3732" i="25"/>
  <c r="I3728" i="25"/>
  <c r="I3724" i="25"/>
  <c r="I3720" i="25"/>
  <c r="I3716" i="25"/>
  <c r="I3712" i="25"/>
  <c r="I3708" i="25"/>
  <c r="I3704" i="25"/>
  <c r="I3700" i="25"/>
  <c r="I3696" i="25"/>
  <c r="I3692" i="25"/>
  <c r="I3688" i="25"/>
  <c r="I3684" i="25"/>
  <c r="I3680" i="25"/>
  <c r="I3676" i="25"/>
  <c r="I3672" i="25"/>
  <c r="I3668" i="25"/>
  <c r="I3664" i="25"/>
  <c r="I3660" i="25"/>
  <c r="I3656" i="25"/>
  <c r="I3652" i="25"/>
  <c r="I3648" i="25"/>
  <c r="I3644" i="25"/>
  <c r="I3640" i="25"/>
  <c r="I3636" i="25"/>
  <c r="I3632" i="25"/>
  <c r="I3628" i="25"/>
  <c r="I3624" i="25"/>
  <c r="I3620" i="25"/>
  <c r="I3616" i="25"/>
  <c r="I3612" i="25"/>
  <c r="I3608" i="25"/>
  <c r="I3604" i="25"/>
  <c r="I3600" i="25"/>
  <c r="I3596" i="25"/>
  <c r="I3592" i="25"/>
  <c r="I3588" i="25"/>
  <c r="I3584" i="25"/>
  <c r="I3580" i="25"/>
  <c r="I3576" i="25"/>
  <c r="I3572" i="25"/>
  <c r="I3568" i="25"/>
  <c r="I3564" i="25"/>
  <c r="I3560" i="25"/>
  <c r="I3556" i="25"/>
  <c r="I3552" i="25"/>
  <c r="I3548" i="25"/>
  <c r="I3544" i="25"/>
  <c r="I3540" i="25"/>
  <c r="I3536" i="25"/>
  <c r="I3532" i="25"/>
  <c r="I3528" i="25"/>
  <c r="I3524" i="25"/>
  <c r="I3520" i="25"/>
  <c r="I3516" i="25"/>
  <c r="I3512" i="25"/>
  <c r="I3508" i="25"/>
  <c r="I3504" i="25"/>
  <c r="I3500" i="25"/>
  <c r="I3496" i="25"/>
  <c r="I3492" i="25"/>
  <c r="I3488" i="25"/>
  <c r="I3484" i="25"/>
  <c r="I3480" i="25"/>
  <c r="I3476" i="25"/>
  <c r="I3472" i="25"/>
  <c r="I3468" i="25"/>
  <c r="I3464" i="25"/>
  <c r="I3460" i="25"/>
  <c r="I3456" i="25"/>
  <c r="I3452" i="25"/>
  <c r="I3448" i="25"/>
  <c r="I3444" i="25"/>
  <c r="I3440" i="25"/>
  <c r="I3436" i="25"/>
  <c r="I3432" i="25"/>
  <c r="I3428" i="25"/>
  <c r="I3424" i="25"/>
  <c r="I3420" i="25"/>
  <c r="I3416" i="25"/>
  <c r="I3412" i="25"/>
  <c r="I3408" i="25"/>
  <c r="I3404" i="25"/>
  <c r="I3400" i="25"/>
  <c r="I3396" i="25"/>
  <c r="I3392" i="25"/>
  <c r="I3388" i="25"/>
  <c r="I3384" i="25"/>
  <c r="I3380" i="25"/>
  <c r="I3376" i="25"/>
  <c r="I3372" i="25"/>
  <c r="I3368" i="25"/>
  <c r="I3364" i="25"/>
  <c r="I3360" i="25"/>
  <c r="I3356" i="25"/>
  <c r="I3352" i="25"/>
  <c r="I3348" i="25"/>
  <c r="I3344" i="25"/>
  <c r="I3340" i="25"/>
  <c r="I3336" i="25"/>
  <c r="I3332" i="25"/>
  <c r="I3328" i="25"/>
  <c r="I3324" i="25"/>
  <c r="I3320" i="25"/>
  <c r="I3316" i="25"/>
  <c r="I3312" i="25"/>
  <c r="I3308" i="25"/>
  <c r="I3304" i="25"/>
  <c r="I3300" i="25"/>
  <c r="I3296" i="25"/>
  <c r="I3292" i="25"/>
  <c r="I3288" i="25"/>
  <c r="I3284" i="25"/>
  <c r="I3280" i="25"/>
  <c r="I3276" i="25"/>
  <c r="I3272" i="25"/>
  <c r="I3268" i="25"/>
  <c r="I3264" i="25"/>
  <c r="I3260" i="25"/>
  <c r="I3256" i="25"/>
  <c r="I3252" i="25"/>
  <c r="I3248" i="25"/>
  <c r="I3244" i="25"/>
  <c r="I3240" i="25"/>
  <c r="I3236" i="25"/>
  <c r="I3232" i="25"/>
  <c r="I3228" i="25"/>
  <c r="I3224" i="25"/>
  <c r="I3220" i="25"/>
  <c r="I3216" i="25"/>
  <c r="I3212" i="25"/>
  <c r="I3208" i="25"/>
  <c r="I3204" i="25"/>
  <c r="I3200" i="25"/>
  <c r="I3196" i="25"/>
  <c r="I3192" i="25"/>
  <c r="I3188" i="25"/>
  <c r="I3184" i="25"/>
  <c r="I3180" i="25"/>
  <c r="I3176" i="25"/>
  <c r="I3172" i="25"/>
  <c r="I3168" i="25"/>
  <c r="I3164" i="25"/>
  <c r="I3160" i="25"/>
  <c r="I3156" i="25"/>
  <c r="I3152" i="25"/>
  <c r="I3148" i="25"/>
  <c r="I3144" i="25"/>
  <c r="I3140" i="25"/>
  <c r="I3136" i="25"/>
  <c r="I3132" i="25"/>
  <c r="I3128" i="25"/>
  <c r="I3124" i="25"/>
  <c r="I3120" i="25"/>
  <c r="I3116" i="25"/>
  <c r="I3112" i="25"/>
  <c r="I3108" i="25"/>
  <c r="I3104" i="25"/>
  <c r="I3100" i="25"/>
  <c r="I3096" i="25"/>
  <c r="I3092" i="25"/>
  <c r="I3088" i="25"/>
  <c r="I3084" i="25"/>
  <c r="I3080" i="25"/>
  <c r="I3076" i="25"/>
  <c r="I3072" i="25"/>
  <c r="I3068" i="25"/>
  <c r="I3064" i="25"/>
  <c r="I3060" i="25"/>
  <c r="I3056" i="25"/>
  <c r="I3052" i="25"/>
  <c r="I3048" i="25"/>
  <c r="I3044" i="25"/>
  <c r="I3040" i="25"/>
  <c r="I3036" i="25"/>
  <c r="I3032" i="25"/>
  <c r="I3028" i="25"/>
  <c r="I3024" i="25"/>
  <c r="I3020" i="25"/>
  <c r="I3016" i="25"/>
  <c r="I3012" i="25"/>
  <c r="I3008" i="25"/>
  <c r="I3004" i="25"/>
  <c r="I3000" i="25"/>
  <c r="I2996" i="25"/>
  <c r="I2992" i="25"/>
  <c r="I2988" i="25"/>
  <c r="I2984" i="25"/>
  <c r="I2980" i="25"/>
  <c r="I2976" i="25"/>
  <c r="I2972" i="25"/>
  <c r="I2968" i="25"/>
  <c r="I2964" i="25"/>
  <c r="I2960" i="25"/>
  <c r="I2956" i="25"/>
  <c r="I2952" i="25"/>
  <c r="I2948" i="25"/>
  <c r="I2944" i="25"/>
  <c r="I2940" i="25"/>
  <c r="I2936" i="25"/>
  <c r="I2932" i="25"/>
  <c r="I2928" i="25"/>
  <c r="I2924" i="25"/>
  <c r="I2920" i="25"/>
  <c r="I2916" i="25"/>
  <c r="I2912" i="25"/>
  <c r="I2908" i="25"/>
  <c r="I2904" i="25"/>
  <c r="I2900" i="25"/>
  <c r="I2896" i="25"/>
  <c r="I2892" i="25"/>
  <c r="I2888" i="25"/>
  <c r="I2884" i="25"/>
  <c r="I2880" i="25"/>
  <c r="I2876" i="25"/>
  <c r="I2872" i="25"/>
  <c r="I2868" i="25"/>
  <c r="I2864" i="25"/>
  <c r="I2860" i="25"/>
  <c r="I2856" i="25"/>
  <c r="I2852" i="25"/>
  <c r="I2848" i="25"/>
  <c r="I2844" i="25"/>
  <c r="I2840" i="25"/>
  <c r="I2836" i="25"/>
  <c r="I2832" i="25"/>
  <c r="I2828" i="25"/>
  <c r="I2824" i="25"/>
  <c r="I2820" i="25"/>
  <c r="I2816" i="25"/>
  <c r="I2812" i="25"/>
  <c r="I2808" i="25"/>
  <c r="I2804" i="25"/>
  <c r="I2800" i="25"/>
  <c r="I2796" i="25"/>
  <c r="I2792" i="25"/>
  <c r="I2788" i="25"/>
  <c r="I2784" i="25"/>
  <c r="I2780" i="25"/>
  <c r="I2776" i="25"/>
  <c r="I2772" i="25"/>
  <c r="I2768" i="25"/>
  <c r="I2764" i="25"/>
  <c r="I2760" i="25"/>
  <c r="I2756" i="25"/>
  <c r="I2752" i="25"/>
  <c r="I2748" i="25"/>
  <c r="I2744" i="25"/>
  <c r="I2740" i="25"/>
  <c r="I2736" i="25"/>
  <c r="I2732" i="25"/>
  <c r="I2728" i="25"/>
  <c r="I2724" i="25"/>
  <c r="I2720" i="25"/>
  <c r="I2716" i="25"/>
  <c r="I2712" i="25"/>
  <c r="I2708" i="25"/>
  <c r="I2704" i="25"/>
  <c r="I2700" i="25"/>
  <c r="I2696" i="25"/>
  <c r="I2692" i="25"/>
  <c r="I2688" i="25"/>
  <c r="I2684" i="25"/>
  <c r="I2680" i="25"/>
  <c r="I2676" i="25"/>
  <c r="I2672" i="25"/>
  <c r="I2668" i="25"/>
  <c r="I2664" i="25"/>
  <c r="I2660" i="25"/>
  <c r="I2656" i="25"/>
  <c r="I2652" i="25"/>
  <c r="I2648" i="25"/>
  <c r="I2644" i="25"/>
  <c r="I2640" i="25"/>
  <c r="I2636" i="25"/>
  <c r="I2632" i="25"/>
  <c r="I2628" i="25"/>
  <c r="I2624" i="25"/>
  <c r="I2620" i="25"/>
  <c r="I2616" i="25"/>
  <c r="I2612" i="25"/>
  <c r="I2608" i="25"/>
  <c r="I2604" i="25"/>
  <c r="I2600" i="25"/>
  <c r="I2596" i="25"/>
  <c r="I2592" i="25"/>
  <c r="I2588" i="25"/>
  <c r="I2584" i="25"/>
  <c r="I2580" i="25"/>
  <c r="I2576" i="25"/>
  <c r="I2572" i="25"/>
  <c r="I2568" i="25"/>
  <c r="I2564" i="25"/>
  <c r="I2560" i="25"/>
  <c r="I2556" i="25"/>
  <c r="I2552" i="25"/>
  <c r="I2548" i="25"/>
  <c r="I2544" i="25"/>
  <c r="I2540" i="25"/>
  <c r="I2536" i="25"/>
  <c r="I2532" i="25"/>
  <c r="I2528" i="25"/>
  <c r="I2524" i="25"/>
  <c r="I2520" i="25"/>
  <c r="I2516" i="25"/>
  <c r="I2512" i="25"/>
  <c r="I2508" i="25"/>
  <c r="I2504" i="25"/>
  <c r="I2500" i="25"/>
  <c r="I2496" i="25"/>
  <c r="I2492" i="25"/>
  <c r="I2488" i="25"/>
  <c r="I2484" i="25"/>
  <c r="I2480" i="25"/>
  <c r="I2476" i="25"/>
  <c r="I2472" i="25"/>
  <c r="I2468" i="25"/>
  <c r="I2464" i="25"/>
  <c r="I2460" i="25"/>
  <c r="I2456" i="25"/>
  <c r="I2452" i="25"/>
  <c r="I2448" i="25"/>
  <c r="I2444" i="25"/>
  <c r="I2440" i="25"/>
  <c r="I2436" i="25"/>
  <c r="I2432" i="25"/>
  <c r="I2428" i="25"/>
  <c r="I2424" i="25"/>
  <c r="I2420" i="25"/>
  <c r="I2416" i="25"/>
  <c r="I2412" i="25"/>
  <c r="I2408" i="25"/>
  <c r="I2404" i="25"/>
  <c r="I2400" i="25"/>
  <c r="I2396" i="25"/>
  <c r="I2392" i="25"/>
  <c r="I2388" i="25"/>
  <c r="I2384" i="25"/>
  <c r="I2380" i="25"/>
  <c r="I2376" i="25"/>
  <c r="I2372" i="25"/>
  <c r="I2368" i="25"/>
  <c r="I2364" i="25"/>
  <c r="I2360" i="25"/>
  <c r="I2356" i="25"/>
  <c r="I2352" i="25"/>
  <c r="I2348" i="25"/>
  <c r="I2344" i="25"/>
  <c r="I2340" i="25"/>
  <c r="I2336" i="25"/>
  <c r="I2332" i="25"/>
  <c r="I2328" i="25"/>
  <c r="I2324" i="25"/>
  <c r="I2320" i="25"/>
  <c r="I2316" i="25"/>
  <c r="I2312" i="25"/>
  <c r="I2308" i="25"/>
  <c r="I7898" i="25"/>
  <c r="I7882" i="25"/>
  <c r="I7866" i="25"/>
  <c r="I7850" i="25"/>
  <c r="I7834" i="25"/>
  <c r="I7818" i="25"/>
  <c r="I7808" i="25"/>
  <c r="I7800" i="25"/>
  <c r="I7792" i="25"/>
  <c r="I7784" i="25"/>
  <c r="I7776" i="25"/>
  <c r="I7768" i="25"/>
  <c r="I7760" i="25"/>
  <c r="I7752" i="25"/>
  <c r="I7744" i="25"/>
  <c r="I7736" i="25"/>
  <c r="I7728" i="25"/>
  <c r="I7720" i="25"/>
  <c r="I7712" i="25"/>
  <c r="I7706" i="25"/>
  <c r="I7701" i="25"/>
  <c r="I7696" i="25"/>
  <c r="I7690" i="25"/>
  <c r="I7685" i="25"/>
  <c r="I7680" i="25"/>
  <c r="I7674" i="25"/>
  <c r="I7669" i="25"/>
  <c r="I7664" i="25"/>
  <c r="I7658" i="25"/>
  <c r="I7653" i="25"/>
  <c r="I7648" i="25"/>
  <c r="I7642" i="25"/>
  <c r="I7637" i="25"/>
  <c r="I7632" i="25"/>
  <c r="I7627" i="25"/>
  <c r="I7623" i="25"/>
  <c r="I7619" i="25"/>
  <c r="I7615" i="25"/>
  <c r="I7611" i="25"/>
  <c r="I7607" i="25"/>
  <c r="I7603" i="25"/>
  <c r="I7599" i="25"/>
  <c r="I7595" i="25"/>
  <c r="I7591" i="25"/>
  <c r="I7587" i="25"/>
  <c r="I7583" i="25"/>
  <c r="I7579" i="25"/>
  <c r="I7575" i="25"/>
  <c r="I7571" i="25"/>
  <c r="I7567" i="25"/>
  <c r="I7563" i="25"/>
  <c r="I7559" i="25"/>
  <c r="I7555" i="25"/>
  <c r="I7551" i="25"/>
  <c r="I7547" i="25"/>
  <c r="I7543" i="25"/>
  <c r="I7539" i="25"/>
  <c r="I7535" i="25"/>
  <c r="I7531" i="25"/>
  <c r="I7527" i="25"/>
  <c r="I7523" i="25"/>
  <c r="I7519" i="25"/>
  <c r="I7515" i="25"/>
  <c r="I7511" i="25"/>
  <c r="I7507" i="25"/>
  <c r="I7503" i="25"/>
  <c r="I7499" i="25"/>
  <c r="I7495" i="25"/>
  <c r="I7491" i="25"/>
  <c r="I7487" i="25"/>
  <c r="I7483" i="25"/>
  <c r="I7479" i="25"/>
  <c r="I7475" i="25"/>
  <c r="I7471" i="25"/>
  <c r="I7467" i="25"/>
  <c r="I7463" i="25"/>
  <c r="I7459" i="25"/>
  <c r="I7455" i="25"/>
  <c r="I7451" i="25"/>
  <c r="I7447" i="25"/>
  <c r="I7443" i="25"/>
  <c r="I7439" i="25"/>
  <c r="I7435" i="25"/>
  <c r="I7431" i="25"/>
  <c r="I7427" i="25"/>
  <c r="I7423" i="25"/>
  <c r="I7419" i="25"/>
  <c r="I7415" i="25"/>
  <c r="I7411" i="25"/>
  <c r="I7407" i="25"/>
  <c r="I7403" i="25"/>
  <c r="I7399" i="25"/>
  <c r="I7395" i="25"/>
  <c r="I7391" i="25"/>
  <c r="I7387" i="25"/>
  <c r="I7383" i="25"/>
  <c r="I7379" i="25"/>
  <c r="I7375" i="25"/>
  <c r="I7371" i="25"/>
  <c r="I7367" i="25"/>
  <c r="I7363" i="25"/>
  <c r="I7359" i="25"/>
  <c r="I7355" i="25"/>
  <c r="I7351" i="25"/>
  <c r="I7347" i="25"/>
  <c r="I7343" i="25"/>
  <c r="I7339" i="25"/>
  <c r="I7335" i="25"/>
  <c r="I7331" i="25"/>
  <c r="I7327" i="25"/>
  <c r="I7323" i="25"/>
  <c r="I7319" i="25"/>
  <c r="I7315" i="25"/>
  <c r="I7311" i="25"/>
  <c r="I7307" i="25"/>
  <c r="I7303" i="25"/>
  <c r="I7299" i="25"/>
  <c r="I7295" i="25"/>
  <c r="I7291" i="25"/>
  <c r="I7287" i="25"/>
  <c r="I7283" i="25"/>
  <c r="I7279" i="25"/>
  <c r="I7275" i="25"/>
  <c r="I7271" i="25"/>
  <c r="I7267" i="25"/>
  <c r="I7263" i="25"/>
  <c r="I7259" i="25"/>
  <c r="I7255" i="25"/>
  <c r="I7251" i="25"/>
  <c r="I7247" i="25"/>
  <c r="I7243" i="25"/>
  <c r="I7239" i="25"/>
  <c r="I7235" i="25"/>
  <c r="I7231" i="25"/>
  <c r="I7227" i="25"/>
  <c r="I7223" i="25"/>
  <c r="I7219" i="25"/>
  <c r="I7215" i="25"/>
  <c r="I7211" i="25"/>
  <c r="I7207" i="25"/>
  <c r="I7203" i="25"/>
  <c r="I7199" i="25"/>
  <c r="I7195" i="25"/>
  <c r="I7191" i="25"/>
  <c r="I7187" i="25"/>
  <c r="I7183" i="25"/>
  <c r="I7179" i="25"/>
  <c r="I7175" i="25"/>
  <c r="I7171" i="25"/>
  <c r="I7167" i="25"/>
  <c r="I7163" i="25"/>
  <c r="I7159" i="25"/>
  <c r="I7155" i="25"/>
  <c r="I7151" i="25"/>
  <c r="I7147" i="25"/>
  <c r="I7143" i="25"/>
  <c r="I7139" i="25"/>
  <c r="I7135" i="25"/>
  <c r="I7131" i="25"/>
  <c r="I7127" i="25"/>
  <c r="I7123" i="25"/>
  <c r="I7119" i="25"/>
  <c r="I7115" i="25"/>
  <c r="I7111" i="25"/>
  <c r="I7107" i="25"/>
  <c r="I7103" i="25"/>
  <c r="I7099" i="25"/>
  <c r="I7095" i="25"/>
  <c r="I7091" i="25"/>
  <c r="I7087" i="25"/>
  <c r="I7083" i="25"/>
  <c r="I7079" i="25"/>
  <c r="I7075" i="25"/>
  <c r="I7071" i="25"/>
  <c r="I7067" i="25"/>
  <c r="I7063" i="25"/>
  <c r="I7059" i="25"/>
  <c r="I7055" i="25"/>
  <c r="I7051" i="25"/>
  <c r="I7047" i="25"/>
  <c r="I7043" i="25"/>
  <c r="I7039" i="25"/>
  <c r="I7035" i="25"/>
  <c r="I7031" i="25"/>
  <c r="I7027" i="25"/>
  <c r="I7023" i="25"/>
  <c r="I7019" i="25"/>
  <c r="I7015" i="25"/>
  <c r="I7011" i="25"/>
  <c r="I7007" i="25"/>
  <c r="I7003" i="25"/>
  <c r="I6999" i="25"/>
  <c r="I6995" i="25"/>
  <c r="I6991" i="25"/>
  <c r="I6987" i="25"/>
  <c r="I6983" i="25"/>
  <c r="I6979" i="25"/>
  <c r="I6975" i="25"/>
  <c r="I6971" i="25"/>
  <c r="I6967" i="25"/>
  <c r="I6963" i="25"/>
  <c r="I6959" i="25"/>
  <c r="I6955" i="25"/>
  <c r="I6951" i="25"/>
  <c r="I6947" i="25"/>
  <c r="I6943" i="25"/>
  <c r="I6939" i="25"/>
  <c r="I6935" i="25"/>
  <c r="I6931" i="25"/>
  <c r="I6927" i="25"/>
  <c r="I6923" i="25"/>
  <c r="I6919" i="25"/>
  <c r="I6915" i="25"/>
  <c r="I6911" i="25"/>
  <c r="I6907" i="25"/>
  <c r="I6903" i="25"/>
  <c r="I6899" i="25"/>
  <c r="I6895" i="25"/>
  <c r="I6891" i="25"/>
  <c r="I6887" i="25"/>
  <c r="I6883" i="25"/>
  <c r="I6879" i="25"/>
  <c r="I6875" i="25"/>
  <c r="I6871" i="25"/>
  <c r="I6867" i="25"/>
  <c r="I6863" i="25"/>
  <c r="I6859" i="25"/>
  <c r="I6855" i="25"/>
  <c r="I6851" i="25"/>
  <c r="I6847" i="25"/>
  <c r="I6843" i="25"/>
  <c r="I6839" i="25"/>
  <c r="I6835" i="25"/>
  <c r="I6831" i="25"/>
  <c r="I6827" i="25"/>
  <c r="I6823" i="25"/>
  <c r="I6819" i="25"/>
  <c r="I6815" i="25"/>
  <c r="I6811" i="25"/>
  <c r="I6807" i="25"/>
  <c r="I6803" i="25"/>
  <c r="I6799" i="25"/>
  <c r="I6795" i="25"/>
  <c r="I6791" i="25"/>
  <c r="I6787" i="25"/>
  <c r="I6783" i="25"/>
  <c r="I6779" i="25"/>
  <c r="I6775" i="25"/>
  <c r="I6771" i="25"/>
  <c r="I6767" i="25"/>
  <c r="I6763" i="25"/>
  <c r="I6759" i="25"/>
  <c r="I6755" i="25"/>
  <c r="I6751" i="25"/>
  <c r="I6747" i="25"/>
  <c r="I6743" i="25"/>
  <c r="I6739" i="25"/>
  <c r="I6735" i="25"/>
  <c r="I6731" i="25"/>
  <c r="I6727" i="25"/>
  <c r="I6723" i="25"/>
  <c r="I6719" i="25"/>
  <c r="I6715" i="25"/>
  <c r="I6711" i="25"/>
  <c r="I6707" i="25"/>
  <c r="I6703" i="25"/>
  <c r="I6699" i="25"/>
  <c r="I6695" i="25"/>
  <c r="I6691" i="25"/>
  <c r="I6687" i="25"/>
  <c r="I6683" i="25"/>
  <c r="I6679" i="25"/>
  <c r="I6675" i="25"/>
  <c r="I6671" i="25"/>
  <c r="I6667" i="25"/>
  <c r="I6663" i="25"/>
  <c r="I6659" i="25"/>
  <c r="I6655" i="25"/>
  <c r="I6651" i="25"/>
  <c r="I6647" i="25"/>
  <c r="I6643" i="25"/>
  <c r="I6639" i="25"/>
  <c r="I6635" i="25"/>
  <c r="I6631" i="25"/>
  <c r="I6627" i="25"/>
  <c r="I6623" i="25"/>
  <c r="I6619" i="25"/>
  <c r="I6615" i="25"/>
  <c r="I6611" i="25"/>
  <c r="I6607" i="25"/>
  <c r="I6603" i="25"/>
  <c r="I6599" i="25"/>
  <c r="I6595" i="25"/>
  <c r="I6591" i="25"/>
  <c r="I6587" i="25"/>
  <c r="I6583" i="25"/>
  <c r="I6579" i="25"/>
  <c r="I6575" i="25"/>
  <c r="I6571" i="25"/>
  <c r="I6567" i="25"/>
  <c r="I6563" i="25"/>
  <c r="I6559" i="25"/>
  <c r="I6555" i="25"/>
  <c r="I6551" i="25"/>
  <c r="I6547" i="25"/>
  <c r="I6543" i="25"/>
  <c r="I6539" i="25"/>
  <c r="I6535" i="25"/>
  <c r="I6531" i="25"/>
  <c r="I6527" i="25"/>
  <c r="I6523" i="25"/>
  <c r="I6519" i="25"/>
  <c r="I6515" i="25"/>
  <c r="I6511" i="25"/>
  <c r="I6507" i="25"/>
  <c r="I6503" i="25"/>
  <c r="I6499" i="25"/>
  <c r="I6495" i="25"/>
  <c r="I6491" i="25"/>
  <c r="I6487" i="25"/>
  <c r="I6483" i="25"/>
  <c r="I6479" i="25"/>
  <c r="I6475" i="25"/>
  <c r="I6471" i="25"/>
  <c r="I6467" i="25"/>
  <c r="I6463" i="25"/>
  <c r="I6459" i="25"/>
  <c r="I6455" i="25"/>
  <c r="I6451" i="25"/>
  <c r="I6447" i="25"/>
  <c r="I6443" i="25"/>
  <c r="I6439" i="25"/>
  <c r="I6435" i="25"/>
  <c r="I6431" i="25"/>
  <c r="I6427" i="25"/>
  <c r="I6423" i="25"/>
  <c r="I6419" i="25"/>
  <c r="I6415" i="25"/>
  <c r="I6411" i="25"/>
  <c r="I6407" i="25"/>
  <c r="I6403" i="25"/>
  <c r="I6399" i="25"/>
  <c r="I6395" i="25"/>
  <c r="I6391" i="25"/>
  <c r="I6387" i="25"/>
  <c r="I6383" i="25"/>
  <c r="I6379" i="25"/>
  <c r="I6375" i="25"/>
  <c r="I6371" i="25"/>
  <c r="I6367" i="25"/>
  <c r="I6363" i="25"/>
  <c r="I6359" i="25"/>
  <c r="I6355" i="25"/>
  <c r="I6351" i="25"/>
  <c r="I6347" i="25"/>
  <c r="I6343" i="25"/>
  <c r="I6339" i="25"/>
  <c r="I6335" i="25"/>
  <c r="I6331" i="25"/>
  <c r="I6327" i="25"/>
  <c r="I6323" i="25"/>
  <c r="I6319" i="25"/>
  <c r="I6315" i="25"/>
  <c r="I6311" i="25"/>
  <c r="I6307" i="25"/>
  <c r="I6303" i="25"/>
  <c r="I6299" i="25"/>
  <c r="I6295" i="25"/>
  <c r="I6291" i="25"/>
  <c r="I6287" i="25"/>
  <c r="I6283" i="25"/>
  <c r="I6279" i="25"/>
  <c r="I6275" i="25"/>
  <c r="I6271" i="25"/>
  <c r="I6267" i="25"/>
  <c r="I6263" i="25"/>
  <c r="I6259" i="25"/>
  <c r="I6255" i="25"/>
  <c r="I6251" i="25"/>
  <c r="I6247" i="25"/>
  <c r="I6243" i="25"/>
  <c r="I6239" i="25"/>
  <c r="I6235" i="25"/>
  <c r="I6231" i="25"/>
  <c r="I6227" i="25"/>
  <c r="I6223" i="25"/>
  <c r="I6219" i="25"/>
  <c r="I6215" i="25"/>
  <c r="I6211" i="25"/>
  <c r="I6207" i="25"/>
  <c r="I6203" i="25"/>
  <c r="I6199" i="25"/>
  <c r="I6195" i="25"/>
  <c r="I6191" i="25"/>
  <c r="I6187" i="25"/>
  <c r="I6183" i="25"/>
  <c r="I6179" i="25"/>
  <c r="I6175" i="25"/>
  <c r="I6171" i="25"/>
  <c r="I6167" i="25"/>
  <c r="I6163" i="25"/>
  <c r="I6159" i="25"/>
  <c r="I6155" i="25"/>
  <c r="I6151" i="25"/>
  <c r="I6147" i="25"/>
  <c r="I6143" i="25"/>
  <c r="I6139" i="25"/>
  <c r="I6135" i="25"/>
  <c r="I6131" i="25"/>
  <c r="I6127" i="25"/>
  <c r="I6123" i="25"/>
  <c r="I6119" i="25"/>
  <c r="I6115" i="25"/>
  <c r="I6111" i="25"/>
  <c r="I6107" i="25"/>
  <c r="I6103" i="25"/>
  <c r="I6099" i="25"/>
  <c r="I6095" i="25"/>
  <c r="I6091" i="25"/>
  <c r="I6087" i="25"/>
  <c r="I6083" i="25"/>
  <c r="I6079" i="25"/>
  <c r="I6075" i="25"/>
  <c r="I6071" i="25"/>
  <c r="I6067" i="25"/>
  <c r="I6063" i="25"/>
  <c r="I6059" i="25"/>
  <c r="I6055" i="25"/>
  <c r="I6051" i="25"/>
  <c r="I6047" i="25"/>
  <c r="I6043" i="25"/>
  <c r="I6039" i="25"/>
  <c r="I6035" i="25"/>
  <c r="I6031" i="25"/>
  <c r="I6027" i="25"/>
  <c r="I6023" i="25"/>
  <c r="I6019" i="25"/>
  <c r="I6015" i="25"/>
  <c r="I6011" i="25"/>
  <c r="I6007" i="25"/>
  <c r="I6003" i="25"/>
  <c r="I5999" i="25"/>
  <c r="I5995" i="25"/>
  <c r="I5991" i="25"/>
  <c r="I5987" i="25"/>
  <c r="I5983" i="25"/>
  <c r="I5979" i="25"/>
  <c r="I5975" i="25"/>
  <c r="I5971" i="25"/>
  <c r="I5967" i="25"/>
  <c r="I5963" i="25"/>
  <c r="I5959" i="25"/>
  <c r="I5955" i="25"/>
  <c r="I5951" i="25"/>
  <c r="I5947" i="25"/>
  <c r="I5943" i="25"/>
  <c r="I5939" i="25"/>
  <c r="I5935" i="25"/>
  <c r="I5931" i="25"/>
  <c r="I5927" i="25"/>
  <c r="I5923" i="25"/>
  <c r="I5919" i="25"/>
  <c r="I5915" i="25"/>
  <c r="I5911" i="25"/>
  <c r="I5907" i="25"/>
  <c r="I5903" i="25"/>
  <c r="I5899" i="25"/>
  <c r="I5895" i="25"/>
  <c r="I5891" i="25"/>
  <c r="I5887" i="25"/>
  <c r="I5883" i="25"/>
  <c r="I5879" i="25"/>
  <c r="I5875" i="25"/>
  <c r="I5871" i="25"/>
  <c r="I5867" i="25"/>
  <c r="I5863" i="25"/>
  <c r="I5859" i="25"/>
  <c r="I5855" i="25"/>
  <c r="I5851" i="25"/>
  <c r="I5847" i="25"/>
  <c r="I5843" i="25"/>
  <c r="I5839" i="25"/>
  <c r="I5835" i="25"/>
  <c r="I5831" i="25"/>
  <c r="I5827" i="25"/>
  <c r="I5823" i="25"/>
  <c r="I5819" i="25"/>
  <c r="I5815" i="25"/>
  <c r="I5811" i="25"/>
  <c r="I5807" i="25"/>
  <c r="I5803" i="25"/>
  <c r="I5799" i="25"/>
  <c r="I5795" i="25"/>
  <c r="I5791" i="25"/>
  <c r="I5787" i="25"/>
  <c r="I5783" i="25"/>
  <c r="I5779" i="25"/>
  <c r="I5775" i="25"/>
  <c r="I5771" i="25"/>
  <c r="I5767" i="25"/>
  <c r="I5763" i="25"/>
  <c r="I5759" i="25"/>
  <c r="I5755" i="25"/>
  <c r="I5751" i="25"/>
  <c r="I5747" i="25"/>
  <c r="I5743" i="25"/>
  <c r="I5739" i="25"/>
  <c r="I5735" i="25"/>
  <c r="I5731" i="25"/>
  <c r="I5727" i="25"/>
  <c r="I5723" i="25"/>
  <c r="I5719" i="25"/>
  <c r="I5715" i="25"/>
  <c r="I5711" i="25"/>
  <c r="I5707" i="25"/>
  <c r="I5703" i="25"/>
  <c r="I5699" i="25"/>
  <c r="I5695" i="25"/>
  <c r="I5691" i="25"/>
  <c r="I5687" i="25"/>
  <c r="I5683" i="25"/>
  <c r="I5679" i="25"/>
  <c r="I5675" i="25"/>
  <c r="I5671" i="25"/>
  <c r="I5667" i="25"/>
  <c r="I5663" i="25"/>
  <c r="I5659" i="25"/>
  <c r="I5655" i="25"/>
  <c r="I5651" i="25"/>
  <c r="I5647" i="25"/>
  <c r="I5643" i="25"/>
  <c r="I5639" i="25"/>
  <c r="I5635" i="25"/>
  <c r="I5631" i="25"/>
  <c r="I5627" i="25"/>
  <c r="I5623" i="25"/>
  <c r="I5619" i="25"/>
  <c r="I5615" i="25"/>
  <c r="I5611" i="25"/>
  <c r="I5607" i="25"/>
  <c r="I5603" i="25"/>
  <c r="I5599" i="25"/>
  <c r="I5595" i="25"/>
  <c r="I5591" i="25"/>
  <c r="I5587" i="25"/>
  <c r="I5583" i="25"/>
  <c r="I5579" i="25"/>
  <c r="I5575" i="25"/>
  <c r="I5571" i="25"/>
  <c r="I5567" i="25"/>
  <c r="I5563" i="25"/>
  <c r="I5559" i="25"/>
  <c r="I5555" i="25"/>
  <c r="I5551" i="25"/>
  <c r="I5547" i="25"/>
  <c r="I5543" i="25"/>
  <c r="I5539" i="25"/>
  <c r="I5535" i="25"/>
  <c r="I5531" i="25"/>
  <c r="I5527" i="25"/>
  <c r="I5523" i="25"/>
  <c r="I5519" i="25"/>
  <c r="I5515" i="25"/>
  <c r="I5511" i="25"/>
  <c r="I5507" i="25"/>
  <c r="I5503" i="25"/>
  <c r="I5499" i="25"/>
  <c r="I5495" i="25"/>
  <c r="I5491" i="25"/>
  <c r="I5487" i="25"/>
  <c r="I5483" i="25"/>
  <c r="I5479" i="25"/>
  <c r="I5475" i="25"/>
  <c r="I5471" i="25"/>
  <c r="I5467" i="25"/>
  <c r="I5463" i="25"/>
  <c r="I5459" i="25"/>
  <c r="I5455" i="25"/>
  <c r="I5451" i="25"/>
  <c r="I5447" i="25"/>
  <c r="I5443" i="25"/>
  <c r="I5439" i="25"/>
  <c r="I5435" i="25"/>
  <c r="I5431" i="25"/>
  <c r="I5427" i="25"/>
  <c r="I5423" i="25"/>
  <c r="I5419" i="25"/>
  <c r="I5415" i="25"/>
  <c r="I5411" i="25"/>
  <c r="I5407" i="25"/>
  <c r="I5403" i="25"/>
  <c r="I5399" i="25"/>
  <c r="I5395" i="25"/>
  <c r="I5391" i="25"/>
  <c r="I5387" i="25"/>
  <c r="I5383" i="25"/>
  <c r="I5379" i="25"/>
  <c r="I5375" i="25"/>
  <c r="I5371" i="25"/>
  <c r="I5367" i="25"/>
  <c r="I5363" i="25"/>
  <c r="I5359" i="25"/>
  <c r="I5355" i="25"/>
  <c r="I5351" i="25"/>
  <c r="I5347" i="25"/>
  <c r="I5343" i="25"/>
  <c r="I5339" i="25"/>
  <c r="I5335" i="25"/>
  <c r="I5331" i="25"/>
  <c r="I5327" i="25"/>
  <c r="I5323" i="25"/>
  <c r="I5319" i="25"/>
  <c r="I5315" i="25"/>
  <c r="I5311" i="25"/>
  <c r="I5307" i="25"/>
  <c r="I5303" i="25"/>
  <c r="I5299" i="25"/>
  <c r="I5295" i="25"/>
  <c r="I5291" i="25"/>
  <c r="I5287" i="25"/>
  <c r="I5283" i="25"/>
  <c r="I5279" i="25"/>
  <c r="I5275" i="25"/>
  <c r="I5271" i="25"/>
  <c r="I5267" i="25"/>
  <c r="I5263" i="25"/>
  <c r="I5259" i="25"/>
  <c r="I5255" i="25"/>
  <c r="I5251" i="25"/>
  <c r="I5247" i="25"/>
  <c r="I5243" i="25"/>
  <c r="I5239" i="25"/>
  <c r="I5235" i="25"/>
  <c r="I5231" i="25"/>
  <c r="I5227" i="25"/>
  <c r="I5223" i="25"/>
  <c r="I5219" i="25"/>
  <c r="I5215" i="25"/>
  <c r="I5211" i="25"/>
  <c r="I5207" i="25"/>
  <c r="I5203" i="25"/>
  <c r="I5199" i="25"/>
  <c r="I5195" i="25"/>
  <c r="I5191" i="25"/>
  <c r="I5187" i="25"/>
  <c r="I5183" i="25"/>
  <c r="I5179" i="25"/>
  <c r="I5175" i="25"/>
  <c r="I5171" i="25"/>
  <c r="I5167" i="25"/>
  <c r="I5163" i="25"/>
  <c r="I5159" i="25"/>
  <c r="I5155" i="25"/>
  <c r="I5151" i="25"/>
  <c r="I5147" i="25"/>
  <c r="I5143" i="25"/>
  <c r="I5139" i="25"/>
  <c r="I5135" i="25"/>
  <c r="I5131" i="25"/>
  <c r="I5127" i="25"/>
  <c r="I5123" i="25"/>
  <c r="I5119" i="25"/>
  <c r="I5115" i="25"/>
  <c r="I5111" i="25"/>
  <c r="I5107" i="25"/>
  <c r="I5103" i="25"/>
  <c r="I5099" i="25"/>
  <c r="I5095" i="25"/>
  <c r="I5091" i="25"/>
  <c r="I5087" i="25"/>
  <c r="I5083" i="25"/>
  <c r="I5079" i="25"/>
  <c r="I5075" i="25"/>
  <c r="I5071" i="25"/>
  <c r="I5067" i="25"/>
  <c r="I5063" i="25"/>
  <c r="I5059" i="25"/>
  <c r="I5055" i="25"/>
  <c r="I5051" i="25"/>
  <c r="I5047" i="25"/>
  <c r="I5043" i="25"/>
  <c r="I5039" i="25"/>
  <c r="I5035" i="25"/>
  <c r="I5031" i="25"/>
  <c r="I5027" i="25"/>
  <c r="I5023" i="25"/>
  <c r="I5019" i="25"/>
  <c r="I5015" i="25"/>
  <c r="I5011" i="25"/>
  <c r="I5007" i="25"/>
  <c r="I5003" i="25"/>
  <c r="I4999" i="25"/>
  <c r="I4995" i="25"/>
  <c r="I4991" i="25"/>
  <c r="I4987" i="25"/>
  <c r="I4983" i="25"/>
  <c r="I4979" i="25"/>
  <c r="I4975" i="25"/>
  <c r="I4971" i="25"/>
  <c r="I4967" i="25"/>
  <c r="I4963" i="25"/>
  <c r="I4959" i="25"/>
  <c r="I4955" i="25"/>
  <c r="I4951" i="25"/>
  <c r="I4947" i="25"/>
  <c r="I4943" i="25"/>
  <c r="I4939" i="25"/>
  <c r="I4935" i="25"/>
  <c r="I4931" i="25"/>
  <c r="I4927" i="25"/>
  <c r="I4923" i="25"/>
  <c r="I4919" i="25"/>
  <c r="I4915" i="25"/>
  <c r="I4911" i="25"/>
  <c r="I4907" i="25"/>
  <c r="I4903" i="25"/>
  <c r="I4899" i="25"/>
  <c r="I4895" i="25"/>
  <c r="I4891" i="25"/>
  <c r="I4887" i="25"/>
  <c r="I4883" i="25"/>
  <c r="I4879" i="25"/>
  <c r="I4875" i="25"/>
  <c r="I4871" i="25"/>
  <c r="I4867" i="25"/>
  <c r="I4863" i="25"/>
  <c r="I4859" i="25"/>
  <c r="I4855" i="25"/>
  <c r="I4851" i="25"/>
  <c r="I4847" i="25"/>
  <c r="I4843" i="25"/>
  <c r="I4839" i="25"/>
  <c r="I4835" i="25"/>
  <c r="I4831" i="25"/>
  <c r="I4827" i="25"/>
  <c r="I4823" i="25"/>
  <c r="I4819" i="25"/>
  <c r="I4815" i="25"/>
  <c r="I4811" i="25"/>
  <c r="I4807" i="25"/>
  <c r="I4803" i="25"/>
  <c r="I4799" i="25"/>
  <c r="I4795" i="25"/>
  <c r="I4791" i="25"/>
  <c r="I4787" i="25"/>
  <c r="I4783" i="25"/>
  <c r="I4779" i="25"/>
  <c r="I4775" i="25"/>
  <c r="I4771" i="25"/>
  <c r="I4767" i="25"/>
  <c r="I4763" i="25"/>
  <c r="I4759" i="25"/>
  <c r="I4755" i="25"/>
  <c r="I4751" i="25"/>
  <c r="I4747" i="25"/>
  <c r="I4743" i="25"/>
  <c r="I4739" i="25"/>
  <c r="I4735" i="25"/>
  <c r="I4731" i="25"/>
  <c r="I4727" i="25"/>
  <c r="I4723" i="25"/>
  <c r="I4719" i="25"/>
  <c r="I4715" i="25"/>
  <c r="I4711" i="25"/>
  <c r="I4707" i="25"/>
  <c r="I4703" i="25"/>
  <c r="I4699" i="25"/>
  <c r="I4695" i="25"/>
  <c r="I4691" i="25"/>
  <c r="I4687" i="25"/>
  <c r="I4683" i="25"/>
  <c r="I4679" i="25"/>
  <c r="I4675" i="25"/>
  <c r="I4671" i="25"/>
  <c r="I4667" i="25"/>
  <c r="I4663" i="25"/>
  <c r="I4659" i="25"/>
  <c r="I4655" i="25"/>
  <c r="I4651" i="25"/>
  <c r="I4647" i="25"/>
  <c r="I4643" i="25"/>
  <c r="I4639" i="25"/>
  <c r="I4635" i="25"/>
  <c r="I4631" i="25"/>
  <c r="I4627" i="25"/>
  <c r="I4623" i="25"/>
  <c r="I4619" i="25"/>
  <c r="I4615" i="25"/>
  <c r="I4611" i="25"/>
  <c r="I4607" i="25"/>
  <c r="I4603" i="25"/>
  <c r="I4599" i="25"/>
  <c r="I4595" i="25"/>
  <c r="I4591" i="25"/>
  <c r="I4587" i="25"/>
  <c r="I4583" i="25"/>
  <c r="I4579" i="25"/>
  <c r="I4575" i="25"/>
  <c r="I4571" i="25"/>
  <c r="I4567" i="25"/>
  <c r="I4563" i="25"/>
  <c r="I4559" i="25"/>
  <c r="I4555" i="25"/>
  <c r="I4551" i="25"/>
  <c r="I4547" i="25"/>
  <c r="I4543" i="25"/>
  <c r="I4539" i="25"/>
  <c r="I4535" i="25"/>
  <c r="I4531" i="25"/>
  <c r="I4527" i="25"/>
  <c r="I4523" i="25"/>
  <c r="I4519" i="25"/>
  <c r="I4515" i="25"/>
  <c r="I4511" i="25"/>
  <c r="I4507" i="25"/>
  <c r="I4503" i="25"/>
  <c r="I4499" i="25"/>
  <c r="I4495" i="25"/>
  <c r="I4491" i="25"/>
  <c r="I4487" i="25"/>
  <c r="I4483" i="25"/>
  <c r="I4479" i="25"/>
  <c r="I4475" i="25"/>
  <c r="I4471" i="25"/>
  <c r="I4467" i="25"/>
  <c r="I4463" i="25"/>
  <c r="I4459" i="25"/>
  <c r="I4455" i="25"/>
  <c r="I4451" i="25"/>
  <c r="I4447" i="25"/>
  <c r="I4443" i="25"/>
  <c r="I4439" i="25"/>
  <c r="I4435" i="25"/>
  <c r="I4431" i="25"/>
  <c r="I4427" i="25"/>
  <c r="I4423" i="25"/>
  <c r="I4419" i="25"/>
  <c r="I4415" i="25"/>
  <c r="I4411" i="25"/>
  <c r="I4407" i="25"/>
  <c r="I4403" i="25"/>
  <c r="I4399" i="25"/>
  <c r="I4395" i="25"/>
  <c r="I4391" i="25"/>
  <c r="I4387" i="25"/>
  <c r="I4383" i="25"/>
  <c r="I4379" i="25"/>
  <c r="I4375" i="25"/>
  <c r="I4371" i="25"/>
  <c r="I4367" i="25"/>
  <c r="I4363" i="25"/>
  <c r="I4359" i="25"/>
  <c r="I4355" i="25"/>
  <c r="I4351" i="25"/>
  <c r="I4347" i="25"/>
  <c r="I4343" i="25"/>
  <c r="I4339" i="25"/>
  <c r="I4335" i="25"/>
  <c r="I4331" i="25"/>
  <c r="I4327" i="25"/>
  <c r="I4323" i="25"/>
  <c r="I4319" i="25"/>
  <c r="I4315" i="25"/>
  <c r="I4311" i="25"/>
  <c r="I4307" i="25"/>
  <c r="I4303" i="25"/>
  <c r="I4299" i="25"/>
  <c r="I4295" i="25"/>
  <c r="I4291" i="25"/>
  <c r="I4287" i="25"/>
  <c r="I4283" i="25"/>
  <c r="I4279" i="25"/>
  <c r="I4275" i="25"/>
  <c r="I4271" i="25"/>
  <c r="I4267" i="25"/>
  <c r="I4263" i="25"/>
  <c r="I4259" i="25"/>
  <c r="I4255" i="25"/>
  <c r="I4251" i="25"/>
  <c r="I4247" i="25"/>
  <c r="I4243" i="25"/>
  <c r="I4239" i="25"/>
  <c r="I4235" i="25"/>
  <c r="I4231" i="25"/>
  <c r="I4227" i="25"/>
  <c r="I4223" i="25"/>
  <c r="I4219" i="25"/>
  <c r="I4215" i="25"/>
  <c r="I4211" i="25"/>
  <c r="I4207" i="25"/>
  <c r="I4203" i="25"/>
  <c r="I4199" i="25"/>
  <c r="I4195" i="25"/>
  <c r="I4191" i="25"/>
  <c r="I4187" i="25"/>
  <c r="I4183" i="25"/>
  <c r="I4179" i="25"/>
  <c r="I4175" i="25"/>
  <c r="I4171" i="25"/>
  <c r="I4167" i="25"/>
  <c r="I4163" i="25"/>
  <c r="I4159" i="25"/>
  <c r="I4155" i="25"/>
  <c r="I4151" i="25"/>
  <c r="I4147" i="25"/>
  <c r="I4143" i="25"/>
  <c r="I4139" i="25"/>
  <c r="I4135" i="25"/>
  <c r="I4131" i="25"/>
  <c r="I4127" i="25"/>
  <c r="I4123" i="25"/>
  <c r="I4119" i="25"/>
  <c r="I4115" i="25"/>
  <c r="I4111" i="25"/>
  <c r="I4107" i="25"/>
  <c r="I4103" i="25"/>
  <c r="I4099" i="25"/>
  <c r="I4095" i="25"/>
  <c r="I4091" i="25"/>
  <c r="I4087" i="25"/>
  <c r="I4083" i="25"/>
  <c r="I4079" i="25"/>
  <c r="I4075" i="25"/>
  <c r="I4071" i="25"/>
  <c r="I4067" i="25"/>
  <c r="I4063" i="25"/>
  <c r="I4059" i="25"/>
  <c r="I4055" i="25"/>
  <c r="I4051" i="25"/>
  <c r="I4047" i="25"/>
  <c r="I4043" i="25"/>
  <c r="I4039" i="25"/>
  <c r="I4035" i="25"/>
  <c r="I4031" i="25"/>
  <c r="I4027" i="25"/>
  <c r="I4023" i="25"/>
  <c r="I4019" i="25"/>
  <c r="I4015" i="25"/>
  <c r="I4011" i="25"/>
  <c r="I4007" i="25"/>
  <c r="I4003" i="25"/>
  <c r="I3999" i="25"/>
  <c r="I3995" i="25"/>
  <c r="I3991" i="25"/>
  <c r="I3987" i="25"/>
  <c r="I3983" i="25"/>
  <c r="I3979" i="25"/>
  <c r="I3975" i="25"/>
  <c r="I3971" i="25"/>
  <c r="I3967" i="25"/>
  <c r="I3963" i="25"/>
  <c r="I3959" i="25"/>
  <c r="I3955" i="25"/>
  <c r="I3951" i="25"/>
  <c r="I3947" i="25"/>
  <c r="I3943" i="25"/>
  <c r="I3939" i="25"/>
  <c r="I3935" i="25"/>
  <c r="I3931" i="25"/>
  <c r="I3927" i="25"/>
  <c r="I3923" i="25"/>
  <c r="I3919" i="25"/>
  <c r="I3915" i="25"/>
  <c r="I3911" i="25"/>
  <c r="I3907" i="25"/>
  <c r="I3903" i="25"/>
  <c r="I3899" i="25"/>
  <c r="I3895" i="25"/>
  <c r="I3891" i="25"/>
  <c r="I3887" i="25"/>
  <c r="I3883" i="25"/>
  <c r="I3879" i="25"/>
  <c r="I3875" i="25"/>
  <c r="I3871" i="25"/>
  <c r="I3867" i="25"/>
  <c r="I3863" i="25"/>
  <c r="I3859" i="25"/>
  <c r="I3855" i="25"/>
  <c r="I3851" i="25"/>
  <c r="I3847" i="25"/>
  <c r="I3843" i="25"/>
  <c r="I3839" i="25"/>
  <c r="I3835" i="25"/>
  <c r="I3831" i="25"/>
  <c r="I3827" i="25"/>
  <c r="I3823" i="25"/>
  <c r="I3819" i="25"/>
  <c r="I3815" i="25"/>
  <c r="I3811" i="25"/>
  <c r="I3807" i="25"/>
  <c r="I3803" i="25"/>
  <c r="I3799" i="25"/>
  <c r="I3795" i="25"/>
  <c r="I3791" i="25"/>
  <c r="I3787" i="25"/>
  <c r="I3783" i="25"/>
  <c r="I3779" i="25"/>
  <c r="I3775" i="25"/>
  <c r="I3771" i="25"/>
  <c r="I3767" i="25"/>
  <c r="I3763" i="25"/>
  <c r="I3759" i="25"/>
  <c r="I3755" i="25"/>
  <c r="I3751" i="25"/>
  <c r="I3747" i="25"/>
  <c r="I3743" i="25"/>
  <c r="I3739" i="25"/>
  <c r="I3735" i="25"/>
  <c r="I3731" i="25"/>
  <c r="I3727" i="25"/>
  <c r="I3723" i="25"/>
  <c r="I3719" i="25"/>
  <c r="I3715" i="25"/>
  <c r="I3711" i="25"/>
  <c r="I3707" i="25"/>
  <c r="I3703" i="25"/>
  <c r="I3699" i="25"/>
  <c r="I3695" i="25"/>
  <c r="I3691" i="25"/>
  <c r="I3687" i="25"/>
  <c r="I3683" i="25"/>
  <c r="I3679" i="25"/>
  <c r="I3675" i="25"/>
  <c r="I3671" i="25"/>
  <c r="I3667" i="25"/>
  <c r="I3663" i="25"/>
  <c r="I3659" i="25"/>
  <c r="I3655" i="25"/>
  <c r="I3651" i="25"/>
  <c r="I3647" i="25"/>
  <c r="I3643" i="25"/>
  <c r="I3639" i="25"/>
  <c r="I3635" i="25"/>
  <c r="I3631" i="25"/>
  <c r="I3627" i="25"/>
  <c r="I3623" i="25"/>
  <c r="I3619" i="25"/>
  <c r="I3615" i="25"/>
  <c r="I3611" i="25"/>
  <c r="I3607" i="25"/>
  <c r="I3603" i="25"/>
  <c r="I3599" i="25"/>
  <c r="I3595" i="25"/>
  <c r="I3591" i="25"/>
  <c r="I3587" i="25"/>
  <c r="I3583" i="25"/>
  <c r="I3579" i="25"/>
  <c r="I3575" i="25"/>
  <c r="I3571" i="25"/>
  <c r="I3567" i="25"/>
  <c r="I3563" i="25"/>
  <c r="I3559" i="25"/>
  <c r="I3555" i="25"/>
  <c r="I3551" i="25"/>
  <c r="I3547" i="25"/>
  <c r="I3543" i="25"/>
  <c r="I3539" i="25"/>
  <c r="I3535" i="25"/>
  <c r="I3531" i="25"/>
  <c r="I3527" i="25"/>
  <c r="I3523" i="25"/>
  <c r="I3519" i="25"/>
  <c r="I3515" i="25"/>
  <c r="I3511" i="25"/>
  <c r="I3507" i="25"/>
  <c r="I3503" i="25"/>
  <c r="I3499" i="25"/>
  <c r="I3495" i="25"/>
  <c r="I3491" i="25"/>
  <c r="I3487" i="25"/>
  <c r="I3483" i="25"/>
  <c r="I3479" i="25"/>
  <c r="I3475" i="25"/>
  <c r="I3471" i="25"/>
  <c r="I3467" i="25"/>
  <c r="I3463" i="25"/>
  <c r="I3459" i="25"/>
  <c r="I3455" i="25"/>
  <c r="I3451" i="25"/>
  <c r="I3447" i="25"/>
  <c r="I3443" i="25"/>
  <c r="I3439" i="25"/>
  <c r="I3435" i="25"/>
  <c r="I3431" i="25"/>
  <c r="I3427" i="25"/>
  <c r="I3423" i="25"/>
  <c r="I3419" i="25"/>
  <c r="I3415" i="25"/>
  <c r="I3411" i="25"/>
  <c r="I3407" i="25"/>
  <c r="I3403" i="25"/>
  <c r="I3399" i="25"/>
  <c r="I3395" i="25"/>
  <c r="I3391" i="25"/>
  <c r="I3387" i="25"/>
  <c r="I3383" i="25"/>
  <c r="I3379" i="25"/>
  <c r="I3375" i="25"/>
  <c r="I3371" i="25"/>
  <c r="I3367" i="25"/>
  <c r="I3363" i="25"/>
  <c r="I3359" i="25"/>
  <c r="I3355" i="25"/>
  <c r="I3351" i="25"/>
  <c r="I3347" i="25"/>
  <c r="I3343" i="25"/>
  <c r="I3339" i="25"/>
  <c r="I3335" i="25"/>
  <c r="I3331" i="25"/>
  <c r="I3327" i="25"/>
  <c r="I3323" i="25"/>
  <c r="I3319" i="25"/>
  <c r="I3315" i="25"/>
  <c r="I3311" i="25"/>
  <c r="I3307" i="25"/>
  <c r="I3303" i="25"/>
  <c r="I3299" i="25"/>
  <c r="I3295" i="25"/>
  <c r="I3291" i="25"/>
  <c r="I3287" i="25"/>
  <c r="I3283" i="25"/>
  <c r="I3279" i="25"/>
  <c r="I3275" i="25"/>
  <c r="I3271" i="25"/>
  <c r="I3267" i="25"/>
  <c r="I3263" i="25"/>
  <c r="I3259" i="25"/>
  <c r="I3255" i="25"/>
  <c r="I3251" i="25"/>
  <c r="I3247" i="25"/>
  <c r="I3243" i="25"/>
  <c r="I3239" i="25"/>
  <c r="I3235" i="25"/>
  <c r="I3231" i="25"/>
  <c r="I3227" i="25"/>
  <c r="I3223" i="25"/>
  <c r="I3219" i="25"/>
  <c r="I3215" i="25"/>
  <c r="I3211" i="25"/>
  <c r="I3207" i="25"/>
  <c r="I3203" i="25"/>
  <c r="I3199" i="25"/>
  <c r="I3195" i="25"/>
  <c r="I3191" i="25"/>
  <c r="I3187" i="25"/>
  <c r="I3183" i="25"/>
  <c r="I3179" i="25"/>
  <c r="I3175" i="25"/>
  <c r="I3171" i="25"/>
  <c r="I3167" i="25"/>
  <c r="I3163" i="25"/>
  <c r="I3159" i="25"/>
  <c r="I3155" i="25"/>
  <c r="I3151" i="25"/>
  <c r="I3147" i="25"/>
  <c r="I3143" i="25"/>
  <c r="I3139" i="25"/>
  <c r="I3135" i="25"/>
  <c r="I3131" i="25"/>
  <c r="I3127" i="25"/>
  <c r="I3123" i="25"/>
  <c r="I3119" i="25"/>
  <c r="I3115" i="25"/>
  <c r="I3111" i="25"/>
  <c r="I3107" i="25"/>
  <c r="I3103" i="25"/>
  <c r="I3099" i="25"/>
  <c r="I3095" i="25"/>
  <c r="I3091" i="25"/>
  <c r="I3087" i="25"/>
  <c r="I3083" i="25"/>
  <c r="I3079" i="25"/>
  <c r="I3075" i="25"/>
  <c r="I3071" i="25"/>
  <c r="I3067" i="25"/>
  <c r="I3063" i="25"/>
  <c r="I3059" i="25"/>
  <c r="I3055" i="25"/>
  <c r="I3051" i="25"/>
  <c r="I3047" i="25"/>
  <c r="I3043" i="25"/>
  <c r="I3039" i="25"/>
  <c r="I3035" i="25"/>
  <c r="I3031" i="25"/>
  <c r="I3027" i="25"/>
  <c r="I3023" i="25"/>
  <c r="I3019" i="25"/>
  <c r="I3015" i="25"/>
  <c r="I3011" i="25"/>
  <c r="I3007" i="25"/>
  <c r="I3003" i="25"/>
  <c r="I2999" i="25"/>
  <c r="I2995" i="25"/>
  <c r="I2991" i="25"/>
  <c r="I2987" i="25"/>
  <c r="I2983" i="25"/>
  <c r="I2979" i="25"/>
  <c r="I2975" i="25"/>
  <c r="I2971" i="25"/>
  <c r="I2967" i="25"/>
  <c r="I2963" i="25"/>
  <c r="I2959" i="25"/>
  <c r="I2955" i="25"/>
  <c r="I2951" i="25"/>
  <c r="I2947" i="25"/>
  <c r="I2943" i="25"/>
  <c r="I2939" i="25"/>
  <c r="I2935" i="25"/>
  <c r="I2931" i="25"/>
  <c r="I2927" i="25"/>
  <c r="I2923" i="25"/>
  <c r="I2919" i="25"/>
  <c r="I2915" i="25"/>
  <c r="I2911" i="25"/>
  <c r="I2907" i="25"/>
  <c r="I2903" i="25"/>
  <c r="I2899" i="25"/>
  <c r="I2895" i="25"/>
  <c r="I2891" i="25"/>
  <c r="I2887" i="25"/>
  <c r="I2883" i="25"/>
  <c r="I2879" i="25"/>
  <c r="I2875" i="25"/>
  <c r="I2871" i="25"/>
  <c r="I2867" i="25"/>
  <c r="I2863" i="25"/>
  <c r="I2859" i="25"/>
  <c r="I2855" i="25"/>
  <c r="I2851" i="25"/>
  <c r="I2847" i="25"/>
  <c r="I2843" i="25"/>
  <c r="I2839" i="25"/>
  <c r="I2835" i="25"/>
  <c r="I2831" i="25"/>
  <c r="I2827" i="25"/>
  <c r="I2823" i="25"/>
  <c r="I2819" i="25"/>
  <c r="I2815" i="25"/>
  <c r="I2811" i="25"/>
  <c r="I2807" i="25"/>
  <c r="I2803" i="25"/>
  <c r="I2799" i="25"/>
  <c r="I2795" i="25"/>
  <c r="I2791" i="25"/>
  <c r="I2787" i="25"/>
  <c r="I2783" i="25"/>
  <c r="I2779" i="25"/>
  <c r="I2775" i="25"/>
  <c r="I2771" i="25"/>
  <c r="I2767" i="25"/>
  <c r="I2763" i="25"/>
  <c r="I2759" i="25"/>
  <c r="I2755" i="25"/>
  <c r="I2751" i="25"/>
  <c r="I2747" i="25"/>
  <c r="I2743" i="25"/>
  <c r="I2739" i="25"/>
  <c r="I2735" i="25"/>
  <c r="I2731" i="25"/>
  <c r="I2727" i="25"/>
  <c r="I2723" i="25"/>
  <c r="I2719" i="25"/>
  <c r="I2715" i="25"/>
  <c r="I2711" i="25"/>
  <c r="I2707" i="25"/>
  <c r="I2703" i="25"/>
  <c r="I2699" i="25"/>
  <c r="I2695" i="25"/>
  <c r="I2691" i="25"/>
  <c r="I2687" i="25"/>
  <c r="I2683" i="25"/>
  <c r="I2679" i="25"/>
  <c r="I2675" i="25"/>
  <c r="I2671" i="25"/>
  <c r="I2667" i="25"/>
  <c r="I2663" i="25"/>
  <c r="I2659" i="25"/>
  <c r="I2655" i="25"/>
  <c r="I2651" i="25"/>
  <c r="I2647" i="25"/>
  <c r="I2643" i="25"/>
  <c r="I2639" i="25"/>
  <c r="I2635" i="25"/>
  <c r="I2631" i="25"/>
  <c r="I2627" i="25"/>
  <c r="I2623" i="25"/>
  <c r="I2619" i="25"/>
  <c r="I2615" i="25"/>
  <c r="I2611" i="25"/>
  <c r="I2607" i="25"/>
  <c r="I2603" i="25"/>
  <c r="I2599" i="25"/>
  <c r="I2595" i="25"/>
  <c r="I2591" i="25"/>
  <c r="I2587" i="25"/>
  <c r="I2583" i="25"/>
  <c r="I2579" i="25"/>
  <c r="I2575" i="25"/>
  <c r="I2571" i="25"/>
  <c r="I2567" i="25"/>
  <c r="I2563" i="25"/>
  <c r="I2559" i="25"/>
  <c r="I2555" i="25"/>
  <c r="I2551" i="25"/>
  <c r="I2547" i="25"/>
  <c r="I2543" i="25"/>
  <c r="I2539" i="25"/>
  <c r="I2535" i="25"/>
  <c r="I2531" i="25"/>
  <c r="I2527" i="25"/>
  <c r="I2523" i="25"/>
  <c r="I2519" i="25"/>
  <c r="I2515" i="25"/>
  <c r="I2511" i="25"/>
  <c r="I2507" i="25"/>
  <c r="I2503" i="25"/>
  <c r="I2499" i="25"/>
  <c r="I2495" i="25"/>
  <c r="I2491" i="25"/>
  <c r="I2487" i="25"/>
  <c r="I2483" i="25"/>
  <c r="I2479" i="25"/>
  <c r="I2475" i="25"/>
  <c r="I2471" i="25"/>
  <c r="I2467" i="25"/>
  <c r="I2463" i="25"/>
  <c r="I2459" i="25"/>
  <c r="I2455" i="25"/>
  <c r="I2451" i="25"/>
  <c r="I2447" i="25"/>
  <c r="I2443" i="25"/>
  <c r="I2439" i="25"/>
  <c r="I2435" i="25"/>
  <c r="I2431" i="25"/>
  <c r="I2427" i="25"/>
  <c r="I2423" i="25"/>
  <c r="I2419" i="25"/>
  <c r="I2415" i="25"/>
  <c r="I2411" i="25"/>
  <c r="I2407" i="25"/>
  <c r="I2403" i="25"/>
  <c r="I2399" i="25"/>
  <c r="I2395" i="25"/>
  <c r="I2391" i="25"/>
  <c r="I2387" i="25"/>
  <c r="I2383" i="25"/>
  <c r="I2379" i="25"/>
  <c r="I2375" i="25"/>
  <c r="I2371" i="25"/>
  <c r="I2367" i="25"/>
  <c r="I2363" i="25"/>
  <c r="I2359" i="25"/>
  <c r="I2355" i="25"/>
  <c r="I2351" i="25"/>
  <c r="I2347" i="25"/>
  <c r="I2343" i="25"/>
  <c r="I2339" i="25"/>
  <c r="I2335" i="25"/>
  <c r="I2331" i="25"/>
  <c r="I2327" i="25"/>
  <c r="I2323" i="25"/>
  <c r="I2319" i="25"/>
  <c r="I2315" i="25"/>
  <c r="I2311" i="25"/>
  <c r="I2307" i="25"/>
  <c r="I2310" i="25"/>
  <c r="I2304" i="25"/>
  <c r="I2300" i="25"/>
  <c r="I2296" i="25"/>
  <c r="I2292" i="25"/>
  <c r="I2288" i="25"/>
  <c r="I2284" i="25"/>
  <c r="I2280" i="25"/>
  <c r="I2276" i="25"/>
  <c r="I2272" i="25"/>
  <c r="I2268" i="25"/>
  <c r="I2264" i="25"/>
  <c r="I2260" i="25"/>
  <c r="I2256" i="25"/>
  <c r="I2252" i="25"/>
  <c r="I2248" i="25"/>
  <c r="I2244" i="25"/>
  <c r="I2240" i="25"/>
  <c r="I2236" i="25"/>
  <c r="I2232" i="25"/>
  <c r="I2228" i="25"/>
  <c r="I2224" i="25"/>
  <c r="I2220" i="25"/>
  <c r="I2216" i="25"/>
  <c r="I2212" i="25"/>
  <c r="I2208" i="25"/>
  <c r="I2204" i="25"/>
  <c r="I2200" i="25"/>
  <c r="I2196" i="25"/>
  <c r="I2192" i="25"/>
  <c r="I2188" i="25"/>
  <c r="I2184" i="25"/>
  <c r="I2180" i="25"/>
  <c r="I2176" i="25"/>
  <c r="I2172" i="25"/>
  <c r="I2168" i="25"/>
  <c r="I2164" i="25"/>
  <c r="I2160" i="25"/>
  <c r="I2156" i="25"/>
  <c r="I2152" i="25"/>
  <c r="I2148" i="25"/>
  <c r="I2144" i="25"/>
  <c r="I2140" i="25"/>
  <c r="I2136" i="25"/>
  <c r="I2132" i="25"/>
  <c r="I2128" i="25"/>
  <c r="I2124" i="25"/>
  <c r="I2120" i="25"/>
  <c r="I2116" i="25"/>
  <c r="I2112" i="25"/>
  <c r="I2108" i="25"/>
  <c r="I2104" i="25"/>
  <c r="I2100" i="25"/>
  <c r="I2096" i="25"/>
  <c r="I2092" i="25"/>
  <c r="I2088" i="25"/>
  <c r="I2084" i="25"/>
  <c r="I2080" i="25"/>
  <c r="I2076" i="25"/>
  <c r="I2072" i="25"/>
  <c r="I2068" i="25"/>
  <c r="I2064" i="25"/>
  <c r="I2060" i="25"/>
  <c r="I2056" i="25"/>
  <c r="I2052" i="25"/>
  <c r="I2048" i="25"/>
  <c r="I2044" i="25"/>
  <c r="I2040" i="25"/>
  <c r="I2036" i="25"/>
  <c r="I2032" i="25"/>
  <c r="I2028" i="25"/>
  <c r="I2024" i="25"/>
  <c r="I2020" i="25"/>
  <c r="I2016" i="25"/>
  <c r="I2012" i="25"/>
  <c r="I2008" i="25"/>
  <c r="I2004" i="25"/>
  <c r="I2000" i="25"/>
  <c r="I1996" i="25"/>
  <c r="I1992" i="25"/>
  <c r="I1988" i="25"/>
  <c r="I1984" i="25"/>
  <c r="I1980" i="25"/>
  <c r="I1976" i="25"/>
  <c r="I1972" i="25"/>
  <c r="I1968" i="25"/>
  <c r="I1964" i="25"/>
  <c r="I1960" i="25"/>
  <c r="I1956" i="25"/>
  <c r="I1952" i="25"/>
  <c r="I1948" i="25"/>
  <c r="I1944" i="25"/>
  <c r="I1940" i="25"/>
  <c r="I1936" i="25"/>
  <c r="I1932" i="25"/>
  <c r="I1928" i="25"/>
  <c r="I1924" i="25"/>
  <c r="I1920" i="25"/>
  <c r="I1916" i="25"/>
  <c r="I1912" i="25"/>
  <c r="I1908" i="25"/>
  <c r="I1904" i="25"/>
  <c r="I1900" i="25"/>
  <c r="I1896" i="25"/>
  <c r="I1892" i="25"/>
  <c r="I1888" i="25"/>
  <c r="I1884" i="25"/>
  <c r="I1880" i="25"/>
  <c r="I1876" i="25"/>
  <c r="I1872" i="25"/>
  <c r="I1868" i="25"/>
  <c r="I1864" i="25"/>
  <c r="I1860" i="25"/>
  <c r="I1856" i="25"/>
  <c r="I1852" i="25"/>
  <c r="I1848" i="25"/>
  <c r="I1844" i="25"/>
  <c r="I1840" i="25"/>
  <c r="I1836" i="25"/>
  <c r="I1832" i="25"/>
  <c r="I1828" i="25"/>
  <c r="I1824" i="25"/>
  <c r="I1820" i="25"/>
  <c r="I1816" i="25"/>
  <c r="I1812" i="25"/>
  <c r="I1808" i="25"/>
  <c r="I1804" i="25"/>
  <c r="I1800" i="25"/>
  <c r="I1796" i="25"/>
  <c r="I1792" i="25"/>
  <c r="I1788" i="25"/>
  <c r="I1784" i="25"/>
  <c r="I1780" i="25"/>
  <c r="I1776" i="25"/>
  <c r="I1772" i="25"/>
  <c r="I1768" i="25"/>
  <c r="I1764" i="25"/>
  <c r="I1760" i="25"/>
  <c r="I1756" i="25"/>
  <c r="I1752" i="25"/>
  <c r="I1748" i="25"/>
  <c r="I1744" i="25"/>
  <c r="I1740" i="25"/>
  <c r="I1736" i="25"/>
  <c r="I1732" i="25"/>
  <c r="I1728" i="25"/>
  <c r="I1724" i="25"/>
  <c r="I1720" i="25"/>
  <c r="I1716" i="25"/>
  <c r="I1712" i="25"/>
  <c r="I1708" i="25"/>
  <c r="I1704" i="25"/>
  <c r="I1700" i="25"/>
  <c r="I1696" i="25"/>
  <c r="I1692" i="25"/>
  <c r="I1688" i="25"/>
  <c r="I1684" i="25"/>
  <c r="I1680" i="25"/>
  <c r="I1676" i="25"/>
  <c r="I1672" i="25"/>
  <c r="I1668" i="25"/>
  <c r="I1664" i="25"/>
  <c r="I1660" i="25"/>
  <c r="I1656" i="25"/>
  <c r="I1652" i="25"/>
  <c r="I1648" i="25"/>
  <c r="I1644" i="25"/>
  <c r="I1640" i="25"/>
  <c r="I1636" i="25"/>
  <c r="I1632" i="25"/>
  <c r="I1628" i="25"/>
  <c r="I1624" i="25"/>
  <c r="I1620" i="25"/>
  <c r="I1616" i="25"/>
  <c r="I1612" i="25"/>
  <c r="I1608" i="25"/>
  <c r="I1604" i="25"/>
  <c r="I1600" i="25"/>
  <c r="I1596" i="25"/>
  <c r="I1592" i="25"/>
  <c r="I1588" i="25"/>
  <c r="I1584" i="25"/>
  <c r="I1580" i="25"/>
  <c r="I1576" i="25"/>
  <c r="I1572" i="25"/>
  <c r="I1568" i="25"/>
  <c r="I1564" i="25"/>
  <c r="I1560" i="25"/>
  <c r="I1556" i="25"/>
  <c r="I1552" i="25"/>
  <c r="I1548" i="25"/>
  <c r="I1544" i="25"/>
  <c r="I1540" i="25"/>
  <c r="I1536" i="25"/>
  <c r="I1532" i="25"/>
  <c r="I1528" i="25"/>
  <c r="I1524" i="25"/>
  <c r="I1520" i="25"/>
  <c r="I1516" i="25"/>
  <c r="I1512" i="25"/>
  <c r="I1508" i="25"/>
  <c r="I1504" i="25"/>
  <c r="I1500" i="25"/>
  <c r="I1496" i="25"/>
  <c r="I1492" i="25"/>
  <c r="I1488" i="25"/>
  <c r="I1484" i="25"/>
  <c r="I1480" i="25"/>
  <c r="I1476" i="25"/>
  <c r="I1472" i="25"/>
  <c r="I1468" i="25"/>
  <c r="I1464" i="25"/>
  <c r="I1460" i="25"/>
  <c r="I1456" i="25"/>
  <c r="I1452" i="25"/>
  <c r="I1448" i="25"/>
  <c r="I1444" i="25"/>
  <c r="I1440" i="25"/>
  <c r="I1436" i="25"/>
  <c r="I1432" i="25"/>
  <c r="I1428" i="25"/>
  <c r="I1424" i="25"/>
  <c r="I1420" i="25"/>
  <c r="I1416" i="25"/>
  <c r="I1412" i="25"/>
  <c r="I1408" i="25"/>
  <c r="I1404" i="25"/>
  <c r="I1400" i="25"/>
  <c r="I1396" i="25"/>
  <c r="I1392" i="25"/>
  <c r="I1388" i="25"/>
  <c r="I1384" i="25"/>
  <c r="I1380" i="25"/>
  <c r="I1376" i="25"/>
  <c r="I1372" i="25"/>
  <c r="I1368" i="25"/>
  <c r="I1364" i="25"/>
  <c r="I1360" i="25"/>
  <c r="I1356" i="25"/>
  <c r="I1352" i="25"/>
  <c r="I1348" i="25"/>
  <c r="I1344" i="25"/>
  <c r="I1340" i="25"/>
  <c r="I1336" i="25"/>
  <c r="I1332" i="25"/>
  <c r="I1328" i="25"/>
  <c r="I1324" i="25"/>
  <c r="I1320" i="25"/>
  <c r="I1316" i="25"/>
  <c r="I1312" i="25"/>
  <c r="I1308" i="25"/>
  <c r="I1304" i="25"/>
  <c r="I1300" i="25"/>
  <c r="I1296" i="25"/>
  <c r="I1292" i="25"/>
  <c r="I1288" i="25"/>
  <c r="I1284" i="25"/>
  <c r="I1280" i="25"/>
  <c r="I1276" i="25"/>
  <c r="I1272" i="25"/>
  <c r="I1268" i="25"/>
  <c r="I1264" i="25"/>
  <c r="I1260" i="25"/>
  <c r="I1256" i="25"/>
  <c r="I1252" i="25"/>
  <c r="I1248" i="25"/>
  <c r="I1244" i="25"/>
  <c r="I1240" i="25"/>
  <c r="I1236" i="25"/>
  <c r="I1232" i="25"/>
  <c r="I1228" i="25"/>
  <c r="I1224" i="25"/>
  <c r="I1220" i="25"/>
  <c r="I1216" i="25"/>
  <c r="I1212" i="25"/>
  <c r="I1208" i="25"/>
  <c r="I1204" i="25"/>
  <c r="I1200" i="25"/>
  <c r="I1196" i="25"/>
  <c r="I1192" i="25"/>
  <c r="I1188" i="25"/>
  <c r="I1184" i="25"/>
  <c r="I1180" i="25"/>
  <c r="I1176" i="25"/>
  <c r="I1172" i="25"/>
  <c r="I1168" i="25"/>
  <c r="I1164" i="25"/>
  <c r="I1160" i="25"/>
  <c r="I1156" i="25"/>
  <c r="I1152" i="25"/>
  <c r="I1148" i="25"/>
  <c r="I1144" i="25"/>
  <c r="I1140" i="25"/>
  <c r="I1136" i="25"/>
  <c r="I1132" i="25"/>
  <c r="I1128" i="25"/>
  <c r="I1124" i="25"/>
  <c r="I1120" i="25"/>
  <c r="I1116" i="25"/>
  <c r="I1112" i="25"/>
  <c r="I1108" i="25"/>
  <c r="I1104" i="25"/>
  <c r="I1100" i="25"/>
  <c r="I1096" i="25"/>
  <c r="I1092" i="25"/>
  <c r="I1088" i="25"/>
  <c r="I1084" i="25"/>
  <c r="I1080" i="25"/>
  <c r="I1076" i="25"/>
  <c r="I1072" i="25"/>
  <c r="I1068" i="25"/>
  <c r="I1064" i="25"/>
  <c r="I1060" i="25"/>
  <c r="I1056" i="25"/>
  <c r="I1052" i="25"/>
  <c r="I1048" i="25"/>
  <c r="I1044" i="25"/>
  <c r="I1040" i="25"/>
  <c r="I1036" i="25"/>
  <c r="I1032" i="25"/>
  <c r="I1028" i="25"/>
  <c r="I1024" i="25"/>
  <c r="I1020" i="25"/>
  <c r="I1016" i="25"/>
  <c r="I1012" i="25"/>
  <c r="I1008" i="25"/>
  <c r="I1004" i="25"/>
  <c r="I1000" i="25"/>
  <c r="I996" i="25"/>
  <c r="I992" i="25"/>
  <c r="I988" i="25"/>
  <c r="I984" i="25"/>
  <c r="I980" i="25"/>
  <c r="I976" i="25"/>
  <c r="I972" i="25"/>
  <c r="I968" i="25"/>
  <c r="I964" i="25"/>
  <c r="I960" i="25"/>
  <c r="I956" i="25"/>
  <c r="I952" i="25"/>
  <c r="I948" i="25"/>
  <c r="I944" i="25"/>
  <c r="I940" i="25"/>
  <c r="I936" i="25"/>
  <c r="I932" i="25"/>
  <c r="I928" i="25"/>
  <c r="I924" i="25"/>
  <c r="I920" i="25"/>
  <c r="I916" i="25"/>
  <c r="I912" i="25"/>
  <c r="I908" i="25"/>
  <c r="I904" i="25"/>
  <c r="I900" i="25"/>
  <c r="I896" i="25"/>
  <c r="I892" i="25"/>
  <c r="I888" i="25"/>
  <c r="I884" i="25"/>
  <c r="I880" i="25"/>
  <c r="I876" i="25"/>
  <c r="I872" i="25"/>
  <c r="I868" i="25"/>
  <c r="I864" i="25"/>
  <c r="I860" i="25"/>
  <c r="I856" i="25"/>
  <c r="I852" i="25"/>
  <c r="I848" i="25"/>
  <c r="I844" i="25"/>
  <c r="I840" i="25"/>
  <c r="I836" i="25"/>
  <c r="I832" i="25"/>
  <c r="I828" i="25"/>
  <c r="I824" i="25"/>
  <c r="I820" i="25"/>
  <c r="I816" i="25"/>
  <c r="I812" i="25"/>
  <c r="I808" i="25"/>
  <c r="I804" i="25"/>
  <c r="I800" i="25"/>
  <c r="I796" i="25"/>
  <c r="I792" i="25"/>
  <c r="I788" i="25"/>
  <c r="I784" i="25"/>
  <c r="I780" i="25"/>
  <c r="I776" i="25"/>
  <c r="I772" i="25"/>
  <c r="I768" i="25"/>
  <c r="I764" i="25"/>
  <c r="I760" i="25"/>
  <c r="I756" i="25"/>
  <c r="I752" i="25"/>
  <c r="I748" i="25"/>
  <c r="I744" i="25"/>
  <c r="I740" i="25"/>
  <c r="I736" i="25"/>
  <c r="I732" i="25"/>
  <c r="I728" i="25"/>
  <c r="I724" i="25"/>
  <c r="I720" i="25"/>
  <c r="I716" i="25"/>
  <c r="I712" i="25"/>
  <c r="I708" i="25"/>
  <c r="I704" i="25"/>
  <c r="I700" i="25"/>
  <c r="I696" i="25"/>
  <c r="I692" i="25"/>
  <c r="I688" i="25"/>
  <c r="I684" i="25"/>
  <c r="I680" i="25"/>
  <c r="I676" i="25"/>
  <c r="I672" i="25"/>
  <c r="I668" i="25"/>
  <c r="I664" i="25"/>
  <c r="I660" i="25"/>
  <c r="I656" i="25"/>
  <c r="I652" i="25"/>
  <c r="I648" i="25"/>
  <c r="I644" i="25"/>
  <c r="I640" i="25"/>
  <c r="I636" i="25"/>
  <c r="I632" i="25"/>
  <c r="I628" i="25"/>
  <c r="I624" i="25"/>
  <c r="I620" i="25"/>
  <c r="I616" i="25"/>
  <c r="I612" i="25"/>
  <c r="I608" i="25"/>
  <c r="I604" i="25"/>
  <c r="I600" i="25"/>
  <c r="I596" i="25"/>
  <c r="I592" i="25"/>
  <c r="I588" i="25"/>
  <c r="I584" i="25"/>
  <c r="I580" i="25"/>
  <c r="I576" i="25"/>
  <c r="I572" i="25"/>
  <c r="I568" i="25"/>
  <c r="I564" i="25"/>
  <c r="I560" i="25"/>
  <c r="I556" i="25"/>
  <c r="I552" i="25"/>
  <c r="I548" i="25"/>
  <c r="I544" i="25"/>
  <c r="I540" i="25"/>
  <c r="I536" i="25"/>
  <c r="I532" i="25"/>
  <c r="I528" i="25"/>
  <c r="I524" i="25"/>
  <c r="I520" i="25"/>
  <c r="I516" i="25"/>
  <c r="I512" i="25"/>
  <c r="I508" i="25"/>
  <c r="I504" i="25"/>
  <c r="I500" i="25"/>
  <c r="I496" i="25"/>
  <c r="I492" i="25"/>
  <c r="I488" i="25"/>
  <c r="I484" i="25"/>
  <c r="I480" i="25"/>
  <c r="I476" i="25"/>
  <c r="I472" i="25"/>
  <c r="I468" i="25"/>
  <c r="I464" i="25"/>
  <c r="I460" i="25"/>
  <c r="I456" i="25"/>
  <c r="I452" i="25"/>
  <c r="I448" i="25"/>
  <c r="I444" i="25"/>
  <c r="I440" i="25"/>
  <c r="I436" i="25"/>
  <c r="I432" i="25"/>
  <c r="I428" i="25"/>
  <c r="I424" i="25"/>
  <c r="I420" i="25"/>
  <c r="I416" i="25"/>
  <c r="I412" i="25"/>
  <c r="I408" i="25"/>
  <c r="I404" i="25"/>
  <c r="I400" i="25"/>
  <c r="I396" i="25"/>
  <c r="I392" i="25"/>
  <c r="I388" i="25"/>
  <c r="I384" i="25"/>
  <c r="I380" i="25"/>
  <c r="I376" i="25"/>
  <c r="I372" i="25"/>
  <c r="I368" i="25"/>
  <c r="I364" i="25"/>
  <c r="I360" i="25"/>
  <c r="I356" i="25"/>
  <c r="I352" i="25"/>
  <c r="I348" i="25"/>
  <c r="I344" i="25"/>
  <c r="I340" i="25"/>
  <c r="I332" i="25"/>
  <c r="I328" i="25"/>
  <c r="I324" i="25"/>
  <c r="I316" i="25"/>
  <c r="I308" i="25"/>
  <c r="I300" i="25"/>
  <c r="I292" i="25"/>
  <c r="I280" i="25"/>
  <c r="I272" i="25"/>
  <c r="I264" i="25"/>
  <c r="I256" i="25"/>
  <c r="I248" i="25"/>
  <c r="I240" i="25"/>
  <c r="I232" i="25"/>
  <c r="I224" i="25"/>
  <c r="I216" i="25"/>
  <c r="I204" i="25"/>
  <c r="I196" i="25"/>
  <c r="I188" i="25"/>
  <c r="I180" i="25"/>
  <c r="I172" i="25"/>
  <c r="I164" i="25"/>
  <c r="I156" i="25"/>
  <c r="I144" i="25"/>
  <c r="I132" i="25"/>
  <c r="I128" i="25"/>
  <c r="I120" i="25"/>
  <c r="I108" i="25"/>
  <c r="I100" i="25"/>
  <c r="I88" i="25"/>
  <c r="I76" i="25"/>
  <c r="I68" i="25"/>
  <c r="I60" i="25"/>
  <c r="I48" i="25"/>
  <c r="I40" i="25"/>
  <c r="I28" i="25"/>
  <c r="I20" i="25"/>
  <c r="I2309" i="25"/>
  <c r="I2303" i="25"/>
  <c r="I2299" i="25"/>
  <c r="I2295" i="25"/>
  <c r="I2291" i="25"/>
  <c r="I2287" i="25"/>
  <c r="I2283" i="25"/>
  <c r="I2279" i="25"/>
  <c r="I2275" i="25"/>
  <c r="I2271" i="25"/>
  <c r="I2267" i="25"/>
  <c r="I2263" i="25"/>
  <c r="I2259" i="25"/>
  <c r="I2255" i="25"/>
  <c r="I2251" i="25"/>
  <c r="I2247" i="25"/>
  <c r="I2243" i="25"/>
  <c r="I2239" i="25"/>
  <c r="I2235" i="25"/>
  <c r="I2231" i="25"/>
  <c r="I2227" i="25"/>
  <c r="I2223" i="25"/>
  <c r="I2219" i="25"/>
  <c r="I2215" i="25"/>
  <c r="I2211" i="25"/>
  <c r="I2207" i="25"/>
  <c r="I2203" i="25"/>
  <c r="I2199" i="25"/>
  <c r="I2195" i="25"/>
  <c r="I2191" i="25"/>
  <c r="I2187" i="25"/>
  <c r="I2183" i="25"/>
  <c r="I2179" i="25"/>
  <c r="I2175" i="25"/>
  <c r="I2171" i="25"/>
  <c r="I2167" i="25"/>
  <c r="I2163" i="25"/>
  <c r="I2159" i="25"/>
  <c r="I2155" i="25"/>
  <c r="I2151" i="25"/>
  <c r="I2147" i="25"/>
  <c r="I2143" i="25"/>
  <c r="I2139" i="25"/>
  <c r="I2135" i="25"/>
  <c r="I2131" i="25"/>
  <c r="I2127" i="25"/>
  <c r="I2123" i="25"/>
  <c r="I2119" i="25"/>
  <c r="I2115" i="25"/>
  <c r="I2111" i="25"/>
  <c r="I2107" i="25"/>
  <c r="I2103" i="25"/>
  <c r="I2099" i="25"/>
  <c r="I2095" i="25"/>
  <c r="I2091" i="25"/>
  <c r="I2087" i="25"/>
  <c r="I2083" i="25"/>
  <c r="I2079" i="25"/>
  <c r="I2075" i="25"/>
  <c r="I2071" i="25"/>
  <c r="I2067" i="25"/>
  <c r="I2063" i="25"/>
  <c r="I2059" i="25"/>
  <c r="I2055" i="25"/>
  <c r="I2051" i="25"/>
  <c r="I2047" i="25"/>
  <c r="I2043" i="25"/>
  <c r="I2039" i="25"/>
  <c r="I2035" i="25"/>
  <c r="I2031" i="25"/>
  <c r="I2027" i="25"/>
  <c r="I2023" i="25"/>
  <c r="I2019" i="25"/>
  <c r="I2015" i="25"/>
  <c r="I2011" i="25"/>
  <c r="I2007" i="25"/>
  <c r="I2003" i="25"/>
  <c r="I1999" i="25"/>
  <c r="I1995" i="25"/>
  <c r="I1991" i="25"/>
  <c r="I1987" i="25"/>
  <c r="I1983" i="25"/>
  <c r="I1979" i="25"/>
  <c r="I1975" i="25"/>
  <c r="I1971" i="25"/>
  <c r="I1967" i="25"/>
  <c r="I1963" i="25"/>
  <c r="I1959" i="25"/>
  <c r="I1955" i="25"/>
  <c r="I1951" i="25"/>
  <c r="I1947" i="25"/>
  <c r="I1943" i="25"/>
  <c r="I1939" i="25"/>
  <c r="I1935" i="25"/>
  <c r="I1931" i="25"/>
  <c r="I1927" i="25"/>
  <c r="I1923" i="25"/>
  <c r="I1919" i="25"/>
  <c r="I1915" i="25"/>
  <c r="I1911" i="25"/>
  <c r="I1907" i="25"/>
  <c r="I1903" i="25"/>
  <c r="I1899" i="25"/>
  <c r="I1895" i="25"/>
  <c r="I1891" i="25"/>
  <c r="I1887" i="25"/>
  <c r="I1883" i="25"/>
  <c r="I1879" i="25"/>
  <c r="I1875" i="25"/>
  <c r="I1871" i="25"/>
  <c r="I1867" i="25"/>
  <c r="I1863" i="25"/>
  <c r="I1859" i="25"/>
  <c r="I1855" i="25"/>
  <c r="I1851" i="25"/>
  <c r="I1847" i="25"/>
  <c r="I1843" i="25"/>
  <c r="I1839" i="25"/>
  <c r="I1835" i="25"/>
  <c r="I1831" i="25"/>
  <c r="I1827" i="25"/>
  <c r="I1823" i="25"/>
  <c r="I1819" i="25"/>
  <c r="I1815" i="25"/>
  <c r="I1811" i="25"/>
  <c r="I1807" i="25"/>
  <c r="I1803" i="25"/>
  <c r="I1799" i="25"/>
  <c r="I1795" i="25"/>
  <c r="I1791" i="25"/>
  <c r="I1787" i="25"/>
  <c r="I1783" i="25"/>
  <c r="I1779" i="25"/>
  <c r="I1775" i="25"/>
  <c r="I1771" i="25"/>
  <c r="I1767" i="25"/>
  <c r="I1763" i="25"/>
  <c r="I1759" i="25"/>
  <c r="I1755" i="25"/>
  <c r="I1751" i="25"/>
  <c r="I1747" i="25"/>
  <c r="I1743" i="25"/>
  <c r="I1739" i="25"/>
  <c r="I1735" i="25"/>
  <c r="I1731" i="25"/>
  <c r="I1727" i="25"/>
  <c r="I1723" i="25"/>
  <c r="I1719" i="25"/>
  <c r="I1715" i="25"/>
  <c r="I1711" i="25"/>
  <c r="I1707" i="25"/>
  <c r="I1703" i="25"/>
  <c r="I1699" i="25"/>
  <c r="I1695" i="25"/>
  <c r="I1691" i="25"/>
  <c r="I1687" i="25"/>
  <c r="I1683" i="25"/>
  <c r="I1679" i="25"/>
  <c r="I1675" i="25"/>
  <c r="I1671" i="25"/>
  <c r="I1667" i="25"/>
  <c r="I1663" i="25"/>
  <c r="I1659" i="25"/>
  <c r="I1655" i="25"/>
  <c r="I1651" i="25"/>
  <c r="I1647" i="25"/>
  <c r="I1643" i="25"/>
  <c r="I1639" i="25"/>
  <c r="I1635" i="25"/>
  <c r="I1631" i="25"/>
  <c r="I1627" i="25"/>
  <c r="I1623" i="25"/>
  <c r="I1619" i="25"/>
  <c r="I1615" i="25"/>
  <c r="I1611" i="25"/>
  <c r="I1607" i="25"/>
  <c r="I1603" i="25"/>
  <c r="I1599" i="25"/>
  <c r="I1595" i="25"/>
  <c r="I1591" i="25"/>
  <c r="I1587" i="25"/>
  <c r="I1583" i="25"/>
  <c r="I1579" i="25"/>
  <c r="I1575" i="25"/>
  <c r="I1571" i="25"/>
  <c r="I1567" i="25"/>
  <c r="I1563" i="25"/>
  <c r="I1559" i="25"/>
  <c r="I1555" i="25"/>
  <c r="I1551" i="25"/>
  <c r="I1547" i="25"/>
  <c r="I1543" i="25"/>
  <c r="I1539" i="25"/>
  <c r="I1535" i="25"/>
  <c r="I1531" i="25"/>
  <c r="I1527" i="25"/>
  <c r="I1523" i="25"/>
  <c r="I1519" i="25"/>
  <c r="I1515" i="25"/>
  <c r="I1511" i="25"/>
  <c r="I1507" i="25"/>
  <c r="I1503" i="25"/>
  <c r="I1499" i="25"/>
  <c r="I1495" i="25"/>
  <c r="I1491" i="25"/>
  <c r="I1487" i="25"/>
  <c r="I1483" i="25"/>
  <c r="I1479" i="25"/>
  <c r="I1475" i="25"/>
  <c r="I1471" i="25"/>
  <c r="I1467" i="25"/>
  <c r="I1463" i="25"/>
  <c r="I1459" i="25"/>
  <c r="I1455" i="25"/>
  <c r="I1451" i="25"/>
  <c r="I1447" i="25"/>
  <c r="I1443" i="25"/>
  <c r="I1439" i="25"/>
  <c r="I1435" i="25"/>
  <c r="I1431" i="25"/>
  <c r="I1427" i="25"/>
  <c r="I1423" i="25"/>
  <c r="I1419" i="25"/>
  <c r="I1415" i="25"/>
  <c r="I1411" i="25"/>
  <c r="I1407" i="25"/>
  <c r="I1403" i="25"/>
  <c r="I1399" i="25"/>
  <c r="I1395" i="25"/>
  <c r="I1391" i="25"/>
  <c r="I1387" i="25"/>
  <c r="I1383" i="25"/>
  <c r="I1379" i="25"/>
  <c r="I1375" i="25"/>
  <c r="I1371" i="25"/>
  <c r="I1367" i="25"/>
  <c r="I1363" i="25"/>
  <c r="I1359" i="25"/>
  <c r="I1355" i="25"/>
  <c r="I1351" i="25"/>
  <c r="I1347" i="25"/>
  <c r="I1343" i="25"/>
  <c r="I1339" i="25"/>
  <c r="I1335" i="25"/>
  <c r="I1331" i="25"/>
  <c r="I1327" i="25"/>
  <c r="I1323" i="25"/>
  <c r="I1319" i="25"/>
  <c r="I1315" i="25"/>
  <c r="I1311" i="25"/>
  <c r="I1307" i="25"/>
  <c r="I1303" i="25"/>
  <c r="I1299" i="25"/>
  <c r="I1295" i="25"/>
  <c r="I1291" i="25"/>
  <c r="I1287" i="25"/>
  <c r="I1283" i="25"/>
  <c r="I1279" i="25"/>
  <c r="I1275" i="25"/>
  <c r="I1271" i="25"/>
  <c r="I1267" i="25"/>
  <c r="I1263" i="25"/>
  <c r="I1259" i="25"/>
  <c r="I1255" i="25"/>
  <c r="I1251" i="25"/>
  <c r="I1247" i="25"/>
  <c r="I1243" i="25"/>
  <c r="I1239" i="25"/>
  <c r="I1235" i="25"/>
  <c r="I1231" i="25"/>
  <c r="I1227" i="25"/>
  <c r="I1223" i="25"/>
  <c r="I1219" i="25"/>
  <c r="I1215" i="25"/>
  <c r="I1211" i="25"/>
  <c r="I1207" i="25"/>
  <c r="I1203" i="25"/>
  <c r="I1199" i="25"/>
  <c r="I1195" i="25"/>
  <c r="I1191" i="25"/>
  <c r="I1187" i="25"/>
  <c r="I1183" i="25"/>
  <c r="I1179" i="25"/>
  <c r="I1175" i="25"/>
  <c r="I1171" i="25"/>
  <c r="I1167" i="25"/>
  <c r="I1163" i="25"/>
  <c r="I1159" i="25"/>
  <c r="I1155" i="25"/>
  <c r="I1151" i="25"/>
  <c r="I1147" i="25"/>
  <c r="I1143" i="25"/>
  <c r="I1139" i="25"/>
  <c r="I1135" i="25"/>
  <c r="I1131" i="25"/>
  <c r="I1127" i="25"/>
  <c r="I1123" i="25"/>
  <c r="I1119" i="25"/>
  <c r="I1115" i="25"/>
  <c r="I1111" i="25"/>
  <c r="I1107" i="25"/>
  <c r="I1103" i="25"/>
  <c r="I1099" i="25"/>
  <c r="I1095" i="25"/>
  <c r="I1091" i="25"/>
  <c r="I1087" i="25"/>
  <c r="I1083" i="25"/>
  <c r="I1079" i="25"/>
  <c r="I1075" i="25"/>
  <c r="I1071" i="25"/>
  <c r="I1067" i="25"/>
  <c r="I1063" i="25"/>
  <c r="I1059" i="25"/>
  <c r="I1055" i="25"/>
  <c r="I1051" i="25"/>
  <c r="I1047" i="25"/>
  <c r="I1043" i="25"/>
  <c r="I1039" i="25"/>
  <c r="I1035" i="25"/>
  <c r="I1031" i="25"/>
  <c r="I1027" i="25"/>
  <c r="I1023" i="25"/>
  <c r="I1019" i="25"/>
  <c r="I1015" i="25"/>
  <c r="I1011" i="25"/>
  <c r="I1007" i="25"/>
  <c r="I1003" i="25"/>
  <c r="I999" i="25"/>
  <c r="I995" i="25"/>
  <c r="I991" i="25"/>
  <c r="I987" i="25"/>
  <c r="I983" i="25"/>
  <c r="I979" i="25"/>
  <c r="I975" i="25"/>
  <c r="I971" i="25"/>
  <c r="I967" i="25"/>
  <c r="I963" i="25"/>
  <c r="I959" i="25"/>
  <c r="I955" i="25"/>
  <c r="I951" i="25"/>
  <c r="I947" i="25"/>
  <c r="I943" i="25"/>
  <c r="I939" i="25"/>
  <c r="I935" i="25"/>
  <c r="I931" i="25"/>
  <c r="I927" i="25"/>
  <c r="I923" i="25"/>
  <c r="I919" i="25"/>
  <c r="I915" i="25"/>
  <c r="I911" i="25"/>
  <c r="I907" i="25"/>
  <c r="I903" i="25"/>
  <c r="I899" i="25"/>
  <c r="I895" i="25"/>
  <c r="I891" i="25"/>
  <c r="I887" i="25"/>
  <c r="I883" i="25"/>
  <c r="I879" i="25"/>
  <c r="I875" i="25"/>
  <c r="I871" i="25"/>
  <c r="I867" i="25"/>
  <c r="I863" i="25"/>
  <c r="I859" i="25"/>
  <c r="I855" i="25"/>
  <c r="I851" i="25"/>
  <c r="I847" i="25"/>
  <c r="I843" i="25"/>
  <c r="I839" i="25"/>
  <c r="I835" i="25"/>
  <c r="I831" i="25"/>
  <c r="I827" i="25"/>
  <c r="I823" i="25"/>
  <c r="I819" i="25"/>
  <c r="I815" i="25"/>
  <c r="I811" i="25"/>
  <c r="I807" i="25"/>
  <c r="I803" i="25"/>
  <c r="I799" i="25"/>
  <c r="I795" i="25"/>
  <c r="I791" i="25"/>
  <c r="I787" i="25"/>
  <c r="I783" i="25"/>
  <c r="I779" i="25"/>
  <c r="I775" i="25"/>
  <c r="I771" i="25"/>
  <c r="I767" i="25"/>
  <c r="I763" i="25"/>
  <c r="I759" i="25"/>
  <c r="I755" i="25"/>
  <c r="I751" i="25"/>
  <c r="I747" i="25"/>
  <c r="I743" i="25"/>
  <c r="I739" i="25"/>
  <c r="I735" i="25"/>
  <c r="I731" i="25"/>
  <c r="I727" i="25"/>
  <c r="I723" i="25"/>
  <c r="I719" i="25"/>
  <c r="I715" i="25"/>
  <c r="I711" i="25"/>
  <c r="I707" i="25"/>
  <c r="I703" i="25"/>
  <c r="I699" i="25"/>
  <c r="I695" i="25"/>
  <c r="I691" i="25"/>
  <c r="I687" i="25"/>
  <c r="I683" i="25"/>
  <c r="I679" i="25"/>
  <c r="I675" i="25"/>
  <c r="I671" i="25"/>
  <c r="I667" i="25"/>
  <c r="I663" i="25"/>
  <c r="I659" i="25"/>
  <c r="I655" i="25"/>
  <c r="I651" i="25"/>
  <c r="I647" i="25"/>
  <c r="I643" i="25"/>
  <c r="I639" i="25"/>
  <c r="I635" i="25"/>
  <c r="I631" i="25"/>
  <c r="I627" i="25"/>
  <c r="I623" i="25"/>
  <c r="I619" i="25"/>
  <c r="I615" i="25"/>
  <c r="I611" i="25"/>
  <c r="I607" i="25"/>
  <c r="I603" i="25"/>
  <c r="I599" i="25"/>
  <c r="I595" i="25"/>
  <c r="I591" i="25"/>
  <c r="I587" i="25"/>
  <c r="I583" i="25"/>
  <c r="I579" i="25"/>
  <c r="I575" i="25"/>
  <c r="I571" i="25"/>
  <c r="I567" i="25"/>
  <c r="I563" i="25"/>
  <c r="I559" i="25"/>
  <c r="I555" i="25"/>
  <c r="I551" i="25"/>
  <c r="I547" i="25"/>
  <c r="I543" i="25"/>
  <c r="I539" i="25"/>
  <c r="I535" i="25"/>
  <c r="I531" i="25"/>
  <c r="I527" i="25"/>
  <c r="I523" i="25"/>
  <c r="I519" i="25"/>
  <c r="I515" i="25"/>
  <c r="I511" i="25"/>
  <c r="I507" i="25"/>
  <c r="I503" i="25"/>
  <c r="I499" i="25"/>
  <c r="I495" i="25"/>
  <c r="I491" i="25"/>
  <c r="I487" i="25"/>
  <c r="I483" i="25"/>
  <c r="I479" i="25"/>
  <c r="I475" i="25"/>
  <c r="I471" i="25"/>
  <c r="I467" i="25"/>
  <c r="I463" i="25"/>
  <c r="I459" i="25"/>
  <c r="I455" i="25"/>
  <c r="I451" i="25"/>
  <c r="I447" i="25"/>
  <c r="I443" i="25"/>
  <c r="I439" i="25"/>
  <c r="I435" i="25"/>
  <c r="I431" i="25"/>
  <c r="I427" i="25"/>
  <c r="I423" i="25"/>
  <c r="I419" i="25"/>
  <c r="I415" i="25"/>
  <c r="I411" i="25"/>
  <c r="I407" i="25"/>
  <c r="I403" i="25"/>
  <c r="I399" i="25"/>
  <c r="I395" i="25"/>
  <c r="I391" i="25"/>
  <c r="I387" i="25"/>
  <c r="I383" i="25"/>
  <c r="I379" i="25"/>
  <c r="I375" i="25"/>
  <c r="I371" i="25"/>
  <c r="I367" i="25"/>
  <c r="I363" i="25"/>
  <c r="I359" i="25"/>
  <c r="I355" i="25"/>
  <c r="I351" i="25"/>
  <c r="I347" i="25"/>
  <c r="I343" i="25"/>
  <c r="I339" i="25"/>
  <c r="I335" i="25"/>
  <c r="I331" i="25"/>
  <c r="I327" i="25"/>
  <c r="I323" i="25"/>
  <c r="I319" i="25"/>
  <c r="I315" i="25"/>
  <c r="I311" i="25"/>
  <c r="I307" i="25"/>
  <c r="I303" i="25"/>
  <c r="I299" i="25"/>
  <c r="I295" i="25"/>
  <c r="I291" i="25"/>
  <c r="I287" i="25"/>
  <c r="I283" i="25"/>
  <c r="I279" i="25"/>
  <c r="I275" i="25"/>
  <c r="I271" i="25"/>
  <c r="I267" i="25"/>
  <c r="I263" i="25"/>
  <c r="I259" i="25"/>
  <c r="I255" i="25"/>
  <c r="I251" i="25"/>
  <c r="I247" i="25"/>
  <c r="I243" i="25"/>
  <c r="I239" i="25"/>
  <c r="I235" i="25"/>
  <c r="I231" i="25"/>
  <c r="I227" i="25"/>
  <c r="I223" i="25"/>
  <c r="I219" i="25"/>
  <c r="I215" i="25"/>
  <c r="I211" i="25"/>
  <c r="I207" i="25"/>
  <c r="I203" i="25"/>
  <c r="I199" i="25"/>
  <c r="I195" i="25"/>
  <c r="I191" i="25"/>
  <c r="I187" i="25"/>
  <c r="I183" i="25"/>
  <c r="I179" i="25"/>
  <c r="I175" i="25"/>
  <c r="I171" i="25"/>
  <c r="I167" i="25"/>
  <c r="I163" i="25"/>
  <c r="I159" i="25"/>
  <c r="I155" i="25"/>
  <c r="I151" i="25"/>
  <c r="I147" i="25"/>
  <c r="I143" i="25"/>
  <c r="I139" i="25"/>
  <c r="I135" i="25"/>
  <c r="I131" i="25"/>
  <c r="I127" i="25"/>
  <c r="I123" i="25"/>
  <c r="I119" i="25"/>
  <c r="I115" i="25"/>
  <c r="I111" i="25"/>
  <c r="I107" i="25"/>
  <c r="I103" i="25"/>
  <c r="I99" i="25"/>
  <c r="I95" i="25"/>
  <c r="I91" i="25"/>
  <c r="I87" i="25"/>
  <c r="I83" i="25"/>
  <c r="I79" i="25"/>
  <c r="I75" i="25"/>
  <c r="I71" i="25"/>
  <c r="I67" i="25"/>
  <c r="I63" i="25"/>
  <c r="I59" i="25"/>
  <c r="I55" i="25"/>
  <c r="I51" i="25"/>
  <c r="I47" i="25"/>
  <c r="I43" i="25"/>
  <c r="I39" i="25"/>
  <c r="I35" i="25"/>
  <c r="I31" i="25"/>
  <c r="I27" i="25"/>
  <c r="I23" i="25"/>
  <c r="I19" i="25"/>
  <c r="I15" i="25"/>
  <c r="I234" i="25"/>
  <c r="I218" i="25"/>
  <c r="I210" i="25"/>
  <c r="I202" i="25"/>
  <c r="I194" i="25"/>
  <c r="I186" i="25"/>
  <c r="I178" i="25"/>
  <c r="I170" i="25"/>
  <c r="I162" i="25"/>
  <c r="I154" i="25"/>
  <c r="I146" i="25"/>
  <c r="I138" i="25"/>
  <c r="I130" i="25"/>
  <c r="I122" i="25"/>
  <c r="I114" i="25"/>
  <c r="I106" i="25"/>
  <c r="I98" i="25"/>
  <c r="I90" i="25"/>
  <c r="I82" i="25"/>
  <c r="I74" i="25"/>
  <c r="I66" i="25"/>
  <c r="I58" i="25"/>
  <c r="I50" i="25"/>
  <c r="I42" i="25"/>
  <c r="I34" i="25"/>
  <c r="I26" i="25"/>
  <c r="I18" i="25"/>
  <c r="I2306" i="25"/>
  <c r="I2302" i="25"/>
  <c r="I2298" i="25"/>
  <c r="I2294" i="25"/>
  <c r="I2290" i="25"/>
  <c r="I2286" i="25"/>
  <c r="I2282" i="25"/>
  <c r="I2278" i="25"/>
  <c r="I2274" i="25"/>
  <c r="I2270" i="25"/>
  <c r="I2266" i="25"/>
  <c r="I2262" i="25"/>
  <c r="I2258" i="25"/>
  <c r="I2254" i="25"/>
  <c r="I2250" i="25"/>
  <c r="I2246" i="25"/>
  <c r="I2242" i="25"/>
  <c r="I2238" i="25"/>
  <c r="I2234" i="25"/>
  <c r="I2230" i="25"/>
  <c r="I2226" i="25"/>
  <c r="I2222" i="25"/>
  <c r="I2218" i="25"/>
  <c r="I2214" i="25"/>
  <c r="I2210" i="25"/>
  <c r="I2206" i="25"/>
  <c r="I2202" i="25"/>
  <c r="I2198" i="25"/>
  <c r="I2194" i="25"/>
  <c r="I2190" i="25"/>
  <c r="I2186" i="25"/>
  <c r="I2182" i="25"/>
  <c r="I2178" i="25"/>
  <c r="I2174" i="25"/>
  <c r="I2170" i="25"/>
  <c r="I2166" i="25"/>
  <c r="I2162" i="25"/>
  <c r="I2158" i="25"/>
  <c r="I2154" i="25"/>
  <c r="I2150" i="25"/>
  <c r="I2146" i="25"/>
  <c r="I2142" i="25"/>
  <c r="I2138" i="25"/>
  <c r="I2134" i="25"/>
  <c r="I2130" i="25"/>
  <c r="I2126" i="25"/>
  <c r="I2122" i="25"/>
  <c r="I2118" i="25"/>
  <c r="I2114" i="25"/>
  <c r="I2110" i="25"/>
  <c r="I2106" i="25"/>
  <c r="I2102" i="25"/>
  <c r="I2098" i="25"/>
  <c r="I2094" i="25"/>
  <c r="I2090" i="25"/>
  <c r="I2086" i="25"/>
  <c r="I2082" i="25"/>
  <c r="I2078" i="25"/>
  <c r="I2074" i="25"/>
  <c r="I2070" i="25"/>
  <c r="I2066" i="25"/>
  <c r="I2062" i="25"/>
  <c r="I2058" i="25"/>
  <c r="I2054" i="25"/>
  <c r="I2050" i="25"/>
  <c r="I2046" i="25"/>
  <c r="I2042" i="25"/>
  <c r="I2038" i="25"/>
  <c r="I2034" i="25"/>
  <c r="I2030" i="25"/>
  <c r="I2026" i="25"/>
  <c r="I2022" i="25"/>
  <c r="I2018" i="25"/>
  <c r="I2014" i="25"/>
  <c r="I2010" i="25"/>
  <c r="I2006" i="25"/>
  <c r="I2002" i="25"/>
  <c r="I1998" i="25"/>
  <c r="I1994" i="25"/>
  <c r="I1990" i="25"/>
  <c r="I1986" i="25"/>
  <c r="I1982" i="25"/>
  <c r="I1978" i="25"/>
  <c r="I1974" i="25"/>
  <c r="I1970" i="25"/>
  <c r="I1966" i="25"/>
  <c r="I1962" i="25"/>
  <c r="I1958" i="25"/>
  <c r="I1954" i="25"/>
  <c r="I1950" i="25"/>
  <c r="I1946" i="25"/>
  <c r="I1942" i="25"/>
  <c r="I1938" i="25"/>
  <c r="I1934" i="25"/>
  <c r="I1930" i="25"/>
  <c r="I1926" i="25"/>
  <c r="I1922" i="25"/>
  <c r="I1918" i="25"/>
  <c r="I1914" i="25"/>
  <c r="I1910" i="25"/>
  <c r="I1906" i="25"/>
  <c r="I1902" i="25"/>
  <c r="I1898" i="25"/>
  <c r="I1894" i="25"/>
  <c r="I1890" i="25"/>
  <c r="I1886" i="25"/>
  <c r="I1882" i="25"/>
  <c r="I1878" i="25"/>
  <c r="I1874" i="25"/>
  <c r="I1870" i="25"/>
  <c r="I1866" i="25"/>
  <c r="I1862" i="25"/>
  <c r="I1858" i="25"/>
  <c r="I1854" i="25"/>
  <c r="I1850" i="25"/>
  <c r="I1846" i="25"/>
  <c r="I1842" i="25"/>
  <c r="I1838" i="25"/>
  <c r="I1834" i="25"/>
  <c r="I1830" i="25"/>
  <c r="I1826" i="25"/>
  <c r="I1822" i="25"/>
  <c r="I1818" i="25"/>
  <c r="I1814" i="25"/>
  <c r="I1810" i="25"/>
  <c r="I1806" i="25"/>
  <c r="I1802" i="25"/>
  <c r="I1798" i="25"/>
  <c r="I1794" i="25"/>
  <c r="I1790" i="25"/>
  <c r="I1786" i="25"/>
  <c r="I1782" i="25"/>
  <c r="I1778" i="25"/>
  <c r="I1774" i="25"/>
  <c r="I1770" i="25"/>
  <c r="I1766" i="25"/>
  <c r="I1762" i="25"/>
  <c r="I1758" i="25"/>
  <c r="I1754" i="25"/>
  <c r="I1750" i="25"/>
  <c r="I1746" i="25"/>
  <c r="I1742" i="25"/>
  <c r="I1738" i="25"/>
  <c r="I1734" i="25"/>
  <c r="I1730" i="25"/>
  <c r="I1726" i="25"/>
  <c r="I1722" i="25"/>
  <c r="I1718" i="25"/>
  <c r="I1714" i="25"/>
  <c r="I1710" i="25"/>
  <c r="I1706" i="25"/>
  <c r="I1702" i="25"/>
  <c r="I1698" i="25"/>
  <c r="I1694" i="25"/>
  <c r="I1690" i="25"/>
  <c r="I1686" i="25"/>
  <c r="I1682" i="25"/>
  <c r="I1678" i="25"/>
  <c r="I1674" i="25"/>
  <c r="I1670" i="25"/>
  <c r="I1666" i="25"/>
  <c r="I1662" i="25"/>
  <c r="I1658" i="25"/>
  <c r="I1654" i="25"/>
  <c r="I1650" i="25"/>
  <c r="I1646" i="25"/>
  <c r="I1642" i="25"/>
  <c r="I1638" i="25"/>
  <c r="I1634" i="25"/>
  <c r="I1630" i="25"/>
  <c r="I1626" i="25"/>
  <c r="I1622" i="25"/>
  <c r="I1618" i="25"/>
  <c r="I1614" i="25"/>
  <c r="I1610" i="25"/>
  <c r="I1606" i="25"/>
  <c r="I1602" i="25"/>
  <c r="I1598" i="25"/>
  <c r="I1594" i="25"/>
  <c r="I1590" i="25"/>
  <c r="I1586" i="25"/>
  <c r="I1582" i="25"/>
  <c r="I1578" i="25"/>
  <c r="I1574" i="25"/>
  <c r="I1570" i="25"/>
  <c r="I1566" i="25"/>
  <c r="I1562" i="25"/>
  <c r="I1558" i="25"/>
  <c r="I1554" i="25"/>
  <c r="I1550" i="25"/>
  <c r="I1546" i="25"/>
  <c r="I1542" i="25"/>
  <c r="I1538" i="25"/>
  <c r="I1534" i="25"/>
  <c r="I1530" i="25"/>
  <c r="I1526" i="25"/>
  <c r="I1522" i="25"/>
  <c r="I1518" i="25"/>
  <c r="I1514" i="25"/>
  <c r="I1510" i="25"/>
  <c r="I1506" i="25"/>
  <c r="I1502" i="25"/>
  <c r="I1498" i="25"/>
  <c r="I1494" i="25"/>
  <c r="I1490" i="25"/>
  <c r="I1486" i="25"/>
  <c r="I1482" i="25"/>
  <c r="I1478" i="25"/>
  <c r="I1474" i="25"/>
  <c r="I1470" i="25"/>
  <c r="I1466" i="25"/>
  <c r="I1462" i="25"/>
  <c r="I1458" i="25"/>
  <c r="I1454" i="25"/>
  <c r="I1450" i="25"/>
  <c r="I1446" i="25"/>
  <c r="I1442" i="25"/>
  <c r="I1438" i="25"/>
  <c r="I1434" i="25"/>
  <c r="I1430" i="25"/>
  <c r="I1426" i="25"/>
  <c r="I1422" i="25"/>
  <c r="I1418" i="25"/>
  <c r="I1414" i="25"/>
  <c r="I1410" i="25"/>
  <c r="I1406" i="25"/>
  <c r="I1402" i="25"/>
  <c r="I1398" i="25"/>
  <c r="I1394" i="25"/>
  <c r="I1390" i="25"/>
  <c r="I1386" i="25"/>
  <c r="I1382" i="25"/>
  <c r="I1378" i="25"/>
  <c r="I1374" i="25"/>
  <c r="I1370" i="25"/>
  <c r="I1366" i="25"/>
  <c r="I1362" i="25"/>
  <c r="I1358" i="25"/>
  <c r="I1354" i="25"/>
  <c r="I1350" i="25"/>
  <c r="I1346" i="25"/>
  <c r="I1342" i="25"/>
  <c r="I1338" i="25"/>
  <c r="I1334" i="25"/>
  <c r="I1330" i="25"/>
  <c r="I1326" i="25"/>
  <c r="I1322" i="25"/>
  <c r="I1318" i="25"/>
  <c r="I1314" i="25"/>
  <c r="I1310" i="25"/>
  <c r="I1306" i="25"/>
  <c r="I1302" i="25"/>
  <c r="I1298" i="25"/>
  <c r="I1294" i="25"/>
  <c r="I1290" i="25"/>
  <c r="I1286" i="25"/>
  <c r="I1282" i="25"/>
  <c r="I1278" i="25"/>
  <c r="I1274" i="25"/>
  <c r="I1270" i="25"/>
  <c r="I1266" i="25"/>
  <c r="I1262" i="25"/>
  <c r="I1258" i="25"/>
  <c r="I1254" i="25"/>
  <c r="I1250" i="25"/>
  <c r="I1246" i="25"/>
  <c r="I1242" i="25"/>
  <c r="I1238" i="25"/>
  <c r="I1234" i="25"/>
  <c r="I1230" i="25"/>
  <c r="I1226" i="25"/>
  <c r="I1222" i="25"/>
  <c r="I1218" i="25"/>
  <c r="I1214" i="25"/>
  <c r="I1210" i="25"/>
  <c r="I1206" i="25"/>
  <c r="I1202" i="25"/>
  <c r="I1198" i="25"/>
  <c r="I1194" i="25"/>
  <c r="I1190" i="25"/>
  <c r="I1186" i="25"/>
  <c r="I1182" i="25"/>
  <c r="I1178" i="25"/>
  <c r="I1174" i="25"/>
  <c r="I1170" i="25"/>
  <c r="I1166" i="25"/>
  <c r="I1162" i="25"/>
  <c r="I1158" i="25"/>
  <c r="I1154" i="25"/>
  <c r="I1150" i="25"/>
  <c r="I1146" i="25"/>
  <c r="I1142" i="25"/>
  <c r="I1138" i="25"/>
  <c r="I1134" i="25"/>
  <c r="I1130" i="25"/>
  <c r="I1126" i="25"/>
  <c r="I1122" i="25"/>
  <c r="I1118" i="25"/>
  <c r="I1114" i="25"/>
  <c r="I1110" i="25"/>
  <c r="I1106" i="25"/>
  <c r="I1102" i="25"/>
  <c r="I1098" i="25"/>
  <c r="I1094" i="25"/>
  <c r="I1090" i="25"/>
  <c r="I1086" i="25"/>
  <c r="I1082" i="25"/>
  <c r="I1078" i="25"/>
  <c r="I1074" i="25"/>
  <c r="I1070" i="25"/>
  <c r="I1066" i="25"/>
  <c r="I1062" i="25"/>
  <c r="I1058" i="25"/>
  <c r="I1054" i="25"/>
  <c r="I1050" i="25"/>
  <c r="I1046" i="25"/>
  <c r="I1042" i="25"/>
  <c r="I1038" i="25"/>
  <c r="I1034" i="25"/>
  <c r="I1030" i="25"/>
  <c r="I1026" i="25"/>
  <c r="I1022" i="25"/>
  <c r="I1018" i="25"/>
  <c r="I1014" i="25"/>
  <c r="I1010" i="25"/>
  <c r="I1006" i="25"/>
  <c r="I1002" i="25"/>
  <c r="I998" i="25"/>
  <c r="I994" i="25"/>
  <c r="I990" i="25"/>
  <c r="I986" i="25"/>
  <c r="I982" i="25"/>
  <c r="I978" i="25"/>
  <c r="I974" i="25"/>
  <c r="I970" i="25"/>
  <c r="I966" i="25"/>
  <c r="I962" i="25"/>
  <c r="I958" i="25"/>
  <c r="I954" i="25"/>
  <c r="I950" i="25"/>
  <c r="I946" i="25"/>
  <c r="I942" i="25"/>
  <c r="I938" i="25"/>
  <c r="I934" i="25"/>
  <c r="I930" i="25"/>
  <c r="I926" i="25"/>
  <c r="I922" i="25"/>
  <c r="I918" i="25"/>
  <c r="I914" i="25"/>
  <c r="I910" i="25"/>
  <c r="I906" i="25"/>
  <c r="I902" i="25"/>
  <c r="I898" i="25"/>
  <c r="I894" i="25"/>
  <c r="I890" i="25"/>
  <c r="I886" i="25"/>
  <c r="I882" i="25"/>
  <c r="I878" i="25"/>
  <c r="I874" i="25"/>
  <c r="I870" i="25"/>
  <c r="I866" i="25"/>
  <c r="I862" i="25"/>
  <c r="I858" i="25"/>
  <c r="I854" i="25"/>
  <c r="I850" i="25"/>
  <c r="I846" i="25"/>
  <c r="I842" i="25"/>
  <c r="I838" i="25"/>
  <c r="I834" i="25"/>
  <c r="I830" i="25"/>
  <c r="I826" i="25"/>
  <c r="I822" i="25"/>
  <c r="I818" i="25"/>
  <c r="I814" i="25"/>
  <c r="I810" i="25"/>
  <c r="I806" i="25"/>
  <c r="I802" i="25"/>
  <c r="I798" i="25"/>
  <c r="I794" i="25"/>
  <c r="I790" i="25"/>
  <c r="I786" i="25"/>
  <c r="I782" i="25"/>
  <c r="I778" i="25"/>
  <c r="I774" i="25"/>
  <c r="I770" i="25"/>
  <c r="I766" i="25"/>
  <c r="I762" i="25"/>
  <c r="I758" i="25"/>
  <c r="I754" i="25"/>
  <c r="I750" i="25"/>
  <c r="I746" i="25"/>
  <c r="I742" i="25"/>
  <c r="I738" i="25"/>
  <c r="I734" i="25"/>
  <c r="I730" i="25"/>
  <c r="I726" i="25"/>
  <c r="I722" i="25"/>
  <c r="I718" i="25"/>
  <c r="I714" i="25"/>
  <c r="I710" i="25"/>
  <c r="I706" i="25"/>
  <c r="I702" i="25"/>
  <c r="I698" i="25"/>
  <c r="I694" i="25"/>
  <c r="I690" i="25"/>
  <c r="I686" i="25"/>
  <c r="I682" i="25"/>
  <c r="I678" i="25"/>
  <c r="I674" i="25"/>
  <c r="I670" i="25"/>
  <c r="I666" i="25"/>
  <c r="I662" i="25"/>
  <c r="I658" i="25"/>
  <c r="I654" i="25"/>
  <c r="I650" i="25"/>
  <c r="I646" i="25"/>
  <c r="I642" i="25"/>
  <c r="I638" i="25"/>
  <c r="I634" i="25"/>
  <c r="I630" i="25"/>
  <c r="I626" i="25"/>
  <c r="I622" i="25"/>
  <c r="I618" i="25"/>
  <c r="I614" i="25"/>
  <c r="I610" i="25"/>
  <c r="I606" i="25"/>
  <c r="I602" i="25"/>
  <c r="I598" i="25"/>
  <c r="I594" i="25"/>
  <c r="I590" i="25"/>
  <c r="I586" i="25"/>
  <c r="I582" i="25"/>
  <c r="I578" i="25"/>
  <c r="I574" i="25"/>
  <c r="I570" i="25"/>
  <c r="I566" i="25"/>
  <c r="I562" i="25"/>
  <c r="I558" i="25"/>
  <c r="I554" i="25"/>
  <c r="I550" i="25"/>
  <c r="I546" i="25"/>
  <c r="I542" i="25"/>
  <c r="I538" i="25"/>
  <c r="I534" i="25"/>
  <c r="I530" i="25"/>
  <c r="I526" i="25"/>
  <c r="I522" i="25"/>
  <c r="I518" i="25"/>
  <c r="I514" i="25"/>
  <c r="I510" i="25"/>
  <c r="I506" i="25"/>
  <c r="I502" i="25"/>
  <c r="I498" i="25"/>
  <c r="I494" i="25"/>
  <c r="I490" i="25"/>
  <c r="I486" i="25"/>
  <c r="I482" i="25"/>
  <c r="I478" i="25"/>
  <c r="I474" i="25"/>
  <c r="I470" i="25"/>
  <c r="I466" i="25"/>
  <c r="I462" i="25"/>
  <c r="I458" i="25"/>
  <c r="I454" i="25"/>
  <c r="I450" i="25"/>
  <c r="I446" i="25"/>
  <c r="I442" i="25"/>
  <c r="I438" i="25"/>
  <c r="I434" i="25"/>
  <c r="I430" i="25"/>
  <c r="I426" i="25"/>
  <c r="I422" i="25"/>
  <c r="I418" i="25"/>
  <c r="I414" i="25"/>
  <c r="I410" i="25"/>
  <c r="I406" i="25"/>
  <c r="I402" i="25"/>
  <c r="I398" i="25"/>
  <c r="I394" i="25"/>
  <c r="I390" i="25"/>
  <c r="I386" i="25"/>
  <c r="I382" i="25"/>
  <c r="I378" i="25"/>
  <c r="I374" i="25"/>
  <c r="I370" i="25"/>
  <c r="I366" i="25"/>
  <c r="I362" i="25"/>
  <c r="I358" i="25"/>
  <c r="I354" i="25"/>
  <c r="I350" i="25"/>
  <c r="I346" i="25"/>
  <c r="I342" i="25"/>
  <c r="I338" i="25"/>
  <c r="I334" i="25"/>
  <c r="I330" i="25"/>
  <c r="I326" i="25"/>
  <c r="I322" i="25"/>
  <c r="I318" i="25"/>
  <c r="I314" i="25"/>
  <c r="I310" i="25"/>
  <c r="I306" i="25"/>
  <c r="I302" i="25"/>
  <c r="I298" i="25"/>
  <c r="I294" i="25"/>
  <c r="I290" i="25"/>
  <c r="I286" i="25"/>
  <c r="I282" i="25"/>
  <c r="I278" i="25"/>
  <c r="I274" i="25"/>
  <c r="I270" i="25"/>
  <c r="I266" i="25"/>
  <c r="I262" i="25"/>
  <c r="I258" i="25"/>
  <c r="I254" i="25"/>
  <c r="I250" i="25"/>
  <c r="I246" i="25"/>
  <c r="I242" i="25"/>
  <c r="I238" i="25"/>
  <c r="I230" i="25"/>
  <c r="I226" i="25"/>
  <c r="I222" i="25"/>
  <c r="I214" i="25"/>
  <c r="I206" i="25"/>
  <c r="I198" i="25"/>
  <c r="I190" i="25"/>
  <c r="I182" i="25"/>
  <c r="I174" i="25"/>
  <c r="I166" i="25"/>
  <c r="I158" i="25"/>
  <c r="I150" i="25"/>
  <c r="I142" i="25"/>
  <c r="I134" i="25"/>
  <c r="I126" i="25"/>
  <c r="I118" i="25"/>
  <c r="I110" i="25"/>
  <c r="I102" i="25"/>
  <c r="I94" i="25"/>
  <c r="I86" i="25"/>
  <c r="I78" i="25"/>
  <c r="I70" i="25"/>
  <c r="I62" i="25"/>
  <c r="I54" i="25"/>
  <c r="I46" i="25"/>
  <c r="I38" i="25"/>
  <c r="I30" i="25"/>
  <c r="I22" i="25"/>
  <c r="I14" i="25"/>
  <c r="I2305" i="25"/>
  <c r="I2301" i="25"/>
  <c r="I2297" i="25"/>
  <c r="I2293" i="25"/>
  <c r="I2289" i="25"/>
  <c r="I2285" i="25"/>
  <c r="I2281" i="25"/>
  <c r="I2277" i="25"/>
  <c r="I2273" i="25"/>
  <c r="I2269" i="25"/>
  <c r="I2265" i="25"/>
  <c r="I2261" i="25"/>
  <c r="I2257" i="25"/>
  <c r="I2253" i="25"/>
  <c r="I2249" i="25"/>
  <c r="I2245" i="25"/>
  <c r="I2241" i="25"/>
  <c r="I2237" i="25"/>
  <c r="I2233" i="25"/>
  <c r="I2229" i="25"/>
  <c r="I2225" i="25"/>
  <c r="I2221" i="25"/>
  <c r="I2217" i="25"/>
  <c r="I2213" i="25"/>
  <c r="I2209" i="25"/>
  <c r="I2205" i="25"/>
  <c r="I2201" i="25"/>
  <c r="I2197" i="25"/>
  <c r="I2193" i="25"/>
  <c r="I2189" i="25"/>
  <c r="I2185" i="25"/>
  <c r="I2181" i="25"/>
  <c r="I2177" i="25"/>
  <c r="I2173" i="25"/>
  <c r="I2169" i="25"/>
  <c r="I2165" i="25"/>
  <c r="I2161" i="25"/>
  <c r="I2157" i="25"/>
  <c r="I2153" i="25"/>
  <c r="I2149" i="25"/>
  <c r="I2145" i="25"/>
  <c r="I2141" i="25"/>
  <c r="I2137" i="25"/>
  <c r="I2133" i="25"/>
  <c r="I2129" i="25"/>
  <c r="I2125" i="25"/>
  <c r="I2121" i="25"/>
  <c r="I2117" i="25"/>
  <c r="I2113" i="25"/>
  <c r="I2109" i="25"/>
  <c r="I2105" i="25"/>
  <c r="I2101" i="25"/>
  <c r="I2097" i="25"/>
  <c r="I2093" i="25"/>
  <c r="I2089" i="25"/>
  <c r="I2085" i="25"/>
  <c r="I2081" i="25"/>
  <c r="I2077" i="25"/>
  <c r="I2073" i="25"/>
  <c r="I2069" i="25"/>
  <c r="I2065" i="25"/>
  <c r="I2061" i="25"/>
  <c r="I2057" i="25"/>
  <c r="I2053" i="25"/>
  <c r="I2049" i="25"/>
  <c r="I2045" i="25"/>
  <c r="I2041" i="25"/>
  <c r="I2037" i="25"/>
  <c r="I2033" i="25"/>
  <c r="I2029" i="25"/>
  <c r="I2025" i="25"/>
  <c r="I2021" i="25"/>
  <c r="I2017" i="25"/>
  <c r="I2013" i="25"/>
  <c r="I2009" i="25"/>
  <c r="I2005" i="25"/>
  <c r="I2001" i="25"/>
  <c r="I1997" i="25"/>
  <c r="I1993" i="25"/>
  <c r="I1989" i="25"/>
  <c r="I1985" i="25"/>
  <c r="I1981" i="25"/>
  <c r="I1977" i="25"/>
  <c r="I1973" i="25"/>
  <c r="I1969" i="25"/>
  <c r="I1965" i="25"/>
  <c r="I1961" i="25"/>
  <c r="I1957" i="25"/>
  <c r="I1953" i="25"/>
  <c r="I1949" i="25"/>
  <c r="I1945" i="25"/>
  <c r="I1941" i="25"/>
  <c r="I1937" i="25"/>
  <c r="I1933" i="25"/>
  <c r="I1929" i="25"/>
  <c r="I1925" i="25"/>
  <c r="I1921" i="25"/>
  <c r="I1917" i="25"/>
  <c r="I1913" i="25"/>
  <c r="I1909" i="25"/>
  <c r="I1905" i="25"/>
  <c r="I1901" i="25"/>
  <c r="I1897" i="25"/>
  <c r="I1893" i="25"/>
  <c r="I1889" i="25"/>
  <c r="I1885" i="25"/>
  <c r="I1881" i="25"/>
  <c r="I1877" i="25"/>
  <c r="I1873" i="25"/>
  <c r="I1869" i="25"/>
  <c r="I1865" i="25"/>
  <c r="I1861" i="25"/>
  <c r="I1857" i="25"/>
  <c r="I1853" i="25"/>
  <c r="I1849" i="25"/>
  <c r="I1845" i="25"/>
  <c r="I1841" i="25"/>
  <c r="I1837" i="25"/>
  <c r="I1833" i="25"/>
  <c r="I1829" i="25"/>
  <c r="I1825" i="25"/>
  <c r="I1821" i="25"/>
  <c r="I1817" i="25"/>
  <c r="I1813" i="25"/>
  <c r="I1809" i="25"/>
  <c r="I1805" i="25"/>
  <c r="I1801" i="25"/>
  <c r="I1797" i="25"/>
  <c r="I1793" i="25"/>
  <c r="I1789" i="25"/>
  <c r="I1785" i="25"/>
  <c r="I1781" i="25"/>
  <c r="I1777" i="25"/>
  <c r="I1773" i="25"/>
  <c r="I1769" i="25"/>
  <c r="I1765" i="25"/>
  <c r="I1761" i="25"/>
  <c r="I1757" i="25"/>
  <c r="I1753" i="25"/>
  <c r="I1749" i="25"/>
  <c r="I1745" i="25"/>
  <c r="I1741" i="25"/>
  <c r="I1737" i="25"/>
  <c r="I1733" i="25"/>
  <c r="I1729" i="25"/>
  <c r="I1725" i="25"/>
  <c r="I1721" i="25"/>
  <c r="I1717" i="25"/>
  <c r="I1713" i="25"/>
  <c r="I1709" i="25"/>
  <c r="I1705" i="25"/>
  <c r="I1701" i="25"/>
  <c r="I1697" i="25"/>
  <c r="I1693" i="25"/>
  <c r="I1689" i="25"/>
  <c r="I1685" i="25"/>
  <c r="I1681" i="25"/>
  <c r="I1677" i="25"/>
  <c r="I1673" i="25"/>
  <c r="I1669" i="25"/>
  <c r="I1665" i="25"/>
  <c r="I1661" i="25"/>
  <c r="I1657" i="25"/>
  <c r="I1653" i="25"/>
  <c r="I1649" i="25"/>
  <c r="I1645" i="25"/>
  <c r="I1641" i="25"/>
  <c r="I1637" i="25"/>
  <c r="I1633" i="25"/>
  <c r="I1629" i="25"/>
  <c r="I1625" i="25"/>
  <c r="I1621" i="25"/>
  <c r="I1617" i="25"/>
  <c r="I1613" i="25"/>
  <c r="I1609" i="25"/>
  <c r="I1605" i="25"/>
  <c r="I1601" i="25"/>
  <c r="I1597" i="25"/>
  <c r="I1593" i="25"/>
  <c r="I1589" i="25"/>
  <c r="I1585" i="25"/>
  <c r="I1581" i="25"/>
  <c r="I1577" i="25"/>
  <c r="I1573" i="25"/>
  <c r="I1569" i="25"/>
  <c r="I1565" i="25"/>
  <c r="I1561" i="25"/>
  <c r="I1557" i="25"/>
  <c r="I1553" i="25"/>
  <c r="I1549" i="25"/>
  <c r="I1545" i="25"/>
  <c r="I1541" i="25"/>
  <c r="I1537" i="25"/>
  <c r="I1533" i="25"/>
  <c r="I1529" i="25"/>
  <c r="I1525" i="25"/>
  <c r="I1521" i="25"/>
  <c r="I1517" i="25"/>
  <c r="I1513" i="25"/>
  <c r="I1509" i="25"/>
  <c r="I1505" i="25"/>
  <c r="I1501" i="25"/>
  <c r="I1497" i="25"/>
  <c r="I1493" i="25"/>
  <c r="I1489" i="25"/>
  <c r="I1485" i="25"/>
  <c r="I1481" i="25"/>
  <c r="I1477" i="25"/>
  <c r="I1473" i="25"/>
  <c r="I1469" i="25"/>
  <c r="I1465" i="25"/>
  <c r="I1461" i="25"/>
  <c r="I1457" i="25"/>
  <c r="I1453" i="25"/>
  <c r="I1449" i="25"/>
  <c r="I1445" i="25"/>
  <c r="I1441" i="25"/>
  <c r="I1437" i="25"/>
  <c r="I1433" i="25"/>
  <c r="I1429" i="25"/>
  <c r="I1425" i="25"/>
  <c r="I1421" i="25"/>
  <c r="I1417" i="25"/>
  <c r="I1413" i="25"/>
  <c r="I1409" i="25"/>
  <c r="I1405" i="25"/>
  <c r="I1401" i="25"/>
  <c r="I1397" i="25"/>
  <c r="I1393" i="25"/>
  <c r="I1389" i="25"/>
  <c r="I1385" i="25"/>
  <c r="I1381" i="25"/>
  <c r="I1377" i="25"/>
  <c r="I1373" i="25"/>
  <c r="I1369" i="25"/>
  <c r="I1365" i="25"/>
  <c r="I1361" i="25"/>
  <c r="I1357" i="25"/>
  <c r="I1353" i="25"/>
  <c r="I1349" i="25"/>
  <c r="I1345" i="25"/>
  <c r="I1341" i="25"/>
  <c r="I1337" i="25"/>
  <c r="I1333" i="25"/>
  <c r="I1329" i="25"/>
  <c r="I1325" i="25"/>
  <c r="I1321" i="25"/>
  <c r="I1317" i="25"/>
  <c r="I1313" i="25"/>
  <c r="I1309" i="25"/>
  <c r="I1305" i="25"/>
  <c r="I1301" i="25"/>
  <c r="I1297" i="25"/>
  <c r="I1293" i="25"/>
  <c r="I1289" i="25"/>
  <c r="I1285" i="25"/>
  <c r="I1281" i="25"/>
  <c r="I1277" i="25"/>
  <c r="I1273" i="25"/>
  <c r="I1269" i="25"/>
  <c r="I1265" i="25"/>
  <c r="I1261" i="25"/>
  <c r="I1257" i="25"/>
  <c r="I1253" i="25"/>
  <c r="I1249" i="25"/>
  <c r="I1245" i="25"/>
  <c r="I1241" i="25"/>
  <c r="I1237" i="25"/>
  <c r="I1233" i="25"/>
  <c r="I1229" i="25"/>
  <c r="I1225" i="25"/>
  <c r="I1221" i="25"/>
  <c r="I1217" i="25"/>
  <c r="I1213" i="25"/>
  <c r="I1209" i="25"/>
  <c r="I1205" i="25"/>
  <c r="I1201" i="25"/>
  <c r="I1197" i="25"/>
  <c r="I1193" i="25"/>
  <c r="I1189" i="25"/>
  <c r="I1185" i="25"/>
  <c r="I1181" i="25"/>
  <c r="I1177" i="25"/>
  <c r="I1173" i="25"/>
  <c r="I1169" i="25"/>
  <c r="I1165" i="25"/>
  <c r="I1161" i="25"/>
  <c r="I1157" i="25"/>
  <c r="I1153" i="25"/>
  <c r="I1149" i="25"/>
  <c r="I1145" i="25"/>
  <c r="I1141" i="25"/>
  <c r="I1137" i="25"/>
  <c r="I1133" i="25"/>
  <c r="I1129" i="25"/>
  <c r="I1125" i="25"/>
  <c r="I1121" i="25"/>
  <c r="I1117" i="25"/>
  <c r="I1113" i="25"/>
  <c r="I1109" i="25"/>
  <c r="I1105" i="25"/>
  <c r="I1101" i="25"/>
  <c r="I1097" i="25"/>
  <c r="I1093" i="25"/>
  <c r="I1089" i="25"/>
  <c r="I1085" i="25"/>
  <c r="I1081" i="25"/>
  <c r="I1077" i="25"/>
  <c r="I1073" i="25"/>
  <c r="I1069" i="25"/>
  <c r="I1065" i="25"/>
  <c r="I1061" i="25"/>
  <c r="I1057" i="25"/>
  <c r="I1053" i="25"/>
  <c r="I1049" i="25"/>
  <c r="I1045" i="25"/>
  <c r="I1041" i="25"/>
  <c r="I1037" i="25"/>
  <c r="I1033" i="25"/>
  <c r="I1029" i="25"/>
  <c r="I1025" i="25"/>
  <c r="I1021" i="25"/>
  <c r="I1017" i="25"/>
  <c r="I1013" i="25"/>
  <c r="I1009" i="25"/>
  <c r="I1005" i="25"/>
  <c r="I1001" i="25"/>
  <c r="I997" i="25"/>
  <c r="I993" i="25"/>
  <c r="I989" i="25"/>
  <c r="I985" i="25"/>
  <c r="I981" i="25"/>
  <c r="I977" i="25"/>
  <c r="I973" i="25"/>
  <c r="I969" i="25"/>
  <c r="I965" i="25"/>
  <c r="I961" i="25"/>
  <c r="I957" i="25"/>
  <c r="I953" i="25"/>
  <c r="I949" i="25"/>
  <c r="I945" i="25"/>
  <c r="I941" i="25"/>
  <c r="I937" i="25"/>
  <c r="I933" i="25"/>
  <c r="I929" i="25"/>
  <c r="I925" i="25"/>
  <c r="I921" i="25"/>
  <c r="I917" i="25"/>
  <c r="I913" i="25"/>
  <c r="I909" i="25"/>
  <c r="I905" i="25"/>
  <c r="I901" i="25"/>
  <c r="I897" i="25"/>
  <c r="I893" i="25"/>
  <c r="I889" i="25"/>
  <c r="I885" i="25"/>
  <c r="I881" i="25"/>
  <c r="I877" i="25"/>
  <c r="I873" i="25"/>
  <c r="I869" i="25"/>
  <c r="I865" i="25"/>
  <c r="I861" i="25"/>
  <c r="I857" i="25"/>
  <c r="I853" i="25"/>
  <c r="I849" i="25"/>
  <c r="I845" i="25"/>
  <c r="I841" i="25"/>
  <c r="I837" i="25"/>
  <c r="I833" i="25"/>
  <c r="I829" i="25"/>
  <c r="I825" i="25"/>
  <c r="I821" i="25"/>
  <c r="I817" i="25"/>
  <c r="I813" i="25"/>
  <c r="I809" i="25"/>
  <c r="I805" i="25"/>
  <c r="I801" i="25"/>
  <c r="I797" i="25"/>
  <c r="I793" i="25"/>
  <c r="I789" i="25"/>
  <c r="I785" i="25"/>
  <c r="I781" i="25"/>
  <c r="I777" i="25"/>
  <c r="I773" i="25"/>
  <c r="I769" i="25"/>
  <c r="I765" i="25"/>
  <c r="I761" i="25"/>
  <c r="I757" i="25"/>
  <c r="I753" i="25"/>
  <c r="I749" i="25"/>
  <c r="I745" i="25"/>
  <c r="I741" i="25"/>
  <c r="I737" i="25"/>
  <c r="I733" i="25"/>
  <c r="I729" i="25"/>
  <c r="I725" i="25"/>
  <c r="I721" i="25"/>
  <c r="I717" i="25"/>
  <c r="I713" i="25"/>
  <c r="I709" i="25"/>
  <c r="I705" i="25"/>
  <c r="I701" i="25"/>
  <c r="I697" i="25"/>
  <c r="I693" i="25"/>
  <c r="I689" i="25"/>
  <c r="I685" i="25"/>
  <c r="I681" i="25"/>
  <c r="I677" i="25"/>
  <c r="I673" i="25"/>
  <c r="I669" i="25"/>
  <c r="I665" i="25"/>
  <c r="I661" i="25"/>
  <c r="I657" i="25"/>
  <c r="I653" i="25"/>
  <c r="I649" i="25"/>
  <c r="I645" i="25"/>
  <c r="I641" i="25"/>
  <c r="I637" i="25"/>
  <c r="I633" i="25"/>
  <c r="I629" i="25"/>
  <c r="I625" i="25"/>
  <c r="I621" i="25"/>
  <c r="I617" i="25"/>
  <c r="I613" i="25"/>
  <c r="I609" i="25"/>
  <c r="I605" i="25"/>
  <c r="I601" i="25"/>
  <c r="I597" i="25"/>
  <c r="I593" i="25"/>
  <c r="I589" i="25"/>
  <c r="I585" i="25"/>
  <c r="I581" i="25"/>
  <c r="I577" i="25"/>
  <c r="I573" i="25"/>
  <c r="I569" i="25"/>
  <c r="I565" i="25"/>
  <c r="I561" i="25"/>
  <c r="I557" i="25"/>
  <c r="I553" i="25"/>
  <c r="I549" i="25"/>
  <c r="I545" i="25"/>
  <c r="I541" i="25"/>
  <c r="I537" i="25"/>
  <c r="I533" i="25"/>
  <c r="I529" i="25"/>
  <c r="I525" i="25"/>
  <c r="I521" i="25"/>
  <c r="I517" i="25"/>
  <c r="I513" i="25"/>
  <c r="I509" i="25"/>
  <c r="I505" i="25"/>
  <c r="I501" i="25"/>
  <c r="I497" i="25"/>
  <c r="I493" i="25"/>
  <c r="I489" i="25"/>
  <c r="I485" i="25"/>
  <c r="I481" i="25"/>
  <c r="I477" i="25"/>
  <c r="I473" i="25"/>
  <c r="I469" i="25"/>
  <c r="I465" i="25"/>
  <c r="I461" i="25"/>
  <c r="I457" i="25"/>
  <c r="I453" i="25"/>
  <c r="I449" i="25"/>
  <c r="I445" i="25"/>
  <c r="I441" i="25"/>
  <c r="I437" i="25"/>
  <c r="I433" i="25"/>
  <c r="I429" i="25"/>
  <c r="I425" i="25"/>
  <c r="I421" i="25"/>
  <c r="I417" i="25"/>
  <c r="I413" i="25"/>
  <c r="I409" i="25"/>
  <c r="I405" i="25"/>
  <c r="I401" i="25"/>
  <c r="I397" i="25"/>
  <c r="I393" i="25"/>
  <c r="I389" i="25"/>
  <c r="I385" i="25"/>
  <c r="I381" i="25"/>
  <c r="I377" i="25"/>
  <c r="I373" i="25"/>
  <c r="I369" i="25"/>
  <c r="I365" i="25"/>
  <c r="I361" i="25"/>
  <c r="I357" i="25"/>
  <c r="I353" i="25"/>
  <c r="I349" i="25"/>
  <c r="I345" i="25"/>
  <c r="I341" i="25"/>
  <c r="I337" i="25"/>
  <c r="I333" i="25"/>
  <c r="I329" i="25"/>
  <c r="I325" i="25"/>
  <c r="I321" i="25"/>
  <c r="I317" i="25"/>
  <c r="I313" i="25"/>
  <c r="I309" i="25"/>
  <c r="I305" i="25"/>
  <c r="I301" i="25"/>
  <c r="I297" i="25"/>
  <c r="I293" i="25"/>
  <c r="I289" i="25"/>
  <c r="I285" i="25"/>
  <c r="I281" i="25"/>
  <c r="I277" i="25"/>
  <c r="I273" i="25"/>
  <c r="I269" i="25"/>
  <c r="I265" i="25"/>
  <c r="I261" i="25"/>
  <c r="I257" i="25"/>
  <c r="I253" i="25"/>
  <c r="I249" i="25"/>
  <c r="I245" i="25"/>
  <c r="I241" i="25"/>
  <c r="I237" i="25"/>
  <c r="I233" i="25"/>
  <c r="I229" i="25"/>
  <c r="I225" i="25"/>
  <c r="I221" i="25"/>
  <c r="I217" i="25"/>
  <c r="I213" i="25"/>
  <c r="I209" i="25"/>
  <c r="I205" i="25"/>
  <c r="I201" i="25"/>
  <c r="I197" i="25"/>
  <c r="I193" i="25"/>
  <c r="I189" i="25"/>
  <c r="I185" i="25"/>
  <c r="I181" i="25"/>
  <c r="I177" i="25"/>
  <c r="I173" i="25"/>
  <c r="I169" i="25"/>
  <c r="I165" i="25"/>
  <c r="I161" i="25"/>
  <c r="I157" i="25"/>
  <c r="I153" i="25"/>
  <c r="I149" i="25"/>
  <c r="I145" i="25"/>
  <c r="I141" i="25"/>
  <c r="I137" i="25"/>
  <c r="I133" i="25"/>
  <c r="I129" i="25"/>
  <c r="I125" i="25"/>
  <c r="I121" i="25"/>
  <c r="I117" i="25"/>
  <c r="I113" i="25"/>
  <c r="I109" i="25"/>
  <c r="I105" i="25"/>
  <c r="I101" i="25"/>
  <c r="I97" i="25"/>
  <c r="I93" i="25"/>
  <c r="I89" i="25"/>
  <c r="I85" i="25"/>
  <c r="I81" i="25"/>
  <c r="I77" i="25"/>
  <c r="I73" i="25"/>
  <c r="I69" i="25"/>
  <c r="I65" i="25"/>
  <c r="I61" i="25"/>
  <c r="I57" i="25"/>
  <c r="I53" i="25"/>
  <c r="I49" i="25"/>
  <c r="I45" i="25"/>
  <c r="I41" i="25"/>
  <c r="I37" i="25"/>
  <c r="I33" i="25"/>
  <c r="I29" i="25"/>
  <c r="I25" i="25"/>
  <c r="I21" i="25"/>
  <c r="I17" i="25"/>
  <c r="I336" i="25"/>
  <c r="I320" i="25"/>
  <c r="I312" i="25"/>
  <c r="I304" i="25"/>
  <c r="I296" i="25"/>
  <c r="I288" i="25"/>
  <c r="I284" i="25"/>
  <c r="I276" i="25"/>
  <c r="I268" i="25"/>
  <c r="I260" i="25"/>
  <c r="I252" i="25"/>
  <c r="I244" i="25"/>
  <c r="I236" i="25"/>
  <c r="I228" i="25"/>
  <c r="I220" i="25"/>
  <c r="I212" i="25"/>
  <c r="I208" i="25"/>
  <c r="I200" i="25"/>
  <c r="I192" i="25"/>
  <c r="I184" i="25"/>
  <c r="I176" i="25"/>
  <c r="I168" i="25"/>
  <c r="I160" i="25"/>
  <c r="I152" i="25"/>
  <c r="I148" i="25"/>
  <c r="I140" i="25"/>
  <c r="I136" i="25"/>
  <c r="I124" i="25"/>
  <c r="I116" i="25"/>
  <c r="I112" i="25"/>
  <c r="I104" i="25"/>
  <c r="I96" i="25"/>
  <c r="I92" i="25"/>
  <c r="I84" i="25"/>
  <c r="I80" i="25"/>
  <c r="I72" i="25"/>
  <c r="I64" i="25"/>
  <c r="I56" i="25"/>
  <c r="I52" i="25"/>
  <c r="I44" i="25"/>
  <c r="I36" i="25"/>
  <c r="I32" i="25"/>
  <c r="I24" i="25"/>
  <c r="I16" i="25"/>
  <c r="J76" i="36"/>
  <c r="AB76" i="36"/>
  <c r="AI76" i="36"/>
  <c r="AE76" i="36"/>
  <c r="AA76" i="36"/>
  <c r="AH76" i="36"/>
  <c r="AD76" i="36"/>
  <c r="O14" i="25"/>
  <c r="AC76" i="36"/>
  <c r="E20" i="36"/>
  <c r="J4" i="36"/>
  <c r="K4" i="36"/>
  <c r="L4" i="36"/>
  <c r="N74" i="36"/>
  <c r="R74" i="36"/>
  <c r="V74" i="36"/>
  <c r="Z74" i="36"/>
  <c r="L69" i="36"/>
  <c r="P69" i="36"/>
  <c r="T69" i="36"/>
  <c r="X69" i="36"/>
  <c r="X74" i="36"/>
  <c r="T47" i="36"/>
  <c r="L47" i="36"/>
  <c r="P47" i="36"/>
  <c r="X47" i="36"/>
  <c r="L74" i="36"/>
  <c r="M74" i="36"/>
  <c r="Q74" i="36"/>
  <c r="U74" i="36"/>
  <c r="Y74" i="36"/>
  <c r="P74" i="36"/>
  <c r="T74" i="36"/>
  <c r="Q34" i="36"/>
  <c r="K74" i="36"/>
  <c r="K76" i="36" s="1"/>
  <c r="O74" i="36"/>
  <c r="O76" i="36" s="1"/>
  <c r="S74" i="36"/>
  <c r="S76" i="36" s="1"/>
  <c r="W74" i="36"/>
  <c r="W76" i="36" s="1"/>
  <c r="Z34" i="36"/>
  <c r="N47" i="36"/>
  <c r="R47" i="36"/>
  <c r="V47" i="36"/>
  <c r="Z47" i="36"/>
  <c r="N69" i="36"/>
  <c r="R69" i="36"/>
  <c r="V69" i="36"/>
  <c r="Z69" i="36"/>
  <c r="N34" i="36"/>
  <c r="V34" i="36"/>
  <c r="U34" i="36"/>
  <c r="K60" i="36"/>
  <c r="K34" i="36"/>
  <c r="O60" i="36"/>
  <c r="O34" i="36"/>
  <c r="S60" i="36"/>
  <c r="S34" i="36"/>
  <c r="W60" i="36"/>
  <c r="M47" i="36"/>
  <c r="Q47" i="36"/>
  <c r="U47" i="36"/>
  <c r="Y47" i="36"/>
  <c r="L60" i="36"/>
  <c r="P60" i="36"/>
  <c r="P34" i="36"/>
  <c r="T60" i="36"/>
  <c r="T34" i="36"/>
  <c r="X60" i="36"/>
  <c r="X34" i="36"/>
  <c r="M69" i="36"/>
  <c r="Q69" i="36"/>
  <c r="U69" i="36"/>
  <c r="Y69" i="36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H68" i="6" l="1"/>
  <c r="F68" i="6"/>
  <c r="E68" i="6"/>
  <c r="G68" i="6"/>
  <c r="D68" i="6"/>
  <c r="M5" i="36"/>
  <c r="L12" i="36"/>
  <c r="E21" i="36"/>
  <c r="Z76" i="36"/>
  <c r="P76" i="36"/>
  <c r="Y76" i="36"/>
  <c r="O51" i="36"/>
  <c r="R76" i="36"/>
  <c r="L76" i="36"/>
  <c r="N76" i="36"/>
  <c r="T76" i="36"/>
  <c r="Q76" i="36"/>
  <c r="V76" i="36"/>
  <c r="T51" i="36"/>
  <c r="X76" i="36"/>
  <c r="U76" i="36"/>
  <c r="S51" i="36"/>
  <c r="P51" i="36"/>
  <c r="M76" i="36"/>
  <c r="L51" i="36"/>
  <c r="U51" i="36"/>
  <c r="M51" i="36"/>
  <c r="V51" i="36"/>
  <c r="Y34" i="36"/>
  <c r="L34" i="36"/>
  <c r="Y51" i="36"/>
  <c r="Q51" i="36"/>
  <c r="W34" i="36"/>
  <c r="Z51" i="36"/>
  <c r="N51" i="36"/>
  <c r="W51" i="36"/>
  <c r="M34" i="36"/>
  <c r="X51" i="36"/>
  <c r="R34" i="36"/>
  <c r="R51" i="36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N5" i="36" l="1"/>
  <c r="M12" i="36"/>
  <c r="M4" i="36"/>
  <c r="E22" i="36"/>
  <c r="D61" i="9"/>
  <c r="D60" i="9" s="1"/>
  <c r="D58" i="9"/>
  <c r="D57" i="9"/>
  <c r="D56" i="9"/>
  <c r="D55" i="9"/>
  <c r="D54" i="9"/>
  <c r="D53" i="9"/>
  <c r="D50" i="9"/>
  <c r="D49" i="9"/>
  <c r="D48" i="9"/>
  <c r="D44" i="9"/>
  <c r="D43" i="9" s="1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E60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5" i="9"/>
  <c r="D34" i="9"/>
  <c r="D33" i="9"/>
  <c r="D38" i="9"/>
  <c r="D37" i="9" s="1"/>
  <c r="D47" i="9" l="1"/>
  <c r="D52" i="9"/>
  <c r="D63" i="9" s="1"/>
  <c r="O5" i="36"/>
  <c r="N12" i="36"/>
  <c r="N4" i="36"/>
  <c r="E23" i="36"/>
  <c r="D32" i="9"/>
  <c r="P5" i="36" l="1"/>
  <c r="O12" i="36"/>
  <c r="O4" i="36"/>
  <c r="E24" i="36"/>
  <c r="Q5" i="36" l="1"/>
  <c r="P12" i="36"/>
  <c r="P4" i="36"/>
  <c r="E25" i="36"/>
  <c r="E5" i="9"/>
  <c r="D33" i="34"/>
  <c r="D8" i="34"/>
  <c r="D13" i="34"/>
  <c r="D24" i="34"/>
  <c r="D28" i="34"/>
  <c r="D41" i="34"/>
  <c r="D18" i="34"/>
  <c r="D5" i="34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F41" i="1"/>
  <c r="D21" i="34" l="1"/>
  <c r="F5" i="9"/>
  <c r="D29" i="35"/>
  <c r="F7" i="35"/>
  <c r="E4" i="9"/>
  <c r="D44" i="34"/>
  <c r="R5" i="36"/>
  <c r="Q12" i="36"/>
  <c r="Q4" i="36"/>
  <c r="D31" i="35"/>
  <c r="D30" i="9"/>
  <c r="D40" i="9" s="1"/>
  <c r="D65" i="9" s="1"/>
  <c r="E26" i="36"/>
  <c r="V43" i="1"/>
  <c r="R43" i="1"/>
  <c r="J43" i="1"/>
  <c r="U43" i="1"/>
  <c r="Q43" i="1"/>
  <c r="M43" i="1"/>
  <c r="I43" i="1"/>
  <c r="W43" i="1"/>
  <c r="O43" i="1"/>
  <c r="G43" i="1"/>
  <c r="T43" i="1"/>
  <c r="P43" i="1"/>
  <c r="L43" i="1"/>
  <c r="H43" i="1"/>
  <c r="N43" i="1"/>
  <c r="S43" i="1"/>
  <c r="K43" i="1"/>
  <c r="D46" i="34" l="1"/>
  <c r="G5" i="9"/>
  <c r="F4" i="9"/>
  <c r="S5" i="36"/>
  <c r="R12" i="36"/>
  <c r="R4" i="36"/>
  <c r="D41" i="35"/>
  <c r="D66" i="35" s="1"/>
  <c r="E27" i="36"/>
  <c r="H5" i="9" l="1"/>
  <c r="G4" i="9"/>
  <c r="T5" i="36"/>
  <c r="S12" i="36"/>
  <c r="S4" i="36"/>
  <c r="E29" i="36"/>
  <c r="E30" i="36" s="1"/>
  <c r="E31" i="36" s="1"/>
  <c r="I5" i="9" l="1"/>
  <c r="H4" i="9"/>
  <c r="U5" i="36"/>
  <c r="T12" i="36"/>
  <c r="T4" i="36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2" i="1"/>
  <c r="F61" i="1"/>
  <c r="F10" i="1"/>
  <c r="F12" i="1" s="1"/>
  <c r="Y27" i="11"/>
  <c r="U27" i="11"/>
  <c r="Q27" i="11"/>
  <c r="M27" i="11"/>
  <c r="I27" i="11"/>
  <c r="E27" i="11"/>
  <c r="Y34" i="11"/>
  <c r="V33" i="11"/>
  <c r="W32" i="11"/>
  <c r="X31" i="11"/>
  <c r="Y30" i="11"/>
  <c r="V29" i="11"/>
  <c r="W28" i="11"/>
  <c r="X27" i="11"/>
  <c r="Y26" i="11"/>
  <c r="D25" i="11"/>
  <c r="F7" i="13"/>
  <c r="C67" i="13"/>
  <c r="C68" i="13"/>
  <c r="C69" i="13"/>
  <c r="C70" i="13"/>
  <c r="C71" i="13"/>
  <c r="C72" i="13"/>
  <c r="C73" i="13"/>
  <c r="C74" i="13"/>
  <c r="C44" i="13"/>
  <c r="C45" i="13"/>
  <c r="C46" i="13"/>
  <c r="C47" i="13"/>
  <c r="C48" i="13"/>
  <c r="C49" i="13"/>
  <c r="C50" i="13"/>
  <c r="C43" i="13"/>
  <c r="C42" i="13"/>
  <c r="C66" i="13"/>
  <c r="V25" i="11" l="1"/>
  <c r="J25" i="11"/>
  <c r="U31" i="11"/>
  <c r="E31" i="11"/>
  <c r="M31" i="11"/>
  <c r="R26" i="11"/>
  <c r="X28" i="11"/>
  <c r="F26" i="11"/>
  <c r="V26" i="11"/>
  <c r="L28" i="11"/>
  <c r="F30" i="11"/>
  <c r="V30" i="11"/>
  <c r="Q31" i="11"/>
  <c r="L32" i="11"/>
  <c r="F34" i="11"/>
  <c r="V34" i="11"/>
  <c r="P28" i="11"/>
  <c r="P32" i="11"/>
  <c r="J34" i="11"/>
  <c r="J26" i="11"/>
  <c r="J30" i="11"/>
  <c r="N26" i="11"/>
  <c r="T28" i="11"/>
  <c r="N30" i="11"/>
  <c r="I31" i="11"/>
  <c r="Y31" i="11"/>
  <c r="T32" i="11"/>
  <c r="N34" i="11"/>
  <c r="H28" i="11"/>
  <c r="R30" i="11"/>
  <c r="H32" i="11"/>
  <c r="X32" i="11"/>
  <c r="R34" i="11"/>
  <c r="J5" i="9"/>
  <c r="I4" i="9"/>
  <c r="V5" i="36"/>
  <c r="U12" i="36"/>
  <c r="U4" i="36"/>
  <c r="G25" i="11"/>
  <c r="S25" i="11"/>
  <c r="W25" i="11"/>
  <c r="K29" i="11"/>
  <c r="W29" i="11"/>
  <c r="K33" i="11"/>
  <c r="W33" i="11"/>
  <c r="H25" i="11"/>
  <c r="L25" i="11"/>
  <c r="P25" i="11"/>
  <c r="T25" i="11"/>
  <c r="X25" i="11"/>
  <c r="G26" i="11"/>
  <c r="K26" i="11"/>
  <c r="O26" i="11"/>
  <c r="S26" i="11"/>
  <c r="W26" i="11"/>
  <c r="F27" i="11"/>
  <c r="J27" i="11"/>
  <c r="N27" i="11"/>
  <c r="R27" i="11"/>
  <c r="V27" i="11"/>
  <c r="E28" i="11"/>
  <c r="I28" i="11"/>
  <c r="M28" i="11"/>
  <c r="Q28" i="11"/>
  <c r="U28" i="11"/>
  <c r="Y28" i="11"/>
  <c r="H29" i="11"/>
  <c r="L29" i="11"/>
  <c r="P29" i="11"/>
  <c r="T29" i="11"/>
  <c r="X29" i="11"/>
  <c r="G30" i="11"/>
  <c r="K30" i="11"/>
  <c r="O30" i="11"/>
  <c r="S30" i="11"/>
  <c r="W30" i="11"/>
  <c r="F31" i="11"/>
  <c r="J31" i="11"/>
  <c r="N31" i="11"/>
  <c r="R31" i="11"/>
  <c r="V31" i="11"/>
  <c r="E32" i="11"/>
  <c r="I32" i="11"/>
  <c r="M32" i="11"/>
  <c r="Q32" i="11"/>
  <c r="U32" i="11"/>
  <c r="Y32" i="11"/>
  <c r="H33" i="11"/>
  <c r="L33" i="11"/>
  <c r="P33" i="11"/>
  <c r="T33" i="11"/>
  <c r="X33" i="11"/>
  <c r="G34" i="11"/>
  <c r="K34" i="11"/>
  <c r="O34" i="11"/>
  <c r="S34" i="11"/>
  <c r="W34" i="11"/>
  <c r="K25" i="11"/>
  <c r="G29" i="11"/>
  <c r="S29" i="11"/>
  <c r="O33" i="11"/>
  <c r="E25" i="11"/>
  <c r="I25" i="11"/>
  <c r="M25" i="11"/>
  <c r="Q25" i="11"/>
  <c r="U25" i="11"/>
  <c r="Y25" i="11"/>
  <c r="H26" i="11"/>
  <c r="L26" i="11"/>
  <c r="P26" i="11"/>
  <c r="T26" i="11"/>
  <c r="X26" i="11"/>
  <c r="G27" i="11"/>
  <c r="K27" i="11"/>
  <c r="O27" i="11"/>
  <c r="S27" i="11"/>
  <c r="W27" i="11"/>
  <c r="F28" i="11"/>
  <c r="J28" i="11"/>
  <c r="N28" i="11"/>
  <c r="R28" i="11"/>
  <c r="V28" i="11"/>
  <c r="E29" i="11"/>
  <c r="I29" i="11"/>
  <c r="M29" i="11"/>
  <c r="Q29" i="11"/>
  <c r="U29" i="11"/>
  <c r="Y29" i="11"/>
  <c r="H30" i="11"/>
  <c r="L30" i="11"/>
  <c r="P30" i="11"/>
  <c r="T30" i="11"/>
  <c r="X30" i="11"/>
  <c r="G31" i="11"/>
  <c r="K31" i="11"/>
  <c r="O31" i="11"/>
  <c r="S31" i="11"/>
  <c r="W31" i="11"/>
  <c r="F32" i="11"/>
  <c r="J32" i="11"/>
  <c r="N32" i="11"/>
  <c r="R32" i="11"/>
  <c r="V32" i="11"/>
  <c r="E33" i="11"/>
  <c r="I33" i="11"/>
  <c r="M33" i="11"/>
  <c r="Q33" i="11"/>
  <c r="U33" i="11"/>
  <c r="Y33" i="11"/>
  <c r="H34" i="11"/>
  <c r="L34" i="11"/>
  <c r="P34" i="11"/>
  <c r="T34" i="11"/>
  <c r="X34" i="11"/>
  <c r="O25" i="11"/>
  <c r="O29" i="11"/>
  <c r="G33" i="11"/>
  <c r="S33" i="11"/>
  <c r="F25" i="11"/>
  <c r="N25" i="11"/>
  <c r="R25" i="11"/>
  <c r="E26" i="11"/>
  <c r="I26" i="11"/>
  <c r="M26" i="11"/>
  <c r="Q26" i="11"/>
  <c r="U26" i="11"/>
  <c r="H27" i="11"/>
  <c r="L27" i="11"/>
  <c r="P27" i="11"/>
  <c r="T27" i="11"/>
  <c r="G28" i="11"/>
  <c r="K28" i="11"/>
  <c r="O28" i="11"/>
  <c r="S28" i="11"/>
  <c r="F29" i="11"/>
  <c r="J29" i="11"/>
  <c r="N29" i="11"/>
  <c r="R29" i="11"/>
  <c r="E30" i="11"/>
  <c r="I30" i="11"/>
  <c r="M30" i="11"/>
  <c r="Q30" i="11"/>
  <c r="U30" i="11"/>
  <c r="H31" i="11"/>
  <c r="L31" i="11"/>
  <c r="P31" i="11"/>
  <c r="T31" i="11"/>
  <c r="G32" i="11"/>
  <c r="K32" i="11"/>
  <c r="O32" i="11"/>
  <c r="S32" i="11"/>
  <c r="F33" i="11"/>
  <c r="J33" i="11"/>
  <c r="N33" i="11"/>
  <c r="R33" i="11"/>
  <c r="E34" i="11"/>
  <c r="I34" i="11"/>
  <c r="M34" i="11"/>
  <c r="Q34" i="11"/>
  <c r="U34" i="11"/>
  <c r="G50" i="13"/>
  <c r="G45" i="13"/>
  <c r="G47" i="13"/>
  <c r="G43" i="13"/>
  <c r="G44" i="13"/>
  <c r="U63" i="1"/>
  <c r="V63" i="1"/>
  <c r="W63" i="1"/>
  <c r="U64" i="1"/>
  <c r="V64" i="1"/>
  <c r="W64" i="1"/>
  <c r="U67" i="1"/>
  <c r="V67" i="1"/>
  <c r="W67" i="1"/>
  <c r="U69" i="1"/>
  <c r="V69" i="1"/>
  <c r="W69" i="1"/>
  <c r="F42" i="1"/>
  <c r="C78" i="13"/>
  <c r="C65" i="13"/>
  <c r="C54" i="13"/>
  <c r="C41" i="13"/>
  <c r="G68" i="13" l="1"/>
  <c r="G67" i="13"/>
  <c r="G74" i="13"/>
  <c r="G71" i="13"/>
  <c r="G69" i="13"/>
  <c r="G48" i="13"/>
  <c r="G49" i="13"/>
  <c r="K5" i="9"/>
  <c r="J4" i="9"/>
  <c r="W5" i="36"/>
  <c r="V12" i="36"/>
  <c r="V4" i="36"/>
  <c r="F43" i="1"/>
  <c r="H50" i="13"/>
  <c r="G46" i="13"/>
  <c r="H45" i="13"/>
  <c r="H43" i="13"/>
  <c r="H44" i="13"/>
  <c r="V65" i="1"/>
  <c r="U65" i="1"/>
  <c r="W65" i="1"/>
  <c r="F7" i="12"/>
  <c r="G29" i="1" s="1"/>
  <c r="G7" i="12"/>
  <c r="H29" i="1" s="1"/>
  <c r="H7" i="12"/>
  <c r="I29" i="1" s="1"/>
  <c r="I7" i="12"/>
  <c r="J29" i="1" s="1"/>
  <c r="J7" i="12"/>
  <c r="K29" i="1" s="1"/>
  <c r="K7" i="12"/>
  <c r="L29" i="1" s="1"/>
  <c r="L7" i="12"/>
  <c r="M29" i="1" s="1"/>
  <c r="M7" i="12"/>
  <c r="N29" i="1" s="1"/>
  <c r="N7" i="12"/>
  <c r="O29" i="1" s="1"/>
  <c r="O7" i="12"/>
  <c r="P29" i="1" s="1"/>
  <c r="P7" i="12"/>
  <c r="Q29" i="1" s="1"/>
  <c r="Q7" i="12"/>
  <c r="R29" i="1" s="1"/>
  <c r="R7" i="12"/>
  <c r="S29" i="1" s="1"/>
  <c r="S7" i="12"/>
  <c r="T29" i="1" s="1"/>
  <c r="T7" i="12"/>
  <c r="U29" i="1" s="1"/>
  <c r="U7" i="12"/>
  <c r="V29" i="1" s="1"/>
  <c r="V7" i="12"/>
  <c r="W29" i="1" s="1"/>
  <c r="C52" i="19"/>
  <c r="C51" i="19"/>
  <c r="C50" i="19"/>
  <c r="C49" i="19"/>
  <c r="C48" i="19"/>
  <c r="C47" i="19"/>
  <c r="C46" i="19"/>
  <c r="C45" i="19"/>
  <c r="C44" i="19"/>
  <c r="C43" i="19"/>
  <c r="G68" i="19"/>
  <c r="H69" i="19" s="1"/>
  <c r="H70" i="19" s="1"/>
  <c r="H41" i="19" s="1"/>
  <c r="X23" i="11"/>
  <c r="W23" i="11"/>
  <c r="C26" i="11"/>
  <c r="C41" i="11" s="1"/>
  <c r="C27" i="11"/>
  <c r="C42" i="11" s="1"/>
  <c r="C28" i="11"/>
  <c r="C43" i="11" s="1"/>
  <c r="C29" i="11"/>
  <c r="C44" i="11" s="1"/>
  <c r="C30" i="11"/>
  <c r="C45" i="11" s="1"/>
  <c r="C31" i="11"/>
  <c r="C46" i="11" s="1"/>
  <c r="C32" i="11"/>
  <c r="C47" i="11" s="1"/>
  <c r="C33" i="11"/>
  <c r="C48" i="11" s="1"/>
  <c r="C34" i="11"/>
  <c r="C49" i="11" s="1"/>
  <c r="G15" i="9" l="1"/>
  <c r="H36" i="1"/>
  <c r="G73" i="13"/>
  <c r="H49" i="13" s="1"/>
  <c r="H68" i="13"/>
  <c r="I44" i="13" s="1"/>
  <c r="H69" i="13"/>
  <c r="H74" i="13"/>
  <c r="G72" i="13"/>
  <c r="H48" i="13" s="1"/>
  <c r="G70" i="13"/>
  <c r="I74" i="13"/>
  <c r="H67" i="13"/>
  <c r="L5" i="9"/>
  <c r="K4" i="9"/>
  <c r="X5" i="36"/>
  <c r="W12" i="36"/>
  <c r="W4" i="36"/>
  <c r="I50" i="13"/>
  <c r="I45" i="13"/>
  <c r="Y23" i="11"/>
  <c r="I68" i="13" l="1"/>
  <c r="I69" i="13"/>
  <c r="H72" i="13"/>
  <c r="I48" i="13" s="1"/>
  <c r="H73" i="13"/>
  <c r="I49" i="13" s="1"/>
  <c r="H47" i="13"/>
  <c r="M5" i="9"/>
  <c r="L4" i="9"/>
  <c r="Y5" i="36"/>
  <c r="X12" i="36"/>
  <c r="X4" i="36"/>
  <c r="J50" i="13"/>
  <c r="J45" i="13"/>
  <c r="J69" i="13" s="1"/>
  <c r="I72" i="13" l="1"/>
  <c r="J48" i="13" s="1"/>
  <c r="H71" i="13"/>
  <c r="I47" i="13" s="1"/>
  <c r="I71" i="13" s="1"/>
  <c r="I73" i="13"/>
  <c r="J49" i="13" s="1"/>
  <c r="J73" i="13"/>
  <c r="K49" i="13" s="1"/>
  <c r="J74" i="13"/>
  <c r="K50" i="13" s="1"/>
  <c r="I43" i="13"/>
  <c r="J44" i="13"/>
  <c r="N5" i="9"/>
  <c r="M4" i="9"/>
  <c r="Z5" i="36"/>
  <c r="Y12" i="36"/>
  <c r="Y4" i="36"/>
  <c r="K45" i="13"/>
  <c r="K74" i="13" l="1"/>
  <c r="J68" i="13"/>
  <c r="K44" i="13" s="1"/>
  <c r="K69" i="13"/>
  <c r="J47" i="13"/>
  <c r="K73" i="13"/>
  <c r="I67" i="13"/>
  <c r="J43" i="13" s="1"/>
  <c r="J72" i="13"/>
  <c r="K48" i="13" s="1"/>
  <c r="L49" i="13"/>
  <c r="O5" i="9"/>
  <c r="N4" i="9"/>
  <c r="AA5" i="36"/>
  <c r="Z12" i="36"/>
  <c r="Z4" i="36"/>
  <c r="L50" i="13"/>
  <c r="L74" i="13" s="1"/>
  <c r="K72" i="13" l="1"/>
  <c r="L48" i="13" s="1"/>
  <c r="L72" i="13" s="1"/>
  <c r="M48" i="13" s="1"/>
  <c r="M72" i="13" s="1"/>
  <c r="N48" i="13" s="1"/>
  <c r="J67" i="13"/>
  <c r="K43" i="13" s="1"/>
  <c r="J71" i="13"/>
  <c r="L73" i="13"/>
  <c r="K68" i="13"/>
  <c r="L44" i="13" s="1"/>
  <c r="M49" i="13"/>
  <c r="K47" i="13"/>
  <c r="P5" i="9"/>
  <c r="O4" i="9"/>
  <c r="AB5" i="36"/>
  <c r="AA12" i="36"/>
  <c r="AA4" i="36"/>
  <c r="M50" i="13"/>
  <c r="M74" i="13" s="1"/>
  <c r="K67" i="13" l="1"/>
  <c r="L43" i="13" s="1"/>
  <c r="L67" i="13" s="1"/>
  <c r="N72" i="13"/>
  <c r="O48" i="13" s="1"/>
  <c r="O72" i="13" s="1"/>
  <c r="K71" i="13"/>
  <c r="L47" i="13" s="1"/>
  <c r="M73" i="13"/>
  <c r="N49" i="13" s="1"/>
  <c r="N73" i="13" s="1"/>
  <c r="O49" i="13" s="1"/>
  <c r="O73" i="13" s="1"/>
  <c r="P49" i="13" s="1"/>
  <c r="P73" i="13" s="1"/>
  <c r="L68" i="13"/>
  <c r="M44" i="13" s="1"/>
  <c r="M68" i="13" s="1"/>
  <c r="N44" i="13" s="1"/>
  <c r="L45" i="13"/>
  <c r="Q5" i="9"/>
  <c r="P4" i="9"/>
  <c r="AC5" i="36"/>
  <c r="AB12" i="36"/>
  <c r="AB4" i="36"/>
  <c r="N50" i="13"/>
  <c r="N74" i="13" s="1"/>
  <c r="L71" i="13" l="1"/>
  <c r="M47" i="13" s="1"/>
  <c r="M71" i="13" s="1"/>
  <c r="N47" i="13" s="1"/>
  <c r="N71" i="13" s="1"/>
  <c r="N68" i="13"/>
  <c r="O44" i="13" s="1"/>
  <c r="O68" i="13" s="1"/>
  <c r="P44" i="13" s="1"/>
  <c r="P68" i="13" s="1"/>
  <c r="L69" i="13"/>
  <c r="M43" i="13"/>
  <c r="Q49" i="13"/>
  <c r="Q73" i="13" s="1"/>
  <c r="M45" i="13"/>
  <c r="M69" i="13" s="1"/>
  <c r="N45" i="13" s="1"/>
  <c r="N69" i="13" s="1"/>
  <c r="P48" i="13"/>
  <c r="P72" i="13" s="1"/>
  <c r="R5" i="9"/>
  <c r="Q4" i="9"/>
  <c r="AD5" i="36"/>
  <c r="AC12" i="36"/>
  <c r="AC4" i="36"/>
  <c r="O50" i="13"/>
  <c r="O74" i="13" s="1"/>
  <c r="N43" i="13" l="1"/>
  <c r="N67" i="13" s="1"/>
  <c r="O43" i="13" s="1"/>
  <c r="O67" i="13" s="1"/>
  <c r="P43" i="13" s="1"/>
  <c r="P67" i="13" s="1"/>
  <c r="M67" i="13"/>
  <c r="Q44" i="13"/>
  <c r="Q48" i="13"/>
  <c r="Q72" i="13" s="1"/>
  <c r="O45" i="13"/>
  <c r="R49" i="13"/>
  <c r="R73" i="13" s="1"/>
  <c r="S5" i="9"/>
  <c r="R4" i="9"/>
  <c r="AE5" i="36"/>
  <c r="AD12" i="36"/>
  <c r="AD4" i="36"/>
  <c r="P50" i="13"/>
  <c r="P74" i="13" s="1"/>
  <c r="P45" i="13" l="1"/>
  <c r="P69" i="13" s="1"/>
  <c r="Q45" i="13" s="1"/>
  <c r="O69" i="13"/>
  <c r="R44" i="13"/>
  <c r="Q68" i="13"/>
  <c r="S49" i="13"/>
  <c r="S73" i="13" s="1"/>
  <c r="R48" i="13"/>
  <c r="R72" i="13" s="1"/>
  <c r="O47" i="13"/>
  <c r="O71" i="13" s="1"/>
  <c r="T5" i="9"/>
  <c r="S4" i="9"/>
  <c r="AF5" i="36"/>
  <c r="AE12" i="36"/>
  <c r="AE4" i="36"/>
  <c r="Q43" i="13"/>
  <c r="Q67" i="13" s="1"/>
  <c r="Q50" i="13"/>
  <c r="Q74" i="13" s="1"/>
  <c r="R45" i="13" l="1"/>
  <c r="R69" i="13" s="1"/>
  <c r="Q69" i="13"/>
  <c r="S44" i="13"/>
  <c r="S68" i="13" s="1"/>
  <c r="T44" i="13" s="1"/>
  <c r="T68" i="13" s="1"/>
  <c r="U44" i="13" s="1"/>
  <c r="U68" i="13" s="1"/>
  <c r="R68" i="13"/>
  <c r="T49" i="13"/>
  <c r="T73" i="13" s="1"/>
  <c r="S48" i="13"/>
  <c r="S72" i="13" s="1"/>
  <c r="P47" i="13"/>
  <c r="U5" i="9"/>
  <c r="T4" i="9"/>
  <c r="AG5" i="36"/>
  <c r="AF12" i="36"/>
  <c r="AF4" i="36"/>
  <c r="S45" i="13"/>
  <c r="S69" i="13" s="1"/>
  <c r="R50" i="13"/>
  <c r="R74" i="13" s="1"/>
  <c r="Q47" i="13" l="1"/>
  <c r="P71" i="13"/>
  <c r="U49" i="13"/>
  <c r="U73" i="13" s="1"/>
  <c r="T48" i="13"/>
  <c r="T72" i="13" s="1"/>
  <c r="U48" i="13" s="1"/>
  <c r="U72" i="13" s="1"/>
  <c r="V5" i="9"/>
  <c r="U4" i="9"/>
  <c r="AH5" i="36"/>
  <c r="AG12" i="36"/>
  <c r="AG4" i="36"/>
  <c r="T45" i="13"/>
  <c r="T69" i="13" s="1"/>
  <c r="V44" i="13"/>
  <c r="V68" i="13" s="1"/>
  <c r="R43" i="13"/>
  <c r="R67" i="13" s="1"/>
  <c r="S50" i="13"/>
  <c r="S74" i="13" s="1"/>
  <c r="Q71" i="13" l="1"/>
  <c r="R47" i="13" s="1"/>
  <c r="R71" i="13" s="1"/>
  <c r="S47" i="13" s="1"/>
  <c r="S71" i="13" s="1"/>
  <c r="T47" i="13" s="1"/>
  <c r="T71" i="13" s="1"/>
  <c r="V48" i="13"/>
  <c r="V72" i="13" s="1"/>
  <c r="V49" i="13"/>
  <c r="V73" i="13" s="1"/>
  <c r="V4" i="9"/>
  <c r="H7" i="35"/>
  <c r="AI5" i="36"/>
  <c r="AH12" i="36"/>
  <c r="AH4" i="36"/>
  <c r="U45" i="13"/>
  <c r="U69" i="13" s="1"/>
  <c r="S43" i="13"/>
  <c r="S67" i="13" s="1"/>
  <c r="T50" i="13"/>
  <c r="T74" i="13" s="1"/>
  <c r="F34" i="35" l="1"/>
  <c r="H34" i="35" s="1"/>
  <c r="F39" i="35"/>
  <c r="H39" i="35" s="1"/>
  <c r="F56" i="35"/>
  <c r="H56" i="35" s="1"/>
  <c r="F62" i="35"/>
  <c r="F61" i="35" s="1"/>
  <c r="F59" i="35"/>
  <c r="H59" i="35" s="1"/>
  <c r="H12" i="35"/>
  <c r="H22" i="35"/>
  <c r="F12" i="35"/>
  <c r="AJ5" i="36"/>
  <c r="AI12" i="36"/>
  <c r="AI4" i="36"/>
  <c r="V45" i="13"/>
  <c r="V69" i="13" s="1"/>
  <c r="U47" i="13"/>
  <c r="U71" i="13" s="1"/>
  <c r="U50" i="13"/>
  <c r="U74" i="13" s="1"/>
  <c r="T43" i="13" l="1"/>
  <c r="T67" i="13" s="1"/>
  <c r="U43" i="13" s="1"/>
  <c r="H62" i="35"/>
  <c r="H61" i="35" s="1"/>
  <c r="AJ12" i="36"/>
  <c r="AJ4" i="36"/>
  <c r="V47" i="13"/>
  <c r="V71" i="13" s="1"/>
  <c r="V50" i="13"/>
  <c r="V74" i="13" s="1"/>
  <c r="U67" i="13" l="1"/>
  <c r="V43" i="13" s="1"/>
  <c r="V67" i="13" s="1"/>
  <c r="D65" i="11"/>
  <c r="G27" i="21" l="1"/>
  <c r="F27" i="21"/>
  <c r="E27" i="21"/>
  <c r="D27" i="21"/>
  <c r="M26" i="21"/>
  <c r="N26" i="21"/>
  <c r="L44" i="11" l="1"/>
  <c r="P44" i="11"/>
  <c r="T44" i="11"/>
  <c r="F46" i="11"/>
  <c r="J46" i="11"/>
  <c r="N46" i="11"/>
  <c r="R46" i="11"/>
  <c r="V46" i="11"/>
  <c r="O45" i="11" l="1"/>
  <c r="G45" i="11"/>
  <c r="S45" i="11"/>
  <c r="K45" i="11"/>
  <c r="H44" i="11"/>
  <c r="U46" i="11"/>
  <c r="Q46" i="11"/>
  <c r="M46" i="11"/>
  <c r="I46" i="11"/>
  <c r="E46" i="11"/>
  <c r="V45" i="11"/>
  <c r="R45" i="11"/>
  <c r="N45" i="11"/>
  <c r="J45" i="11"/>
  <c r="F45" i="11"/>
  <c r="S44" i="11"/>
  <c r="O44" i="11"/>
  <c r="K44" i="11"/>
  <c r="G44" i="11"/>
  <c r="T46" i="11"/>
  <c r="P46" i="11"/>
  <c r="L46" i="11"/>
  <c r="H46" i="11"/>
  <c r="U45" i="11"/>
  <c r="Q45" i="11"/>
  <c r="M45" i="11"/>
  <c r="I45" i="11"/>
  <c r="E45" i="11"/>
  <c r="V44" i="11"/>
  <c r="R44" i="11"/>
  <c r="N44" i="11"/>
  <c r="J44" i="11"/>
  <c r="F44" i="11"/>
  <c r="S46" i="11"/>
  <c r="O46" i="11"/>
  <c r="K46" i="11"/>
  <c r="G46" i="11"/>
  <c r="T45" i="11"/>
  <c r="P45" i="11"/>
  <c r="L45" i="11"/>
  <c r="H45" i="11"/>
  <c r="U44" i="11"/>
  <c r="Q44" i="11"/>
  <c r="M44" i="11"/>
  <c r="I44" i="11"/>
  <c r="E44" i="11"/>
  <c r="I11" i="25"/>
  <c r="I7" i="25"/>
  <c r="F5" i="1"/>
  <c r="F2" i="25"/>
  <c r="H17" i="25" s="1"/>
  <c r="J24999" i="25"/>
  <c r="J24998" i="25"/>
  <c r="J24997" i="25"/>
  <c r="J24996" i="25"/>
  <c r="J24995" i="25"/>
  <c r="J24994" i="25"/>
  <c r="J24993" i="25"/>
  <c r="J24992" i="25"/>
  <c r="J24991" i="25"/>
  <c r="J24990" i="25"/>
  <c r="J24989" i="25"/>
  <c r="J24988" i="25"/>
  <c r="J24987" i="25"/>
  <c r="J24986" i="25"/>
  <c r="J24985" i="25"/>
  <c r="J24984" i="25"/>
  <c r="J24983" i="25"/>
  <c r="J24982" i="25"/>
  <c r="J24981" i="25"/>
  <c r="J24980" i="25"/>
  <c r="J24979" i="25"/>
  <c r="J24978" i="25"/>
  <c r="J24977" i="25"/>
  <c r="J24976" i="25"/>
  <c r="J24975" i="25"/>
  <c r="J24974" i="25"/>
  <c r="J24973" i="25"/>
  <c r="J24972" i="25"/>
  <c r="J24971" i="25"/>
  <c r="J24970" i="25"/>
  <c r="J24969" i="25"/>
  <c r="J24968" i="25"/>
  <c r="J24967" i="25"/>
  <c r="J24966" i="25"/>
  <c r="J24965" i="25"/>
  <c r="J24964" i="25"/>
  <c r="J24963" i="25"/>
  <c r="J24962" i="25"/>
  <c r="J24961" i="25"/>
  <c r="J24960" i="25"/>
  <c r="J24959" i="25"/>
  <c r="J24958" i="25"/>
  <c r="J24957" i="25"/>
  <c r="J24956" i="25"/>
  <c r="J24955" i="25"/>
  <c r="J24954" i="25"/>
  <c r="J24953" i="25"/>
  <c r="J24952" i="25"/>
  <c r="J24951" i="25"/>
  <c r="J24950" i="25"/>
  <c r="J24949" i="25"/>
  <c r="J24948" i="25"/>
  <c r="J24947" i="25"/>
  <c r="J24946" i="25"/>
  <c r="J24945" i="25"/>
  <c r="J24944" i="25"/>
  <c r="J24943" i="25"/>
  <c r="J24942" i="25"/>
  <c r="J24941" i="25"/>
  <c r="J24940" i="25"/>
  <c r="J24939" i="25"/>
  <c r="J24938" i="25"/>
  <c r="J24937" i="25"/>
  <c r="J24936" i="25"/>
  <c r="J24935" i="25"/>
  <c r="J24934" i="25"/>
  <c r="J24933" i="25"/>
  <c r="J24932" i="25"/>
  <c r="J24931" i="25"/>
  <c r="J24930" i="25"/>
  <c r="J24929" i="25"/>
  <c r="J24928" i="25"/>
  <c r="J24927" i="25"/>
  <c r="J24926" i="25"/>
  <c r="J24925" i="25"/>
  <c r="J24924" i="25"/>
  <c r="J24923" i="25"/>
  <c r="J24922" i="25"/>
  <c r="J24921" i="25"/>
  <c r="J24920" i="25"/>
  <c r="J24919" i="25"/>
  <c r="J24918" i="25"/>
  <c r="J24917" i="25"/>
  <c r="J24916" i="25"/>
  <c r="J24915" i="25"/>
  <c r="J24914" i="25"/>
  <c r="J24913" i="25"/>
  <c r="J24912" i="25"/>
  <c r="J24911" i="25"/>
  <c r="J24910" i="25"/>
  <c r="J24909" i="25"/>
  <c r="J24908" i="25"/>
  <c r="J24907" i="25"/>
  <c r="J24906" i="25"/>
  <c r="J24905" i="25"/>
  <c r="J24904" i="25"/>
  <c r="J24903" i="25"/>
  <c r="J24902" i="25"/>
  <c r="J24901" i="25"/>
  <c r="J24900" i="25"/>
  <c r="J24899" i="25"/>
  <c r="J24898" i="25"/>
  <c r="J24897" i="25"/>
  <c r="J24896" i="25"/>
  <c r="J24895" i="25"/>
  <c r="J24894" i="25"/>
  <c r="J24893" i="25"/>
  <c r="J24892" i="25"/>
  <c r="J24891" i="25"/>
  <c r="J24890" i="25"/>
  <c r="J24889" i="25"/>
  <c r="J24888" i="25"/>
  <c r="J24887" i="25"/>
  <c r="J24886" i="25"/>
  <c r="J24885" i="25"/>
  <c r="J24884" i="25"/>
  <c r="J24883" i="25"/>
  <c r="J24882" i="25"/>
  <c r="J24881" i="25"/>
  <c r="J24880" i="25"/>
  <c r="J24879" i="25"/>
  <c r="J24878" i="25"/>
  <c r="J24877" i="25"/>
  <c r="J24876" i="25"/>
  <c r="J24875" i="25"/>
  <c r="J24874" i="25"/>
  <c r="J24873" i="25"/>
  <c r="J24872" i="25"/>
  <c r="J24871" i="25"/>
  <c r="J24870" i="25"/>
  <c r="J24869" i="25"/>
  <c r="J24868" i="25"/>
  <c r="J24867" i="25"/>
  <c r="J24866" i="25"/>
  <c r="J24865" i="25"/>
  <c r="J24864" i="25"/>
  <c r="J24863" i="25"/>
  <c r="J24862" i="25"/>
  <c r="J24861" i="25"/>
  <c r="J24860" i="25"/>
  <c r="J24859" i="25"/>
  <c r="J24858" i="25"/>
  <c r="J24857" i="25"/>
  <c r="J24856" i="25"/>
  <c r="J24855" i="25"/>
  <c r="J24854" i="25"/>
  <c r="J24853" i="25"/>
  <c r="J24852" i="25"/>
  <c r="J24851" i="25"/>
  <c r="J24850" i="25"/>
  <c r="J24849" i="25"/>
  <c r="J24848" i="25"/>
  <c r="J24847" i="25"/>
  <c r="J24846" i="25"/>
  <c r="J24845" i="25"/>
  <c r="J24844" i="25"/>
  <c r="J24843" i="25"/>
  <c r="J24842" i="25"/>
  <c r="J24841" i="25"/>
  <c r="J24840" i="25"/>
  <c r="J24839" i="25"/>
  <c r="J24838" i="25"/>
  <c r="J24837" i="25"/>
  <c r="J24836" i="25"/>
  <c r="J24835" i="25"/>
  <c r="J24834" i="25"/>
  <c r="J24833" i="25"/>
  <c r="J24832" i="25"/>
  <c r="J24831" i="25"/>
  <c r="J24830" i="25"/>
  <c r="J24829" i="25"/>
  <c r="J24828" i="25"/>
  <c r="J24827" i="25"/>
  <c r="J24826" i="25"/>
  <c r="J24825" i="25"/>
  <c r="J24824" i="25"/>
  <c r="J24823" i="25"/>
  <c r="J24822" i="25"/>
  <c r="J24821" i="25"/>
  <c r="J24820" i="25"/>
  <c r="J24819" i="25"/>
  <c r="J24818" i="25"/>
  <c r="J24817" i="25"/>
  <c r="J24816" i="25"/>
  <c r="J24815" i="25"/>
  <c r="J24814" i="25"/>
  <c r="J24813" i="25"/>
  <c r="J24812" i="25"/>
  <c r="J24811" i="25"/>
  <c r="J24810" i="25"/>
  <c r="J24809" i="25"/>
  <c r="J24808" i="25"/>
  <c r="J24807" i="25"/>
  <c r="J24806" i="25"/>
  <c r="J24805" i="25"/>
  <c r="J24804" i="25"/>
  <c r="J24803" i="25"/>
  <c r="J24802" i="25"/>
  <c r="J24801" i="25"/>
  <c r="J24800" i="25"/>
  <c r="J24799" i="25"/>
  <c r="J24798" i="25"/>
  <c r="J24797" i="25"/>
  <c r="J24796" i="25"/>
  <c r="J24795" i="25"/>
  <c r="J24794" i="25"/>
  <c r="J24793" i="25"/>
  <c r="J24792" i="25"/>
  <c r="J24791" i="25"/>
  <c r="J24790" i="25"/>
  <c r="J24789" i="25"/>
  <c r="J24788" i="25"/>
  <c r="J24787" i="25"/>
  <c r="J24786" i="25"/>
  <c r="J24785" i="25"/>
  <c r="J24784" i="25"/>
  <c r="J24783" i="25"/>
  <c r="J24782" i="25"/>
  <c r="J24781" i="25"/>
  <c r="J24780" i="25"/>
  <c r="J24779" i="25"/>
  <c r="J24778" i="25"/>
  <c r="J24777" i="25"/>
  <c r="J24776" i="25"/>
  <c r="J24775" i="25"/>
  <c r="J24774" i="25"/>
  <c r="J24773" i="25"/>
  <c r="J24772" i="25"/>
  <c r="J24771" i="25"/>
  <c r="J24770" i="25"/>
  <c r="J24769" i="25"/>
  <c r="J24768" i="25"/>
  <c r="J24767" i="25"/>
  <c r="J24766" i="25"/>
  <c r="J24765" i="25"/>
  <c r="J24764" i="25"/>
  <c r="J24763" i="25"/>
  <c r="J24762" i="25"/>
  <c r="J24761" i="25"/>
  <c r="J24760" i="25"/>
  <c r="J24759" i="25"/>
  <c r="J24758" i="25"/>
  <c r="J24757" i="25"/>
  <c r="J24756" i="25"/>
  <c r="J24755" i="25"/>
  <c r="J24754" i="25"/>
  <c r="J24753" i="25"/>
  <c r="J24752" i="25"/>
  <c r="J24751" i="25"/>
  <c r="J24750" i="25"/>
  <c r="J24749" i="25"/>
  <c r="J24748" i="25"/>
  <c r="J24747" i="25"/>
  <c r="J24746" i="25"/>
  <c r="J24745" i="25"/>
  <c r="J24744" i="25"/>
  <c r="J24743" i="25"/>
  <c r="J24742" i="25"/>
  <c r="J24741" i="25"/>
  <c r="J24740" i="25"/>
  <c r="J24739" i="25"/>
  <c r="J24738" i="25"/>
  <c r="J24737" i="25"/>
  <c r="J24736" i="25"/>
  <c r="J24735" i="25"/>
  <c r="J24734" i="25"/>
  <c r="J24733" i="25"/>
  <c r="J24732" i="25"/>
  <c r="J24731" i="25"/>
  <c r="J24730" i="25"/>
  <c r="J24729" i="25"/>
  <c r="J24728" i="25"/>
  <c r="J24727" i="25"/>
  <c r="J24726" i="25"/>
  <c r="J24725" i="25"/>
  <c r="J24724" i="25"/>
  <c r="J24723" i="25"/>
  <c r="J24722" i="25"/>
  <c r="J24721" i="25"/>
  <c r="J24720" i="25"/>
  <c r="J24719" i="25"/>
  <c r="J24718" i="25"/>
  <c r="J24717" i="25"/>
  <c r="J24716" i="25"/>
  <c r="J24715" i="25"/>
  <c r="J24714" i="25"/>
  <c r="J24713" i="25"/>
  <c r="J24712" i="25"/>
  <c r="J24711" i="25"/>
  <c r="J24710" i="25"/>
  <c r="J24709" i="25"/>
  <c r="J24708" i="25"/>
  <c r="J24707" i="25"/>
  <c r="J24706" i="25"/>
  <c r="J24705" i="25"/>
  <c r="J24704" i="25"/>
  <c r="J24703" i="25"/>
  <c r="J24702" i="25"/>
  <c r="J24701" i="25"/>
  <c r="J24700" i="25"/>
  <c r="J24699" i="25"/>
  <c r="J24698" i="25"/>
  <c r="J24697" i="25"/>
  <c r="J24696" i="25"/>
  <c r="J24695" i="25"/>
  <c r="J24694" i="25"/>
  <c r="J24693" i="25"/>
  <c r="J24692" i="25"/>
  <c r="J24691" i="25"/>
  <c r="J24690" i="25"/>
  <c r="J24689" i="25"/>
  <c r="J24688" i="25"/>
  <c r="J24687" i="25"/>
  <c r="J24686" i="25"/>
  <c r="J24685" i="25"/>
  <c r="J24684" i="25"/>
  <c r="J24683" i="25"/>
  <c r="J24682" i="25"/>
  <c r="J24681" i="25"/>
  <c r="J24680" i="25"/>
  <c r="J24679" i="25"/>
  <c r="J24678" i="25"/>
  <c r="J24677" i="25"/>
  <c r="J24676" i="25"/>
  <c r="J24675" i="25"/>
  <c r="J24674" i="25"/>
  <c r="J24673" i="25"/>
  <c r="J24672" i="25"/>
  <c r="J24671" i="25"/>
  <c r="J24670" i="25"/>
  <c r="J24669" i="25"/>
  <c r="J24668" i="25"/>
  <c r="J24667" i="25"/>
  <c r="J24666" i="25"/>
  <c r="J24665" i="25"/>
  <c r="J24664" i="25"/>
  <c r="J24663" i="25"/>
  <c r="J24662" i="25"/>
  <c r="J24661" i="25"/>
  <c r="J24660" i="25"/>
  <c r="J24659" i="25"/>
  <c r="J24658" i="25"/>
  <c r="J24657" i="25"/>
  <c r="J24656" i="25"/>
  <c r="J24655" i="25"/>
  <c r="J24654" i="25"/>
  <c r="J24653" i="25"/>
  <c r="J24652" i="25"/>
  <c r="J24651" i="25"/>
  <c r="J24650" i="25"/>
  <c r="J24649" i="25"/>
  <c r="J24648" i="25"/>
  <c r="J24647" i="25"/>
  <c r="J24646" i="25"/>
  <c r="J24645" i="25"/>
  <c r="J24644" i="25"/>
  <c r="J24643" i="25"/>
  <c r="J24642" i="25"/>
  <c r="J24641" i="25"/>
  <c r="J24640" i="25"/>
  <c r="J24639" i="25"/>
  <c r="J24638" i="25"/>
  <c r="J24637" i="25"/>
  <c r="J24636" i="25"/>
  <c r="J24635" i="25"/>
  <c r="J24634" i="25"/>
  <c r="J24633" i="25"/>
  <c r="J24632" i="25"/>
  <c r="J24631" i="25"/>
  <c r="J24630" i="25"/>
  <c r="J24629" i="25"/>
  <c r="J24628" i="25"/>
  <c r="J24627" i="25"/>
  <c r="J24626" i="25"/>
  <c r="J24625" i="25"/>
  <c r="J24624" i="25"/>
  <c r="J24623" i="25"/>
  <c r="J24622" i="25"/>
  <c r="J24621" i="25"/>
  <c r="J24620" i="25"/>
  <c r="J24619" i="25"/>
  <c r="J24618" i="25"/>
  <c r="J24617" i="25"/>
  <c r="J24616" i="25"/>
  <c r="J24615" i="25"/>
  <c r="J24614" i="25"/>
  <c r="J24613" i="25"/>
  <c r="J24612" i="25"/>
  <c r="J24611" i="25"/>
  <c r="J24610" i="25"/>
  <c r="J24609" i="25"/>
  <c r="J24608" i="25"/>
  <c r="J24607" i="25"/>
  <c r="J24606" i="25"/>
  <c r="J24605" i="25"/>
  <c r="J24604" i="25"/>
  <c r="J24603" i="25"/>
  <c r="J24602" i="25"/>
  <c r="J24601" i="25"/>
  <c r="J24600" i="25"/>
  <c r="J24599" i="25"/>
  <c r="J24598" i="25"/>
  <c r="J24597" i="25"/>
  <c r="J24596" i="25"/>
  <c r="J24595" i="25"/>
  <c r="J24594" i="25"/>
  <c r="J24593" i="25"/>
  <c r="J24592" i="25"/>
  <c r="J24591" i="25"/>
  <c r="J24590" i="25"/>
  <c r="J24589" i="25"/>
  <c r="J24588" i="25"/>
  <c r="J24587" i="25"/>
  <c r="J24586" i="25"/>
  <c r="J24585" i="25"/>
  <c r="J24584" i="25"/>
  <c r="J24583" i="25"/>
  <c r="J24582" i="25"/>
  <c r="J24581" i="25"/>
  <c r="J24580" i="25"/>
  <c r="J24579" i="25"/>
  <c r="J24578" i="25"/>
  <c r="J24577" i="25"/>
  <c r="J24576" i="25"/>
  <c r="J24575" i="25"/>
  <c r="J24574" i="25"/>
  <c r="J24573" i="25"/>
  <c r="J24572" i="25"/>
  <c r="J24571" i="25"/>
  <c r="J24570" i="25"/>
  <c r="J24569" i="25"/>
  <c r="J24568" i="25"/>
  <c r="J24567" i="25"/>
  <c r="J24566" i="25"/>
  <c r="J24565" i="25"/>
  <c r="J24564" i="25"/>
  <c r="J24563" i="25"/>
  <c r="J24562" i="25"/>
  <c r="J24561" i="25"/>
  <c r="J24560" i="25"/>
  <c r="J24559" i="25"/>
  <c r="J24558" i="25"/>
  <c r="J24557" i="25"/>
  <c r="J24556" i="25"/>
  <c r="J24555" i="25"/>
  <c r="J24554" i="25"/>
  <c r="J24553" i="25"/>
  <c r="J24552" i="25"/>
  <c r="J24551" i="25"/>
  <c r="J24550" i="25"/>
  <c r="J24549" i="25"/>
  <c r="J24548" i="25"/>
  <c r="J24547" i="25"/>
  <c r="J24546" i="25"/>
  <c r="J24545" i="25"/>
  <c r="J24544" i="25"/>
  <c r="J24543" i="25"/>
  <c r="J24542" i="25"/>
  <c r="J24541" i="25"/>
  <c r="J24540" i="25"/>
  <c r="J24539" i="25"/>
  <c r="J24538" i="25"/>
  <c r="J24537" i="25"/>
  <c r="J24536" i="25"/>
  <c r="J24535" i="25"/>
  <c r="J24534" i="25"/>
  <c r="J24533" i="25"/>
  <c r="J24532" i="25"/>
  <c r="J24531" i="25"/>
  <c r="J24530" i="25"/>
  <c r="J24529" i="25"/>
  <c r="J24528" i="25"/>
  <c r="J24527" i="25"/>
  <c r="J24526" i="25"/>
  <c r="J24525" i="25"/>
  <c r="J24524" i="25"/>
  <c r="J24523" i="25"/>
  <c r="J24522" i="25"/>
  <c r="J24521" i="25"/>
  <c r="J24520" i="25"/>
  <c r="J24519" i="25"/>
  <c r="J24518" i="25"/>
  <c r="J24517" i="25"/>
  <c r="J24516" i="25"/>
  <c r="J24515" i="25"/>
  <c r="J24514" i="25"/>
  <c r="J24513" i="25"/>
  <c r="J24512" i="25"/>
  <c r="J24511" i="25"/>
  <c r="J24510" i="25"/>
  <c r="J24509" i="25"/>
  <c r="J24508" i="25"/>
  <c r="J24507" i="25"/>
  <c r="J24506" i="25"/>
  <c r="J24505" i="25"/>
  <c r="J24504" i="25"/>
  <c r="J24503" i="25"/>
  <c r="J24502" i="25"/>
  <c r="J24501" i="25"/>
  <c r="J24500" i="25"/>
  <c r="J24499" i="25"/>
  <c r="J24498" i="25"/>
  <c r="J24497" i="25"/>
  <c r="J24496" i="25"/>
  <c r="J24495" i="25"/>
  <c r="J24494" i="25"/>
  <c r="J24493" i="25"/>
  <c r="J24492" i="25"/>
  <c r="J24491" i="25"/>
  <c r="J24490" i="25"/>
  <c r="J24489" i="25"/>
  <c r="J24488" i="25"/>
  <c r="J24487" i="25"/>
  <c r="J24486" i="25"/>
  <c r="J24485" i="25"/>
  <c r="J24484" i="25"/>
  <c r="J24483" i="25"/>
  <c r="J24482" i="25"/>
  <c r="J24481" i="25"/>
  <c r="J24480" i="25"/>
  <c r="J24479" i="25"/>
  <c r="J24478" i="25"/>
  <c r="J24477" i="25"/>
  <c r="J24476" i="25"/>
  <c r="J24475" i="25"/>
  <c r="J24474" i="25"/>
  <c r="J24473" i="25"/>
  <c r="J24472" i="25"/>
  <c r="J24471" i="25"/>
  <c r="J24470" i="25"/>
  <c r="J24469" i="25"/>
  <c r="J24468" i="25"/>
  <c r="J24467" i="25"/>
  <c r="J24466" i="25"/>
  <c r="J24465" i="25"/>
  <c r="J24464" i="25"/>
  <c r="J24463" i="25"/>
  <c r="J24462" i="25"/>
  <c r="J24461" i="25"/>
  <c r="J24460" i="25"/>
  <c r="J24459" i="25"/>
  <c r="J24458" i="25"/>
  <c r="J24457" i="25"/>
  <c r="J24456" i="25"/>
  <c r="J24455" i="25"/>
  <c r="J24454" i="25"/>
  <c r="J24453" i="25"/>
  <c r="J24452" i="25"/>
  <c r="J24451" i="25"/>
  <c r="J24450" i="25"/>
  <c r="J24449" i="25"/>
  <c r="J24448" i="25"/>
  <c r="J24447" i="25"/>
  <c r="J24446" i="25"/>
  <c r="J24445" i="25"/>
  <c r="J24444" i="25"/>
  <c r="J24443" i="25"/>
  <c r="J24442" i="25"/>
  <c r="J24441" i="25"/>
  <c r="J24440" i="25"/>
  <c r="J24439" i="25"/>
  <c r="J24438" i="25"/>
  <c r="J24437" i="25"/>
  <c r="J24436" i="25"/>
  <c r="J24435" i="25"/>
  <c r="J24434" i="25"/>
  <c r="J24433" i="25"/>
  <c r="J24432" i="25"/>
  <c r="J24431" i="25"/>
  <c r="J24430" i="25"/>
  <c r="J24429" i="25"/>
  <c r="J24428" i="25"/>
  <c r="J24427" i="25"/>
  <c r="J24426" i="25"/>
  <c r="J24425" i="25"/>
  <c r="J24424" i="25"/>
  <c r="J24423" i="25"/>
  <c r="J24422" i="25"/>
  <c r="J24421" i="25"/>
  <c r="J24420" i="25"/>
  <c r="J24419" i="25"/>
  <c r="J24418" i="25"/>
  <c r="J24417" i="25"/>
  <c r="J24416" i="25"/>
  <c r="J24415" i="25"/>
  <c r="J24414" i="25"/>
  <c r="J24413" i="25"/>
  <c r="J24412" i="25"/>
  <c r="J24411" i="25"/>
  <c r="J24410" i="25"/>
  <c r="J24409" i="25"/>
  <c r="J24408" i="25"/>
  <c r="J24407" i="25"/>
  <c r="J24406" i="25"/>
  <c r="J24405" i="25"/>
  <c r="J24404" i="25"/>
  <c r="J24403" i="25"/>
  <c r="J24402" i="25"/>
  <c r="J24401" i="25"/>
  <c r="J24400" i="25"/>
  <c r="J24399" i="25"/>
  <c r="J24398" i="25"/>
  <c r="J24397" i="25"/>
  <c r="J24396" i="25"/>
  <c r="J24395" i="25"/>
  <c r="J24394" i="25"/>
  <c r="J24393" i="25"/>
  <c r="J24392" i="25"/>
  <c r="J24391" i="25"/>
  <c r="J24390" i="25"/>
  <c r="J24389" i="25"/>
  <c r="J24388" i="25"/>
  <c r="J24387" i="25"/>
  <c r="J24386" i="25"/>
  <c r="J24385" i="25"/>
  <c r="J24384" i="25"/>
  <c r="J24383" i="25"/>
  <c r="J24382" i="25"/>
  <c r="J24381" i="25"/>
  <c r="J24380" i="25"/>
  <c r="J24379" i="25"/>
  <c r="J24378" i="25"/>
  <c r="J24377" i="25"/>
  <c r="J24376" i="25"/>
  <c r="J24375" i="25"/>
  <c r="J24374" i="25"/>
  <c r="J24373" i="25"/>
  <c r="J24372" i="25"/>
  <c r="J24371" i="25"/>
  <c r="J24370" i="25"/>
  <c r="J24369" i="25"/>
  <c r="J24368" i="25"/>
  <c r="J24367" i="25"/>
  <c r="J24366" i="25"/>
  <c r="J24365" i="25"/>
  <c r="J24364" i="25"/>
  <c r="J24363" i="25"/>
  <c r="J24362" i="25"/>
  <c r="J24361" i="25"/>
  <c r="J24360" i="25"/>
  <c r="J24359" i="25"/>
  <c r="J24358" i="25"/>
  <c r="J24357" i="25"/>
  <c r="J24356" i="25"/>
  <c r="J24355" i="25"/>
  <c r="J24354" i="25"/>
  <c r="J24353" i="25"/>
  <c r="J24352" i="25"/>
  <c r="J24351" i="25"/>
  <c r="J24350" i="25"/>
  <c r="J24349" i="25"/>
  <c r="J24348" i="25"/>
  <c r="J24347" i="25"/>
  <c r="J24346" i="25"/>
  <c r="J24345" i="25"/>
  <c r="J24344" i="25"/>
  <c r="J24343" i="25"/>
  <c r="J24342" i="25"/>
  <c r="J24341" i="25"/>
  <c r="J24340" i="25"/>
  <c r="J24339" i="25"/>
  <c r="J24338" i="25"/>
  <c r="J24337" i="25"/>
  <c r="J24336" i="25"/>
  <c r="J24335" i="25"/>
  <c r="J24334" i="25"/>
  <c r="J24333" i="25"/>
  <c r="J24332" i="25"/>
  <c r="J24331" i="25"/>
  <c r="J24330" i="25"/>
  <c r="J24329" i="25"/>
  <c r="J24328" i="25"/>
  <c r="J24327" i="25"/>
  <c r="J24326" i="25"/>
  <c r="J24325" i="25"/>
  <c r="J24324" i="25"/>
  <c r="J24323" i="25"/>
  <c r="J24322" i="25"/>
  <c r="J24321" i="25"/>
  <c r="J24320" i="25"/>
  <c r="J24319" i="25"/>
  <c r="J24318" i="25"/>
  <c r="J24317" i="25"/>
  <c r="J24316" i="25"/>
  <c r="J24315" i="25"/>
  <c r="J24314" i="25"/>
  <c r="J24313" i="25"/>
  <c r="J24312" i="25"/>
  <c r="J24311" i="25"/>
  <c r="J24310" i="25"/>
  <c r="J24309" i="25"/>
  <c r="J24308" i="25"/>
  <c r="J24307" i="25"/>
  <c r="J24306" i="25"/>
  <c r="J24305" i="25"/>
  <c r="J24304" i="25"/>
  <c r="J24303" i="25"/>
  <c r="J24302" i="25"/>
  <c r="J24301" i="25"/>
  <c r="J24300" i="25"/>
  <c r="J24299" i="25"/>
  <c r="J24298" i="25"/>
  <c r="J24297" i="25"/>
  <c r="J24296" i="25"/>
  <c r="J24295" i="25"/>
  <c r="J24294" i="25"/>
  <c r="J24293" i="25"/>
  <c r="J24292" i="25"/>
  <c r="J24291" i="25"/>
  <c r="J24290" i="25"/>
  <c r="J24289" i="25"/>
  <c r="J24288" i="25"/>
  <c r="J24287" i="25"/>
  <c r="J24286" i="25"/>
  <c r="J24285" i="25"/>
  <c r="J24284" i="25"/>
  <c r="J24283" i="25"/>
  <c r="J24282" i="25"/>
  <c r="J24281" i="25"/>
  <c r="J24280" i="25"/>
  <c r="J24279" i="25"/>
  <c r="J24278" i="25"/>
  <c r="J24277" i="25"/>
  <c r="J24276" i="25"/>
  <c r="J24275" i="25"/>
  <c r="J24274" i="25"/>
  <c r="J24273" i="25"/>
  <c r="J24272" i="25"/>
  <c r="J24271" i="25"/>
  <c r="J24270" i="25"/>
  <c r="J24269" i="25"/>
  <c r="J24268" i="25"/>
  <c r="J24267" i="25"/>
  <c r="J24266" i="25"/>
  <c r="J24265" i="25"/>
  <c r="J24264" i="25"/>
  <c r="J24263" i="25"/>
  <c r="J24262" i="25"/>
  <c r="J24261" i="25"/>
  <c r="J24260" i="25"/>
  <c r="J24259" i="25"/>
  <c r="J24258" i="25"/>
  <c r="J24257" i="25"/>
  <c r="J24256" i="25"/>
  <c r="J24255" i="25"/>
  <c r="J24254" i="25"/>
  <c r="J24253" i="25"/>
  <c r="J24252" i="25"/>
  <c r="J24251" i="25"/>
  <c r="J24250" i="25"/>
  <c r="J24249" i="25"/>
  <c r="J24248" i="25"/>
  <c r="J24247" i="25"/>
  <c r="J24246" i="25"/>
  <c r="J24245" i="25"/>
  <c r="J24244" i="25"/>
  <c r="J24243" i="25"/>
  <c r="J24242" i="25"/>
  <c r="J24241" i="25"/>
  <c r="J24240" i="25"/>
  <c r="J24239" i="25"/>
  <c r="J24238" i="25"/>
  <c r="J24237" i="25"/>
  <c r="J24236" i="25"/>
  <c r="J24235" i="25"/>
  <c r="J24234" i="25"/>
  <c r="J24233" i="25"/>
  <c r="J24232" i="25"/>
  <c r="J24231" i="25"/>
  <c r="J24230" i="25"/>
  <c r="J24229" i="25"/>
  <c r="J24228" i="25"/>
  <c r="J24227" i="25"/>
  <c r="J24226" i="25"/>
  <c r="J24225" i="25"/>
  <c r="J24224" i="25"/>
  <c r="J24223" i="25"/>
  <c r="J24222" i="25"/>
  <c r="J24221" i="25"/>
  <c r="J24220" i="25"/>
  <c r="J24219" i="25"/>
  <c r="J24218" i="25"/>
  <c r="J24217" i="25"/>
  <c r="J24216" i="25"/>
  <c r="J24215" i="25"/>
  <c r="J24214" i="25"/>
  <c r="J24213" i="25"/>
  <c r="J24212" i="25"/>
  <c r="J24211" i="25"/>
  <c r="J24210" i="25"/>
  <c r="J24209" i="25"/>
  <c r="J24208" i="25"/>
  <c r="J24207" i="25"/>
  <c r="J24206" i="25"/>
  <c r="J24205" i="25"/>
  <c r="J24204" i="25"/>
  <c r="J24203" i="25"/>
  <c r="J24202" i="25"/>
  <c r="J24201" i="25"/>
  <c r="J24200" i="25"/>
  <c r="J24199" i="25"/>
  <c r="J24198" i="25"/>
  <c r="J24197" i="25"/>
  <c r="J24196" i="25"/>
  <c r="J24195" i="25"/>
  <c r="J24194" i="25"/>
  <c r="J24193" i="25"/>
  <c r="J24192" i="25"/>
  <c r="J24191" i="25"/>
  <c r="J24190" i="25"/>
  <c r="J24189" i="25"/>
  <c r="J24188" i="25"/>
  <c r="J24187" i="25"/>
  <c r="J24186" i="25"/>
  <c r="J24185" i="25"/>
  <c r="J24184" i="25"/>
  <c r="J24183" i="25"/>
  <c r="J24182" i="25"/>
  <c r="J24181" i="25"/>
  <c r="J24180" i="25"/>
  <c r="J24179" i="25"/>
  <c r="J24178" i="25"/>
  <c r="J24177" i="25"/>
  <c r="J24176" i="25"/>
  <c r="J24175" i="25"/>
  <c r="J24174" i="25"/>
  <c r="J24173" i="25"/>
  <c r="J24172" i="25"/>
  <c r="J24171" i="25"/>
  <c r="J24170" i="25"/>
  <c r="J24169" i="25"/>
  <c r="J24168" i="25"/>
  <c r="J24167" i="25"/>
  <c r="J24166" i="25"/>
  <c r="J24165" i="25"/>
  <c r="J24164" i="25"/>
  <c r="J24163" i="25"/>
  <c r="J24162" i="25"/>
  <c r="J24161" i="25"/>
  <c r="J24160" i="25"/>
  <c r="J24159" i="25"/>
  <c r="J24158" i="25"/>
  <c r="J24157" i="25"/>
  <c r="J24156" i="25"/>
  <c r="J24155" i="25"/>
  <c r="J24154" i="25"/>
  <c r="J24153" i="25"/>
  <c r="J24152" i="25"/>
  <c r="J24151" i="25"/>
  <c r="J24150" i="25"/>
  <c r="J24149" i="25"/>
  <c r="J24148" i="25"/>
  <c r="J24147" i="25"/>
  <c r="J24146" i="25"/>
  <c r="J24145" i="25"/>
  <c r="J24144" i="25"/>
  <c r="J24143" i="25"/>
  <c r="J24142" i="25"/>
  <c r="J24141" i="25"/>
  <c r="J24140" i="25"/>
  <c r="J24139" i="25"/>
  <c r="J24138" i="25"/>
  <c r="J24137" i="25"/>
  <c r="J24136" i="25"/>
  <c r="J24135" i="25"/>
  <c r="J24134" i="25"/>
  <c r="J24133" i="25"/>
  <c r="J24132" i="25"/>
  <c r="J24131" i="25"/>
  <c r="J24130" i="25"/>
  <c r="J24129" i="25"/>
  <c r="J24128" i="25"/>
  <c r="J24127" i="25"/>
  <c r="J24126" i="25"/>
  <c r="J24125" i="25"/>
  <c r="J24124" i="25"/>
  <c r="J24123" i="25"/>
  <c r="J24122" i="25"/>
  <c r="J24121" i="25"/>
  <c r="J24120" i="25"/>
  <c r="J24119" i="25"/>
  <c r="J24118" i="25"/>
  <c r="J24117" i="25"/>
  <c r="J24116" i="25"/>
  <c r="J24115" i="25"/>
  <c r="J24114" i="25"/>
  <c r="J24113" i="25"/>
  <c r="J24112" i="25"/>
  <c r="J24111" i="25"/>
  <c r="J24110" i="25"/>
  <c r="J24109" i="25"/>
  <c r="J24108" i="25"/>
  <c r="J24107" i="25"/>
  <c r="J24106" i="25"/>
  <c r="J24105" i="25"/>
  <c r="J24104" i="25"/>
  <c r="J24103" i="25"/>
  <c r="J24102" i="25"/>
  <c r="J24101" i="25"/>
  <c r="J24100" i="25"/>
  <c r="J24099" i="25"/>
  <c r="J24098" i="25"/>
  <c r="J24097" i="25"/>
  <c r="J24096" i="25"/>
  <c r="J24095" i="25"/>
  <c r="J24094" i="25"/>
  <c r="J24093" i="25"/>
  <c r="J24092" i="25"/>
  <c r="J24091" i="25"/>
  <c r="J24090" i="25"/>
  <c r="J24089" i="25"/>
  <c r="J24088" i="25"/>
  <c r="J24087" i="25"/>
  <c r="J24086" i="25"/>
  <c r="J24085" i="25"/>
  <c r="J24084" i="25"/>
  <c r="J24083" i="25"/>
  <c r="J24082" i="25"/>
  <c r="J24081" i="25"/>
  <c r="J24080" i="25"/>
  <c r="J24079" i="25"/>
  <c r="J24078" i="25"/>
  <c r="J24077" i="25"/>
  <c r="J24076" i="25"/>
  <c r="J24075" i="25"/>
  <c r="J24074" i="25"/>
  <c r="J24073" i="25"/>
  <c r="J24072" i="25"/>
  <c r="J24071" i="25"/>
  <c r="J24070" i="25"/>
  <c r="J24069" i="25"/>
  <c r="J24068" i="25"/>
  <c r="J24067" i="25"/>
  <c r="J24066" i="25"/>
  <c r="J24065" i="25"/>
  <c r="J24064" i="25"/>
  <c r="J24063" i="25"/>
  <c r="J24062" i="25"/>
  <c r="J24061" i="25"/>
  <c r="J24060" i="25"/>
  <c r="J24059" i="25"/>
  <c r="J24058" i="25"/>
  <c r="J24057" i="25"/>
  <c r="J24056" i="25"/>
  <c r="J24055" i="25"/>
  <c r="J24054" i="25"/>
  <c r="J24053" i="25"/>
  <c r="J24052" i="25"/>
  <c r="J24051" i="25"/>
  <c r="J24050" i="25"/>
  <c r="J24049" i="25"/>
  <c r="J24048" i="25"/>
  <c r="J24047" i="25"/>
  <c r="J24046" i="25"/>
  <c r="J24045" i="25"/>
  <c r="J24044" i="25"/>
  <c r="J24043" i="25"/>
  <c r="J24042" i="25"/>
  <c r="J24041" i="25"/>
  <c r="J24040" i="25"/>
  <c r="J24039" i="25"/>
  <c r="J24038" i="25"/>
  <c r="J24037" i="25"/>
  <c r="J24036" i="25"/>
  <c r="J24035" i="25"/>
  <c r="J24034" i="25"/>
  <c r="J24033" i="25"/>
  <c r="J24032" i="25"/>
  <c r="J24031" i="25"/>
  <c r="J24030" i="25"/>
  <c r="J24029" i="25"/>
  <c r="J24028" i="25"/>
  <c r="J24027" i="25"/>
  <c r="J24026" i="25"/>
  <c r="J24025" i="25"/>
  <c r="J24024" i="25"/>
  <c r="J24023" i="25"/>
  <c r="J24022" i="25"/>
  <c r="J24021" i="25"/>
  <c r="J24020" i="25"/>
  <c r="J24019" i="25"/>
  <c r="J24018" i="25"/>
  <c r="J24017" i="25"/>
  <c r="J24016" i="25"/>
  <c r="J24015" i="25"/>
  <c r="J24014" i="25"/>
  <c r="J24013" i="25"/>
  <c r="J24012" i="25"/>
  <c r="J24011" i="25"/>
  <c r="J24010" i="25"/>
  <c r="J24009" i="25"/>
  <c r="J24008" i="25"/>
  <c r="J24007" i="25"/>
  <c r="J24006" i="25"/>
  <c r="J24005" i="25"/>
  <c r="J24004" i="25"/>
  <c r="J24003" i="25"/>
  <c r="J24002" i="25"/>
  <c r="J24001" i="25"/>
  <c r="J24000" i="25"/>
  <c r="J23999" i="25"/>
  <c r="J23998" i="25"/>
  <c r="J23997" i="25"/>
  <c r="J23996" i="25"/>
  <c r="J23995" i="25"/>
  <c r="J23994" i="25"/>
  <c r="J23993" i="25"/>
  <c r="J23992" i="25"/>
  <c r="J23991" i="25"/>
  <c r="J23990" i="25"/>
  <c r="J23989" i="25"/>
  <c r="J23988" i="25"/>
  <c r="J23987" i="25"/>
  <c r="J23986" i="25"/>
  <c r="J23985" i="25"/>
  <c r="J23984" i="25"/>
  <c r="J23983" i="25"/>
  <c r="J23982" i="25"/>
  <c r="J23981" i="25"/>
  <c r="J23980" i="25"/>
  <c r="J23979" i="25"/>
  <c r="J23978" i="25"/>
  <c r="J23977" i="25"/>
  <c r="J23976" i="25"/>
  <c r="J23975" i="25"/>
  <c r="J23974" i="25"/>
  <c r="J23973" i="25"/>
  <c r="J23972" i="25"/>
  <c r="J23971" i="25"/>
  <c r="J23970" i="25"/>
  <c r="J23969" i="25"/>
  <c r="J23968" i="25"/>
  <c r="J23967" i="25"/>
  <c r="J23966" i="25"/>
  <c r="J23965" i="25"/>
  <c r="J23964" i="25"/>
  <c r="J23963" i="25"/>
  <c r="J23962" i="25"/>
  <c r="J23961" i="25"/>
  <c r="J23960" i="25"/>
  <c r="J23959" i="25"/>
  <c r="J23958" i="25"/>
  <c r="J23957" i="25"/>
  <c r="J23956" i="25"/>
  <c r="J23955" i="25"/>
  <c r="J23954" i="25"/>
  <c r="J23953" i="25"/>
  <c r="J23952" i="25"/>
  <c r="J23951" i="25"/>
  <c r="J23950" i="25"/>
  <c r="J23949" i="25"/>
  <c r="J23948" i="25"/>
  <c r="J23947" i="25"/>
  <c r="J23946" i="25"/>
  <c r="J23945" i="25"/>
  <c r="J23944" i="25"/>
  <c r="J23943" i="25"/>
  <c r="J23942" i="25"/>
  <c r="J23941" i="25"/>
  <c r="J23940" i="25"/>
  <c r="J23939" i="25"/>
  <c r="J23938" i="25"/>
  <c r="J23937" i="25"/>
  <c r="J23936" i="25"/>
  <c r="J23935" i="25"/>
  <c r="J23934" i="25"/>
  <c r="J23933" i="25"/>
  <c r="J23932" i="25"/>
  <c r="J23931" i="25"/>
  <c r="J23930" i="25"/>
  <c r="J23929" i="25"/>
  <c r="J23928" i="25"/>
  <c r="J23927" i="25"/>
  <c r="J23926" i="25"/>
  <c r="J23925" i="25"/>
  <c r="J23924" i="25"/>
  <c r="J23923" i="25"/>
  <c r="J23922" i="25"/>
  <c r="J23921" i="25"/>
  <c r="J23920" i="25"/>
  <c r="J23919" i="25"/>
  <c r="J23918" i="25"/>
  <c r="J23917" i="25"/>
  <c r="J23916" i="25"/>
  <c r="J23915" i="25"/>
  <c r="J23914" i="25"/>
  <c r="J23913" i="25"/>
  <c r="J23912" i="25"/>
  <c r="J23911" i="25"/>
  <c r="J23910" i="25"/>
  <c r="J23909" i="25"/>
  <c r="J23908" i="25"/>
  <c r="J23907" i="25"/>
  <c r="J23906" i="25"/>
  <c r="J23905" i="25"/>
  <c r="J23904" i="25"/>
  <c r="J23903" i="25"/>
  <c r="J23902" i="25"/>
  <c r="J23901" i="25"/>
  <c r="J23900" i="25"/>
  <c r="J23899" i="25"/>
  <c r="J23898" i="25"/>
  <c r="J23897" i="25"/>
  <c r="J23896" i="25"/>
  <c r="J23895" i="25"/>
  <c r="J23894" i="25"/>
  <c r="J23893" i="25"/>
  <c r="J23892" i="25"/>
  <c r="J23891" i="25"/>
  <c r="J23890" i="25"/>
  <c r="J23889" i="25"/>
  <c r="J23888" i="25"/>
  <c r="J23887" i="25"/>
  <c r="J23886" i="25"/>
  <c r="J23885" i="25"/>
  <c r="J23884" i="25"/>
  <c r="J23883" i="25"/>
  <c r="J23882" i="25"/>
  <c r="J23881" i="25"/>
  <c r="J23880" i="25"/>
  <c r="J23879" i="25"/>
  <c r="J23878" i="25"/>
  <c r="J23877" i="25"/>
  <c r="J23876" i="25"/>
  <c r="J23875" i="25"/>
  <c r="J23874" i="25"/>
  <c r="J23873" i="25"/>
  <c r="J23872" i="25"/>
  <c r="J23871" i="25"/>
  <c r="J23870" i="25"/>
  <c r="J23869" i="25"/>
  <c r="J23868" i="25"/>
  <c r="J23867" i="25"/>
  <c r="J23866" i="25"/>
  <c r="J23865" i="25"/>
  <c r="J23864" i="25"/>
  <c r="J23863" i="25"/>
  <c r="J23862" i="25"/>
  <c r="J23861" i="25"/>
  <c r="J23860" i="25"/>
  <c r="J23859" i="25"/>
  <c r="J23858" i="25"/>
  <c r="J23857" i="25"/>
  <c r="J23856" i="25"/>
  <c r="J23855" i="25"/>
  <c r="J23854" i="25"/>
  <c r="J23853" i="25"/>
  <c r="J23852" i="25"/>
  <c r="J23851" i="25"/>
  <c r="J23850" i="25"/>
  <c r="J23849" i="25"/>
  <c r="J23848" i="25"/>
  <c r="J23847" i="25"/>
  <c r="J23846" i="25"/>
  <c r="J23845" i="25"/>
  <c r="J23844" i="25"/>
  <c r="J23843" i="25"/>
  <c r="J23842" i="25"/>
  <c r="J23841" i="25"/>
  <c r="J23840" i="25"/>
  <c r="J23839" i="25"/>
  <c r="J23838" i="25"/>
  <c r="J23837" i="25"/>
  <c r="J23836" i="25"/>
  <c r="J23835" i="25"/>
  <c r="J23834" i="25"/>
  <c r="J23833" i="25"/>
  <c r="J23832" i="25"/>
  <c r="J23831" i="25"/>
  <c r="J23830" i="25"/>
  <c r="J23829" i="25"/>
  <c r="J23828" i="25"/>
  <c r="J23827" i="25"/>
  <c r="J23826" i="25"/>
  <c r="J23825" i="25"/>
  <c r="J23824" i="25"/>
  <c r="J23823" i="25"/>
  <c r="J23822" i="25"/>
  <c r="J23821" i="25"/>
  <c r="J23820" i="25"/>
  <c r="J23819" i="25"/>
  <c r="J23818" i="25"/>
  <c r="J23817" i="25"/>
  <c r="J23816" i="25"/>
  <c r="J23815" i="25"/>
  <c r="J23814" i="25"/>
  <c r="J23813" i="25"/>
  <c r="J23812" i="25"/>
  <c r="J23811" i="25"/>
  <c r="J23810" i="25"/>
  <c r="J23809" i="25"/>
  <c r="J23808" i="25"/>
  <c r="J23807" i="25"/>
  <c r="J23806" i="25"/>
  <c r="J23805" i="25"/>
  <c r="J23804" i="25"/>
  <c r="J23803" i="25"/>
  <c r="J23802" i="25"/>
  <c r="J23801" i="25"/>
  <c r="J23800" i="25"/>
  <c r="J23799" i="25"/>
  <c r="J23798" i="25"/>
  <c r="J23797" i="25"/>
  <c r="J23796" i="25"/>
  <c r="J23795" i="25"/>
  <c r="J23794" i="25"/>
  <c r="J23793" i="25"/>
  <c r="J23792" i="25"/>
  <c r="J23791" i="25"/>
  <c r="J23790" i="25"/>
  <c r="J23789" i="25"/>
  <c r="J23788" i="25"/>
  <c r="J23787" i="25"/>
  <c r="J23786" i="25"/>
  <c r="J23785" i="25"/>
  <c r="J23784" i="25"/>
  <c r="J23783" i="25"/>
  <c r="J23782" i="25"/>
  <c r="J23781" i="25"/>
  <c r="J23780" i="25"/>
  <c r="J23779" i="25"/>
  <c r="J23778" i="25"/>
  <c r="J23777" i="25"/>
  <c r="J23776" i="25"/>
  <c r="J23775" i="25"/>
  <c r="J23774" i="25"/>
  <c r="J23773" i="25"/>
  <c r="J23772" i="25"/>
  <c r="J23771" i="25"/>
  <c r="J23770" i="25"/>
  <c r="J23769" i="25"/>
  <c r="J23768" i="25"/>
  <c r="J23767" i="25"/>
  <c r="J23766" i="25"/>
  <c r="J23765" i="25"/>
  <c r="J23764" i="25"/>
  <c r="J23763" i="25"/>
  <c r="J23762" i="25"/>
  <c r="J23761" i="25"/>
  <c r="J23760" i="25"/>
  <c r="J23759" i="25"/>
  <c r="J23758" i="25"/>
  <c r="J23757" i="25"/>
  <c r="J23756" i="25"/>
  <c r="J23755" i="25"/>
  <c r="J23754" i="25"/>
  <c r="J23753" i="25"/>
  <c r="J23752" i="25"/>
  <c r="J23751" i="25"/>
  <c r="J23750" i="25"/>
  <c r="J23749" i="25"/>
  <c r="J23748" i="25"/>
  <c r="J23747" i="25"/>
  <c r="J23746" i="25"/>
  <c r="J23745" i="25"/>
  <c r="J23744" i="25"/>
  <c r="J23743" i="25"/>
  <c r="J23742" i="25"/>
  <c r="J23741" i="25"/>
  <c r="J23740" i="25"/>
  <c r="J23739" i="25"/>
  <c r="J23738" i="25"/>
  <c r="J23737" i="25"/>
  <c r="J23736" i="25"/>
  <c r="J23735" i="25"/>
  <c r="J23734" i="25"/>
  <c r="J23733" i="25"/>
  <c r="J23732" i="25"/>
  <c r="J23731" i="25"/>
  <c r="J23730" i="25"/>
  <c r="J23729" i="25"/>
  <c r="J23728" i="25"/>
  <c r="J23727" i="25"/>
  <c r="J23726" i="25"/>
  <c r="J23725" i="25"/>
  <c r="J23724" i="25"/>
  <c r="J23723" i="25"/>
  <c r="J23722" i="25"/>
  <c r="J23721" i="25"/>
  <c r="J23720" i="25"/>
  <c r="J23719" i="25"/>
  <c r="J23718" i="25"/>
  <c r="J23717" i="25"/>
  <c r="J23716" i="25"/>
  <c r="J23715" i="25"/>
  <c r="J23714" i="25"/>
  <c r="J23713" i="25"/>
  <c r="J23712" i="25"/>
  <c r="J23711" i="25"/>
  <c r="J23710" i="25"/>
  <c r="J23709" i="25"/>
  <c r="J23708" i="25"/>
  <c r="J23707" i="25"/>
  <c r="J23706" i="25"/>
  <c r="J23705" i="25"/>
  <c r="J23704" i="25"/>
  <c r="J23703" i="25"/>
  <c r="J23702" i="25"/>
  <c r="J23701" i="25"/>
  <c r="J23700" i="25"/>
  <c r="J23699" i="25"/>
  <c r="J23698" i="25"/>
  <c r="J23697" i="25"/>
  <c r="J23696" i="25"/>
  <c r="J23695" i="25"/>
  <c r="J23694" i="25"/>
  <c r="J23693" i="25"/>
  <c r="J23692" i="25"/>
  <c r="J23691" i="25"/>
  <c r="J23690" i="25"/>
  <c r="J23689" i="25"/>
  <c r="J23688" i="25"/>
  <c r="J23687" i="25"/>
  <c r="J23686" i="25"/>
  <c r="J23685" i="25"/>
  <c r="J23684" i="25"/>
  <c r="J23683" i="25"/>
  <c r="J23682" i="25"/>
  <c r="J23681" i="25"/>
  <c r="J23680" i="25"/>
  <c r="J23679" i="25"/>
  <c r="J23678" i="25"/>
  <c r="J23677" i="25"/>
  <c r="J23676" i="25"/>
  <c r="J23675" i="25"/>
  <c r="J23674" i="25"/>
  <c r="J23673" i="25"/>
  <c r="J23672" i="25"/>
  <c r="J23671" i="25"/>
  <c r="J23670" i="25"/>
  <c r="J23669" i="25"/>
  <c r="J23668" i="25"/>
  <c r="J23667" i="25"/>
  <c r="J23666" i="25"/>
  <c r="J23665" i="25"/>
  <c r="J23664" i="25"/>
  <c r="J23663" i="25"/>
  <c r="J23662" i="25"/>
  <c r="J23661" i="25"/>
  <c r="J23660" i="25"/>
  <c r="J23659" i="25"/>
  <c r="J23658" i="25"/>
  <c r="J23657" i="25"/>
  <c r="J23656" i="25"/>
  <c r="J23655" i="25"/>
  <c r="J23654" i="25"/>
  <c r="J23653" i="25"/>
  <c r="J23652" i="25"/>
  <c r="J23651" i="25"/>
  <c r="J23650" i="25"/>
  <c r="J23649" i="25"/>
  <c r="J23648" i="25"/>
  <c r="J23647" i="25"/>
  <c r="J23646" i="25"/>
  <c r="J23645" i="25"/>
  <c r="J23644" i="25"/>
  <c r="J23643" i="25"/>
  <c r="J23642" i="25"/>
  <c r="J23641" i="25"/>
  <c r="J23640" i="25"/>
  <c r="J23639" i="25"/>
  <c r="J23638" i="25"/>
  <c r="J23637" i="25"/>
  <c r="J23636" i="25"/>
  <c r="J23635" i="25"/>
  <c r="J23634" i="25"/>
  <c r="J23633" i="25"/>
  <c r="J23632" i="25"/>
  <c r="J23631" i="25"/>
  <c r="J23630" i="25"/>
  <c r="J23629" i="25"/>
  <c r="J23628" i="25"/>
  <c r="J23627" i="25"/>
  <c r="J23626" i="25"/>
  <c r="J23625" i="25"/>
  <c r="J23624" i="25"/>
  <c r="J23623" i="25"/>
  <c r="J23622" i="25"/>
  <c r="J23621" i="25"/>
  <c r="J23620" i="25"/>
  <c r="J23619" i="25"/>
  <c r="J23618" i="25"/>
  <c r="J23617" i="25"/>
  <c r="J23616" i="25"/>
  <c r="J23615" i="25"/>
  <c r="J23614" i="25"/>
  <c r="J23613" i="25"/>
  <c r="J23612" i="25"/>
  <c r="J23611" i="25"/>
  <c r="J23610" i="25"/>
  <c r="J23609" i="25"/>
  <c r="J23608" i="25"/>
  <c r="J23607" i="25"/>
  <c r="J23606" i="25"/>
  <c r="J23605" i="25"/>
  <c r="J23604" i="25"/>
  <c r="J23603" i="25"/>
  <c r="J23602" i="25"/>
  <c r="J23601" i="25"/>
  <c r="J23600" i="25"/>
  <c r="J23599" i="25"/>
  <c r="J23598" i="25"/>
  <c r="J23597" i="25"/>
  <c r="J23596" i="25"/>
  <c r="J23595" i="25"/>
  <c r="J23594" i="25"/>
  <c r="J23593" i="25"/>
  <c r="J23592" i="25"/>
  <c r="J23591" i="25"/>
  <c r="J23590" i="25"/>
  <c r="J23589" i="25"/>
  <c r="J23588" i="25"/>
  <c r="J23587" i="25"/>
  <c r="J23586" i="25"/>
  <c r="J23585" i="25"/>
  <c r="J23584" i="25"/>
  <c r="J23583" i="25"/>
  <c r="J23582" i="25"/>
  <c r="J23581" i="25"/>
  <c r="J23580" i="25"/>
  <c r="J23579" i="25"/>
  <c r="J23578" i="25"/>
  <c r="J23577" i="25"/>
  <c r="J23576" i="25"/>
  <c r="J23575" i="25"/>
  <c r="J23574" i="25"/>
  <c r="J23573" i="25"/>
  <c r="J23572" i="25"/>
  <c r="J23571" i="25"/>
  <c r="J23570" i="25"/>
  <c r="J23569" i="25"/>
  <c r="J23568" i="25"/>
  <c r="J23567" i="25"/>
  <c r="J23566" i="25"/>
  <c r="J23565" i="25"/>
  <c r="J23564" i="25"/>
  <c r="J23563" i="25"/>
  <c r="J23562" i="25"/>
  <c r="J23561" i="25"/>
  <c r="J23560" i="25"/>
  <c r="J23559" i="25"/>
  <c r="J23558" i="25"/>
  <c r="J23557" i="25"/>
  <c r="J23556" i="25"/>
  <c r="J23555" i="25"/>
  <c r="J23554" i="25"/>
  <c r="J23553" i="25"/>
  <c r="J23552" i="25"/>
  <c r="J23551" i="25"/>
  <c r="J23550" i="25"/>
  <c r="J23549" i="25"/>
  <c r="J23548" i="25"/>
  <c r="J23547" i="25"/>
  <c r="J23546" i="25"/>
  <c r="J23545" i="25"/>
  <c r="J23544" i="25"/>
  <c r="J23543" i="25"/>
  <c r="J23542" i="25"/>
  <c r="J23541" i="25"/>
  <c r="J23540" i="25"/>
  <c r="J23539" i="25"/>
  <c r="J23538" i="25"/>
  <c r="J23537" i="25"/>
  <c r="J23536" i="25"/>
  <c r="J23535" i="25"/>
  <c r="J23534" i="25"/>
  <c r="J23533" i="25"/>
  <c r="J23532" i="25"/>
  <c r="J23531" i="25"/>
  <c r="J23530" i="25"/>
  <c r="J23529" i="25"/>
  <c r="J23528" i="25"/>
  <c r="J23527" i="25"/>
  <c r="J23526" i="25"/>
  <c r="J23525" i="25"/>
  <c r="J23524" i="25"/>
  <c r="J23523" i="25"/>
  <c r="J23522" i="25"/>
  <c r="J23521" i="25"/>
  <c r="J23520" i="25"/>
  <c r="J23519" i="25"/>
  <c r="J23518" i="25"/>
  <c r="J23517" i="25"/>
  <c r="J23516" i="25"/>
  <c r="J23515" i="25"/>
  <c r="J23514" i="25"/>
  <c r="J23513" i="25"/>
  <c r="J23512" i="25"/>
  <c r="J23511" i="25"/>
  <c r="J23510" i="25"/>
  <c r="J23509" i="25"/>
  <c r="J23508" i="25"/>
  <c r="J23507" i="25"/>
  <c r="J23506" i="25"/>
  <c r="J23505" i="25"/>
  <c r="J23504" i="25"/>
  <c r="J23503" i="25"/>
  <c r="J23502" i="25"/>
  <c r="J23501" i="25"/>
  <c r="J23500" i="25"/>
  <c r="J23499" i="25"/>
  <c r="J23498" i="25"/>
  <c r="J23497" i="25"/>
  <c r="J23496" i="25"/>
  <c r="J23495" i="25"/>
  <c r="J23494" i="25"/>
  <c r="J23493" i="25"/>
  <c r="J23492" i="25"/>
  <c r="J23491" i="25"/>
  <c r="J23490" i="25"/>
  <c r="J23489" i="25"/>
  <c r="J23488" i="25"/>
  <c r="J23487" i="25"/>
  <c r="J23486" i="25"/>
  <c r="J23485" i="25"/>
  <c r="J23484" i="25"/>
  <c r="J23483" i="25"/>
  <c r="J23482" i="25"/>
  <c r="J23481" i="25"/>
  <c r="J23480" i="25"/>
  <c r="J23479" i="25"/>
  <c r="J23478" i="25"/>
  <c r="J23477" i="25"/>
  <c r="J23476" i="25"/>
  <c r="J23475" i="25"/>
  <c r="J23474" i="25"/>
  <c r="J23473" i="25"/>
  <c r="J23472" i="25"/>
  <c r="J23471" i="25"/>
  <c r="J23470" i="25"/>
  <c r="J23469" i="25"/>
  <c r="J23468" i="25"/>
  <c r="J23467" i="25"/>
  <c r="J23466" i="25"/>
  <c r="J23465" i="25"/>
  <c r="J23464" i="25"/>
  <c r="J23463" i="25"/>
  <c r="J23462" i="25"/>
  <c r="J23461" i="25"/>
  <c r="J23460" i="25"/>
  <c r="J23459" i="25"/>
  <c r="J23458" i="25"/>
  <c r="J23457" i="25"/>
  <c r="J23456" i="25"/>
  <c r="J23455" i="25"/>
  <c r="J23454" i="25"/>
  <c r="J23453" i="25"/>
  <c r="J23452" i="25"/>
  <c r="J23451" i="25"/>
  <c r="J23450" i="25"/>
  <c r="J23449" i="25"/>
  <c r="J23448" i="25"/>
  <c r="J23447" i="25"/>
  <c r="J23446" i="25"/>
  <c r="J23445" i="25"/>
  <c r="J23444" i="25"/>
  <c r="J23443" i="25"/>
  <c r="J23442" i="25"/>
  <c r="J23441" i="25"/>
  <c r="J23440" i="25"/>
  <c r="J23439" i="25"/>
  <c r="J23438" i="25"/>
  <c r="J23437" i="25"/>
  <c r="J23436" i="25"/>
  <c r="J23435" i="25"/>
  <c r="J23434" i="25"/>
  <c r="J23433" i="25"/>
  <c r="J23432" i="25"/>
  <c r="J23431" i="25"/>
  <c r="J23430" i="25"/>
  <c r="J23429" i="25"/>
  <c r="J23428" i="25"/>
  <c r="J23427" i="25"/>
  <c r="J23426" i="25"/>
  <c r="J23425" i="25"/>
  <c r="J23424" i="25"/>
  <c r="J23423" i="25"/>
  <c r="J23422" i="25"/>
  <c r="J23421" i="25"/>
  <c r="J23420" i="25"/>
  <c r="J23419" i="25"/>
  <c r="J23418" i="25"/>
  <c r="J23417" i="25"/>
  <c r="J23416" i="25"/>
  <c r="J23415" i="25"/>
  <c r="J23414" i="25"/>
  <c r="J23413" i="25"/>
  <c r="J23412" i="25"/>
  <c r="J23411" i="25"/>
  <c r="J23410" i="25"/>
  <c r="J23409" i="25"/>
  <c r="J23408" i="25"/>
  <c r="J23407" i="25"/>
  <c r="J23406" i="25"/>
  <c r="J23405" i="25"/>
  <c r="J23404" i="25"/>
  <c r="J23403" i="25"/>
  <c r="J23402" i="25"/>
  <c r="J23401" i="25"/>
  <c r="J23400" i="25"/>
  <c r="J23399" i="25"/>
  <c r="J23398" i="25"/>
  <c r="J23397" i="25"/>
  <c r="J23396" i="25"/>
  <c r="J23395" i="25"/>
  <c r="J23394" i="25"/>
  <c r="J23393" i="25"/>
  <c r="J23392" i="25"/>
  <c r="J23391" i="25"/>
  <c r="J23390" i="25"/>
  <c r="J23389" i="25"/>
  <c r="J23388" i="25"/>
  <c r="J23387" i="25"/>
  <c r="J23386" i="25"/>
  <c r="J23385" i="25"/>
  <c r="J23384" i="25"/>
  <c r="J23383" i="25"/>
  <c r="J23382" i="25"/>
  <c r="J23381" i="25"/>
  <c r="J23380" i="25"/>
  <c r="J23379" i="25"/>
  <c r="J23378" i="25"/>
  <c r="J23377" i="25"/>
  <c r="J23376" i="25"/>
  <c r="J23375" i="25"/>
  <c r="J23374" i="25"/>
  <c r="J23373" i="25"/>
  <c r="J23372" i="25"/>
  <c r="J23371" i="25"/>
  <c r="J23370" i="25"/>
  <c r="J23369" i="25"/>
  <c r="J23368" i="25"/>
  <c r="J23367" i="25"/>
  <c r="J23366" i="25"/>
  <c r="J23365" i="25"/>
  <c r="J23364" i="25"/>
  <c r="J23363" i="25"/>
  <c r="J23362" i="25"/>
  <c r="J23361" i="25"/>
  <c r="J23360" i="25"/>
  <c r="J23359" i="25"/>
  <c r="J23358" i="25"/>
  <c r="J23357" i="25"/>
  <c r="J23356" i="25"/>
  <c r="J23355" i="25"/>
  <c r="J23354" i="25"/>
  <c r="J23353" i="25"/>
  <c r="J23352" i="25"/>
  <c r="J23351" i="25"/>
  <c r="J23350" i="25"/>
  <c r="J23349" i="25"/>
  <c r="J23348" i="25"/>
  <c r="J23347" i="25"/>
  <c r="J23346" i="25"/>
  <c r="J23345" i="25"/>
  <c r="J23344" i="25"/>
  <c r="J23343" i="25"/>
  <c r="J23342" i="25"/>
  <c r="J23341" i="25"/>
  <c r="J23340" i="25"/>
  <c r="J23339" i="25"/>
  <c r="J23338" i="25"/>
  <c r="J23337" i="25"/>
  <c r="J23336" i="25"/>
  <c r="J23335" i="25"/>
  <c r="J23334" i="25"/>
  <c r="J23333" i="25"/>
  <c r="J23332" i="25"/>
  <c r="J23331" i="25"/>
  <c r="J23330" i="25"/>
  <c r="J23329" i="25"/>
  <c r="J23328" i="25"/>
  <c r="J23327" i="25"/>
  <c r="J23326" i="25"/>
  <c r="J23325" i="25"/>
  <c r="J23324" i="25"/>
  <c r="J23323" i="25"/>
  <c r="J23322" i="25"/>
  <c r="J23321" i="25"/>
  <c r="J23320" i="25"/>
  <c r="J23319" i="25"/>
  <c r="J23318" i="25"/>
  <c r="J23317" i="25"/>
  <c r="J23316" i="25"/>
  <c r="J23315" i="25"/>
  <c r="J23314" i="25"/>
  <c r="J23313" i="25"/>
  <c r="J23312" i="25"/>
  <c r="J23311" i="25"/>
  <c r="J23310" i="25"/>
  <c r="J23309" i="25"/>
  <c r="J23308" i="25"/>
  <c r="J23307" i="25"/>
  <c r="J23306" i="25"/>
  <c r="J23305" i="25"/>
  <c r="J23304" i="25"/>
  <c r="J23303" i="25"/>
  <c r="J23302" i="25"/>
  <c r="J23301" i="25"/>
  <c r="J23300" i="25"/>
  <c r="J23299" i="25"/>
  <c r="J23298" i="25"/>
  <c r="J23297" i="25"/>
  <c r="J23296" i="25"/>
  <c r="J23295" i="25"/>
  <c r="J23294" i="25"/>
  <c r="J23293" i="25"/>
  <c r="J23292" i="25"/>
  <c r="J23291" i="25"/>
  <c r="J23290" i="25"/>
  <c r="J23289" i="25"/>
  <c r="J23288" i="25"/>
  <c r="J23287" i="25"/>
  <c r="J23286" i="25"/>
  <c r="J23285" i="25"/>
  <c r="J23284" i="25"/>
  <c r="J23283" i="25"/>
  <c r="J23282" i="25"/>
  <c r="J23281" i="25"/>
  <c r="J23280" i="25"/>
  <c r="J23279" i="25"/>
  <c r="J23278" i="25"/>
  <c r="J23277" i="25"/>
  <c r="J23276" i="25"/>
  <c r="J23275" i="25"/>
  <c r="J23274" i="25"/>
  <c r="J23273" i="25"/>
  <c r="J23272" i="25"/>
  <c r="J23271" i="25"/>
  <c r="J23270" i="25"/>
  <c r="J23269" i="25"/>
  <c r="J23268" i="25"/>
  <c r="J23267" i="25"/>
  <c r="J23266" i="25"/>
  <c r="J23265" i="25"/>
  <c r="J23264" i="25"/>
  <c r="J23263" i="25"/>
  <c r="J23262" i="25"/>
  <c r="J23261" i="25"/>
  <c r="J23260" i="25"/>
  <c r="J23259" i="25"/>
  <c r="J23258" i="25"/>
  <c r="J23257" i="25"/>
  <c r="J23256" i="25"/>
  <c r="J23255" i="25"/>
  <c r="J23254" i="25"/>
  <c r="J23253" i="25"/>
  <c r="J23252" i="25"/>
  <c r="J23251" i="25"/>
  <c r="J23250" i="25"/>
  <c r="J23249" i="25"/>
  <c r="J23248" i="25"/>
  <c r="J23247" i="25"/>
  <c r="J23246" i="25"/>
  <c r="J23245" i="25"/>
  <c r="J23244" i="25"/>
  <c r="J23243" i="25"/>
  <c r="J23242" i="25"/>
  <c r="J23241" i="25"/>
  <c r="J23240" i="25"/>
  <c r="J23239" i="25"/>
  <c r="J23238" i="25"/>
  <c r="J23237" i="25"/>
  <c r="J23236" i="25"/>
  <c r="J23235" i="25"/>
  <c r="J23234" i="25"/>
  <c r="J23233" i="25"/>
  <c r="J23232" i="25"/>
  <c r="J23231" i="25"/>
  <c r="J23230" i="25"/>
  <c r="J23229" i="25"/>
  <c r="J23228" i="25"/>
  <c r="J23227" i="25"/>
  <c r="J23226" i="25"/>
  <c r="J23225" i="25"/>
  <c r="J23224" i="25"/>
  <c r="J23223" i="25"/>
  <c r="J23222" i="25"/>
  <c r="J23221" i="25"/>
  <c r="J23220" i="25"/>
  <c r="J23219" i="25"/>
  <c r="J23218" i="25"/>
  <c r="J23217" i="25"/>
  <c r="J23216" i="25"/>
  <c r="J23215" i="25"/>
  <c r="J23214" i="25"/>
  <c r="J23213" i="25"/>
  <c r="J23212" i="25"/>
  <c r="J23211" i="25"/>
  <c r="J23210" i="25"/>
  <c r="J23209" i="25"/>
  <c r="J23208" i="25"/>
  <c r="J23207" i="25"/>
  <c r="J23206" i="25"/>
  <c r="J23205" i="25"/>
  <c r="J23204" i="25"/>
  <c r="J23203" i="25"/>
  <c r="J23202" i="25"/>
  <c r="J23201" i="25"/>
  <c r="J23200" i="25"/>
  <c r="J23199" i="25"/>
  <c r="J23198" i="25"/>
  <c r="J23197" i="25"/>
  <c r="J23196" i="25"/>
  <c r="J23195" i="25"/>
  <c r="J23194" i="25"/>
  <c r="J23193" i="25"/>
  <c r="J23192" i="25"/>
  <c r="J23191" i="25"/>
  <c r="J23190" i="25"/>
  <c r="J23189" i="25"/>
  <c r="J23188" i="25"/>
  <c r="J23187" i="25"/>
  <c r="J23186" i="25"/>
  <c r="J23185" i="25"/>
  <c r="J23184" i="25"/>
  <c r="J23183" i="25"/>
  <c r="J23182" i="25"/>
  <c r="J23181" i="25"/>
  <c r="J23180" i="25"/>
  <c r="J23179" i="25"/>
  <c r="J23178" i="25"/>
  <c r="J23177" i="25"/>
  <c r="J23176" i="25"/>
  <c r="J23175" i="25"/>
  <c r="J23174" i="25"/>
  <c r="J23173" i="25"/>
  <c r="J23172" i="25"/>
  <c r="J23171" i="25"/>
  <c r="J23170" i="25"/>
  <c r="J23169" i="25"/>
  <c r="J23168" i="25"/>
  <c r="J23167" i="25"/>
  <c r="J23166" i="25"/>
  <c r="J23165" i="25"/>
  <c r="J23164" i="25"/>
  <c r="J23163" i="25"/>
  <c r="J23162" i="25"/>
  <c r="J23161" i="25"/>
  <c r="J23160" i="25"/>
  <c r="J23159" i="25"/>
  <c r="J23158" i="25"/>
  <c r="J23157" i="25"/>
  <c r="J23156" i="25"/>
  <c r="J23155" i="25"/>
  <c r="J23154" i="25"/>
  <c r="J23153" i="25"/>
  <c r="J23152" i="25"/>
  <c r="J23151" i="25"/>
  <c r="J23150" i="25"/>
  <c r="J23149" i="25"/>
  <c r="J23148" i="25"/>
  <c r="J23147" i="25"/>
  <c r="J23146" i="25"/>
  <c r="J23145" i="25"/>
  <c r="J23144" i="25"/>
  <c r="J23143" i="25"/>
  <c r="J23142" i="25"/>
  <c r="J23141" i="25"/>
  <c r="J23140" i="25"/>
  <c r="J23139" i="25"/>
  <c r="J23138" i="25"/>
  <c r="J23137" i="25"/>
  <c r="J23136" i="25"/>
  <c r="J23135" i="25"/>
  <c r="J23134" i="25"/>
  <c r="J23133" i="25"/>
  <c r="J23132" i="25"/>
  <c r="J23131" i="25"/>
  <c r="J23130" i="25"/>
  <c r="J23129" i="25"/>
  <c r="J23128" i="25"/>
  <c r="J23127" i="25"/>
  <c r="J23126" i="25"/>
  <c r="J23125" i="25"/>
  <c r="J23124" i="25"/>
  <c r="J23123" i="25"/>
  <c r="J23122" i="25"/>
  <c r="J23121" i="25"/>
  <c r="J23120" i="25"/>
  <c r="J23119" i="25"/>
  <c r="J23118" i="25"/>
  <c r="J23117" i="25"/>
  <c r="J23116" i="25"/>
  <c r="J23115" i="25"/>
  <c r="J23114" i="25"/>
  <c r="J23113" i="25"/>
  <c r="J23112" i="25"/>
  <c r="J23111" i="25"/>
  <c r="J23110" i="25"/>
  <c r="J23109" i="25"/>
  <c r="J23108" i="25"/>
  <c r="J23107" i="25"/>
  <c r="J23106" i="25"/>
  <c r="J23105" i="25"/>
  <c r="J23104" i="25"/>
  <c r="J23103" i="25"/>
  <c r="J23102" i="25"/>
  <c r="J23101" i="25"/>
  <c r="J23100" i="25"/>
  <c r="J23099" i="25"/>
  <c r="J23098" i="25"/>
  <c r="J23097" i="25"/>
  <c r="J23096" i="25"/>
  <c r="J23095" i="25"/>
  <c r="J23094" i="25"/>
  <c r="J23093" i="25"/>
  <c r="J23092" i="25"/>
  <c r="J23091" i="25"/>
  <c r="J23090" i="25"/>
  <c r="J23089" i="25"/>
  <c r="J23088" i="25"/>
  <c r="J23087" i="25"/>
  <c r="J23086" i="25"/>
  <c r="J23085" i="25"/>
  <c r="J23084" i="25"/>
  <c r="J23083" i="25"/>
  <c r="J23082" i="25"/>
  <c r="J23081" i="25"/>
  <c r="J23080" i="25"/>
  <c r="J23079" i="25"/>
  <c r="J23078" i="25"/>
  <c r="J23077" i="25"/>
  <c r="J23076" i="25"/>
  <c r="J23075" i="25"/>
  <c r="J23074" i="25"/>
  <c r="J23073" i="25"/>
  <c r="J23072" i="25"/>
  <c r="J23071" i="25"/>
  <c r="J23070" i="25"/>
  <c r="J23069" i="25"/>
  <c r="J23068" i="25"/>
  <c r="J23067" i="25"/>
  <c r="J23066" i="25"/>
  <c r="J23065" i="25"/>
  <c r="J23064" i="25"/>
  <c r="J23063" i="25"/>
  <c r="J23062" i="25"/>
  <c r="J23061" i="25"/>
  <c r="J23060" i="25"/>
  <c r="J23059" i="25"/>
  <c r="J23058" i="25"/>
  <c r="J23057" i="25"/>
  <c r="J23056" i="25"/>
  <c r="J23055" i="25"/>
  <c r="J23054" i="25"/>
  <c r="J23053" i="25"/>
  <c r="J23052" i="25"/>
  <c r="J23051" i="25"/>
  <c r="J23050" i="25"/>
  <c r="J23049" i="25"/>
  <c r="J23048" i="25"/>
  <c r="J23047" i="25"/>
  <c r="J23046" i="25"/>
  <c r="J23045" i="25"/>
  <c r="J23044" i="25"/>
  <c r="J23043" i="25"/>
  <c r="J23042" i="25"/>
  <c r="J23041" i="25"/>
  <c r="J23040" i="25"/>
  <c r="J23039" i="25"/>
  <c r="J23038" i="25"/>
  <c r="J23037" i="25"/>
  <c r="J23036" i="25"/>
  <c r="J23035" i="25"/>
  <c r="J23034" i="25"/>
  <c r="J23033" i="25"/>
  <c r="J23032" i="25"/>
  <c r="J23031" i="25"/>
  <c r="J23030" i="25"/>
  <c r="J23029" i="25"/>
  <c r="J23028" i="25"/>
  <c r="J23027" i="25"/>
  <c r="J23026" i="25"/>
  <c r="J23025" i="25"/>
  <c r="J23024" i="25"/>
  <c r="J23023" i="25"/>
  <c r="J23022" i="25"/>
  <c r="J23021" i="25"/>
  <c r="J23020" i="25"/>
  <c r="J23019" i="25"/>
  <c r="J23018" i="25"/>
  <c r="J23017" i="25"/>
  <c r="J23016" i="25"/>
  <c r="J23015" i="25"/>
  <c r="J23014" i="25"/>
  <c r="J23013" i="25"/>
  <c r="J23012" i="25"/>
  <c r="J23011" i="25"/>
  <c r="J23010" i="25"/>
  <c r="J23009" i="25"/>
  <c r="J23008" i="25"/>
  <c r="J23007" i="25"/>
  <c r="J23006" i="25"/>
  <c r="J23005" i="25"/>
  <c r="J23004" i="25"/>
  <c r="J23003" i="25"/>
  <c r="J23002" i="25"/>
  <c r="J23001" i="25"/>
  <c r="J23000" i="25"/>
  <c r="J22999" i="25"/>
  <c r="J22998" i="25"/>
  <c r="J22997" i="25"/>
  <c r="J22996" i="25"/>
  <c r="J22995" i="25"/>
  <c r="J22994" i="25"/>
  <c r="J22993" i="25"/>
  <c r="J22992" i="25"/>
  <c r="J22991" i="25"/>
  <c r="J22990" i="25"/>
  <c r="J22989" i="25"/>
  <c r="J22988" i="25"/>
  <c r="J22987" i="25"/>
  <c r="J22986" i="25"/>
  <c r="J22985" i="25"/>
  <c r="J22984" i="25"/>
  <c r="J22983" i="25"/>
  <c r="J22982" i="25"/>
  <c r="J22981" i="25"/>
  <c r="J22980" i="25"/>
  <c r="J22979" i="25"/>
  <c r="J22978" i="25"/>
  <c r="J22977" i="25"/>
  <c r="J22976" i="25"/>
  <c r="J22975" i="25"/>
  <c r="J22974" i="25"/>
  <c r="J22973" i="25"/>
  <c r="J22972" i="25"/>
  <c r="J22971" i="25"/>
  <c r="J22970" i="25"/>
  <c r="J22969" i="25"/>
  <c r="J22968" i="25"/>
  <c r="J22967" i="25"/>
  <c r="J22966" i="25"/>
  <c r="J22965" i="25"/>
  <c r="J22964" i="25"/>
  <c r="J22963" i="25"/>
  <c r="J22962" i="25"/>
  <c r="J22961" i="25"/>
  <c r="J22960" i="25"/>
  <c r="J22959" i="25"/>
  <c r="J22958" i="25"/>
  <c r="J22957" i="25"/>
  <c r="J22956" i="25"/>
  <c r="J22955" i="25"/>
  <c r="J22954" i="25"/>
  <c r="J22953" i="25"/>
  <c r="J22952" i="25"/>
  <c r="J22951" i="25"/>
  <c r="J22950" i="25"/>
  <c r="J22949" i="25"/>
  <c r="J22948" i="25"/>
  <c r="J22947" i="25"/>
  <c r="J22946" i="25"/>
  <c r="J22945" i="25"/>
  <c r="J22944" i="25"/>
  <c r="J22943" i="25"/>
  <c r="J22942" i="25"/>
  <c r="J22941" i="25"/>
  <c r="J22940" i="25"/>
  <c r="J22939" i="25"/>
  <c r="J22938" i="25"/>
  <c r="J22937" i="25"/>
  <c r="J22936" i="25"/>
  <c r="J22935" i="25"/>
  <c r="J22934" i="25"/>
  <c r="J22933" i="25"/>
  <c r="J22932" i="25"/>
  <c r="J22931" i="25"/>
  <c r="J22930" i="25"/>
  <c r="J22929" i="25"/>
  <c r="J22928" i="25"/>
  <c r="J22927" i="25"/>
  <c r="J22926" i="25"/>
  <c r="J22925" i="25"/>
  <c r="J22924" i="25"/>
  <c r="J22923" i="25"/>
  <c r="J22922" i="25"/>
  <c r="J22921" i="25"/>
  <c r="J22920" i="25"/>
  <c r="J22919" i="25"/>
  <c r="J22918" i="25"/>
  <c r="J22917" i="25"/>
  <c r="J22916" i="25"/>
  <c r="J22915" i="25"/>
  <c r="J22914" i="25"/>
  <c r="J22913" i="25"/>
  <c r="J22912" i="25"/>
  <c r="J22911" i="25"/>
  <c r="J22910" i="25"/>
  <c r="J22909" i="25"/>
  <c r="J22908" i="25"/>
  <c r="J22907" i="25"/>
  <c r="J22906" i="25"/>
  <c r="J22905" i="25"/>
  <c r="J22904" i="25"/>
  <c r="J22903" i="25"/>
  <c r="J22902" i="25"/>
  <c r="J22901" i="25"/>
  <c r="J22900" i="25"/>
  <c r="J22899" i="25"/>
  <c r="J22898" i="25"/>
  <c r="J22897" i="25"/>
  <c r="J22896" i="25"/>
  <c r="J22895" i="25"/>
  <c r="J22894" i="25"/>
  <c r="J22893" i="25"/>
  <c r="J22892" i="25"/>
  <c r="J22891" i="25"/>
  <c r="J22890" i="25"/>
  <c r="J22889" i="25"/>
  <c r="J22888" i="25"/>
  <c r="J22887" i="25"/>
  <c r="J22886" i="25"/>
  <c r="J22885" i="25"/>
  <c r="J22884" i="25"/>
  <c r="J22883" i="25"/>
  <c r="J22882" i="25"/>
  <c r="J22881" i="25"/>
  <c r="J22880" i="25"/>
  <c r="J22879" i="25"/>
  <c r="J22878" i="25"/>
  <c r="J22877" i="25"/>
  <c r="J22876" i="25"/>
  <c r="J22875" i="25"/>
  <c r="J22874" i="25"/>
  <c r="J22873" i="25"/>
  <c r="J22872" i="25"/>
  <c r="J22871" i="25"/>
  <c r="J22870" i="25"/>
  <c r="J22869" i="25"/>
  <c r="J22868" i="25"/>
  <c r="J22867" i="25"/>
  <c r="J22866" i="25"/>
  <c r="J22865" i="25"/>
  <c r="J22864" i="25"/>
  <c r="J22863" i="25"/>
  <c r="J22862" i="25"/>
  <c r="J22861" i="25"/>
  <c r="J22860" i="25"/>
  <c r="J22859" i="25"/>
  <c r="J22858" i="25"/>
  <c r="J22857" i="25"/>
  <c r="J22856" i="25"/>
  <c r="J22855" i="25"/>
  <c r="J22854" i="25"/>
  <c r="J22853" i="25"/>
  <c r="J22852" i="25"/>
  <c r="J22851" i="25"/>
  <c r="J22850" i="25"/>
  <c r="J22849" i="25"/>
  <c r="J22848" i="25"/>
  <c r="J22847" i="25"/>
  <c r="J22846" i="25"/>
  <c r="J22845" i="25"/>
  <c r="J22844" i="25"/>
  <c r="J22843" i="25"/>
  <c r="J22842" i="25"/>
  <c r="J22841" i="25"/>
  <c r="J22840" i="25"/>
  <c r="J22839" i="25"/>
  <c r="J22838" i="25"/>
  <c r="J22837" i="25"/>
  <c r="J22836" i="25"/>
  <c r="J22835" i="25"/>
  <c r="J22834" i="25"/>
  <c r="J22833" i="25"/>
  <c r="J22832" i="25"/>
  <c r="J22831" i="25"/>
  <c r="J22830" i="25"/>
  <c r="J22829" i="25"/>
  <c r="J22828" i="25"/>
  <c r="J22827" i="25"/>
  <c r="J22826" i="25"/>
  <c r="J22825" i="25"/>
  <c r="J22824" i="25"/>
  <c r="J22823" i="25"/>
  <c r="J22822" i="25"/>
  <c r="J22821" i="25"/>
  <c r="J22820" i="25"/>
  <c r="J22819" i="25"/>
  <c r="J22818" i="25"/>
  <c r="J22817" i="25"/>
  <c r="J22816" i="25"/>
  <c r="J22815" i="25"/>
  <c r="J22814" i="25"/>
  <c r="J22813" i="25"/>
  <c r="J22812" i="25"/>
  <c r="J22811" i="25"/>
  <c r="J22810" i="25"/>
  <c r="J22809" i="25"/>
  <c r="J22808" i="25"/>
  <c r="J22807" i="25"/>
  <c r="J22806" i="25"/>
  <c r="J22805" i="25"/>
  <c r="J22804" i="25"/>
  <c r="J22803" i="25"/>
  <c r="J22802" i="25"/>
  <c r="J22801" i="25"/>
  <c r="J22800" i="25"/>
  <c r="J22799" i="25"/>
  <c r="J22798" i="25"/>
  <c r="J22797" i="25"/>
  <c r="J22796" i="25"/>
  <c r="J22795" i="25"/>
  <c r="J22794" i="25"/>
  <c r="J22793" i="25"/>
  <c r="J22792" i="25"/>
  <c r="J22791" i="25"/>
  <c r="J22790" i="25"/>
  <c r="J22789" i="25"/>
  <c r="J22788" i="25"/>
  <c r="J22787" i="25"/>
  <c r="J22786" i="25"/>
  <c r="J22785" i="25"/>
  <c r="J22784" i="25"/>
  <c r="J22783" i="25"/>
  <c r="J22782" i="25"/>
  <c r="J22781" i="25"/>
  <c r="J22780" i="25"/>
  <c r="J22779" i="25"/>
  <c r="J22778" i="25"/>
  <c r="J22777" i="25"/>
  <c r="J22776" i="25"/>
  <c r="J22775" i="25"/>
  <c r="J22774" i="25"/>
  <c r="J22773" i="25"/>
  <c r="J22772" i="25"/>
  <c r="J22771" i="25"/>
  <c r="J22770" i="25"/>
  <c r="J22769" i="25"/>
  <c r="J22768" i="25"/>
  <c r="J22767" i="25"/>
  <c r="J22766" i="25"/>
  <c r="J22765" i="25"/>
  <c r="J22764" i="25"/>
  <c r="J22763" i="25"/>
  <c r="J22762" i="25"/>
  <c r="J22761" i="25"/>
  <c r="J22760" i="25"/>
  <c r="J22759" i="25"/>
  <c r="J22758" i="25"/>
  <c r="J22757" i="25"/>
  <c r="J22756" i="25"/>
  <c r="J22755" i="25"/>
  <c r="J22754" i="25"/>
  <c r="J22753" i="25"/>
  <c r="J22752" i="25"/>
  <c r="J22751" i="25"/>
  <c r="J22750" i="25"/>
  <c r="J22749" i="25"/>
  <c r="J22748" i="25"/>
  <c r="J22747" i="25"/>
  <c r="J22746" i="25"/>
  <c r="J22745" i="25"/>
  <c r="J22744" i="25"/>
  <c r="J22743" i="25"/>
  <c r="J22742" i="25"/>
  <c r="J22741" i="25"/>
  <c r="J22740" i="25"/>
  <c r="J22739" i="25"/>
  <c r="J22738" i="25"/>
  <c r="J22737" i="25"/>
  <c r="J22736" i="25"/>
  <c r="J22735" i="25"/>
  <c r="J22734" i="25"/>
  <c r="J22733" i="25"/>
  <c r="J22732" i="25"/>
  <c r="J22731" i="25"/>
  <c r="J22730" i="25"/>
  <c r="J22729" i="25"/>
  <c r="J22728" i="25"/>
  <c r="J22727" i="25"/>
  <c r="J22726" i="25"/>
  <c r="J22725" i="25"/>
  <c r="J22724" i="25"/>
  <c r="J22723" i="25"/>
  <c r="J22722" i="25"/>
  <c r="J22721" i="25"/>
  <c r="J22720" i="25"/>
  <c r="J22719" i="25"/>
  <c r="J22718" i="25"/>
  <c r="J22717" i="25"/>
  <c r="J22716" i="25"/>
  <c r="J22715" i="25"/>
  <c r="J22714" i="25"/>
  <c r="J22713" i="25"/>
  <c r="J22712" i="25"/>
  <c r="J22711" i="25"/>
  <c r="J22710" i="25"/>
  <c r="J22709" i="25"/>
  <c r="J22708" i="25"/>
  <c r="J22707" i="25"/>
  <c r="J22706" i="25"/>
  <c r="J22705" i="25"/>
  <c r="J22704" i="25"/>
  <c r="J22703" i="25"/>
  <c r="J22702" i="25"/>
  <c r="J22701" i="25"/>
  <c r="J22700" i="25"/>
  <c r="J22699" i="25"/>
  <c r="J22698" i="25"/>
  <c r="J22697" i="25"/>
  <c r="J22696" i="25"/>
  <c r="J22695" i="25"/>
  <c r="J22694" i="25"/>
  <c r="J22693" i="25"/>
  <c r="J22692" i="25"/>
  <c r="J22691" i="25"/>
  <c r="J22690" i="25"/>
  <c r="J22689" i="25"/>
  <c r="J22688" i="25"/>
  <c r="J22687" i="25"/>
  <c r="J22686" i="25"/>
  <c r="J22685" i="25"/>
  <c r="J22684" i="25"/>
  <c r="J22683" i="25"/>
  <c r="J22682" i="25"/>
  <c r="J22681" i="25"/>
  <c r="J22680" i="25"/>
  <c r="J22679" i="25"/>
  <c r="J22678" i="25"/>
  <c r="J22677" i="25"/>
  <c r="J22676" i="25"/>
  <c r="J22675" i="25"/>
  <c r="J22674" i="25"/>
  <c r="J22673" i="25"/>
  <c r="J22672" i="25"/>
  <c r="J22671" i="25"/>
  <c r="J22670" i="25"/>
  <c r="J22669" i="25"/>
  <c r="J22668" i="25"/>
  <c r="J22667" i="25"/>
  <c r="J22666" i="25"/>
  <c r="J22665" i="25"/>
  <c r="J22664" i="25"/>
  <c r="J22663" i="25"/>
  <c r="J22662" i="25"/>
  <c r="J22661" i="25"/>
  <c r="J22660" i="25"/>
  <c r="J22659" i="25"/>
  <c r="J22658" i="25"/>
  <c r="J22657" i="25"/>
  <c r="J22656" i="25"/>
  <c r="J22655" i="25"/>
  <c r="J22654" i="25"/>
  <c r="J22653" i="25"/>
  <c r="J22652" i="25"/>
  <c r="J22651" i="25"/>
  <c r="J22650" i="25"/>
  <c r="J22649" i="25"/>
  <c r="J22648" i="25"/>
  <c r="J22647" i="25"/>
  <c r="J22646" i="25"/>
  <c r="J22645" i="25"/>
  <c r="J22644" i="25"/>
  <c r="J22643" i="25"/>
  <c r="J22642" i="25"/>
  <c r="J22641" i="25"/>
  <c r="J22640" i="25"/>
  <c r="J22639" i="25"/>
  <c r="J22638" i="25"/>
  <c r="J22637" i="25"/>
  <c r="J22636" i="25"/>
  <c r="J22635" i="25"/>
  <c r="J22634" i="25"/>
  <c r="J22633" i="25"/>
  <c r="J22632" i="25"/>
  <c r="J22631" i="25"/>
  <c r="J22630" i="25"/>
  <c r="J22629" i="25"/>
  <c r="J22628" i="25"/>
  <c r="J22627" i="25"/>
  <c r="J22626" i="25"/>
  <c r="J22625" i="25"/>
  <c r="J22624" i="25"/>
  <c r="J22623" i="25"/>
  <c r="J22622" i="25"/>
  <c r="J22621" i="25"/>
  <c r="J22620" i="25"/>
  <c r="J22619" i="25"/>
  <c r="J22618" i="25"/>
  <c r="J22617" i="25"/>
  <c r="J22616" i="25"/>
  <c r="J22615" i="25"/>
  <c r="J22614" i="25"/>
  <c r="J22613" i="25"/>
  <c r="J22612" i="25"/>
  <c r="J22611" i="25"/>
  <c r="J22610" i="25"/>
  <c r="J22609" i="25"/>
  <c r="J22608" i="25"/>
  <c r="J22607" i="25"/>
  <c r="J22606" i="25"/>
  <c r="J22605" i="25"/>
  <c r="J22604" i="25"/>
  <c r="J22603" i="25"/>
  <c r="J22602" i="25"/>
  <c r="J22601" i="25"/>
  <c r="J22600" i="25"/>
  <c r="J22599" i="25"/>
  <c r="J22598" i="25"/>
  <c r="J22597" i="25"/>
  <c r="J22596" i="25"/>
  <c r="J22595" i="25"/>
  <c r="J22594" i="25"/>
  <c r="J22593" i="25"/>
  <c r="J22592" i="25"/>
  <c r="J22591" i="25"/>
  <c r="J22590" i="25"/>
  <c r="J22589" i="25"/>
  <c r="J22588" i="25"/>
  <c r="J22587" i="25"/>
  <c r="J22586" i="25"/>
  <c r="J22585" i="25"/>
  <c r="J22584" i="25"/>
  <c r="J22583" i="25"/>
  <c r="J22582" i="25"/>
  <c r="J22581" i="25"/>
  <c r="J22580" i="25"/>
  <c r="J22579" i="25"/>
  <c r="J22578" i="25"/>
  <c r="J22577" i="25"/>
  <c r="J22576" i="25"/>
  <c r="J22575" i="25"/>
  <c r="J22574" i="25"/>
  <c r="J22573" i="25"/>
  <c r="J22572" i="25"/>
  <c r="J22571" i="25"/>
  <c r="J22570" i="25"/>
  <c r="J22569" i="25"/>
  <c r="J22568" i="25"/>
  <c r="J22567" i="25"/>
  <c r="J22566" i="25"/>
  <c r="J22565" i="25"/>
  <c r="J22564" i="25"/>
  <c r="J22563" i="25"/>
  <c r="J22562" i="25"/>
  <c r="J22561" i="25"/>
  <c r="J22560" i="25"/>
  <c r="J22559" i="25"/>
  <c r="J22558" i="25"/>
  <c r="J22557" i="25"/>
  <c r="J22556" i="25"/>
  <c r="J22555" i="25"/>
  <c r="J22554" i="25"/>
  <c r="J22553" i="25"/>
  <c r="J22552" i="25"/>
  <c r="J22551" i="25"/>
  <c r="J22550" i="25"/>
  <c r="J22549" i="25"/>
  <c r="J22548" i="25"/>
  <c r="J22547" i="25"/>
  <c r="J22546" i="25"/>
  <c r="J22545" i="25"/>
  <c r="J22544" i="25"/>
  <c r="J22543" i="25"/>
  <c r="J22542" i="25"/>
  <c r="J22541" i="25"/>
  <c r="J22540" i="25"/>
  <c r="J22539" i="25"/>
  <c r="J22538" i="25"/>
  <c r="J22537" i="25"/>
  <c r="J22536" i="25"/>
  <c r="J22535" i="25"/>
  <c r="J22534" i="25"/>
  <c r="J22533" i="25"/>
  <c r="J22532" i="25"/>
  <c r="J22531" i="25"/>
  <c r="J22530" i="25"/>
  <c r="J22529" i="25"/>
  <c r="J22528" i="25"/>
  <c r="J22527" i="25"/>
  <c r="J22526" i="25"/>
  <c r="J22525" i="25"/>
  <c r="J22524" i="25"/>
  <c r="J22523" i="25"/>
  <c r="J22522" i="25"/>
  <c r="J22521" i="25"/>
  <c r="J22520" i="25"/>
  <c r="J22519" i="25"/>
  <c r="J22518" i="25"/>
  <c r="J22517" i="25"/>
  <c r="J22516" i="25"/>
  <c r="J22515" i="25"/>
  <c r="J22514" i="25"/>
  <c r="J22513" i="25"/>
  <c r="J22512" i="25"/>
  <c r="J22511" i="25"/>
  <c r="J22510" i="25"/>
  <c r="J22509" i="25"/>
  <c r="J22508" i="25"/>
  <c r="J22507" i="25"/>
  <c r="J22506" i="25"/>
  <c r="J22505" i="25"/>
  <c r="J22504" i="25"/>
  <c r="J22503" i="25"/>
  <c r="J22502" i="25"/>
  <c r="J22501" i="25"/>
  <c r="J22500" i="25"/>
  <c r="J22499" i="25"/>
  <c r="J22498" i="25"/>
  <c r="J22497" i="25"/>
  <c r="J22496" i="25"/>
  <c r="J22495" i="25"/>
  <c r="J22494" i="25"/>
  <c r="J22493" i="25"/>
  <c r="J22492" i="25"/>
  <c r="J22491" i="25"/>
  <c r="J22490" i="25"/>
  <c r="J22489" i="25"/>
  <c r="J22488" i="25"/>
  <c r="J22487" i="25"/>
  <c r="J22486" i="25"/>
  <c r="J22485" i="25"/>
  <c r="J22484" i="25"/>
  <c r="J22483" i="25"/>
  <c r="J22482" i="25"/>
  <c r="J22481" i="25"/>
  <c r="J22480" i="25"/>
  <c r="J22479" i="25"/>
  <c r="J22478" i="25"/>
  <c r="J22477" i="25"/>
  <c r="J22476" i="25"/>
  <c r="J22475" i="25"/>
  <c r="J22474" i="25"/>
  <c r="J22473" i="25"/>
  <c r="J22472" i="25"/>
  <c r="J22471" i="25"/>
  <c r="J22470" i="25"/>
  <c r="J22469" i="25"/>
  <c r="J22468" i="25"/>
  <c r="J22467" i="25"/>
  <c r="J22466" i="25"/>
  <c r="J22465" i="25"/>
  <c r="J22464" i="25"/>
  <c r="J22463" i="25"/>
  <c r="J22462" i="25"/>
  <c r="J22461" i="25"/>
  <c r="J22460" i="25"/>
  <c r="J22459" i="25"/>
  <c r="J22458" i="25"/>
  <c r="J22457" i="25"/>
  <c r="J22456" i="25"/>
  <c r="J22455" i="25"/>
  <c r="J22454" i="25"/>
  <c r="J22453" i="25"/>
  <c r="J22452" i="25"/>
  <c r="J22451" i="25"/>
  <c r="J22450" i="25"/>
  <c r="J22449" i="25"/>
  <c r="J22448" i="25"/>
  <c r="J22447" i="25"/>
  <c r="J22446" i="25"/>
  <c r="J22445" i="25"/>
  <c r="J22444" i="25"/>
  <c r="J22443" i="25"/>
  <c r="J22442" i="25"/>
  <c r="J22441" i="25"/>
  <c r="J22440" i="25"/>
  <c r="J22439" i="25"/>
  <c r="J22438" i="25"/>
  <c r="J22437" i="25"/>
  <c r="J22436" i="25"/>
  <c r="J22435" i="25"/>
  <c r="J22434" i="25"/>
  <c r="J22433" i="25"/>
  <c r="J22432" i="25"/>
  <c r="J22431" i="25"/>
  <c r="J22430" i="25"/>
  <c r="J22429" i="25"/>
  <c r="J22428" i="25"/>
  <c r="J22427" i="25"/>
  <c r="J22426" i="25"/>
  <c r="J22425" i="25"/>
  <c r="J22424" i="25"/>
  <c r="J22423" i="25"/>
  <c r="J22422" i="25"/>
  <c r="J22421" i="25"/>
  <c r="J22420" i="25"/>
  <c r="J22419" i="25"/>
  <c r="J22418" i="25"/>
  <c r="J22417" i="25"/>
  <c r="J22416" i="25"/>
  <c r="J22415" i="25"/>
  <c r="J22414" i="25"/>
  <c r="J22413" i="25"/>
  <c r="J22412" i="25"/>
  <c r="J22411" i="25"/>
  <c r="J22410" i="25"/>
  <c r="J22409" i="25"/>
  <c r="J22408" i="25"/>
  <c r="J22407" i="25"/>
  <c r="J22406" i="25"/>
  <c r="J22405" i="25"/>
  <c r="J22404" i="25"/>
  <c r="J22403" i="25"/>
  <c r="J22402" i="25"/>
  <c r="J22401" i="25"/>
  <c r="J22400" i="25"/>
  <c r="J22399" i="25"/>
  <c r="J22398" i="25"/>
  <c r="J22397" i="25"/>
  <c r="J22396" i="25"/>
  <c r="J22395" i="25"/>
  <c r="J22394" i="25"/>
  <c r="J22393" i="25"/>
  <c r="J22392" i="25"/>
  <c r="J22391" i="25"/>
  <c r="J22390" i="25"/>
  <c r="J22389" i="25"/>
  <c r="J22388" i="25"/>
  <c r="J22387" i="25"/>
  <c r="J22386" i="25"/>
  <c r="J22385" i="25"/>
  <c r="J22384" i="25"/>
  <c r="J22383" i="25"/>
  <c r="J22382" i="25"/>
  <c r="J22381" i="25"/>
  <c r="J22380" i="25"/>
  <c r="J22379" i="25"/>
  <c r="J22378" i="25"/>
  <c r="J22377" i="25"/>
  <c r="J22376" i="25"/>
  <c r="J22375" i="25"/>
  <c r="J22374" i="25"/>
  <c r="J22373" i="25"/>
  <c r="J22372" i="25"/>
  <c r="J22371" i="25"/>
  <c r="J22370" i="25"/>
  <c r="J22369" i="25"/>
  <c r="J22368" i="25"/>
  <c r="J22367" i="25"/>
  <c r="J22366" i="25"/>
  <c r="J22365" i="25"/>
  <c r="J22364" i="25"/>
  <c r="J22363" i="25"/>
  <c r="J22362" i="25"/>
  <c r="J22361" i="25"/>
  <c r="J22360" i="25"/>
  <c r="J22359" i="25"/>
  <c r="J22358" i="25"/>
  <c r="J22357" i="25"/>
  <c r="J22356" i="25"/>
  <c r="J22355" i="25"/>
  <c r="J22354" i="25"/>
  <c r="J22353" i="25"/>
  <c r="J22352" i="25"/>
  <c r="J22351" i="25"/>
  <c r="J22350" i="25"/>
  <c r="J22349" i="25"/>
  <c r="J22348" i="25"/>
  <c r="J22347" i="25"/>
  <c r="J22346" i="25"/>
  <c r="J22345" i="25"/>
  <c r="J22344" i="25"/>
  <c r="J22343" i="25"/>
  <c r="J22342" i="25"/>
  <c r="J22341" i="25"/>
  <c r="J22340" i="25"/>
  <c r="J22339" i="25"/>
  <c r="J22338" i="25"/>
  <c r="J22337" i="25"/>
  <c r="J22336" i="25"/>
  <c r="J22335" i="25"/>
  <c r="J22334" i="25"/>
  <c r="J22333" i="25"/>
  <c r="J22332" i="25"/>
  <c r="J22331" i="25"/>
  <c r="J22330" i="25"/>
  <c r="J22329" i="25"/>
  <c r="J22328" i="25"/>
  <c r="J22327" i="25"/>
  <c r="J22326" i="25"/>
  <c r="J22325" i="25"/>
  <c r="J22324" i="25"/>
  <c r="J22323" i="25"/>
  <c r="J22322" i="25"/>
  <c r="J22321" i="25"/>
  <c r="J22320" i="25"/>
  <c r="J22319" i="25"/>
  <c r="J22318" i="25"/>
  <c r="J22317" i="25"/>
  <c r="J22316" i="25"/>
  <c r="J22315" i="25"/>
  <c r="J22314" i="25"/>
  <c r="J22313" i="25"/>
  <c r="J22312" i="25"/>
  <c r="J22311" i="25"/>
  <c r="J22310" i="25"/>
  <c r="J22309" i="25"/>
  <c r="J22308" i="25"/>
  <c r="J22307" i="25"/>
  <c r="J22306" i="25"/>
  <c r="J22305" i="25"/>
  <c r="J22304" i="25"/>
  <c r="J22303" i="25"/>
  <c r="J22302" i="25"/>
  <c r="J22301" i="25"/>
  <c r="J22300" i="25"/>
  <c r="J22299" i="25"/>
  <c r="J22298" i="25"/>
  <c r="J22297" i="25"/>
  <c r="J22296" i="25"/>
  <c r="J22295" i="25"/>
  <c r="J22294" i="25"/>
  <c r="J22293" i="25"/>
  <c r="J22292" i="25"/>
  <c r="J22291" i="25"/>
  <c r="J22290" i="25"/>
  <c r="J22289" i="25"/>
  <c r="J22288" i="25"/>
  <c r="J22287" i="25"/>
  <c r="J22286" i="25"/>
  <c r="J22285" i="25"/>
  <c r="J22284" i="25"/>
  <c r="J22283" i="25"/>
  <c r="J22282" i="25"/>
  <c r="J22281" i="25"/>
  <c r="J22280" i="25"/>
  <c r="J22279" i="25"/>
  <c r="J22278" i="25"/>
  <c r="J22277" i="25"/>
  <c r="J22276" i="25"/>
  <c r="J22275" i="25"/>
  <c r="J22274" i="25"/>
  <c r="J22273" i="25"/>
  <c r="J22272" i="25"/>
  <c r="J22271" i="25"/>
  <c r="J22270" i="25"/>
  <c r="J22269" i="25"/>
  <c r="J22268" i="25"/>
  <c r="J22267" i="25"/>
  <c r="J22266" i="25"/>
  <c r="J22265" i="25"/>
  <c r="J22264" i="25"/>
  <c r="J22263" i="25"/>
  <c r="J22262" i="25"/>
  <c r="J22261" i="25"/>
  <c r="J22260" i="25"/>
  <c r="J22259" i="25"/>
  <c r="J22258" i="25"/>
  <c r="J22257" i="25"/>
  <c r="J22256" i="25"/>
  <c r="J22255" i="25"/>
  <c r="J22254" i="25"/>
  <c r="J22253" i="25"/>
  <c r="J22252" i="25"/>
  <c r="J22251" i="25"/>
  <c r="J22250" i="25"/>
  <c r="J22249" i="25"/>
  <c r="J22248" i="25"/>
  <c r="J22247" i="25"/>
  <c r="J22246" i="25"/>
  <c r="J22245" i="25"/>
  <c r="J22244" i="25"/>
  <c r="J22243" i="25"/>
  <c r="J22242" i="25"/>
  <c r="J22241" i="25"/>
  <c r="J22240" i="25"/>
  <c r="J22239" i="25"/>
  <c r="J22238" i="25"/>
  <c r="J22237" i="25"/>
  <c r="J22236" i="25"/>
  <c r="J22235" i="25"/>
  <c r="J22234" i="25"/>
  <c r="J22233" i="25"/>
  <c r="J22232" i="25"/>
  <c r="J22231" i="25"/>
  <c r="J22230" i="25"/>
  <c r="J22229" i="25"/>
  <c r="J22228" i="25"/>
  <c r="J22227" i="25"/>
  <c r="J22226" i="25"/>
  <c r="J22225" i="25"/>
  <c r="J22224" i="25"/>
  <c r="J22223" i="25"/>
  <c r="J22222" i="25"/>
  <c r="J22221" i="25"/>
  <c r="J22220" i="25"/>
  <c r="J22219" i="25"/>
  <c r="J22218" i="25"/>
  <c r="J22217" i="25"/>
  <c r="J22216" i="25"/>
  <c r="J22215" i="25"/>
  <c r="J22214" i="25"/>
  <c r="J22213" i="25"/>
  <c r="J22212" i="25"/>
  <c r="J22211" i="25"/>
  <c r="J22210" i="25"/>
  <c r="J22209" i="25"/>
  <c r="J22208" i="25"/>
  <c r="J22207" i="25"/>
  <c r="J22206" i="25"/>
  <c r="J22205" i="25"/>
  <c r="J22204" i="25"/>
  <c r="J22203" i="25"/>
  <c r="J22202" i="25"/>
  <c r="J22201" i="25"/>
  <c r="J22200" i="25"/>
  <c r="J22199" i="25"/>
  <c r="J22198" i="25"/>
  <c r="J22197" i="25"/>
  <c r="J22196" i="25"/>
  <c r="J22195" i="25"/>
  <c r="J22194" i="25"/>
  <c r="J22193" i="25"/>
  <c r="J22192" i="25"/>
  <c r="J22191" i="25"/>
  <c r="J22190" i="25"/>
  <c r="J22189" i="25"/>
  <c r="J22188" i="25"/>
  <c r="J22187" i="25"/>
  <c r="J22186" i="25"/>
  <c r="J22185" i="25"/>
  <c r="J22184" i="25"/>
  <c r="J22183" i="25"/>
  <c r="J22182" i="25"/>
  <c r="J22181" i="25"/>
  <c r="J22180" i="25"/>
  <c r="J22179" i="25"/>
  <c r="J22178" i="25"/>
  <c r="J22177" i="25"/>
  <c r="J22176" i="25"/>
  <c r="J22175" i="25"/>
  <c r="J22174" i="25"/>
  <c r="J22173" i="25"/>
  <c r="J22172" i="25"/>
  <c r="J22171" i="25"/>
  <c r="J22170" i="25"/>
  <c r="J22169" i="25"/>
  <c r="J22168" i="25"/>
  <c r="J22167" i="25"/>
  <c r="J22166" i="25"/>
  <c r="J22165" i="25"/>
  <c r="J22164" i="25"/>
  <c r="J22163" i="25"/>
  <c r="J22162" i="25"/>
  <c r="J22161" i="25"/>
  <c r="J22160" i="25"/>
  <c r="J22159" i="25"/>
  <c r="J22158" i="25"/>
  <c r="J22157" i="25"/>
  <c r="J22156" i="25"/>
  <c r="J22155" i="25"/>
  <c r="J22154" i="25"/>
  <c r="J22153" i="25"/>
  <c r="J22152" i="25"/>
  <c r="J22151" i="25"/>
  <c r="J22150" i="25"/>
  <c r="J22149" i="25"/>
  <c r="J22148" i="25"/>
  <c r="J22147" i="25"/>
  <c r="J22146" i="25"/>
  <c r="J22145" i="25"/>
  <c r="J22144" i="25"/>
  <c r="J22143" i="25"/>
  <c r="J22142" i="25"/>
  <c r="J22141" i="25"/>
  <c r="J22140" i="25"/>
  <c r="J22139" i="25"/>
  <c r="J22138" i="25"/>
  <c r="J22137" i="25"/>
  <c r="J22136" i="25"/>
  <c r="J22135" i="25"/>
  <c r="J22134" i="25"/>
  <c r="J22133" i="25"/>
  <c r="J22132" i="25"/>
  <c r="J22131" i="25"/>
  <c r="J22130" i="25"/>
  <c r="J22129" i="25"/>
  <c r="J22128" i="25"/>
  <c r="J22127" i="25"/>
  <c r="J22126" i="25"/>
  <c r="J22125" i="25"/>
  <c r="J22124" i="25"/>
  <c r="J22123" i="25"/>
  <c r="J22122" i="25"/>
  <c r="J22121" i="25"/>
  <c r="J22120" i="25"/>
  <c r="J22119" i="25"/>
  <c r="J22118" i="25"/>
  <c r="J22117" i="25"/>
  <c r="J22116" i="25"/>
  <c r="J22115" i="25"/>
  <c r="J22114" i="25"/>
  <c r="J22113" i="25"/>
  <c r="J22112" i="25"/>
  <c r="J22111" i="25"/>
  <c r="J22110" i="25"/>
  <c r="J22109" i="25"/>
  <c r="J22108" i="25"/>
  <c r="J22107" i="25"/>
  <c r="J22106" i="25"/>
  <c r="J22105" i="25"/>
  <c r="J22104" i="25"/>
  <c r="J22103" i="25"/>
  <c r="J22102" i="25"/>
  <c r="J22101" i="25"/>
  <c r="J22100" i="25"/>
  <c r="J22099" i="25"/>
  <c r="J22098" i="25"/>
  <c r="J22097" i="25"/>
  <c r="J22096" i="25"/>
  <c r="J22095" i="25"/>
  <c r="J22094" i="25"/>
  <c r="J22093" i="25"/>
  <c r="J22092" i="25"/>
  <c r="J22091" i="25"/>
  <c r="J22090" i="25"/>
  <c r="J22089" i="25"/>
  <c r="J22088" i="25"/>
  <c r="J22087" i="25"/>
  <c r="J22086" i="25"/>
  <c r="J22085" i="25"/>
  <c r="J22084" i="25"/>
  <c r="J22083" i="25"/>
  <c r="J22082" i="25"/>
  <c r="J22081" i="25"/>
  <c r="J22080" i="25"/>
  <c r="J22079" i="25"/>
  <c r="J22078" i="25"/>
  <c r="J22077" i="25"/>
  <c r="J22076" i="25"/>
  <c r="J22075" i="25"/>
  <c r="J22074" i="25"/>
  <c r="J22073" i="25"/>
  <c r="J22072" i="25"/>
  <c r="J22071" i="25"/>
  <c r="J22070" i="25"/>
  <c r="J22069" i="25"/>
  <c r="J22068" i="25"/>
  <c r="J22067" i="25"/>
  <c r="J22066" i="25"/>
  <c r="J22065" i="25"/>
  <c r="J22064" i="25"/>
  <c r="J22063" i="25"/>
  <c r="J22062" i="25"/>
  <c r="J22061" i="25"/>
  <c r="J22060" i="25"/>
  <c r="J22059" i="25"/>
  <c r="J22058" i="25"/>
  <c r="J22057" i="25"/>
  <c r="J22056" i="25"/>
  <c r="J22055" i="25"/>
  <c r="J22054" i="25"/>
  <c r="J22053" i="25"/>
  <c r="J22052" i="25"/>
  <c r="J22051" i="25"/>
  <c r="J22050" i="25"/>
  <c r="J22049" i="25"/>
  <c r="J22048" i="25"/>
  <c r="J22047" i="25"/>
  <c r="J22046" i="25"/>
  <c r="J22045" i="25"/>
  <c r="J22044" i="25"/>
  <c r="J22043" i="25"/>
  <c r="J22042" i="25"/>
  <c r="J22041" i="25"/>
  <c r="J22040" i="25"/>
  <c r="J22039" i="25"/>
  <c r="J22038" i="25"/>
  <c r="J22037" i="25"/>
  <c r="J22036" i="25"/>
  <c r="J22035" i="25"/>
  <c r="J22034" i="25"/>
  <c r="J22033" i="25"/>
  <c r="J22032" i="25"/>
  <c r="J22031" i="25"/>
  <c r="J22030" i="25"/>
  <c r="J22029" i="25"/>
  <c r="J22028" i="25"/>
  <c r="J22027" i="25"/>
  <c r="J22026" i="25"/>
  <c r="J22025" i="25"/>
  <c r="J22024" i="25"/>
  <c r="J22023" i="25"/>
  <c r="J22022" i="25"/>
  <c r="J22021" i="25"/>
  <c r="J22020" i="25"/>
  <c r="J22019" i="25"/>
  <c r="J22018" i="25"/>
  <c r="J22017" i="25"/>
  <c r="J22016" i="25"/>
  <c r="J22015" i="25"/>
  <c r="J22014" i="25"/>
  <c r="J22013" i="25"/>
  <c r="J22012" i="25"/>
  <c r="J22011" i="25"/>
  <c r="J22010" i="25"/>
  <c r="J22009" i="25"/>
  <c r="J22008" i="25"/>
  <c r="J22007" i="25"/>
  <c r="J22006" i="25"/>
  <c r="J22005" i="25"/>
  <c r="J22004" i="25"/>
  <c r="J22003" i="25"/>
  <c r="J22002" i="25"/>
  <c r="J22001" i="25"/>
  <c r="J22000" i="25"/>
  <c r="J21999" i="25"/>
  <c r="J21998" i="25"/>
  <c r="J21997" i="25"/>
  <c r="J21996" i="25"/>
  <c r="J21995" i="25"/>
  <c r="J21994" i="25"/>
  <c r="J21993" i="25"/>
  <c r="J21992" i="25"/>
  <c r="J21991" i="25"/>
  <c r="J21990" i="25"/>
  <c r="J21989" i="25"/>
  <c r="J21988" i="25"/>
  <c r="J21987" i="25"/>
  <c r="J21986" i="25"/>
  <c r="J21985" i="25"/>
  <c r="J21984" i="25"/>
  <c r="J21983" i="25"/>
  <c r="J21982" i="25"/>
  <c r="J21981" i="25"/>
  <c r="J21980" i="25"/>
  <c r="J21979" i="25"/>
  <c r="J21978" i="25"/>
  <c r="J21977" i="25"/>
  <c r="J21976" i="25"/>
  <c r="J21975" i="25"/>
  <c r="J21974" i="25"/>
  <c r="J21973" i="25"/>
  <c r="J21972" i="25"/>
  <c r="J21971" i="25"/>
  <c r="J21970" i="25"/>
  <c r="J21969" i="25"/>
  <c r="J21968" i="25"/>
  <c r="J21967" i="25"/>
  <c r="J21966" i="25"/>
  <c r="J21965" i="25"/>
  <c r="J21964" i="25"/>
  <c r="J21963" i="25"/>
  <c r="J21962" i="25"/>
  <c r="J21961" i="25"/>
  <c r="J21960" i="25"/>
  <c r="J21959" i="25"/>
  <c r="J21958" i="25"/>
  <c r="J21957" i="25"/>
  <c r="J21956" i="25"/>
  <c r="J21955" i="25"/>
  <c r="J21954" i="25"/>
  <c r="J21953" i="25"/>
  <c r="J21952" i="25"/>
  <c r="J21951" i="25"/>
  <c r="J21950" i="25"/>
  <c r="J21949" i="25"/>
  <c r="J21948" i="25"/>
  <c r="J21947" i="25"/>
  <c r="J21946" i="25"/>
  <c r="J21945" i="25"/>
  <c r="J21944" i="25"/>
  <c r="J21943" i="25"/>
  <c r="J21942" i="25"/>
  <c r="J21941" i="25"/>
  <c r="J21940" i="25"/>
  <c r="J21939" i="25"/>
  <c r="J21938" i="25"/>
  <c r="J21937" i="25"/>
  <c r="J21936" i="25"/>
  <c r="J21935" i="25"/>
  <c r="J21934" i="25"/>
  <c r="J21933" i="25"/>
  <c r="J21932" i="25"/>
  <c r="J21931" i="25"/>
  <c r="J21930" i="25"/>
  <c r="J21929" i="25"/>
  <c r="J21928" i="25"/>
  <c r="J21927" i="25"/>
  <c r="J21926" i="25"/>
  <c r="J21925" i="25"/>
  <c r="J21924" i="25"/>
  <c r="J21923" i="25"/>
  <c r="J21922" i="25"/>
  <c r="J21921" i="25"/>
  <c r="J21920" i="25"/>
  <c r="J21919" i="25"/>
  <c r="J21918" i="25"/>
  <c r="J21917" i="25"/>
  <c r="J21916" i="25"/>
  <c r="J21915" i="25"/>
  <c r="J21914" i="25"/>
  <c r="J21913" i="25"/>
  <c r="J21912" i="25"/>
  <c r="J21911" i="25"/>
  <c r="J21910" i="25"/>
  <c r="J21909" i="25"/>
  <c r="J21908" i="25"/>
  <c r="J21907" i="25"/>
  <c r="J21906" i="25"/>
  <c r="J21905" i="25"/>
  <c r="J21904" i="25"/>
  <c r="J21903" i="25"/>
  <c r="J21902" i="25"/>
  <c r="J21901" i="25"/>
  <c r="J21900" i="25"/>
  <c r="J21899" i="25"/>
  <c r="J21898" i="25"/>
  <c r="J21897" i="25"/>
  <c r="J21896" i="25"/>
  <c r="J21895" i="25"/>
  <c r="J21894" i="25"/>
  <c r="J21893" i="25"/>
  <c r="J21892" i="25"/>
  <c r="J21891" i="25"/>
  <c r="J21890" i="25"/>
  <c r="J21889" i="25"/>
  <c r="J21888" i="25"/>
  <c r="J21887" i="25"/>
  <c r="J21886" i="25"/>
  <c r="J21885" i="25"/>
  <c r="J21884" i="25"/>
  <c r="J21883" i="25"/>
  <c r="J21882" i="25"/>
  <c r="J21881" i="25"/>
  <c r="J21880" i="25"/>
  <c r="J21879" i="25"/>
  <c r="J21878" i="25"/>
  <c r="J21877" i="25"/>
  <c r="J21876" i="25"/>
  <c r="J21875" i="25"/>
  <c r="J21874" i="25"/>
  <c r="J21873" i="25"/>
  <c r="J21872" i="25"/>
  <c r="J21871" i="25"/>
  <c r="J21870" i="25"/>
  <c r="J21869" i="25"/>
  <c r="J21868" i="25"/>
  <c r="J21867" i="25"/>
  <c r="J21866" i="25"/>
  <c r="J21865" i="25"/>
  <c r="J21864" i="25"/>
  <c r="J21863" i="25"/>
  <c r="J21862" i="25"/>
  <c r="J21861" i="25"/>
  <c r="J21860" i="25"/>
  <c r="J21859" i="25"/>
  <c r="J21858" i="25"/>
  <c r="J21857" i="25"/>
  <c r="J21856" i="25"/>
  <c r="J21855" i="25"/>
  <c r="J21854" i="25"/>
  <c r="J21853" i="25"/>
  <c r="J21852" i="25"/>
  <c r="J21851" i="25"/>
  <c r="J21850" i="25"/>
  <c r="J21849" i="25"/>
  <c r="J21848" i="25"/>
  <c r="J21847" i="25"/>
  <c r="J21846" i="25"/>
  <c r="J21845" i="25"/>
  <c r="J21844" i="25"/>
  <c r="J21843" i="25"/>
  <c r="J21842" i="25"/>
  <c r="J21841" i="25"/>
  <c r="J21840" i="25"/>
  <c r="J21839" i="25"/>
  <c r="J21838" i="25"/>
  <c r="J21837" i="25"/>
  <c r="J21836" i="25"/>
  <c r="J21835" i="25"/>
  <c r="J21834" i="25"/>
  <c r="J21833" i="25"/>
  <c r="J21832" i="25"/>
  <c r="J21831" i="25"/>
  <c r="J21830" i="25"/>
  <c r="J21829" i="25"/>
  <c r="J21828" i="25"/>
  <c r="J21827" i="25"/>
  <c r="J21826" i="25"/>
  <c r="J21825" i="25"/>
  <c r="J21824" i="25"/>
  <c r="J21823" i="25"/>
  <c r="J21822" i="25"/>
  <c r="J21821" i="25"/>
  <c r="J21820" i="25"/>
  <c r="J21819" i="25"/>
  <c r="J21818" i="25"/>
  <c r="J21817" i="25"/>
  <c r="J21816" i="25"/>
  <c r="J21815" i="25"/>
  <c r="J21814" i="25"/>
  <c r="J21813" i="25"/>
  <c r="J21812" i="25"/>
  <c r="J21811" i="25"/>
  <c r="J21810" i="25"/>
  <c r="J21809" i="25"/>
  <c r="J21808" i="25"/>
  <c r="J21807" i="25"/>
  <c r="J21806" i="25"/>
  <c r="J21805" i="25"/>
  <c r="J21804" i="25"/>
  <c r="J21803" i="25"/>
  <c r="J21802" i="25"/>
  <c r="J21801" i="25"/>
  <c r="J21800" i="25"/>
  <c r="J21799" i="25"/>
  <c r="J21798" i="25"/>
  <c r="J21797" i="25"/>
  <c r="J21796" i="25"/>
  <c r="J21795" i="25"/>
  <c r="J21794" i="25"/>
  <c r="J21793" i="25"/>
  <c r="J21792" i="25"/>
  <c r="J21791" i="25"/>
  <c r="J21790" i="25"/>
  <c r="J21789" i="25"/>
  <c r="J21788" i="25"/>
  <c r="J21787" i="25"/>
  <c r="J21786" i="25"/>
  <c r="J21785" i="25"/>
  <c r="J21784" i="25"/>
  <c r="J21783" i="25"/>
  <c r="J21782" i="25"/>
  <c r="J21781" i="25"/>
  <c r="J21780" i="25"/>
  <c r="J21779" i="25"/>
  <c r="J21778" i="25"/>
  <c r="J21777" i="25"/>
  <c r="J21776" i="25"/>
  <c r="J21775" i="25"/>
  <c r="J21774" i="25"/>
  <c r="J21773" i="25"/>
  <c r="J21772" i="25"/>
  <c r="J21771" i="25"/>
  <c r="J21770" i="25"/>
  <c r="J21769" i="25"/>
  <c r="J21768" i="25"/>
  <c r="J21767" i="25"/>
  <c r="J21766" i="25"/>
  <c r="J21765" i="25"/>
  <c r="J21764" i="25"/>
  <c r="J21763" i="25"/>
  <c r="J21762" i="25"/>
  <c r="J21761" i="25"/>
  <c r="J21760" i="25"/>
  <c r="J21759" i="25"/>
  <c r="J21758" i="25"/>
  <c r="J21757" i="25"/>
  <c r="J21756" i="25"/>
  <c r="J21755" i="25"/>
  <c r="J21754" i="25"/>
  <c r="J21753" i="25"/>
  <c r="J21752" i="25"/>
  <c r="J21751" i="25"/>
  <c r="J21750" i="25"/>
  <c r="J21749" i="25"/>
  <c r="J21748" i="25"/>
  <c r="J21747" i="25"/>
  <c r="J21746" i="25"/>
  <c r="J21745" i="25"/>
  <c r="J21744" i="25"/>
  <c r="J21743" i="25"/>
  <c r="J21742" i="25"/>
  <c r="J21741" i="25"/>
  <c r="J21740" i="25"/>
  <c r="J21739" i="25"/>
  <c r="J21738" i="25"/>
  <c r="J21737" i="25"/>
  <c r="J21736" i="25"/>
  <c r="J21735" i="25"/>
  <c r="J21734" i="25"/>
  <c r="J21733" i="25"/>
  <c r="J21732" i="25"/>
  <c r="J21731" i="25"/>
  <c r="J21730" i="25"/>
  <c r="J21729" i="25"/>
  <c r="J21728" i="25"/>
  <c r="J21727" i="25"/>
  <c r="J21726" i="25"/>
  <c r="J21725" i="25"/>
  <c r="J21724" i="25"/>
  <c r="J21723" i="25"/>
  <c r="J21722" i="25"/>
  <c r="J21721" i="25"/>
  <c r="J21720" i="25"/>
  <c r="J21719" i="25"/>
  <c r="J21718" i="25"/>
  <c r="J21717" i="25"/>
  <c r="J21716" i="25"/>
  <c r="J21715" i="25"/>
  <c r="J21714" i="25"/>
  <c r="J21713" i="25"/>
  <c r="J21712" i="25"/>
  <c r="J21711" i="25"/>
  <c r="J21710" i="25"/>
  <c r="J21709" i="25"/>
  <c r="J21708" i="25"/>
  <c r="J21707" i="25"/>
  <c r="J21706" i="25"/>
  <c r="J21705" i="25"/>
  <c r="J21704" i="25"/>
  <c r="J21703" i="25"/>
  <c r="J21702" i="25"/>
  <c r="J21701" i="25"/>
  <c r="J21700" i="25"/>
  <c r="J21699" i="25"/>
  <c r="J21698" i="25"/>
  <c r="J21697" i="25"/>
  <c r="J21696" i="25"/>
  <c r="J21695" i="25"/>
  <c r="J21694" i="25"/>
  <c r="J21693" i="25"/>
  <c r="J21692" i="25"/>
  <c r="J21691" i="25"/>
  <c r="J21690" i="25"/>
  <c r="J21689" i="25"/>
  <c r="J21688" i="25"/>
  <c r="J21687" i="25"/>
  <c r="J21686" i="25"/>
  <c r="J21685" i="25"/>
  <c r="J21684" i="25"/>
  <c r="J21683" i="25"/>
  <c r="J21682" i="25"/>
  <c r="J21681" i="25"/>
  <c r="J21680" i="25"/>
  <c r="J21679" i="25"/>
  <c r="J21678" i="25"/>
  <c r="J21677" i="25"/>
  <c r="J21676" i="25"/>
  <c r="J21675" i="25"/>
  <c r="J21674" i="25"/>
  <c r="J21673" i="25"/>
  <c r="J21672" i="25"/>
  <c r="J21671" i="25"/>
  <c r="J21670" i="25"/>
  <c r="J21669" i="25"/>
  <c r="J21668" i="25"/>
  <c r="J21667" i="25"/>
  <c r="J21666" i="25"/>
  <c r="J21665" i="25"/>
  <c r="J21664" i="25"/>
  <c r="J21663" i="25"/>
  <c r="J21662" i="25"/>
  <c r="J21661" i="25"/>
  <c r="J21660" i="25"/>
  <c r="J21659" i="25"/>
  <c r="J21658" i="25"/>
  <c r="J21657" i="25"/>
  <c r="J21656" i="25"/>
  <c r="J21655" i="25"/>
  <c r="J21654" i="25"/>
  <c r="J21653" i="25"/>
  <c r="J21652" i="25"/>
  <c r="J21651" i="25"/>
  <c r="J21650" i="25"/>
  <c r="J21649" i="25"/>
  <c r="J21648" i="25"/>
  <c r="J21647" i="25"/>
  <c r="J21646" i="25"/>
  <c r="J21645" i="25"/>
  <c r="J21644" i="25"/>
  <c r="J21643" i="25"/>
  <c r="J21642" i="25"/>
  <c r="J21641" i="25"/>
  <c r="J21640" i="25"/>
  <c r="J21639" i="25"/>
  <c r="J21638" i="25"/>
  <c r="J21637" i="25"/>
  <c r="J21636" i="25"/>
  <c r="J21635" i="25"/>
  <c r="J21634" i="25"/>
  <c r="J21633" i="25"/>
  <c r="J21632" i="25"/>
  <c r="J21631" i="25"/>
  <c r="J21630" i="25"/>
  <c r="J21629" i="25"/>
  <c r="J21628" i="25"/>
  <c r="J21627" i="25"/>
  <c r="J21626" i="25"/>
  <c r="J21625" i="25"/>
  <c r="J21624" i="25"/>
  <c r="J21623" i="25"/>
  <c r="J21622" i="25"/>
  <c r="J21621" i="25"/>
  <c r="J21620" i="25"/>
  <c r="J21619" i="25"/>
  <c r="J21618" i="25"/>
  <c r="J21617" i="25"/>
  <c r="J21616" i="25"/>
  <c r="J21615" i="25"/>
  <c r="J21614" i="25"/>
  <c r="J21613" i="25"/>
  <c r="J21612" i="25"/>
  <c r="J21611" i="25"/>
  <c r="J21610" i="25"/>
  <c r="J21609" i="25"/>
  <c r="J21608" i="25"/>
  <c r="J21607" i="25"/>
  <c r="J21606" i="25"/>
  <c r="J21605" i="25"/>
  <c r="J21604" i="25"/>
  <c r="J21603" i="25"/>
  <c r="J21602" i="25"/>
  <c r="J21601" i="25"/>
  <c r="J21600" i="25"/>
  <c r="J21599" i="25"/>
  <c r="J21598" i="25"/>
  <c r="J21597" i="25"/>
  <c r="J21596" i="25"/>
  <c r="J21595" i="25"/>
  <c r="J21594" i="25"/>
  <c r="J21593" i="25"/>
  <c r="J21592" i="25"/>
  <c r="J21591" i="25"/>
  <c r="J21590" i="25"/>
  <c r="J21589" i="25"/>
  <c r="J21588" i="25"/>
  <c r="J21587" i="25"/>
  <c r="J21586" i="25"/>
  <c r="J21585" i="25"/>
  <c r="J21584" i="25"/>
  <c r="J21583" i="25"/>
  <c r="J21582" i="25"/>
  <c r="J21581" i="25"/>
  <c r="J21580" i="25"/>
  <c r="J21579" i="25"/>
  <c r="J21578" i="25"/>
  <c r="J21577" i="25"/>
  <c r="J21576" i="25"/>
  <c r="J21575" i="25"/>
  <c r="J21574" i="25"/>
  <c r="J21573" i="25"/>
  <c r="J21572" i="25"/>
  <c r="J21571" i="25"/>
  <c r="J21570" i="25"/>
  <c r="J21569" i="25"/>
  <c r="J21568" i="25"/>
  <c r="J21567" i="25"/>
  <c r="J21566" i="25"/>
  <c r="J21565" i="25"/>
  <c r="J21564" i="25"/>
  <c r="J21563" i="25"/>
  <c r="J21562" i="25"/>
  <c r="J21561" i="25"/>
  <c r="J21560" i="25"/>
  <c r="J21559" i="25"/>
  <c r="J21558" i="25"/>
  <c r="J21557" i="25"/>
  <c r="J21556" i="25"/>
  <c r="J21555" i="25"/>
  <c r="J21554" i="25"/>
  <c r="J21553" i="25"/>
  <c r="J21552" i="25"/>
  <c r="J21551" i="25"/>
  <c r="J21550" i="25"/>
  <c r="J21549" i="25"/>
  <c r="J21548" i="25"/>
  <c r="J21547" i="25"/>
  <c r="J21546" i="25"/>
  <c r="J21545" i="25"/>
  <c r="J21544" i="25"/>
  <c r="J21543" i="25"/>
  <c r="J21542" i="25"/>
  <c r="J21541" i="25"/>
  <c r="J21540" i="25"/>
  <c r="J21539" i="25"/>
  <c r="J21538" i="25"/>
  <c r="J21537" i="25"/>
  <c r="J21536" i="25"/>
  <c r="J21535" i="25"/>
  <c r="J21534" i="25"/>
  <c r="J21533" i="25"/>
  <c r="J21532" i="25"/>
  <c r="J21531" i="25"/>
  <c r="J21530" i="25"/>
  <c r="J21529" i="25"/>
  <c r="J21528" i="25"/>
  <c r="J21527" i="25"/>
  <c r="J21526" i="25"/>
  <c r="J21525" i="25"/>
  <c r="J21524" i="25"/>
  <c r="J21523" i="25"/>
  <c r="J21522" i="25"/>
  <c r="J21521" i="25"/>
  <c r="J21520" i="25"/>
  <c r="J21519" i="25"/>
  <c r="J21518" i="25"/>
  <c r="J21517" i="25"/>
  <c r="J21516" i="25"/>
  <c r="J21515" i="25"/>
  <c r="J21514" i="25"/>
  <c r="J21513" i="25"/>
  <c r="J21512" i="25"/>
  <c r="J21511" i="25"/>
  <c r="J21510" i="25"/>
  <c r="J21509" i="25"/>
  <c r="J21508" i="25"/>
  <c r="J21507" i="25"/>
  <c r="J21506" i="25"/>
  <c r="J21505" i="25"/>
  <c r="J21504" i="25"/>
  <c r="J21503" i="25"/>
  <c r="J21502" i="25"/>
  <c r="J21501" i="25"/>
  <c r="J21500" i="25"/>
  <c r="J21499" i="25"/>
  <c r="J21498" i="25"/>
  <c r="J21497" i="25"/>
  <c r="J21496" i="25"/>
  <c r="J21495" i="25"/>
  <c r="J21494" i="25"/>
  <c r="J21493" i="25"/>
  <c r="J21492" i="25"/>
  <c r="J21491" i="25"/>
  <c r="J21490" i="25"/>
  <c r="J21489" i="25"/>
  <c r="J21488" i="25"/>
  <c r="J21487" i="25"/>
  <c r="J21486" i="25"/>
  <c r="J21485" i="25"/>
  <c r="J21484" i="25"/>
  <c r="J21483" i="25"/>
  <c r="J21482" i="25"/>
  <c r="J21481" i="25"/>
  <c r="J21480" i="25"/>
  <c r="J21479" i="25"/>
  <c r="J21478" i="25"/>
  <c r="J21477" i="25"/>
  <c r="J21476" i="25"/>
  <c r="J21475" i="25"/>
  <c r="J21474" i="25"/>
  <c r="J21473" i="25"/>
  <c r="J21472" i="25"/>
  <c r="J21471" i="25"/>
  <c r="J21470" i="25"/>
  <c r="J21469" i="25"/>
  <c r="J21468" i="25"/>
  <c r="J21467" i="25"/>
  <c r="J21466" i="25"/>
  <c r="J21465" i="25"/>
  <c r="J21464" i="25"/>
  <c r="J21463" i="25"/>
  <c r="J21462" i="25"/>
  <c r="J21461" i="25"/>
  <c r="J21460" i="25"/>
  <c r="J21459" i="25"/>
  <c r="J21458" i="25"/>
  <c r="J21457" i="25"/>
  <c r="J21456" i="25"/>
  <c r="J21455" i="25"/>
  <c r="J21454" i="25"/>
  <c r="J21453" i="25"/>
  <c r="J21452" i="25"/>
  <c r="J21451" i="25"/>
  <c r="J21450" i="25"/>
  <c r="J21449" i="25"/>
  <c r="J21448" i="25"/>
  <c r="J21447" i="25"/>
  <c r="J21446" i="25"/>
  <c r="J21445" i="25"/>
  <c r="J21444" i="25"/>
  <c r="J21443" i="25"/>
  <c r="J21442" i="25"/>
  <c r="J21441" i="25"/>
  <c r="J21440" i="25"/>
  <c r="J21439" i="25"/>
  <c r="J21438" i="25"/>
  <c r="J21437" i="25"/>
  <c r="J21436" i="25"/>
  <c r="J21435" i="25"/>
  <c r="J21434" i="25"/>
  <c r="J21433" i="25"/>
  <c r="J21432" i="25"/>
  <c r="J21431" i="25"/>
  <c r="J21430" i="25"/>
  <c r="J21429" i="25"/>
  <c r="J21428" i="25"/>
  <c r="J21427" i="25"/>
  <c r="J21426" i="25"/>
  <c r="J21425" i="25"/>
  <c r="J21424" i="25"/>
  <c r="J21423" i="25"/>
  <c r="J21422" i="25"/>
  <c r="J21421" i="25"/>
  <c r="J21420" i="25"/>
  <c r="J21419" i="25"/>
  <c r="J21418" i="25"/>
  <c r="J21417" i="25"/>
  <c r="J21416" i="25"/>
  <c r="J21415" i="25"/>
  <c r="J21414" i="25"/>
  <c r="J21413" i="25"/>
  <c r="J21412" i="25"/>
  <c r="J21411" i="25"/>
  <c r="J21410" i="25"/>
  <c r="J21409" i="25"/>
  <c r="J21408" i="25"/>
  <c r="J21407" i="25"/>
  <c r="J21406" i="25"/>
  <c r="J21405" i="25"/>
  <c r="J21404" i="25"/>
  <c r="J21403" i="25"/>
  <c r="J21402" i="25"/>
  <c r="J21401" i="25"/>
  <c r="J21400" i="25"/>
  <c r="J21399" i="25"/>
  <c r="J21398" i="25"/>
  <c r="J21397" i="25"/>
  <c r="J21396" i="25"/>
  <c r="J21395" i="25"/>
  <c r="J21394" i="25"/>
  <c r="J21393" i="25"/>
  <c r="J21392" i="25"/>
  <c r="J21391" i="25"/>
  <c r="J21390" i="25"/>
  <c r="J21389" i="25"/>
  <c r="J21388" i="25"/>
  <c r="J21387" i="25"/>
  <c r="J21386" i="25"/>
  <c r="J21385" i="25"/>
  <c r="J21384" i="25"/>
  <c r="J21383" i="25"/>
  <c r="J21382" i="25"/>
  <c r="J21381" i="25"/>
  <c r="J21380" i="25"/>
  <c r="J21379" i="25"/>
  <c r="J21378" i="25"/>
  <c r="J21377" i="25"/>
  <c r="J21376" i="25"/>
  <c r="J21375" i="25"/>
  <c r="J21374" i="25"/>
  <c r="J21373" i="25"/>
  <c r="J21372" i="25"/>
  <c r="J21371" i="25"/>
  <c r="J21370" i="25"/>
  <c r="J21369" i="25"/>
  <c r="J21368" i="25"/>
  <c r="J21367" i="25"/>
  <c r="J21366" i="25"/>
  <c r="J21365" i="25"/>
  <c r="J21364" i="25"/>
  <c r="J21363" i="25"/>
  <c r="J21362" i="25"/>
  <c r="J21361" i="25"/>
  <c r="J21360" i="25"/>
  <c r="J21359" i="25"/>
  <c r="J21358" i="25"/>
  <c r="J21357" i="25"/>
  <c r="J21356" i="25"/>
  <c r="J21355" i="25"/>
  <c r="J21354" i="25"/>
  <c r="J21353" i="25"/>
  <c r="J21352" i="25"/>
  <c r="J21351" i="25"/>
  <c r="J21350" i="25"/>
  <c r="J21349" i="25"/>
  <c r="J21348" i="25"/>
  <c r="J21347" i="25"/>
  <c r="J21346" i="25"/>
  <c r="J21345" i="25"/>
  <c r="J21344" i="25"/>
  <c r="J21343" i="25"/>
  <c r="J21342" i="25"/>
  <c r="J21341" i="25"/>
  <c r="J21340" i="25"/>
  <c r="J21339" i="25"/>
  <c r="J21338" i="25"/>
  <c r="J21337" i="25"/>
  <c r="J21336" i="25"/>
  <c r="J21335" i="25"/>
  <c r="J21334" i="25"/>
  <c r="J21333" i="25"/>
  <c r="J21332" i="25"/>
  <c r="J21331" i="25"/>
  <c r="J21330" i="25"/>
  <c r="J21329" i="25"/>
  <c r="J21328" i="25"/>
  <c r="J21327" i="25"/>
  <c r="J21326" i="25"/>
  <c r="J21325" i="25"/>
  <c r="J21324" i="25"/>
  <c r="J21323" i="25"/>
  <c r="J21322" i="25"/>
  <c r="J21321" i="25"/>
  <c r="J21320" i="25"/>
  <c r="J21319" i="25"/>
  <c r="J21318" i="25"/>
  <c r="J21317" i="25"/>
  <c r="J21316" i="25"/>
  <c r="J21315" i="25"/>
  <c r="J21314" i="25"/>
  <c r="J21313" i="25"/>
  <c r="J21312" i="25"/>
  <c r="J21311" i="25"/>
  <c r="J21310" i="25"/>
  <c r="J21309" i="25"/>
  <c r="J21308" i="25"/>
  <c r="J21307" i="25"/>
  <c r="J21306" i="25"/>
  <c r="J21305" i="25"/>
  <c r="J21304" i="25"/>
  <c r="J21303" i="25"/>
  <c r="J21302" i="25"/>
  <c r="J21301" i="25"/>
  <c r="J21300" i="25"/>
  <c r="J21299" i="25"/>
  <c r="J21298" i="25"/>
  <c r="J21297" i="25"/>
  <c r="J21296" i="25"/>
  <c r="J21295" i="25"/>
  <c r="J21294" i="25"/>
  <c r="J21293" i="25"/>
  <c r="J21292" i="25"/>
  <c r="J21291" i="25"/>
  <c r="J21290" i="25"/>
  <c r="J21289" i="25"/>
  <c r="J21288" i="25"/>
  <c r="J21287" i="25"/>
  <c r="J21286" i="25"/>
  <c r="J21285" i="25"/>
  <c r="J21284" i="25"/>
  <c r="J21283" i="25"/>
  <c r="J21282" i="25"/>
  <c r="J21281" i="25"/>
  <c r="J21280" i="25"/>
  <c r="J21279" i="25"/>
  <c r="J21278" i="25"/>
  <c r="J21277" i="25"/>
  <c r="J21276" i="25"/>
  <c r="J21275" i="25"/>
  <c r="J21274" i="25"/>
  <c r="J21273" i="25"/>
  <c r="J21272" i="25"/>
  <c r="J21271" i="25"/>
  <c r="J21270" i="25"/>
  <c r="J21269" i="25"/>
  <c r="J21268" i="25"/>
  <c r="J21267" i="25"/>
  <c r="J21266" i="25"/>
  <c r="J21265" i="25"/>
  <c r="J21264" i="25"/>
  <c r="J21263" i="25"/>
  <c r="J21262" i="25"/>
  <c r="J21261" i="25"/>
  <c r="J21260" i="25"/>
  <c r="J21259" i="25"/>
  <c r="J21258" i="25"/>
  <c r="J21257" i="25"/>
  <c r="J21256" i="25"/>
  <c r="J21255" i="25"/>
  <c r="J21254" i="25"/>
  <c r="J21253" i="25"/>
  <c r="J21252" i="25"/>
  <c r="J21251" i="25"/>
  <c r="J21250" i="25"/>
  <c r="J21249" i="25"/>
  <c r="J21248" i="25"/>
  <c r="J21247" i="25"/>
  <c r="J21246" i="25"/>
  <c r="J21245" i="25"/>
  <c r="J21244" i="25"/>
  <c r="J21243" i="25"/>
  <c r="J21242" i="25"/>
  <c r="J21241" i="25"/>
  <c r="J21240" i="25"/>
  <c r="J21239" i="25"/>
  <c r="J21238" i="25"/>
  <c r="J21237" i="25"/>
  <c r="J21236" i="25"/>
  <c r="J21235" i="25"/>
  <c r="J21234" i="25"/>
  <c r="J21233" i="25"/>
  <c r="J21232" i="25"/>
  <c r="J21231" i="25"/>
  <c r="J21230" i="25"/>
  <c r="J21229" i="25"/>
  <c r="J21228" i="25"/>
  <c r="J21227" i="25"/>
  <c r="J21226" i="25"/>
  <c r="J21225" i="25"/>
  <c r="J21224" i="25"/>
  <c r="J21223" i="25"/>
  <c r="J21222" i="25"/>
  <c r="J21221" i="25"/>
  <c r="J21220" i="25"/>
  <c r="J21219" i="25"/>
  <c r="J21218" i="25"/>
  <c r="J21217" i="25"/>
  <c r="J21216" i="25"/>
  <c r="J21215" i="25"/>
  <c r="J21214" i="25"/>
  <c r="J21213" i="25"/>
  <c r="J21212" i="25"/>
  <c r="J21211" i="25"/>
  <c r="J21210" i="25"/>
  <c r="J21209" i="25"/>
  <c r="J21208" i="25"/>
  <c r="J21207" i="25"/>
  <c r="J21206" i="25"/>
  <c r="J21205" i="25"/>
  <c r="J21204" i="25"/>
  <c r="J21203" i="25"/>
  <c r="J21202" i="25"/>
  <c r="J21201" i="25"/>
  <c r="J21200" i="25"/>
  <c r="J21199" i="25"/>
  <c r="J21198" i="25"/>
  <c r="J21197" i="25"/>
  <c r="J21196" i="25"/>
  <c r="J21195" i="25"/>
  <c r="J21194" i="25"/>
  <c r="J21193" i="25"/>
  <c r="J21192" i="25"/>
  <c r="J21191" i="25"/>
  <c r="J21190" i="25"/>
  <c r="J21189" i="25"/>
  <c r="J21188" i="25"/>
  <c r="J21187" i="25"/>
  <c r="J21186" i="25"/>
  <c r="J21185" i="25"/>
  <c r="J21184" i="25"/>
  <c r="J21183" i="25"/>
  <c r="J21182" i="25"/>
  <c r="J21181" i="25"/>
  <c r="J21180" i="25"/>
  <c r="J21179" i="25"/>
  <c r="J21178" i="25"/>
  <c r="J21177" i="25"/>
  <c r="J21176" i="25"/>
  <c r="J21175" i="25"/>
  <c r="J21174" i="25"/>
  <c r="J21173" i="25"/>
  <c r="J21172" i="25"/>
  <c r="J21171" i="25"/>
  <c r="J21170" i="25"/>
  <c r="J21169" i="25"/>
  <c r="J21168" i="25"/>
  <c r="J21167" i="25"/>
  <c r="J21166" i="25"/>
  <c r="J21165" i="25"/>
  <c r="J21164" i="25"/>
  <c r="J21163" i="25"/>
  <c r="J21162" i="25"/>
  <c r="J21161" i="25"/>
  <c r="J21160" i="25"/>
  <c r="J21159" i="25"/>
  <c r="J21158" i="25"/>
  <c r="J21157" i="25"/>
  <c r="J21156" i="25"/>
  <c r="J21155" i="25"/>
  <c r="J21154" i="25"/>
  <c r="J21153" i="25"/>
  <c r="J21152" i="25"/>
  <c r="J21151" i="25"/>
  <c r="J21150" i="25"/>
  <c r="J21149" i="25"/>
  <c r="J21148" i="25"/>
  <c r="J21147" i="25"/>
  <c r="J21146" i="25"/>
  <c r="J21145" i="25"/>
  <c r="J21144" i="25"/>
  <c r="J21143" i="25"/>
  <c r="J21142" i="25"/>
  <c r="J21141" i="25"/>
  <c r="J21140" i="25"/>
  <c r="J21139" i="25"/>
  <c r="J21138" i="25"/>
  <c r="J21137" i="25"/>
  <c r="J21136" i="25"/>
  <c r="J21135" i="25"/>
  <c r="J21134" i="25"/>
  <c r="J21133" i="25"/>
  <c r="J21132" i="25"/>
  <c r="J21131" i="25"/>
  <c r="J21130" i="25"/>
  <c r="J21129" i="25"/>
  <c r="J21128" i="25"/>
  <c r="J21127" i="25"/>
  <c r="J21126" i="25"/>
  <c r="J21125" i="25"/>
  <c r="J21124" i="25"/>
  <c r="J21123" i="25"/>
  <c r="J21122" i="25"/>
  <c r="J21121" i="25"/>
  <c r="J21120" i="25"/>
  <c r="J21119" i="25"/>
  <c r="J21118" i="25"/>
  <c r="J21117" i="25"/>
  <c r="J21116" i="25"/>
  <c r="J21115" i="25"/>
  <c r="J21114" i="25"/>
  <c r="J21113" i="25"/>
  <c r="J21112" i="25"/>
  <c r="J21111" i="25"/>
  <c r="J21110" i="25"/>
  <c r="J21109" i="25"/>
  <c r="J21108" i="25"/>
  <c r="J21107" i="25"/>
  <c r="J21106" i="25"/>
  <c r="J21105" i="25"/>
  <c r="J21104" i="25"/>
  <c r="J21103" i="25"/>
  <c r="J21102" i="25"/>
  <c r="J21101" i="25"/>
  <c r="J21100" i="25"/>
  <c r="J21099" i="25"/>
  <c r="J21098" i="25"/>
  <c r="J21097" i="25"/>
  <c r="J21096" i="25"/>
  <c r="J21095" i="25"/>
  <c r="J21094" i="25"/>
  <c r="J21093" i="25"/>
  <c r="J21092" i="25"/>
  <c r="J21091" i="25"/>
  <c r="J21090" i="25"/>
  <c r="J21089" i="25"/>
  <c r="J21088" i="25"/>
  <c r="J21087" i="25"/>
  <c r="J21086" i="25"/>
  <c r="J21085" i="25"/>
  <c r="J21084" i="25"/>
  <c r="J21083" i="25"/>
  <c r="J21082" i="25"/>
  <c r="J21081" i="25"/>
  <c r="J21080" i="25"/>
  <c r="J21079" i="25"/>
  <c r="J21078" i="25"/>
  <c r="J21077" i="25"/>
  <c r="J21076" i="25"/>
  <c r="J21075" i="25"/>
  <c r="J21074" i="25"/>
  <c r="J21073" i="25"/>
  <c r="J21072" i="25"/>
  <c r="J21071" i="25"/>
  <c r="J21070" i="25"/>
  <c r="J21069" i="25"/>
  <c r="J21068" i="25"/>
  <c r="J21067" i="25"/>
  <c r="J21066" i="25"/>
  <c r="J21065" i="25"/>
  <c r="J21064" i="25"/>
  <c r="J21063" i="25"/>
  <c r="J21062" i="25"/>
  <c r="J21061" i="25"/>
  <c r="J21060" i="25"/>
  <c r="J21059" i="25"/>
  <c r="J21058" i="25"/>
  <c r="J21057" i="25"/>
  <c r="J21056" i="25"/>
  <c r="J21055" i="25"/>
  <c r="J21054" i="25"/>
  <c r="J21053" i="25"/>
  <c r="J21052" i="25"/>
  <c r="J21051" i="25"/>
  <c r="J21050" i="25"/>
  <c r="J21049" i="25"/>
  <c r="J21048" i="25"/>
  <c r="J21047" i="25"/>
  <c r="J21046" i="25"/>
  <c r="J21045" i="25"/>
  <c r="J21044" i="25"/>
  <c r="J21043" i="25"/>
  <c r="J21042" i="25"/>
  <c r="J21041" i="25"/>
  <c r="J21040" i="25"/>
  <c r="J21039" i="25"/>
  <c r="J21038" i="25"/>
  <c r="J21037" i="25"/>
  <c r="J21036" i="25"/>
  <c r="J21035" i="25"/>
  <c r="J21034" i="25"/>
  <c r="J21033" i="25"/>
  <c r="J21032" i="25"/>
  <c r="J21031" i="25"/>
  <c r="J21030" i="25"/>
  <c r="J21029" i="25"/>
  <c r="J21028" i="25"/>
  <c r="J21027" i="25"/>
  <c r="J21026" i="25"/>
  <c r="J21025" i="25"/>
  <c r="J21024" i="25"/>
  <c r="J21023" i="25"/>
  <c r="J21022" i="25"/>
  <c r="J21021" i="25"/>
  <c r="J21020" i="25"/>
  <c r="J21019" i="25"/>
  <c r="J21018" i="25"/>
  <c r="J21017" i="25"/>
  <c r="J21016" i="25"/>
  <c r="J21015" i="25"/>
  <c r="J21014" i="25"/>
  <c r="J21013" i="25"/>
  <c r="J21012" i="25"/>
  <c r="J21011" i="25"/>
  <c r="J21010" i="25"/>
  <c r="J21009" i="25"/>
  <c r="J21008" i="25"/>
  <c r="J21007" i="25"/>
  <c r="J21006" i="25"/>
  <c r="J21005" i="25"/>
  <c r="J21004" i="25"/>
  <c r="J21003" i="25"/>
  <c r="J21002" i="25"/>
  <c r="J21001" i="25"/>
  <c r="J21000" i="25"/>
  <c r="J20999" i="25"/>
  <c r="J20998" i="25"/>
  <c r="J20997" i="25"/>
  <c r="J20996" i="25"/>
  <c r="J20995" i="25"/>
  <c r="J20994" i="25"/>
  <c r="J20993" i="25"/>
  <c r="J20992" i="25"/>
  <c r="J20991" i="25"/>
  <c r="J20990" i="25"/>
  <c r="J20989" i="25"/>
  <c r="J20988" i="25"/>
  <c r="J20987" i="25"/>
  <c r="J20986" i="25"/>
  <c r="J20985" i="25"/>
  <c r="J20984" i="25"/>
  <c r="J20983" i="25"/>
  <c r="J20982" i="25"/>
  <c r="J20981" i="25"/>
  <c r="J20980" i="25"/>
  <c r="J20979" i="25"/>
  <c r="J20978" i="25"/>
  <c r="J20977" i="25"/>
  <c r="J20976" i="25"/>
  <c r="J20975" i="25"/>
  <c r="J20974" i="25"/>
  <c r="J20973" i="25"/>
  <c r="J20972" i="25"/>
  <c r="J20971" i="25"/>
  <c r="J20970" i="25"/>
  <c r="J20969" i="25"/>
  <c r="J20968" i="25"/>
  <c r="J20967" i="25"/>
  <c r="J20966" i="25"/>
  <c r="J20965" i="25"/>
  <c r="J20964" i="25"/>
  <c r="J20963" i="25"/>
  <c r="J20962" i="25"/>
  <c r="J20961" i="25"/>
  <c r="J20960" i="25"/>
  <c r="J20959" i="25"/>
  <c r="J20958" i="25"/>
  <c r="J20957" i="25"/>
  <c r="J20956" i="25"/>
  <c r="J20955" i="25"/>
  <c r="J20954" i="25"/>
  <c r="J20953" i="25"/>
  <c r="J20952" i="25"/>
  <c r="J20951" i="25"/>
  <c r="J20950" i="25"/>
  <c r="J20949" i="25"/>
  <c r="J20948" i="25"/>
  <c r="J20947" i="25"/>
  <c r="J20946" i="25"/>
  <c r="J20945" i="25"/>
  <c r="J20944" i="25"/>
  <c r="J20943" i="25"/>
  <c r="J20942" i="25"/>
  <c r="J20941" i="25"/>
  <c r="J20940" i="25"/>
  <c r="J20939" i="25"/>
  <c r="J20938" i="25"/>
  <c r="J20937" i="25"/>
  <c r="J20936" i="25"/>
  <c r="J20935" i="25"/>
  <c r="J20934" i="25"/>
  <c r="J20933" i="25"/>
  <c r="J20932" i="25"/>
  <c r="J20931" i="25"/>
  <c r="J20930" i="25"/>
  <c r="J20929" i="25"/>
  <c r="J20928" i="25"/>
  <c r="J20927" i="25"/>
  <c r="J20926" i="25"/>
  <c r="J20925" i="25"/>
  <c r="J20924" i="25"/>
  <c r="J20923" i="25"/>
  <c r="J20922" i="25"/>
  <c r="J20921" i="25"/>
  <c r="J20920" i="25"/>
  <c r="J20919" i="25"/>
  <c r="J20918" i="25"/>
  <c r="J20917" i="25"/>
  <c r="J20916" i="25"/>
  <c r="J20915" i="25"/>
  <c r="J20914" i="25"/>
  <c r="J20913" i="25"/>
  <c r="J20912" i="25"/>
  <c r="J20911" i="25"/>
  <c r="J20910" i="25"/>
  <c r="J20909" i="25"/>
  <c r="J20908" i="25"/>
  <c r="J20907" i="25"/>
  <c r="J20906" i="25"/>
  <c r="J20905" i="25"/>
  <c r="J20904" i="25"/>
  <c r="J20903" i="25"/>
  <c r="J20902" i="25"/>
  <c r="J20901" i="25"/>
  <c r="J20900" i="25"/>
  <c r="J20899" i="25"/>
  <c r="J20898" i="25"/>
  <c r="J20897" i="25"/>
  <c r="J20896" i="25"/>
  <c r="J20895" i="25"/>
  <c r="J20894" i="25"/>
  <c r="J20893" i="25"/>
  <c r="J20892" i="25"/>
  <c r="J20891" i="25"/>
  <c r="J20890" i="25"/>
  <c r="J20889" i="25"/>
  <c r="J20888" i="25"/>
  <c r="J20887" i="25"/>
  <c r="J20886" i="25"/>
  <c r="J20885" i="25"/>
  <c r="J20884" i="25"/>
  <c r="J20883" i="25"/>
  <c r="J20882" i="25"/>
  <c r="J20881" i="25"/>
  <c r="J20880" i="25"/>
  <c r="J20879" i="25"/>
  <c r="J20878" i="25"/>
  <c r="J20877" i="25"/>
  <c r="J20876" i="25"/>
  <c r="J20875" i="25"/>
  <c r="J20874" i="25"/>
  <c r="J20873" i="25"/>
  <c r="J20872" i="25"/>
  <c r="J20871" i="25"/>
  <c r="J20870" i="25"/>
  <c r="J20869" i="25"/>
  <c r="J20868" i="25"/>
  <c r="J20867" i="25"/>
  <c r="J20866" i="25"/>
  <c r="J20865" i="25"/>
  <c r="J20864" i="25"/>
  <c r="J20863" i="25"/>
  <c r="J20862" i="25"/>
  <c r="J20861" i="25"/>
  <c r="J20860" i="25"/>
  <c r="J20859" i="25"/>
  <c r="J20858" i="25"/>
  <c r="J20857" i="25"/>
  <c r="J20856" i="25"/>
  <c r="J20855" i="25"/>
  <c r="J20854" i="25"/>
  <c r="J20853" i="25"/>
  <c r="J20852" i="25"/>
  <c r="J20851" i="25"/>
  <c r="J20850" i="25"/>
  <c r="J20849" i="25"/>
  <c r="J20848" i="25"/>
  <c r="J20847" i="25"/>
  <c r="J20846" i="25"/>
  <c r="J20845" i="25"/>
  <c r="J20844" i="25"/>
  <c r="J20843" i="25"/>
  <c r="J20842" i="25"/>
  <c r="J20841" i="25"/>
  <c r="J20840" i="25"/>
  <c r="J20839" i="25"/>
  <c r="J20838" i="25"/>
  <c r="J20837" i="25"/>
  <c r="J20836" i="25"/>
  <c r="J20835" i="25"/>
  <c r="J20834" i="25"/>
  <c r="J20833" i="25"/>
  <c r="J20832" i="25"/>
  <c r="J20831" i="25"/>
  <c r="J20830" i="25"/>
  <c r="J20829" i="25"/>
  <c r="J20828" i="25"/>
  <c r="J20827" i="25"/>
  <c r="J20826" i="25"/>
  <c r="J20825" i="25"/>
  <c r="J20824" i="25"/>
  <c r="J20823" i="25"/>
  <c r="J20822" i="25"/>
  <c r="J20821" i="25"/>
  <c r="J20820" i="25"/>
  <c r="J20819" i="25"/>
  <c r="J20818" i="25"/>
  <c r="J20817" i="25"/>
  <c r="J20816" i="25"/>
  <c r="J20815" i="25"/>
  <c r="J20814" i="25"/>
  <c r="J20813" i="25"/>
  <c r="J20812" i="25"/>
  <c r="J20811" i="25"/>
  <c r="J20810" i="25"/>
  <c r="J20809" i="25"/>
  <c r="J20808" i="25"/>
  <c r="J20807" i="25"/>
  <c r="J20806" i="25"/>
  <c r="J20805" i="25"/>
  <c r="J20804" i="25"/>
  <c r="J20803" i="25"/>
  <c r="J20802" i="25"/>
  <c r="J20801" i="25"/>
  <c r="J20800" i="25"/>
  <c r="J20799" i="25"/>
  <c r="J20798" i="25"/>
  <c r="J20797" i="25"/>
  <c r="J20796" i="25"/>
  <c r="J20795" i="25"/>
  <c r="J20794" i="25"/>
  <c r="J20793" i="25"/>
  <c r="J20792" i="25"/>
  <c r="J20791" i="25"/>
  <c r="J20790" i="25"/>
  <c r="J20789" i="25"/>
  <c r="J20788" i="25"/>
  <c r="J20787" i="25"/>
  <c r="J20786" i="25"/>
  <c r="J20785" i="25"/>
  <c r="J20784" i="25"/>
  <c r="J20783" i="25"/>
  <c r="J20782" i="25"/>
  <c r="J20781" i="25"/>
  <c r="J20780" i="25"/>
  <c r="J20779" i="25"/>
  <c r="J20778" i="25"/>
  <c r="J20777" i="25"/>
  <c r="J20776" i="25"/>
  <c r="J20775" i="25"/>
  <c r="J20774" i="25"/>
  <c r="J20773" i="25"/>
  <c r="J20772" i="25"/>
  <c r="J20771" i="25"/>
  <c r="J20770" i="25"/>
  <c r="J20769" i="25"/>
  <c r="J20768" i="25"/>
  <c r="J20767" i="25"/>
  <c r="J20766" i="25"/>
  <c r="J20765" i="25"/>
  <c r="J20764" i="25"/>
  <c r="J20763" i="25"/>
  <c r="J20762" i="25"/>
  <c r="J20761" i="25"/>
  <c r="J20760" i="25"/>
  <c r="J20759" i="25"/>
  <c r="J20758" i="25"/>
  <c r="J20757" i="25"/>
  <c r="J20756" i="25"/>
  <c r="J20755" i="25"/>
  <c r="J20754" i="25"/>
  <c r="J20753" i="25"/>
  <c r="J20752" i="25"/>
  <c r="J20751" i="25"/>
  <c r="J20750" i="25"/>
  <c r="J20749" i="25"/>
  <c r="J20748" i="25"/>
  <c r="J20747" i="25"/>
  <c r="J20746" i="25"/>
  <c r="J20745" i="25"/>
  <c r="J20744" i="25"/>
  <c r="J20743" i="25"/>
  <c r="J20742" i="25"/>
  <c r="J20741" i="25"/>
  <c r="J20740" i="25"/>
  <c r="J20739" i="25"/>
  <c r="J20738" i="25"/>
  <c r="J20737" i="25"/>
  <c r="J20736" i="25"/>
  <c r="J20735" i="25"/>
  <c r="J20734" i="25"/>
  <c r="J20733" i="25"/>
  <c r="J20732" i="25"/>
  <c r="J20731" i="25"/>
  <c r="J20730" i="25"/>
  <c r="J20729" i="25"/>
  <c r="J20728" i="25"/>
  <c r="J20727" i="25"/>
  <c r="J20726" i="25"/>
  <c r="J20725" i="25"/>
  <c r="J20724" i="25"/>
  <c r="J20723" i="25"/>
  <c r="J20722" i="25"/>
  <c r="J20721" i="25"/>
  <c r="J20720" i="25"/>
  <c r="J20719" i="25"/>
  <c r="J20718" i="25"/>
  <c r="J20717" i="25"/>
  <c r="J20716" i="25"/>
  <c r="J20715" i="25"/>
  <c r="J20714" i="25"/>
  <c r="J20713" i="25"/>
  <c r="J20712" i="25"/>
  <c r="J20711" i="25"/>
  <c r="J20710" i="25"/>
  <c r="J20709" i="25"/>
  <c r="J20708" i="25"/>
  <c r="J20707" i="25"/>
  <c r="J20706" i="25"/>
  <c r="J20705" i="25"/>
  <c r="J20704" i="25"/>
  <c r="J20703" i="25"/>
  <c r="J20702" i="25"/>
  <c r="J20701" i="25"/>
  <c r="J20700" i="25"/>
  <c r="J20699" i="25"/>
  <c r="J20698" i="25"/>
  <c r="J20697" i="25"/>
  <c r="J20696" i="25"/>
  <c r="J20695" i="25"/>
  <c r="J20694" i="25"/>
  <c r="J20693" i="25"/>
  <c r="J20692" i="25"/>
  <c r="J20691" i="25"/>
  <c r="J20690" i="25"/>
  <c r="J20689" i="25"/>
  <c r="J20688" i="25"/>
  <c r="J20687" i="25"/>
  <c r="J20686" i="25"/>
  <c r="J20685" i="25"/>
  <c r="J20684" i="25"/>
  <c r="J20683" i="25"/>
  <c r="J20682" i="25"/>
  <c r="J20681" i="25"/>
  <c r="J20680" i="25"/>
  <c r="J20679" i="25"/>
  <c r="J20678" i="25"/>
  <c r="J20677" i="25"/>
  <c r="J20676" i="25"/>
  <c r="J20675" i="25"/>
  <c r="J20674" i="25"/>
  <c r="J20673" i="25"/>
  <c r="J20672" i="25"/>
  <c r="J20671" i="25"/>
  <c r="J20670" i="25"/>
  <c r="J20669" i="25"/>
  <c r="J20668" i="25"/>
  <c r="J20667" i="25"/>
  <c r="J20666" i="25"/>
  <c r="J20665" i="25"/>
  <c r="J20664" i="25"/>
  <c r="J20663" i="25"/>
  <c r="J20662" i="25"/>
  <c r="J20661" i="25"/>
  <c r="J20660" i="25"/>
  <c r="J20659" i="25"/>
  <c r="J20658" i="25"/>
  <c r="J20657" i="25"/>
  <c r="J20656" i="25"/>
  <c r="J20655" i="25"/>
  <c r="J20654" i="25"/>
  <c r="J20653" i="25"/>
  <c r="J20652" i="25"/>
  <c r="J20651" i="25"/>
  <c r="J20650" i="25"/>
  <c r="J20649" i="25"/>
  <c r="J20648" i="25"/>
  <c r="J20647" i="25"/>
  <c r="J20646" i="25"/>
  <c r="J20645" i="25"/>
  <c r="J20644" i="25"/>
  <c r="J20643" i="25"/>
  <c r="J20642" i="25"/>
  <c r="J20641" i="25"/>
  <c r="J20640" i="25"/>
  <c r="J20639" i="25"/>
  <c r="J20638" i="25"/>
  <c r="J20637" i="25"/>
  <c r="J20636" i="25"/>
  <c r="J20635" i="25"/>
  <c r="J20634" i="25"/>
  <c r="J20633" i="25"/>
  <c r="J20632" i="25"/>
  <c r="J20631" i="25"/>
  <c r="J20630" i="25"/>
  <c r="J20629" i="25"/>
  <c r="J20628" i="25"/>
  <c r="J20627" i="25"/>
  <c r="J20626" i="25"/>
  <c r="J20625" i="25"/>
  <c r="J20624" i="25"/>
  <c r="J20623" i="25"/>
  <c r="J20622" i="25"/>
  <c r="J20621" i="25"/>
  <c r="J20620" i="25"/>
  <c r="J20619" i="25"/>
  <c r="J20618" i="25"/>
  <c r="J20617" i="25"/>
  <c r="J20616" i="25"/>
  <c r="J20615" i="25"/>
  <c r="J20614" i="25"/>
  <c r="J20613" i="25"/>
  <c r="J20612" i="25"/>
  <c r="J20611" i="25"/>
  <c r="J20610" i="25"/>
  <c r="J20609" i="25"/>
  <c r="J20608" i="25"/>
  <c r="J20607" i="25"/>
  <c r="J20606" i="25"/>
  <c r="J20605" i="25"/>
  <c r="J20604" i="25"/>
  <c r="J20603" i="25"/>
  <c r="J20602" i="25"/>
  <c r="J20601" i="25"/>
  <c r="J20600" i="25"/>
  <c r="J20599" i="25"/>
  <c r="J20598" i="25"/>
  <c r="J20597" i="25"/>
  <c r="J20596" i="25"/>
  <c r="J20595" i="25"/>
  <c r="J20594" i="25"/>
  <c r="J20593" i="25"/>
  <c r="J20592" i="25"/>
  <c r="J20591" i="25"/>
  <c r="J20590" i="25"/>
  <c r="J20589" i="25"/>
  <c r="J20588" i="25"/>
  <c r="J20587" i="25"/>
  <c r="J20586" i="25"/>
  <c r="J20585" i="25"/>
  <c r="J20584" i="25"/>
  <c r="J20583" i="25"/>
  <c r="J20582" i="25"/>
  <c r="J20581" i="25"/>
  <c r="J20580" i="25"/>
  <c r="J20579" i="25"/>
  <c r="J20578" i="25"/>
  <c r="J20577" i="25"/>
  <c r="J20576" i="25"/>
  <c r="J20575" i="25"/>
  <c r="J20574" i="25"/>
  <c r="J20573" i="25"/>
  <c r="J20572" i="25"/>
  <c r="J20571" i="25"/>
  <c r="J20570" i="25"/>
  <c r="J20569" i="25"/>
  <c r="J20568" i="25"/>
  <c r="J20567" i="25"/>
  <c r="J20566" i="25"/>
  <c r="J20565" i="25"/>
  <c r="J20564" i="25"/>
  <c r="J20563" i="25"/>
  <c r="J20562" i="25"/>
  <c r="J20561" i="25"/>
  <c r="J20560" i="25"/>
  <c r="J20559" i="25"/>
  <c r="J20558" i="25"/>
  <c r="J20557" i="25"/>
  <c r="J20556" i="25"/>
  <c r="J20555" i="25"/>
  <c r="J20554" i="25"/>
  <c r="J20553" i="25"/>
  <c r="J20552" i="25"/>
  <c r="J20551" i="25"/>
  <c r="J20550" i="25"/>
  <c r="J20549" i="25"/>
  <c r="J20548" i="25"/>
  <c r="J20547" i="25"/>
  <c r="J20546" i="25"/>
  <c r="J20545" i="25"/>
  <c r="J20544" i="25"/>
  <c r="J20543" i="25"/>
  <c r="J20542" i="25"/>
  <c r="J20541" i="25"/>
  <c r="J20540" i="25"/>
  <c r="J20539" i="25"/>
  <c r="J20538" i="25"/>
  <c r="J20537" i="25"/>
  <c r="J20536" i="25"/>
  <c r="J20535" i="25"/>
  <c r="J20534" i="25"/>
  <c r="J20533" i="25"/>
  <c r="J20532" i="25"/>
  <c r="J20531" i="25"/>
  <c r="J20530" i="25"/>
  <c r="J20529" i="25"/>
  <c r="J20528" i="25"/>
  <c r="J20527" i="25"/>
  <c r="J20526" i="25"/>
  <c r="J20525" i="25"/>
  <c r="J20524" i="25"/>
  <c r="J20523" i="25"/>
  <c r="J20522" i="25"/>
  <c r="J20521" i="25"/>
  <c r="J20520" i="25"/>
  <c r="J20519" i="25"/>
  <c r="J20518" i="25"/>
  <c r="J20517" i="25"/>
  <c r="J20516" i="25"/>
  <c r="J20515" i="25"/>
  <c r="J20514" i="25"/>
  <c r="J20513" i="25"/>
  <c r="J20512" i="25"/>
  <c r="J20511" i="25"/>
  <c r="J20510" i="25"/>
  <c r="J20509" i="25"/>
  <c r="J20508" i="25"/>
  <c r="J20507" i="25"/>
  <c r="J20506" i="25"/>
  <c r="J20505" i="25"/>
  <c r="J20504" i="25"/>
  <c r="J20503" i="25"/>
  <c r="J20502" i="25"/>
  <c r="J20501" i="25"/>
  <c r="J20500" i="25"/>
  <c r="J20499" i="25"/>
  <c r="J20498" i="25"/>
  <c r="J20497" i="25"/>
  <c r="J20496" i="25"/>
  <c r="J20495" i="25"/>
  <c r="J20494" i="25"/>
  <c r="J20493" i="25"/>
  <c r="J20492" i="25"/>
  <c r="J20491" i="25"/>
  <c r="J20490" i="25"/>
  <c r="J20489" i="25"/>
  <c r="J20488" i="25"/>
  <c r="J20487" i="25"/>
  <c r="J20486" i="25"/>
  <c r="J20485" i="25"/>
  <c r="J20484" i="25"/>
  <c r="J20483" i="25"/>
  <c r="J20482" i="25"/>
  <c r="J20481" i="25"/>
  <c r="J20480" i="25"/>
  <c r="J20479" i="25"/>
  <c r="J20478" i="25"/>
  <c r="J20477" i="25"/>
  <c r="J20476" i="25"/>
  <c r="J20475" i="25"/>
  <c r="J20474" i="25"/>
  <c r="J20473" i="25"/>
  <c r="J20472" i="25"/>
  <c r="J20471" i="25"/>
  <c r="J20470" i="25"/>
  <c r="J20469" i="25"/>
  <c r="J20468" i="25"/>
  <c r="J20467" i="25"/>
  <c r="J20466" i="25"/>
  <c r="J20465" i="25"/>
  <c r="J20464" i="25"/>
  <c r="J20463" i="25"/>
  <c r="J20462" i="25"/>
  <c r="J20461" i="25"/>
  <c r="J20460" i="25"/>
  <c r="J20459" i="25"/>
  <c r="J20458" i="25"/>
  <c r="J20457" i="25"/>
  <c r="J20456" i="25"/>
  <c r="J20455" i="25"/>
  <c r="J20454" i="25"/>
  <c r="J20453" i="25"/>
  <c r="J20452" i="25"/>
  <c r="J20451" i="25"/>
  <c r="J20450" i="25"/>
  <c r="J20449" i="25"/>
  <c r="J20448" i="25"/>
  <c r="J20447" i="25"/>
  <c r="J20446" i="25"/>
  <c r="J20445" i="25"/>
  <c r="J20444" i="25"/>
  <c r="J20443" i="25"/>
  <c r="J20442" i="25"/>
  <c r="J20441" i="25"/>
  <c r="J20440" i="25"/>
  <c r="J20439" i="25"/>
  <c r="J20438" i="25"/>
  <c r="J20437" i="25"/>
  <c r="J20436" i="25"/>
  <c r="J20435" i="25"/>
  <c r="J20434" i="25"/>
  <c r="J20433" i="25"/>
  <c r="J20432" i="25"/>
  <c r="J20431" i="25"/>
  <c r="J20430" i="25"/>
  <c r="J20429" i="25"/>
  <c r="J20428" i="25"/>
  <c r="J20427" i="25"/>
  <c r="J20426" i="25"/>
  <c r="J20425" i="25"/>
  <c r="J20424" i="25"/>
  <c r="J20423" i="25"/>
  <c r="J20422" i="25"/>
  <c r="J20421" i="25"/>
  <c r="J20420" i="25"/>
  <c r="J20419" i="25"/>
  <c r="J20418" i="25"/>
  <c r="J20417" i="25"/>
  <c r="J20416" i="25"/>
  <c r="J20415" i="25"/>
  <c r="J20414" i="25"/>
  <c r="J20413" i="25"/>
  <c r="J20412" i="25"/>
  <c r="J20411" i="25"/>
  <c r="J20410" i="25"/>
  <c r="J20409" i="25"/>
  <c r="J20408" i="25"/>
  <c r="J20407" i="25"/>
  <c r="J20406" i="25"/>
  <c r="J20405" i="25"/>
  <c r="J20404" i="25"/>
  <c r="J20403" i="25"/>
  <c r="J20402" i="25"/>
  <c r="J20401" i="25"/>
  <c r="J20400" i="25"/>
  <c r="J20399" i="25"/>
  <c r="J20398" i="25"/>
  <c r="J20397" i="25"/>
  <c r="J20396" i="25"/>
  <c r="J20395" i="25"/>
  <c r="J20394" i="25"/>
  <c r="J20393" i="25"/>
  <c r="J20392" i="25"/>
  <c r="J20391" i="25"/>
  <c r="J20390" i="25"/>
  <c r="J20389" i="25"/>
  <c r="J20388" i="25"/>
  <c r="J20387" i="25"/>
  <c r="J20386" i="25"/>
  <c r="J20385" i="25"/>
  <c r="J20384" i="25"/>
  <c r="J20383" i="25"/>
  <c r="J20382" i="25"/>
  <c r="J20381" i="25"/>
  <c r="J20380" i="25"/>
  <c r="J20379" i="25"/>
  <c r="J20378" i="25"/>
  <c r="J20377" i="25"/>
  <c r="J20376" i="25"/>
  <c r="J20375" i="25"/>
  <c r="J20374" i="25"/>
  <c r="J20373" i="25"/>
  <c r="J20372" i="25"/>
  <c r="J20371" i="25"/>
  <c r="J20370" i="25"/>
  <c r="J20369" i="25"/>
  <c r="J20368" i="25"/>
  <c r="J20367" i="25"/>
  <c r="J20366" i="25"/>
  <c r="J20365" i="25"/>
  <c r="J20364" i="25"/>
  <c r="J20363" i="25"/>
  <c r="J20362" i="25"/>
  <c r="J20361" i="25"/>
  <c r="J20360" i="25"/>
  <c r="J20359" i="25"/>
  <c r="J20358" i="25"/>
  <c r="J20357" i="25"/>
  <c r="J20356" i="25"/>
  <c r="J20355" i="25"/>
  <c r="J20354" i="25"/>
  <c r="J20353" i="25"/>
  <c r="J20352" i="25"/>
  <c r="J20351" i="25"/>
  <c r="J20350" i="25"/>
  <c r="J20349" i="25"/>
  <c r="J20348" i="25"/>
  <c r="J20347" i="25"/>
  <c r="J20346" i="25"/>
  <c r="J20345" i="25"/>
  <c r="J20344" i="25"/>
  <c r="J20343" i="25"/>
  <c r="J20342" i="25"/>
  <c r="J20341" i="25"/>
  <c r="J20340" i="25"/>
  <c r="J20339" i="25"/>
  <c r="J20338" i="25"/>
  <c r="J20337" i="25"/>
  <c r="J20336" i="25"/>
  <c r="J20335" i="25"/>
  <c r="J20334" i="25"/>
  <c r="J20333" i="25"/>
  <c r="J20332" i="25"/>
  <c r="J20331" i="25"/>
  <c r="J20330" i="25"/>
  <c r="J20329" i="25"/>
  <c r="J20328" i="25"/>
  <c r="J20327" i="25"/>
  <c r="J20326" i="25"/>
  <c r="J20325" i="25"/>
  <c r="J20324" i="25"/>
  <c r="J20323" i="25"/>
  <c r="J20322" i="25"/>
  <c r="J20321" i="25"/>
  <c r="J20320" i="25"/>
  <c r="J20319" i="25"/>
  <c r="J20318" i="25"/>
  <c r="J20317" i="25"/>
  <c r="J20316" i="25"/>
  <c r="J20315" i="25"/>
  <c r="J20314" i="25"/>
  <c r="J20313" i="25"/>
  <c r="J20312" i="25"/>
  <c r="J20311" i="25"/>
  <c r="J20310" i="25"/>
  <c r="J20309" i="25"/>
  <c r="J20308" i="25"/>
  <c r="J20307" i="25"/>
  <c r="J20306" i="25"/>
  <c r="J20305" i="25"/>
  <c r="J20304" i="25"/>
  <c r="J20303" i="25"/>
  <c r="J20302" i="25"/>
  <c r="J20301" i="25"/>
  <c r="J20300" i="25"/>
  <c r="J20299" i="25"/>
  <c r="J20298" i="25"/>
  <c r="J20297" i="25"/>
  <c r="J20296" i="25"/>
  <c r="J20295" i="25"/>
  <c r="J20294" i="25"/>
  <c r="J20293" i="25"/>
  <c r="J20292" i="25"/>
  <c r="J20291" i="25"/>
  <c r="J20290" i="25"/>
  <c r="J20289" i="25"/>
  <c r="J20288" i="25"/>
  <c r="J20287" i="25"/>
  <c r="J20286" i="25"/>
  <c r="J20285" i="25"/>
  <c r="J20284" i="25"/>
  <c r="J20283" i="25"/>
  <c r="J20282" i="25"/>
  <c r="J20281" i="25"/>
  <c r="J20280" i="25"/>
  <c r="J20279" i="25"/>
  <c r="J20278" i="25"/>
  <c r="J20277" i="25"/>
  <c r="J20276" i="25"/>
  <c r="J20275" i="25"/>
  <c r="J20274" i="25"/>
  <c r="J20273" i="25"/>
  <c r="J20272" i="25"/>
  <c r="J20271" i="25"/>
  <c r="J20270" i="25"/>
  <c r="J20269" i="25"/>
  <c r="J20268" i="25"/>
  <c r="J20267" i="25"/>
  <c r="J20266" i="25"/>
  <c r="J20265" i="25"/>
  <c r="J20264" i="25"/>
  <c r="J20263" i="25"/>
  <c r="J20262" i="25"/>
  <c r="J20261" i="25"/>
  <c r="J20260" i="25"/>
  <c r="J20259" i="25"/>
  <c r="J20258" i="25"/>
  <c r="J20257" i="25"/>
  <c r="J20256" i="25"/>
  <c r="J20255" i="25"/>
  <c r="J20254" i="25"/>
  <c r="J20253" i="25"/>
  <c r="J20252" i="25"/>
  <c r="J20251" i="25"/>
  <c r="J20250" i="25"/>
  <c r="J20249" i="25"/>
  <c r="J20248" i="25"/>
  <c r="J20247" i="25"/>
  <c r="J20246" i="25"/>
  <c r="J20245" i="25"/>
  <c r="J20244" i="25"/>
  <c r="J20243" i="25"/>
  <c r="J20242" i="25"/>
  <c r="J20241" i="25"/>
  <c r="J20240" i="25"/>
  <c r="J20239" i="25"/>
  <c r="J20238" i="25"/>
  <c r="J20237" i="25"/>
  <c r="J20236" i="25"/>
  <c r="J20235" i="25"/>
  <c r="J20234" i="25"/>
  <c r="J20233" i="25"/>
  <c r="J20232" i="25"/>
  <c r="J20231" i="25"/>
  <c r="J20230" i="25"/>
  <c r="J20229" i="25"/>
  <c r="J20228" i="25"/>
  <c r="J20227" i="25"/>
  <c r="J20226" i="25"/>
  <c r="J20225" i="25"/>
  <c r="J20224" i="25"/>
  <c r="J20223" i="25"/>
  <c r="J20222" i="25"/>
  <c r="J20221" i="25"/>
  <c r="J20220" i="25"/>
  <c r="J20219" i="25"/>
  <c r="J20218" i="25"/>
  <c r="J20217" i="25"/>
  <c r="J20216" i="25"/>
  <c r="J20215" i="25"/>
  <c r="J20214" i="25"/>
  <c r="J20213" i="25"/>
  <c r="J20212" i="25"/>
  <c r="J20211" i="25"/>
  <c r="J20210" i="25"/>
  <c r="J20209" i="25"/>
  <c r="J20208" i="25"/>
  <c r="J20207" i="25"/>
  <c r="J20206" i="25"/>
  <c r="J20205" i="25"/>
  <c r="J20204" i="25"/>
  <c r="J20203" i="25"/>
  <c r="J20202" i="25"/>
  <c r="J20201" i="25"/>
  <c r="J20200" i="25"/>
  <c r="J20199" i="25"/>
  <c r="J20198" i="25"/>
  <c r="J20197" i="25"/>
  <c r="J20196" i="25"/>
  <c r="J20195" i="25"/>
  <c r="J20194" i="25"/>
  <c r="J20193" i="25"/>
  <c r="J20192" i="25"/>
  <c r="J20191" i="25"/>
  <c r="J20190" i="25"/>
  <c r="J20189" i="25"/>
  <c r="J20188" i="25"/>
  <c r="J20187" i="25"/>
  <c r="J20186" i="25"/>
  <c r="J20185" i="25"/>
  <c r="J20184" i="25"/>
  <c r="J20183" i="25"/>
  <c r="J20182" i="25"/>
  <c r="J20181" i="25"/>
  <c r="J20180" i="25"/>
  <c r="J20179" i="25"/>
  <c r="J20178" i="25"/>
  <c r="J20177" i="25"/>
  <c r="J20176" i="25"/>
  <c r="J20175" i="25"/>
  <c r="J20174" i="25"/>
  <c r="J20173" i="25"/>
  <c r="J20172" i="25"/>
  <c r="J20171" i="25"/>
  <c r="J20170" i="25"/>
  <c r="J20169" i="25"/>
  <c r="J20168" i="25"/>
  <c r="J20167" i="25"/>
  <c r="J20166" i="25"/>
  <c r="J20165" i="25"/>
  <c r="J20164" i="25"/>
  <c r="J20163" i="25"/>
  <c r="J20162" i="25"/>
  <c r="J20161" i="25"/>
  <c r="J20160" i="25"/>
  <c r="J20159" i="25"/>
  <c r="J20158" i="25"/>
  <c r="J20157" i="25"/>
  <c r="J20156" i="25"/>
  <c r="J20155" i="25"/>
  <c r="J20154" i="25"/>
  <c r="J20153" i="25"/>
  <c r="J20152" i="25"/>
  <c r="J20151" i="25"/>
  <c r="J20150" i="25"/>
  <c r="J20149" i="25"/>
  <c r="J20148" i="25"/>
  <c r="J20147" i="25"/>
  <c r="J20146" i="25"/>
  <c r="J20145" i="25"/>
  <c r="J20144" i="25"/>
  <c r="J20143" i="25"/>
  <c r="J20142" i="25"/>
  <c r="J20141" i="25"/>
  <c r="J20140" i="25"/>
  <c r="J20139" i="25"/>
  <c r="J20138" i="25"/>
  <c r="J20137" i="25"/>
  <c r="J20136" i="25"/>
  <c r="J20135" i="25"/>
  <c r="J20134" i="25"/>
  <c r="J20133" i="25"/>
  <c r="J20132" i="25"/>
  <c r="J20131" i="25"/>
  <c r="J20130" i="25"/>
  <c r="J20129" i="25"/>
  <c r="J20128" i="25"/>
  <c r="J20127" i="25"/>
  <c r="J20126" i="25"/>
  <c r="J20125" i="25"/>
  <c r="J20124" i="25"/>
  <c r="J20123" i="25"/>
  <c r="J20122" i="25"/>
  <c r="J20121" i="25"/>
  <c r="J20120" i="25"/>
  <c r="J20119" i="25"/>
  <c r="J20118" i="25"/>
  <c r="J20117" i="25"/>
  <c r="J20116" i="25"/>
  <c r="J20115" i="25"/>
  <c r="J20114" i="25"/>
  <c r="J20113" i="25"/>
  <c r="J20112" i="25"/>
  <c r="J20111" i="25"/>
  <c r="J20110" i="25"/>
  <c r="J20109" i="25"/>
  <c r="J20108" i="25"/>
  <c r="J20107" i="25"/>
  <c r="J20106" i="25"/>
  <c r="J20105" i="25"/>
  <c r="J20104" i="25"/>
  <c r="J20103" i="25"/>
  <c r="J20102" i="25"/>
  <c r="J20101" i="25"/>
  <c r="J20100" i="25"/>
  <c r="J20099" i="25"/>
  <c r="J20098" i="25"/>
  <c r="J20097" i="25"/>
  <c r="J20096" i="25"/>
  <c r="J20095" i="25"/>
  <c r="J20094" i="25"/>
  <c r="J20093" i="25"/>
  <c r="J20092" i="25"/>
  <c r="J20091" i="25"/>
  <c r="J20090" i="25"/>
  <c r="J20089" i="25"/>
  <c r="J20088" i="25"/>
  <c r="J20087" i="25"/>
  <c r="J20086" i="25"/>
  <c r="J20085" i="25"/>
  <c r="J20084" i="25"/>
  <c r="J20083" i="25"/>
  <c r="J20082" i="25"/>
  <c r="J20081" i="25"/>
  <c r="J20080" i="25"/>
  <c r="J20079" i="25"/>
  <c r="J20078" i="25"/>
  <c r="J20077" i="25"/>
  <c r="J20076" i="25"/>
  <c r="J20075" i="25"/>
  <c r="J20074" i="25"/>
  <c r="J20073" i="25"/>
  <c r="J20072" i="25"/>
  <c r="J20071" i="25"/>
  <c r="J20070" i="25"/>
  <c r="J20069" i="25"/>
  <c r="J20068" i="25"/>
  <c r="J20067" i="25"/>
  <c r="J20066" i="25"/>
  <c r="J20065" i="25"/>
  <c r="J20064" i="25"/>
  <c r="J20063" i="25"/>
  <c r="J20062" i="25"/>
  <c r="J20061" i="25"/>
  <c r="J20060" i="25"/>
  <c r="J20059" i="25"/>
  <c r="J20058" i="25"/>
  <c r="J20057" i="25"/>
  <c r="J20056" i="25"/>
  <c r="J20055" i="25"/>
  <c r="J20054" i="25"/>
  <c r="J20053" i="25"/>
  <c r="J20052" i="25"/>
  <c r="J20051" i="25"/>
  <c r="J20050" i="25"/>
  <c r="J20049" i="25"/>
  <c r="J20048" i="25"/>
  <c r="J20047" i="25"/>
  <c r="J20046" i="25"/>
  <c r="J20045" i="25"/>
  <c r="J20044" i="25"/>
  <c r="J20043" i="25"/>
  <c r="J20042" i="25"/>
  <c r="J20041" i="25"/>
  <c r="J20040" i="25"/>
  <c r="J20039" i="25"/>
  <c r="J20038" i="25"/>
  <c r="J20037" i="25"/>
  <c r="J20036" i="25"/>
  <c r="J20035" i="25"/>
  <c r="J20034" i="25"/>
  <c r="J20033" i="25"/>
  <c r="J20032" i="25"/>
  <c r="J20031" i="25"/>
  <c r="J20030" i="25"/>
  <c r="J20029" i="25"/>
  <c r="J20028" i="25"/>
  <c r="J20027" i="25"/>
  <c r="J20026" i="25"/>
  <c r="J20025" i="25"/>
  <c r="J20024" i="25"/>
  <c r="J20023" i="25"/>
  <c r="J20022" i="25"/>
  <c r="J20021" i="25"/>
  <c r="J20020" i="25"/>
  <c r="J20019" i="25"/>
  <c r="J20018" i="25"/>
  <c r="J20017" i="25"/>
  <c r="J20016" i="25"/>
  <c r="J20015" i="25"/>
  <c r="J20014" i="25"/>
  <c r="J20013" i="25"/>
  <c r="J20012" i="25"/>
  <c r="J20011" i="25"/>
  <c r="J20010" i="25"/>
  <c r="J20009" i="25"/>
  <c r="J20008" i="25"/>
  <c r="J20007" i="25"/>
  <c r="J20006" i="25"/>
  <c r="J20005" i="25"/>
  <c r="J20004" i="25"/>
  <c r="J20003" i="25"/>
  <c r="J20002" i="25"/>
  <c r="J20001" i="25"/>
  <c r="J20000" i="25"/>
  <c r="J19999" i="25"/>
  <c r="J19998" i="25"/>
  <c r="J19997" i="25"/>
  <c r="J19996" i="25"/>
  <c r="J19995" i="25"/>
  <c r="J19994" i="25"/>
  <c r="J19993" i="25"/>
  <c r="J19992" i="25"/>
  <c r="J19991" i="25"/>
  <c r="J19990" i="25"/>
  <c r="J19989" i="25"/>
  <c r="J19988" i="25"/>
  <c r="J19987" i="25"/>
  <c r="J19986" i="25"/>
  <c r="J19985" i="25"/>
  <c r="J19984" i="25"/>
  <c r="J19983" i="25"/>
  <c r="J19982" i="25"/>
  <c r="J19981" i="25"/>
  <c r="J19980" i="25"/>
  <c r="J19979" i="25"/>
  <c r="J19978" i="25"/>
  <c r="J19977" i="25"/>
  <c r="J19976" i="25"/>
  <c r="J19975" i="25"/>
  <c r="J19974" i="25"/>
  <c r="J19973" i="25"/>
  <c r="J19972" i="25"/>
  <c r="J19971" i="25"/>
  <c r="J19970" i="25"/>
  <c r="J19969" i="25"/>
  <c r="J19968" i="25"/>
  <c r="J19967" i="25"/>
  <c r="J19966" i="25"/>
  <c r="J19965" i="25"/>
  <c r="J19964" i="25"/>
  <c r="J19963" i="25"/>
  <c r="J19962" i="25"/>
  <c r="J19961" i="25"/>
  <c r="J19960" i="25"/>
  <c r="J19959" i="25"/>
  <c r="J19958" i="25"/>
  <c r="J19957" i="25"/>
  <c r="J19956" i="25"/>
  <c r="J19955" i="25"/>
  <c r="J19954" i="25"/>
  <c r="J19953" i="25"/>
  <c r="J19952" i="25"/>
  <c r="J19951" i="25"/>
  <c r="J19950" i="25"/>
  <c r="J19949" i="25"/>
  <c r="J19948" i="25"/>
  <c r="J19947" i="25"/>
  <c r="J19946" i="25"/>
  <c r="J19945" i="25"/>
  <c r="J19944" i="25"/>
  <c r="J19943" i="25"/>
  <c r="J19942" i="25"/>
  <c r="J19941" i="25"/>
  <c r="J19940" i="25"/>
  <c r="J19939" i="25"/>
  <c r="J19938" i="25"/>
  <c r="J19937" i="25"/>
  <c r="J19936" i="25"/>
  <c r="J19935" i="25"/>
  <c r="J19934" i="25"/>
  <c r="J19933" i="25"/>
  <c r="J19932" i="25"/>
  <c r="J19931" i="25"/>
  <c r="J19930" i="25"/>
  <c r="J19929" i="25"/>
  <c r="J19928" i="25"/>
  <c r="J19927" i="25"/>
  <c r="J19926" i="25"/>
  <c r="J19925" i="25"/>
  <c r="J19924" i="25"/>
  <c r="J19923" i="25"/>
  <c r="J19922" i="25"/>
  <c r="J19921" i="25"/>
  <c r="J19920" i="25"/>
  <c r="J19919" i="25"/>
  <c r="J19918" i="25"/>
  <c r="J19917" i="25"/>
  <c r="J19916" i="25"/>
  <c r="J19915" i="25"/>
  <c r="J19914" i="25"/>
  <c r="J19913" i="25"/>
  <c r="J19912" i="25"/>
  <c r="J19911" i="25"/>
  <c r="J19910" i="25"/>
  <c r="J19909" i="25"/>
  <c r="J19908" i="25"/>
  <c r="J19907" i="25"/>
  <c r="J19906" i="25"/>
  <c r="J19905" i="25"/>
  <c r="J19904" i="25"/>
  <c r="J19903" i="25"/>
  <c r="J19902" i="25"/>
  <c r="J19901" i="25"/>
  <c r="J19900" i="25"/>
  <c r="J19899" i="25"/>
  <c r="J19898" i="25"/>
  <c r="J19897" i="25"/>
  <c r="J19896" i="25"/>
  <c r="J19895" i="25"/>
  <c r="J19894" i="25"/>
  <c r="J19893" i="25"/>
  <c r="J19892" i="25"/>
  <c r="J19891" i="25"/>
  <c r="J19890" i="25"/>
  <c r="J19889" i="25"/>
  <c r="J19888" i="25"/>
  <c r="J19887" i="25"/>
  <c r="J19886" i="25"/>
  <c r="J19885" i="25"/>
  <c r="J19884" i="25"/>
  <c r="J19883" i="25"/>
  <c r="J19882" i="25"/>
  <c r="J19881" i="25"/>
  <c r="J19880" i="25"/>
  <c r="J19879" i="25"/>
  <c r="J19878" i="25"/>
  <c r="J19877" i="25"/>
  <c r="J19876" i="25"/>
  <c r="J19875" i="25"/>
  <c r="J19874" i="25"/>
  <c r="J19873" i="25"/>
  <c r="J19872" i="25"/>
  <c r="J19871" i="25"/>
  <c r="J19870" i="25"/>
  <c r="J19869" i="25"/>
  <c r="J19868" i="25"/>
  <c r="J19867" i="25"/>
  <c r="J19866" i="25"/>
  <c r="J19865" i="25"/>
  <c r="J19864" i="25"/>
  <c r="J19863" i="25"/>
  <c r="J19862" i="25"/>
  <c r="J19861" i="25"/>
  <c r="J19860" i="25"/>
  <c r="J19859" i="25"/>
  <c r="J19858" i="25"/>
  <c r="J19857" i="25"/>
  <c r="J19856" i="25"/>
  <c r="J19855" i="25"/>
  <c r="J19854" i="25"/>
  <c r="J19853" i="25"/>
  <c r="J19852" i="25"/>
  <c r="J19851" i="25"/>
  <c r="J19850" i="25"/>
  <c r="J19849" i="25"/>
  <c r="J19848" i="25"/>
  <c r="J19847" i="25"/>
  <c r="J19846" i="25"/>
  <c r="J19845" i="25"/>
  <c r="J19844" i="25"/>
  <c r="J19843" i="25"/>
  <c r="J19842" i="25"/>
  <c r="J19841" i="25"/>
  <c r="J19840" i="25"/>
  <c r="J19839" i="25"/>
  <c r="J19838" i="25"/>
  <c r="J19837" i="25"/>
  <c r="J19836" i="25"/>
  <c r="J19835" i="25"/>
  <c r="J19834" i="25"/>
  <c r="J19833" i="25"/>
  <c r="J19832" i="25"/>
  <c r="J19831" i="25"/>
  <c r="J19830" i="25"/>
  <c r="J19829" i="25"/>
  <c r="J19828" i="25"/>
  <c r="J19827" i="25"/>
  <c r="J19826" i="25"/>
  <c r="J19825" i="25"/>
  <c r="J19824" i="25"/>
  <c r="J19823" i="25"/>
  <c r="J19822" i="25"/>
  <c r="J19821" i="25"/>
  <c r="J19820" i="25"/>
  <c r="J19819" i="25"/>
  <c r="J19818" i="25"/>
  <c r="J19817" i="25"/>
  <c r="J19816" i="25"/>
  <c r="J19815" i="25"/>
  <c r="J19814" i="25"/>
  <c r="J19813" i="25"/>
  <c r="J19812" i="25"/>
  <c r="J19811" i="25"/>
  <c r="J19810" i="25"/>
  <c r="J19809" i="25"/>
  <c r="J19808" i="25"/>
  <c r="J19807" i="25"/>
  <c r="J19806" i="25"/>
  <c r="J19805" i="25"/>
  <c r="J19804" i="25"/>
  <c r="J19803" i="25"/>
  <c r="J19802" i="25"/>
  <c r="J19801" i="25"/>
  <c r="J19800" i="25"/>
  <c r="J19799" i="25"/>
  <c r="J19798" i="25"/>
  <c r="J19797" i="25"/>
  <c r="J19796" i="25"/>
  <c r="J19795" i="25"/>
  <c r="J19794" i="25"/>
  <c r="J19793" i="25"/>
  <c r="J19792" i="25"/>
  <c r="J19791" i="25"/>
  <c r="J19790" i="25"/>
  <c r="J19789" i="25"/>
  <c r="J19788" i="25"/>
  <c r="J19787" i="25"/>
  <c r="J19786" i="25"/>
  <c r="J19785" i="25"/>
  <c r="J19784" i="25"/>
  <c r="J19783" i="25"/>
  <c r="J19782" i="25"/>
  <c r="J19781" i="25"/>
  <c r="J19780" i="25"/>
  <c r="J19779" i="25"/>
  <c r="J19778" i="25"/>
  <c r="J19777" i="25"/>
  <c r="J19776" i="25"/>
  <c r="J19775" i="25"/>
  <c r="J19774" i="25"/>
  <c r="J19773" i="25"/>
  <c r="J19772" i="25"/>
  <c r="J19771" i="25"/>
  <c r="J19770" i="25"/>
  <c r="J19769" i="25"/>
  <c r="J19768" i="25"/>
  <c r="J19767" i="25"/>
  <c r="J19766" i="25"/>
  <c r="J19765" i="25"/>
  <c r="J19764" i="25"/>
  <c r="J19763" i="25"/>
  <c r="J19762" i="25"/>
  <c r="J19761" i="25"/>
  <c r="J19760" i="25"/>
  <c r="J19759" i="25"/>
  <c r="J19758" i="25"/>
  <c r="J19757" i="25"/>
  <c r="J19756" i="25"/>
  <c r="J19755" i="25"/>
  <c r="J19754" i="25"/>
  <c r="J19753" i="25"/>
  <c r="J19752" i="25"/>
  <c r="J19751" i="25"/>
  <c r="J19750" i="25"/>
  <c r="J19749" i="25"/>
  <c r="J19748" i="25"/>
  <c r="J19747" i="25"/>
  <c r="J19746" i="25"/>
  <c r="J19745" i="25"/>
  <c r="J19744" i="25"/>
  <c r="J19743" i="25"/>
  <c r="J19742" i="25"/>
  <c r="J19741" i="25"/>
  <c r="J19740" i="25"/>
  <c r="J19739" i="25"/>
  <c r="J19738" i="25"/>
  <c r="J19737" i="25"/>
  <c r="J19736" i="25"/>
  <c r="J19735" i="25"/>
  <c r="J19734" i="25"/>
  <c r="J19733" i="25"/>
  <c r="J19732" i="25"/>
  <c r="J19731" i="25"/>
  <c r="J19730" i="25"/>
  <c r="J19729" i="25"/>
  <c r="J19728" i="25"/>
  <c r="J19727" i="25"/>
  <c r="J19726" i="25"/>
  <c r="J19725" i="25"/>
  <c r="J19724" i="25"/>
  <c r="J19723" i="25"/>
  <c r="J19722" i="25"/>
  <c r="J19721" i="25"/>
  <c r="J19720" i="25"/>
  <c r="J19719" i="25"/>
  <c r="J19718" i="25"/>
  <c r="J19717" i="25"/>
  <c r="J19716" i="25"/>
  <c r="J19715" i="25"/>
  <c r="J19714" i="25"/>
  <c r="J19713" i="25"/>
  <c r="J19712" i="25"/>
  <c r="J19711" i="25"/>
  <c r="J19710" i="25"/>
  <c r="J19709" i="25"/>
  <c r="J19708" i="25"/>
  <c r="J19707" i="25"/>
  <c r="J19706" i="25"/>
  <c r="J19705" i="25"/>
  <c r="J19704" i="25"/>
  <c r="J19703" i="25"/>
  <c r="J19702" i="25"/>
  <c r="J19701" i="25"/>
  <c r="J19700" i="25"/>
  <c r="J19699" i="25"/>
  <c r="J19698" i="25"/>
  <c r="J19697" i="25"/>
  <c r="J19696" i="25"/>
  <c r="J19695" i="25"/>
  <c r="J19694" i="25"/>
  <c r="J19693" i="25"/>
  <c r="J19692" i="25"/>
  <c r="J19691" i="25"/>
  <c r="J19690" i="25"/>
  <c r="J19689" i="25"/>
  <c r="J19688" i="25"/>
  <c r="J19687" i="25"/>
  <c r="J19686" i="25"/>
  <c r="J19685" i="25"/>
  <c r="J19684" i="25"/>
  <c r="J19683" i="25"/>
  <c r="J19682" i="25"/>
  <c r="J19681" i="25"/>
  <c r="J19680" i="25"/>
  <c r="J19679" i="25"/>
  <c r="J19678" i="25"/>
  <c r="J19677" i="25"/>
  <c r="J19676" i="25"/>
  <c r="J19675" i="25"/>
  <c r="J19674" i="25"/>
  <c r="J19673" i="25"/>
  <c r="J19672" i="25"/>
  <c r="J19671" i="25"/>
  <c r="J19670" i="25"/>
  <c r="J19669" i="25"/>
  <c r="J19668" i="25"/>
  <c r="J19667" i="25"/>
  <c r="J19666" i="25"/>
  <c r="J19665" i="25"/>
  <c r="J19664" i="25"/>
  <c r="J19663" i="25"/>
  <c r="J19662" i="25"/>
  <c r="J19661" i="25"/>
  <c r="J19660" i="25"/>
  <c r="J19659" i="25"/>
  <c r="J19658" i="25"/>
  <c r="J19657" i="25"/>
  <c r="J19656" i="25"/>
  <c r="J19655" i="25"/>
  <c r="J19654" i="25"/>
  <c r="J19653" i="25"/>
  <c r="J19652" i="25"/>
  <c r="J19651" i="25"/>
  <c r="J19650" i="25"/>
  <c r="J19649" i="25"/>
  <c r="J19648" i="25"/>
  <c r="J19647" i="25"/>
  <c r="J19646" i="25"/>
  <c r="J19645" i="25"/>
  <c r="J19644" i="25"/>
  <c r="J19643" i="25"/>
  <c r="J19642" i="25"/>
  <c r="J19641" i="25"/>
  <c r="J19640" i="25"/>
  <c r="J19639" i="25"/>
  <c r="J19638" i="25"/>
  <c r="J19637" i="25"/>
  <c r="J19636" i="25"/>
  <c r="J19635" i="25"/>
  <c r="J19634" i="25"/>
  <c r="J19633" i="25"/>
  <c r="J19632" i="25"/>
  <c r="J19631" i="25"/>
  <c r="J19630" i="25"/>
  <c r="J19629" i="25"/>
  <c r="J19628" i="25"/>
  <c r="J19627" i="25"/>
  <c r="J19626" i="25"/>
  <c r="J19625" i="25"/>
  <c r="J19624" i="25"/>
  <c r="J19623" i="25"/>
  <c r="J19622" i="25"/>
  <c r="J19621" i="25"/>
  <c r="J19620" i="25"/>
  <c r="J19619" i="25"/>
  <c r="J19618" i="25"/>
  <c r="J19617" i="25"/>
  <c r="J19616" i="25"/>
  <c r="J19615" i="25"/>
  <c r="J19614" i="25"/>
  <c r="J19613" i="25"/>
  <c r="J19612" i="25"/>
  <c r="J19611" i="25"/>
  <c r="J19610" i="25"/>
  <c r="J19609" i="25"/>
  <c r="J19608" i="25"/>
  <c r="J19607" i="25"/>
  <c r="J19606" i="25"/>
  <c r="J19605" i="25"/>
  <c r="J19604" i="25"/>
  <c r="J19603" i="25"/>
  <c r="J19602" i="25"/>
  <c r="J19601" i="25"/>
  <c r="J19600" i="25"/>
  <c r="J19599" i="25"/>
  <c r="J19598" i="25"/>
  <c r="J19597" i="25"/>
  <c r="J19596" i="25"/>
  <c r="J19595" i="25"/>
  <c r="J19594" i="25"/>
  <c r="J19593" i="25"/>
  <c r="J19592" i="25"/>
  <c r="J19591" i="25"/>
  <c r="J19590" i="25"/>
  <c r="J19589" i="25"/>
  <c r="J19588" i="25"/>
  <c r="J19587" i="25"/>
  <c r="J19586" i="25"/>
  <c r="J19585" i="25"/>
  <c r="J19584" i="25"/>
  <c r="J19583" i="25"/>
  <c r="J19582" i="25"/>
  <c r="J19581" i="25"/>
  <c r="J19580" i="25"/>
  <c r="J19579" i="25"/>
  <c r="J19578" i="25"/>
  <c r="J19577" i="25"/>
  <c r="J19576" i="25"/>
  <c r="J19575" i="25"/>
  <c r="J19574" i="25"/>
  <c r="J19573" i="25"/>
  <c r="J19572" i="25"/>
  <c r="J19571" i="25"/>
  <c r="J19570" i="25"/>
  <c r="J19569" i="25"/>
  <c r="J19568" i="25"/>
  <c r="J19567" i="25"/>
  <c r="J19566" i="25"/>
  <c r="J19565" i="25"/>
  <c r="J19564" i="25"/>
  <c r="J19563" i="25"/>
  <c r="J19562" i="25"/>
  <c r="J19561" i="25"/>
  <c r="J19560" i="25"/>
  <c r="J19559" i="25"/>
  <c r="J19558" i="25"/>
  <c r="J19557" i="25"/>
  <c r="J19556" i="25"/>
  <c r="J19555" i="25"/>
  <c r="J19554" i="25"/>
  <c r="J19553" i="25"/>
  <c r="J19552" i="25"/>
  <c r="J19551" i="25"/>
  <c r="J19550" i="25"/>
  <c r="J19549" i="25"/>
  <c r="J19548" i="25"/>
  <c r="J19547" i="25"/>
  <c r="J19546" i="25"/>
  <c r="J19545" i="25"/>
  <c r="J19544" i="25"/>
  <c r="J19543" i="25"/>
  <c r="J19542" i="25"/>
  <c r="J19541" i="25"/>
  <c r="J19540" i="25"/>
  <c r="J19539" i="25"/>
  <c r="J19538" i="25"/>
  <c r="J19537" i="25"/>
  <c r="J19536" i="25"/>
  <c r="J19535" i="25"/>
  <c r="J19534" i="25"/>
  <c r="J19533" i="25"/>
  <c r="J19532" i="25"/>
  <c r="J19531" i="25"/>
  <c r="J19530" i="25"/>
  <c r="J19529" i="25"/>
  <c r="J19528" i="25"/>
  <c r="J19527" i="25"/>
  <c r="J19526" i="25"/>
  <c r="J19525" i="25"/>
  <c r="J19524" i="25"/>
  <c r="J19523" i="25"/>
  <c r="J19522" i="25"/>
  <c r="J19521" i="25"/>
  <c r="J19520" i="25"/>
  <c r="J19519" i="25"/>
  <c r="J19518" i="25"/>
  <c r="J19517" i="25"/>
  <c r="J19516" i="25"/>
  <c r="J19515" i="25"/>
  <c r="J19514" i="25"/>
  <c r="J19513" i="25"/>
  <c r="J19512" i="25"/>
  <c r="J19511" i="25"/>
  <c r="J19510" i="25"/>
  <c r="J19509" i="25"/>
  <c r="J19508" i="25"/>
  <c r="J19507" i="25"/>
  <c r="J19506" i="25"/>
  <c r="J19505" i="25"/>
  <c r="J19504" i="25"/>
  <c r="J19503" i="25"/>
  <c r="J19502" i="25"/>
  <c r="J19501" i="25"/>
  <c r="J19500" i="25"/>
  <c r="J19499" i="25"/>
  <c r="J19498" i="25"/>
  <c r="J19497" i="25"/>
  <c r="J19496" i="25"/>
  <c r="J19495" i="25"/>
  <c r="J19494" i="25"/>
  <c r="J19493" i="25"/>
  <c r="J19492" i="25"/>
  <c r="J19491" i="25"/>
  <c r="J19490" i="25"/>
  <c r="J19489" i="25"/>
  <c r="J19488" i="25"/>
  <c r="J19487" i="25"/>
  <c r="J19486" i="25"/>
  <c r="J19485" i="25"/>
  <c r="J19484" i="25"/>
  <c r="J19483" i="25"/>
  <c r="J19482" i="25"/>
  <c r="J19481" i="25"/>
  <c r="J19480" i="25"/>
  <c r="J19479" i="25"/>
  <c r="J19478" i="25"/>
  <c r="J19477" i="25"/>
  <c r="J19476" i="25"/>
  <c r="J19475" i="25"/>
  <c r="J19474" i="25"/>
  <c r="J19473" i="25"/>
  <c r="J19472" i="25"/>
  <c r="J19471" i="25"/>
  <c r="J19470" i="25"/>
  <c r="J19469" i="25"/>
  <c r="J19468" i="25"/>
  <c r="J19467" i="25"/>
  <c r="J19466" i="25"/>
  <c r="J19465" i="25"/>
  <c r="J19464" i="25"/>
  <c r="J19463" i="25"/>
  <c r="J19462" i="25"/>
  <c r="J19461" i="25"/>
  <c r="J19460" i="25"/>
  <c r="J19459" i="25"/>
  <c r="J19458" i="25"/>
  <c r="J19457" i="25"/>
  <c r="J19456" i="25"/>
  <c r="J19455" i="25"/>
  <c r="J19454" i="25"/>
  <c r="J19453" i="25"/>
  <c r="J19452" i="25"/>
  <c r="J19451" i="25"/>
  <c r="J19450" i="25"/>
  <c r="J19449" i="25"/>
  <c r="J19448" i="25"/>
  <c r="J19447" i="25"/>
  <c r="J19446" i="25"/>
  <c r="J19445" i="25"/>
  <c r="J19444" i="25"/>
  <c r="J19443" i="25"/>
  <c r="J19442" i="25"/>
  <c r="J19441" i="25"/>
  <c r="J19440" i="25"/>
  <c r="J19439" i="25"/>
  <c r="J19438" i="25"/>
  <c r="J19437" i="25"/>
  <c r="J19436" i="25"/>
  <c r="J19435" i="25"/>
  <c r="J19434" i="25"/>
  <c r="J19433" i="25"/>
  <c r="J19432" i="25"/>
  <c r="J19431" i="25"/>
  <c r="J19430" i="25"/>
  <c r="J19429" i="25"/>
  <c r="J19428" i="25"/>
  <c r="J19427" i="25"/>
  <c r="J19426" i="25"/>
  <c r="J19425" i="25"/>
  <c r="J19424" i="25"/>
  <c r="J19423" i="25"/>
  <c r="J19422" i="25"/>
  <c r="J19421" i="25"/>
  <c r="J19420" i="25"/>
  <c r="J19419" i="25"/>
  <c r="J19418" i="25"/>
  <c r="J19417" i="25"/>
  <c r="J19416" i="25"/>
  <c r="J19415" i="25"/>
  <c r="J19414" i="25"/>
  <c r="J19413" i="25"/>
  <c r="J19412" i="25"/>
  <c r="J19411" i="25"/>
  <c r="J19410" i="25"/>
  <c r="J19409" i="25"/>
  <c r="J19408" i="25"/>
  <c r="J19407" i="25"/>
  <c r="J19406" i="25"/>
  <c r="J19405" i="25"/>
  <c r="J19404" i="25"/>
  <c r="J19403" i="25"/>
  <c r="J19402" i="25"/>
  <c r="J19401" i="25"/>
  <c r="J19400" i="25"/>
  <c r="J19399" i="25"/>
  <c r="J19398" i="25"/>
  <c r="J19397" i="25"/>
  <c r="J19396" i="25"/>
  <c r="J19395" i="25"/>
  <c r="J19394" i="25"/>
  <c r="J19393" i="25"/>
  <c r="J19392" i="25"/>
  <c r="J19391" i="25"/>
  <c r="J19390" i="25"/>
  <c r="J19389" i="25"/>
  <c r="J19388" i="25"/>
  <c r="J19387" i="25"/>
  <c r="J19386" i="25"/>
  <c r="J19385" i="25"/>
  <c r="J19384" i="25"/>
  <c r="J19383" i="25"/>
  <c r="J19382" i="25"/>
  <c r="J19381" i="25"/>
  <c r="J19380" i="25"/>
  <c r="J19379" i="25"/>
  <c r="J19378" i="25"/>
  <c r="J19377" i="25"/>
  <c r="J19376" i="25"/>
  <c r="J19375" i="25"/>
  <c r="J19374" i="25"/>
  <c r="J19373" i="25"/>
  <c r="J19372" i="25"/>
  <c r="J19371" i="25"/>
  <c r="J19370" i="25"/>
  <c r="J19369" i="25"/>
  <c r="J19368" i="25"/>
  <c r="J19367" i="25"/>
  <c r="J19366" i="25"/>
  <c r="J19365" i="25"/>
  <c r="J19364" i="25"/>
  <c r="J19363" i="25"/>
  <c r="J19362" i="25"/>
  <c r="J19361" i="25"/>
  <c r="J19360" i="25"/>
  <c r="J19359" i="25"/>
  <c r="J19358" i="25"/>
  <c r="J19357" i="25"/>
  <c r="J19356" i="25"/>
  <c r="J19355" i="25"/>
  <c r="J19354" i="25"/>
  <c r="J19353" i="25"/>
  <c r="J19352" i="25"/>
  <c r="J19351" i="25"/>
  <c r="J19350" i="25"/>
  <c r="J19349" i="25"/>
  <c r="J19348" i="25"/>
  <c r="J19347" i="25"/>
  <c r="J19346" i="25"/>
  <c r="J19345" i="25"/>
  <c r="J19344" i="25"/>
  <c r="J19343" i="25"/>
  <c r="J19342" i="25"/>
  <c r="J19341" i="25"/>
  <c r="J19340" i="25"/>
  <c r="J19339" i="25"/>
  <c r="J19338" i="25"/>
  <c r="J19337" i="25"/>
  <c r="J19336" i="25"/>
  <c r="J19335" i="25"/>
  <c r="J19334" i="25"/>
  <c r="J19333" i="25"/>
  <c r="J19332" i="25"/>
  <c r="J19331" i="25"/>
  <c r="J19330" i="25"/>
  <c r="J19329" i="25"/>
  <c r="J19328" i="25"/>
  <c r="J19327" i="25"/>
  <c r="J19326" i="25"/>
  <c r="J19325" i="25"/>
  <c r="J19324" i="25"/>
  <c r="J19323" i="25"/>
  <c r="J19322" i="25"/>
  <c r="J19321" i="25"/>
  <c r="J19320" i="25"/>
  <c r="J19319" i="25"/>
  <c r="J19318" i="25"/>
  <c r="J19317" i="25"/>
  <c r="J19316" i="25"/>
  <c r="J19315" i="25"/>
  <c r="J19314" i="25"/>
  <c r="J19313" i="25"/>
  <c r="J19312" i="25"/>
  <c r="J19311" i="25"/>
  <c r="J19310" i="25"/>
  <c r="J19309" i="25"/>
  <c r="J19308" i="25"/>
  <c r="J19307" i="25"/>
  <c r="J19306" i="25"/>
  <c r="J19305" i="25"/>
  <c r="J19304" i="25"/>
  <c r="J19303" i="25"/>
  <c r="J19302" i="25"/>
  <c r="J19301" i="25"/>
  <c r="J19300" i="25"/>
  <c r="J19299" i="25"/>
  <c r="J19298" i="25"/>
  <c r="J19297" i="25"/>
  <c r="J19296" i="25"/>
  <c r="J19295" i="25"/>
  <c r="J19294" i="25"/>
  <c r="J19293" i="25"/>
  <c r="J19292" i="25"/>
  <c r="J19291" i="25"/>
  <c r="J19290" i="25"/>
  <c r="J19289" i="25"/>
  <c r="J19288" i="25"/>
  <c r="J19287" i="25"/>
  <c r="J19286" i="25"/>
  <c r="J19285" i="25"/>
  <c r="J19284" i="25"/>
  <c r="J19283" i="25"/>
  <c r="J19282" i="25"/>
  <c r="J19281" i="25"/>
  <c r="J19280" i="25"/>
  <c r="J19279" i="25"/>
  <c r="J19278" i="25"/>
  <c r="J19277" i="25"/>
  <c r="J19276" i="25"/>
  <c r="J19275" i="25"/>
  <c r="J19274" i="25"/>
  <c r="J19273" i="25"/>
  <c r="J19272" i="25"/>
  <c r="J19271" i="25"/>
  <c r="J19270" i="25"/>
  <c r="J19269" i="25"/>
  <c r="J19268" i="25"/>
  <c r="J19267" i="25"/>
  <c r="J19266" i="25"/>
  <c r="J19265" i="25"/>
  <c r="J19264" i="25"/>
  <c r="J19263" i="25"/>
  <c r="J19262" i="25"/>
  <c r="J19261" i="25"/>
  <c r="J19260" i="25"/>
  <c r="J19259" i="25"/>
  <c r="J19258" i="25"/>
  <c r="J19257" i="25"/>
  <c r="J19256" i="25"/>
  <c r="J19255" i="25"/>
  <c r="J19254" i="25"/>
  <c r="J19253" i="25"/>
  <c r="J19252" i="25"/>
  <c r="J19251" i="25"/>
  <c r="J19250" i="25"/>
  <c r="J19249" i="25"/>
  <c r="J19248" i="25"/>
  <c r="J19247" i="25"/>
  <c r="J19246" i="25"/>
  <c r="J19245" i="25"/>
  <c r="J19244" i="25"/>
  <c r="J19243" i="25"/>
  <c r="J19242" i="25"/>
  <c r="J19241" i="25"/>
  <c r="J19240" i="25"/>
  <c r="J19239" i="25"/>
  <c r="J19238" i="25"/>
  <c r="J19237" i="25"/>
  <c r="J19236" i="25"/>
  <c r="J19235" i="25"/>
  <c r="J19234" i="25"/>
  <c r="J19233" i="25"/>
  <c r="J19232" i="25"/>
  <c r="J19231" i="25"/>
  <c r="J19230" i="25"/>
  <c r="J19229" i="25"/>
  <c r="J19228" i="25"/>
  <c r="J19227" i="25"/>
  <c r="J19226" i="25"/>
  <c r="J19225" i="25"/>
  <c r="J19224" i="25"/>
  <c r="J19223" i="25"/>
  <c r="J19222" i="25"/>
  <c r="J19221" i="25"/>
  <c r="J19220" i="25"/>
  <c r="J19219" i="25"/>
  <c r="J19218" i="25"/>
  <c r="J19217" i="25"/>
  <c r="J19216" i="25"/>
  <c r="J19215" i="25"/>
  <c r="J19214" i="25"/>
  <c r="J19213" i="25"/>
  <c r="J19212" i="25"/>
  <c r="J19211" i="25"/>
  <c r="J19210" i="25"/>
  <c r="J19209" i="25"/>
  <c r="J19208" i="25"/>
  <c r="J19207" i="25"/>
  <c r="J19206" i="25"/>
  <c r="J19205" i="25"/>
  <c r="J19204" i="25"/>
  <c r="J19203" i="25"/>
  <c r="J19202" i="25"/>
  <c r="J19201" i="25"/>
  <c r="J19200" i="25"/>
  <c r="J19199" i="25"/>
  <c r="J19198" i="25"/>
  <c r="J19197" i="25"/>
  <c r="J19196" i="25"/>
  <c r="J19195" i="25"/>
  <c r="J19194" i="25"/>
  <c r="J19193" i="25"/>
  <c r="J19192" i="25"/>
  <c r="J19191" i="25"/>
  <c r="J19190" i="25"/>
  <c r="J19189" i="25"/>
  <c r="J19188" i="25"/>
  <c r="J19187" i="25"/>
  <c r="J19186" i="25"/>
  <c r="J19185" i="25"/>
  <c r="J19184" i="25"/>
  <c r="J19183" i="25"/>
  <c r="J19182" i="25"/>
  <c r="J19181" i="25"/>
  <c r="J19180" i="25"/>
  <c r="J19179" i="25"/>
  <c r="J19178" i="25"/>
  <c r="J19177" i="25"/>
  <c r="J19176" i="25"/>
  <c r="J19175" i="25"/>
  <c r="J19174" i="25"/>
  <c r="J19173" i="25"/>
  <c r="J19172" i="25"/>
  <c r="J19171" i="25"/>
  <c r="J19170" i="25"/>
  <c r="J19169" i="25"/>
  <c r="J19168" i="25"/>
  <c r="J19167" i="25"/>
  <c r="J19166" i="25"/>
  <c r="J19165" i="25"/>
  <c r="J19164" i="25"/>
  <c r="J19163" i="25"/>
  <c r="J19162" i="25"/>
  <c r="J19161" i="25"/>
  <c r="J19160" i="25"/>
  <c r="J19159" i="25"/>
  <c r="J19158" i="25"/>
  <c r="J19157" i="25"/>
  <c r="J19156" i="25"/>
  <c r="J19155" i="25"/>
  <c r="J19154" i="25"/>
  <c r="J19153" i="25"/>
  <c r="J19152" i="25"/>
  <c r="J19151" i="25"/>
  <c r="J19150" i="25"/>
  <c r="J19149" i="25"/>
  <c r="J19148" i="25"/>
  <c r="J19147" i="25"/>
  <c r="J19146" i="25"/>
  <c r="J19145" i="25"/>
  <c r="J19144" i="25"/>
  <c r="J19143" i="25"/>
  <c r="J19142" i="25"/>
  <c r="J19141" i="25"/>
  <c r="J19140" i="25"/>
  <c r="J19139" i="25"/>
  <c r="J19138" i="25"/>
  <c r="J19137" i="25"/>
  <c r="J19136" i="25"/>
  <c r="J19135" i="25"/>
  <c r="J19134" i="25"/>
  <c r="J19133" i="25"/>
  <c r="J19132" i="25"/>
  <c r="J19131" i="25"/>
  <c r="J19130" i="25"/>
  <c r="J19129" i="25"/>
  <c r="J19128" i="25"/>
  <c r="J19127" i="25"/>
  <c r="J19126" i="25"/>
  <c r="J19125" i="25"/>
  <c r="J19124" i="25"/>
  <c r="J19123" i="25"/>
  <c r="J19122" i="25"/>
  <c r="J19121" i="25"/>
  <c r="J19120" i="25"/>
  <c r="J19119" i="25"/>
  <c r="J19118" i="25"/>
  <c r="J19117" i="25"/>
  <c r="J19116" i="25"/>
  <c r="J19115" i="25"/>
  <c r="J19114" i="25"/>
  <c r="J19113" i="25"/>
  <c r="J19112" i="25"/>
  <c r="J19111" i="25"/>
  <c r="J19110" i="25"/>
  <c r="J19109" i="25"/>
  <c r="J19108" i="25"/>
  <c r="J19107" i="25"/>
  <c r="J19106" i="25"/>
  <c r="J19105" i="25"/>
  <c r="J19104" i="25"/>
  <c r="J19103" i="25"/>
  <c r="J19102" i="25"/>
  <c r="J19101" i="25"/>
  <c r="J19100" i="25"/>
  <c r="J19099" i="25"/>
  <c r="J19098" i="25"/>
  <c r="J19097" i="25"/>
  <c r="J19096" i="25"/>
  <c r="J19095" i="25"/>
  <c r="J19094" i="25"/>
  <c r="J19093" i="25"/>
  <c r="J19092" i="25"/>
  <c r="J19091" i="25"/>
  <c r="J19090" i="25"/>
  <c r="J19089" i="25"/>
  <c r="J19088" i="25"/>
  <c r="J19087" i="25"/>
  <c r="J19086" i="25"/>
  <c r="J19085" i="25"/>
  <c r="J19084" i="25"/>
  <c r="J19083" i="25"/>
  <c r="J19082" i="25"/>
  <c r="J19081" i="25"/>
  <c r="J19080" i="25"/>
  <c r="J19079" i="25"/>
  <c r="J19078" i="25"/>
  <c r="J19077" i="25"/>
  <c r="J19076" i="25"/>
  <c r="J19075" i="25"/>
  <c r="J19074" i="25"/>
  <c r="J19073" i="25"/>
  <c r="J19072" i="25"/>
  <c r="J19071" i="25"/>
  <c r="J19070" i="25"/>
  <c r="J19069" i="25"/>
  <c r="J19068" i="25"/>
  <c r="J19067" i="25"/>
  <c r="J19066" i="25"/>
  <c r="J19065" i="25"/>
  <c r="J19064" i="25"/>
  <c r="J19063" i="25"/>
  <c r="J19062" i="25"/>
  <c r="J19061" i="25"/>
  <c r="J19060" i="25"/>
  <c r="J19059" i="25"/>
  <c r="J19058" i="25"/>
  <c r="J19057" i="25"/>
  <c r="J19056" i="25"/>
  <c r="J19055" i="25"/>
  <c r="J19054" i="25"/>
  <c r="J19053" i="25"/>
  <c r="J19052" i="25"/>
  <c r="J19051" i="25"/>
  <c r="J19050" i="25"/>
  <c r="J19049" i="25"/>
  <c r="J19048" i="25"/>
  <c r="J19047" i="25"/>
  <c r="J19046" i="25"/>
  <c r="J19045" i="25"/>
  <c r="J19044" i="25"/>
  <c r="J19043" i="25"/>
  <c r="J19042" i="25"/>
  <c r="J19041" i="25"/>
  <c r="J19040" i="25"/>
  <c r="J19039" i="25"/>
  <c r="J19038" i="25"/>
  <c r="J19037" i="25"/>
  <c r="J19036" i="25"/>
  <c r="J19035" i="25"/>
  <c r="J19034" i="25"/>
  <c r="J19033" i="25"/>
  <c r="J19032" i="25"/>
  <c r="J19031" i="25"/>
  <c r="J19030" i="25"/>
  <c r="J19029" i="25"/>
  <c r="J19028" i="25"/>
  <c r="J19027" i="25"/>
  <c r="J19026" i="25"/>
  <c r="J19025" i="25"/>
  <c r="J19024" i="25"/>
  <c r="J19023" i="25"/>
  <c r="J19022" i="25"/>
  <c r="J19021" i="25"/>
  <c r="J19020" i="25"/>
  <c r="J19019" i="25"/>
  <c r="J19018" i="25"/>
  <c r="J19017" i="25"/>
  <c r="J19016" i="25"/>
  <c r="J19015" i="25"/>
  <c r="J19014" i="25"/>
  <c r="J19013" i="25"/>
  <c r="J19012" i="25"/>
  <c r="J19011" i="25"/>
  <c r="J19010" i="25"/>
  <c r="J19009" i="25"/>
  <c r="J19008" i="25"/>
  <c r="J19007" i="25"/>
  <c r="J19006" i="25"/>
  <c r="J19005" i="25"/>
  <c r="J19004" i="25"/>
  <c r="J19003" i="25"/>
  <c r="J19002" i="25"/>
  <c r="J19001" i="25"/>
  <c r="J19000" i="25"/>
  <c r="J18999" i="25"/>
  <c r="J18998" i="25"/>
  <c r="J18997" i="25"/>
  <c r="J18996" i="25"/>
  <c r="J18995" i="25"/>
  <c r="J18994" i="25"/>
  <c r="J18993" i="25"/>
  <c r="J18992" i="25"/>
  <c r="J18991" i="25"/>
  <c r="J18990" i="25"/>
  <c r="J18989" i="25"/>
  <c r="J18988" i="25"/>
  <c r="J18987" i="25"/>
  <c r="J18986" i="25"/>
  <c r="J18985" i="25"/>
  <c r="J18984" i="25"/>
  <c r="J18983" i="25"/>
  <c r="J18982" i="25"/>
  <c r="J18981" i="25"/>
  <c r="J18980" i="25"/>
  <c r="J18979" i="25"/>
  <c r="J18978" i="25"/>
  <c r="J18977" i="25"/>
  <c r="J18976" i="25"/>
  <c r="J18975" i="25"/>
  <c r="J18974" i="25"/>
  <c r="J18973" i="25"/>
  <c r="J18972" i="25"/>
  <c r="J18971" i="25"/>
  <c r="J18970" i="25"/>
  <c r="J18969" i="25"/>
  <c r="J18968" i="25"/>
  <c r="J18967" i="25"/>
  <c r="J18966" i="25"/>
  <c r="J18965" i="25"/>
  <c r="J18964" i="25"/>
  <c r="J18963" i="25"/>
  <c r="J18962" i="25"/>
  <c r="J18961" i="25"/>
  <c r="J18960" i="25"/>
  <c r="J18959" i="25"/>
  <c r="J18958" i="25"/>
  <c r="J18957" i="25"/>
  <c r="J18956" i="25"/>
  <c r="J18955" i="25"/>
  <c r="J18954" i="25"/>
  <c r="J18953" i="25"/>
  <c r="J18952" i="25"/>
  <c r="J18951" i="25"/>
  <c r="J18950" i="25"/>
  <c r="J18949" i="25"/>
  <c r="J18948" i="25"/>
  <c r="J18947" i="25"/>
  <c r="J18946" i="25"/>
  <c r="J18945" i="25"/>
  <c r="J18944" i="25"/>
  <c r="J18943" i="25"/>
  <c r="J18942" i="25"/>
  <c r="J18941" i="25"/>
  <c r="J18940" i="25"/>
  <c r="J18939" i="25"/>
  <c r="J18938" i="25"/>
  <c r="J18937" i="25"/>
  <c r="J18936" i="25"/>
  <c r="J18935" i="25"/>
  <c r="J18934" i="25"/>
  <c r="J18933" i="25"/>
  <c r="J18932" i="25"/>
  <c r="J18931" i="25"/>
  <c r="J18930" i="25"/>
  <c r="J18929" i="25"/>
  <c r="J18928" i="25"/>
  <c r="J18927" i="25"/>
  <c r="J18926" i="25"/>
  <c r="J18925" i="25"/>
  <c r="J18924" i="25"/>
  <c r="J18923" i="25"/>
  <c r="J18922" i="25"/>
  <c r="J18921" i="25"/>
  <c r="J18920" i="25"/>
  <c r="J18919" i="25"/>
  <c r="J18918" i="25"/>
  <c r="J18917" i="25"/>
  <c r="J18916" i="25"/>
  <c r="J18915" i="25"/>
  <c r="J18914" i="25"/>
  <c r="J18913" i="25"/>
  <c r="J18912" i="25"/>
  <c r="J18911" i="25"/>
  <c r="J18910" i="25"/>
  <c r="J18909" i="25"/>
  <c r="J18908" i="25"/>
  <c r="J18907" i="25"/>
  <c r="J18906" i="25"/>
  <c r="J18905" i="25"/>
  <c r="J18904" i="25"/>
  <c r="J18903" i="25"/>
  <c r="J18902" i="25"/>
  <c r="J18901" i="25"/>
  <c r="J18900" i="25"/>
  <c r="J18899" i="25"/>
  <c r="J18898" i="25"/>
  <c r="J18897" i="25"/>
  <c r="J18896" i="25"/>
  <c r="J18895" i="25"/>
  <c r="J18894" i="25"/>
  <c r="J18893" i="25"/>
  <c r="J18892" i="25"/>
  <c r="J18891" i="25"/>
  <c r="J18890" i="25"/>
  <c r="J18889" i="25"/>
  <c r="J18888" i="25"/>
  <c r="J18887" i="25"/>
  <c r="J18886" i="25"/>
  <c r="J18885" i="25"/>
  <c r="J18884" i="25"/>
  <c r="J18883" i="25"/>
  <c r="J18882" i="25"/>
  <c r="J18881" i="25"/>
  <c r="J18880" i="25"/>
  <c r="J18879" i="25"/>
  <c r="J18878" i="25"/>
  <c r="J18877" i="25"/>
  <c r="J18876" i="25"/>
  <c r="J18875" i="25"/>
  <c r="J18874" i="25"/>
  <c r="J18873" i="25"/>
  <c r="J18872" i="25"/>
  <c r="J18871" i="25"/>
  <c r="J18870" i="25"/>
  <c r="J18869" i="25"/>
  <c r="J18868" i="25"/>
  <c r="J18867" i="25"/>
  <c r="J18866" i="25"/>
  <c r="J18865" i="25"/>
  <c r="J18864" i="25"/>
  <c r="J18863" i="25"/>
  <c r="J18862" i="25"/>
  <c r="J18861" i="25"/>
  <c r="J18860" i="25"/>
  <c r="J18859" i="25"/>
  <c r="J18858" i="25"/>
  <c r="J18857" i="25"/>
  <c r="J18856" i="25"/>
  <c r="J18855" i="25"/>
  <c r="J18854" i="25"/>
  <c r="J18853" i="25"/>
  <c r="J18852" i="25"/>
  <c r="J18851" i="25"/>
  <c r="J18850" i="25"/>
  <c r="J18849" i="25"/>
  <c r="J18848" i="25"/>
  <c r="J18847" i="25"/>
  <c r="J18846" i="25"/>
  <c r="J18845" i="25"/>
  <c r="J18844" i="25"/>
  <c r="J18843" i="25"/>
  <c r="J18842" i="25"/>
  <c r="J18841" i="25"/>
  <c r="J18840" i="25"/>
  <c r="J18839" i="25"/>
  <c r="J18838" i="25"/>
  <c r="J18837" i="25"/>
  <c r="J18836" i="25"/>
  <c r="J18835" i="25"/>
  <c r="J18834" i="25"/>
  <c r="J18833" i="25"/>
  <c r="J18832" i="25"/>
  <c r="J18831" i="25"/>
  <c r="J18830" i="25"/>
  <c r="J18829" i="25"/>
  <c r="J18828" i="25"/>
  <c r="J18827" i="25"/>
  <c r="J18826" i="25"/>
  <c r="J18825" i="25"/>
  <c r="J18824" i="25"/>
  <c r="J18823" i="25"/>
  <c r="J18822" i="25"/>
  <c r="J18821" i="25"/>
  <c r="J18820" i="25"/>
  <c r="J18819" i="25"/>
  <c r="J18818" i="25"/>
  <c r="J18817" i="25"/>
  <c r="J18816" i="25"/>
  <c r="J18815" i="25"/>
  <c r="J18814" i="25"/>
  <c r="J18813" i="25"/>
  <c r="J18812" i="25"/>
  <c r="J18811" i="25"/>
  <c r="J18810" i="25"/>
  <c r="J18809" i="25"/>
  <c r="J18808" i="25"/>
  <c r="J18807" i="25"/>
  <c r="J18806" i="25"/>
  <c r="J18805" i="25"/>
  <c r="J18804" i="25"/>
  <c r="J18803" i="25"/>
  <c r="J18802" i="25"/>
  <c r="J18801" i="25"/>
  <c r="J18800" i="25"/>
  <c r="J18799" i="25"/>
  <c r="J18798" i="25"/>
  <c r="J18797" i="25"/>
  <c r="J18796" i="25"/>
  <c r="J18795" i="25"/>
  <c r="J18794" i="25"/>
  <c r="J18793" i="25"/>
  <c r="J18792" i="25"/>
  <c r="J18791" i="25"/>
  <c r="J18790" i="25"/>
  <c r="J18789" i="25"/>
  <c r="J18788" i="25"/>
  <c r="J18787" i="25"/>
  <c r="J18786" i="25"/>
  <c r="J18785" i="25"/>
  <c r="J18784" i="25"/>
  <c r="J18783" i="25"/>
  <c r="J18782" i="25"/>
  <c r="J18781" i="25"/>
  <c r="J18780" i="25"/>
  <c r="J18779" i="25"/>
  <c r="J18778" i="25"/>
  <c r="J18777" i="25"/>
  <c r="J18776" i="25"/>
  <c r="J18775" i="25"/>
  <c r="J18774" i="25"/>
  <c r="J18773" i="25"/>
  <c r="J18772" i="25"/>
  <c r="J18771" i="25"/>
  <c r="J18770" i="25"/>
  <c r="J18769" i="25"/>
  <c r="J18768" i="25"/>
  <c r="J18767" i="25"/>
  <c r="J18766" i="25"/>
  <c r="J18765" i="25"/>
  <c r="J18764" i="25"/>
  <c r="J18763" i="25"/>
  <c r="J18762" i="25"/>
  <c r="J18761" i="25"/>
  <c r="J18760" i="25"/>
  <c r="J18759" i="25"/>
  <c r="J18758" i="25"/>
  <c r="J18757" i="25"/>
  <c r="J18756" i="25"/>
  <c r="J18755" i="25"/>
  <c r="J18754" i="25"/>
  <c r="J18753" i="25"/>
  <c r="J18752" i="25"/>
  <c r="J18751" i="25"/>
  <c r="J18750" i="25"/>
  <c r="J18749" i="25"/>
  <c r="J18748" i="25"/>
  <c r="J18747" i="25"/>
  <c r="J18746" i="25"/>
  <c r="J18745" i="25"/>
  <c r="J18744" i="25"/>
  <c r="J18743" i="25"/>
  <c r="J18742" i="25"/>
  <c r="J18741" i="25"/>
  <c r="J18740" i="25"/>
  <c r="J18739" i="25"/>
  <c r="J18738" i="25"/>
  <c r="J18737" i="25"/>
  <c r="J18736" i="25"/>
  <c r="J18735" i="25"/>
  <c r="J18734" i="25"/>
  <c r="J18733" i="25"/>
  <c r="J18732" i="25"/>
  <c r="J18731" i="25"/>
  <c r="J18730" i="25"/>
  <c r="J18729" i="25"/>
  <c r="J18728" i="25"/>
  <c r="J18727" i="25"/>
  <c r="J18726" i="25"/>
  <c r="J18725" i="25"/>
  <c r="J18724" i="25"/>
  <c r="J18723" i="25"/>
  <c r="J18722" i="25"/>
  <c r="J18721" i="25"/>
  <c r="J18720" i="25"/>
  <c r="J18719" i="25"/>
  <c r="J18718" i="25"/>
  <c r="J18717" i="25"/>
  <c r="J18716" i="25"/>
  <c r="J18715" i="25"/>
  <c r="J18714" i="25"/>
  <c r="J18713" i="25"/>
  <c r="J18712" i="25"/>
  <c r="J18711" i="25"/>
  <c r="J18710" i="25"/>
  <c r="J18709" i="25"/>
  <c r="J18708" i="25"/>
  <c r="J18707" i="25"/>
  <c r="J18706" i="25"/>
  <c r="J18705" i="25"/>
  <c r="J18704" i="25"/>
  <c r="J18703" i="25"/>
  <c r="J18702" i="25"/>
  <c r="J18701" i="25"/>
  <c r="J18700" i="25"/>
  <c r="J18699" i="25"/>
  <c r="J18698" i="25"/>
  <c r="J18697" i="25"/>
  <c r="J18696" i="25"/>
  <c r="J18695" i="25"/>
  <c r="J18694" i="25"/>
  <c r="J18693" i="25"/>
  <c r="J18692" i="25"/>
  <c r="J18691" i="25"/>
  <c r="J18690" i="25"/>
  <c r="J18689" i="25"/>
  <c r="J18688" i="25"/>
  <c r="J18687" i="25"/>
  <c r="J18686" i="25"/>
  <c r="J18685" i="25"/>
  <c r="J18684" i="25"/>
  <c r="J18683" i="25"/>
  <c r="J18682" i="25"/>
  <c r="J18681" i="25"/>
  <c r="J18680" i="25"/>
  <c r="J18679" i="25"/>
  <c r="J18678" i="25"/>
  <c r="J18677" i="25"/>
  <c r="J18676" i="25"/>
  <c r="J18675" i="25"/>
  <c r="J18674" i="25"/>
  <c r="J18673" i="25"/>
  <c r="J18672" i="25"/>
  <c r="J18671" i="25"/>
  <c r="J18670" i="25"/>
  <c r="J18669" i="25"/>
  <c r="J18668" i="25"/>
  <c r="J18667" i="25"/>
  <c r="J18666" i="25"/>
  <c r="J18665" i="25"/>
  <c r="J18664" i="25"/>
  <c r="J18663" i="25"/>
  <c r="J18662" i="25"/>
  <c r="J18661" i="25"/>
  <c r="J18660" i="25"/>
  <c r="J18659" i="25"/>
  <c r="J18658" i="25"/>
  <c r="J18657" i="25"/>
  <c r="J18656" i="25"/>
  <c r="J18655" i="25"/>
  <c r="J18654" i="25"/>
  <c r="J18653" i="25"/>
  <c r="J18652" i="25"/>
  <c r="J18651" i="25"/>
  <c r="J18650" i="25"/>
  <c r="J18649" i="25"/>
  <c r="J18648" i="25"/>
  <c r="J18647" i="25"/>
  <c r="J18646" i="25"/>
  <c r="J18645" i="25"/>
  <c r="J18644" i="25"/>
  <c r="J18643" i="25"/>
  <c r="J18642" i="25"/>
  <c r="J18641" i="25"/>
  <c r="J18640" i="25"/>
  <c r="J18639" i="25"/>
  <c r="J18638" i="25"/>
  <c r="J18637" i="25"/>
  <c r="J18636" i="25"/>
  <c r="J18635" i="25"/>
  <c r="J18634" i="25"/>
  <c r="J18633" i="25"/>
  <c r="J18632" i="25"/>
  <c r="J18631" i="25"/>
  <c r="J18630" i="25"/>
  <c r="J18629" i="25"/>
  <c r="J18628" i="25"/>
  <c r="J18627" i="25"/>
  <c r="J18626" i="25"/>
  <c r="J18625" i="25"/>
  <c r="J18624" i="25"/>
  <c r="J18623" i="25"/>
  <c r="J18622" i="25"/>
  <c r="J18621" i="25"/>
  <c r="J18620" i="25"/>
  <c r="J18619" i="25"/>
  <c r="J18618" i="25"/>
  <c r="J18617" i="25"/>
  <c r="J18616" i="25"/>
  <c r="J18615" i="25"/>
  <c r="J18614" i="25"/>
  <c r="J18613" i="25"/>
  <c r="J18612" i="25"/>
  <c r="J18611" i="25"/>
  <c r="J18610" i="25"/>
  <c r="J18609" i="25"/>
  <c r="J18608" i="25"/>
  <c r="J18607" i="25"/>
  <c r="J18606" i="25"/>
  <c r="J18605" i="25"/>
  <c r="J18604" i="25"/>
  <c r="J18603" i="25"/>
  <c r="J18602" i="25"/>
  <c r="J18601" i="25"/>
  <c r="J18600" i="25"/>
  <c r="J18599" i="25"/>
  <c r="J18598" i="25"/>
  <c r="J18597" i="25"/>
  <c r="J18596" i="25"/>
  <c r="J18595" i="25"/>
  <c r="J18594" i="25"/>
  <c r="J18593" i="25"/>
  <c r="J18592" i="25"/>
  <c r="J18591" i="25"/>
  <c r="J18590" i="25"/>
  <c r="J18589" i="25"/>
  <c r="J18588" i="25"/>
  <c r="J18587" i="25"/>
  <c r="J18586" i="25"/>
  <c r="J18585" i="25"/>
  <c r="J18584" i="25"/>
  <c r="J18583" i="25"/>
  <c r="J18582" i="25"/>
  <c r="J18581" i="25"/>
  <c r="J18580" i="25"/>
  <c r="J18579" i="25"/>
  <c r="J18578" i="25"/>
  <c r="J18577" i="25"/>
  <c r="J18576" i="25"/>
  <c r="J18575" i="25"/>
  <c r="J18574" i="25"/>
  <c r="J18573" i="25"/>
  <c r="J18572" i="25"/>
  <c r="J18571" i="25"/>
  <c r="J18570" i="25"/>
  <c r="J18569" i="25"/>
  <c r="J18568" i="25"/>
  <c r="J18567" i="25"/>
  <c r="J18566" i="25"/>
  <c r="J18565" i="25"/>
  <c r="J18564" i="25"/>
  <c r="J18563" i="25"/>
  <c r="J18562" i="25"/>
  <c r="J18561" i="25"/>
  <c r="J18560" i="25"/>
  <c r="J18559" i="25"/>
  <c r="J18558" i="25"/>
  <c r="J18557" i="25"/>
  <c r="J18556" i="25"/>
  <c r="J18555" i="25"/>
  <c r="J18554" i="25"/>
  <c r="J18553" i="25"/>
  <c r="J18552" i="25"/>
  <c r="J18551" i="25"/>
  <c r="J18550" i="25"/>
  <c r="J18549" i="25"/>
  <c r="J18548" i="25"/>
  <c r="J18547" i="25"/>
  <c r="J18546" i="25"/>
  <c r="J18545" i="25"/>
  <c r="J18544" i="25"/>
  <c r="J18543" i="25"/>
  <c r="J18542" i="25"/>
  <c r="J18541" i="25"/>
  <c r="J18540" i="25"/>
  <c r="J18539" i="25"/>
  <c r="J18538" i="25"/>
  <c r="J18537" i="25"/>
  <c r="J18536" i="25"/>
  <c r="J18535" i="25"/>
  <c r="J18534" i="25"/>
  <c r="J18533" i="25"/>
  <c r="J18532" i="25"/>
  <c r="J18531" i="25"/>
  <c r="J18530" i="25"/>
  <c r="J18529" i="25"/>
  <c r="J18528" i="25"/>
  <c r="J18527" i="25"/>
  <c r="J18526" i="25"/>
  <c r="J18525" i="25"/>
  <c r="J18524" i="25"/>
  <c r="J18523" i="25"/>
  <c r="J18522" i="25"/>
  <c r="J18521" i="25"/>
  <c r="J18520" i="25"/>
  <c r="J18519" i="25"/>
  <c r="J18518" i="25"/>
  <c r="J18517" i="25"/>
  <c r="J18516" i="25"/>
  <c r="J18515" i="25"/>
  <c r="J18514" i="25"/>
  <c r="J18513" i="25"/>
  <c r="J18512" i="25"/>
  <c r="J18511" i="25"/>
  <c r="J18510" i="25"/>
  <c r="J18509" i="25"/>
  <c r="J18508" i="25"/>
  <c r="J18507" i="25"/>
  <c r="J18506" i="25"/>
  <c r="J18505" i="25"/>
  <c r="J18504" i="25"/>
  <c r="J18503" i="25"/>
  <c r="J18502" i="25"/>
  <c r="J18501" i="25"/>
  <c r="J18500" i="25"/>
  <c r="J18499" i="25"/>
  <c r="J18498" i="25"/>
  <c r="J18497" i="25"/>
  <c r="J18496" i="25"/>
  <c r="J18495" i="25"/>
  <c r="J18494" i="25"/>
  <c r="J18493" i="25"/>
  <c r="J18492" i="25"/>
  <c r="J18491" i="25"/>
  <c r="J18490" i="25"/>
  <c r="J18489" i="25"/>
  <c r="J18488" i="25"/>
  <c r="J18487" i="25"/>
  <c r="J18486" i="25"/>
  <c r="J18485" i="25"/>
  <c r="J18484" i="25"/>
  <c r="J18483" i="25"/>
  <c r="J18482" i="25"/>
  <c r="J18481" i="25"/>
  <c r="J18480" i="25"/>
  <c r="J18479" i="25"/>
  <c r="J18478" i="25"/>
  <c r="J18477" i="25"/>
  <c r="J18476" i="25"/>
  <c r="J18475" i="25"/>
  <c r="J18474" i="25"/>
  <c r="J18473" i="25"/>
  <c r="J18472" i="25"/>
  <c r="J18471" i="25"/>
  <c r="J18470" i="25"/>
  <c r="J18469" i="25"/>
  <c r="J18468" i="25"/>
  <c r="J18467" i="25"/>
  <c r="J18466" i="25"/>
  <c r="J18465" i="25"/>
  <c r="J18464" i="25"/>
  <c r="J18463" i="25"/>
  <c r="J18462" i="25"/>
  <c r="J18461" i="25"/>
  <c r="J18460" i="25"/>
  <c r="J18459" i="25"/>
  <c r="J18458" i="25"/>
  <c r="J18457" i="25"/>
  <c r="J18456" i="25"/>
  <c r="J18455" i="25"/>
  <c r="J18454" i="25"/>
  <c r="J18453" i="25"/>
  <c r="J18452" i="25"/>
  <c r="J18451" i="25"/>
  <c r="J18450" i="25"/>
  <c r="J18449" i="25"/>
  <c r="J18448" i="25"/>
  <c r="J18447" i="25"/>
  <c r="J18446" i="25"/>
  <c r="J18445" i="25"/>
  <c r="J18444" i="25"/>
  <c r="J18443" i="25"/>
  <c r="J18442" i="25"/>
  <c r="J18441" i="25"/>
  <c r="J18440" i="25"/>
  <c r="J18439" i="25"/>
  <c r="J18438" i="25"/>
  <c r="J18437" i="25"/>
  <c r="J18436" i="25"/>
  <c r="J18435" i="25"/>
  <c r="J18434" i="25"/>
  <c r="J18433" i="25"/>
  <c r="J18432" i="25"/>
  <c r="J18431" i="25"/>
  <c r="J18430" i="25"/>
  <c r="J18429" i="25"/>
  <c r="J18428" i="25"/>
  <c r="J18427" i="25"/>
  <c r="J18426" i="25"/>
  <c r="J18425" i="25"/>
  <c r="J18424" i="25"/>
  <c r="J18423" i="25"/>
  <c r="J18422" i="25"/>
  <c r="J18421" i="25"/>
  <c r="J18420" i="25"/>
  <c r="J18419" i="25"/>
  <c r="J18418" i="25"/>
  <c r="J18417" i="25"/>
  <c r="J18416" i="25"/>
  <c r="J18415" i="25"/>
  <c r="J18414" i="25"/>
  <c r="J18413" i="25"/>
  <c r="J18412" i="25"/>
  <c r="J18411" i="25"/>
  <c r="J18410" i="25"/>
  <c r="J18409" i="25"/>
  <c r="J18408" i="25"/>
  <c r="J18407" i="25"/>
  <c r="J18406" i="25"/>
  <c r="J18405" i="25"/>
  <c r="J18404" i="25"/>
  <c r="J18403" i="25"/>
  <c r="J18402" i="25"/>
  <c r="J18401" i="25"/>
  <c r="J18400" i="25"/>
  <c r="J18399" i="25"/>
  <c r="J18398" i="25"/>
  <c r="J18397" i="25"/>
  <c r="J18396" i="25"/>
  <c r="J18395" i="25"/>
  <c r="J18394" i="25"/>
  <c r="J18393" i="25"/>
  <c r="J18392" i="25"/>
  <c r="J18391" i="25"/>
  <c r="J18390" i="25"/>
  <c r="J18389" i="25"/>
  <c r="J18388" i="25"/>
  <c r="J18387" i="25"/>
  <c r="J18386" i="25"/>
  <c r="J18385" i="25"/>
  <c r="J18384" i="25"/>
  <c r="J18383" i="25"/>
  <c r="J18382" i="25"/>
  <c r="J18381" i="25"/>
  <c r="J18380" i="25"/>
  <c r="J18379" i="25"/>
  <c r="J18378" i="25"/>
  <c r="J18377" i="25"/>
  <c r="J18376" i="25"/>
  <c r="J18375" i="25"/>
  <c r="J18374" i="25"/>
  <c r="J18373" i="25"/>
  <c r="J18372" i="25"/>
  <c r="J18371" i="25"/>
  <c r="J18370" i="25"/>
  <c r="J18369" i="25"/>
  <c r="J18368" i="25"/>
  <c r="J18367" i="25"/>
  <c r="J18366" i="25"/>
  <c r="J18365" i="25"/>
  <c r="J18364" i="25"/>
  <c r="J18363" i="25"/>
  <c r="J18362" i="25"/>
  <c r="J18361" i="25"/>
  <c r="J18360" i="25"/>
  <c r="J18359" i="25"/>
  <c r="J18358" i="25"/>
  <c r="J18357" i="25"/>
  <c r="J18356" i="25"/>
  <c r="J18355" i="25"/>
  <c r="J18354" i="25"/>
  <c r="J18353" i="25"/>
  <c r="J18352" i="25"/>
  <c r="J18351" i="25"/>
  <c r="J18350" i="25"/>
  <c r="J18349" i="25"/>
  <c r="J18348" i="25"/>
  <c r="J18347" i="25"/>
  <c r="J18346" i="25"/>
  <c r="J18345" i="25"/>
  <c r="J18344" i="25"/>
  <c r="J18343" i="25"/>
  <c r="J18342" i="25"/>
  <c r="J18341" i="25"/>
  <c r="J18340" i="25"/>
  <c r="J18339" i="25"/>
  <c r="J18338" i="25"/>
  <c r="J18337" i="25"/>
  <c r="J18336" i="25"/>
  <c r="J18335" i="25"/>
  <c r="J18334" i="25"/>
  <c r="J18333" i="25"/>
  <c r="J18332" i="25"/>
  <c r="J18331" i="25"/>
  <c r="J18330" i="25"/>
  <c r="J18329" i="25"/>
  <c r="J18328" i="25"/>
  <c r="J18327" i="25"/>
  <c r="J18326" i="25"/>
  <c r="J18325" i="25"/>
  <c r="J18324" i="25"/>
  <c r="J18323" i="25"/>
  <c r="J18322" i="25"/>
  <c r="J18321" i="25"/>
  <c r="J18320" i="25"/>
  <c r="J18319" i="25"/>
  <c r="J18318" i="25"/>
  <c r="J18317" i="25"/>
  <c r="J18316" i="25"/>
  <c r="J18315" i="25"/>
  <c r="J18314" i="25"/>
  <c r="J18313" i="25"/>
  <c r="J18312" i="25"/>
  <c r="J18311" i="25"/>
  <c r="J18310" i="25"/>
  <c r="J18309" i="25"/>
  <c r="J18308" i="25"/>
  <c r="J18307" i="25"/>
  <c r="J18306" i="25"/>
  <c r="J18305" i="25"/>
  <c r="J18304" i="25"/>
  <c r="J18303" i="25"/>
  <c r="J18302" i="25"/>
  <c r="J18301" i="25"/>
  <c r="J18300" i="25"/>
  <c r="J18299" i="25"/>
  <c r="J18298" i="25"/>
  <c r="J18297" i="25"/>
  <c r="J18296" i="25"/>
  <c r="J18295" i="25"/>
  <c r="J18294" i="25"/>
  <c r="J18293" i="25"/>
  <c r="J18292" i="25"/>
  <c r="J18291" i="25"/>
  <c r="J18290" i="25"/>
  <c r="J18289" i="25"/>
  <c r="J18288" i="25"/>
  <c r="J18287" i="25"/>
  <c r="J18286" i="25"/>
  <c r="J18285" i="25"/>
  <c r="J18284" i="25"/>
  <c r="J18283" i="25"/>
  <c r="J18282" i="25"/>
  <c r="J18281" i="25"/>
  <c r="J18280" i="25"/>
  <c r="J18279" i="25"/>
  <c r="J18278" i="25"/>
  <c r="J18277" i="25"/>
  <c r="J18276" i="25"/>
  <c r="J18275" i="25"/>
  <c r="J18274" i="25"/>
  <c r="J18273" i="25"/>
  <c r="J18272" i="25"/>
  <c r="J18271" i="25"/>
  <c r="J18270" i="25"/>
  <c r="J18269" i="25"/>
  <c r="J18268" i="25"/>
  <c r="J18267" i="25"/>
  <c r="J18266" i="25"/>
  <c r="J18265" i="25"/>
  <c r="J18264" i="25"/>
  <c r="J18263" i="25"/>
  <c r="J18262" i="25"/>
  <c r="J18261" i="25"/>
  <c r="J18260" i="25"/>
  <c r="J18259" i="25"/>
  <c r="J18258" i="25"/>
  <c r="J18257" i="25"/>
  <c r="J18256" i="25"/>
  <c r="J18255" i="25"/>
  <c r="J18254" i="25"/>
  <c r="J18253" i="25"/>
  <c r="J18252" i="25"/>
  <c r="J18251" i="25"/>
  <c r="J18250" i="25"/>
  <c r="J18249" i="25"/>
  <c r="J18248" i="25"/>
  <c r="J18247" i="25"/>
  <c r="J18246" i="25"/>
  <c r="J18245" i="25"/>
  <c r="J18244" i="25"/>
  <c r="J18243" i="25"/>
  <c r="J18242" i="25"/>
  <c r="J18241" i="25"/>
  <c r="J18240" i="25"/>
  <c r="J18239" i="25"/>
  <c r="J18238" i="25"/>
  <c r="J18237" i="25"/>
  <c r="J18236" i="25"/>
  <c r="J18235" i="25"/>
  <c r="J18234" i="25"/>
  <c r="J18233" i="25"/>
  <c r="J18232" i="25"/>
  <c r="J18231" i="25"/>
  <c r="J18230" i="25"/>
  <c r="J18229" i="25"/>
  <c r="J18228" i="25"/>
  <c r="J18227" i="25"/>
  <c r="J18226" i="25"/>
  <c r="J18225" i="25"/>
  <c r="J18224" i="25"/>
  <c r="J18223" i="25"/>
  <c r="J18222" i="25"/>
  <c r="J18221" i="25"/>
  <c r="J18220" i="25"/>
  <c r="J18219" i="25"/>
  <c r="J18218" i="25"/>
  <c r="J18217" i="25"/>
  <c r="J18216" i="25"/>
  <c r="J18215" i="25"/>
  <c r="J18214" i="25"/>
  <c r="J18213" i="25"/>
  <c r="J18212" i="25"/>
  <c r="J18211" i="25"/>
  <c r="J18210" i="25"/>
  <c r="J18209" i="25"/>
  <c r="J18208" i="25"/>
  <c r="J18207" i="25"/>
  <c r="J18206" i="25"/>
  <c r="J18205" i="25"/>
  <c r="J18204" i="25"/>
  <c r="J18203" i="25"/>
  <c r="J18202" i="25"/>
  <c r="J18201" i="25"/>
  <c r="J18200" i="25"/>
  <c r="J18199" i="25"/>
  <c r="J18198" i="25"/>
  <c r="J18197" i="25"/>
  <c r="J18196" i="25"/>
  <c r="J18195" i="25"/>
  <c r="J18194" i="25"/>
  <c r="J18193" i="25"/>
  <c r="J18192" i="25"/>
  <c r="J18191" i="25"/>
  <c r="J18190" i="25"/>
  <c r="J18189" i="25"/>
  <c r="J18188" i="25"/>
  <c r="J18187" i="25"/>
  <c r="J18186" i="25"/>
  <c r="J18185" i="25"/>
  <c r="J18184" i="25"/>
  <c r="J18183" i="25"/>
  <c r="J18182" i="25"/>
  <c r="J18181" i="25"/>
  <c r="J18180" i="25"/>
  <c r="J18179" i="25"/>
  <c r="J18178" i="25"/>
  <c r="J18177" i="25"/>
  <c r="J18176" i="25"/>
  <c r="J18175" i="25"/>
  <c r="J18174" i="25"/>
  <c r="J18173" i="25"/>
  <c r="J18172" i="25"/>
  <c r="J18171" i="25"/>
  <c r="J18170" i="25"/>
  <c r="J18169" i="25"/>
  <c r="J18168" i="25"/>
  <c r="J18167" i="25"/>
  <c r="J18166" i="25"/>
  <c r="J18165" i="25"/>
  <c r="J18164" i="25"/>
  <c r="J18163" i="25"/>
  <c r="J18162" i="25"/>
  <c r="J18161" i="25"/>
  <c r="J18160" i="25"/>
  <c r="J18159" i="25"/>
  <c r="J18158" i="25"/>
  <c r="J18157" i="25"/>
  <c r="J18156" i="25"/>
  <c r="J18155" i="25"/>
  <c r="J18154" i="25"/>
  <c r="J18153" i="25"/>
  <c r="J18152" i="25"/>
  <c r="J18151" i="25"/>
  <c r="J18150" i="25"/>
  <c r="J18149" i="25"/>
  <c r="J18148" i="25"/>
  <c r="J18147" i="25"/>
  <c r="J18146" i="25"/>
  <c r="J18145" i="25"/>
  <c r="J18144" i="25"/>
  <c r="J18143" i="25"/>
  <c r="J18142" i="25"/>
  <c r="J18141" i="25"/>
  <c r="J18140" i="25"/>
  <c r="J18139" i="25"/>
  <c r="J18138" i="25"/>
  <c r="J18137" i="25"/>
  <c r="J18136" i="25"/>
  <c r="J18135" i="25"/>
  <c r="J18134" i="25"/>
  <c r="J18133" i="25"/>
  <c r="J18132" i="25"/>
  <c r="J18131" i="25"/>
  <c r="J18130" i="25"/>
  <c r="J18129" i="25"/>
  <c r="J18128" i="25"/>
  <c r="J18127" i="25"/>
  <c r="J18126" i="25"/>
  <c r="J18125" i="25"/>
  <c r="J18124" i="25"/>
  <c r="J18123" i="25"/>
  <c r="J18122" i="25"/>
  <c r="J18121" i="25"/>
  <c r="J18120" i="25"/>
  <c r="J18119" i="25"/>
  <c r="J18118" i="25"/>
  <c r="J18117" i="25"/>
  <c r="J18116" i="25"/>
  <c r="J18115" i="25"/>
  <c r="J18114" i="25"/>
  <c r="J18113" i="25"/>
  <c r="J18112" i="25"/>
  <c r="J18111" i="25"/>
  <c r="J18110" i="25"/>
  <c r="J18109" i="25"/>
  <c r="J18108" i="25"/>
  <c r="J18107" i="25"/>
  <c r="J18106" i="25"/>
  <c r="J18105" i="25"/>
  <c r="J18104" i="25"/>
  <c r="J18103" i="25"/>
  <c r="J18102" i="25"/>
  <c r="J18101" i="25"/>
  <c r="J18100" i="25"/>
  <c r="J18099" i="25"/>
  <c r="J18098" i="25"/>
  <c r="J18097" i="25"/>
  <c r="J18096" i="25"/>
  <c r="J18095" i="25"/>
  <c r="J18094" i="25"/>
  <c r="J18093" i="25"/>
  <c r="J18092" i="25"/>
  <c r="J18091" i="25"/>
  <c r="J18090" i="25"/>
  <c r="J18089" i="25"/>
  <c r="J18088" i="25"/>
  <c r="J18087" i="25"/>
  <c r="J18086" i="25"/>
  <c r="J18085" i="25"/>
  <c r="J18084" i="25"/>
  <c r="J18083" i="25"/>
  <c r="J18082" i="25"/>
  <c r="J18081" i="25"/>
  <c r="J18080" i="25"/>
  <c r="J18079" i="25"/>
  <c r="J18078" i="25"/>
  <c r="J18077" i="25"/>
  <c r="J18076" i="25"/>
  <c r="J18075" i="25"/>
  <c r="J18074" i="25"/>
  <c r="J18073" i="25"/>
  <c r="J18072" i="25"/>
  <c r="J18071" i="25"/>
  <c r="J18070" i="25"/>
  <c r="J18069" i="25"/>
  <c r="J18068" i="25"/>
  <c r="J18067" i="25"/>
  <c r="J18066" i="25"/>
  <c r="J18065" i="25"/>
  <c r="J18064" i="25"/>
  <c r="J18063" i="25"/>
  <c r="J18062" i="25"/>
  <c r="J18061" i="25"/>
  <c r="J18060" i="25"/>
  <c r="J18059" i="25"/>
  <c r="J18058" i="25"/>
  <c r="J18057" i="25"/>
  <c r="J18056" i="25"/>
  <c r="J18055" i="25"/>
  <c r="J18054" i="25"/>
  <c r="J18053" i="25"/>
  <c r="J18052" i="25"/>
  <c r="J18051" i="25"/>
  <c r="J18050" i="25"/>
  <c r="J18049" i="25"/>
  <c r="J18048" i="25"/>
  <c r="J18047" i="25"/>
  <c r="J18046" i="25"/>
  <c r="J18045" i="25"/>
  <c r="J18044" i="25"/>
  <c r="J18043" i="25"/>
  <c r="J18042" i="25"/>
  <c r="J18041" i="25"/>
  <c r="J18040" i="25"/>
  <c r="J18039" i="25"/>
  <c r="J18038" i="25"/>
  <c r="J18037" i="25"/>
  <c r="J18036" i="25"/>
  <c r="J18035" i="25"/>
  <c r="J18034" i="25"/>
  <c r="J18033" i="25"/>
  <c r="J18032" i="25"/>
  <c r="J18031" i="25"/>
  <c r="J18030" i="25"/>
  <c r="J18029" i="25"/>
  <c r="J18028" i="25"/>
  <c r="J18027" i="25"/>
  <c r="J18026" i="25"/>
  <c r="J18025" i="25"/>
  <c r="J18024" i="25"/>
  <c r="J18023" i="25"/>
  <c r="J18022" i="25"/>
  <c r="J18021" i="25"/>
  <c r="J18020" i="25"/>
  <c r="J18019" i="25"/>
  <c r="J18018" i="25"/>
  <c r="J18017" i="25"/>
  <c r="J18016" i="25"/>
  <c r="J18015" i="25"/>
  <c r="J18014" i="25"/>
  <c r="J18013" i="25"/>
  <c r="J18012" i="25"/>
  <c r="J18011" i="25"/>
  <c r="J18010" i="25"/>
  <c r="J18009" i="25"/>
  <c r="J18008" i="25"/>
  <c r="J18007" i="25"/>
  <c r="J18006" i="25"/>
  <c r="J18005" i="25"/>
  <c r="J18004" i="25"/>
  <c r="J18003" i="25"/>
  <c r="J18002" i="25"/>
  <c r="J18001" i="25"/>
  <c r="J18000" i="25"/>
  <c r="J17999" i="25"/>
  <c r="J17998" i="25"/>
  <c r="J17997" i="25"/>
  <c r="J17996" i="25"/>
  <c r="J17995" i="25"/>
  <c r="J17994" i="25"/>
  <c r="J17993" i="25"/>
  <c r="J17992" i="25"/>
  <c r="J17991" i="25"/>
  <c r="J17990" i="25"/>
  <c r="J17989" i="25"/>
  <c r="J17988" i="25"/>
  <c r="J17987" i="25"/>
  <c r="J17986" i="25"/>
  <c r="J17985" i="25"/>
  <c r="J17984" i="25"/>
  <c r="J17983" i="25"/>
  <c r="J17982" i="25"/>
  <c r="J17981" i="25"/>
  <c r="J17980" i="25"/>
  <c r="J17979" i="25"/>
  <c r="J17978" i="25"/>
  <c r="J17977" i="25"/>
  <c r="J17976" i="25"/>
  <c r="J17975" i="25"/>
  <c r="J17974" i="25"/>
  <c r="J17973" i="25"/>
  <c r="J17972" i="25"/>
  <c r="J17971" i="25"/>
  <c r="J17970" i="25"/>
  <c r="J17969" i="25"/>
  <c r="J17968" i="25"/>
  <c r="J17967" i="25"/>
  <c r="J17966" i="25"/>
  <c r="J17965" i="25"/>
  <c r="J17964" i="25"/>
  <c r="J17963" i="25"/>
  <c r="J17962" i="25"/>
  <c r="J17961" i="25"/>
  <c r="J17960" i="25"/>
  <c r="J17959" i="25"/>
  <c r="J17958" i="25"/>
  <c r="J17957" i="25"/>
  <c r="J17956" i="25"/>
  <c r="J17955" i="25"/>
  <c r="J17954" i="25"/>
  <c r="J17953" i="25"/>
  <c r="J17952" i="25"/>
  <c r="J17951" i="25"/>
  <c r="J17950" i="25"/>
  <c r="J17949" i="25"/>
  <c r="J17948" i="25"/>
  <c r="J17947" i="25"/>
  <c r="J17946" i="25"/>
  <c r="J17945" i="25"/>
  <c r="J17944" i="25"/>
  <c r="J17943" i="25"/>
  <c r="J17942" i="25"/>
  <c r="J17941" i="25"/>
  <c r="J17940" i="25"/>
  <c r="J17939" i="25"/>
  <c r="J17938" i="25"/>
  <c r="J17937" i="25"/>
  <c r="J17936" i="25"/>
  <c r="J17935" i="25"/>
  <c r="J17934" i="25"/>
  <c r="J17933" i="25"/>
  <c r="J17932" i="25"/>
  <c r="J17931" i="25"/>
  <c r="J17930" i="25"/>
  <c r="J17929" i="25"/>
  <c r="J17928" i="25"/>
  <c r="J17927" i="25"/>
  <c r="J17926" i="25"/>
  <c r="J17925" i="25"/>
  <c r="J17924" i="25"/>
  <c r="J17923" i="25"/>
  <c r="J17922" i="25"/>
  <c r="J17921" i="25"/>
  <c r="J17920" i="25"/>
  <c r="J17919" i="25"/>
  <c r="J17918" i="25"/>
  <c r="J17917" i="25"/>
  <c r="J17916" i="25"/>
  <c r="J17915" i="25"/>
  <c r="J17914" i="25"/>
  <c r="J17913" i="25"/>
  <c r="J17912" i="25"/>
  <c r="J17911" i="25"/>
  <c r="J17910" i="25"/>
  <c r="J17909" i="25"/>
  <c r="J17908" i="25"/>
  <c r="J17907" i="25"/>
  <c r="J17906" i="25"/>
  <c r="J17905" i="25"/>
  <c r="J17904" i="25"/>
  <c r="J17903" i="25"/>
  <c r="J17902" i="25"/>
  <c r="J17901" i="25"/>
  <c r="J17900" i="25"/>
  <c r="J17899" i="25"/>
  <c r="J17898" i="25"/>
  <c r="J17897" i="25"/>
  <c r="J17896" i="25"/>
  <c r="J17895" i="25"/>
  <c r="J17894" i="25"/>
  <c r="J17893" i="25"/>
  <c r="J17892" i="25"/>
  <c r="J17891" i="25"/>
  <c r="J17890" i="25"/>
  <c r="J17889" i="25"/>
  <c r="J17888" i="25"/>
  <c r="J17887" i="25"/>
  <c r="J17886" i="25"/>
  <c r="J17885" i="25"/>
  <c r="J17884" i="25"/>
  <c r="J17883" i="25"/>
  <c r="J17882" i="25"/>
  <c r="J17881" i="25"/>
  <c r="J17880" i="25"/>
  <c r="J17879" i="25"/>
  <c r="J17878" i="25"/>
  <c r="J17877" i="25"/>
  <c r="J17876" i="25"/>
  <c r="J17875" i="25"/>
  <c r="J17874" i="25"/>
  <c r="J17873" i="25"/>
  <c r="J17872" i="25"/>
  <c r="J17871" i="25"/>
  <c r="J17870" i="25"/>
  <c r="J17869" i="25"/>
  <c r="J17868" i="25"/>
  <c r="J17867" i="25"/>
  <c r="J17866" i="25"/>
  <c r="J17865" i="25"/>
  <c r="J17864" i="25"/>
  <c r="J17863" i="25"/>
  <c r="J17862" i="25"/>
  <c r="J17861" i="25"/>
  <c r="J17860" i="25"/>
  <c r="J17859" i="25"/>
  <c r="J17858" i="25"/>
  <c r="J17857" i="25"/>
  <c r="J17856" i="25"/>
  <c r="J17855" i="25"/>
  <c r="J17854" i="25"/>
  <c r="J17853" i="25"/>
  <c r="J17852" i="25"/>
  <c r="J17851" i="25"/>
  <c r="J17850" i="25"/>
  <c r="J17849" i="25"/>
  <c r="J17848" i="25"/>
  <c r="J17847" i="25"/>
  <c r="J17846" i="25"/>
  <c r="J17845" i="25"/>
  <c r="J17844" i="25"/>
  <c r="J17843" i="25"/>
  <c r="J17842" i="25"/>
  <c r="J17841" i="25"/>
  <c r="J17840" i="25"/>
  <c r="J17839" i="25"/>
  <c r="J17838" i="25"/>
  <c r="J17837" i="25"/>
  <c r="J17836" i="25"/>
  <c r="J17835" i="25"/>
  <c r="J17834" i="25"/>
  <c r="J17833" i="25"/>
  <c r="J17832" i="25"/>
  <c r="J17831" i="25"/>
  <c r="J17830" i="25"/>
  <c r="J17829" i="25"/>
  <c r="J17828" i="25"/>
  <c r="J17827" i="25"/>
  <c r="J17826" i="25"/>
  <c r="J17825" i="25"/>
  <c r="J17824" i="25"/>
  <c r="J17823" i="25"/>
  <c r="J17822" i="25"/>
  <c r="J17821" i="25"/>
  <c r="J17820" i="25"/>
  <c r="J17819" i="25"/>
  <c r="J17818" i="25"/>
  <c r="J17817" i="25"/>
  <c r="J17816" i="25"/>
  <c r="J17815" i="25"/>
  <c r="J17814" i="25"/>
  <c r="J17813" i="25"/>
  <c r="J17812" i="25"/>
  <c r="J17811" i="25"/>
  <c r="J17810" i="25"/>
  <c r="J17809" i="25"/>
  <c r="J17808" i="25"/>
  <c r="J17807" i="25"/>
  <c r="J17806" i="25"/>
  <c r="J17805" i="25"/>
  <c r="J17804" i="25"/>
  <c r="J17803" i="25"/>
  <c r="J17802" i="25"/>
  <c r="J17801" i="25"/>
  <c r="J17800" i="25"/>
  <c r="J17799" i="25"/>
  <c r="J17798" i="25"/>
  <c r="J17797" i="25"/>
  <c r="J17796" i="25"/>
  <c r="J17795" i="25"/>
  <c r="J17794" i="25"/>
  <c r="J17793" i="25"/>
  <c r="J17792" i="25"/>
  <c r="J17791" i="25"/>
  <c r="J17790" i="25"/>
  <c r="J17789" i="25"/>
  <c r="J17788" i="25"/>
  <c r="J17787" i="25"/>
  <c r="J17786" i="25"/>
  <c r="J17785" i="25"/>
  <c r="J17784" i="25"/>
  <c r="J17783" i="25"/>
  <c r="J17782" i="25"/>
  <c r="J17781" i="25"/>
  <c r="J17780" i="25"/>
  <c r="J17779" i="25"/>
  <c r="J17778" i="25"/>
  <c r="J17777" i="25"/>
  <c r="J17776" i="25"/>
  <c r="J17775" i="25"/>
  <c r="J17774" i="25"/>
  <c r="J17773" i="25"/>
  <c r="J17772" i="25"/>
  <c r="J17771" i="25"/>
  <c r="J17770" i="25"/>
  <c r="J17769" i="25"/>
  <c r="J17768" i="25"/>
  <c r="J17767" i="25"/>
  <c r="J17766" i="25"/>
  <c r="J17765" i="25"/>
  <c r="J17764" i="25"/>
  <c r="J17763" i="25"/>
  <c r="J17762" i="25"/>
  <c r="J17761" i="25"/>
  <c r="J17760" i="25"/>
  <c r="J17759" i="25"/>
  <c r="J17758" i="25"/>
  <c r="J17757" i="25"/>
  <c r="J17756" i="25"/>
  <c r="J17755" i="25"/>
  <c r="J17754" i="25"/>
  <c r="J17753" i="25"/>
  <c r="J17752" i="25"/>
  <c r="J17751" i="25"/>
  <c r="J17750" i="25"/>
  <c r="J17749" i="25"/>
  <c r="J17748" i="25"/>
  <c r="J17747" i="25"/>
  <c r="J17746" i="25"/>
  <c r="J17745" i="25"/>
  <c r="J17744" i="25"/>
  <c r="J17743" i="25"/>
  <c r="J17742" i="25"/>
  <c r="J17741" i="25"/>
  <c r="J17740" i="25"/>
  <c r="J17739" i="25"/>
  <c r="J17738" i="25"/>
  <c r="J17737" i="25"/>
  <c r="J17736" i="25"/>
  <c r="J17735" i="25"/>
  <c r="J17734" i="25"/>
  <c r="J17733" i="25"/>
  <c r="J17732" i="25"/>
  <c r="J17731" i="25"/>
  <c r="J17730" i="25"/>
  <c r="J17729" i="25"/>
  <c r="J17728" i="25"/>
  <c r="J17727" i="25"/>
  <c r="J17726" i="25"/>
  <c r="J17725" i="25"/>
  <c r="J17724" i="25"/>
  <c r="J17723" i="25"/>
  <c r="J17722" i="25"/>
  <c r="J17721" i="25"/>
  <c r="J17720" i="25"/>
  <c r="J17719" i="25"/>
  <c r="J17718" i="25"/>
  <c r="J17717" i="25"/>
  <c r="J17716" i="25"/>
  <c r="J17715" i="25"/>
  <c r="J17714" i="25"/>
  <c r="J17713" i="25"/>
  <c r="J17712" i="25"/>
  <c r="J17711" i="25"/>
  <c r="J17710" i="25"/>
  <c r="J17709" i="25"/>
  <c r="J17708" i="25"/>
  <c r="J17707" i="25"/>
  <c r="J17706" i="25"/>
  <c r="J17705" i="25"/>
  <c r="J17704" i="25"/>
  <c r="J17703" i="25"/>
  <c r="J17702" i="25"/>
  <c r="J17701" i="25"/>
  <c r="J17700" i="25"/>
  <c r="J17699" i="25"/>
  <c r="J17698" i="25"/>
  <c r="J17697" i="25"/>
  <c r="J17696" i="25"/>
  <c r="J17695" i="25"/>
  <c r="J17694" i="25"/>
  <c r="J17693" i="25"/>
  <c r="J17692" i="25"/>
  <c r="J17691" i="25"/>
  <c r="J17690" i="25"/>
  <c r="J17689" i="25"/>
  <c r="J17688" i="25"/>
  <c r="J17687" i="25"/>
  <c r="J17686" i="25"/>
  <c r="J17685" i="25"/>
  <c r="J17684" i="25"/>
  <c r="J17683" i="25"/>
  <c r="J17682" i="25"/>
  <c r="J17681" i="25"/>
  <c r="J17680" i="25"/>
  <c r="J17679" i="25"/>
  <c r="J17678" i="25"/>
  <c r="J17677" i="25"/>
  <c r="J17676" i="25"/>
  <c r="J17675" i="25"/>
  <c r="J17674" i="25"/>
  <c r="J17673" i="25"/>
  <c r="J17672" i="25"/>
  <c r="J17671" i="25"/>
  <c r="J17670" i="25"/>
  <c r="J17669" i="25"/>
  <c r="J17668" i="25"/>
  <c r="J17667" i="25"/>
  <c r="J17666" i="25"/>
  <c r="J17665" i="25"/>
  <c r="J17664" i="25"/>
  <c r="J17663" i="25"/>
  <c r="J17662" i="25"/>
  <c r="J17661" i="25"/>
  <c r="J17660" i="25"/>
  <c r="J17659" i="25"/>
  <c r="J17658" i="25"/>
  <c r="J17657" i="25"/>
  <c r="J17656" i="25"/>
  <c r="J17655" i="25"/>
  <c r="J17654" i="25"/>
  <c r="J17653" i="25"/>
  <c r="J17652" i="25"/>
  <c r="J17651" i="25"/>
  <c r="J17650" i="25"/>
  <c r="J17649" i="25"/>
  <c r="J17648" i="25"/>
  <c r="J17647" i="25"/>
  <c r="J17646" i="25"/>
  <c r="J17645" i="25"/>
  <c r="J17644" i="25"/>
  <c r="J17643" i="25"/>
  <c r="J17642" i="25"/>
  <c r="J17641" i="25"/>
  <c r="J17640" i="25"/>
  <c r="J17639" i="25"/>
  <c r="J17638" i="25"/>
  <c r="J17637" i="25"/>
  <c r="J17636" i="25"/>
  <c r="J17635" i="25"/>
  <c r="J17634" i="25"/>
  <c r="J17633" i="25"/>
  <c r="J17632" i="25"/>
  <c r="J17631" i="25"/>
  <c r="J17630" i="25"/>
  <c r="J17629" i="25"/>
  <c r="J17628" i="25"/>
  <c r="J17627" i="25"/>
  <c r="J17626" i="25"/>
  <c r="J17625" i="25"/>
  <c r="J17624" i="25"/>
  <c r="J17623" i="25"/>
  <c r="J17622" i="25"/>
  <c r="J17621" i="25"/>
  <c r="J17620" i="25"/>
  <c r="J17619" i="25"/>
  <c r="J17618" i="25"/>
  <c r="J17617" i="25"/>
  <c r="J17616" i="25"/>
  <c r="J17615" i="25"/>
  <c r="J17614" i="25"/>
  <c r="J17613" i="25"/>
  <c r="J17612" i="25"/>
  <c r="J17611" i="25"/>
  <c r="J17610" i="25"/>
  <c r="J17609" i="25"/>
  <c r="J17608" i="25"/>
  <c r="J17607" i="25"/>
  <c r="J17606" i="25"/>
  <c r="J17605" i="25"/>
  <c r="J17604" i="25"/>
  <c r="J17603" i="25"/>
  <c r="J17602" i="25"/>
  <c r="J17601" i="25"/>
  <c r="J17600" i="25"/>
  <c r="J17599" i="25"/>
  <c r="J17598" i="25"/>
  <c r="J17597" i="25"/>
  <c r="J17596" i="25"/>
  <c r="J17595" i="25"/>
  <c r="J17594" i="25"/>
  <c r="J17593" i="25"/>
  <c r="J17592" i="25"/>
  <c r="J17591" i="25"/>
  <c r="J17590" i="25"/>
  <c r="J17589" i="25"/>
  <c r="J17588" i="25"/>
  <c r="J17587" i="25"/>
  <c r="J17586" i="25"/>
  <c r="J17585" i="25"/>
  <c r="J17584" i="25"/>
  <c r="J17583" i="25"/>
  <c r="J17582" i="25"/>
  <c r="J17581" i="25"/>
  <c r="J17580" i="25"/>
  <c r="J17579" i="25"/>
  <c r="J17578" i="25"/>
  <c r="J17577" i="25"/>
  <c r="J17576" i="25"/>
  <c r="J17575" i="25"/>
  <c r="J17574" i="25"/>
  <c r="J17573" i="25"/>
  <c r="J17572" i="25"/>
  <c r="J17571" i="25"/>
  <c r="J17570" i="25"/>
  <c r="J17569" i="25"/>
  <c r="J17568" i="25"/>
  <c r="J17567" i="25"/>
  <c r="J17566" i="25"/>
  <c r="J17565" i="25"/>
  <c r="J17564" i="25"/>
  <c r="J17563" i="25"/>
  <c r="J17562" i="25"/>
  <c r="J17561" i="25"/>
  <c r="J17560" i="25"/>
  <c r="J17559" i="25"/>
  <c r="J17558" i="25"/>
  <c r="J17557" i="25"/>
  <c r="J17556" i="25"/>
  <c r="J17555" i="25"/>
  <c r="J17554" i="25"/>
  <c r="J17553" i="25"/>
  <c r="J17552" i="25"/>
  <c r="J17551" i="25"/>
  <c r="J17550" i="25"/>
  <c r="J17549" i="25"/>
  <c r="J17548" i="25"/>
  <c r="J17547" i="25"/>
  <c r="J17546" i="25"/>
  <c r="J17545" i="25"/>
  <c r="J17544" i="25"/>
  <c r="J17543" i="25"/>
  <c r="J17542" i="25"/>
  <c r="J17541" i="25"/>
  <c r="J17540" i="25"/>
  <c r="J17539" i="25"/>
  <c r="J17538" i="25"/>
  <c r="J17537" i="25"/>
  <c r="J17536" i="25"/>
  <c r="J17535" i="25"/>
  <c r="J17534" i="25"/>
  <c r="J17533" i="25"/>
  <c r="J17532" i="25"/>
  <c r="J17531" i="25"/>
  <c r="J17530" i="25"/>
  <c r="J17529" i="25"/>
  <c r="J17528" i="25"/>
  <c r="J17527" i="25"/>
  <c r="J17526" i="25"/>
  <c r="J17525" i="25"/>
  <c r="J17524" i="25"/>
  <c r="J17523" i="25"/>
  <c r="J17522" i="25"/>
  <c r="J17521" i="25"/>
  <c r="J17520" i="25"/>
  <c r="J17519" i="25"/>
  <c r="J17518" i="25"/>
  <c r="J17517" i="25"/>
  <c r="J17516" i="25"/>
  <c r="J17515" i="25"/>
  <c r="J17514" i="25"/>
  <c r="J17513" i="25"/>
  <c r="J17512" i="25"/>
  <c r="J17511" i="25"/>
  <c r="J17510" i="25"/>
  <c r="J17509" i="25"/>
  <c r="J17508" i="25"/>
  <c r="J17507" i="25"/>
  <c r="J17506" i="25"/>
  <c r="J17505" i="25"/>
  <c r="J17504" i="25"/>
  <c r="J17503" i="25"/>
  <c r="J17502" i="25"/>
  <c r="J17501" i="25"/>
  <c r="J17500" i="25"/>
  <c r="J17499" i="25"/>
  <c r="J17498" i="25"/>
  <c r="J17497" i="25"/>
  <c r="J17496" i="25"/>
  <c r="J17495" i="25"/>
  <c r="J17494" i="25"/>
  <c r="J17493" i="25"/>
  <c r="J17492" i="25"/>
  <c r="J17491" i="25"/>
  <c r="J17490" i="25"/>
  <c r="J17489" i="25"/>
  <c r="J17488" i="25"/>
  <c r="J17487" i="25"/>
  <c r="J17486" i="25"/>
  <c r="J17485" i="25"/>
  <c r="J17484" i="25"/>
  <c r="J17483" i="25"/>
  <c r="J17482" i="25"/>
  <c r="J17481" i="25"/>
  <c r="J17480" i="25"/>
  <c r="J17479" i="25"/>
  <c r="J17478" i="25"/>
  <c r="J17477" i="25"/>
  <c r="J17476" i="25"/>
  <c r="J17475" i="25"/>
  <c r="J17474" i="25"/>
  <c r="J17473" i="25"/>
  <c r="J17472" i="25"/>
  <c r="J17471" i="25"/>
  <c r="J17470" i="25"/>
  <c r="J17469" i="25"/>
  <c r="J17468" i="25"/>
  <c r="J17467" i="25"/>
  <c r="J17466" i="25"/>
  <c r="J17465" i="25"/>
  <c r="J17464" i="25"/>
  <c r="J17463" i="25"/>
  <c r="J17462" i="25"/>
  <c r="J17461" i="25"/>
  <c r="J17460" i="25"/>
  <c r="J17459" i="25"/>
  <c r="J17458" i="25"/>
  <c r="J17457" i="25"/>
  <c r="J17456" i="25"/>
  <c r="J17455" i="25"/>
  <c r="J17454" i="25"/>
  <c r="J17453" i="25"/>
  <c r="J17452" i="25"/>
  <c r="J17451" i="25"/>
  <c r="J17450" i="25"/>
  <c r="J17449" i="25"/>
  <c r="J17448" i="25"/>
  <c r="J17447" i="25"/>
  <c r="J17446" i="25"/>
  <c r="J17445" i="25"/>
  <c r="J17444" i="25"/>
  <c r="J17443" i="25"/>
  <c r="J17442" i="25"/>
  <c r="J17441" i="25"/>
  <c r="J17440" i="25"/>
  <c r="J17439" i="25"/>
  <c r="J17438" i="25"/>
  <c r="J17437" i="25"/>
  <c r="J17436" i="25"/>
  <c r="J17435" i="25"/>
  <c r="J17434" i="25"/>
  <c r="J17433" i="25"/>
  <c r="J17432" i="25"/>
  <c r="J17431" i="25"/>
  <c r="J17430" i="25"/>
  <c r="J17429" i="25"/>
  <c r="J17428" i="25"/>
  <c r="J17427" i="25"/>
  <c r="J17426" i="25"/>
  <c r="J17425" i="25"/>
  <c r="J17424" i="25"/>
  <c r="J17423" i="25"/>
  <c r="J17422" i="25"/>
  <c r="J17421" i="25"/>
  <c r="J17420" i="25"/>
  <c r="J17419" i="25"/>
  <c r="J17418" i="25"/>
  <c r="J17417" i="25"/>
  <c r="J17416" i="25"/>
  <c r="J17415" i="25"/>
  <c r="J17414" i="25"/>
  <c r="J17413" i="25"/>
  <c r="J17412" i="25"/>
  <c r="J17411" i="25"/>
  <c r="J17410" i="25"/>
  <c r="J17409" i="25"/>
  <c r="J17408" i="25"/>
  <c r="J17407" i="25"/>
  <c r="J17406" i="25"/>
  <c r="J17405" i="25"/>
  <c r="J17404" i="25"/>
  <c r="J17403" i="25"/>
  <c r="J17402" i="25"/>
  <c r="J17401" i="25"/>
  <c r="J17400" i="25"/>
  <c r="J17399" i="25"/>
  <c r="J17398" i="25"/>
  <c r="J17397" i="25"/>
  <c r="J17396" i="25"/>
  <c r="J17395" i="25"/>
  <c r="J17394" i="25"/>
  <c r="J17393" i="25"/>
  <c r="J17392" i="25"/>
  <c r="J17391" i="25"/>
  <c r="J17390" i="25"/>
  <c r="J17389" i="25"/>
  <c r="J17388" i="25"/>
  <c r="J17387" i="25"/>
  <c r="J17386" i="25"/>
  <c r="J17385" i="25"/>
  <c r="J17384" i="25"/>
  <c r="J17383" i="25"/>
  <c r="J17382" i="25"/>
  <c r="J17381" i="25"/>
  <c r="J17380" i="25"/>
  <c r="J17379" i="25"/>
  <c r="J17378" i="25"/>
  <c r="J17377" i="25"/>
  <c r="J17376" i="25"/>
  <c r="J17375" i="25"/>
  <c r="J17374" i="25"/>
  <c r="J17373" i="25"/>
  <c r="J17372" i="25"/>
  <c r="J17371" i="25"/>
  <c r="J17370" i="25"/>
  <c r="J17369" i="25"/>
  <c r="J17368" i="25"/>
  <c r="J17367" i="25"/>
  <c r="J17366" i="25"/>
  <c r="J17365" i="25"/>
  <c r="J17364" i="25"/>
  <c r="J17363" i="25"/>
  <c r="J17362" i="25"/>
  <c r="J17361" i="25"/>
  <c r="J17360" i="25"/>
  <c r="J17359" i="25"/>
  <c r="J17358" i="25"/>
  <c r="J17357" i="25"/>
  <c r="J17356" i="25"/>
  <c r="J17355" i="25"/>
  <c r="J17354" i="25"/>
  <c r="J17353" i="25"/>
  <c r="J17352" i="25"/>
  <c r="J17351" i="25"/>
  <c r="J17350" i="25"/>
  <c r="J17349" i="25"/>
  <c r="J17348" i="25"/>
  <c r="J17347" i="25"/>
  <c r="J17346" i="25"/>
  <c r="J17345" i="25"/>
  <c r="J17344" i="25"/>
  <c r="J17343" i="25"/>
  <c r="J17342" i="25"/>
  <c r="J17341" i="25"/>
  <c r="J17340" i="25"/>
  <c r="J17339" i="25"/>
  <c r="J17338" i="25"/>
  <c r="J17337" i="25"/>
  <c r="J17336" i="25"/>
  <c r="J17335" i="25"/>
  <c r="J17334" i="25"/>
  <c r="J17333" i="25"/>
  <c r="J17332" i="25"/>
  <c r="J17331" i="25"/>
  <c r="J17330" i="25"/>
  <c r="J17329" i="25"/>
  <c r="J17328" i="25"/>
  <c r="J17327" i="25"/>
  <c r="J17326" i="25"/>
  <c r="J17325" i="25"/>
  <c r="J17324" i="25"/>
  <c r="J17323" i="25"/>
  <c r="J17322" i="25"/>
  <c r="J17321" i="25"/>
  <c r="J17320" i="25"/>
  <c r="J17319" i="25"/>
  <c r="J17318" i="25"/>
  <c r="J17317" i="25"/>
  <c r="J17316" i="25"/>
  <c r="J17315" i="25"/>
  <c r="J17314" i="25"/>
  <c r="J17313" i="25"/>
  <c r="J17312" i="25"/>
  <c r="J17311" i="25"/>
  <c r="J17310" i="25"/>
  <c r="J17309" i="25"/>
  <c r="J17308" i="25"/>
  <c r="J17307" i="25"/>
  <c r="J17306" i="25"/>
  <c r="J17305" i="25"/>
  <c r="J17304" i="25"/>
  <c r="J17303" i="25"/>
  <c r="J17302" i="25"/>
  <c r="J17301" i="25"/>
  <c r="J17300" i="25"/>
  <c r="J17299" i="25"/>
  <c r="J17298" i="25"/>
  <c r="J17297" i="25"/>
  <c r="J17296" i="25"/>
  <c r="J17295" i="25"/>
  <c r="J17294" i="25"/>
  <c r="J17293" i="25"/>
  <c r="J17292" i="25"/>
  <c r="J17291" i="25"/>
  <c r="J17290" i="25"/>
  <c r="J17289" i="25"/>
  <c r="J17288" i="25"/>
  <c r="J17287" i="25"/>
  <c r="J17286" i="25"/>
  <c r="J17285" i="25"/>
  <c r="J17284" i="25"/>
  <c r="J17283" i="25"/>
  <c r="J17282" i="25"/>
  <c r="J17281" i="25"/>
  <c r="J17280" i="25"/>
  <c r="J17279" i="25"/>
  <c r="J17278" i="25"/>
  <c r="J17277" i="25"/>
  <c r="J17276" i="25"/>
  <c r="J17275" i="25"/>
  <c r="J17274" i="25"/>
  <c r="J17273" i="25"/>
  <c r="J17272" i="25"/>
  <c r="J17271" i="25"/>
  <c r="J17270" i="25"/>
  <c r="J17269" i="25"/>
  <c r="J17268" i="25"/>
  <c r="J17267" i="25"/>
  <c r="J17266" i="25"/>
  <c r="J17265" i="25"/>
  <c r="J17264" i="25"/>
  <c r="J17263" i="25"/>
  <c r="J17262" i="25"/>
  <c r="J17261" i="25"/>
  <c r="J17260" i="25"/>
  <c r="J17259" i="25"/>
  <c r="J17258" i="25"/>
  <c r="J17257" i="25"/>
  <c r="J17256" i="25"/>
  <c r="J17255" i="25"/>
  <c r="J17254" i="25"/>
  <c r="J17253" i="25"/>
  <c r="J17252" i="25"/>
  <c r="J17251" i="25"/>
  <c r="J17250" i="25"/>
  <c r="J17249" i="25"/>
  <c r="J17248" i="25"/>
  <c r="J17247" i="25"/>
  <c r="J17246" i="25"/>
  <c r="J17245" i="25"/>
  <c r="J17244" i="25"/>
  <c r="J17243" i="25"/>
  <c r="J17242" i="25"/>
  <c r="J17241" i="25"/>
  <c r="J17240" i="25"/>
  <c r="J17239" i="25"/>
  <c r="J17238" i="25"/>
  <c r="J17237" i="25"/>
  <c r="J17236" i="25"/>
  <c r="J17235" i="25"/>
  <c r="J17234" i="25"/>
  <c r="J17233" i="25"/>
  <c r="J17232" i="25"/>
  <c r="J17231" i="25"/>
  <c r="J17230" i="25"/>
  <c r="J17229" i="25"/>
  <c r="J17228" i="25"/>
  <c r="J17227" i="25"/>
  <c r="J17226" i="25"/>
  <c r="J17225" i="25"/>
  <c r="J17224" i="25"/>
  <c r="J17223" i="25"/>
  <c r="J17222" i="25"/>
  <c r="J17221" i="25"/>
  <c r="J17220" i="25"/>
  <c r="J17219" i="25"/>
  <c r="J17218" i="25"/>
  <c r="J17217" i="25"/>
  <c r="J17216" i="25"/>
  <c r="J17215" i="25"/>
  <c r="J17214" i="25"/>
  <c r="J17213" i="25"/>
  <c r="J17212" i="25"/>
  <c r="J17211" i="25"/>
  <c r="J17210" i="25"/>
  <c r="J17209" i="25"/>
  <c r="J17208" i="25"/>
  <c r="J17207" i="25"/>
  <c r="J17206" i="25"/>
  <c r="J17205" i="25"/>
  <c r="J17204" i="25"/>
  <c r="J17203" i="25"/>
  <c r="J17202" i="25"/>
  <c r="J17201" i="25"/>
  <c r="J17200" i="25"/>
  <c r="J17199" i="25"/>
  <c r="J17198" i="25"/>
  <c r="J17197" i="25"/>
  <c r="J17196" i="25"/>
  <c r="J17195" i="25"/>
  <c r="J17194" i="25"/>
  <c r="J17193" i="25"/>
  <c r="J17192" i="25"/>
  <c r="J17191" i="25"/>
  <c r="J17190" i="25"/>
  <c r="J17189" i="25"/>
  <c r="J17188" i="25"/>
  <c r="J17187" i="25"/>
  <c r="J17186" i="25"/>
  <c r="J17185" i="25"/>
  <c r="J17184" i="25"/>
  <c r="J17183" i="25"/>
  <c r="J17182" i="25"/>
  <c r="J17181" i="25"/>
  <c r="J17180" i="25"/>
  <c r="J17179" i="25"/>
  <c r="J17178" i="25"/>
  <c r="J17177" i="25"/>
  <c r="J17176" i="25"/>
  <c r="J17175" i="25"/>
  <c r="J17174" i="25"/>
  <c r="J17173" i="25"/>
  <c r="J17172" i="25"/>
  <c r="J17171" i="25"/>
  <c r="J17170" i="25"/>
  <c r="J17169" i="25"/>
  <c r="J17168" i="25"/>
  <c r="J17167" i="25"/>
  <c r="J17166" i="25"/>
  <c r="J17165" i="25"/>
  <c r="J17164" i="25"/>
  <c r="J17163" i="25"/>
  <c r="J17162" i="25"/>
  <c r="J17161" i="25"/>
  <c r="J17160" i="25"/>
  <c r="J17159" i="25"/>
  <c r="J17158" i="25"/>
  <c r="J17157" i="25"/>
  <c r="J17156" i="25"/>
  <c r="J17155" i="25"/>
  <c r="J17154" i="25"/>
  <c r="J17153" i="25"/>
  <c r="J17152" i="25"/>
  <c r="J17151" i="25"/>
  <c r="J17150" i="25"/>
  <c r="J17149" i="25"/>
  <c r="J17148" i="25"/>
  <c r="J17147" i="25"/>
  <c r="J17146" i="25"/>
  <c r="J17145" i="25"/>
  <c r="J17144" i="25"/>
  <c r="J17143" i="25"/>
  <c r="J17142" i="25"/>
  <c r="J17141" i="25"/>
  <c r="J17140" i="25"/>
  <c r="J17139" i="25"/>
  <c r="J17138" i="25"/>
  <c r="J17137" i="25"/>
  <c r="J17136" i="25"/>
  <c r="J17135" i="25"/>
  <c r="J17134" i="25"/>
  <c r="J17133" i="25"/>
  <c r="J17132" i="25"/>
  <c r="J17131" i="25"/>
  <c r="J17130" i="25"/>
  <c r="J17129" i="25"/>
  <c r="J17128" i="25"/>
  <c r="J17127" i="25"/>
  <c r="J17126" i="25"/>
  <c r="J17125" i="25"/>
  <c r="J17124" i="25"/>
  <c r="J17123" i="25"/>
  <c r="J17122" i="25"/>
  <c r="J17121" i="25"/>
  <c r="J17120" i="25"/>
  <c r="J17119" i="25"/>
  <c r="J17118" i="25"/>
  <c r="J17117" i="25"/>
  <c r="J17116" i="25"/>
  <c r="J17115" i="25"/>
  <c r="J17114" i="25"/>
  <c r="J17113" i="25"/>
  <c r="J17112" i="25"/>
  <c r="J17111" i="25"/>
  <c r="J17110" i="25"/>
  <c r="J17109" i="25"/>
  <c r="J17108" i="25"/>
  <c r="J17107" i="25"/>
  <c r="J17106" i="25"/>
  <c r="J17105" i="25"/>
  <c r="J17104" i="25"/>
  <c r="J17103" i="25"/>
  <c r="J17102" i="25"/>
  <c r="J17101" i="25"/>
  <c r="J17100" i="25"/>
  <c r="J17099" i="25"/>
  <c r="J17098" i="25"/>
  <c r="J17097" i="25"/>
  <c r="J17096" i="25"/>
  <c r="J17095" i="25"/>
  <c r="J17094" i="25"/>
  <c r="J17093" i="25"/>
  <c r="J17092" i="25"/>
  <c r="J17091" i="25"/>
  <c r="J17090" i="25"/>
  <c r="J17089" i="25"/>
  <c r="J17088" i="25"/>
  <c r="J17087" i="25"/>
  <c r="J17086" i="25"/>
  <c r="J17085" i="25"/>
  <c r="J17084" i="25"/>
  <c r="J17083" i="25"/>
  <c r="J17082" i="25"/>
  <c r="J17081" i="25"/>
  <c r="J17080" i="25"/>
  <c r="J17079" i="25"/>
  <c r="J17078" i="25"/>
  <c r="J17077" i="25"/>
  <c r="J17076" i="25"/>
  <c r="J17075" i="25"/>
  <c r="J17074" i="25"/>
  <c r="J17073" i="25"/>
  <c r="J17072" i="25"/>
  <c r="J17071" i="25"/>
  <c r="J17070" i="25"/>
  <c r="J17069" i="25"/>
  <c r="J17068" i="25"/>
  <c r="J17067" i="25"/>
  <c r="J17066" i="25"/>
  <c r="J17065" i="25"/>
  <c r="J17064" i="25"/>
  <c r="J17063" i="25"/>
  <c r="J17062" i="25"/>
  <c r="J17061" i="25"/>
  <c r="J17060" i="25"/>
  <c r="J17059" i="25"/>
  <c r="J17058" i="25"/>
  <c r="J17057" i="25"/>
  <c r="J17056" i="25"/>
  <c r="J17055" i="25"/>
  <c r="J17054" i="25"/>
  <c r="J17053" i="25"/>
  <c r="J17052" i="25"/>
  <c r="J17051" i="25"/>
  <c r="J17050" i="25"/>
  <c r="J17049" i="25"/>
  <c r="J17048" i="25"/>
  <c r="J17047" i="25"/>
  <c r="J17046" i="25"/>
  <c r="J17045" i="25"/>
  <c r="J17044" i="25"/>
  <c r="J17043" i="25"/>
  <c r="J17042" i="25"/>
  <c r="J17041" i="25"/>
  <c r="J17040" i="25"/>
  <c r="J17039" i="25"/>
  <c r="J17038" i="25"/>
  <c r="J17037" i="25"/>
  <c r="J17036" i="25"/>
  <c r="J17035" i="25"/>
  <c r="J17034" i="25"/>
  <c r="J17033" i="25"/>
  <c r="J17032" i="25"/>
  <c r="J17031" i="25"/>
  <c r="J17030" i="25"/>
  <c r="J17029" i="25"/>
  <c r="J17028" i="25"/>
  <c r="J17027" i="25"/>
  <c r="J17026" i="25"/>
  <c r="J17025" i="25"/>
  <c r="J17024" i="25"/>
  <c r="J17023" i="25"/>
  <c r="J17022" i="25"/>
  <c r="J17021" i="25"/>
  <c r="J17020" i="25"/>
  <c r="J17019" i="25"/>
  <c r="J17018" i="25"/>
  <c r="J17017" i="25"/>
  <c r="J17016" i="25"/>
  <c r="J17015" i="25"/>
  <c r="J17014" i="25"/>
  <c r="J17013" i="25"/>
  <c r="J17012" i="25"/>
  <c r="J17011" i="25"/>
  <c r="J17010" i="25"/>
  <c r="J17009" i="25"/>
  <c r="J17008" i="25"/>
  <c r="J17007" i="25"/>
  <c r="J17006" i="25"/>
  <c r="J17005" i="25"/>
  <c r="J17004" i="25"/>
  <c r="J17003" i="25"/>
  <c r="J17002" i="25"/>
  <c r="J17001" i="25"/>
  <c r="J17000" i="25"/>
  <c r="J16999" i="25"/>
  <c r="J16998" i="25"/>
  <c r="J16997" i="25"/>
  <c r="J16996" i="25"/>
  <c r="J16995" i="25"/>
  <c r="J16994" i="25"/>
  <c r="J16993" i="25"/>
  <c r="J16992" i="25"/>
  <c r="J16991" i="25"/>
  <c r="J16990" i="25"/>
  <c r="J16989" i="25"/>
  <c r="J16988" i="25"/>
  <c r="J16987" i="25"/>
  <c r="J16986" i="25"/>
  <c r="J16985" i="25"/>
  <c r="J16984" i="25"/>
  <c r="J16983" i="25"/>
  <c r="J16982" i="25"/>
  <c r="J16981" i="25"/>
  <c r="J16980" i="25"/>
  <c r="J16979" i="25"/>
  <c r="J16978" i="25"/>
  <c r="J16977" i="25"/>
  <c r="J16976" i="25"/>
  <c r="J16975" i="25"/>
  <c r="J16974" i="25"/>
  <c r="J16973" i="25"/>
  <c r="J16972" i="25"/>
  <c r="J16971" i="25"/>
  <c r="J16970" i="25"/>
  <c r="J16969" i="25"/>
  <c r="J16968" i="25"/>
  <c r="J16967" i="25"/>
  <c r="J16966" i="25"/>
  <c r="J16965" i="25"/>
  <c r="J16964" i="25"/>
  <c r="J16963" i="25"/>
  <c r="J16962" i="25"/>
  <c r="J16961" i="25"/>
  <c r="J16960" i="25"/>
  <c r="J16959" i="25"/>
  <c r="J16958" i="25"/>
  <c r="J16957" i="25"/>
  <c r="J16956" i="25"/>
  <c r="J16955" i="25"/>
  <c r="J16954" i="25"/>
  <c r="J16953" i="25"/>
  <c r="J16952" i="25"/>
  <c r="J16951" i="25"/>
  <c r="J16950" i="25"/>
  <c r="J16949" i="25"/>
  <c r="J16948" i="25"/>
  <c r="J16947" i="25"/>
  <c r="J16946" i="25"/>
  <c r="J16945" i="25"/>
  <c r="J16944" i="25"/>
  <c r="J16943" i="25"/>
  <c r="J16942" i="25"/>
  <c r="J16941" i="25"/>
  <c r="J16940" i="25"/>
  <c r="J16939" i="25"/>
  <c r="J16938" i="25"/>
  <c r="J16937" i="25"/>
  <c r="J16936" i="25"/>
  <c r="J16935" i="25"/>
  <c r="J16934" i="25"/>
  <c r="J16933" i="25"/>
  <c r="J16932" i="25"/>
  <c r="J16931" i="25"/>
  <c r="J16930" i="25"/>
  <c r="J16929" i="25"/>
  <c r="J16928" i="25"/>
  <c r="J16927" i="25"/>
  <c r="J16926" i="25"/>
  <c r="J16925" i="25"/>
  <c r="J16924" i="25"/>
  <c r="J16923" i="25"/>
  <c r="J16922" i="25"/>
  <c r="J16921" i="25"/>
  <c r="J16920" i="25"/>
  <c r="J16919" i="25"/>
  <c r="J16918" i="25"/>
  <c r="J16917" i="25"/>
  <c r="J16916" i="25"/>
  <c r="J16915" i="25"/>
  <c r="J16914" i="25"/>
  <c r="J16913" i="25"/>
  <c r="J16912" i="25"/>
  <c r="J16911" i="25"/>
  <c r="J16910" i="25"/>
  <c r="J16909" i="25"/>
  <c r="J16908" i="25"/>
  <c r="J16907" i="25"/>
  <c r="J16906" i="25"/>
  <c r="J16905" i="25"/>
  <c r="J16904" i="25"/>
  <c r="J16903" i="25"/>
  <c r="J16902" i="25"/>
  <c r="J16901" i="25"/>
  <c r="J16900" i="25"/>
  <c r="J16899" i="25"/>
  <c r="J16898" i="25"/>
  <c r="J16897" i="25"/>
  <c r="J16896" i="25"/>
  <c r="J16895" i="25"/>
  <c r="J16894" i="25"/>
  <c r="J16893" i="25"/>
  <c r="J16892" i="25"/>
  <c r="J16891" i="25"/>
  <c r="J16890" i="25"/>
  <c r="J16889" i="25"/>
  <c r="J16888" i="25"/>
  <c r="J16887" i="25"/>
  <c r="J16886" i="25"/>
  <c r="J16885" i="25"/>
  <c r="J16884" i="25"/>
  <c r="J16883" i="25"/>
  <c r="J16882" i="25"/>
  <c r="J16881" i="25"/>
  <c r="J16880" i="25"/>
  <c r="J16879" i="25"/>
  <c r="J16878" i="25"/>
  <c r="J16877" i="25"/>
  <c r="J16876" i="25"/>
  <c r="J16875" i="25"/>
  <c r="J16874" i="25"/>
  <c r="J16873" i="25"/>
  <c r="J16872" i="25"/>
  <c r="J16871" i="25"/>
  <c r="J16870" i="25"/>
  <c r="J16869" i="25"/>
  <c r="J16868" i="25"/>
  <c r="J16867" i="25"/>
  <c r="J16866" i="25"/>
  <c r="J16865" i="25"/>
  <c r="J16864" i="25"/>
  <c r="J16863" i="25"/>
  <c r="J16862" i="25"/>
  <c r="J16861" i="25"/>
  <c r="J16860" i="25"/>
  <c r="J16859" i="25"/>
  <c r="J16858" i="25"/>
  <c r="J16857" i="25"/>
  <c r="J16856" i="25"/>
  <c r="J16855" i="25"/>
  <c r="J16854" i="25"/>
  <c r="J16853" i="25"/>
  <c r="J16852" i="25"/>
  <c r="J16851" i="25"/>
  <c r="J16850" i="25"/>
  <c r="J16849" i="25"/>
  <c r="J16848" i="25"/>
  <c r="J16847" i="25"/>
  <c r="J16846" i="25"/>
  <c r="J16845" i="25"/>
  <c r="J16844" i="25"/>
  <c r="J16843" i="25"/>
  <c r="J16842" i="25"/>
  <c r="J16841" i="25"/>
  <c r="J16840" i="25"/>
  <c r="J16839" i="25"/>
  <c r="J16838" i="25"/>
  <c r="J16837" i="25"/>
  <c r="J16836" i="25"/>
  <c r="J16835" i="25"/>
  <c r="J16834" i="25"/>
  <c r="J16833" i="25"/>
  <c r="J16832" i="25"/>
  <c r="J16831" i="25"/>
  <c r="J16830" i="25"/>
  <c r="J16829" i="25"/>
  <c r="J16828" i="25"/>
  <c r="J16827" i="25"/>
  <c r="J16826" i="25"/>
  <c r="J16825" i="25"/>
  <c r="J16824" i="25"/>
  <c r="J16823" i="25"/>
  <c r="J16822" i="25"/>
  <c r="J16821" i="25"/>
  <c r="J16820" i="25"/>
  <c r="J16819" i="25"/>
  <c r="J16818" i="25"/>
  <c r="J16817" i="25"/>
  <c r="J16816" i="25"/>
  <c r="J16815" i="25"/>
  <c r="J16814" i="25"/>
  <c r="J16813" i="25"/>
  <c r="J16812" i="25"/>
  <c r="J16811" i="25"/>
  <c r="J16810" i="25"/>
  <c r="J16809" i="25"/>
  <c r="J16808" i="25"/>
  <c r="J16807" i="25"/>
  <c r="J16806" i="25"/>
  <c r="J16805" i="25"/>
  <c r="J16804" i="25"/>
  <c r="J16803" i="25"/>
  <c r="J16802" i="25"/>
  <c r="J16801" i="25"/>
  <c r="J16800" i="25"/>
  <c r="J16799" i="25"/>
  <c r="J16798" i="25"/>
  <c r="J16797" i="25"/>
  <c r="J16796" i="25"/>
  <c r="J16795" i="25"/>
  <c r="J16794" i="25"/>
  <c r="J16793" i="25"/>
  <c r="J16792" i="25"/>
  <c r="J16791" i="25"/>
  <c r="J16790" i="25"/>
  <c r="J16789" i="25"/>
  <c r="J16788" i="25"/>
  <c r="J16787" i="25"/>
  <c r="J16786" i="25"/>
  <c r="J16785" i="25"/>
  <c r="J16784" i="25"/>
  <c r="J16783" i="25"/>
  <c r="J16782" i="25"/>
  <c r="J16781" i="25"/>
  <c r="J16780" i="25"/>
  <c r="J16779" i="25"/>
  <c r="J16778" i="25"/>
  <c r="J16777" i="25"/>
  <c r="J16776" i="25"/>
  <c r="J16775" i="25"/>
  <c r="J16774" i="25"/>
  <c r="J16773" i="25"/>
  <c r="J16772" i="25"/>
  <c r="J16771" i="25"/>
  <c r="J16770" i="25"/>
  <c r="J16769" i="25"/>
  <c r="J16768" i="25"/>
  <c r="J16767" i="25"/>
  <c r="J16766" i="25"/>
  <c r="J16765" i="25"/>
  <c r="J16764" i="25"/>
  <c r="J16763" i="25"/>
  <c r="J16762" i="25"/>
  <c r="J16761" i="25"/>
  <c r="J16760" i="25"/>
  <c r="J16759" i="25"/>
  <c r="J16758" i="25"/>
  <c r="J16757" i="25"/>
  <c r="J16756" i="25"/>
  <c r="J16755" i="25"/>
  <c r="J16754" i="25"/>
  <c r="J16753" i="25"/>
  <c r="J16752" i="25"/>
  <c r="J16751" i="25"/>
  <c r="J16750" i="25"/>
  <c r="J16749" i="25"/>
  <c r="J16748" i="25"/>
  <c r="J16747" i="25"/>
  <c r="J16746" i="25"/>
  <c r="J16745" i="25"/>
  <c r="J16744" i="25"/>
  <c r="J16743" i="25"/>
  <c r="J16742" i="25"/>
  <c r="J16741" i="25"/>
  <c r="J16740" i="25"/>
  <c r="J16739" i="25"/>
  <c r="J16738" i="25"/>
  <c r="J16737" i="25"/>
  <c r="J16736" i="25"/>
  <c r="J16735" i="25"/>
  <c r="J16734" i="25"/>
  <c r="J16733" i="25"/>
  <c r="J16732" i="25"/>
  <c r="J16731" i="25"/>
  <c r="J16730" i="25"/>
  <c r="J16729" i="25"/>
  <c r="J16728" i="25"/>
  <c r="J16727" i="25"/>
  <c r="J16726" i="25"/>
  <c r="J16725" i="25"/>
  <c r="J16724" i="25"/>
  <c r="J16723" i="25"/>
  <c r="J16722" i="25"/>
  <c r="J16721" i="25"/>
  <c r="J16720" i="25"/>
  <c r="J16719" i="25"/>
  <c r="J16718" i="25"/>
  <c r="J16717" i="25"/>
  <c r="J16716" i="25"/>
  <c r="J16715" i="25"/>
  <c r="J16714" i="25"/>
  <c r="J16713" i="25"/>
  <c r="J16712" i="25"/>
  <c r="J16711" i="25"/>
  <c r="J16710" i="25"/>
  <c r="J16709" i="25"/>
  <c r="J16708" i="25"/>
  <c r="J16707" i="25"/>
  <c r="J16706" i="25"/>
  <c r="J16705" i="25"/>
  <c r="J16704" i="25"/>
  <c r="J16703" i="25"/>
  <c r="J16702" i="25"/>
  <c r="J16701" i="25"/>
  <c r="J16700" i="25"/>
  <c r="J16699" i="25"/>
  <c r="J16698" i="25"/>
  <c r="J16697" i="25"/>
  <c r="J16696" i="25"/>
  <c r="J16695" i="25"/>
  <c r="J16694" i="25"/>
  <c r="J16693" i="25"/>
  <c r="J16692" i="25"/>
  <c r="J16691" i="25"/>
  <c r="J16690" i="25"/>
  <c r="J16689" i="25"/>
  <c r="J16688" i="25"/>
  <c r="J16687" i="25"/>
  <c r="J16686" i="25"/>
  <c r="J16685" i="25"/>
  <c r="J16684" i="25"/>
  <c r="J16683" i="25"/>
  <c r="J16682" i="25"/>
  <c r="J16681" i="25"/>
  <c r="J16680" i="25"/>
  <c r="J16679" i="25"/>
  <c r="J16678" i="25"/>
  <c r="J16677" i="25"/>
  <c r="J16676" i="25"/>
  <c r="J16675" i="25"/>
  <c r="J16674" i="25"/>
  <c r="J16673" i="25"/>
  <c r="J16672" i="25"/>
  <c r="J16671" i="25"/>
  <c r="J16670" i="25"/>
  <c r="J16669" i="25"/>
  <c r="J16668" i="25"/>
  <c r="J16667" i="25"/>
  <c r="J16666" i="25"/>
  <c r="J16665" i="25"/>
  <c r="J16664" i="25"/>
  <c r="J16663" i="25"/>
  <c r="J16662" i="25"/>
  <c r="J16661" i="25"/>
  <c r="J16660" i="25"/>
  <c r="J16659" i="25"/>
  <c r="J16658" i="25"/>
  <c r="J16657" i="25"/>
  <c r="J16656" i="25"/>
  <c r="J16655" i="25"/>
  <c r="J16654" i="25"/>
  <c r="J16653" i="25"/>
  <c r="J16652" i="25"/>
  <c r="J16651" i="25"/>
  <c r="J16650" i="25"/>
  <c r="J16649" i="25"/>
  <c r="J16648" i="25"/>
  <c r="J16647" i="25"/>
  <c r="J16646" i="25"/>
  <c r="J16645" i="25"/>
  <c r="J16644" i="25"/>
  <c r="J16643" i="25"/>
  <c r="J16642" i="25"/>
  <c r="J16641" i="25"/>
  <c r="J16640" i="25"/>
  <c r="J16639" i="25"/>
  <c r="J16638" i="25"/>
  <c r="J16637" i="25"/>
  <c r="J16636" i="25"/>
  <c r="J16635" i="25"/>
  <c r="J16634" i="25"/>
  <c r="J16633" i="25"/>
  <c r="J16632" i="25"/>
  <c r="J16631" i="25"/>
  <c r="J16630" i="25"/>
  <c r="J16629" i="25"/>
  <c r="J16628" i="25"/>
  <c r="J16627" i="25"/>
  <c r="J16626" i="25"/>
  <c r="J16625" i="25"/>
  <c r="J16624" i="25"/>
  <c r="J16623" i="25"/>
  <c r="J16622" i="25"/>
  <c r="J16621" i="25"/>
  <c r="J16620" i="25"/>
  <c r="J16619" i="25"/>
  <c r="J16618" i="25"/>
  <c r="J16617" i="25"/>
  <c r="J16616" i="25"/>
  <c r="J16615" i="25"/>
  <c r="J16614" i="25"/>
  <c r="J16613" i="25"/>
  <c r="J16612" i="25"/>
  <c r="J16611" i="25"/>
  <c r="J16610" i="25"/>
  <c r="J16609" i="25"/>
  <c r="J16608" i="25"/>
  <c r="J16607" i="25"/>
  <c r="J16606" i="25"/>
  <c r="J16605" i="25"/>
  <c r="J16604" i="25"/>
  <c r="J16603" i="25"/>
  <c r="J16602" i="25"/>
  <c r="J16601" i="25"/>
  <c r="J16600" i="25"/>
  <c r="J16599" i="25"/>
  <c r="J16598" i="25"/>
  <c r="J16597" i="25"/>
  <c r="J16596" i="25"/>
  <c r="J16595" i="25"/>
  <c r="J16594" i="25"/>
  <c r="J16593" i="25"/>
  <c r="J16592" i="25"/>
  <c r="J16591" i="25"/>
  <c r="J16590" i="25"/>
  <c r="J16589" i="25"/>
  <c r="J16588" i="25"/>
  <c r="J16587" i="25"/>
  <c r="J16586" i="25"/>
  <c r="J16585" i="25"/>
  <c r="J16584" i="25"/>
  <c r="J16583" i="25"/>
  <c r="J16582" i="25"/>
  <c r="J16581" i="25"/>
  <c r="J16580" i="25"/>
  <c r="J16579" i="25"/>
  <c r="J16578" i="25"/>
  <c r="J16577" i="25"/>
  <c r="J16576" i="25"/>
  <c r="J16575" i="25"/>
  <c r="J16574" i="25"/>
  <c r="J16573" i="25"/>
  <c r="J16572" i="25"/>
  <c r="J16571" i="25"/>
  <c r="J16570" i="25"/>
  <c r="J16569" i="25"/>
  <c r="J16568" i="25"/>
  <c r="J16567" i="25"/>
  <c r="J16566" i="25"/>
  <c r="J16565" i="25"/>
  <c r="J16564" i="25"/>
  <c r="J16563" i="25"/>
  <c r="J16562" i="25"/>
  <c r="J16561" i="25"/>
  <c r="J16560" i="25"/>
  <c r="J16559" i="25"/>
  <c r="J16558" i="25"/>
  <c r="J16557" i="25"/>
  <c r="J16556" i="25"/>
  <c r="J16555" i="25"/>
  <c r="J16554" i="25"/>
  <c r="J16553" i="25"/>
  <c r="J16552" i="25"/>
  <c r="J16551" i="25"/>
  <c r="J16550" i="25"/>
  <c r="J16549" i="25"/>
  <c r="J16548" i="25"/>
  <c r="J16547" i="25"/>
  <c r="J16546" i="25"/>
  <c r="J16545" i="25"/>
  <c r="J16544" i="25"/>
  <c r="J16543" i="25"/>
  <c r="J16542" i="25"/>
  <c r="J16541" i="25"/>
  <c r="J16540" i="25"/>
  <c r="J16539" i="25"/>
  <c r="J16538" i="25"/>
  <c r="J16537" i="25"/>
  <c r="J16536" i="25"/>
  <c r="J16535" i="25"/>
  <c r="J16534" i="25"/>
  <c r="J16533" i="25"/>
  <c r="J16532" i="25"/>
  <c r="J16531" i="25"/>
  <c r="J16530" i="25"/>
  <c r="J16529" i="25"/>
  <c r="J16528" i="25"/>
  <c r="J16527" i="25"/>
  <c r="J16526" i="25"/>
  <c r="J16525" i="25"/>
  <c r="J16524" i="25"/>
  <c r="J16523" i="25"/>
  <c r="J16522" i="25"/>
  <c r="J16521" i="25"/>
  <c r="J16520" i="25"/>
  <c r="J16519" i="25"/>
  <c r="J16518" i="25"/>
  <c r="J16517" i="25"/>
  <c r="J16516" i="25"/>
  <c r="J16515" i="25"/>
  <c r="J16514" i="25"/>
  <c r="J16513" i="25"/>
  <c r="J16512" i="25"/>
  <c r="J16511" i="25"/>
  <c r="J16510" i="25"/>
  <c r="J16509" i="25"/>
  <c r="J16508" i="25"/>
  <c r="J16507" i="25"/>
  <c r="J16506" i="25"/>
  <c r="J16505" i="25"/>
  <c r="J16504" i="25"/>
  <c r="J16503" i="25"/>
  <c r="J16502" i="25"/>
  <c r="J16501" i="25"/>
  <c r="J16500" i="25"/>
  <c r="J16499" i="25"/>
  <c r="J16498" i="25"/>
  <c r="J16497" i="25"/>
  <c r="J16496" i="25"/>
  <c r="J16495" i="25"/>
  <c r="J16494" i="25"/>
  <c r="J16493" i="25"/>
  <c r="J16492" i="25"/>
  <c r="J16491" i="25"/>
  <c r="J16490" i="25"/>
  <c r="J16489" i="25"/>
  <c r="J16488" i="25"/>
  <c r="J16487" i="25"/>
  <c r="J16486" i="25"/>
  <c r="J16485" i="25"/>
  <c r="J16484" i="25"/>
  <c r="J16483" i="25"/>
  <c r="J16482" i="25"/>
  <c r="J16481" i="25"/>
  <c r="J16480" i="25"/>
  <c r="J16479" i="25"/>
  <c r="J16478" i="25"/>
  <c r="J16477" i="25"/>
  <c r="J16476" i="25"/>
  <c r="J16475" i="25"/>
  <c r="J16474" i="25"/>
  <c r="J16473" i="25"/>
  <c r="J16472" i="25"/>
  <c r="J16471" i="25"/>
  <c r="J16470" i="25"/>
  <c r="J16469" i="25"/>
  <c r="J16468" i="25"/>
  <c r="J16467" i="25"/>
  <c r="J16466" i="25"/>
  <c r="J16465" i="25"/>
  <c r="J16464" i="25"/>
  <c r="J16463" i="25"/>
  <c r="J16462" i="25"/>
  <c r="J16461" i="25"/>
  <c r="J16460" i="25"/>
  <c r="J16459" i="25"/>
  <c r="J16458" i="25"/>
  <c r="J16457" i="25"/>
  <c r="J16456" i="25"/>
  <c r="J16455" i="25"/>
  <c r="J16454" i="25"/>
  <c r="J16453" i="25"/>
  <c r="J16452" i="25"/>
  <c r="J16451" i="25"/>
  <c r="J16450" i="25"/>
  <c r="J16449" i="25"/>
  <c r="J16448" i="25"/>
  <c r="J16447" i="25"/>
  <c r="J16446" i="25"/>
  <c r="J16445" i="25"/>
  <c r="J16444" i="25"/>
  <c r="J16443" i="25"/>
  <c r="J16442" i="25"/>
  <c r="J16441" i="25"/>
  <c r="J16440" i="25"/>
  <c r="J16439" i="25"/>
  <c r="J16438" i="25"/>
  <c r="J16437" i="25"/>
  <c r="J16436" i="25"/>
  <c r="J16435" i="25"/>
  <c r="J16434" i="25"/>
  <c r="J16433" i="25"/>
  <c r="J16432" i="25"/>
  <c r="J16431" i="25"/>
  <c r="J16430" i="25"/>
  <c r="J16429" i="25"/>
  <c r="J16428" i="25"/>
  <c r="J16427" i="25"/>
  <c r="J16426" i="25"/>
  <c r="J16425" i="25"/>
  <c r="J16424" i="25"/>
  <c r="J16423" i="25"/>
  <c r="J16422" i="25"/>
  <c r="J16421" i="25"/>
  <c r="J16420" i="25"/>
  <c r="J16419" i="25"/>
  <c r="J16418" i="25"/>
  <c r="J16417" i="25"/>
  <c r="J16416" i="25"/>
  <c r="J16415" i="25"/>
  <c r="J16414" i="25"/>
  <c r="J16413" i="25"/>
  <c r="J16412" i="25"/>
  <c r="J16411" i="25"/>
  <c r="J16410" i="25"/>
  <c r="J16409" i="25"/>
  <c r="J16408" i="25"/>
  <c r="J16407" i="25"/>
  <c r="J16406" i="25"/>
  <c r="J16405" i="25"/>
  <c r="J16404" i="25"/>
  <c r="J16403" i="25"/>
  <c r="J16402" i="25"/>
  <c r="J16401" i="25"/>
  <c r="J16400" i="25"/>
  <c r="J16399" i="25"/>
  <c r="J16398" i="25"/>
  <c r="J16397" i="25"/>
  <c r="J16396" i="25"/>
  <c r="J16395" i="25"/>
  <c r="J16394" i="25"/>
  <c r="J16393" i="25"/>
  <c r="J16392" i="25"/>
  <c r="J16391" i="25"/>
  <c r="J16390" i="25"/>
  <c r="J16389" i="25"/>
  <c r="J16388" i="25"/>
  <c r="J16387" i="25"/>
  <c r="J16386" i="25"/>
  <c r="J16385" i="25"/>
  <c r="J16384" i="25"/>
  <c r="J16383" i="25"/>
  <c r="J16382" i="25"/>
  <c r="J16381" i="25"/>
  <c r="J16380" i="25"/>
  <c r="J16379" i="25"/>
  <c r="J16378" i="25"/>
  <c r="J16377" i="25"/>
  <c r="J16376" i="25"/>
  <c r="J16375" i="25"/>
  <c r="J16374" i="25"/>
  <c r="J16373" i="25"/>
  <c r="J16372" i="25"/>
  <c r="J16371" i="25"/>
  <c r="J16370" i="25"/>
  <c r="J16369" i="25"/>
  <c r="J16368" i="25"/>
  <c r="J16367" i="25"/>
  <c r="J16366" i="25"/>
  <c r="J16365" i="25"/>
  <c r="J16364" i="25"/>
  <c r="J16363" i="25"/>
  <c r="J16362" i="25"/>
  <c r="J16361" i="25"/>
  <c r="J16360" i="25"/>
  <c r="J16359" i="25"/>
  <c r="J16358" i="25"/>
  <c r="J16357" i="25"/>
  <c r="J16356" i="25"/>
  <c r="J16355" i="25"/>
  <c r="J16354" i="25"/>
  <c r="J16353" i="25"/>
  <c r="J16352" i="25"/>
  <c r="J16351" i="25"/>
  <c r="J16350" i="25"/>
  <c r="J16349" i="25"/>
  <c r="J16348" i="25"/>
  <c r="J16347" i="25"/>
  <c r="J16346" i="25"/>
  <c r="J16345" i="25"/>
  <c r="J16344" i="25"/>
  <c r="J16343" i="25"/>
  <c r="J16342" i="25"/>
  <c r="J16341" i="25"/>
  <c r="J16340" i="25"/>
  <c r="J16339" i="25"/>
  <c r="J16338" i="25"/>
  <c r="J16337" i="25"/>
  <c r="J16336" i="25"/>
  <c r="J16335" i="25"/>
  <c r="J16334" i="25"/>
  <c r="J16333" i="25"/>
  <c r="J16332" i="25"/>
  <c r="J16331" i="25"/>
  <c r="J16330" i="25"/>
  <c r="J16329" i="25"/>
  <c r="J16328" i="25"/>
  <c r="J16327" i="25"/>
  <c r="J16326" i="25"/>
  <c r="J16325" i="25"/>
  <c r="J16324" i="25"/>
  <c r="J16323" i="25"/>
  <c r="J16322" i="25"/>
  <c r="J16321" i="25"/>
  <c r="J16320" i="25"/>
  <c r="J16319" i="25"/>
  <c r="J16318" i="25"/>
  <c r="J16317" i="25"/>
  <c r="J16316" i="25"/>
  <c r="J16315" i="25"/>
  <c r="J16314" i="25"/>
  <c r="J16313" i="25"/>
  <c r="J16312" i="25"/>
  <c r="J16311" i="25"/>
  <c r="J16310" i="25"/>
  <c r="J16309" i="25"/>
  <c r="J16308" i="25"/>
  <c r="J16307" i="25"/>
  <c r="J16306" i="25"/>
  <c r="J16305" i="25"/>
  <c r="J16304" i="25"/>
  <c r="J16303" i="25"/>
  <c r="J16302" i="25"/>
  <c r="J16301" i="25"/>
  <c r="J16300" i="25"/>
  <c r="J16299" i="25"/>
  <c r="J16298" i="25"/>
  <c r="J16297" i="25"/>
  <c r="J16296" i="25"/>
  <c r="J16295" i="25"/>
  <c r="J16294" i="25"/>
  <c r="J16293" i="25"/>
  <c r="J16292" i="25"/>
  <c r="J16291" i="25"/>
  <c r="J16290" i="25"/>
  <c r="J16289" i="25"/>
  <c r="J16288" i="25"/>
  <c r="J16287" i="25"/>
  <c r="J16286" i="25"/>
  <c r="J16285" i="25"/>
  <c r="J16284" i="25"/>
  <c r="J16283" i="25"/>
  <c r="J16282" i="25"/>
  <c r="J16281" i="25"/>
  <c r="J16280" i="25"/>
  <c r="J16279" i="25"/>
  <c r="J16278" i="25"/>
  <c r="J16277" i="25"/>
  <c r="J16276" i="25"/>
  <c r="J16275" i="25"/>
  <c r="J16274" i="25"/>
  <c r="J16273" i="25"/>
  <c r="J16272" i="25"/>
  <c r="J16271" i="25"/>
  <c r="J16270" i="25"/>
  <c r="J16269" i="25"/>
  <c r="J16268" i="25"/>
  <c r="J16267" i="25"/>
  <c r="J16266" i="25"/>
  <c r="J16265" i="25"/>
  <c r="J16264" i="25"/>
  <c r="J16263" i="25"/>
  <c r="J16262" i="25"/>
  <c r="J16261" i="25"/>
  <c r="J16260" i="25"/>
  <c r="J16259" i="25"/>
  <c r="J16258" i="25"/>
  <c r="J16257" i="25"/>
  <c r="J16256" i="25"/>
  <c r="J16255" i="25"/>
  <c r="J16254" i="25"/>
  <c r="J16253" i="25"/>
  <c r="J16252" i="25"/>
  <c r="J16251" i="25"/>
  <c r="J16250" i="25"/>
  <c r="J16249" i="25"/>
  <c r="J16248" i="25"/>
  <c r="J16247" i="25"/>
  <c r="J16246" i="25"/>
  <c r="J16245" i="25"/>
  <c r="J16244" i="25"/>
  <c r="J16243" i="25"/>
  <c r="J16242" i="25"/>
  <c r="J16241" i="25"/>
  <c r="J16240" i="25"/>
  <c r="J16239" i="25"/>
  <c r="J16238" i="25"/>
  <c r="J16237" i="25"/>
  <c r="J16236" i="25"/>
  <c r="J16235" i="25"/>
  <c r="J16234" i="25"/>
  <c r="J16233" i="25"/>
  <c r="J16232" i="25"/>
  <c r="J16231" i="25"/>
  <c r="J16230" i="25"/>
  <c r="J16229" i="25"/>
  <c r="J16228" i="25"/>
  <c r="J16227" i="25"/>
  <c r="J16226" i="25"/>
  <c r="J16225" i="25"/>
  <c r="J16224" i="25"/>
  <c r="J16223" i="25"/>
  <c r="J16222" i="25"/>
  <c r="J16221" i="25"/>
  <c r="J16220" i="25"/>
  <c r="J16219" i="25"/>
  <c r="J16218" i="25"/>
  <c r="J16217" i="25"/>
  <c r="J16216" i="25"/>
  <c r="J16215" i="25"/>
  <c r="J16214" i="25"/>
  <c r="J16213" i="25"/>
  <c r="J16212" i="25"/>
  <c r="J16211" i="25"/>
  <c r="J16210" i="25"/>
  <c r="J16209" i="25"/>
  <c r="J16208" i="25"/>
  <c r="J16207" i="25"/>
  <c r="J16206" i="25"/>
  <c r="J16205" i="25"/>
  <c r="J16204" i="25"/>
  <c r="J16203" i="25"/>
  <c r="J16202" i="25"/>
  <c r="J16201" i="25"/>
  <c r="J16200" i="25"/>
  <c r="J16199" i="25"/>
  <c r="J16198" i="25"/>
  <c r="J16197" i="25"/>
  <c r="J16196" i="25"/>
  <c r="J16195" i="25"/>
  <c r="J16194" i="25"/>
  <c r="J16193" i="25"/>
  <c r="J16192" i="25"/>
  <c r="J16191" i="25"/>
  <c r="J16190" i="25"/>
  <c r="J16189" i="25"/>
  <c r="J16188" i="25"/>
  <c r="J16187" i="25"/>
  <c r="J16186" i="25"/>
  <c r="J16185" i="25"/>
  <c r="J16184" i="25"/>
  <c r="J16183" i="25"/>
  <c r="J16182" i="25"/>
  <c r="J16181" i="25"/>
  <c r="J16180" i="25"/>
  <c r="J16179" i="25"/>
  <c r="J16178" i="25"/>
  <c r="J16177" i="25"/>
  <c r="J16176" i="25"/>
  <c r="J16175" i="25"/>
  <c r="J16174" i="25"/>
  <c r="J16173" i="25"/>
  <c r="J16172" i="25"/>
  <c r="J16171" i="25"/>
  <c r="J16170" i="25"/>
  <c r="J16169" i="25"/>
  <c r="J16168" i="25"/>
  <c r="J16167" i="25"/>
  <c r="J16166" i="25"/>
  <c r="J16165" i="25"/>
  <c r="J16164" i="25"/>
  <c r="J16163" i="25"/>
  <c r="J16162" i="25"/>
  <c r="J16161" i="25"/>
  <c r="J16160" i="25"/>
  <c r="J16159" i="25"/>
  <c r="J16158" i="25"/>
  <c r="J16157" i="25"/>
  <c r="J16156" i="25"/>
  <c r="J16155" i="25"/>
  <c r="J16154" i="25"/>
  <c r="J16153" i="25"/>
  <c r="J16152" i="25"/>
  <c r="J16151" i="25"/>
  <c r="J16150" i="25"/>
  <c r="J16149" i="25"/>
  <c r="J16148" i="25"/>
  <c r="J16147" i="25"/>
  <c r="J16146" i="25"/>
  <c r="J16145" i="25"/>
  <c r="J16144" i="25"/>
  <c r="J16143" i="25"/>
  <c r="J16142" i="25"/>
  <c r="J16141" i="25"/>
  <c r="J16140" i="25"/>
  <c r="J16139" i="25"/>
  <c r="J16138" i="25"/>
  <c r="J16137" i="25"/>
  <c r="J16136" i="25"/>
  <c r="J16135" i="25"/>
  <c r="J16134" i="25"/>
  <c r="J16133" i="25"/>
  <c r="J16132" i="25"/>
  <c r="J16131" i="25"/>
  <c r="J16130" i="25"/>
  <c r="J16129" i="25"/>
  <c r="J16128" i="25"/>
  <c r="J16127" i="25"/>
  <c r="J16126" i="25"/>
  <c r="J16125" i="25"/>
  <c r="J16124" i="25"/>
  <c r="J16123" i="25"/>
  <c r="J16122" i="25"/>
  <c r="J16121" i="25"/>
  <c r="J16120" i="25"/>
  <c r="J16119" i="25"/>
  <c r="J16118" i="25"/>
  <c r="J16117" i="25"/>
  <c r="J16116" i="25"/>
  <c r="J16115" i="25"/>
  <c r="J16114" i="25"/>
  <c r="J16113" i="25"/>
  <c r="J16112" i="25"/>
  <c r="J16111" i="25"/>
  <c r="J16110" i="25"/>
  <c r="J16109" i="25"/>
  <c r="J16108" i="25"/>
  <c r="J16107" i="25"/>
  <c r="J16106" i="25"/>
  <c r="J16105" i="25"/>
  <c r="J16104" i="25"/>
  <c r="J16103" i="25"/>
  <c r="J16102" i="25"/>
  <c r="J16101" i="25"/>
  <c r="J16100" i="25"/>
  <c r="J16099" i="25"/>
  <c r="J16098" i="25"/>
  <c r="J16097" i="25"/>
  <c r="J16096" i="25"/>
  <c r="J16095" i="25"/>
  <c r="J16094" i="25"/>
  <c r="J16093" i="25"/>
  <c r="J16092" i="25"/>
  <c r="J16091" i="25"/>
  <c r="J16090" i="25"/>
  <c r="J16089" i="25"/>
  <c r="J16088" i="25"/>
  <c r="J16087" i="25"/>
  <c r="J16086" i="25"/>
  <c r="J16085" i="25"/>
  <c r="J16084" i="25"/>
  <c r="J16083" i="25"/>
  <c r="J16082" i="25"/>
  <c r="J16081" i="25"/>
  <c r="J16080" i="25"/>
  <c r="J16079" i="25"/>
  <c r="J16078" i="25"/>
  <c r="J16077" i="25"/>
  <c r="J16076" i="25"/>
  <c r="J16075" i="25"/>
  <c r="J16074" i="25"/>
  <c r="J16073" i="25"/>
  <c r="J16072" i="25"/>
  <c r="J16071" i="25"/>
  <c r="J16070" i="25"/>
  <c r="J16069" i="25"/>
  <c r="J16068" i="25"/>
  <c r="J16067" i="25"/>
  <c r="J16066" i="25"/>
  <c r="J16065" i="25"/>
  <c r="J16064" i="25"/>
  <c r="J16063" i="25"/>
  <c r="J16062" i="25"/>
  <c r="J16061" i="25"/>
  <c r="J16060" i="25"/>
  <c r="J16059" i="25"/>
  <c r="J16058" i="25"/>
  <c r="J16057" i="25"/>
  <c r="J16056" i="25"/>
  <c r="J16055" i="25"/>
  <c r="J16054" i="25"/>
  <c r="J16053" i="25"/>
  <c r="J16052" i="25"/>
  <c r="J16051" i="25"/>
  <c r="J16050" i="25"/>
  <c r="J16049" i="25"/>
  <c r="J16048" i="25"/>
  <c r="J16047" i="25"/>
  <c r="J16046" i="25"/>
  <c r="J16045" i="25"/>
  <c r="J16044" i="25"/>
  <c r="J16043" i="25"/>
  <c r="J16042" i="25"/>
  <c r="J16041" i="25"/>
  <c r="J16040" i="25"/>
  <c r="J16039" i="25"/>
  <c r="J16038" i="25"/>
  <c r="J16037" i="25"/>
  <c r="J16036" i="25"/>
  <c r="J16035" i="25"/>
  <c r="J16034" i="25"/>
  <c r="J16033" i="25"/>
  <c r="J16032" i="25"/>
  <c r="J16031" i="25"/>
  <c r="J16030" i="25"/>
  <c r="J16029" i="25"/>
  <c r="J16028" i="25"/>
  <c r="J16027" i="25"/>
  <c r="J16026" i="25"/>
  <c r="J16025" i="25"/>
  <c r="J16024" i="25"/>
  <c r="J16023" i="25"/>
  <c r="J16022" i="25"/>
  <c r="J16021" i="25"/>
  <c r="J16020" i="25"/>
  <c r="J16019" i="25"/>
  <c r="J16018" i="25"/>
  <c r="J16017" i="25"/>
  <c r="J16016" i="25"/>
  <c r="J16015" i="25"/>
  <c r="J16014" i="25"/>
  <c r="J16013" i="25"/>
  <c r="J16012" i="25"/>
  <c r="J16011" i="25"/>
  <c r="J16010" i="25"/>
  <c r="J16009" i="25"/>
  <c r="J16008" i="25"/>
  <c r="J16007" i="25"/>
  <c r="J16006" i="25"/>
  <c r="J16005" i="25"/>
  <c r="J16004" i="25"/>
  <c r="J16003" i="25"/>
  <c r="J16002" i="25"/>
  <c r="J16001" i="25"/>
  <c r="J16000" i="25"/>
  <c r="J15999" i="25"/>
  <c r="J15998" i="25"/>
  <c r="J15997" i="25"/>
  <c r="J15996" i="25"/>
  <c r="J15995" i="25"/>
  <c r="J15994" i="25"/>
  <c r="J15993" i="25"/>
  <c r="J15992" i="25"/>
  <c r="J15991" i="25"/>
  <c r="J15990" i="25"/>
  <c r="J15989" i="25"/>
  <c r="J15988" i="25"/>
  <c r="J15987" i="25"/>
  <c r="J15986" i="25"/>
  <c r="J15985" i="25"/>
  <c r="J15984" i="25"/>
  <c r="J15983" i="25"/>
  <c r="J15982" i="25"/>
  <c r="J15981" i="25"/>
  <c r="J15980" i="25"/>
  <c r="J15979" i="25"/>
  <c r="J15978" i="25"/>
  <c r="J15977" i="25"/>
  <c r="J15976" i="25"/>
  <c r="J15975" i="25"/>
  <c r="J15974" i="25"/>
  <c r="J15973" i="25"/>
  <c r="J15972" i="25"/>
  <c r="J15971" i="25"/>
  <c r="J15970" i="25"/>
  <c r="J15969" i="25"/>
  <c r="J15968" i="25"/>
  <c r="J15967" i="25"/>
  <c r="J15966" i="25"/>
  <c r="J15965" i="25"/>
  <c r="J15964" i="25"/>
  <c r="J15963" i="25"/>
  <c r="J15962" i="25"/>
  <c r="J15961" i="25"/>
  <c r="J15960" i="25"/>
  <c r="J15959" i="25"/>
  <c r="J15958" i="25"/>
  <c r="J15957" i="25"/>
  <c r="J15956" i="25"/>
  <c r="J15955" i="25"/>
  <c r="J15954" i="25"/>
  <c r="J15953" i="25"/>
  <c r="J15952" i="25"/>
  <c r="J15951" i="25"/>
  <c r="J15950" i="25"/>
  <c r="J15949" i="25"/>
  <c r="J15948" i="25"/>
  <c r="J15947" i="25"/>
  <c r="J15946" i="25"/>
  <c r="J15945" i="25"/>
  <c r="J15944" i="25"/>
  <c r="J15943" i="25"/>
  <c r="J15942" i="25"/>
  <c r="J15941" i="25"/>
  <c r="J15940" i="25"/>
  <c r="J15939" i="25"/>
  <c r="J15938" i="25"/>
  <c r="J15937" i="25"/>
  <c r="J15936" i="25"/>
  <c r="J15935" i="25"/>
  <c r="J15934" i="25"/>
  <c r="J15933" i="25"/>
  <c r="J15932" i="25"/>
  <c r="J15931" i="25"/>
  <c r="J15930" i="25"/>
  <c r="J15929" i="25"/>
  <c r="J15928" i="25"/>
  <c r="J15927" i="25"/>
  <c r="J15926" i="25"/>
  <c r="J15925" i="25"/>
  <c r="J15924" i="25"/>
  <c r="J15923" i="25"/>
  <c r="J15922" i="25"/>
  <c r="J15921" i="25"/>
  <c r="J15920" i="25"/>
  <c r="J15919" i="25"/>
  <c r="J15918" i="25"/>
  <c r="J15917" i="25"/>
  <c r="J15916" i="25"/>
  <c r="J15915" i="25"/>
  <c r="J15914" i="25"/>
  <c r="J15913" i="25"/>
  <c r="J15912" i="25"/>
  <c r="J15911" i="25"/>
  <c r="J15910" i="25"/>
  <c r="J15909" i="25"/>
  <c r="J15908" i="25"/>
  <c r="J15907" i="25"/>
  <c r="J15906" i="25"/>
  <c r="J15905" i="25"/>
  <c r="J15904" i="25"/>
  <c r="J15903" i="25"/>
  <c r="J15902" i="25"/>
  <c r="J15901" i="25"/>
  <c r="J15900" i="25"/>
  <c r="J15899" i="25"/>
  <c r="J15898" i="25"/>
  <c r="J15897" i="25"/>
  <c r="J15896" i="25"/>
  <c r="J15895" i="25"/>
  <c r="J15894" i="25"/>
  <c r="J15893" i="25"/>
  <c r="J15892" i="25"/>
  <c r="J15891" i="25"/>
  <c r="J15890" i="25"/>
  <c r="J15889" i="25"/>
  <c r="J15888" i="25"/>
  <c r="J15887" i="25"/>
  <c r="J15886" i="25"/>
  <c r="J15885" i="25"/>
  <c r="J15884" i="25"/>
  <c r="J15883" i="25"/>
  <c r="J15882" i="25"/>
  <c r="J15881" i="25"/>
  <c r="J15880" i="25"/>
  <c r="J15879" i="25"/>
  <c r="J15878" i="25"/>
  <c r="J15877" i="25"/>
  <c r="J15876" i="25"/>
  <c r="J15875" i="25"/>
  <c r="J15874" i="25"/>
  <c r="J15873" i="25"/>
  <c r="J15872" i="25"/>
  <c r="J15871" i="25"/>
  <c r="J15870" i="25"/>
  <c r="J15869" i="25"/>
  <c r="J15868" i="25"/>
  <c r="J15867" i="25"/>
  <c r="J15866" i="25"/>
  <c r="J15865" i="25"/>
  <c r="J15864" i="25"/>
  <c r="J15863" i="25"/>
  <c r="J15862" i="25"/>
  <c r="J15861" i="25"/>
  <c r="J15860" i="25"/>
  <c r="J15859" i="25"/>
  <c r="J15858" i="25"/>
  <c r="J15857" i="25"/>
  <c r="J15856" i="25"/>
  <c r="J15855" i="25"/>
  <c r="J15854" i="25"/>
  <c r="J15853" i="25"/>
  <c r="J15852" i="25"/>
  <c r="J15851" i="25"/>
  <c r="J15850" i="25"/>
  <c r="J15849" i="25"/>
  <c r="J15848" i="25"/>
  <c r="J15847" i="25"/>
  <c r="J15846" i="25"/>
  <c r="J15845" i="25"/>
  <c r="J15844" i="25"/>
  <c r="J15843" i="25"/>
  <c r="J15842" i="25"/>
  <c r="J15841" i="25"/>
  <c r="J15840" i="25"/>
  <c r="J15839" i="25"/>
  <c r="J15838" i="25"/>
  <c r="J15837" i="25"/>
  <c r="J15836" i="25"/>
  <c r="J15835" i="25"/>
  <c r="J15834" i="25"/>
  <c r="J15833" i="25"/>
  <c r="J15832" i="25"/>
  <c r="J15831" i="25"/>
  <c r="J15830" i="25"/>
  <c r="J15829" i="25"/>
  <c r="J15828" i="25"/>
  <c r="J15827" i="25"/>
  <c r="J15826" i="25"/>
  <c r="J15825" i="25"/>
  <c r="J15824" i="25"/>
  <c r="J15823" i="25"/>
  <c r="J15822" i="25"/>
  <c r="J15821" i="25"/>
  <c r="J15820" i="25"/>
  <c r="J15819" i="25"/>
  <c r="J15818" i="25"/>
  <c r="J15817" i="25"/>
  <c r="J15816" i="25"/>
  <c r="J15815" i="25"/>
  <c r="J15814" i="25"/>
  <c r="J15813" i="25"/>
  <c r="J15812" i="25"/>
  <c r="J15811" i="25"/>
  <c r="J15810" i="25"/>
  <c r="J15809" i="25"/>
  <c r="J15808" i="25"/>
  <c r="J15807" i="25"/>
  <c r="J15806" i="25"/>
  <c r="J15805" i="25"/>
  <c r="J15804" i="25"/>
  <c r="J15803" i="25"/>
  <c r="J15802" i="25"/>
  <c r="J15801" i="25"/>
  <c r="J15800" i="25"/>
  <c r="J15799" i="25"/>
  <c r="J15798" i="25"/>
  <c r="J15797" i="25"/>
  <c r="J15796" i="25"/>
  <c r="J15795" i="25"/>
  <c r="J15794" i="25"/>
  <c r="J15793" i="25"/>
  <c r="J15792" i="25"/>
  <c r="J15791" i="25"/>
  <c r="J15790" i="25"/>
  <c r="J15789" i="25"/>
  <c r="J15788" i="25"/>
  <c r="J15787" i="25"/>
  <c r="J15786" i="25"/>
  <c r="J15785" i="25"/>
  <c r="J15784" i="25"/>
  <c r="J15783" i="25"/>
  <c r="J15782" i="25"/>
  <c r="J15781" i="25"/>
  <c r="J15780" i="25"/>
  <c r="J15779" i="25"/>
  <c r="J15778" i="25"/>
  <c r="J15777" i="25"/>
  <c r="J15776" i="25"/>
  <c r="J15775" i="25"/>
  <c r="J15774" i="25"/>
  <c r="J15773" i="25"/>
  <c r="J15772" i="25"/>
  <c r="J15771" i="25"/>
  <c r="J15770" i="25"/>
  <c r="J15769" i="25"/>
  <c r="J15768" i="25"/>
  <c r="J15767" i="25"/>
  <c r="J15766" i="25"/>
  <c r="J15765" i="25"/>
  <c r="J15764" i="25"/>
  <c r="J15763" i="25"/>
  <c r="J15762" i="25"/>
  <c r="J15761" i="25"/>
  <c r="J15760" i="25"/>
  <c r="J15759" i="25"/>
  <c r="J15758" i="25"/>
  <c r="J15757" i="25"/>
  <c r="J15756" i="25"/>
  <c r="J15755" i="25"/>
  <c r="J15754" i="25"/>
  <c r="J15753" i="25"/>
  <c r="J15752" i="25"/>
  <c r="J15751" i="25"/>
  <c r="J15750" i="25"/>
  <c r="J15749" i="25"/>
  <c r="J15748" i="25"/>
  <c r="J15747" i="25"/>
  <c r="J15746" i="25"/>
  <c r="J15745" i="25"/>
  <c r="J15744" i="25"/>
  <c r="J15743" i="25"/>
  <c r="J15742" i="25"/>
  <c r="J15741" i="25"/>
  <c r="J15740" i="25"/>
  <c r="J15739" i="25"/>
  <c r="J15738" i="25"/>
  <c r="J15737" i="25"/>
  <c r="J15736" i="25"/>
  <c r="J15735" i="25"/>
  <c r="J15734" i="25"/>
  <c r="J15733" i="25"/>
  <c r="J15732" i="25"/>
  <c r="J15731" i="25"/>
  <c r="J15730" i="25"/>
  <c r="J15729" i="25"/>
  <c r="J15728" i="25"/>
  <c r="J15727" i="25"/>
  <c r="J15726" i="25"/>
  <c r="J15725" i="25"/>
  <c r="J15724" i="25"/>
  <c r="J15723" i="25"/>
  <c r="J15722" i="25"/>
  <c r="J15721" i="25"/>
  <c r="J15720" i="25"/>
  <c r="J15719" i="25"/>
  <c r="J15718" i="25"/>
  <c r="J15717" i="25"/>
  <c r="J15716" i="25"/>
  <c r="J15715" i="25"/>
  <c r="J15714" i="25"/>
  <c r="J15713" i="25"/>
  <c r="J15712" i="25"/>
  <c r="J15711" i="25"/>
  <c r="J15710" i="25"/>
  <c r="J15709" i="25"/>
  <c r="J15708" i="25"/>
  <c r="J15707" i="25"/>
  <c r="J15706" i="25"/>
  <c r="J15705" i="25"/>
  <c r="J15704" i="25"/>
  <c r="J15703" i="25"/>
  <c r="J15702" i="25"/>
  <c r="J15701" i="25"/>
  <c r="J15700" i="25"/>
  <c r="J15699" i="25"/>
  <c r="J15698" i="25"/>
  <c r="J15697" i="25"/>
  <c r="J15696" i="25"/>
  <c r="J15695" i="25"/>
  <c r="J15694" i="25"/>
  <c r="J15693" i="25"/>
  <c r="J15692" i="25"/>
  <c r="J15691" i="25"/>
  <c r="J15690" i="25"/>
  <c r="J15689" i="25"/>
  <c r="J15688" i="25"/>
  <c r="J15687" i="25"/>
  <c r="J15686" i="25"/>
  <c r="J15685" i="25"/>
  <c r="J15684" i="25"/>
  <c r="J15683" i="25"/>
  <c r="J15682" i="25"/>
  <c r="J15681" i="25"/>
  <c r="J15680" i="25"/>
  <c r="J15679" i="25"/>
  <c r="J15678" i="25"/>
  <c r="J15677" i="25"/>
  <c r="J15676" i="25"/>
  <c r="J15675" i="25"/>
  <c r="J15674" i="25"/>
  <c r="J15673" i="25"/>
  <c r="J15672" i="25"/>
  <c r="J15671" i="25"/>
  <c r="J15670" i="25"/>
  <c r="J15669" i="25"/>
  <c r="J15668" i="25"/>
  <c r="J15667" i="25"/>
  <c r="J15666" i="25"/>
  <c r="J15665" i="25"/>
  <c r="J15664" i="25"/>
  <c r="J15663" i="25"/>
  <c r="J15662" i="25"/>
  <c r="J15661" i="25"/>
  <c r="J15660" i="25"/>
  <c r="J15659" i="25"/>
  <c r="J15658" i="25"/>
  <c r="J15657" i="25"/>
  <c r="J15656" i="25"/>
  <c r="J15655" i="25"/>
  <c r="J15654" i="25"/>
  <c r="J15653" i="25"/>
  <c r="J15652" i="25"/>
  <c r="J15651" i="25"/>
  <c r="J15650" i="25"/>
  <c r="J15649" i="25"/>
  <c r="J15648" i="25"/>
  <c r="J15647" i="25"/>
  <c r="J15646" i="25"/>
  <c r="J15645" i="25"/>
  <c r="J15644" i="25"/>
  <c r="J15643" i="25"/>
  <c r="J15642" i="25"/>
  <c r="J15641" i="25"/>
  <c r="J15640" i="25"/>
  <c r="J15639" i="25"/>
  <c r="J15638" i="25"/>
  <c r="J15637" i="25"/>
  <c r="J15636" i="25"/>
  <c r="J15635" i="25"/>
  <c r="J15634" i="25"/>
  <c r="J15633" i="25"/>
  <c r="J15632" i="25"/>
  <c r="J15631" i="25"/>
  <c r="J15630" i="25"/>
  <c r="J15629" i="25"/>
  <c r="J15628" i="25"/>
  <c r="J15627" i="25"/>
  <c r="J15626" i="25"/>
  <c r="J15625" i="25"/>
  <c r="J15624" i="25"/>
  <c r="J15623" i="25"/>
  <c r="J15622" i="25"/>
  <c r="J15621" i="25"/>
  <c r="J15620" i="25"/>
  <c r="J15619" i="25"/>
  <c r="J15618" i="25"/>
  <c r="J15617" i="25"/>
  <c r="J15616" i="25"/>
  <c r="J15615" i="25"/>
  <c r="J15614" i="25"/>
  <c r="J15613" i="25"/>
  <c r="J15612" i="25"/>
  <c r="J15611" i="25"/>
  <c r="J15610" i="25"/>
  <c r="J15609" i="25"/>
  <c r="J15608" i="25"/>
  <c r="J15607" i="25"/>
  <c r="J15606" i="25"/>
  <c r="J15605" i="25"/>
  <c r="J15604" i="25"/>
  <c r="J15603" i="25"/>
  <c r="J15602" i="25"/>
  <c r="J15601" i="25"/>
  <c r="J15600" i="25"/>
  <c r="J15599" i="25"/>
  <c r="J15598" i="25"/>
  <c r="J15597" i="25"/>
  <c r="J15596" i="25"/>
  <c r="J15595" i="25"/>
  <c r="J15594" i="25"/>
  <c r="J15593" i="25"/>
  <c r="J15592" i="25"/>
  <c r="J15591" i="25"/>
  <c r="J15590" i="25"/>
  <c r="J15589" i="25"/>
  <c r="J15588" i="25"/>
  <c r="J15587" i="25"/>
  <c r="J15586" i="25"/>
  <c r="J15585" i="25"/>
  <c r="J15584" i="25"/>
  <c r="J15583" i="25"/>
  <c r="J15582" i="25"/>
  <c r="J15581" i="25"/>
  <c r="J15580" i="25"/>
  <c r="J15579" i="25"/>
  <c r="J15578" i="25"/>
  <c r="J15577" i="25"/>
  <c r="J15576" i="25"/>
  <c r="J15575" i="25"/>
  <c r="J15574" i="25"/>
  <c r="J15573" i="25"/>
  <c r="J15572" i="25"/>
  <c r="J15571" i="25"/>
  <c r="J15570" i="25"/>
  <c r="J15569" i="25"/>
  <c r="J15568" i="25"/>
  <c r="J15567" i="25"/>
  <c r="J15566" i="25"/>
  <c r="J15565" i="25"/>
  <c r="J15564" i="25"/>
  <c r="J15563" i="25"/>
  <c r="J15562" i="25"/>
  <c r="J15561" i="25"/>
  <c r="J15560" i="25"/>
  <c r="J15559" i="25"/>
  <c r="J15558" i="25"/>
  <c r="J15557" i="25"/>
  <c r="J15556" i="25"/>
  <c r="J15555" i="25"/>
  <c r="J15554" i="25"/>
  <c r="J15553" i="25"/>
  <c r="J15552" i="25"/>
  <c r="J15551" i="25"/>
  <c r="J15550" i="25"/>
  <c r="J15549" i="25"/>
  <c r="J15548" i="25"/>
  <c r="J15547" i="25"/>
  <c r="J15546" i="25"/>
  <c r="J15545" i="25"/>
  <c r="J15544" i="25"/>
  <c r="J15543" i="25"/>
  <c r="J15542" i="25"/>
  <c r="J15541" i="25"/>
  <c r="J15540" i="25"/>
  <c r="J15539" i="25"/>
  <c r="J15538" i="25"/>
  <c r="J15537" i="25"/>
  <c r="J15536" i="25"/>
  <c r="J15535" i="25"/>
  <c r="J15534" i="25"/>
  <c r="J15533" i="25"/>
  <c r="J15532" i="25"/>
  <c r="J15531" i="25"/>
  <c r="J15530" i="25"/>
  <c r="J15529" i="25"/>
  <c r="J15528" i="25"/>
  <c r="J15527" i="25"/>
  <c r="J15526" i="25"/>
  <c r="J15525" i="25"/>
  <c r="J15524" i="25"/>
  <c r="J15523" i="25"/>
  <c r="J15522" i="25"/>
  <c r="J15521" i="25"/>
  <c r="J15520" i="25"/>
  <c r="J15519" i="25"/>
  <c r="J15518" i="25"/>
  <c r="J15517" i="25"/>
  <c r="J15516" i="25"/>
  <c r="J15515" i="25"/>
  <c r="J15514" i="25"/>
  <c r="J15513" i="25"/>
  <c r="J15512" i="25"/>
  <c r="J15511" i="25"/>
  <c r="J15510" i="25"/>
  <c r="J15509" i="25"/>
  <c r="J15508" i="25"/>
  <c r="J15507" i="25"/>
  <c r="J15506" i="25"/>
  <c r="J15505" i="25"/>
  <c r="J15504" i="25"/>
  <c r="J15503" i="25"/>
  <c r="J15502" i="25"/>
  <c r="J15501" i="25"/>
  <c r="J15500" i="25"/>
  <c r="J15499" i="25"/>
  <c r="J15498" i="25"/>
  <c r="J15497" i="25"/>
  <c r="J15496" i="25"/>
  <c r="J15495" i="25"/>
  <c r="J15494" i="25"/>
  <c r="J15493" i="25"/>
  <c r="J15492" i="25"/>
  <c r="J15491" i="25"/>
  <c r="J15490" i="25"/>
  <c r="J15489" i="25"/>
  <c r="J15488" i="25"/>
  <c r="J15487" i="25"/>
  <c r="J15486" i="25"/>
  <c r="J15485" i="25"/>
  <c r="J15484" i="25"/>
  <c r="J15483" i="25"/>
  <c r="J15482" i="25"/>
  <c r="J15481" i="25"/>
  <c r="J15480" i="25"/>
  <c r="J15479" i="25"/>
  <c r="J15478" i="25"/>
  <c r="J15477" i="25"/>
  <c r="J15476" i="25"/>
  <c r="J15475" i="25"/>
  <c r="J15474" i="25"/>
  <c r="J15473" i="25"/>
  <c r="J15472" i="25"/>
  <c r="J15471" i="25"/>
  <c r="J15470" i="25"/>
  <c r="J15469" i="25"/>
  <c r="J15468" i="25"/>
  <c r="J15467" i="25"/>
  <c r="J15466" i="25"/>
  <c r="J15465" i="25"/>
  <c r="J15464" i="25"/>
  <c r="J15463" i="25"/>
  <c r="J15462" i="25"/>
  <c r="J15461" i="25"/>
  <c r="J15460" i="25"/>
  <c r="J15459" i="25"/>
  <c r="J15458" i="25"/>
  <c r="J15457" i="25"/>
  <c r="J15456" i="25"/>
  <c r="J15455" i="25"/>
  <c r="J15454" i="25"/>
  <c r="J15453" i="25"/>
  <c r="J15452" i="25"/>
  <c r="J15451" i="25"/>
  <c r="J15450" i="25"/>
  <c r="J15449" i="25"/>
  <c r="J15448" i="25"/>
  <c r="J15447" i="25"/>
  <c r="J15446" i="25"/>
  <c r="J15445" i="25"/>
  <c r="J15444" i="25"/>
  <c r="J15443" i="25"/>
  <c r="J15442" i="25"/>
  <c r="J15441" i="25"/>
  <c r="J15440" i="25"/>
  <c r="J15439" i="25"/>
  <c r="J15438" i="25"/>
  <c r="J15437" i="25"/>
  <c r="J15436" i="25"/>
  <c r="J15435" i="25"/>
  <c r="J15434" i="25"/>
  <c r="J15433" i="25"/>
  <c r="J15432" i="25"/>
  <c r="J15431" i="25"/>
  <c r="J15430" i="25"/>
  <c r="J15429" i="25"/>
  <c r="J15428" i="25"/>
  <c r="J15427" i="25"/>
  <c r="J15426" i="25"/>
  <c r="J15425" i="25"/>
  <c r="J15424" i="25"/>
  <c r="J15423" i="25"/>
  <c r="J15422" i="25"/>
  <c r="J15421" i="25"/>
  <c r="J15420" i="25"/>
  <c r="J15419" i="25"/>
  <c r="J15418" i="25"/>
  <c r="J15417" i="25"/>
  <c r="J15416" i="25"/>
  <c r="J15415" i="25"/>
  <c r="J15414" i="25"/>
  <c r="J15413" i="25"/>
  <c r="J15412" i="25"/>
  <c r="J15411" i="25"/>
  <c r="J15410" i="25"/>
  <c r="J15409" i="25"/>
  <c r="J15408" i="25"/>
  <c r="J15407" i="25"/>
  <c r="J15406" i="25"/>
  <c r="J15405" i="25"/>
  <c r="J15404" i="25"/>
  <c r="J15403" i="25"/>
  <c r="J15402" i="25"/>
  <c r="J15401" i="25"/>
  <c r="J15400" i="25"/>
  <c r="J15399" i="25"/>
  <c r="J15398" i="25"/>
  <c r="J15397" i="25"/>
  <c r="J15396" i="25"/>
  <c r="J15395" i="25"/>
  <c r="J15394" i="25"/>
  <c r="J15393" i="25"/>
  <c r="J15392" i="25"/>
  <c r="J15391" i="25"/>
  <c r="J15390" i="25"/>
  <c r="J15389" i="25"/>
  <c r="J15388" i="25"/>
  <c r="J15387" i="25"/>
  <c r="J15386" i="25"/>
  <c r="J15385" i="25"/>
  <c r="J15384" i="25"/>
  <c r="J15383" i="25"/>
  <c r="J15382" i="25"/>
  <c r="J15381" i="25"/>
  <c r="J15380" i="25"/>
  <c r="J15379" i="25"/>
  <c r="J15378" i="25"/>
  <c r="J15377" i="25"/>
  <c r="J15376" i="25"/>
  <c r="J15375" i="25"/>
  <c r="J15374" i="25"/>
  <c r="J15373" i="25"/>
  <c r="J15372" i="25"/>
  <c r="J15371" i="25"/>
  <c r="J15370" i="25"/>
  <c r="J15369" i="25"/>
  <c r="J15368" i="25"/>
  <c r="J15367" i="25"/>
  <c r="J15366" i="25"/>
  <c r="J15365" i="25"/>
  <c r="J15364" i="25"/>
  <c r="J15363" i="25"/>
  <c r="J15362" i="25"/>
  <c r="J15361" i="25"/>
  <c r="J15360" i="25"/>
  <c r="J15359" i="25"/>
  <c r="J15358" i="25"/>
  <c r="J15357" i="25"/>
  <c r="J15356" i="25"/>
  <c r="J15355" i="25"/>
  <c r="J15354" i="25"/>
  <c r="J15353" i="25"/>
  <c r="J15352" i="25"/>
  <c r="J15351" i="25"/>
  <c r="J15350" i="25"/>
  <c r="J15349" i="25"/>
  <c r="J15348" i="25"/>
  <c r="J15347" i="25"/>
  <c r="J15346" i="25"/>
  <c r="J15345" i="25"/>
  <c r="J15344" i="25"/>
  <c r="J15343" i="25"/>
  <c r="J15342" i="25"/>
  <c r="J15341" i="25"/>
  <c r="J15340" i="25"/>
  <c r="J15339" i="25"/>
  <c r="J15338" i="25"/>
  <c r="J15337" i="25"/>
  <c r="J15336" i="25"/>
  <c r="J15335" i="25"/>
  <c r="J15334" i="25"/>
  <c r="J15333" i="25"/>
  <c r="J15332" i="25"/>
  <c r="J15331" i="25"/>
  <c r="J15330" i="25"/>
  <c r="J15329" i="25"/>
  <c r="J15328" i="25"/>
  <c r="J15327" i="25"/>
  <c r="J15326" i="25"/>
  <c r="J15325" i="25"/>
  <c r="J15324" i="25"/>
  <c r="J15323" i="25"/>
  <c r="J15322" i="25"/>
  <c r="J15321" i="25"/>
  <c r="J15320" i="25"/>
  <c r="J15319" i="25"/>
  <c r="J15318" i="25"/>
  <c r="J15317" i="25"/>
  <c r="J15316" i="25"/>
  <c r="J15315" i="25"/>
  <c r="J15314" i="25"/>
  <c r="J15313" i="25"/>
  <c r="J15312" i="25"/>
  <c r="J15311" i="25"/>
  <c r="J15310" i="25"/>
  <c r="J15309" i="25"/>
  <c r="J15308" i="25"/>
  <c r="J15307" i="25"/>
  <c r="J15306" i="25"/>
  <c r="J15305" i="25"/>
  <c r="J15304" i="25"/>
  <c r="J15303" i="25"/>
  <c r="J15302" i="25"/>
  <c r="J15301" i="25"/>
  <c r="J15300" i="25"/>
  <c r="J15299" i="25"/>
  <c r="J15298" i="25"/>
  <c r="J15297" i="25"/>
  <c r="J15296" i="25"/>
  <c r="J15295" i="25"/>
  <c r="J15294" i="25"/>
  <c r="J15293" i="25"/>
  <c r="J15292" i="25"/>
  <c r="J15291" i="25"/>
  <c r="J15290" i="25"/>
  <c r="J15289" i="25"/>
  <c r="J15288" i="25"/>
  <c r="J15287" i="25"/>
  <c r="J15286" i="25"/>
  <c r="J15285" i="25"/>
  <c r="J15284" i="25"/>
  <c r="J15283" i="25"/>
  <c r="J15282" i="25"/>
  <c r="J15281" i="25"/>
  <c r="J15280" i="25"/>
  <c r="J15279" i="25"/>
  <c r="J15278" i="25"/>
  <c r="J15277" i="25"/>
  <c r="J15276" i="25"/>
  <c r="J15275" i="25"/>
  <c r="J15274" i="25"/>
  <c r="J15273" i="25"/>
  <c r="J15272" i="25"/>
  <c r="J15271" i="25"/>
  <c r="J15270" i="25"/>
  <c r="J15269" i="25"/>
  <c r="J15268" i="25"/>
  <c r="J15267" i="25"/>
  <c r="J15266" i="25"/>
  <c r="J15265" i="25"/>
  <c r="J15264" i="25"/>
  <c r="J15263" i="25"/>
  <c r="J15262" i="25"/>
  <c r="J15261" i="25"/>
  <c r="J15260" i="25"/>
  <c r="J15259" i="25"/>
  <c r="J15258" i="25"/>
  <c r="J15257" i="25"/>
  <c r="J15256" i="25"/>
  <c r="J15255" i="25"/>
  <c r="J15254" i="25"/>
  <c r="J15253" i="25"/>
  <c r="J15252" i="25"/>
  <c r="J15251" i="25"/>
  <c r="J15250" i="25"/>
  <c r="J15249" i="25"/>
  <c r="J15248" i="25"/>
  <c r="J15247" i="25"/>
  <c r="J15246" i="25"/>
  <c r="J15245" i="25"/>
  <c r="J15244" i="25"/>
  <c r="J15243" i="25"/>
  <c r="J15242" i="25"/>
  <c r="J15241" i="25"/>
  <c r="J15240" i="25"/>
  <c r="J15239" i="25"/>
  <c r="J15238" i="25"/>
  <c r="J15237" i="25"/>
  <c r="J15236" i="25"/>
  <c r="J15235" i="25"/>
  <c r="J15234" i="25"/>
  <c r="J15233" i="25"/>
  <c r="J15232" i="25"/>
  <c r="J15231" i="25"/>
  <c r="J15230" i="25"/>
  <c r="J15229" i="25"/>
  <c r="J15228" i="25"/>
  <c r="J15227" i="25"/>
  <c r="J15226" i="25"/>
  <c r="J15225" i="25"/>
  <c r="J15224" i="25"/>
  <c r="J15223" i="25"/>
  <c r="J15222" i="25"/>
  <c r="J15221" i="25"/>
  <c r="J15220" i="25"/>
  <c r="J15219" i="25"/>
  <c r="J15218" i="25"/>
  <c r="J15217" i="25"/>
  <c r="J15216" i="25"/>
  <c r="J15215" i="25"/>
  <c r="J15214" i="25"/>
  <c r="J15213" i="25"/>
  <c r="J15212" i="25"/>
  <c r="J15211" i="25"/>
  <c r="J15210" i="25"/>
  <c r="J15209" i="25"/>
  <c r="J15208" i="25"/>
  <c r="J15207" i="25"/>
  <c r="J15206" i="25"/>
  <c r="J15205" i="25"/>
  <c r="J15204" i="25"/>
  <c r="J15203" i="25"/>
  <c r="J15202" i="25"/>
  <c r="J15201" i="25"/>
  <c r="J15200" i="25"/>
  <c r="J15199" i="25"/>
  <c r="J15198" i="25"/>
  <c r="J15197" i="25"/>
  <c r="J15196" i="25"/>
  <c r="J15195" i="25"/>
  <c r="J15194" i="25"/>
  <c r="J15193" i="25"/>
  <c r="J15192" i="25"/>
  <c r="J15191" i="25"/>
  <c r="J15190" i="25"/>
  <c r="J15189" i="25"/>
  <c r="J15188" i="25"/>
  <c r="J15187" i="25"/>
  <c r="J15186" i="25"/>
  <c r="J15185" i="25"/>
  <c r="J15184" i="25"/>
  <c r="J15183" i="25"/>
  <c r="J15182" i="25"/>
  <c r="J15181" i="25"/>
  <c r="J15180" i="25"/>
  <c r="J15179" i="25"/>
  <c r="J15178" i="25"/>
  <c r="J15177" i="25"/>
  <c r="J15176" i="25"/>
  <c r="J15175" i="25"/>
  <c r="J15174" i="25"/>
  <c r="J15173" i="25"/>
  <c r="J15172" i="25"/>
  <c r="J15171" i="25"/>
  <c r="J15170" i="25"/>
  <c r="J15169" i="25"/>
  <c r="J15168" i="25"/>
  <c r="J15167" i="25"/>
  <c r="J15166" i="25"/>
  <c r="J15165" i="25"/>
  <c r="J15164" i="25"/>
  <c r="J15163" i="25"/>
  <c r="J15162" i="25"/>
  <c r="J15161" i="25"/>
  <c r="J15160" i="25"/>
  <c r="J15159" i="25"/>
  <c r="J15158" i="25"/>
  <c r="J15157" i="25"/>
  <c r="J15156" i="25"/>
  <c r="J15155" i="25"/>
  <c r="J15154" i="25"/>
  <c r="J15153" i="25"/>
  <c r="J15152" i="25"/>
  <c r="J15151" i="25"/>
  <c r="J15150" i="25"/>
  <c r="J15149" i="25"/>
  <c r="J15148" i="25"/>
  <c r="J15147" i="25"/>
  <c r="J15146" i="25"/>
  <c r="J15145" i="25"/>
  <c r="J15144" i="25"/>
  <c r="J15143" i="25"/>
  <c r="J15142" i="25"/>
  <c r="J15141" i="25"/>
  <c r="J15140" i="25"/>
  <c r="J15139" i="25"/>
  <c r="J15138" i="25"/>
  <c r="J15137" i="25"/>
  <c r="J15136" i="25"/>
  <c r="J15135" i="25"/>
  <c r="J15134" i="25"/>
  <c r="J15133" i="25"/>
  <c r="J15132" i="25"/>
  <c r="J15131" i="25"/>
  <c r="J15130" i="25"/>
  <c r="J15129" i="25"/>
  <c r="J15128" i="25"/>
  <c r="J15127" i="25"/>
  <c r="J15126" i="25"/>
  <c r="J15125" i="25"/>
  <c r="J15124" i="25"/>
  <c r="J15123" i="25"/>
  <c r="J15122" i="25"/>
  <c r="J15121" i="25"/>
  <c r="J15120" i="25"/>
  <c r="J15119" i="25"/>
  <c r="J15118" i="25"/>
  <c r="J15117" i="25"/>
  <c r="J15116" i="25"/>
  <c r="J15115" i="25"/>
  <c r="J15114" i="25"/>
  <c r="J15113" i="25"/>
  <c r="J15112" i="25"/>
  <c r="J15111" i="25"/>
  <c r="J15110" i="25"/>
  <c r="J15109" i="25"/>
  <c r="J15108" i="25"/>
  <c r="J15107" i="25"/>
  <c r="J15106" i="25"/>
  <c r="J15105" i="25"/>
  <c r="J15104" i="25"/>
  <c r="J15103" i="25"/>
  <c r="J15102" i="25"/>
  <c r="J15101" i="25"/>
  <c r="J15100" i="25"/>
  <c r="J15099" i="25"/>
  <c r="J15098" i="25"/>
  <c r="J15097" i="25"/>
  <c r="J15096" i="25"/>
  <c r="J15095" i="25"/>
  <c r="J15094" i="25"/>
  <c r="J15093" i="25"/>
  <c r="J15092" i="25"/>
  <c r="J15091" i="25"/>
  <c r="J15090" i="25"/>
  <c r="J15089" i="25"/>
  <c r="J15088" i="25"/>
  <c r="J15087" i="25"/>
  <c r="J15086" i="25"/>
  <c r="J15085" i="25"/>
  <c r="J15084" i="25"/>
  <c r="J15083" i="25"/>
  <c r="J15082" i="25"/>
  <c r="J15081" i="25"/>
  <c r="J15080" i="25"/>
  <c r="J15079" i="25"/>
  <c r="J15078" i="25"/>
  <c r="J15077" i="25"/>
  <c r="J15076" i="25"/>
  <c r="J15075" i="25"/>
  <c r="J15074" i="25"/>
  <c r="J15073" i="25"/>
  <c r="J15072" i="25"/>
  <c r="J15071" i="25"/>
  <c r="J15070" i="25"/>
  <c r="J15069" i="25"/>
  <c r="J15068" i="25"/>
  <c r="J15067" i="25"/>
  <c r="J15066" i="25"/>
  <c r="J15065" i="25"/>
  <c r="J15064" i="25"/>
  <c r="J15063" i="25"/>
  <c r="J15062" i="25"/>
  <c r="J15061" i="25"/>
  <c r="J15060" i="25"/>
  <c r="J15059" i="25"/>
  <c r="J15058" i="25"/>
  <c r="J15057" i="25"/>
  <c r="J15056" i="25"/>
  <c r="J15055" i="25"/>
  <c r="J15054" i="25"/>
  <c r="J15053" i="25"/>
  <c r="J15052" i="25"/>
  <c r="J15051" i="25"/>
  <c r="J15050" i="25"/>
  <c r="J15049" i="25"/>
  <c r="J15048" i="25"/>
  <c r="J15047" i="25"/>
  <c r="J15046" i="25"/>
  <c r="J15045" i="25"/>
  <c r="J15044" i="25"/>
  <c r="J15043" i="25"/>
  <c r="J15042" i="25"/>
  <c r="J15041" i="25"/>
  <c r="J15040" i="25"/>
  <c r="J15039" i="25"/>
  <c r="J15038" i="25"/>
  <c r="J15037" i="25"/>
  <c r="J15036" i="25"/>
  <c r="J15035" i="25"/>
  <c r="J15034" i="25"/>
  <c r="J15033" i="25"/>
  <c r="J15032" i="25"/>
  <c r="J15031" i="25"/>
  <c r="J15030" i="25"/>
  <c r="J15029" i="25"/>
  <c r="J15028" i="25"/>
  <c r="J15027" i="25"/>
  <c r="J15026" i="25"/>
  <c r="J15025" i="25"/>
  <c r="J15024" i="25"/>
  <c r="J15023" i="25"/>
  <c r="J15022" i="25"/>
  <c r="J15021" i="25"/>
  <c r="J15020" i="25"/>
  <c r="J15019" i="25"/>
  <c r="J15018" i="25"/>
  <c r="J15017" i="25"/>
  <c r="J15016" i="25"/>
  <c r="J15015" i="25"/>
  <c r="J15014" i="25"/>
  <c r="J15013" i="25"/>
  <c r="J15012" i="25"/>
  <c r="J15011" i="25"/>
  <c r="J15010" i="25"/>
  <c r="J15009" i="25"/>
  <c r="J15008" i="25"/>
  <c r="J15007" i="25"/>
  <c r="J15006" i="25"/>
  <c r="J15005" i="25"/>
  <c r="J15004" i="25"/>
  <c r="J15003" i="25"/>
  <c r="J15002" i="25"/>
  <c r="J15001" i="25"/>
  <c r="J15000" i="25"/>
  <c r="J14999" i="25"/>
  <c r="J14998" i="25"/>
  <c r="J14997" i="25"/>
  <c r="J14996" i="25"/>
  <c r="J14995" i="25"/>
  <c r="J14994" i="25"/>
  <c r="J14993" i="25"/>
  <c r="J14992" i="25"/>
  <c r="J14991" i="25"/>
  <c r="J14990" i="25"/>
  <c r="J14989" i="25"/>
  <c r="J14988" i="25"/>
  <c r="J14987" i="25"/>
  <c r="J14986" i="25"/>
  <c r="J14985" i="25"/>
  <c r="J14984" i="25"/>
  <c r="J14983" i="25"/>
  <c r="J14982" i="25"/>
  <c r="J14981" i="25"/>
  <c r="J14980" i="25"/>
  <c r="J14979" i="25"/>
  <c r="J14978" i="25"/>
  <c r="J14977" i="25"/>
  <c r="J14976" i="25"/>
  <c r="J14975" i="25"/>
  <c r="J14974" i="25"/>
  <c r="J14973" i="25"/>
  <c r="J14972" i="25"/>
  <c r="J14971" i="25"/>
  <c r="J14970" i="25"/>
  <c r="J14969" i="25"/>
  <c r="J14968" i="25"/>
  <c r="J14967" i="25"/>
  <c r="J14966" i="25"/>
  <c r="J14965" i="25"/>
  <c r="J14964" i="25"/>
  <c r="J14963" i="25"/>
  <c r="J14962" i="25"/>
  <c r="J14961" i="25"/>
  <c r="J14960" i="25"/>
  <c r="J14959" i="25"/>
  <c r="J14958" i="25"/>
  <c r="J14957" i="25"/>
  <c r="J14956" i="25"/>
  <c r="J14955" i="25"/>
  <c r="J14954" i="25"/>
  <c r="J14953" i="25"/>
  <c r="J14952" i="25"/>
  <c r="J14951" i="25"/>
  <c r="J14950" i="25"/>
  <c r="J14949" i="25"/>
  <c r="J14948" i="25"/>
  <c r="J14947" i="25"/>
  <c r="J14946" i="25"/>
  <c r="J14945" i="25"/>
  <c r="J14944" i="25"/>
  <c r="J14943" i="25"/>
  <c r="J14942" i="25"/>
  <c r="J14941" i="25"/>
  <c r="J14940" i="25"/>
  <c r="J14939" i="25"/>
  <c r="J14938" i="25"/>
  <c r="J14937" i="25"/>
  <c r="J14936" i="25"/>
  <c r="J14935" i="25"/>
  <c r="J14934" i="25"/>
  <c r="J14933" i="25"/>
  <c r="J14932" i="25"/>
  <c r="J14931" i="25"/>
  <c r="J14930" i="25"/>
  <c r="J14929" i="25"/>
  <c r="J14928" i="25"/>
  <c r="J14927" i="25"/>
  <c r="J14926" i="25"/>
  <c r="J14925" i="25"/>
  <c r="J14924" i="25"/>
  <c r="J14923" i="25"/>
  <c r="J14922" i="25"/>
  <c r="J14921" i="25"/>
  <c r="J14920" i="25"/>
  <c r="J14919" i="25"/>
  <c r="J14918" i="25"/>
  <c r="J14917" i="25"/>
  <c r="J14916" i="25"/>
  <c r="J14915" i="25"/>
  <c r="J14914" i="25"/>
  <c r="J14913" i="25"/>
  <c r="J14912" i="25"/>
  <c r="J14911" i="25"/>
  <c r="J14910" i="25"/>
  <c r="J14909" i="25"/>
  <c r="J14908" i="25"/>
  <c r="J14907" i="25"/>
  <c r="J14906" i="25"/>
  <c r="J14905" i="25"/>
  <c r="J14904" i="25"/>
  <c r="J14903" i="25"/>
  <c r="J14902" i="25"/>
  <c r="J14901" i="25"/>
  <c r="J14900" i="25"/>
  <c r="J14899" i="25"/>
  <c r="J14898" i="25"/>
  <c r="J14897" i="25"/>
  <c r="J14896" i="25"/>
  <c r="J14895" i="25"/>
  <c r="J14894" i="25"/>
  <c r="J14893" i="25"/>
  <c r="J14892" i="25"/>
  <c r="J14891" i="25"/>
  <c r="J14890" i="25"/>
  <c r="J14889" i="25"/>
  <c r="J14888" i="25"/>
  <c r="J14887" i="25"/>
  <c r="J14886" i="25"/>
  <c r="J14885" i="25"/>
  <c r="J14884" i="25"/>
  <c r="J14883" i="25"/>
  <c r="J14882" i="25"/>
  <c r="J14881" i="25"/>
  <c r="J14880" i="25"/>
  <c r="J14879" i="25"/>
  <c r="J14878" i="25"/>
  <c r="J14877" i="25"/>
  <c r="J14876" i="25"/>
  <c r="J14875" i="25"/>
  <c r="J14874" i="25"/>
  <c r="J14873" i="25"/>
  <c r="J14872" i="25"/>
  <c r="J14871" i="25"/>
  <c r="J14870" i="25"/>
  <c r="J14869" i="25"/>
  <c r="J14868" i="25"/>
  <c r="J14867" i="25"/>
  <c r="J14866" i="25"/>
  <c r="J14865" i="25"/>
  <c r="J14864" i="25"/>
  <c r="J14863" i="25"/>
  <c r="J14862" i="25"/>
  <c r="J14861" i="25"/>
  <c r="J14860" i="25"/>
  <c r="J14859" i="25"/>
  <c r="J14858" i="25"/>
  <c r="J14857" i="25"/>
  <c r="J14856" i="25"/>
  <c r="J14855" i="25"/>
  <c r="J14854" i="25"/>
  <c r="J14853" i="25"/>
  <c r="J14852" i="25"/>
  <c r="J14851" i="25"/>
  <c r="J14850" i="25"/>
  <c r="J14849" i="25"/>
  <c r="J14848" i="25"/>
  <c r="J14847" i="25"/>
  <c r="J14846" i="25"/>
  <c r="J14845" i="25"/>
  <c r="J14844" i="25"/>
  <c r="J14843" i="25"/>
  <c r="J14842" i="25"/>
  <c r="J14841" i="25"/>
  <c r="J14840" i="25"/>
  <c r="J14839" i="25"/>
  <c r="J14838" i="25"/>
  <c r="J14837" i="25"/>
  <c r="J14836" i="25"/>
  <c r="J14835" i="25"/>
  <c r="J14834" i="25"/>
  <c r="J14833" i="25"/>
  <c r="J14832" i="25"/>
  <c r="J14831" i="25"/>
  <c r="J14830" i="25"/>
  <c r="J14829" i="25"/>
  <c r="J14828" i="25"/>
  <c r="J14827" i="25"/>
  <c r="J14826" i="25"/>
  <c r="J14825" i="25"/>
  <c r="J14824" i="25"/>
  <c r="J14823" i="25"/>
  <c r="J14822" i="25"/>
  <c r="J14821" i="25"/>
  <c r="J14820" i="25"/>
  <c r="J14819" i="25"/>
  <c r="J14818" i="25"/>
  <c r="J14817" i="25"/>
  <c r="J14816" i="25"/>
  <c r="J14815" i="25"/>
  <c r="J14814" i="25"/>
  <c r="J14813" i="25"/>
  <c r="J14812" i="25"/>
  <c r="J14811" i="25"/>
  <c r="J14810" i="25"/>
  <c r="J14809" i="25"/>
  <c r="J14808" i="25"/>
  <c r="J14807" i="25"/>
  <c r="J14806" i="25"/>
  <c r="J14805" i="25"/>
  <c r="J14804" i="25"/>
  <c r="J14803" i="25"/>
  <c r="J14802" i="25"/>
  <c r="J14801" i="25"/>
  <c r="J14800" i="25"/>
  <c r="J14799" i="25"/>
  <c r="J14798" i="25"/>
  <c r="J14797" i="25"/>
  <c r="J14796" i="25"/>
  <c r="J14795" i="25"/>
  <c r="J14794" i="25"/>
  <c r="J14793" i="25"/>
  <c r="J14792" i="25"/>
  <c r="J14791" i="25"/>
  <c r="J14790" i="25"/>
  <c r="J14789" i="25"/>
  <c r="J14788" i="25"/>
  <c r="J14787" i="25"/>
  <c r="J14786" i="25"/>
  <c r="J14785" i="25"/>
  <c r="J14784" i="25"/>
  <c r="J14783" i="25"/>
  <c r="J14782" i="25"/>
  <c r="J14781" i="25"/>
  <c r="J14780" i="25"/>
  <c r="J14779" i="25"/>
  <c r="J14778" i="25"/>
  <c r="J14777" i="25"/>
  <c r="J14776" i="25"/>
  <c r="J14775" i="25"/>
  <c r="J14774" i="25"/>
  <c r="J14773" i="25"/>
  <c r="J14772" i="25"/>
  <c r="J14771" i="25"/>
  <c r="J14770" i="25"/>
  <c r="J14769" i="25"/>
  <c r="J14768" i="25"/>
  <c r="J14767" i="25"/>
  <c r="J14766" i="25"/>
  <c r="J14765" i="25"/>
  <c r="J14764" i="25"/>
  <c r="J14763" i="25"/>
  <c r="J14762" i="25"/>
  <c r="J14761" i="25"/>
  <c r="J14760" i="25"/>
  <c r="J14759" i="25"/>
  <c r="J14758" i="25"/>
  <c r="J14757" i="25"/>
  <c r="J14756" i="25"/>
  <c r="J14755" i="25"/>
  <c r="J14754" i="25"/>
  <c r="J14753" i="25"/>
  <c r="J14752" i="25"/>
  <c r="J14751" i="25"/>
  <c r="J14750" i="25"/>
  <c r="J14749" i="25"/>
  <c r="J14748" i="25"/>
  <c r="J14747" i="25"/>
  <c r="J14746" i="25"/>
  <c r="J14745" i="25"/>
  <c r="J14744" i="25"/>
  <c r="J14743" i="25"/>
  <c r="J14742" i="25"/>
  <c r="J14741" i="25"/>
  <c r="J14740" i="25"/>
  <c r="J14739" i="25"/>
  <c r="J14738" i="25"/>
  <c r="J14737" i="25"/>
  <c r="J14736" i="25"/>
  <c r="J14735" i="25"/>
  <c r="J14734" i="25"/>
  <c r="J14733" i="25"/>
  <c r="J14732" i="25"/>
  <c r="J14731" i="25"/>
  <c r="J14730" i="25"/>
  <c r="J14729" i="25"/>
  <c r="J14728" i="25"/>
  <c r="J14727" i="25"/>
  <c r="J14726" i="25"/>
  <c r="J14725" i="25"/>
  <c r="J14724" i="25"/>
  <c r="J14723" i="25"/>
  <c r="J14722" i="25"/>
  <c r="J14721" i="25"/>
  <c r="J14720" i="25"/>
  <c r="J14719" i="25"/>
  <c r="J14718" i="25"/>
  <c r="J14717" i="25"/>
  <c r="J14716" i="25"/>
  <c r="J14715" i="25"/>
  <c r="J14714" i="25"/>
  <c r="J14713" i="25"/>
  <c r="J14712" i="25"/>
  <c r="J14711" i="25"/>
  <c r="J14710" i="25"/>
  <c r="J14709" i="25"/>
  <c r="J14708" i="25"/>
  <c r="J14707" i="25"/>
  <c r="J14706" i="25"/>
  <c r="J14705" i="25"/>
  <c r="J14704" i="25"/>
  <c r="J14703" i="25"/>
  <c r="J14702" i="25"/>
  <c r="J14701" i="25"/>
  <c r="J14700" i="25"/>
  <c r="J14699" i="25"/>
  <c r="J14698" i="25"/>
  <c r="J14697" i="25"/>
  <c r="J14696" i="25"/>
  <c r="J14695" i="25"/>
  <c r="J14694" i="25"/>
  <c r="J14693" i="25"/>
  <c r="J14692" i="25"/>
  <c r="J14691" i="25"/>
  <c r="J14690" i="25"/>
  <c r="J14689" i="25"/>
  <c r="J14688" i="25"/>
  <c r="J14687" i="25"/>
  <c r="J14686" i="25"/>
  <c r="J14685" i="25"/>
  <c r="J14684" i="25"/>
  <c r="J14683" i="25"/>
  <c r="J14682" i="25"/>
  <c r="J14681" i="25"/>
  <c r="J14680" i="25"/>
  <c r="J14679" i="25"/>
  <c r="J14678" i="25"/>
  <c r="J14677" i="25"/>
  <c r="J14676" i="25"/>
  <c r="J14675" i="25"/>
  <c r="J14674" i="25"/>
  <c r="J14673" i="25"/>
  <c r="J14672" i="25"/>
  <c r="J14671" i="25"/>
  <c r="J14670" i="25"/>
  <c r="J14669" i="25"/>
  <c r="J14668" i="25"/>
  <c r="J14667" i="25"/>
  <c r="J14666" i="25"/>
  <c r="J14665" i="25"/>
  <c r="J14664" i="25"/>
  <c r="J14663" i="25"/>
  <c r="J14662" i="25"/>
  <c r="J14661" i="25"/>
  <c r="J14660" i="25"/>
  <c r="J14659" i="25"/>
  <c r="J14658" i="25"/>
  <c r="J14657" i="25"/>
  <c r="J14656" i="25"/>
  <c r="J14655" i="25"/>
  <c r="J14654" i="25"/>
  <c r="J14653" i="25"/>
  <c r="J14652" i="25"/>
  <c r="J14651" i="25"/>
  <c r="J14650" i="25"/>
  <c r="J14649" i="25"/>
  <c r="J14648" i="25"/>
  <c r="J14647" i="25"/>
  <c r="J14646" i="25"/>
  <c r="J14645" i="25"/>
  <c r="J14644" i="25"/>
  <c r="J14643" i="25"/>
  <c r="J14642" i="25"/>
  <c r="J14641" i="25"/>
  <c r="J14640" i="25"/>
  <c r="J14639" i="25"/>
  <c r="J14638" i="25"/>
  <c r="J14637" i="25"/>
  <c r="J14636" i="25"/>
  <c r="J14635" i="25"/>
  <c r="J14634" i="25"/>
  <c r="J14633" i="25"/>
  <c r="J14632" i="25"/>
  <c r="J14631" i="25"/>
  <c r="J14630" i="25"/>
  <c r="J14629" i="25"/>
  <c r="J14628" i="25"/>
  <c r="J14627" i="25"/>
  <c r="J14626" i="25"/>
  <c r="J14625" i="25"/>
  <c r="J14624" i="25"/>
  <c r="J14623" i="25"/>
  <c r="J14622" i="25"/>
  <c r="J14621" i="25"/>
  <c r="J14620" i="25"/>
  <c r="J14619" i="25"/>
  <c r="J14618" i="25"/>
  <c r="J14617" i="25"/>
  <c r="J14616" i="25"/>
  <c r="J14615" i="25"/>
  <c r="J14614" i="25"/>
  <c r="J14613" i="25"/>
  <c r="J14612" i="25"/>
  <c r="J14611" i="25"/>
  <c r="J14610" i="25"/>
  <c r="J14609" i="25"/>
  <c r="J14608" i="25"/>
  <c r="J14607" i="25"/>
  <c r="J14606" i="25"/>
  <c r="J14605" i="25"/>
  <c r="J14604" i="25"/>
  <c r="J14603" i="25"/>
  <c r="J14602" i="25"/>
  <c r="J14601" i="25"/>
  <c r="J14600" i="25"/>
  <c r="J14599" i="25"/>
  <c r="J14598" i="25"/>
  <c r="J14597" i="25"/>
  <c r="J14596" i="25"/>
  <c r="J14595" i="25"/>
  <c r="J14594" i="25"/>
  <c r="J14593" i="25"/>
  <c r="J14592" i="25"/>
  <c r="J14591" i="25"/>
  <c r="J14590" i="25"/>
  <c r="J14589" i="25"/>
  <c r="J14588" i="25"/>
  <c r="J14587" i="25"/>
  <c r="J14586" i="25"/>
  <c r="J14585" i="25"/>
  <c r="J14584" i="25"/>
  <c r="J14583" i="25"/>
  <c r="J14582" i="25"/>
  <c r="J14581" i="25"/>
  <c r="J14580" i="25"/>
  <c r="J14579" i="25"/>
  <c r="J14578" i="25"/>
  <c r="J14577" i="25"/>
  <c r="J14576" i="25"/>
  <c r="J14575" i="25"/>
  <c r="J14574" i="25"/>
  <c r="J14573" i="25"/>
  <c r="J14572" i="25"/>
  <c r="J14571" i="25"/>
  <c r="J14570" i="25"/>
  <c r="J14569" i="25"/>
  <c r="J14568" i="25"/>
  <c r="J14567" i="25"/>
  <c r="J14566" i="25"/>
  <c r="J14565" i="25"/>
  <c r="J14564" i="25"/>
  <c r="J14563" i="25"/>
  <c r="J14562" i="25"/>
  <c r="J14561" i="25"/>
  <c r="J14560" i="25"/>
  <c r="J14559" i="25"/>
  <c r="J14558" i="25"/>
  <c r="J14557" i="25"/>
  <c r="J14556" i="25"/>
  <c r="J14555" i="25"/>
  <c r="J14554" i="25"/>
  <c r="J14553" i="25"/>
  <c r="J14552" i="25"/>
  <c r="J14551" i="25"/>
  <c r="J14550" i="25"/>
  <c r="J14549" i="25"/>
  <c r="J14548" i="25"/>
  <c r="J14547" i="25"/>
  <c r="J14546" i="25"/>
  <c r="J14545" i="25"/>
  <c r="J14544" i="25"/>
  <c r="J14543" i="25"/>
  <c r="J14542" i="25"/>
  <c r="J14541" i="25"/>
  <c r="J14540" i="25"/>
  <c r="J14539" i="25"/>
  <c r="J14538" i="25"/>
  <c r="J14537" i="25"/>
  <c r="J14536" i="25"/>
  <c r="J14535" i="25"/>
  <c r="J14534" i="25"/>
  <c r="J14533" i="25"/>
  <c r="J14532" i="25"/>
  <c r="J14531" i="25"/>
  <c r="J14530" i="25"/>
  <c r="J14529" i="25"/>
  <c r="J14528" i="25"/>
  <c r="J14527" i="25"/>
  <c r="J14526" i="25"/>
  <c r="J14525" i="25"/>
  <c r="J14524" i="25"/>
  <c r="J14523" i="25"/>
  <c r="J14522" i="25"/>
  <c r="J14521" i="25"/>
  <c r="J14520" i="25"/>
  <c r="J14519" i="25"/>
  <c r="J14518" i="25"/>
  <c r="J14517" i="25"/>
  <c r="J14516" i="25"/>
  <c r="J14515" i="25"/>
  <c r="J14514" i="25"/>
  <c r="J14513" i="25"/>
  <c r="J14512" i="25"/>
  <c r="J14511" i="25"/>
  <c r="J14510" i="25"/>
  <c r="J14509" i="25"/>
  <c r="J14508" i="25"/>
  <c r="J14507" i="25"/>
  <c r="J14506" i="25"/>
  <c r="J14505" i="25"/>
  <c r="J14504" i="25"/>
  <c r="J14503" i="25"/>
  <c r="J14502" i="25"/>
  <c r="J14501" i="25"/>
  <c r="J14500" i="25"/>
  <c r="J14499" i="25"/>
  <c r="J14498" i="25"/>
  <c r="J14497" i="25"/>
  <c r="J14496" i="25"/>
  <c r="J14495" i="25"/>
  <c r="J14494" i="25"/>
  <c r="J14493" i="25"/>
  <c r="J14492" i="25"/>
  <c r="J14491" i="25"/>
  <c r="J14490" i="25"/>
  <c r="J14489" i="25"/>
  <c r="J14488" i="25"/>
  <c r="J14487" i="25"/>
  <c r="J14486" i="25"/>
  <c r="J14485" i="25"/>
  <c r="J14484" i="25"/>
  <c r="J14483" i="25"/>
  <c r="J14482" i="25"/>
  <c r="J14481" i="25"/>
  <c r="J14480" i="25"/>
  <c r="J14479" i="25"/>
  <c r="J14478" i="25"/>
  <c r="J14477" i="25"/>
  <c r="J14476" i="25"/>
  <c r="J14475" i="25"/>
  <c r="J14474" i="25"/>
  <c r="J14473" i="25"/>
  <c r="J14472" i="25"/>
  <c r="J14471" i="25"/>
  <c r="J14470" i="25"/>
  <c r="J14469" i="25"/>
  <c r="J14468" i="25"/>
  <c r="J14467" i="25"/>
  <c r="J14466" i="25"/>
  <c r="J14465" i="25"/>
  <c r="J14464" i="25"/>
  <c r="J14463" i="25"/>
  <c r="J14462" i="25"/>
  <c r="J14461" i="25"/>
  <c r="J14460" i="25"/>
  <c r="J14459" i="25"/>
  <c r="J14458" i="25"/>
  <c r="J14457" i="25"/>
  <c r="J14456" i="25"/>
  <c r="J14455" i="25"/>
  <c r="J14454" i="25"/>
  <c r="J14453" i="25"/>
  <c r="J14452" i="25"/>
  <c r="J14451" i="25"/>
  <c r="J14450" i="25"/>
  <c r="J14449" i="25"/>
  <c r="J14448" i="25"/>
  <c r="J14447" i="25"/>
  <c r="J14446" i="25"/>
  <c r="J14445" i="25"/>
  <c r="J14444" i="25"/>
  <c r="J14443" i="25"/>
  <c r="J14442" i="25"/>
  <c r="J14441" i="25"/>
  <c r="J14440" i="25"/>
  <c r="J14439" i="25"/>
  <c r="J14438" i="25"/>
  <c r="J14437" i="25"/>
  <c r="J14436" i="25"/>
  <c r="J14435" i="25"/>
  <c r="J14434" i="25"/>
  <c r="J14433" i="25"/>
  <c r="J14432" i="25"/>
  <c r="J14431" i="25"/>
  <c r="J14430" i="25"/>
  <c r="J14429" i="25"/>
  <c r="J14428" i="25"/>
  <c r="J14427" i="25"/>
  <c r="J14426" i="25"/>
  <c r="J14425" i="25"/>
  <c r="J14424" i="25"/>
  <c r="J14423" i="25"/>
  <c r="J14422" i="25"/>
  <c r="J14421" i="25"/>
  <c r="J14420" i="25"/>
  <c r="J14419" i="25"/>
  <c r="J14418" i="25"/>
  <c r="J14417" i="25"/>
  <c r="J14416" i="25"/>
  <c r="J14415" i="25"/>
  <c r="J14414" i="25"/>
  <c r="J14413" i="25"/>
  <c r="J14412" i="25"/>
  <c r="J14411" i="25"/>
  <c r="J14410" i="25"/>
  <c r="J14409" i="25"/>
  <c r="J14408" i="25"/>
  <c r="J14407" i="25"/>
  <c r="J14406" i="25"/>
  <c r="J14405" i="25"/>
  <c r="J14404" i="25"/>
  <c r="J14403" i="25"/>
  <c r="J14402" i="25"/>
  <c r="J14401" i="25"/>
  <c r="J14400" i="25"/>
  <c r="J14399" i="25"/>
  <c r="J14398" i="25"/>
  <c r="J14397" i="25"/>
  <c r="J14396" i="25"/>
  <c r="J14395" i="25"/>
  <c r="J14394" i="25"/>
  <c r="J14393" i="25"/>
  <c r="J14392" i="25"/>
  <c r="J14391" i="25"/>
  <c r="J14390" i="25"/>
  <c r="J14389" i="25"/>
  <c r="J14388" i="25"/>
  <c r="J14387" i="25"/>
  <c r="J14386" i="25"/>
  <c r="J14385" i="25"/>
  <c r="J14384" i="25"/>
  <c r="J14383" i="25"/>
  <c r="J14382" i="25"/>
  <c r="J14381" i="25"/>
  <c r="J14380" i="25"/>
  <c r="J14379" i="25"/>
  <c r="J14378" i="25"/>
  <c r="J14377" i="25"/>
  <c r="J14376" i="25"/>
  <c r="J14375" i="25"/>
  <c r="J14374" i="25"/>
  <c r="J14373" i="25"/>
  <c r="J14372" i="25"/>
  <c r="J14371" i="25"/>
  <c r="J14370" i="25"/>
  <c r="J14369" i="25"/>
  <c r="J14368" i="25"/>
  <c r="J14367" i="25"/>
  <c r="J14366" i="25"/>
  <c r="J14365" i="25"/>
  <c r="J14364" i="25"/>
  <c r="J14363" i="25"/>
  <c r="J14362" i="25"/>
  <c r="J14361" i="25"/>
  <c r="J14360" i="25"/>
  <c r="J14359" i="25"/>
  <c r="J14358" i="25"/>
  <c r="J14357" i="25"/>
  <c r="J14356" i="25"/>
  <c r="J14355" i="25"/>
  <c r="J14354" i="25"/>
  <c r="J14353" i="25"/>
  <c r="J14352" i="25"/>
  <c r="J14351" i="25"/>
  <c r="J14350" i="25"/>
  <c r="J14349" i="25"/>
  <c r="J14348" i="25"/>
  <c r="J14347" i="25"/>
  <c r="J14346" i="25"/>
  <c r="J14345" i="25"/>
  <c r="J14344" i="25"/>
  <c r="J14343" i="25"/>
  <c r="J14342" i="25"/>
  <c r="J14341" i="25"/>
  <c r="J14340" i="25"/>
  <c r="J14339" i="25"/>
  <c r="J14338" i="25"/>
  <c r="J14337" i="25"/>
  <c r="J14336" i="25"/>
  <c r="J14335" i="25"/>
  <c r="J14334" i="25"/>
  <c r="J14333" i="25"/>
  <c r="J14332" i="25"/>
  <c r="J14331" i="25"/>
  <c r="J14330" i="25"/>
  <c r="J14329" i="25"/>
  <c r="J14328" i="25"/>
  <c r="J14327" i="25"/>
  <c r="J14326" i="25"/>
  <c r="J14325" i="25"/>
  <c r="J14324" i="25"/>
  <c r="J14323" i="25"/>
  <c r="J14322" i="25"/>
  <c r="J14321" i="25"/>
  <c r="J14320" i="25"/>
  <c r="J14319" i="25"/>
  <c r="J14318" i="25"/>
  <c r="J14317" i="25"/>
  <c r="J14316" i="25"/>
  <c r="J14315" i="25"/>
  <c r="J14314" i="25"/>
  <c r="J14313" i="25"/>
  <c r="J14312" i="25"/>
  <c r="J14311" i="25"/>
  <c r="J14310" i="25"/>
  <c r="J14309" i="25"/>
  <c r="J14308" i="25"/>
  <c r="J14307" i="25"/>
  <c r="J14306" i="25"/>
  <c r="J14305" i="25"/>
  <c r="J14304" i="25"/>
  <c r="J14303" i="25"/>
  <c r="J14302" i="25"/>
  <c r="J14301" i="25"/>
  <c r="J14300" i="25"/>
  <c r="J14299" i="25"/>
  <c r="J14298" i="25"/>
  <c r="J14297" i="25"/>
  <c r="J14296" i="25"/>
  <c r="J14295" i="25"/>
  <c r="J14294" i="25"/>
  <c r="J14293" i="25"/>
  <c r="J14292" i="25"/>
  <c r="J14291" i="25"/>
  <c r="J14290" i="25"/>
  <c r="J14289" i="25"/>
  <c r="J14288" i="25"/>
  <c r="J14287" i="25"/>
  <c r="J14286" i="25"/>
  <c r="J14285" i="25"/>
  <c r="J14284" i="25"/>
  <c r="J14283" i="25"/>
  <c r="J14282" i="25"/>
  <c r="J14281" i="25"/>
  <c r="J14280" i="25"/>
  <c r="J14279" i="25"/>
  <c r="J14278" i="25"/>
  <c r="J14277" i="25"/>
  <c r="J14276" i="25"/>
  <c r="J14275" i="25"/>
  <c r="J14274" i="25"/>
  <c r="J14273" i="25"/>
  <c r="J14272" i="25"/>
  <c r="J14271" i="25"/>
  <c r="J14270" i="25"/>
  <c r="J14269" i="25"/>
  <c r="J14268" i="25"/>
  <c r="J14267" i="25"/>
  <c r="J14266" i="25"/>
  <c r="J14265" i="25"/>
  <c r="J14264" i="25"/>
  <c r="J14263" i="25"/>
  <c r="J14262" i="25"/>
  <c r="J14261" i="25"/>
  <c r="J14260" i="25"/>
  <c r="J14259" i="25"/>
  <c r="J14258" i="25"/>
  <c r="J14257" i="25"/>
  <c r="J14256" i="25"/>
  <c r="J14255" i="25"/>
  <c r="J14254" i="25"/>
  <c r="J14253" i="25"/>
  <c r="J14252" i="25"/>
  <c r="J14251" i="25"/>
  <c r="J14250" i="25"/>
  <c r="J14249" i="25"/>
  <c r="J14248" i="25"/>
  <c r="J14247" i="25"/>
  <c r="J14246" i="25"/>
  <c r="J14245" i="25"/>
  <c r="J14244" i="25"/>
  <c r="J14243" i="25"/>
  <c r="J14242" i="25"/>
  <c r="J14241" i="25"/>
  <c r="J14240" i="25"/>
  <c r="J14239" i="25"/>
  <c r="J14238" i="25"/>
  <c r="J14237" i="25"/>
  <c r="J14236" i="25"/>
  <c r="J14235" i="25"/>
  <c r="J14234" i="25"/>
  <c r="J14233" i="25"/>
  <c r="J14232" i="25"/>
  <c r="J14231" i="25"/>
  <c r="J14230" i="25"/>
  <c r="J14229" i="25"/>
  <c r="J14228" i="25"/>
  <c r="J14227" i="25"/>
  <c r="J14226" i="25"/>
  <c r="J14225" i="25"/>
  <c r="J14224" i="25"/>
  <c r="J14223" i="25"/>
  <c r="J14222" i="25"/>
  <c r="J14221" i="25"/>
  <c r="J14220" i="25"/>
  <c r="J14219" i="25"/>
  <c r="J14218" i="25"/>
  <c r="J14217" i="25"/>
  <c r="J14216" i="25"/>
  <c r="J14215" i="25"/>
  <c r="J14214" i="25"/>
  <c r="J14213" i="25"/>
  <c r="J14212" i="25"/>
  <c r="J14211" i="25"/>
  <c r="J14210" i="25"/>
  <c r="J14209" i="25"/>
  <c r="J14208" i="25"/>
  <c r="J14207" i="25"/>
  <c r="J14206" i="25"/>
  <c r="J14205" i="25"/>
  <c r="J14204" i="25"/>
  <c r="J14203" i="25"/>
  <c r="J14202" i="25"/>
  <c r="J14201" i="25"/>
  <c r="J14200" i="25"/>
  <c r="J14199" i="25"/>
  <c r="J14198" i="25"/>
  <c r="J14197" i="25"/>
  <c r="J14196" i="25"/>
  <c r="J14195" i="25"/>
  <c r="J14194" i="25"/>
  <c r="J14193" i="25"/>
  <c r="J14192" i="25"/>
  <c r="J14191" i="25"/>
  <c r="J14190" i="25"/>
  <c r="J14189" i="25"/>
  <c r="J14188" i="25"/>
  <c r="J14187" i="25"/>
  <c r="J14186" i="25"/>
  <c r="J14185" i="25"/>
  <c r="J14184" i="25"/>
  <c r="J14183" i="25"/>
  <c r="J14182" i="25"/>
  <c r="J14181" i="25"/>
  <c r="J14180" i="25"/>
  <c r="J14179" i="25"/>
  <c r="J14178" i="25"/>
  <c r="J14177" i="25"/>
  <c r="J14176" i="25"/>
  <c r="J14175" i="25"/>
  <c r="J14174" i="25"/>
  <c r="J14173" i="25"/>
  <c r="J14172" i="25"/>
  <c r="J14171" i="25"/>
  <c r="J14170" i="25"/>
  <c r="J14169" i="25"/>
  <c r="J14168" i="25"/>
  <c r="J14167" i="25"/>
  <c r="J14166" i="25"/>
  <c r="J14165" i="25"/>
  <c r="J14164" i="25"/>
  <c r="J14163" i="25"/>
  <c r="J14162" i="25"/>
  <c r="J14161" i="25"/>
  <c r="J14160" i="25"/>
  <c r="J14159" i="25"/>
  <c r="J14158" i="25"/>
  <c r="J14157" i="25"/>
  <c r="J14156" i="25"/>
  <c r="J14155" i="25"/>
  <c r="J14154" i="25"/>
  <c r="J14153" i="25"/>
  <c r="J14152" i="25"/>
  <c r="J14151" i="25"/>
  <c r="J14150" i="25"/>
  <c r="J14149" i="25"/>
  <c r="J14148" i="25"/>
  <c r="J14147" i="25"/>
  <c r="J14146" i="25"/>
  <c r="J14145" i="25"/>
  <c r="J14144" i="25"/>
  <c r="J14143" i="25"/>
  <c r="J14142" i="25"/>
  <c r="J14141" i="25"/>
  <c r="J14140" i="25"/>
  <c r="J14139" i="25"/>
  <c r="J14138" i="25"/>
  <c r="J14137" i="25"/>
  <c r="J14136" i="25"/>
  <c r="J14135" i="25"/>
  <c r="J14134" i="25"/>
  <c r="J14133" i="25"/>
  <c r="J14132" i="25"/>
  <c r="J14131" i="25"/>
  <c r="J14130" i="25"/>
  <c r="J14129" i="25"/>
  <c r="J14128" i="25"/>
  <c r="J14127" i="25"/>
  <c r="J14126" i="25"/>
  <c r="J14125" i="25"/>
  <c r="J14124" i="25"/>
  <c r="J14123" i="25"/>
  <c r="J14122" i="25"/>
  <c r="J14121" i="25"/>
  <c r="J14120" i="25"/>
  <c r="J14119" i="25"/>
  <c r="J14118" i="25"/>
  <c r="J14117" i="25"/>
  <c r="J14116" i="25"/>
  <c r="J14115" i="25"/>
  <c r="J14114" i="25"/>
  <c r="J14113" i="25"/>
  <c r="J14112" i="25"/>
  <c r="J14111" i="25"/>
  <c r="J14110" i="25"/>
  <c r="J14109" i="25"/>
  <c r="J14108" i="25"/>
  <c r="J14107" i="25"/>
  <c r="J14106" i="25"/>
  <c r="J14105" i="25"/>
  <c r="J14104" i="25"/>
  <c r="J14103" i="25"/>
  <c r="J14102" i="25"/>
  <c r="J14101" i="25"/>
  <c r="J14100" i="25"/>
  <c r="J14099" i="25"/>
  <c r="J14098" i="25"/>
  <c r="J14097" i="25"/>
  <c r="J14096" i="25"/>
  <c r="J14095" i="25"/>
  <c r="J14094" i="25"/>
  <c r="J14093" i="25"/>
  <c r="J14092" i="25"/>
  <c r="J14091" i="25"/>
  <c r="J14090" i="25"/>
  <c r="J14089" i="25"/>
  <c r="J14088" i="25"/>
  <c r="J14087" i="25"/>
  <c r="J14086" i="25"/>
  <c r="J14085" i="25"/>
  <c r="J14084" i="25"/>
  <c r="J14083" i="25"/>
  <c r="J14082" i="25"/>
  <c r="J14081" i="25"/>
  <c r="J14080" i="25"/>
  <c r="J14079" i="25"/>
  <c r="J14078" i="25"/>
  <c r="J14077" i="25"/>
  <c r="J14076" i="25"/>
  <c r="J14075" i="25"/>
  <c r="J14074" i="25"/>
  <c r="J14073" i="25"/>
  <c r="J14072" i="25"/>
  <c r="J14071" i="25"/>
  <c r="J14070" i="25"/>
  <c r="J14069" i="25"/>
  <c r="J14068" i="25"/>
  <c r="J14067" i="25"/>
  <c r="J14066" i="25"/>
  <c r="J14065" i="25"/>
  <c r="J14064" i="25"/>
  <c r="J14063" i="25"/>
  <c r="J14062" i="25"/>
  <c r="J14061" i="25"/>
  <c r="J14060" i="25"/>
  <c r="J14059" i="25"/>
  <c r="J14058" i="25"/>
  <c r="J14057" i="25"/>
  <c r="J14056" i="25"/>
  <c r="J14055" i="25"/>
  <c r="J14054" i="25"/>
  <c r="J14053" i="25"/>
  <c r="J14052" i="25"/>
  <c r="J14051" i="25"/>
  <c r="J14050" i="25"/>
  <c r="J14049" i="25"/>
  <c r="J14048" i="25"/>
  <c r="J14047" i="25"/>
  <c r="J14046" i="25"/>
  <c r="J14045" i="25"/>
  <c r="J14044" i="25"/>
  <c r="J14043" i="25"/>
  <c r="J14042" i="25"/>
  <c r="J14041" i="25"/>
  <c r="J14040" i="25"/>
  <c r="J14039" i="25"/>
  <c r="J14038" i="25"/>
  <c r="J14037" i="25"/>
  <c r="J14036" i="25"/>
  <c r="J14035" i="25"/>
  <c r="J14034" i="25"/>
  <c r="J14033" i="25"/>
  <c r="J14032" i="25"/>
  <c r="J14031" i="25"/>
  <c r="J14030" i="25"/>
  <c r="J14029" i="25"/>
  <c r="J14028" i="25"/>
  <c r="J14027" i="25"/>
  <c r="J14026" i="25"/>
  <c r="J14025" i="25"/>
  <c r="J14024" i="25"/>
  <c r="J14023" i="25"/>
  <c r="J14022" i="25"/>
  <c r="J14021" i="25"/>
  <c r="J14020" i="25"/>
  <c r="J14019" i="25"/>
  <c r="J14018" i="25"/>
  <c r="J14017" i="25"/>
  <c r="J14016" i="25"/>
  <c r="J14015" i="25"/>
  <c r="J14014" i="25"/>
  <c r="J14013" i="25"/>
  <c r="J14012" i="25"/>
  <c r="J14011" i="25"/>
  <c r="J14010" i="25"/>
  <c r="J14009" i="25"/>
  <c r="J14008" i="25"/>
  <c r="J14007" i="25"/>
  <c r="J14006" i="25"/>
  <c r="J14005" i="25"/>
  <c r="J14004" i="25"/>
  <c r="J14003" i="25"/>
  <c r="J14002" i="25"/>
  <c r="J14001" i="25"/>
  <c r="J14000" i="25"/>
  <c r="J13999" i="25"/>
  <c r="J13998" i="25"/>
  <c r="J13997" i="25"/>
  <c r="J13996" i="25"/>
  <c r="J13995" i="25"/>
  <c r="J13994" i="25"/>
  <c r="J13993" i="25"/>
  <c r="J13992" i="25"/>
  <c r="J13991" i="25"/>
  <c r="J13990" i="25"/>
  <c r="J13989" i="25"/>
  <c r="J13988" i="25"/>
  <c r="J13987" i="25"/>
  <c r="J13986" i="25"/>
  <c r="J13985" i="25"/>
  <c r="J13984" i="25"/>
  <c r="J13983" i="25"/>
  <c r="J13982" i="25"/>
  <c r="J13981" i="25"/>
  <c r="J13980" i="25"/>
  <c r="J13979" i="25"/>
  <c r="J13978" i="25"/>
  <c r="J13977" i="25"/>
  <c r="J13976" i="25"/>
  <c r="J13975" i="25"/>
  <c r="J13974" i="25"/>
  <c r="J13973" i="25"/>
  <c r="J13972" i="25"/>
  <c r="J13971" i="25"/>
  <c r="J13970" i="25"/>
  <c r="J13969" i="25"/>
  <c r="J13968" i="25"/>
  <c r="J13967" i="25"/>
  <c r="J13966" i="25"/>
  <c r="J13965" i="25"/>
  <c r="J13964" i="25"/>
  <c r="J13963" i="25"/>
  <c r="J13962" i="25"/>
  <c r="J13961" i="25"/>
  <c r="J13960" i="25"/>
  <c r="J13959" i="25"/>
  <c r="J13958" i="25"/>
  <c r="J13957" i="25"/>
  <c r="J13956" i="25"/>
  <c r="J13955" i="25"/>
  <c r="J13954" i="25"/>
  <c r="J13953" i="25"/>
  <c r="J13952" i="25"/>
  <c r="J13951" i="25"/>
  <c r="J13950" i="25"/>
  <c r="J13949" i="25"/>
  <c r="J13948" i="25"/>
  <c r="J13947" i="25"/>
  <c r="J13946" i="25"/>
  <c r="J13945" i="25"/>
  <c r="J13944" i="25"/>
  <c r="J13943" i="25"/>
  <c r="J13942" i="25"/>
  <c r="J13941" i="25"/>
  <c r="J13940" i="25"/>
  <c r="J13939" i="25"/>
  <c r="J13938" i="25"/>
  <c r="J13937" i="25"/>
  <c r="J13936" i="25"/>
  <c r="J13935" i="25"/>
  <c r="J13934" i="25"/>
  <c r="J13933" i="25"/>
  <c r="J13932" i="25"/>
  <c r="J13931" i="25"/>
  <c r="J13930" i="25"/>
  <c r="J13929" i="25"/>
  <c r="J13928" i="25"/>
  <c r="J13927" i="25"/>
  <c r="J13926" i="25"/>
  <c r="J13925" i="25"/>
  <c r="J13924" i="25"/>
  <c r="J13923" i="25"/>
  <c r="J13922" i="25"/>
  <c r="J13921" i="25"/>
  <c r="J13920" i="25"/>
  <c r="J13919" i="25"/>
  <c r="J13918" i="25"/>
  <c r="J13917" i="25"/>
  <c r="J13916" i="25"/>
  <c r="J13915" i="25"/>
  <c r="J13914" i="25"/>
  <c r="J13913" i="25"/>
  <c r="J13912" i="25"/>
  <c r="J13911" i="25"/>
  <c r="J13910" i="25"/>
  <c r="J13909" i="25"/>
  <c r="J13908" i="25"/>
  <c r="J13907" i="25"/>
  <c r="J13906" i="25"/>
  <c r="J13905" i="25"/>
  <c r="J13904" i="25"/>
  <c r="J13903" i="25"/>
  <c r="J13902" i="25"/>
  <c r="J13901" i="25"/>
  <c r="J13900" i="25"/>
  <c r="J13899" i="25"/>
  <c r="J13898" i="25"/>
  <c r="J13897" i="25"/>
  <c r="J13896" i="25"/>
  <c r="J13895" i="25"/>
  <c r="J13894" i="25"/>
  <c r="J13893" i="25"/>
  <c r="J13892" i="25"/>
  <c r="J13891" i="25"/>
  <c r="J13890" i="25"/>
  <c r="J13889" i="25"/>
  <c r="J13888" i="25"/>
  <c r="J13887" i="25"/>
  <c r="J13886" i="25"/>
  <c r="J13885" i="25"/>
  <c r="J13884" i="25"/>
  <c r="J13883" i="25"/>
  <c r="J13882" i="25"/>
  <c r="J13881" i="25"/>
  <c r="J13880" i="25"/>
  <c r="J13879" i="25"/>
  <c r="J13878" i="25"/>
  <c r="J13877" i="25"/>
  <c r="J13876" i="25"/>
  <c r="J13875" i="25"/>
  <c r="J13874" i="25"/>
  <c r="J13873" i="25"/>
  <c r="J13872" i="25"/>
  <c r="J13871" i="25"/>
  <c r="J13870" i="25"/>
  <c r="J13869" i="25"/>
  <c r="J13868" i="25"/>
  <c r="J13867" i="25"/>
  <c r="J13866" i="25"/>
  <c r="J13865" i="25"/>
  <c r="J13864" i="25"/>
  <c r="J13863" i="25"/>
  <c r="J13862" i="25"/>
  <c r="J13861" i="25"/>
  <c r="J13860" i="25"/>
  <c r="J13859" i="25"/>
  <c r="J13858" i="25"/>
  <c r="J13857" i="25"/>
  <c r="J13856" i="25"/>
  <c r="J13855" i="25"/>
  <c r="J13854" i="25"/>
  <c r="J13853" i="25"/>
  <c r="J13852" i="25"/>
  <c r="J13851" i="25"/>
  <c r="J13850" i="25"/>
  <c r="J13849" i="25"/>
  <c r="J13848" i="25"/>
  <c r="J13847" i="25"/>
  <c r="J13846" i="25"/>
  <c r="J13845" i="25"/>
  <c r="J13844" i="25"/>
  <c r="J13843" i="25"/>
  <c r="J13842" i="25"/>
  <c r="J13841" i="25"/>
  <c r="J13840" i="25"/>
  <c r="J13839" i="25"/>
  <c r="J13838" i="25"/>
  <c r="J13837" i="25"/>
  <c r="J13836" i="25"/>
  <c r="J13835" i="25"/>
  <c r="J13834" i="25"/>
  <c r="J13833" i="25"/>
  <c r="J13832" i="25"/>
  <c r="J13831" i="25"/>
  <c r="J13830" i="25"/>
  <c r="J13829" i="25"/>
  <c r="J13828" i="25"/>
  <c r="J13827" i="25"/>
  <c r="J13826" i="25"/>
  <c r="J13825" i="25"/>
  <c r="J13824" i="25"/>
  <c r="J13823" i="25"/>
  <c r="J13822" i="25"/>
  <c r="J13821" i="25"/>
  <c r="J13820" i="25"/>
  <c r="J13819" i="25"/>
  <c r="J13818" i="25"/>
  <c r="J13817" i="25"/>
  <c r="J13816" i="25"/>
  <c r="J13815" i="25"/>
  <c r="J13814" i="25"/>
  <c r="J13813" i="25"/>
  <c r="J13812" i="25"/>
  <c r="J13811" i="25"/>
  <c r="J13810" i="25"/>
  <c r="J13809" i="25"/>
  <c r="J13808" i="25"/>
  <c r="J13807" i="25"/>
  <c r="J13806" i="25"/>
  <c r="J13805" i="25"/>
  <c r="J13804" i="25"/>
  <c r="J13803" i="25"/>
  <c r="J13802" i="25"/>
  <c r="J13801" i="25"/>
  <c r="J13800" i="25"/>
  <c r="J13799" i="25"/>
  <c r="J13798" i="25"/>
  <c r="J13797" i="25"/>
  <c r="J13796" i="25"/>
  <c r="J13795" i="25"/>
  <c r="J13794" i="25"/>
  <c r="J13793" i="25"/>
  <c r="J13792" i="25"/>
  <c r="J13791" i="25"/>
  <c r="J13790" i="25"/>
  <c r="J13789" i="25"/>
  <c r="J13788" i="25"/>
  <c r="J13787" i="25"/>
  <c r="J13786" i="25"/>
  <c r="J13785" i="25"/>
  <c r="J13784" i="25"/>
  <c r="J13783" i="25"/>
  <c r="J13782" i="25"/>
  <c r="J13781" i="25"/>
  <c r="J13780" i="25"/>
  <c r="J13779" i="25"/>
  <c r="J13778" i="25"/>
  <c r="J13777" i="25"/>
  <c r="J13776" i="25"/>
  <c r="J13775" i="25"/>
  <c r="J13774" i="25"/>
  <c r="J13773" i="25"/>
  <c r="J13772" i="25"/>
  <c r="J13771" i="25"/>
  <c r="J13770" i="25"/>
  <c r="J13769" i="25"/>
  <c r="J13768" i="25"/>
  <c r="J13767" i="25"/>
  <c r="J13766" i="25"/>
  <c r="J13765" i="25"/>
  <c r="J13764" i="25"/>
  <c r="J13763" i="25"/>
  <c r="J13762" i="25"/>
  <c r="J13761" i="25"/>
  <c r="J13760" i="25"/>
  <c r="J13759" i="25"/>
  <c r="J13758" i="25"/>
  <c r="J13757" i="25"/>
  <c r="J13756" i="25"/>
  <c r="J13755" i="25"/>
  <c r="J13754" i="25"/>
  <c r="J13753" i="25"/>
  <c r="J13752" i="25"/>
  <c r="J13751" i="25"/>
  <c r="J13750" i="25"/>
  <c r="J13749" i="25"/>
  <c r="J13748" i="25"/>
  <c r="J13747" i="25"/>
  <c r="J13746" i="25"/>
  <c r="J13745" i="25"/>
  <c r="J13744" i="25"/>
  <c r="J13743" i="25"/>
  <c r="J13742" i="25"/>
  <c r="J13741" i="25"/>
  <c r="J13740" i="25"/>
  <c r="J13739" i="25"/>
  <c r="J13738" i="25"/>
  <c r="J13737" i="25"/>
  <c r="J13736" i="25"/>
  <c r="J13735" i="25"/>
  <c r="J13734" i="25"/>
  <c r="J13733" i="25"/>
  <c r="J13732" i="25"/>
  <c r="J13731" i="25"/>
  <c r="J13730" i="25"/>
  <c r="J13729" i="25"/>
  <c r="J13728" i="25"/>
  <c r="J13727" i="25"/>
  <c r="J13726" i="25"/>
  <c r="J13725" i="25"/>
  <c r="J13724" i="25"/>
  <c r="J13723" i="25"/>
  <c r="J13722" i="25"/>
  <c r="J13721" i="25"/>
  <c r="J13720" i="25"/>
  <c r="J13719" i="25"/>
  <c r="J13718" i="25"/>
  <c r="J13717" i="25"/>
  <c r="J13716" i="25"/>
  <c r="J13715" i="25"/>
  <c r="J13714" i="25"/>
  <c r="J13713" i="25"/>
  <c r="J13712" i="25"/>
  <c r="J13711" i="25"/>
  <c r="J13710" i="25"/>
  <c r="J13709" i="25"/>
  <c r="J13708" i="25"/>
  <c r="J13707" i="25"/>
  <c r="J13706" i="25"/>
  <c r="J13705" i="25"/>
  <c r="J13704" i="25"/>
  <c r="J13703" i="25"/>
  <c r="J13702" i="25"/>
  <c r="J13701" i="25"/>
  <c r="J13700" i="25"/>
  <c r="J13699" i="25"/>
  <c r="J13698" i="25"/>
  <c r="J13697" i="25"/>
  <c r="J13696" i="25"/>
  <c r="J13695" i="25"/>
  <c r="J13694" i="25"/>
  <c r="J13693" i="25"/>
  <c r="J13692" i="25"/>
  <c r="J13691" i="25"/>
  <c r="J13690" i="25"/>
  <c r="J13689" i="25"/>
  <c r="J13688" i="25"/>
  <c r="J13687" i="25"/>
  <c r="J13686" i="25"/>
  <c r="J13685" i="25"/>
  <c r="J13684" i="25"/>
  <c r="J13683" i="25"/>
  <c r="J13682" i="25"/>
  <c r="J13681" i="25"/>
  <c r="J13680" i="25"/>
  <c r="J13679" i="25"/>
  <c r="J13678" i="25"/>
  <c r="J13677" i="25"/>
  <c r="J13676" i="25"/>
  <c r="J13675" i="25"/>
  <c r="J13674" i="25"/>
  <c r="J13673" i="25"/>
  <c r="J13672" i="25"/>
  <c r="J13671" i="25"/>
  <c r="J13670" i="25"/>
  <c r="J13669" i="25"/>
  <c r="J13668" i="25"/>
  <c r="J13667" i="25"/>
  <c r="J13666" i="25"/>
  <c r="J13665" i="25"/>
  <c r="J13664" i="25"/>
  <c r="J13663" i="25"/>
  <c r="J13662" i="25"/>
  <c r="J13661" i="25"/>
  <c r="J13660" i="25"/>
  <c r="J13659" i="25"/>
  <c r="J13658" i="25"/>
  <c r="J13657" i="25"/>
  <c r="J13656" i="25"/>
  <c r="J13655" i="25"/>
  <c r="J13654" i="25"/>
  <c r="J13653" i="25"/>
  <c r="J13652" i="25"/>
  <c r="J13651" i="25"/>
  <c r="J13650" i="25"/>
  <c r="J13649" i="25"/>
  <c r="J13648" i="25"/>
  <c r="J13647" i="25"/>
  <c r="J13646" i="25"/>
  <c r="J13645" i="25"/>
  <c r="J13644" i="25"/>
  <c r="J13643" i="25"/>
  <c r="J13642" i="25"/>
  <c r="J13641" i="25"/>
  <c r="J13640" i="25"/>
  <c r="J13639" i="25"/>
  <c r="J13638" i="25"/>
  <c r="J13637" i="25"/>
  <c r="J13636" i="25"/>
  <c r="J13635" i="25"/>
  <c r="J13634" i="25"/>
  <c r="J13633" i="25"/>
  <c r="J13632" i="25"/>
  <c r="J13631" i="25"/>
  <c r="J13630" i="25"/>
  <c r="J13629" i="25"/>
  <c r="J13628" i="25"/>
  <c r="J13627" i="25"/>
  <c r="J13626" i="25"/>
  <c r="J13625" i="25"/>
  <c r="J13624" i="25"/>
  <c r="J13623" i="25"/>
  <c r="J13622" i="25"/>
  <c r="J13621" i="25"/>
  <c r="J13620" i="25"/>
  <c r="J13619" i="25"/>
  <c r="J13618" i="25"/>
  <c r="J13617" i="25"/>
  <c r="J13616" i="25"/>
  <c r="J13615" i="25"/>
  <c r="J13614" i="25"/>
  <c r="J13613" i="25"/>
  <c r="J13612" i="25"/>
  <c r="J13611" i="25"/>
  <c r="J13610" i="25"/>
  <c r="J13609" i="25"/>
  <c r="J13608" i="25"/>
  <c r="J13607" i="25"/>
  <c r="J13606" i="25"/>
  <c r="J13605" i="25"/>
  <c r="J13604" i="25"/>
  <c r="J13603" i="25"/>
  <c r="J13602" i="25"/>
  <c r="J13601" i="25"/>
  <c r="J13600" i="25"/>
  <c r="J13599" i="25"/>
  <c r="J13598" i="25"/>
  <c r="J13597" i="25"/>
  <c r="J13596" i="25"/>
  <c r="J13595" i="25"/>
  <c r="J13594" i="25"/>
  <c r="J13593" i="25"/>
  <c r="J13592" i="25"/>
  <c r="J13591" i="25"/>
  <c r="J13590" i="25"/>
  <c r="J13589" i="25"/>
  <c r="J13588" i="25"/>
  <c r="J13587" i="25"/>
  <c r="J13586" i="25"/>
  <c r="J13585" i="25"/>
  <c r="J13584" i="25"/>
  <c r="J13583" i="25"/>
  <c r="J13582" i="25"/>
  <c r="J13581" i="25"/>
  <c r="J13580" i="25"/>
  <c r="J13579" i="25"/>
  <c r="J13578" i="25"/>
  <c r="J13577" i="25"/>
  <c r="J13576" i="25"/>
  <c r="J13575" i="25"/>
  <c r="J13574" i="25"/>
  <c r="J13573" i="25"/>
  <c r="J13572" i="25"/>
  <c r="J13571" i="25"/>
  <c r="J13570" i="25"/>
  <c r="J13569" i="25"/>
  <c r="J13568" i="25"/>
  <c r="J13567" i="25"/>
  <c r="J13566" i="25"/>
  <c r="J13565" i="25"/>
  <c r="J13564" i="25"/>
  <c r="J13563" i="25"/>
  <c r="J13562" i="25"/>
  <c r="J13561" i="25"/>
  <c r="J13560" i="25"/>
  <c r="J13559" i="25"/>
  <c r="J13558" i="25"/>
  <c r="J13557" i="25"/>
  <c r="J13556" i="25"/>
  <c r="J13555" i="25"/>
  <c r="J13554" i="25"/>
  <c r="J13553" i="25"/>
  <c r="J13552" i="25"/>
  <c r="J13551" i="25"/>
  <c r="J13550" i="25"/>
  <c r="J13549" i="25"/>
  <c r="J13548" i="25"/>
  <c r="J13547" i="25"/>
  <c r="J13546" i="25"/>
  <c r="J13545" i="25"/>
  <c r="J13544" i="25"/>
  <c r="J13543" i="25"/>
  <c r="J13542" i="25"/>
  <c r="J13541" i="25"/>
  <c r="J13540" i="25"/>
  <c r="J13539" i="25"/>
  <c r="J13538" i="25"/>
  <c r="J13537" i="25"/>
  <c r="J13536" i="25"/>
  <c r="J13535" i="25"/>
  <c r="J13534" i="25"/>
  <c r="J13533" i="25"/>
  <c r="J13532" i="25"/>
  <c r="J13531" i="25"/>
  <c r="J13530" i="25"/>
  <c r="J13529" i="25"/>
  <c r="J13528" i="25"/>
  <c r="J13527" i="25"/>
  <c r="J13526" i="25"/>
  <c r="J13525" i="25"/>
  <c r="J13524" i="25"/>
  <c r="J13523" i="25"/>
  <c r="J13522" i="25"/>
  <c r="J13521" i="25"/>
  <c r="J13520" i="25"/>
  <c r="J13519" i="25"/>
  <c r="J13518" i="25"/>
  <c r="J13517" i="25"/>
  <c r="J13516" i="25"/>
  <c r="J13515" i="25"/>
  <c r="J13514" i="25"/>
  <c r="J13513" i="25"/>
  <c r="J13512" i="25"/>
  <c r="J13511" i="25"/>
  <c r="J13510" i="25"/>
  <c r="J13509" i="25"/>
  <c r="J13508" i="25"/>
  <c r="J13507" i="25"/>
  <c r="J13506" i="25"/>
  <c r="J13505" i="25"/>
  <c r="J13504" i="25"/>
  <c r="J13503" i="25"/>
  <c r="J13502" i="25"/>
  <c r="J13501" i="25"/>
  <c r="J13500" i="25"/>
  <c r="J13499" i="25"/>
  <c r="J13498" i="25"/>
  <c r="J13497" i="25"/>
  <c r="J13496" i="25"/>
  <c r="J13495" i="25"/>
  <c r="J13494" i="25"/>
  <c r="J13493" i="25"/>
  <c r="J13492" i="25"/>
  <c r="J13491" i="25"/>
  <c r="J13490" i="25"/>
  <c r="J13489" i="25"/>
  <c r="J13488" i="25"/>
  <c r="J13487" i="25"/>
  <c r="J13486" i="25"/>
  <c r="J13485" i="25"/>
  <c r="J13484" i="25"/>
  <c r="J13483" i="25"/>
  <c r="J13482" i="25"/>
  <c r="J13481" i="25"/>
  <c r="J13480" i="25"/>
  <c r="J13479" i="25"/>
  <c r="J13478" i="25"/>
  <c r="J13477" i="25"/>
  <c r="J13476" i="25"/>
  <c r="J13475" i="25"/>
  <c r="J13474" i="25"/>
  <c r="J13473" i="25"/>
  <c r="J13472" i="25"/>
  <c r="J13471" i="25"/>
  <c r="J13470" i="25"/>
  <c r="J13469" i="25"/>
  <c r="J13468" i="25"/>
  <c r="J13467" i="25"/>
  <c r="J13466" i="25"/>
  <c r="J13465" i="25"/>
  <c r="J13464" i="25"/>
  <c r="J13463" i="25"/>
  <c r="J13462" i="25"/>
  <c r="J13461" i="25"/>
  <c r="J13460" i="25"/>
  <c r="J13459" i="25"/>
  <c r="J13458" i="25"/>
  <c r="J13457" i="25"/>
  <c r="J13456" i="25"/>
  <c r="J13455" i="25"/>
  <c r="J13454" i="25"/>
  <c r="J13453" i="25"/>
  <c r="J13452" i="25"/>
  <c r="J13451" i="25"/>
  <c r="J13450" i="25"/>
  <c r="J13449" i="25"/>
  <c r="J13448" i="25"/>
  <c r="J13447" i="25"/>
  <c r="J13446" i="25"/>
  <c r="J13445" i="25"/>
  <c r="J13444" i="25"/>
  <c r="J13443" i="25"/>
  <c r="J13442" i="25"/>
  <c r="J13441" i="25"/>
  <c r="J13440" i="25"/>
  <c r="J13439" i="25"/>
  <c r="J13438" i="25"/>
  <c r="J13437" i="25"/>
  <c r="J13436" i="25"/>
  <c r="J13435" i="25"/>
  <c r="J13434" i="25"/>
  <c r="J13433" i="25"/>
  <c r="J13432" i="25"/>
  <c r="J13431" i="25"/>
  <c r="J13430" i="25"/>
  <c r="J13429" i="25"/>
  <c r="J13428" i="25"/>
  <c r="J13427" i="25"/>
  <c r="J13426" i="25"/>
  <c r="J13425" i="25"/>
  <c r="J13424" i="25"/>
  <c r="J13423" i="25"/>
  <c r="J13422" i="25"/>
  <c r="J13421" i="25"/>
  <c r="J13420" i="25"/>
  <c r="J13419" i="25"/>
  <c r="J13418" i="25"/>
  <c r="J13417" i="25"/>
  <c r="J13416" i="25"/>
  <c r="J13415" i="25"/>
  <c r="J13414" i="25"/>
  <c r="J13413" i="25"/>
  <c r="J13412" i="25"/>
  <c r="J13411" i="25"/>
  <c r="J13410" i="25"/>
  <c r="J13409" i="25"/>
  <c r="J13408" i="25"/>
  <c r="J13407" i="25"/>
  <c r="J13406" i="25"/>
  <c r="J13405" i="25"/>
  <c r="J13404" i="25"/>
  <c r="J13403" i="25"/>
  <c r="J13402" i="25"/>
  <c r="J13401" i="25"/>
  <c r="J13400" i="25"/>
  <c r="J13399" i="25"/>
  <c r="J13398" i="25"/>
  <c r="J13397" i="25"/>
  <c r="J13396" i="25"/>
  <c r="J13395" i="25"/>
  <c r="J13394" i="25"/>
  <c r="J13393" i="25"/>
  <c r="J13392" i="25"/>
  <c r="J13391" i="25"/>
  <c r="J13390" i="25"/>
  <c r="J13389" i="25"/>
  <c r="J13388" i="25"/>
  <c r="J13387" i="25"/>
  <c r="J13386" i="25"/>
  <c r="J13385" i="25"/>
  <c r="J13384" i="25"/>
  <c r="J13383" i="25"/>
  <c r="J13382" i="25"/>
  <c r="J13381" i="25"/>
  <c r="J13380" i="25"/>
  <c r="J13379" i="25"/>
  <c r="J13378" i="25"/>
  <c r="J13377" i="25"/>
  <c r="J13376" i="25"/>
  <c r="J13375" i="25"/>
  <c r="J13374" i="25"/>
  <c r="J13373" i="25"/>
  <c r="J13372" i="25"/>
  <c r="J13371" i="25"/>
  <c r="J13370" i="25"/>
  <c r="J13369" i="25"/>
  <c r="J13368" i="25"/>
  <c r="J13367" i="25"/>
  <c r="J13366" i="25"/>
  <c r="J13365" i="25"/>
  <c r="J13364" i="25"/>
  <c r="J13363" i="25"/>
  <c r="J13362" i="25"/>
  <c r="J13361" i="25"/>
  <c r="J13360" i="25"/>
  <c r="J13359" i="25"/>
  <c r="J13358" i="25"/>
  <c r="J13357" i="25"/>
  <c r="J13356" i="25"/>
  <c r="J13355" i="25"/>
  <c r="J13354" i="25"/>
  <c r="J13353" i="25"/>
  <c r="J13352" i="25"/>
  <c r="J13351" i="25"/>
  <c r="J13350" i="25"/>
  <c r="J13349" i="25"/>
  <c r="J13348" i="25"/>
  <c r="J13347" i="25"/>
  <c r="J13346" i="25"/>
  <c r="J13345" i="25"/>
  <c r="J13344" i="25"/>
  <c r="J13343" i="25"/>
  <c r="J13342" i="25"/>
  <c r="J13341" i="25"/>
  <c r="J13340" i="25"/>
  <c r="J13339" i="25"/>
  <c r="J13338" i="25"/>
  <c r="J13337" i="25"/>
  <c r="J13336" i="25"/>
  <c r="J13335" i="25"/>
  <c r="J13334" i="25"/>
  <c r="J13333" i="25"/>
  <c r="J13332" i="25"/>
  <c r="J13331" i="25"/>
  <c r="J13330" i="25"/>
  <c r="J13329" i="25"/>
  <c r="J13328" i="25"/>
  <c r="J13327" i="25"/>
  <c r="J13326" i="25"/>
  <c r="J13325" i="25"/>
  <c r="J13324" i="25"/>
  <c r="J13323" i="25"/>
  <c r="J13322" i="25"/>
  <c r="J13321" i="25"/>
  <c r="J13320" i="25"/>
  <c r="J13319" i="25"/>
  <c r="J13318" i="25"/>
  <c r="J13317" i="25"/>
  <c r="J13316" i="25"/>
  <c r="J13315" i="25"/>
  <c r="J13314" i="25"/>
  <c r="J13313" i="25"/>
  <c r="J13312" i="25"/>
  <c r="J13311" i="25"/>
  <c r="J13310" i="25"/>
  <c r="J13309" i="25"/>
  <c r="J13308" i="25"/>
  <c r="J13307" i="25"/>
  <c r="J13306" i="25"/>
  <c r="J13305" i="25"/>
  <c r="J13304" i="25"/>
  <c r="J13303" i="25"/>
  <c r="J13302" i="25"/>
  <c r="J13301" i="25"/>
  <c r="J13300" i="25"/>
  <c r="J13299" i="25"/>
  <c r="J13298" i="25"/>
  <c r="J13297" i="25"/>
  <c r="J13296" i="25"/>
  <c r="J13295" i="25"/>
  <c r="J13294" i="25"/>
  <c r="J13293" i="25"/>
  <c r="J13292" i="25"/>
  <c r="J13291" i="25"/>
  <c r="J13290" i="25"/>
  <c r="J13289" i="25"/>
  <c r="J13288" i="25"/>
  <c r="J13287" i="25"/>
  <c r="J13286" i="25"/>
  <c r="J13285" i="25"/>
  <c r="J13284" i="25"/>
  <c r="J13283" i="25"/>
  <c r="J13282" i="25"/>
  <c r="J13281" i="25"/>
  <c r="J13280" i="25"/>
  <c r="J13279" i="25"/>
  <c r="J13278" i="25"/>
  <c r="J13277" i="25"/>
  <c r="J13276" i="25"/>
  <c r="J13275" i="25"/>
  <c r="J13274" i="25"/>
  <c r="J13273" i="25"/>
  <c r="J13272" i="25"/>
  <c r="J13271" i="25"/>
  <c r="J13270" i="25"/>
  <c r="J13269" i="25"/>
  <c r="J13268" i="25"/>
  <c r="J13267" i="25"/>
  <c r="J13266" i="25"/>
  <c r="J13265" i="25"/>
  <c r="J13264" i="25"/>
  <c r="J13263" i="25"/>
  <c r="J13262" i="25"/>
  <c r="J13261" i="25"/>
  <c r="J13260" i="25"/>
  <c r="J13259" i="25"/>
  <c r="J13258" i="25"/>
  <c r="J13257" i="25"/>
  <c r="J13256" i="25"/>
  <c r="J13255" i="25"/>
  <c r="J13254" i="25"/>
  <c r="J13253" i="25"/>
  <c r="J13252" i="25"/>
  <c r="J13251" i="25"/>
  <c r="J13250" i="25"/>
  <c r="J13249" i="25"/>
  <c r="J13248" i="25"/>
  <c r="J13247" i="25"/>
  <c r="J13246" i="25"/>
  <c r="J13245" i="25"/>
  <c r="J13244" i="25"/>
  <c r="J13243" i="25"/>
  <c r="J13242" i="25"/>
  <c r="J13241" i="25"/>
  <c r="J13240" i="25"/>
  <c r="J13239" i="25"/>
  <c r="J13238" i="25"/>
  <c r="J13237" i="25"/>
  <c r="J13236" i="25"/>
  <c r="J13235" i="25"/>
  <c r="J13234" i="25"/>
  <c r="J13233" i="25"/>
  <c r="J13232" i="25"/>
  <c r="J13231" i="25"/>
  <c r="J13230" i="25"/>
  <c r="J13229" i="25"/>
  <c r="J13228" i="25"/>
  <c r="J13227" i="25"/>
  <c r="J13226" i="25"/>
  <c r="J13225" i="25"/>
  <c r="J13224" i="25"/>
  <c r="J13223" i="25"/>
  <c r="J13222" i="25"/>
  <c r="J13221" i="25"/>
  <c r="J13220" i="25"/>
  <c r="J13219" i="25"/>
  <c r="J13218" i="25"/>
  <c r="J13217" i="25"/>
  <c r="J13216" i="25"/>
  <c r="J13215" i="25"/>
  <c r="J13214" i="25"/>
  <c r="J13213" i="25"/>
  <c r="J13212" i="25"/>
  <c r="J13211" i="25"/>
  <c r="J13210" i="25"/>
  <c r="J13209" i="25"/>
  <c r="J13208" i="25"/>
  <c r="J13207" i="25"/>
  <c r="J13206" i="25"/>
  <c r="J13205" i="25"/>
  <c r="J13204" i="25"/>
  <c r="J13203" i="25"/>
  <c r="J13202" i="25"/>
  <c r="J13201" i="25"/>
  <c r="J13200" i="25"/>
  <c r="J13199" i="25"/>
  <c r="J13198" i="25"/>
  <c r="J13197" i="25"/>
  <c r="J13196" i="25"/>
  <c r="J13195" i="25"/>
  <c r="J13194" i="25"/>
  <c r="J13193" i="25"/>
  <c r="J13192" i="25"/>
  <c r="J13191" i="25"/>
  <c r="J13190" i="25"/>
  <c r="J13189" i="25"/>
  <c r="J13188" i="25"/>
  <c r="J13187" i="25"/>
  <c r="J13186" i="25"/>
  <c r="J13185" i="25"/>
  <c r="J13184" i="25"/>
  <c r="J13183" i="25"/>
  <c r="J13182" i="25"/>
  <c r="J13181" i="25"/>
  <c r="J13180" i="25"/>
  <c r="J13179" i="25"/>
  <c r="J13178" i="25"/>
  <c r="J13177" i="25"/>
  <c r="J13176" i="25"/>
  <c r="J13175" i="25"/>
  <c r="J13174" i="25"/>
  <c r="J13173" i="25"/>
  <c r="J13172" i="25"/>
  <c r="J13171" i="25"/>
  <c r="J13170" i="25"/>
  <c r="J13169" i="25"/>
  <c r="J13168" i="25"/>
  <c r="J13167" i="25"/>
  <c r="J13166" i="25"/>
  <c r="J13165" i="25"/>
  <c r="J13164" i="25"/>
  <c r="J13163" i="25"/>
  <c r="J13162" i="25"/>
  <c r="J13161" i="25"/>
  <c r="J13160" i="25"/>
  <c r="J13159" i="25"/>
  <c r="J13158" i="25"/>
  <c r="J13157" i="25"/>
  <c r="J13156" i="25"/>
  <c r="J13155" i="25"/>
  <c r="J13154" i="25"/>
  <c r="J13153" i="25"/>
  <c r="J13152" i="25"/>
  <c r="J13151" i="25"/>
  <c r="J13150" i="25"/>
  <c r="J13149" i="25"/>
  <c r="J13148" i="25"/>
  <c r="J13147" i="25"/>
  <c r="J13146" i="25"/>
  <c r="J13145" i="25"/>
  <c r="J13144" i="25"/>
  <c r="J13143" i="25"/>
  <c r="J13142" i="25"/>
  <c r="J13141" i="25"/>
  <c r="J13140" i="25"/>
  <c r="J13139" i="25"/>
  <c r="J13138" i="25"/>
  <c r="J13137" i="25"/>
  <c r="J13136" i="25"/>
  <c r="J13135" i="25"/>
  <c r="J13134" i="25"/>
  <c r="J13133" i="25"/>
  <c r="J13132" i="25"/>
  <c r="J13131" i="25"/>
  <c r="J13130" i="25"/>
  <c r="J13129" i="25"/>
  <c r="J13128" i="25"/>
  <c r="J13127" i="25"/>
  <c r="J13126" i="25"/>
  <c r="J13125" i="25"/>
  <c r="J13124" i="25"/>
  <c r="J13123" i="25"/>
  <c r="J13122" i="25"/>
  <c r="J13121" i="25"/>
  <c r="J13120" i="25"/>
  <c r="J13119" i="25"/>
  <c r="J13118" i="25"/>
  <c r="J13117" i="25"/>
  <c r="J13116" i="25"/>
  <c r="J13115" i="25"/>
  <c r="J13114" i="25"/>
  <c r="J13113" i="25"/>
  <c r="J13112" i="25"/>
  <c r="J13111" i="25"/>
  <c r="J13110" i="25"/>
  <c r="J13109" i="25"/>
  <c r="J13108" i="25"/>
  <c r="J13107" i="25"/>
  <c r="J13106" i="25"/>
  <c r="J13105" i="25"/>
  <c r="J13104" i="25"/>
  <c r="J13103" i="25"/>
  <c r="J13102" i="25"/>
  <c r="J13101" i="25"/>
  <c r="J13100" i="25"/>
  <c r="J13099" i="25"/>
  <c r="J13098" i="25"/>
  <c r="J13097" i="25"/>
  <c r="J13096" i="25"/>
  <c r="J13095" i="25"/>
  <c r="J13094" i="25"/>
  <c r="J13093" i="25"/>
  <c r="J13092" i="25"/>
  <c r="J13091" i="25"/>
  <c r="J13090" i="25"/>
  <c r="J13089" i="25"/>
  <c r="J13088" i="25"/>
  <c r="J13087" i="25"/>
  <c r="J13086" i="25"/>
  <c r="J13085" i="25"/>
  <c r="J13084" i="25"/>
  <c r="J13083" i="25"/>
  <c r="J13082" i="25"/>
  <c r="J13081" i="25"/>
  <c r="J13080" i="25"/>
  <c r="J13079" i="25"/>
  <c r="J13078" i="25"/>
  <c r="J13077" i="25"/>
  <c r="J13076" i="25"/>
  <c r="J13075" i="25"/>
  <c r="J13074" i="25"/>
  <c r="J13073" i="25"/>
  <c r="J13072" i="25"/>
  <c r="J13071" i="25"/>
  <c r="J13070" i="25"/>
  <c r="J13069" i="25"/>
  <c r="J13068" i="25"/>
  <c r="J13067" i="25"/>
  <c r="J13066" i="25"/>
  <c r="J13065" i="25"/>
  <c r="J13064" i="25"/>
  <c r="J13063" i="25"/>
  <c r="J13062" i="25"/>
  <c r="J13061" i="25"/>
  <c r="J13060" i="25"/>
  <c r="J13059" i="25"/>
  <c r="J13058" i="25"/>
  <c r="J13057" i="25"/>
  <c r="J13056" i="25"/>
  <c r="J13055" i="25"/>
  <c r="J13054" i="25"/>
  <c r="J13053" i="25"/>
  <c r="J13052" i="25"/>
  <c r="J13051" i="25"/>
  <c r="J13050" i="25"/>
  <c r="J13049" i="25"/>
  <c r="J13048" i="25"/>
  <c r="J13047" i="25"/>
  <c r="J13046" i="25"/>
  <c r="J13045" i="25"/>
  <c r="J13044" i="25"/>
  <c r="J13043" i="25"/>
  <c r="J13042" i="25"/>
  <c r="J13041" i="25"/>
  <c r="J13040" i="25"/>
  <c r="J13039" i="25"/>
  <c r="J13038" i="25"/>
  <c r="J13037" i="25"/>
  <c r="J13036" i="25"/>
  <c r="J13035" i="25"/>
  <c r="J13034" i="25"/>
  <c r="J13033" i="25"/>
  <c r="J13032" i="25"/>
  <c r="J13031" i="25"/>
  <c r="J13030" i="25"/>
  <c r="J13029" i="25"/>
  <c r="J13028" i="25"/>
  <c r="J13027" i="25"/>
  <c r="J13026" i="25"/>
  <c r="J13025" i="25"/>
  <c r="J13024" i="25"/>
  <c r="J13023" i="25"/>
  <c r="J13022" i="25"/>
  <c r="J13021" i="25"/>
  <c r="J13020" i="25"/>
  <c r="J13019" i="25"/>
  <c r="J13018" i="25"/>
  <c r="J13017" i="25"/>
  <c r="J13016" i="25"/>
  <c r="J13015" i="25"/>
  <c r="J13014" i="25"/>
  <c r="J13013" i="25"/>
  <c r="J13012" i="25"/>
  <c r="J13011" i="25"/>
  <c r="J13010" i="25"/>
  <c r="J13009" i="25"/>
  <c r="J13008" i="25"/>
  <c r="J13007" i="25"/>
  <c r="J13006" i="25"/>
  <c r="J13005" i="25"/>
  <c r="J13004" i="25"/>
  <c r="J13003" i="25"/>
  <c r="J13002" i="25"/>
  <c r="J13001" i="25"/>
  <c r="J13000" i="25"/>
  <c r="J12999" i="25"/>
  <c r="J12998" i="25"/>
  <c r="J12997" i="25"/>
  <c r="J12996" i="25"/>
  <c r="J12995" i="25"/>
  <c r="J12994" i="25"/>
  <c r="J12993" i="25"/>
  <c r="J12992" i="25"/>
  <c r="J12991" i="25"/>
  <c r="J12990" i="25"/>
  <c r="J12989" i="25"/>
  <c r="J12988" i="25"/>
  <c r="J12987" i="25"/>
  <c r="J12986" i="25"/>
  <c r="J12985" i="25"/>
  <c r="J12984" i="25"/>
  <c r="J12983" i="25"/>
  <c r="J12982" i="25"/>
  <c r="J12981" i="25"/>
  <c r="J12980" i="25"/>
  <c r="J12979" i="25"/>
  <c r="J12978" i="25"/>
  <c r="J12977" i="25"/>
  <c r="J12976" i="25"/>
  <c r="J12975" i="25"/>
  <c r="J12974" i="25"/>
  <c r="J12973" i="25"/>
  <c r="J12972" i="25"/>
  <c r="J12971" i="25"/>
  <c r="J12970" i="25"/>
  <c r="J12969" i="25"/>
  <c r="J12968" i="25"/>
  <c r="J12967" i="25"/>
  <c r="J12966" i="25"/>
  <c r="J12965" i="25"/>
  <c r="J12964" i="25"/>
  <c r="J12963" i="25"/>
  <c r="J12962" i="25"/>
  <c r="J12961" i="25"/>
  <c r="J12960" i="25"/>
  <c r="J12959" i="25"/>
  <c r="J12958" i="25"/>
  <c r="J12957" i="25"/>
  <c r="J12956" i="25"/>
  <c r="J12955" i="25"/>
  <c r="J12954" i="25"/>
  <c r="J12953" i="25"/>
  <c r="J12952" i="25"/>
  <c r="J12951" i="25"/>
  <c r="J12950" i="25"/>
  <c r="J12949" i="25"/>
  <c r="J12948" i="25"/>
  <c r="J12947" i="25"/>
  <c r="J12946" i="25"/>
  <c r="J12945" i="25"/>
  <c r="J12944" i="25"/>
  <c r="J12943" i="25"/>
  <c r="J12942" i="25"/>
  <c r="J12941" i="25"/>
  <c r="J12940" i="25"/>
  <c r="J12939" i="25"/>
  <c r="J12938" i="25"/>
  <c r="J12937" i="25"/>
  <c r="J12936" i="25"/>
  <c r="J12935" i="25"/>
  <c r="J12934" i="25"/>
  <c r="J12933" i="25"/>
  <c r="J12932" i="25"/>
  <c r="J12931" i="25"/>
  <c r="J12930" i="25"/>
  <c r="J12929" i="25"/>
  <c r="J12928" i="25"/>
  <c r="J12927" i="25"/>
  <c r="J12926" i="25"/>
  <c r="J12925" i="25"/>
  <c r="J12924" i="25"/>
  <c r="J12923" i="25"/>
  <c r="J12922" i="25"/>
  <c r="J12921" i="25"/>
  <c r="J12920" i="25"/>
  <c r="J12919" i="25"/>
  <c r="J12918" i="25"/>
  <c r="J12917" i="25"/>
  <c r="J12916" i="25"/>
  <c r="J12915" i="25"/>
  <c r="J12914" i="25"/>
  <c r="J12913" i="25"/>
  <c r="J12912" i="25"/>
  <c r="J12911" i="25"/>
  <c r="J12910" i="25"/>
  <c r="J12909" i="25"/>
  <c r="J12908" i="25"/>
  <c r="J12907" i="25"/>
  <c r="J12906" i="25"/>
  <c r="J12905" i="25"/>
  <c r="J12904" i="25"/>
  <c r="J12903" i="25"/>
  <c r="J12902" i="25"/>
  <c r="J12901" i="25"/>
  <c r="J12900" i="25"/>
  <c r="J12899" i="25"/>
  <c r="J12898" i="25"/>
  <c r="J12897" i="25"/>
  <c r="J12896" i="25"/>
  <c r="J12895" i="25"/>
  <c r="J12894" i="25"/>
  <c r="J12893" i="25"/>
  <c r="J12892" i="25"/>
  <c r="J12891" i="25"/>
  <c r="J12890" i="25"/>
  <c r="J12889" i="25"/>
  <c r="J12888" i="25"/>
  <c r="J12887" i="25"/>
  <c r="J12886" i="25"/>
  <c r="J12885" i="25"/>
  <c r="J12884" i="25"/>
  <c r="J12883" i="25"/>
  <c r="J12882" i="25"/>
  <c r="J12881" i="25"/>
  <c r="J12880" i="25"/>
  <c r="J12879" i="25"/>
  <c r="J12878" i="25"/>
  <c r="J12877" i="25"/>
  <c r="J12876" i="25"/>
  <c r="J12875" i="25"/>
  <c r="J12874" i="25"/>
  <c r="J12873" i="25"/>
  <c r="J12872" i="25"/>
  <c r="J12871" i="25"/>
  <c r="J12870" i="25"/>
  <c r="J12869" i="25"/>
  <c r="J12868" i="25"/>
  <c r="J12867" i="25"/>
  <c r="J12866" i="25"/>
  <c r="J12865" i="25"/>
  <c r="J12864" i="25"/>
  <c r="J12863" i="25"/>
  <c r="J12862" i="25"/>
  <c r="J12861" i="25"/>
  <c r="J12860" i="25"/>
  <c r="J12859" i="25"/>
  <c r="J12858" i="25"/>
  <c r="J12857" i="25"/>
  <c r="J12856" i="25"/>
  <c r="J12855" i="25"/>
  <c r="J12854" i="25"/>
  <c r="J12853" i="25"/>
  <c r="J12852" i="25"/>
  <c r="J12851" i="25"/>
  <c r="J12850" i="25"/>
  <c r="J12849" i="25"/>
  <c r="J12848" i="25"/>
  <c r="J12847" i="25"/>
  <c r="J12846" i="25"/>
  <c r="J12845" i="25"/>
  <c r="J12844" i="25"/>
  <c r="J12843" i="25"/>
  <c r="J12842" i="25"/>
  <c r="J12841" i="25"/>
  <c r="J12840" i="25"/>
  <c r="J12839" i="25"/>
  <c r="J12838" i="25"/>
  <c r="J12837" i="25"/>
  <c r="J12836" i="25"/>
  <c r="J12835" i="25"/>
  <c r="J12834" i="25"/>
  <c r="J12833" i="25"/>
  <c r="J12832" i="25"/>
  <c r="J12831" i="25"/>
  <c r="J12830" i="25"/>
  <c r="J12829" i="25"/>
  <c r="J12828" i="25"/>
  <c r="J12827" i="25"/>
  <c r="J12826" i="25"/>
  <c r="J12825" i="25"/>
  <c r="J12824" i="25"/>
  <c r="J12823" i="25"/>
  <c r="J12822" i="25"/>
  <c r="J12821" i="25"/>
  <c r="J12820" i="25"/>
  <c r="J12819" i="25"/>
  <c r="J12818" i="25"/>
  <c r="J12817" i="25"/>
  <c r="J12816" i="25"/>
  <c r="J12815" i="25"/>
  <c r="J12814" i="25"/>
  <c r="J12813" i="25"/>
  <c r="J12812" i="25"/>
  <c r="J12811" i="25"/>
  <c r="J12810" i="25"/>
  <c r="J12809" i="25"/>
  <c r="J12808" i="25"/>
  <c r="J12807" i="25"/>
  <c r="J12806" i="25"/>
  <c r="J12805" i="25"/>
  <c r="J12804" i="25"/>
  <c r="J12803" i="25"/>
  <c r="J12802" i="25"/>
  <c r="J12801" i="25"/>
  <c r="J12800" i="25"/>
  <c r="J12799" i="25"/>
  <c r="J12798" i="25"/>
  <c r="J12797" i="25"/>
  <c r="J12796" i="25"/>
  <c r="J12795" i="25"/>
  <c r="J12794" i="25"/>
  <c r="J12793" i="25"/>
  <c r="J12792" i="25"/>
  <c r="J12791" i="25"/>
  <c r="J12790" i="25"/>
  <c r="J12789" i="25"/>
  <c r="J12788" i="25"/>
  <c r="J12787" i="25"/>
  <c r="J12786" i="25"/>
  <c r="J12785" i="25"/>
  <c r="J12784" i="25"/>
  <c r="J12783" i="25"/>
  <c r="J12782" i="25"/>
  <c r="J12781" i="25"/>
  <c r="J12780" i="25"/>
  <c r="J12779" i="25"/>
  <c r="J12778" i="25"/>
  <c r="J12777" i="25"/>
  <c r="J12776" i="25"/>
  <c r="J12775" i="25"/>
  <c r="J12774" i="25"/>
  <c r="J12773" i="25"/>
  <c r="J12772" i="25"/>
  <c r="J12771" i="25"/>
  <c r="J12770" i="25"/>
  <c r="J12769" i="25"/>
  <c r="J12768" i="25"/>
  <c r="J12767" i="25"/>
  <c r="J12766" i="25"/>
  <c r="J12765" i="25"/>
  <c r="J12764" i="25"/>
  <c r="J12763" i="25"/>
  <c r="J12762" i="25"/>
  <c r="J12761" i="25"/>
  <c r="J12760" i="25"/>
  <c r="J12759" i="25"/>
  <c r="J12758" i="25"/>
  <c r="J12757" i="25"/>
  <c r="J12756" i="25"/>
  <c r="J12755" i="25"/>
  <c r="J12754" i="25"/>
  <c r="J12753" i="25"/>
  <c r="J12752" i="25"/>
  <c r="J12751" i="25"/>
  <c r="J12750" i="25"/>
  <c r="J12749" i="25"/>
  <c r="J12748" i="25"/>
  <c r="J12747" i="25"/>
  <c r="J12746" i="25"/>
  <c r="J12745" i="25"/>
  <c r="J12744" i="25"/>
  <c r="J12743" i="25"/>
  <c r="J12742" i="25"/>
  <c r="J12741" i="25"/>
  <c r="J12740" i="25"/>
  <c r="J12739" i="25"/>
  <c r="J12738" i="25"/>
  <c r="J12737" i="25"/>
  <c r="J12736" i="25"/>
  <c r="J12735" i="25"/>
  <c r="J12734" i="25"/>
  <c r="J12733" i="25"/>
  <c r="J12732" i="25"/>
  <c r="J12731" i="25"/>
  <c r="J12730" i="25"/>
  <c r="J12729" i="25"/>
  <c r="J12728" i="25"/>
  <c r="J12727" i="25"/>
  <c r="J12726" i="25"/>
  <c r="J12725" i="25"/>
  <c r="J12724" i="25"/>
  <c r="J12723" i="25"/>
  <c r="J12722" i="25"/>
  <c r="J12721" i="25"/>
  <c r="J12720" i="25"/>
  <c r="J12719" i="25"/>
  <c r="J12718" i="25"/>
  <c r="J12717" i="25"/>
  <c r="J12716" i="25"/>
  <c r="J12715" i="25"/>
  <c r="J12714" i="25"/>
  <c r="J12713" i="25"/>
  <c r="J12712" i="25"/>
  <c r="J12711" i="25"/>
  <c r="J12710" i="25"/>
  <c r="J12709" i="25"/>
  <c r="J12708" i="25"/>
  <c r="J12707" i="25"/>
  <c r="J12706" i="25"/>
  <c r="J12705" i="25"/>
  <c r="J12704" i="25"/>
  <c r="J12703" i="25"/>
  <c r="J12702" i="25"/>
  <c r="J12701" i="25"/>
  <c r="J12700" i="25"/>
  <c r="J12699" i="25"/>
  <c r="J12698" i="25"/>
  <c r="J12697" i="25"/>
  <c r="J12696" i="25"/>
  <c r="J12695" i="25"/>
  <c r="J12694" i="25"/>
  <c r="J12693" i="25"/>
  <c r="J12692" i="25"/>
  <c r="J12691" i="25"/>
  <c r="J12690" i="25"/>
  <c r="J12689" i="25"/>
  <c r="J12688" i="25"/>
  <c r="J12687" i="25"/>
  <c r="J12686" i="25"/>
  <c r="J12685" i="25"/>
  <c r="J12684" i="25"/>
  <c r="J12683" i="25"/>
  <c r="J12682" i="25"/>
  <c r="J12681" i="25"/>
  <c r="J12680" i="25"/>
  <c r="J12679" i="25"/>
  <c r="J12678" i="25"/>
  <c r="J12677" i="25"/>
  <c r="J12676" i="25"/>
  <c r="J12675" i="25"/>
  <c r="J12674" i="25"/>
  <c r="J12673" i="25"/>
  <c r="J12672" i="25"/>
  <c r="J12671" i="25"/>
  <c r="J12670" i="25"/>
  <c r="J12669" i="25"/>
  <c r="J12668" i="25"/>
  <c r="J12667" i="25"/>
  <c r="J12666" i="25"/>
  <c r="J12665" i="25"/>
  <c r="J12664" i="25"/>
  <c r="J12663" i="25"/>
  <c r="J12662" i="25"/>
  <c r="J12661" i="25"/>
  <c r="J12660" i="25"/>
  <c r="J12659" i="25"/>
  <c r="J12658" i="25"/>
  <c r="J12657" i="25"/>
  <c r="J12656" i="25"/>
  <c r="J12655" i="25"/>
  <c r="J12654" i="25"/>
  <c r="J12653" i="25"/>
  <c r="J12652" i="25"/>
  <c r="J12651" i="25"/>
  <c r="J12650" i="25"/>
  <c r="J12649" i="25"/>
  <c r="J12648" i="25"/>
  <c r="J12647" i="25"/>
  <c r="J12646" i="25"/>
  <c r="J12645" i="25"/>
  <c r="J12644" i="25"/>
  <c r="J12643" i="25"/>
  <c r="J12642" i="25"/>
  <c r="J12641" i="25"/>
  <c r="J12640" i="25"/>
  <c r="J12639" i="25"/>
  <c r="J12638" i="25"/>
  <c r="J12637" i="25"/>
  <c r="J12636" i="25"/>
  <c r="J12635" i="25"/>
  <c r="J12634" i="25"/>
  <c r="J12633" i="25"/>
  <c r="J12632" i="25"/>
  <c r="J12631" i="25"/>
  <c r="J12630" i="25"/>
  <c r="J12629" i="25"/>
  <c r="J12628" i="25"/>
  <c r="J12627" i="25"/>
  <c r="J12626" i="25"/>
  <c r="J12625" i="25"/>
  <c r="J12624" i="25"/>
  <c r="J12623" i="25"/>
  <c r="J12622" i="25"/>
  <c r="J12621" i="25"/>
  <c r="J12620" i="25"/>
  <c r="J12619" i="25"/>
  <c r="J12618" i="25"/>
  <c r="J12617" i="25"/>
  <c r="J12616" i="25"/>
  <c r="J12615" i="25"/>
  <c r="J12614" i="25"/>
  <c r="J12613" i="25"/>
  <c r="J12612" i="25"/>
  <c r="J12611" i="25"/>
  <c r="J12610" i="25"/>
  <c r="J12609" i="25"/>
  <c r="J12608" i="25"/>
  <c r="J12607" i="25"/>
  <c r="J12606" i="25"/>
  <c r="J12605" i="25"/>
  <c r="J12604" i="25"/>
  <c r="J12603" i="25"/>
  <c r="J12602" i="25"/>
  <c r="J12601" i="25"/>
  <c r="J12600" i="25"/>
  <c r="J12599" i="25"/>
  <c r="J12598" i="25"/>
  <c r="J12597" i="25"/>
  <c r="J12596" i="25"/>
  <c r="J12595" i="25"/>
  <c r="J12594" i="25"/>
  <c r="J12593" i="25"/>
  <c r="J12592" i="25"/>
  <c r="J12591" i="25"/>
  <c r="J12590" i="25"/>
  <c r="J12589" i="25"/>
  <c r="J12588" i="25"/>
  <c r="J12587" i="25"/>
  <c r="J12586" i="25"/>
  <c r="J12585" i="25"/>
  <c r="J12584" i="25"/>
  <c r="J12583" i="25"/>
  <c r="J12582" i="25"/>
  <c r="J12581" i="25"/>
  <c r="J12580" i="25"/>
  <c r="J12579" i="25"/>
  <c r="J12578" i="25"/>
  <c r="J12577" i="25"/>
  <c r="J12576" i="25"/>
  <c r="J12575" i="25"/>
  <c r="J12574" i="25"/>
  <c r="J12573" i="25"/>
  <c r="J12572" i="25"/>
  <c r="J12571" i="25"/>
  <c r="J12570" i="25"/>
  <c r="J12569" i="25"/>
  <c r="J12568" i="25"/>
  <c r="J12567" i="25"/>
  <c r="J12566" i="25"/>
  <c r="J12565" i="25"/>
  <c r="J12564" i="25"/>
  <c r="J12563" i="25"/>
  <c r="J12562" i="25"/>
  <c r="J12561" i="25"/>
  <c r="J12560" i="25"/>
  <c r="J12559" i="25"/>
  <c r="J12558" i="25"/>
  <c r="J12557" i="25"/>
  <c r="J12556" i="25"/>
  <c r="J12555" i="25"/>
  <c r="J12554" i="25"/>
  <c r="J12553" i="25"/>
  <c r="J12552" i="25"/>
  <c r="J12551" i="25"/>
  <c r="J12550" i="25"/>
  <c r="J12549" i="25"/>
  <c r="J12548" i="25"/>
  <c r="J12547" i="25"/>
  <c r="J12546" i="25"/>
  <c r="J12545" i="25"/>
  <c r="J12544" i="25"/>
  <c r="J12543" i="25"/>
  <c r="J12542" i="25"/>
  <c r="J12541" i="25"/>
  <c r="J12540" i="25"/>
  <c r="J12539" i="25"/>
  <c r="J12538" i="25"/>
  <c r="J12537" i="25"/>
  <c r="J12536" i="25"/>
  <c r="J12535" i="25"/>
  <c r="J12534" i="25"/>
  <c r="J12533" i="25"/>
  <c r="J12532" i="25"/>
  <c r="J12531" i="25"/>
  <c r="J12530" i="25"/>
  <c r="J12529" i="25"/>
  <c r="J12528" i="25"/>
  <c r="J12527" i="25"/>
  <c r="J12526" i="25"/>
  <c r="J12525" i="25"/>
  <c r="J12524" i="25"/>
  <c r="J12523" i="25"/>
  <c r="J12522" i="25"/>
  <c r="J12521" i="25"/>
  <c r="J12520" i="25"/>
  <c r="J12519" i="25"/>
  <c r="J12518" i="25"/>
  <c r="J12517" i="25"/>
  <c r="J12516" i="25"/>
  <c r="J12515" i="25"/>
  <c r="J12514" i="25"/>
  <c r="J12513" i="25"/>
  <c r="J12512" i="25"/>
  <c r="J12511" i="25"/>
  <c r="J12510" i="25"/>
  <c r="J12509" i="25"/>
  <c r="J12508" i="25"/>
  <c r="J12507" i="25"/>
  <c r="J12506" i="25"/>
  <c r="J12505" i="25"/>
  <c r="J12504" i="25"/>
  <c r="J12503" i="25"/>
  <c r="J12502" i="25"/>
  <c r="J12501" i="25"/>
  <c r="J12500" i="25"/>
  <c r="J12499" i="25"/>
  <c r="J12498" i="25"/>
  <c r="J12497" i="25"/>
  <c r="J12496" i="25"/>
  <c r="J12495" i="25"/>
  <c r="J12494" i="25"/>
  <c r="J12493" i="25"/>
  <c r="J12492" i="25"/>
  <c r="J12491" i="25"/>
  <c r="J12490" i="25"/>
  <c r="J12489" i="25"/>
  <c r="J12488" i="25"/>
  <c r="J12487" i="25"/>
  <c r="J12486" i="25"/>
  <c r="J12485" i="25"/>
  <c r="J12484" i="25"/>
  <c r="J12483" i="25"/>
  <c r="J12482" i="25"/>
  <c r="J12481" i="25"/>
  <c r="J12480" i="25"/>
  <c r="J12479" i="25"/>
  <c r="J12478" i="25"/>
  <c r="J12477" i="25"/>
  <c r="J12476" i="25"/>
  <c r="J12475" i="25"/>
  <c r="J12474" i="25"/>
  <c r="J12473" i="25"/>
  <c r="J12472" i="25"/>
  <c r="J12471" i="25"/>
  <c r="J12470" i="25"/>
  <c r="J12469" i="25"/>
  <c r="J12468" i="25"/>
  <c r="J12467" i="25"/>
  <c r="J12466" i="25"/>
  <c r="J12465" i="25"/>
  <c r="J12464" i="25"/>
  <c r="J12463" i="25"/>
  <c r="J12462" i="25"/>
  <c r="J12461" i="25"/>
  <c r="J12460" i="25"/>
  <c r="J12459" i="25"/>
  <c r="J12458" i="25"/>
  <c r="J12457" i="25"/>
  <c r="J12456" i="25"/>
  <c r="J12455" i="25"/>
  <c r="J12454" i="25"/>
  <c r="J12453" i="25"/>
  <c r="J12452" i="25"/>
  <c r="J12451" i="25"/>
  <c r="J12450" i="25"/>
  <c r="J12449" i="25"/>
  <c r="J12448" i="25"/>
  <c r="J12447" i="25"/>
  <c r="J12446" i="25"/>
  <c r="J12445" i="25"/>
  <c r="J12444" i="25"/>
  <c r="J12443" i="25"/>
  <c r="J12442" i="25"/>
  <c r="J12441" i="25"/>
  <c r="J12440" i="25"/>
  <c r="J12439" i="25"/>
  <c r="J12438" i="25"/>
  <c r="J12437" i="25"/>
  <c r="J12436" i="25"/>
  <c r="J12435" i="25"/>
  <c r="J12434" i="25"/>
  <c r="J12433" i="25"/>
  <c r="J12432" i="25"/>
  <c r="J12431" i="25"/>
  <c r="J12430" i="25"/>
  <c r="J12429" i="25"/>
  <c r="J12428" i="25"/>
  <c r="J12427" i="25"/>
  <c r="J12426" i="25"/>
  <c r="J12425" i="25"/>
  <c r="J12424" i="25"/>
  <c r="J12423" i="25"/>
  <c r="J12422" i="25"/>
  <c r="J12421" i="25"/>
  <c r="J12420" i="25"/>
  <c r="J12419" i="25"/>
  <c r="J12418" i="25"/>
  <c r="J12417" i="25"/>
  <c r="J12416" i="25"/>
  <c r="J12415" i="25"/>
  <c r="J12414" i="25"/>
  <c r="J12413" i="25"/>
  <c r="J12412" i="25"/>
  <c r="J12411" i="25"/>
  <c r="J12410" i="25"/>
  <c r="J12409" i="25"/>
  <c r="J12408" i="25"/>
  <c r="J12407" i="25"/>
  <c r="J12406" i="25"/>
  <c r="J12405" i="25"/>
  <c r="J12404" i="25"/>
  <c r="J12403" i="25"/>
  <c r="J12402" i="25"/>
  <c r="J12401" i="25"/>
  <c r="J12400" i="25"/>
  <c r="J12399" i="25"/>
  <c r="J12398" i="25"/>
  <c r="J12397" i="25"/>
  <c r="J12396" i="25"/>
  <c r="J12395" i="25"/>
  <c r="J12394" i="25"/>
  <c r="J12393" i="25"/>
  <c r="J12392" i="25"/>
  <c r="J12391" i="25"/>
  <c r="J12390" i="25"/>
  <c r="J12389" i="25"/>
  <c r="J12388" i="25"/>
  <c r="J12387" i="25"/>
  <c r="J12386" i="25"/>
  <c r="J12385" i="25"/>
  <c r="J12384" i="25"/>
  <c r="J12383" i="25"/>
  <c r="J12382" i="25"/>
  <c r="J12381" i="25"/>
  <c r="J12380" i="25"/>
  <c r="J12379" i="25"/>
  <c r="J12378" i="25"/>
  <c r="J12377" i="25"/>
  <c r="J12376" i="25"/>
  <c r="J12375" i="25"/>
  <c r="J12374" i="25"/>
  <c r="J12373" i="25"/>
  <c r="J12372" i="25"/>
  <c r="J12371" i="25"/>
  <c r="J12370" i="25"/>
  <c r="J12369" i="25"/>
  <c r="J12368" i="25"/>
  <c r="J12367" i="25"/>
  <c r="J12366" i="25"/>
  <c r="J12365" i="25"/>
  <c r="J12364" i="25"/>
  <c r="J12363" i="25"/>
  <c r="J12362" i="25"/>
  <c r="J12361" i="25"/>
  <c r="J12360" i="25"/>
  <c r="J12359" i="25"/>
  <c r="J12358" i="25"/>
  <c r="J12357" i="25"/>
  <c r="J12356" i="25"/>
  <c r="J12355" i="25"/>
  <c r="J12354" i="25"/>
  <c r="J12353" i="25"/>
  <c r="J12352" i="25"/>
  <c r="J12351" i="25"/>
  <c r="J12350" i="25"/>
  <c r="J12349" i="25"/>
  <c r="J12348" i="25"/>
  <c r="J12347" i="25"/>
  <c r="J12346" i="25"/>
  <c r="J12345" i="25"/>
  <c r="J12344" i="25"/>
  <c r="J12343" i="25"/>
  <c r="J12342" i="25"/>
  <c r="J12341" i="25"/>
  <c r="J12340" i="25"/>
  <c r="J12339" i="25"/>
  <c r="J12338" i="25"/>
  <c r="J12337" i="25"/>
  <c r="J12336" i="25"/>
  <c r="J12335" i="25"/>
  <c r="J12334" i="25"/>
  <c r="J12333" i="25"/>
  <c r="J12332" i="25"/>
  <c r="J12331" i="25"/>
  <c r="J12330" i="25"/>
  <c r="J12329" i="25"/>
  <c r="J12328" i="25"/>
  <c r="J12327" i="25"/>
  <c r="J12326" i="25"/>
  <c r="J12325" i="25"/>
  <c r="J12324" i="25"/>
  <c r="J12323" i="25"/>
  <c r="J12322" i="25"/>
  <c r="J12321" i="25"/>
  <c r="J12320" i="25"/>
  <c r="J12319" i="25"/>
  <c r="J12318" i="25"/>
  <c r="J12317" i="25"/>
  <c r="J12316" i="25"/>
  <c r="J12315" i="25"/>
  <c r="J12314" i="25"/>
  <c r="J12313" i="25"/>
  <c r="J12312" i="25"/>
  <c r="J12311" i="25"/>
  <c r="J12310" i="25"/>
  <c r="J12309" i="25"/>
  <c r="J12308" i="25"/>
  <c r="J12307" i="25"/>
  <c r="J12306" i="25"/>
  <c r="J12305" i="25"/>
  <c r="J12304" i="25"/>
  <c r="J12303" i="25"/>
  <c r="J12302" i="25"/>
  <c r="J12301" i="25"/>
  <c r="J12300" i="25"/>
  <c r="J12299" i="25"/>
  <c r="J12298" i="25"/>
  <c r="J12297" i="25"/>
  <c r="J12296" i="25"/>
  <c r="J12295" i="25"/>
  <c r="J12294" i="25"/>
  <c r="J12293" i="25"/>
  <c r="J12292" i="25"/>
  <c r="J12291" i="25"/>
  <c r="J12290" i="25"/>
  <c r="J12289" i="25"/>
  <c r="J12288" i="25"/>
  <c r="J12287" i="25"/>
  <c r="J12286" i="25"/>
  <c r="J12285" i="25"/>
  <c r="J12284" i="25"/>
  <c r="J12283" i="25"/>
  <c r="J12282" i="25"/>
  <c r="J12281" i="25"/>
  <c r="J12280" i="25"/>
  <c r="J12279" i="25"/>
  <c r="J12278" i="25"/>
  <c r="J12277" i="25"/>
  <c r="J12276" i="25"/>
  <c r="J12275" i="25"/>
  <c r="J12274" i="25"/>
  <c r="J12273" i="25"/>
  <c r="J12272" i="25"/>
  <c r="J12271" i="25"/>
  <c r="J12270" i="25"/>
  <c r="J12269" i="25"/>
  <c r="J12268" i="25"/>
  <c r="J12267" i="25"/>
  <c r="J12266" i="25"/>
  <c r="J12265" i="25"/>
  <c r="J12264" i="25"/>
  <c r="J12263" i="25"/>
  <c r="J12262" i="25"/>
  <c r="J12261" i="25"/>
  <c r="J12260" i="25"/>
  <c r="J12259" i="25"/>
  <c r="J12258" i="25"/>
  <c r="J12257" i="25"/>
  <c r="J12256" i="25"/>
  <c r="J12255" i="25"/>
  <c r="J12254" i="25"/>
  <c r="J12253" i="25"/>
  <c r="J12252" i="25"/>
  <c r="J12251" i="25"/>
  <c r="J12250" i="25"/>
  <c r="J12249" i="25"/>
  <c r="J12248" i="25"/>
  <c r="J12247" i="25"/>
  <c r="J12246" i="25"/>
  <c r="J12245" i="25"/>
  <c r="J12244" i="25"/>
  <c r="J12243" i="25"/>
  <c r="J12242" i="25"/>
  <c r="J12241" i="25"/>
  <c r="J12240" i="25"/>
  <c r="J12239" i="25"/>
  <c r="J12238" i="25"/>
  <c r="J12237" i="25"/>
  <c r="J12236" i="25"/>
  <c r="J12235" i="25"/>
  <c r="J12234" i="25"/>
  <c r="J12233" i="25"/>
  <c r="J12232" i="25"/>
  <c r="J12231" i="25"/>
  <c r="J12230" i="25"/>
  <c r="J12229" i="25"/>
  <c r="J12228" i="25"/>
  <c r="J12227" i="25"/>
  <c r="J12226" i="25"/>
  <c r="J12225" i="25"/>
  <c r="J12224" i="25"/>
  <c r="J12223" i="25"/>
  <c r="J12222" i="25"/>
  <c r="J12221" i="25"/>
  <c r="J12220" i="25"/>
  <c r="J12219" i="25"/>
  <c r="J12218" i="25"/>
  <c r="J12217" i="25"/>
  <c r="J12216" i="25"/>
  <c r="J12215" i="25"/>
  <c r="J12214" i="25"/>
  <c r="J12213" i="25"/>
  <c r="J12212" i="25"/>
  <c r="J12211" i="25"/>
  <c r="J12210" i="25"/>
  <c r="J12209" i="25"/>
  <c r="J12208" i="25"/>
  <c r="J12207" i="25"/>
  <c r="J12206" i="25"/>
  <c r="J12205" i="25"/>
  <c r="J12204" i="25"/>
  <c r="J12203" i="25"/>
  <c r="J12202" i="25"/>
  <c r="J12201" i="25"/>
  <c r="J12200" i="25"/>
  <c r="J12199" i="25"/>
  <c r="J12198" i="25"/>
  <c r="J12197" i="25"/>
  <c r="J12196" i="25"/>
  <c r="J12195" i="25"/>
  <c r="J12194" i="25"/>
  <c r="J12193" i="25"/>
  <c r="J12192" i="25"/>
  <c r="J12191" i="25"/>
  <c r="J12190" i="25"/>
  <c r="J12189" i="25"/>
  <c r="J12188" i="25"/>
  <c r="J12187" i="25"/>
  <c r="J12186" i="25"/>
  <c r="J12185" i="25"/>
  <c r="J12184" i="25"/>
  <c r="J12183" i="25"/>
  <c r="J12182" i="25"/>
  <c r="J12181" i="25"/>
  <c r="J12180" i="25"/>
  <c r="J12179" i="25"/>
  <c r="J12178" i="25"/>
  <c r="J12177" i="25"/>
  <c r="J12176" i="25"/>
  <c r="J12175" i="25"/>
  <c r="J12174" i="25"/>
  <c r="J12173" i="25"/>
  <c r="J12172" i="25"/>
  <c r="J12171" i="25"/>
  <c r="J12170" i="25"/>
  <c r="J12169" i="25"/>
  <c r="J12168" i="25"/>
  <c r="J12167" i="25"/>
  <c r="J12166" i="25"/>
  <c r="J12165" i="25"/>
  <c r="J12164" i="25"/>
  <c r="J12163" i="25"/>
  <c r="J12162" i="25"/>
  <c r="J12161" i="25"/>
  <c r="J12160" i="25"/>
  <c r="J12159" i="25"/>
  <c r="J12158" i="25"/>
  <c r="J12157" i="25"/>
  <c r="J12156" i="25"/>
  <c r="J12155" i="25"/>
  <c r="J12154" i="25"/>
  <c r="J12153" i="25"/>
  <c r="J12152" i="25"/>
  <c r="J12151" i="25"/>
  <c r="J12150" i="25"/>
  <c r="J12149" i="25"/>
  <c r="J12148" i="25"/>
  <c r="J12147" i="25"/>
  <c r="J12146" i="25"/>
  <c r="J12145" i="25"/>
  <c r="J12144" i="25"/>
  <c r="J12143" i="25"/>
  <c r="J12142" i="25"/>
  <c r="J12141" i="25"/>
  <c r="J12140" i="25"/>
  <c r="J12139" i="25"/>
  <c r="J12138" i="25"/>
  <c r="J12137" i="25"/>
  <c r="J12136" i="25"/>
  <c r="J12135" i="25"/>
  <c r="J12134" i="25"/>
  <c r="J12133" i="25"/>
  <c r="J12132" i="25"/>
  <c r="J12131" i="25"/>
  <c r="J12130" i="25"/>
  <c r="J12129" i="25"/>
  <c r="J12128" i="25"/>
  <c r="J12127" i="25"/>
  <c r="J12126" i="25"/>
  <c r="J12125" i="25"/>
  <c r="J12124" i="25"/>
  <c r="J12123" i="25"/>
  <c r="J12122" i="25"/>
  <c r="J12121" i="25"/>
  <c r="J12120" i="25"/>
  <c r="J12119" i="25"/>
  <c r="J12118" i="25"/>
  <c r="J12117" i="25"/>
  <c r="J12116" i="25"/>
  <c r="J12115" i="25"/>
  <c r="J12114" i="25"/>
  <c r="J12113" i="25"/>
  <c r="J12112" i="25"/>
  <c r="J12111" i="25"/>
  <c r="J12110" i="25"/>
  <c r="J12109" i="25"/>
  <c r="J12108" i="25"/>
  <c r="J12107" i="25"/>
  <c r="J12106" i="25"/>
  <c r="J12105" i="25"/>
  <c r="J12104" i="25"/>
  <c r="J12103" i="25"/>
  <c r="J12102" i="25"/>
  <c r="J12101" i="25"/>
  <c r="J12100" i="25"/>
  <c r="J12099" i="25"/>
  <c r="J12098" i="25"/>
  <c r="J12097" i="25"/>
  <c r="J12096" i="25"/>
  <c r="J12095" i="25"/>
  <c r="J12094" i="25"/>
  <c r="J12093" i="25"/>
  <c r="J12092" i="25"/>
  <c r="J12091" i="25"/>
  <c r="J12090" i="25"/>
  <c r="J12089" i="25"/>
  <c r="J12088" i="25"/>
  <c r="J12087" i="25"/>
  <c r="J12086" i="25"/>
  <c r="J12085" i="25"/>
  <c r="J12084" i="25"/>
  <c r="J12083" i="25"/>
  <c r="J12082" i="25"/>
  <c r="J12081" i="25"/>
  <c r="J12080" i="25"/>
  <c r="J12079" i="25"/>
  <c r="J12078" i="25"/>
  <c r="J12077" i="25"/>
  <c r="J12076" i="25"/>
  <c r="J12075" i="25"/>
  <c r="J12074" i="25"/>
  <c r="J12073" i="25"/>
  <c r="J12072" i="25"/>
  <c r="J12071" i="25"/>
  <c r="J12070" i="25"/>
  <c r="J12069" i="25"/>
  <c r="J12068" i="25"/>
  <c r="J12067" i="25"/>
  <c r="J12066" i="25"/>
  <c r="J12065" i="25"/>
  <c r="J12064" i="25"/>
  <c r="J12063" i="25"/>
  <c r="J12062" i="25"/>
  <c r="J12061" i="25"/>
  <c r="J12060" i="25"/>
  <c r="J12059" i="25"/>
  <c r="J12058" i="25"/>
  <c r="J12057" i="25"/>
  <c r="J12056" i="25"/>
  <c r="J12055" i="25"/>
  <c r="J12054" i="25"/>
  <c r="J12053" i="25"/>
  <c r="J12052" i="25"/>
  <c r="J12051" i="25"/>
  <c r="J12050" i="25"/>
  <c r="J12049" i="25"/>
  <c r="J12048" i="25"/>
  <c r="J12047" i="25"/>
  <c r="J12046" i="25"/>
  <c r="J12045" i="25"/>
  <c r="J12044" i="25"/>
  <c r="J12043" i="25"/>
  <c r="J12042" i="25"/>
  <c r="J12041" i="25"/>
  <c r="J12040" i="25"/>
  <c r="J12039" i="25"/>
  <c r="J12038" i="25"/>
  <c r="J12037" i="25"/>
  <c r="J12036" i="25"/>
  <c r="J12035" i="25"/>
  <c r="J12034" i="25"/>
  <c r="J12033" i="25"/>
  <c r="J12032" i="25"/>
  <c r="J12031" i="25"/>
  <c r="J12030" i="25"/>
  <c r="J12029" i="25"/>
  <c r="J12028" i="25"/>
  <c r="J12027" i="25"/>
  <c r="J12026" i="25"/>
  <c r="J12025" i="25"/>
  <c r="J12024" i="25"/>
  <c r="J12023" i="25"/>
  <c r="J12022" i="25"/>
  <c r="J12021" i="25"/>
  <c r="J12020" i="25"/>
  <c r="J12019" i="25"/>
  <c r="J12018" i="25"/>
  <c r="J12017" i="25"/>
  <c r="J12016" i="25"/>
  <c r="J12015" i="25"/>
  <c r="J12014" i="25"/>
  <c r="J12013" i="25"/>
  <c r="J12012" i="25"/>
  <c r="J12011" i="25"/>
  <c r="J12010" i="25"/>
  <c r="J12009" i="25"/>
  <c r="J12008" i="25"/>
  <c r="J12007" i="25"/>
  <c r="J12006" i="25"/>
  <c r="J12005" i="25"/>
  <c r="J12004" i="25"/>
  <c r="J12003" i="25"/>
  <c r="J12002" i="25"/>
  <c r="J12001" i="25"/>
  <c r="J12000" i="25"/>
  <c r="J11999" i="25"/>
  <c r="J11998" i="25"/>
  <c r="J11997" i="25"/>
  <c r="J11996" i="25"/>
  <c r="J11995" i="25"/>
  <c r="J11994" i="25"/>
  <c r="J11993" i="25"/>
  <c r="J11992" i="25"/>
  <c r="J11991" i="25"/>
  <c r="J11990" i="25"/>
  <c r="J11989" i="25"/>
  <c r="J11988" i="25"/>
  <c r="J11987" i="25"/>
  <c r="J11986" i="25"/>
  <c r="J11985" i="25"/>
  <c r="J11984" i="25"/>
  <c r="J11983" i="25"/>
  <c r="J11982" i="25"/>
  <c r="J11981" i="25"/>
  <c r="J11980" i="25"/>
  <c r="J11979" i="25"/>
  <c r="J11978" i="25"/>
  <c r="J11977" i="25"/>
  <c r="J11976" i="25"/>
  <c r="J11975" i="25"/>
  <c r="J11974" i="25"/>
  <c r="J11973" i="25"/>
  <c r="J11972" i="25"/>
  <c r="J11971" i="25"/>
  <c r="J11970" i="25"/>
  <c r="J11969" i="25"/>
  <c r="J11968" i="25"/>
  <c r="J11967" i="25"/>
  <c r="J11966" i="25"/>
  <c r="J11965" i="25"/>
  <c r="J11964" i="25"/>
  <c r="J11963" i="25"/>
  <c r="J11962" i="25"/>
  <c r="J11961" i="25"/>
  <c r="J11960" i="25"/>
  <c r="J11959" i="25"/>
  <c r="J11958" i="25"/>
  <c r="J11957" i="25"/>
  <c r="J11956" i="25"/>
  <c r="J11955" i="25"/>
  <c r="J11954" i="25"/>
  <c r="J11953" i="25"/>
  <c r="J11952" i="25"/>
  <c r="J11951" i="25"/>
  <c r="J11950" i="25"/>
  <c r="J11949" i="25"/>
  <c r="J11948" i="25"/>
  <c r="J11947" i="25"/>
  <c r="J11946" i="25"/>
  <c r="J11945" i="25"/>
  <c r="J11944" i="25"/>
  <c r="J11943" i="25"/>
  <c r="J11942" i="25"/>
  <c r="J11941" i="25"/>
  <c r="J11940" i="25"/>
  <c r="J11939" i="25"/>
  <c r="J11938" i="25"/>
  <c r="J11937" i="25"/>
  <c r="J11936" i="25"/>
  <c r="J11935" i="25"/>
  <c r="J11934" i="25"/>
  <c r="J11933" i="25"/>
  <c r="J11932" i="25"/>
  <c r="J11931" i="25"/>
  <c r="J11930" i="25"/>
  <c r="J11929" i="25"/>
  <c r="J11928" i="25"/>
  <c r="J11927" i="25"/>
  <c r="J11926" i="25"/>
  <c r="J11925" i="25"/>
  <c r="J11924" i="25"/>
  <c r="J11923" i="25"/>
  <c r="J11922" i="25"/>
  <c r="J11921" i="25"/>
  <c r="J11920" i="25"/>
  <c r="J11919" i="25"/>
  <c r="J11918" i="25"/>
  <c r="J11917" i="25"/>
  <c r="J11916" i="25"/>
  <c r="J11915" i="25"/>
  <c r="J11914" i="25"/>
  <c r="J11913" i="25"/>
  <c r="J11912" i="25"/>
  <c r="J11911" i="25"/>
  <c r="J11910" i="25"/>
  <c r="J11909" i="25"/>
  <c r="J11908" i="25"/>
  <c r="J11907" i="25"/>
  <c r="J11906" i="25"/>
  <c r="J11905" i="25"/>
  <c r="J11904" i="25"/>
  <c r="J11903" i="25"/>
  <c r="J11902" i="25"/>
  <c r="J11901" i="25"/>
  <c r="J11900" i="25"/>
  <c r="J11899" i="25"/>
  <c r="J11898" i="25"/>
  <c r="J11897" i="25"/>
  <c r="J11896" i="25"/>
  <c r="J11895" i="25"/>
  <c r="J11894" i="25"/>
  <c r="J11893" i="25"/>
  <c r="J11892" i="25"/>
  <c r="J11891" i="25"/>
  <c r="J11890" i="25"/>
  <c r="J11889" i="25"/>
  <c r="J11888" i="25"/>
  <c r="J11887" i="25"/>
  <c r="J11886" i="25"/>
  <c r="J11885" i="25"/>
  <c r="J11884" i="25"/>
  <c r="J11883" i="25"/>
  <c r="J11882" i="25"/>
  <c r="J11881" i="25"/>
  <c r="J11880" i="25"/>
  <c r="J11879" i="25"/>
  <c r="J11878" i="25"/>
  <c r="J11877" i="25"/>
  <c r="J11876" i="25"/>
  <c r="J11875" i="25"/>
  <c r="J11874" i="25"/>
  <c r="J11873" i="25"/>
  <c r="J11872" i="25"/>
  <c r="J11871" i="25"/>
  <c r="J11870" i="25"/>
  <c r="J11869" i="25"/>
  <c r="J11868" i="25"/>
  <c r="J11867" i="25"/>
  <c r="J11866" i="25"/>
  <c r="J11865" i="25"/>
  <c r="J11864" i="25"/>
  <c r="J11863" i="25"/>
  <c r="J11862" i="25"/>
  <c r="J11861" i="25"/>
  <c r="J11860" i="25"/>
  <c r="J11859" i="25"/>
  <c r="J11858" i="25"/>
  <c r="J11857" i="25"/>
  <c r="J11856" i="25"/>
  <c r="J11855" i="25"/>
  <c r="J11854" i="25"/>
  <c r="J11853" i="25"/>
  <c r="J11852" i="25"/>
  <c r="J11851" i="25"/>
  <c r="J11850" i="25"/>
  <c r="J11849" i="25"/>
  <c r="J11848" i="25"/>
  <c r="J11847" i="25"/>
  <c r="J11846" i="25"/>
  <c r="J11845" i="25"/>
  <c r="J11844" i="25"/>
  <c r="J11843" i="25"/>
  <c r="J11842" i="25"/>
  <c r="J11841" i="25"/>
  <c r="J11840" i="25"/>
  <c r="J11839" i="25"/>
  <c r="J11838" i="25"/>
  <c r="J11837" i="25"/>
  <c r="J11836" i="25"/>
  <c r="J11835" i="25"/>
  <c r="J11834" i="25"/>
  <c r="J11833" i="25"/>
  <c r="J11832" i="25"/>
  <c r="J11831" i="25"/>
  <c r="J11830" i="25"/>
  <c r="J11829" i="25"/>
  <c r="J11828" i="25"/>
  <c r="J11827" i="25"/>
  <c r="J11826" i="25"/>
  <c r="J11825" i="25"/>
  <c r="J11824" i="25"/>
  <c r="J11823" i="25"/>
  <c r="J11822" i="25"/>
  <c r="J11821" i="25"/>
  <c r="J11820" i="25"/>
  <c r="J11819" i="25"/>
  <c r="J11818" i="25"/>
  <c r="J11817" i="25"/>
  <c r="J11816" i="25"/>
  <c r="J11815" i="25"/>
  <c r="J11814" i="25"/>
  <c r="J11813" i="25"/>
  <c r="J11812" i="25"/>
  <c r="J11811" i="25"/>
  <c r="J11810" i="25"/>
  <c r="J11809" i="25"/>
  <c r="J11808" i="25"/>
  <c r="J11807" i="25"/>
  <c r="J11806" i="25"/>
  <c r="J11805" i="25"/>
  <c r="J11804" i="25"/>
  <c r="J11803" i="25"/>
  <c r="J11802" i="25"/>
  <c r="J11801" i="25"/>
  <c r="J11800" i="25"/>
  <c r="J11799" i="25"/>
  <c r="J11798" i="25"/>
  <c r="J11797" i="25"/>
  <c r="J11796" i="25"/>
  <c r="J11795" i="25"/>
  <c r="J11794" i="25"/>
  <c r="J11793" i="25"/>
  <c r="J11792" i="25"/>
  <c r="J11791" i="25"/>
  <c r="J11790" i="25"/>
  <c r="J11789" i="25"/>
  <c r="J11788" i="25"/>
  <c r="J11787" i="25"/>
  <c r="J11786" i="25"/>
  <c r="J11785" i="25"/>
  <c r="J11784" i="25"/>
  <c r="J11783" i="25"/>
  <c r="J11782" i="25"/>
  <c r="J11781" i="25"/>
  <c r="J11780" i="25"/>
  <c r="J11779" i="25"/>
  <c r="J11778" i="25"/>
  <c r="J11777" i="25"/>
  <c r="J11776" i="25"/>
  <c r="J11775" i="25"/>
  <c r="J11774" i="25"/>
  <c r="J11773" i="25"/>
  <c r="J11772" i="25"/>
  <c r="J11771" i="25"/>
  <c r="J11770" i="25"/>
  <c r="J11769" i="25"/>
  <c r="J11768" i="25"/>
  <c r="J11767" i="25"/>
  <c r="J11766" i="25"/>
  <c r="J11765" i="25"/>
  <c r="J11764" i="25"/>
  <c r="J11763" i="25"/>
  <c r="J11762" i="25"/>
  <c r="J11761" i="25"/>
  <c r="J11760" i="25"/>
  <c r="J11759" i="25"/>
  <c r="J11758" i="25"/>
  <c r="J11757" i="25"/>
  <c r="J11756" i="25"/>
  <c r="J11755" i="25"/>
  <c r="J11754" i="25"/>
  <c r="J11753" i="25"/>
  <c r="J11752" i="25"/>
  <c r="J11751" i="25"/>
  <c r="J11750" i="25"/>
  <c r="J11749" i="25"/>
  <c r="J11748" i="25"/>
  <c r="J11747" i="25"/>
  <c r="J11746" i="25"/>
  <c r="J11745" i="25"/>
  <c r="J11744" i="25"/>
  <c r="J11743" i="25"/>
  <c r="J11742" i="25"/>
  <c r="J11741" i="25"/>
  <c r="J11740" i="25"/>
  <c r="J11739" i="25"/>
  <c r="J11738" i="25"/>
  <c r="J11737" i="25"/>
  <c r="J11736" i="25"/>
  <c r="J11735" i="25"/>
  <c r="J11734" i="25"/>
  <c r="J11733" i="25"/>
  <c r="J11732" i="25"/>
  <c r="J11731" i="25"/>
  <c r="J11730" i="25"/>
  <c r="J11729" i="25"/>
  <c r="J11728" i="25"/>
  <c r="J11727" i="25"/>
  <c r="J11726" i="25"/>
  <c r="J11725" i="25"/>
  <c r="J11724" i="25"/>
  <c r="J11723" i="25"/>
  <c r="J11722" i="25"/>
  <c r="J11721" i="25"/>
  <c r="J11720" i="25"/>
  <c r="J11719" i="25"/>
  <c r="J11718" i="25"/>
  <c r="J11717" i="25"/>
  <c r="J11716" i="25"/>
  <c r="J11715" i="25"/>
  <c r="J11714" i="25"/>
  <c r="J11713" i="25"/>
  <c r="J11712" i="25"/>
  <c r="J11711" i="25"/>
  <c r="J11710" i="25"/>
  <c r="J11709" i="25"/>
  <c r="J11708" i="25"/>
  <c r="J11707" i="25"/>
  <c r="J11706" i="25"/>
  <c r="J11705" i="25"/>
  <c r="J11704" i="25"/>
  <c r="J11703" i="25"/>
  <c r="J11702" i="25"/>
  <c r="J11701" i="25"/>
  <c r="J11700" i="25"/>
  <c r="J11699" i="25"/>
  <c r="J11698" i="25"/>
  <c r="J11697" i="25"/>
  <c r="J11696" i="25"/>
  <c r="J11695" i="25"/>
  <c r="J11694" i="25"/>
  <c r="J11693" i="25"/>
  <c r="J11692" i="25"/>
  <c r="J11691" i="25"/>
  <c r="J11690" i="25"/>
  <c r="J11689" i="25"/>
  <c r="J11688" i="25"/>
  <c r="J11687" i="25"/>
  <c r="J11686" i="25"/>
  <c r="J11685" i="25"/>
  <c r="J11684" i="25"/>
  <c r="J11683" i="25"/>
  <c r="J11682" i="25"/>
  <c r="J11681" i="25"/>
  <c r="J11680" i="25"/>
  <c r="J11679" i="25"/>
  <c r="J11678" i="25"/>
  <c r="J11677" i="25"/>
  <c r="J11676" i="25"/>
  <c r="J11675" i="25"/>
  <c r="J11674" i="25"/>
  <c r="J11673" i="25"/>
  <c r="J11672" i="25"/>
  <c r="J11671" i="25"/>
  <c r="J11670" i="25"/>
  <c r="J11669" i="25"/>
  <c r="J11668" i="25"/>
  <c r="J11667" i="25"/>
  <c r="J11666" i="25"/>
  <c r="J11665" i="25"/>
  <c r="J11664" i="25"/>
  <c r="J11663" i="25"/>
  <c r="J11662" i="25"/>
  <c r="J11661" i="25"/>
  <c r="J11660" i="25"/>
  <c r="J11659" i="25"/>
  <c r="J11658" i="25"/>
  <c r="J11657" i="25"/>
  <c r="J11656" i="25"/>
  <c r="J11655" i="25"/>
  <c r="J11654" i="25"/>
  <c r="J11653" i="25"/>
  <c r="J11652" i="25"/>
  <c r="J11651" i="25"/>
  <c r="J11650" i="25"/>
  <c r="J11649" i="25"/>
  <c r="J11648" i="25"/>
  <c r="J11647" i="25"/>
  <c r="J11646" i="25"/>
  <c r="J11645" i="25"/>
  <c r="J11644" i="25"/>
  <c r="J11643" i="25"/>
  <c r="J11642" i="25"/>
  <c r="J11641" i="25"/>
  <c r="J11640" i="25"/>
  <c r="J11639" i="25"/>
  <c r="J11638" i="25"/>
  <c r="J11637" i="25"/>
  <c r="J11636" i="25"/>
  <c r="J11635" i="25"/>
  <c r="J11634" i="25"/>
  <c r="J11633" i="25"/>
  <c r="J11632" i="25"/>
  <c r="J11631" i="25"/>
  <c r="J11630" i="25"/>
  <c r="J11629" i="25"/>
  <c r="J11628" i="25"/>
  <c r="J11627" i="25"/>
  <c r="J11626" i="25"/>
  <c r="J11625" i="25"/>
  <c r="J11624" i="25"/>
  <c r="J11623" i="25"/>
  <c r="J11622" i="25"/>
  <c r="J11621" i="25"/>
  <c r="J11620" i="25"/>
  <c r="J11619" i="25"/>
  <c r="J11618" i="25"/>
  <c r="J11617" i="25"/>
  <c r="J11616" i="25"/>
  <c r="J11615" i="25"/>
  <c r="J11614" i="25"/>
  <c r="J11613" i="25"/>
  <c r="J11612" i="25"/>
  <c r="J11611" i="25"/>
  <c r="J11610" i="25"/>
  <c r="J11609" i="25"/>
  <c r="J11608" i="25"/>
  <c r="J11607" i="25"/>
  <c r="J11606" i="25"/>
  <c r="J11605" i="25"/>
  <c r="J11604" i="25"/>
  <c r="J11603" i="25"/>
  <c r="J11602" i="25"/>
  <c r="J11601" i="25"/>
  <c r="J11600" i="25"/>
  <c r="J11599" i="25"/>
  <c r="J11598" i="25"/>
  <c r="J11597" i="25"/>
  <c r="J11596" i="25"/>
  <c r="J11595" i="25"/>
  <c r="J11594" i="25"/>
  <c r="J11593" i="25"/>
  <c r="J11592" i="25"/>
  <c r="J11591" i="25"/>
  <c r="J11590" i="25"/>
  <c r="J11589" i="25"/>
  <c r="J11588" i="25"/>
  <c r="J11587" i="25"/>
  <c r="J11586" i="25"/>
  <c r="J11585" i="25"/>
  <c r="J11584" i="25"/>
  <c r="J11583" i="25"/>
  <c r="J11582" i="25"/>
  <c r="J11581" i="25"/>
  <c r="J11580" i="25"/>
  <c r="J11579" i="25"/>
  <c r="J11578" i="25"/>
  <c r="J11577" i="25"/>
  <c r="J11576" i="25"/>
  <c r="J11575" i="25"/>
  <c r="J11574" i="25"/>
  <c r="J11573" i="25"/>
  <c r="J11572" i="25"/>
  <c r="J11571" i="25"/>
  <c r="J11570" i="25"/>
  <c r="J11569" i="25"/>
  <c r="J11568" i="25"/>
  <c r="J11567" i="25"/>
  <c r="J11566" i="25"/>
  <c r="J11565" i="25"/>
  <c r="J11564" i="25"/>
  <c r="J11563" i="25"/>
  <c r="J11562" i="25"/>
  <c r="J11561" i="25"/>
  <c r="J11560" i="25"/>
  <c r="J11559" i="25"/>
  <c r="J11558" i="25"/>
  <c r="J11557" i="25"/>
  <c r="J11556" i="25"/>
  <c r="J11555" i="25"/>
  <c r="J11554" i="25"/>
  <c r="J11553" i="25"/>
  <c r="J11552" i="25"/>
  <c r="J11551" i="25"/>
  <c r="J11550" i="25"/>
  <c r="J11549" i="25"/>
  <c r="J11548" i="25"/>
  <c r="J11547" i="25"/>
  <c r="J11546" i="25"/>
  <c r="J11545" i="25"/>
  <c r="J11544" i="25"/>
  <c r="J11543" i="25"/>
  <c r="J11542" i="25"/>
  <c r="J11541" i="25"/>
  <c r="J11540" i="25"/>
  <c r="J11539" i="25"/>
  <c r="J11538" i="25"/>
  <c r="J11537" i="25"/>
  <c r="J11536" i="25"/>
  <c r="J11535" i="25"/>
  <c r="J11534" i="25"/>
  <c r="J11533" i="25"/>
  <c r="J11532" i="25"/>
  <c r="J11531" i="25"/>
  <c r="J11530" i="25"/>
  <c r="J11529" i="25"/>
  <c r="J11528" i="25"/>
  <c r="J11527" i="25"/>
  <c r="J11526" i="25"/>
  <c r="J11525" i="25"/>
  <c r="J11524" i="25"/>
  <c r="J11523" i="25"/>
  <c r="J11522" i="25"/>
  <c r="J11521" i="25"/>
  <c r="J11520" i="25"/>
  <c r="J11519" i="25"/>
  <c r="J11518" i="25"/>
  <c r="J11517" i="25"/>
  <c r="J11516" i="25"/>
  <c r="J11515" i="25"/>
  <c r="J11514" i="25"/>
  <c r="J11513" i="25"/>
  <c r="J11512" i="25"/>
  <c r="J11511" i="25"/>
  <c r="J11510" i="25"/>
  <c r="J11509" i="25"/>
  <c r="J11508" i="25"/>
  <c r="J11507" i="25"/>
  <c r="J11506" i="25"/>
  <c r="J11505" i="25"/>
  <c r="J11504" i="25"/>
  <c r="J11503" i="25"/>
  <c r="J11502" i="25"/>
  <c r="J11501" i="25"/>
  <c r="J11500" i="25"/>
  <c r="J11499" i="25"/>
  <c r="J11498" i="25"/>
  <c r="J11497" i="25"/>
  <c r="J11496" i="25"/>
  <c r="J11495" i="25"/>
  <c r="J11494" i="25"/>
  <c r="J11493" i="25"/>
  <c r="J11492" i="25"/>
  <c r="J11491" i="25"/>
  <c r="J11490" i="25"/>
  <c r="J11489" i="25"/>
  <c r="J11488" i="25"/>
  <c r="J11487" i="25"/>
  <c r="J11486" i="25"/>
  <c r="J11485" i="25"/>
  <c r="J11484" i="25"/>
  <c r="J11483" i="25"/>
  <c r="J11482" i="25"/>
  <c r="J11481" i="25"/>
  <c r="J11480" i="25"/>
  <c r="J11479" i="25"/>
  <c r="J11478" i="25"/>
  <c r="J11477" i="25"/>
  <c r="J11476" i="25"/>
  <c r="J11475" i="25"/>
  <c r="J11474" i="25"/>
  <c r="J11473" i="25"/>
  <c r="J11472" i="25"/>
  <c r="J11471" i="25"/>
  <c r="J11470" i="25"/>
  <c r="J11469" i="25"/>
  <c r="J11468" i="25"/>
  <c r="J11467" i="25"/>
  <c r="J11466" i="25"/>
  <c r="J11465" i="25"/>
  <c r="J11464" i="25"/>
  <c r="J11463" i="25"/>
  <c r="J11462" i="25"/>
  <c r="J11461" i="25"/>
  <c r="J11460" i="25"/>
  <c r="J11459" i="25"/>
  <c r="J11458" i="25"/>
  <c r="J11457" i="25"/>
  <c r="J11456" i="25"/>
  <c r="J11455" i="25"/>
  <c r="J11454" i="25"/>
  <c r="J11453" i="25"/>
  <c r="J11452" i="25"/>
  <c r="J11451" i="25"/>
  <c r="J11450" i="25"/>
  <c r="J11449" i="25"/>
  <c r="J11448" i="25"/>
  <c r="J11447" i="25"/>
  <c r="J11446" i="25"/>
  <c r="J11445" i="25"/>
  <c r="J11444" i="25"/>
  <c r="J11443" i="25"/>
  <c r="J11442" i="25"/>
  <c r="J11441" i="25"/>
  <c r="J11440" i="25"/>
  <c r="J11439" i="25"/>
  <c r="J11438" i="25"/>
  <c r="J11437" i="25"/>
  <c r="J11436" i="25"/>
  <c r="J11435" i="25"/>
  <c r="J11434" i="25"/>
  <c r="J11433" i="25"/>
  <c r="J11432" i="25"/>
  <c r="J11431" i="25"/>
  <c r="J11430" i="25"/>
  <c r="J11429" i="25"/>
  <c r="J11428" i="25"/>
  <c r="J11427" i="25"/>
  <c r="J11426" i="25"/>
  <c r="J11425" i="25"/>
  <c r="J11424" i="25"/>
  <c r="J11423" i="25"/>
  <c r="J11422" i="25"/>
  <c r="J11421" i="25"/>
  <c r="J11420" i="25"/>
  <c r="J11419" i="25"/>
  <c r="J11418" i="25"/>
  <c r="J11417" i="25"/>
  <c r="J11416" i="25"/>
  <c r="J11415" i="25"/>
  <c r="J11414" i="25"/>
  <c r="J11413" i="25"/>
  <c r="J11412" i="25"/>
  <c r="J11411" i="25"/>
  <c r="J11410" i="25"/>
  <c r="J11409" i="25"/>
  <c r="J11408" i="25"/>
  <c r="J11407" i="25"/>
  <c r="J11406" i="25"/>
  <c r="J11405" i="25"/>
  <c r="J11404" i="25"/>
  <c r="J11403" i="25"/>
  <c r="J11402" i="25"/>
  <c r="J11401" i="25"/>
  <c r="J11400" i="25"/>
  <c r="J11399" i="25"/>
  <c r="J11398" i="25"/>
  <c r="J11397" i="25"/>
  <c r="J11396" i="25"/>
  <c r="J11395" i="25"/>
  <c r="J11394" i="25"/>
  <c r="J11393" i="25"/>
  <c r="J11392" i="25"/>
  <c r="J11391" i="25"/>
  <c r="J11390" i="25"/>
  <c r="J11389" i="25"/>
  <c r="J11388" i="25"/>
  <c r="J11387" i="25"/>
  <c r="J11386" i="25"/>
  <c r="J11385" i="25"/>
  <c r="J11384" i="25"/>
  <c r="J11383" i="25"/>
  <c r="J11382" i="25"/>
  <c r="J11381" i="25"/>
  <c r="J11380" i="25"/>
  <c r="J11379" i="25"/>
  <c r="J11378" i="25"/>
  <c r="J11377" i="25"/>
  <c r="J11376" i="25"/>
  <c r="J11375" i="25"/>
  <c r="J11374" i="25"/>
  <c r="J11373" i="25"/>
  <c r="J11372" i="25"/>
  <c r="J11371" i="25"/>
  <c r="J11370" i="25"/>
  <c r="J11369" i="25"/>
  <c r="J11368" i="25"/>
  <c r="J11367" i="25"/>
  <c r="J11366" i="25"/>
  <c r="J11365" i="25"/>
  <c r="J11364" i="25"/>
  <c r="J11363" i="25"/>
  <c r="J11362" i="25"/>
  <c r="J11361" i="25"/>
  <c r="J11360" i="25"/>
  <c r="J11359" i="25"/>
  <c r="J11358" i="25"/>
  <c r="J11357" i="25"/>
  <c r="J11356" i="25"/>
  <c r="J11355" i="25"/>
  <c r="J11354" i="25"/>
  <c r="J11353" i="25"/>
  <c r="J11352" i="25"/>
  <c r="J11351" i="25"/>
  <c r="J11350" i="25"/>
  <c r="J11349" i="25"/>
  <c r="J11348" i="25"/>
  <c r="J11347" i="25"/>
  <c r="J11346" i="25"/>
  <c r="J11345" i="25"/>
  <c r="J11344" i="25"/>
  <c r="J11343" i="25"/>
  <c r="J11342" i="25"/>
  <c r="J11341" i="25"/>
  <c r="J11340" i="25"/>
  <c r="J11339" i="25"/>
  <c r="J11338" i="25"/>
  <c r="J11337" i="25"/>
  <c r="J11336" i="25"/>
  <c r="J11335" i="25"/>
  <c r="J11334" i="25"/>
  <c r="J11333" i="25"/>
  <c r="J11332" i="25"/>
  <c r="J11331" i="25"/>
  <c r="J11330" i="25"/>
  <c r="J11329" i="25"/>
  <c r="J11328" i="25"/>
  <c r="J11327" i="25"/>
  <c r="J11326" i="25"/>
  <c r="J11325" i="25"/>
  <c r="J11324" i="25"/>
  <c r="J11323" i="25"/>
  <c r="J11322" i="25"/>
  <c r="J11321" i="25"/>
  <c r="J11320" i="25"/>
  <c r="J11319" i="25"/>
  <c r="J11318" i="25"/>
  <c r="J11317" i="25"/>
  <c r="J11316" i="25"/>
  <c r="J11315" i="25"/>
  <c r="J11314" i="25"/>
  <c r="J11313" i="25"/>
  <c r="J11312" i="25"/>
  <c r="J11311" i="25"/>
  <c r="J11310" i="25"/>
  <c r="J11309" i="25"/>
  <c r="J11308" i="25"/>
  <c r="J11307" i="25"/>
  <c r="J11306" i="25"/>
  <c r="J11305" i="25"/>
  <c r="J11304" i="25"/>
  <c r="J11303" i="25"/>
  <c r="J11302" i="25"/>
  <c r="J11301" i="25"/>
  <c r="J11300" i="25"/>
  <c r="J11299" i="25"/>
  <c r="J11298" i="25"/>
  <c r="J11297" i="25"/>
  <c r="J11296" i="25"/>
  <c r="J11295" i="25"/>
  <c r="J11294" i="25"/>
  <c r="J11293" i="25"/>
  <c r="J11292" i="25"/>
  <c r="J11291" i="25"/>
  <c r="J11290" i="25"/>
  <c r="J11289" i="25"/>
  <c r="J11288" i="25"/>
  <c r="J11287" i="25"/>
  <c r="J11286" i="25"/>
  <c r="J11285" i="25"/>
  <c r="J11284" i="25"/>
  <c r="J11283" i="25"/>
  <c r="J11282" i="25"/>
  <c r="J11281" i="25"/>
  <c r="J11280" i="25"/>
  <c r="J11279" i="25"/>
  <c r="J11278" i="25"/>
  <c r="J11277" i="25"/>
  <c r="J11276" i="25"/>
  <c r="J11275" i="25"/>
  <c r="J11274" i="25"/>
  <c r="J11273" i="25"/>
  <c r="J11272" i="25"/>
  <c r="J11271" i="25"/>
  <c r="J11270" i="25"/>
  <c r="J11269" i="25"/>
  <c r="J11268" i="25"/>
  <c r="J11267" i="25"/>
  <c r="J11266" i="25"/>
  <c r="J11265" i="25"/>
  <c r="J11264" i="25"/>
  <c r="J11263" i="25"/>
  <c r="J11262" i="25"/>
  <c r="J11261" i="25"/>
  <c r="J11260" i="25"/>
  <c r="J11259" i="25"/>
  <c r="J11258" i="25"/>
  <c r="J11257" i="25"/>
  <c r="J11256" i="25"/>
  <c r="J11255" i="25"/>
  <c r="J11254" i="25"/>
  <c r="J11253" i="25"/>
  <c r="J11252" i="25"/>
  <c r="J11251" i="25"/>
  <c r="J11250" i="25"/>
  <c r="J11249" i="25"/>
  <c r="J11248" i="25"/>
  <c r="J11247" i="25"/>
  <c r="J11246" i="25"/>
  <c r="J11245" i="25"/>
  <c r="J11244" i="25"/>
  <c r="J11243" i="25"/>
  <c r="J11242" i="25"/>
  <c r="J11241" i="25"/>
  <c r="J11240" i="25"/>
  <c r="J11239" i="25"/>
  <c r="J11238" i="25"/>
  <c r="J11237" i="25"/>
  <c r="J11236" i="25"/>
  <c r="J11235" i="25"/>
  <c r="J11234" i="25"/>
  <c r="J11233" i="25"/>
  <c r="J11232" i="25"/>
  <c r="J11231" i="25"/>
  <c r="J11230" i="25"/>
  <c r="J11229" i="25"/>
  <c r="J11228" i="25"/>
  <c r="J11227" i="25"/>
  <c r="J11226" i="25"/>
  <c r="J11225" i="25"/>
  <c r="J11224" i="25"/>
  <c r="J11223" i="25"/>
  <c r="J11222" i="25"/>
  <c r="J11221" i="25"/>
  <c r="J11220" i="25"/>
  <c r="J11219" i="25"/>
  <c r="J11218" i="25"/>
  <c r="J11217" i="25"/>
  <c r="J11216" i="25"/>
  <c r="J11215" i="25"/>
  <c r="J11214" i="25"/>
  <c r="J11213" i="25"/>
  <c r="J11212" i="25"/>
  <c r="J11211" i="25"/>
  <c r="J11210" i="25"/>
  <c r="J11209" i="25"/>
  <c r="J11208" i="25"/>
  <c r="J11207" i="25"/>
  <c r="J11206" i="25"/>
  <c r="J11205" i="25"/>
  <c r="J11204" i="25"/>
  <c r="J11203" i="25"/>
  <c r="J11202" i="25"/>
  <c r="J11201" i="25"/>
  <c r="J11200" i="25"/>
  <c r="J11199" i="25"/>
  <c r="J11198" i="25"/>
  <c r="J11197" i="25"/>
  <c r="J11196" i="25"/>
  <c r="J11195" i="25"/>
  <c r="J11194" i="25"/>
  <c r="J11193" i="25"/>
  <c r="J11192" i="25"/>
  <c r="J11191" i="25"/>
  <c r="J11190" i="25"/>
  <c r="J11189" i="25"/>
  <c r="J11188" i="25"/>
  <c r="J11187" i="25"/>
  <c r="J11186" i="25"/>
  <c r="J11185" i="25"/>
  <c r="J11184" i="25"/>
  <c r="J11183" i="25"/>
  <c r="J11182" i="25"/>
  <c r="J11181" i="25"/>
  <c r="J11180" i="25"/>
  <c r="J11179" i="25"/>
  <c r="J11178" i="25"/>
  <c r="J11177" i="25"/>
  <c r="J11176" i="25"/>
  <c r="J11175" i="25"/>
  <c r="J11174" i="25"/>
  <c r="J11173" i="25"/>
  <c r="J11172" i="25"/>
  <c r="J11171" i="25"/>
  <c r="J11170" i="25"/>
  <c r="J11169" i="25"/>
  <c r="J11168" i="25"/>
  <c r="J11167" i="25"/>
  <c r="J11166" i="25"/>
  <c r="J11165" i="25"/>
  <c r="J11164" i="25"/>
  <c r="J11163" i="25"/>
  <c r="J11162" i="25"/>
  <c r="J11161" i="25"/>
  <c r="J11160" i="25"/>
  <c r="J11159" i="25"/>
  <c r="J11158" i="25"/>
  <c r="J11157" i="25"/>
  <c r="J11156" i="25"/>
  <c r="J11155" i="25"/>
  <c r="J11154" i="25"/>
  <c r="J11153" i="25"/>
  <c r="J11152" i="25"/>
  <c r="J11151" i="25"/>
  <c r="J11150" i="25"/>
  <c r="J11149" i="25"/>
  <c r="J11148" i="25"/>
  <c r="J11147" i="25"/>
  <c r="J11146" i="25"/>
  <c r="J11145" i="25"/>
  <c r="J11144" i="25"/>
  <c r="J11143" i="25"/>
  <c r="J11142" i="25"/>
  <c r="J11141" i="25"/>
  <c r="J11140" i="25"/>
  <c r="J11139" i="25"/>
  <c r="J11138" i="25"/>
  <c r="J11137" i="25"/>
  <c r="J11136" i="25"/>
  <c r="J11135" i="25"/>
  <c r="J11134" i="25"/>
  <c r="J11133" i="25"/>
  <c r="J11132" i="25"/>
  <c r="J11131" i="25"/>
  <c r="J11130" i="25"/>
  <c r="J11129" i="25"/>
  <c r="J11128" i="25"/>
  <c r="J11127" i="25"/>
  <c r="J11126" i="25"/>
  <c r="J11125" i="25"/>
  <c r="J11124" i="25"/>
  <c r="J11123" i="25"/>
  <c r="J11122" i="25"/>
  <c r="J11121" i="25"/>
  <c r="J11120" i="25"/>
  <c r="J11119" i="25"/>
  <c r="J11118" i="25"/>
  <c r="J11117" i="25"/>
  <c r="J11116" i="25"/>
  <c r="J11115" i="25"/>
  <c r="J11114" i="25"/>
  <c r="J11113" i="25"/>
  <c r="J11112" i="25"/>
  <c r="J11111" i="25"/>
  <c r="J11110" i="25"/>
  <c r="J11109" i="25"/>
  <c r="J11108" i="25"/>
  <c r="J11107" i="25"/>
  <c r="J11106" i="25"/>
  <c r="J11105" i="25"/>
  <c r="J11104" i="25"/>
  <c r="J11103" i="25"/>
  <c r="J11102" i="25"/>
  <c r="J11101" i="25"/>
  <c r="J11100" i="25"/>
  <c r="J11099" i="25"/>
  <c r="J11098" i="25"/>
  <c r="J11097" i="25"/>
  <c r="J11096" i="25"/>
  <c r="J11095" i="25"/>
  <c r="J11094" i="25"/>
  <c r="J11093" i="25"/>
  <c r="J11092" i="25"/>
  <c r="J11091" i="25"/>
  <c r="J11090" i="25"/>
  <c r="J11089" i="25"/>
  <c r="J11088" i="25"/>
  <c r="J11087" i="25"/>
  <c r="J11086" i="25"/>
  <c r="J11085" i="25"/>
  <c r="J11084" i="25"/>
  <c r="J11083" i="25"/>
  <c r="J11082" i="25"/>
  <c r="J11081" i="25"/>
  <c r="J11080" i="25"/>
  <c r="J11079" i="25"/>
  <c r="J11078" i="25"/>
  <c r="J11077" i="25"/>
  <c r="J11076" i="25"/>
  <c r="J11075" i="25"/>
  <c r="J11074" i="25"/>
  <c r="J11073" i="25"/>
  <c r="J11072" i="25"/>
  <c r="J11071" i="25"/>
  <c r="J11070" i="25"/>
  <c r="J11069" i="25"/>
  <c r="J11068" i="25"/>
  <c r="J11067" i="25"/>
  <c r="J11066" i="25"/>
  <c r="J11065" i="25"/>
  <c r="J11064" i="25"/>
  <c r="J11063" i="25"/>
  <c r="J11062" i="25"/>
  <c r="J11061" i="25"/>
  <c r="J11060" i="25"/>
  <c r="J11059" i="25"/>
  <c r="J11058" i="25"/>
  <c r="J11057" i="25"/>
  <c r="J11056" i="25"/>
  <c r="J11055" i="25"/>
  <c r="J11054" i="25"/>
  <c r="J11053" i="25"/>
  <c r="J11052" i="25"/>
  <c r="J11051" i="25"/>
  <c r="J11050" i="25"/>
  <c r="J11049" i="25"/>
  <c r="J11048" i="25"/>
  <c r="J11047" i="25"/>
  <c r="J11046" i="25"/>
  <c r="J11045" i="25"/>
  <c r="J11044" i="25"/>
  <c r="J11043" i="25"/>
  <c r="J11042" i="25"/>
  <c r="J11041" i="25"/>
  <c r="J11040" i="25"/>
  <c r="J11039" i="25"/>
  <c r="J11038" i="25"/>
  <c r="J11037" i="25"/>
  <c r="J11036" i="25"/>
  <c r="J11035" i="25"/>
  <c r="J11034" i="25"/>
  <c r="J11033" i="25"/>
  <c r="J11032" i="25"/>
  <c r="J11031" i="25"/>
  <c r="J11030" i="25"/>
  <c r="J11029" i="25"/>
  <c r="J11028" i="25"/>
  <c r="J11027" i="25"/>
  <c r="J11026" i="25"/>
  <c r="J11025" i="25"/>
  <c r="J11024" i="25"/>
  <c r="J11023" i="25"/>
  <c r="J11022" i="25"/>
  <c r="J11021" i="25"/>
  <c r="J11020" i="25"/>
  <c r="J11019" i="25"/>
  <c r="J11018" i="25"/>
  <c r="J11017" i="25"/>
  <c r="J11016" i="25"/>
  <c r="J11015" i="25"/>
  <c r="J11014" i="25"/>
  <c r="J11013" i="25"/>
  <c r="J11012" i="25"/>
  <c r="J11011" i="25"/>
  <c r="J11010" i="25"/>
  <c r="J11009" i="25"/>
  <c r="J11008" i="25"/>
  <c r="J11007" i="25"/>
  <c r="J11006" i="25"/>
  <c r="J11005" i="25"/>
  <c r="J11004" i="25"/>
  <c r="J11003" i="25"/>
  <c r="J11002" i="25"/>
  <c r="J11001" i="25"/>
  <c r="J11000" i="25"/>
  <c r="J10999" i="25"/>
  <c r="J10998" i="25"/>
  <c r="J10997" i="25"/>
  <c r="J10996" i="25"/>
  <c r="J10995" i="25"/>
  <c r="J10994" i="25"/>
  <c r="J10993" i="25"/>
  <c r="J10992" i="25"/>
  <c r="J10991" i="25"/>
  <c r="J10990" i="25"/>
  <c r="J10989" i="25"/>
  <c r="J10988" i="25"/>
  <c r="J10987" i="25"/>
  <c r="J10986" i="25"/>
  <c r="J10985" i="25"/>
  <c r="J10984" i="25"/>
  <c r="J10983" i="25"/>
  <c r="J10982" i="25"/>
  <c r="J10981" i="25"/>
  <c r="J10980" i="25"/>
  <c r="J10979" i="25"/>
  <c r="J10978" i="25"/>
  <c r="J10977" i="25"/>
  <c r="J10976" i="25"/>
  <c r="J10975" i="25"/>
  <c r="J10974" i="25"/>
  <c r="J10973" i="25"/>
  <c r="J10972" i="25"/>
  <c r="J10971" i="25"/>
  <c r="J10970" i="25"/>
  <c r="J10969" i="25"/>
  <c r="J10968" i="25"/>
  <c r="J10967" i="25"/>
  <c r="J10966" i="25"/>
  <c r="J10965" i="25"/>
  <c r="J10964" i="25"/>
  <c r="J10963" i="25"/>
  <c r="J10962" i="25"/>
  <c r="J10961" i="25"/>
  <c r="J10960" i="25"/>
  <c r="J10959" i="25"/>
  <c r="J10958" i="25"/>
  <c r="J10957" i="25"/>
  <c r="J10956" i="25"/>
  <c r="J10955" i="25"/>
  <c r="J10954" i="25"/>
  <c r="J10953" i="25"/>
  <c r="J10952" i="25"/>
  <c r="J10951" i="25"/>
  <c r="J10950" i="25"/>
  <c r="J10949" i="25"/>
  <c r="J10948" i="25"/>
  <c r="J10947" i="25"/>
  <c r="J10946" i="25"/>
  <c r="J10945" i="25"/>
  <c r="J10944" i="25"/>
  <c r="J10943" i="25"/>
  <c r="J10942" i="25"/>
  <c r="J10941" i="25"/>
  <c r="J10940" i="25"/>
  <c r="J10939" i="25"/>
  <c r="J10938" i="25"/>
  <c r="J10937" i="25"/>
  <c r="J10936" i="25"/>
  <c r="J10935" i="25"/>
  <c r="J10934" i="25"/>
  <c r="J10933" i="25"/>
  <c r="J10932" i="25"/>
  <c r="J10931" i="25"/>
  <c r="J10930" i="25"/>
  <c r="J10929" i="25"/>
  <c r="J10928" i="25"/>
  <c r="J10927" i="25"/>
  <c r="J10926" i="25"/>
  <c r="J10925" i="25"/>
  <c r="J10924" i="25"/>
  <c r="J10923" i="25"/>
  <c r="J10922" i="25"/>
  <c r="J10921" i="25"/>
  <c r="J10920" i="25"/>
  <c r="J10919" i="25"/>
  <c r="J10918" i="25"/>
  <c r="J10917" i="25"/>
  <c r="J10916" i="25"/>
  <c r="J10915" i="25"/>
  <c r="J10914" i="25"/>
  <c r="J10913" i="25"/>
  <c r="J10912" i="25"/>
  <c r="J10911" i="25"/>
  <c r="J10910" i="25"/>
  <c r="J10909" i="25"/>
  <c r="J10908" i="25"/>
  <c r="J10907" i="25"/>
  <c r="J10906" i="25"/>
  <c r="J10905" i="25"/>
  <c r="J10904" i="25"/>
  <c r="J10903" i="25"/>
  <c r="J10902" i="25"/>
  <c r="J10901" i="25"/>
  <c r="J10900" i="25"/>
  <c r="J10899" i="25"/>
  <c r="J10898" i="25"/>
  <c r="J10897" i="25"/>
  <c r="J10896" i="25"/>
  <c r="J10895" i="25"/>
  <c r="J10894" i="25"/>
  <c r="J10893" i="25"/>
  <c r="J10892" i="25"/>
  <c r="J10891" i="25"/>
  <c r="J10890" i="25"/>
  <c r="J10889" i="25"/>
  <c r="J10888" i="25"/>
  <c r="J10887" i="25"/>
  <c r="J10886" i="25"/>
  <c r="J10885" i="25"/>
  <c r="J10884" i="25"/>
  <c r="J10883" i="25"/>
  <c r="J10882" i="25"/>
  <c r="J10881" i="25"/>
  <c r="J10880" i="25"/>
  <c r="J10879" i="25"/>
  <c r="J10878" i="25"/>
  <c r="J10877" i="25"/>
  <c r="J10876" i="25"/>
  <c r="J10875" i="25"/>
  <c r="J10874" i="25"/>
  <c r="J10873" i="25"/>
  <c r="J10872" i="25"/>
  <c r="J10871" i="25"/>
  <c r="J10870" i="25"/>
  <c r="J10869" i="25"/>
  <c r="J10868" i="25"/>
  <c r="J10867" i="25"/>
  <c r="J10866" i="25"/>
  <c r="J10865" i="25"/>
  <c r="J10864" i="25"/>
  <c r="J10863" i="25"/>
  <c r="J10862" i="25"/>
  <c r="J10861" i="25"/>
  <c r="J10860" i="25"/>
  <c r="J10859" i="25"/>
  <c r="J10858" i="25"/>
  <c r="J10857" i="25"/>
  <c r="J10856" i="25"/>
  <c r="J10855" i="25"/>
  <c r="J10854" i="25"/>
  <c r="J10853" i="25"/>
  <c r="J10852" i="25"/>
  <c r="J10851" i="25"/>
  <c r="J10850" i="25"/>
  <c r="J10849" i="25"/>
  <c r="J10848" i="25"/>
  <c r="J10847" i="25"/>
  <c r="J10846" i="25"/>
  <c r="J10845" i="25"/>
  <c r="J10844" i="25"/>
  <c r="J10843" i="25"/>
  <c r="J10842" i="25"/>
  <c r="J10841" i="25"/>
  <c r="J10840" i="25"/>
  <c r="J10839" i="25"/>
  <c r="J10838" i="25"/>
  <c r="J10837" i="25"/>
  <c r="J10836" i="25"/>
  <c r="J10835" i="25"/>
  <c r="J10834" i="25"/>
  <c r="J10833" i="25"/>
  <c r="J10832" i="25"/>
  <c r="J10831" i="25"/>
  <c r="J10830" i="25"/>
  <c r="J10829" i="25"/>
  <c r="J10828" i="25"/>
  <c r="J10827" i="25"/>
  <c r="J10826" i="25"/>
  <c r="J10825" i="25"/>
  <c r="J10824" i="25"/>
  <c r="J10823" i="25"/>
  <c r="J10822" i="25"/>
  <c r="J10821" i="25"/>
  <c r="J10820" i="25"/>
  <c r="J10819" i="25"/>
  <c r="J10818" i="25"/>
  <c r="J10817" i="25"/>
  <c r="J10816" i="25"/>
  <c r="J10815" i="25"/>
  <c r="J10814" i="25"/>
  <c r="J10813" i="25"/>
  <c r="J10812" i="25"/>
  <c r="J10811" i="25"/>
  <c r="J10810" i="25"/>
  <c r="J10809" i="25"/>
  <c r="J10808" i="25"/>
  <c r="J10807" i="25"/>
  <c r="J10806" i="25"/>
  <c r="J10805" i="25"/>
  <c r="J10804" i="25"/>
  <c r="J10803" i="25"/>
  <c r="J10802" i="25"/>
  <c r="J10801" i="25"/>
  <c r="J10800" i="25"/>
  <c r="J10799" i="25"/>
  <c r="J10798" i="25"/>
  <c r="J10797" i="25"/>
  <c r="J10796" i="25"/>
  <c r="J10795" i="25"/>
  <c r="J10794" i="25"/>
  <c r="J10793" i="25"/>
  <c r="J10792" i="25"/>
  <c r="J10791" i="25"/>
  <c r="J10790" i="25"/>
  <c r="J10789" i="25"/>
  <c r="J10788" i="25"/>
  <c r="J10787" i="25"/>
  <c r="J10786" i="25"/>
  <c r="J10785" i="25"/>
  <c r="J10784" i="25"/>
  <c r="J10783" i="25"/>
  <c r="J10782" i="25"/>
  <c r="J10781" i="25"/>
  <c r="J10780" i="25"/>
  <c r="J10779" i="25"/>
  <c r="J10778" i="25"/>
  <c r="J10777" i="25"/>
  <c r="J10776" i="25"/>
  <c r="J10775" i="25"/>
  <c r="J10774" i="25"/>
  <c r="J10773" i="25"/>
  <c r="J10772" i="25"/>
  <c r="J10771" i="25"/>
  <c r="J10770" i="25"/>
  <c r="J10769" i="25"/>
  <c r="J10768" i="25"/>
  <c r="J10767" i="25"/>
  <c r="J10766" i="25"/>
  <c r="J10765" i="25"/>
  <c r="J10764" i="25"/>
  <c r="J10763" i="25"/>
  <c r="J10762" i="25"/>
  <c r="J10761" i="25"/>
  <c r="J10760" i="25"/>
  <c r="J10759" i="25"/>
  <c r="J10758" i="25"/>
  <c r="J10757" i="25"/>
  <c r="J10756" i="25"/>
  <c r="J10755" i="25"/>
  <c r="J10754" i="25"/>
  <c r="J10753" i="25"/>
  <c r="J10752" i="25"/>
  <c r="J10751" i="25"/>
  <c r="J10750" i="25"/>
  <c r="J10749" i="25"/>
  <c r="J10748" i="25"/>
  <c r="J10747" i="25"/>
  <c r="J10746" i="25"/>
  <c r="J10745" i="25"/>
  <c r="J10744" i="25"/>
  <c r="J10743" i="25"/>
  <c r="J10742" i="25"/>
  <c r="J10741" i="25"/>
  <c r="J10740" i="25"/>
  <c r="J10739" i="25"/>
  <c r="J10738" i="25"/>
  <c r="J10737" i="25"/>
  <c r="J10736" i="25"/>
  <c r="J10735" i="25"/>
  <c r="J10734" i="25"/>
  <c r="J10733" i="25"/>
  <c r="J10732" i="25"/>
  <c r="J10731" i="25"/>
  <c r="J10730" i="25"/>
  <c r="J10729" i="25"/>
  <c r="J10728" i="25"/>
  <c r="J10727" i="25"/>
  <c r="J10726" i="25"/>
  <c r="J10725" i="25"/>
  <c r="J10724" i="25"/>
  <c r="J10723" i="25"/>
  <c r="J10722" i="25"/>
  <c r="J10721" i="25"/>
  <c r="J10720" i="25"/>
  <c r="J10719" i="25"/>
  <c r="J10718" i="25"/>
  <c r="J10717" i="25"/>
  <c r="J10716" i="25"/>
  <c r="J10715" i="25"/>
  <c r="J10714" i="25"/>
  <c r="J10713" i="25"/>
  <c r="J10712" i="25"/>
  <c r="J10711" i="25"/>
  <c r="J10710" i="25"/>
  <c r="J10709" i="25"/>
  <c r="J10708" i="25"/>
  <c r="J10707" i="25"/>
  <c r="J10706" i="25"/>
  <c r="J10705" i="25"/>
  <c r="J10704" i="25"/>
  <c r="J10703" i="25"/>
  <c r="J10702" i="25"/>
  <c r="J10701" i="25"/>
  <c r="J10700" i="25"/>
  <c r="J10699" i="25"/>
  <c r="J10698" i="25"/>
  <c r="J10697" i="25"/>
  <c r="J10696" i="25"/>
  <c r="J10695" i="25"/>
  <c r="J10694" i="25"/>
  <c r="J10693" i="25"/>
  <c r="J10692" i="25"/>
  <c r="J10691" i="25"/>
  <c r="J10690" i="25"/>
  <c r="J10689" i="25"/>
  <c r="J10688" i="25"/>
  <c r="J10687" i="25"/>
  <c r="J10686" i="25"/>
  <c r="J10685" i="25"/>
  <c r="J10684" i="25"/>
  <c r="J10683" i="25"/>
  <c r="J10682" i="25"/>
  <c r="J10681" i="25"/>
  <c r="J10680" i="25"/>
  <c r="J10679" i="25"/>
  <c r="J10678" i="25"/>
  <c r="J10677" i="25"/>
  <c r="J10676" i="25"/>
  <c r="J10675" i="25"/>
  <c r="J10674" i="25"/>
  <c r="J10673" i="25"/>
  <c r="J10672" i="25"/>
  <c r="J10671" i="25"/>
  <c r="J10670" i="25"/>
  <c r="J10669" i="25"/>
  <c r="J10668" i="25"/>
  <c r="J10667" i="25"/>
  <c r="J10666" i="25"/>
  <c r="J10665" i="25"/>
  <c r="J10664" i="25"/>
  <c r="J10663" i="25"/>
  <c r="J10662" i="25"/>
  <c r="J10661" i="25"/>
  <c r="J10660" i="25"/>
  <c r="J10659" i="25"/>
  <c r="J10658" i="25"/>
  <c r="J10657" i="25"/>
  <c r="J10656" i="25"/>
  <c r="J10655" i="25"/>
  <c r="J10654" i="25"/>
  <c r="J10653" i="25"/>
  <c r="J10652" i="25"/>
  <c r="J10651" i="25"/>
  <c r="J10650" i="25"/>
  <c r="J10649" i="25"/>
  <c r="J10648" i="25"/>
  <c r="J10647" i="25"/>
  <c r="J10646" i="25"/>
  <c r="J10645" i="25"/>
  <c r="J10644" i="25"/>
  <c r="J10643" i="25"/>
  <c r="J10642" i="25"/>
  <c r="J10641" i="25"/>
  <c r="J10640" i="25"/>
  <c r="J10639" i="25"/>
  <c r="J10638" i="25"/>
  <c r="J10637" i="25"/>
  <c r="J10636" i="25"/>
  <c r="J10635" i="25"/>
  <c r="J10634" i="25"/>
  <c r="J10633" i="25"/>
  <c r="J10632" i="25"/>
  <c r="J10631" i="25"/>
  <c r="J10630" i="25"/>
  <c r="J10629" i="25"/>
  <c r="J10628" i="25"/>
  <c r="J10627" i="25"/>
  <c r="J10626" i="25"/>
  <c r="J10625" i="25"/>
  <c r="J10624" i="25"/>
  <c r="J10623" i="25"/>
  <c r="J10622" i="25"/>
  <c r="J10621" i="25"/>
  <c r="J10620" i="25"/>
  <c r="J10619" i="25"/>
  <c r="J10618" i="25"/>
  <c r="J10617" i="25"/>
  <c r="J10616" i="25"/>
  <c r="J10615" i="25"/>
  <c r="J10614" i="25"/>
  <c r="J10613" i="25"/>
  <c r="J10612" i="25"/>
  <c r="J10611" i="25"/>
  <c r="J10610" i="25"/>
  <c r="J10609" i="25"/>
  <c r="J10608" i="25"/>
  <c r="J10607" i="25"/>
  <c r="J10606" i="25"/>
  <c r="J10605" i="25"/>
  <c r="J10604" i="25"/>
  <c r="J10603" i="25"/>
  <c r="J10602" i="25"/>
  <c r="J10601" i="25"/>
  <c r="J10600" i="25"/>
  <c r="J10599" i="25"/>
  <c r="J10598" i="25"/>
  <c r="J10597" i="25"/>
  <c r="J10596" i="25"/>
  <c r="J10595" i="25"/>
  <c r="J10594" i="25"/>
  <c r="J10593" i="25"/>
  <c r="J10592" i="25"/>
  <c r="J10591" i="25"/>
  <c r="J10590" i="25"/>
  <c r="J10589" i="25"/>
  <c r="J10588" i="25"/>
  <c r="J10587" i="25"/>
  <c r="J10586" i="25"/>
  <c r="J10585" i="25"/>
  <c r="J10584" i="25"/>
  <c r="J10583" i="25"/>
  <c r="J10582" i="25"/>
  <c r="J10581" i="25"/>
  <c r="J10580" i="25"/>
  <c r="J10579" i="25"/>
  <c r="J10578" i="25"/>
  <c r="J10577" i="25"/>
  <c r="J10576" i="25"/>
  <c r="J10575" i="25"/>
  <c r="J10574" i="25"/>
  <c r="J10573" i="25"/>
  <c r="J10572" i="25"/>
  <c r="J10571" i="25"/>
  <c r="J10570" i="25"/>
  <c r="J10569" i="25"/>
  <c r="J10568" i="25"/>
  <c r="J10567" i="25"/>
  <c r="J10566" i="25"/>
  <c r="J10565" i="25"/>
  <c r="J10564" i="25"/>
  <c r="J10563" i="25"/>
  <c r="J10562" i="25"/>
  <c r="J10561" i="25"/>
  <c r="J10560" i="25"/>
  <c r="J10559" i="25"/>
  <c r="J10558" i="25"/>
  <c r="J10557" i="25"/>
  <c r="J10556" i="25"/>
  <c r="J10555" i="25"/>
  <c r="J10554" i="25"/>
  <c r="J10553" i="25"/>
  <c r="J10552" i="25"/>
  <c r="J10551" i="25"/>
  <c r="J10550" i="25"/>
  <c r="J10549" i="25"/>
  <c r="J10548" i="25"/>
  <c r="J10547" i="25"/>
  <c r="J10546" i="25"/>
  <c r="J10545" i="25"/>
  <c r="J10544" i="25"/>
  <c r="J10543" i="25"/>
  <c r="J10542" i="25"/>
  <c r="J10541" i="25"/>
  <c r="J10540" i="25"/>
  <c r="J10539" i="25"/>
  <c r="J10538" i="25"/>
  <c r="J10537" i="25"/>
  <c r="J10536" i="25"/>
  <c r="J10535" i="25"/>
  <c r="J10534" i="25"/>
  <c r="J10533" i="25"/>
  <c r="J10532" i="25"/>
  <c r="J10531" i="25"/>
  <c r="J10530" i="25"/>
  <c r="J10529" i="25"/>
  <c r="J10528" i="25"/>
  <c r="J10527" i="25"/>
  <c r="J10526" i="25"/>
  <c r="J10525" i="25"/>
  <c r="J10524" i="25"/>
  <c r="J10523" i="25"/>
  <c r="J10522" i="25"/>
  <c r="J10521" i="25"/>
  <c r="J10520" i="25"/>
  <c r="J10519" i="25"/>
  <c r="J10518" i="25"/>
  <c r="J10517" i="25"/>
  <c r="J10516" i="25"/>
  <c r="J10515" i="25"/>
  <c r="J10514" i="25"/>
  <c r="J10513" i="25"/>
  <c r="J10512" i="25"/>
  <c r="J10511" i="25"/>
  <c r="J10510" i="25"/>
  <c r="J10509" i="25"/>
  <c r="J10508" i="25"/>
  <c r="J10507" i="25"/>
  <c r="J10506" i="25"/>
  <c r="J10505" i="25"/>
  <c r="J10504" i="25"/>
  <c r="J10503" i="25"/>
  <c r="J10502" i="25"/>
  <c r="J10501" i="25"/>
  <c r="J10500" i="25"/>
  <c r="J10499" i="25"/>
  <c r="J10498" i="25"/>
  <c r="J10497" i="25"/>
  <c r="J10496" i="25"/>
  <c r="J10495" i="25"/>
  <c r="J10494" i="25"/>
  <c r="J10493" i="25"/>
  <c r="J10492" i="25"/>
  <c r="J10491" i="25"/>
  <c r="J10490" i="25"/>
  <c r="J10489" i="25"/>
  <c r="J10488" i="25"/>
  <c r="J10487" i="25"/>
  <c r="J10486" i="25"/>
  <c r="J10485" i="25"/>
  <c r="J10484" i="25"/>
  <c r="J10483" i="25"/>
  <c r="J10482" i="25"/>
  <c r="J10481" i="25"/>
  <c r="J10480" i="25"/>
  <c r="J10479" i="25"/>
  <c r="J10478" i="25"/>
  <c r="J10477" i="25"/>
  <c r="J10476" i="25"/>
  <c r="J10475" i="25"/>
  <c r="J10474" i="25"/>
  <c r="J10473" i="25"/>
  <c r="J10472" i="25"/>
  <c r="J10471" i="25"/>
  <c r="J10470" i="25"/>
  <c r="J10469" i="25"/>
  <c r="J10468" i="25"/>
  <c r="J10467" i="25"/>
  <c r="J10466" i="25"/>
  <c r="J10465" i="25"/>
  <c r="J10464" i="25"/>
  <c r="J10463" i="25"/>
  <c r="J10462" i="25"/>
  <c r="J10461" i="25"/>
  <c r="J10460" i="25"/>
  <c r="J10459" i="25"/>
  <c r="J10458" i="25"/>
  <c r="J10457" i="25"/>
  <c r="J10456" i="25"/>
  <c r="J10455" i="25"/>
  <c r="J10454" i="25"/>
  <c r="J10453" i="25"/>
  <c r="J10452" i="25"/>
  <c r="J10451" i="25"/>
  <c r="J10450" i="25"/>
  <c r="J10449" i="25"/>
  <c r="J10448" i="25"/>
  <c r="J10447" i="25"/>
  <c r="J10446" i="25"/>
  <c r="J10445" i="25"/>
  <c r="J10444" i="25"/>
  <c r="J10443" i="25"/>
  <c r="J10442" i="25"/>
  <c r="J10441" i="25"/>
  <c r="J10440" i="25"/>
  <c r="J10439" i="25"/>
  <c r="J10438" i="25"/>
  <c r="J10437" i="25"/>
  <c r="J10436" i="25"/>
  <c r="J10435" i="25"/>
  <c r="J10434" i="25"/>
  <c r="J10433" i="25"/>
  <c r="J10432" i="25"/>
  <c r="J10431" i="25"/>
  <c r="J10430" i="25"/>
  <c r="J10429" i="25"/>
  <c r="J10428" i="25"/>
  <c r="J10427" i="25"/>
  <c r="J10426" i="25"/>
  <c r="J10425" i="25"/>
  <c r="J10424" i="25"/>
  <c r="J10423" i="25"/>
  <c r="J10422" i="25"/>
  <c r="J10421" i="25"/>
  <c r="J10420" i="25"/>
  <c r="J10419" i="25"/>
  <c r="J10418" i="25"/>
  <c r="J10417" i="25"/>
  <c r="J10416" i="25"/>
  <c r="J10415" i="25"/>
  <c r="J10414" i="25"/>
  <c r="J10413" i="25"/>
  <c r="J10412" i="25"/>
  <c r="J10411" i="25"/>
  <c r="J10410" i="25"/>
  <c r="J10409" i="25"/>
  <c r="J10408" i="25"/>
  <c r="J10407" i="25"/>
  <c r="J10406" i="25"/>
  <c r="J10405" i="25"/>
  <c r="J10404" i="25"/>
  <c r="J10403" i="25"/>
  <c r="J10402" i="25"/>
  <c r="J10401" i="25"/>
  <c r="J10400" i="25"/>
  <c r="J10399" i="25"/>
  <c r="J10398" i="25"/>
  <c r="J10397" i="25"/>
  <c r="J10396" i="25"/>
  <c r="J10395" i="25"/>
  <c r="J10394" i="25"/>
  <c r="J10393" i="25"/>
  <c r="J10392" i="25"/>
  <c r="J10391" i="25"/>
  <c r="J10390" i="25"/>
  <c r="J10389" i="25"/>
  <c r="J10388" i="25"/>
  <c r="J10387" i="25"/>
  <c r="J10386" i="25"/>
  <c r="J10385" i="25"/>
  <c r="J10384" i="25"/>
  <c r="J10383" i="25"/>
  <c r="J10382" i="25"/>
  <c r="J10381" i="25"/>
  <c r="J10380" i="25"/>
  <c r="J10379" i="25"/>
  <c r="J10378" i="25"/>
  <c r="J10377" i="25"/>
  <c r="J10376" i="25"/>
  <c r="J10375" i="25"/>
  <c r="J10374" i="25"/>
  <c r="J10373" i="25"/>
  <c r="J10372" i="25"/>
  <c r="J10371" i="25"/>
  <c r="J10370" i="25"/>
  <c r="J10369" i="25"/>
  <c r="J10368" i="25"/>
  <c r="J10367" i="25"/>
  <c r="J10366" i="25"/>
  <c r="J10365" i="25"/>
  <c r="J10364" i="25"/>
  <c r="J10363" i="25"/>
  <c r="J10362" i="25"/>
  <c r="J10361" i="25"/>
  <c r="J10360" i="25"/>
  <c r="J10359" i="25"/>
  <c r="J10358" i="25"/>
  <c r="J10357" i="25"/>
  <c r="J10356" i="25"/>
  <c r="J10355" i="25"/>
  <c r="J10354" i="25"/>
  <c r="J10353" i="25"/>
  <c r="J10352" i="25"/>
  <c r="J10351" i="25"/>
  <c r="J10350" i="25"/>
  <c r="J10349" i="25"/>
  <c r="J10348" i="25"/>
  <c r="J10347" i="25"/>
  <c r="J10346" i="25"/>
  <c r="J10345" i="25"/>
  <c r="J10344" i="25"/>
  <c r="J10343" i="25"/>
  <c r="J10342" i="25"/>
  <c r="J10341" i="25"/>
  <c r="J10340" i="25"/>
  <c r="J10339" i="25"/>
  <c r="J10338" i="25"/>
  <c r="J10337" i="25"/>
  <c r="J10336" i="25"/>
  <c r="J10335" i="25"/>
  <c r="J10334" i="25"/>
  <c r="J10333" i="25"/>
  <c r="J10332" i="25"/>
  <c r="J10331" i="25"/>
  <c r="J10330" i="25"/>
  <c r="J10329" i="25"/>
  <c r="J10328" i="25"/>
  <c r="J10327" i="25"/>
  <c r="J10326" i="25"/>
  <c r="J10325" i="25"/>
  <c r="J10324" i="25"/>
  <c r="J10323" i="25"/>
  <c r="J10322" i="25"/>
  <c r="J10321" i="25"/>
  <c r="J10320" i="25"/>
  <c r="J10319" i="25"/>
  <c r="J10318" i="25"/>
  <c r="J10317" i="25"/>
  <c r="J10316" i="25"/>
  <c r="J10315" i="25"/>
  <c r="J10314" i="25"/>
  <c r="J10313" i="25"/>
  <c r="J10312" i="25"/>
  <c r="J10311" i="25"/>
  <c r="J10310" i="25"/>
  <c r="J10309" i="25"/>
  <c r="J10308" i="25"/>
  <c r="J10307" i="25"/>
  <c r="J10306" i="25"/>
  <c r="J10305" i="25"/>
  <c r="J10304" i="25"/>
  <c r="J10303" i="25"/>
  <c r="J10302" i="25"/>
  <c r="J10301" i="25"/>
  <c r="J10300" i="25"/>
  <c r="J10299" i="25"/>
  <c r="J10298" i="25"/>
  <c r="J10297" i="25"/>
  <c r="J10296" i="25"/>
  <c r="J10295" i="25"/>
  <c r="J10294" i="25"/>
  <c r="J10293" i="25"/>
  <c r="J10292" i="25"/>
  <c r="J10291" i="25"/>
  <c r="J10290" i="25"/>
  <c r="J10289" i="25"/>
  <c r="J10288" i="25"/>
  <c r="J10287" i="25"/>
  <c r="J10286" i="25"/>
  <c r="J10285" i="25"/>
  <c r="J10284" i="25"/>
  <c r="J10283" i="25"/>
  <c r="J10282" i="25"/>
  <c r="J10281" i="25"/>
  <c r="J10280" i="25"/>
  <c r="J10279" i="25"/>
  <c r="J10278" i="25"/>
  <c r="J10277" i="25"/>
  <c r="J10276" i="25"/>
  <c r="J10275" i="25"/>
  <c r="J10274" i="25"/>
  <c r="J10273" i="25"/>
  <c r="J10272" i="25"/>
  <c r="J10271" i="25"/>
  <c r="J10270" i="25"/>
  <c r="J10269" i="25"/>
  <c r="J10268" i="25"/>
  <c r="J10267" i="25"/>
  <c r="J10266" i="25"/>
  <c r="J10265" i="25"/>
  <c r="J10264" i="25"/>
  <c r="J10263" i="25"/>
  <c r="J10262" i="25"/>
  <c r="J10261" i="25"/>
  <c r="J10260" i="25"/>
  <c r="J10259" i="25"/>
  <c r="J10258" i="25"/>
  <c r="J10257" i="25"/>
  <c r="J10256" i="25"/>
  <c r="J10255" i="25"/>
  <c r="J10254" i="25"/>
  <c r="J10253" i="25"/>
  <c r="J10252" i="25"/>
  <c r="J10251" i="25"/>
  <c r="J10250" i="25"/>
  <c r="J10249" i="25"/>
  <c r="J10248" i="25"/>
  <c r="J10247" i="25"/>
  <c r="J10246" i="25"/>
  <c r="J10245" i="25"/>
  <c r="J10244" i="25"/>
  <c r="J10243" i="25"/>
  <c r="J10242" i="25"/>
  <c r="J10241" i="25"/>
  <c r="J10240" i="25"/>
  <c r="J10239" i="25"/>
  <c r="J10238" i="25"/>
  <c r="J10237" i="25"/>
  <c r="J10236" i="25"/>
  <c r="J10235" i="25"/>
  <c r="J10234" i="25"/>
  <c r="J10233" i="25"/>
  <c r="J10232" i="25"/>
  <c r="J10231" i="25"/>
  <c r="J10230" i="25"/>
  <c r="J10229" i="25"/>
  <c r="J10228" i="25"/>
  <c r="J10227" i="25"/>
  <c r="J10226" i="25"/>
  <c r="J10225" i="25"/>
  <c r="J10224" i="25"/>
  <c r="J10223" i="25"/>
  <c r="J10222" i="25"/>
  <c r="J10221" i="25"/>
  <c r="J10220" i="25"/>
  <c r="J10219" i="25"/>
  <c r="J10218" i="25"/>
  <c r="J10217" i="25"/>
  <c r="J10216" i="25"/>
  <c r="J10215" i="25"/>
  <c r="J10214" i="25"/>
  <c r="J10213" i="25"/>
  <c r="J10212" i="25"/>
  <c r="J10211" i="25"/>
  <c r="J10210" i="25"/>
  <c r="J10209" i="25"/>
  <c r="J10208" i="25"/>
  <c r="J10207" i="25"/>
  <c r="J10206" i="25"/>
  <c r="J10205" i="25"/>
  <c r="J10204" i="25"/>
  <c r="J10203" i="25"/>
  <c r="J10202" i="25"/>
  <c r="J10201" i="25"/>
  <c r="J10200" i="25"/>
  <c r="J10199" i="25"/>
  <c r="J10198" i="25"/>
  <c r="J10197" i="25"/>
  <c r="J10196" i="25"/>
  <c r="J10195" i="25"/>
  <c r="J10194" i="25"/>
  <c r="J10193" i="25"/>
  <c r="J10192" i="25"/>
  <c r="J10191" i="25"/>
  <c r="J10190" i="25"/>
  <c r="J10189" i="25"/>
  <c r="J10188" i="25"/>
  <c r="J10187" i="25"/>
  <c r="J10186" i="25"/>
  <c r="J10185" i="25"/>
  <c r="J10184" i="25"/>
  <c r="J10183" i="25"/>
  <c r="J10182" i="25"/>
  <c r="J10181" i="25"/>
  <c r="J10180" i="25"/>
  <c r="J10179" i="25"/>
  <c r="J10178" i="25"/>
  <c r="J10177" i="25"/>
  <c r="J10176" i="25"/>
  <c r="J10175" i="25"/>
  <c r="J10174" i="25"/>
  <c r="J10173" i="25"/>
  <c r="J10172" i="25"/>
  <c r="J10171" i="25"/>
  <c r="J10170" i="25"/>
  <c r="J10169" i="25"/>
  <c r="J10168" i="25"/>
  <c r="J10167" i="25"/>
  <c r="J10166" i="25"/>
  <c r="J10165" i="25"/>
  <c r="J10164" i="25"/>
  <c r="J10163" i="25"/>
  <c r="J10162" i="25"/>
  <c r="J10161" i="25"/>
  <c r="J10160" i="25"/>
  <c r="J10159" i="25"/>
  <c r="J10158" i="25"/>
  <c r="J10157" i="25"/>
  <c r="J10156" i="25"/>
  <c r="J10155" i="25"/>
  <c r="J10154" i="25"/>
  <c r="J10153" i="25"/>
  <c r="J10152" i="25"/>
  <c r="J10151" i="25"/>
  <c r="J10150" i="25"/>
  <c r="J10149" i="25"/>
  <c r="J10148" i="25"/>
  <c r="J10147" i="25"/>
  <c r="J10146" i="25"/>
  <c r="J10145" i="25"/>
  <c r="J10144" i="25"/>
  <c r="J10143" i="25"/>
  <c r="J10142" i="25"/>
  <c r="J10141" i="25"/>
  <c r="J10140" i="25"/>
  <c r="J10139" i="25"/>
  <c r="J10138" i="25"/>
  <c r="J10137" i="25"/>
  <c r="J10136" i="25"/>
  <c r="J10135" i="25"/>
  <c r="J10134" i="25"/>
  <c r="J10133" i="25"/>
  <c r="J10132" i="25"/>
  <c r="J10131" i="25"/>
  <c r="J10130" i="25"/>
  <c r="J10129" i="25"/>
  <c r="J10128" i="25"/>
  <c r="J10127" i="25"/>
  <c r="J10126" i="25"/>
  <c r="J10125" i="25"/>
  <c r="J10124" i="25"/>
  <c r="J10123" i="25"/>
  <c r="J10122" i="25"/>
  <c r="J10121" i="25"/>
  <c r="J10120" i="25"/>
  <c r="J10119" i="25"/>
  <c r="J10118" i="25"/>
  <c r="J10117" i="25"/>
  <c r="J10116" i="25"/>
  <c r="J10115" i="25"/>
  <c r="J10114" i="25"/>
  <c r="J10113" i="25"/>
  <c r="J10112" i="25"/>
  <c r="J10111" i="25"/>
  <c r="J10110" i="25"/>
  <c r="J10109" i="25"/>
  <c r="J10108" i="25"/>
  <c r="J10107" i="25"/>
  <c r="J10106" i="25"/>
  <c r="J10105" i="25"/>
  <c r="J10104" i="25"/>
  <c r="J10103" i="25"/>
  <c r="J10102" i="25"/>
  <c r="J10101" i="25"/>
  <c r="J10100" i="25"/>
  <c r="J10099" i="25"/>
  <c r="J10098" i="25"/>
  <c r="J10097" i="25"/>
  <c r="J10096" i="25"/>
  <c r="J10095" i="25"/>
  <c r="J10094" i="25"/>
  <c r="J10093" i="25"/>
  <c r="J10092" i="25"/>
  <c r="J10091" i="25"/>
  <c r="J10090" i="25"/>
  <c r="J10089" i="25"/>
  <c r="J10088" i="25"/>
  <c r="J10087" i="25"/>
  <c r="J10086" i="25"/>
  <c r="J10085" i="25"/>
  <c r="J10084" i="25"/>
  <c r="J10083" i="25"/>
  <c r="J10082" i="25"/>
  <c r="J10081" i="25"/>
  <c r="J10080" i="25"/>
  <c r="J10079" i="25"/>
  <c r="J10078" i="25"/>
  <c r="J10077" i="25"/>
  <c r="J10076" i="25"/>
  <c r="J10075" i="25"/>
  <c r="J10074" i="25"/>
  <c r="J10073" i="25"/>
  <c r="J10072" i="25"/>
  <c r="J10071" i="25"/>
  <c r="J10070" i="25"/>
  <c r="J10069" i="25"/>
  <c r="J10068" i="25"/>
  <c r="J10067" i="25"/>
  <c r="J10066" i="25"/>
  <c r="J10065" i="25"/>
  <c r="J10064" i="25"/>
  <c r="J10063" i="25"/>
  <c r="J10062" i="25"/>
  <c r="J10061" i="25"/>
  <c r="J10060" i="25"/>
  <c r="J10059" i="25"/>
  <c r="J10058" i="25"/>
  <c r="J10057" i="25"/>
  <c r="J10056" i="25"/>
  <c r="J10055" i="25"/>
  <c r="J10054" i="25"/>
  <c r="J10053" i="25"/>
  <c r="J10052" i="25"/>
  <c r="J10051" i="25"/>
  <c r="J10050" i="25"/>
  <c r="J10049" i="25"/>
  <c r="J10048" i="25"/>
  <c r="J10047" i="25"/>
  <c r="J10046" i="25"/>
  <c r="J10045" i="25"/>
  <c r="J10044" i="25"/>
  <c r="J10043" i="25"/>
  <c r="J10042" i="25"/>
  <c r="J10041" i="25"/>
  <c r="J10040" i="25"/>
  <c r="J10039" i="25"/>
  <c r="J10038" i="25"/>
  <c r="J10037" i="25"/>
  <c r="J10036" i="25"/>
  <c r="J10035" i="25"/>
  <c r="J10034" i="25"/>
  <c r="J10033" i="25"/>
  <c r="J10032" i="25"/>
  <c r="J10031" i="25"/>
  <c r="J10030" i="25"/>
  <c r="J10029" i="25"/>
  <c r="J10028" i="25"/>
  <c r="J10027" i="25"/>
  <c r="J10026" i="25"/>
  <c r="J10025" i="25"/>
  <c r="J10024" i="25"/>
  <c r="J10023" i="25"/>
  <c r="J10022" i="25"/>
  <c r="J10021" i="25"/>
  <c r="J10020" i="25"/>
  <c r="J10019" i="25"/>
  <c r="J10018" i="25"/>
  <c r="J10017" i="25"/>
  <c r="J10016" i="25"/>
  <c r="J10015" i="25"/>
  <c r="J10014" i="25"/>
  <c r="J10013" i="25"/>
  <c r="J10012" i="25"/>
  <c r="J10011" i="25"/>
  <c r="J10010" i="25"/>
  <c r="J10009" i="25"/>
  <c r="J10008" i="25"/>
  <c r="J10007" i="25"/>
  <c r="J10006" i="25"/>
  <c r="J10005" i="25"/>
  <c r="J10004" i="25"/>
  <c r="J10003" i="25"/>
  <c r="J10002" i="25"/>
  <c r="J10001" i="25"/>
  <c r="J10000" i="25"/>
  <c r="J9999" i="25"/>
  <c r="J9998" i="25"/>
  <c r="J9997" i="25"/>
  <c r="J9996" i="25"/>
  <c r="J9995" i="25"/>
  <c r="J9994" i="25"/>
  <c r="J9993" i="25"/>
  <c r="J9992" i="25"/>
  <c r="J9991" i="25"/>
  <c r="J9990" i="25"/>
  <c r="J9989" i="25"/>
  <c r="J9988" i="25"/>
  <c r="J9987" i="25"/>
  <c r="J9986" i="25"/>
  <c r="J9985" i="25"/>
  <c r="J9984" i="25"/>
  <c r="J9983" i="25"/>
  <c r="J9982" i="25"/>
  <c r="J9981" i="25"/>
  <c r="J9980" i="25"/>
  <c r="J9979" i="25"/>
  <c r="J9978" i="25"/>
  <c r="J9977" i="25"/>
  <c r="J9976" i="25"/>
  <c r="J9975" i="25"/>
  <c r="J9974" i="25"/>
  <c r="J9973" i="25"/>
  <c r="J9972" i="25"/>
  <c r="J9971" i="25"/>
  <c r="J9970" i="25"/>
  <c r="J9969" i="25"/>
  <c r="J9968" i="25"/>
  <c r="J9967" i="25"/>
  <c r="J9966" i="25"/>
  <c r="J9965" i="25"/>
  <c r="J9964" i="25"/>
  <c r="J9963" i="25"/>
  <c r="J9962" i="25"/>
  <c r="J9961" i="25"/>
  <c r="J9960" i="25"/>
  <c r="J9959" i="25"/>
  <c r="J9958" i="25"/>
  <c r="J9957" i="25"/>
  <c r="J9956" i="25"/>
  <c r="J9955" i="25"/>
  <c r="J9954" i="25"/>
  <c r="J9953" i="25"/>
  <c r="J9952" i="25"/>
  <c r="J9951" i="25"/>
  <c r="J9950" i="25"/>
  <c r="J9949" i="25"/>
  <c r="J9948" i="25"/>
  <c r="J9947" i="25"/>
  <c r="J9946" i="25"/>
  <c r="J9945" i="25"/>
  <c r="J9944" i="25"/>
  <c r="J9943" i="25"/>
  <c r="J9942" i="25"/>
  <c r="J9941" i="25"/>
  <c r="J9940" i="25"/>
  <c r="J9939" i="25"/>
  <c r="J9938" i="25"/>
  <c r="J9937" i="25"/>
  <c r="J9936" i="25"/>
  <c r="J9935" i="25"/>
  <c r="J9934" i="25"/>
  <c r="J9933" i="25"/>
  <c r="J9932" i="25"/>
  <c r="J9931" i="25"/>
  <c r="J9930" i="25"/>
  <c r="J9929" i="25"/>
  <c r="J9928" i="25"/>
  <c r="J9927" i="25"/>
  <c r="J9926" i="25"/>
  <c r="J9925" i="25"/>
  <c r="J9924" i="25"/>
  <c r="J9923" i="25"/>
  <c r="J9922" i="25"/>
  <c r="J9921" i="25"/>
  <c r="J9920" i="25"/>
  <c r="J9919" i="25"/>
  <c r="J9918" i="25"/>
  <c r="J9917" i="25"/>
  <c r="J9916" i="25"/>
  <c r="J9915" i="25"/>
  <c r="J9914" i="25"/>
  <c r="J9913" i="25"/>
  <c r="J9912" i="25"/>
  <c r="J9911" i="25"/>
  <c r="J9910" i="25"/>
  <c r="J9909" i="25"/>
  <c r="J9908" i="25"/>
  <c r="J9907" i="25"/>
  <c r="J9906" i="25"/>
  <c r="J9905" i="25"/>
  <c r="J9904" i="25"/>
  <c r="J9903" i="25"/>
  <c r="J9902" i="25"/>
  <c r="J9901" i="25"/>
  <c r="J9900" i="25"/>
  <c r="J9899" i="25"/>
  <c r="J9898" i="25"/>
  <c r="J9897" i="25"/>
  <c r="J9896" i="25"/>
  <c r="J9895" i="25"/>
  <c r="J9894" i="25"/>
  <c r="J9893" i="25"/>
  <c r="J9892" i="25"/>
  <c r="J9891" i="25"/>
  <c r="J9890" i="25"/>
  <c r="J9889" i="25"/>
  <c r="J9888" i="25"/>
  <c r="J9887" i="25"/>
  <c r="J9886" i="25"/>
  <c r="J9885" i="25"/>
  <c r="J9884" i="25"/>
  <c r="J9883" i="25"/>
  <c r="J9882" i="25"/>
  <c r="J9881" i="25"/>
  <c r="J9880" i="25"/>
  <c r="J9879" i="25"/>
  <c r="J9878" i="25"/>
  <c r="J9877" i="25"/>
  <c r="J9876" i="25"/>
  <c r="J9875" i="25"/>
  <c r="J9874" i="25"/>
  <c r="J9873" i="25"/>
  <c r="J9872" i="25"/>
  <c r="J9871" i="25"/>
  <c r="J9870" i="25"/>
  <c r="J9869" i="25"/>
  <c r="J9868" i="25"/>
  <c r="J9867" i="25"/>
  <c r="J9866" i="25"/>
  <c r="J9865" i="25"/>
  <c r="J9864" i="25"/>
  <c r="J9863" i="25"/>
  <c r="J9862" i="25"/>
  <c r="J9861" i="25"/>
  <c r="J9860" i="25"/>
  <c r="J9859" i="25"/>
  <c r="J9858" i="25"/>
  <c r="J9857" i="25"/>
  <c r="J9856" i="25"/>
  <c r="J9855" i="25"/>
  <c r="J9854" i="25"/>
  <c r="J9853" i="25"/>
  <c r="J9852" i="25"/>
  <c r="J9851" i="25"/>
  <c r="J9850" i="25"/>
  <c r="J9849" i="25"/>
  <c r="J9848" i="25"/>
  <c r="J9847" i="25"/>
  <c r="J9846" i="25"/>
  <c r="J9845" i="25"/>
  <c r="J9844" i="25"/>
  <c r="J9843" i="25"/>
  <c r="J9842" i="25"/>
  <c r="J9841" i="25"/>
  <c r="J9840" i="25"/>
  <c r="J9839" i="25"/>
  <c r="J9838" i="25"/>
  <c r="J9837" i="25"/>
  <c r="J9836" i="25"/>
  <c r="J9835" i="25"/>
  <c r="J9834" i="25"/>
  <c r="J9833" i="25"/>
  <c r="J9832" i="25"/>
  <c r="J9831" i="25"/>
  <c r="J9830" i="25"/>
  <c r="J9829" i="25"/>
  <c r="J9828" i="25"/>
  <c r="J9827" i="25"/>
  <c r="J9826" i="25"/>
  <c r="J9825" i="25"/>
  <c r="J9824" i="25"/>
  <c r="J9823" i="25"/>
  <c r="J9822" i="25"/>
  <c r="J9821" i="25"/>
  <c r="J9820" i="25"/>
  <c r="J9819" i="25"/>
  <c r="J9818" i="25"/>
  <c r="J9817" i="25"/>
  <c r="J9816" i="25"/>
  <c r="J9815" i="25"/>
  <c r="J9814" i="25"/>
  <c r="J9813" i="25"/>
  <c r="J9812" i="25"/>
  <c r="J9811" i="25"/>
  <c r="J9810" i="25"/>
  <c r="J9809" i="25"/>
  <c r="J9808" i="25"/>
  <c r="J9807" i="25"/>
  <c r="J9806" i="25"/>
  <c r="J9805" i="25"/>
  <c r="J9804" i="25"/>
  <c r="J9803" i="25"/>
  <c r="J9802" i="25"/>
  <c r="J9801" i="25"/>
  <c r="J9800" i="25"/>
  <c r="J9799" i="25"/>
  <c r="J9798" i="25"/>
  <c r="J9797" i="25"/>
  <c r="J9796" i="25"/>
  <c r="J9795" i="25"/>
  <c r="J9794" i="25"/>
  <c r="J9793" i="25"/>
  <c r="J9792" i="25"/>
  <c r="J9791" i="25"/>
  <c r="J9790" i="25"/>
  <c r="J9789" i="25"/>
  <c r="J9788" i="25"/>
  <c r="J9787" i="25"/>
  <c r="J9786" i="25"/>
  <c r="J9785" i="25"/>
  <c r="J9784" i="25"/>
  <c r="J9783" i="25"/>
  <c r="J9782" i="25"/>
  <c r="J9781" i="25"/>
  <c r="J9780" i="25"/>
  <c r="J9779" i="25"/>
  <c r="J9778" i="25"/>
  <c r="J9777" i="25"/>
  <c r="J9776" i="25"/>
  <c r="J9775" i="25"/>
  <c r="J9774" i="25"/>
  <c r="J9773" i="25"/>
  <c r="J9772" i="25"/>
  <c r="J9771" i="25"/>
  <c r="J9770" i="25"/>
  <c r="J9769" i="25"/>
  <c r="J9768" i="25"/>
  <c r="J9767" i="25"/>
  <c r="J9766" i="25"/>
  <c r="J9765" i="25"/>
  <c r="J9764" i="25"/>
  <c r="J9763" i="25"/>
  <c r="J9762" i="25"/>
  <c r="J9761" i="25"/>
  <c r="J9760" i="25"/>
  <c r="J9759" i="25"/>
  <c r="J9758" i="25"/>
  <c r="J9757" i="25"/>
  <c r="J9756" i="25"/>
  <c r="J9755" i="25"/>
  <c r="J9754" i="25"/>
  <c r="J9753" i="25"/>
  <c r="J9752" i="25"/>
  <c r="J9751" i="25"/>
  <c r="J9750" i="25"/>
  <c r="J9749" i="25"/>
  <c r="J9748" i="25"/>
  <c r="J9747" i="25"/>
  <c r="J9746" i="25"/>
  <c r="J9745" i="25"/>
  <c r="J9744" i="25"/>
  <c r="J9743" i="25"/>
  <c r="J9742" i="25"/>
  <c r="J9741" i="25"/>
  <c r="J9740" i="25"/>
  <c r="J9739" i="25"/>
  <c r="J9738" i="25"/>
  <c r="J9737" i="25"/>
  <c r="J9736" i="25"/>
  <c r="J9735" i="25"/>
  <c r="J9734" i="25"/>
  <c r="J9733" i="25"/>
  <c r="J9732" i="25"/>
  <c r="J9731" i="25"/>
  <c r="J9730" i="25"/>
  <c r="J9729" i="25"/>
  <c r="J9728" i="25"/>
  <c r="J9727" i="25"/>
  <c r="J9726" i="25"/>
  <c r="J9725" i="25"/>
  <c r="J9724" i="25"/>
  <c r="J9723" i="25"/>
  <c r="J9722" i="25"/>
  <c r="J9721" i="25"/>
  <c r="J9720" i="25"/>
  <c r="J9719" i="25"/>
  <c r="J9718" i="25"/>
  <c r="J9717" i="25"/>
  <c r="J9716" i="25"/>
  <c r="J9715" i="25"/>
  <c r="J9714" i="25"/>
  <c r="J9713" i="25"/>
  <c r="J9712" i="25"/>
  <c r="J9711" i="25"/>
  <c r="J9710" i="25"/>
  <c r="J9709" i="25"/>
  <c r="J9708" i="25"/>
  <c r="J9707" i="25"/>
  <c r="J9706" i="25"/>
  <c r="J9705" i="25"/>
  <c r="J9704" i="25"/>
  <c r="J9703" i="25"/>
  <c r="J9702" i="25"/>
  <c r="J9701" i="25"/>
  <c r="J9700" i="25"/>
  <c r="J9699" i="25"/>
  <c r="J9698" i="25"/>
  <c r="J9697" i="25"/>
  <c r="J9696" i="25"/>
  <c r="J9695" i="25"/>
  <c r="J9694" i="25"/>
  <c r="J9693" i="25"/>
  <c r="J9692" i="25"/>
  <c r="J9691" i="25"/>
  <c r="J9690" i="25"/>
  <c r="J9689" i="25"/>
  <c r="J9688" i="25"/>
  <c r="J9687" i="25"/>
  <c r="J9686" i="25"/>
  <c r="J9685" i="25"/>
  <c r="J9684" i="25"/>
  <c r="J9683" i="25"/>
  <c r="J9682" i="25"/>
  <c r="J9681" i="25"/>
  <c r="J9680" i="25"/>
  <c r="J9679" i="25"/>
  <c r="J9678" i="25"/>
  <c r="J9677" i="25"/>
  <c r="J9676" i="25"/>
  <c r="J9675" i="25"/>
  <c r="J9674" i="25"/>
  <c r="J9673" i="25"/>
  <c r="J9672" i="25"/>
  <c r="J9671" i="25"/>
  <c r="J9670" i="25"/>
  <c r="J9669" i="25"/>
  <c r="J9668" i="25"/>
  <c r="J9667" i="25"/>
  <c r="J9666" i="25"/>
  <c r="J9665" i="25"/>
  <c r="J9664" i="25"/>
  <c r="J9663" i="25"/>
  <c r="J9662" i="25"/>
  <c r="J9661" i="25"/>
  <c r="J9660" i="25"/>
  <c r="J9659" i="25"/>
  <c r="J9658" i="25"/>
  <c r="J9657" i="25"/>
  <c r="J9656" i="25"/>
  <c r="J9655" i="25"/>
  <c r="J9654" i="25"/>
  <c r="J9653" i="25"/>
  <c r="J9652" i="25"/>
  <c r="J9651" i="25"/>
  <c r="J9650" i="25"/>
  <c r="J9649" i="25"/>
  <c r="J9648" i="25"/>
  <c r="J9647" i="25"/>
  <c r="J9646" i="25"/>
  <c r="J9645" i="25"/>
  <c r="J9644" i="25"/>
  <c r="J9643" i="25"/>
  <c r="J9642" i="25"/>
  <c r="J9641" i="25"/>
  <c r="J9640" i="25"/>
  <c r="J9639" i="25"/>
  <c r="J9638" i="25"/>
  <c r="J9637" i="25"/>
  <c r="J9636" i="25"/>
  <c r="J9635" i="25"/>
  <c r="J9634" i="25"/>
  <c r="J9633" i="25"/>
  <c r="J9632" i="25"/>
  <c r="J9631" i="25"/>
  <c r="J9630" i="25"/>
  <c r="J9629" i="25"/>
  <c r="J9628" i="25"/>
  <c r="J9627" i="25"/>
  <c r="J9626" i="25"/>
  <c r="J9625" i="25"/>
  <c r="J9624" i="25"/>
  <c r="J9623" i="25"/>
  <c r="J9622" i="25"/>
  <c r="J9621" i="25"/>
  <c r="J9620" i="25"/>
  <c r="J9619" i="25"/>
  <c r="J9618" i="25"/>
  <c r="J9617" i="25"/>
  <c r="J9616" i="25"/>
  <c r="J9615" i="25"/>
  <c r="J9614" i="25"/>
  <c r="J9613" i="25"/>
  <c r="J9612" i="25"/>
  <c r="J9611" i="25"/>
  <c r="J9610" i="25"/>
  <c r="J9609" i="25"/>
  <c r="J9608" i="25"/>
  <c r="J9607" i="25"/>
  <c r="J9606" i="25"/>
  <c r="J9605" i="25"/>
  <c r="J9604" i="25"/>
  <c r="J9603" i="25"/>
  <c r="J9602" i="25"/>
  <c r="J9601" i="25"/>
  <c r="J9600" i="25"/>
  <c r="J9599" i="25"/>
  <c r="J9598" i="25"/>
  <c r="J9597" i="25"/>
  <c r="J9596" i="25"/>
  <c r="J9595" i="25"/>
  <c r="J9594" i="25"/>
  <c r="J9593" i="25"/>
  <c r="J9592" i="25"/>
  <c r="J9591" i="25"/>
  <c r="J9590" i="25"/>
  <c r="J9589" i="25"/>
  <c r="J9588" i="25"/>
  <c r="J9587" i="25"/>
  <c r="J9586" i="25"/>
  <c r="J9585" i="25"/>
  <c r="J9584" i="25"/>
  <c r="J9583" i="25"/>
  <c r="J9582" i="25"/>
  <c r="J9581" i="25"/>
  <c r="J9580" i="25"/>
  <c r="J9579" i="25"/>
  <c r="J9578" i="25"/>
  <c r="J9577" i="25"/>
  <c r="J9576" i="25"/>
  <c r="J9575" i="25"/>
  <c r="J9574" i="25"/>
  <c r="J9573" i="25"/>
  <c r="J9572" i="25"/>
  <c r="J9571" i="25"/>
  <c r="J9570" i="25"/>
  <c r="J9569" i="25"/>
  <c r="J9568" i="25"/>
  <c r="J9567" i="25"/>
  <c r="J9566" i="25"/>
  <c r="J9565" i="25"/>
  <c r="J9564" i="25"/>
  <c r="J9563" i="25"/>
  <c r="J9562" i="25"/>
  <c r="J9561" i="25"/>
  <c r="J9560" i="25"/>
  <c r="J9559" i="25"/>
  <c r="J9558" i="25"/>
  <c r="J9557" i="25"/>
  <c r="J9556" i="25"/>
  <c r="J9555" i="25"/>
  <c r="J9554" i="25"/>
  <c r="J9553" i="25"/>
  <c r="J9552" i="25"/>
  <c r="J9551" i="25"/>
  <c r="J9550" i="25"/>
  <c r="J9549" i="25"/>
  <c r="J9548" i="25"/>
  <c r="J9547" i="25"/>
  <c r="J9546" i="25"/>
  <c r="J9545" i="25"/>
  <c r="J9544" i="25"/>
  <c r="J9543" i="25"/>
  <c r="J9542" i="25"/>
  <c r="J9541" i="25"/>
  <c r="J9540" i="25"/>
  <c r="J9539" i="25"/>
  <c r="J9538" i="25"/>
  <c r="J9537" i="25"/>
  <c r="J9536" i="25"/>
  <c r="J9535" i="25"/>
  <c r="J9534" i="25"/>
  <c r="J9533" i="25"/>
  <c r="J9532" i="25"/>
  <c r="J9531" i="25"/>
  <c r="J9530" i="25"/>
  <c r="J9529" i="25"/>
  <c r="J9528" i="25"/>
  <c r="J9527" i="25"/>
  <c r="J9526" i="25"/>
  <c r="J9525" i="25"/>
  <c r="J9524" i="25"/>
  <c r="J9523" i="25"/>
  <c r="J9522" i="25"/>
  <c r="J9521" i="25"/>
  <c r="J9520" i="25"/>
  <c r="J9519" i="25"/>
  <c r="J9518" i="25"/>
  <c r="J9517" i="25"/>
  <c r="J9516" i="25"/>
  <c r="J9515" i="25"/>
  <c r="J9514" i="25"/>
  <c r="J9513" i="25"/>
  <c r="J9512" i="25"/>
  <c r="J9511" i="25"/>
  <c r="J9510" i="25"/>
  <c r="J9509" i="25"/>
  <c r="J9508" i="25"/>
  <c r="J9507" i="25"/>
  <c r="J9506" i="25"/>
  <c r="J9505" i="25"/>
  <c r="J9504" i="25"/>
  <c r="J9503" i="25"/>
  <c r="J9502" i="25"/>
  <c r="J9501" i="25"/>
  <c r="J9500" i="25"/>
  <c r="J9499" i="25"/>
  <c r="J9498" i="25"/>
  <c r="J9497" i="25"/>
  <c r="J9496" i="25"/>
  <c r="J9495" i="25"/>
  <c r="J9494" i="25"/>
  <c r="J9493" i="25"/>
  <c r="J9492" i="25"/>
  <c r="J9491" i="25"/>
  <c r="J9490" i="25"/>
  <c r="J9489" i="25"/>
  <c r="J9488" i="25"/>
  <c r="J9487" i="25"/>
  <c r="J9486" i="25"/>
  <c r="J9485" i="25"/>
  <c r="J9484" i="25"/>
  <c r="J9483" i="25"/>
  <c r="J9482" i="25"/>
  <c r="J9481" i="25"/>
  <c r="J9480" i="25"/>
  <c r="J9479" i="25"/>
  <c r="J9478" i="25"/>
  <c r="J9477" i="25"/>
  <c r="J9476" i="25"/>
  <c r="J9475" i="25"/>
  <c r="J9474" i="25"/>
  <c r="J9473" i="25"/>
  <c r="J9472" i="25"/>
  <c r="J9471" i="25"/>
  <c r="J9470" i="25"/>
  <c r="J9469" i="25"/>
  <c r="J9468" i="25"/>
  <c r="J9467" i="25"/>
  <c r="J9466" i="25"/>
  <c r="J9465" i="25"/>
  <c r="J9464" i="25"/>
  <c r="J9463" i="25"/>
  <c r="J9462" i="25"/>
  <c r="J9461" i="25"/>
  <c r="J9460" i="25"/>
  <c r="J9459" i="25"/>
  <c r="J9458" i="25"/>
  <c r="J9457" i="25"/>
  <c r="J9456" i="25"/>
  <c r="J9455" i="25"/>
  <c r="J9454" i="25"/>
  <c r="J9453" i="25"/>
  <c r="J9452" i="25"/>
  <c r="J9451" i="25"/>
  <c r="J9450" i="25"/>
  <c r="J9449" i="25"/>
  <c r="J9448" i="25"/>
  <c r="J9447" i="25"/>
  <c r="J9446" i="25"/>
  <c r="J9445" i="25"/>
  <c r="J9444" i="25"/>
  <c r="J9443" i="25"/>
  <c r="J9442" i="25"/>
  <c r="J9441" i="25"/>
  <c r="J9440" i="25"/>
  <c r="J9439" i="25"/>
  <c r="J9438" i="25"/>
  <c r="J9437" i="25"/>
  <c r="J9436" i="25"/>
  <c r="J9435" i="25"/>
  <c r="J9434" i="25"/>
  <c r="J9433" i="25"/>
  <c r="J9432" i="25"/>
  <c r="J9431" i="25"/>
  <c r="J9430" i="25"/>
  <c r="J9429" i="25"/>
  <c r="J9428" i="25"/>
  <c r="J9427" i="25"/>
  <c r="J9426" i="25"/>
  <c r="J9425" i="25"/>
  <c r="J9424" i="25"/>
  <c r="J9423" i="25"/>
  <c r="J9422" i="25"/>
  <c r="J9421" i="25"/>
  <c r="J9420" i="25"/>
  <c r="J9419" i="25"/>
  <c r="J9418" i="25"/>
  <c r="J9417" i="25"/>
  <c r="J9416" i="25"/>
  <c r="J9415" i="25"/>
  <c r="J9414" i="25"/>
  <c r="J9413" i="25"/>
  <c r="J9412" i="25"/>
  <c r="J9411" i="25"/>
  <c r="J9410" i="25"/>
  <c r="J9409" i="25"/>
  <c r="J9408" i="25"/>
  <c r="J9407" i="25"/>
  <c r="J9406" i="25"/>
  <c r="J9405" i="25"/>
  <c r="J9404" i="25"/>
  <c r="J9403" i="25"/>
  <c r="J9402" i="25"/>
  <c r="J9401" i="25"/>
  <c r="J9400" i="25"/>
  <c r="J9399" i="25"/>
  <c r="J9398" i="25"/>
  <c r="J9397" i="25"/>
  <c r="J9396" i="25"/>
  <c r="J9395" i="25"/>
  <c r="J9394" i="25"/>
  <c r="J9393" i="25"/>
  <c r="J9392" i="25"/>
  <c r="J9391" i="25"/>
  <c r="J9390" i="25"/>
  <c r="J9389" i="25"/>
  <c r="J9388" i="25"/>
  <c r="J9387" i="25"/>
  <c r="J9386" i="25"/>
  <c r="J9385" i="25"/>
  <c r="J9384" i="25"/>
  <c r="J9383" i="25"/>
  <c r="J9382" i="25"/>
  <c r="J9381" i="25"/>
  <c r="J9380" i="25"/>
  <c r="J9379" i="25"/>
  <c r="J9378" i="25"/>
  <c r="J9377" i="25"/>
  <c r="J9376" i="25"/>
  <c r="J9375" i="25"/>
  <c r="J9374" i="25"/>
  <c r="J9373" i="25"/>
  <c r="J9372" i="25"/>
  <c r="J9371" i="25"/>
  <c r="J9370" i="25"/>
  <c r="J9369" i="25"/>
  <c r="J9368" i="25"/>
  <c r="J9367" i="25"/>
  <c r="J9366" i="25"/>
  <c r="J9365" i="25"/>
  <c r="J9364" i="25"/>
  <c r="J9363" i="25"/>
  <c r="J9362" i="25"/>
  <c r="J9361" i="25"/>
  <c r="J9360" i="25"/>
  <c r="J9359" i="25"/>
  <c r="J9358" i="25"/>
  <c r="J9357" i="25"/>
  <c r="J9356" i="25"/>
  <c r="J9355" i="25"/>
  <c r="J9354" i="25"/>
  <c r="J9353" i="25"/>
  <c r="J9352" i="25"/>
  <c r="J9351" i="25"/>
  <c r="J9350" i="25"/>
  <c r="J9349" i="25"/>
  <c r="J9348" i="25"/>
  <c r="J9347" i="25"/>
  <c r="J9346" i="25"/>
  <c r="J9345" i="25"/>
  <c r="J9344" i="25"/>
  <c r="J9343" i="25"/>
  <c r="J9342" i="25"/>
  <c r="J9341" i="25"/>
  <c r="J9340" i="25"/>
  <c r="J9339" i="25"/>
  <c r="J9338" i="25"/>
  <c r="J9337" i="25"/>
  <c r="J9336" i="25"/>
  <c r="J9335" i="25"/>
  <c r="J9334" i="25"/>
  <c r="J9333" i="25"/>
  <c r="J9332" i="25"/>
  <c r="J9331" i="25"/>
  <c r="J9330" i="25"/>
  <c r="J9329" i="25"/>
  <c r="J9328" i="25"/>
  <c r="J9327" i="25"/>
  <c r="J9326" i="25"/>
  <c r="J9325" i="25"/>
  <c r="J9324" i="25"/>
  <c r="J9323" i="25"/>
  <c r="J9322" i="25"/>
  <c r="J9321" i="25"/>
  <c r="J9320" i="25"/>
  <c r="J9319" i="25"/>
  <c r="J9318" i="25"/>
  <c r="J9317" i="25"/>
  <c r="J9316" i="25"/>
  <c r="J9315" i="25"/>
  <c r="J9314" i="25"/>
  <c r="J9313" i="25"/>
  <c r="J9312" i="25"/>
  <c r="J9311" i="25"/>
  <c r="J9310" i="25"/>
  <c r="J9309" i="25"/>
  <c r="J9308" i="25"/>
  <c r="J9307" i="25"/>
  <c r="J9306" i="25"/>
  <c r="J9305" i="25"/>
  <c r="J9304" i="25"/>
  <c r="J9303" i="25"/>
  <c r="J9302" i="25"/>
  <c r="J9301" i="25"/>
  <c r="J9300" i="25"/>
  <c r="J9299" i="25"/>
  <c r="J9298" i="25"/>
  <c r="J9297" i="25"/>
  <c r="J9296" i="25"/>
  <c r="J9295" i="25"/>
  <c r="J9294" i="25"/>
  <c r="J9293" i="25"/>
  <c r="J9292" i="25"/>
  <c r="J9291" i="25"/>
  <c r="J9290" i="25"/>
  <c r="J9289" i="25"/>
  <c r="J9288" i="25"/>
  <c r="J9287" i="25"/>
  <c r="J9286" i="25"/>
  <c r="J9285" i="25"/>
  <c r="J9284" i="25"/>
  <c r="J9283" i="25"/>
  <c r="J9282" i="25"/>
  <c r="J9281" i="25"/>
  <c r="J9280" i="25"/>
  <c r="J9279" i="25"/>
  <c r="J9278" i="25"/>
  <c r="J9277" i="25"/>
  <c r="J9276" i="25"/>
  <c r="J9275" i="25"/>
  <c r="J9274" i="25"/>
  <c r="J9273" i="25"/>
  <c r="J9272" i="25"/>
  <c r="J9271" i="25"/>
  <c r="J9270" i="25"/>
  <c r="J9269" i="25"/>
  <c r="J9268" i="25"/>
  <c r="J9267" i="25"/>
  <c r="J9266" i="25"/>
  <c r="J9265" i="25"/>
  <c r="J9264" i="25"/>
  <c r="J9263" i="25"/>
  <c r="J9262" i="25"/>
  <c r="J9261" i="25"/>
  <c r="J9260" i="25"/>
  <c r="J9259" i="25"/>
  <c r="J9258" i="25"/>
  <c r="J9257" i="25"/>
  <c r="J9256" i="25"/>
  <c r="J9255" i="25"/>
  <c r="J9254" i="25"/>
  <c r="J9253" i="25"/>
  <c r="J9252" i="25"/>
  <c r="J9251" i="25"/>
  <c r="J9250" i="25"/>
  <c r="J9249" i="25"/>
  <c r="J9248" i="25"/>
  <c r="J9247" i="25"/>
  <c r="J9246" i="25"/>
  <c r="J9245" i="25"/>
  <c r="J9244" i="25"/>
  <c r="J9243" i="25"/>
  <c r="J9242" i="25"/>
  <c r="J9241" i="25"/>
  <c r="J9240" i="25"/>
  <c r="J9239" i="25"/>
  <c r="J9238" i="25"/>
  <c r="J9237" i="25"/>
  <c r="J9236" i="25"/>
  <c r="J9235" i="25"/>
  <c r="J9234" i="25"/>
  <c r="J9233" i="25"/>
  <c r="J9232" i="25"/>
  <c r="J9231" i="25"/>
  <c r="J9230" i="25"/>
  <c r="J9229" i="25"/>
  <c r="J9228" i="25"/>
  <c r="J9227" i="25"/>
  <c r="J9226" i="25"/>
  <c r="J9225" i="25"/>
  <c r="J9224" i="25"/>
  <c r="J9223" i="25"/>
  <c r="J9222" i="25"/>
  <c r="J9221" i="25"/>
  <c r="J9220" i="25"/>
  <c r="J9219" i="25"/>
  <c r="J9218" i="25"/>
  <c r="J9217" i="25"/>
  <c r="J9216" i="25"/>
  <c r="J9215" i="25"/>
  <c r="J9214" i="25"/>
  <c r="J9213" i="25"/>
  <c r="J9212" i="25"/>
  <c r="J9211" i="25"/>
  <c r="J9210" i="25"/>
  <c r="J9209" i="25"/>
  <c r="J9208" i="25"/>
  <c r="J9207" i="25"/>
  <c r="J9206" i="25"/>
  <c r="J9205" i="25"/>
  <c r="J9204" i="25"/>
  <c r="J9203" i="25"/>
  <c r="J9202" i="25"/>
  <c r="J9201" i="25"/>
  <c r="J9200" i="25"/>
  <c r="J9199" i="25"/>
  <c r="J9198" i="25"/>
  <c r="J9197" i="25"/>
  <c r="J9196" i="25"/>
  <c r="J9195" i="25"/>
  <c r="J9194" i="25"/>
  <c r="J9193" i="25"/>
  <c r="J9192" i="25"/>
  <c r="J9191" i="25"/>
  <c r="J9190" i="25"/>
  <c r="J9189" i="25"/>
  <c r="J9188" i="25"/>
  <c r="J9187" i="25"/>
  <c r="J9186" i="25"/>
  <c r="J9185" i="25"/>
  <c r="J9184" i="25"/>
  <c r="J9183" i="25"/>
  <c r="J9182" i="25"/>
  <c r="J9181" i="25"/>
  <c r="J9180" i="25"/>
  <c r="J9179" i="25"/>
  <c r="J9178" i="25"/>
  <c r="J9177" i="25"/>
  <c r="J9176" i="25"/>
  <c r="J9175" i="25"/>
  <c r="J9174" i="25"/>
  <c r="J9173" i="25"/>
  <c r="J9172" i="25"/>
  <c r="J9171" i="25"/>
  <c r="J9170" i="25"/>
  <c r="J9169" i="25"/>
  <c r="J9168" i="25"/>
  <c r="J9167" i="25"/>
  <c r="J9166" i="25"/>
  <c r="J9165" i="25"/>
  <c r="J9164" i="25"/>
  <c r="J9163" i="25"/>
  <c r="J9162" i="25"/>
  <c r="J9161" i="25"/>
  <c r="J9160" i="25"/>
  <c r="J9159" i="25"/>
  <c r="J9158" i="25"/>
  <c r="J9157" i="25"/>
  <c r="J9156" i="25"/>
  <c r="J9155" i="25"/>
  <c r="J9154" i="25"/>
  <c r="J9153" i="25"/>
  <c r="J9152" i="25"/>
  <c r="J9151" i="25"/>
  <c r="J9150" i="25"/>
  <c r="J9149" i="25"/>
  <c r="J9148" i="25"/>
  <c r="J9147" i="25"/>
  <c r="J9146" i="25"/>
  <c r="J9145" i="25"/>
  <c r="J9144" i="25"/>
  <c r="J9143" i="25"/>
  <c r="J9142" i="25"/>
  <c r="J9141" i="25"/>
  <c r="J9140" i="25"/>
  <c r="J9139" i="25"/>
  <c r="J9138" i="25"/>
  <c r="J9137" i="25"/>
  <c r="J9136" i="25"/>
  <c r="J9135" i="25"/>
  <c r="J9134" i="25"/>
  <c r="J9133" i="25"/>
  <c r="J9132" i="25"/>
  <c r="J9131" i="25"/>
  <c r="J9130" i="25"/>
  <c r="J9129" i="25"/>
  <c r="J9128" i="25"/>
  <c r="J9127" i="25"/>
  <c r="J9126" i="25"/>
  <c r="J9125" i="25"/>
  <c r="J9124" i="25"/>
  <c r="J9123" i="25"/>
  <c r="J9122" i="25"/>
  <c r="J9121" i="25"/>
  <c r="J9120" i="25"/>
  <c r="J9119" i="25"/>
  <c r="J9118" i="25"/>
  <c r="J9117" i="25"/>
  <c r="J9116" i="25"/>
  <c r="J9115" i="25"/>
  <c r="J9114" i="25"/>
  <c r="J9113" i="25"/>
  <c r="J9112" i="25"/>
  <c r="J9111" i="25"/>
  <c r="J9110" i="25"/>
  <c r="J9109" i="25"/>
  <c r="J9108" i="25"/>
  <c r="J9107" i="25"/>
  <c r="J9106" i="25"/>
  <c r="J9105" i="25"/>
  <c r="J9104" i="25"/>
  <c r="J9103" i="25"/>
  <c r="J9102" i="25"/>
  <c r="J9101" i="25"/>
  <c r="J9100" i="25"/>
  <c r="J9099" i="25"/>
  <c r="J9098" i="25"/>
  <c r="J9097" i="25"/>
  <c r="J9096" i="25"/>
  <c r="J9095" i="25"/>
  <c r="J9094" i="25"/>
  <c r="J9093" i="25"/>
  <c r="J9092" i="25"/>
  <c r="J9091" i="25"/>
  <c r="J9090" i="25"/>
  <c r="J9089" i="25"/>
  <c r="J9088" i="25"/>
  <c r="J9087" i="25"/>
  <c r="J9086" i="25"/>
  <c r="J9085" i="25"/>
  <c r="J9084" i="25"/>
  <c r="J9083" i="25"/>
  <c r="J9082" i="25"/>
  <c r="J9081" i="25"/>
  <c r="J9080" i="25"/>
  <c r="J9079" i="25"/>
  <c r="J9078" i="25"/>
  <c r="J9077" i="25"/>
  <c r="J9076" i="25"/>
  <c r="J9075" i="25"/>
  <c r="J9074" i="25"/>
  <c r="J9073" i="25"/>
  <c r="J9072" i="25"/>
  <c r="J9071" i="25"/>
  <c r="J9070" i="25"/>
  <c r="J9069" i="25"/>
  <c r="J9068" i="25"/>
  <c r="J9067" i="25"/>
  <c r="J9066" i="25"/>
  <c r="J9065" i="25"/>
  <c r="J9064" i="25"/>
  <c r="J9063" i="25"/>
  <c r="J9062" i="25"/>
  <c r="J9061" i="25"/>
  <c r="J9060" i="25"/>
  <c r="J9059" i="25"/>
  <c r="J9058" i="25"/>
  <c r="J9057" i="25"/>
  <c r="J9056" i="25"/>
  <c r="J9055" i="25"/>
  <c r="J9054" i="25"/>
  <c r="J9053" i="25"/>
  <c r="J9052" i="25"/>
  <c r="J9051" i="25"/>
  <c r="J9050" i="25"/>
  <c r="J9049" i="25"/>
  <c r="J9048" i="25"/>
  <c r="J9047" i="25"/>
  <c r="J9046" i="25"/>
  <c r="J9045" i="25"/>
  <c r="J9044" i="25"/>
  <c r="J9043" i="25"/>
  <c r="J9042" i="25"/>
  <c r="J9041" i="25"/>
  <c r="J9040" i="25"/>
  <c r="J9039" i="25"/>
  <c r="J9038" i="25"/>
  <c r="J9037" i="25"/>
  <c r="J9036" i="25"/>
  <c r="J9035" i="25"/>
  <c r="J9034" i="25"/>
  <c r="J9033" i="25"/>
  <c r="J9032" i="25"/>
  <c r="J9031" i="25"/>
  <c r="J9030" i="25"/>
  <c r="J9029" i="25"/>
  <c r="J9028" i="25"/>
  <c r="J9027" i="25"/>
  <c r="J9026" i="25"/>
  <c r="J9025" i="25"/>
  <c r="J9024" i="25"/>
  <c r="J9023" i="25"/>
  <c r="J9022" i="25"/>
  <c r="J9021" i="25"/>
  <c r="J9020" i="25"/>
  <c r="J9019" i="25"/>
  <c r="J9018" i="25"/>
  <c r="J9017" i="25"/>
  <c r="J9016" i="25"/>
  <c r="J9015" i="25"/>
  <c r="J9014" i="25"/>
  <c r="J9013" i="25"/>
  <c r="J9012" i="25"/>
  <c r="J9011" i="25"/>
  <c r="J9010" i="25"/>
  <c r="J9009" i="25"/>
  <c r="J9008" i="25"/>
  <c r="J9007" i="25"/>
  <c r="J9006" i="25"/>
  <c r="J9005" i="25"/>
  <c r="J9004" i="25"/>
  <c r="J9003" i="25"/>
  <c r="J9002" i="25"/>
  <c r="J9001" i="25"/>
  <c r="J9000" i="25"/>
  <c r="J8999" i="25"/>
  <c r="J8998" i="25"/>
  <c r="J8997" i="25"/>
  <c r="J8996" i="25"/>
  <c r="J8995" i="25"/>
  <c r="J8994" i="25"/>
  <c r="J8993" i="25"/>
  <c r="J8992" i="25"/>
  <c r="J8991" i="25"/>
  <c r="J8990" i="25"/>
  <c r="J8989" i="25"/>
  <c r="J8988" i="25"/>
  <c r="J8987" i="25"/>
  <c r="J8986" i="25"/>
  <c r="J8985" i="25"/>
  <c r="J8984" i="25"/>
  <c r="J8983" i="25"/>
  <c r="J8982" i="25"/>
  <c r="J8981" i="25"/>
  <c r="J8980" i="25"/>
  <c r="J8979" i="25"/>
  <c r="J8978" i="25"/>
  <c r="J8977" i="25"/>
  <c r="J8976" i="25"/>
  <c r="J8975" i="25"/>
  <c r="J8974" i="25"/>
  <c r="J8973" i="25"/>
  <c r="J8972" i="25"/>
  <c r="J8971" i="25"/>
  <c r="J8970" i="25"/>
  <c r="J8969" i="25"/>
  <c r="J8968" i="25"/>
  <c r="J8967" i="25"/>
  <c r="J8966" i="25"/>
  <c r="J8965" i="25"/>
  <c r="J8964" i="25"/>
  <c r="J8963" i="25"/>
  <c r="J8962" i="25"/>
  <c r="J8961" i="25"/>
  <c r="J8960" i="25"/>
  <c r="J8959" i="25"/>
  <c r="J8958" i="25"/>
  <c r="J8957" i="25"/>
  <c r="J8956" i="25"/>
  <c r="J8955" i="25"/>
  <c r="J8954" i="25"/>
  <c r="J8953" i="25"/>
  <c r="J8952" i="25"/>
  <c r="J8951" i="25"/>
  <c r="J8950" i="25"/>
  <c r="J8949" i="25"/>
  <c r="J8948" i="25"/>
  <c r="J8947" i="25"/>
  <c r="J8946" i="25"/>
  <c r="J8945" i="25"/>
  <c r="J8944" i="25"/>
  <c r="J8943" i="25"/>
  <c r="J8942" i="25"/>
  <c r="J8941" i="25"/>
  <c r="J8940" i="25"/>
  <c r="J8939" i="25"/>
  <c r="J8938" i="25"/>
  <c r="J8937" i="25"/>
  <c r="J8936" i="25"/>
  <c r="J8935" i="25"/>
  <c r="J8934" i="25"/>
  <c r="J8933" i="25"/>
  <c r="J8932" i="25"/>
  <c r="J8931" i="25"/>
  <c r="J8930" i="25"/>
  <c r="J8929" i="25"/>
  <c r="J8928" i="25"/>
  <c r="J8927" i="25"/>
  <c r="J8926" i="25"/>
  <c r="J8925" i="25"/>
  <c r="J8924" i="25"/>
  <c r="J8923" i="25"/>
  <c r="J8922" i="25"/>
  <c r="J8921" i="25"/>
  <c r="J8920" i="25"/>
  <c r="J8919" i="25"/>
  <c r="J8918" i="25"/>
  <c r="J8917" i="25"/>
  <c r="J8916" i="25"/>
  <c r="J8915" i="25"/>
  <c r="J8914" i="25"/>
  <c r="J8913" i="25"/>
  <c r="J8912" i="25"/>
  <c r="J8911" i="25"/>
  <c r="J8910" i="25"/>
  <c r="J8909" i="25"/>
  <c r="J8908" i="25"/>
  <c r="J8907" i="25"/>
  <c r="J8906" i="25"/>
  <c r="J8905" i="25"/>
  <c r="J8904" i="25"/>
  <c r="J8903" i="25"/>
  <c r="J8902" i="25"/>
  <c r="J8901" i="25"/>
  <c r="J8900" i="25"/>
  <c r="J8899" i="25"/>
  <c r="J8898" i="25"/>
  <c r="J8897" i="25"/>
  <c r="J8896" i="25"/>
  <c r="J8895" i="25"/>
  <c r="J8894" i="25"/>
  <c r="J8893" i="25"/>
  <c r="J8892" i="25"/>
  <c r="J8891" i="25"/>
  <c r="J8890" i="25"/>
  <c r="J8889" i="25"/>
  <c r="J8888" i="25"/>
  <c r="J8887" i="25"/>
  <c r="J8886" i="25"/>
  <c r="J8885" i="25"/>
  <c r="J8884" i="25"/>
  <c r="J8883" i="25"/>
  <c r="J8882" i="25"/>
  <c r="J8881" i="25"/>
  <c r="J8880" i="25"/>
  <c r="J8879" i="25"/>
  <c r="J8878" i="25"/>
  <c r="J8877" i="25"/>
  <c r="J8876" i="25"/>
  <c r="J8875" i="25"/>
  <c r="J8874" i="25"/>
  <c r="J8873" i="25"/>
  <c r="J8872" i="25"/>
  <c r="J8871" i="25"/>
  <c r="J8870" i="25"/>
  <c r="J8869" i="25"/>
  <c r="J8868" i="25"/>
  <c r="J8867" i="25"/>
  <c r="J8866" i="25"/>
  <c r="J8865" i="25"/>
  <c r="J8864" i="25"/>
  <c r="J8863" i="25"/>
  <c r="J8862" i="25"/>
  <c r="J8861" i="25"/>
  <c r="J8860" i="25"/>
  <c r="J8859" i="25"/>
  <c r="J8858" i="25"/>
  <c r="J8857" i="25"/>
  <c r="J8856" i="25"/>
  <c r="J8855" i="25"/>
  <c r="J8854" i="25"/>
  <c r="J8853" i="25"/>
  <c r="J8852" i="25"/>
  <c r="J8851" i="25"/>
  <c r="J8850" i="25"/>
  <c r="J8849" i="25"/>
  <c r="J8848" i="25"/>
  <c r="J8847" i="25"/>
  <c r="J8846" i="25"/>
  <c r="J8845" i="25"/>
  <c r="J8844" i="25"/>
  <c r="J8843" i="25"/>
  <c r="J8842" i="25"/>
  <c r="J8841" i="25"/>
  <c r="J8840" i="25"/>
  <c r="J8839" i="25"/>
  <c r="J8838" i="25"/>
  <c r="J8837" i="25"/>
  <c r="J8836" i="25"/>
  <c r="J8835" i="25"/>
  <c r="J8834" i="25"/>
  <c r="J8833" i="25"/>
  <c r="J8832" i="25"/>
  <c r="J8831" i="25"/>
  <c r="J8830" i="25"/>
  <c r="J8829" i="25"/>
  <c r="J8828" i="25"/>
  <c r="J8827" i="25"/>
  <c r="J8826" i="25"/>
  <c r="J8825" i="25"/>
  <c r="J8824" i="25"/>
  <c r="J8823" i="25"/>
  <c r="J8822" i="25"/>
  <c r="J8821" i="25"/>
  <c r="J8820" i="25"/>
  <c r="J8819" i="25"/>
  <c r="J8818" i="25"/>
  <c r="J8817" i="25"/>
  <c r="J8816" i="25"/>
  <c r="J8815" i="25"/>
  <c r="J8814" i="25"/>
  <c r="J8813" i="25"/>
  <c r="J8812" i="25"/>
  <c r="J8811" i="25"/>
  <c r="J8810" i="25"/>
  <c r="J8809" i="25"/>
  <c r="J8808" i="25"/>
  <c r="J8807" i="25"/>
  <c r="J8806" i="25"/>
  <c r="J8805" i="25"/>
  <c r="J8804" i="25"/>
  <c r="J8803" i="25"/>
  <c r="J8802" i="25"/>
  <c r="J8801" i="25"/>
  <c r="J8800" i="25"/>
  <c r="J8799" i="25"/>
  <c r="J8798" i="25"/>
  <c r="J8797" i="25"/>
  <c r="J8796" i="25"/>
  <c r="J8795" i="25"/>
  <c r="J8794" i="25"/>
  <c r="J8793" i="25"/>
  <c r="J8792" i="25"/>
  <c r="J8791" i="25"/>
  <c r="J8790" i="25"/>
  <c r="J8789" i="25"/>
  <c r="J8788" i="25"/>
  <c r="J8787" i="25"/>
  <c r="J8786" i="25"/>
  <c r="J8785" i="25"/>
  <c r="J8784" i="25"/>
  <c r="J8783" i="25"/>
  <c r="J8782" i="25"/>
  <c r="J8781" i="25"/>
  <c r="J8780" i="25"/>
  <c r="J8779" i="25"/>
  <c r="J8778" i="25"/>
  <c r="J8777" i="25"/>
  <c r="J8776" i="25"/>
  <c r="J8775" i="25"/>
  <c r="J8774" i="25"/>
  <c r="J8773" i="25"/>
  <c r="J8772" i="25"/>
  <c r="J8771" i="25"/>
  <c r="J8770" i="25"/>
  <c r="J8769" i="25"/>
  <c r="J8768" i="25"/>
  <c r="J8767" i="25"/>
  <c r="J8766" i="25"/>
  <c r="J8765" i="25"/>
  <c r="J8764" i="25"/>
  <c r="J8763" i="25"/>
  <c r="J8762" i="25"/>
  <c r="J8761" i="25"/>
  <c r="J8760" i="25"/>
  <c r="J8759" i="25"/>
  <c r="J8758" i="25"/>
  <c r="J8757" i="25"/>
  <c r="J8756" i="25"/>
  <c r="J8755" i="25"/>
  <c r="J8754" i="25"/>
  <c r="J8753" i="25"/>
  <c r="J8752" i="25"/>
  <c r="J8751" i="25"/>
  <c r="J8750" i="25"/>
  <c r="J8749" i="25"/>
  <c r="J8748" i="25"/>
  <c r="J8747" i="25"/>
  <c r="J8746" i="25"/>
  <c r="J8745" i="25"/>
  <c r="J8744" i="25"/>
  <c r="J8743" i="25"/>
  <c r="J8742" i="25"/>
  <c r="J8741" i="25"/>
  <c r="J8740" i="25"/>
  <c r="J8739" i="25"/>
  <c r="J8738" i="25"/>
  <c r="J8737" i="25"/>
  <c r="J8736" i="25"/>
  <c r="J8735" i="25"/>
  <c r="J8734" i="25"/>
  <c r="J8733" i="25"/>
  <c r="J8732" i="25"/>
  <c r="J8731" i="25"/>
  <c r="J8730" i="25"/>
  <c r="J8729" i="25"/>
  <c r="J8728" i="25"/>
  <c r="J8727" i="25"/>
  <c r="J8726" i="25"/>
  <c r="J8725" i="25"/>
  <c r="J8724" i="25"/>
  <c r="J8723" i="25"/>
  <c r="J8722" i="25"/>
  <c r="J8721" i="25"/>
  <c r="J8720" i="25"/>
  <c r="J8719" i="25"/>
  <c r="J8718" i="25"/>
  <c r="J8717" i="25"/>
  <c r="J8716" i="25"/>
  <c r="J8715" i="25"/>
  <c r="J8714" i="25"/>
  <c r="J8713" i="25"/>
  <c r="J8712" i="25"/>
  <c r="J8711" i="25"/>
  <c r="J8710" i="25"/>
  <c r="J8709" i="25"/>
  <c r="J8708" i="25"/>
  <c r="J8707" i="25"/>
  <c r="J8706" i="25"/>
  <c r="J8705" i="25"/>
  <c r="J8704" i="25"/>
  <c r="J8703" i="25"/>
  <c r="J8702" i="25"/>
  <c r="J8701" i="25"/>
  <c r="J8700" i="25"/>
  <c r="J8699" i="25"/>
  <c r="J8698" i="25"/>
  <c r="J8697" i="25"/>
  <c r="J8696" i="25"/>
  <c r="J8695" i="25"/>
  <c r="J8694" i="25"/>
  <c r="J8693" i="25"/>
  <c r="J8692" i="25"/>
  <c r="J8691" i="25"/>
  <c r="J8690" i="25"/>
  <c r="J8689" i="25"/>
  <c r="J8688" i="25"/>
  <c r="J8687" i="25"/>
  <c r="J8686" i="25"/>
  <c r="J8685" i="25"/>
  <c r="J8684" i="25"/>
  <c r="J8683" i="25"/>
  <c r="J8682" i="25"/>
  <c r="J8681" i="25"/>
  <c r="J8680" i="25"/>
  <c r="J8679" i="25"/>
  <c r="J8678" i="25"/>
  <c r="J8677" i="25"/>
  <c r="J8676" i="25"/>
  <c r="J8675" i="25"/>
  <c r="J8674" i="25"/>
  <c r="J8673" i="25"/>
  <c r="J8672" i="25"/>
  <c r="J8671" i="25"/>
  <c r="J8670" i="25"/>
  <c r="J8669" i="25"/>
  <c r="J8668" i="25"/>
  <c r="J8667" i="25"/>
  <c r="J8666" i="25"/>
  <c r="J8665" i="25"/>
  <c r="J8664" i="25"/>
  <c r="J8663" i="25"/>
  <c r="J8662" i="25"/>
  <c r="J8661" i="25"/>
  <c r="J8660" i="25"/>
  <c r="J8659" i="25"/>
  <c r="J8658" i="25"/>
  <c r="J8657" i="25"/>
  <c r="J8656" i="25"/>
  <c r="J8655" i="25"/>
  <c r="J8654" i="25"/>
  <c r="J8653" i="25"/>
  <c r="J8652" i="25"/>
  <c r="J8651" i="25"/>
  <c r="J8650" i="25"/>
  <c r="J8649" i="25"/>
  <c r="J8648" i="25"/>
  <c r="J8647" i="25"/>
  <c r="J8646" i="25"/>
  <c r="J8645" i="25"/>
  <c r="J8644" i="25"/>
  <c r="J8643" i="25"/>
  <c r="J8642" i="25"/>
  <c r="J8641" i="25"/>
  <c r="J8640" i="25"/>
  <c r="J8639" i="25"/>
  <c r="J8638" i="25"/>
  <c r="J8637" i="25"/>
  <c r="J8636" i="25"/>
  <c r="J8635" i="25"/>
  <c r="J8634" i="25"/>
  <c r="J8633" i="25"/>
  <c r="J8632" i="25"/>
  <c r="J8631" i="25"/>
  <c r="J8630" i="25"/>
  <c r="J8629" i="25"/>
  <c r="J8628" i="25"/>
  <c r="J8627" i="25"/>
  <c r="J8626" i="25"/>
  <c r="J8625" i="25"/>
  <c r="J8624" i="25"/>
  <c r="J8623" i="25"/>
  <c r="J8622" i="25"/>
  <c r="J8621" i="25"/>
  <c r="J8620" i="25"/>
  <c r="J8619" i="25"/>
  <c r="J8618" i="25"/>
  <c r="J8617" i="25"/>
  <c r="J8616" i="25"/>
  <c r="J8615" i="25"/>
  <c r="J8614" i="25"/>
  <c r="J8613" i="25"/>
  <c r="J8612" i="25"/>
  <c r="J8611" i="25"/>
  <c r="J8610" i="25"/>
  <c r="J8609" i="25"/>
  <c r="J8608" i="25"/>
  <c r="J8607" i="25"/>
  <c r="J8606" i="25"/>
  <c r="J8605" i="25"/>
  <c r="J8604" i="25"/>
  <c r="J8603" i="25"/>
  <c r="J8602" i="25"/>
  <c r="J8601" i="25"/>
  <c r="J8600" i="25"/>
  <c r="J8599" i="25"/>
  <c r="J8598" i="25"/>
  <c r="J8597" i="25"/>
  <c r="J8596" i="25"/>
  <c r="J8595" i="25"/>
  <c r="J8594" i="25"/>
  <c r="J8593" i="25"/>
  <c r="J8592" i="25"/>
  <c r="J8591" i="25"/>
  <c r="J8590" i="25"/>
  <c r="J8589" i="25"/>
  <c r="J8588" i="25"/>
  <c r="J8587" i="25"/>
  <c r="J8586" i="25"/>
  <c r="J8585" i="25"/>
  <c r="J8584" i="25"/>
  <c r="J8583" i="25"/>
  <c r="J8582" i="25"/>
  <c r="J8581" i="25"/>
  <c r="J8580" i="25"/>
  <c r="J8579" i="25"/>
  <c r="J8578" i="25"/>
  <c r="J8577" i="25"/>
  <c r="J8576" i="25"/>
  <c r="J8575" i="25"/>
  <c r="J8574" i="25"/>
  <c r="J8573" i="25"/>
  <c r="J8572" i="25"/>
  <c r="J8571" i="25"/>
  <c r="J8570" i="25"/>
  <c r="J8569" i="25"/>
  <c r="J8568" i="25"/>
  <c r="J8567" i="25"/>
  <c r="J8566" i="25"/>
  <c r="J8565" i="25"/>
  <c r="J8564" i="25"/>
  <c r="J8563" i="25"/>
  <c r="J8562" i="25"/>
  <c r="J8561" i="25"/>
  <c r="J8560" i="25"/>
  <c r="J8559" i="25"/>
  <c r="J8558" i="25"/>
  <c r="J8557" i="25"/>
  <c r="J8556" i="25"/>
  <c r="J8555" i="25"/>
  <c r="J8554" i="25"/>
  <c r="J8553" i="25"/>
  <c r="J8552" i="25"/>
  <c r="J8551" i="25"/>
  <c r="J8550" i="25"/>
  <c r="J8549" i="25"/>
  <c r="J8548" i="25"/>
  <c r="J8547" i="25"/>
  <c r="J8546" i="25"/>
  <c r="J8545" i="25"/>
  <c r="J8544" i="25"/>
  <c r="J8543" i="25"/>
  <c r="J8542" i="25"/>
  <c r="J8541" i="25"/>
  <c r="J8540" i="25"/>
  <c r="J8539" i="25"/>
  <c r="J8538" i="25"/>
  <c r="J8537" i="25"/>
  <c r="J8536" i="25"/>
  <c r="J8535" i="25"/>
  <c r="J8534" i="25"/>
  <c r="J8533" i="25"/>
  <c r="J8532" i="25"/>
  <c r="J8531" i="25"/>
  <c r="J8530" i="25"/>
  <c r="J8529" i="25"/>
  <c r="J8528" i="25"/>
  <c r="J8527" i="25"/>
  <c r="J8526" i="25"/>
  <c r="J8525" i="25"/>
  <c r="J8524" i="25"/>
  <c r="J8523" i="25"/>
  <c r="J8522" i="25"/>
  <c r="J8521" i="25"/>
  <c r="J8520" i="25"/>
  <c r="J8519" i="25"/>
  <c r="J8518" i="25"/>
  <c r="J8517" i="25"/>
  <c r="J8516" i="25"/>
  <c r="J8515" i="25"/>
  <c r="J8514" i="25"/>
  <c r="J8513" i="25"/>
  <c r="J8512" i="25"/>
  <c r="J8511" i="25"/>
  <c r="J8510" i="25"/>
  <c r="J8509" i="25"/>
  <c r="J8508" i="25"/>
  <c r="J8507" i="25"/>
  <c r="J8506" i="25"/>
  <c r="J8505" i="25"/>
  <c r="J8504" i="25"/>
  <c r="J8503" i="25"/>
  <c r="J8502" i="25"/>
  <c r="J8501" i="25"/>
  <c r="J8500" i="25"/>
  <c r="J8499" i="25"/>
  <c r="J8498" i="25"/>
  <c r="J8497" i="25"/>
  <c r="J8496" i="25"/>
  <c r="J8495" i="25"/>
  <c r="J8494" i="25"/>
  <c r="J8493" i="25"/>
  <c r="J8492" i="25"/>
  <c r="J8491" i="25"/>
  <c r="J8490" i="25"/>
  <c r="J8489" i="25"/>
  <c r="J8488" i="25"/>
  <c r="J8487" i="25"/>
  <c r="J8486" i="25"/>
  <c r="J8485" i="25"/>
  <c r="J8484" i="25"/>
  <c r="J8483" i="25"/>
  <c r="J8482" i="25"/>
  <c r="J8481" i="25"/>
  <c r="J8480" i="25"/>
  <c r="J8479" i="25"/>
  <c r="J8478" i="25"/>
  <c r="J8477" i="25"/>
  <c r="J8476" i="25"/>
  <c r="J8475" i="25"/>
  <c r="J8474" i="25"/>
  <c r="J8473" i="25"/>
  <c r="J8472" i="25"/>
  <c r="J8471" i="25"/>
  <c r="J8470" i="25"/>
  <c r="J8469" i="25"/>
  <c r="J8468" i="25"/>
  <c r="J8467" i="25"/>
  <c r="J8466" i="25"/>
  <c r="J8465" i="25"/>
  <c r="J8464" i="25"/>
  <c r="J8463" i="25"/>
  <c r="J8462" i="25"/>
  <c r="J8461" i="25"/>
  <c r="J8460" i="25"/>
  <c r="J8459" i="25"/>
  <c r="J8458" i="25"/>
  <c r="J8457" i="25"/>
  <c r="J8456" i="25"/>
  <c r="J8455" i="25"/>
  <c r="J8454" i="25"/>
  <c r="J8453" i="25"/>
  <c r="J8452" i="25"/>
  <c r="J8451" i="25"/>
  <c r="J8450" i="25"/>
  <c r="J8449" i="25"/>
  <c r="J8448" i="25"/>
  <c r="J8447" i="25"/>
  <c r="J8446" i="25"/>
  <c r="J8445" i="25"/>
  <c r="J8444" i="25"/>
  <c r="J8443" i="25"/>
  <c r="J8442" i="25"/>
  <c r="J8441" i="25"/>
  <c r="J8440" i="25"/>
  <c r="J8439" i="25"/>
  <c r="J8438" i="25"/>
  <c r="J8437" i="25"/>
  <c r="J8436" i="25"/>
  <c r="J8435" i="25"/>
  <c r="J8434" i="25"/>
  <c r="J8433" i="25"/>
  <c r="J8432" i="25"/>
  <c r="J8431" i="25"/>
  <c r="J8430" i="25"/>
  <c r="J8429" i="25"/>
  <c r="J8428" i="25"/>
  <c r="J8427" i="25"/>
  <c r="J8426" i="25"/>
  <c r="J8425" i="25"/>
  <c r="J8424" i="25"/>
  <c r="J8423" i="25"/>
  <c r="J8422" i="25"/>
  <c r="J8421" i="25"/>
  <c r="J8420" i="25"/>
  <c r="J8419" i="25"/>
  <c r="J8418" i="25"/>
  <c r="J8417" i="25"/>
  <c r="J8416" i="25"/>
  <c r="J8415" i="25"/>
  <c r="J8414" i="25"/>
  <c r="J8413" i="25"/>
  <c r="J8412" i="25"/>
  <c r="J8411" i="25"/>
  <c r="J8410" i="25"/>
  <c r="J8409" i="25"/>
  <c r="J8408" i="25"/>
  <c r="J8407" i="25"/>
  <c r="J8406" i="25"/>
  <c r="J8405" i="25"/>
  <c r="J8404" i="25"/>
  <c r="J8403" i="25"/>
  <c r="J8402" i="25"/>
  <c r="J8401" i="25"/>
  <c r="J8400" i="25"/>
  <c r="J8399" i="25"/>
  <c r="J8398" i="25"/>
  <c r="J8397" i="25"/>
  <c r="J8396" i="25"/>
  <c r="J8395" i="25"/>
  <c r="J8394" i="25"/>
  <c r="J8393" i="25"/>
  <c r="J8392" i="25"/>
  <c r="J8391" i="25"/>
  <c r="J8390" i="25"/>
  <c r="J8389" i="25"/>
  <c r="J8388" i="25"/>
  <c r="J8387" i="25"/>
  <c r="J8386" i="25"/>
  <c r="J8385" i="25"/>
  <c r="J8384" i="25"/>
  <c r="J8383" i="25"/>
  <c r="J8382" i="25"/>
  <c r="J8381" i="25"/>
  <c r="J8380" i="25"/>
  <c r="J8379" i="25"/>
  <c r="J8378" i="25"/>
  <c r="J8377" i="25"/>
  <c r="J8376" i="25"/>
  <c r="J8375" i="25"/>
  <c r="J8374" i="25"/>
  <c r="J8373" i="25"/>
  <c r="J8372" i="25"/>
  <c r="J8371" i="25"/>
  <c r="J8370" i="25"/>
  <c r="J8369" i="25"/>
  <c r="J8368" i="25"/>
  <c r="J8367" i="25"/>
  <c r="J8366" i="25"/>
  <c r="J8365" i="25"/>
  <c r="J8364" i="25"/>
  <c r="J8363" i="25"/>
  <c r="J8362" i="25"/>
  <c r="J8361" i="25"/>
  <c r="J8360" i="25"/>
  <c r="J8359" i="25"/>
  <c r="J8358" i="25"/>
  <c r="J8357" i="25"/>
  <c r="J8356" i="25"/>
  <c r="J8355" i="25"/>
  <c r="J8354" i="25"/>
  <c r="J8353" i="25"/>
  <c r="J8352" i="25"/>
  <c r="J8351" i="25"/>
  <c r="J8350" i="25"/>
  <c r="J8349" i="25"/>
  <c r="J8348" i="25"/>
  <c r="J8347" i="25"/>
  <c r="J8346" i="25"/>
  <c r="J8345" i="25"/>
  <c r="J8344" i="25"/>
  <c r="J8343" i="25"/>
  <c r="J8342" i="25"/>
  <c r="J8341" i="25"/>
  <c r="J8340" i="25"/>
  <c r="J8339" i="25"/>
  <c r="J8338" i="25"/>
  <c r="J8337" i="25"/>
  <c r="J8336" i="25"/>
  <c r="J8335" i="25"/>
  <c r="J8334" i="25"/>
  <c r="J8333" i="25"/>
  <c r="J8332" i="25"/>
  <c r="J8331" i="25"/>
  <c r="J8330" i="25"/>
  <c r="J8329" i="25"/>
  <c r="J8328" i="25"/>
  <c r="J8327" i="25"/>
  <c r="J8326" i="25"/>
  <c r="J8325" i="25"/>
  <c r="J8324" i="25"/>
  <c r="J8323" i="25"/>
  <c r="J8322" i="25"/>
  <c r="J8321" i="25"/>
  <c r="J8320" i="25"/>
  <c r="J8319" i="25"/>
  <c r="J8318" i="25"/>
  <c r="J8317" i="25"/>
  <c r="J8316" i="25"/>
  <c r="J8315" i="25"/>
  <c r="J8314" i="25"/>
  <c r="J8313" i="25"/>
  <c r="J8312" i="25"/>
  <c r="J8311" i="25"/>
  <c r="J8310" i="25"/>
  <c r="J8309" i="25"/>
  <c r="J8308" i="25"/>
  <c r="J8307" i="25"/>
  <c r="J8306" i="25"/>
  <c r="J8305" i="25"/>
  <c r="J8304" i="25"/>
  <c r="J8303" i="25"/>
  <c r="J8302" i="25"/>
  <c r="J8301" i="25"/>
  <c r="J8300" i="25"/>
  <c r="J8299" i="25"/>
  <c r="J8298" i="25"/>
  <c r="J8297" i="25"/>
  <c r="J8296" i="25"/>
  <c r="J8295" i="25"/>
  <c r="J8294" i="25"/>
  <c r="J8293" i="25"/>
  <c r="J8292" i="25"/>
  <c r="J8291" i="25"/>
  <c r="J8290" i="25"/>
  <c r="J8289" i="25"/>
  <c r="J8288" i="25"/>
  <c r="J8287" i="25"/>
  <c r="J8286" i="25"/>
  <c r="J8285" i="25"/>
  <c r="J8284" i="25"/>
  <c r="J8283" i="25"/>
  <c r="J8282" i="25"/>
  <c r="J8281" i="25"/>
  <c r="J8280" i="25"/>
  <c r="J8279" i="25"/>
  <c r="J8278" i="25"/>
  <c r="J8277" i="25"/>
  <c r="J8276" i="25"/>
  <c r="J8275" i="25"/>
  <c r="J8274" i="25"/>
  <c r="J8273" i="25"/>
  <c r="J8272" i="25"/>
  <c r="J8271" i="25"/>
  <c r="J8270" i="25"/>
  <c r="J8269" i="25"/>
  <c r="J8268" i="25"/>
  <c r="J8267" i="25"/>
  <c r="J8266" i="25"/>
  <c r="J8265" i="25"/>
  <c r="J8264" i="25"/>
  <c r="J8263" i="25"/>
  <c r="J8262" i="25"/>
  <c r="J8261" i="25"/>
  <c r="J8260" i="25"/>
  <c r="J8259" i="25"/>
  <c r="J8258" i="25"/>
  <c r="J8257" i="25"/>
  <c r="J8256" i="25"/>
  <c r="J8255" i="25"/>
  <c r="J8254" i="25"/>
  <c r="J8253" i="25"/>
  <c r="J8252" i="25"/>
  <c r="J8251" i="25"/>
  <c r="J8250" i="25"/>
  <c r="J8249" i="25"/>
  <c r="J8248" i="25"/>
  <c r="J8247" i="25"/>
  <c r="J8246" i="25"/>
  <c r="J8245" i="25"/>
  <c r="J8244" i="25"/>
  <c r="J8243" i="25"/>
  <c r="J8242" i="25"/>
  <c r="J8241" i="25"/>
  <c r="J8240" i="25"/>
  <c r="J8239" i="25"/>
  <c r="J8238" i="25"/>
  <c r="J8237" i="25"/>
  <c r="J8236" i="25"/>
  <c r="J8235" i="25"/>
  <c r="J8234" i="25"/>
  <c r="J8233" i="25"/>
  <c r="J8232" i="25"/>
  <c r="J8231" i="25"/>
  <c r="J8230" i="25"/>
  <c r="J8229" i="25"/>
  <c r="J8228" i="25"/>
  <c r="J8227" i="25"/>
  <c r="J8226" i="25"/>
  <c r="J8225" i="25"/>
  <c r="J8224" i="25"/>
  <c r="J8223" i="25"/>
  <c r="J8222" i="25"/>
  <c r="J8221" i="25"/>
  <c r="J8220" i="25"/>
  <c r="J8219" i="25"/>
  <c r="J8218" i="25"/>
  <c r="J8217" i="25"/>
  <c r="J8216" i="25"/>
  <c r="J8215" i="25"/>
  <c r="J8214" i="25"/>
  <c r="J8213" i="25"/>
  <c r="J8212" i="25"/>
  <c r="J8211" i="25"/>
  <c r="J8210" i="25"/>
  <c r="J8209" i="25"/>
  <c r="J8208" i="25"/>
  <c r="J8207" i="25"/>
  <c r="J8206" i="25"/>
  <c r="J8205" i="25"/>
  <c r="J8204" i="25"/>
  <c r="J8203" i="25"/>
  <c r="J8202" i="25"/>
  <c r="J8201" i="25"/>
  <c r="J8200" i="25"/>
  <c r="J8199" i="25"/>
  <c r="J8198" i="25"/>
  <c r="J8197" i="25"/>
  <c r="J8196" i="25"/>
  <c r="J8195" i="25"/>
  <c r="J8194" i="25"/>
  <c r="J8193" i="25"/>
  <c r="J8192" i="25"/>
  <c r="J8191" i="25"/>
  <c r="J8190" i="25"/>
  <c r="J8189" i="25"/>
  <c r="J8188" i="25"/>
  <c r="J8187" i="25"/>
  <c r="J8186" i="25"/>
  <c r="J8185" i="25"/>
  <c r="J8184" i="25"/>
  <c r="J8183" i="25"/>
  <c r="J8182" i="25"/>
  <c r="J8181" i="25"/>
  <c r="J8180" i="25"/>
  <c r="J8179" i="25"/>
  <c r="J8178" i="25"/>
  <c r="J8177" i="25"/>
  <c r="J8176" i="25"/>
  <c r="J8175" i="25"/>
  <c r="J8174" i="25"/>
  <c r="J8173" i="25"/>
  <c r="J8172" i="25"/>
  <c r="J8171" i="25"/>
  <c r="J8170" i="25"/>
  <c r="J8169" i="25"/>
  <c r="J8168" i="25"/>
  <c r="J8167" i="25"/>
  <c r="J8166" i="25"/>
  <c r="J8165" i="25"/>
  <c r="J8164" i="25"/>
  <c r="J8163" i="25"/>
  <c r="J8162" i="25"/>
  <c r="J8161" i="25"/>
  <c r="J8160" i="25"/>
  <c r="J8159" i="25"/>
  <c r="J8158" i="25"/>
  <c r="J8157" i="25"/>
  <c r="J8156" i="25"/>
  <c r="J8155" i="25"/>
  <c r="J8154" i="25"/>
  <c r="J8153" i="25"/>
  <c r="J8152" i="25"/>
  <c r="J8151" i="25"/>
  <c r="J8150" i="25"/>
  <c r="J8149" i="25"/>
  <c r="J8148" i="25"/>
  <c r="J8147" i="25"/>
  <c r="J8146" i="25"/>
  <c r="J8145" i="25"/>
  <c r="J8144" i="25"/>
  <c r="J8143" i="25"/>
  <c r="J8142" i="25"/>
  <c r="J8141" i="25"/>
  <c r="J8140" i="25"/>
  <c r="J8139" i="25"/>
  <c r="J8138" i="25"/>
  <c r="J8137" i="25"/>
  <c r="J8136" i="25"/>
  <c r="J8135" i="25"/>
  <c r="J8134" i="25"/>
  <c r="J8133" i="25"/>
  <c r="J8132" i="25"/>
  <c r="J8131" i="25"/>
  <c r="J8130" i="25"/>
  <c r="J8129" i="25"/>
  <c r="J8128" i="25"/>
  <c r="J8127" i="25"/>
  <c r="J8126" i="25"/>
  <c r="J8125" i="25"/>
  <c r="J8124" i="25"/>
  <c r="J8123" i="25"/>
  <c r="J8122" i="25"/>
  <c r="J8121" i="25"/>
  <c r="J8120" i="25"/>
  <c r="J8119" i="25"/>
  <c r="J8118" i="25"/>
  <c r="J8117" i="25"/>
  <c r="J8116" i="25"/>
  <c r="J8115" i="25"/>
  <c r="J8114" i="25"/>
  <c r="J8113" i="25"/>
  <c r="J8112" i="25"/>
  <c r="J8111" i="25"/>
  <c r="J8110" i="25"/>
  <c r="J8109" i="25"/>
  <c r="J8108" i="25"/>
  <c r="J8107" i="25"/>
  <c r="J8106" i="25"/>
  <c r="J8105" i="25"/>
  <c r="J8104" i="25"/>
  <c r="J8103" i="25"/>
  <c r="J8102" i="25"/>
  <c r="J8101" i="25"/>
  <c r="J8100" i="25"/>
  <c r="J8099" i="25"/>
  <c r="J8098" i="25"/>
  <c r="J8097" i="25"/>
  <c r="J8096" i="25"/>
  <c r="J8095" i="25"/>
  <c r="J8094" i="25"/>
  <c r="J8093" i="25"/>
  <c r="J8092" i="25"/>
  <c r="J8091" i="25"/>
  <c r="J8090" i="25"/>
  <c r="J8089" i="25"/>
  <c r="J8088" i="25"/>
  <c r="J8087" i="25"/>
  <c r="J8086" i="25"/>
  <c r="J8085" i="25"/>
  <c r="J8084" i="25"/>
  <c r="J8083" i="25"/>
  <c r="J8082" i="25"/>
  <c r="J8081" i="25"/>
  <c r="J8080" i="25"/>
  <c r="J8079" i="25"/>
  <c r="J8078" i="25"/>
  <c r="J8077" i="25"/>
  <c r="J8076" i="25"/>
  <c r="J8075" i="25"/>
  <c r="J8074" i="25"/>
  <c r="J8073" i="25"/>
  <c r="J8072" i="25"/>
  <c r="J8071" i="25"/>
  <c r="J8070" i="25"/>
  <c r="J8069" i="25"/>
  <c r="J8068" i="25"/>
  <c r="J8067" i="25"/>
  <c r="J8066" i="25"/>
  <c r="J8065" i="25"/>
  <c r="J8064" i="25"/>
  <c r="J8063" i="25"/>
  <c r="J8062" i="25"/>
  <c r="J8061" i="25"/>
  <c r="J8060" i="25"/>
  <c r="J8059" i="25"/>
  <c r="J8058" i="25"/>
  <c r="J8057" i="25"/>
  <c r="J8056" i="25"/>
  <c r="J8055" i="25"/>
  <c r="J8054" i="25"/>
  <c r="J8053" i="25"/>
  <c r="J8052" i="25"/>
  <c r="J8051" i="25"/>
  <c r="J8050" i="25"/>
  <c r="J8049" i="25"/>
  <c r="J8048" i="25"/>
  <c r="J8047" i="25"/>
  <c r="J8046" i="25"/>
  <c r="J8045" i="25"/>
  <c r="J8044" i="25"/>
  <c r="J8043" i="25"/>
  <c r="J8042" i="25"/>
  <c r="J8041" i="25"/>
  <c r="J8040" i="25"/>
  <c r="J8039" i="25"/>
  <c r="J8038" i="25"/>
  <c r="J8037" i="25"/>
  <c r="J8036" i="25"/>
  <c r="J8035" i="25"/>
  <c r="J8034" i="25"/>
  <c r="J8033" i="25"/>
  <c r="J8032" i="25"/>
  <c r="J8031" i="25"/>
  <c r="J8030" i="25"/>
  <c r="J8029" i="25"/>
  <c r="J8028" i="25"/>
  <c r="J8027" i="25"/>
  <c r="J8026" i="25"/>
  <c r="J8025" i="25"/>
  <c r="J8024" i="25"/>
  <c r="J8023" i="25"/>
  <c r="J8022" i="25"/>
  <c r="J8021" i="25"/>
  <c r="J8020" i="25"/>
  <c r="J8019" i="25"/>
  <c r="J8018" i="25"/>
  <c r="J8017" i="25"/>
  <c r="J8016" i="25"/>
  <c r="J8015" i="25"/>
  <c r="J8014" i="25"/>
  <c r="J8013" i="25"/>
  <c r="J8012" i="25"/>
  <c r="J8011" i="25"/>
  <c r="J8010" i="25"/>
  <c r="J8009" i="25"/>
  <c r="J8008" i="25"/>
  <c r="J8007" i="25"/>
  <c r="J8006" i="25"/>
  <c r="J8005" i="25"/>
  <c r="J8004" i="25"/>
  <c r="J8003" i="25"/>
  <c r="J8002" i="25"/>
  <c r="J8001" i="25"/>
  <c r="J8000" i="25"/>
  <c r="J7999" i="25"/>
  <c r="J7998" i="25"/>
  <c r="J7997" i="25"/>
  <c r="J7996" i="25"/>
  <c r="J7995" i="25"/>
  <c r="J7994" i="25"/>
  <c r="J7993" i="25"/>
  <c r="J7992" i="25"/>
  <c r="J7991" i="25"/>
  <c r="J7990" i="25"/>
  <c r="J7989" i="25"/>
  <c r="J7988" i="25"/>
  <c r="J7987" i="25"/>
  <c r="J7986" i="25"/>
  <c r="J7985" i="25"/>
  <c r="J7984" i="25"/>
  <c r="J7983" i="25"/>
  <c r="J7982" i="25"/>
  <c r="J7981" i="25"/>
  <c r="J7980" i="25"/>
  <c r="J7979" i="25"/>
  <c r="J7978" i="25"/>
  <c r="J7977" i="25"/>
  <c r="J7976" i="25"/>
  <c r="J7975" i="25"/>
  <c r="J7974" i="25"/>
  <c r="J7973" i="25"/>
  <c r="J7972" i="25"/>
  <c r="J7971" i="25"/>
  <c r="J7970" i="25"/>
  <c r="J7969" i="25"/>
  <c r="J7968" i="25"/>
  <c r="J7967" i="25"/>
  <c r="J7966" i="25"/>
  <c r="J7965" i="25"/>
  <c r="J7964" i="25"/>
  <c r="J7963" i="25"/>
  <c r="J7962" i="25"/>
  <c r="J7961" i="25"/>
  <c r="J7960" i="25"/>
  <c r="J7959" i="25"/>
  <c r="J7958" i="25"/>
  <c r="J7957" i="25"/>
  <c r="J7956" i="25"/>
  <c r="J7955" i="25"/>
  <c r="J7954" i="25"/>
  <c r="J7953" i="25"/>
  <c r="J7952" i="25"/>
  <c r="J7951" i="25"/>
  <c r="J7950" i="25"/>
  <c r="J7949" i="25"/>
  <c r="J7948" i="25"/>
  <c r="J7947" i="25"/>
  <c r="J7946" i="25"/>
  <c r="J7945" i="25"/>
  <c r="J7944" i="25"/>
  <c r="J7943" i="25"/>
  <c r="J7942" i="25"/>
  <c r="J7941" i="25"/>
  <c r="J7940" i="25"/>
  <c r="J7939" i="25"/>
  <c r="J7938" i="25"/>
  <c r="J7937" i="25"/>
  <c r="J7936" i="25"/>
  <c r="J7935" i="25"/>
  <c r="J7934" i="25"/>
  <c r="J7933" i="25"/>
  <c r="J7932" i="25"/>
  <c r="J7931" i="25"/>
  <c r="J7930" i="25"/>
  <c r="J7929" i="25"/>
  <c r="J7928" i="25"/>
  <c r="J7927" i="25"/>
  <c r="J7926" i="25"/>
  <c r="J7925" i="25"/>
  <c r="J7924" i="25"/>
  <c r="J7923" i="25"/>
  <c r="J7922" i="25"/>
  <c r="J7921" i="25"/>
  <c r="J7920" i="25"/>
  <c r="J7919" i="25"/>
  <c r="J7918" i="25"/>
  <c r="J7917" i="25"/>
  <c r="J7916" i="25"/>
  <c r="J7915" i="25"/>
  <c r="J7914" i="25"/>
  <c r="J7913" i="25"/>
  <c r="J7912" i="25"/>
  <c r="J7911" i="25"/>
  <c r="J7910" i="25"/>
  <c r="J7909" i="25"/>
  <c r="J7908" i="25"/>
  <c r="J7907" i="25"/>
  <c r="J7906" i="25"/>
  <c r="J7905" i="25"/>
  <c r="J7904" i="25"/>
  <c r="J7903" i="25"/>
  <c r="J7902" i="25"/>
  <c r="J7901" i="25"/>
  <c r="J7900" i="25"/>
  <c r="J7899" i="25"/>
  <c r="J7898" i="25"/>
  <c r="J7897" i="25"/>
  <c r="J7896" i="25"/>
  <c r="J7895" i="25"/>
  <c r="J7894" i="25"/>
  <c r="J7893" i="25"/>
  <c r="J7892" i="25"/>
  <c r="J7891" i="25"/>
  <c r="J7890" i="25"/>
  <c r="J7889" i="25"/>
  <c r="J7888" i="25"/>
  <c r="J7887" i="25"/>
  <c r="J7886" i="25"/>
  <c r="J7885" i="25"/>
  <c r="J7884" i="25"/>
  <c r="J7883" i="25"/>
  <c r="J7882" i="25"/>
  <c r="J7881" i="25"/>
  <c r="J7880" i="25"/>
  <c r="J7879" i="25"/>
  <c r="J7878" i="25"/>
  <c r="J7877" i="25"/>
  <c r="J7876" i="25"/>
  <c r="J7875" i="25"/>
  <c r="J7874" i="25"/>
  <c r="J7873" i="25"/>
  <c r="J7872" i="25"/>
  <c r="J7871" i="25"/>
  <c r="J7870" i="25"/>
  <c r="J7869" i="25"/>
  <c r="J7868" i="25"/>
  <c r="J7867" i="25"/>
  <c r="J7866" i="25"/>
  <c r="J7865" i="25"/>
  <c r="J7864" i="25"/>
  <c r="J7863" i="25"/>
  <c r="J7862" i="25"/>
  <c r="J7861" i="25"/>
  <c r="J7860" i="25"/>
  <c r="J7859" i="25"/>
  <c r="J7858" i="25"/>
  <c r="J7857" i="25"/>
  <c r="J7856" i="25"/>
  <c r="J7855" i="25"/>
  <c r="J7854" i="25"/>
  <c r="J7853" i="25"/>
  <c r="J7852" i="25"/>
  <c r="J7851" i="25"/>
  <c r="J7850" i="25"/>
  <c r="J7849" i="25"/>
  <c r="J7848" i="25"/>
  <c r="J7847" i="25"/>
  <c r="J7846" i="25"/>
  <c r="J7845" i="25"/>
  <c r="J7844" i="25"/>
  <c r="J7843" i="25"/>
  <c r="J7842" i="25"/>
  <c r="J7841" i="25"/>
  <c r="J7840" i="25"/>
  <c r="J7839" i="25"/>
  <c r="J7838" i="25"/>
  <c r="J7837" i="25"/>
  <c r="J7836" i="25"/>
  <c r="J7835" i="25"/>
  <c r="J7834" i="25"/>
  <c r="J7833" i="25"/>
  <c r="J7832" i="25"/>
  <c r="J7831" i="25"/>
  <c r="J7830" i="25"/>
  <c r="J7829" i="25"/>
  <c r="J7828" i="25"/>
  <c r="J7827" i="25"/>
  <c r="J7826" i="25"/>
  <c r="J7825" i="25"/>
  <c r="J7824" i="25"/>
  <c r="J7823" i="25"/>
  <c r="J7822" i="25"/>
  <c r="J7821" i="25"/>
  <c r="J7820" i="25"/>
  <c r="J7819" i="25"/>
  <c r="J7818" i="25"/>
  <c r="J7817" i="25"/>
  <c r="J7816" i="25"/>
  <c r="J7815" i="25"/>
  <c r="J7814" i="25"/>
  <c r="J7813" i="25"/>
  <c r="J7812" i="25"/>
  <c r="J7811" i="25"/>
  <c r="J7810" i="25"/>
  <c r="J7809" i="25"/>
  <c r="J7808" i="25"/>
  <c r="J7807" i="25"/>
  <c r="J7806" i="25"/>
  <c r="J7805" i="25"/>
  <c r="J7804" i="25"/>
  <c r="J7803" i="25"/>
  <c r="J7802" i="25"/>
  <c r="J7801" i="25"/>
  <c r="J7800" i="25"/>
  <c r="J7799" i="25"/>
  <c r="J7798" i="25"/>
  <c r="J7797" i="25"/>
  <c r="J7796" i="25"/>
  <c r="J7795" i="25"/>
  <c r="J7794" i="25"/>
  <c r="J7793" i="25"/>
  <c r="J7792" i="25"/>
  <c r="J7791" i="25"/>
  <c r="J7790" i="25"/>
  <c r="J7789" i="25"/>
  <c r="J7788" i="25"/>
  <c r="J7787" i="25"/>
  <c r="J7786" i="25"/>
  <c r="J7785" i="25"/>
  <c r="J7784" i="25"/>
  <c r="J7783" i="25"/>
  <c r="J7782" i="25"/>
  <c r="J7781" i="25"/>
  <c r="J7780" i="25"/>
  <c r="J7779" i="25"/>
  <c r="J7778" i="25"/>
  <c r="J7777" i="25"/>
  <c r="J7776" i="25"/>
  <c r="J7775" i="25"/>
  <c r="J7774" i="25"/>
  <c r="J7773" i="25"/>
  <c r="J7772" i="25"/>
  <c r="J7771" i="25"/>
  <c r="J7770" i="25"/>
  <c r="J7769" i="25"/>
  <c r="J7768" i="25"/>
  <c r="J7767" i="25"/>
  <c r="J7766" i="25"/>
  <c r="J7765" i="25"/>
  <c r="J7764" i="25"/>
  <c r="J7763" i="25"/>
  <c r="J7762" i="25"/>
  <c r="J7761" i="25"/>
  <c r="J7760" i="25"/>
  <c r="J7759" i="25"/>
  <c r="J7758" i="25"/>
  <c r="J7757" i="25"/>
  <c r="J7756" i="25"/>
  <c r="J7755" i="25"/>
  <c r="J7754" i="25"/>
  <c r="J7753" i="25"/>
  <c r="J7752" i="25"/>
  <c r="J7751" i="25"/>
  <c r="J7750" i="25"/>
  <c r="J7749" i="25"/>
  <c r="J7748" i="25"/>
  <c r="J7747" i="25"/>
  <c r="J7746" i="25"/>
  <c r="J7745" i="25"/>
  <c r="J7744" i="25"/>
  <c r="J7743" i="25"/>
  <c r="J7742" i="25"/>
  <c r="J7741" i="25"/>
  <c r="J7740" i="25"/>
  <c r="J7739" i="25"/>
  <c r="J7738" i="25"/>
  <c r="J7737" i="25"/>
  <c r="J7736" i="25"/>
  <c r="J7735" i="25"/>
  <c r="J7734" i="25"/>
  <c r="J7733" i="25"/>
  <c r="J7732" i="25"/>
  <c r="J7731" i="25"/>
  <c r="J7730" i="25"/>
  <c r="J7729" i="25"/>
  <c r="J7728" i="25"/>
  <c r="J7727" i="25"/>
  <c r="J7726" i="25"/>
  <c r="J7725" i="25"/>
  <c r="J7724" i="25"/>
  <c r="J7723" i="25"/>
  <c r="J7722" i="25"/>
  <c r="J7721" i="25"/>
  <c r="J7720" i="25"/>
  <c r="J7719" i="25"/>
  <c r="J7718" i="25"/>
  <c r="J7717" i="25"/>
  <c r="J7716" i="25"/>
  <c r="J7715" i="25"/>
  <c r="J7714" i="25"/>
  <c r="J7713" i="25"/>
  <c r="J7712" i="25"/>
  <c r="J7711" i="25"/>
  <c r="J7710" i="25"/>
  <c r="J7709" i="25"/>
  <c r="J7708" i="25"/>
  <c r="J7707" i="25"/>
  <c r="J7706" i="25"/>
  <c r="J7705" i="25"/>
  <c r="J7704" i="25"/>
  <c r="J7703" i="25"/>
  <c r="J7702" i="25"/>
  <c r="J7701" i="25"/>
  <c r="J7700" i="25"/>
  <c r="J7699" i="25"/>
  <c r="J7698" i="25"/>
  <c r="J7697" i="25"/>
  <c r="J7696" i="25"/>
  <c r="J7695" i="25"/>
  <c r="J7694" i="25"/>
  <c r="J7693" i="25"/>
  <c r="J7692" i="25"/>
  <c r="J7691" i="25"/>
  <c r="J7690" i="25"/>
  <c r="J7689" i="25"/>
  <c r="J7688" i="25"/>
  <c r="J7687" i="25"/>
  <c r="J7686" i="25"/>
  <c r="J7685" i="25"/>
  <c r="J7684" i="25"/>
  <c r="J7683" i="25"/>
  <c r="J7682" i="25"/>
  <c r="J7681" i="25"/>
  <c r="J7680" i="25"/>
  <c r="J7679" i="25"/>
  <c r="J7678" i="25"/>
  <c r="J7677" i="25"/>
  <c r="J7676" i="25"/>
  <c r="J7675" i="25"/>
  <c r="J7674" i="25"/>
  <c r="J7673" i="25"/>
  <c r="J7672" i="25"/>
  <c r="J7671" i="25"/>
  <c r="J7670" i="25"/>
  <c r="J7669" i="25"/>
  <c r="J7668" i="25"/>
  <c r="J7667" i="25"/>
  <c r="J7666" i="25"/>
  <c r="J7665" i="25"/>
  <c r="J7664" i="25"/>
  <c r="J7663" i="25"/>
  <c r="J7662" i="25"/>
  <c r="J7661" i="25"/>
  <c r="J7660" i="25"/>
  <c r="J7659" i="25"/>
  <c r="J7658" i="25"/>
  <c r="J7657" i="25"/>
  <c r="J7656" i="25"/>
  <c r="J7655" i="25"/>
  <c r="J7654" i="25"/>
  <c r="J7653" i="25"/>
  <c r="J7652" i="25"/>
  <c r="J7651" i="25"/>
  <c r="J7650" i="25"/>
  <c r="J7649" i="25"/>
  <c r="J7648" i="25"/>
  <c r="J7647" i="25"/>
  <c r="J7646" i="25"/>
  <c r="J7645" i="25"/>
  <c r="J7644" i="25"/>
  <c r="J7643" i="25"/>
  <c r="J7642" i="25"/>
  <c r="J7641" i="25"/>
  <c r="J7640" i="25"/>
  <c r="J7639" i="25"/>
  <c r="J7638" i="25"/>
  <c r="J7637" i="25"/>
  <c r="J7636" i="25"/>
  <c r="J7635" i="25"/>
  <c r="J7634" i="25"/>
  <c r="J7633" i="25"/>
  <c r="J7632" i="25"/>
  <c r="J7631" i="25"/>
  <c r="J7630" i="25"/>
  <c r="J7629" i="25"/>
  <c r="J7628" i="25"/>
  <c r="J7627" i="25"/>
  <c r="J7626" i="25"/>
  <c r="J7625" i="25"/>
  <c r="J7624" i="25"/>
  <c r="J7623" i="25"/>
  <c r="J7622" i="25"/>
  <c r="J7621" i="25"/>
  <c r="J7620" i="25"/>
  <c r="J7619" i="25"/>
  <c r="J7618" i="25"/>
  <c r="J7617" i="25"/>
  <c r="J7616" i="25"/>
  <c r="J7615" i="25"/>
  <c r="J7614" i="25"/>
  <c r="J7613" i="25"/>
  <c r="J7612" i="25"/>
  <c r="J7611" i="25"/>
  <c r="J7610" i="25"/>
  <c r="J7609" i="25"/>
  <c r="J7608" i="25"/>
  <c r="J7607" i="25"/>
  <c r="J7606" i="25"/>
  <c r="J7605" i="25"/>
  <c r="J7604" i="25"/>
  <c r="J7603" i="25"/>
  <c r="J7602" i="25"/>
  <c r="J7601" i="25"/>
  <c r="J7600" i="25"/>
  <c r="J7599" i="25"/>
  <c r="J7598" i="25"/>
  <c r="J7597" i="25"/>
  <c r="J7596" i="25"/>
  <c r="J7595" i="25"/>
  <c r="J7594" i="25"/>
  <c r="J7593" i="25"/>
  <c r="J7592" i="25"/>
  <c r="J7591" i="25"/>
  <c r="J7590" i="25"/>
  <c r="J7589" i="25"/>
  <c r="J7588" i="25"/>
  <c r="J7587" i="25"/>
  <c r="J7586" i="25"/>
  <c r="J7585" i="25"/>
  <c r="J7584" i="25"/>
  <c r="J7583" i="25"/>
  <c r="J7582" i="25"/>
  <c r="J7581" i="25"/>
  <c r="J7580" i="25"/>
  <c r="J7579" i="25"/>
  <c r="J7578" i="25"/>
  <c r="J7577" i="25"/>
  <c r="J7576" i="25"/>
  <c r="J7575" i="25"/>
  <c r="J7574" i="25"/>
  <c r="J7573" i="25"/>
  <c r="J7572" i="25"/>
  <c r="J7571" i="25"/>
  <c r="J7570" i="25"/>
  <c r="J7569" i="25"/>
  <c r="J7568" i="25"/>
  <c r="J7567" i="25"/>
  <c r="J7566" i="25"/>
  <c r="J7565" i="25"/>
  <c r="J7564" i="25"/>
  <c r="J7563" i="25"/>
  <c r="J7562" i="25"/>
  <c r="J7561" i="25"/>
  <c r="J7560" i="25"/>
  <c r="J7559" i="25"/>
  <c r="J7558" i="25"/>
  <c r="J7557" i="25"/>
  <c r="J7556" i="25"/>
  <c r="J7555" i="25"/>
  <c r="J7554" i="25"/>
  <c r="J7553" i="25"/>
  <c r="J7552" i="25"/>
  <c r="J7551" i="25"/>
  <c r="J7550" i="25"/>
  <c r="J7549" i="25"/>
  <c r="J7548" i="25"/>
  <c r="J7547" i="25"/>
  <c r="J7546" i="25"/>
  <c r="J7545" i="25"/>
  <c r="J7544" i="25"/>
  <c r="J7543" i="25"/>
  <c r="J7542" i="25"/>
  <c r="J7541" i="25"/>
  <c r="J7540" i="25"/>
  <c r="J7539" i="25"/>
  <c r="J7538" i="25"/>
  <c r="J7537" i="25"/>
  <c r="J7536" i="25"/>
  <c r="J7535" i="25"/>
  <c r="J7534" i="25"/>
  <c r="J7533" i="25"/>
  <c r="J7532" i="25"/>
  <c r="J7531" i="25"/>
  <c r="J7530" i="25"/>
  <c r="J7529" i="25"/>
  <c r="J7528" i="25"/>
  <c r="J7527" i="25"/>
  <c r="J7526" i="25"/>
  <c r="J7525" i="25"/>
  <c r="J7524" i="25"/>
  <c r="J7523" i="25"/>
  <c r="J7522" i="25"/>
  <c r="J7521" i="25"/>
  <c r="J7520" i="25"/>
  <c r="J7519" i="25"/>
  <c r="J7518" i="25"/>
  <c r="J7517" i="25"/>
  <c r="J7516" i="25"/>
  <c r="J7515" i="25"/>
  <c r="J7514" i="25"/>
  <c r="J7513" i="25"/>
  <c r="J7512" i="25"/>
  <c r="J7511" i="25"/>
  <c r="J7510" i="25"/>
  <c r="J7509" i="25"/>
  <c r="J7508" i="25"/>
  <c r="J7507" i="25"/>
  <c r="J7506" i="25"/>
  <c r="J7505" i="25"/>
  <c r="J7504" i="25"/>
  <c r="J7503" i="25"/>
  <c r="J7502" i="25"/>
  <c r="J7501" i="25"/>
  <c r="J7500" i="25"/>
  <c r="J7499" i="25"/>
  <c r="J7498" i="25"/>
  <c r="J7497" i="25"/>
  <c r="J7496" i="25"/>
  <c r="J7495" i="25"/>
  <c r="J7494" i="25"/>
  <c r="J7493" i="25"/>
  <c r="J7492" i="25"/>
  <c r="J7491" i="25"/>
  <c r="J7490" i="25"/>
  <c r="J7489" i="25"/>
  <c r="J7488" i="25"/>
  <c r="J7487" i="25"/>
  <c r="J7486" i="25"/>
  <c r="J7485" i="25"/>
  <c r="J7484" i="25"/>
  <c r="J7483" i="25"/>
  <c r="J7482" i="25"/>
  <c r="J7481" i="25"/>
  <c r="J7480" i="25"/>
  <c r="J7479" i="25"/>
  <c r="J7478" i="25"/>
  <c r="J7477" i="25"/>
  <c r="J7476" i="25"/>
  <c r="J7475" i="25"/>
  <c r="J7474" i="25"/>
  <c r="J7473" i="25"/>
  <c r="J7472" i="25"/>
  <c r="J7471" i="25"/>
  <c r="J7470" i="25"/>
  <c r="J7469" i="25"/>
  <c r="J7468" i="25"/>
  <c r="J7467" i="25"/>
  <c r="J7466" i="25"/>
  <c r="J7465" i="25"/>
  <c r="J7464" i="25"/>
  <c r="J7463" i="25"/>
  <c r="J7462" i="25"/>
  <c r="J7461" i="25"/>
  <c r="J7460" i="25"/>
  <c r="J7459" i="25"/>
  <c r="J7458" i="25"/>
  <c r="J7457" i="25"/>
  <c r="J7456" i="25"/>
  <c r="J7455" i="25"/>
  <c r="J7454" i="25"/>
  <c r="J7453" i="25"/>
  <c r="J7452" i="25"/>
  <c r="J7451" i="25"/>
  <c r="J7450" i="25"/>
  <c r="J7449" i="25"/>
  <c r="J7448" i="25"/>
  <c r="J7447" i="25"/>
  <c r="J7446" i="25"/>
  <c r="J7445" i="25"/>
  <c r="J7444" i="25"/>
  <c r="J7443" i="25"/>
  <c r="J7442" i="25"/>
  <c r="J7441" i="25"/>
  <c r="J7440" i="25"/>
  <c r="J7439" i="25"/>
  <c r="J7438" i="25"/>
  <c r="J7437" i="25"/>
  <c r="J7436" i="25"/>
  <c r="J7435" i="25"/>
  <c r="J7434" i="25"/>
  <c r="J7433" i="25"/>
  <c r="J7432" i="25"/>
  <c r="J7431" i="25"/>
  <c r="J7430" i="25"/>
  <c r="J7429" i="25"/>
  <c r="J7428" i="25"/>
  <c r="J7427" i="25"/>
  <c r="J7426" i="25"/>
  <c r="J7425" i="25"/>
  <c r="J7424" i="25"/>
  <c r="J7423" i="25"/>
  <c r="J7422" i="25"/>
  <c r="J7421" i="25"/>
  <c r="J7420" i="25"/>
  <c r="J7419" i="25"/>
  <c r="J7418" i="25"/>
  <c r="J7417" i="25"/>
  <c r="J7416" i="25"/>
  <c r="J7415" i="25"/>
  <c r="J7414" i="25"/>
  <c r="J7413" i="25"/>
  <c r="J7412" i="25"/>
  <c r="J7411" i="25"/>
  <c r="J7410" i="25"/>
  <c r="J7409" i="25"/>
  <c r="J7408" i="25"/>
  <c r="J7407" i="25"/>
  <c r="J7406" i="25"/>
  <c r="J7405" i="25"/>
  <c r="J7404" i="25"/>
  <c r="J7403" i="25"/>
  <c r="J7402" i="25"/>
  <c r="J7401" i="25"/>
  <c r="J7400" i="25"/>
  <c r="J7399" i="25"/>
  <c r="J7398" i="25"/>
  <c r="J7397" i="25"/>
  <c r="J7396" i="25"/>
  <c r="J7395" i="25"/>
  <c r="J7394" i="25"/>
  <c r="J7393" i="25"/>
  <c r="J7392" i="25"/>
  <c r="J7391" i="25"/>
  <c r="J7390" i="25"/>
  <c r="J7389" i="25"/>
  <c r="J7388" i="25"/>
  <c r="J7387" i="25"/>
  <c r="J7386" i="25"/>
  <c r="J7385" i="25"/>
  <c r="J7384" i="25"/>
  <c r="J7383" i="25"/>
  <c r="J7382" i="25"/>
  <c r="J7381" i="25"/>
  <c r="J7380" i="25"/>
  <c r="J7379" i="25"/>
  <c r="J7378" i="25"/>
  <c r="J7377" i="25"/>
  <c r="J7376" i="25"/>
  <c r="J7375" i="25"/>
  <c r="J7374" i="25"/>
  <c r="J7373" i="25"/>
  <c r="J7372" i="25"/>
  <c r="J7371" i="25"/>
  <c r="J7370" i="25"/>
  <c r="J7369" i="25"/>
  <c r="J7368" i="25"/>
  <c r="J7367" i="25"/>
  <c r="J7366" i="25"/>
  <c r="J7365" i="25"/>
  <c r="J7364" i="25"/>
  <c r="J7363" i="25"/>
  <c r="J7362" i="25"/>
  <c r="J7361" i="25"/>
  <c r="J7360" i="25"/>
  <c r="J7359" i="25"/>
  <c r="J7358" i="25"/>
  <c r="J7357" i="25"/>
  <c r="J7356" i="25"/>
  <c r="J7355" i="25"/>
  <c r="J7354" i="25"/>
  <c r="J7353" i="25"/>
  <c r="J7352" i="25"/>
  <c r="J7351" i="25"/>
  <c r="J7350" i="25"/>
  <c r="J7349" i="25"/>
  <c r="J7348" i="25"/>
  <c r="J7347" i="25"/>
  <c r="J7346" i="25"/>
  <c r="J7345" i="25"/>
  <c r="J7344" i="25"/>
  <c r="J7343" i="25"/>
  <c r="J7342" i="25"/>
  <c r="J7341" i="25"/>
  <c r="J7340" i="25"/>
  <c r="J7339" i="25"/>
  <c r="J7338" i="25"/>
  <c r="J7337" i="25"/>
  <c r="J7336" i="25"/>
  <c r="J7335" i="25"/>
  <c r="J7334" i="25"/>
  <c r="J7333" i="25"/>
  <c r="J7332" i="25"/>
  <c r="J7331" i="25"/>
  <c r="J7330" i="25"/>
  <c r="J7329" i="25"/>
  <c r="J7328" i="25"/>
  <c r="J7327" i="25"/>
  <c r="J7326" i="25"/>
  <c r="J7325" i="25"/>
  <c r="J7324" i="25"/>
  <c r="J7323" i="25"/>
  <c r="J7322" i="25"/>
  <c r="J7321" i="25"/>
  <c r="J7320" i="25"/>
  <c r="J7319" i="25"/>
  <c r="J7318" i="25"/>
  <c r="J7317" i="25"/>
  <c r="J7316" i="25"/>
  <c r="J7315" i="25"/>
  <c r="J7314" i="25"/>
  <c r="J7313" i="25"/>
  <c r="J7312" i="25"/>
  <c r="J7311" i="25"/>
  <c r="J7310" i="25"/>
  <c r="J7309" i="25"/>
  <c r="J7308" i="25"/>
  <c r="J7307" i="25"/>
  <c r="J7306" i="25"/>
  <c r="J7305" i="25"/>
  <c r="J7304" i="25"/>
  <c r="J7303" i="25"/>
  <c r="J7302" i="25"/>
  <c r="J7301" i="25"/>
  <c r="J7300" i="25"/>
  <c r="J7299" i="25"/>
  <c r="J7298" i="25"/>
  <c r="J7297" i="25"/>
  <c r="J7296" i="25"/>
  <c r="J7295" i="25"/>
  <c r="J7294" i="25"/>
  <c r="J7293" i="25"/>
  <c r="J7292" i="25"/>
  <c r="J7291" i="25"/>
  <c r="J7290" i="25"/>
  <c r="J7289" i="25"/>
  <c r="J7288" i="25"/>
  <c r="J7287" i="25"/>
  <c r="J7286" i="25"/>
  <c r="J7285" i="25"/>
  <c r="J7284" i="25"/>
  <c r="J7283" i="25"/>
  <c r="J7282" i="25"/>
  <c r="J7281" i="25"/>
  <c r="J7280" i="25"/>
  <c r="J7279" i="25"/>
  <c r="J7278" i="25"/>
  <c r="J7277" i="25"/>
  <c r="J7276" i="25"/>
  <c r="J7275" i="25"/>
  <c r="J7274" i="25"/>
  <c r="J7273" i="25"/>
  <c r="J7272" i="25"/>
  <c r="J7271" i="25"/>
  <c r="J7270" i="25"/>
  <c r="J7269" i="25"/>
  <c r="J7268" i="25"/>
  <c r="J7267" i="25"/>
  <c r="J7266" i="25"/>
  <c r="J7265" i="25"/>
  <c r="J7264" i="25"/>
  <c r="J7263" i="25"/>
  <c r="J7262" i="25"/>
  <c r="J7261" i="25"/>
  <c r="J7260" i="25"/>
  <c r="J7259" i="25"/>
  <c r="J7258" i="25"/>
  <c r="J7257" i="25"/>
  <c r="J7256" i="25"/>
  <c r="J7255" i="25"/>
  <c r="J7254" i="25"/>
  <c r="J7253" i="25"/>
  <c r="J7252" i="25"/>
  <c r="J7251" i="25"/>
  <c r="J7250" i="25"/>
  <c r="J7249" i="25"/>
  <c r="J7248" i="25"/>
  <c r="J7247" i="25"/>
  <c r="J7246" i="25"/>
  <c r="J7245" i="25"/>
  <c r="J7244" i="25"/>
  <c r="J7243" i="25"/>
  <c r="J7242" i="25"/>
  <c r="J7241" i="25"/>
  <c r="J7240" i="25"/>
  <c r="J7239" i="25"/>
  <c r="J7238" i="25"/>
  <c r="J7237" i="25"/>
  <c r="J7236" i="25"/>
  <c r="J7235" i="25"/>
  <c r="J7234" i="25"/>
  <c r="J7233" i="25"/>
  <c r="J7232" i="25"/>
  <c r="J7231" i="25"/>
  <c r="J7230" i="25"/>
  <c r="J7229" i="25"/>
  <c r="J7228" i="25"/>
  <c r="J7227" i="25"/>
  <c r="J7226" i="25"/>
  <c r="J7225" i="25"/>
  <c r="J7224" i="25"/>
  <c r="J7223" i="25"/>
  <c r="J7222" i="25"/>
  <c r="J7221" i="25"/>
  <c r="J7220" i="25"/>
  <c r="J7219" i="25"/>
  <c r="J7218" i="25"/>
  <c r="J7217" i="25"/>
  <c r="J7216" i="25"/>
  <c r="J7215" i="25"/>
  <c r="J7214" i="25"/>
  <c r="J7213" i="25"/>
  <c r="J7212" i="25"/>
  <c r="J7211" i="25"/>
  <c r="J7210" i="25"/>
  <c r="J7209" i="25"/>
  <c r="J7208" i="25"/>
  <c r="J7207" i="25"/>
  <c r="J7206" i="25"/>
  <c r="J7205" i="25"/>
  <c r="J7204" i="25"/>
  <c r="J7203" i="25"/>
  <c r="J7202" i="25"/>
  <c r="J7201" i="25"/>
  <c r="J7200" i="25"/>
  <c r="J7199" i="25"/>
  <c r="J7198" i="25"/>
  <c r="J7197" i="25"/>
  <c r="J7196" i="25"/>
  <c r="J7195" i="25"/>
  <c r="J7194" i="25"/>
  <c r="J7193" i="25"/>
  <c r="J7192" i="25"/>
  <c r="J7191" i="25"/>
  <c r="J7190" i="25"/>
  <c r="J7189" i="25"/>
  <c r="J7188" i="25"/>
  <c r="J7187" i="25"/>
  <c r="J7186" i="25"/>
  <c r="J7185" i="25"/>
  <c r="J7184" i="25"/>
  <c r="J7183" i="25"/>
  <c r="J7182" i="25"/>
  <c r="J7181" i="25"/>
  <c r="J7180" i="25"/>
  <c r="J7179" i="25"/>
  <c r="J7178" i="25"/>
  <c r="J7177" i="25"/>
  <c r="J7176" i="25"/>
  <c r="J7175" i="25"/>
  <c r="J7174" i="25"/>
  <c r="J7173" i="25"/>
  <c r="J7172" i="25"/>
  <c r="J7171" i="25"/>
  <c r="J7170" i="25"/>
  <c r="J7169" i="25"/>
  <c r="J7168" i="25"/>
  <c r="J7167" i="25"/>
  <c r="J7166" i="25"/>
  <c r="J7165" i="25"/>
  <c r="J7164" i="25"/>
  <c r="J7163" i="25"/>
  <c r="J7162" i="25"/>
  <c r="J7161" i="25"/>
  <c r="J7160" i="25"/>
  <c r="J7159" i="25"/>
  <c r="J7158" i="25"/>
  <c r="J7157" i="25"/>
  <c r="J7156" i="25"/>
  <c r="J7155" i="25"/>
  <c r="J7154" i="25"/>
  <c r="J7153" i="25"/>
  <c r="J7152" i="25"/>
  <c r="J7151" i="25"/>
  <c r="J7150" i="25"/>
  <c r="J7149" i="25"/>
  <c r="J7148" i="25"/>
  <c r="J7147" i="25"/>
  <c r="J7146" i="25"/>
  <c r="J7145" i="25"/>
  <c r="J7144" i="25"/>
  <c r="J7143" i="25"/>
  <c r="J7142" i="25"/>
  <c r="J7141" i="25"/>
  <c r="J7140" i="25"/>
  <c r="J7139" i="25"/>
  <c r="J7138" i="25"/>
  <c r="J7137" i="25"/>
  <c r="J7136" i="25"/>
  <c r="J7135" i="25"/>
  <c r="J7134" i="25"/>
  <c r="J7133" i="25"/>
  <c r="J7132" i="25"/>
  <c r="J7131" i="25"/>
  <c r="J7130" i="25"/>
  <c r="J7129" i="25"/>
  <c r="J7128" i="25"/>
  <c r="J7127" i="25"/>
  <c r="J7126" i="25"/>
  <c r="J7125" i="25"/>
  <c r="J7124" i="25"/>
  <c r="J7123" i="25"/>
  <c r="J7122" i="25"/>
  <c r="J7121" i="25"/>
  <c r="J7120" i="25"/>
  <c r="J7119" i="25"/>
  <c r="J7118" i="25"/>
  <c r="J7117" i="25"/>
  <c r="J7116" i="25"/>
  <c r="J7115" i="25"/>
  <c r="J7114" i="25"/>
  <c r="J7113" i="25"/>
  <c r="J7112" i="25"/>
  <c r="J7111" i="25"/>
  <c r="J7110" i="25"/>
  <c r="J7109" i="25"/>
  <c r="J7108" i="25"/>
  <c r="J7107" i="25"/>
  <c r="J7106" i="25"/>
  <c r="J7105" i="25"/>
  <c r="J7104" i="25"/>
  <c r="J7103" i="25"/>
  <c r="J7102" i="25"/>
  <c r="J7101" i="25"/>
  <c r="J7100" i="25"/>
  <c r="J7099" i="25"/>
  <c r="J7098" i="25"/>
  <c r="J7097" i="25"/>
  <c r="J7096" i="25"/>
  <c r="J7095" i="25"/>
  <c r="J7094" i="25"/>
  <c r="J7093" i="25"/>
  <c r="J7092" i="25"/>
  <c r="J7091" i="25"/>
  <c r="J7090" i="25"/>
  <c r="J7089" i="25"/>
  <c r="J7088" i="25"/>
  <c r="J7087" i="25"/>
  <c r="J7086" i="25"/>
  <c r="J7085" i="25"/>
  <c r="J7084" i="25"/>
  <c r="J7083" i="25"/>
  <c r="J7082" i="25"/>
  <c r="J7081" i="25"/>
  <c r="J7080" i="25"/>
  <c r="J7079" i="25"/>
  <c r="J7078" i="25"/>
  <c r="J7077" i="25"/>
  <c r="J7076" i="25"/>
  <c r="J7075" i="25"/>
  <c r="J7074" i="25"/>
  <c r="J7073" i="25"/>
  <c r="J7072" i="25"/>
  <c r="J7071" i="25"/>
  <c r="J7070" i="25"/>
  <c r="J7069" i="25"/>
  <c r="J7068" i="25"/>
  <c r="J7067" i="25"/>
  <c r="J7066" i="25"/>
  <c r="J7065" i="25"/>
  <c r="J7064" i="25"/>
  <c r="J7063" i="25"/>
  <c r="J7062" i="25"/>
  <c r="J7061" i="25"/>
  <c r="J7060" i="25"/>
  <c r="J7059" i="25"/>
  <c r="J7058" i="25"/>
  <c r="J7057" i="25"/>
  <c r="J7056" i="25"/>
  <c r="J7055" i="25"/>
  <c r="J7054" i="25"/>
  <c r="J7053" i="25"/>
  <c r="J7052" i="25"/>
  <c r="J7051" i="25"/>
  <c r="J7050" i="25"/>
  <c r="J7049" i="25"/>
  <c r="J7048" i="25"/>
  <c r="J7047" i="25"/>
  <c r="J7046" i="25"/>
  <c r="J7045" i="25"/>
  <c r="J7044" i="25"/>
  <c r="J7043" i="25"/>
  <c r="J7042" i="25"/>
  <c r="J7041" i="25"/>
  <c r="J7040" i="25"/>
  <c r="J7039" i="25"/>
  <c r="J7038" i="25"/>
  <c r="J7037" i="25"/>
  <c r="J7036" i="25"/>
  <c r="J7035" i="25"/>
  <c r="J7034" i="25"/>
  <c r="J7033" i="25"/>
  <c r="J7032" i="25"/>
  <c r="J7031" i="25"/>
  <c r="J7030" i="25"/>
  <c r="J7029" i="25"/>
  <c r="J7028" i="25"/>
  <c r="J7027" i="25"/>
  <c r="J7026" i="25"/>
  <c r="J7025" i="25"/>
  <c r="J7024" i="25"/>
  <c r="J7023" i="25"/>
  <c r="J7022" i="25"/>
  <c r="J7021" i="25"/>
  <c r="J7020" i="25"/>
  <c r="J7019" i="25"/>
  <c r="J7018" i="25"/>
  <c r="J7017" i="25"/>
  <c r="J7016" i="25"/>
  <c r="J7015" i="25"/>
  <c r="J7014" i="25"/>
  <c r="J7013" i="25"/>
  <c r="J7012" i="25"/>
  <c r="J7011" i="25"/>
  <c r="J7010" i="25"/>
  <c r="J7009" i="25"/>
  <c r="J7008" i="25"/>
  <c r="J7007" i="25"/>
  <c r="J7006" i="25"/>
  <c r="J7005" i="25"/>
  <c r="J7004" i="25"/>
  <c r="J7003" i="25"/>
  <c r="J7002" i="25"/>
  <c r="J7001" i="25"/>
  <c r="J7000" i="25"/>
  <c r="J6999" i="25"/>
  <c r="J6998" i="25"/>
  <c r="J6997" i="25"/>
  <c r="J6996" i="25"/>
  <c r="J6995" i="25"/>
  <c r="J6994" i="25"/>
  <c r="J6993" i="25"/>
  <c r="J6992" i="25"/>
  <c r="J6991" i="25"/>
  <c r="J6990" i="25"/>
  <c r="J6989" i="25"/>
  <c r="J6988" i="25"/>
  <c r="J6987" i="25"/>
  <c r="J6986" i="25"/>
  <c r="J6985" i="25"/>
  <c r="J6984" i="25"/>
  <c r="J6983" i="25"/>
  <c r="J6982" i="25"/>
  <c r="J6981" i="25"/>
  <c r="J6980" i="25"/>
  <c r="J6979" i="25"/>
  <c r="J6978" i="25"/>
  <c r="J6977" i="25"/>
  <c r="J6976" i="25"/>
  <c r="J6975" i="25"/>
  <c r="J6974" i="25"/>
  <c r="J6973" i="25"/>
  <c r="J6972" i="25"/>
  <c r="J6971" i="25"/>
  <c r="J6970" i="25"/>
  <c r="J6969" i="25"/>
  <c r="J6968" i="25"/>
  <c r="J6967" i="25"/>
  <c r="J6966" i="25"/>
  <c r="J6965" i="25"/>
  <c r="J6964" i="25"/>
  <c r="J6963" i="25"/>
  <c r="J6962" i="25"/>
  <c r="J6961" i="25"/>
  <c r="J6960" i="25"/>
  <c r="J6959" i="25"/>
  <c r="J6958" i="25"/>
  <c r="J6957" i="25"/>
  <c r="J6956" i="25"/>
  <c r="J6955" i="25"/>
  <c r="J6954" i="25"/>
  <c r="J6953" i="25"/>
  <c r="J6952" i="25"/>
  <c r="J6951" i="25"/>
  <c r="J6950" i="25"/>
  <c r="J6949" i="25"/>
  <c r="J6948" i="25"/>
  <c r="J6947" i="25"/>
  <c r="J6946" i="25"/>
  <c r="J6945" i="25"/>
  <c r="J6944" i="25"/>
  <c r="J6943" i="25"/>
  <c r="J6942" i="25"/>
  <c r="J6941" i="25"/>
  <c r="J6940" i="25"/>
  <c r="J6939" i="25"/>
  <c r="J6938" i="25"/>
  <c r="J6937" i="25"/>
  <c r="J6936" i="25"/>
  <c r="J6935" i="25"/>
  <c r="J6934" i="25"/>
  <c r="J6933" i="25"/>
  <c r="J6932" i="25"/>
  <c r="J6931" i="25"/>
  <c r="J6930" i="25"/>
  <c r="J6929" i="25"/>
  <c r="J6928" i="25"/>
  <c r="J6927" i="25"/>
  <c r="J6926" i="25"/>
  <c r="J6925" i="25"/>
  <c r="J6924" i="25"/>
  <c r="J6923" i="25"/>
  <c r="J6922" i="25"/>
  <c r="J6921" i="25"/>
  <c r="J6920" i="25"/>
  <c r="J6919" i="25"/>
  <c r="J6918" i="25"/>
  <c r="J6917" i="25"/>
  <c r="J6916" i="25"/>
  <c r="J6915" i="25"/>
  <c r="J6914" i="25"/>
  <c r="J6913" i="25"/>
  <c r="J6912" i="25"/>
  <c r="J6911" i="25"/>
  <c r="J6910" i="25"/>
  <c r="J6909" i="25"/>
  <c r="J6908" i="25"/>
  <c r="J6907" i="25"/>
  <c r="J6906" i="25"/>
  <c r="J6905" i="25"/>
  <c r="J6904" i="25"/>
  <c r="J6903" i="25"/>
  <c r="J6902" i="25"/>
  <c r="J6901" i="25"/>
  <c r="J6900" i="25"/>
  <c r="J6899" i="25"/>
  <c r="J6898" i="25"/>
  <c r="J6897" i="25"/>
  <c r="J6896" i="25"/>
  <c r="J6895" i="25"/>
  <c r="J6894" i="25"/>
  <c r="J6893" i="25"/>
  <c r="J6892" i="25"/>
  <c r="J6891" i="25"/>
  <c r="J6890" i="25"/>
  <c r="J6889" i="25"/>
  <c r="J6888" i="25"/>
  <c r="J6887" i="25"/>
  <c r="J6886" i="25"/>
  <c r="J6885" i="25"/>
  <c r="J6884" i="25"/>
  <c r="J6883" i="25"/>
  <c r="J6882" i="25"/>
  <c r="J6881" i="25"/>
  <c r="J6880" i="25"/>
  <c r="J6879" i="25"/>
  <c r="J6878" i="25"/>
  <c r="J6877" i="25"/>
  <c r="J6876" i="25"/>
  <c r="J6875" i="25"/>
  <c r="J6874" i="25"/>
  <c r="J6873" i="25"/>
  <c r="J6872" i="25"/>
  <c r="J6871" i="25"/>
  <c r="J6870" i="25"/>
  <c r="J6869" i="25"/>
  <c r="J6868" i="25"/>
  <c r="J6867" i="25"/>
  <c r="J6866" i="25"/>
  <c r="J6865" i="25"/>
  <c r="J6864" i="25"/>
  <c r="J6863" i="25"/>
  <c r="J6862" i="25"/>
  <c r="J6861" i="25"/>
  <c r="J6860" i="25"/>
  <c r="J6859" i="25"/>
  <c r="J6858" i="25"/>
  <c r="J6857" i="25"/>
  <c r="J6856" i="25"/>
  <c r="J6855" i="25"/>
  <c r="J6854" i="25"/>
  <c r="J6853" i="25"/>
  <c r="J6852" i="25"/>
  <c r="J6851" i="25"/>
  <c r="J6850" i="25"/>
  <c r="J6849" i="25"/>
  <c r="J6848" i="25"/>
  <c r="J6847" i="25"/>
  <c r="J6846" i="25"/>
  <c r="J6845" i="25"/>
  <c r="J6844" i="25"/>
  <c r="J6843" i="25"/>
  <c r="J6842" i="25"/>
  <c r="J6841" i="25"/>
  <c r="J6840" i="25"/>
  <c r="J6839" i="25"/>
  <c r="J6838" i="25"/>
  <c r="J6837" i="25"/>
  <c r="J6836" i="25"/>
  <c r="J6835" i="25"/>
  <c r="J6834" i="25"/>
  <c r="J6833" i="25"/>
  <c r="J6832" i="25"/>
  <c r="J6831" i="25"/>
  <c r="J6830" i="25"/>
  <c r="J6829" i="25"/>
  <c r="J6828" i="25"/>
  <c r="J6827" i="25"/>
  <c r="J6826" i="25"/>
  <c r="J6825" i="25"/>
  <c r="J6824" i="25"/>
  <c r="J6823" i="25"/>
  <c r="J6822" i="25"/>
  <c r="J6821" i="25"/>
  <c r="J6820" i="25"/>
  <c r="J6819" i="25"/>
  <c r="J6818" i="25"/>
  <c r="J6817" i="25"/>
  <c r="J6816" i="25"/>
  <c r="J6815" i="25"/>
  <c r="J6814" i="25"/>
  <c r="J6813" i="25"/>
  <c r="J6812" i="25"/>
  <c r="J6811" i="25"/>
  <c r="J6810" i="25"/>
  <c r="J6809" i="25"/>
  <c r="J6808" i="25"/>
  <c r="J6807" i="25"/>
  <c r="J6806" i="25"/>
  <c r="J6805" i="25"/>
  <c r="J6804" i="25"/>
  <c r="J6803" i="25"/>
  <c r="J6802" i="25"/>
  <c r="J6801" i="25"/>
  <c r="J6800" i="25"/>
  <c r="J6799" i="25"/>
  <c r="J6798" i="25"/>
  <c r="J6797" i="25"/>
  <c r="J6796" i="25"/>
  <c r="J6795" i="25"/>
  <c r="J6794" i="25"/>
  <c r="J6793" i="25"/>
  <c r="J6792" i="25"/>
  <c r="J6791" i="25"/>
  <c r="J6790" i="25"/>
  <c r="J6789" i="25"/>
  <c r="J6788" i="25"/>
  <c r="J6787" i="25"/>
  <c r="J6786" i="25"/>
  <c r="J6785" i="25"/>
  <c r="J6784" i="25"/>
  <c r="J6783" i="25"/>
  <c r="J6782" i="25"/>
  <c r="J6781" i="25"/>
  <c r="J6780" i="25"/>
  <c r="J6779" i="25"/>
  <c r="J6778" i="25"/>
  <c r="J6777" i="25"/>
  <c r="J6776" i="25"/>
  <c r="J6775" i="25"/>
  <c r="J6774" i="25"/>
  <c r="J6773" i="25"/>
  <c r="J6772" i="25"/>
  <c r="J6771" i="25"/>
  <c r="J6770" i="25"/>
  <c r="J6769" i="25"/>
  <c r="J6768" i="25"/>
  <c r="J6767" i="25"/>
  <c r="J6766" i="25"/>
  <c r="J6765" i="25"/>
  <c r="J6764" i="25"/>
  <c r="J6763" i="25"/>
  <c r="J6762" i="25"/>
  <c r="J6761" i="25"/>
  <c r="J6760" i="25"/>
  <c r="J6759" i="25"/>
  <c r="J6758" i="25"/>
  <c r="J6757" i="25"/>
  <c r="J6756" i="25"/>
  <c r="J6755" i="25"/>
  <c r="J6754" i="25"/>
  <c r="J6753" i="25"/>
  <c r="J6752" i="25"/>
  <c r="J6751" i="25"/>
  <c r="J6750" i="25"/>
  <c r="J6749" i="25"/>
  <c r="J6748" i="25"/>
  <c r="J6747" i="25"/>
  <c r="J6746" i="25"/>
  <c r="J6745" i="25"/>
  <c r="J6744" i="25"/>
  <c r="J6743" i="25"/>
  <c r="J6742" i="25"/>
  <c r="J6741" i="25"/>
  <c r="J6740" i="25"/>
  <c r="J6739" i="25"/>
  <c r="J6738" i="25"/>
  <c r="J6737" i="25"/>
  <c r="J6736" i="25"/>
  <c r="J6735" i="25"/>
  <c r="J6734" i="25"/>
  <c r="J6733" i="25"/>
  <c r="J6732" i="25"/>
  <c r="J6731" i="25"/>
  <c r="J6730" i="25"/>
  <c r="J6729" i="25"/>
  <c r="J6728" i="25"/>
  <c r="J6727" i="25"/>
  <c r="J6726" i="25"/>
  <c r="J6725" i="25"/>
  <c r="J6724" i="25"/>
  <c r="J6723" i="25"/>
  <c r="J6722" i="25"/>
  <c r="J6721" i="25"/>
  <c r="J6720" i="25"/>
  <c r="J6719" i="25"/>
  <c r="J6718" i="25"/>
  <c r="J6717" i="25"/>
  <c r="J6716" i="25"/>
  <c r="J6715" i="25"/>
  <c r="J6714" i="25"/>
  <c r="J6713" i="25"/>
  <c r="J6712" i="25"/>
  <c r="J6711" i="25"/>
  <c r="J6710" i="25"/>
  <c r="J6709" i="25"/>
  <c r="J6708" i="25"/>
  <c r="J6707" i="25"/>
  <c r="J6706" i="25"/>
  <c r="J6705" i="25"/>
  <c r="J6704" i="25"/>
  <c r="J6703" i="25"/>
  <c r="J6702" i="25"/>
  <c r="J6701" i="25"/>
  <c r="J6700" i="25"/>
  <c r="J6699" i="25"/>
  <c r="J6698" i="25"/>
  <c r="J6697" i="25"/>
  <c r="J6696" i="25"/>
  <c r="J6695" i="25"/>
  <c r="J6694" i="25"/>
  <c r="J6693" i="25"/>
  <c r="J6692" i="25"/>
  <c r="J6691" i="25"/>
  <c r="J6690" i="25"/>
  <c r="J6689" i="25"/>
  <c r="J6688" i="25"/>
  <c r="J6687" i="25"/>
  <c r="J6686" i="25"/>
  <c r="J6685" i="25"/>
  <c r="J6684" i="25"/>
  <c r="J6683" i="25"/>
  <c r="J6682" i="25"/>
  <c r="J6681" i="25"/>
  <c r="J6680" i="25"/>
  <c r="J6679" i="25"/>
  <c r="J6678" i="25"/>
  <c r="J6677" i="25"/>
  <c r="J6676" i="25"/>
  <c r="J6675" i="25"/>
  <c r="J6674" i="25"/>
  <c r="J6673" i="25"/>
  <c r="J6672" i="25"/>
  <c r="J6671" i="25"/>
  <c r="J6670" i="25"/>
  <c r="J6669" i="25"/>
  <c r="J6668" i="25"/>
  <c r="J6667" i="25"/>
  <c r="J6666" i="25"/>
  <c r="J6665" i="25"/>
  <c r="J6664" i="25"/>
  <c r="J6663" i="25"/>
  <c r="J6662" i="25"/>
  <c r="J6661" i="25"/>
  <c r="J6660" i="25"/>
  <c r="J6659" i="25"/>
  <c r="J6658" i="25"/>
  <c r="J6657" i="25"/>
  <c r="J6656" i="25"/>
  <c r="J6655" i="25"/>
  <c r="J6654" i="25"/>
  <c r="J6653" i="25"/>
  <c r="J6652" i="25"/>
  <c r="J6651" i="25"/>
  <c r="J6650" i="25"/>
  <c r="J6649" i="25"/>
  <c r="J6648" i="25"/>
  <c r="J6647" i="25"/>
  <c r="J6646" i="25"/>
  <c r="J6645" i="25"/>
  <c r="J6644" i="25"/>
  <c r="J6643" i="25"/>
  <c r="J6642" i="25"/>
  <c r="J6641" i="25"/>
  <c r="J6640" i="25"/>
  <c r="J6639" i="25"/>
  <c r="J6638" i="25"/>
  <c r="J6637" i="25"/>
  <c r="J6636" i="25"/>
  <c r="J6635" i="25"/>
  <c r="J6634" i="25"/>
  <c r="J6633" i="25"/>
  <c r="J6632" i="25"/>
  <c r="J6631" i="25"/>
  <c r="J6630" i="25"/>
  <c r="J6629" i="25"/>
  <c r="J6628" i="25"/>
  <c r="J6627" i="25"/>
  <c r="J6626" i="25"/>
  <c r="J6625" i="25"/>
  <c r="J6624" i="25"/>
  <c r="J6623" i="25"/>
  <c r="J6622" i="25"/>
  <c r="J6621" i="25"/>
  <c r="J6620" i="25"/>
  <c r="J6619" i="25"/>
  <c r="J6618" i="25"/>
  <c r="J6617" i="25"/>
  <c r="J6616" i="25"/>
  <c r="J6615" i="25"/>
  <c r="J6614" i="25"/>
  <c r="J6613" i="25"/>
  <c r="J6612" i="25"/>
  <c r="J6611" i="25"/>
  <c r="J6610" i="25"/>
  <c r="J6609" i="25"/>
  <c r="J6608" i="25"/>
  <c r="J6607" i="25"/>
  <c r="J6606" i="25"/>
  <c r="J6605" i="25"/>
  <c r="J6604" i="25"/>
  <c r="J6603" i="25"/>
  <c r="J6602" i="25"/>
  <c r="J6601" i="25"/>
  <c r="J6600" i="25"/>
  <c r="J6599" i="25"/>
  <c r="J6598" i="25"/>
  <c r="J6597" i="25"/>
  <c r="J6596" i="25"/>
  <c r="J6595" i="25"/>
  <c r="J6594" i="25"/>
  <c r="J6593" i="25"/>
  <c r="J6592" i="25"/>
  <c r="J6591" i="25"/>
  <c r="J6590" i="25"/>
  <c r="J6589" i="25"/>
  <c r="J6588" i="25"/>
  <c r="J6587" i="25"/>
  <c r="J6586" i="25"/>
  <c r="J6585" i="25"/>
  <c r="J6584" i="25"/>
  <c r="J6583" i="25"/>
  <c r="J6582" i="25"/>
  <c r="J6581" i="25"/>
  <c r="J6580" i="25"/>
  <c r="J6579" i="25"/>
  <c r="J6578" i="25"/>
  <c r="J6577" i="25"/>
  <c r="J6576" i="25"/>
  <c r="J6575" i="25"/>
  <c r="J6574" i="25"/>
  <c r="J6573" i="25"/>
  <c r="J6572" i="25"/>
  <c r="J6571" i="25"/>
  <c r="J6570" i="25"/>
  <c r="J6569" i="25"/>
  <c r="J6568" i="25"/>
  <c r="J6567" i="25"/>
  <c r="J6566" i="25"/>
  <c r="J6565" i="25"/>
  <c r="J6564" i="25"/>
  <c r="J6563" i="25"/>
  <c r="J6562" i="25"/>
  <c r="J6561" i="25"/>
  <c r="J6560" i="25"/>
  <c r="J6559" i="25"/>
  <c r="J6558" i="25"/>
  <c r="J6557" i="25"/>
  <c r="J6556" i="25"/>
  <c r="J6555" i="25"/>
  <c r="J6554" i="25"/>
  <c r="J6553" i="25"/>
  <c r="J6552" i="25"/>
  <c r="J6551" i="25"/>
  <c r="J6550" i="25"/>
  <c r="J6549" i="25"/>
  <c r="J6548" i="25"/>
  <c r="J6547" i="25"/>
  <c r="J6546" i="25"/>
  <c r="J6545" i="25"/>
  <c r="J6544" i="25"/>
  <c r="J6543" i="25"/>
  <c r="J6542" i="25"/>
  <c r="J6541" i="25"/>
  <c r="J6540" i="25"/>
  <c r="J6539" i="25"/>
  <c r="J6538" i="25"/>
  <c r="J6537" i="25"/>
  <c r="J6536" i="25"/>
  <c r="J6535" i="25"/>
  <c r="J6534" i="25"/>
  <c r="J6533" i="25"/>
  <c r="J6532" i="25"/>
  <c r="J6531" i="25"/>
  <c r="J6530" i="25"/>
  <c r="J6529" i="25"/>
  <c r="J6528" i="25"/>
  <c r="J6527" i="25"/>
  <c r="J6526" i="25"/>
  <c r="J6525" i="25"/>
  <c r="J6524" i="25"/>
  <c r="J6523" i="25"/>
  <c r="J6522" i="25"/>
  <c r="J6521" i="25"/>
  <c r="J6520" i="25"/>
  <c r="J6519" i="25"/>
  <c r="J6518" i="25"/>
  <c r="J6517" i="25"/>
  <c r="J6516" i="25"/>
  <c r="J6515" i="25"/>
  <c r="J6514" i="25"/>
  <c r="J6513" i="25"/>
  <c r="J6512" i="25"/>
  <c r="J6511" i="25"/>
  <c r="J6510" i="25"/>
  <c r="J6509" i="25"/>
  <c r="J6508" i="25"/>
  <c r="J6507" i="25"/>
  <c r="J6506" i="25"/>
  <c r="J6505" i="25"/>
  <c r="J6504" i="25"/>
  <c r="J6503" i="25"/>
  <c r="J6502" i="25"/>
  <c r="J6501" i="25"/>
  <c r="J6500" i="25"/>
  <c r="J6499" i="25"/>
  <c r="J6498" i="25"/>
  <c r="J6497" i="25"/>
  <c r="J6496" i="25"/>
  <c r="J6495" i="25"/>
  <c r="J6494" i="25"/>
  <c r="J6493" i="25"/>
  <c r="J6492" i="25"/>
  <c r="J6491" i="25"/>
  <c r="J6490" i="25"/>
  <c r="J6489" i="25"/>
  <c r="J6488" i="25"/>
  <c r="J6487" i="25"/>
  <c r="J6486" i="25"/>
  <c r="J6485" i="25"/>
  <c r="J6484" i="25"/>
  <c r="J6483" i="25"/>
  <c r="J6482" i="25"/>
  <c r="J6481" i="25"/>
  <c r="J6480" i="25"/>
  <c r="J6479" i="25"/>
  <c r="J6478" i="25"/>
  <c r="J6477" i="25"/>
  <c r="J6476" i="25"/>
  <c r="J6475" i="25"/>
  <c r="J6474" i="25"/>
  <c r="J6473" i="25"/>
  <c r="J6472" i="25"/>
  <c r="J6471" i="25"/>
  <c r="J6470" i="25"/>
  <c r="J6469" i="25"/>
  <c r="J6468" i="25"/>
  <c r="J6467" i="25"/>
  <c r="J6466" i="25"/>
  <c r="J6465" i="25"/>
  <c r="J6464" i="25"/>
  <c r="J6463" i="25"/>
  <c r="J6462" i="25"/>
  <c r="J6461" i="25"/>
  <c r="J6460" i="25"/>
  <c r="J6459" i="25"/>
  <c r="J6458" i="25"/>
  <c r="J6457" i="25"/>
  <c r="J6456" i="25"/>
  <c r="J6455" i="25"/>
  <c r="J6454" i="25"/>
  <c r="J6453" i="25"/>
  <c r="J6452" i="25"/>
  <c r="J6451" i="25"/>
  <c r="J6450" i="25"/>
  <c r="J6449" i="25"/>
  <c r="J6448" i="25"/>
  <c r="J6447" i="25"/>
  <c r="J6446" i="25"/>
  <c r="J6445" i="25"/>
  <c r="J6444" i="25"/>
  <c r="J6443" i="25"/>
  <c r="J6442" i="25"/>
  <c r="J6441" i="25"/>
  <c r="J6440" i="25"/>
  <c r="J6439" i="25"/>
  <c r="J6438" i="25"/>
  <c r="J6437" i="25"/>
  <c r="J6436" i="25"/>
  <c r="J6435" i="25"/>
  <c r="J6434" i="25"/>
  <c r="J6433" i="25"/>
  <c r="J6432" i="25"/>
  <c r="J6431" i="25"/>
  <c r="J6430" i="25"/>
  <c r="J6429" i="25"/>
  <c r="J6428" i="25"/>
  <c r="J6427" i="25"/>
  <c r="J6426" i="25"/>
  <c r="J6425" i="25"/>
  <c r="J6424" i="25"/>
  <c r="J6423" i="25"/>
  <c r="J6422" i="25"/>
  <c r="J6421" i="25"/>
  <c r="J6420" i="25"/>
  <c r="J6419" i="25"/>
  <c r="J6418" i="25"/>
  <c r="J6417" i="25"/>
  <c r="J6416" i="25"/>
  <c r="J6415" i="25"/>
  <c r="J6414" i="25"/>
  <c r="J6413" i="25"/>
  <c r="J6412" i="25"/>
  <c r="J6411" i="25"/>
  <c r="J6410" i="25"/>
  <c r="J6409" i="25"/>
  <c r="J6408" i="25"/>
  <c r="J6407" i="25"/>
  <c r="J6406" i="25"/>
  <c r="J6405" i="25"/>
  <c r="J6404" i="25"/>
  <c r="J6403" i="25"/>
  <c r="J6402" i="25"/>
  <c r="J6401" i="25"/>
  <c r="J6400" i="25"/>
  <c r="J6399" i="25"/>
  <c r="J6398" i="25"/>
  <c r="J6397" i="25"/>
  <c r="J6396" i="25"/>
  <c r="J6395" i="25"/>
  <c r="J6394" i="25"/>
  <c r="J6393" i="25"/>
  <c r="J6392" i="25"/>
  <c r="J6391" i="25"/>
  <c r="J6390" i="25"/>
  <c r="J6389" i="25"/>
  <c r="J6388" i="25"/>
  <c r="J6387" i="25"/>
  <c r="J6386" i="25"/>
  <c r="J6385" i="25"/>
  <c r="J6384" i="25"/>
  <c r="J6383" i="25"/>
  <c r="J6382" i="25"/>
  <c r="J6381" i="25"/>
  <c r="J6380" i="25"/>
  <c r="J6379" i="25"/>
  <c r="J6378" i="25"/>
  <c r="J6377" i="25"/>
  <c r="J6376" i="25"/>
  <c r="J6375" i="25"/>
  <c r="J6374" i="25"/>
  <c r="J6373" i="25"/>
  <c r="J6372" i="25"/>
  <c r="J6371" i="25"/>
  <c r="J6370" i="25"/>
  <c r="J6369" i="25"/>
  <c r="J6368" i="25"/>
  <c r="J6367" i="25"/>
  <c r="J6366" i="25"/>
  <c r="J6365" i="25"/>
  <c r="J6364" i="25"/>
  <c r="J6363" i="25"/>
  <c r="J6362" i="25"/>
  <c r="J6361" i="25"/>
  <c r="J6360" i="25"/>
  <c r="J6359" i="25"/>
  <c r="J6358" i="25"/>
  <c r="J6357" i="25"/>
  <c r="J6356" i="25"/>
  <c r="J6355" i="25"/>
  <c r="J6354" i="25"/>
  <c r="J6353" i="25"/>
  <c r="J6352" i="25"/>
  <c r="J6351" i="25"/>
  <c r="J6350" i="25"/>
  <c r="J6349" i="25"/>
  <c r="J6348" i="25"/>
  <c r="J6347" i="25"/>
  <c r="J6346" i="25"/>
  <c r="J6345" i="25"/>
  <c r="J6344" i="25"/>
  <c r="J6343" i="25"/>
  <c r="J6342" i="25"/>
  <c r="J6341" i="25"/>
  <c r="J6340" i="25"/>
  <c r="J6339" i="25"/>
  <c r="J6338" i="25"/>
  <c r="J6337" i="25"/>
  <c r="J6336" i="25"/>
  <c r="J6335" i="25"/>
  <c r="J6334" i="25"/>
  <c r="J6333" i="25"/>
  <c r="J6332" i="25"/>
  <c r="J6331" i="25"/>
  <c r="J6330" i="25"/>
  <c r="J6329" i="25"/>
  <c r="J6328" i="25"/>
  <c r="J6327" i="25"/>
  <c r="J6326" i="25"/>
  <c r="J6325" i="25"/>
  <c r="J6324" i="25"/>
  <c r="J6323" i="25"/>
  <c r="J6322" i="25"/>
  <c r="J6321" i="25"/>
  <c r="J6320" i="25"/>
  <c r="J6319" i="25"/>
  <c r="J6318" i="25"/>
  <c r="J6317" i="25"/>
  <c r="J6316" i="25"/>
  <c r="J6315" i="25"/>
  <c r="J6314" i="25"/>
  <c r="J6313" i="25"/>
  <c r="J6312" i="25"/>
  <c r="J6311" i="25"/>
  <c r="J6310" i="25"/>
  <c r="J6309" i="25"/>
  <c r="J6308" i="25"/>
  <c r="J6307" i="25"/>
  <c r="J6306" i="25"/>
  <c r="J6305" i="25"/>
  <c r="J6304" i="25"/>
  <c r="J6303" i="25"/>
  <c r="J6302" i="25"/>
  <c r="J6301" i="25"/>
  <c r="J6300" i="25"/>
  <c r="J6299" i="25"/>
  <c r="J6298" i="25"/>
  <c r="J6297" i="25"/>
  <c r="J6296" i="25"/>
  <c r="J6295" i="25"/>
  <c r="J6294" i="25"/>
  <c r="J6293" i="25"/>
  <c r="J6292" i="25"/>
  <c r="J6291" i="25"/>
  <c r="J6290" i="25"/>
  <c r="J6289" i="25"/>
  <c r="J6288" i="25"/>
  <c r="J6287" i="25"/>
  <c r="J6286" i="25"/>
  <c r="J6285" i="25"/>
  <c r="J6284" i="25"/>
  <c r="J6283" i="25"/>
  <c r="J6282" i="25"/>
  <c r="J6281" i="25"/>
  <c r="J6280" i="25"/>
  <c r="J6279" i="25"/>
  <c r="J6278" i="25"/>
  <c r="J6277" i="25"/>
  <c r="J6276" i="25"/>
  <c r="J6275" i="25"/>
  <c r="J6274" i="25"/>
  <c r="J6273" i="25"/>
  <c r="J6272" i="25"/>
  <c r="J6271" i="25"/>
  <c r="J6270" i="25"/>
  <c r="J6269" i="25"/>
  <c r="J6268" i="25"/>
  <c r="J6267" i="25"/>
  <c r="J6266" i="25"/>
  <c r="J6265" i="25"/>
  <c r="J6264" i="25"/>
  <c r="J6263" i="25"/>
  <c r="J6262" i="25"/>
  <c r="J6261" i="25"/>
  <c r="J6260" i="25"/>
  <c r="J6259" i="25"/>
  <c r="J6258" i="25"/>
  <c r="J6257" i="25"/>
  <c r="J6256" i="25"/>
  <c r="J6255" i="25"/>
  <c r="J6254" i="25"/>
  <c r="J6253" i="25"/>
  <c r="J6252" i="25"/>
  <c r="J6251" i="25"/>
  <c r="J6250" i="25"/>
  <c r="J6249" i="25"/>
  <c r="J6248" i="25"/>
  <c r="J6247" i="25"/>
  <c r="J6246" i="25"/>
  <c r="J6245" i="25"/>
  <c r="J6244" i="25"/>
  <c r="J6243" i="25"/>
  <c r="J6242" i="25"/>
  <c r="J6241" i="25"/>
  <c r="J6240" i="25"/>
  <c r="J6239" i="25"/>
  <c r="J6238" i="25"/>
  <c r="J6237" i="25"/>
  <c r="J6236" i="25"/>
  <c r="J6235" i="25"/>
  <c r="J6234" i="25"/>
  <c r="J6233" i="25"/>
  <c r="J6232" i="25"/>
  <c r="J6231" i="25"/>
  <c r="J6230" i="25"/>
  <c r="J6229" i="25"/>
  <c r="J6228" i="25"/>
  <c r="J6227" i="25"/>
  <c r="J6226" i="25"/>
  <c r="J6225" i="25"/>
  <c r="J6224" i="25"/>
  <c r="J6223" i="25"/>
  <c r="J6222" i="25"/>
  <c r="J6221" i="25"/>
  <c r="J6220" i="25"/>
  <c r="J6219" i="25"/>
  <c r="J6218" i="25"/>
  <c r="J6217" i="25"/>
  <c r="J6216" i="25"/>
  <c r="J6215" i="25"/>
  <c r="J6214" i="25"/>
  <c r="J6213" i="25"/>
  <c r="J6212" i="25"/>
  <c r="J6211" i="25"/>
  <c r="J6210" i="25"/>
  <c r="J6209" i="25"/>
  <c r="J6208" i="25"/>
  <c r="J6207" i="25"/>
  <c r="J6206" i="25"/>
  <c r="J6205" i="25"/>
  <c r="J6204" i="25"/>
  <c r="J6203" i="25"/>
  <c r="J6202" i="25"/>
  <c r="J6201" i="25"/>
  <c r="J6200" i="25"/>
  <c r="J6199" i="25"/>
  <c r="J6198" i="25"/>
  <c r="J6197" i="25"/>
  <c r="J6196" i="25"/>
  <c r="J6195" i="25"/>
  <c r="J6194" i="25"/>
  <c r="J6193" i="25"/>
  <c r="J6192" i="25"/>
  <c r="J6191" i="25"/>
  <c r="J6190" i="25"/>
  <c r="J6189" i="25"/>
  <c r="J6188" i="25"/>
  <c r="J6187" i="25"/>
  <c r="J6186" i="25"/>
  <c r="J6185" i="25"/>
  <c r="J6184" i="25"/>
  <c r="J6183" i="25"/>
  <c r="J6182" i="25"/>
  <c r="J6181" i="25"/>
  <c r="J6180" i="25"/>
  <c r="J6179" i="25"/>
  <c r="J6178" i="25"/>
  <c r="J6177" i="25"/>
  <c r="J6176" i="25"/>
  <c r="J6175" i="25"/>
  <c r="J6174" i="25"/>
  <c r="J6173" i="25"/>
  <c r="J6172" i="25"/>
  <c r="J6171" i="25"/>
  <c r="J6170" i="25"/>
  <c r="J6169" i="25"/>
  <c r="J6168" i="25"/>
  <c r="J6167" i="25"/>
  <c r="J6166" i="25"/>
  <c r="J6165" i="25"/>
  <c r="J6164" i="25"/>
  <c r="J6163" i="25"/>
  <c r="J6162" i="25"/>
  <c r="J6161" i="25"/>
  <c r="J6160" i="25"/>
  <c r="J6159" i="25"/>
  <c r="J6158" i="25"/>
  <c r="J6157" i="25"/>
  <c r="J6156" i="25"/>
  <c r="J6155" i="25"/>
  <c r="J6154" i="25"/>
  <c r="J6153" i="25"/>
  <c r="J6152" i="25"/>
  <c r="J6151" i="25"/>
  <c r="J6150" i="25"/>
  <c r="J6149" i="25"/>
  <c r="J6148" i="25"/>
  <c r="J6147" i="25"/>
  <c r="J6146" i="25"/>
  <c r="J6145" i="25"/>
  <c r="J6144" i="25"/>
  <c r="J6143" i="25"/>
  <c r="J6142" i="25"/>
  <c r="J6141" i="25"/>
  <c r="J6140" i="25"/>
  <c r="J6139" i="25"/>
  <c r="J6138" i="25"/>
  <c r="J6137" i="25"/>
  <c r="J6136" i="25"/>
  <c r="J6135" i="25"/>
  <c r="J6134" i="25"/>
  <c r="J6133" i="25"/>
  <c r="J6132" i="25"/>
  <c r="J6131" i="25"/>
  <c r="J6130" i="25"/>
  <c r="J6129" i="25"/>
  <c r="J6128" i="25"/>
  <c r="J6127" i="25"/>
  <c r="J6126" i="25"/>
  <c r="J6125" i="25"/>
  <c r="J6124" i="25"/>
  <c r="J6123" i="25"/>
  <c r="J6122" i="25"/>
  <c r="J6121" i="25"/>
  <c r="J6120" i="25"/>
  <c r="J6119" i="25"/>
  <c r="J6118" i="25"/>
  <c r="J6117" i="25"/>
  <c r="J6116" i="25"/>
  <c r="J6115" i="25"/>
  <c r="J6114" i="25"/>
  <c r="J6113" i="25"/>
  <c r="J6112" i="25"/>
  <c r="J6111" i="25"/>
  <c r="J6110" i="25"/>
  <c r="J6109" i="25"/>
  <c r="J6108" i="25"/>
  <c r="J6107" i="25"/>
  <c r="J6106" i="25"/>
  <c r="J6105" i="25"/>
  <c r="J6104" i="25"/>
  <c r="J6103" i="25"/>
  <c r="J6102" i="25"/>
  <c r="J6101" i="25"/>
  <c r="J6100" i="25"/>
  <c r="J6099" i="25"/>
  <c r="J6098" i="25"/>
  <c r="J6097" i="25"/>
  <c r="J6096" i="25"/>
  <c r="J6095" i="25"/>
  <c r="J6094" i="25"/>
  <c r="J6093" i="25"/>
  <c r="J6092" i="25"/>
  <c r="J6091" i="25"/>
  <c r="J6090" i="25"/>
  <c r="J6089" i="25"/>
  <c r="J6088" i="25"/>
  <c r="J6087" i="25"/>
  <c r="J6086" i="25"/>
  <c r="J6085" i="25"/>
  <c r="J6084" i="25"/>
  <c r="J6083" i="25"/>
  <c r="J6082" i="25"/>
  <c r="J6081" i="25"/>
  <c r="J6080" i="25"/>
  <c r="J6079" i="25"/>
  <c r="J6078" i="25"/>
  <c r="J6077" i="25"/>
  <c r="J6076" i="25"/>
  <c r="J6075" i="25"/>
  <c r="J6074" i="25"/>
  <c r="J6073" i="25"/>
  <c r="J6072" i="25"/>
  <c r="J6071" i="25"/>
  <c r="J6070" i="25"/>
  <c r="J6069" i="25"/>
  <c r="J6068" i="25"/>
  <c r="J6067" i="25"/>
  <c r="J6066" i="25"/>
  <c r="J6065" i="25"/>
  <c r="J6064" i="25"/>
  <c r="J6063" i="25"/>
  <c r="J6062" i="25"/>
  <c r="J6061" i="25"/>
  <c r="J6060" i="25"/>
  <c r="J6059" i="25"/>
  <c r="J6058" i="25"/>
  <c r="J6057" i="25"/>
  <c r="J6056" i="25"/>
  <c r="J6055" i="25"/>
  <c r="J6054" i="25"/>
  <c r="J6053" i="25"/>
  <c r="J6052" i="25"/>
  <c r="J6051" i="25"/>
  <c r="J6050" i="25"/>
  <c r="J6049" i="25"/>
  <c r="J6048" i="25"/>
  <c r="J6047" i="25"/>
  <c r="J6046" i="25"/>
  <c r="J6045" i="25"/>
  <c r="J6044" i="25"/>
  <c r="J6043" i="25"/>
  <c r="J6042" i="25"/>
  <c r="J6041" i="25"/>
  <c r="J6040" i="25"/>
  <c r="J6039" i="25"/>
  <c r="J6038" i="25"/>
  <c r="J6037" i="25"/>
  <c r="J6036" i="25"/>
  <c r="J6035" i="25"/>
  <c r="J6034" i="25"/>
  <c r="J6033" i="25"/>
  <c r="J6032" i="25"/>
  <c r="J6031" i="25"/>
  <c r="J6030" i="25"/>
  <c r="J6029" i="25"/>
  <c r="J6028" i="25"/>
  <c r="J6027" i="25"/>
  <c r="J6026" i="25"/>
  <c r="J6025" i="25"/>
  <c r="J6024" i="25"/>
  <c r="J6023" i="25"/>
  <c r="J6022" i="25"/>
  <c r="J6021" i="25"/>
  <c r="J6020" i="25"/>
  <c r="J6019" i="25"/>
  <c r="J6018" i="25"/>
  <c r="J6017" i="25"/>
  <c r="J6016" i="25"/>
  <c r="J6015" i="25"/>
  <c r="J6014" i="25"/>
  <c r="J6013" i="25"/>
  <c r="J6012" i="25"/>
  <c r="J6011" i="25"/>
  <c r="J6010" i="25"/>
  <c r="J6009" i="25"/>
  <c r="J6008" i="25"/>
  <c r="J6007" i="25"/>
  <c r="J6006" i="25"/>
  <c r="J6005" i="25"/>
  <c r="J6004" i="25"/>
  <c r="J6003" i="25"/>
  <c r="J6002" i="25"/>
  <c r="J6001" i="25"/>
  <c r="J6000" i="25"/>
  <c r="J5999" i="25"/>
  <c r="J5998" i="25"/>
  <c r="J5997" i="25"/>
  <c r="J5996" i="25"/>
  <c r="J5995" i="25"/>
  <c r="J5994" i="25"/>
  <c r="J5993" i="25"/>
  <c r="J5992" i="25"/>
  <c r="J5991" i="25"/>
  <c r="J5990" i="25"/>
  <c r="J5989" i="25"/>
  <c r="J5988" i="25"/>
  <c r="J5987" i="25"/>
  <c r="J5986" i="25"/>
  <c r="J5985" i="25"/>
  <c r="J5984" i="25"/>
  <c r="J5983" i="25"/>
  <c r="J5982" i="25"/>
  <c r="J5981" i="25"/>
  <c r="J5980" i="25"/>
  <c r="J5979" i="25"/>
  <c r="J5978" i="25"/>
  <c r="J5977" i="25"/>
  <c r="J5976" i="25"/>
  <c r="J5975" i="25"/>
  <c r="J5974" i="25"/>
  <c r="J5973" i="25"/>
  <c r="J5972" i="25"/>
  <c r="J5971" i="25"/>
  <c r="J5970" i="25"/>
  <c r="J5969" i="25"/>
  <c r="J5968" i="25"/>
  <c r="J5967" i="25"/>
  <c r="J5966" i="25"/>
  <c r="J5965" i="25"/>
  <c r="J5964" i="25"/>
  <c r="J5963" i="25"/>
  <c r="J5962" i="25"/>
  <c r="J5961" i="25"/>
  <c r="J5960" i="25"/>
  <c r="J5959" i="25"/>
  <c r="J5958" i="25"/>
  <c r="J5957" i="25"/>
  <c r="J5956" i="25"/>
  <c r="J5955" i="25"/>
  <c r="J5954" i="25"/>
  <c r="J5953" i="25"/>
  <c r="J5952" i="25"/>
  <c r="J5951" i="25"/>
  <c r="J5950" i="25"/>
  <c r="J5949" i="25"/>
  <c r="J5948" i="25"/>
  <c r="J5947" i="25"/>
  <c r="J5946" i="25"/>
  <c r="J5945" i="25"/>
  <c r="J5944" i="25"/>
  <c r="J5943" i="25"/>
  <c r="J5942" i="25"/>
  <c r="J5941" i="25"/>
  <c r="J5940" i="25"/>
  <c r="J5939" i="25"/>
  <c r="J5938" i="25"/>
  <c r="J5937" i="25"/>
  <c r="J5936" i="25"/>
  <c r="J5935" i="25"/>
  <c r="J5934" i="25"/>
  <c r="J5933" i="25"/>
  <c r="J5932" i="25"/>
  <c r="J5931" i="25"/>
  <c r="J5930" i="25"/>
  <c r="J5929" i="25"/>
  <c r="J5928" i="25"/>
  <c r="J5927" i="25"/>
  <c r="J5926" i="25"/>
  <c r="J5925" i="25"/>
  <c r="J5924" i="25"/>
  <c r="J5923" i="25"/>
  <c r="J5922" i="25"/>
  <c r="J5921" i="25"/>
  <c r="J5920" i="25"/>
  <c r="J5919" i="25"/>
  <c r="J5918" i="25"/>
  <c r="J5917" i="25"/>
  <c r="J5916" i="25"/>
  <c r="J5915" i="25"/>
  <c r="J5914" i="25"/>
  <c r="J5913" i="25"/>
  <c r="J5912" i="25"/>
  <c r="J5911" i="25"/>
  <c r="J5910" i="25"/>
  <c r="J5909" i="25"/>
  <c r="J5908" i="25"/>
  <c r="J5907" i="25"/>
  <c r="J5906" i="25"/>
  <c r="J5905" i="25"/>
  <c r="J5904" i="25"/>
  <c r="J5903" i="25"/>
  <c r="J5902" i="25"/>
  <c r="J5901" i="25"/>
  <c r="J5900" i="25"/>
  <c r="J5899" i="25"/>
  <c r="J5898" i="25"/>
  <c r="J5897" i="25"/>
  <c r="J5896" i="25"/>
  <c r="J5895" i="25"/>
  <c r="J5894" i="25"/>
  <c r="J5893" i="25"/>
  <c r="J5892" i="25"/>
  <c r="J5891" i="25"/>
  <c r="J5890" i="25"/>
  <c r="J5889" i="25"/>
  <c r="J5888" i="25"/>
  <c r="J5887" i="25"/>
  <c r="J5886" i="25"/>
  <c r="J5885" i="25"/>
  <c r="J5884" i="25"/>
  <c r="J5883" i="25"/>
  <c r="J5882" i="25"/>
  <c r="J5881" i="25"/>
  <c r="J5880" i="25"/>
  <c r="J5879" i="25"/>
  <c r="J5878" i="25"/>
  <c r="J5877" i="25"/>
  <c r="J5876" i="25"/>
  <c r="J5875" i="25"/>
  <c r="J5874" i="25"/>
  <c r="J5873" i="25"/>
  <c r="J5872" i="25"/>
  <c r="J5871" i="25"/>
  <c r="J5870" i="25"/>
  <c r="J5869" i="25"/>
  <c r="J5868" i="25"/>
  <c r="J5867" i="25"/>
  <c r="J5866" i="25"/>
  <c r="J5865" i="25"/>
  <c r="J5864" i="25"/>
  <c r="J5863" i="25"/>
  <c r="J5862" i="25"/>
  <c r="J5861" i="25"/>
  <c r="J5860" i="25"/>
  <c r="J5859" i="25"/>
  <c r="J5858" i="25"/>
  <c r="J5857" i="25"/>
  <c r="J5856" i="25"/>
  <c r="J5855" i="25"/>
  <c r="J5854" i="25"/>
  <c r="J5853" i="25"/>
  <c r="J5852" i="25"/>
  <c r="J5851" i="25"/>
  <c r="J5850" i="25"/>
  <c r="J5849" i="25"/>
  <c r="J5848" i="25"/>
  <c r="J5847" i="25"/>
  <c r="J5846" i="25"/>
  <c r="J5845" i="25"/>
  <c r="J5844" i="25"/>
  <c r="J5843" i="25"/>
  <c r="J5842" i="25"/>
  <c r="J5841" i="25"/>
  <c r="J5840" i="25"/>
  <c r="J5839" i="25"/>
  <c r="J5838" i="25"/>
  <c r="J5837" i="25"/>
  <c r="J5836" i="25"/>
  <c r="J5835" i="25"/>
  <c r="J5834" i="25"/>
  <c r="J5833" i="25"/>
  <c r="J5832" i="25"/>
  <c r="J5831" i="25"/>
  <c r="J5830" i="25"/>
  <c r="J5829" i="25"/>
  <c r="J5828" i="25"/>
  <c r="J5827" i="25"/>
  <c r="J5826" i="25"/>
  <c r="J5825" i="25"/>
  <c r="J5824" i="25"/>
  <c r="J5823" i="25"/>
  <c r="J5822" i="25"/>
  <c r="J5821" i="25"/>
  <c r="J5820" i="25"/>
  <c r="J5819" i="25"/>
  <c r="J5818" i="25"/>
  <c r="J5817" i="25"/>
  <c r="J5816" i="25"/>
  <c r="J5815" i="25"/>
  <c r="J5814" i="25"/>
  <c r="J5813" i="25"/>
  <c r="J5812" i="25"/>
  <c r="J5811" i="25"/>
  <c r="J5810" i="25"/>
  <c r="J5809" i="25"/>
  <c r="J5808" i="25"/>
  <c r="J5807" i="25"/>
  <c r="J5806" i="25"/>
  <c r="J5805" i="25"/>
  <c r="J5804" i="25"/>
  <c r="J5803" i="25"/>
  <c r="J5802" i="25"/>
  <c r="J5801" i="25"/>
  <c r="J5800" i="25"/>
  <c r="J5799" i="25"/>
  <c r="J5798" i="25"/>
  <c r="J5797" i="25"/>
  <c r="J5796" i="25"/>
  <c r="J5795" i="25"/>
  <c r="J5794" i="25"/>
  <c r="J5793" i="25"/>
  <c r="J5792" i="25"/>
  <c r="J5791" i="25"/>
  <c r="J5790" i="25"/>
  <c r="J5789" i="25"/>
  <c r="J5788" i="25"/>
  <c r="J5787" i="25"/>
  <c r="J5786" i="25"/>
  <c r="J5785" i="25"/>
  <c r="J5784" i="25"/>
  <c r="J5783" i="25"/>
  <c r="J5782" i="25"/>
  <c r="J5781" i="25"/>
  <c r="J5780" i="25"/>
  <c r="J5779" i="25"/>
  <c r="J5778" i="25"/>
  <c r="J5777" i="25"/>
  <c r="J5776" i="25"/>
  <c r="J5775" i="25"/>
  <c r="J5774" i="25"/>
  <c r="J5773" i="25"/>
  <c r="J5772" i="25"/>
  <c r="J5771" i="25"/>
  <c r="J5770" i="25"/>
  <c r="J5769" i="25"/>
  <c r="J5768" i="25"/>
  <c r="J5767" i="25"/>
  <c r="J5766" i="25"/>
  <c r="J5765" i="25"/>
  <c r="J5764" i="25"/>
  <c r="J5763" i="25"/>
  <c r="J5762" i="25"/>
  <c r="J5761" i="25"/>
  <c r="J5760" i="25"/>
  <c r="J5759" i="25"/>
  <c r="J5758" i="25"/>
  <c r="J5757" i="25"/>
  <c r="J5756" i="25"/>
  <c r="J5755" i="25"/>
  <c r="J5754" i="25"/>
  <c r="J5753" i="25"/>
  <c r="J5752" i="25"/>
  <c r="J5751" i="25"/>
  <c r="J5750" i="25"/>
  <c r="J5749" i="25"/>
  <c r="J5748" i="25"/>
  <c r="J5747" i="25"/>
  <c r="J5746" i="25"/>
  <c r="J5745" i="25"/>
  <c r="J5744" i="25"/>
  <c r="J5743" i="25"/>
  <c r="J5742" i="25"/>
  <c r="J5741" i="25"/>
  <c r="J5740" i="25"/>
  <c r="J5739" i="25"/>
  <c r="J5738" i="25"/>
  <c r="J5737" i="25"/>
  <c r="J5736" i="25"/>
  <c r="J5735" i="25"/>
  <c r="J5734" i="25"/>
  <c r="J5733" i="25"/>
  <c r="J5732" i="25"/>
  <c r="J5731" i="25"/>
  <c r="J5730" i="25"/>
  <c r="J5729" i="25"/>
  <c r="J5728" i="25"/>
  <c r="J5727" i="25"/>
  <c r="J5726" i="25"/>
  <c r="J5725" i="25"/>
  <c r="J5724" i="25"/>
  <c r="J5723" i="25"/>
  <c r="J5722" i="25"/>
  <c r="J5721" i="25"/>
  <c r="J5720" i="25"/>
  <c r="J5719" i="25"/>
  <c r="J5718" i="25"/>
  <c r="J5717" i="25"/>
  <c r="J5716" i="25"/>
  <c r="J5715" i="25"/>
  <c r="J5714" i="25"/>
  <c r="J5713" i="25"/>
  <c r="J5712" i="25"/>
  <c r="J5711" i="25"/>
  <c r="J5710" i="25"/>
  <c r="J5709" i="25"/>
  <c r="J5708" i="25"/>
  <c r="J5707" i="25"/>
  <c r="J5706" i="25"/>
  <c r="J5705" i="25"/>
  <c r="J5704" i="25"/>
  <c r="J5703" i="25"/>
  <c r="J5702" i="25"/>
  <c r="J5701" i="25"/>
  <c r="J5700" i="25"/>
  <c r="J5699" i="25"/>
  <c r="J5698" i="25"/>
  <c r="J5697" i="25"/>
  <c r="J5696" i="25"/>
  <c r="J5695" i="25"/>
  <c r="J5694" i="25"/>
  <c r="J5693" i="25"/>
  <c r="J5692" i="25"/>
  <c r="J5691" i="25"/>
  <c r="J5690" i="25"/>
  <c r="J5689" i="25"/>
  <c r="J5688" i="25"/>
  <c r="J5687" i="25"/>
  <c r="J5686" i="25"/>
  <c r="J5685" i="25"/>
  <c r="J5684" i="25"/>
  <c r="J5683" i="25"/>
  <c r="J5682" i="25"/>
  <c r="J5681" i="25"/>
  <c r="J5680" i="25"/>
  <c r="J5679" i="25"/>
  <c r="J5678" i="25"/>
  <c r="J5677" i="25"/>
  <c r="J5676" i="25"/>
  <c r="J5675" i="25"/>
  <c r="J5674" i="25"/>
  <c r="J5673" i="25"/>
  <c r="J5672" i="25"/>
  <c r="J5671" i="25"/>
  <c r="J5670" i="25"/>
  <c r="J5669" i="25"/>
  <c r="J5668" i="25"/>
  <c r="J5667" i="25"/>
  <c r="J5666" i="25"/>
  <c r="J5665" i="25"/>
  <c r="J5664" i="25"/>
  <c r="J5663" i="25"/>
  <c r="J5662" i="25"/>
  <c r="J5661" i="25"/>
  <c r="J5660" i="25"/>
  <c r="J5659" i="25"/>
  <c r="J5658" i="25"/>
  <c r="J5657" i="25"/>
  <c r="J5656" i="25"/>
  <c r="J5655" i="25"/>
  <c r="J5654" i="25"/>
  <c r="J5653" i="25"/>
  <c r="J5652" i="25"/>
  <c r="J5651" i="25"/>
  <c r="J5650" i="25"/>
  <c r="J5649" i="25"/>
  <c r="J5648" i="25"/>
  <c r="J5647" i="25"/>
  <c r="J5646" i="25"/>
  <c r="J5645" i="25"/>
  <c r="J5644" i="25"/>
  <c r="J5643" i="25"/>
  <c r="J5642" i="25"/>
  <c r="J5641" i="25"/>
  <c r="J5640" i="25"/>
  <c r="J5639" i="25"/>
  <c r="J5638" i="25"/>
  <c r="J5637" i="25"/>
  <c r="J5636" i="25"/>
  <c r="J5635" i="25"/>
  <c r="J5634" i="25"/>
  <c r="J5633" i="25"/>
  <c r="J5632" i="25"/>
  <c r="J5631" i="25"/>
  <c r="J5630" i="25"/>
  <c r="J5629" i="25"/>
  <c r="J5628" i="25"/>
  <c r="J5627" i="25"/>
  <c r="J5626" i="25"/>
  <c r="J5625" i="25"/>
  <c r="J5624" i="25"/>
  <c r="J5623" i="25"/>
  <c r="J5622" i="25"/>
  <c r="J5621" i="25"/>
  <c r="J5620" i="25"/>
  <c r="J5619" i="25"/>
  <c r="J5618" i="25"/>
  <c r="J5617" i="25"/>
  <c r="J5616" i="25"/>
  <c r="J5615" i="25"/>
  <c r="J5614" i="25"/>
  <c r="J5613" i="25"/>
  <c r="J5612" i="25"/>
  <c r="J5611" i="25"/>
  <c r="J5610" i="25"/>
  <c r="J5609" i="25"/>
  <c r="J5608" i="25"/>
  <c r="J5607" i="25"/>
  <c r="J5606" i="25"/>
  <c r="J5605" i="25"/>
  <c r="J5604" i="25"/>
  <c r="J5603" i="25"/>
  <c r="J5602" i="25"/>
  <c r="J5601" i="25"/>
  <c r="J5600" i="25"/>
  <c r="J5599" i="25"/>
  <c r="J5598" i="25"/>
  <c r="J5597" i="25"/>
  <c r="J5596" i="25"/>
  <c r="J5595" i="25"/>
  <c r="J5594" i="25"/>
  <c r="J5593" i="25"/>
  <c r="J5592" i="25"/>
  <c r="J5591" i="25"/>
  <c r="J5590" i="25"/>
  <c r="J5589" i="25"/>
  <c r="J5588" i="25"/>
  <c r="J5587" i="25"/>
  <c r="J5586" i="25"/>
  <c r="J5585" i="25"/>
  <c r="J5584" i="25"/>
  <c r="J5583" i="25"/>
  <c r="J5582" i="25"/>
  <c r="J5581" i="25"/>
  <c r="J5580" i="25"/>
  <c r="J5579" i="25"/>
  <c r="J5578" i="25"/>
  <c r="J5577" i="25"/>
  <c r="J5576" i="25"/>
  <c r="J5575" i="25"/>
  <c r="J5574" i="25"/>
  <c r="J5573" i="25"/>
  <c r="J5572" i="25"/>
  <c r="J5571" i="25"/>
  <c r="J5570" i="25"/>
  <c r="J5569" i="25"/>
  <c r="J5568" i="25"/>
  <c r="J5567" i="25"/>
  <c r="J5566" i="25"/>
  <c r="J5565" i="25"/>
  <c r="J5564" i="25"/>
  <c r="J5563" i="25"/>
  <c r="J5562" i="25"/>
  <c r="J5561" i="25"/>
  <c r="J5560" i="25"/>
  <c r="J5559" i="25"/>
  <c r="J5558" i="25"/>
  <c r="J5557" i="25"/>
  <c r="J5556" i="25"/>
  <c r="J5555" i="25"/>
  <c r="J5554" i="25"/>
  <c r="J5553" i="25"/>
  <c r="J5552" i="25"/>
  <c r="J5551" i="25"/>
  <c r="J5550" i="25"/>
  <c r="J5549" i="25"/>
  <c r="J5548" i="25"/>
  <c r="J5547" i="25"/>
  <c r="J5546" i="25"/>
  <c r="J5545" i="25"/>
  <c r="J5544" i="25"/>
  <c r="J5543" i="25"/>
  <c r="J5542" i="25"/>
  <c r="J5541" i="25"/>
  <c r="J5540" i="25"/>
  <c r="J5539" i="25"/>
  <c r="J5538" i="25"/>
  <c r="J5537" i="25"/>
  <c r="J5536" i="25"/>
  <c r="J5535" i="25"/>
  <c r="J5534" i="25"/>
  <c r="J5533" i="25"/>
  <c r="J5532" i="25"/>
  <c r="J5531" i="25"/>
  <c r="J5530" i="25"/>
  <c r="J5529" i="25"/>
  <c r="J5528" i="25"/>
  <c r="J5527" i="25"/>
  <c r="J5526" i="25"/>
  <c r="J5525" i="25"/>
  <c r="J5524" i="25"/>
  <c r="J5523" i="25"/>
  <c r="J5522" i="25"/>
  <c r="J5521" i="25"/>
  <c r="J5520" i="25"/>
  <c r="J5519" i="25"/>
  <c r="J5518" i="25"/>
  <c r="J5517" i="25"/>
  <c r="J5516" i="25"/>
  <c r="J5515" i="25"/>
  <c r="J5514" i="25"/>
  <c r="J5513" i="25"/>
  <c r="J5512" i="25"/>
  <c r="J5511" i="25"/>
  <c r="J5510" i="25"/>
  <c r="J5509" i="25"/>
  <c r="J5508" i="25"/>
  <c r="J5507" i="25"/>
  <c r="J5506" i="25"/>
  <c r="J5505" i="25"/>
  <c r="J5504" i="25"/>
  <c r="J5503" i="25"/>
  <c r="J5502" i="25"/>
  <c r="J5501" i="25"/>
  <c r="J5500" i="25"/>
  <c r="J5499" i="25"/>
  <c r="J5498" i="25"/>
  <c r="J5497" i="25"/>
  <c r="J5496" i="25"/>
  <c r="J5495" i="25"/>
  <c r="J5494" i="25"/>
  <c r="J5493" i="25"/>
  <c r="J5492" i="25"/>
  <c r="J5491" i="25"/>
  <c r="J5490" i="25"/>
  <c r="J5489" i="25"/>
  <c r="J5488" i="25"/>
  <c r="J5487" i="25"/>
  <c r="J5486" i="25"/>
  <c r="J5485" i="25"/>
  <c r="J5484" i="25"/>
  <c r="J5483" i="25"/>
  <c r="J5482" i="25"/>
  <c r="J5481" i="25"/>
  <c r="J5480" i="25"/>
  <c r="J5479" i="25"/>
  <c r="J5478" i="25"/>
  <c r="J5477" i="25"/>
  <c r="J5476" i="25"/>
  <c r="J5475" i="25"/>
  <c r="J5474" i="25"/>
  <c r="J5473" i="25"/>
  <c r="J5472" i="25"/>
  <c r="J5471" i="25"/>
  <c r="J5470" i="25"/>
  <c r="J5469" i="25"/>
  <c r="J5468" i="25"/>
  <c r="J5467" i="25"/>
  <c r="J5466" i="25"/>
  <c r="J5465" i="25"/>
  <c r="J5464" i="25"/>
  <c r="J5463" i="25"/>
  <c r="J5462" i="25"/>
  <c r="J5461" i="25"/>
  <c r="J5460" i="25"/>
  <c r="J5459" i="25"/>
  <c r="J5458" i="25"/>
  <c r="J5457" i="25"/>
  <c r="J5456" i="25"/>
  <c r="J5455" i="25"/>
  <c r="J5454" i="25"/>
  <c r="J5453" i="25"/>
  <c r="J5452" i="25"/>
  <c r="J5451" i="25"/>
  <c r="J5450" i="25"/>
  <c r="J5449" i="25"/>
  <c r="J5448" i="25"/>
  <c r="J5447" i="25"/>
  <c r="J5446" i="25"/>
  <c r="J5445" i="25"/>
  <c r="J5444" i="25"/>
  <c r="J5443" i="25"/>
  <c r="J5442" i="25"/>
  <c r="J5441" i="25"/>
  <c r="J5440" i="25"/>
  <c r="J5439" i="25"/>
  <c r="J5438" i="25"/>
  <c r="J5437" i="25"/>
  <c r="J5436" i="25"/>
  <c r="J5435" i="25"/>
  <c r="J5434" i="25"/>
  <c r="J5433" i="25"/>
  <c r="J5432" i="25"/>
  <c r="J5431" i="25"/>
  <c r="J5430" i="25"/>
  <c r="J5429" i="25"/>
  <c r="J5428" i="25"/>
  <c r="J5427" i="25"/>
  <c r="J5426" i="25"/>
  <c r="J5425" i="25"/>
  <c r="J5424" i="25"/>
  <c r="J5423" i="25"/>
  <c r="J5422" i="25"/>
  <c r="J5421" i="25"/>
  <c r="J5420" i="25"/>
  <c r="J5419" i="25"/>
  <c r="J5418" i="25"/>
  <c r="J5417" i="25"/>
  <c r="J5416" i="25"/>
  <c r="J5415" i="25"/>
  <c r="J5414" i="25"/>
  <c r="J5413" i="25"/>
  <c r="J5412" i="25"/>
  <c r="J5411" i="25"/>
  <c r="J5410" i="25"/>
  <c r="J5409" i="25"/>
  <c r="J5408" i="25"/>
  <c r="J5407" i="25"/>
  <c r="J5406" i="25"/>
  <c r="J5405" i="25"/>
  <c r="J5404" i="25"/>
  <c r="J5403" i="25"/>
  <c r="J5402" i="25"/>
  <c r="J5401" i="25"/>
  <c r="J5400" i="25"/>
  <c r="J5399" i="25"/>
  <c r="J5398" i="25"/>
  <c r="J5397" i="25"/>
  <c r="J5396" i="25"/>
  <c r="J5395" i="25"/>
  <c r="J5394" i="25"/>
  <c r="J5393" i="25"/>
  <c r="J5392" i="25"/>
  <c r="J5391" i="25"/>
  <c r="J5390" i="25"/>
  <c r="J5389" i="25"/>
  <c r="J5388" i="25"/>
  <c r="J5387" i="25"/>
  <c r="J5386" i="25"/>
  <c r="J5385" i="25"/>
  <c r="J5384" i="25"/>
  <c r="J5383" i="25"/>
  <c r="J5382" i="25"/>
  <c r="J5381" i="25"/>
  <c r="J5380" i="25"/>
  <c r="J5379" i="25"/>
  <c r="J5378" i="25"/>
  <c r="J5377" i="25"/>
  <c r="J5376" i="25"/>
  <c r="J5375" i="25"/>
  <c r="J5374" i="25"/>
  <c r="J5373" i="25"/>
  <c r="J5372" i="25"/>
  <c r="J5371" i="25"/>
  <c r="J5370" i="25"/>
  <c r="J5369" i="25"/>
  <c r="J5368" i="25"/>
  <c r="J5367" i="25"/>
  <c r="J5366" i="25"/>
  <c r="J5365" i="25"/>
  <c r="J5364" i="25"/>
  <c r="J5363" i="25"/>
  <c r="J5362" i="25"/>
  <c r="J5361" i="25"/>
  <c r="J5360" i="25"/>
  <c r="J5359" i="25"/>
  <c r="J5358" i="25"/>
  <c r="J5357" i="25"/>
  <c r="J5356" i="25"/>
  <c r="J5355" i="25"/>
  <c r="J5354" i="25"/>
  <c r="J5353" i="25"/>
  <c r="J5352" i="25"/>
  <c r="J5351" i="25"/>
  <c r="J5350" i="25"/>
  <c r="J5349" i="25"/>
  <c r="J5348" i="25"/>
  <c r="J5347" i="25"/>
  <c r="J5346" i="25"/>
  <c r="J5345" i="25"/>
  <c r="J5344" i="25"/>
  <c r="J5343" i="25"/>
  <c r="J5342" i="25"/>
  <c r="J5341" i="25"/>
  <c r="J5340" i="25"/>
  <c r="J5339" i="25"/>
  <c r="J5338" i="25"/>
  <c r="J5337" i="25"/>
  <c r="J5336" i="25"/>
  <c r="J5335" i="25"/>
  <c r="J5334" i="25"/>
  <c r="J5333" i="25"/>
  <c r="J5332" i="25"/>
  <c r="J5331" i="25"/>
  <c r="J5330" i="25"/>
  <c r="J5329" i="25"/>
  <c r="J5328" i="25"/>
  <c r="J5327" i="25"/>
  <c r="J5326" i="25"/>
  <c r="J5325" i="25"/>
  <c r="J5324" i="25"/>
  <c r="J5323" i="25"/>
  <c r="J5322" i="25"/>
  <c r="J5321" i="25"/>
  <c r="J5320" i="25"/>
  <c r="J5319" i="25"/>
  <c r="J5318" i="25"/>
  <c r="J5317" i="25"/>
  <c r="J5316" i="25"/>
  <c r="J5315" i="25"/>
  <c r="J5314" i="25"/>
  <c r="J5313" i="25"/>
  <c r="J5312" i="25"/>
  <c r="J5311" i="25"/>
  <c r="J5310" i="25"/>
  <c r="J5309" i="25"/>
  <c r="J5308" i="25"/>
  <c r="J5307" i="25"/>
  <c r="J5306" i="25"/>
  <c r="J5305" i="25"/>
  <c r="J5304" i="25"/>
  <c r="J5303" i="25"/>
  <c r="J5302" i="25"/>
  <c r="J5301" i="25"/>
  <c r="J5300" i="25"/>
  <c r="J5299" i="25"/>
  <c r="J5298" i="25"/>
  <c r="J5297" i="25"/>
  <c r="J5296" i="25"/>
  <c r="J5295" i="25"/>
  <c r="J5294" i="25"/>
  <c r="J5293" i="25"/>
  <c r="J5292" i="25"/>
  <c r="J5291" i="25"/>
  <c r="J5290" i="25"/>
  <c r="J5289" i="25"/>
  <c r="J5288" i="25"/>
  <c r="J5287" i="25"/>
  <c r="J5286" i="25"/>
  <c r="J5285" i="25"/>
  <c r="J5284" i="25"/>
  <c r="J5283" i="25"/>
  <c r="J5282" i="25"/>
  <c r="J5281" i="25"/>
  <c r="J5280" i="25"/>
  <c r="J5279" i="25"/>
  <c r="J5278" i="25"/>
  <c r="J5277" i="25"/>
  <c r="J5276" i="25"/>
  <c r="J5275" i="25"/>
  <c r="J5274" i="25"/>
  <c r="J5273" i="25"/>
  <c r="J5272" i="25"/>
  <c r="J5271" i="25"/>
  <c r="J5270" i="25"/>
  <c r="J5269" i="25"/>
  <c r="J5268" i="25"/>
  <c r="J5267" i="25"/>
  <c r="J5266" i="25"/>
  <c r="J5265" i="25"/>
  <c r="J5264" i="25"/>
  <c r="J5263" i="25"/>
  <c r="J5262" i="25"/>
  <c r="J5261" i="25"/>
  <c r="J5260" i="25"/>
  <c r="J5259" i="25"/>
  <c r="J5258" i="25"/>
  <c r="J5257" i="25"/>
  <c r="J5256" i="25"/>
  <c r="J5255" i="25"/>
  <c r="J5254" i="25"/>
  <c r="J5253" i="25"/>
  <c r="J5252" i="25"/>
  <c r="J5251" i="25"/>
  <c r="J5250" i="25"/>
  <c r="J5249" i="25"/>
  <c r="J5248" i="25"/>
  <c r="J5247" i="25"/>
  <c r="J5246" i="25"/>
  <c r="J5245" i="25"/>
  <c r="J5244" i="25"/>
  <c r="J5243" i="25"/>
  <c r="J5242" i="25"/>
  <c r="J5241" i="25"/>
  <c r="J5240" i="25"/>
  <c r="J5239" i="25"/>
  <c r="J5238" i="25"/>
  <c r="J5237" i="25"/>
  <c r="J5236" i="25"/>
  <c r="J5235" i="25"/>
  <c r="J5234" i="25"/>
  <c r="J5233" i="25"/>
  <c r="J5232" i="25"/>
  <c r="J5231" i="25"/>
  <c r="J5230" i="25"/>
  <c r="J5229" i="25"/>
  <c r="J5228" i="25"/>
  <c r="J5227" i="25"/>
  <c r="J5226" i="25"/>
  <c r="J5225" i="25"/>
  <c r="J5224" i="25"/>
  <c r="J5223" i="25"/>
  <c r="J5222" i="25"/>
  <c r="J5221" i="25"/>
  <c r="J5220" i="25"/>
  <c r="J5219" i="25"/>
  <c r="J5218" i="25"/>
  <c r="J5217" i="25"/>
  <c r="J5216" i="25"/>
  <c r="J5215" i="25"/>
  <c r="J5214" i="25"/>
  <c r="J5213" i="25"/>
  <c r="J5212" i="25"/>
  <c r="J5211" i="25"/>
  <c r="J5210" i="25"/>
  <c r="J5209" i="25"/>
  <c r="J5208" i="25"/>
  <c r="J5207" i="25"/>
  <c r="J5206" i="25"/>
  <c r="J5205" i="25"/>
  <c r="J5204" i="25"/>
  <c r="J5203" i="25"/>
  <c r="J5202" i="25"/>
  <c r="J5201" i="25"/>
  <c r="J5200" i="25"/>
  <c r="J5199" i="25"/>
  <c r="J5198" i="25"/>
  <c r="J5197" i="25"/>
  <c r="J5196" i="25"/>
  <c r="J5195" i="25"/>
  <c r="J5194" i="25"/>
  <c r="J5193" i="25"/>
  <c r="J5192" i="25"/>
  <c r="J5191" i="25"/>
  <c r="J5190" i="25"/>
  <c r="J5189" i="25"/>
  <c r="J5188" i="25"/>
  <c r="J5187" i="25"/>
  <c r="J5186" i="25"/>
  <c r="J5185" i="25"/>
  <c r="J5184" i="25"/>
  <c r="J5183" i="25"/>
  <c r="J5182" i="25"/>
  <c r="J5181" i="25"/>
  <c r="J5180" i="25"/>
  <c r="J5179" i="25"/>
  <c r="J5178" i="25"/>
  <c r="J5177" i="25"/>
  <c r="J5176" i="25"/>
  <c r="J5175" i="25"/>
  <c r="J5174" i="25"/>
  <c r="J5173" i="25"/>
  <c r="J5172" i="25"/>
  <c r="J5171" i="25"/>
  <c r="J5170" i="25"/>
  <c r="J5169" i="25"/>
  <c r="J5168" i="25"/>
  <c r="J5167" i="25"/>
  <c r="J5166" i="25"/>
  <c r="J5165" i="25"/>
  <c r="J5164" i="25"/>
  <c r="J5163" i="25"/>
  <c r="J5162" i="25"/>
  <c r="J5161" i="25"/>
  <c r="J5160" i="25"/>
  <c r="J5159" i="25"/>
  <c r="J5158" i="25"/>
  <c r="J5157" i="25"/>
  <c r="J5156" i="25"/>
  <c r="J5155" i="25"/>
  <c r="J5154" i="25"/>
  <c r="J5153" i="25"/>
  <c r="J5152" i="25"/>
  <c r="J5151" i="25"/>
  <c r="J5150" i="25"/>
  <c r="J5149" i="25"/>
  <c r="J5148" i="25"/>
  <c r="J5147" i="25"/>
  <c r="J5146" i="25"/>
  <c r="J5145" i="25"/>
  <c r="J5144" i="25"/>
  <c r="J5143" i="25"/>
  <c r="J5142" i="25"/>
  <c r="J5141" i="25"/>
  <c r="J5140" i="25"/>
  <c r="J5139" i="25"/>
  <c r="J5138" i="25"/>
  <c r="J5137" i="25"/>
  <c r="J5136" i="25"/>
  <c r="J5135" i="25"/>
  <c r="J5134" i="25"/>
  <c r="J5133" i="25"/>
  <c r="J5132" i="25"/>
  <c r="J5131" i="25"/>
  <c r="J5130" i="25"/>
  <c r="J5129" i="25"/>
  <c r="J5128" i="25"/>
  <c r="J5127" i="25"/>
  <c r="J5126" i="25"/>
  <c r="J5125" i="25"/>
  <c r="J5124" i="25"/>
  <c r="J5123" i="25"/>
  <c r="J5122" i="25"/>
  <c r="J5121" i="25"/>
  <c r="J5120" i="25"/>
  <c r="J5119" i="25"/>
  <c r="J5118" i="25"/>
  <c r="J5117" i="25"/>
  <c r="J5116" i="25"/>
  <c r="J5115" i="25"/>
  <c r="J5114" i="25"/>
  <c r="J5113" i="25"/>
  <c r="J5112" i="25"/>
  <c r="J5111" i="25"/>
  <c r="J5110" i="25"/>
  <c r="J5109" i="25"/>
  <c r="J5108" i="25"/>
  <c r="J5107" i="25"/>
  <c r="J5106" i="25"/>
  <c r="J5105" i="25"/>
  <c r="J5104" i="25"/>
  <c r="J5103" i="25"/>
  <c r="J5102" i="25"/>
  <c r="J5101" i="25"/>
  <c r="J5100" i="25"/>
  <c r="J5099" i="25"/>
  <c r="J5098" i="25"/>
  <c r="J5097" i="25"/>
  <c r="J5096" i="25"/>
  <c r="J5095" i="25"/>
  <c r="J5094" i="25"/>
  <c r="J5093" i="25"/>
  <c r="J5092" i="25"/>
  <c r="J5091" i="25"/>
  <c r="J5090" i="25"/>
  <c r="J5089" i="25"/>
  <c r="J5088" i="25"/>
  <c r="J5087" i="25"/>
  <c r="J5086" i="25"/>
  <c r="J5085" i="25"/>
  <c r="J5084" i="25"/>
  <c r="J5083" i="25"/>
  <c r="J5082" i="25"/>
  <c r="J5081" i="25"/>
  <c r="J5080" i="25"/>
  <c r="J5079" i="25"/>
  <c r="J5078" i="25"/>
  <c r="J5077" i="25"/>
  <c r="J5076" i="25"/>
  <c r="J5075" i="25"/>
  <c r="J5074" i="25"/>
  <c r="J5073" i="25"/>
  <c r="J5072" i="25"/>
  <c r="J5071" i="25"/>
  <c r="J5070" i="25"/>
  <c r="J5069" i="25"/>
  <c r="J5068" i="25"/>
  <c r="J5067" i="25"/>
  <c r="J5066" i="25"/>
  <c r="J5065" i="25"/>
  <c r="J5064" i="25"/>
  <c r="J5063" i="25"/>
  <c r="J5062" i="25"/>
  <c r="J5061" i="25"/>
  <c r="J5060" i="25"/>
  <c r="J5059" i="25"/>
  <c r="J5058" i="25"/>
  <c r="J5057" i="25"/>
  <c r="J5056" i="25"/>
  <c r="J5055" i="25"/>
  <c r="J5054" i="25"/>
  <c r="J5053" i="25"/>
  <c r="J5052" i="25"/>
  <c r="J5051" i="25"/>
  <c r="J5050" i="25"/>
  <c r="J5049" i="25"/>
  <c r="J5048" i="25"/>
  <c r="J5047" i="25"/>
  <c r="J5046" i="25"/>
  <c r="J5045" i="25"/>
  <c r="J5044" i="25"/>
  <c r="J5043" i="25"/>
  <c r="J5042" i="25"/>
  <c r="J5041" i="25"/>
  <c r="J5040" i="25"/>
  <c r="J5039" i="25"/>
  <c r="J5038" i="25"/>
  <c r="J5037" i="25"/>
  <c r="J5036" i="25"/>
  <c r="J5035" i="25"/>
  <c r="J5034" i="25"/>
  <c r="J5033" i="25"/>
  <c r="J5032" i="25"/>
  <c r="J5031" i="25"/>
  <c r="J5030" i="25"/>
  <c r="J5029" i="25"/>
  <c r="J5028" i="25"/>
  <c r="J5027" i="25"/>
  <c r="J5026" i="25"/>
  <c r="J5025" i="25"/>
  <c r="J5024" i="25"/>
  <c r="J5023" i="25"/>
  <c r="J5022" i="25"/>
  <c r="J5021" i="25"/>
  <c r="J5020" i="25"/>
  <c r="J5019" i="25"/>
  <c r="J5018" i="25"/>
  <c r="J5017" i="25"/>
  <c r="J5016" i="25"/>
  <c r="J5015" i="25"/>
  <c r="J5014" i="25"/>
  <c r="J5013" i="25"/>
  <c r="J5012" i="25"/>
  <c r="J5011" i="25"/>
  <c r="J5010" i="25"/>
  <c r="J5009" i="25"/>
  <c r="J5008" i="25"/>
  <c r="J5007" i="25"/>
  <c r="J5006" i="25"/>
  <c r="J5005" i="25"/>
  <c r="J5004" i="25"/>
  <c r="J5003" i="25"/>
  <c r="J5002" i="25"/>
  <c r="J5001" i="25"/>
  <c r="J5000" i="25"/>
  <c r="J4999" i="25"/>
  <c r="J4998" i="25"/>
  <c r="J4997" i="25"/>
  <c r="J4996" i="25"/>
  <c r="J4995" i="25"/>
  <c r="J4994" i="25"/>
  <c r="J4993" i="25"/>
  <c r="J4992" i="25"/>
  <c r="J4991" i="25"/>
  <c r="J4990" i="25"/>
  <c r="J4989" i="25"/>
  <c r="J4988" i="25"/>
  <c r="J4987" i="25"/>
  <c r="J4986" i="25"/>
  <c r="J4985" i="25"/>
  <c r="J4984" i="25"/>
  <c r="J4983" i="25"/>
  <c r="J4982" i="25"/>
  <c r="J4981" i="25"/>
  <c r="J4980" i="25"/>
  <c r="J4979" i="25"/>
  <c r="J4978" i="25"/>
  <c r="J4977" i="25"/>
  <c r="J4976" i="25"/>
  <c r="J4975" i="25"/>
  <c r="J4974" i="25"/>
  <c r="J4973" i="25"/>
  <c r="J4972" i="25"/>
  <c r="J4971" i="25"/>
  <c r="J4970" i="25"/>
  <c r="J4969" i="25"/>
  <c r="J4968" i="25"/>
  <c r="J4967" i="25"/>
  <c r="J4966" i="25"/>
  <c r="J4965" i="25"/>
  <c r="J4964" i="25"/>
  <c r="J4963" i="25"/>
  <c r="J4962" i="25"/>
  <c r="J4961" i="25"/>
  <c r="J4960" i="25"/>
  <c r="J4959" i="25"/>
  <c r="J4958" i="25"/>
  <c r="J4957" i="25"/>
  <c r="J4956" i="25"/>
  <c r="J4955" i="25"/>
  <c r="J4954" i="25"/>
  <c r="J4953" i="25"/>
  <c r="J4952" i="25"/>
  <c r="J4951" i="25"/>
  <c r="J4950" i="25"/>
  <c r="J4949" i="25"/>
  <c r="J4948" i="25"/>
  <c r="J4947" i="25"/>
  <c r="J4946" i="25"/>
  <c r="J4945" i="25"/>
  <c r="J4944" i="25"/>
  <c r="J4943" i="25"/>
  <c r="J4942" i="25"/>
  <c r="J4941" i="25"/>
  <c r="J4940" i="25"/>
  <c r="J4939" i="25"/>
  <c r="J4938" i="25"/>
  <c r="J4937" i="25"/>
  <c r="J4936" i="25"/>
  <c r="J4935" i="25"/>
  <c r="J4934" i="25"/>
  <c r="J4933" i="25"/>
  <c r="J4932" i="25"/>
  <c r="J4931" i="25"/>
  <c r="J4930" i="25"/>
  <c r="J4929" i="25"/>
  <c r="J4928" i="25"/>
  <c r="J4927" i="25"/>
  <c r="J4926" i="25"/>
  <c r="J4925" i="25"/>
  <c r="J4924" i="25"/>
  <c r="J4923" i="25"/>
  <c r="J4922" i="25"/>
  <c r="J4921" i="25"/>
  <c r="J4920" i="25"/>
  <c r="J4919" i="25"/>
  <c r="J4918" i="25"/>
  <c r="J4917" i="25"/>
  <c r="J4916" i="25"/>
  <c r="J4915" i="25"/>
  <c r="J4914" i="25"/>
  <c r="J4913" i="25"/>
  <c r="J4912" i="25"/>
  <c r="J4911" i="25"/>
  <c r="J4910" i="25"/>
  <c r="J4909" i="25"/>
  <c r="J4908" i="25"/>
  <c r="J4907" i="25"/>
  <c r="J4906" i="25"/>
  <c r="J4905" i="25"/>
  <c r="J4904" i="25"/>
  <c r="J4903" i="25"/>
  <c r="J4902" i="25"/>
  <c r="J4901" i="25"/>
  <c r="J4900" i="25"/>
  <c r="J4899" i="25"/>
  <c r="J4898" i="25"/>
  <c r="J4897" i="25"/>
  <c r="J4896" i="25"/>
  <c r="J4895" i="25"/>
  <c r="J4894" i="25"/>
  <c r="J4893" i="25"/>
  <c r="J4892" i="25"/>
  <c r="J4891" i="25"/>
  <c r="J4890" i="25"/>
  <c r="J4889" i="25"/>
  <c r="J4888" i="25"/>
  <c r="J4887" i="25"/>
  <c r="J4886" i="25"/>
  <c r="J4885" i="25"/>
  <c r="J4884" i="25"/>
  <c r="J4883" i="25"/>
  <c r="J4882" i="25"/>
  <c r="J4881" i="25"/>
  <c r="J4880" i="25"/>
  <c r="J4879" i="25"/>
  <c r="J4878" i="25"/>
  <c r="J4877" i="25"/>
  <c r="J4876" i="25"/>
  <c r="J4875" i="25"/>
  <c r="J4874" i="25"/>
  <c r="J4873" i="25"/>
  <c r="J4872" i="25"/>
  <c r="J4871" i="25"/>
  <c r="J4870" i="25"/>
  <c r="J4869" i="25"/>
  <c r="J4868" i="25"/>
  <c r="J4867" i="25"/>
  <c r="J4866" i="25"/>
  <c r="J4865" i="25"/>
  <c r="J4864" i="25"/>
  <c r="J4863" i="25"/>
  <c r="J4862" i="25"/>
  <c r="J4861" i="25"/>
  <c r="J4860" i="25"/>
  <c r="J4859" i="25"/>
  <c r="J4858" i="25"/>
  <c r="J4857" i="25"/>
  <c r="J4856" i="25"/>
  <c r="J4855" i="25"/>
  <c r="J4854" i="25"/>
  <c r="J4853" i="25"/>
  <c r="J4852" i="25"/>
  <c r="J4851" i="25"/>
  <c r="J4850" i="25"/>
  <c r="J4849" i="25"/>
  <c r="J4848" i="25"/>
  <c r="J4847" i="25"/>
  <c r="J4846" i="25"/>
  <c r="J4845" i="25"/>
  <c r="J4844" i="25"/>
  <c r="J4843" i="25"/>
  <c r="J4842" i="25"/>
  <c r="J4841" i="25"/>
  <c r="J4840" i="25"/>
  <c r="J4839" i="25"/>
  <c r="J4838" i="25"/>
  <c r="J4837" i="25"/>
  <c r="J4836" i="25"/>
  <c r="J4835" i="25"/>
  <c r="J4834" i="25"/>
  <c r="J4833" i="25"/>
  <c r="J4832" i="25"/>
  <c r="J4831" i="25"/>
  <c r="J4830" i="25"/>
  <c r="J4829" i="25"/>
  <c r="J4828" i="25"/>
  <c r="J4827" i="25"/>
  <c r="J4826" i="25"/>
  <c r="J4825" i="25"/>
  <c r="J4824" i="25"/>
  <c r="J4823" i="25"/>
  <c r="J4822" i="25"/>
  <c r="J4821" i="25"/>
  <c r="J4820" i="25"/>
  <c r="J4819" i="25"/>
  <c r="J4818" i="25"/>
  <c r="J4817" i="25"/>
  <c r="J4816" i="25"/>
  <c r="J4815" i="25"/>
  <c r="J4814" i="25"/>
  <c r="J4813" i="25"/>
  <c r="J4812" i="25"/>
  <c r="J4811" i="25"/>
  <c r="J4810" i="25"/>
  <c r="J4809" i="25"/>
  <c r="J4808" i="25"/>
  <c r="J4807" i="25"/>
  <c r="J4806" i="25"/>
  <c r="J4805" i="25"/>
  <c r="J4804" i="25"/>
  <c r="J4803" i="25"/>
  <c r="J4802" i="25"/>
  <c r="J4801" i="25"/>
  <c r="J4800" i="25"/>
  <c r="J4799" i="25"/>
  <c r="J4798" i="25"/>
  <c r="J4797" i="25"/>
  <c r="J4796" i="25"/>
  <c r="J4795" i="25"/>
  <c r="J4794" i="25"/>
  <c r="J4793" i="25"/>
  <c r="J4792" i="25"/>
  <c r="J4791" i="25"/>
  <c r="J4790" i="25"/>
  <c r="J4789" i="25"/>
  <c r="J4788" i="25"/>
  <c r="J4787" i="25"/>
  <c r="J4786" i="25"/>
  <c r="J4785" i="25"/>
  <c r="J4784" i="25"/>
  <c r="J4783" i="25"/>
  <c r="J4782" i="25"/>
  <c r="J4781" i="25"/>
  <c r="J4780" i="25"/>
  <c r="J4779" i="25"/>
  <c r="J4778" i="25"/>
  <c r="J4777" i="25"/>
  <c r="J4776" i="25"/>
  <c r="J4775" i="25"/>
  <c r="J4774" i="25"/>
  <c r="J4773" i="25"/>
  <c r="J4772" i="25"/>
  <c r="J4771" i="25"/>
  <c r="J4770" i="25"/>
  <c r="J4769" i="25"/>
  <c r="J4768" i="25"/>
  <c r="J4767" i="25"/>
  <c r="J4766" i="25"/>
  <c r="J4765" i="25"/>
  <c r="J4764" i="25"/>
  <c r="J4763" i="25"/>
  <c r="J4762" i="25"/>
  <c r="J4761" i="25"/>
  <c r="J4760" i="25"/>
  <c r="J4759" i="25"/>
  <c r="J4758" i="25"/>
  <c r="J4757" i="25"/>
  <c r="J4756" i="25"/>
  <c r="J4755" i="25"/>
  <c r="J4754" i="25"/>
  <c r="J4753" i="25"/>
  <c r="J4752" i="25"/>
  <c r="J4751" i="25"/>
  <c r="J4750" i="25"/>
  <c r="J4749" i="25"/>
  <c r="J4748" i="25"/>
  <c r="J4747" i="25"/>
  <c r="J4746" i="25"/>
  <c r="J4745" i="25"/>
  <c r="J4744" i="25"/>
  <c r="J4743" i="25"/>
  <c r="J4742" i="25"/>
  <c r="J4741" i="25"/>
  <c r="J4740" i="25"/>
  <c r="J4739" i="25"/>
  <c r="J4738" i="25"/>
  <c r="J4737" i="25"/>
  <c r="J4736" i="25"/>
  <c r="J4735" i="25"/>
  <c r="J4734" i="25"/>
  <c r="J4733" i="25"/>
  <c r="J4732" i="25"/>
  <c r="J4731" i="25"/>
  <c r="J4730" i="25"/>
  <c r="J4729" i="25"/>
  <c r="J4728" i="25"/>
  <c r="J4727" i="25"/>
  <c r="J4726" i="25"/>
  <c r="J4725" i="25"/>
  <c r="J4724" i="25"/>
  <c r="J4723" i="25"/>
  <c r="J4722" i="25"/>
  <c r="J4721" i="25"/>
  <c r="J4720" i="25"/>
  <c r="J4719" i="25"/>
  <c r="J4718" i="25"/>
  <c r="J4717" i="25"/>
  <c r="J4716" i="25"/>
  <c r="J4715" i="25"/>
  <c r="J4714" i="25"/>
  <c r="J4713" i="25"/>
  <c r="J4712" i="25"/>
  <c r="J4711" i="25"/>
  <c r="J4710" i="25"/>
  <c r="J4709" i="25"/>
  <c r="J4708" i="25"/>
  <c r="J4707" i="25"/>
  <c r="J4706" i="25"/>
  <c r="J4705" i="25"/>
  <c r="J4704" i="25"/>
  <c r="J4703" i="25"/>
  <c r="J4702" i="25"/>
  <c r="J4701" i="25"/>
  <c r="J4700" i="25"/>
  <c r="J4699" i="25"/>
  <c r="J4698" i="25"/>
  <c r="J4697" i="25"/>
  <c r="J4696" i="25"/>
  <c r="J4695" i="25"/>
  <c r="J4694" i="25"/>
  <c r="J4693" i="25"/>
  <c r="J4692" i="25"/>
  <c r="J4691" i="25"/>
  <c r="J4690" i="25"/>
  <c r="J4689" i="25"/>
  <c r="J4688" i="25"/>
  <c r="J4687" i="25"/>
  <c r="J4686" i="25"/>
  <c r="J4685" i="25"/>
  <c r="J4684" i="25"/>
  <c r="J4683" i="25"/>
  <c r="J4682" i="25"/>
  <c r="J4681" i="25"/>
  <c r="J4680" i="25"/>
  <c r="J4679" i="25"/>
  <c r="J4678" i="25"/>
  <c r="J4677" i="25"/>
  <c r="J4676" i="25"/>
  <c r="J4675" i="25"/>
  <c r="J4674" i="25"/>
  <c r="J4673" i="25"/>
  <c r="J4672" i="25"/>
  <c r="J4671" i="25"/>
  <c r="J4670" i="25"/>
  <c r="J4669" i="25"/>
  <c r="J4668" i="25"/>
  <c r="J4667" i="25"/>
  <c r="J4666" i="25"/>
  <c r="J4665" i="25"/>
  <c r="J4664" i="25"/>
  <c r="J4663" i="25"/>
  <c r="J4662" i="25"/>
  <c r="J4661" i="25"/>
  <c r="J4660" i="25"/>
  <c r="J4659" i="25"/>
  <c r="J4658" i="25"/>
  <c r="J4657" i="25"/>
  <c r="J4656" i="25"/>
  <c r="J4655" i="25"/>
  <c r="J4654" i="25"/>
  <c r="J4653" i="25"/>
  <c r="J4652" i="25"/>
  <c r="J4651" i="25"/>
  <c r="J4650" i="25"/>
  <c r="J4649" i="25"/>
  <c r="J4648" i="25"/>
  <c r="J4647" i="25"/>
  <c r="J4646" i="25"/>
  <c r="J4645" i="25"/>
  <c r="J4644" i="25"/>
  <c r="J4643" i="25"/>
  <c r="J4642" i="25"/>
  <c r="J4641" i="25"/>
  <c r="J4640" i="25"/>
  <c r="J4639" i="25"/>
  <c r="J4638" i="25"/>
  <c r="J4637" i="25"/>
  <c r="J4636" i="25"/>
  <c r="J4635" i="25"/>
  <c r="J4634" i="25"/>
  <c r="J4633" i="25"/>
  <c r="J4632" i="25"/>
  <c r="J4631" i="25"/>
  <c r="J4630" i="25"/>
  <c r="J4629" i="25"/>
  <c r="J4628" i="25"/>
  <c r="J4627" i="25"/>
  <c r="J4626" i="25"/>
  <c r="J4625" i="25"/>
  <c r="J4624" i="25"/>
  <c r="J4623" i="25"/>
  <c r="J4622" i="25"/>
  <c r="J4621" i="25"/>
  <c r="J4620" i="25"/>
  <c r="J4619" i="25"/>
  <c r="J4618" i="25"/>
  <c r="J4617" i="25"/>
  <c r="J4616" i="25"/>
  <c r="J4615" i="25"/>
  <c r="J4614" i="25"/>
  <c r="J4613" i="25"/>
  <c r="J4612" i="25"/>
  <c r="J4611" i="25"/>
  <c r="J4610" i="25"/>
  <c r="J4609" i="25"/>
  <c r="J4608" i="25"/>
  <c r="J4607" i="25"/>
  <c r="J4606" i="25"/>
  <c r="J4605" i="25"/>
  <c r="J4604" i="25"/>
  <c r="J4603" i="25"/>
  <c r="J4602" i="25"/>
  <c r="J4601" i="25"/>
  <c r="J4600" i="25"/>
  <c r="J4599" i="25"/>
  <c r="J4598" i="25"/>
  <c r="J4597" i="25"/>
  <c r="J4596" i="25"/>
  <c r="J4595" i="25"/>
  <c r="J4594" i="25"/>
  <c r="J4593" i="25"/>
  <c r="J4592" i="25"/>
  <c r="J4591" i="25"/>
  <c r="J4590" i="25"/>
  <c r="J4589" i="25"/>
  <c r="J4588" i="25"/>
  <c r="J4587" i="25"/>
  <c r="J4586" i="25"/>
  <c r="J4585" i="25"/>
  <c r="J4584" i="25"/>
  <c r="J4583" i="25"/>
  <c r="J4582" i="25"/>
  <c r="J4581" i="25"/>
  <c r="J4580" i="25"/>
  <c r="J4579" i="25"/>
  <c r="J4578" i="25"/>
  <c r="J4577" i="25"/>
  <c r="J4576" i="25"/>
  <c r="J4575" i="25"/>
  <c r="J4574" i="25"/>
  <c r="J4573" i="25"/>
  <c r="J4572" i="25"/>
  <c r="J4571" i="25"/>
  <c r="J4570" i="25"/>
  <c r="J4569" i="25"/>
  <c r="J4568" i="25"/>
  <c r="J4567" i="25"/>
  <c r="J4566" i="25"/>
  <c r="J4565" i="25"/>
  <c r="J4564" i="25"/>
  <c r="J4563" i="25"/>
  <c r="J4562" i="25"/>
  <c r="J4561" i="25"/>
  <c r="J4560" i="25"/>
  <c r="J4559" i="25"/>
  <c r="J4558" i="25"/>
  <c r="J4557" i="25"/>
  <c r="J4556" i="25"/>
  <c r="J4555" i="25"/>
  <c r="J4554" i="25"/>
  <c r="J4553" i="25"/>
  <c r="J4552" i="25"/>
  <c r="J4551" i="25"/>
  <c r="J4550" i="25"/>
  <c r="J4549" i="25"/>
  <c r="J4548" i="25"/>
  <c r="J4547" i="25"/>
  <c r="J4546" i="25"/>
  <c r="J4545" i="25"/>
  <c r="J4544" i="25"/>
  <c r="J4543" i="25"/>
  <c r="J4542" i="25"/>
  <c r="J4541" i="25"/>
  <c r="J4540" i="25"/>
  <c r="J4539" i="25"/>
  <c r="J4538" i="25"/>
  <c r="J4537" i="25"/>
  <c r="J4536" i="25"/>
  <c r="J4535" i="25"/>
  <c r="J4534" i="25"/>
  <c r="J4533" i="25"/>
  <c r="J4532" i="25"/>
  <c r="J4531" i="25"/>
  <c r="J4530" i="25"/>
  <c r="J4529" i="25"/>
  <c r="J4528" i="25"/>
  <c r="J4527" i="25"/>
  <c r="J4526" i="25"/>
  <c r="J4525" i="25"/>
  <c r="J4524" i="25"/>
  <c r="J4523" i="25"/>
  <c r="J4522" i="25"/>
  <c r="J4521" i="25"/>
  <c r="J4520" i="25"/>
  <c r="J4519" i="25"/>
  <c r="J4518" i="25"/>
  <c r="J4517" i="25"/>
  <c r="J4516" i="25"/>
  <c r="J4515" i="25"/>
  <c r="J4514" i="25"/>
  <c r="J4513" i="25"/>
  <c r="J4512" i="25"/>
  <c r="J4511" i="25"/>
  <c r="J4510" i="25"/>
  <c r="J4509" i="25"/>
  <c r="J4508" i="25"/>
  <c r="J4507" i="25"/>
  <c r="J4506" i="25"/>
  <c r="J4505" i="25"/>
  <c r="J4504" i="25"/>
  <c r="J4503" i="25"/>
  <c r="J4502" i="25"/>
  <c r="J4501" i="25"/>
  <c r="J4500" i="25"/>
  <c r="J4499" i="25"/>
  <c r="J4498" i="25"/>
  <c r="J4497" i="25"/>
  <c r="J4496" i="25"/>
  <c r="J4495" i="25"/>
  <c r="J4494" i="25"/>
  <c r="J4493" i="25"/>
  <c r="J4492" i="25"/>
  <c r="J4491" i="25"/>
  <c r="J4490" i="25"/>
  <c r="J4489" i="25"/>
  <c r="J4488" i="25"/>
  <c r="J4487" i="25"/>
  <c r="J4486" i="25"/>
  <c r="J4485" i="25"/>
  <c r="J4484" i="25"/>
  <c r="J4483" i="25"/>
  <c r="J4482" i="25"/>
  <c r="J4481" i="25"/>
  <c r="J4480" i="25"/>
  <c r="J4479" i="25"/>
  <c r="J4478" i="25"/>
  <c r="J4477" i="25"/>
  <c r="J4476" i="25"/>
  <c r="J4475" i="25"/>
  <c r="J4474" i="25"/>
  <c r="J4473" i="25"/>
  <c r="J4472" i="25"/>
  <c r="J4471" i="25"/>
  <c r="J4470" i="25"/>
  <c r="J4469" i="25"/>
  <c r="J4468" i="25"/>
  <c r="J4467" i="25"/>
  <c r="J4466" i="25"/>
  <c r="J4465" i="25"/>
  <c r="J4464" i="25"/>
  <c r="J4463" i="25"/>
  <c r="J4462" i="25"/>
  <c r="J4461" i="25"/>
  <c r="J4460" i="25"/>
  <c r="J4459" i="25"/>
  <c r="J4458" i="25"/>
  <c r="J4457" i="25"/>
  <c r="J4456" i="25"/>
  <c r="J4455" i="25"/>
  <c r="J4454" i="25"/>
  <c r="J4453" i="25"/>
  <c r="J4452" i="25"/>
  <c r="J4451" i="25"/>
  <c r="J4450" i="25"/>
  <c r="J4449" i="25"/>
  <c r="J4448" i="25"/>
  <c r="J4447" i="25"/>
  <c r="J4446" i="25"/>
  <c r="J4445" i="25"/>
  <c r="J4444" i="25"/>
  <c r="J4443" i="25"/>
  <c r="J4442" i="25"/>
  <c r="J4441" i="25"/>
  <c r="J4440" i="25"/>
  <c r="J4439" i="25"/>
  <c r="J4438" i="25"/>
  <c r="J4437" i="25"/>
  <c r="J4436" i="25"/>
  <c r="J4435" i="25"/>
  <c r="J4434" i="25"/>
  <c r="J4433" i="25"/>
  <c r="J4432" i="25"/>
  <c r="J4431" i="25"/>
  <c r="J4430" i="25"/>
  <c r="J4429" i="25"/>
  <c r="J4428" i="25"/>
  <c r="J4427" i="25"/>
  <c r="J4426" i="25"/>
  <c r="J4425" i="25"/>
  <c r="J4424" i="25"/>
  <c r="J4423" i="25"/>
  <c r="J4422" i="25"/>
  <c r="J4421" i="25"/>
  <c r="J4420" i="25"/>
  <c r="J4419" i="25"/>
  <c r="J4418" i="25"/>
  <c r="J4417" i="25"/>
  <c r="J4416" i="25"/>
  <c r="J4415" i="25"/>
  <c r="J4414" i="25"/>
  <c r="J4413" i="25"/>
  <c r="J4412" i="25"/>
  <c r="J4411" i="25"/>
  <c r="J4410" i="25"/>
  <c r="J4409" i="25"/>
  <c r="J4408" i="25"/>
  <c r="J4407" i="25"/>
  <c r="J4406" i="25"/>
  <c r="J4405" i="25"/>
  <c r="J4404" i="25"/>
  <c r="J4403" i="25"/>
  <c r="J4402" i="25"/>
  <c r="J4401" i="25"/>
  <c r="J4400" i="25"/>
  <c r="J4399" i="25"/>
  <c r="J4398" i="25"/>
  <c r="J4397" i="25"/>
  <c r="J4396" i="25"/>
  <c r="J4395" i="25"/>
  <c r="J4394" i="25"/>
  <c r="J4393" i="25"/>
  <c r="J4392" i="25"/>
  <c r="J4391" i="25"/>
  <c r="J4390" i="25"/>
  <c r="J4389" i="25"/>
  <c r="J4388" i="25"/>
  <c r="J4387" i="25"/>
  <c r="J4386" i="25"/>
  <c r="J4385" i="25"/>
  <c r="J4384" i="25"/>
  <c r="J4383" i="25"/>
  <c r="J4382" i="25"/>
  <c r="J4381" i="25"/>
  <c r="J4380" i="25"/>
  <c r="J4379" i="25"/>
  <c r="J4378" i="25"/>
  <c r="J4377" i="25"/>
  <c r="J4376" i="25"/>
  <c r="J4375" i="25"/>
  <c r="J4374" i="25"/>
  <c r="J4373" i="25"/>
  <c r="J4372" i="25"/>
  <c r="J4371" i="25"/>
  <c r="J4370" i="25"/>
  <c r="J4369" i="25"/>
  <c r="J4368" i="25"/>
  <c r="J4367" i="25"/>
  <c r="J4366" i="25"/>
  <c r="J4365" i="25"/>
  <c r="J4364" i="25"/>
  <c r="J4363" i="25"/>
  <c r="J4362" i="25"/>
  <c r="J4361" i="25"/>
  <c r="J4360" i="25"/>
  <c r="J4359" i="25"/>
  <c r="J4358" i="25"/>
  <c r="J4357" i="25"/>
  <c r="J4356" i="25"/>
  <c r="J4355" i="25"/>
  <c r="J4354" i="25"/>
  <c r="J4353" i="25"/>
  <c r="J4352" i="25"/>
  <c r="J4351" i="25"/>
  <c r="J4350" i="25"/>
  <c r="J4349" i="25"/>
  <c r="J4348" i="25"/>
  <c r="J4347" i="25"/>
  <c r="J4346" i="25"/>
  <c r="J4345" i="25"/>
  <c r="J4344" i="25"/>
  <c r="J4343" i="25"/>
  <c r="J4342" i="25"/>
  <c r="J4341" i="25"/>
  <c r="J4340" i="25"/>
  <c r="J4339" i="25"/>
  <c r="J4338" i="25"/>
  <c r="J4337" i="25"/>
  <c r="J4336" i="25"/>
  <c r="J4335" i="25"/>
  <c r="J4334" i="25"/>
  <c r="J4333" i="25"/>
  <c r="J4332" i="25"/>
  <c r="J4331" i="25"/>
  <c r="J4330" i="25"/>
  <c r="J4329" i="25"/>
  <c r="J4328" i="25"/>
  <c r="J4327" i="25"/>
  <c r="J4326" i="25"/>
  <c r="J4325" i="25"/>
  <c r="J4324" i="25"/>
  <c r="J4323" i="25"/>
  <c r="J4322" i="25"/>
  <c r="J4321" i="25"/>
  <c r="J4320" i="25"/>
  <c r="J4319" i="25"/>
  <c r="J4318" i="25"/>
  <c r="J4317" i="25"/>
  <c r="J4316" i="25"/>
  <c r="J4315" i="25"/>
  <c r="J4314" i="25"/>
  <c r="J4313" i="25"/>
  <c r="J4312" i="25"/>
  <c r="J4311" i="25"/>
  <c r="J4310" i="25"/>
  <c r="J4309" i="25"/>
  <c r="J4308" i="25"/>
  <c r="J4307" i="25"/>
  <c r="J4306" i="25"/>
  <c r="J4305" i="25"/>
  <c r="J4304" i="25"/>
  <c r="J4303" i="25"/>
  <c r="J4302" i="25"/>
  <c r="J4301" i="25"/>
  <c r="J4300" i="25"/>
  <c r="J4299" i="25"/>
  <c r="J4298" i="25"/>
  <c r="J4297" i="25"/>
  <c r="J4296" i="25"/>
  <c r="J4295" i="25"/>
  <c r="J4294" i="25"/>
  <c r="J4293" i="25"/>
  <c r="J4292" i="25"/>
  <c r="J4291" i="25"/>
  <c r="J4290" i="25"/>
  <c r="J4289" i="25"/>
  <c r="J4288" i="25"/>
  <c r="J4287" i="25"/>
  <c r="J4286" i="25"/>
  <c r="J4285" i="25"/>
  <c r="J4284" i="25"/>
  <c r="J4283" i="25"/>
  <c r="J4282" i="25"/>
  <c r="J4281" i="25"/>
  <c r="J4280" i="25"/>
  <c r="J4279" i="25"/>
  <c r="J4278" i="25"/>
  <c r="J4277" i="25"/>
  <c r="J4276" i="25"/>
  <c r="J4275" i="25"/>
  <c r="J4274" i="25"/>
  <c r="J4273" i="25"/>
  <c r="J4272" i="25"/>
  <c r="J4271" i="25"/>
  <c r="J4270" i="25"/>
  <c r="J4269" i="25"/>
  <c r="J4268" i="25"/>
  <c r="J4267" i="25"/>
  <c r="J4266" i="25"/>
  <c r="J4265" i="25"/>
  <c r="J4264" i="25"/>
  <c r="J4263" i="25"/>
  <c r="J4262" i="25"/>
  <c r="J4261" i="25"/>
  <c r="J4260" i="25"/>
  <c r="J4259" i="25"/>
  <c r="J4258" i="25"/>
  <c r="J4257" i="25"/>
  <c r="J4256" i="25"/>
  <c r="J4255" i="25"/>
  <c r="J4254" i="25"/>
  <c r="J4253" i="25"/>
  <c r="J4252" i="25"/>
  <c r="J4251" i="25"/>
  <c r="J4250" i="25"/>
  <c r="J4249" i="25"/>
  <c r="J4248" i="25"/>
  <c r="J4247" i="25"/>
  <c r="J4246" i="25"/>
  <c r="J4245" i="25"/>
  <c r="J4244" i="25"/>
  <c r="J4243" i="25"/>
  <c r="J4242" i="25"/>
  <c r="J4241" i="25"/>
  <c r="J4240" i="25"/>
  <c r="J4239" i="25"/>
  <c r="J4238" i="25"/>
  <c r="J4237" i="25"/>
  <c r="J4236" i="25"/>
  <c r="J4235" i="25"/>
  <c r="J4234" i="25"/>
  <c r="J4233" i="25"/>
  <c r="J4232" i="25"/>
  <c r="J4231" i="25"/>
  <c r="J4230" i="25"/>
  <c r="J4229" i="25"/>
  <c r="J4228" i="25"/>
  <c r="J4227" i="25"/>
  <c r="J4226" i="25"/>
  <c r="J4225" i="25"/>
  <c r="J4224" i="25"/>
  <c r="J4223" i="25"/>
  <c r="J4222" i="25"/>
  <c r="J4221" i="25"/>
  <c r="J4220" i="25"/>
  <c r="J4219" i="25"/>
  <c r="J4218" i="25"/>
  <c r="J4217" i="25"/>
  <c r="J4216" i="25"/>
  <c r="J4215" i="25"/>
  <c r="J4214" i="25"/>
  <c r="J4213" i="25"/>
  <c r="J4212" i="25"/>
  <c r="J4211" i="25"/>
  <c r="J4210" i="25"/>
  <c r="J4209" i="25"/>
  <c r="J4208" i="25"/>
  <c r="J4207" i="25"/>
  <c r="J4206" i="25"/>
  <c r="J4205" i="25"/>
  <c r="J4204" i="25"/>
  <c r="J4203" i="25"/>
  <c r="J4202" i="25"/>
  <c r="J4201" i="25"/>
  <c r="J4200" i="25"/>
  <c r="J4199" i="25"/>
  <c r="J4198" i="25"/>
  <c r="J4197" i="25"/>
  <c r="J4196" i="25"/>
  <c r="J4195" i="25"/>
  <c r="J4194" i="25"/>
  <c r="J4193" i="25"/>
  <c r="J4192" i="25"/>
  <c r="J4191" i="25"/>
  <c r="J4190" i="25"/>
  <c r="J4189" i="25"/>
  <c r="J4188" i="25"/>
  <c r="J4187" i="25"/>
  <c r="J4186" i="25"/>
  <c r="J4185" i="25"/>
  <c r="J4184" i="25"/>
  <c r="J4183" i="25"/>
  <c r="J4182" i="25"/>
  <c r="J4181" i="25"/>
  <c r="J4180" i="25"/>
  <c r="J4179" i="25"/>
  <c r="J4178" i="25"/>
  <c r="J4177" i="25"/>
  <c r="J4176" i="25"/>
  <c r="J4175" i="25"/>
  <c r="J4174" i="25"/>
  <c r="J4173" i="25"/>
  <c r="J4172" i="25"/>
  <c r="J4171" i="25"/>
  <c r="J4170" i="25"/>
  <c r="J4169" i="25"/>
  <c r="J4168" i="25"/>
  <c r="J4167" i="25"/>
  <c r="J4166" i="25"/>
  <c r="J4165" i="25"/>
  <c r="J4164" i="25"/>
  <c r="J4163" i="25"/>
  <c r="J4162" i="25"/>
  <c r="J4161" i="25"/>
  <c r="J4160" i="25"/>
  <c r="J4159" i="25"/>
  <c r="J4158" i="25"/>
  <c r="J4157" i="25"/>
  <c r="J4156" i="25"/>
  <c r="J4155" i="25"/>
  <c r="J4154" i="25"/>
  <c r="J4153" i="25"/>
  <c r="J4152" i="25"/>
  <c r="J4151" i="25"/>
  <c r="J4150" i="25"/>
  <c r="J4149" i="25"/>
  <c r="J4148" i="25"/>
  <c r="J4147" i="25"/>
  <c r="J4146" i="25"/>
  <c r="J4145" i="25"/>
  <c r="J4144" i="25"/>
  <c r="J4143" i="25"/>
  <c r="J4142" i="25"/>
  <c r="J4141" i="25"/>
  <c r="J4140" i="25"/>
  <c r="J4139" i="25"/>
  <c r="J4138" i="25"/>
  <c r="J4137" i="25"/>
  <c r="J4136" i="25"/>
  <c r="J4135" i="25"/>
  <c r="J4134" i="25"/>
  <c r="J4133" i="25"/>
  <c r="J4132" i="25"/>
  <c r="J4131" i="25"/>
  <c r="J4130" i="25"/>
  <c r="J4129" i="25"/>
  <c r="J4128" i="25"/>
  <c r="J4127" i="25"/>
  <c r="J4126" i="25"/>
  <c r="J4125" i="25"/>
  <c r="J4124" i="25"/>
  <c r="J4123" i="25"/>
  <c r="J4122" i="25"/>
  <c r="J4121" i="25"/>
  <c r="J4120" i="25"/>
  <c r="J4119" i="25"/>
  <c r="J4118" i="25"/>
  <c r="J4117" i="25"/>
  <c r="J4116" i="25"/>
  <c r="J4115" i="25"/>
  <c r="J4114" i="25"/>
  <c r="J4113" i="25"/>
  <c r="J4112" i="25"/>
  <c r="J4111" i="25"/>
  <c r="J4110" i="25"/>
  <c r="J4109" i="25"/>
  <c r="J4108" i="25"/>
  <c r="J4107" i="25"/>
  <c r="J4106" i="25"/>
  <c r="J4105" i="25"/>
  <c r="J4104" i="25"/>
  <c r="J4103" i="25"/>
  <c r="J4102" i="25"/>
  <c r="J4101" i="25"/>
  <c r="J4100" i="25"/>
  <c r="J4099" i="25"/>
  <c r="J4098" i="25"/>
  <c r="J4097" i="25"/>
  <c r="J4096" i="25"/>
  <c r="J4095" i="25"/>
  <c r="J4094" i="25"/>
  <c r="J4093" i="25"/>
  <c r="J4092" i="25"/>
  <c r="J4091" i="25"/>
  <c r="J4090" i="25"/>
  <c r="J4089" i="25"/>
  <c r="J4088" i="25"/>
  <c r="J4087" i="25"/>
  <c r="J4086" i="25"/>
  <c r="J4085" i="25"/>
  <c r="J4084" i="25"/>
  <c r="J4083" i="25"/>
  <c r="J4082" i="25"/>
  <c r="J4081" i="25"/>
  <c r="J4080" i="25"/>
  <c r="J4079" i="25"/>
  <c r="J4078" i="25"/>
  <c r="J4077" i="25"/>
  <c r="J4076" i="25"/>
  <c r="J4075" i="25"/>
  <c r="J4074" i="25"/>
  <c r="J4073" i="25"/>
  <c r="J4072" i="25"/>
  <c r="J4071" i="25"/>
  <c r="J4070" i="25"/>
  <c r="J4069" i="25"/>
  <c r="J4068" i="25"/>
  <c r="J4067" i="25"/>
  <c r="J4066" i="25"/>
  <c r="J4065" i="25"/>
  <c r="J4064" i="25"/>
  <c r="J4063" i="25"/>
  <c r="J4062" i="25"/>
  <c r="J4061" i="25"/>
  <c r="J4060" i="25"/>
  <c r="J4059" i="25"/>
  <c r="J4058" i="25"/>
  <c r="J4057" i="25"/>
  <c r="J4056" i="25"/>
  <c r="J4055" i="25"/>
  <c r="J4054" i="25"/>
  <c r="J4053" i="25"/>
  <c r="J4052" i="25"/>
  <c r="J4051" i="25"/>
  <c r="J4050" i="25"/>
  <c r="J4049" i="25"/>
  <c r="J4048" i="25"/>
  <c r="J4047" i="25"/>
  <c r="J4046" i="25"/>
  <c r="J4045" i="25"/>
  <c r="J4044" i="25"/>
  <c r="J4043" i="25"/>
  <c r="J4042" i="25"/>
  <c r="J4041" i="25"/>
  <c r="J4040" i="25"/>
  <c r="J4039" i="25"/>
  <c r="J4038" i="25"/>
  <c r="J4037" i="25"/>
  <c r="J4036" i="25"/>
  <c r="J4035" i="25"/>
  <c r="J4034" i="25"/>
  <c r="J4033" i="25"/>
  <c r="J4032" i="25"/>
  <c r="J4031" i="25"/>
  <c r="J4030" i="25"/>
  <c r="J4029" i="25"/>
  <c r="J4028" i="25"/>
  <c r="J4027" i="25"/>
  <c r="J4026" i="25"/>
  <c r="J4025" i="25"/>
  <c r="J4024" i="25"/>
  <c r="J4023" i="25"/>
  <c r="J4022" i="25"/>
  <c r="J4021" i="25"/>
  <c r="J4020" i="25"/>
  <c r="J4019" i="25"/>
  <c r="J4018" i="25"/>
  <c r="J4017" i="25"/>
  <c r="J4016" i="25"/>
  <c r="J4015" i="25"/>
  <c r="J4014" i="25"/>
  <c r="J4013" i="25"/>
  <c r="J4012" i="25"/>
  <c r="J4011" i="25"/>
  <c r="J4010" i="25"/>
  <c r="J4009" i="25"/>
  <c r="J4008" i="25"/>
  <c r="J4007" i="25"/>
  <c r="J4006" i="25"/>
  <c r="J4005" i="25"/>
  <c r="J4004" i="25"/>
  <c r="J4003" i="25"/>
  <c r="J4002" i="25"/>
  <c r="J4001" i="25"/>
  <c r="J4000" i="25"/>
  <c r="J3999" i="25"/>
  <c r="J3998" i="25"/>
  <c r="J3997" i="25"/>
  <c r="J3996" i="25"/>
  <c r="J3995" i="25"/>
  <c r="J3994" i="25"/>
  <c r="J3993" i="25"/>
  <c r="J3992" i="25"/>
  <c r="J3991" i="25"/>
  <c r="J3990" i="25"/>
  <c r="J3989" i="25"/>
  <c r="J3988" i="25"/>
  <c r="J3987" i="25"/>
  <c r="J3986" i="25"/>
  <c r="J3985" i="25"/>
  <c r="J3984" i="25"/>
  <c r="J3983" i="25"/>
  <c r="J3982" i="25"/>
  <c r="J3981" i="25"/>
  <c r="J3980" i="25"/>
  <c r="J3979" i="25"/>
  <c r="J3978" i="25"/>
  <c r="J3977" i="25"/>
  <c r="J3976" i="25"/>
  <c r="J3975" i="25"/>
  <c r="J3974" i="25"/>
  <c r="J3973" i="25"/>
  <c r="J3972" i="25"/>
  <c r="J3971" i="25"/>
  <c r="J3970" i="25"/>
  <c r="J3969" i="25"/>
  <c r="J3968" i="25"/>
  <c r="J3967" i="25"/>
  <c r="J3966" i="25"/>
  <c r="J3965" i="25"/>
  <c r="J3964" i="25"/>
  <c r="J3963" i="25"/>
  <c r="J3962" i="25"/>
  <c r="J3961" i="25"/>
  <c r="J3960" i="25"/>
  <c r="J3959" i="25"/>
  <c r="J3958" i="25"/>
  <c r="J3957" i="25"/>
  <c r="J3956" i="25"/>
  <c r="J3955" i="25"/>
  <c r="J3954" i="25"/>
  <c r="J3953" i="25"/>
  <c r="J3952" i="25"/>
  <c r="J3951" i="25"/>
  <c r="J3950" i="25"/>
  <c r="J3949" i="25"/>
  <c r="J3948" i="25"/>
  <c r="J3947" i="25"/>
  <c r="J3946" i="25"/>
  <c r="J3945" i="25"/>
  <c r="J3944" i="25"/>
  <c r="J3943" i="25"/>
  <c r="J3942" i="25"/>
  <c r="J3941" i="25"/>
  <c r="J3940" i="25"/>
  <c r="J3939" i="25"/>
  <c r="J3938" i="25"/>
  <c r="J3937" i="25"/>
  <c r="J3936" i="25"/>
  <c r="J3935" i="25"/>
  <c r="J3934" i="25"/>
  <c r="J3933" i="25"/>
  <c r="J3932" i="25"/>
  <c r="J3931" i="25"/>
  <c r="J3930" i="25"/>
  <c r="J3929" i="25"/>
  <c r="J3928" i="25"/>
  <c r="J3927" i="25"/>
  <c r="J3926" i="25"/>
  <c r="J3925" i="25"/>
  <c r="J3924" i="25"/>
  <c r="J3923" i="25"/>
  <c r="J3922" i="25"/>
  <c r="J3921" i="25"/>
  <c r="J3920" i="25"/>
  <c r="J3919" i="25"/>
  <c r="J3918" i="25"/>
  <c r="J3917" i="25"/>
  <c r="J3916" i="25"/>
  <c r="J3915" i="25"/>
  <c r="J3914" i="25"/>
  <c r="J3913" i="25"/>
  <c r="J3912" i="25"/>
  <c r="J3911" i="25"/>
  <c r="J3910" i="25"/>
  <c r="J3909" i="25"/>
  <c r="J3908" i="25"/>
  <c r="J3907" i="25"/>
  <c r="J3906" i="25"/>
  <c r="J3905" i="25"/>
  <c r="J3904" i="25"/>
  <c r="J3903" i="25"/>
  <c r="J3902" i="25"/>
  <c r="J3901" i="25"/>
  <c r="J3900" i="25"/>
  <c r="J3899" i="25"/>
  <c r="J3898" i="25"/>
  <c r="J3897" i="25"/>
  <c r="J3896" i="25"/>
  <c r="J3895" i="25"/>
  <c r="J3894" i="25"/>
  <c r="J3893" i="25"/>
  <c r="J3892" i="25"/>
  <c r="J3891" i="25"/>
  <c r="J3890" i="25"/>
  <c r="J3889" i="25"/>
  <c r="J3888" i="25"/>
  <c r="J3887" i="25"/>
  <c r="J3886" i="25"/>
  <c r="J3885" i="25"/>
  <c r="J3884" i="25"/>
  <c r="J3883" i="25"/>
  <c r="J3882" i="25"/>
  <c r="J3881" i="25"/>
  <c r="J3880" i="25"/>
  <c r="J3879" i="25"/>
  <c r="J3878" i="25"/>
  <c r="J3877" i="25"/>
  <c r="J3876" i="25"/>
  <c r="J3875" i="25"/>
  <c r="J3874" i="25"/>
  <c r="J3873" i="25"/>
  <c r="J3872" i="25"/>
  <c r="J3871" i="25"/>
  <c r="J3870" i="25"/>
  <c r="J3869" i="25"/>
  <c r="J3868" i="25"/>
  <c r="J3867" i="25"/>
  <c r="J3866" i="25"/>
  <c r="J3865" i="25"/>
  <c r="J3864" i="25"/>
  <c r="J3863" i="25"/>
  <c r="J3862" i="25"/>
  <c r="J3861" i="25"/>
  <c r="J3860" i="25"/>
  <c r="J3859" i="25"/>
  <c r="J3858" i="25"/>
  <c r="J3857" i="25"/>
  <c r="J3856" i="25"/>
  <c r="J3855" i="25"/>
  <c r="J3854" i="25"/>
  <c r="J3853" i="25"/>
  <c r="J3852" i="25"/>
  <c r="J3851" i="25"/>
  <c r="J3850" i="25"/>
  <c r="J3849" i="25"/>
  <c r="J3848" i="25"/>
  <c r="J3847" i="25"/>
  <c r="J3846" i="25"/>
  <c r="J3845" i="25"/>
  <c r="J3844" i="25"/>
  <c r="J3843" i="25"/>
  <c r="J3842" i="25"/>
  <c r="J3841" i="25"/>
  <c r="J3840" i="25"/>
  <c r="J3839" i="25"/>
  <c r="J3838" i="25"/>
  <c r="J3837" i="25"/>
  <c r="J3836" i="25"/>
  <c r="J3835" i="25"/>
  <c r="J3834" i="25"/>
  <c r="J3833" i="25"/>
  <c r="J3832" i="25"/>
  <c r="J3831" i="25"/>
  <c r="J3830" i="25"/>
  <c r="J3829" i="25"/>
  <c r="J3828" i="25"/>
  <c r="J3827" i="25"/>
  <c r="J3826" i="25"/>
  <c r="J3825" i="25"/>
  <c r="J3824" i="25"/>
  <c r="J3823" i="25"/>
  <c r="J3822" i="25"/>
  <c r="J3821" i="25"/>
  <c r="J3820" i="25"/>
  <c r="J3819" i="25"/>
  <c r="J3818" i="25"/>
  <c r="J3817" i="25"/>
  <c r="J3816" i="25"/>
  <c r="J3815" i="25"/>
  <c r="J3814" i="25"/>
  <c r="J3813" i="25"/>
  <c r="J3812" i="25"/>
  <c r="J3811" i="25"/>
  <c r="J3810" i="25"/>
  <c r="J3809" i="25"/>
  <c r="J3808" i="25"/>
  <c r="J3807" i="25"/>
  <c r="J3806" i="25"/>
  <c r="J3805" i="25"/>
  <c r="J3804" i="25"/>
  <c r="J3803" i="25"/>
  <c r="J3802" i="25"/>
  <c r="J3801" i="25"/>
  <c r="J3800" i="25"/>
  <c r="J3799" i="25"/>
  <c r="J3798" i="25"/>
  <c r="J3797" i="25"/>
  <c r="J3796" i="25"/>
  <c r="J3795" i="25"/>
  <c r="J3794" i="25"/>
  <c r="J3793" i="25"/>
  <c r="J3792" i="25"/>
  <c r="J3791" i="25"/>
  <c r="J3790" i="25"/>
  <c r="J3789" i="25"/>
  <c r="J3788" i="25"/>
  <c r="J3787" i="25"/>
  <c r="J3786" i="25"/>
  <c r="J3785" i="25"/>
  <c r="J3784" i="25"/>
  <c r="J3783" i="25"/>
  <c r="J3782" i="25"/>
  <c r="J3781" i="25"/>
  <c r="J3780" i="25"/>
  <c r="J3779" i="25"/>
  <c r="J3778" i="25"/>
  <c r="J3777" i="25"/>
  <c r="J3776" i="25"/>
  <c r="J3775" i="25"/>
  <c r="J3774" i="25"/>
  <c r="J3773" i="25"/>
  <c r="J3772" i="25"/>
  <c r="J3771" i="25"/>
  <c r="J3770" i="25"/>
  <c r="J3769" i="25"/>
  <c r="J3768" i="25"/>
  <c r="J3767" i="25"/>
  <c r="J3766" i="25"/>
  <c r="J3765" i="25"/>
  <c r="J3764" i="25"/>
  <c r="J3763" i="25"/>
  <c r="J3762" i="25"/>
  <c r="J3761" i="25"/>
  <c r="J3760" i="25"/>
  <c r="J3759" i="25"/>
  <c r="J3758" i="25"/>
  <c r="J3757" i="25"/>
  <c r="J3756" i="25"/>
  <c r="J3755" i="25"/>
  <c r="J3754" i="25"/>
  <c r="J3753" i="25"/>
  <c r="J3752" i="25"/>
  <c r="J3751" i="25"/>
  <c r="J3750" i="25"/>
  <c r="J3749" i="25"/>
  <c r="J3748" i="25"/>
  <c r="J3747" i="25"/>
  <c r="J3746" i="25"/>
  <c r="J3745" i="25"/>
  <c r="J3744" i="25"/>
  <c r="J3743" i="25"/>
  <c r="J3742" i="25"/>
  <c r="J3741" i="25"/>
  <c r="J3740" i="25"/>
  <c r="J3739" i="25"/>
  <c r="J3738" i="25"/>
  <c r="J3737" i="25"/>
  <c r="J3736" i="25"/>
  <c r="J3735" i="25"/>
  <c r="J3734" i="25"/>
  <c r="J3733" i="25"/>
  <c r="J3732" i="25"/>
  <c r="J3731" i="25"/>
  <c r="J3730" i="25"/>
  <c r="J3729" i="25"/>
  <c r="J3728" i="25"/>
  <c r="J3727" i="25"/>
  <c r="J3726" i="25"/>
  <c r="J3725" i="25"/>
  <c r="J3724" i="25"/>
  <c r="J3723" i="25"/>
  <c r="J3722" i="25"/>
  <c r="J3721" i="25"/>
  <c r="J3720" i="25"/>
  <c r="J3719" i="25"/>
  <c r="J3718" i="25"/>
  <c r="J3717" i="25"/>
  <c r="J3716" i="25"/>
  <c r="J3715" i="25"/>
  <c r="J3714" i="25"/>
  <c r="J3713" i="25"/>
  <c r="J3712" i="25"/>
  <c r="J3711" i="25"/>
  <c r="J3710" i="25"/>
  <c r="J3709" i="25"/>
  <c r="J3708" i="25"/>
  <c r="J3707" i="25"/>
  <c r="J3706" i="25"/>
  <c r="J3705" i="25"/>
  <c r="J3704" i="25"/>
  <c r="J3703" i="25"/>
  <c r="J3702" i="25"/>
  <c r="J3701" i="25"/>
  <c r="J3700" i="25"/>
  <c r="J3699" i="25"/>
  <c r="J3698" i="25"/>
  <c r="J3697" i="25"/>
  <c r="J3696" i="25"/>
  <c r="J3695" i="25"/>
  <c r="J3694" i="25"/>
  <c r="J3693" i="25"/>
  <c r="J3692" i="25"/>
  <c r="J3691" i="25"/>
  <c r="J3690" i="25"/>
  <c r="J3689" i="25"/>
  <c r="J3688" i="25"/>
  <c r="J3687" i="25"/>
  <c r="J3686" i="25"/>
  <c r="J3685" i="25"/>
  <c r="J3684" i="25"/>
  <c r="J3683" i="25"/>
  <c r="J3682" i="25"/>
  <c r="J3681" i="25"/>
  <c r="J3680" i="25"/>
  <c r="J3679" i="25"/>
  <c r="J3678" i="25"/>
  <c r="J3677" i="25"/>
  <c r="J3676" i="25"/>
  <c r="J3675" i="25"/>
  <c r="J3674" i="25"/>
  <c r="J3673" i="25"/>
  <c r="J3672" i="25"/>
  <c r="J3671" i="25"/>
  <c r="J3670" i="25"/>
  <c r="J3669" i="25"/>
  <c r="J3668" i="25"/>
  <c r="J3667" i="25"/>
  <c r="J3666" i="25"/>
  <c r="J3665" i="25"/>
  <c r="J3664" i="25"/>
  <c r="J3663" i="25"/>
  <c r="J3662" i="25"/>
  <c r="J3661" i="25"/>
  <c r="J3660" i="25"/>
  <c r="J3659" i="25"/>
  <c r="J3658" i="25"/>
  <c r="J3657" i="25"/>
  <c r="J3656" i="25"/>
  <c r="J3655" i="25"/>
  <c r="J3654" i="25"/>
  <c r="J3653" i="25"/>
  <c r="J3652" i="25"/>
  <c r="J3651" i="25"/>
  <c r="J3650" i="25"/>
  <c r="J3649" i="25"/>
  <c r="J3648" i="25"/>
  <c r="J3647" i="25"/>
  <c r="J3646" i="25"/>
  <c r="J3645" i="25"/>
  <c r="J3644" i="25"/>
  <c r="J3643" i="25"/>
  <c r="J3642" i="25"/>
  <c r="J3641" i="25"/>
  <c r="J3640" i="25"/>
  <c r="J3639" i="25"/>
  <c r="J3638" i="25"/>
  <c r="J3637" i="25"/>
  <c r="J3636" i="25"/>
  <c r="J3635" i="25"/>
  <c r="J3634" i="25"/>
  <c r="J3633" i="25"/>
  <c r="J3632" i="25"/>
  <c r="J3631" i="25"/>
  <c r="J3630" i="25"/>
  <c r="J3629" i="25"/>
  <c r="J3628" i="25"/>
  <c r="J3627" i="25"/>
  <c r="J3626" i="25"/>
  <c r="J3625" i="25"/>
  <c r="J3624" i="25"/>
  <c r="J3623" i="25"/>
  <c r="J3622" i="25"/>
  <c r="J3621" i="25"/>
  <c r="J3620" i="25"/>
  <c r="J3619" i="25"/>
  <c r="J3618" i="25"/>
  <c r="J3617" i="25"/>
  <c r="J3616" i="25"/>
  <c r="J3615" i="25"/>
  <c r="J3614" i="25"/>
  <c r="J3613" i="25"/>
  <c r="J3612" i="25"/>
  <c r="J3611" i="25"/>
  <c r="J3610" i="25"/>
  <c r="J3609" i="25"/>
  <c r="J3608" i="25"/>
  <c r="J3607" i="25"/>
  <c r="J3606" i="25"/>
  <c r="J3605" i="25"/>
  <c r="J3604" i="25"/>
  <c r="J3603" i="25"/>
  <c r="J3602" i="25"/>
  <c r="J3601" i="25"/>
  <c r="J3600" i="25"/>
  <c r="J3599" i="25"/>
  <c r="J3598" i="25"/>
  <c r="J3597" i="25"/>
  <c r="J3596" i="25"/>
  <c r="J3595" i="25"/>
  <c r="J3594" i="25"/>
  <c r="J3593" i="25"/>
  <c r="J3592" i="25"/>
  <c r="J3591" i="25"/>
  <c r="J3590" i="25"/>
  <c r="J3589" i="25"/>
  <c r="J3588" i="25"/>
  <c r="J3587" i="25"/>
  <c r="J3586" i="25"/>
  <c r="J3585" i="25"/>
  <c r="J3584" i="25"/>
  <c r="J3583" i="25"/>
  <c r="J3582" i="25"/>
  <c r="J3581" i="25"/>
  <c r="J3580" i="25"/>
  <c r="J3579" i="25"/>
  <c r="J3578" i="25"/>
  <c r="J3577" i="25"/>
  <c r="J3576" i="25"/>
  <c r="J3575" i="25"/>
  <c r="J3574" i="25"/>
  <c r="J3573" i="25"/>
  <c r="J3572" i="25"/>
  <c r="J3571" i="25"/>
  <c r="J3570" i="25"/>
  <c r="J3569" i="25"/>
  <c r="J3568" i="25"/>
  <c r="J3567" i="25"/>
  <c r="J3566" i="25"/>
  <c r="J3565" i="25"/>
  <c r="J3564" i="25"/>
  <c r="J3563" i="25"/>
  <c r="J3562" i="25"/>
  <c r="J3561" i="25"/>
  <c r="J3560" i="25"/>
  <c r="J3559" i="25"/>
  <c r="J3558" i="25"/>
  <c r="J3557" i="25"/>
  <c r="J3556" i="25"/>
  <c r="J3555" i="25"/>
  <c r="J3554" i="25"/>
  <c r="J3553" i="25"/>
  <c r="J3552" i="25"/>
  <c r="J3551" i="25"/>
  <c r="J3550" i="25"/>
  <c r="J3549" i="25"/>
  <c r="J3548" i="25"/>
  <c r="J3547" i="25"/>
  <c r="J3546" i="25"/>
  <c r="J3545" i="25"/>
  <c r="J3544" i="25"/>
  <c r="J3543" i="25"/>
  <c r="J3542" i="25"/>
  <c r="J3541" i="25"/>
  <c r="J3540" i="25"/>
  <c r="J3539" i="25"/>
  <c r="J3538" i="25"/>
  <c r="J3537" i="25"/>
  <c r="J3536" i="25"/>
  <c r="J3535" i="25"/>
  <c r="J3534" i="25"/>
  <c r="J3533" i="25"/>
  <c r="J3532" i="25"/>
  <c r="J3531" i="25"/>
  <c r="J3530" i="25"/>
  <c r="J3529" i="25"/>
  <c r="J3528" i="25"/>
  <c r="J3527" i="25"/>
  <c r="J3526" i="25"/>
  <c r="J3525" i="25"/>
  <c r="J3524" i="25"/>
  <c r="J3523" i="25"/>
  <c r="J3522" i="25"/>
  <c r="J3521" i="25"/>
  <c r="J3520" i="25"/>
  <c r="J3519" i="25"/>
  <c r="J3518" i="25"/>
  <c r="J3517" i="25"/>
  <c r="J3516" i="25"/>
  <c r="J3515" i="25"/>
  <c r="J3514" i="25"/>
  <c r="J3513" i="25"/>
  <c r="J3512" i="25"/>
  <c r="J3511" i="25"/>
  <c r="J3510" i="25"/>
  <c r="J3509" i="25"/>
  <c r="J3508" i="25"/>
  <c r="J3507" i="25"/>
  <c r="J3506" i="25"/>
  <c r="J3505" i="25"/>
  <c r="J3504" i="25"/>
  <c r="J3503" i="25"/>
  <c r="J3502" i="25"/>
  <c r="J3501" i="25"/>
  <c r="J3500" i="25"/>
  <c r="J3499" i="25"/>
  <c r="J3498" i="25"/>
  <c r="J3497" i="25"/>
  <c r="J3496" i="25"/>
  <c r="J3495" i="25"/>
  <c r="J3494" i="25"/>
  <c r="J3493" i="25"/>
  <c r="J3492" i="25"/>
  <c r="J3491" i="25"/>
  <c r="J3490" i="25"/>
  <c r="J3489" i="25"/>
  <c r="J3488" i="25"/>
  <c r="J3487" i="25"/>
  <c r="J3486" i="25"/>
  <c r="J3485" i="25"/>
  <c r="J3484" i="25"/>
  <c r="J3483" i="25"/>
  <c r="J3482" i="25"/>
  <c r="J3481" i="25"/>
  <c r="J3480" i="25"/>
  <c r="J3479" i="25"/>
  <c r="J3478" i="25"/>
  <c r="J3477" i="25"/>
  <c r="J3476" i="25"/>
  <c r="J3475" i="25"/>
  <c r="J3474" i="25"/>
  <c r="J3473" i="25"/>
  <c r="J3472" i="25"/>
  <c r="J3471" i="25"/>
  <c r="J3470" i="25"/>
  <c r="J3469" i="25"/>
  <c r="J3468" i="25"/>
  <c r="J3467" i="25"/>
  <c r="J3466" i="25"/>
  <c r="J3465" i="25"/>
  <c r="J3464" i="25"/>
  <c r="J3463" i="25"/>
  <c r="J3462" i="25"/>
  <c r="J3461" i="25"/>
  <c r="J3460" i="25"/>
  <c r="J3459" i="25"/>
  <c r="J3458" i="25"/>
  <c r="J3457" i="25"/>
  <c r="J3456" i="25"/>
  <c r="J3455" i="25"/>
  <c r="J3454" i="25"/>
  <c r="J3453" i="25"/>
  <c r="J3452" i="25"/>
  <c r="J3451" i="25"/>
  <c r="J3450" i="25"/>
  <c r="J3449" i="25"/>
  <c r="J3448" i="25"/>
  <c r="J3447" i="25"/>
  <c r="J3446" i="25"/>
  <c r="J3445" i="25"/>
  <c r="J3444" i="25"/>
  <c r="J3443" i="25"/>
  <c r="J3442" i="25"/>
  <c r="J3441" i="25"/>
  <c r="J3440" i="25"/>
  <c r="J3439" i="25"/>
  <c r="J3438" i="25"/>
  <c r="J3437" i="25"/>
  <c r="J3436" i="25"/>
  <c r="J3435" i="25"/>
  <c r="J3434" i="25"/>
  <c r="J3433" i="25"/>
  <c r="J3432" i="25"/>
  <c r="J3431" i="25"/>
  <c r="J3430" i="25"/>
  <c r="J3429" i="25"/>
  <c r="J3428" i="25"/>
  <c r="J3427" i="25"/>
  <c r="J3426" i="25"/>
  <c r="J3425" i="25"/>
  <c r="J3424" i="25"/>
  <c r="J3423" i="25"/>
  <c r="J3422" i="25"/>
  <c r="J3421" i="25"/>
  <c r="J3420" i="25"/>
  <c r="J3419" i="25"/>
  <c r="J3418" i="25"/>
  <c r="J3417" i="25"/>
  <c r="J3416" i="25"/>
  <c r="J3415" i="25"/>
  <c r="J3414" i="25"/>
  <c r="J3413" i="25"/>
  <c r="J3412" i="25"/>
  <c r="J3411" i="25"/>
  <c r="J3410" i="25"/>
  <c r="J3409" i="25"/>
  <c r="J3408" i="25"/>
  <c r="J3407" i="25"/>
  <c r="J3406" i="25"/>
  <c r="J3405" i="25"/>
  <c r="J3404" i="25"/>
  <c r="J3403" i="25"/>
  <c r="J3402" i="25"/>
  <c r="J3401" i="25"/>
  <c r="J3400" i="25"/>
  <c r="J3399" i="25"/>
  <c r="J3398" i="25"/>
  <c r="J3397" i="25"/>
  <c r="J3396" i="25"/>
  <c r="J3395" i="25"/>
  <c r="J3394" i="25"/>
  <c r="J3393" i="25"/>
  <c r="J3392" i="25"/>
  <c r="J3391" i="25"/>
  <c r="J3390" i="25"/>
  <c r="J3389" i="25"/>
  <c r="J3388" i="25"/>
  <c r="J3387" i="25"/>
  <c r="J3386" i="25"/>
  <c r="J3385" i="25"/>
  <c r="J3384" i="25"/>
  <c r="J3383" i="25"/>
  <c r="J3382" i="25"/>
  <c r="J3381" i="25"/>
  <c r="J3380" i="25"/>
  <c r="J3379" i="25"/>
  <c r="J3378" i="25"/>
  <c r="J3377" i="25"/>
  <c r="J3376" i="25"/>
  <c r="J3375" i="25"/>
  <c r="J3374" i="25"/>
  <c r="J3373" i="25"/>
  <c r="J3372" i="25"/>
  <c r="J3371" i="25"/>
  <c r="J3370" i="25"/>
  <c r="J3369" i="25"/>
  <c r="J3368" i="25"/>
  <c r="J3367" i="25"/>
  <c r="J3366" i="25"/>
  <c r="J3365" i="25"/>
  <c r="J3364" i="25"/>
  <c r="J3363" i="25"/>
  <c r="J3362" i="25"/>
  <c r="J3361" i="25"/>
  <c r="J3360" i="25"/>
  <c r="J3359" i="25"/>
  <c r="J3358" i="25"/>
  <c r="J3357" i="25"/>
  <c r="J3356" i="25"/>
  <c r="J3355" i="25"/>
  <c r="J3354" i="25"/>
  <c r="J3353" i="25"/>
  <c r="J3352" i="25"/>
  <c r="J3351" i="25"/>
  <c r="J3350" i="25"/>
  <c r="J3349" i="25"/>
  <c r="J3348" i="25"/>
  <c r="J3347" i="25"/>
  <c r="J3346" i="25"/>
  <c r="J3345" i="25"/>
  <c r="J3344" i="25"/>
  <c r="J3343" i="25"/>
  <c r="J3342" i="25"/>
  <c r="J3341" i="25"/>
  <c r="J3340" i="25"/>
  <c r="J3339" i="25"/>
  <c r="J3338" i="25"/>
  <c r="J3337" i="25"/>
  <c r="J3336" i="25"/>
  <c r="J3335" i="25"/>
  <c r="J3334" i="25"/>
  <c r="J3333" i="25"/>
  <c r="J3332" i="25"/>
  <c r="J3331" i="25"/>
  <c r="J3330" i="25"/>
  <c r="J3329" i="25"/>
  <c r="J3328" i="25"/>
  <c r="J3327" i="25"/>
  <c r="J3326" i="25"/>
  <c r="J3325" i="25"/>
  <c r="J3324" i="25"/>
  <c r="J3323" i="25"/>
  <c r="J3322" i="25"/>
  <c r="J3321" i="25"/>
  <c r="J3320" i="25"/>
  <c r="J3319" i="25"/>
  <c r="J3318" i="25"/>
  <c r="J3317" i="25"/>
  <c r="J3316" i="25"/>
  <c r="J3315" i="25"/>
  <c r="J3314" i="25"/>
  <c r="J3313" i="25"/>
  <c r="J3312" i="25"/>
  <c r="J3311" i="25"/>
  <c r="J3310" i="25"/>
  <c r="J3309" i="25"/>
  <c r="J3308" i="25"/>
  <c r="J3307" i="25"/>
  <c r="J3306" i="25"/>
  <c r="J3305" i="25"/>
  <c r="J3304" i="25"/>
  <c r="J3303" i="25"/>
  <c r="J3302" i="25"/>
  <c r="J3301" i="25"/>
  <c r="J3300" i="25"/>
  <c r="J3299" i="25"/>
  <c r="J3298" i="25"/>
  <c r="J3297" i="25"/>
  <c r="J3296" i="25"/>
  <c r="J3295" i="25"/>
  <c r="J3294" i="25"/>
  <c r="J3293" i="25"/>
  <c r="J3292" i="25"/>
  <c r="J3291" i="25"/>
  <c r="J3290" i="25"/>
  <c r="J3289" i="25"/>
  <c r="J3288" i="25"/>
  <c r="J3287" i="25"/>
  <c r="J3286" i="25"/>
  <c r="J3285" i="25"/>
  <c r="J3284" i="25"/>
  <c r="J3283" i="25"/>
  <c r="J3282" i="25"/>
  <c r="J3281" i="25"/>
  <c r="J3280" i="25"/>
  <c r="J3279" i="25"/>
  <c r="J3278" i="25"/>
  <c r="J3277" i="25"/>
  <c r="J3276" i="25"/>
  <c r="J3275" i="25"/>
  <c r="J3274" i="25"/>
  <c r="J3273" i="25"/>
  <c r="J3272" i="25"/>
  <c r="J3271" i="25"/>
  <c r="J3270" i="25"/>
  <c r="J3269" i="25"/>
  <c r="J3268" i="25"/>
  <c r="J3267" i="25"/>
  <c r="J3266" i="25"/>
  <c r="J3265" i="25"/>
  <c r="J3264" i="25"/>
  <c r="J3263" i="25"/>
  <c r="J3262" i="25"/>
  <c r="J3261" i="25"/>
  <c r="J3260" i="25"/>
  <c r="J3259" i="25"/>
  <c r="J3258" i="25"/>
  <c r="J3257" i="25"/>
  <c r="J3256" i="25"/>
  <c r="J3255" i="25"/>
  <c r="J3254" i="25"/>
  <c r="J3253" i="25"/>
  <c r="J3252" i="25"/>
  <c r="J3251" i="25"/>
  <c r="J3250" i="25"/>
  <c r="J3249" i="25"/>
  <c r="J3248" i="25"/>
  <c r="J3247" i="25"/>
  <c r="J3246" i="25"/>
  <c r="J3245" i="25"/>
  <c r="J3244" i="25"/>
  <c r="J3243" i="25"/>
  <c r="J3242" i="25"/>
  <c r="J3241" i="25"/>
  <c r="J3240" i="25"/>
  <c r="J3239" i="25"/>
  <c r="J3238" i="25"/>
  <c r="J3237" i="25"/>
  <c r="J3236" i="25"/>
  <c r="J3235" i="25"/>
  <c r="J3234" i="25"/>
  <c r="J3233" i="25"/>
  <c r="J3232" i="25"/>
  <c r="J3231" i="25"/>
  <c r="J3230" i="25"/>
  <c r="J3229" i="25"/>
  <c r="J3228" i="25"/>
  <c r="J3227" i="25"/>
  <c r="J3226" i="25"/>
  <c r="J3225" i="25"/>
  <c r="J3224" i="25"/>
  <c r="J3223" i="25"/>
  <c r="J3222" i="25"/>
  <c r="J3221" i="25"/>
  <c r="J3220" i="25"/>
  <c r="J3219" i="25"/>
  <c r="J3218" i="25"/>
  <c r="J3217" i="25"/>
  <c r="J3216" i="25"/>
  <c r="J3215" i="25"/>
  <c r="J3214" i="25"/>
  <c r="J3213" i="25"/>
  <c r="J3212" i="25"/>
  <c r="J3211" i="25"/>
  <c r="J3210" i="25"/>
  <c r="J3209" i="25"/>
  <c r="J3208" i="25"/>
  <c r="J3207" i="25"/>
  <c r="J3206" i="25"/>
  <c r="J3205" i="25"/>
  <c r="J3204" i="25"/>
  <c r="J3203" i="25"/>
  <c r="J3202" i="25"/>
  <c r="J3201" i="25"/>
  <c r="J3200" i="25"/>
  <c r="J3199" i="25"/>
  <c r="J3198" i="25"/>
  <c r="J3197" i="25"/>
  <c r="J3196" i="25"/>
  <c r="J3195" i="25"/>
  <c r="J3194" i="25"/>
  <c r="J3193" i="25"/>
  <c r="J3192" i="25"/>
  <c r="J3191" i="25"/>
  <c r="J3190" i="25"/>
  <c r="J3189" i="25"/>
  <c r="J3188" i="25"/>
  <c r="J3187" i="25"/>
  <c r="J3186" i="25"/>
  <c r="J3185" i="25"/>
  <c r="J3184" i="25"/>
  <c r="J3183" i="25"/>
  <c r="J3182" i="25"/>
  <c r="J3181" i="25"/>
  <c r="J3180" i="25"/>
  <c r="J3179" i="25"/>
  <c r="J3178" i="25"/>
  <c r="J3177" i="25"/>
  <c r="J3176" i="25"/>
  <c r="J3175" i="25"/>
  <c r="J3174" i="25"/>
  <c r="J3173" i="25"/>
  <c r="J3172" i="25"/>
  <c r="J3171" i="25"/>
  <c r="J3170" i="25"/>
  <c r="J3169" i="25"/>
  <c r="J3168" i="25"/>
  <c r="J3167" i="25"/>
  <c r="J3166" i="25"/>
  <c r="J3165" i="25"/>
  <c r="J3164" i="25"/>
  <c r="J3163" i="25"/>
  <c r="J3162" i="25"/>
  <c r="J3161" i="25"/>
  <c r="J3160" i="25"/>
  <c r="J3159" i="25"/>
  <c r="J3158" i="25"/>
  <c r="J3157" i="25"/>
  <c r="J3156" i="25"/>
  <c r="J3155" i="25"/>
  <c r="J3154" i="25"/>
  <c r="J3153" i="25"/>
  <c r="J3152" i="25"/>
  <c r="J3151" i="25"/>
  <c r="J3150" i="25"/>
  <c r="J3149" i="25"/>
  <c r="J3148" i="25"/>
  <c r="J3147" i="25"/>
  <c r="J3146" i="25"/>
  <c r="J3145" i="25"/>
  <c r="J3144" i="25"/>
  <c r="J3143" i="25"/>
  <c r="J3142" i="25"/>
  <c r="J3141" i="25"/>
  <c r="J3140" i="25"/>
  <c r="J3139" i="25"/>
  <c r="J3138" i="25"/>
  <c r="J3137" i="25"/>
  <c r="J3136" i="25"/>
  <c r="J3135" i="25"/>
  <c r="J3134" i="25"/>
  <c r="J3133" i="25"/>
  <c r="J3132" i="25"/>
  <c r="J3131" i="25"/>
  <c r="J3130" i="25"/>
  <c r="J3129" i="25"/>
  <c r="J3128" i="25"/>
  <c r="J3127" i="25"/>
  <c r="J3126" i="25"/>
  <c r="J3125" i="25"/>
  <c r="J3124" i="25"/>
  <c r="J3123" i="25"/>
  <c r="J3122" i="25"/>
  <c r="J3121" i="25"/>
  <c r="J3120" i="25"/>
  <c r="J3119" i="25"/>
  <c r="J3118" i="25"/>
  <c r="J3117" i="25"/>
  <c r="J3116" i="25"/>
  <c r="J3115" i="25"/>
  <c r="J3114" i="25"/>
  <c r="J3113" i="25"/>
  <c r="J3112" i="25"/>
  <c r="J3111" i="25"/>
  <c r="J3110" i="25"/>
  <c r="J3109" i="25"/>
  <c r="J3108" i="25"/>
  <c r="J3107" i="25"/>
  <c r="J3106" i="25"/>
  <c r="J3105" i="25"/>
  <c r="J3104" i="25"/>
  <c r="J3103" i="25"/>
  <c r="J3102" i="25"/>
  <c r="J3101" i="25"/>
  <c r="J3100" i="25"/>
  <c r="J3099" i="25"/>
  <c r="J3098" i="25"/>
  <c r="J3097" i="25"/>
  <c r="J3096" i="25"/>
  <c r="J3095" i="25"/>
  <c r="J3094" i="25"/>
  <c r="J3093" i="25"/>
  <c r="J3092" i="25"/>
  <c r="J3091" i="25"/>
  <c r="J3090" i="25"/>
  <c r="J3089" i="25"/>
  <c r="J3088" i="25"/>
  <c r="J3087" i="25"/>
  <c r="J3086" i="25"/>
  <c r="J3085" i="25"/>
  <c r="J3084" i="25"/>
  <c r="J3083" i="25"/>
  <c r="J3082" i="25"/>
  <c r="J3081" i="25"/>
  <c r="J3080" i="25"/>
  <c r="J3079" i="25"/>
  <c r="J3078" i="25"/>
  <c r="J3077" i="25"/>
  <c r="J3076" i="25"/>
  <c r="J3075" i="25"/>
  <c r="J3074" i="25"/>
  <c r="J3073" i="25"/>
  <c r="J3072" i="25"/>
  <c r="J3071" i="25"/>
  <c r="J3070" i="25"/>
  <c r="J3069" i="25"/>
  <c r="J3068" i="25"/>
  <c r="J3067" i="25"/>
  <c r="J3066" i="25"/>
  <c r="J3065" i="25"/>
  <c r="J3064" i="25"/>
  <c r="J3063" i="25"/>
  <c r="J3062" i="25"/>
  <c r="J3061" i="25"/>
  <c r="J3060" i="25"/>
  <c r="J3059" i="25"/>
  <c r="J3058" i="25"/>
  <c r="J3057" i="25"/>
  <c r="J3056" i="25"/>
  <c r="J3055" i="25"/>
  <c r="J3054" i="25"/>
  <c r="J3053" i="25"/>
  <c r="J3052" i="25"/>
  <c r="J3051" i="25"/>
  <c r="J3050" i="25"/>
  <c r="J3049" i="25"/>
  <c r="J3048" i="25"/>
  <c r="J3047" i="25"/>
  <c r="J3046" i="25"/>
  <c r="J3045" i="25"/>
  <c r="J3044" i="25"/>
  <c r="J3043" i="25"/>
  <c r="J3042" i="25"/>
  <c r="J3041" i="25"/>
  <c r="J3040" i="25"/>
  <c r="J3039" i="25"/>
  <c r="J3038" i="25"/>
  <c r="J3037" i="25"/>
  <c r="J3036" i="25"/>
  <c r="J3035" i="25"/>
  <c r="J3034" i="25"/>
  <c r="J3033" i="25"/>
  <c r="J3032" i="25"/>
  <c r="J3031" i="25"/>
  <c r="J3030" i="25"/>
  <c r="J3029" i="25"/>
  <c r="J3028" i="25"/>
  <c r="J3027" i="25"/>
  <c r="J3026" i="25"/>
  <c r="J3025" i="25"/>
  <c r="J3024" i="25"/>
  <c r="J3023" i="25"/>
  <c r="J3022" i="25"/>
  <c r="J3021" i="25"/>
  <c r="J3020" i="25"/>
  <c r="J3019" i="25"/>
  <c r="J3018" i="25"/>
  <c r="J3017" i="25"/>
  <c r="J3016" i="25"/>
  <c r="J3015" i="25"/>
  <c r="J3014" i="25"/>
  <c r="J3013" i="25"/>
  <c r="J3012" i="25"/>
  <c r="J3011" i="25"/>
  <c r="J3010" i="25"/>
  <c r="J3009" i="25"/>
  <c r="J3008" i="25"/>
  <c r="J3007" i="25"/>
  <c r="J3006" i="25"/>
  <c r="J3005" i="25"/>
  <c r="J3004" i="25"/>
  <c r="J3003" i="25"/>
  <c r="J3002" i="25"/>
  <c r="J3001" i="25"/>
  <c r="J3000" i="25"/>
  <c r="J2999" i="25"/>
  <c r="J2998" i="25"/>
  <c r="J2997" i="25"/>
  <c r="J2996" i="25"/>
  <c r="J2995" i="25"/>
  <c r="J2994" i="25"/>
  <c r="J2993" i="25"/>
  <c r="J2992" i="25"/>
  <c r="J2991" i="25"/>
  <c r="J2990" i="25"/>
  <c r="J2989" i="25"/>
  <c r="J2988" i="25"/>
  <c r="J2987" i="25"/>
  <c r="J2986" i="25"/>
  <c r="J2985" i="25"/>
  <c r="J2984" i="25"/>
  <c r="J2983" i="25"/>
  <c r="J2982" i="25"/>
  <c r="J2981" i="25"/>
  <c r="J2980" i="25"/>
  <c r="J2979" i="25"/>
  <c r="J2978" i="25"/>
  <c r="J2977" i="25"/>
  <c r="J2976" i="25"/>
  <c r="J2975" i="25"/>
  <c r="J2974" i="25"/>
  <c r="J2973" i="25"/>
  <c r="J2972" i="25"/>
  <c r="J2971" i="25"/>
  <c r="J2970" i="25"/>
  <c r="J2969" i="25"/>
  <c r="J2968" i="25"/>
  <c r="J2967" i="25"/>
  <c r="J2966" i="25"/>
  <c r="J2965" i="25"/>
  <c r="J2964" i="25"/>
  <c r="J2963" i="25"/>
  <c r="J2962" i="25"/>
  <c r="J2961" i="25"/>
  <c r="J2960" i="25"/>
  <c r="J2959" i="25"/>
  <c r="J2958" i="25"/>
  <c r="J2957" i="25"/>
  <c r="J2956" i="25"/>
  <c r="J2955" i="25"/>
  <c r="J2954" i="25"/>
  <c r="J2953" i="25"/>
  <c r="J2952" i="25"/>
  <c r="J2951" i="25"/>
  <c r="J2950" i="25"/>
  <c r="J2949" i="25"/>
  <c r="J2948" i="25"/>
  <c r="J2947" i="25"/>
  <c r="J2946" i="25"/>
  <c r="J2945" i="25"/>
  <c r="J2944" i="25"/>
  <c r="J2943" i="25"/>
  <c r="J2942" i="25"/>
  <c r="J2941" i="25"/>
  <c r="J2940" i="25"/>
  <c r="J2939" i="25"/>
  <c r="J2938" i="25"/>
  <c r="J2937" i="25"/>
  <c r="J2936" i="25"/>
  <c r="J2935" i="25"/>
  <c r="J2934" i="25"/>
  <c r="J2933" i="25"/>
  <c r="J2932" i="25"/>
  <c r="J2931" i="25"/>
  <c r="J2930" i="25"/>
  <c r="J2929" i="25"/>
  <c r="J2928" i="25"/>
  <c r="J2927" i="25"/>
  <c r="J2926" i="25"/>
  <c r="J2925" i="25"/>
  <c r="J2924" i="25"/>
  <c r="J2923" i="25"/>
  <c r="J2922" i="25"/>
  <c r="J2921" i="25"/>
  <c r="J2920" i="25"/>
  <c r="J2919" i="25"/>
  <c r="J2918" i="25"/>
  <c r="J2917" i="25"/>
  <c r="J2916" i="25"/>
  <c r="J2915" i="25"/>
  <c r="J2914" i="25"/>
  <c r="J2913" i="25"/>
  <c r="J2912" i="25"/>
  <c r="J2911" i="25"/>
  <c r="J2910" i="25"/>
  <c r="J2909" i="25"/>
  <c r="J2908" i="25"/>
  <c r="J2907" i="25"/>
  <c r="J2906" i="25"/>
  <c r="J2905" i="25"/>
  <c r="J2904" i="25"/>
  <c r="J2903" i="25"/>
  <c r="J2902" i="25"/>
  <c r="J2901" i="25"/>
  <c r="J2900" i="25"/>
  <c r="J2899" i="25"/>
  <c r="J2898" i="25"/>
  <c r="J2897" i="25"/>
  <c r="J2896" i="25"/>
  <c r="J2895" i="25"/>
  <c r="J2894" i="25"/>
  <c r="J2893" i="25"/>
  <c r="J2892" i="25"/>
  <c r="J2891" i="25"/>
  <c r="J2890" i="25"/>
  <c r="J2889" i="25"/>
  <c r="J2888" i="25"/>
  <c r="J2887" i="25"/>
  <c r="J2886" i="25"/>
  <c r="J2885" i="25"/>
  <c r="J2884" i="25"/>
  <c r="J2883" i="25"/>
  <c r="J2882" i="25"/>
  <c r="J2881" i="25"/>
  <c r="J2880" i="25"/>
  <c r="J2879" i="25"/>
  <c r="J2878" i="25"/>
  <c r="J2877" i="25"/>
  <c r="J2876" i="25"/>
  <c r="J2875" i="25"/>
  <c r="J2874" i="25"/>
  <c r="J2873" i="25"/>
  <c r="J2872" i="25"/>
  <c r="J2871" i="25"/>
  <c r="J2870" i="25"/>
  <c r="J2869" i="25"/>
  <c r="J2868" i="25"/>
  <c r="J2867" i="25"/>
  <c r="J2866" i="25"/>
  <c r="J2865" i="25"/>
  <c r="J2864" i="25"/>
  <c r="J2863" i="25"/>
  <c r="J2862" i="25"/>
  <c r="J2861" i="25"/>
  <c r="J2860" i="25"/>
  <c r="J2859" i="25"/>
  <c r="J2858" i="25"/>
  <c r="J2857" i="25"/>
  <c r="J2856" i="25"/>
  <c r="J2855" i="25"/>
  <c r="J2854" i="25"/>
  <c r="J2853" i="25"/>
  <c r="J2852" i="25"/>
  <c r="J2851" i="25"/>
  <c r="J2850" i="25"/>
  <c r="J2849" i="25"/>
  <c r="J2848" i="25"/>
  <c r="J2847" i="25"/>
  <c r="J2846" i="25"/>
  <c r="J2845" i="25"/>
  <c r="J2844" i="25"/>
  <c r="J2843" i="25"/>
  <c r="J2842" i="25"/>
  <c r="J2841" i="25"/>
  <c r="J2840" i="25"/>
  <c r="J2839" i="25"/>
  <c r="J2838" i="25"/>
  <c r="J2837" i="25"/>
  <c r="J2836" i="25"/>
  <c r="J2835" i="25"/>
  <c r="J2834" i="25"/>
  <c r="J2833" i="25"/>
  <c r="J2832" i="25"/>
  <c r="J2831" i="25"/>
  <c r="J2830" i="25"/>
  <c r="J2829" i="25"/>
  <c r="J2828" i="25"/>
  <c r="J2827" i="25"/>
  <c r="J2826" i="25"/>
  <c r="J2825" i="25"/>
  <c r="J2824" i="25"/>
  <c r="J2823" i="25"/>
  <c r="J2822" i="25"/>
  <c r="J2821" i="25"/>
  <c r="J2820" i="25"/>
  <c r="J2819" i="25"/>
  <c r="J2818" i="25"/>
  <c r="J2817" i="25"/>
  <c r="J2816" i="25"/>
  <c r="J2815" i="25"/>
  <c r="J2814" i="25"/>
  <c r="J2813" i="25"/>
  <c r="J2812" i="25"/>
  <c r="J2811" i="25"/>
  <c r="J2810" i="25"/>
  <c r="J2809" i="25"/>
  <c r="J2808" i="25"/>
  <c r="J2807" i="25"/>
  <c r="J2806" i="25"/>
  <c r="J2805" i="25"/>
  <c r="J2804" i="25"/>
  <c r="J2803" i="25"/>
  <c r="J2802" i="25"/>
  <c r="J2801" i="25"/>
  <c r="J2800" i="25"/>
  <c r="J2799" i="25"/>
  <c r="J2798" i="25"/>
  <c r="J2797" i="25"/>
  <c r="J2796" i="25"/>
  <c r="J2795" i="25"/>
  <c r="J2794" i="25"/>
  <c r="J2793" i="25"/>
  <c r="J2792" i="25"/>
  <c r="J2791" i="25"/>
  <c r="J2790" i="25"/>
  <c r="J2789" i="25"/>
  <c r="J2788" i="25"/>
  <c r="J2787" i="25"/>
  <c r="J2786" i="25"/>
  <c r="J2785" i="25"/>
  <c r="J2784" i="25"/>
  <c r="J2783" i="25"/>
  <c r="J2782" i="25"/>
  <c r="J2781" i="25"/>
  <c r="J2780" i="25"/>
  <c r="J2779" i="25"/>
  <c r="J2778" i="25"/>
  <c r="J2777" i="25"/>
  <c r="J2776" i="25"/>
  <c r="J2775" i="25"/>
  <c r="J2774" i="25"/>
  <c r="J2773" i="25"/>
  <c r="J2772" i="25"/>
  <c r="J2771" i="25"/>
  <c r="J2770" i="25"/>
  <c r="J2769" i="25"/>
  <c r="J2768" i="25"/>
  <c r="J2767" i="25"/>
  <c r="J2766" i="25"/>
  <c r="J2765" i="25"/>
  <c r="J2764" i="25"/>
  <c r="J2763" i="25"/>
  <c r="J2762" i="25"/>
  <c r="J2761" i="25"/>
  <c r="J2760" i="25"/>
  <c r="J2759" i="25"/>
  <c r="J2758" i="25"/>
  <c r="J2757" i="25"/>
  <c r="J2756" i="25"/>
  <c r="J2755" i="25"/>
  <c r="J2754" i="25"/>
  <c r="J2753" i="25"/>
  <c r="J2752" i="25"/>
  <c r="J2751" i="25"/>
  <c r="J2750" i="25"/>
  <c r="J2749" i="25"/>
  <c r="J2748" i="25"/>
  <c r="J2747" i="25"/>
  <c r="J2746" i="25"/>
  <c r="J2745" i="25"/>
  <c r="J2744" i="25"/>
  <c r="J2743" i="25"/>
  <c r="J2742" i="25"/>
  <c r="J2741" i="25"/>
  <c r="J2740" i="25"/>
  <c r="J2739" i="25"/>
  <c r="J2738" i="25"/>
  <c r="J2737" i="25"/>
  <c r="J2736" i="25"/>
  <c r="J2735" i="25"/>
  <c r="J2734" i="25"/>
  <c r="J2733" i="25"/>
  <c r="J2732" i="25"/>
  <c r="J2731" i="25"/>
  <c r="J2730" i="25"/>
  <c r="J2729" i="25"/>
  <c r="J2728" i="25"/>
  <c r="J2727" i="25"/>
  <c r="J2726" i="25"/>
  <c r="J2725" i="25"/>
  <c r="J2724" i="25"/>
  <c r="J2723" i="25"/>
  <c r="J2722" i="25"/>
  <c r="J2721" i="25"/>
  <c r="J2720" i="25"/>
  <c r="J2719" i="25"/>
  <c r="J2718" i="25"/>
  <c r="J2717" i="25"/>
  <c r="J2716" i="25"/>
  <c r="J2715" i="25"/>
  <c r="J2714" i="25"/>
  <c r="J2713" i="25"/>
  <c r="J2712" i="25"/>
  <c r="J2711" i="25"/>
  <c r="J2710" i="25"/>
  <c r="J2709" i="25"/>
  <c r="J2708" i="25"/>
  <c r="J2707" i="25"/>
  <c r="J2706" i="25"/>
  <c r="J2705" i="25"/>
  <c r="J2704" i="25"/>
  <c r="J2703" i="25"/>
  <c r="J2702" i="25"/>
  <c r="J2701" i="25"/>
  <c r="J2700" i="25"/>
  <c r="J2699" i="25"/>
  <c r="J2698" i="25"/>
  <c r="J2697" i="25"/>
  <c r="J2696" i="25"/>
  <c r="J2695" i="25"/>
  <c r="J2694" i="25"/>
  <c r="J2693" i="25"/>
  <c r="J2692" i="25"/>
  <c r="J2691" i="25"/>
  <c r="J2690" i="25"/>
  <c r="J2689" i="25"/>
  <c r="J2688" i="25"/>
  <c r="J2687" i="25"/>
  <c r="J2686" i="25"/>
  <c r="J2685" i="25"/>
  <c r="J2684" i="25"/>
  <c r="J2683" i="25"/>
  <c r="J2682" i="25"/>
  <c r="J2681" i="25"/>
  <c r="J2680" i="25"/>
  <c r="J2679" i="25"/>
  <c r="J2678" i="25"/>
  <c r="J2677" i="25"/>
  <c r="J2676" i="25"/>
  <c r="J2675" i="25"/>
  <c r="J2674" i="25"/>
  <c r="J2673" i="25"/>
  <c r="J2672" i="25"/>
  <c r="J2671" i="25"/>
  <c r="J2670" i="25"/>
  <c r="J2669" i="25"/>
  <c r="J2668" i="25"/>
  <c r="J2667" i="25"/>
  <c r="J2666" i="25"/>
  <c r="J2665" i="25"/>
  <c r="J2664" i="25"/>
  <c r="J2663" i="25"/>
  <c r="J2662" i="25"/>
  <c r="J2661" i="25"/>
  <c r="J2660" i="25"/>
  <c r="J2659" i="25"/>
  <c r="J2658" i="25"/>
  <c r="J2657" i="25"/>
  <c r="J2656" i="25"/>
  <c r="J2655" i="25"/>
  <c r="J2654" i="25"/>
  <c r="J2653" i="25"/>
  <c r="J2652" i="25"/>
  <c r="J2651" i="25"/>
  <c r="J2650" i="25"/>
  <c r="J2649" i="25"/>
  <c r="J2648" i="25"/>
  <c r="J2647" i="25"/>
  <c r="J2646" i="25"/>
  <c r="J2645" i="25"/>
  <c r="J2644" i="25"/>
  <c r="J2643" i="25"/>
  <c r="J2642" i="25"/>
  <c r="J2641" i="25"/>
  <c r="J2640" i="25"/>
  <c r="J2639" i="25"/>
  <c r="J2638" i="25"/>
  <c r="J2637" i="25"/>
  <c r="J2636" i="25"/>
  <c r="J2635" i="25"/>
  <c r="J2634" i="25"/>
  <c r="J2633" i="25"/>
  <c r="J2632" i="25"/>
  <c r="J2631" i="25"/>
  <c r="J2630" i="25"/>
  <c r="J2629" i="25"/>
  <c r="J2628" i="25"/>
  <c r="J2627" i="25"/>
  <c r="J2626" i="25"/>
  <c r="J2625" i="25"/>
  <c r="J2624" i="25"/>
  <c r="J2623" i="25"/>
  <c r="J2622" i="25"/>
  <c r="J2621" i="25"/>
  <c r="J2620" i="25"/>
  <c r="J2619" i="25"/>
  <c r="J2618" i="25"/>
  <c r="J2617" i="25"/>
  <c r="J2616" i="25"/>
  <c r="J2615" i="25"/>
  <c r="J2614" i="25"/>
  <c r="J2613" i="25"/>
  <c r="J2612" i="25"/>
  <c r="J2611" i="25"/>
  <c r="J2610" i="25"/>
  <c r="J2609" i="25"/>
  <c r="J2608" i="25"/>
  <c r="J2607" i="25"/>
  <c r="J2606" i="25"/>
  <c r="J2605" i="25"/>
  <c r="J2604" i="25"/>
  <c r="J2603" i="25"/>
  <c r="J2602" i="25"/>
  <c r="J2601" i="25"/>
  <c r="J2600" i="25"/>
  <c r="J2599" i="25"/>
  <c r="J2598" i="25"/>
  <c r="J2597" i="25"/>
  <c r="J2596" i="25"/>
  <c r="J2595" i="25"/>
  <c r="J2594" i="25"/>
  <c r="J2593" i="25"/>
  <c r="J2592" i="25"/>
  <c r="J2591" i="25"/>
  <c r="J2590" i="25"/>
  <c r="J2589" i="25"/>
  <c r="J2588" i="25"/>
  <c r="J2587" i="25"/>
  <c r="J2586" i="25"/>
  <c r="J2585" i="25"/>
  <c r="J2584" i="25"/>
  <c r="J2583" i="25"/>
  <c r="J2582" i="25"/>
  <c r="J2581" i="25"/>
  <c r="J2580" i="25"/>
  <c r="J2579" i="25"/>
  <c r="J2578" i="25"/>
  <c r="J2577" i="25"/>
  <c r="J2576" i="25"/>
  <c r="J2575" i="25"/>
  <c r="J2574" i="25"/>
  <c r="J2573" i="25"/>
  <c r="J2572" i="25"/>
  <c r="J2571" i="25"/>
  <c r="J2570" i="25"/>
  <c r="J2569" i="25"/>
  <c r="J2568" i="25"/>
  <c r="J2567" i="25"/>
  <c r="J2566" i="25"/>
  <c r="J2565" i="25"/>
  <c r="J2564" i="25"/>
  <c r="J2563" i="25"/>
  <c r="J2562" i="25"/>
  <c r="J2561" i="25"/>
  <c r="J2560" i="25"/>
  <c r="J2559" i="25"/>
  <c r="J2558" i="25"/>
  <c r="J2557" i="25"/>
  <c r="J2556" i="25"/>
  <c r="J2555" i="25"/>
  <c r="J2554" i="25"/>
  <c r="J2553" i="25"/>
  <c r="J2552" i="25"/>
  <c r="J2551" i="25"/>
  <c r="J2550" i="25"/>
  <c r="J2549" i="25"/>
  <c r="J2548" i="25"/>
  <c r="J2547" i="25"/>
  <c r="J2546" i="25"/>
  <c r="J2545" i="25"/>
  <c r="J2544" i="25"/>
  <c r="J2543" i="25"/>
  <c r="J2542" i="25"/>
  <c r="J2541" i="25"/>
  <c r="J2540" i="25"/>
  <c r="J2539" i="25"/>
  <c r="J2538" i="25"/>
  <c r="J2537" i="25"/>
  <c r="J2536" i="25"/>
  <c r="J2535" i="25"/>
  <c r="J2534" i="25"/>
  <c r="J2533" i="25"/>
  <c r="J2532" i="25"/>
  <c r="J2531" i="25"/>
  <c r="J2530" i="25"/>
  <c r="J2529" i="25"/>
  <c r="J2528" i="25"/>
  <c r="J2527" i="25"/>
  <c r="J2526" i="25"/>
  <c r="J2525" i="25"/>
  <c r="J2524" i="25"/>
  <c r="J2523" i="25"/>
  <c r="J2522" i="25"/>
  <c r="J2521" i="25"/>
  <c r="J2520" i="25"/>
  <c r="J2519" i="25"/>
  <c r="J2518" i="25"/>
  <c r="J2517" i="25"/>
  <c r="J2516" i="25"/>
  <c r="J2515" i="25"/>
  <c r="J2514" i="25"/>
  <c r="J2513" i="25"/>
  <c r="J2512" i="25"/>
  <c r="J2511" i="25"/>
  <c r="J2510" i="25"/>
  <c r="J2509" i="25"/>
  <c r="J2508" i="25"/>
  <c r="J2507" i="25"/>
  <c r="J2506" i="25"/>
  <c r="J2505" i="25"/>
  <c r="J2504" i="25"/>
  <c r="J2503" i="25"/>
  <c r="J2502" i="25"/>
  <c r="J2501" i="25"/>
  <c r="J2500" i="25"/>
  <c r="J2499" i="25"/>
  <c r="J2498" i="25"/>
  <c r="J2497" i="25"/>
  <c r="J2496" i="25"/>
  <c r="J2495" i="25"/>
  <c r="J2494" i="25"/>
  <c r="J2493" i="25"/>
  <c r="J2492" i="25"/>
  <c r="J2491" i="25"/>
  <c r="J2490" i="25"/>
  <c r="J2489" i="25"/>
  <c r="J2488" i="25"/>
  <c r="J2487" i="25"/>
  <c r="J2486" i="25"/>
  <c r="J2485" i="25"/>
  <c r="J2484" i="25"/>
  <c r="J2483" i="25"/>
  <c r="J2482" i="25"/>
  <c r="J2481" i="25"/>
  <c r="J2480" i="25"/>
  <c r="J2479" i="25"/>
  <c r="J2478" i="25"/>
  <c r="J2477" i="25"/>
  <c r="J2476" i="25"/>
  <c r="J2475" i="25"/>
  <c r="J2474" i="25"/>
  <c r="J2473" i="25"/>
  <c r="J2472" i="25"/>
  <c r="J2471" i="25"/>
  <c r="J2470" i="25"/>
  <c r="J2469" i="25"/>
  <c r="J2468" i="25"/>
  <c r="J2467" i="25"/>
  <c r="J2466" i="25"/>
  <c r="J2465" i="25"/>
  <c r="J2464" i="25"/>
  <c r="J2463" i="25"/>
  <c r="J2462" i="25"/>
  <c r="J2461" i="25"/>
  <c r="J2460" i="25"/>
  <c r="J2459" i="25"/>
  <c r="J2458" i="25"/>
  <c r="J2457" i="25"/>
  <c r="J2456" i="25"/>
  <c r="J2455" i="25"/>
  <c r="J2454" i="25"/>
  <c r="J2453" i="25"/>
  <c r="J2452" i="25"/>
  <c r="J2451" i="25"/>
  <c r="J2450" i="25"/>
  <c r="J2449" i="25"/>
  <c r="J2448" i="25"/>
  <c r="J2447" i="25"/>
  <c r="J2446" i="25"/>
  <c r="J2445" i="25"/>
  <c r="J2444" i="25"/>
  <c r="J2443" i="25"/>
  <c r="J2442" i="25"/>
  <c r="J2441" i="25"/>
  <c r="J2440" i="25"/>
  <c r="J2439" i="25"/>
  <c r="J2438" i="25"/>
  <c r="J2437" i="25"/>
  <c r="J2436" i="25"/>
  <c r="J2435" i="25"/>
  <c r="J2434" i="25"/>
  <c r="J2433" i="25"/>
  <c r="J2432" i="25"/>
  <c r="J2431" i="25"/>
  <c r="J2430" i="25"/>
  <c r="J2429" i="25"/>
  <c r="J2428" i="25"/>
  <c r="J2427" i="25"/>
  <c r="J2426" i="25"/>
  <c r="J2425" i="25"/>
  <c r="J2424" i="25"/>
  <c r="J2423" i="25"/>
  <c r="J2422" i="25"/>
  <c r="J2421" i="25"/>
  <c r="J2420" i="25"/>
  <c r="J2419" i="25"/>
  <c r="J2418" i="25"/>
  <c r="J2417" i="25"/>
  <c r="J2416" i="25"/>
  <c r="J2415" i="25"/>
  <c r="J2414" i="25"/>
  <c r="J2413" i="25"/>
  <c r="J2412" i="25"/>
  <c r="J2411" i="25"/>
  <c r="J2410" i="25"/>
  <c r="J2409" i="25"/>
  <c r="J2408" i="25"/>
  <c r="J2407" i="25"/>
  <c r="J2406" i="25"/>
  <c r="J2405" i="25"/>
  <c r="J2404" i="25"/>
  <c r="J2403" i="25"/>
  <c r="J2402" i="25"/>
  <c r="J2401" i="25"/>
  <c r="J2400" i="25"/>
  <c r="J2399" i="25"/>
  <c r="J2398" i="25"/>
  <c r="J2397" i="25"/>
  <c r="J2396" i="25"/>
  <c r="J2395" i="25"/>
  <c r="J2394" i="25"/>
  <c r="J2393" i="25"/>
  <c r="J2392" i="25"/>
  <c r="J2391" i="25"/>
  <c r="J2390" i="25"/>
  <c r="J2389" i="25"/>
  <c r="J2388" i="25"/>
  <c r="J2387" i="25"/>
  <c r="J2386" i="25"/>
  <c r="J2385" i="25"/>
  <c r="J2384" i="25"/>
  <c r="J2383" i="25"/>
  <c r="J2382" i="25"/>
  <c r="J2381" i="25"/>
  <c r="J2380" i="25"/>
  <c r="J2379" i="25"/>
  <c r="J2378" i="25"/>
  <c r="J2377" i="25"/>
  <c r="J2376" i="25"/>
  <c r="J2375" i="25"/>
  <c r="J2374" i="25"/>
  <c r="J2373" i="25"/>
  <c r="J2372" i="25"/>
  <c r="J2371" i="25"/>
  <c r="J2370" i="25"/>
  <c r="J2369" i="25"/>
  <c r="J2368" i="25"/>
  <c r="J2367" i="25"/>
  <c r="J2366" i="25"/>
  <c r="J2365" i="25"/>
  <c r="J2364" i="25"/>
  <c r="J2363" i="25"/>
  <c r="J2362" i="25"/>
  <c r="J2361" i="25"/>
  <c r="J2360" i="25"/>
  <c r="J2359" i="25"/>
  <c r="J2358" i="25"/>
  <c r="J2357" i="25"/>
  <c r="J2356" i="25"/>
  <c r="J2355" i="25"/>
  <c r="J2354" i="25"/>
  <c r="J2353" i="25"/>
  <c r="J2352" i="25"/>
  <c r="J2351" i="25"/>
  <c r="J2350" i="25"/>
  <c r="J2349" i="25"/>
  <c r="J2348" i="25"/>
  <c r="J2347" i="25"/>
  <c r="J2346" i="25"/>
  <c r="J2345" i="25"/>
  <c r="J2344" i="25"/>
  <c r="J2343" i="25"/>
  <c r="J2342" i="25"/>
  <c r="J2341" i="25"/>
  <c r="J2340" i="25"/>
  <c r="J2339" i="25"/>
  <c r="J2338" i="25"/>
  <c r="J2337" i="25"/>
  <c r="J2336" i="25"/>
  <c r="J2335" i="25"/>
  <c r="J2334" i="25"/>
  <c r="J2333" i="25"/>
  <c r="J2332" i="25"/>
  <c r="J2331" i="25"/>
  <c r="J2330" i="25"/>
  <c r="J2329" i="25"/>
  <c r="J2328" i="25"/>
  <c r="J2327" i="25"/>
  <c r="J2326" i="25"/>
  <c r="J2325" i="25"/>
  <c r="J2324" i="25"/>
  <c r="J2323" i="25"/>
  <c r="J2322" i="25"/>
  <c r="J2321" i="25"/>
  <c r="J2320" i="25"/>
  <c r="J2319" i="25"/>
  <c r="J2318" i="25"/>
  <c r="J2317" i="25"/>
  <c r="J2316" i="25"/>
  <c r="J2315" i="25"/>
  <c r="J2314" i="25"/>
  <c r="J2313" i="25"/>
  <c r="J2312" i="25"/>
  <c r="J2311" i="25"/>
  <c r="J2310" i="25"/>
  <c r="J2309" i="25"/>
  <c r="J2308" i="25"/>
  <c r="J2307" i="25"/>
  <c r="J2306" i="25"/>
  <c r="J2305" i="25"/>
  <c r="J2304" i="25"/>
  <c r="J2303" i="25"/>
  <c r="J2302" i="25"/>
  <c r="J2301" i="25"/>
  <c r="J2300" i="25"/>
  <c r="J2299" i="25"/>
  <c r="J2298" i="25"/>
  <c r="J2297" i="25"/>
  <c r="J2296" i="25"/>
  <c r="J2295" i="25"/>
  <c r="J2294" i="25"/>
  <c r="J2293" i="25"/>
  <c r="J2292" i="25"/>
  <c r="J2291" i="25"/>
  <c r="J2290" i="25"/>
  <c r="J2289" i="25"/>
  <c r="J2288" i="25"/>
  <c r="J2287" i="25"/>
  <c r="J2286" i="25"/>
  <c r="J2285" i="25"/>
  <c r="J2284" i="25"/>
  <c r="J2283" i="25"/>
  <c r="J2282" i="25"/>
  <c r="J2281" i="25"/>
  <c r="J2280" i="25"/>
  <c r="J2279" i="25"/>
  <c r="J2278" i="25"/>
  <c r="J2277" i="25"/>
  <c r="J2276" i="25"/>
  <c r="J2275" i="25"/>
  <c r="J2274" i="25"/>
  <c r="J2273" i="25"/>
  <c r="J2272" i="25"/>
  <c r="J2271" i="25"/>
  <c r="J2270" i="25"/>
  <c r="J2269" i="25"/>
  <c r="J2268" i="25"/>
  <c r="J2267" i="25"/>
  <c r="J2266" i="25"/>
  <c r="J2265" i="25"/>
  <c r="J2264" i="25"/>
  <c r="J2263" i="25"/>
  <c r="J2262" i="25"/>
  <c r="J2261" i="25"/>
  <c r="J2260" i="25"/>
  <c r="J2259" i="25"/>
  <c r="J2258" i="25"/>
  <c r="J2257" i="25"/>
  <c r="J2256" i="25"/>
  <c r="J2255" i="25"/>
  <c r="J2254" i="25"/>
  <c r="J2253" i="25"/>
  <c r="J2252" i="25"/>
  <c r="J2251" i="25"/>
  <c r="J2250" i="25"/>
  <c r="J2249" i="25"/>
  <c r="J2248" i="25"/>
  <c r="J2247" i="25"/>
  <c r="J2246" i="25"/>
  <c r="J2245" i="25"/>
  <c r="J2244" i="25"/>
  <c r="J2243" i="25"/>
  <c r="J2242" i="25"/>
  <c r="J2241" i="25"/>
  <c r="J2240" i="25"/>
  <c r="J2239" i="25"/>
  <c r="J2238" i="25"/>
  <c r="J2237" i="25"/>
  <c r="J2236" i="25"/>
  <c r="J2235" i="25"/>
  <c r="J2234" i="25"/>
  <c r="J2233" i="25"/>
  <c r="J2232" i="25"/>
  <c r="J2231" i="25"/>
  <c r="J2230" i="25"/>
  <c r="J2229" i="25"/>
  <c r="J2228" i="25"/>
  <c r="J2227" i="25"/>
  <c r="J2226" i="25"/>
  <c r="J2225" i="25"/>
  <c r="J2224" i="25"/>
  <c r="J2223" i="25"/>
  <c r="J2222" i="25"/>
  <c r="J2221" i="25"/>
  <c r="J2220" i="25"/>
  <c r="J2219" i="25"/>
  <c r="J2218" i="25"/>
  <c r="J2217" i="25"/>
  <c r="J2216" i="25"/>
  <c r="J2215" i="25"/>
  <c r="J2214" i="25"/>
  <c r="J2213" i="25"/>
  <c r="J2212" i="25"/>
  <c r="J2211" i="25"/>
  <c r="J2210" i="25"/>
  <c r="J2209" i="25"/>
  <c r="J2208" i="25"/>
  <c r="J2207" i="25"/>
  <c r="J2206" i="25"/>
  <c r="J2205" i="25"/>
  <c r="J2204" i="25"/>
  <c r="J2203" i="25"/>
  <c r="J2202" i="25"/>
  <c r="J2201" i="25"/>
  <c r="J2200" i="25"/>
  <c r="J2199" i="25"/>
  <c r="J2198" i="25"/>
  <c r="J2197" i="25"/>
  <c r="J2196" i="25"/>
  <c r="J2195" i="25"/>
  <c r="J2194" i="25"/>
  <c r="J2193" i="25"/>
  <c r="J2192" i="25"/>
  <c r="J2191" i="25"/>
  <c r="J2190" i="25"/>
  <c r="J2189" i="25"/>
  <c r="J2188" i="25"/>
  <c r="J2187" i="25"/>
  <c r="J2186" i="25"/>
  <c r="J2185" i="25"/>
  <c r="J2184" i="25"/>
  <c r="J2183" i="25"/>
  <c r="J2182" i="25"/>
  <c r="J2181" i="25"/>
  <c r="J2180" i="25"/>
  <c r="J2179" i="25"/>
  <c r="J2178" i="25"/>
  <c r="J2177" i="25"/>
  <c r="J2176" i="25"/>
  <c r="J2175" i="25"/>
  <c r="J2174" i="25"/>
  <c r="J2173" i="25"/>
  <c r="J2172" i="25"/>
  <c r="J2171" i="25"/>
  <c r="J2170" i="25"/>
  <c r="J2169" i="25"/>
  <c r="J2168" i="25"/>
  <c r="J2167" i="25"/>
  <c r="J2166" i="25"/>
  <c r="J2165" i="25"/>
  <c r="J2164" i="25"/>
  <c r="J2163" i="25"/>
  <c r="J2162" i="25"/>
  <c r="J2161" i="25"/>
  <c r="J2160" i="25"/>
  <c r="J2159" i="25"/>
  <c r="J2158" i="25"/>
  <c r="J2157" i="25"/>
  <c r="J2156" i="25"/>
  <c r="J2155" i="25"/>
  <c r="J2154" i="25"/>
  <c r="J2153" i="25"/>
  <c r="J2152" i="25"/>
  <c r="J2151" i="25"/>
  <c r="J2150" i="25"/>
  <c r="J2149" i="25"/>
  <c r="J2148" i="25"/>
  <c r="J2147" i="25"/>
  <c r="J2146" i="25"/>
  <c r="J2145" i="25"/>
  <c r="J2144" i="25"/>
  <c r="J2143" i="25"/>
  <c r="J2142" i="25"/>
  <c r="J2141" i="25"/>
  <c r="J2140" i="25"/>
  <c r="J2139" i="25"/>
  <c r="J2138" i="25"/>
  <c r="J2137" i="25"/>
  <c r="J2136" i="25"/>
  <c r="J2135" i="25"/>
  <c r="J2134" i="25"/>
  <c r="J2133" i="25"/>
  <c r="J2132" i="25"/>
  <c r="J2131" i="25"/>
  <c r="J2130" i="25"/>
  <c r="J2129" i="25"/>
  <c r="J2128" i="25"/>
  <c r="J2127" i="25"/>
  <c r="J2126" i="25"/>
  <c r="J2125" i="25"/>
  <c r="J2124" i="25"/>
  <c r="J2123" i="25"/>
  <c r="J2122" i="25"/>
  <c r="J2121" i="25"/>
  <c r="J2120" i="25"/>
  <c r="J2119" i="25"/>
  <c r="J2118" i="25"/>
  <c r="J2117" i="25"/>
  <c r="J2116" i="25"/>
  <c r="J2115" i="25"/>
  <c r="J2114" i="25"/>
  <c r="J2113" i="25"/>
  <c r="J2112" i="25"/>
  <c r="J2111" i="25"/>
  <c r="J2110" i="25"/>
  <c r="J2109" i="25"/>
  <c r="J2108" i="25"/>
  <c r="J2107" i="25"/>
  <c r="J2106" i="25"/>
  <c r="J2105" i="25"/>
  <c r="J2104" i="25"/>
  <c r="J2103" i="25"/>
  <c r="J2102" i="25"/>
  <c r="J2101" i="25"/>
  <c r="J2100" i="25"/>
  <c r="J2099" i="25"/>
  <c r="J2098" i="25"/>
  <c r="J2097" i="25"/>
  <c r="J2096" i="25"/>
  <c r="J2095" i="25"/>
  <c r="J2094" i="25"/>
  <c r="J2093" i="25"/>
  <c r="J2092" i="25"/>
  <c r="J2091" i="25"/>
  <c r="J2090" i="25"/>
  <c r="J2089" i="25"/>
  <c r="J2088" i="25"/>
  <c r="J2087" i="25"/>
  <c r="J2086" i="25"/>
  <c r="J2085" i="25"/>
  <c r="J2084" i="25"/>
  <c r="J2083" i="25"/>
  <c r="J2082" i="25"/>
  <c r="J2081" i="25"/>
  <c r="J2080" i="25"/>
  <c r="J2079" i="25"/>
  <c r="J2078" i="25"/>
  <c r="J2077" i="25"/>
  <c r="J2076" i="25"/>
  <c r="J2075" i="25"/>
  <c r="J2074" i="25"/>
  <c r="J2073" i="25"/>
  <c r="J2072" i="25"/>
  <c r="J2071" i="25"/>
  <c r="J2070" i="25"/>
  <c r="J2069" i="25"/>
  <c r="J2068" i="25"/>
  <c r="J2067" i="25"/>
  <c r="J2066" i="25"/>
  <c r="J2065" i="25"/>
  <c r="J2064" i="25"/>
  <c r="J2063" i="25"/>
  <c r="J2062" i="25"/>
  <c r="J2061" i="25"/>
  <c r="J2060" i="25"/>
  <c r="J2059" i="25"/>
  <c r="J2058" i="25"/>
  <c r="J2057" i="25"/>
  <c r="J2056" i="25"/>
  <c r="J2055" i="25"/>
  <c r="J2054" i="25"/>
  <c r="J2053" i="25"/>
  <c r="J2052" i="25"/>
  <c r="J2051" i="25"/>
  <c r="J2050" i="25"/>
  <c r="J2049" i="25"/>
  <c r="J2048" i="25"/>
  <c r="J2047" i="25"/>
  <c r="J2046" i="25"/>
  <c r="J2045" i="25"/>
  <c r="J2044" i="25"/>
  <c r="J2043" i="25"/>
  <c r="J2042" i="25"/>
  <c r="J2041" i="25"/>
  <c r="J2040" i="25"/>
  <c r="J2039" i="25"/>
  <c r="J2038" i="25"/>
  <c r="J2037" i="25"/>
  <c r="J2036" i="25"/>
  <c r="J2035" i="25"/>
  <c r="J2034" i="25"/>
  <c r="J2033" i="25"/>
  <c r="J2032" i="25"/>
  <c r="J2031" i="25"/>
  <c r="J2030" i="25"/>
  <c r="J2029" i="25"/>
  <c r="J2028" i="25"/>
  <c r="J2027" i="25"/>
  <c r="J2026" i="25"/>
  <c r="J2025" i="25"/>
  <c r="J2024" i="25"/>
  <c r="J2023" i="25"/>
  <c r="J2022" i="25"/>
  <c r="J2021" i="25"/>
  <c r="J2020" i="25"/>
  <c r="J2019" i="25"/>
  <c r="J2018" i="25"/>
  <c r="J2017" i="25"/>
  <c r="J2016" i="25"/>
  <c r="J2015" i="25"/>
  <c r="J2014" i="25"/>
  <c r="J2013" i="25"/>
  <c r="J2012" i="25"/>
  <c r="J2011" i="25"/>
  <c r="J2010" i="25"/>
  <c r="J2009" i="25"/>
  <c r="J2008" i="25"/>
  <c r="J2007" i="25"/>
  <c r="J2006" i="25"/>
  <c r="J2005" i="25"/>
  <c r="J2004" i="25"/>
  <c r="J2003" i="25"/>
  <c r="J2002" i="25"/>
  <c r="J2001" i="25"/>
  <c r="J2000" i="25"/>
  <c r="J1999" i="25"/>
  <c r="J1998" i="25"/>
  <c r="J1997" i="25"/>
  <c r="J1996" i="25"/>
  <c r="J1995" i="25"/>
  <c r="J1994" i="25"/>
  <c r="J1993" i="25"/>
  <c r="J1992" i="25"/>
  <c r="J1991" i="25"/>
  <c r="J1990" i="25"/>
  <c r="J1989" i="25"/>
  <c r="J1988" i="25"/>
  <c r="J1987" i="25"/>
  <c r="J1986" i="25"/>
  <c r="J1985" i="25"/>
  <c r="J1984" i="25"/>
  <c r="J1983" i="25"/>
  <c r="J1982" i="25"/>
  <c r="J1981" i="25"/>
  <c r="J1980" i="25"/>
  <c r="J1979" i="25"/>
  <c r="J1978" i="25"/>
  <c r="J1977" i="25"/>
  <c r="J1976" i="25"/>
  <c r="J1975" i="25"/>
  <c r="J1974" i="25"/>
  <c r="J1973" i="25"/>
  <c r="J1972" i="25"/>
  <c r="J1971" i="25"/>
  <c r="J1970" i="25"/>
  <c r="J1969" i="25"/>
  <c r="J1968" i="25"/>
  <c r="J1967" i="25"/>
  <c r="J1966" i="25"/>
  <c r="J1965" i="25"/>
  <c r="J1964" i="25"/>
  <c r="J1963" i="25"/>
  <c r="J1962" i="25"/>
  <c r="J1961" i="25"/>
  <c r="J1960" i="25"/>
  <c r="J1959" i="25"/>
  <c r="J1958" i="25"/>
  <c r="J1957" i="25"/>
  <c r="J1956" i="25"/>
  <c r="J1955" i="25"/>
  <c r="J1954" i="25"/>
  <c r="J1953" i="25"/>
  <c r="J1952" i="25"/>
  <c r="J1951" i="25"/>
  <c r="J1950" i="25"/>
  <c r="J1949" i="25"/>
  <c r="J1948" i="25"/>
  <c r="J1947" i="25"/>
  <c r="J1946" i="25"/>
  <c r="J1945" i="25"/>
  <c r="J1944" i="25"/>
  <c r="J1943" i="25"/>
  <c r="J1942" i="25"/>
  <c r="J1941" i="25"/>
  <c r="J1940" i="25"/>
  <c r="J1939" i="25"/>
  <c r="J1938" i="25"/>
  <c r="J1937" i="25"/>
  <c r="J1936" i="25"/>
  <c r="J1935" i="25"/>
  <c r="J1934" i="25"/>
  <c r="J1933" i="25"/>
  <c r="J1932" i="25"/>
  <c r="J1931" i="25"/>
  <c r="J1930" i="25"/>
  <c r="J1929" i="25"/>
  <c r="J1928" i="25"/>
  <c r="J1927" i="25"/>
  <c r="J1926" i="25"/>
  <c r="J1925" i="25"/>
  <c r="J1924" i="25"/>
  <c r="J1923" i="25"/>
  <c r="J1922" i="25"/>
  <c r="J1921" i="25"/>
  <c r="J1920" i="25"/>
  <c r="J1919" i="25"/>
  <c r="J1918" i="25"/>
  <c r="J1917" i="25"/>
  <c r="J1916" i="25"/>
  <c r="J1915" i="25"/>
  <c r="J1914" i="25"/>
  <c r="J1913" i="25"/>
  <c r="J1912" i="25"/>
  <c r="J1911" i="25"/>
  <c r="J1910" i="25"/>
  <c r="J1909" i="25"/>
  <c r="J1908" i="25"/>
  <c r="J1907" i="25"/>
  <c r="J1906" i="25"/>
  <c r="J1905" i="25"/>
  <c r="J1904" i="25"/>
  <c r="J1903" i="25"/>
  <c r="J1902" i="25"/>
  <c r="J1901" i="25"/>
  <c r="J1900" i="25"/>
  <c r="J1899" i="25"/>
  <c r="J1898" i="25"/>
  <c r="J1897" i="25"/>
  <c r="J1896" i="25"/>
  <c r="J1895" i="25"/>
  <c r="J1894" i="25"/>
  <c r="J1893" i="25"/>
  <c r="J1892" i="25"/>
  <c r="J1891" i="25"/>
  <c r="J1890" i="25"/>
  <c r="J1889" i="25"/>
  <c r="J1888" i="25"/>
  <c r="J1887" i="25"/>
  <c r="J1886" i="25"/>
  <c r="J1885" i="25"/>
  <c r="J1884" i="25"/>
  <c r="J1883" i="25"/>
  <c r="J1882" i="25"/>
  <c r="J1881" i="25"/>
  <c r="J1880" i="25"/>
  <c r="J1879" i="25"/>
  <c r="J1878" i="25"/>
  <c r="J1877" i="25"/>
  <c r="J1876" i="25"/>
  <c r="J1875" i="25"/>
  <c r="J1874" i="25"/>
  <c r="J1873" i="25"/>
  <c r="J1872" i="25"/>
  <c r="J1871" i="25"/>
  <c r="J1870" i="25"/>
  <c r="J1869" i="25"/>
  <c r="J1868" i="25"/>
  <c r="J1867" i="25"/>
  <c r="J1866" i="25"/>
  <c r="J1865" i="25"/>
  <c r="J1864" i="25"/>
  <c r="J1863" i="25"/>
  <c r="J1862" i="25"/>
  <c r="J1861" i="25"/>
  <c r="J1860" i="25"/>
  <c r="J1859" i="25"/>
  <c r="J1858" i="25"/>
  <c r="J1857" i="25"/>
  <c r="J1856" i="25"/>
  <c r="J1855" i="25"/>
  <c r="J1854" i="25"/>
  <c r="J1853" i="25"/>
  <c r="J1852" i="25"/>
  <c r="J1851" i="25"/>
  <c r="J1850" i="25"/>
  <c r="J1849" i="25"/>
  <c r="J1848" i="25"/>
  <c r="J1847" i="25"/>
  <c r="J1846" i="25"/>
  <c r="J1845" i="25"/>
  <c r="J1844" i="25"/>
  <c r="J1843" i="25"/>
  <c r="J1842" i="25"/>
  <c r="J1841" i="25"/>
  <c r="J1840" i="25"/>
  <c r="J1839" i="25"/>
  <c r="J1838" i="25"/>
  <c r="J1837" i="25"/>
  <c r="J1836" i="25"/>
  <c r="J1835" i="25"/>
  <c r="J1834" i="25"/>
  <c r="J1833" i="25"/>
  <c r="J1832" i="25"/>
  <c r="J1831" i="25"/>
  <c r="J1830" i="25"/>
  <c r="J1829" i="25"/>
  <c r="J1828" i="25"/>
  <c r="J1827" i="25"/>
  <c r="J1826" i="25"/>
  <c r="J1825" i="25"/>
  <c r="J1824" i="25"/>
  <c r="J1823" i="25"/>
  <c r="J1822" i="25"/>
  <c r="J1821" i="25"/>
  <c r="J1820" i="25"/>
  <c r="J1819" i="25"/>
  <c r="J1818" i="25"/>
  <c r="J1817" i="25"/>
  <c r="J1816" i="25"/>
  <c r="J1815" i="25"/>
  <c r="J1814" i="25"/>
  <c r="J1813" i="25"/>
  <c r="J1812" i="25"/>
  <c r="J1811" i="25"/>
  <c r="J1810" i="25"/>
  <c r="J1809" i="25"/>
  <c r="J1808" i="25"/>
  <c r="J1807" i="25"/>
  <c r="J1806" i="25"/>
  <c r="J1805" i="25"/>
  <c r="J1804" i="25"/>
  <c r="J1803" i="25"/>
  <c r="J1802" i="25"/>
  <c r="J1801" i="25"/>
  <c r="J1800" i="25"/>
  <c r="J1799" i="25"/>
  <c r="J1798" i="25"/>
  <c r="J1797" i="25"/>
  <c r="J1796" i="25"/>
  <c r="J1795" i="25"/>
  <c r="J1794" i="25"/>
  <c r="J1793" i="25"/>
  <c r="J1792" i="25"/>
  <c r="J1791" i="25"/>
  <c r="J1790" i="25"/>
  <c r="J1789" i="25"/>
  <c r="J1788" i="25"/>
  <c r="J1787" i="25"/>
  <c r="J1786" i="25"/>
  <c r="J1785" i="25"/>
  <c r="J1784" i="25"/>
  <c r="J1783" i="25"/>
  <c r="J1782" i="25"/>
  <c r="J1781" i="25"/>
  <c r="J1780" i="25"/>
  <c r="J1779" i="25"/>
  <c r="J1778" i="25"/>
  <c r="J1777" i="25"/>
  <c r="J1776" i="25"/>
  <c r="J1775" i="25"/>
  <c r="J1774" i="25"/>
  <c r="J1773" i="25"/>
  <c r="J1772" i="25"/>
  <c r="J1771" i="25"/>
  <c r="J1770" i="25"/>
  <c r="J1769" i="25"/>
  <c r="J1768" i="25"/>
  <c r="J1767" i="25"/>
  <c r="J1766" i="25"/>
  <c r="J1765" i="25"/>
  <c r="J1764" i="25"/>
  <c r="J1763" i="25"/>
  <c r="J1762" i="25"/>
  <c r="J1761" i="25"/>
  <c r="J1760" i="25"/>
  <c r="J1759" i="25"/>
  <c r="J1758" i="25"/>
  <c r="J1757" i="25"/>
  <c r="J1756" i="25"/>
  <c r="J1755" i="25"/>
  <c r="J1754" i="25"/>
  <c r="J1753" i="25"/>
  <c r="J1752" i="25"/>
  <c r="J1751" i="25"/>
  <c r="J1750" i="25"/>
  <c r="J1749" i="25"/>
  <c r="J1748" i="25"/>
  <c r="J1747" i="25"/>
  <c r="J1746" i="25"/>
  <c r="J1745" i="25"/>
  <c r="J1744" i="25"/>
  <c r="J1743" i="25"/>
  <c r="J1742" i="25"/>
  <c r="J1741" i="25"/>
  <c r="J1740" i="25"/>
  <c r="J1739" i="25"/>
  <c r="J1738" i="25"/>
  <c r="J1737" i="25"/>
  <c r="J1736" i="25"/>
  <c r="J1735" i="25"/>
  <c r="J1734" i="25"/>
  <c r="J1733" i="25"/>
  <c r="J1732" i="25"/>
  <c r="J1731" i="25"/>
  <c r="J1730" i="25"/>
  <c r="J1729" i="25"/>
  <c r="J1728" i="25"/>
  <c r="J1727" i="25"/>
  <c r="J1726" i="25"/>
  <c r="J1725" i="25"/>
  <c r="J1724" i="25"/>
  <c r="J1723" i="25"/>
  <c r="J1722" i="25"/>
  <c r="J1721" i="25"/>
  <c r="J1720" i="25"/>
  <c r="J1719" i="25"/>
  <c r="J1718" i="25"/>
  <c r="J1717" i="25"/>
  <c r="J1716" i="25"/>
  <c r="J1715" i="25"/>
  <c r="J1714" i="25"/>
  <c r="J1713" i="25"/>
  <c r="J1712" i="25"/>
  <c r="J1711" i="25"/>
  <c r="J1710" i="25"/>
  <c r="J1709" i="25"/>
  <c r="J1708" i="25"/>
  <c r="J1707" i="25"/>
  <c r="J1706" i="25"/>
  <c r="J1705" i="25"/>
  <c r="J1704" i="25"/>
  <c r="J1703" i="25"/>
  <c r="J1702" i="25"/>
  <c r="J1701" i="25"/>
  <c r="J1700" i="25"/>
  <c r="J1699" i="25"/>
  <c r="J1698" i="25"/>
  <c r="J1697" i="25"/>
  <c r="J1696" i="25"/>
  <c r="J1695" i="25"/>
  <c r="J1694" i="25"/>
  <c r="J1693" i="25"/>
  <c r="J1692" i="25"/>
  <c r="J1691" i="25"/>
  <c r="J1690" i="25"/>
  <c r="J1689" i="25"/>
  <c r="J1688" i="25"/>
  <c r="J1687" i="25"/>
  <c r="J1686" i="25"/>
  <c r="J1685" i="25"/>
  <c r="J1684" i="25"/>
  <c r="J1683" i="25"/>
  <c r="J1682" i="25"/>
  <c r="J1681" i="25"/>
  <c r="J1680" i="25"/>
  <c r="J1679" i="25"/>
  <c r="J1678" i="25"/>
  <c r="J1677" i="25"/>
  <c r="J1676" i="25"/>
  <c r="J1675" i="25"/>
  <c r="J1674" i="25"/>
  <c r="J1673" i="25"/>
  <c r="J1672" i="25"/>
  <c r="J1671" i="25"/>
  <c r="J1670" i="25"/>
  <c r="J1669" i="25"/>
  <c r="J1668" i="25"/>
  <c r="J1667" i="25"/>
  <c r="J1666" i="25"/>
  <c r="J1665" i="25"/>
  <c r="J1664" i="25"/>
  <c r="J1663" i="25"/>
  <c r="J1662" i="25"/>
  <c r="J1661" i="25"/>
  <c r="J1660" i="25"/>
  <c r="J1659" i="25"/>
  <c r="J1658" i="25"/>
  <c r="J1657" i="25"/>
  <c r="J1656" i="25"/>
  <c r="J1655" i="25"/>
  <c r="J1654" i="25"/>
  <c r="J1653" i="25"/>
  <c r="J1652" i="25"/>
  <c r="J1651" i="25"/>
  <c r="J1650" i="25"/>
  <c r="J1649" i="25"/>
  <c r="J1648" i="25"/>
  <c r="J1647" i="25"/>
  <c r="J1646" i="25"/>
  <c r="J1645" i="25"/>
  <c r="J1644" i="25"/>
  <c r="J1643" i="25"/>
  <c r="J1642" i="25"/>
  <c r="J1641" i="25"/>
  <c r="J1640" i="25"/>
  <c r="J1639" i="25"/>
  <c r="J1638" i="25"/>
  <c r="J1637" i="25"/>
  <c r="J1636" i="25"/>
  <c r="J1635" i="25"/>
  <c r="J1634" i="25"/>
  <c r="J1633" i="25"/>
  <c r="J1632" i="25"/>
  <c r="J1631" i="25"/>
  <c r="J1630" i="25"/>
  <c r="J1629" i="25"/>
  <c r="J1628" i="25"/>
  <c r="J1627" i="25"/>
  <c r="J1626" i="25"/>
  <c r="J1625" i="25"/>
  <c r="J1624" i="25"/>
  <c r="J1623" i="25"/>
  <c r="J1622" i="25"/>
  <c r="J1621" i="25"/>
  <c r="J1620" i="25"/>
  <c r="J1619" i="25"/>
  <c r="J1618" i="25"/>
  <c r="J1617" i="25"/>
  <c r="J1616" i="25"/>
  <c r="J1615" i="25"/>
  <c r="J1614" i="25"/>
  <c r="J1613" i="25"/>
  <c r="J1612" i="25"/>
  <c r="J1611" i="25"/>
  <c r="J1610" i="25"/>
  <c r="J1609" i="25"/>
  <c r="J1608" i="25"/>
  <c r="J1607" i="25"/>
  <c r="J1606" i="25"/>
  <c r="J1605" i="25"/>
  <c r="J1604" i="25"/>
  <c r="J1603" i="25"/>
  <c r="J1602" i="25"/>
  <c r="J1601" i="25"/>
  <c r="J1600" i="25"/>
  <c r="J1599" i="25"/>
  <c r="J1598" i="25"/>
  <c r="J1597" i="25"/>
  <c r="J1596" i="25"/>
  <c r="J1595" i="25"/>
  <c r="J1594" i="25"/>
  <c r="J1593" i="25"/>
  <c r="J1592" i="25"/>
  <c r="J1591" i="25"/>
  <c r="J1590" i="25"/>
  <c r="J1589" i="25"/>
  <c r="J1588" i="25"/>
  <c r="J1587" i="25"/>
  <c r="J1586" i="25"/>
  <c r="J1585" i="25"/>
  <c r="J1584" i="25"/>
  <c r="J1583" i="25"/>
  <c r="J1582" i="25"/>
  <c r="J1581" i="25"/>
  <c r="J1580" i="25"/>
  <c r="J1579" i="25"/>
  <c r="J1578" i="25"/>
  <c r="J1577" i="25"/>
  <c r="J1576" i="25"/>
  <c r="J1575" i="25"/>
  <c r="J1574" i="25"/>
  <c r="J1573" i="25"/>
  <c r="J1572" i="25"/>
  <c r="J1571" i="25"/>
  <c r="J1570" i="25"/>
  <c r="J1569" i="25"/>
  <c r="J1568" i="25"/>
  <c r="J1567" i="25"/>
  <c r="J1566" i="25"/>
  <c r="J1565" i="25"/>
  <c r="J1564" i="25"/>
  <c r="J1563" i="25"/>
  <c r="J1562" i="25"/>
  <c r="J1561" i="25"/>
  <c r="J1560" i="25"/>
  <c r="J1559" i="25"/>
  <c r="J1558" i="25"/>
  <c r="J1557" i="25"/>
  <c r="J1556" i="25"/>
  <c r="J1555" i="25"/>
  <c r="J1554" i="25"/>
  <c r="J1553" i="25"/>
  <c r="J1552" i="25"/>
  <c r="J1551" i="25"/>
  <c r="J1550" i="25"/>
  <c r="J1549" i="25"/>
  <c r="J1548" i="25"/>
  <c r="J1547" i="25"/>
  <c r="J1546" i="25"/>
  <c r="J1545" i="25"/>
  <c r="J1544" i="25"/>
  <c r="J1543" i="25"/>
  <c r="J1542" i="25"/>
  <c r="J1541" i="25"/>
  <c r="J1540" i="25"/>
  <c r="J1539" i="25"/>
  <c r="J1538" i="25"/>
  <c r="J1537" i="25"/>
  <c r="J1536" i="25"/>
  <c r="J1535" i="25"/>
  <c r="J1534" i="25"/>
  <c r="J1533" i="25"/>
  <c r="J1532" i="25"/>
  <c r="J1531" i="25"/>
  <c r="J1530" i="25"/>
  <c r="J1529" i="25"/>
  <c r="J1528" i="25"/>
  <c r="J1527" i="25"/>
  <c r="J1526" i="25"/>
  <c r="J1525" i="25"/>
  <c r="J1524" i="25"/>
  <c r="J1523" i="25"/>
  <c r="J1522" i="25"/>
  <c r="J1521" i="25"/>
  <c r="J1520" i="25"/>
  <c r="J1519" i="25"/>
  <c r="J1518" i="25"/>
  <c r="J1517" i="25"/>
  <c r="J1516" i="25"/>
  <c r="J1515" i="25"/>
  <c r="J1514" i="25"/>
  <c r="J1513" i="25"/>
  <c r="J1512" i="25"/>
  <c r="J1511" i="25"/>
  <c r="J1510" i="25"/>
  <c r="J1509" i="25"/>
  <c r="J1508" i="25"/>
  <c r="J1507" i="25"/>
  <c r="J1506" i="25"/>
  <c r="J1505" i="25"/>
  <c r="J1504" i="25"/>
  <c r="J1503" i="25"/>
  <c r="J1502" i="25"/>
  <c r="J1501" i="25"/>
  <c r="J1500" i="25"/>
  <c r="J1499" i="25"/>
  <c r="J1498" i="25"/>
  <c r="J1497" i="25"/>
  <c r="J1496" i="25"/>
  <c r="J1495" i="25"/>
  <c r="J1494" i="25"/>
  <c r="J1493" i="25"/>
  <c r="J1492" i="25"/>
  <c r="J1491" i="25"/>
  <c r="J1490" i="25"/>
  <c r="J1489" i="25"/>
  <c r="J1488" i="25"/>
  <c r="J1487" i="25"/>
  <c r="J1486" i="25"/>
  <c r="J1485" i="25"/>
  <c r="J1484" i="25"/>
  <c r="J1483" i="25"/>
  <c r="J1482" i="25"/>
  <c r="J1481" i="25"/>
  <c r="J1480" i="25"/>
  <c r="J1479" i="25"/>
  <c r="J1478" i="25"/>
  <c r="J1477" i="25"/>
  <c r="J1476" i="25"/>
  <c r="J1475" i="25"/>
  <c r="J1474" i="25"/>
  <c r="J1473" i="25"/>
  <c r="J1472" i="25"/>
  <c r="J1471" i="25"/>
  <c r="J1470" i="25"/>
  <c r="J1469" i="25"/>
  <c r="J1468" i="25"/>
  <c r="J1467" i="25"/>
  <c r="J1466" i="25"/>
  <c r="J1465" i="25"/>
  <c r="J1464" i="25"/>
  <c r="J1463" i="25"/>
  <c r="J1462" i="25"/>
  <c r="J1461" i="25"/>
  <c r="J1460" i="25"/>
  <c r="J1459" i="25"/>
  <c r="J1458" i="25"/>
  <c r="J1457" i="25"/>
  <c r="J1456" i="25"/>
  <c r="J1455" i="25"/>
  <c r="J1454" i="25"/>
  <c r="J1453" i="25"/>
  <c r="J1452" i="25"/>
  <c r="J1451" i="25"/>
  <c r="J1450" i="25"/>
  <c r="J1449" i="25"/>
  <c r="J1448" i="25"/>
  <c r="J1447" i="25"/>
  <c r="J1446" i="25"/>
  <c r="J1445" i="25"/>
  <c r="J1444" i="25"/>
  <c r="J1443" i="25"/>
  <c r="J1442" i="25"/>
  <c r="J1441" i="25"/>
  <c r="J1440" i="25"/>
  <c r="J1439" i="25"/>
  <c r="J1438" i="25"/>
  <c r="J1437" i="25"/>
  <c r="J1436" i="25"/>
  <c r="J1435" i="25"/>
  <c r="J1434" i="25"/>
  <c r="J1433" i="25"/>
  <c r="J1432" i="25"/>
  <c r="J1431" i="25"/>
  <c r="J1430" i="25"/>
  <c r="J1429" i="25"/>
  <c r="J1428" i="25"/>
  <c r="J1427" i="25"/>
  <c r="J1426" i="25"/>
  <c r="J1425" i="25"/>
  <c r="J1424" i="25"/>
  <c r="J1423" i="25"/>
  <c r="J1422" i="25"/>
  <c r="J1421" i="25"/>
  <c r="J1420" i="25"/>
  <c r="J1419" i="25"/>
  <c r="J1418" i="25"/>
  <c r="J1417" i="25"/>
  <c r="J1416" i="25"/>
  <c r="J1415" i="25"/>
  <c r="J1414" i="25"/>
  <c r="J1413" i="25"/>
  <c r="J1412" i="25"/>
  <c r="J1411" i="25"/>
  <c r="J1410" i="25"/>
  <c r="J1409" i="25"/>
  <c r="J1408" i="25"/>
  <c r="J1407" i="25"/>
  <c r="J1406" i="25"/>
  <c r="J1405" i="25"/>
  <c r="J1404" i="25"/>
  <c r="J1403" i="25"/>
  <c r="J1402" i="25"/>
  <c r="J1401" i="25"/>
  <c r="J1400" i="25"/>
  <c r="J1399" i="25"/>
  <c r="J1398" i="25"/>
  <c r="J1397" i="25"/>
  <c r="J1396" i="25"/>
  <c r="J1395" i="25"/>
  <c r="J1394" i="25"/>
  <c r="J1393" i="25"/>
  <c r="J1392" i="25"/>
  <c r="J1391" i="25"/>
  <c r="J1390" i="25"/>
  <c r="J1389" i="25"/>
  <c r="J1388" i="25"/>
  <c r="J1387" i="25"/>
  <c r="J1386" i="25"/>
  <c r="J1385" i="25"/>
  <c r="J1384" i="25"/>
  <c r="J1383" i="25"/>
  <c r="J1382" i="25"/>
  <c r="J1381" i="25"/>
  <c r="J1380" i="25"/>
  <c r="J1379" i="25"/>
  <c r="J1378" i="25"/>
  <c r="J1377" i="25"/>
  <c r="J1376" i="25"/>
  <c r="J1375" i="25"/>
  <c r="J1374" i="25"/>
  <c r="J1373" i="25"/>
  <c r="J1372" i="25"/>
  <c r="J1371" i="25"/>
  <c r="J1370" i="25"/>
  <c r="J1369" i="25"/>
  <c r="J1368" i="25"/>
  <c r="J1367" i="25"/>
  <c r="J1366" i="25"/>
  <c r="J1365" i="25"/>
  <c r="J1364" i="25"/>
  <c r="J1363" i="25"/>
  <c r="J1362" i="25"/>
  <c r="J1361" i="25"/>
  <c r="J1360" i="25"/>
  <c r="J1359" i="25"/>
  <c r="J1358" i="25"/>
  <c r="J1357" i="25"/>
  <c r="J1356" i="25"/>
  <c r="J1355" i="25"/>
  <c r="J1354" i="25"/>
  <c r="J1353" i="25"/>
  <c r="J1352" i="25"/>
  <c r="J1351" i="25"/>
  <c r="J1350" i="25"/>
  <c r="J1349" i="25"/>
  <c r="J1348" i="25"/>
  <c r="J1347" i="25"/>
  <c r="J1346" i="25"/>
  <c r="J1345" i="25"/>
  <c r="J1344" i="25"/>
  <c r="J1343" i="25"/>
  <c r="J1342" i="25"/>
  <c r="J1341" i="25"/>
  <c r="J1340" i="25"/>
  <c r="J1339" i="25"/>
  <c r="J1338" i="25"/>
  <c r="J1337" i="25"/>
  <c r="J1336" i="25"/>
  <c r="J1335" i="25"/>
  <c r="J1334" i="25"/>
  <c r="J1333" i="25"/>
  <c r="J1332" i="25"/>
  <c r="J1331" i="25"/>
  <c r="J1330" i="25"/>
  <c r="J1329" i="25"/>
  <c r="J1328" i="25"/>
  <c r="J1327" i="25"/>
  <c r="J1326" i="25"/>
  <c r="J1325" i="25"/>
  <c r="J1324" i="25"/>
  <c r="J1323" i="25"/>
  <c r="J1322" i="25"/>
  <c r="J1321" i="25"/>
  <c r="J1320" i="25"/>
  <c r="J1319" i="25"/>
  <c r="J1318" i="25"/>
  <c r="J1317" i="25"/>
  <c r="J1316" i="25"/>
  <c r="J1315" i="25"/>
  <c r="J1314" i="25"/>
  <c r="J1313" i="25"/>
  <c r="J1312" i="25"/>
  <c r="J1311" i="25"/>
  <c r="J1310" i="25"/>
  <c r="J1309" i="25"/>
  <c r="J1308" i="25"/>
  <c r="J1307" i="25"/>
  <c r="J1306" i="25"/>
  <c r="J1305" i="25"/>
  <c r="J1304" i="25"/>
  <c r="J1303" i="25"/>
  <c r="J1302" i="25"/>
  <c r="J1301" i="25"/>
  <c r="J1300" i="25"/>
  <c r="J1299" i="25"/>
  <c r="J1298" i="25"/>
  <c r="J1297" i="25"/>
  <c r="J1296" i="25"/>
  <c r="J1295" i="25"/>
  <c r="J1294" i="25"/>
  <c r="J1293" i="25"/>
  <c r="J1292" i="25"/>
  <c r="J1291" i="25"/>
  <c r="J1290" i="25"/>
  <c r="J1289" i="25"/>
  <c r="J1288" i="25"/>
  <c r="J1287" i="25"/>
  <c r="J1286" i="25"/>
  <c r="J1285" i="25"/>
  <c r="J1284" i="25"/>
  <c r="J1283" i="25"/>
  <c r="J1282" i="25"/>
  <c r="J1281" i="25"/>
  <c r="J1280" i="25"/>
  <c r="J1279" i="25"/>
  <c r="J1278" i="25"/>
  <c r="J1277" i="25"/>
  <c r="J1276" i="25"/>
  <c r="J1275" i="25"/>
  <c r="J1274" i="25"/>
  <c r="J1273" i="25"/>
  <c r="J1272" i="25"/>
  <c r="J1271" i="25"/>
  <c r="J1270" i="25"/>
  <c r="J1269" i="25"/>
  <c r="J1268" i="25"/>
  <c r="J1267" i="25"/>
  <c r="J1266" i="25"/>
  <c r="J1265" i="25"/>
  <c r="J1264" i="25"/>
  <c r="J1263" i="25"/>
  <c r="J1262" i="25"/>
  <c r="J1261" i="25"/>
  <c r="J1260" i="25"/>
  <c r="J1259" i="25"/>
  <c r="J1258" i="25"/>
  <c r="J1257" i="25"/>
  <c r="J1256" i="25"/>
  <c r="J1255" i="25"/>
  <c r="J1254" i="25"/>
  <c r="J1253" i="25"/>
  <c r="J1252" i="25"/>
  <c r="J1251" i="25"/>
  <c r="J1250" i="25"/>
  <c r="J1249" i="25"/>
  <c r="J1248" i="25"/>
  <c r="J1247" i="25"/>
  <c r="J1246" i="25"/>
  <c r="J1245" i="25"/>
  <c r="J1244" i="25"/>
  <c r="J1243" i="25"/>
  <c r="J1242" i="25"/>
  <c r="J1241" i="25"/>
  <c r="J1240" i="25"/>
  <c r="J1239" i="25"/>
  <c r="J1238" i="25"/>
  <c r="J1237" i="25"/>
  <c r="J1236" i="25"/>
  <c r="J1235" i="25"/>
  <c r="J1234" i="25"/>
  <c r="J1233" i="25"/>
  <c r="J1232" i="25"/>
  <c r="J1231" i="25"/>
  <c r="J1230" i="25"/>
  <c r="J1229" i="25"/>
  <c r="J1228" i="25"/>
  <c r="J1227" i="25"/>
  <c r="J1226" i="25"/>
  <c r="J1225" i="25"/>
  <c r="J1224" i="25"/>
  <c r="J1223" i="25"/>
  <c r="J1222" i="25"/>
  <c r="J1221" i="25"/>
  <c r="J1220" i="25"/>
  <c r="J1219" i="25"/>
  <c r="J1218" i="25"/>
  <c r="J1217" i="25"/>
  <c r="J1216" i="25"/>
  <c r="J1215" i="25"/>
  <c r="J1214" i="25"/>
  <c r="J1213" i="25"/>
  <c r="J1212" i="25"/>
  <c r="J1211" i="25"/>
  <c r="J1210" i="25"/>
  <c r="J1209" i="25"/>
  <c r="J1208" i="25"/>
  <c r="J1207" i="25"/>
  <c r="J1206" i="25"/>
  <c r="J1205" i="25"/>
  <c r="J1204" i="25"/>
  <c r="J1203" i="25"/>
  <c r="J1202" i="25"/>
  <c r="J1201" i="25"/>
  <c r="J1200" i="25"/>
  <c r="J1199" i="25"/>
  <c r="J1198" i="25"/>
  <c r="J1197" i="25"/>
  <c r="J1196" i="25"/>
  <c r="J1195" i="25"/>
  <c r="J1194" i="25"/>
  <c r="J1193" i="25"/>
  <c r="J1192" i="25"/>
  <c r="J1191" i="25"/>
  <c r="J1190" i="25"/>
  <c r="J1189" i="25"/>
  <c r="J1188" i="25"/>
  <c r="J1187" i="25"/>
  <c r="J1186" i="25"/>
  <c r="J1185" i="25"/>
  <c r="J1184" i="25"/>
  <c r="J1183" i="25"/>
  <c r="J1182" i="25"/>
  <c r="J1181" i="25"/>
  <c r="J1180" i="25"/>
  <c r="J1179" i="25"/>
  <c r="J1178" i="25"/>
  <c r="J1177" i="25"/>
  <c r="J1176" i="25"/>
  <c r="J1175" i="25"/>
  <c r="J1174" i="25"/>
  <c r="J1173" i="25"/>
  <c r="J1172" i="25"/>
  <c r="J1171" i="25"/>
  <c r="J1170" i="25"/>
  <c r="J1169" i="25"/>
  <c r="J1168" i="25"/>
  <c r="J1167" i="25"/>
  <c r="J1166" i="25"/>
  <c r="J1165" i="25"/>
  <c r="J1164" i="25"/>
  <c r="J1163" i="25"/>
  <c r="J1162" i="25"/>
  <c r="J1161" i="25"/>
  <c r="J1160" i="25"/>
  <c r="J1159" i="25"/>
  <c r="J1158" i="25"/>
  <c r="J1157" i="25"/>
  <c r="J1156" i="25"/>
  <c r="J1155" i="25"/>
  <c r="J1154" i="25"/>
  <c r="J1153" i="25"/>
  <c r="J1152" i="25"/>
  <c r="J1151" i="25"/>
  <c r="J1150" i="25"/>
  <c r="J1149" i="25"/>
  <c r="J1148" i="25"/>
  <c r="J1147" i="25"/>
  <c r="J1146" i="25"/>
  <c r="J1145" i="25"/>
  <c r="J1144" i="25"/>
  <c r="J1143" i="25"/>
  <c r="J1142" i="25"/>
  <c r="J1141" i="25"/>
  <c r="J1140" i="25"/>
  <c r="J1139" i="25"/>
  <c r="J1138" i="25"/>
  <c r="J1137" i="25"/>
  <c r="J1136" i="25"/>
  <c r="J1135" i="25"/>
  <c r="J1134" i="25"/>
  <c r="J1133" i="25"/>
  <c r="J1132" i="25"/>
  <c r="J1131" i="25"/>
  <c r="J1130" i="25"/>
  <c r="J1129" i="25"/>
  <c r="J1128" i="25"/>
  <c r="J1127" i="25"/>
  <c r="J1126" i="25"/>
  <c r="J1125" i="25"/>
  <c r="J1124" i="25"/>
  <c r="J1123" i="25"/>
  <c r="J1122" i="25"/>
  <c r="J1121" i="25"/>
  <c r="J1120" i="25"/>
  <c r="J1119" i="25"/>
  <c r="J1118" i="25"/>
  <c r="J1117" i="25"/>
  <c r="J1116" i="25"/>
  <c r="J1115" i="25"/>
  <c r="J1114" i="25"/>
  <c r="J1113" i="25"/>
  <c r="J1112" i="25"/>
  <c r="J1111" i="25"/>
  <c r="J1110" i="25"/>
  <c r="J1109" i="25"/>
  <c r="J1108" i="25"/>
  <c r="J1107" i="25"/>
  <c r="J1106" i="25"/>
  <c r="J1105" i="25"/>
  <c r="J1104" i="25"/>
  <c r="J1103" i="25"/>
  <c r="J1102" i="25"/>
  <c r="J1101" i="25"/>
  <c r="J1100" i="25"/>
  <c r="J1099" i="25"/>
  <c r="J1098" i="25"/>
  <c r="J1097" i="25"/>
  <c r="J1096" i="25"/>
  <c r="J1095" i="25"/>
  <c r="J1094" i="25"/>
  <c r="J1093" i="25"/>
  <c r="J1092" i="25"/>
  <c r="J1091" i="25"/>
  <c r="J1090" i="25"/>
  <c r="J1089" i="25"/>
  <c r="J1088" i="25"/>
  <c r="J1087" i="25"/>
  <c r="J1086" i="25"/>
  <c r="J1085" i="25"/>
  <c r="J1084" i="25"/>
  <c r="J1083" i="25"/>
  <c r="J1082" i="25"/>
  <c r="J1081" i="25"/>
  <c r="J1080" i="25"/>
  <c r="J1079" i="25"/>
  <c r="J1078" i="25"/>
  <c r="J1077" i="25"/>
  <c r="J1076" i="25"/>
  <c r="J1075" i="25"/>
  <c r="J1074" i="25"/>
  <c r="J1073" i="25"/>
  <c r="J1072" i="25"/>
  <c r="J1071" i="25"/>
  <c r="J1070" i="25"/>
  <c r="J1069" i="25"/>
  <c r="J1068" i="25"/>
  <c r="J1067" i="25"/>
  <c r="J1066" i="25"/>
  <c r="J1065" i="25"/>
  <c r="J1064" i="25"/>
  <c r="J1063" i="25"/>
  <c r="J1062" i="25"/>
  <c r="J1061" i="25"/>
  <c r="J1060" i="25"/>
  <c r="J1059" i="25"/>
  <c r="J1058" i="25"/>
  <c r="J1057" i="25"/>
  <c r="J1056" i="25"/>
  <c r="J1055" i="25"/>
  <c r="J1054" i="25"/>
  <c r="J1053" i="25"/>
  <c r="J1052" i="25"/>
  <c r="J1051" i="25"/>
  <c r="J1050" i="25"/>
  <c r="J1049" i="25"/>
  <c r="J1048" i="25"/>
  <c r="J1047" i="25"/>
  <c r="J1046" i="25"/>
  <c r="J1045" i="25"/>
  <c r="J1044" i="25"/>
  <c r="J1043" i="25"/>
  <c r="J1042" i="25"/>
  <c r="J1041" i="25"/>
  <c r="J1040" i="25"/>
  <c r="J1039" i="25"/>
  <c r="J1038" i="25"/>
  <c r="J1037" i="25"/>
  <c r="J1036" i="25"/>
  <c r="J1035" i="25"/>
  <c r="J1034" i="25"/>
  <c r="J1033" i="25"/>
  <c r="J1032" i="25"/>
  <c r="J1031" i="25"/>
  <c r="J1030" i="25"/>
  <c r="J1029" i="25"/>
  <c r="J1028" i="25"/>
  <c r="J1027" i="25"/>
  <c r="J1026" i="25"/>
  <c r="J1025" i="25"/>
  <c r="J1024" i="25"/>
  <c r="J1023" i="25"/>
  <c r="J1022" i="25"/>
  <c r="J1021" i="25"/>
  <c r="J1020" i="25"/>
  <c r="J1019" i="25"/>
  <c r="J1018" i="25"/>
  <c r="J1017" i="25"/>
  <c r="J1016" i="25"/>
  <c r="J1015" i="25"/>
  <c r="J1014" i="25"/>
  <c r="J1013" i="25"/>
  <c r="J1012" i="25"/>
  <c r="J1011" i="25"/>
  <c r="J1010" i="25"/>
  <c r="J1009" i="25"/>
  <c r="J1008" i="25"/>
  <c r="J1007" i="25"/>
  <c r="J1006" i="25"/>
  <c r="J1005" i="25"/>
  <c r="J1004" i="25"/>
  <c r="J1003" i="25"/>
  <c r="J1002" i="25"/>
  <c r="J1001" i="25"/>
  <c r="J1000" i="25"/>
  <c r="J999" i="25"/>
  <c r="J998" i="25"/>
  <c r="J997" i="25"/>
  <c r="J996" i="25"/>
  <c r="J995" i="25"/>
  <c r="J994" i="25"/>
  <c r="J993" i="25"/>
  <c r="J992" i="25"/>
  <c r="J991" i="25"/>
  <c r="J990" i="25"/>
  <c r="J989" i="25"/>
  <c r="J988" i="25"/>
  <c r="J987" i="25"/>
  <c r="J986" i="25"/>
  <c r="J985" i="25"/>
  <c r="J984" i="25"/>
  <c r="J983" i="25"/>
  <c r="J982" i="25"/>
  <c r="J981" i="25"/>
  <c r="J980" i="25"/>
  <c r="J979" i="25"/>
  <c r="J978" i="25"/>
  <c r="J977" i="25"/>
  <c r="J976" i="25"/>
  <c r="J975" i="25"/>
  <c r="J974" i="25"/>
  <c r="J973" i="25"/>
  <c r="J972" i="25"/>
  <c r="J971" i="25"/>
  <c r="J970" i="25"/>
  <c r="J969" i="25"/>
  <c r="J968" i="25"/>
  <c r="J967" i="25"/>
  <c r="J966" i="25"/>
  <c r="J965" i="25"/>
  <c r="J964" i="25"/>
  <c r="J963" i="25"/>
  <c r="J962" i="25"/>
  <c r="J961" i="25"/>
  <c r="J960" i="25"/>
  <c r="J959" i="25"/>
  <c r="J958" i="25"/>
  <c r="J957" i="25"/>
  <c r="J956" i="25"/>
  <c r="J955" i="25"/>
  <c r="J954" i="25"/>
  <c r="J953" i="25"/>
  <c r="J952" i="25"/>
  <c r="J951" i="25"/>
  <c r="J950" i="25"/>
  <c r="J949" i="25"/>
  <c r="J948" i="25"/>
  <c r="J947" i="25"/>
  <c r="J946" i="25"/>
  <c r="J945" i="25"/>
  <c r="J944" i="25"/>
  <c r="J943" i="25"/>
  <c r="J942" i="25"/>
  <c r="J941" i="25"/>
  <c r="J940" i="25"/>
  <c r="J939" i="25"/>
  <c r="J938" i="25"/>
  <c r="J937" i="25"/>
  <c r="J936" i="25"/>
  <c r="J935" i="25"/>
  <c r="J934" i="25"/>
  <c r="J933" i="25"/>
  <c r="J932" i="25"/>
  <c r="J931" i="25"/>
  <c r="J930" i="25"/>
  <c r="J929" i="25"/>
  <c r="J928" i="25"/>
  <c r="J927" i="25"/>
  <c r="J926" i="25"/>
  <c r="J925" i="25"/>
  <c r="J924" i="25"/>
  <c r="J923" i="25"/>
  <c r="J922" i="25"/>
  <c r="J921" i="25"/>
  <c r="J920" i="25"/>
  <c r="J919" i="25"/>
  <c r="J918" i="25"/>
  <c r="J917" i="25"/>
  <c r="J916" i="25"/>
  <c r="J915" i="25"/>
  <c r="J914" i="25"/>
  <c r="J913" i="25"/>
  <c r="J912" i="25"/>
  <c r="J911" i="25"/>
  <c r="J910" i="25"/>
  <c r="J909" i="25"/>
  <c r="J908" i="25"/>
  <c r="J907" i="25"/>
  <c r="J906" i="25"/>
  <c r="J905" i="25"/>
  <c r="J904" i="25"/>
  <c r="J903" i="25"/>
  <c r="J902" i="25"/>
  <c r="J901" i="25"/>
  <c r="J900" i="25"/>
  <c r="J899" i="25"/>
  <c r="J898" i="25"/>
  <c r="J897" i="25"/>
  <c r="J896" i="25"/>
  <c r="J895" i="25"/>
  <c r="J894" i="25"/>
  <c r="J893" i="25"/>
  <c r="J892" i="25"/>
  <c r="J891" i="25"/>
  <c r="J890" i="25"/>
  <c r="J889" i="25"/>
  <c r="J888" i="25"/>
  <c r="J887" i="25"/>
  <c r="J886" i="25"/>
  <c r="J885" i="25"/>
  <c r="J884" i="25"/>
  <c r="J883" i="25"/>
  <c r="J882" i="25"/>
  <c r="J881" i="25"/>
  <c r="J880" i="25"/>
  <c r="J879" i="25"/>
  <c r="J878" i="25"/>
  <c r="J877" i="25"/>
  <c r="J876" i="25"/>
  <c r="J875" i="25"/>
  <c r="J874" i="25"/>
  <c r="J873" i="25"/>
  <c r="J872" i="25"/>
  <c r="J871" i="25"/>
  <c r="J870" i="25"/>
  <c r="J869" i="25"/>
  <c r="J868" i="25"/>
  <c r="J867" i="25"/>
  <c r="J866" i="25"/>
  <c r="J865" i="25"/>
  <c r="J864" i="25"/>
  <c r="J863" i="25"/>
  <c r="J862" i="25"/>
  <c r="J861" i="25"/>
  <c r="J860" i="25"/>
  <c r="J859" i="25"/>
  <c r="J858" i="25"/>
  <c r="J857" i="25"/>
  <c r="J856" i="25"/>
  <c r="J855" i="25"/>
  <c r="J854" i="25"/>
  <c r="J853" i="25"/>
  <c r="J852" i="25"/>
  <c r="J851" i="25"/>
  <c r="J850" i="25"/>
  <c r="J849" i="25"/>
  <c r="J848" i="25"/>
  <c r="J847" i="25"/>
  <c r="J846" i="25"/>
  <c r="J845" i="25"/>
  <c r="J844" i="25"/>
  <c r="J843" i="25"/>
  <c r="J842" i="25"/>
  <c r="J841" i="25"/>
  <c r="J840" i="25"/>
  <c r="J839" i="25"/>
  <c r="J838" i="25"/>
  <c r="J837" i="25"/>
  <c r="J836" i="25"/>
  <c r="J835" i="25"/>
  <c r="J834" i="25"/>
  <c r="J833" i="25"/>
  <c r="J832" i="25"/>
  <c r="J831" i="25"/>
  <c r="J830" i="25"/>
  <c r="J829" i="25"/>
  <c r="J828" i="25"/>
  <c r="J827" i="25"/>
  <c r="J826" i="25"/>
  <c r="J825" i="25"/>
  <c r="J824" i="25"/>
  <c r="J823" i="25"/>
  <c r="J822" i="25"/>
  <c r="J821" i="25"/>
  <c r="J820" i="25"/>
  <c r="J819" i="25"/>
  <c r="J818" i="25"/>
  <c r="J817" i="25"/>
  <c r="J816" i="25"/>
  <c r="J815" i="25"/>
  <c r="J814" i="25"/>
  <c r="J813" i="25"/>
  <c r="J812" i="25"/>
  <c r="J811" i="25"/>
  <c r="J810" i="25"/>
  <c r="J809" i="25"/>
  <c r="J808" i="25"/>
  <c r="J807" i="25"/>
  <c r="J806" i="25"/>
  <c r="J805" i="25"/>
  <c r="J804" i="25"/>
  <c r="J803" i="25"/>
  <c r="J802" i="25"/>
  <c r="J801" i="25"/>
  <c r="J800" i="25"/>
  <c r="J799" i="25"/>
  <c r="J798" i="25"/>
  <c r="J797" i="25"/>
  <c r="J796" i="25"/>
  <c r="J795" i="25"/>
  <c r="J794" i="25"/>
  <c r="J793" i="25"/>
  <c r="J792" i="25"/>
  <c r="J791" i="25"/>
  <c r="J790" i="25"/>
  <c r="J789" i="25"/>
  <c r="J788" i="25"/>
  <c r="J787" i="25"/>
  <c r="J786" i="25"/>
  <c r="J785" i="25"/>
  <c r="J784" i="25"/>
  <c r="J783" i="25"/>
  <c r="J782" i="25"/>
  <c r="J781" i="25"/>
  <c r="J780" i="25"/>
  <c r="J779" i="25"/>
  <c r="J778" i="25"/>
  <c r="J777" i="25"/>
  <c r="J776" i="25"/>
  <c r="J775" i="25"/>
  <c r="J774" i="25"/>
  <c r="J773" i="25"/>
  <c r="J772" i="25"/>
  <c r="J771" i="25"/>
  <c r="J770" i="25"/>
  <c r="J769" i="25"/>
  <c r="J768" i="25"/>
  <c r="J767" i="25"/>
  <c r="J766" i="25"/>
  <c r="J765" i="25"/>
  <c r="J764" i="25"/>
  <c r="J763" i="25"/>
  <c r="J762" i="25"/>
  <c r="J761" i="25"/>
  <c r="J760" i="25"/>
  <c r="J759" i="25"/>
  <c r="J758" i="25"/>
  <c r="J757" i="25"/>
  <c r="J756" i="25"/>
  <c r="J755" i="25"/>
  <c r="J754" i="25"/>
  <c r="J753" i="25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5" i="25"/>
  <c r="J724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4" i="25"/>
  <c r="J603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D7" i="6" l="1"/>
  <c r="D66" i="6"/>
  <c r="D34" i="6"/>
  <c r="I8" i="25"/>
  <c r="I12" i="25"/>
  <c r="H2927" i="25"/>
  <c r="H24999" i="25"/>
  <c r="H24995" i="25"/>
  <c r="H24991" i="25"/>
  <c r="H24987" i="25"/>
  <c r="H24983" i="25"/>
  <c r="H24979" i="25"/>
  <c r="H24975" i="25"/>
  <c r="H24971" i="25"/>
  <c r="H24967" i="25"/>
  <c r="H24963" i="25"/>
  <c r="H24959" i="25"/>
  <c r="H24955" i="25"/>
  <c r="H24951" i="25"/>
  <c r="H24947" i="25"/>
  <c r="H24943" i="25"/>
  <c r="H24939" i="25"/>
  <c r="H24935" i="25"/>
  <c r="H24931" i="25"/>
  <c r="H24927" i="25"/>
  <c r="H24923" i="25"/>
  <c r="H24919" i="25"/>
  <c r="H24915" i="25"/>
  <c r="H24911" i="25"/>
  <c r="H24907" i="25"/>
  <c r="H24903" i="25"/>
  <c r="H24899" i="25"/>
  <c r="H24895" i="25"/>
  <c r="H24891" i="25"/>
  <c r="H24887" i="25"/>
  <c r="H24883" i="25"/>
  <c r="H24879" i="25"/>
  <c r="H24875" i="25"/>
  <c r="H24871" i="25"/>
  <c r="H24867" i="25"/>
  <c r="H24863" i="25"/>
  <c r="H24859" i="25"/>
  <c r="H24855" i="25"/>
  <c r="H24851" i="25"/>
  <c r="H24847" i="25"/>
  <c r="H24843" i="25"/>
  <c r="H24839" i="25"/>
  <c r="H24835" i="25"/>
  <c r="H24831" i="25"/>
  <c r="H24827" i="25"/>
  <c r="H24823" i="25"/>
  <c r="H24819" i="25"/>
  <c r="H24815" i="25"/>
  <c r="H24811" i="25"/>
  <c r="H24807" i="25"/>
  <c r="H24803" i="25"/>
  <c r="H24799" i="25"/>
  <c r="H24795" i="25"/>
  <c r="H24791" i="25"/>
  <c r="H24787" i="25"/>
  <c r="H24783" i="25"/>
  <c r="H24779" i="25"/>
  <c r="H24775" i="25"/>
  <c r="H24771" i="25"/>
  <c r="H24767" i="25"/>
  <c r="H24763" i="25"/>
  <c r="H24759" i="25"/>
  <c r="H24755" i="25"/>
  <c r="H24751" i="25"/>
  <c r="H24747" i="25"/>
  <c r="H24743" i="25"/>
  <c r="H24739" i="25"/>
  <c r="H24735" i="25"/>
  <c r="H24731" i="25"/>
  <c r="H24727" i="25"/>
  <c r="H24723" i="25"/>
  <c r="H24719" i="25"/>
  <c r="H24715" i="25"/>
  <c r="H24711" i="25"/>
  <c r="H24707" i="25"/>
  <c r="H24703" i="25"/>
  <c r="H24699" i="25"/>
  <c r="H24695" i="25"/>
  <c r="H24691" i="25"/>
  <c r="H24687" i="25"/>
  <c r="H24683" i="25"/>
  <c r="H24679" i="25"/>
  <c r="H24675" i="25"/>
  <c r="H24671" i="25"/>
  <c r="H24667" i="25"/>
  <c r="H24663" i="25"/>
  <c r="H24998" i="25"/>
  <c r="H24994" i="25"/>
  <c r="H24990" i="25"/>
  <c r="H24986" i="25"/>
  <c r="H24982" i="25"/>
  <c r="H24978" i="25"/>
  <c r="H24974" i="25"/>
  <c r="H24970" i="25"/>
  <c r="H24966" i="25"/>
  <c r="H24962" i="25"/>
  <c r="H24958" i="25"/>
  <c r="H24954" i="25"/>
  <c r="H24950" i="25"/>
  <c r="H24946" i="25"/>
  <c r="H24942" i="25"/>
  <c r="H24938" i="25"/>
  <c r="H24934" i="25"/>
  <c r="H24930" i="25"/>
  <c r="H24926" i="25"/>
  <c r="H24922" i="25"/>
  <c r="H24918" i="25"/>
  <c r="H24914" i="25"/>
  <c r="H24910" i="25"/>
  <c r="H24906" i="25"/>
  <c r="H24902" i="25"/>
  <c r="H24898" i="25"/>
  <c r="H24894" i="25"/>
  <c r="H24890" i="25"/>
  <c r="H24886" i="25"/>
  <c r="H24882" i="25"/>
  <c r="H24878" i="25"/>
  <c r="H24874" i="25"/>
  <c r="H24870" i="25"/>
  <c r="H24866" i="25"/>
  <c r="H24862" i="25"/>
  <c r="H24858" i="25"/>
  <c r="H24854" i="25"/>
  <c r="H24850" i="25"/>
  <c r="H24846" i="25"/>
  <c r="H24842" i="25"/>
  <c r="H24838" i="25"/>
  <c r="H24834" i="25"/>
  <c r="H24830" i="25"/>
  <c r="H24826" i="25"/>
  <c r="H24822" i="25"/>
  <c r="H24818" i="25"/>
  <c r="H24814" i="25"/>
  <c r="H24810" i="25"/>
  <c r="H24806" i="25"/>
  <c r="H24997" i="25"/>
  <c r="H24993" i="25"/>
  <c r="H24989" i="25"/>
  <c r="H24985" i="25"/>
  <c r="H24981" i="25"/>
  <c r="H24977" i="25"/>
  <c r="H24973" i="25"/>
  <c r="H24969" i="25"/>
  <c r="H24965" i="25"/>
  <c r="H24961" i="25"/>
  <c r="H24957" i="25"/>
  <c r="H24953" i="25"/>
  <c r="H24949" i="25"/>
  <c r="H24945" i="25"/>
  <c r="H24941" i="25"/>
  <c r="H24937" i="25"/>
  <c r="H24933" i="25"/>
  <c r="H24929" i="25"/>
  <c r="H24925" i="25"/>
  <c r="H24921" i="25"/>
  <c r="H24917" i="25"/>
  <c r="H24913" i="25"/>
  <c r="H24909" i="25"/>
  <c r="H24905" i="25"/>
  <c r="H24901" i="25"/>
  <c r="H24897" i="25"/>
  <c r="H24893" i="25"/>
  <c r="H24889" i="25"/>
  <c r="H24885" i="25"/>
  <c r="H24881" i="25"/>
  <c r="H24877" i="25"/>
  <c r="H24873" i="25"/>
  <c r="H24869" i="25"/>
  <c r="H24865" i="25"/>
  <c r="H24861" i="25"/>
  <c r="H24857" i="25"/>
  <c r="H24853" i="25"/>
  <c r="H24849" i="25"/>
  <c r="H24845" i="25"/>
  <c r="H24841" i="25"/>
  <c r="H24837" i="25"/>
  <c r="H24833" i="25"/>
  <c r="H24829" i="25"/>
  <c r="H24825" i="25"/>
  <c r="H24821" i="25"/>
  <c r="H24817" i="25"/>
  <c r="H24813" i="25"/>
  <c r="H24809" i="25"/>
  <c r="H24805" i="25"/>
  <c r="H24801" i="25"/>
  <c r="H24797" i="25"/>
  <c r="H24793" i="25"/>
  <c r="H24789" i="25"/>
  <c r="H24785" i="25"/>
  <c r="H24781" i="25"/>
  <c r="H24777" i="25"/>
  <c r="H24773" i="25"/>
  <c r="H24769" i="25"/>
  <c r="H24765" i="25"/>
  <c r="H24761" i="25"/>
  <c r="H24757" i="25"/>
  <c r="H24753" i="25"/>
  <c r="H24749" i="25"/>
  <c r="H24745" i="25"/>
  <c r="H24741" i="25"/>
  <c r="H24737" i="25"/>
  <c r="H24733" i="25"/>
  <c r="H24729" i="25"/>
  <c r="H24725" i="25"/>
  <c r="H24721" i="25"/>
  <c r="H24717" i="25"/>
  <c r="H24713" i="25"/>
  <c r="H24709" i="25"/>
  <c r="H24705" i="25"/>
  <c r="H24701" i="25"/>
  <c r="H24697" i="25"/>
  <c r="H24693" i="25"/>
  <c r="H24689" i="25"/>
  <c r="H24685" i="25"/>
  <c r="H24681" i="25"/>
  <c r="H24677" i="25"/>
  <c r="H24673" i="25"/>
  <c r="H24669" i="25"/>
  <c r="H24665" i="25"/>
  <c r="H24661" i="25"/>
  <c r="H24996" i="25"/>
  <c r="H24980" i="25"/>
  <c r="H24964" i="25"/>
  <c r="H24948" i="25"/>
  <c r="H24932" i="25"/>
  <c r="H24916" i="25"/>
  <c r="H24900" i="25"/>
  <c r="H24884" i="25"/>
  <c r="H24868" i="25"/>
  <c r="H24852" i="25"/>
  <c r="H24836" i="25"/>
  <c r="H24820" i="25"/>
  <c r="H24804" i="25"/>
  <c r="H24796" i="25"/>
  <c r="H24788" i="25"/>
  <c r="H24780" i="25"/>
  <c r="H24772" i="25"/>
  <c r="H24764" i="25"/>
  <c r="H24756" i="25"/>
  <c r="H24748" i="25"/>
  <c r="H24740" i="25"/>
  <c r="H24732" i="25"/>
  <c r="H24724" i="25"/>
  <c r="H24716" i="25"/>
  <c r="H24708" i="25"/>
  <c r="H24700" i="25"/>
  <c r="H24692" i="25"/>
  <c r="H24684" i="25"/>
  <c r="H24676" i="25"/>
  <c r="H24668" i="25"/>
  <c r="H24660" i="25"/>
  <c r="H24656" i="25"/>
  <c r="H24652" i="25"/>
  <c r="H24648" i="25"/>
  <c r="H24644" i="25"/>
  <c r="H24640" i="25"/>
  <c r="H24636" i="25"/>
  <c r="H24632" i="25"/>
  <c r="H24628" i="25"/>
  <c r="H24624" i="25"/>
  <c r="H24620" i="25"/>
  <c r="H24616" i="25"/>
  <c r="H24612" i="25"/>
  <c r="H24608" i="25"/>
  <c r="H24604" i="25"/>
  <c r="H24600" i="25"/>
  <c r="H24596" i="25"/>
  <c r="H24592" i="25"/>
  <c r="H24588" i="25"/>
  <c r="H24584" i="25"/>
  <c r="H24580" i="25"/>
  <c r="H24576" i="25"/>
  <c r="H24572" i="25"/>
  <c r="H24568" i="25"/>
  <c r="H24564" i="25"/>
  <c r="H24560" i="25"/>
  <c r="H24556" i="25"/>
  <c r="H24552" i="25"/>
  <c r="H24548" i="25"/>
  <c r="H24544" i="25"/>
  <c r="H24540" i="25"/>
  <c r="H24536" i="25"/>
  <c r="H24532" i="25"/>
  <c r="H24528" i="25"/>
  <c r="H24524" i="25"/>
  <c r="H24520" i="25"/>
  <c r="H24516" i="25"/>
  <c r="H24512" i="25"/>
  <c r="H24508" i="25"/>
  <c r="H24504" i="25"/>
  <c r="H24500" i="25"/>
  <c r="H24496" i="25"/>
  <c r="H24492" i="25"/>
  <c r="H24488" i="25"/>
  <c r="H24484" i="25"/>
  <c r="H24480" i="25"/>
  <c r="H24476" i="25"/>
  <c r="H24472" i="25"/>
  <c r="H24468" i="25"/>
  <c r="H24464" i="25"/>
  <c r="H24460" i="25"/>
  <c r="H24456" i="25"/>
  <c r="H24452" i="25"/>
  <c r="H24448" i="25"/>
  <c r="H24444" i="25"/>
  <c r="H24992" i="25"/>
  <c r="H24976" i="25"/>
  <c r="H24960" i="25"/>
  <c r="H24944" i="25"/>
  <c r="H24928" i="25"/>
  <c r="H24912" i="25"/>
  <c r="H24896" i="25"/>
  <c r="H24880" i="25"/>
  <c r="H24864" i="25"/>
  <c r="H24848" i="25"/>
  <c r="H24832" i="25"/>
  <c r="H24816" i="25"/>
  <c r="H24802" i="25"/>
  <c r="H24794" i="25"/>
  <c r="H24786" i="25"/>
  <c r="H24778" i="25"/>
  <c r="H24770" i="25"/>
  <c r="H24762" i="25"/>
  <c r="H24754" i="25"/>
  <c r="H24746" i="25"/>
  <c r="H24738" i="25"/>
  <c r="H24730" i="25"/>
  <c r="H24722" i="25"/>
  <c r="H24714" i="25"/>
  <c r="H24706" i="25"/>
  <c r="H24698" i="25"/>
  <c r="H24690" i="25"/>
  <c r="H24682" i="25"/>
  <c r="H24674" i="25"/>
  <c r="H24666" i="25"/>
  <c r="H24659" i="25"/>
  <c r="H24655" i="25"/>
  <c r="H24651" i="25"/>
  <c r="H24647" i="25"/>
  <c r="H24643" i="25"/>
  <c r="H24639" i="25"/>
  <c r="H24635" i="25"/>
  <c r="H24631" i="25"/>
  <c r="H24627" i="25"/>
  <c r="H24623" i="25"/>
  <c r="H24619" i="25"/>
  <c r="H24615" i="25"/>
  <c r="H24611" i="25"/>
  <c r="H24607" i="25"/>
  <c r="H24603" i="25"/>
  <c r="H24599" i="25"/>
  <c r="H24595" i="25"/>
  <c r="H24591" i="25"/>
  <c r="H24587" i="25"/>
  <c r="H24583" i="25"/>
  <c r="H24579" i="25"/>
  <c r="H24575" i="25"/>
  <c r="H24571" i="25"/>
  <c r="H24567" i="25"/>
  <c r="H24563" i="25"/>
  <c r="H24559" i="25"/>
  <c r="H24555" i="25"/>
  <c r="H24551" i="25"/>
  <c r="H24547" i="25"/>
  <c r="H24543" i="25"/>
  <c r="H24539" i="25"/>
  <c r="H24535" i="25"/>
  <c r="H24531" i="25"/>
  <c r="H24527" i="25"/>
  <c r="H24523" i="25"/>
  <c r="H24519" i="25"/>
  <c r="H24515" i="25"/>
  <c r="H24511" i="25"/>
  <c r="H24507" i="25"/>
  <c r="H24503" i="25"/>
  <c r="H24499" i="25"/>
  <c r="H24495" i="25"/>
  <c r="H24491" i="25"/>
  <c r="H24487" i="25"/>
  <c r="H24483" i="25"/>
  <c r="H24479" i="25"/>
  <c r="H24475" i="25"/>
  <c r="H24471" i="25"/>
  <c r="H24467" i="25"/>
  <c r="H24463" i="25"/>
  <c r="H24459" i="25"/>
  <c r="H24455" i="25"/>
  <c r="H24451" i="25"/>
  <c r="H24447" i="25"/>
  <c r="H24443" i="25"/>
  <c r="H24988" i="25"/>
  <c r="H24972" i="25"/>
  <c r="H24956" i="25"/>
  <c r="H24940" i="25"/>
  <c r="H24924" i="25"/>
  <c r="H24908" i="25"/>
  <c r="H24892" i="25"/>
  <c r="H24876" i="25"/>
  <c r="H24860" i="25"/>
  <c r="H24844" i="25"/>
  <c r="H24828" i="25"/>
  <c r="H24812" i="25"/>
  <c r="H24800" i="25"/>
  <c r="H24792" i="25"/>
  <c r="H24784" i="25"/>
  <c r="H24776" i="25"/>
  <c r="H24768" i="25"/>
  <c r="H24760" i="25"/>
  <c r="H24752" i="25"/>
  <c r="H24744" i="25"/>
  <c r="H24736" i="25"/>
  <c r="H24728" i="25"/>
  <c r="H24720" i="25"/>
  <c r="H24712" i="25"/>
  <c r="H24704" i="25"/>
  <c r="H24696" i="25"/>
  <c r="H24688" i="25"/>
  <c r="H24680" i="25"/>
  <c r="H24672" i="25"/>
  <c r="H24664" i="25"/>
  <c r="H24658" i="25"/>
  <c r="H24654" i="25"/>
  <c r="H24650" i="25"/>
  <c r="H24646" i="25"/>
  <c r="H24642" i="25"/>
  <c r="H24638" i="25"/>
  <c r="H24634" i="25"/>
  <c r="H24630" i="25"/>
  <c r="H24626" i="25"/>
  <c r="H24622" i="25"/>
  <c r="H24618" i="25"/>
  <c r="H24614" i="25"/>
  <c r="H24610" i="25"/>
  <c r="H24606" i="25"/>
  <c r="H24602" i="25"/>
  <c r="H24598" i="25"/>
  <c r="H24594" i="25"/>
  <c r="H24590" i="25"/>
  <c r="H24586" i="25"/>
  <c r="H24582" i="25"/>
  <c r="H24578" i="25"/>
  <c r="H24574" i="25"/>
  <c r="H24570" i="25"/>
  <c r="H24566" i="25"/>
  <c r="H24562" i="25"/>
  <c r="H24558" i="25"/>
  <c r="H24554" i="25"/>
  <c r="H24550" i="25"/>
  <c r="H24546" i="25"/>
  <c r="H24542" i="25"/>
  <c r="H24538" i="25"/>
  <c r="H24534" i="25"/>
  <c r="H24530" i="25"/>
  <c r="H24526" i="25"/>
  <c r="H24522" i="25"/>
  <c r="H24518" i="25"/>
  <c r="H24514" i="25"/>
  <c r="H24510" i="25"/>
  <c r="H24506" i="25"/>
  <c r="H24502" i="25"/>
  <c r="H24498" i="25"/>
  <c r="H24494" i="25"/>
  <c r="H24490" i="25"/>
  <c r="H24486" i="25"/>
  <c r="H24482" i="25"/>
  <c r="H24478" i="25"/>
  <c r="H24474" i="25"/>
  <c r="H24470" i="25"/>
  <c r="H24466" i="25"/>
  <c r="H24462" i="25"/>
  <c r="H24458" i="25"/>
  <c r="H24454" i="25"/>
  <c r="H24450" i="25"/>
  <c r="H24446" i="25"/>
  <c r="H24442" i="25"/>
  <c r="H24984" i="25"/>
  <c r="H24920" i="25"/>
  <c r="H24856" i="25"/>
  <c r="H24798" i="25"/>
  <c r="H24766" i="25"/>
  <c r="H24734" i="25"/>
  <c r="H24702" i="25"/>
  <c r="H24670" i="25"/>
  <c r="H24649" i="25"/>
  <c r="H24633" i="25"/>
  <c r="H24617" i="25"/>
  <c r="H24601" i="25"/>
  <c r="H24585" i="25"/>
  <c r="H24569" i="25"/>
  <c r="H24553" i="25"/>
  <c r="H24537" i="25"/>
  <c r="H24521" i="25"/>
  <c r="H24505" i="25"/>
  <c r="H24489" i="25"/>
  <c r="H24473" i="25"/>
  <c r="H24457" i="25"/>
  <c r="H24441" i="25"/>
  <c r="H24437" i="25"/>
  <c r="H24433" i="25"/>
  <c r="H24429" i="25"/>
  <c r="H24425" i="25"/>
  <c r="H24421" i="25"/>
  <c r="H24417" i="25"/>
  <c r="H24413" i="25"/>
  <c r="H24409" i="25"/>
  <c r="H24405" i="25"/>
  <c r="H24401" i="25"/>
  <c r="H24397" i="25"/>
  <c r="H24393" i="25"/>
  <c r="H24389" i="25"/>
  <c r="H24385" i="25"/>
  <c r="H24381" i="25"/>
  <c r="H24377" i="25"/>
  <c r="H24373" i="25"/>
  <c r="H24369" i="25"/>
  <c r="H24365" i="25"/>
  <c r="H24361" i="25"/>
  <c r="H24357" i="25"/>
  <c r="H24353" i="25"/>
  <c r="H24349" i="25"/>
  <c r="H24345" i="25"/>
  <c r="H24341" i="25"/>
  <c r="H24337" i="25"/>
  <c r="H24333" i="25"/>
  <c r="H24329" i="25"/>
  <c r="H24325" i="25"/>
  <c r="H24321" i="25"/>
  <c r="H24317" i="25"/>
  <c r="H24313" i="25"/>
  <c r="H24309" i="25"/>
  <c r="H24305" i="25"/>
  <c r="H24301" i="25"/>
  <c r="H24297" i="25"/>
  <c r="H24293" i="25"/>
  <c r="H24289" i="25"/>
  <c r="H24285" i="25"/>
  <c r="H24281" i="25"/>
  <c r="H24277" i="25"/>
  <c r="H24273" i="25"/>
  <c r="H24269" i="25"/>
  <c r="H24265" i="25"/>
  <c r="H24261" i="25"/>
  <c r="H24257" i="25"/>
  <c r="H24253" i="25"/>
  <c r="H24249" i="25"/>
  <c r="H24245" i="25"/>
  <c r="H24241" i="25"/>
  <c r="H24237" i="25"/>
  <c r="H24233" i="25"/>
  <c r="H24229" i="25"/>
  <c r="H24225" i="25"/>
  <c r="H24221" i="25"/>
  <c r="H24217" i="25"/>
  <c r="H24213" i="25"/>
  <c r="H24209" i="25"/>
  <c r="H24205" i="25"/>
  <c r="H24201" i="25"/>
  <c r="H24197" i="25"/>
  <c r="H24193" i="25"/>
  <c r="H24189" i="25"/>
  <c r="H24185" i="25"/>
  <c r="H24968" i="25"/>
  <c r="H24904" i="25"/>
  <c r="H24840" i="25"/>
  <c r="H24790" i="25"/>
  <c r="H24758" i="25"/>
  <c r="H24726" i="25"/>
  <c r="H24694" i="25"/>
  <c r="H24662" i="25"/>
  <c r="H24645" i="25"/>
  <c r="H24629" i="25"/>
  <c r="H24613" i="25"/>
  <c r="H24597" i="25"/>
  <c r="H24581" i="25"/>
  <c r="H24565" i="25"/>
  <c r="H24549" i="25"/>
  <c r="H24533" i="25"/>
  <c r="H24517" i="25"/>
  <c r="H24501" i="25"/>
  <c r="H24485" i="25"/>
  <c r="H24469" i="25"/>
  <c r="H24453" i="25"/>
  <c r="H24440" i="25"/>
  <c r="H24436" i="25"/>
  <c r="H24432" i="25"/>
  <c r="H24428" i="25"/>
  <c r="H24424" i="25"/>
  <c r="H24420" i="25"/>
  <c r="H24416" i="25"/>
  <c r="H24412" i="25"/>
  <c r="H24408" i="25"/>
  <c r="H24404" i="25"/>
  <c r="H24400" i="25"/>
  <c r="H24396" i="25"/>
  <c r="H24392" i="25"/>
  <c r="H24388" i="25"/>
  <c r="H24384" i="25"/>
  <c r="H24380" i="25"/>
  <c r="H24376" i="25"/>
  <c r="H24372" i="25"/>
  <c r="H24368" i="25"/>
  <c r="H24364" i="25"/>
  <c r="H24360" i="25"/>
  <c r="H24356" i="25"/>
  <c r="H24352" i="25"/>
  <c r="H24348" i="25"/>
  <c r="H24344" i="25"/>
  <c r="H24340" i="25"/>
  <c r="H24336" i="25"/>
  <c r="H24332" i="25"/>
  <c r="H24328" i="25"/>
  <c r="H24324" i="25"/>
  <c r="H24320" i="25"/>
  <c r="H24316" i="25"/>
  <c r="H24312" i="25"/>
  <c r="H24308" i="25"/>
  <c r="H24304" i="25"/>
  <c r="H24300" i="25"/>
  <c r="H24296" i="25"/>
  <c r="H24292" i="25"/>
  <c r="H24288" i="25"/>
  <c r="H24284" i="25"/>
  <c r="H24280" i="25"/>
  <c r="H24276" i="25"/>
  <c r="H24272" i="25"/>
  <c r="H24268" i="25"/>
  <c r="H24264" i="25"/>
  <c r="H24260" i="25"/>
  <c r="H24256" i="25"/>
  <c r="H24252" i="25"/>
  <c r="H24248" i="25"/>
  <c r="H24244" i="25"/>
  <c r="H24240" i="25"/>
  <c r="H24236" i="25"/>
  <c r="H24232" i="25"/>
  <c r="H24228" i="25"/>
  <c r="H24224" i="25"/>
  <c r="H24220" i="25"/>
  <c r="H24216" i="25"/>
  <c r="H24212" i="25"/>
  <c r="H24208" i="25"/>
  <c r="H24204" i="25"/>
  <c r="H24200" i="25"/>
  <c r="H24196" i="25"/>
  <c r="H24192" i="25"/>
  <c r="H24188" i="25"/>
  <c r="H24952" i="25"/>
  <c r="H24888" i="25"/>
  <c r="H24824" i="25"/>
  <c r="H24782" i="25"/>
  <c r="H24750" i="25"/>
  <c r="H24718" i="25"/>
  <c r="H24686" i="25"/>
  <c r="H24657" i="25"/>
  <c r="H24641" i="25"/>
  <c r="H24625" i="25"/>
  <c r="H24609" i="25"/>
  <c r="H24593" i="25"/>
  <c r="H24577" i="25"/>
  <c r="H24561" i="25"/>
  <c r="H24545" i="25"/>
  <c r="H24529" i="25"/>
  <c r="H24513" i="25"/>
  <c r="H24497" i="25"/>
  <c r="H24481" i="25"/>
  <c r="H24465" i="25"/>
  <c r="H24449" i="25"/>
  <c r="H24439" i="25"/>
  <c r="H24435" i="25"/>
  <c r="H24431" i="25"/>
  <c r="H24427" i="25"/>
  <c r="H24423" i="25"/>
  <c r="H24419" i="25"/>
  <c r="H24415" i="25"/>
  <c r="H24411" i="25"/>
  <c r="H24407" i="25"/>
  <c r="H24403" i="25"/>
  <c r="H24399" i="25"/>
  <c r="H24395" i="25"/>
  <c r="H24391" i="25"/>
  <c r="H24387" i="25"/>
  <c r="H24383" i="25"/>
  <c r="H24379" i="25"/>
  <c r="H24375" i="25"/>
  <c r="H24371" i="25"/>
  <c r="H24367" i="25"/>
  <c r="H24363" i="25"/>
  <c r="H24359" i="25"/>
  <c r="H24355" i="25"/>
  <c r="H24351" i="25"/>
  <c r="H24347" i="25"/>
  <c r="H24343" i="25"/>
  <c r="H24339" i="25"/>
  <c r="H24335" i="25"/>
  <c r="H24331" i="25"/>
  <c r="H24327" i="25"/>
  <c r="H24323" i="25"/>
  <c r="H24319" i="25"/>
  <c r="H24315" i="25"/>
  <c r="H24311" i="25"/>
  <c r="H24307" i="25"/>
  <c r="H24303" i="25"/>
  <c r="H24299" i="25"/>
  <c r="H24295" i="25"/>
  <c r="H24291" i="25"/>
  <c r="H24287" i="25"/>
  <c r="H24283" i="25"/>
  <c r="H24279" i="25"/>
  <c r="H24275" i="25"/>
  <c r="H24271" i="25"/>
  <c r="H24267" i="25"/>
  <c r="H24263" i="25"/>
  <c r="H24259" i="25"/>
  <c r="H24255" i="25"/>
  <c r="H24251" i="25"/>
  <c r="H24247" i="25"/>
  <c r="H24243" i="25"/>
  <c r="H24239" i="25"/>
  <c r="H24235" i="25"/>
  <c r="H24231" i="25"/>
  <c r="H24227" i="25"/>
  <c r="H24223" i="25"/>
  <c r="H24219" i="25"/>
  <c r="H24215" i="25"/>
  <c r="H24211" i="25"/>
  <c r="H24207" i="25"/>
  <c r="H24203" i="25"/>
  <c r="H24199" i="25"/>
  <c r="H24195" i="25"/>
  <c r="H24191" i="25"/>
  <c r="H24187" i="25"/>
  <c r="H24936" i="25"/>
  <c r="H24742" i="25"/>
  <c r="H24637" i="25"/>
  <c r="H24573" i="25"/>
  <c r="H24509" i="25"/>
  <c r="H24445" i="25"/>
  <c r="H24426" i="25"/>
  <c r="H24410" i="25"/>
  <c r="H24394" i="25"/>
  <c r="H24378" i="25"/>
  <c r="H24362" i="25"/>
  <c r="H24346" i="25"/>
  <c r="H24330" i="25"/>
  <c r="H24314" i="25"/>
  <c r="H24298" i="25"/>
  <c r="H24282" i="25"/>
  <c r="H24266" i="25"/>
  <c r="H24250" i="25"/>
  <c r="H24234" i="25"/>
  <c r="H24218" i="25"/>
  <c r="H24202" i="25"/>
  <c r="H24186" i="25"/>
  <c r="H24181" i="25"/>
  <c r="H24177" i="25"/>
  <c r="H24173" i="25"/>
  <c r="H24169" i="25"/>
  <c r="H24165" i="25"/>
  <c r="H24161" i="25"/>
  <c r="H24157" i="25"/>
  <c r="H24153" i="25"/>
  <c r="H24149" i="25"/>
  <c r="H24145" i="25"/>
  <c r="H24141" i="25"/>
  <c r="H24137" i="25"/>
  <c r="H24133" i="25"/>
  <c r="H24129" i="25"/>
  <c r="H24125" i="25"/>
  <c r="H24121" i="25"/>
  <c r="H24117" i="25"/>
  <c r="H24113" i="25"/>
  <c r="H24109" i="25"/>
  <c r="H24105" i="25"/>
  <c r="H24101" i="25"/>
  <c r="H24097" i="25"/>
  <c r="H24093" i="25"/>
  <c r="H24089" i="25"/>
  <c r="H24085" i="25"/>
  <c r="H24081" i="25"/>
  <c r="H24077" i="25"/>
  <c r="H24073" i="25"/>
  <c r="H24069" i="25"/>
  <c r="H24065" i="25"/>
  <c r="H24061" i="25"/>
  <c r="H24057" i="25"/>
  <c r="H24053" i="25"/>
  <c r="H24049" i="25"/>
  <c r="H24045" i="25"/>
  <c r="H24041" i="25"/>
  <c r="H24037" i="25"/>
  <c r="H24033" i="25"/>
  <c r="H24029" i="25"/>
  <c r="H24025" i="25"/>
  <c r="H24021" i="25"/>
  <c r="H24017" i="25"/>
  <c r="H24013" i="25"/>
  <c r="H24009" i="25"/>
  <c r="H24005" i="25"/>
  <c r="H24001" i="25"/>
  <c r="H23997" i="25"/>
  <c r="H23993" i="25"/>
  <c r="H23989" i="25"/>
  <c r="H23985" i="25"/>
  <c r="H23981" i="25"/>
  <c r="H23977" i="25"/>
  <c r="H23973" i="25"/>
  <c r="H23969" i="25"/>
  <c r="H23965" i="25"/>
  <c r="H23961" i="25"/>
  <c r="H23957" i="25"/>
  <c r="H23953" i="25"/>
  <c r="H23949" i="25"/>
  <c r="H23945" i="25"/>
  <c r="H23941" i="25"/>
  <c r="H23937" i="25"/>
  <c r="H23933" i="25"/>
  <c r="H23929" i="25"/>
  <c r="H23925" i="25"/>
  <c r="H23921" i="25"/>
  <c r="H23917" i="25"/>
  <c r="H23913" i="25"/>
  <c r="H23909" i="25"/>
  <c r="H23905" i="25"/>
  <c r="H23901" i="25"/>
  <c r="H23897" i="25"/>
  <c r="H23893" i="25"/>
  <c r="H23889" i="25"/>
  <c r="H23885" i="25"/>
  <c r="H23881" i="25"/>
  <c r="H23877" i="25"/>
  <c r="H23873" i="25"/>
  <c r="H23869" i="25"/>
  <c r="H23865" i="25"/>
  <c r="H23861" i="25"/>
  <c r="H23857" i="25"/>
  <c r="H23853" i="25"/>
  <c r="H23849" i="25"/>
  <c r="H23845" i="25"/>
  <c r="H23841" i="25"/>
  <c r="H23837" i="25"/>
  <c r="H23833" i="25"/>
  <c r="H23829" i="25"/>
  <c r="H23825" i="25"/>
  <c r="H23821" i="25"/>
  <c r="H23817" i="25"/>
  <c r="H23813" i="25"/>
  <c r="H23809" i="25"/>
  <c r="H23805" i="25"/>
  <c r="H23801" i="25"/>
  <c r="H23797" i="25"/>
  <c r="H23793" i="25"/>
  <c r="H23789" i="25"/>
  <c r="H23785" i="25"/>
  <c r="H23781" i="25"/>
  <c r="H23777" i="25"/>
  <c r="H23773" i="25"/>
  <c r="H23769" i="25"/>
  <c r="H23765" i="25"/>
  <c r="H23761" i="25"/>
  <c r="H23757" i="25"/>
  <c r="H23753" i="25"/>
  <c r="H23749" i="25"/>
  <c r="H23745" i="25"/>
  <c r="H23741" i="25"/>
  <c r="H23737" i="25"/>
  <c r="H23733" i="25"/>
  <c r="H23729" i="25"/>
  <c r="H23725" i="25"/>
  <c r="H23721" i="25"/>
  <c r="H23717" i="25"/>
  <c r="H23713" i="25"/>
  <c r="H23709" i="25"/>
  <c r="H23705" i="25"/>
  <c r="H23701" i="25"/>
  <c r="H23697" i="25"/>
  <c r="H23693" i="25"/>
  <c r="H23689" i="25"/>
  <c r="H23685" i="25"/>
  <c r="H23681" i="25"/>
  <c r="H23677" i="25"/>
  <c r="H23673" i="25"/>
  <c r="H23669" i="25"/>
  <c r="H23665" i="25"/>
  <c r="H23661" i="25"/>
  <c r="H23657" i="25"/>
  <c r="H23653" i="25"/>
  <c r="H23649" i="25"/>
  <c r="H23645" i="25"/>
  <c r="H23641" i="25"/>
  <c r="H23637" i="25"/>
  <c r="H23633" i="25"/>
  <c r="H23629" i="25"/>
  <c r="H23625" i="25"/>
  <c r="H23621" i="25"/>
  <c r="H23617" i="25"/>
  <c r="H23613" i="25"/>
  <c r="H23609" i="25"/>
  <c r="H23605" i="25"/>
  <c r="H23601" i="25"/>
  <c r="H23597" i="25"/>
  <c r="H23593" i="25"/>
  <c r="H24872" i="25"/>
  <c r="H24710" i="25"/>
  <c r="H24621" i="25"/>
  <c r="H24557" i="25"/>
  <c r="H24493" i="25"/>
  <c r="H24438" i="25"/>
  <c r="H24422" i="25"/>
  <c r="H24406" i="25"/>
  <c r="H24390" i="25"/>
  <c r="H24374" i="25"/>
  <c r="H24358" i="25"/>
  <c r="H24342" i="25"/>
  <c r="H24326" i="25"/>
  <c r="H24310" i="25"/>
  <c r="H24294" i="25"/>
  <c r="H24278" i="25"/>
  <c r="H24262" i="25"/>
  <c r="H24246" i="25"/>
  <c r="H24230" i="25"/>
  <c r="H24214" i="25"/>
  <c r="H24198" i="25"/>
  <c r="H24184" i="25"/>
  <c r="H24180" i="25"/>
  <c r="H24176" i="25"/>
  <c r="H24172" i="25"/>
  <c r="H24168" i="25"/>
  <c r="H24164" i="25"/>
  <c r="H24160" i="25"/>
  <c r="H24156" i="25"/>
  <c r="H24152" i="25"/>
  <c r="H24148" i="25"/>
  <c r="H24144" i="25"/>
  <c r="H24140" i="25"/>
  <c r="H24136" i="25"/>
  <c r="H24132" i="25"/>
  <c r="H24128" i="25"/>
  <c r="H24124" i="25"/>
  <c r="H24120" i="25"/>
  <c r="H24116" i="25"/>
  <c r="H24112" i="25"/>
  <c r="H24108" i="25"/>
  <c r="H24104" i="25"/>
  <c r="H24100" i="25"/>
  <c r="H24096" i="25"/>
  <c r="H24092" i="25"/>
  <c r="H24088" i="25"/>
  <c r="H24084" i="25"/>
  <c r="H24080" i="25"/>
  <c r="H24076" i="25"/>
  <c r="H24072" i="25"/>
  <c r="H24068" i="25"/>
  <c r="H24064" i="25"/>
  <c r="H24060" i="25"/>
  <c r="H24056" i="25"/>
  <c r="H24052" i="25"/>
  <c r="H24048" i="25"/>
  <c r="H24044" i="25"/>
  <c r="H24040" i="25"/>
  <c r="H24036" i="25"/>
  <c r="H24032" i="25"/>
  <c r="H24028" i="25"/>
  <c r="H24024" i="25"/>
  <c r="H24020" i="25"/>
  <c r="H24016" i="25"/>
  <c r="H24012" i="25"/>
  <c r="H24008" i="25"/>
  <c r="H24004" i="25"/>
  <c r="H24000" i="25"/>
  <c r="H23996" i="25"/>
  <c r="H23992" i="25"/>
  <c r="H23988" i="25"/>
  <c r="H23984" i="25"/>
  <c r="H23980" i="25"/>
  <c r="H23976" i="25"/>
  <c r="H23972" i="25"/>
  <c r="H23968" i="25"/>
  <c r="H23964" i="25"/>
  <c r="H23960" i="25"/>
  <c r="H23956" i="25"/>
  <c r="H23952" i="25"/>
  <c r="H23948" i="25"/>
  <c r="H23944" i="25"/>
  <c r="H23940" i="25"/>
  <c r="H23936" i="25"/>
  <c r="H23932" i="25"/>
  <c r="H23928" i="25"/>
  <c r="H23924" i="25"/>
  <c r="H23920" i="25"/>
  <c r="H23916" i="25"/>
  <c r="H23912" i="25"/>
  <c r="H23908" i="25"/>
  <c r="H23904" i="25"/>
  <c r="H23900" i="25"/>
  <c r="H23896" i="25"/>
  <c r="H23892" i="25"/>
  <c r="H23888" i="25"/>
  <c r="H23884" i="25"/>
  <c r="H23880" i="25"/>
  <c r="H23876" i="25"/>
  <c r="H23872" i="25"/>
  <c r="H23868" i="25"/>
  <c r="H23864" i="25"/>
  <c r="H23860" i="25"/>
  <c r="H23856" i="25"/>
  <c r="H23852" i="25"/>
  <c r="H23848" i="25"/>
  <c r="H23844" i="25"/>
  <c r="H23840" i="25"/>
  <c r="H23836" i="25"/>
  <c r="H23832" i="25"/>
  <c r="H23828" i="25"/>
  <c r="H23824" i="25"/>
  <c r="H23820" i="25"/>
  <c r="H23816" i="25"/>
  <c r="H23812" i="25"/>
  <c r="H23808" i="25"/>
  <c r="H23804" i="25"/>
  <c r="H23800" i="25"/>
  <c r="H23796" i="25"/>
  <c r="H23792" i="25"/>
  <c r="H23788" i="25"/>
  <c r="H23784" i="25"/>
  <c r="H23780" i="25"/>
  <c r="H23776" i="25"/>
  <c r="H23772" i="25"/>
  <c r="H23768" i="25"/>
  <c r="H23764" i="25"/>
  <c r="H23760" i="25"/>
  <c r="H23756" i="25"/>
  <c r="H23752" i="25"/>
  <c r="H23748" i="25"/>
  <c r="H23744" i="25"/>
  <c r="H23740" i="25"/>
  <c r="H23736" i="25"/>
  <c r="H23732" i="25"/>
  <c r="H23728" i="25"/>
  <c r="H23724" i="25"/>
  <c r="H23720" i="25"/>
  <c r="H23716" i="25"/>
  <c r="H23712" i="25"/>
  <c r="H23708" i="25"/>
  <c r="H23704" i="25"/>
  <c r="H23700" i="25"/>
  <c r="H23696" i="25"/>
  <c r="H23692" i="25"/>
  <c r="H23688" i="25"/>
  <c r="H23684" i="25"/>
  <c r="H23680" i="25"/>
  <c r="H23676" i="25"/>
  <c r="H23672" i="25"/>
  <c r="H23668" i="25"/>
  <c r="H23664" i="25"/>
  <c r="H23660" i="25"/>
  <c r="H23656" i="25"/>
  <c r="H23652" i="25"/>
  <c r="H23648" i="25"/>
  <c r="H23644" i="25"/>
  <c r="H23640" i="25"/>
  <c r="H23636" i="25"/>
  <c r="H23632" i="25"/>
  <c r="H23628" i="25"/>
  <c r="H23624" i="25"/>
  <c r="H23620" i="25"/>
  <c r="H23616" i="25"/>
  <c r="H23612" i="25"/>
  <c r="H23608" i="25"/>
  <c r="H23604" i="25"/>
  <c r="H23600" i="25"/>
  <c r="H23596" i="25"/>
  <c r="H23592" i="25"/>
  <c r="H24808" i="25"/>
  <c r="H24678" i="25"/>
  <c r="H24605" i="25"/>
  <c r="H24541" i="25"/>
  <c r="H24477" i="25"/>
  <c r="H24434" i="25"/>
  <c r="H24418" i="25"/>
  <c r="H24402" i="25"/>
  <c r="H24386" i="25"/>
  <c r="H24370" i="25"/>
  <c r="H24354" i="25"/>
  <c r="H24338" i="25"/>
  <c r="H24322" i="25"/>
  <c r="H24306" i="25"/>
  <c r="H24290" i="25"/>
  <c r="H24274" i="25"/>
  <c r="H24258" i="25"/>
  <c r="H24242" i="25"/>
  <c r="H24226" i="25"/>
  <c r="H24210" i="25"/>
  <c r="H24194" i="25"/>
  <c r="H24183" i="25"/>
  <c r="H24179" i="25"/>
  <c r="H24175" i="25"/>
  <c r="H24171" i="25"/>
  <c r="H24167" i="25"/>
  <c r="H24163" i="25"/>
  <c r="H24159" i="25"/>
  <c r="H24155" i="25"/>
  <c r="H24151" i="25"/>
  <c r="H24147" i="25"/>
  <c r="H24143" i="25"/>
  <c r="H24139" i="25"/>
  <c r="H24135" i="25"/>
  <c r="H24131" i="25"/>
  <c r="H24127" i="25"/>
  <c r="H24123" i="25"/>
  <c r="H24119" i="25"/>
  <c r="H24115" i="25"/>
  <c r="H24111" i="25"/>
  <c r="H24107" i="25"/>
  <c r="H24103" i="25"/>
  <c r="H24099" i="25"/>
  <c r="H24095" i="25"/>
  <c r="H24091" i="25"/>
  <c r="H24087" i="25"/>
  <c r="H24083" i="25"/>
  <c r="H24079" i="25"/>
  <c r="H24075" i="25"/>
  <c r="H24071" i="25"/>
  <c r="H24067" i="25"/>
  <c r="H24063" i="25"/>
  <c r="H24059" i="25"/>
  <c r="H24055" i="25"/>
  <c r="H24051" i="25"/>
  <c r="H24047" i="25"/>
  <c r="H24043" i="25"/>
  <c r="H24039" i="25"/>
  <c r="H24035" i="25"/>
  <c r="H24031" i="25"/>
  <c r="H24027" i="25"/>
  <c r="H24023" i="25"/>
  <c r="H24019" i="25"/>
  <c r="H24015" i="25"/>
  <c r="H24011" i="25"/>
  <c r="H24007" i="25"/>
  <c r="H24003" i="25"/>
  <c r="H23999" i="25"/>
  <c r="H23995" i="25"/>
  <c r="H23991" i="25"/>
  <c r="H23987" i="25"/>
  <c r="H23983" i="25"/>
  <c r="H23979" i="25"/>
  <c r="H23975" i="25"/>
  <c r="H23971" i="25"/>
  <c r="H23967" i="25"/>
  <c r="H23963" i="25"/>
  <c r="H23959" i="25"/>
  <c r="H23955" i="25"/>
  <c r="H23951" i="25"/>
  <c r="H23947" i="25"/>
  <c r="H23943" i="25"/>
  <c r="H23939" i="25"/>
  <c r="H23935" i="25"/>
  <c r="H23931" i="25"/>
  <c r="H23927" i="25"/>
  <c r="H23923" i="25"/>
  <c r="H23919" i="25"/>
  <c r="H23915" i="25"/>
  <c r="H23911" i="25"/>
  <c r="H23907" i="25"/>
  <c r="H23903" i="25"/>
  <c r="H23899" i="25"/>
  <c r="H23895" i="25"/>
  <c r="H23891" i="25"/>
  <c r="H23887" i="25"/>
  <c r="H23883" i="25"/>
  <c r="H23879" i="25"/>
  <c r="H23875" i="25"/>
  <c r="H23871" i="25"/>
  <c r="H23867" i="25"/>
  <c r="H23863" i="25"/>
  <c r="H23859" i="25"/>
  <c r="H23855" i="25"/>
  <c r="H23851" i="25"/>
  <c r="H23847" i="25"/>
  <c r="H23843" i="25"/>
  <c r="H23839" i="25"/>
  <c r="H23835" i="25"/>
  <c r="H23831" i="25"/>
  <c r="H23827" i="25"/>
  <c r="H23823" i="25"/>
  <c r="H23819" i="25"/>
  <c r="H23815" i="25"/>
  <c r="H23811" i="25"/>
  <c r="H23807" i="25"/>
  <c r="H23803" i="25"/>
  <c r="H23799" i="25"/>
  <c r="H23795" i="25"/>
  <c r="H23791" i="25"/>
  <c r="H23787" i="25"/>
  <c r="H23783" i="25"/>
  <c r="H23779" i="25"/>
  <c r="H23775" i="25"/>
  <c r="H23771" i="25"/>
  <c r="H23767" i="25"/>
  <c r="H23763" i="25"/>
  <c r="H23759" i="25"/>
  <c r="H23755" i="25"/>
  <c r="H23751" i="25"/>
  <c r="H23747" i="25"/>
  <c r="H23743" i="25"/>
  <c r="H23739" i="25"/>
  <c r="H23735" i="25"/>
  <c r="H23731" i="25"/>
  <c r="H23727" i="25"/>
  <c r="H23723" i="25"/>
  <c r="H23719" i="25"/>
  <c r="H23715" i="25"/>
  <c r="H23711" i="25"/>
  <c r="H23707" i="25"/>
  <c r="H23703" i="25"/>
  <c r="H23699" i="25"/>
  <c r="H23695" i="25"/>
  <c r="H23691" i="25"/>
  <c r="H23687" i="25"/>
  <c r="H23683" i="25"/>
  <c r="H23679" i="25"/>
  <c r="H23675" i="25"/>
  <c r="H23671" i="25"/>
  <c r="H23667" i="25"/>
  <c r="H23663" i="25"/>
  <c r="H23659" i="25"/>
  <c r="H23655" i="25"/>
  <c r="H23651" i="25"/>
  <c r="H23647" i="25"/>
  <c r="H23643" i="25"/>
  <c r="H23639" i="25"/>
  <c r="H23635" i="25"/>
  <c r="H23631" i="25"/>
  <c r="H23627" i="25"/>
  <c r="H23623" i="25"/>
  <c r="H23619" i="25"/>
  <c r="H23615" i="25"/>
  <c r="H23611" i="25"/>
  <c r="H23607" i="25"/>
  <c r="H23603" i="25"/>
  <c r="H23599" i="25"/>
  <c r="H23595" i="25"/>
  <c r="H23591" i="25"/>
  <c r="H24774" i="25"/>
  <c r="H24461" i="25"/>
  <c r="H24382" i="25"/>
  <c r="H24318" i="25"/>
  <c r="H24254" i="25"/>
  <c r="H24190" i="25"/>
  <c r="H24170" i="25"/>
  <c r="H24154" i="25"/>
  <c r="H24138" i="25"/>
  <c r="H24122" i="25"/>
  <c r="H24106" i="25"/>
  <c r="H24090" i="25"/>
  <c r="H24074" i="25"/>
  <c r="H24058" i="25"/>
  <c r="H24042" i="25"/>
  <c r="H24026" i="25"/>
  <c r="H24010" i="25"/>
  <c r="H23994" i="25"/>
  <c r="H23978" i="25"/>
  <c r="H23962" i="25"/>
  <c r="H23946" i="25"/>
  <c r="H23930" i="25"/>
  <c r="H23914" i="25"/>
  <c r="H23898" i="25"/>
  <c r="H23882" i="25"/>
  <c r="H23866" i="25"/>
  <c r="H23850" i="25"/>
  <c r="H23834" i="25"/>
  <c r="H23818" i="25"/>
  <c r="H23802" i="25"/>
  <c r="H23786" i="25"/>
  <c r="H23770" i="25"/>
  <c r="H23754" i="25"/>
  <c r="H23738" i="25"/>
  <c r="H23722" i="25"/>
  <c r="H23706" i="25"/>
  <c r="H23690" i="25"/>
  <c r="H23674" i="25"/>
  <c r="H23658" i="25"/>
  <c r="H23642" i="25"/>
  <c r="H23626" i="25"/>
  <c r="H23610" i="25"/>
  <c r="H23594" i="25"/>
  <c r="H23587" i="25"/>
  <c r="H23583" i="25"/>
  <c r="H23579" i="25"/>
  <c r="H23575" i="25"/>
  <c r="H23571" i="25"/>
  <c r="H23567" i="25"/>
  <c r="H23563" i="25"/>
  <c r="H23559" i="25"/>
  <c r="H23555" i="25"/>
  <c r="H23551" i="25"/>
  <c r="H23547" i="25"/>
  <c r="H23543" i="25"/>
  <c r="H23539" i="25"/>
  <c r="H23535" i="25"/>
  <c r="H23531" i="25"/>
  <c r="H23527" i="25"/>
  <c r="H23523" i="25"/>
  <c r="H23519" i="25"/>
  <c r="H23515" i="25"/>
  <c r="H23511" i="25"/>
  <c r="H23507" i="25"/>
  <c r="H23503" i="25"/>
  <c r="H23499" i="25"/>
  <c r="H23495" i="25"/>
  <c r="H23491" i="25"/>
  <c r="H23487" i="25"/>
  <c r="H23483" i="25"/>
  <c r="H23479" i="25"/>
  <c r="H23475" i="25"/>
  <c r="H23471" i="25"/>
  <c r="H23467" i="25"/>
  <c r="H23463" i="25"/>
  <c r="H23459" i="25"/>
  <c r="H23455" i="25"/>
  <c r="H23451" i="25"/>
  <c r="H23447" i="25"/>
  <c r="H23443" i="25"/>
  <c r="H23439" i="25"/>
  <c r="H23435" i="25"/>
  <c r="H23431" i="25"/>
  <c r="H23427" i="25"/>
  <c r="H23423" i="25"/>
  <c r="H23419" i="25"/>
  <c r="H23415" i="25"/>
  <c r="H23411" i="25"/>
  <c r="H23407" i="25"/>
  <c r="H23403" i="25"/>
  <c r="H23399" i="25"/>
  <c r="H23395" i="25"/>
  <c r="H23391" i="25"/>
  <c r="H23387" i="25"/>
  <c r="H23383" i="25"/>
  <c r="H23379" i="25"/>
  <c r="H23375" i="25"/>
  <c r="H23371" i="25"/>
  <c r="H23367" i="25"/>
  <c r="H23363" i="25"/>
  <c r="H23359" i="25"/>
  <c r="H23355" i="25"/>
  <c r="H23351" i="25"/>
  <c r="H23347" i="25"/>
  <c r="H23343" i="25"/>
  <c r="H23339" i="25"/>
  <c r="H23335" i="25"/>
  <c r="H23331" i="25"/>
  <c r="H23327" i="25"/>
  <c r="H23323" i="25"/>
  <c r="H23319" i="25"/>
  <c r="H23315" i="25"/>
  <c r="H23311" i="25"/>
  <c r="H23307" i="25"/>
  <c r="H23303" i="25"/>
  <c r="H23299" i="25"/>
  <c r="H23295" i="25"/>
  <c r="H23291" i="25"/>
  <c r="H23287" i="25"/>
  <c r="H23283" i="25"/>
  <c r="H23279" i="25"/>
  <c r="H23275" i="25"/>
  <c r="H23271" i="25"/>
  <c r="H23267" i="25"/>
  <c r="H23263" i="25"/>
  <c r="H23259" i="25"/>
  <c r="H23255" i="25"/>
  <c r="H23251" i="25"/>
  <c r="H23247" i="25"/>
  <c r="H23243" i="25"/>
  <c r="H23239" i="25"/>
  <c r="H23235" i="25"/>
  <c r="H23231" i="25"/>
  <c r="H23227" i="25"/>
  <c r="H23223" i="25"/>
  <c r="H23219" i="25"/>
  <c r="H23215" i="25"/>
  <c r="H23211" i="25"/>
  <c r="H23207" i="25"/>
  <c r="H23203" i="25"/>
  <c r="H23199" i="25"/>
  <c r="H23195" i="25"/>
  <c r="H23191" i="25"/>
  <c r="H23187" i="25"/>
  <c r="H23183" i="25"/>
  <c r="H23179" i="25"/>
  <c r="H23175" i="25"/>
  <c r="H23171" i="25"/>
  <c r="H23167" i="25"/>
  <c r="H23163" i="25"/>
  <c r="H23159" i="25"/>
  <c r="H23155" i="25"/>
  <c r="H23151" i="25"/>
  <c r="H23147" i="25"/>
  <c r="H23143" i="25"/>
  <c r="H23139" i="25"/>
  <c r="H23135" i="25"/>
  <c r="H23131" i="25"/>
  <c r="H23127" i="25"/>
  <c r="H23123" i="25"/>
  <c r="H23119" i="25"/>
  <c r="H23115" i="25"/>
  <c r="H23111" i="25"/>
  <c r="H23107" i="25"/>
  <c r="H23103" i="25"/>
  <c r="H23099" i="25"/>
  <c r="H23095" i="25"/>
  <c r="H23091" i="25"/>
  <c r="H23087" i="25"/>
  <c r="H23083" i="25"/>
  <c r="H23079" i="25"/>
  <c r="H24653" i="25"/>
  <c r="H24430" i="25"/>
  <c r="H24366" i="25"/>
  <c r="H24302" i="25"/>
  <c r="H24238" i="25"/>
  <c r="H24182" i="25"/>
  <c r="H24166" i="25"/>
  <c r="H24150" i="25"/>
  <c r="H24134" i="25"/>
  <c r="H24118" i="25"/>
  <c r="H24102" i="25"/>
  <c r="H24086" i="25"/>
  <c r="H24070" i="25"/>
  <c r="H24054" i="25"/>
  <c r="H24038" i="25"/>
  <c r="H24022" i="25"/>
  <c r="H24006" i="25"/>
  <c r="H23990" i="25"/>
  <c r="H23974" i="25"/>
  <c r="H23958" i="25"/>
  <c r="H23942" i="25"/>
  <c r="H23926" i="25"/>
  <c r="H23910" i="25"/>
  <c r="H23894" i="25"/>
  <c r="H23878" i="25"/>
  <c r="H23862" i="25"/>
  <c r="H23846" i="25"/>
  <c r="H23830" i="25"/>
  <c r="H23814" i="25"/>
  <c r="H23798" i="25"/>
  <c r="H23782" i="25"/>
  <c r="H23766" i="25"/>
  <c r="H23750" i="25"/>
  <c r="H23734" i="25"/>
  <c r="H23718" i="25"/>
  <c r="H23702" i="25"/>
  <c r="H23686" i="25"/>
  <c r="H23670" i="25"/>
  <c r="H23654" i="25"/>
  <c r="H23638" i="25"/>
  <c r="H23622" i="25"/>
  <c r="H23606" i="25"/>
  <c r="H23590" i="25"/>
  <c r="H23586" i="25"/>
  <c r="H23582" i="25"/>
  <c r="H23578" i="25"/>
  <c r="H23574" i="25"/>
  <c r="H23570" i="25"/>
  <c r="H23566" i="25"/>
  <c r="H23562" i="25"/>
  <c r="H23558" i="25"/>
  <c r="H23554" i="25"/>
  <c r="H23550" i="25"/>
  <c r="H23546" i="25"/>
  <c r="H23542" i="25"/>
  <c r="H23538" i="25"/>
  <c r="H23534" i="25"/>
  <c r="H23530" i="25"/>
  <c r="H23526" i="25"/>
  <c r="H23522" i="25"/>
  <c r="H23518" i="25"/>
  <c r="H23514" i="25"/>
  <c r="H23510" i="25"/>
  <c r="H23506" i="25"/>
  <c r="H23502" i="25"/>
  <c r="H23498" i="25"/>
  <c r="H23494" i="25"/>
  <c r="H23490" i="25"/>
  <c r="H23486" i="25"/>
  <c r="H23482" i="25"/>
  <c r="H23478" i="25"/>
  <c r="H23474" i="25"/>
  <c r="H23470" i="25"/>
  <c r="H23466" i="25"/>
  <c r="H23462" i="25"/>
  <c r="H23458" i="25"/>
  <c r="H23454" i="25"/>
  <c r="H23450" i="25"/>
  <c r="H23446" i="25"/>
  <c r="H23442" i="25"/>
  <c r="H23438" i="25"/>
  <c r="H23434" i="25"/>
  <c r="H23430" i="25"/>
  <c r="H23426" i="25"/>
  <c r="H23422" i="25"/>
  <c r="H23418" i="25"/>
  <c r="H23414" i="25"/>
  <c r="H23410" i="25"/>
  <c r="H23406" i="25"/>
  <c r="H23402" i="25"/>
  <c r="H23398" i="25"/>
  <c r="H23394" i="25"/>
  <c r="H23390" i="25"/>
  <c r="H23386" i="25"/>
  <c r="H23382" i="25"/>
  <c r="H23378" i="25"/>
  <c r="H23374" i="25"/>
  <c r="H23370" i="25"/>
  <c r="H23366" i="25"/>
  <c r="H23362" i="25"/>
  <c r="H23358" i="25"/>
  <c r="H23354" i="25"/>
  <c r="H23350" i="25"/>
  <c r="H23346" i="25"/>
  <c r="H23342" i="25"/>
  <c r="H23338" i="25"/>
  <c r="H23334" i="25"/>
  <c r="H23330" i="25"/>
  <c r="H23326" i="25"/>
  <c r="H23322" i="25"/>
  <c r="H23318" i="25"/>
  <c r="H23314" i="25"/>
  <c r="H23310" i="25"/>
  <c r="H23306" i="25"/>
  <c r="H23302" i="25"/>
  <c r="H23298" i="25"/>
  <c r="H23294" i="25"/>
  <c r="H23290" i="25"/>
  <c r="H23286" i="25"/>
  <c r="H23282" i="25"/>
  <c r="H23278" i="25"/>
  <c r="H23274" i="25"/>
  <c r="H23270" i="25"/>
  <c r="H23266" i="25"/>
  <c r="H23262" i="25"/>
  <c r="H23258" i="25"/>
  <c r="H23254" i="25"/>
  <c r="H23250" i="25"/>
  <c r="H23246" i="25"/>
  <c r="H23242" i="25"/>
  <c r="H23238" i="25"/>
  <c r="H23234" i="25"/>
  <c r="H23230" i="25"/>
  <c r="H23226" i="25"/>
  <c r="H23222" i="25"/>
  <c r="H23218" i="25"/>
  <c r="H23214" i="25"/>
  <c r="H23210" i="25"/>
  <c r="H23206" i="25"/>
  <c r="H23202" i="25"/>
  <c r="H23198" i="25"/>
  <c r="H23194" i="25"/>
  <c r="H23190" i="25"/>
  <c r="H24589" i="25"/>
  <c r="H24414" i="25"/>
  <c r="H24350" i="25"/>
  <c r="H24286" i="25"/>
  <c r="H24222" i="25"/>
  <c r="H24178" i="25"/>
  <c r="H24162" i="25"/>
  <c r="H24146" i="25"/>
  <c r="H24130" i="25"/>
  <c r="H24114" i="25"/>
  <c r="H24098" i="25"/>
  <c r="H24082" i="25"/>
  <c r="H24066" i="25"/>
  <c r="H24050" i="25"/>
  <c r="H24034" i="25"/>
  <c r="H24018" i="25"/>
  <c r="H24002" i="25"/>
  <c r="H23986" i="25"/>
  <c r="H23970" i="25"/>
  <c r="H23954" i="25"/>
  <c r="H23938" i="25"/>
  <c r="H23922" i="25"/>
  <c r="H23906" i="25"/>
  <c r="H23890" i="25"/>
  <c r="H23874" i="25"/>
  <c r="H23858" i="25"/>
  <c r="H23842" i="25"/>
  <c r="H23826" i="25"/>
  <c r="H23810" i="25"/>
  <c r="H23794" i="25"/>
  <c r="H23778" i="25"/>
  <c r="H23762" i="25"/>
  <c r="H23746" i="25"/>
  <c r="H23730" i="25"/>
  <c r="H23714" i="25"/>
  <c r="H23698" i="25"/>
  <c r="H23682" i="25"/>
  <c r="H23666" i="25"/>
  <c r="H23650" i="25"/>
  <c r="H23634" i="25"/>
  <c r="H23618" i="25"/>
  <c r="H23602" i="25"/>
  <c r="H23589" i="25"/>
  <c r="H23585" i="25"/>
  <c r="H23581" i="25"/>
  <c r="H23577" i="25"/>
  <c r="H23573" i="25"/>
  <c r="H23569" i="25"/>
  <c r="H23565" i="25"/>
  <c r="H23561" i="25"/>
  <c r="H23557" i="25"/>
  <c r="H23553" i="25"/>
  <c r="H23549" i="25"/>
  <c r="H23545" i="25"/>
  <c r="H23541" i="25"/>
  <c r="H23537" i="25"/>
  <c r="H23533" i="25"/>
  <c r="H23529" i="25"/>
  <c r="H23525" i="25"/>
  <c r="H23521" i="25"/>
  <c r="H23517" i="25"/>
  <c r="H23513" i="25"/>
  <c r="H23509" i="25"/>
  <c r="H23505" i="25"/>
  <c r="H23501" i="25"/>
  <c r="H23497" i="25"/>
  <c r="H23493" i="25"/>
  <c r="H23489" i="25"/>
  <c r="H23485" i="25"/>
  <c r="H23481" i="25"/>
  <c r="H23477" i="25"/>
  <c r="H23473" i="25"/>
  <c r="H23469" i="25"/>
  <c r="H23465" i="25"/>
  <c r="H23461" i="25"/>
  <c r="H23457" i="25"/>
  <c r="H23453" i="25"/>
  <c r="H23449" i="25"/>
  <c r="H23445" i="25"/>
  <c r="H23441" i="25"/>
  <c r="H23437" i="25"/>
  <c r="H23433" i="25"/>
  <c r="H23429" i="25"/>
  <c r="H23425" i="25"/>
  <c r="H23421" i="25"/>
  <c r="H23417" i="25"/>
  <c r="H23413" i="25"/>
  <c r="H23409" i="25"/>
  <c r="H23405" i="25"/>
  <c r="H23401" i="25"/>
  <c r="H23397" i="25"/>
  <c r="H23393" i="25"/>
  <c r="H23389" i="25"/>
  <c r="H23385" i="25"/>
  <c r="H23381" i="25"/>
  <c r="H23377" i="25"/>
  <c r="H23373" i="25"/>
  <c r="H23369" i="25"/>
  <c r="H23365" i="25"/>
  <c r="H23361" i="25"/>
  <c r="H23357" i="25"/>
  <c r="H23353" i="25"/>
  <c r="H23349" i="25"/>
  <c r="H23345" i="25"/>
  <c r="H23341" i="25"/>
  <c r="H23337" i="25"/>
  <c r="H23333" i="25"/>
  <c r="H23329" i="25"/>
  <c r="H23325" i="25"/>
  <c r="H23321" i="25"/>
  <c r="H23317" i="25"/>
  <c r="H23313" i="25"/>
  <c r="H23309" i="25"/>
  <c r="H23305" i="25"/>
  <c r="H23301" i="25"/>
  <c r="H23297" i="25"/>
  <c r="H23293" i="25"/>
  <c r="H23289" i="25"/>
  <c r="H23285" i="25"/>
  <c r="H23281" i="25"/>
  <c r="H23277" i="25"/>
  <c r="H23273" i="25"/>
  <c r="H23269" i="25"/>
  <c r="H23265" i="25"/>
  <c r="H23261" i="25"/>
  <c r="H23257" i="25"/>
  <c r="H23253" i="25"/>
  <c r="H23249" i="25"/>
  <c r="H23245" i="25"/>
  <c r="H23241" i="25"/>
  <c r="H23237" i="25"/>
  <c r="H23233" i="25"/>
  <c r="H23229" i="25"/>
  <c r="H23225" i="25"/>
  <c r="H23221" i="25"/>
  <c r="H23217" i="25"/>
  <c r="H23213" i="25"/>
  <c r="H23209" i="25"/>
  <c r="H23205" i="25"/>
  <c r="H23201" i="25"/>
  <c r="H23197" i="25"/>
  <c r="H23193" i="25"/>
  <c r="H23189" i="25"/>
  <c r="H23185" i="25"/>
  <c r="H23181" i="25"/>
  <c r="H23177" i="25"/>
  <c r="H23173" i="25"/>
  <c r="H23169" i="25"/>
  <c r="H23165" i="25"/>
  <c r="H23161" i="25"/>
  <c r="H23157" i="25"/>
  <c r="H23153" i="25"/>
  <c r="H23149" i="25"/>
  <c r="H23145" i="25"/>
  <c r="H23141" i="25"/>
  <c r="H23137" i="25"/>
  <c r="H23133" i="25"/>
  <c r="H23129" i="25"/>
  <c r="H23125" i="25"/>
  <c r="H23121" i="25"/>
  <c r="H23117" i="25"/>
  <c r="H23113" i="25"/>
  <c r="H23109" i="25"/>
  <c r="H23105" i="25"/>
  <c r="H23101" i="25"/>
  <c r="H23097" i="25"/>
  <c r="H23093" i="25"/>
  <c r="H23089" i="25"/>
  <c r="H23085" i="25"/>
  <c r="H23081" i="25"/>
  <c r="H24525" i="25"/>
  <c r="H24206" i="25"/>
  <c r="H24126" i="25"/>
  <c r="H24062" i="25"/>
  <c r="H23998" i="25"/>
  <c r="H23934" i="25"/>
  <c r="H23870" i="25"/>
  <c r="H23806" i="25"/>
  <c r="H23742" i="25"/>
  <c r="H23678" i="25"/>
  <c r="H23614" i="25"/>
  <c r="H23580" i="25"/>
  <c r="H23564" i="25"/>
  <c r="H23548" i="25"/>
  <c r="H23532" i="25"/>
  <c r="H23516" i="25"/>
  <c r="H23500" i="25"/>
  <c r="H23484" i="25"/>
  <c r="H23468" i="25"/>
  <c r="H23452" i="25"/>
  <c r="H23436" i="25"/>
  <c r="H23420" i="25"/>
  <c r="H23404" i="25"/>
  <c r="H23388" i="25"/>
  <c r="H23372" i="25"/>
  <c r="H23356" i="25"/>
  <c r="H23340" i="25"/>
  <c r="H23324" i="25"/>
  <c r="H23308" i="25"/>
  <c r="H23292" i="25"/>
  <c r="H23276" i="25"/>
  <c r="H23260" i="25"/>
  <c r="H23244" i="25"/>
  <c r="H23228" i="25"/>
  <c r="H23212" i="25"/>
  <c r="H23196" i="25"/>
  <c r="H23184" i="25"/>
  <c r="H23176" i="25"/>
  <c r="H23168" i="25"/>
  <c r="H23160" i="25"/>
  <c r="H23152" i="25"/>
  <c r="H23144" i="25"/>
  <c r="H23136" i="25"/>
  <c r="H23128" i="25"/>
  <c r="H23120" i="25"/>
  <c r="H23112" i="25"/>
  <c r="H23104" i="25"/>
  <c r="H23096" i="25"/>
  <c r="H23088" i="25"/>
  <c r="H23080" i="25"/>
  <c r="H23075" i="25"/>
  <c r="H23071" i="25"/>
  <c r="H23067" i="25"/>
  <c r="H23063" i="25"/>
  <c r="H23059" i="25"/>
  <c r="H23055" i="25"/>
  <c r="H23051" i="25"/>
  <c r="H23047" i="25"/>
  <c r="H23043" i="25"/>
  <c r="H23039" i="25"/>
  <c r="H23035" i="25"/>
  <c r="H23031" i="25"/>
  <c r="H23027" i="25"/>
  <c r="H23023" i="25"/>
  <c r="H23019" i="25"/>
  <c r="H23015" i="25"/>
  <c r="H23011" i="25"/>
  <c r="H23007" i="25"/>
  <c r="H23003" i="25"/>
  <c r="H22999" i="25"/>
  <c r="H22995" i="25"/>
  <c r="H22991" i="25"/>
  <c r="H22987" i="25"/>
  <c r="H22983" i="25"/>
  <c r="H22979" i="25"/>
  <c r="H22975" i="25"/>
  <c r="H22971" i="25"/>
  <c r="H22967" i="25"/>
  <c r="H22963" i="25"/>
  <c r="H22959" i="25"/>
  <c r="H22955" i="25"/>
  <c r="H22951" i="25"/>
  <c r="H22947" i="25"/>
  <c r="H22943" i="25"/>
  <c r="H22939" i="25"/>
  <c r="H22935" i="25"/>
  <c r="H22931" i="25"/>
  <c r="H22927" i="25"/>
  <c r="H22923" i="25"/>
  <c r="H22919" i="25"/>
  <c r="H22915" i="25"/>
  <c r="H22911" i="25"/>
  <c r="H22907" i="25"/>
  <c r="H22903" i="25"/>
  <c r="H22899" i="25"/>
  <c r="H22895" i="25"/>
  <c r="H22891" i="25"/>
  <c r="H22887" i="25"/>
  <c r="H22883" i="25"/>
  <c r="H22879" i="25"/>
  <c r="H22875" i="25"/>
  <c r="H22871" i="25"/>
  <c r="H22867" i="25"/>
  <c r="H22863" i="25"/>
  <c r="H22859" i="25"/>
  <c r="H22855" i="25"/>
  <c r="H22851" i="25"/>
  <c r="H22847" i="25"/>
  <c r="H22843" i="25"/>
  <c r="H22839" i="25"/>
  <c r="H22835" i="25"/>
  <c r="H22831" i="25"/>
  <c r="H22827" i="25"/>
  <c r="H22823" i="25"/>
  <c r="H22819" i="25"/>
  <c r="H22815" i="25"/>
  <c r="H22811" i="25"/>
  <c r="H22807" i="25"/>
  <c r="H22803" i="25"/>
  <c r="H22799" i="25"/>
  <c r="H22795" i="25"/>
  <c r="H22791" i="25"/>
  <c r="H22787" i="25"/>
  <c r="H22783" i="25"/>
  <c r="H22779" i="25"/>
  <c r="H22775" i="25"/>
  <c r="H22771" i="25"/>
  <c r="H22767" i="25"/>
  <c r="H22763" i="25"/>
  <c r="H22759" i="25"/>
  <c r="H22755" i="25"/>
  <c r="H22751" i="25"/>
  <c r="H22747" i="25"/>
  <c r="H22743" i="25"/>
  <c r="H22739" i="25"/>
  <c r="H22735" i="25"/>
  <c r="H22731" i="25"/>
  <c r="H22727" i="25"/>
  <c r="H22723" i="25"/>
  <c r="H22719" i="25"/>
  <c r="H22715" i="25"/>
  <c r="H22711" i="25"/>
  <c r="H22707" i="25"/>
  <c r="H22703" i="25"/>
  <c r="H22699" i="25"/>
  <c r="H22695" i="25"/>
  <c r="H22691" i="25"/>
  <c r="H22687" i="25"/>
  <c r="H22683" i="25"/>
  <c r="H22679" i="25"/>
  <c r="H22675" i="25"/>
  <c r="H22671" i="25"/>
  <c r="H22667" i="25"/>
  <c r="H22663" i="25"/>
  <c r="H22659" i="25"/>
  <c r="H22655" i="25"/>
  <c r="H22651" i="25"/>
  <c r="H22647" i="25"/>
  <c r="H22643" i="25"/>
  <c r="H22639" i="25"/>
  <c r="H22635" i="25"/>
  <c r="H22631" i="25"/>
  <c r="H22627" i="25"/>
  <c r="H22623" i="25"/>
  <c r="H22619" i="25"/>
  <c r="H22615" i="25"/>
  <c r="H22611" i="25"/>
  <c r="H22607" i="25"/>
  <c r="H22603" i="25"/>
  <c r="H22599" i="25"/>
  <c r="H22595" i="25"/>
  <c r="H24398" i="25"/>
  <c r="H24174" i="25"/>
  <c r="H24110" i="25"/>
  <c r="H24046" i="25"/>
  <c r="H23982" i="25"/>
  <c r="H23918" i="25"/>
  <c r="H23854" i="25"/>
  <c r="H23790" i="25"/>
  <c r="H23726" i="25"/>
  <c r="H23662" i="25"/>
  <c r="H23598" i="25"/>
  <c r="H23576" i="25"/>
  <c r="H23560" i="25"/>
  <c r="H23544" i="25"/>
  <c r="H23528" i="25"/>
  <c r="H23512" i="25"/>
  <c r="H23496" i="25"/>
  <c r="H23480" i="25"/>
  <c r="H23464" i="25"/>
  <c r="H23448" i="25"/>
  <c r="H23432" i="25"/>
  <c r="H23416" i="25"/>
  <c r="H23400" i="25"/>
  <c r="H23384" i="25"/>
  <c r="H23368" i="25"/>
  <c r="H23352" i="25"/>
  <c r="H23336" i="25"/>
  <c r="H23320" i="25"/>
  <c r="H23304" i="25"/>
  <c r="H23288" i="25"/>
  <c r="H23272" i="25"/>
  <c r="H23256" i="25"/>
  <c r="H23240" i="25"/>
  <c r="H23224" i="25"/>
  <c r="H23208" i="25"/>
  <c r="H23192" i="25"/>
  <c r="H23182" i="25"/>
  <c r="H23174" i="25"/>
  <c r="H23166" i="25"/>
  <c r="H23158" i="25"/>
  <c r="H23150" i="25"/>
  <c r="H23142" i="25"/>
  <c r="H23134" i="25"/>
  <c r="H23126" i="25"/>
  <c r="H23118" i="25"/>
  <c r="H23110" i="25"/>
  <c r="H23102" i="25"/>
  <c r="H23094" i="25"/>
  <c r="H23086" i="25"/>
  <c r="H23078" i="25"/>
  <c r="H23074" i="25"/>
  <c r="H23070" i="25"/>
  <c r="H23066" i="25"/>
  <c r="H23062" i="25"/>
  <c r="H23058" i="25"/>
  <c r="H23054" i="25"/>
  <c r="H23050" i="25"/>
  <c r="H23046" i="25"/>
  <c r="H23042" i="25"/>
  <c r="H23038" i="25"/>
  <c r="H23034" i="25"/>
  <c r="H23030" i="25"/>
  <c r="H23026" i="25"/>
  <c r="H23022" i="25"/>
  <c r="H23018" i="25"/>
  <c r="H23014" i="25"/>
  <c r="H23010" i="25"/>
  <c r="H23006" i="25"/>
  <c r="H23002" i="25"/>
  <c r="H22998" i="25"/>
  <c r="H22994" i="25"/>
  <c r="H22990" i="25"/>
  <c r="H22986" i="25"/>
  <c r="H22982" i="25"/>
  <c r="H22978" i="25"/>
  <c r="H22974" i="25"/>
  <c r="H22970" i="25"/>
  <c r="H22966" i="25"/>
  <c r="H22962" i="25"/>
  <c r="H22958" i="25"/>
  <c r="H22954" i="25"/>
  <c r="H22950" i="25"/>
  <c r="H22946" i="25"/>
  <c r="H22942" i="25"/>
  <c r="H22938" i="25"/>
  <c r="H22934" i="25"/>
  <c r="H22930" i="25"/>
  <c r="H22926" i="25"/>
  <c r="H22922" i="25"/>
  <c r="H22918" i="25"/>
  <c r="H22914" i="25"/>
  <c r="H22910" i="25"/>
  <c r="H22906" i="25"/>
  <c r="H22902" i="25"/>
  <c r="H22898" i="25"/>
  <c r="H22894" i="25"/>
  <c r="H22890" i="25"/>
  <c r="H22886" i="25"/>
  <c r="H22882" i="25"/>
  <c r="H22878" i="25"/>
  <c r="H22874" i="25"/>
  <c r="H22870" i="25"/>
  <c r="H22866" i="25"/>
  <c r="H22862" i="25"/>
  <c r="H22858" i="25"/>
  <c r="H22854" i="25"/>
  <c r="H22850" i="25"/>
  <c r="H22846" i="25"/>
  <c r="H22842" i="25"/>
  <c r="H22838" i="25"/>
  <c r="H22834" i="25"/>
  <c r="H22830" i="25"/>
  <c r="H22826" i="25"/>
  <c r="H22822" i="25"/>
  <c r="H22818" i="25"/>
  <c r="H22814" i="25"/>
  <c r="H22810" i="25"/>
  <c r="H22806" i="25"/>
  <c r="H22802" i="25"/>
  <c r="H22798" i="25"/>
  <c r="H22794" i="25"/>
  <c r="H22790" i="25"/>
  <c r="H22786" i="25"/>
  <c r="H22782" i="25"/>
  <c r="H22778" i="25"/>
  <c r="H22774" i="25"/>
  <c r="H22770" i="25"/>
  <c r="H22766" i="25"/>
  <c r="H22762" i="25"/>
  <c r="H22758" i="25"/>
  <c r="H22754" i="25"/>
  <c r="H22750" i="25"/>
  <c r="H22746" i="25"/>
  <c r="H22742" i="25"/>
  <c r="H22738" i="25"/>
  <c r="H22734" i="25"/>
  <c r="H22730" i="25"/>
  <c r="H22726" i="25"/>
  <c r="H22722" i="25"/>
  <c r="H22718" i="25"/>
  <c r="H22714" i="25"/>
  <c r="H22710" i="25"/>
  <c r="H22706" i="25"/>
  <c r="H22702" i="25"/>
  <c r="H22698" i="25"/>
  <c r="H22694" i="25"/>
  <c r="H22690" i="25"/>
  <c r="H22686" i="25"/>
  <c r="H22682" i="25"/>
  <c r="H22678" i="25"/>
  <c r="H22674" i="25"/>
  <c r="H22670" i="25"/>
  <c r="H22666" i="25"/>
  <c r="H22662" i="25"/>
  <c r="H22658" i="25"/>
  <c r="H22654" i="25"/>
  <c r="H22650" i="25"/>
  <c r="H22646" i="25"/>
  <c r="H22642" i="25"/>
  <c r="H22638" i="25"/>
  <c r="H22634" i="25"/>
  <c r="H22630" i="25"/>
  <c r="H22626" i="25"/>
  <c r="H22622" i="25"/>
  <c r="H22618" i="25"/>
  <c r="H22614" i="25"/>
  <c r="H22610" i="25"/>
  <c r="H22606" i="25"/>
  <c r="H22602" i="25"/>
  <c r="H22598" i="25"/>
  <c r="H24334" i="25"/>
  <c r="H24158" i="25"/>
  <c r="H24094" i="25"/>
  <c r="H24030" i="25"/>
  <c r="H23966" i="25"/>
  <c r="H23902" i="25"/>
  <c r="H23838" i="25"/>
  <c r="H23774" i="25"/>
  <c r="H23710" i="25"/>
  <c r="H23646" i="25"/>
  <c r="H23588" i="25"/>
  <c r="H23572" i="25"/>
  <c r="H23556" i="25"/>
  <c r="H23540" i="25"/>
  <c r="H23524" i="25"/>
  <c r="H23508" i="25"/>
  <c r="H23492" i="25"/>
  <c r="H23476" i="25"/>
  <c r="H23460" i="25"/>
  <c r="H23444" i="25"/>
  <c r="H23428" i="25"/>
  <c r="H23412" i="25"/>
  <c r="H23396" i="25"/>
  <c r="H23380" i="25"/>
  <c r="H23364" i="25"/>
  <c r="H23348" i="25"/>
  <c r="H23332" i="25"/>
  <c r="H23316" i="25"/>
  <c r="H23300" i="25"/>
  <c r="H23284" i="25"/>
  <c r="H23268" i="25"/>
  <c r="H23252" i="25"/>
  <c r="H23236" i="25"/>
  <c r="H23220" i="25"/>
  <c r="H23204" i="25"/>
  <c r="H23188" i="25"/>
  <c r="H23180" i="25"/>
  <c r="H23172" i="25"/>
  <c r="H23164" i="25"/>
  <c r="H23156" i="25"/>
  <c r="H23148" i="25"/>
  <c r="H23140" i="25"/>
  <c r="H23132" i="25"/>
  <c r="H23124" i="25"/>
  <c r="H23116" i="25"/>
  <c r="H23108" i="25"/>
  <c r="H23100" i="25"/>
  <c r="H23092" i="25"/>
  <c r="H23084" i="25"/>
  <c r="H23077" i="25"/>
  <c r="H23073" i="25"/>
  <c r="H23069" i="25"/>
  <c r="H23065" i="25"/>
  <c r="H23061" i="25"/>
  <c r="H23057" i="25"/>
  <c r="H23053" i="25"/>
  <c r="H23049" i="25"/>
  <c r="H23045" i="25"/>
  <c r="H23041" i="25"/>
  <c r="H23037" i="25"/>
  <c r="H23033" i="25"/>
  <c r="H23029" i="25"/>
  <c r="H23025" i="25"/>
  <c r="H23021" i="25"/>
  <c r="H23017" i="25"/>
  <c r="H23013" i="25"/>
  <c r="H23009" i="25"/>
  <c r="H23005" i="25"/>
  <c r="H23001" i="25"/>
  <c r="H22997" i="25"/>
  <c r="H22993" i="25"/>
  <c r="H22989" i="25"/>
  <c r="H22985" i="25"/>
  <c r="H22981" i="25"/>
  <c r="H22977" i="25"/>
  <c r="H22973" i="25"/>
  <c r="H22969" i="25"/>
  <c r="H22965" i="25"/>
  <c r="H22961" i="25"/>
  <c r="H22957" i="25"/>
  <c r="H22953" i="25"/>
  <c r="H22949" i="25"/>
  <c r="H22945" i="25"/>
  <c r="H22941" i="25"/>
  <c r="H22937" i="25"/>
  <c r="H22933" i="25"/>
  <c r="H22929" i="25"/>
  <c r="H22925" i="25"/>
  <c r="H22921" i="25"/>
  <c r="H22917" i="25"/>
  <c r="H22913" i="25"/>
  <c r="H22909" i="25"/>
  <c r="H22905" i="25"/>
  <c r="H22901" i="25"/>
  <c r="H22897" i="25"/>
  <c r="H22893" i="25"/>
  <c r="H22889" i="25"/>
  <c r="H22885" i="25"/>
  <c r="H22881" i="25"/>
  <c r="H22877" i="25"/>
  <c r="H22873" i="25"/>
  <c r="H22869" i="25"/>
  <c r="H22865" i="25"/>
  <c r="H22861" i="25"/>
  <c r="H22857" i="25"/>
  <c r="H22853" i="25"/>
  <c r="H22849" i="25"/>
  <c r="H22845" i="25"/>
  <c r="H22841" i="25"/>
  <c r="H22837" i="25"/>
  <c r="H22833" i="25"/>
  <c r="H22829" i="25"/>
  <c r="H22825" i="25"/>
  <c r="H22821" i="25"/>
  <c r="H22817" i="25"/>
  <c r="H22813" i="25"/>
  <c r="H22809" i="25"/>
  <c r="H22805" i="25"/>
  <c r="H22801" i="25"/>
  <c r="H22797" i="25"/>
  <c r="H22793" i="25"/>
  <c r="H22789" i="25"/>
  <c r="H22785" i="25"/>
  <c r="H22781" i="25"/>
  <c r="H22777" i="25"/>
  <c r="H22773" i="25"/>
  <c r="H22769" i="25"/>
  <c r="H22765" i="25"/>
  <c r="H22761" i="25"/>
  <c r="H22757" i="25"/>
  <c r="H22753" i="25"/>
  <c r="H22749" i="25"/>
  <c r="H22745" i="25"/>
  <c r="H22741" i="25"/>
  <c r="H22737" i="25"/>
  <c r="H22733" i="25"/>
  <c r="H22729" i="25"/>
  <c r="H22725" i="25"/>
  <c r="H22721" i="25"/>
  <c r="H22717" i="25"/>
  <c r="H22713" i="25"/>
  <c r="H22709" i="25"/>
  <c r="H22705" i="25"/>
  <c r="H22701" i="25"/>
  <c r="H22697" i="25"/>
  <c r="H22693" i="25"/>
  <c r="H22689" i="25"/>
  <c r="H22685" i="25"/>
  <c r="H22681" i="25"/>
  <c r="H22677" i="25"/>
  <c r="H22673" i="25"/>
  <c r="H22669" i="25"/>
  <c r="H22665" i="25"/>
  <c r="H22661" i="25"/>
  <c r="H22657" i="25"/>
  <c r="H22653" i="25"/>
  <c r="H22649" i="25"/>
  <c r="H22645" i="25"/>
  <c r="H22641" i="25"/>
  <c r="H22637" i="25"/>
  <c r="H22633" i="25"/>
  <c r="H22629" i="25"/>
  <c r="H22625" i="25"/>
  <c r="H22621" i="25"/>
  <c r="H22617" i="25"/>
  <c r="H22613" i="25"/>
  <c r="H22609" i="25"/>
  <c r="H22605" i="25"/>
  <c r="H22601" i="25"/>
  <c r="H22597" i="25"/>
  <c r="H24270" i="25"/>
  <c r="H23950" i="25"/>
  <c r="H23694" i="25"/>
  <c r="H23552" i="25"/>
  <c r="H23488" i="25"/>
  <c r="H23424" i="25"/>
  <c r="H23360" i="25"/>
  <c r="H23296" i="25"/>
  <c r="H23232" i="25"/>
  <c r="H23178" i="25"/>
  <c r="H23146" i="25"/>
  <c r="H23114" i="25"/>
  <c r="H23082" i="25"/>
  <c r="H23064" i="25"/>
  <c r="H23048" i="25"/>
  <c r="H23032" i="25"/>
  <c r="H23016" i="25"/>
  <c r="H23000" i="25"/>
  <c r="H22984" i="25"/>
  <c r="H22968" i="25"/>
  <c r="H22952" i="25"/>
  <c r="H22936" i="25"/>
  <c r="H22920" i="25"/>
  <c r="H22904" i="25"/>
  <c r="H22888" i="25"/>
  <c r="H22872" i="25"/>
  <c r="H22856" i="25"/>
  <c r="H22840" i="25"/>
  <c r="H22824" i="25"/>
  <c r="H22808" i="25"/>
  <c r="H22792" i="25"/>
  <c r="H22776" i="25"/>
  <c r="H22760" i="25"/>
  <c r="H22744" i="25"/>
  <c r="H22728" i="25"/>
  <c r="H22712" i="25"/>
  <c r="H22696" i="25"/>
  <c r="H22680" i="25"/>
  <c r="H22664" i="25"/>
  <c r="H22648" i="25"/>
  <c r="H22632" i="25"/>
  <c r="H22616" i="25"/>
  <c r="H22600" i="25"/>
  <c r="H22592" i="25"/>
  <c r="H22588" i="25"/>
  <c r="H22584" i="25"/>
  <c r="H22580" i="25"/>
  <c r="H22576" i="25"/>
  <c r="H22572" i="25"/>
  <c r="H22568" i="25"/>
  <c r="H22564" i="25"/>
  <c r="H22560" i="25"/>
  <c r="H22556" i="25"/>
  <c r="H22552" i="25"/>
  <c r="H22548" i="25"/>
  <c r="H22544" i="25"/>
  <c r="H22540" i="25"/>
  <c r="H22536" i="25"/>
  <c r="H22532" i="25"/>
  <c r="H22528" i="25"/>
  <c r="H22524" i="25"/>
  <c r="H22520" i="25"/>
  <c r="H22516" i="25"/>
  <c r="H22512" i="25"/>
  <c r="H22508" i="25"/>
  <c r="H22504" i="25"/>
  <c r="H22500" i="25"/>
  <c r="H22496" i="25"/>
  <c r="H22492" i="25"/>
  <c r="H22488" i="25"/>
  <c r="H22484" i="25"/>
  <c r="H22480" i="25"/>
  <c r="H22476" i="25"/>
  <c r="H22472" i="25"/>
  <c r="H22468" i="25"/>
  <c r="H22464" i="25"/>
  <c r="H22460" i="25"/>
  <c r="H22456" i="25"/>
  <c r="H22452" i="25"/>
  <c r="H22448" i="25"/>
  <c r="H22444" i="25"/>
  <c r="H22440" i="25"/>
  <c r="H22436" i="25"/>
  <c r="H22432" i="25"/>
  <c r="H22428" i="25"/>
  <c r="H22424" i="25"/>
  <c r="H22420" i="25"/>
  <c r="H22416" i="25"/>
  <c r="H22412" i="25"/>
  <c r="H22408" i="25"/>
  <c r="H22404" i="25"/>
  <c r="H22400" i="25"/>
  <c r="H22396" i="25"/>
  <c r="H22392" i="25"/>
  <c r="H22388" i="25"/>
  <c r="H22384" i="25"/>
  <c r="H22380" i="25"/>
  <c r="H22376" i="25"/>
  <c r="H22372" i="25"/>
  <c r="H22368" i="25"/>
  <c r="H22364" i="25"/>
  <c r="H22360" i="25"/>
  <c r="H22356" i="25"/>
  <c r="H22352" i="25"/>
  <c r="H22348" i="25"/>
  <c r="H22344" i="25"/>
  <c r="H22340" i="25"/>
  <c r="H22336" i="25"/>
  <c r="H22332" i="25"/>
  <c r="H22328" i="25"/>
  <c r="H22324" i="25"/>
  <c r="H22320" i="25"/>
  <c r="H22316" i="25"/>
  <c r="H22312" i="25"/>
  <c r="H22308" i="25"/>
  <c r="H22304" i="25"/>
  <c r="H22300" i="25"/>
  <c r="H22296" i="25"/>
  <c r="H22292" i="25"/>
  <c r="H22288" i="25"/>
  <c r="H22284" i="25"/>
  <c r="H22280" i="25"/>
  <c r="H22276" i="25"/>
  <c r="H22272" i="25"/>
  <c r="H22268" i="25"/>
  <c r="H22264" i="25"/>
  <c r="H22260" i="25"/>
  <c r="H22256" i="25"/>
  <c r="H22252" i="25"/>
  <c r="H22248" i="25"/>
  <c r="H22244" i="25"/>
  <c r="H22240" i="25"/>
  <c r="H22236" i="25"/>
  <c r="H22232" i="25"/>
  <c r="H22228" i="25"/>
  <c r="H22224" i="25"/>
  <c r="H22220" i="25"/>
  <c r="H22216" i="25"/>
  <c r="H22212" i="25"/>
  <c r="H22208" i="25"/>
  <c r="H22204" i="25"/>
  <c r="H22200" i="25"/>
  <c r="H22196" i="25"/>
  <c r="H22192" i="25"/>
  <c r="H22188" i="25"/>
  <c r="H22184" i="25"/>
  <c r="H22180" i="25"/>
  <c r="H22176" i="25"/>
  <c r="H22172" i="25"/>
  <c r="H22168" i="25"/>
  <c r="H22164" i="25"/>
  <c r="H22160" i="25"/>
  <c r="H22156" i="25"/>
  <c r="H22152" i="25"/>
  <c r="H22148" i="25"/>
  <c r="H22144" i="25"/>
  <c r="H22140" i="25"/>
  <c r="H22136" i="25"/>
  <c r="H22132" i="25"/>
  <c r="H22128" i="25"/>
  <c r="H22124" i="25"/>
  <c r="H22120" i="25"/>
  <c r="H22116" i="25"/>
  <c r="H22112" i="25"/>
  <c r="H22108" i="25"/>
  <c r="H22104" i="25"/>
  <c r="H22100" i="25"/>
  <c r="H22096" i="25"/>
  <c r="H22092" i="25"/>
  <c r="H22088" i="25"/>
  <c r="H22084" i="25"/>
  <c r="H22080" i="25"/>
  <c r="H22076" i="25"/>
  <c r="H22072" i="25"/>
  <c r="H22068" i="25"/>
  <c r="H22064" i="25"/>
  <c r="H22060" i="25"/>
  <c r="H22056" i="25"/>
  <c r="H22052" i="25"/>
  <c r="H22048" i="25"/>
  <c r="H22044" i="25"/>
  <c r="H22040" i="25"/>
  <c r="H22036" i="25"/>
  <c r="H22032" i="25"/>
  <c r="H22028" i="25"/>
  <c r="H22024" i="25"/>
  <c r="H22020" i="25"/>
  <c r="H22016" i="25"/>
  <c r="H22012" i="25"/>
  <c r="H22008" i="25"/>
  <c r="H22004" i="25"/>
  <c r="H22000" i="25"/>
  <c r="H21996" i="25"/>
  <c r="H21992" i="25"/>
  <c r="H21988" i="25"/>
  <c r="H21984" i="25"/>
  <c r="H21980" i="25"/>
  <c r="H21976" i="25"/>
  <c r="H21972" i="25"/>
  <c r="H21968" i="25"/>
  <c r="H21964" i="25"/>
  <c r="H21960" i="25"/>
  <c r="H21956" i="25"/>
  <c r="H21952" i="25"/>
  <c r="H21948" i="25"/>
  <c r="H21944" i="25"/>
  <c r="H21940" i="25"/>
  <c r="H21936" i="25"/>
  <c r="H21932" i="25"/>
  <c r="H21928" i="25"/>
  <c r="H21924" i="25"/>
  <c r="H21920" i="25"/>
  <c r="H21916" i="25"/>
  <c r="H21912" i="25"/>
  <c r="H21908" i="25"/>
  <c r="H21904" i="25"/>
  <c r="H21900" i="25"/>
  <c r="H21896" i="25"/>
  <c r="H21892" i="25"/>
  <c r="H21888" i="25"/>
  <c r="H21884" i="25"/>
  <c r="H21880" i="25"/>
  <c r="H21876" i="25"/>
  <c r="H21872" i="25"/>
  <c r="H21868" i="25"/>
  <c r="H21864" i="25"/>
  <c r="H21860" i="25"/>
  <c r="H21856" i="25"/>
  <c r="H21852" i="25"/>
  <c r="H21848" i="25"/>
  <c r="H21844" i="25"/>
  <c r="H21840" i="25"/>
  <c r="H21836" i="25"/>
  <c r="H21832" i="25"/>
  <c r="H21828" i="25"/>
  <c r="H21824" i="25"/>
  <c r="H21820" i="25"/>
  <c r="H21816" i="25"/>
  <c r="H21812" i="25"/>
  <c r="H21808" i="25"/>
  <c r="H21804" i="25"/>
  <c r="H21800" i="25"/>
  <c r="H21796" i="25"/>
  <c r="H21792" i="25"/>
  <c r="H21788" i="25"/>
  <c r="H21784" i="25"/>
  <c r="H21780" i="25"/>
  <c r="H21776" i="25"/>
  <c r="H21772" i="25"/>
  <c r="H21768" i="25"/>
  <c r="H21764" i="25"/>
  <c r="H21760" i="25"/>
  <c r="H21756" i="25"/>
  <c r="H21752" i="25"/>
  <c r="H21748" i="25"/>
  <c r="H21744" i="25"/>
  <c r="H21740" i="25"/>
  <c r="H21736" i="25"/>
  <c r="H21732" i="25"/>
  <c r="H21728" i="25"/>
  <c r="H21724" i="25"/>
  <c r="H21720" i="25"/>
  <c r="H21716" i="25"/>
  <c r="H21712" i="25"/>
  <c r="H21708" i="25"/>
  <c r="H21704" i="25"/>
  <c r="H21700" i="25"/>
  <c r="H21696" i="25"/>
  <c r="H21692" i="25"/>
  <c r="H21688" i="25"/>
  <c r="H21684" i="25"/>
  <c r="H21680" i="25"/>
  <c r="H21676" i="25"/>
  <c r="H21672" i="25"/>
  <c r="H21668" i="25"/>
  <c r="H21664" i="25"/>
  <c r="H21660" i="25"/>
  <c r="H21656" i="25"/>
  <c r="H21652" i="25"/>
  <c r="H21648" i="25"/>
  <c r="H21644" i="25"/>
  <c r="H21640" i="25"/>
  <c r="H21636" i="25"/>
  <c r="H21632" i="25"/>
  <c r="H21628" i="25"/>
  <c r="H21624" i="25"/>
  <c r="H21620" i="25"/>
  <c r="H21616" i="25"/>
  <c r="H21612" i="25"/>
  <c r="H21608" i="25"/>
  <c r="H21604" i="25"/>
  <c r="H21600" i="25"/>
  <c r="H21596" i="25"/>
  <c r="H21592" i="25"/>
  <c r="H21588" i="25"/>
  <c r="H21584" i="25"/>
  <c r="H21580" i="25"/>
  <c r="H21576" i="25"/>
  <c r="H21572" i="25"/>
  <c r="H21568" i="25"/>
  <c r="H21564" i="25"/>
  <c r="H21560" i="25"/>
  <c r="H21556" i="25"/>
  <c r="H21552" i="25"/>
  <c r="H21548" i="25"/>
  <c r="H21544" i="25"/>
  <c r="H21540" i="25"/>
  <c r="H21536" i="25"/>
  <c r="H21532" i="25"/>
  <c r="H21528" i="25"/>
  <c r="H21524" i="25"/>
  <c r="H21520" i="25"/>
  <c r="H21516" i="25"/>
  <c r="H21512" i="25"/>
  <c r="H21508" i="25"/>
  <c r="H21504" i="25"/>
  <c r="H21500" i="25"/>
  <c r="H21496" i="25"/>
  <c r="H21492" i="25"/>
  <c r="H21488" i="25"/>
  <c r="H21484" i="25"/>
  <c r="H21480" i="25"/>
  <c r="H21476" i="25"/>
  <c r="H21472" i="25"/>
  <c r="H21468" i="25"/>
  <c r="H21464" i="25"/>
  <c r="H21460" i="25"/>
  <c r="H21456" i="25"/>
  <c r="H21452" i="25"/>
  <c r="H21448" i="25"/>
  <c r="H21444" i="25"/>
  <c r="H21440" i="25"/>
  <c r="H21436" i="25"/>
  <c r="H21432" i="25"/>
  <c r="H21428" i="25"/>
  <c r="H21424" i="25"/>
  <c r="H21420" i="25"/>
  <c r="H21416" i="25"/>
  <c r="H21412" i="25"/>
  <c r="H21408" i="25"/>
  <c r="H21404" i="25"/>
  <c r="H24142" i="25"/>
  <c r="H23886" i="25"/>
  <c r="H23630" i="25"/>
  <c r="H23536" i="25"/>
  <c r="H23472" i="25"/>
  <c r="H23408" i="25"/>
  <c r="H23344" i="25"/>
  <c r="H23280" i="25"/>
  <c r="H23216" i="25"/>
  <c r="H23170" i="25"/>
  <c r="H23138" i="25"/>
  <c r="H23106" i="25"/>
  <c r="H23076" i="25"/>
  <c r="H23060" i="25"/>
  <c r="H23044" i="25"/>
  <c r="H23028" i="25"/>
  <c r="H23012" i="25"/>
  <c r="H22996" i="25"/>
  <c r="H22980" i="25"/>
  <c r="H22964" i="25"/>
  <c r="H22948" i="25"/>
  <c r="H22932" i="25"/>
  <c r="H22916" i="25"/>
  <c r="H22900" i="25"/>
  <c r="H22884" i="25"/>
  <c r="H22868" i="25"/>
  <c r="H22852" i="25"/>
  <c r="H22836" i="25"/>
  <c r="H22820" i="25"/>
  <c r="H22804" i="25"/>
  <c r="H22788" i="25"/>
  <c r="H22772" i="25"/>
  <c r="H22756" i="25"/>
  <c r="H22740" i="25"/>
  <c r="H22724" i="25"/>
  <c r="H22708" i="25"/>
  <c r="H22692" i="25"/>
  <c r="H22676" i="25"/>
  <c r="H22660" i="25"/>
  <c r="H22644" i="25"/>
  <c r="H22628" i="25"/>
  <c r="H22612" i="25"/>
  <c r="H22596" i="25"/>
  <c r="H22591" i="25"/>
  <c r="H22587" i="25"/>
  <c r="H22583" i="25"/>
  <c r="H22579" i="25"/>
  <c r="H22575" i="25"/>
  <c r="H22571" i="25"/>
  <c r="H22567" i="25"/>
  <c r="H22563" i="25"/>
  <c r="H22559" i="25"/>
  <c r="H22555" i="25"/>
  <c r="H22551" i="25"/>
  <c r="H22547" i="25"/>
  <c r="H22543" i="25"/>
  <c r="H22539" i="25"/>
  <c r="H22535" i="25"/>
  <c r="H22531" i="25"/>
  <c r="H22527" i="25"/>
  <c r="H22523" i="25"/>
  <c r="H22519" i="25"/>
  <c r="H22515" i="25"/>
  <c r="H22511" i="25"/>
  <c r="H22507" i="25"/>
  <c r="H22503" i="25"/>
  <c r="H22499" i="25"/>
  <c r="H22495" i="25"/>
  <c r="H22491" i="25"/>
  <c r="H22487" i="25"/>
  <c r="H22483" i="25"/>
  <c r="H22479" i="25"/>
  <c r="H22475" i="25"/>
  <c r="H22471" i="25"/>
  <c r="H22467" i="25"/>
  <c r="H22463" i="25"/>
  <c r="H22459" i="25"/>
  <c r="H22455" i="25"/>
  <c r="H22451" i="25"/>
  <c r="H22447" i="25"/>
  <c r="H22443" i="25"/>
  <c r="H22439" i="25"/>
  <c r="H22435" i="25"/>
  <c r="H22431" i="25"/>
  <c r="H22427" i="25"/>
  <c r="H22423" i="25"/>
  <c r="H22419" i="25"/>
  <c r="H22415" i="25"/>
  <c r="H22411" i="25"/>
  <c r="H22407" i="25"/>
  <c r="H22403" i="25"/>
  <c r="H22399" i="25"/>
  <c r="H22395" i="25"/>
  <c r="H22391" i="25"/>
  <c r="H22387" i="25"/>
  <c r="H22383" i="25"/>
  <c r="H22379" i="25"/>
  <c r="H22375" i="25"/>
  <c r="H22371" i="25"/>
  <c r="H22367" i="25"/>
  <c r="H22363" i="25"/>
  <c r="H22359" i="25"/>
  <c r="H22355" i="25"/>
  <c r="H22351" i="25"/>
  <c r="H22347" i="25"/>
  <c r="H22343" i="25"/>
  <c r="H22339" i="25"/>
  <c r="H22335" i="25"/>
  <c r="H22331" i="25"/>
  <c r="H22327" i="25"/>
  <c r="H22323" i="25"/>
  <c r="H22319" i="25"/>
  <c r="H22315" i="25"/>
  <c r="H22311" i="25"/>
  <c r="H22307" i="25"/>
  <c r="H22303" i="25"/>
  <c r="H22299" i="25"/>
  <c r="H22295" i="25"/>
  <c r="H22291" i="25"/>
  <c r="H22287" i="25"/>
  <c r="H22283" i="25"/>
  <c r="H22279" i="25"/>
  <c r="H22275" i="25"/>
  <c r="H22271" i="25"/>
  <c r="H22267" i="25"/>
  <c r="H22263" i="25"/>
  <c r="H22259" i="25"/>
  <c r="H22255" i="25"/>
  <c r="H22251" i="25"/>
  <c r="H22247" i="25"/>
  <c r="H22243" i="25"/>
  <c r="H22239" i="25"/>
  <c r="H22235" i="25"/>
  <c r="H22231" i="25"/>
  <c r="H22227" i="25"/>
  <c r="H22223" i="25"/>
  <c r="H22219" i="25"/>
  <c r="H22215" i="25"/>
  <c r="H22211" i="25"/>
  <c r="H22207" i="25"/>
  <c r="H22203" i="25"/>
  <c r="H22199" i="25"/>
  <c r="H22195" i="25"/>
  <c r="H22191" i="25"/>
  <c r="H22187" i="25"/>
  <c r="H22183" i="25"/>
  <c r="H22179" i="25"/>
  <c r="H22175" i="25"/>
  <c r="H22171" i="25"/>
  <c r="H22167" i="25"/>
  <c r="H22163" i="25"/>
  <c r="H22159" i="25"/>
  <c r="H22155" i="25"/>
  <c r="H22151" i="25"/>
  <c r="H22147" i="25"/>
  <c r="H22143" i="25"/>
  <c r="H22139" i="25"/>
  <c r="H22135" i="25"/>
  <c r="H22131" i="25"/>
  <c r="H22127" i="25"/>
  <c r="H22123" i="25"/>
  <c r="H22119" i="25"/>
  <c r="H22115" i="25"/>
  <c r="H22111" i="25"/>
  <c r="H22107" i="25"/>
  <c r="H22103" i="25"/>
  <c r="H22099" i="25"/>
  <c r="H22095" i="25"/>
  <c r="H22091" i="25"/>
  <c r="H22087" i="25"/>
  <c r="H22083" i="25"/>
  <c r="H22079" i="25"/>
  <c r="H22075" i="25"/>
  <c r="H22071" i="25"/>
  <c r="H22067" i="25"/>
  <c r="H22063" i="25"/>
  <c r="H22059" i="25"/>
  <c r="H22055" i="25"/>
  <c r="H22051" i="25"/>
  <c r="H22047" i="25"/>
  <c r="H22043" i="25"/>
  <c r="H22039" i="25"/>
  <c r="H22035" i="25"/>
  <c r="H22031" i="25"/>
  <c r="H22027" i="25"/>
  <c r="H22023" i="25"/>
  <c r="H22019" i="25"/>
  <c r="H22015" i="25"/>
  <c r="H22011" i="25"/>
  <c r="H22007" i="25"/>
  <c r="H22003" i="25"/>
  <c r="H21999" i="25"/>
  <c r="H21995" i="25"/>
  <c r="H21991" i="25"/>
  <c r="H21987" i="25"/>
  <c r="H21983" i="25"/>
  <c r="H21979" i="25"/>
  <c r="H21975" i="25"/>
  <c r="H21971" i="25"/>
  <c r="H21967" i="25"/>
  <c r="H21963" i="25"/>
  <c r="H21959" i="25"/>
  <c r="H21955" i="25"/>
  <c r="H21951" i="25"/>
  <c r="H21947" i="25"/>
  <c r="H21943" i="25"/>
  <c r="H21939" i="25"/>
  <c r="H21935" i="25"/>
  <c r="H21931" i="25"/>
  <c r="H21927" i="25"/>
  <c r="H21923" i="25"/>
  <c r="H21919" i="25"/>
  <c r="H21915" i="25"/>
  <c r="H21911" i="25"/>
  <c r="H21907" i="25"/>
  <c r="H21903" i="25"/>
  <c r="H21899" i="25"/>
  <c r="H21895" i="25"/>
  <c r="H21891" i="25"/>
  <c r="H21887" i="25"/>
  <c r="H21883" i="25"/>
  <c r="H21879" i="25"/>
  <c r="H21875" i="25"/>
  <c r="H21871" i="25"/>
  <c r="H21867" i="25"/>
  <c r="H21863" i="25"/>
  <c r="H21859" i="25"/>
  <c r="H21855" i="25"/>
  <c r="H21851" i="25"/>
  <c r="H21847" i="25"/>
  <c r="H21843" i="25"/>
  <c r="H21839" i="25"/>
  <c r="H21835" i="25"/>
  <c r="H21831" i="25"/>
  <c r="H21827" i="25"/>
  <c r="H21823" i="25"/>
  <c r="H21819" i="25"/>
  <c r="H21815" i="25"/>
  <c r="H21811" i="25"/>
  <c r="H21807" i="25"/>
  <c r="H21803" i="25"/>
  <c r="H21799" i="25"/>
  <c r="H21795" i="25"/>
  <c r="H21791" i="25"/>
  <c r="H21787" i="25"/>
  <c r="H21783" i="25"/>
  <c r="H21779" i="25"/>
  <c r="H21775" i="25"/>
  <c r="H21771" i="25"/>
  <c r="H21767" i="25"/>
  <c r="H21763" i="25"/>
  <c r="H21759" i="25"/>
  <c r="H21755" i="25"/>
  <c r="H21751" i="25"/>
  <c r="H21747" i="25"/>
  <c r="H21743" i="25"/>
  <c r="H21739" i="25"/>
  <c r="H21735" i="25"/>
  <c r="H21731" i="25"/>
  <c r="H21727" i="25"/>
  <c r="H21723" i="25"/>
  <c r="H21719" i="25"/>
  <c r="H21715" i="25"/>
  <c r="H21711" i="25"/>
  <c r="H21707" i="25"/>
  <c r="H21703" i="25"/>
  <c r="H21699" i="25"/>
  <c r="H21695" i="25"/>
  <c r="H21691" i="25"/>
  <c r="H21687" i="25"/>
  <c r="H21683" i="25"/>
  <c r="H21679" i="25"/>
  <c r="H21675" i="25"/>
  <c r="H21671" i="25"/>
  <c r="H21667" i="25"/>
  <c r="H21663" i="25"/>
  <c r="H21659" i="25"/>
  <c r="H21655" i="25"/>
  <c r="H21651" i="25"/>
  <c r="H21647" i="25"/>
  <c r="H21643" i="25"/>
  <c r="H21639" i="25"/>
  <c r="H21635" i="25"/>
  <c r="H21631" i="25"/>
  <c r="H21627" i="25"/>
  <c r="H21623" i="25"/>
  <c r="H21619" i="25"/>
  <c r="H21615" i="25"/>
  <c r="H21611" i="25"/>
  <c r="H21607" i="25"/>
  <c r="H21603" i="25"/>
  <c r="H21599" i="25"/>
  <c r="H21595" i="25"/>
  <c r="H21591" i="25"/>
  <c r="H21587" i="25"/>
  <c r="H21583" i="25"/>
  <c r="H21579" i="25"/>
  <c r="H21575" i="25"/>
  <c r="H21571" i="25"/>
  <c r="H21567" i="25"/>
  <c r="H21563" i="25"/>
  <c r="H21559" i="25"/>
  <c r="H21555" i="25"/>
  <c r="H21551" i="25"/>
  <c r="H21547" i="25"/>
  <c r="H21543" i="25"/>
  <c r="H21539" i="25"/>
  <c r="H21535" i="25"/>
  <c r="H21531" i="25"/>
  <c r="H21527" i="25"/>
  <c r="H21523" i="25"/>
  <c r="H21519" i="25"/>
  <c r="H21515" i="25"/>
  <c r="H21511" i="25"/>
  <c r="H21507" i="25"/>
  <c r="H21503" i="25"/>
  <c r="H21499" i="25"/>
  <c r="H21495" i="25"/>
  <c r="H21491" i="25"/>
  <c r="H21487" i="25"/>
  <c r="H21483" i="25"/>
  <c r="H21479" i="25"/>
  <c r="H21475" i="25"/>
  <c r="H21471" i="25"/>
  <c r="H21467" i="25"/>
  <c r="H21463" i="25"/>
  <c r="H21459" i="25"/>
  <c r="H21455" i="25"/>
  <c r="H21451" i="25"/>
  <c r="H21447" i="25"/>
  <c r="H21443" i="25"/>
  <c r="H21439" i="25"/>
  <c r="H21435" i="25"/>
  <c r="H21431" i="25"/>
  <c r="H21427" i="25"/>
  <c r="H21423" i="25"/>
  <c r="H21419" i="25"/>
  <c r="H21415" i="25"/>
  <c r="H21411" i="25"/>
  <c r="H21407" i="25"/>
  <c r="H21403" i="25"/>
  <c r="H24078" i="25"/>
  <c r="H23822" i="25"/>
  <c r="H23584" i="25"/>
  <c r="H23520" i="25"/>
  <c r="H23456" i="25"/>
  <c r="H23392" i="25"/>
  <c r="H23328" i="25"/>
  <c r="H23264" i="25"/>
  <c r="H23200" i="25"/>
  <c r="H23162" i="25"/>
  <c r="H23130" i="25"/>
  <c r="H23098" i="25"/>
  <c r="H23072" i="25"/>
  <c r="H23056" i="25"/>
  <c r="H23040" i="25"/>
  <c r="H23024" i="25"/>
  <c r="H23008" i="25"/>
  <c r="H22992" i="25"/>
  <c r="H22976" i="25"/>
  <c r="H22960" i="25"/>
  <c r="H22944" i="25"/>
  <c r="H22928" i="25"/>
  <c r="H22912" i="25"/>
  <c r="H22896" i="25"/>
  <c r="H22880" i="25"/>
  <c r="H22864" i="25"/>
  <c r="H22848" i="25"/>
  <c r="H22832" i="25"/>
  <c r="H22816" i="25"/>
  <c r="H22800" i="25"/>
  <c r="H22784" i="25"/>
  <c r="H22768" i="25"/>
  <c r="H22752" i="25"/>
  <c r="H22736" i="25"/>
  <c r="H22720" i="25"/>
  <c r="H22704" i="25"/>
  <c r="H22688" i="25"/>
  <c r="H22672" i="25"/>
  <c r="H22656" i="25"/>
  <c r="H22640" i="25"/>
  <c r="H22624" i="25"/>
  <c r="H22608" i="25"/>
  <c r="H22594" i="25"/>
  <c r="H22590" i="25"/>
  <c r="H22586" i="25"/>
  <c r="H22582" i="25"/>
  <c r="H22578" i="25"/>
  <c r="H22574" i="25"/>
  <c r="H22570" i="25"/>
  <c r="H22566" i="25"/>
  <c r="H22562" i="25"/>
  <c r="H22558" i="25"/>
  <c r="H22554" i="25"/>
  <c r="H22550" i="25"/>
  <c r="H22546" i="25"/>
  <c r="H22542" i="25"/>
  <c r="H22538" i="25"/>
  <c r="H22534" i="25"/>
  <c r="H22530" i="25"/>
  <c r="H22526" i="25"/>
  <c r="H22522" i="25"/>
  <c r="H22518" i="25"/>
  <c r="H22514" i="25"/>
  <c r="H22510" i="25"/>
  <c r="H22506" i="25"/>
  <c r="H22502" i="25"/>
  <c r="H22498" i="25"/>
  <c r="H22494" i="25"/>
  <c r="H22490" i="25"/>
  <c r="H22486" i="25"/>
  <c r="H22482" i="25"/>
  <c r="H22478" i="25"/>
  <c r="H22474" i="25"/>
  <c r="H22470" i="25"/>
  <c r="H22466" i="25"/>
  <c r="H22462" i="25"/>
  <c r="H22458" i="25"/>
  <c r="H22454" i="25"/>
  <c r="H22450" i="25"/>
  <c r="H22446" i="25"/>
  <c r="H22442" i="25"/>
  <c r="H22438" i="25"/>
  <c r="H22434" i="25"/>
  <c r="H22430" i="25"/>
  <c r="H22426" i="25"/>
  <c r="H22422" i="25"/>
  <c r="H22418" i="25"/>
  <c r="H22414" i="25"/>
  <c r="H22410" i="25"/>
  <c r="H22406" i="25"/>
  <c r="H22402" i="25"/>
  <c r="H22398" i="25"/>
  <c r="H22394" i="25"/>
  <c r="H22390" i="25"/>
  <c r="H22386" i="25"/>
  <c r="H22382" i="25"/>
  <c r="H22378" i="25"/>
  <c r="H22374" i="25"/>
  <c r="H22370" i="25"/>
  <c r="H22366" i="25"/>
  <c r="H22362" i="25"/>
  <c r="H22358" i="25"/>
  <c r="H22354" i="25"/>
  <c r="H22350" i="25"/>
  <c r="H22346" i="25"/>
  <c r="H22342" i="25"/>
  <c r="H22338" i="25"/>
  <c r="H22334" i="25"/>
  <c r="H22330" i="25"/>
  <c r="H22326" i="25"/>
  <c r="H22322" i="25"/>
  <c r="H22318" i="25"/>
  <c r="H22314" i="25"/>
  <c r="H22310" i="25"/>
  <c r="H22306" i="25"/>
  <c r="H22302" i="25"/>
  <c r="H22298" i="25"/>
  <c r="H22294" i="25"/>
  <c r="H22290" i="25"/>
  <c r="H22286" i="25"/>
  <c r="H22282" i="25"/>
  <c r="H22278" i="25"/>
  <c r="H22274" i="25"/>
  <c r="H22270" i="25"/>
  <c r="H22266" i="25"/>
  <c r="H22262" i="25"/>
  <c r="H22258" i="25"/>
  <c r="H22254" i="25"/>
  <c r="H22250" i="25"/>
  <c r="H22246" i="25"/>
  <c r="H22242" i="25"/>
  <c r="H22238" i="25"/>
  <c r="H22234" i="25"/>
  <c r="H22230" i="25"/>
  <c r="H22226" i="25"/>
  <c r="H22222" i="25"/>
  <c r="H22218" i="25"/>
  <c r="H22214" i="25"/>
  <c r="H22210" i="25"/>
  <c r="H22206" i="25"/>
  <c r="H22202" i="25"/>
  <c r="H22198" i="25"/>
  <c r="H22194" i="25"/>
  <c r="H22190" i="25"/>
  <c r="H22186" i="25"/>
  <c r="H22182" i="25"/>
  <c r="H22178" i="25"/>
  <c r="H22174" i="25"/>
  <c r="H22170" i="25"/>
  <c r="H22166" i="25"/>
  <c r="H22162" i="25"/>
  <c r="H22158" i="25"/>
  <c r="H22154" i="25"/>
  <c r="H22150" i="25"/>
  <c r="H22146" i="25"/>
  <c r="H22142" i="25"/>
  <c r="H22138" i="25"/>
  <c r="H22134" i="25"/>
  <c r="H22130" i="25"/>
  <c r="H22126" i="25"/>
  <c r="H22122" i="25"/>
  <c r="H22118" i="25"/>
  <c r="H22114" i="25"/>
  <c r="H22110" i="25"/>
  <c r="H22106" i="25"/>
  <c r="H22102" i="25"/>
  <c r="H22098" i="25"/>
  <c r="H22094" i="25"/>
  <c r="H22090" i="25"/>
  <c r="H22086" i="25"/>
  <c r="H22082" i="25"/>
  <c r="H22078" i="25"/>
  <c r="H22074" i="25"/>
  <c r="H22070" i="25"/>
  <c r="H22066" i="25"/>
  <c r="H22062" i="25"/>
  <c r="H22058" i="25"/>
  <c r="H22054" i="25"/>
  <c r="H22050" i="25"/>
  <c r="H22046" i="25"/>
  <c r="H22042" i="25"/>
  <c r="H22038" i="25"/>
  <c r="H22034" i="25"/>
  <c r="H22030" i="25"/>
  <c r="H22026" i="25"/>
  <c r="H22022" i="25"/>
  <c r="H22018" i="25"/>
  <c r="H22014" i="25"/>
  <c r="H22010" i="25"/>
  <c r="H22006" i="25"/>
  <c r="H22002" i="25"/>
  <c r="H21998" i="25"/>
  <c r="H21994" i="25"/>
  <c r="H21990" i="25"/>
  <c r="H21986" i="25"/>
  <c r="H21982" i="25"/>
  <c r="H21978" i="25"/>
  <c r="H21974" i="25"/>
  <c r="H21970" i="25"/>
  <c r="H21966" i="25"/>
  <c r="H21962" i="25"/>
  <c r="H21958" i="25"/>
  <c r="H21954" i="25"/>
  <c r="H21950" i="25"/>
  <c r="H21946" i="25"/>
  <c r="H21942" i="25"/>
  <c r="H21938" i="25"/>
  <c r="H21934" i="25"/>
  <c r="H21930" i="25"/>
  <c r="H21926" i="25"/>
  <c r="H21922" i="25"/>
  <c r="H21918" i="25"/>
  <c r="H21914" i="25"/>
  <c r="H21910" i="25"/>
  <c r="H21906" i="25"/>
  <c r="H21902" i="25"/>
  <c r="H21898" i="25"/>
  <c r="H21894" i="25"/>
  <c r="H21890" i="25"/>
  <c r="H21886" i="25"/>
  <c r="H21882" i="25"/>
  <c r="H21878" i="25"/>
  <c r="H21874" i="25"/>
  <c r="H21870" i="25"/>
  <c r="H21866" i="25"/>
  <c r="H21862" i="25"/>
  <c r="H21858" i="25"/>
  <c r="H21854" i="25"/>
  <c r="H21850" i="25"/>
  <c r="H21846" i="25"/>
  <c r="H21842" i="25"/>
  <c r="H21838" i="25"/>
  <c r="H21834" i="25"/>
  <c r="H21830" i="25"/>
  <c r="H21826" i="25"/>
  <c r="H21822" i="25"/>
  <c r="H21818" i="25"/>
  <c r="H21814" i="25"/>
  <c r="H21810" i="25"/>
  <c r="H21806" i="25"/>
  <c r="H21802" i="25"/>
  <c r="H21798" i="25"/>
  <c r="H21794" i="25"/>
  <c r="H21790" i="25"/>
  <c r="H21786" i="25"/>
  <c r="H21782" i="25"/>
  <c r="H21778" i="25"/>
  <c r="H21774" i="25"/>
  <c r="H21770" i="25"/>
  <c r="H21766" i="25"/>
  <c r="H21762" i="25"/>
  <c r="H21758" i="25"/>
  <c r="H21754" i="25"/>
  <c r="H21750" i="25"/>
  <c r="H21746" i="25"/>
  <c r="H21742" i="25"/>
  <c r="H21738" i="25"/>
  <c r="H21734" i="25"/>
  <c r="H21730" i="25"/>
  <c r="H21726" i="25"/>
  <c r="H21722" i="25"/>
  <c r="H21718" i="25"/>
  <c r="H21714" i="25"/>
  <c r="H21710" i="25"/>
  <c r="H21706" i="25"/>
  <c r="H21702" i="25"/>
  <c r="H21698" i="25"/>
  <c r="H21694" i="25"/>
  <c r="H21690" i="25"/>
  <c r="H21686" i="25"/>
  <c r="H21682" i="25"/>
  <c r="H21678" i="25"/>
  <c r="H21674" i="25"/>
  <c r="H21670" i="25"/>
  <c r="H21666" i="25"/>
  <c r="H21662" i="25"/>
  <c r="H21658" i="25"/>
  <c r="H21654" i="25"/>
  <c r="H21650" i="25"/>
  <c r="H21646" i="25"/>
  <c r="H21642" i="25"/>
  <c r="H21638" i="25"/>
  <c r="H21634" i="25"/>
  <c r="H21630" i="25"/>
  <c r="H21626" i="25"/>
  <c r="H21622" i="25"/>
  <c r="H21618" i="25"/>
  <c r="H21614" i="25"/>
  <c r="H21610" i="25"/>
  <c r="H21606" i="25"/>
  <c r="H21602" i="25"/>
  <c r="H21598" i="25"/>
  <c r="H21594" i="25"/>
  <c r="H21590" i="25"/>
  <c r="H21586" i="25"/>
  <c r="H21582" i="25"/>
  <c r="H21578" i="25"/>
  <c r="H21574" i="25"/>
  <c r="H21570" i="25"/>
  <c r="H21566" i="25"/>
  <c r="H21562" i="25"/>
  <c r="H21558" i="25"/>
  <c r="H21554" i="25"/>
  <c r="H21550" i="25"/>
  <c r="H21546" i="25"/>
  <c r="H21542" i="25"/>
  <c r="H21538" i="25"/>
  <c r="H21534" i="25"/>
  <c r="H21530" i="25"/>
  <c r="H21526" i="25"/>
  <c r="H21522" i="25"/>
  <c r="H21518" i="25"/>
  <c r="H21514" i="25"/>
  <c r="H21510" i="25"/>
  <c r="H21506" i="25"/>
  <c r="H21502" i="25"/>
  <c r="H21498" i="25"/>
  <c r="H21494" i="25"/>
  <c r="H21490" i="25"/>
  <c r="H21486" i="25"/>
  <c r="H21482" i="25"/>
  <c r="H21478" i="25"/>
  <c r="H21474" i="25"/>
  <c r="H21470" i="25"/>
  <c r="H21466" i="25"/>
  <c r="H21462" i="25"/>
  <c r="H21458" i="25"/>
  <c r="H21454" i="25"/>
  <c r="H21450" i="25"/>
  <c r="H21446" i="25"/>
  <c r="H21442" i="25"/>
  <c r="H21438" i="25"/>
  <c r="H21434" i="25"/>
  <c r="H21430" i="25"/>
  <c r="H21426" i="25"/>
  <c r="H21422" i="25"/>
  <c r="H21418" i="25"/>
  <c r="H21414" i="25"/>
  <c r="H21410" i="25"/>
  <c r="H21406" i="25"/>
  <c r="H21402" i="25"/>
  <c r="H24014" i="25"/>
  <c r="H23440" i="25"/>
  <c r="H23186" i="25"/>
  <c r="H23068" i="25"/>
  <c r="H23004" i="25"/>
  <c r="H22940" i="25"/>
  <c r="H22876" i="25"/>
  <c r="H22812" i="25"/>
  <c r="H22748" i="25"/>
  <c r="H22684" i="25"/>
  <c r="H22620" i="25"/>
  <c r="H22585" i="25"/>
  <c r="H22569" i="25"/>
  <c r="H22553" i="25"/>
  <c r="H22537" i="25"/>
  <c r="H22521" i="25"/>
  <c r="H22505" i="25"/>
  <c r="H22489" i="25"/>
  <c r="H22473" i="25"/>
  <c r="H22457" i="25"/>
  <c r="H22441" i="25"/>
  <c r="H22425" i="25"/>
  <c r="H22409" i="25"/>
  <c r="H22393" i="25"/>
  <c r="H22377" i="25"/>
  <c r="H22361" i="25"/>
  <c r="H22345" i="25"/>
  <c r="H22329" i="25"/>
  <c r="H22313" i="25"/>
  <c r="H22297" i="25"/>
  <c r="H22281" i="25"/>
  <c r="H22265" i="25"/>
  <c r="H22249" i="25"/>
  <c r="H22233" i="25"/>
  <c r="H22217" i="25"/>
  <c r="H22201" i="25"/>
  <c r="H22185" i="25"/>
  <c r="H22169" i="25"/>
  <c r="H22153" i="25"/>
  <c r="H22137" i="25"/>
  <c r="H22121" i="25"/>
  <c r="H22105" i="25"/>
  <c r="H22089" i="25"/>
  <c r="H22073" i="25"/>
  <c r="H22057" i="25"/>
  <c r="H22041" i="25"/>
  <c r="H22025" i="25"/>
  <c r="H22009" i="25"/>
  <c r="H21993" i="25"/>
  <c r="H21977" i="25"/>
  <c r="H21961" i="25"/>
  <c r="H21945" i="25"/>
  <c r="H21929" i="25"/>
  <c r="H21913" i="25"/>
  <c r="H21897" i="25"/>
  <c r="H21881" i="25"/>
  <c r="H21865" i="25"/>
  <c r="H21849" i="25"/>
  <c r="H21833" i="25"/>
  <c r="H21817" i="25"/>
  <c r="H21801" i="25"/>
  <c r="H21785" i="25"/>
  <c r="H21769" i="25"/>
  <c r="H21753" i="25"/>
  <c r="H21737" i="25"/>
  <c r="H21721" i="25"/>
  <c r="H21705" i="25"/>
  <c r="H21689" i="25"/>
  <c r="H21673" i="25"/>
  <c r="H21657" i="25"/>
  <c r="H21641" i="25"/>
  <c r="H21625" i="25"/>
  <c r="H21609" i="25"/>
  <c r="H21593" i="25"/>
  <c r="H21577" i="25"/>
  <c r="H21561" i="25"/>
  <c r="H21545" i="25"/>
  <c r="H21529" i="25"/>
  <c r="H21513" i="25"/>
  <c r="H21497" i="25"/>
  <c r="H21481" i="25"/>
  <c r="H21465" i="25"/>
  <c r="H21449" i="25"/>
  <c r="H21433" i="25"/>
  <c r="H21417" i="25"/>
  <c r="H21401" i="25"/>
  <c r="H21397" i="25"/>
  <c r="H21393" i="25"/>
  <c r="H21389" i="25"/>
  <c r="H21385" i="25"/>
  <c r="H21381" i="25"/>
  <c r="H21377" i="25"/>
  <c r="H21373" i="25"/>
  <c r="H21369" i="25"/>
  <c r="H21365" i="25"/>
  <c r="H21361" i="25"/>
  <c r="H21357" i="25"/>
  <c r="H21353" i="25"/>
  <c r="H21349" i="25"/>
  <c r="H21345" i="25"/>
  <c r="H21341" i="25"/>
  <c r="H21337" i="25"/>
  <c r="H21333" i="25"/>
  <c r="H21329" i="25"/>
  <c r="H21325" i="25"/>
  <c r="H21321" i="25"/>
  <c r="H21317" i="25"/>
  <c r="H21313" i="25"/>
  <c r="H21309" i="25"/>
  <c r="H21305" i="25"/>
  <c r="H21301" i="25"/>
  <c r="H21297" i="25"/>
  <c r="H21293" i="25"/>
  <c r="H21289" i="25"/>
  <c r="H21285" i="25"/>
  <c r="H21281" i="25"/>
  <c r="H21277" i="25"/>
  <c r="H21273" i="25"/>
  <c r="H21269" i="25"/>
  <c r="H21265" i="25"/>
  <c r="H21261" i="25"/>
  <c r="H21257" i="25"/>
  <c r="H21253" i="25"/>
  <c r="H21249" i="25"/>
  <c r="H21245" i="25"/>
  <c r="H21241" i="25"/>
  <c r="H21237" i="25"/>
  <c r="H21233" i="25"/>
  <c r="H21229" i="25"/>
  <c r="H21225" i="25"/>
  <c r="H21221" i="25"/>
  <c r="H21217" i="25"/>
  <c r="H21213" i="25"/>
  <c r="H21209" i="25"/>
  <c r="H21205" i="25"/>
  <c r="H21201" i="25"/>
  <c r="H21197" i="25"/>
  <c r="H21193" i="25"/>
  <c r="H21189" i="25"/>
  <c r="H21185" i="25"/>
  <c r="H21181" i="25"/>
  <c r="H21177" i="25"/>
  <c r="H21173" i="25"/>
  <c r="H21169" i="25"/>
  <c r="H21165" i="25"/>
  <c r="H21161" i="25"/>
  <c r="H21157" i="25"/>
  <c r="H21153" i="25"/>
  <c r="H21149" i="25"/>
  <c r="H21145" i="25"/>
  <c r="H21141" i="25"/>
  <c r="H21137" i="25"/>
  <c r="H21133" i="25"/>
  <c r="H21129" i="25"/>
  <c r="H21125" i="25"/>
  <c r="H21121" i="25"/>
  <c r="H21117" i="25"/>
  <c r="H21113" i="25"/>
  <c r="H21109" i="25"/>
  <c r="H21105" i="25"/>
  <c r="H21101" i="25"/>
  <c r="H21097" i="25"/>
  <c r="H21093" i="25"/>
  <c r="H21089" i="25"/>
  <c r="H21085" i="25"/>
  <c r="H21081" i="25"/>
  <c r="H21077" i="25"/>
  <c r="H21073" i="25"/>
  <c r="H21069" i="25"/>
  <c r="H21065" i="25"/>
  <c r="H21061" i="25"/>
  <c r="H21057" i="25"/>
  <c r="H21053" i="25"/>
  <c r="H21049" i="25"/>
  <c r="H21045" i="25"/>
  <c r="H21041" i="25"/>
  <c r="H21037" i="25"/>
  <c r="H21033" i="25"/>
  <c r="H21029" i="25"/>
  <c r="H21025" i="25"/>
  <c r="H21021" i="25"/>
  <c r="H21017" i="25"/>
  <c r="H21013" i="25"/>
  <c r="H21009" i="25"/>
  <c r="H21005" i="25"/>
  <c r="H21001" i="25"/>
  <c r="H20997" i="25"/>
  <c r="H20993" i="25"/>
  <c r="H20989" i="25"/>
  <c r="H20985" i="25"/>
  <c r="H20981" i="25"/>
  <c r="H20977" i="25"/>
  <c r="H20973" i="25"/>
  <c r="H20969" i="25"/>
  <c r="H20965" i="25"/>
  <c r="H20961" i="25"/>
  <c r="H20957" i="25"/>
  <c r="H20953" i="25"/>
  <c r="H20949" i="25"/>
  <c r="H20945" i="25"/>
  <c r="H20941" i="25"/>
  <c r="H20937" i="25"/>
  <c r="H20933" i="25"/>
  <c r="H20929" i="25"/>
  <c r="H20925" i="25"/>
  <c r="H20921" i="25"/>
  <c r="H20917" i="25"/>
  <c r="H20913" i="25"/>
  <c r="H20909" i="25"/>
  <c r="H20905" i="25"/>
  <c r="H20901" i="25"/>
  <c r="H20897" i="25"/>
  <c r="H20893" i="25"/>
  <c r="H20889" i="25"/>
  <c r="H20885" i="25"/>
  <c r="H20881" i="25"/>
  <c r="H20877" i="25"/>
  <c r="H20873" i="25"/>
  <c r="H20869" i="25"/>
  <c r="H20865" i="25"/>
  <c r="H20861" i="25"/>
  <c r="H20857" i="25"/>
  <c r="H20853" i="25"/>
  <c r="H20849" i="25"/>
  <c r="H20845" i="25"/>
  <c r="H20841" i="25"/>
  <c r="H20837" i="25"/>
  <c r="H20833" i="25"/>
  <c r="H20829" i="25"/>
  <c r="H20825" i="25"/>
  <c r="H20821" i="25"/>
  <c r="H20817" i="25"/>
  <c r="H20813" i="25"/>
  <c r="H20809" i="25"/>
  <c r="H20805" i="25"/>
  <c r="H20801" i="25"/>
  <c r="H20797" i="25"/>
  <c r="H20793" i="25"/>
  <c r="H20789" i="25"/>
  <c r="H20785" i="25"/>
  <c r="H20781" i="25"/>
  <c r="H20777" i="25"/>
  <c r="H20773" i="25"/>
  <c r="H20769" i="25"/>
  <c r="H20765" i="25"/>
  <c r="H20761" i="25"/>
  <c r="H20757" i="25"/>
  <c r="H20753" i="25"/>
  <c r="H20749" i="25"/>
  <c r="H20745" i="25"/>
  <c r="H20741" i="25"/>
  <c r="H20737" i="25"/>
  <c r="H20733" i="25"/>
  <c r="H20729" i="25"/>
  <c r="H20725" i="25"/>
  <c r="H20721" i="25"/>
  <c r="H20717" i="25"/>
  <c r="H20713" i="25"/>
  <c r="H20709" i="25"/>
  <c r="H20705" i="25"/>
  <c r="H20701" i="25"/>
  <c r="H20697" i="25"/>
  <c r="H20693" i="25"/>
  <c r="H20689" i="25"/>
  <c r="H20685" i="25"/>
  <c r="H20681" i="25"/>
  <c r="H20677" i="25"/>
  <c r="H20673" i="25"/>
  <c r="H20669" i="25"/>
  <c r="H20665" i="25"/>
  <c r="H20661" i="25"/>
  <c r="H20657" i="25"/>
  <c r="H20653" i="25"/>
  <c r="H20649" i="25"/>
  <c r="H20645" i="25"/>
  <c r="H20641" i="25"/>
  <c r="H20637" i="25"/>
  <c r="H20633" i="25"/>
  <c r="H20629" i="25"/>
  <c r="H20625" i="25"/>
  <c r="H20621" i="25"/>
  <c r="H20617" i="25"/>
  <c r="H20613" i="25"/>
  <c r="H20609" i="25"/>
  <c r="H20605" i="25"/>
  <c r="H20601" i="25"/>
  <c r="H20597" i="25"/>
  <c r="H20593" i="25"/>
  <c r="H20589" i="25"/>
  <c r="H20585" i="25"/>
  <c r="H20581" i="25"/>
  <c r="H20577" i="25"/>
  <c r="H20573" i="25"/>
  <c r="H20569" i="25"/>
  <c r="H20565" i="25"/>
  <c r="H20561" i="25"/>
  <c r="H20557" i="25"/>
  <c r="H20553" i="25"/>
  <c r="H20549" i="25"/>
  <c r="H20545" i="25"/>
  <c r="H20541" i="25"/>
  <c r="H20537" i="25"/>
  <c r="H20533" i="25"/>
  <c r="H20529" i="25"/>
  <c r="H20525" i="25"/>
  <c r="H20521" i="25"/>
  <c r="H20517" i="25"/>
  <c r="H20513" i="25"/>
  <c r="H20509" i="25"/>
  <c r="H20505" i="25"/>
  <c r="H20501" i="25"/>
  <c r="H20497" i="25"/>
  <c r="H20493" i="25"/>
  <c r="H20489" i="25"/>
  <c r="H20485" i="25"/>
  <c r="H20481" i="25"/>
  <c r="H20477" i="25"/>
  <c r="H20473" i="25"/>
  <c r="H20469" i="25"/>
  <c r="H20465" i="25"/>
  <c r="H20461" i="25"/>
  <c r="H20457" i="25"/>
  <c r="H20453" i="25"/>
  <c r="H20449" i="25"/>
  <c r="H20445" i="25"/>
  <c r="H20441" i="25"/>
  <c r="H20437" i="25"/>
  <c r="H20433" i="25"/>
  <c r="H20429" i="25"/>
  <c r="H20425" i="25"/>
  <c r="H20421" i="25"/>
  <c r="H20417" i="25"/>
  <c r="H20413" i="25"/>
  <c r="H20409" i="25"/>
  <c r="H20405" i="25"/>
  <c r="H20401" i="25"/>
  <c r="H20397" i="25"/>
  <c r="H20393" i="25"/>
  <c r="H20389" i="25"/>
  <c r="H20385" i="25"/>
  <c r="H20381" i="25"/>
  <c r="H20377" i="25"/>
  <c r="H23758" i="25"/>
  <c r="H23376" i="25"/>
  <c r="H23154" i="25"/>
  <c r="H23052" i="25"/>
  <c r="H22988" i="25"/>
  <c r="H22924" i="25"/>
  <c r="H22860" i="25"/>
  <c r="H22796" i="25"/>
  <c r="H22732" i="25"/>
  <c r="H22668" i="25"/>
  <c r="H22604" i="25"/>
  <c r="H22581" i="25"/>
  <c r="H22565" i="25"/>
  <c r="H22549" i="25"/>
  <c r="H22533" i="25"/>
  <c r="H22517" i="25"/>
  <c r="H22501" i="25"/>
  <c r="H22485" i="25"/>
  <c r="H22469" i="25"/>
  <c r="H22453" i="25"/>
  <c r="H22437" i="25"/>
  <c r="H22421" i="25"/>
  <c r="H22405" i="25"/>
  <c r="H22389" i="25"/>
  <c r="H22373" i="25"/>
  <c r="H22357" i="25"/>
  <c r="H22341" i="25"/>
  <c r="H22325" i="25"/>
  <c r="H22309" i="25"/>
  <c r="H22293" i="25"/>
  <c r="H22277" i="25"/>
  <c r="H22261" i="25"/>
  <c r="H22245" i="25"/>
  <c r="H22229" i="25"/>
  <c r="H22213" i="25"/>
  <c r="H22197" i="25"/>
  <c r="H22181" i="25"/>
  <c r="H22165" i="25"/>
  <c r="H22149" i="25"/>
  <c r="H22133" i="25"/>
  <c r="H22117" i="25"/>
  <c r="H22101" i="25"/>
  <c r="H22085" i="25"/>
  <c r="H22069" i="25"/>
  <c r="H22053" i="25"/>
  <c r="H22037" i="25"/>
  <c r="H22021" i="25"/>
  <c r="H22005" i="25"/>
  <c r="H21989" i="25"/>
  <c r="H21973" i="25"/>
  <c r="H21957" i="25"/>
  <c r="H21941" i="25"/>
  <c r="H21925" i="25"/>
  <c r="H21909" i="25"/>
  <c r="H21893" i="25"/>
  <c r="H21877" i="25"/>
  <c r="H21861" i="25"/>
  <c r="H21845" i="25"/>
  <c r="H21829" i="25"/>
  <c r="H21813" i="25"/>
  <c r="H21797" i="25"/>
  <c r="H21781" i="25"/>
  <c r="H21765" i="25"/>
  <c r="H21749" i="25"/>
  <c r="H21733" i="25"/>
  <c r="H21717" i="25"/>
  <c r="H21701" i="25"/>
  <c r="H21685" i="25"/>
  <c r="H21669" i="25"/>
  <c r="H21653" i="25"/>
  <c r="H21637" i="25"/>
  <c r="H21621" i="25"/>
  <c r="H21605" i="25"/>
  <c r="H21589" i="25"/>
  <c r="H21573" i="25"/>
  <c r="H21557" i="25"/>
  <c r="H21541" i="25"/>
  <c r="H21525" i="25"/>
  <c r="H21509" i="25"/>
  <c r="H21493" i="25"/>
  <c r="H21477" i="25"/>
  <c r="H21461" i="25"/>
  <c r="H21445" i="25"/>
  <c r="H21429" i="25"/>
  <c r="H21413" i="25"/>
  <c r="H21400" i="25"/>
  <c r="H21396" i="25"/>
  <c r="H21392" i="25"/>
  <c r="H21388" i="25"/>
  <c r="H21384" i="25"/>
  <c r="H21380" i="25"/>
  <c r="H21376" i="25"/>
  <c r="H21372" i="25"/>
  <c r="H21368" i="25"/>
  <c r="H21364" i="25"/>
  <c r="H21360" i="25"/>
  <c r="H21356" i="25"/>
  <c r="H21352" i="25"/>
  <c r="H21348" i="25"/>
  <c r="H21344" i="25"/>
  <c r="H21340" i="25"/>
  <c r="H21336" i="25"/>
  <c r="H21332" i="25"/>
  <c r="H21328" i="25"/>
  <c r="H21324" i="25"/>
  <c r="H21320" i="25"/>
  <c r="H21316" i="25"/>
  <c r="H21312" i="25"/>
  <c r="H21308" i="25"/>
  <c r="H21304" i="25"/>
  <c r="H21300" i="25"/>
  <c r="H21296" i="25"/>
  <c r="H21292" i="25"/>
  <c r="H21288" i="25"/>
  <c r="H21284" i="25"/>
  <c r="H21280" i="25"/>
  <c r="H21276" i="25"/>
  <c r="H21272" i="25"/>
  <c r="H21268" i="25"/>
  <c r="H21264" i="25"/>
  <c r="H21260" i="25"/>
  <c r="H21256" i="25"/>
  <c r="H21252" i="25"/>
  <c r="H21248" i="25"/>
  <c r="H21244" i="25"/>
  <c r="H21240" i="25"/>
  <c r="H21236" i="25"/>
  <c r="H21232" i="25"/>
  <c r="H21228" i="25"/>
  <c r="H21224" i="25"/>
  <c r="H21220" i="25"/>
  <c r="H21216" i="25"/>
  <c r="H21212" i="25"/>
  <c r="H21208" i="25"/>
  <c r="H21204" i="25"/>
  <c r="H21200" i="25"/>
  <c r="H21196" i="25"/>
  <c r="H21192" i="25"/>
  <c r="H21188" i="25"/>
  <c r="H21184" i="25"/>
  <c r="H21180" i="25"/>
  <c r="H21176" i="25"/>
  <c r="H21172" i="25"/>
  <c r="H21168" i="25"/>
  <c r="H21164" i="25"/>
  <c r="H21160" i="25"/>
  <c r="H21156" i="25"/>
  <c r="H21152" i="25"/>
  <c r="H21148" i="25"/>
  <c r="H21144" i="25"/>
  <c r="H21140" i="25"/>
  <c r="H21136" i="25"/>
  <c r="H21132" i="25"/>
  <c r="H21128" i="25"/>
  <c r="H21124" i="25"/>
  <c r="H21120" i="25"/>
  <c r="H21116" i="25"/>
  <c r="H21112" i="25"/>
  <c r="H21108" i="25"/>
  <c r="H21104" i="25"/>
  <c r="H21100" i="25"/>
  <c r="H21096" i="25"/>
  <c r="H21092" i="25"/>
  <c r="H21088" i="25"/>
  <c r="H21084" i="25"/>
  <c r="H21080" i="25"/>
  <c r="H21076" i="25"/>
  <c r="H21072" i="25"/>
  <c r="H21068" i="25"/>
  <c r="H21064" i="25"/>
  <c r="H21060" i="25"/>
  <c r="H21056" i="25"/>
  <c r="H21052" i="25"/>
  <c r="H21048" i="25"/>
  <c r="H21044" i="25"/>
  <c r="H21040" i="25"/>
  <c r="H21036" i="25"/>
  <c r="H21032" i="25"/>
  <c r="H21028" i="25"/>
  <c r="H21024" i="25"/>
  <c r="H21020" i="25"/>
  <c r="H21016" i="25"/>
  <c r="H21012" i="25"/>
  <c r="H21008" i="25"/>
  <c r="H21004" i="25"/>
  <c r="H21000" i="25"/>
  <c r="H20996" i="25"/>
  <c r="H20992" i="25"/>
  <c r="H20988" i="25"/>
  <c r="H20984" i="25"/>
  <c r="H20980" i="25"/>
  <c r="H20976" i="25"/>
  <c r="H20972" i="25"/>
  <c r="H20968" i="25"/>
  <c r="H20964" i="25"/>
  <c r="H20960" i="25"/>
  <c r="H20956" i="25"/>
  <c r="H20952" i="25"/>
  <c r="H20948" i="25"/>
  <c r="H20944" i="25"/>
  <c r="H20940" i="25"/>
  <c r="H20936" i="25"/>
  <c r="H20932" i="25"/>
  <c r="H20928" i="25"/>
  <c r="H20924" i="25"/>
  <c r="H20920" i="25"/>
  <c r="H20916" i="25"/>
  <c r="H20912" i="25"/>
  <c r="H20908" i="25"/>
  <c r="H20904" i="25"/>
  <c r="H20900" i="25"/>
  <c r="H20896" i="25"/>
  <c r="H20892" i="25"/>
  <c r="H20888" i="25"/>
  <c r="H20884" i="25"/>
  <c r="H20880" i="25"/>
  <c r="H20876" i="25"/>
  <c r="H20872" i="25"/>
  <c r="H20868" i="25"/>
  <c r="H20864" i="25"/>
  <c r="H20860" i="25"/>
  <c r="H20856" i="25"/>
  <c r="H20852" i="25"/>
  <c r="H20848" i="25"/>
  <c r="H20844" i="25"/>
  <c r="H20840" i="25"/>
  <c r="H20836" i="25"/>
  <c r="H20832" i="25"/>
  <c r="H20828" i="25"/>
  <c r="H20824" i="25"/>
  <c r="H20820" i="25"/>
  <c r="H20816" i="25"/>
  <c r="H20812" i="25"/>
  <c r="H20808" i="25"/>
  <c r="H20804" i="25"/>
  <c r="H20800" i="25"/>
  <c r="H20796" i="25"/>
  <c r="H20792" i="25"/>
  <c r="H20788" i="25"/>
  <c r="H20784" i="25"/>
  <c r="H20780" i="25"/>
  <c r="H20776" i="25"/>
  <c r="H20772" i="25"/>
  <c r="H20768" i="25"/>
  <c r="H20764" i="25"/>
  <c r="H20760" i="25"/>
  <c r="H20756" i="25"/>
  <c r="H20752" i="25"/>
  <c r="H20748" i="25"/>
  <c r="H20744" i="25"/>
  <c r="H20740" i="25"/>
  <c r="H20736" i="25"/>
  <c r="H20732" i="25"/>
  <c r="H20728" i="25"/>
  <c r="H20724" i="25"/>
  <c r="H20720" i="25"/>
  <c r="H20716" i="25"/>
  <c r="H20712" i="25"/>
  <c r="H20708" i="25"/>
  <c r="H20704" i="25"/>
  <c r="H20700" i="25"/>
  <c r="H20696" i="25"/>
  <c r="H20692" i="25"/>
  <c r="H20688" i="25"/>
  <c r="H20684" i="25"/>
  <c r="H20680" i="25"/>
  <c r="H20676" i="25"/>
  <c r="H20672" i="25"/>
  <c r="H20668" i="25"/>
  <c r="H20664" i="25"/>
  <c r="H20660" i="25"/>
  <c r="H20656" i="25"/>
  <c r="H20652" i="25"/>
  <c r="H20648" i="25"/>
  <c r="H20644" i="25"/>
  <c r="H20640" i="25"/>
  <c r="H20636" i="25"/>
  <c r="H20632" i="25"/>
  <c r="H20628" i="25"/>
  <c r="H20624" i="25"/>
  <c r="H20620" i="25"/>
  <c r="H20616" i="25"/>
  <c r="H20612" i="25"/>
  <c r="H20608" i="25"/>
  <c r="H20604" i="25"/>
  <c r="H20600" i="25"/>
  <c r="H20596" i="25"/>
  <c r="H20592" i="25"/>
  <c r="H20588" i="25"/>
  <c r="H20584" i="25"/>
  <c r="H20580" i="25"/>
  <c r="H20576" i="25"/>
  <c r="H20572" i="25"/>
  <c r="H20568" i="25"/>
  <c r="H20564" i="25"/>
  <c r="H20560" i="25"/>
  <c r="H20556" i="25"/>
  <c r="H20552" i="25"/>
  <c r="H20548" i="25"/>
  <c r="H20544" i="25"/>
  <c r="H20540" i="25"/>
  <c r="H20536" i="25"/>
  <c r="H20532" i="25"/>
  <c r="H20528" i="25"/>
  <c r="H20524" i="25"/>
  <c r="H20520" i="25"/>
  <c r="H20516" i="25"/>
  <c r="H20512" i="25"/>
  <c r="H20508" i="25"/>
  <c r="H20504" i="25"/>
  <c r="H20500" i="25"/>
  <c r="H20496" i="25"/>
  <c r="H20492" i="25"/>
  <c r="H20488" i="25"/>
  <c r="H20484" i="25"/>
  <c r="H20480" i="25"/>
  <c r="H20476" i="25"/>
  <c r="H20472" i="25"/>
  <c r="H20468" i="25"/>
  <c r="H20464" i="25"/>
  <c r="H20460" i="25"/>
  <c r="H20456" i="25"/>
  <c r="H20452" i="25"/>
  <c r="H20448" i="25"/>
  <c r="H20444" i="25"/>
  <c r="H20440" i="25"/>
  <c r="H20436" i="25"/>
  <c r="H20432" i="25"/>
  <c r="H20428" i="25"/>
  <c r="H20424" i="25"/>
  <c r="H20420" i="25"/>
  <c r="H20416" i="25"/>
  <c r="H20412" i="25"/>
  <c r="H20408" i="25"/>
  <c r="H20404" i="25"/>
  <c r="H20400" i="25"/>
  <c r="H20396" i="25"/>
  <c r="H20392" i="25"/>
  <c r="H20388" i="25"/>
  <c r="H20384" i="25"/>
  <c r="H20380" i="25"/>
  <c r="H23568" i="25"/>
  <c r="H23312" i="25"/>
  <c r="H23122" i="25"/>
  <c r="H23036" i="25"/>
  <c r="H22972" i="25"/>
  <c r="H22908" i="25"/>
  <c r="H22844" i="25"/>
  <c r="H22780" i="25"/>
  <c r="H22716" i="25"/>
  <c r="H22652" i="25"/>
  <c r="H22593" i="25"/>
  <c r="H22577" i="25"/>
  <c r="H22561" i="25"/>
  <c r="H22545" i="25"/>
  <c r="H22529" i="25"/>
  <c r="H22513" i="25"/>
  <c r="H22497" i="25"/>
  <c r="H22481" i="25"/>
  <c r="H22465" i="25"/>
  <c r="H22449" i="25"/>
  <c r="H22433" i="25"/>
  <c r="H22417" i="25"/>
  <c r="H22401" i="25"/>
  <c r="H22385" i="25"/>
  <c r="H22369" i="25"/>
  <c r="H22353" i="25"/>
  <c r="H22337" i="25"/>
  <c r="H22321" i="25"/>
  <c r="H22305" i="25"/>
  <c r="H22289" i="25"/>
  <c r="H22273" i="25"/>
  <c r="H22257" i="25"/>
  <c r="H22241" i="25"/>
  <c r="H22225" i="25"/>
  <c r="H22209" i="25"/>
  <c r="H22193" i="25"/>
  <c r="H22177" i="25"/>
  <c r="H22161" i="25"/>
  <c r="H22145" i="25"/>
  <c r="H22129" i="25"/>
  <c r="H22113" i="25"/>
  <c r="H22097" i="25"/>
  <c r="H22081" i="25"/>
  <c r="H22065" i="25"/>
  <c r="H22049" i="25"/>
  <c r="H22033" i="25"/>
  <c r="H22017" i="25"/>
  <c r="H22001" i="25"/>
  <c r="H21985" i="25"/>
  <c r="H21969" i="25"/>
  <c r="H21953" i="25"/>
  <c r="H21937" i="25"/>
  <c r="H21921" i="25"/>
  <c r="H21905" i="25"/>
  <c r="H21889" i="25"/>
  <c r="H21873" i="25"/>
  <c r="H21857" i="25"/>
  <c r="H21841" i="25"/>
  <c r="H21825" i="25"/>
  <c r="H21809" i="25"/>
  <c r="H21793" i="25"/>
  <c r="H21777" i="25"/>
  <c r="H21761" i="25"/>
  <c r="H21745" i="25"/>
  <c r="H21729" i="25"/>
  <c r="H21713" i="25"/>
  <c r="H21697" i="25"/>
  <c r="H21681" i="25"/>
  <c r="H21665" i="25"/>
  <c r="H21649" i="25"/>
  <c r="H21633" i="25"/>
  <c r="H21617" i="25"/>
  <c r="H21601" i="25"/>
  <c r="H21585" i="25"/>
  <c r="H21569" i="25"/>
  <c r="H21553" i="25"/>
  <c r="H21537" i="25"/>
  <c r="H21521" i="25"/>
  <c r="H21505" i="25"/>
  <c r="H21489" i="25"/>
  <c r="H21473" i="25"/>
  <c r="H21457" i="25"/>
  <c r="H21441" i="25"/>
  <c r="H21425" i="25"/>
  <c r="H21409" i="25"/>
  <c r="H21399" i="25"/>
  <c r="H21395" i="25"/>
  <c r="H21391" i="25"/>
  <c r="H21387" i="25"/>
  <c r="H21383" i="25"/>
  <c r="H21379" i="25"/>
  <c r="H21375" i="25"/>
  <c r="H21371" i="25"/>
  <c r="H21367" i="25"/>
  <c r="H21363" i="25"/>
  <c r="H21359" i="25"/>
  <c r="H21355" i="25"/>
  <c r="H21351" i="25"/>
  <c r="H21347" i="25"/>
  <c r="H21343" i="25"/>
  <c r="H21339" i="25"/>
  <c r="H21335" i="25"/>
  <c r="H21331" i="25"/>
  <c r="H21327" i="25"/>
  <c r="H21323" i="25"/>
  <c r="H21319" i="25"/>
  <c r="H21315" i="25"/>
  <c r="H21311" i="25"/>
  <c r="H21307" i="25"/>
  <c r="H21303" i="25"/>
  <c r="H21299" i="25"/>
  <c r="H21295" i="25"/>
  <c r="H21291" i="25"/>
  <c r="H21287" i="25"/>
  <c r="H21283" i="25"/>
  <c r="H21279" i="25"/>
  <c r="H21275" i="25"/>
  <c r="H21271" i="25"/>
  <c r="H21267" i="25"/>
  <c r="H21263" i="25"/>
  <c r="H21259" i="25"/>
  <c r="H21255" i="25"/>
  <c r="H21251" i="25"/>
  <c r="H21247" i="25"/>
  <c r="H21243" i="25"/>
  <c r="H21239" i="25"/>
  <c r="H21235" i="25"/>
  <c r="H21231" i="25"/>
  <c r="H21227" i="25"/>
  <c r="H21223" i="25"/>
  <c r="H21219" i="25"/>
  <c r="H21215" i="25"/>
  <c r="H21211" i="25"/>
  <c r="H21207" i="25"/>
  <c r="H21203" i="25"/>
  <c r="H21199" i="25"/>
  <c r="H21195" i="25"/>
  <c r="H21191" i="25"/>
  <c r="H21187" i="25"/>
  <c r="H21183" i="25"/>
  <c r="H21179" i="25"/>
  <c r="H21175" i="25"/>
  <c r="H21171" i="25"/>
  <c r="H21167" i="25"/>
  <c r="H21163" i="25"/>
  <c r="H21159" i="25"/>
  <c r="H21155" i="25"/>
  <c r="H21151" i="25"/>
  <c r="H21147" i="25"/>
  <c r="H21143" i="25"/>
  <c r="H21139" i="25"/>
  <c r="H21135" i="25"/>
  <c r="H21131" i="25"/>
  <c r="H21127" i="25"/>
  <c r="H21123" i="25"/>
  <c r="H21119" i="25"/>
  <c r="H21115" i="25"/>
  <c r="H21111" i="25"/>
  <c r="H21107" i="25"/>
  <c r="H21103" i="25"/>
  <c r="H21099" i="25"/>
  <c r="H21095" i="25"/>
  <c r="H21091" i="25"/>
  <c r="H21087" i="25"/>
  <c r="H21083" i="25"/>
  <c r="H21079" i="25"/>
  <c r="H21075" i="25"/>
  <c r="H21071" i="25"/>
  <c r="H21067" i="25"/>
  <c r="H21063" i="25"/>
  <c r="H21059" i="25"/>
  <c r="H21055" i="25"/>
  <c r="H21051" i="25"/>
  <c r="H21047" i="25"/>
  <c r="H21043" i="25"/>
  <c r="H21039" i="25"/>
  <c r="H21035" i="25"/>
  <c r="H21031" i="25"/>
  <c r="H21027" i="25"/>
  <c r="H21023" i="25"/>
  <c r="H21019" i="25"/>
  <c r="H21015" i="25"/>
  <c r="H21011" i="25"/>
  <c r="H21007" i="25"/>
  <c r="H21003" i="25"/>
  <c r="H20999" i="25"/>
  <c r="H20995" i="25"/>
  <c r="H20991" i="25"/>
  <c r="H20987" i="25"/>
  <c r="H20983" i="25"/>
  <c r="H20979" i="25"/>
  <c r="H20975" i="25"/>
  <c r="H20971" i="25"/>
  <c r="H20967" i="25"/>
  <c r="H20963" i="25"/>
  <c r="H20959" i="25"/>
  <c r="H20955" i="25"/>
  <c r="H20951" i="25"/>
  <c r="H20947" i="25"/>
  <c r="H20943" i="25"/>
  <c r="H20939" i="25"/>
  <c r="H20935" i="25"/>
  <c r="H20931" i="25"/>
  <c r="H20927" i="25"/>
  <c r="H20923" i="25"/>
  <c r="H20919" i="25"/>
  <c r="H20915" i="25"/>
  <c r="H20911" i="25"/>
  <c r="H20907" i="25"/>
  <c r="H20903" i="25"/>
  <c r="H20899" i="25"/>
  <c r="H20895" i="25"/>
  <c r="H20891" i="25"/>
  <c r="H20887" i="25"/>
  <c r="H20883" i="25"/>
  <c r="H20879" i="25"/>
  <c r="H20875" i="25"/>
  <c r="H20871" i="25"/>
  <c r="H20867" i="25"/>
  <c r="H20863" i="25"/>
  <c r="H20859" i="25"/>
  <c r="H20855" i="25"/>
  <c r="H20851" i="25"/>
  <c r="H20847" i="25"/>
  <c r="H20843" i="25"/>
  <c r="H20839" i="25"/>
  <c r="H20835" i="25"/>
  <c r="H20831" i="25"/>
  <c r="H20827" i="25"/>
  <c r="H20823" i="25"/>
  <c r="H20819" i="25"/>
  <c r="H20815" i="25"/>
  <c r="H20811" i="25"/>
  <c r="H20807" i="25"/>
  <c r="H20803" i="25"/>
  <c r="H20799" i="25"/>
  <c r="H20795" i="25"/>
  <c r="H20791" i="25"/>
  <c r="H20787" i="25"/>
  <c r="H20783" i="25"/>
  <c r="H20779" i="25"/>
  <c r="H20775" i="25"/>
  <c r="H20771" i="25"/>
  <c r="H20767" i="25"/>
  <c r="H20763" i="25"/>
  <c r="H20759" i="25"/>
  <c r="H20755" i="25"/>
  <c r="H20751" i="25"/>
  <c r="H20747" i="25"/>
  <c r="H20743" i="25"/>
  <c r="H20739" i="25"/>
  <c r="H20735" i="25"/>
  <c r="H20731" i="25"/>
  <c r="H20727" i="25"/>
  <c r="H20723" i="25"/>
  <c r="H20719" i="25"/>
  <c r="H20715" i="25"/>
  <c r="H20711" i="25"/>
  <c r="H20707" i="25"/>
  <c r="H20703" i="25"/>
  <c r="H20699" i="25"/>
  <c r="H20695" i="25"/>
  <c r="H20691" i="25"/>
  <c r="H20687" i="25"/>
  <c r="H20683" i="25"/>
  <c r="H20679" i="25"/>
  <c r="H20675" i="25"/>
  <c r="H20671" i="25"/>
  <c r="H20667" i="25"/>
  <c r="H20663" i="25"/>
  <c r="H20659" i="25"/>
  <c r="H20655" i="25"/>
  <c r="H20651" i="25"/>
  <c r="H20647" i="25"/>
  <c r="H20643" i="25"/>
  <c r="H20639" i="25"/>
  <c r="H20635" i="25"/>
  <c r="H20631" i="25"/>
  <c r="H20627" i="25"/>
  <c r="H20623" i="25"/>
  <c r="H20619" i="25"/>
  <c r="H20615" i="25"/>
  <c r="H20611" i="25"/>
  <c r="H20607" i="25"/>
  <c r="H20603" i="25"/>
  <c r="H20599" i="25"/>
  <c r="H20595" i="25"/>
  <c r="H20591" i="25"/>
  <c r="H20587" i="25"/>
  <c r="H20583" i="25"/>
  <c r="H20579" i="25"/>
  <c r="H20575" i="25"/>
  <c r="H20571" i="25"/>
  <c r="H20567" i="25"/>
  <c r="H20563" i="25"/>
  <c r="H20559" i="25"/>
  <c r="H20555" i="25"/>
  <c r="H20551" i="25"/>
  <c r="H20547" i="25"/>
  <c r="H20543" i="25"/>
  <c r="H20539" i="25"/>
  <c r="H20535" i="25"/>
  <c r="H20531" i="25"/>
  <c r="H20527" i="25"/>
  <c r="H20523" i="25"/>
  <c r="H20519" i="25"/>
  <c r="H20515" i="25"/>
  <c r="H20511" i="25"/>
  <c r="H20507" i="25"/>
  <c r="H20503" i="25"/>
  <c r="H20499" i="25"/>
  <c r="H20495" i="25"/>
  <c r="H20491" i="25"/>
  <c r="H20487" i="25"/>
  <c r="H20483" i="25"/>
  <c r="H20479" i="25"/>
  <c r="H20475" i="25"/>
  <c r="H20471" i="25"/>
  <c r="H20467" i="25"/>
  <c r="H20463" i="25"/>
  <c r="H20459" i="25"/>
  <c r="H20455" i="25"/>
  <c r="H20451" i="25"/>
  <c r="H20447" i="25"/>
  <c r="H20443" i="25"/>
  <c r="H20439" i="25"/>
  <c r="H20435" i="25"/>
  <c r="H20431" i="25"/>
  <c r="H20427" i="25"/>
  <c r="H20423" i="25"/>
  <c r="H20419" i="25"/>
  <c r="H20415" i="25"/>
  <c r="H20411" i="25"/>
  <c r="H20407" i="25"/>
  <c r="H20403" i="25"/>
  <c r="H20399" i="25"/>
  <c r="H20395" i="25"/>
  <c r="H20391" i="25"/>
  <c r="H20387" i="25"/>
  <c r="H20383" i="25"/>
  <c r="H20379" i="25"/>
  <c r="H23504" i="25"/>
  <c r="H22956" i="25"/>
  <c r="H22700" i="25"/>
  <c r="H22557" i="25"/>
  <c r="H22493" i="25"/>
  <c r="H22429" i="25"/>
  <c r="H22365" i="25"/>
  <c r="H22301" i="25"/>
  <c r="H22237" i="25"/>
  <c r="H22173" i="25"/>
  <c r="H22109" i="25"/>
  <c r="H22045" i="25"/>
  <c r="H21981" i="25"/>
  <c r="H21917" i="25"/>
  <c r="H21853" i="25"/>
  <c r="H21789" i="25"/>
  <c r="H21725" i="25"/>
  <c r="H21661" i="25"/>
  <c r="H21597" i="25"/>
  <c r="H21533" i="25"/>
  <c r="H21469" i="25"/>
  <c r="H21405" i="25"/>
  <c r="H21386" i="25"/>
  <c r="H21370" i="25"/>
  <c r="H21354" i="25"/>
  <c r="H21338" i="25"/>
  <c r="H21322" i="25"/>
  <c r="H21306" i="25"/>
  <c r="H21290" i="25"/>
  <c r="H21274" i="25"/>
  <c r="H21258" i="25"/>
  <c r="H21242" i="25"/>
  <c r="H21226" i="25"/>
  <c r="H21210" i="25"/>
  <c r="H21194" i="25"/>
  <c r="H21178" i="25"/>
  <c r="H21162" i="25"/>
  <c r="H21146" i="25"/>
  <c r="H21130" i="25"/>
  <c r="H21114" i="25"/>
  <c r="H21098" i="25"/>
  <c r="H21082" i="25"/>
  <c r="H21066" i="25"/>
  <c r="H21050" i="25"/>
  <c r="H21034" i="25"/>
  <c r="H21018" i="25"/>
  <c r="H21002" i="25"/>
  <c r="H20986" i="25"/>
  <c r="H20970" i="25"/>
  <c r="H20954" i="25"/>
  <c r="H20938" i="25"/>
  <c r="H20922" i="25"/>
  <c r="H20906" i="25"/>
  <c r="H20890" i="25"/>
  <c r="H20874" i="25"/>
  <c r="H20858" i="25"/>
  <c r="H20842" i="25"/>
  <c r="H20826" i="25"/>
  <c r="H20810" i="25"/>
  <c r="H20794" i="25"/>
  <c r="H20778" i="25"/>
  <c r="H20762" i="25"/>
  <c r="H20746" i="25"/>
  <c r="H20730" i="25"/>
  <c r="H20714" i="25"/>
  <c r="H20698" i="25"/>
  <c r="H20682" i="25"/>
  <c r="H20666" i="25"/>
  <c r="H20650" i="25"/>
  <c r="H20634" i="25"/>
  <c r="H20618" i="25"/>
  <c r="H20602" i="25"/>
  <c r="H20586" i="25"/>
  <c r="H20570" i="25"/>
  <c r="H20554" i="25"/>
  <c r="H20538" i="25"/>
  <c r="H20522" i="25"/>
  <c r="H20506" i="25"/>
  <c r="H20490" i="25"/>
  <c r="H20474" i="25"/>
  <c r="H20458" i="25"/>
  <c r="H20442" i="25"/>
  <c r="H20426" i="25"/>
  <c r="H20410" i="25"/>
  <c r="H20394" i="25"/>
  <c r="H20378" i="25"/>
  <c r="H20373" i="25"/>
  <c r="H20369" i="25"/>
  <c r="H20365" i="25"/>
  <c r="H20361" i="25"/>
  <c r="H20357" i="25"/>
  <c r="H20353" i="25"/>
  <c r="H20349" i="25"/>
  <c r="H20345" i="25"/>
  <c r="H20341" i="25"/>
  <c r="H20337" i="25"/>
  <c r="H20333" i="25"/>
  <c r="H20329" i="25"/>
  <c r="H20325" i="25"/>
  <c r="H20321" i="25"/>
  <c r="H20317" i="25"/>
  <c r="H20313" i="25"/>
  <c r="H20309" i="25"/>
  <c r="H20305" i="25"/>
  <c r="H20301" i="25"/>
  <c r="H20297" i="25"/>
  <c r="H20293" i="25"/>
  <c r="H20289" i="25"/>
  <c r="H20285" i="25"/>
  <c r="H20281" i="25"/>
  <c r="H20277" i="25"/>
  <c r="H20273" i="25"/>
  <c r="H20269" i="25"/>
  <c r="H20265" i="25"/>
  <c r="H20261" i="25"/>
  <c r="H20257" i="25"/>
  <c r="H20253" i="25"/>
  <c r="H20249" i="25"/>
  <c r="H20245" i="25"/>
  <c r="H20241" i="25"/>
  <c r="H20237" i="25"/>
  <c r="H20233" i="25"/>
  <c r="H20229" i="25"/>
  <c r="H20225" i="25"/>
  <c r="H20221" i="25"/>
  <c r="H20217" i="25"/>
  <c r="H20213" i="25"/>
  <c r="H20209" i="25"/>
  <c r="H20205" i="25"/>
  <c r="H20201" i="25"/>
  <c r="H20197" i="25"/>
  <c r="H20193" i="25"/>
  <c r="H20189" i="25"/>
  <c r="H20185" i="25"/>
  <c r="H20181" i="25"/>
  <c r="H20177" i="25"/>
  <c r="H20173" i="25"/>
  <c r="H20169" i="25"/>
  <c r="H20165" i="25"/>
  <c r="H20161" i="25"/>
  <c r="H20157" i="25"/>
  <c r="H20153" i="25"/>
  <c r="H20149" i="25"/>
  <c r="H20145" i="25"/>
  <c r="H20141" i="25"/>
  <c r="H20137" i="25"/>
  <c r="H20133" i="25"/>
  <c r="H20129" i="25"/>
  <c r="H20125" i="25"/>
  <c r="H20121" i="25"/>
  <c r="H20117" i="25"/>
  <c r="H20113" i="25"/>
  <c r="H20109" i="25"/>
  <c r="H20105" i="25"/>
  <c r="H20101" i="25"/>
  <c r="H20097" i="25"/>
  <c r="H20093" i="25"/>
  <c r="H20089" i="25"/>
  <c r="H20085" i="25"/>
  <c r="H20081" i="25"/>
  <c r="H20077" i="25"/>
  <c r="H20073" i="25"/>
  <c r="H20069" i="25"/>
  <c r="H20065" i="25"/>
  <c r="H20061" i="25"/>
  <c r="H20057" i="25"/>
  <c r="H20053" i="25"/>
  <c r="H20049" i="25"/>
  <c r="H20045" i="25"/>
  <c r="H20041" i="25"/>
  <c r="H20037" i="25"/>
  <c r="H20033" i="25"/>
  <c r="H20029" i="25"/>
  <c r="H20025" i="25"/>
  <c r="H20021" i="25"/>
  <c r="H20017" i="25"/>
  <c r="H20013" i="25"/>
  <c r="H20009" i="25"/>
  <c r="H20005" i="25"/>
  <c r="H20001" i="25"/>
  <c r="H19997" i="25"/>
  <c r="H19993" i="25"/>
  <c r="H19989" i="25"/>
  <c r="H19985" i="25"/>
  <c r="H19981" i="25"/>
  <c r="H19977" i="25"/>
  <c r="H19973" i="25"/>
  <c r="H19969" i="25"/>
  <c r="H19965" i="25"/>
  <c r="H19961" i="25"/>
  <c r="H19957" i="25"/>
  <c r="H19953" i="25"/>
  <c r="H19949" i="25"/>
  <c r="H19945" i="25"/>
  <c r="H19941" i="25"/>
  <c r="H19937" i="25"/>
  <c r="H19933" i="25"/>
  <c r="H19929" i="25"/>
  <c r="H19925" i="25"/>
  <c r="H19921" i="25"/>
  <c r="H19917" i="25"/>
  <c r="H19913" i="25"/>
  <c r="H19909" i="25"/>
  <c r="H19905" i="25"/>
  <c r="H19901" i="25"/>
  <c r="H19897" i="25"/>
  <c r="H19893" i="25"/>
  <c r="H19889" i="25"/>
  <c r="H19885" i="25"/>
  <c r="H19881" i="25"/>
  <c r="H19877" i="25"/>
  <c r="H19873" i="25"/>
  <c r="H19869" i="25"/>
  <c r="H19865" i="25"/>
  <c r="H19861" i="25"/>
  <c r="H19857" i="25"/>
  <c r="H19853" i="25"/>
  <c r="H19849" i="25"/>
  <c r="H19845" i="25"/>
  <c r="H19841" i="25"/>
  <c r="H19837" i="25"/>
  <c r="H19833" i="25"/>
  <c r="H19829" i="25"/>
  <c r="H19825" i="25"/>
  <c r="H19821" i="25"/>
  <c r="H19817" i="25"/>
  <c r="H19813" i="25"/>
  <c r="H19809" i="25"/>
  <c r="H19805" i="25"/>
  <c r="H19801" i="25"/>
  <c r="H19797" i="25"/>
  <c r="H19793" i="25"/>
  <c r="H19789" i="25"/>
  <c r="H19785" i="25"/>
  <c r="H19781" i="25"/>
  <c r="H19777" i="25"/>
  <c r="H19773" i="25"/>
  <c r="H19769" i="25"/>
  <c r="H19765" i="25"/>
  <c r="H19761" i="25"/>
  <c r="H19757" i="25"/>
  <c r="H19753" i="25"/>
  <c r="H19749" i="25"/>
  <c r="H19745" i="25"/>
  <c r="H19741" i="25"/>
  <c r="H19737" i="25"/>
  <c r="H19733" i="25"/>
  <c r="H19729" i="25"/>
  <c r="H19725" i="25"/>
  <c r="H19721" i="25"/>
  <c r="H19717" i="25"/>
  <c r="H19713" i="25"/>
  <c r="H19709" i="25"/>
  <c r="H19705" i="25"/>
  <c r="H19701" i="25"/>
  <c r="H19697" i="25"/>
  <c r="H19693" i="25"/>
  <c r="H19689" i="25"/>
  <c r="H19685" i="25"/>
  <c r="H19681" i="25"/>
  <c r="H19677" i="25"/>
  <c r="H19673" i="25"/>
  <c r="H19669" i="25"/>
  <c r="H19665" i="25"/>
  <c r="H19661" i="25"/>
  <c r="H19657" i="25"/>
  <c r="H19653" i="25"/>
  <c r="H19649" i="25"/>
  <c r="H19645" i="25"/>
  <c r="H19641" i="25"/>
  <c r="H19637" i="25"/>
  <c r="H19633" i="25"/>
  <c r="H19629" i="25"/>
  <c r="H19625" i="25"/>
  <c r="H19621" i="25"/>
  <c r="H19617" i="25"/>
  <c r="H19613" i="25"/>
  <c r="H19609" i="25"/>
  <c r="H19605" i="25"/>
  <c r="H19601" i="25"/>
  <c r="H19597" i="25"/>
  <c r="H19593" i="25"/>
  <c r="H19589" i="25"/>
  <c r="H19585" i="25"/>
  <c r="H19581" i="25"/>
  <c r="H19577" i="25"/>
  <c r="H19573" i="25"/>
  <c r="H19569" i="25"/>
  <c r="H19565" i="25"/>
  <c r="H19561" i="25"/>
  <c r="H19557" i="25"/>
  <c r="H19553" i="25"/>
  <c r="H19549" i="25"/>
  <c r="H19545" i="25"/>
  <c r="H19541" i="25"/>
  <c r="H19537" i="25"/>
  <c r="H19533" i="25"/>
  <c r="H19529" i="25"/>
  <c r="H19525" i="25"/>
  <c r="H19521" i="25"/>
  <c r="H19517" i="25"/>
  <c r="H19513" i="25"/>
  <c r="H19509" i="25"/>
  <c r="H19505" i="25"/>
  <c r="H19501" i="25"/>
  <c r="H19497" i="25"/>
  <c r="H19493" i="25"/>
  <c r="H19489" i="25"/>
  <c r="H19485" i="25"/>
  <c r="H19481" i="25"/>
  <c r="H19477" i="25"/>
  <c r="H19473" i="25"/>
  <c r="H19469" i="25"/>
  <c r="H19465" i="25"/>
  <c r="H19461" i="25"/>
  <c r="H19457" i="25"/>
  <c r="H19453" i="25"/>
  <c r="H19449" i="25"/>
  <c r="H19445" i="25"/>
  <c r="H19441" i="25"/>
  <c r="H19437" i="25"/>
  <c r="H19433" i="25"/>
  <c r="H19429" i="25"/>
  <c r="H19425" i="25"/>
  <c r="H19421" i="25"/>
  <c r="H19417" i="25"/>
  <c r="H19413" i="25"/>
  <c r="H19409" i="25"/>
  <c r="H19405" i="25"/>
  <c r="H19401" i="25"/>
  <c r="H19397" i="25"/>
  <c r="H19393" i="25"/>
  <c r="H19389" i="25"/>
  <c r="H19385" i="25"/>
  <c r="H19381" i="25"/>
  <c r="H19377" i="25"/>
  <c r="H19373" i="25"/>
  <c r="H19369" i="25"/>
  <c r="H19365" i="25"/>
  <c r="H19361" i="25"/>
  <c r="H19357" i="25"/>
  <c r="H19353" i="25"/>
  <c r="H23248" i="25"/>
  <c r="H22892" i="25"/>
  <c r="H22636" i="25"/>
  <c r="H22541" i="25"/>
  <c r="H22477" i="25"/>
  <c r="H22413" i="25"/>
  <c r="H22349" i="25"/>
  <c r="H22285" i="25"/>
  <c r="H22221" i="25"/>
  <c r="H22157" i="25"/>
  <c r="H22093" i="25"/>
  <c r="H22029" i="25"/>
  <c r="H21965" i="25"/>
  <c r="H21901" i="25"/>
  <c r="H21837" i="25"/>
  <c r="H21773" i="25"/>
  <c r="H21709" i="25"/>
  <c r="H21645" i="25"/>
  <c r="H21581" i="25"/>
  <c r="H21517" i="25"/>
  <c r="H21453" i="25"/>
  <c r="H21398" i="25"/>
  <c r="H21382" i="25"/>
  <c r="H21366" i="25"/>
  <c r="H21350" i="25"/>
  <c r="H21334" i="25"/>
  <c r="H21318" i="25"/>
  <c r="H21302" i="25"/>
  <c r="H21286" i="25"/>
  <c r="H21270" i="25"/>
  <c r="H21254" i="25"/>
  <c r="H21238" i="25"/>
  <c r="H21222" i="25"/>
  <c r="H21206" i="25"/>
  <c r="H21190" i="25"/>
  <c r="H21174" i="25"/>
  <c r="H21158" i="25"/>
  <c r="H21142" i="25"/>
  <c r="H21126" i="25"/>
  <c r="H21110" i="25"/>
  <c r="H21094" i="25"/>
  <c r="H21078" i="25"/>
  <c r="H21062" i="25"/>
  <c r="H21046" i="25"/>
  <c r="H21030" i="25"/>
  <c r="H21014" i="25"/>
  <c r="H20998" i="25"/>
  <c r="H20982" i="25"/>
  <c r="H20966" i="25"/>
  <c r="H20950" i="25"/>
  <c r="H20934" i="25"/>
  <c r="H20918" i="25"/>
  <c r="H20902" i="25"/>
  <c r="H20886" i="25"/>
  <c r="H20870" i="25"/>
  <c r="H20854" i="25"/>
  <c r="H20838" i="25"/>
  <c r="H20822" i="25"/>
  <c r="H20806" i="25"/>
  <c r="H20790" i="25"/>
  <c r="H20774" i="25"/>
  <c r="H20758" i="25"/>
  <c r="H20742" i="25"/>
  <c r="H20726" i="25"/>
  <c r="H20710" i="25"/>
  <c r="H20694" i="25"/>
  <c r="H20678" i="25"/>
  <c r="H20662" i="25"/>
  <c r="H20646" i="25"/>
  <c r="H20630" i="25"/>
  <c r="H20614" i="25"/>
  <c r="H20598" i="25"/>
  <c r="H20582" i="25"/>
  <c r="H20566" i="25"/>
  <c r="H20550" i="25"/>
  <c r="H20534" i="25"/>
  <c r="H20518" i="25"/>
  <c r="H20502" i="25"/>
  <c r="H20486" i="25"/>
  <c r="H20470" i="25"/>
  <c r="H20454" i="25"/>
  <c r="H20438" i="25"/>
  <c r="H20422" i="25"/>
  <c r="H20406" i="25"/>
  <c r="H20390" i="25"/>
  <c r="H20376" i="25"/>
  <c r="H20372" i="25"/>
  <c r="H20368" i="25"/>
  <c r="H20364" i="25"/>
  <c r="H20360" i="25"/>
  <c r="H20356" i="25"/>
  <c r="H20352" i="25"/>
  <c r="H20348" i="25"/>
  <c r="H20344" i="25"/>
  <c r="H20340" i="25"/>
  <c r="H20336" i="25"/>
  <c r="H20332" i="25"/>
  <c r="H20328" i="25"/>
  <c r="H20324" i="25"/>
  <c r="H20320" i="25"/>
  <c r="H20316" i="25"/>
  <c r="H20312" i="25"/>
  <c r="H20308" i="25"/>
  <c r="H20304" i="25"/>
  <c r="H20300" i="25"/>
  <c r="H20296" i="25"/>
  <c r="H20292" i="25"/>
  <c r="H20288" i="25"/>
  <c r="H20284" i="25"/>
  <c r="H20280" i="25"/>
  <c r="H20276" i="25"/>
  <c r="H20272" i="25"/>
  <c r="H20268" i="25"/>
  <c r="H20264" i="25"/>
  <c r="H20260" i="25"/>
  <c r="H20256" i="25"/>
  <c r="H20252" i="25"/>
  <c r="H20248" i="25"/>
  <c r="H20244" i="25"/>
  <c r="H20240" i="25"/>
  <c r="H20236" i="25"/>
  <c r="H20232" i="25"/>
  <c r="H20228" i="25"/>
  <c r="H20224" i="25"/>
  <c r="H20220" i="25"/>
  <c r="H20216" i="25"/>
  <c r="H20212" i="25"/>
  <c r="H20208" i="25"/>
  <c r="H20204" i="25"/>
  <c r="H20200" i="25"/>
  <c r="H20196" i="25"/>
  <c r="H20192" i="25"/>
  <c r="H20188" i="25"/>
  <c r="H20184" i="25"/>
  <c r="H20180" i="25"/>
  <c r="H20176" i="25"/>
  <c r="H20172" i="25"/>
  <c r="H20168" i="25"/>
  <c r="H20164" i="25"/>
  <c r="H20160" i="25"/>
  <c r="H20156" i="25"/>
  <c r="H20152" i="25"/>
  <c r="H20148" i="25"/>
  <c r="H20144" i="25"/>
  <c r="H20140" i="25"/>
  <c r="H20136" i="25"/>
  <c r="H20132" i="25"/>
  <c r="H20128" i="25"/>
  <c r="H20124" i="25"/>
  <c r="H20120" i="25"/>
  <c r="H20116" i="25"/>
  <c r="H20112" i="25"/>
  <c r="H20108" i="25"/>
  <c r="H20104" i="25"/>
  <c r="H20100" i="25"/>
  <c r="H20096" i="25"/>
  <c r="H20092" i="25"/>
  <c r="H20088" i="25"/>
  <c r="H20084" i="25"/>
  <c r="H20080" i="25"/>
  <c r="H20076" i="25"/>
  <c r="H20072" i="25"/>
  <c r="H20068" i="25"/>
  <c r="H20064" i="25"/>
  <c r="H20060" i="25"/>
  <c r="H20056" i="25"/>
  <c r="H20052" i="25"/>
  <c r="H20048" i="25"/>
  <c r="H20044" i="25"/>
  <c r="H20040" i="25"/>
  <c r="H20036" i="25"/>
  <c r="H20032" i="25"/>
  <c r="H20028" i="25"/>
  <c r="H20024" i="25"/>
  <c r="H20020" i="25"/>
  <c r="H20016" i="25"/>
  <c r="H20012" i="25"/>
  <c r="H20008" i="25"/>
  <c r="H20004" i="25"/>
  <c r="H20000" i="25"/>
  <c r="H19996" i="25"/>
  <c r="H19992" i="25"/>
  <c r="H19988" i="25"/>
  <c r="H19984" i="25"/>
  <c r="H19980" i="25"/>
  <c r="H19976" i="25"/>
  <c r="H19972" i="25"/>
  <c r="H19968" i="25"/>
  <c r="H19964" i="25"/>
  <c r="H19960" i="25"/>
  <c r="H19956" i="25"/>
  <c r="H19952" i="25"/>
  <c r="H19948" i="25"/>
  <c r="H19944" i="25"/>
  <c r="H19940" i="25"/>
  <c r="H19936" i="25"/>
  <c r="H19932" i="25"/>
  <c r="H19928" i="25"/>
  <c r="H19924" i="25"/>
  <c r="H19920" i="25"/>
  <c r="H19916" i="25"/>
  <c r="H19912" i="25"/>
  <c r="H19908" i="25"/>
  <c r="H19904" i="25"/>
  <c r="H19900" i="25"/>
  <c r="H19896" i="25"/>
  <c r="H19892" i="25"/>
  <c r="H19888" i="25"/>
  <c r="H19884" i="25"/>
  <c r="H19880" i="25"/>
  <c r="H19876" i="25"/>
  <c r="H19872" i="25"/>
  <c r="H19868" i="25"/>
  <c r="H19864" i="25"/>
  <c r="H19860" i="25"/>
  <c r="H19856" i="25"/>
  <c r="H19852" i="25"/>
  <c r="H19848" i="25"/>
  <c r="H19844" i="25"/>
  <c r="H19840" i="25"/>
  <c r="H19836" i="25"/>
  <c r="H19832" i="25"/>
  <c r="H19828" i="25"/>
  <c r="H19824" i="25"/>
  <c r="H19820" i="25"/>
  <c r="H19816" i="25"/>
  <c r="H19812" i="25"/>
  <c r="H19808" i="25"/>
  <c r="H19804" i="25"/>
  <c r="H19800" i="25"/>
  <c r="H19796" i="25"/>
  <c r="H19792" i="25"/>
  <c r="H19788" i="25"/>
  <c r="H19784" i="25"/>
  <c r="H19780" i="25"/>
  <c r="H19776" i="25"/>
  <c r="H19772" i="25"/>
  <c r="H19768" i="25"/>
  <c r="H19764" i="25"/>
  <c r="H19760" i="25"/>
  <c r="H19756" i="25"/>
  <c r="H19752" i="25"/>
  <c r="H19748" i="25"/>
  <c r="H19744" i="25"/>
  <c r="H19740" i="25"/>
  <c r="H19736" i="25"/>
  <c r="H19732" i="25"/>
  <c r="H19728" i="25"/>
  <c r="H19724" i="25"/>
  <c r="H19720" i="25"/>
  <c r="H19716" i="25"/>
  <c r="H19712" i="25"/>
  <c r="H19708" i="25"/>
  <c r="H19704" i="25"/>
  <c r="H19700" i="25"/>
  <c r="H19696" i="25"/>
  <c r="H19692" i="25"/>
  <c r="H19688" i="25"/>
  <c r="H19684" i="25"/>
  <c r="H19680" i="25"/>
  <c r="H19676" i="25"/>
  <c r="H19672" i="25"/>
  <c r="H19668" i="25"/>
  <c r="H19664" i="25"/>
  <c r="H19660" i="25"/>
  <c r="H19656" i="25"/>
  <c r="H19652" i="25"/>
  <c r="H19648" i="25"/>
  <c r="H19644" i="25"/>
  <c r="H19640" i="25"/>
  <c r="H19636" i="25"/>
  <c r="H19632" i="25"/>
  <c r="H19628" i="25"/>
  <c r="H19624" i="25"/>
  <c r="H19620" i="25"/>
  <c r="H19616" i="25"/>
  <c r="H19612" i="25"/>
  <c r="H19608" i="25"/>
  <c r="H19604" i="25"/>
  <c r="H19600" i="25"/>
  <c r="H19596" i="25"/>
  <c r="H19592" i="25"/>
  <c r="H19588" i="25"/>
  <c r="H19584" i="25"/>
  <c r="H19580" i="25"/>
  <c r="H19576" i="25"/>
  <c r="H19572" i="25"/>
  <c r="H19568" i="25"/>
  <c r="H19564" i="25"/>
  <c r="H19560" i="25"/>
  <c r="H19556" i="25"/>
  <c r="H19552" i="25"/>
  <c r="H19548" i="25"/>
  <c r="H19544" i="25"/>
  <c r="H19540" i="25"/>
  <c r="H19536" i="25"/>
  <c r="H19532" i="25"/>
  <c r="H19528" i="25"/>
  <c r="H19524" i="25"/>
  <c r="H19520" i="25"/>
  <c r="H19516" i="25"/>
  <c r="H19512" i="25"/>
  <c r="H19508" i="25"/>
  <c r="H19504" i="25"/>
  <c r="H19500" i="25"/>
  <c r="H19496" i="25"/>
  <c r="H19492" i="25"/>
  <c r="H19488" i="25"/>
  <c r="H19484" i="25"/>
  <c r="H19480" i="25"/>
  <c r="H19476" i="25"/>
  <c r="H19472" i="25"/>
  <c r="H19468" i="25"/>
  <c r="H19464" i="25"/>
  <c r="H19460" i="25"/>
  <c r="H19456" i="25"/>
  <c r="H19452" i="25"/>
  <c r="H19448" i="25"/>
  <c r="H19444" i="25"/>
  <c r="H19440" i="25"/>
  <c r="H19436" i="25"/>
  <c r="H19432" i="25"/>
  <c r="H19428" i="25"/>
  <c r="H19424" i="25"/>
  <c r="H19420" i="25"/>
  <c r="H19416" i="25"/>
  <c r="H19412" i="25"/>
  <c r="H19408" i="25"/>
  <c r="H19404" i="25"/>
  <c r="H19400" i="25"/>
  <c r="H19396" i="25"/>
  <c r="H19392" i="25"/>
  <c r="H19388" i="25"/>
  <c r="H19384" i="25"/>
  <c r="H19380" i="25"/>
  <c r="H19376" i="25"/>
  <c r="H19372" i="25"/>
  <c r="H19368" i="25"/>
  <c r="H19364" i="25"/>
  <c r="H19360" i="25"/>
  <c r="H19356" i="25"/>
  <c r="H23090" i="25"/>
  <c r="H22828" i="25"/>
  <c r="H22589" i="25"/>
  <c r="H22525" i="25"/>
  <c r="H22461" i="25"/>
  <c r="H22397" i="25"/>
  <c r="H22333" i="25"/>
  <c r="H22269" i="25"/>
  <c r="H22205" i="25"/>
  <c r="H22141" i="25"/>
  <c r="H22077" i="25"/>
  <c r="H22013" i="25"/>
  <c r="H21949" i="25"/>
  <c r="H21885" i="25"/>
  <c r="H21821" i="25"/>
  <c r="H21757" i="25"/>
  <c r="H21693" i="25"/>
  <c r="H21629" i="25"/>
  <c r="H21565" i="25"/>
  <c r="H21501" i="25"/>
  <c r="H21437" i="25"/>
  <c r="H21394" i="25"/>
  <c r="H21378" i="25"/>
  <c r="H21362" i="25"/>
  <c r="H21346" i="25"/>
  <c r="H21330" i="25"/>
  <c r="H21314" i="25"/>
  <c r="H21298" i="25"/>
  <c r="H21282" i="25"/>
  <c r="H21266" i="25"/>
  <c r="H21250" i="25"/>
  <c r="H21234" i="25"/>
  <c r="H21218" i="25"/>
  <c r="H21202" i="25"/>
  <c r="H21186" i="25"/>
  <c r="H21170" i="25"/>
  <c r="H21154" i="25"/>
  <c r="H21138" i="25"/>
  <c r="H21122" i="25"/>
  <c r="H21106" i="25"/>
  <c r="H21090" i="25"/>
  <c r="H21074" i="25"/>
  <c r="H21058" i="25"/>
  <c r="H21042" i="25"/>
  <c r="H21026" i="25"/>
  <c r="H21010" i="25"/>
  <c r="H20994" i="25"/>
  <c r="H20978" i="25"/>
  <c r="H20962" i="25"/>
  <c r="H20946" i="25"/>
  <c r="H20930" i="25"/>
  <c r="H20914" i="25"/>
  <c r="H20898" i="25"/>
  <c r="H20882" i="25"/>
  <c r="H20866" i="25"/>
  <c r="H20850" i="25"/>
  <c r="H20834" i="25"/>
  <c r="H20818" i="25"/>
  <c r="H20802" i="25"/>
  <c r="H20786" i="25"/>
  <c r="H20770" i="25"/>
  <c r="H20754" i="25"/>
  <c r="H20738" i="25"/>
  <c r="H20722" i="25"/>
  <c r="H20706" i="25"/>
  <c r="H20690" i="25"/>
  <c r="H20674" i="25"/>
  <c r="H20658" i="25"/>
  <c r="H20642" i="25"/>
  <c r="H20626" i="25"/>
  <c r="H20610" i="25"/>
  <c r="H20594" i="25"/>
  <c r="H20578" i="25"/>
  <c r="H20562" i="25"/>
  <c r="H20546" i="25"/>
  <c r="H20530" i="25"/>
  <c r="H20514" i="25"/>
  <c r="H20498" i="25"/>
  <c r="H20482" i="25"/>
  <c r="H20466" i="25"/>
  <c r="H20450" i="25"/>
  <c r="H20434" i="25"/>
  <c r="H20418" i="25"/>
  <c r="H20402" i="25"/>
  <c r="H20386" i="25"/>
  <c r="H20375" i="25"/>
  <c r="H20371" i="25"/>
  <c r="H20367" i="25"/>
  <c r="H20363" i="25"/>
  <c r="H20359" i="25"/>
  <c r="H20355" i="25"/>
  <c r="H20351" i="25"/>
  <c r="H20347" i="25"/>
  <c r="H20343" i="25"/>
  <c r="H20339" i="25"/>
  <c r="H20335" i="25"/>
  <c r="H20331" i="25"/>
  <c r="H20327" i="25"/>
  <c r="H20323" i="25"/>
  <c r="H20319" i="25"/>
  <c r="H20315" i="25"/>
  <c r="H20311" i="25"/>
  <c r="H20307" i="25"/>
  <c r="H20303" i="25"/>
  <c r="H20299" i="25"/>
  <c r="H20295" i="25"/>
  <c r="H20291" i="25"/>
  <c r="H20287" i="25"/>
  <c r="H20283" i="25"/>
  <c r="H20279" i="25"/>
  <c r="H20275" i="25"/>
  <c r="H20271" i="25"/>
  <c r="H20267" i="25"/>
  <c r="H20263" i="25"/>
  <c r="H20259" i="25"/>
  <c r="H20255" i="25"/>
  <c r="H20251" i="25"/>
  <c r="H20247" i="25"/>
  <c r="H20243" i="25"/>
  <c r="H20239" i="25"/>
  <c r="H20235" i="25"/>
  <c r="H20231" i="25"/>
  <c r="H20227" i="25"/>
  <c r="H20223" i="25"/>
  <c r="H20219" i="25"/>
  <c r="H20215" i="25"/>
  <c r="H20211" i="25"/>
  <c r="H20207" i="25"/>
  <c r="H20203" i="25"/>
  <c r="H20199" i="25"/>
  <c r="H20195" i="25"/>
  <c r="H20191" i="25"/>
  <c r="H20187" i="25"/>
  <c r="H20183" i="25"/>
  <c r="H20179" i="25"/>
  <c r="H20175" i="25"/>
  <c r="H20171" i="25"/>
  <c r="H20167" i="25"/>
  <c r="H20163" i="25"/>
  <c r="H20159" i="25"/>
  <c r="H20155" i="25"/>
  <c r="H20151" i="25"/>
  <c r="H20147" i="25"/>
  <c r="H20143" i="25"/>
  <c r="H20139" i="25"/>
  <c r="H20135" i="25"/>
  <c r="H20131" i="25"/>
  <c r="H20127" i="25"/>
  <c r="H20123" i="25"/>
  <c r="H20119" i="25"/>
  <c r="H20115" i="25"/>
  <c r="H20111" i="25"/>
  <c r="H20107" i="25"/>
  <c r="H20103" i="25"/>
  <c r="H20099" i="25"/>
  <c r="H20095" i="25"/>
  <c r="H20091" i="25"/>
  <c r="H20087" i="25"/>
  <c r="H20083" i="25"/>
  <c r="H20079" i="25"/>
  <c r="H20075" i="25"/>
  <c r="H20071" i="25"/>
  <c r="H20067" i="25"/>
  <c r="H20063" i="25"/>
  <c r="H20059" i="25"/>
  <c r="H20055" i="25"/>
  <c r="H20051" i="25"/>
  <c r="H20047" i="25"/>
  <c r="H20043" i="25"/>
  <c r="H20039" i="25"/>
  <c r="H20035" i="25"/>
  <c r="H20031" i="25"/>
  <c r="H20027" i="25"/>
  <c r="H20023" i="25"/>
  <c r="H20019" i="25"/>
  <c r="H20015" i="25"/>
  <c r="H20011" i="25"/>
  <c r="H20007" i="25"/>
  <c r="H20003" i="25"/>
  <c r="H19999" i="25"/>
  <c r="H19995" i="25"/>
  <c r="H19991" i="25"/>
  <c r="H19987" i="25"/>
  <c r="H19983" i="25"/>
  <c r="H19979" i="25"/>
  <c r="H19975" i="25"/>
  <c r="H19971" i="25"/>
  <c r="H19967" i="25"/>
  <c r="H19963" i="25"/>
  <c r="H19959" i="25"/>
  <c r="H19955" i="25"/>
  <c r="H19951" i="25"/>
  <c r="H19947" i="25"/>
  <c r="H19943" i="25"/>
  <c r="H19939" i="25"/>
  <c r="H19935" i="25"/>
  <c r="H19931" i="25"/>
  <c r="H19927" i="25"/>
  <c r="H19923" i="25"/>
  <c r="H19919" i="25"/>
  <c r="H19915" i="25"/>
  <c r="H19911" i="25"/>
  <c r="H19907" i="25"/>
  <c r="H19903" i="25"/>
  <c r="H19899" i="25"/>
  <c r="H19895" i="25"/>
  <c r="H19891" i="25"/>
  <c r="H19887" i="25"/>
  <c r="H19883" i="25"/>
  <c r="H19879" i="25"/>
  <c r="H19875" i="25"/>
  <c r="H19871" i="25"/>
  <c r="H19867" i="25"/>
  <c r="H19863" i="25"/>
  <c r="H19859" i="25"/>
  <c r="H19855" i="25"/>
  <c r="H19851" i="25"/>
  <c r="H19847" i="25"/>
  <c r="H19843" i="25"/>
  <c r="H19839" i="25"/>
  <c r="H19835" i="25"/>
  <c r="H19831" i="25"/>
  <c r="H19827" i="25"/>
  <c r="H19823" i="25"/>
  <c r="H19819" i="25"/>
  <c r="H19815" i="25"/>
  <c r="H19811" i="25"/>
  <c r="H19807" i="25"/>
  <c r="H19803" i="25"/>
  <c r="H19799" i="25"/>
  <c r="H19795" i="25"/>
  <c r="H19791" i="25"/>
  <c r="H19787" i="25"/>
  <c r="H19783" i="25"/>
  <c r="H19779" i="25"/>
  <c r="H19775" i="25"/>
  <c r="H19771" i="25"/>
  <c r="H19767" i="25"/>
  <c r="H19763" i="25"/>
  <c r="H19759" i="25"/>
  <c r="H19755" i="25"/>
  <c r="H19751" i="25"/>
  <c r="H19747" i="25"/>
  <c r="H19743" i="25"/>
  <c r="H19739" i="25"/>
  <c r="H19735" i="25"/>
  <c r="H19731" i="25"/>
  <c r="H19727" i="25"/>
  <c r="H19723" i="25"/>
  <c r="H19719" i="25"/>
  <c r="H19715" i="25"/>
  <c r="H19711" i="25"/>
  <c r="H19707" i="25"/>
  <c r="H19703" i="25"/>
  <c r="H19699" i="25"/>
  <c r="H19695" i="25"/>
  <c r="H19691" i="25"/>
  <c r="H19687" i="25"/>
  <c r="H19683" i="25"/>
  <c r="H19679" i="25"/>
  <c r="H19675" i="25"/>
  <c r="H19671" i="25"/>
  <c r="H19667" i="25"/>
  <c r="H19663" i="25"/>
  <c r="H19659" i="25"/>
  <c r="H19655" i="25"/>
  <c r="H19651" i="25"/>
  <c r="H19647" i="25"/>
  <c r="H19643" i="25"/>
  <c r="H19639" i="25"/>
  <c r="H19635" i="25"/>
  <c r="H19631" i="25"/>
  <c r="H19627" i="25"/>
  <c r="H19623" i="25"/>
  <c r="H19619" i="25"/>
  <c r="H19615" i="25"/>
  <c r="H19611" i="25"/>
  <c r="H19607" i="25"/>
  <c r="H19603" i="25"/>
  <c r="H19599" i="25"/>
  <c r="H19595" i="25"/>
  <c r="H19591" i="25"/>
  <c r="H19587" i="25"/>
  <c r="H19583" i="25"/>
  <c r="H19579" i="25"/>
  <c r="H19575" i="25"/>
  <c r="H19571" i="25"/>
  <c r="H19567" i="25"/>
  <c r="H19563" i="25"/>
  <c r="H19559" i="25"/>
  <c r="H19555" i="25"/>
  <c r="H19551" i="25"/>
  <c r="H19547" i="25"/>
  <c r="H19543" i="25"/>
  <c r="H19539" i="25"/>
  <c r="H19535" i="25"/>
  <c r="H19531" i="25"/>
  <c r="H19527" i="25"/>
  <c r="H19523" i="25"/>
  <c r="H19519" i="25"/>
  <c r="H19515" i="25"/>
  <c r="H19511" i="25"/>
  <c r="H19507" i="25"/>
  <c r="H19503" i="25"/>
  <c r="H19499" i="25"/>
  <c r="H19495" i="25"/>
  <c r="H19491" i="25"/>
  <c r="H19487" i="25"/>
  <c r="H19483" i="25"/>
  <c r="H19479" i="25"/>
  <c r="H19475" i="25"/>
  <c r="H19471" i="25"/>
  <c r="H19467" i="25"/>
  <c r="H19463" i="25"/>
  <c r="H19459" i="25"/>
  <c r="H19455" i="25"/>
  <c r="H19451" i="25"/>
  <c r="H19447" i="25"/>
  <c r="H19443" i="25"/>
  <c r="H19439" i="25"/>
  <c r="H19435" i="25"/>
  <c r="H19431" i="25"/>
  <c r="H19427" i="25"/>
  <c r="H19423" i="25"/>
  <c r="H19419" i="25"/>
  <c r="H19415" i="25"/>
  <c r="H19411" i="25"/>
  <c r="H19407" i="25"/>
  <c r="H19403" i="25"/>
  <c r="H19399" i="25"/>
  <c r="H19395" i="25"/>
  <c r="H19391" i="25"/>
  <c r="H19387" i="25"/>
  <c r="H19383" i="25"/>
  <c r="H19379" i="25"/>
  <c r="H19375" i="25"/>
  <c r="H19371" i="25"/>
  <c r="H19367" i="25"/>
  <c r="H19363" i="25"/>
  <c r="H19359" i="25"/>
  <c r="H19355" i="25"/>
  <c r="H19351" i="25"/>
  <c r="H23020" i="25"/>
  <c r="H22445" i="25"/>
  <c r="H22189" i="25"/>
  <c r="H21933" i="25"/>
  <c r="H21677" i="25"/>
  <c r="H21421" i="25"/>
  <c r="H21342" i="25"/>
  <c r="H21278" i="25"/>
  <c r="H21214" i="25"/>
  <c r="H21150" i="25"/>
  <c r="H21086" i="25"/>
  <c r="H21022" i="25"/>
  <c r="H20958" i="25"/>
  <c r="H20894" i="25"/>
  <c r="H20830" i="25"/>
  <c r="H20766" i="25"/>
  <c r="H20702" i="25"/>
  <c r="H20638" i="25"/>
  <c r="H20574" i="25"/>
  <c r="H20510" i="25"/>
  <c r="H20446" i="25"/>
  <c r="H20382" i="25"/>
  <c r="H20362" i="25"/>
  <c r="H20346" i="25"/>
  <c r="H20330" i="25"/>
  <c r="H20314" i="25"/>
  <c r="H20298" i="25"/>
  <c r="H20282" i="25"/>
  <c r="H20266" i="25"/>
  <c r="H20250" i="25"/>
  <c r="H20234" i="25"/>
  <c r="H20218" i="25"/>
  <c r="H20202" i="25"/>
  <c r="H20186" i="25"/>
  <c r="H20170" i="25"/>
  <c r="H20154" i="25"/>
  <c r="H20138" i="25"/>
  <c r="H20122" i="25"/>
  <c r="H20106" i="25"/>
  <c r="H20090" i="25"/>
  <c r="H20074" i="25"/>
  <c r="H20058" i="25"/>
  <c r="H20042" i="25"/>
  <c r="H20026" i="25"/>
  <c r="H20010" i="25"/>
  <c r="H19994" i="25"/>
  <c r="H19978" i="25"/>
  <c r="H19962" i="25"/>
  <c r="H19946" i="25"/>
  <c r="H19930" i="25"/>
  <c r="H19914" i="25"/>
  <c r="H19898" i="25"/>
  <c r="H19882" i="25"/>
  <c r="H19866" i="25"/>
  <c r="H19850" i="25"/>
  <c r="H19834" i="25"/>
  <c r="H19818" i="25"/>
  <c r="H19802" i="25"/>
  <c r="H19786" i="25"/>
  <c r="H19770" i="25"/>
  <c r="H19754" i="25"/>
  <c r="H19738" i="25"/>
  <c r="H19722" i="25"/>
  <c r="H19706" i="25"/>
  <c r="H19690" i="25"/>
  <c r="H19674" i="25"/>
  <c r="H19658" i="25"/>
  <c r="H19642" i="25"/>
  <c r="H19626" i="25"/>
  <c r="H19610" i="25"/>
  <c r="H19594" i="25"/>
  <c r="H19578" i="25"/>
  <c r="H19562" i="25"/>
  <c r="H19546" i="25"/>
  <c r="H19530" i="25"/>
  <c r="H19514" i="25"/>
  <c r="H19498" i="25"/>
  <c r="H19482" i="25"/>
  <c r="H19466" i="25"/>
  <c r="H19450" i="25"/>
  <c r="H19434" i="25"/>
  <c r="H19418" i="25"/>
  <c r="H19402" i="25"/>
  <c r="H19386" i="25"/>
  <c r="H19370" i="25"/>
  <c r="H19354" i="25"/>
  <c r="H19348" i="25"/>
  <c r="H19344" i="25"/>
  <c r="H19340" i="25"/>
  <c r="H19336" i="25"/>
  <c r="H19332" i="25"/>
  <c r="H19328" i="25"/>
  <c r="H19324" i="25"/>
  <c r="H19320" i="25"/>
  <c r="H19316" i="25"/>
  <c r="H19312" i="25"/>
  <c r="H19308" i="25"/>
  <c r="H19304" i="25"/>
  <c r="H19300" i="25"/>
  <c r="H19296" i="25"/>
  <c r="H19292" i="25"/>
  <c r="H19288" i="25"/>
  <c r="H19284" i="25"/>
  <c r="H19280" i="25"/>
  <c r="H19276" i="25"/>
  <c r="H19272" i="25"/>
  <c r="H19268" i="25"/>
  <c r="H19264" i="25"/>
  <c r="H19260" i="25"/>
  <c r="H19256" i="25"/>
  <c r="H19252" i="25"/>
  <c r="H19248" i="25"/>
  <c r="H19244" i="25"/>
  <c r="H19240" i="25"/>
  <c r="H19236" i="25"/>
  <c r="H19232" i="25"/>
  <c r="H19228" i="25"/>
  <c r="H19224" i="25"/>
  <c r="H19220" i="25"/>
  <c r="H19216" i="25"/>
  <c r="H19212" i="25"/>
  <c r="H19208" i="25"/>
  <c r="H19204" i="25"/>
  <c r="H19200" i="25"/>
  <c r="H19196" i="25"/>
  <c r="H19192" i="25"/>
  <c r="H19188" i="25"/>
  <c r="H19184" i="25"/>
  <c r="H19180" i="25"/>
  <c r="H19176" i="25"/>
  <c r="H19172" i="25"/>
  <c r="H19168" i="25"/>
  <c r="H19164" i="25"/>
  <c r="H19160" i="25"/>
  <c r="H19156" i="25"/>
  <c r="H19152" i="25"/>
  <c r="H19148" i="25"/>
  <c r="H19144" i="25"/>
  <c r="H19140" i="25"/>
  <c r="H19136" i="25"/>
  <c r="H19132" i="25"/>
  <c r="H19128" i="25"/>
  <c r="H19124" i="25"/>
  <c r="H19120" i="25"/>
  <c r="H19116" i="25"/>
  <c r="H19112" i="25"/>
  <c r="H19108" i="25"/>
  <c r="H19104" i="25"/>
  <c r="H19100" i="25"/>
  <c r="H19096" i="25"/>
  <c r="H19092" i="25"/>
  <c r="H19088" i="25"/>
  <c r="H19084" i="25"/>
  <c r="H19080" i="25"/>
  <c r="H19076" i="25"/>
  <c r="H19072" i="25"/>
  <c r="H19068" i="25"/>
  <c r="H19064" i="25"/>
  <c r="H19060" i="25"/>
  <c r="H19056" i="25"/>
  <c r="H19052" i="25"/>
  <c r="H19048" i="25"/>
  <c r="H19044" i="25"/>
  <c r="H19040" i="25"/>
  <c r="H19036" i="25"/>
  <c r="H19032" i="25"/>
  <c r="H19028" i="25"/>
  <c r="H19024" i="25"/>
  <c r="H19020" i="25"/>
  <c r="H19016" i="25"/>
  <c r="H19012" i="25"/>
  <c r="H19008" i="25"/>
  <c r="H19004" i="25"/>
  <c r="H19000" i="25"/>
  <c r="H18996" i="25"/>
  <c r="H18992" i="25"/>
  <c r="H18988" i="25"/>
  <c r="H18984" i="25"/>
  <c r="H18980" i="25"/>
  <c r="H18976" i="25"/>
  <c r="H18972" i="25"/>
  <c r="H18968" i="25"/>
  <c r="H18964" i="25"/>
  <c r="H18960" i="25"/>
  <c r="H18956" i="25"/>
  <c r="H18952" i="25"/>
  <c r="H18948" i="25"/>
  <c r="H18944" i="25"/>
  <c r="H18940" i="25"/>
  <c r="H18936" i="25"/>
  <c r="H18932" i="25"/>
  <c r="H18928" i="25"/>
  <c r="H18924" i="25"/>
  <c r="H18920" i="25"/>
  <c r="H18916" i="25"/>
  <c r="H18912" i="25"/>
  <c r="H18908" i="25"/>
  <c r="H18904" i="25"/>
  <c r="H18900" i="25"/>
  <c r="H18896" i="25"/>
  <c r="H18892" i="25"/>
  <c r="H18888" i="25"/>
  <c r="H18884" i="25"/>
  <c r="H18880" i="25"/>
  <c r="H18876" i="25"/>
  <c r="H18872" i="25"/>
  <c r="H18868" i="25"/>
  <c r="H18864" i="25"/>
  <c r="H18860" i="25"/>
  <c r="H18856" i="25"/>
  <c r="H18852" i="25"/>
  <c r="H18848" i="25"/>
  <c r="H18844" i="25"/>
  <c r="H18840" i="25"/>
  <c r="H18836" i="25"/>
  <c r="H18832" i="25"/>
  <c r="H18828" i="25"/>
  <c r="H18824" i="25"/>
  <c r="H18820" i="25"/>
  <c r="H18816" i="25"/>
  <c r="H18812" i="25"/>
  <c r="H18808" i="25"/>
  <c r="H18804" i="25"/>
  <c r="H18800" i="25"/>
  <c r="H18796" i="25"/>
  <c r="H18792" i="25"/>
  <c r="H18788" i="25"/>
  <c r="H18784" i="25"/>
  <c r="H18780" i="25"/>
  <c r="H18776" i="25"/>
  <c r="H18772" i="25"/>
  <c r="H18768" i="25"/>
  <c r="H18764" i="25"/>
  <c r="H18760" i="25"/>
  <c r="H18756" i="25"/>
  <c r="H18752" i="25"/>
  <c r="H18748" i="25"/>
  <c r="H18744" i="25"/>
  <c r="H18740" i="25"/>
  <c r="H18736" i="25"/>
  <c r="H18732" i="25"/>
  <c r="H18728" i="25"/>
  <c r="H18724" i="25"/>
  <c r="H18720" i="25"/>
  <c r="H18716" i="25"/>
  <c r="H18712" i="25"/>
  <c r="H18708" i="25"/>
  <c r="H18704" i="25"/>
  <c r="H18700" i="25"/>
  <c r="H18696" i="25"/>
  <c r="H18692" i="25"/>
  <c r="H18688" i="25"/>
  <c r="H18684" i="25"/>
  <c r="H18680" i="25"/>
  <c r="H18676" i="25"/>
  <c r="H18672" i="25"/>
  <c r="H18668" i="25"/>
  <c r="H18664" i="25"/>
  <c r="H18660" i="25"/>
  <c r="H18656" i="25"/>
  <c r="H18652" i="25"/>
  <c r="H18648" i="25"/>
  <c r="H18644" i="25"/>
  <c r="H18640" i="25"/>
  <c r="H18636" i="25"/>
  <c r="H18632" i="25"/>
  <c r="H18628" i="25"/>
  <c r="H18624" i="25"/>
  <c r="H18620" i="25"/>
  <c r="H18616" i="25"/>
  <c r="H18612" i="25"/>
  <c r="H18608" i="25"/>
  <c r="H18604" i="25"/>
  <c r="H18600" i="25"/>
  <c r="H18596" i="25"/>
  <c r="H18592" i="25"/>
  <c r="H18588" i="25"/>
  <c r="H18584" i="25"/>
  <c r="H18580" i="25"/>
  <c r="H18576" i="25"/>
  <c r="H18572" i="25"/>
  <c r="H18568" i="25"/>
  <c r="H18564" i="25"/>
  <c r="H18560" i="25"/>
  <c r="H18556" i="25"/>
  <c r="H18552" i="25"/>
  <c r="H18548" i="25"/>
  <c r="H18544" i="25"/>
  <c r="H18540" i="25"/>
  <c r="H18536" i="25"/>
  <c r="H18532" i="25"/>
  <c r="H18528" i="25"/>
  <c r="H18524" i="25"/>
  <c r="H18520" i="25"/>
  <c r="H18516" i="25"/>
  <c r="H18512" i="25"/>
  <c r="H18508" i="25"/>
  <c r="H18504" i="25"/>
  <c r="H18500" i="25"/>
  <c r="H18496" i="25"/>
  <c r="H18492" i="25"/>
  <c r="H18488" i="25"/>
  <c r="H18484" i="25"/>
  <c r="H18480" i="25"/>
  <c r="H18476" i="25"/>
  <c r="H18472" i="25"/>
  <c r="H18468" i="25"/>
  <c r="H18464" i="25"/>
  <c r="H18460" i="25"/>
  <c r="H18456" i="25"/>
  <c r="H18452" i="25"/>
  <c r="H18448" i="25"/>
  <c r="H18444" i="25"/>
  <c r="H18440" i="25"/>
  <c r="H18436" i="25"/>
  <c r="H18432" i="25"/>
  <c r="H18428" i="25"/>
  <c r="H18424" i="25"/>
  <c r="H18420" i="25"/>
  <c r="H18416" i="25"/>
  <c r="H18412" i="25"/>
  <c r="H18408" i="25"/>
  <c r="H18404" i="25"/>
  <c r="H18400" i="25"/>
  <c r="H18396" i="25"/>
  <c r="H18392" i="25"/>
  <c r="H18388" i="25"/>
  <c r="H18384" i="25"/>
  <c r="H18380" i="25"/>
  <c r="H18376" i="25"/>
  <c r="H18372" i="25"/>
  <c r="H18368" i="25"/>
  <c r="H18364" i="25"/>
  <c r="H18360" i="25"/>
  <c r="H18356" i="25"/>
  <c r="H18352" i="25"/>
  <c r="H18348" i="25"/>
  <c r="H18344" i="25"/>
  <c r="H18340" i="25"/>
  <c r="H18336" i="25"/>
  <c r="H18332" i="25"/>
  <c r="H18328" i="25"/>
  <c r="H18324" i="25"/>
  <c r="H18320" i="25"/>
  <c r="H18316" i="25"/>
  <c r="H18312" i="25"/>
  <c r="H18308" i="25"/>
  <c r="H18304" i="25"/>
  <c r="H18300" i="25"/>
  <c r="H18296" i="25"/>
  <c r="H18292" i="25"/>
  <c r="H18288" i="25"/>
  <c r="H18284" i="25"/>
  <c r="H18280" i="25"/>
  <c r="H18276" i="25"/>
  <c r="H18272" i="25"/>
  <c r="H18268" i="25"/>
  <c r="H18264" i="25"/>
  <c r="H18260" i="25"/>
  <c r="H18256" i="25"/>
  <c r="H18252" i="25"/>
  <c r="H18248" i="25"/>
  <c r="H18244" i="25"/>
  <c r="H18240" i="25"/>
  <c r="H18236" i="25"/>
  <c r="H18232" i="25"/>
  <c r="H18228" i="25"/>
  <c r="H18224" i="25"/>
  <c r="H18220" i="25"/>
  <c r="H18216" i="25"/>
  <c r="H18212" i="25"/>
  <c r="H18208" i="25"/>
  <c r="H18204" i="25"/>
  <c r="H18200" i="25"/>
  <c r="H18196" i="25"/>
  <c r="H18192" i="25"/>
  <c r="H18188" i="25"/>
  <c r="H18184" i="25"/>
  <c r="H18180" i="25"/>
  <c r="H18176" i="25"/>
  <c r="H18172" i="25"/>
  <c r="H18168" i="25"/>
  <c r="H18164" i="25"/>
  <c r="H18160" i="25"/>
  <c r="H18156" i="25"/>
  <c r="H18152" i="25"/>
  <c r="H18148" i="25"/>
  <c r="H18144" i="25"/>
  <c r="H18140" i="25"/>
  <c r="H18136" i="25"/>
  <c r="H18132" i="25"/>
  <c r="H18128" i="25"/>
  <c r="H18124" i="25"/>
  <c r="H18120" i="25"/>
  <c r="H18116" i="25"/>
  <c r="H18112" i="25"/>
  <c r="H18108" i="25"/>
  <c r="H18104" i="25"/>
  <c r="H18100" i="25"/>
  <c r="H18096" i="25"/>
  <c r="H18092" i="25"/>
  <c r="H18088" i="25"/>
  <c r="H18084" i="25"/>
  <c r="H18080" i="25"/>
  <c r="H18076" i="25"/>
  <c r="H18072" i="25"/>
  <c r="H18068" i="25"/>
  <c r="H18064" i="25"/>
  <c r="H18060" i="25"/>
  <c r="H18056" i="25"/>
  <c r="H18052" i="25"/>
  <c r="H18048" i="25"/>
  <c r="H18044" i="25"/>
  <c r="H18040" i="25"/>
  <c r="H18036" i="25"/>
  <c r="H18032" i="25"/>
  <c r="H18028" i="25"/>
  <c r="H18024" i="25"/>
  <c r="H18020" i="25"/>
  <c r="H18016" i="25"/>
  <c r="H18012" i="25"/>
  <c r="H18008" i="25"/>
  <c r="H18004" i="25"/>
  <c r="H18000" i="25"/>
  <c r="H17996" i="25"/>
  <c r="H17992" i="25"/>
  <c r="H17988" i="25"/>
  <c r="H17984" i="25"/>
  <c r="H17980" i="25"/>
  <c r="H17976" i="25"/>
  <c r="H17972" i="25"/>
  <c r="H17968" i="25"/>
  <c r="H17964" i="25"/>
  <c r="H17960" i="25"/>
  <c r="H17956" i="25"/>
  <c r="H17952" i="25"/>
  <c r="H17948" i="25"/>
  <c r="H17944" i="25"/>
  <c r="H17940" i="25"/>
  <c r="H17936" i="25"/>
  <c r="H17932" i="25"/>
  <c r="H17928" i="25"/>
  <c r="H17924" i="25"/>
  <c r="H17920" i="25"/>
  <c r="H17916" i="25"/>
  <c r="H17912" i="25"/>
  <c r="H17908" i="25"/>
  <c r="H17904" i="25"/>
  <c r="H17900" i="25"/>
  <c r="H17896" i="25"/>
  <c r="H17892" i="25"/>
  <c r="H17888" i="25"/>
  <c r="H17884" i="25"/>
  <c r="H17880" i="25"/>
  <c r="H17876" i="25"/>
  <c r="H17872" i="25"/>
  <c r="H17868" i="25"/>
  <c r="H17864" i="25"/>
  <c r="H17860" i="25"/>
  <c r="H17856" i="25"/>
  <c r="H17852" i="25"/>
  <c r="H17848" i="25"/>
  <c r="H17844" i="25"/>
  <c r="H17840" i="25"/>
  <c r="H17836" i="25"/>
  <c r="H17832" i="25"/>
  <c r="H17828" i="25"/>
  <c r="H17824" i="25"/>
  <c r="H17820" i="25"/>
  <c r="H17816" i="25"/>
  <c r="H17812" i="25"/>
  <c r="H17808" i="25"/>
  <c r="H17804" i="25"/>
  <c r="H17800" i="25"/>
  <c r="H17796" i="25"/>
  <c r="H17792" i="25"/>
  <c r="H17788" i="25"/>
  <c r="H17784" i="25"/>
  <c r="H17780" i="25"/>
  <c r="H17776" i="25"/>
  <c r="H17772" i="25"/>
  <c r="H17768" i="25"/>
  <c r="H17764" i="25"/>
  <c r="H17760" i="25"/>
  <c r="H17756" i="25"/>
  <c r="H17752" i="25"/>
  <c r="H17748" i="25"/>
  <c r="H17744" i="25"/>
  <c r="H17740" i="25"/>
  <c r="H17736" i="25"/>
  <c r="H17732" i="25"/>
  <c r="H17728" i="25"/>
  <c r="H17724" i="25"/>
  <c r="H17720" i="25"/>
  <c r="H17716" i="25"/>
  <c r="H17712" i="25"/>
  <c r="H17708" i="25"/>
  <c r="H17704" i="25"/>
  <c r="H17700" i="25"/>
  <c r="H17696" i="25"/>
  <c r="H17692" i="25"/>
  <c r="H17688" i="25"/>
  <c r="H17684" i="25"/>
  <c r="H17680" i="25"/>
  <c r="H17676" i="25"/>
  <c r="H17672" i="25"/>
  <c r="H17668" i="25"/>
  <c r="H17664" i="25"/>
  <c r="H17660" i="25"/>
  <c r="H17656" i="25"/>
  <c r="H17652" i="25"/>
  <c r="H17648" i="25"/>
  <c r="H17644" i="25"/>
  <c r="H17640" i="25"/>
  <c r="H17636" i="25"/>
  <c r="H17632" i="25"/>
  <c r="H17628" i="25"/>
  <c r="H17624" i="25"/>
  <c r="H17620" i="25"/>
  <c r="H17616" i="25"/>
  <c r="H17612" i="25"/>
  <c r="H17608" i="25"/>
  <c r="H17604" i="25"/>
  <c r="H17600" i="25"/>
  <c r="H17596" i="25"/>
  <c r="H17592" i="25"/>
  <c r="H17588" i="25"/>
  <c r="H17584" i="25"/>
  <c r="H17580" i="25"/>
  <c r="H17576" i="25"/>
  <c r="H17572" i="25"/>
  <c r="H17568" i="25"/>
  <c r="H17564" i="25"/>
  <c r="H17560" i="25"/>
  <c r="H17556" i="25"/>
  <c r="H17552" i="25"/>
  <c r="H17548" i="25"/>
  <c r="H17544" i="25"/>
  <c r="H17540" i="25"/>
  <c r="H17536" i="25"/>
  <c r="H17532" i="25"/>
  <c r="H17528" i="25"/>
  <c r="H17524" i="25"/>
  <c r="H17520" i="25"/>
  <c r="H17516" i="25"/>
  <c r="H17512" i="25"/>
  <c r="H17508" i="25"/>
  <c r="H17504" i="25"/>
  <c r="H17500" i="25"/>
  <c r="H17496" i="25"/>
  <c r="H17492" i="25"/>
  <c r="H17488" i="25"/>
  <c r="H17484" i="25"/>
  <c r="H17480" i="25"/>
  <c r="H17476" i="25"/>
  <c r="H17472" i="25"/>
  <c r="H17468" i="25"/>
  <c r="H17464" i="25"/>
  <c r="H17460" i="25"/>
  <c r="H17456" i="25"/>
  <c r="H17452" i="25"/>
  <c r="H17448" i="25"/>
  <c r="H17444" i="25"/>
  <c r="H17440" i="25"/>
  <c r="H17436" i="25"/>
  <c r="H17432" i="25"/>
  <c r="H17428" i="25"/>
  <c r="H17424" i="25"/>
  <c r="H17420" i="25"/>
  <c r="H17416" i="25"/>
  <c r="H17412" i="25"/>
  <c r="H17408" i="25"/>
  <c r="H17404" i="25"/>
  <c r="H17400" i="25"/>
  <c r="H17396" i="25"/>
  <c r="H17392" i="25"/>
  <c r="H17388" i="25"/>
  <c r="H17384" i="25"/>
  <c r="H17380" i="25"/>
  <c r="H17376" i="25"/>
  <c r="H17372" i="25"/>
  <c r="H17368" i="25"/>
  <c r="H17364" i="25"/>
  <c r="H17360" i="25"/>
  <c r="H17356" i="25"/>
  <c r="H17352" i="25"/>
  <c r="H17348" i="25"/>
  <c r="H17344" i="25"/>
  <c r="H17340" i="25"/>
  <c r="H17336" i="25"/>
  <c r="H17332" i="25"/>
  <c r="H17328" i="25"/>
  <c r="H17324" i="25"/>
  <c r="H17320" i="25"/>
  <c r="H17316" i="25"/>
  <c r="H17312" i="25"/>
  <c r="H17308" i="25"/>
  <c r="H17304" i="25"/>
  <c r="H17300" i="25"/>
  <c r="H17296" i="25"/>
  <c r="H17292" i="25"/>
  <c r="H17288" i="25"/>
  <c r="H17284" i="25"/>
  <c r="H17280" i="25"/>
  <c r="H17276" i="25"/>
  <c r="H17272" i="25"/>
  <c r="H17268" i="25"/>
  <c r="H17264" i="25"/>
  <c r="H17260" i="25"/>
  <c r="H17256" i="25"/>
  <c r="H17252" i="25"/>
  <c r="H17248" i="25"/>
  <c r="H17244" i="25"/>
  <c r="H17240" i="25"/>
  <c r="H17236" i="25"/>
  <c r="H17232" i="25"/>
  <c r="H17228" i="25"/>
  <c r="H17224" i="25"/>
  <c r="H17220" i="25"/>
  <c r="H17216" i="25"/>
  <c r="H17212" i="25"/>
  <c r="H17208" i="25"/>
  <c r="H17204" i="25"/>
  <c r="H17200" i="25"/>
  <c r="H17196" i="25"/>
  <c r="H17192" i="25"/>
  <c r="H17188" i="25"/>
  <c r="H17184" i="25"/>
  <c r="H17180" i="25"/>
  <c r="H17176" i="25"/>
  <c r="H17172" i="25"/>
  <c r="H17168" i="25"/>
  <c r="H17164" i="25"/>
  <c r="H17160" i="25"/>
  <c r="H17156" i="25"/>
  <c r="H17152" i="25"/>
  <c r="H17148" i="25"/>
  <c r="H17144" i="25"/>
  <c r="H17140" i="25"/>
  <c r="H17136" i="25"/>
  <c r="H17132" i="25"/>
  <c r="H17128" i="25"/>
  <c r="H17124" i="25"/>
  <c r="H17120" i="25"/>
  <c r="H17116" i="25"/>
  <c r="H17112" i="25"/>
  <c r="H17108" i="25"/>
  <c r="H17104" i="25"/>
  <c r="H17100" i="25"/>
  <c r="H17096" i="25"/>
  <c r="H17092" i="25"/>
  <c r="H17088" i="25"/>
  <c r="H17084" i="25"/>
  <c r="H17080" i="25"/>
  <c r="H17076" i="25"/>
  <c r="H17072" i="25"/>
  <c r="H17068" i="25"/>
  <c r="H17064" i="25"/>
  <c r="H17060" i="25"/>
  <c r="H17056" i="25"/>
  <c r="H17052" i="25"/>
  <c r="H17048" i="25"/>
  <c r="H17044" i="25"/>
  <c r="H17040" i="25"/>
  <c r="H17036" i="25"/>
  <c r="H17032" i="25"/>
  <c r="H17028" i="25"/>
  <c r="H17024" i="25"/>
  <c r="H17020" i="25"/>
  <c r="H17016" i="25"/>
  <c r="H17012" i="25"/>
  <c r="H17008" i="25"/>
  <c r="H17004" i="25"/>
  <c r="H17000" i="25"/>
  <c r="H16996" i="25"/>
  <c r="H16992" i="25"/>
  <c r="H16988" i="25"/>
  <c r="H16984" i="25"/>
  <c r="H16980" i="25"/>
  <c r="H16976" i="25"/>
  <c r="H16972" i="25"/>
  <c r="H16968" i="25"/>
  <c r="H22764" i="25"/>
  <c r="H22381" i="25"/>
  <c r="H22125" i="25"/>
  <c r="H21869" i="25"/>
  <c r="H21613" i="25"/>
  <c r="H21390" i="25"/>
  <c r="H21326" i="25"/>
  <c r="H21262" i="25"/>
  <c r="H21198" i="25"/>
  <c r="H21134" i="25"/>
  <c r="H21070" i="25"/>
  <c r="H21006" i="25"/>
  <c r="H20942" i="25"/>
  <c r="H20878" i="25"/>
  <c r="H20814" i="25"/>
  <c r="H20750" i="25"/>
  <c r="H20686" i="25"/>
  <c r="H20622" i="25"/>
  <c r="H20558" i="25"/>
  <c r="H20494" i="25"/>
  <c r="H20430" i="25"/>
  <c r="H20374" i="25"/>
  <c r="H20358" i="25"/>
  <c r="H20342" i="25"/>
  <c r="H20326" i="25"/>
  <c r="H20310" i="25"/>
  <c r="H20294" i="25"/>
  <c r="H20278" i="25"/>
  <c r="H20262" i="25"/>
  <c r="H20246" i="25"/>
  <c r="H20230" i="25"/>
  <c r="H20214" i="25"/>
  <c r="H20198" i="25"/>
  <c r="H20182" i="25"/>
  <c r="H20166" i="25"/>
  <c r="H20150" i="25"/>
  <c r="H20134" i="25"/>
  <c r="H20118" i="25"/>
  <c r="H20102" i="25"/>
  <c r="H20086" i="25"/>
  <c r="H20070" i="25"/>
  <c r="H20054" i="25"/>
  <c r="H20038" i="25"/>
  <c r="H20022" i="25"/>
  <c r="H20006" i="25"/>
  <c r="H19990" i="25"/>
  <c r="H19974" i="25"/>
  <c r="H19958" i="25"/>
  <c r="H19942" i="25"/>
  <c r="H19926" i="25"/>
  <c r="H19910" i="25"/>
  <c r="H19894" i="25"/>
  <c r="H19878" i="25"/>
  <c r="H19862" i="25"/>
  <c r="H19846" i="25"/>
  <c r="H19830" i="25"/>
  <c r="H19814" i="25"/>
  <c r="H19798" i="25"/>
  <c r="H19782" i="25"/>
  <c r="H19766" i="25"/>
  <c r="H19750" i="25"/>
  <c r="H19734" i="25"/>
  <c r="H19718" i="25"/>
  <c r="H19702" i="25"/>
  <c r="H19686" i="25"/>
  <c r="H19670" i="25"/>
  <c r="H19654" i="25"/>
  <c r="H19638" i="25"/>
  <c r="H19622" i="25"/>
  <c r="H19606" i="25"/>
  <c r="H19590" i="25"/>
  <c r="H19574" i="25"/>
  <c r="H19558" i="25"/>
  <c r="H19542" i="25"/>
  <c r="H19526" i="25"/>
  <c r="H19510" i="25"/>
  <c r="H19494" i="25"/>
  <c r="H19478" i="25"/>
  <c r="H19462" i="25"/>
  <c r="H19446" i="25"/>
  <c r="H19430" i="25"/>
  <c r="H19414" i="25"/>
  <c r="H19398" i="25"/>
  <c r="H19382" i="25"/>
  <c r="H19366" i="25"/>
  <c r="H19352" i="25"/>
  <c r="H19347" i="25"/>
  <c r="H19343" i="25"/>
  <c r="H19339" i="25"/>
  <c r="H19335" i="25"/>
  <c r="H19331" i="25"/>
  <c r="H19327" i="25"/>
  <c r="H19323" i="25"/>
  <c r="H19319" i="25"/>
  <c r="H19315" i="25"/>
  <c r="H19311" i="25"/>
  <c r="H19307" i="25"/>
  <c r="H19303" i="25"/>
  <c r="H19299" i="25"/>
  <c r="H19295" i="25"/>
  <c r="H19291" i="25"/>
  <c r="H19287" i="25"/>
  <c r="H19283" i="25"/>
  <c r="H19279" i="25"/>
  <c r="H19275" i="25"/>
  <c r="H19271" i="25"/>
  <c r="H19267" i="25"/>
  <c r="H19263" i="25"/>
  <c r="H19259" i="25"/>
  <c r="H19255" i="25"/>
  <c r="H19251" i="25"/>
  <c r="H19247" i="25"/>
  <c r="H19243" i="25"/>
  <c r="H19239" i="25"/>
  <c r="H19235" i="25"/>
  <c r="H19231" i="25"/>
  <c r="H19227" i="25"/>
  <c r="H19223" i="25"/>
  <c r="H19219" i="25"/>
  <c r="H19215" i="25"/>
  <c r="H19211" i="25"/>
  <c r="H19207" i="25"/>
  <c r="H19203" i="25"/>
  <c r="H19199" i="25"/>
  <c r="H19195" i="25"/>
  <c r="H19191" i="25"/>
  <c r="H19187" i="25"/>
  <c r="H19183" i="25"/>
  <c r="H19179" i="25"/>
  <c r="H19175" i="25"/>
  <c r="H19171" i="25"/>
  <c r="H19167" i="25"/>
  <c r="H19163" i="25"/>
  <c r="H19159" i="25"/>
  <c r="H19155" i="25"/>
  <c r="H19151" i="25"/>
  <c r="H19147" i="25"/>
  <c r="H19143" i="25"/>
  <c r="H19139" i="25"/>
  <c r="H19135" i="25"/>
  <c r="H19131" i="25"/>
  <c r="H19127" i="25"/>
  <c r="H19123" i="25"/>
  <c r="H19119" i="25"/>
  <c r="H19115" i="25"/>
  <c r="H19111" i="25"/>
  <c r="H19107" i="25"/>
  <c r="H19103" i="25"/>
  <c r="H19099" i="25"/>
  <c r="H19095" i="25"/>
  <c r="H19091" i="25"/>
  <c r="H19087" i="25"/>
  <c r="H19083" i="25"/>
  <c r="H19079" i="25"/>
  <c r="H19075" i="25"/>
  <c r="H19071" i="25"/>
  <c r="H19067" i="25"/>
  <c r="H19063" i="25"/>
  <c r="H19059" i="25"/>
  <c r="H19055" i="25"/>
  <c r="H19051" i="25"/>
  <c r="H19047" i="25"/>
  <c r="H19043" i="25"/>
  <c r="H19039" i="25"/>
  <c r="H19035" i="25"/>
  <c r="H19031" i="25"/>
  <c r="H19027" i="25"/>
  <c r="H19023" i="25"/>
  <c r="H19019" i="25"/>
  <c r="H19015" i="25"/>
  <c r="H19011" i="25"/>
  <c r="H19007" i="25"/>
  <c r="H19003" i="25"/>
  <c r="H18999" i="25"/>
  <c r="H18995" i="25"/>
  <c r="H18991" i="25"/>
  <c r="H18987" i="25"/>
  <c r="H18983" i="25"/>
  <c r="H18979" i="25"/>
  <c r="H18975" i="25"/>
  <c r="H18971" i="25"/>
  <c r="H18967" i="25"/>
  <c r="H18963" i="25"/>
  <c r="H18959" i="25"/>
  <c r="H18955" i="25"/>
  <c r="H18951" i="25"/>
  <c r="H18947" i="25"/>
  <c r="H18943" i="25"/>
  <c r="H18939" i="25"/>
  <c r="H18935" i="25"/>
  <c r="H18931" i="25"/>
  <c r="H18927" i="25"/>
  <c r="H18923" i="25"/>
  <c r="H18919" i="25"/>
  <c r="H18915" i="25"/>
  <c r="H18911" i="25"/>
  <c r="H18907" i="25"/>
  <c r="H18903" i="25"/>
  <c r="H18899" i="25"/>
  <c r="H18895" i="25"/>
  <c r="H18891" i="25"/>
  <c r="H18887" i="25"/>
  <c r="H18883" i="25"/>
  <c r="H18879" i="25"/>
  <c r="H18875" i="25"/>
  <c r="H18871" i="25"/>
  <c r="H18867" i="25"/>
  <c r="H18863" i="25"/>
  <c r="H18859" i="25"/>
  <c r="H18855" i="25"/>
  <c r="H18851" i="25"/>
  <c r="H18847" i="25"/>
  <c r="H18843" i="25"/>
  <c r="H18839" i="25"/>
  <c r="H18835" i="25"/>
  <c r="H18831" i="25"/>
  <c r="H18827" i="25"/>
  <c r="H18823" i="25"/>
  <c r="H18819" i="25"/>
  <c r="H18815" i="25"/>
  <c r="H18811" i="25"/>
  <c r="H18807" i="25"/>
  <c r="H18803" i="25"/>
  <c r="H18799" i="25"/>
  <c r="H18795" i="25"/>
  <c r="H18791" i="25"/>
  <c r="H18787" i="25"/>
  <c r="H18783" i="25"/>
  <c r="H18779" i="25"/>
  <c r="H18775" i="25"/>
  <c r="H18771" i="25"/>
  <c r="H18767" i="25"/>
  <c r="H18763" i="25"/>
  <c r="H18759" i="25"/>
  <c r="H18755" i="25"/>
  <c r="H18751" i="25"/>
  <c r="H18747" i="25"/>
  <c r="H18743" i="25"/>
  <c r="H18739" i="25"/>
  <c r="H18735" i="25"/>
  <c r="H18731" i="25"/>
  <c r="H18727" i="25"/>
  <c r="H18723" i="25"/>
  <c r="H18719" i="25"/>
  <c r="H18715" i="25"/>
  <c r="H18711" i="25"/>
  <c r="H18707" i="25"/>
  <c r="H18703" i="25"/>
  <c r="H18699" i="25"/>
  <c r="H18695" i="25"/>
  <c r="H18691" i="25"/>
  <c r="H18687" i="25"/>
  <c r="H18683" i="25"/>
  <c r="H18679" i="25"/>
  <c r="H18675" i="25"/>
  <c r="H18671" i="25"/>
  <c r="H18667" i="25"/>
  <c r="H18663" i="25"/>
  <c r="H18659" i="25"/>
  <c r="H18655" i="25"/>
  <c r="H18651" i="25"/>
  <c r="H18647" i="25"/>
  <c r="H18643" i="25"/>
  <c r="H18639" i="25"/>
  <c r="H18635" i="25"/>
  <c r="H18631" i="25"/>
  <c r="H18627" i="25"/>
  <c r="H18623" i="25"/>
  <c r="H18619" i="25"/>
  <c r="H18615" i="25"/>
  <c r="H18611" i="25"/>
  <c r="H18607" i="25"/>
  <c r="H18603" i="25"/>
  <c r="H18599" i="25"/>
  <c r="H18595" i="25"/>
  <c r="H18591" i="25"/>
  <c r="H18587" i="25"/>
  <c r="H18583" i="25"/>
  <c r="H18579" i="25"/>
  <c r="H18575" i="25"/>
  <c r="H18571" i="25"/>
  <c r="H18567" i="25"/>
  <c r="H18563" i="25"/>
  <c r="H18559" i="25"/>
  <c r="H18555" i="25"/>
  <c r="H18551" i="25"/>
  <c r="H18547" i="25"/>
  <c r="H18543" i="25"/>
  <c r="H18539" i="25"/>
  <c r="H18535" i="25"/>
  <c r="H18531" i="25"/>
  <c r="H18527" i="25"/>
  <c r="H18523" i="25"/>
  <c r="H18519" i="25"/>
  <c r="H18515" i="25"/>
  <c r="H18511" i="25"/>
  <c r="H18507" i="25"/>
  <c r="H18503" i="25"/>
  <c r="H18499" i="25"/>
  <c r="H18495" i="25"/>
  <c r="H18491" i="25"/>
  <c r="H18487" i="25"/>
  <c r="H18483" i="25"/>
  <c r="H18479" i="25"/>
  <c r="H18475" i="25"/>
  <c r="H18471" i="25"/>
  <c r="H18467" i="25"/>
  <c r="H18463" i="25"/>
  <c r="H18459" i="25"/>
  <c r="H18455" i="25"/>
  <c r="H18451" i="25"/>
  <c r="H18447" i="25"/>
  <c r="H18443" i="25"/>
  <c r="H18439" i="25"/>
  <c r="H18435" i="25"/>
  <c r="H18431" i="25"/>
  <c r="H18427" i="25"/>
  <c r="H18423" i="25"/>
  <c r="H18419" i="25"/>
  <c r="H18415" i="25"/>
  <c r="H18411" i="25"/>
  <c r="H18407" i="25"/>
  <c r="H18403" i="25"/>
  <c r="H18399" i="25"/>
  <c r="H18395" i="25"/>
  <c r="H18391" i="25"/>
  <c r="H18387" i="25"/>
  <c r="H18383" i="25"/>
  <c r="H18379" i="25"/>
  <c r="H18375" i="25"/>
  <c r="H18371" i="25"/>
  <c r="H18367" i="25"/>
  <c r="H18363" i="25"/>
  <c r="H18359" i="25"/>
  <c r="H18355" i="25"/>
  <c r="H18351" i="25"/>
  <c r="H18347" i="25"/>
  <c r="H18343" i="25"/>
  <c r="H18339" i="25"/>
  <c r="H18335" i="25"/>
  <c r="H18331" i="25"/>
  <c r="H18327" i="25"/>
  <c r="H18323" i="25"/>
  <c r="H18319" i="25"/>
  <c r="H18315" i="25"/>
  <c r="H18311" i="25"/>
  <c r="H18307" i="25"/>
  <c r="H18303" i="25"/>
  <c r="H18299" i="25"/>
  <c r="H18295" i="25"/>
  <c r="H18291" i="25"/>
  <c r="H18287" i="25"/>
  <c r="H18283" i="25"/>
  <c r="H18279" i="25"/>
  <c r="H18275" i="25"/>
  <c r="H18271" i="25"/>
  <c r="H18267" i="25"/>
  <c r="H18263" i="25"/>
  <c r="H18259" i="25"/>
  <c r="H18255" i="25"/>
  <c r="H18251" i="25"/>
  <c r="H18247" i="25"/>
  <c r="H18243" i="25"/>
  <c r="H18239" i="25"/>
  <c r="H18235" i="25"/>
  <c r="H18231" i="25"/>
  <c r="H18227" i="25"/>
  <c r="H18223" i="25"/>
  <c r="H18219" i="25"/>
  <c r="H18215" i="25"/>
  <c r="H18211" i="25"/>
  <c r="H18207" i="25"/>
  <c r="H18203" i="25"/>
  <c r="H18199" i="25"/>
  <c r="H18195" i="25"/>
  <c r="H18191" i="25"/>
  <c r="H18187" i="25"/>
  <c r="H18183" i="25"/>
  <c r="H18179" i="25"/>
  <c r="H18175" i="25"/>
  <c r="H18171" i="25"/>
  <c r="H18167" i="25"/>
  <c r="H18163" i="25"/>
  <c r="H18159" i="25"/>
  <c r="H18155" i="25"/>
  <c r="H18151" i="25"/>
  <c r="H18147" i="25"/>
  <c r="H18143" i="25"/>
  <c r="H18139" i="25"/>
  <c r="H18135" i="25"/>
  <c r="H18131" i="25"/>
  <c r="H18127" i="25"/>
  <c r="H18123" i="25"/>
  <c r="H18119" i="25"/>
  <c r="H18115" i="25"/>
  <c r="H18111" i="25"/>
  <c r="H18107" i="25"/>
  <c r="H18103" i="25"/>
  <c r="H18099" i="25"/>
  <c r="H18095" i="25"/>
  <c r="H18091" i="25"/>
  <c r="H18087" i="25"/>
  <c r="H18083" i="25"/>
  <c r="H18079" i="25"/>
  <c r="H18075" i="25"/>
  <c r="H18071" i="25"/>
  <c r="H18067" i="25"/>
  <c r="H18063" i="25"/>
  <c r="H18059" i="25"/>
  <c r="H18055" i="25"/>
  <c r="H18051" i="25"/>
  <c r="H18047" i="25"/>
  <c r="H18043" i="25"/>
  <c r="H18039" i="25"/>
  <c r="H18035" i="25"/>
  <c r="H18031" i="25"/>
  <c r="H18027" i="25"/>
  <c r="H18023" i="25"/>
  <c r="H18019" i="25"/>
  <c r="H18015" i="25"/>
  <c r="H18011" i="25"/>
  <c r="H18007" i="25"/>
  <c r="H18003" i="25"/>
  <c r="H17999" i="25"/>
  <c r="H17995" i="25"/>
  <c r="H17991" i="25"/>
  <c r="H17987" i="25"/>
  <c r="H17983" i="25"/>
  <c r="H17979" i="25"/>
  <c r="H17975" i="25"/>
  <c r="H17971" i="25"/>
  <c r="H17967" i="25"/>
  <c r="H17963" i="25"/>
  <c r="H17959" i="25"/>
  <c r="H17955" i="25"/>
  <c r="H17951" i="25"/>
  <c r="H17947" i="25"/>
  <c r="H17943" i="25"/>
  <c r="H17939" i="25"/>
  <c r="H17935" i="25"/>
  <c r="H17931" i="25"/>
  <c r="H17927" i="25"/>
  <c r="H17923" i="25"/>
  <c r="H17919" i="25"/>
  <c r="H17915" i="25"/>
  <c r="H17911" i="25"/>
  <c r="H17907" i="25"/>
  <c r="H17903" i="25"/>
  <c r="H17899" i="25"/>
  <c r="H17895" i="25"/>
  <c r="H17891" i="25"/>
  <c r="H17887" i="25"/>
  <c r="H17883" i="25"/>
  <c r="H17879" i="25"/>
  <c r="H17875" i="25"/>
  <c r="H17871" i="25"/>
  <c r="H17867" i="25"/>
  <c r="H17863" i="25"/>
  <c r="H17859" i="25"/>
  <c r="H17855" i="25"/>
  <c r="H17851" i="25"/>
  <c r="H17847" i="25"/>
  <c r="H17843" i="25"/>
  <c r="H17839" i="25"/>
  <c r="H17835" i="25"/>
  <c r="H17831" i="25"/>
  <c r="H17827" i="25"/>
  <c r="H17823" i="25"/>
  <c r="H17819" i="25"/>
  <c r="H17815" i="25"/>
  <c r="H17811" i="25"/>
  <c r="H17807" i="25"/>
  <c r="H17803" i="25"/>
  <c r="H17799" i="25"/>
  <c r="H17795" i="25"/>
  <c r="H17791" i="25"/>
  <c r="H17787" i="25"/>
  <c r="H17783" i="25"/>
  <c r="H17779" i="25"/>
  <c r="H17775" i="25"/>
  <c r="H17771" i="25"/>
  <c r="H17767" i="25"/>
  <c r="H17763" i="25"/>
  <c r="H17759" i="25"/>
  <c r="H17755" i="25"/>
  <c r="H17751" i="25"/>
  <c r="H17747" i="25"/>
  <c r="H17743" i="25"/>
  <c r="H17739" i="25"/>
  <c r="H17735" i="25"/>
  <c r="H17731" i="25"/>
  <c r="H17727" i="25"/>
  <c r="H17723" i="25"/>
  <c r="H17719" i="25"/>
  <c r="H17715" i="25"/>
  <c r="H17711" i="25"/>
  <c r="H17707" i="25"/>
  <c r="H17703" i="25"/>
  <c r="H17699" i="25"/>
  <c r="H17695" i="25"/>
  <c r="H17691" i="25"/>
  <c r="H17687" i="25"/>
  <c r="H17683" i="25"/>
  <c r="H17679" i="25"/>
  <c r="H17675" i="25"/>
  <c r="H17671" i="25"/>
  <c r="H17667" i="25"/>
  <c r="H17663" i="25"/>
  <c r="H17659" i="25"/>
  <c r="H17655" i="25"/>
  <c r="H17651" i="25"/>
  <c r="H17647" i="25"/>
  <c r="H17643" i="25"/>
  <c r="H17639" i="25"/>
  <c r="H17635" i="25"/>
  <c r="H17631" i="25"/>
  <c r="H17627" i="25"/>
  <c r="H17623" i="25"/>
  <c r="H17619" i="25"/>
  <c r="H17615" i="25"/>
  <c r="H17611" i="25"/>
  <c r="H17607" i="25"/>
  <c r="H17603" i="25"/>
  <c r="H17599" i="25"/>
  <c r="H17595" i="25"/>
  <c r="H17591" i="25"/>
  <c r="H17587" i="25"/>
  <c r="H17583" i="25"/>
  <c r="H17579" i="25"/>
  <c r="H17575" i="25"/>
  <c r="H17571" i="25"/>
  <c r="H17567" i="25"/>
  <c r="H17563" i="25"/>
  <c r="H17559" i="25"/>
  <c r="H17555" i="25"/>
  <c r="H17551" i="25"/>
  <c r="H17547" i="25"/>
  <c r="H17543" i="25"/>
  <c r="H17539" i="25"/>
  <c r="H17535" i="25"/>
  <c r="H17531" i="25"/>
  <c r="H17527" i="25"/>
  <c r="H17523" i="25"/>
  <c r="H17519" i="25"/>
  <c r="H17515" i="25"/>
  <c r="H17511" i="25"/>
  <c r="H17507" i="25"/>
  <c r="H17503" i="25"/>
  <c r="H17499" i="25"/>
  <c r="H17495" i="25"/>
  <c r="H17491" i="25"/>
  <c r="H17487" i="25"/>
  <c r="H17483" i="25"/>
  <c r="H17479" i="25"/>
  <c r="H17475" i="25"/>
  <c r="H17471" i="25"/>
  <c r="H17467" i="25"/>
  <c r="H17463" i="25"/>
  <c r="H17459" i="25"/>
  <c r="H17455" i="25"/>
  <c r="H17451" i="25"/>
  <c r="H17447" i="25"/>
  <c r="H17443" i="25"/>
  <c r="H17439" i="25"/>
  <c r="H17435" i="25"/>
  <c r="H17431" i="25"/>
  <c r="H17427" i="25"/>
  <c r="H17423" i="25"/>
  <c r="H17419" i="25"/>
  <c r="H17415" i="25"/>
  <c r="H17411" i="25"/>
  <c r="H17407" i="25"/>
  <c r="H17403" i="25"/>
  <c r="H17399" i="25"/>
  <c r="H17395" i="25"/>
  <c r="H17391" i="25"/>
  <c r="H17387" i="25"/>
  <c r="H17383" i="25"/>
  <c r="H17379" i="25"/>
  <c r="H17375" i="25"/>
  <c r="H17371" i="25"/>
  <c r="H17367" i="25"/>
  <c r="H17363" i="25"/>
  <c r="H17359" i="25"/>
  <c r="H17355" i="25"/>
  <c r="H17351" i="25"/>
  <c r="H17347" i="25"/>
  <c r="H17343" i="25"/>
  <c r="H17339" i="25"/>
  <c r="H17335" i="25"/>
  <c r="H17331" i="25"/>
  <c r="H17327" i="25"/>
  <c r="H17323" i="25"/>
  <c r="H17319" i="25"/>
  <c r="H17315" i="25"/>
  <c r="H17311" i="25"/>
  <c r="H17307" i="25"/>
  <c r="H17303" i="25"/>
  <c r="H17299" i="25"/>
  <c r="H17295" i="25"/>
  <c r="H17291" i="25"/>
  <c r="H17287" i="25"/>
  <c r="H17283" i="25"/>
  <c r="H17279" i="25"/>
  <c r="H17275" i="25"/>
  <c r="H17271" i="25"/>
  <c r="H17267" i="25"/>
  <c r="H17263" i="25"/>
  <c r="H17259" i="25"/>
  <c r="H17255" i="25"/>
  <c r="H17251" i="25"/>
  <c r="H17247" i="25"/>
  <c r="H17243" i="25"/>
  <c r="H17239" i="25"/>
  <c r="H17235" i="25"/>
  <c r="H17231" i="25"/>
  <c r="H17227" i="25"/>
  <c r="H17223" i="25"/>
  <c r="H17219" i="25"/>
  <c r="H17215" i="25"/>
  <c r="H17211" i="25"/>
  <c r="H17207" i="25"/>
  <c r="H17203" i="25"/>
  <c r="H17199" i="25"/>
  <c r="H17195" i="25"/>
  <c r="H17191" i="25"/>
  <c r="H17187" i="25"/>
  <c r="H17183" i="25"/>
  <c r="H17179" i="25"/>
  <c r="H17175" i="25"/>
  <c r="H17171" i="25"/>
  <c r="H17167" i="25"/>
  <c r="H17163" i="25"/>
  <c r="H17159" i="25"/>
  <c r="H17155" i="25"/>
  <c r="H17151" i="25"/>
  <c r="H17147" i="25"/>
  <c r="H17143" i="25"/>
  <c r="H17139" i="25"/>
  <c r="H17135" i="25"/>
  <c r="H17131" i="25"/>
  <c r="H17127" i="25"/>
  <c r="H17123" i="25"/>
  <c r="H17119" i="25"/>
  <c r="H17115" i="25"/>
  <c r="H17111" i="25"/>
  <c r="H17107" i="25"/>
  <c r="H17103" i="25"/>
  <c r="H17099" i="25"/>
  <c r="H17095" i="25"/>
  <c r="H17091" i="25"/>
  <c r="H17087" i="25"/>
  <c r="H17083" i="25"/>
  <c r="H17079" i="25"/>
  <c r="H17075" i="25"/>
  <c r="H17071" i="25"/>
  <c r="H17067" i="25"/>
  <c r="H17063" i="25"/>
  <c r="H17059" i="25"/>
  <c r="H17055" i="25"/>
  <c r="H17051" i="25"/>
  <c r="H17047" i="25"/>
  <c r="H17043" i="25"/>
  <c r="H17039" i="25"/>
  <c r="H17035" i="25"/>
  <c r="H17031" i="25"/>
  <c r="H17027" i="25"/>
  <c r="H17023" i="25"/>
  <c r="H17019" i="25"/>
  <c r="H17015" i="25"/>
  <c r="H17011" i="25"/>
  <c r="H17007" i="25"/>
  <c r="H17003" i="25"/>
  <c r="H16999" i="25"/>
  <c r="H16995" i="25"/>
  <c r="H16991" i="25"/>
  <c r="H16987" i="25"/>
  <c r="H16983" i="25"/>
  <c r="H16979" i="25"/>
  <c r="H16975" i="25"/>
  <c r="H16971" i="25"/>
  <c r="H16967" i="25"/>
  <c r="H22573" i="25"/>
  <c r="H22317" i="25"/>
  <c r="H22061" i="25"/>
  <c r="H21805" i="25"/>
  <c r="H21549" i="25"/>
  <c r="H21374" i="25"/>
  <c r="H21310" i="25"/>
  <c r="H21246" i="25"/>
  <c r="H21182" i="25"/>
  <c r="H21118" i="25"/>
  <c r="H21054" i="25"/>
  <c r="H20990" i="25"/>
  <c r="H20926" i="25"/>
  <c r="H20862" i="25"/>
  <c r="H20798" i="25"/>
  <c r="H20734" i="25"/>
  <c r="H20670" i="25"/>
  <c r="H20606" i="25"/>
  <c r="H20542" i="25"/>
  <c r="H20478" i="25"/>
  <c r="H20414" i="25"/>
  <c r="H20370" i="25"/>
  <c r="H20354" i="25"/>
  <c r="H20338" i="25"/>
  <c r="H20322" i="25"/>
  <c r="H20306" i="25"/>
  <c r="H20290" i="25"/>
  <c r="H20274" i="25"/>
  <c r="H20258" i="25"/>
  <c r="H20242" i="25"/>
  <c r="H20226" i="25"/>
  <c r="H20210" i="25"/>
  <c r="H20194" i="25"/>
  <c r="H20178" i="25"/>
  <c r="H20162" i="25"/>
  <c r="H20146" i="25"/>
  <c r="H20130" i="25"/>
  <c r="H20114" i="25"/>
  <c r="H20098" i="25"/>
  <c r="H20082" i="25"/>
  <c r="H20066" i="25"/>
  <c r="H20050" i="25"/>
  <c r="H20034" i="25"/>
  <c r="H20018" i="25"/>
  <c r="H20002" i="25"/>
  <c r="H19986" i="25"/>
  <c r="H19970" i="25"/>
  <c r="H19954" i="25"/>
  <c r="H19938" i="25"/>
  <c r="H19922" i="25"/>
  <c r="H19906" i="25"/>
  <c r="H19890" i="25"/>
  <c r="H19874" i="25"/>
  <c r="H19858" i="25"/>
  <c r="H19842" i="25"/>
  <c r="H19826" i="25"/>
  <c r="H19810" i="25"/>
  <c r="H19794" i="25"/>
  <c r="H19778" i="25"/>
  <c r="H19762" i="25"/>
  <c r="H19746" i="25"/>
  <c r="H19730" i="25"/>
  <c r="H19714" i="25"/>
  <c r="H19698" i="25"/>
  <c r="H19682" i="25"/>
  <c r="H19666" i="25"/>
  <c r="H19650" i="25"/>
  <c r="H19634" i="25"/>
  <c r="H19618" i="25"/>
  <c r="H19602" i="25"/>
  <c r="H19586" i="25"/>
  <c r="H19570" i="25"/>
  <c r="H19554" i="25"/>
  <c r="H19538" i="25"/>
  <c r="H19522" i="25"/>
  <c r="H19506" i="25"/>
  <c r="H19490" i="25"/>
  <c r="H19474" i="25"/>
  <c r="H19458" i="25"/>
  <c r="H19442" i="25"/>
  <c r="H19426" i="25"/>
  <c r="H19410" i="25"/>
  <c r="H19394" i="25"/>
  <c r="H19378" i="25"/>
  <c r="H19362" i="25"/>
  <c r="H19350" i="25"/>
  <c r="H19346" i="25"/>
  <c r="H19342" i="25"/>
  <c r="H19338" i="25"/>
  <c r="H19334" i="25"/>
  <c r="H19330" i="25"/>
  <c r="H19326" i="25"/>
  <c r="H19322" i="25"/>
  <c r="H19318" i="25"/>
  <c r="H19314" i="25"/>
  <c r="H19310" i="25"/>
  <c r="H19306" i="25"/>
  <c r="H19302" i="25"/>
  <c r="H19298" i="25"/>
  <c r="H19294" i="25"/>
  <c r="H19290" i="25"/>
  <c r="H19286" i="25"/>
  <c r="H19282" i="25"/>
  <c r="H19278" i="25"/>
  <c r="H19274" i="25"/>
  <c r="H19270" i="25"/>
  <c r="H19266" i="25"/>
  <c r="H19262" i="25"/>
  <c r="H19258" i="25"/>
  <c r="H19254" i="25"/>
  <c r="H19250" i="25"/>
  <c r="H19246" i="25"/>
  <c r="H19242" i="25"/>
  <c r="H19238" i="25"/>
  <c r="H19234" i="25"/>
  <c r="H19230" i="25"/>
  <c r="H19226" i="25"/>
  <c r="H19222" i="25"/>
  <c r="H19218" i="25"/>
  <c r="H19214" i="25"/>
  <c r="H19210" i="25"/>
  <c r="H19206" i="25"/>
  <c r="H19202" i="25"/>
  <c r="H19198" i="25"/>
  <c r="H19194" i="25"/>
  <c r="H19190" i="25"/>
  <c r="H19186" i="25"/>
  <c r="H19182" i="25"/>
  <c r="H19178" i="25"/>
  <c r="H19174" i="25"/>
  <c r="H19170" i="25"/>
  <c r="H19166" i="25"/>
  <c r="H19162" i="25"/>
  <c r="H19158" i="25"/>
  <c r="H19154" i="25"/>
  <c r="H19150" i="25"/>
  <c r="H19146" i="25"/>
  <c r="H19142" i="25"/>
  <c r="H19138" i="25"/>
  <c r="H19134" i="25"/>
  <c r="H19130" i="25"/>
  <c r="H19126" i="25"/>
  <c r="H19122" i="25"/>
  <c r="H19118" i="25"/>
  <c r="H19114" i="25"/>
  <c r="H19110" i="25"/>
  <c r="H19106" i="25"/>
  <c r="H19102" i="25"/>
  <c r="H19098" i="25"/>
  <c r="H19094" i="25"/>
  <c r="H19090" i="25"/>
  <c r="H19086" i="25"/>
  <c r="H19082" i="25"/>
  <c r="H19078" i="25"/>
  <c r="H19074" i="25"/>
  <c r="H19070" i="25"/>
  <c r="H19066" i="25"/>
  <c r="H19062" i="25"/>
  <c r="H19058" i="25"/>
  <c r="H19054" i="25"/>
  <c r="H19050" i="25"/>
  <c r="H19046" i="25"/>
  <c r="H19042" i="25"/>
  <c r="H19038" i="25"/>
  <c r="H19034" i="25"/>
  <c r="H19030" i="25"/>
  <c r="H19026" i="25"/>
  <c r="H19022" i="25"/>
  <c r="H19018" i="25"/>
  <c r="H19014" i="25"/>
  <c r="H19010" i="25"/>
  <c r="H19006" i="25"/>
  <c r="H19002" i="25"/>
  <c r="H18998" i="25"/>
  <c r="H18994" i="25"/>
  <c r="H18990" i="25"/>
  <c r="H18986" i="25"/>
  <c r="H18982" i="25"/>
  <c r="H18978" i="25"/>
  <c r="H18974" i="25"/>
  <c r="H18970" i="25"/>
  <c r="H18966" i="25"/>
  <c r="H18962" i="25"/>
  <c r="H18958" i="25"/>
  <c r="H18954" i="25"/>
  <c r="H18950" i="25"/>
  <c r="H18946" i="25"/>
  <c r="H18942" i="25"/>
  <c r="H18938" i="25"/>
  <c r="H18934" i="25"/>
  <c r="H18930" i="25"/>
  <c r="H18926" i="25"/>
  <c r="H18922" i="25"/>
  <c r="H18918" i="25"/>
  <c r="H18914" i="25"/>
  <c r="H18910" i="25"/>
  <c r="H18906" i="25"/>
  <c r="H18902" i="25"/>
  <c r="H18898" i="25"/>
  <c r="H18894" i="25"/>
  <c r="H18890" i="25"/>
  <c r="H18886" i="25"/>
  <c r="H18882" i="25"/>
  <c r="H18878" i="25"/>
  <c r="H18874" i="25"/>
  <c r="H18870" i="25"/>
  <c r="H18866" i="25"/>
  <c r="H18862" i="25"/>
  <c r="H18858" i="25"/>
  <c r="H18854" i="25"/>
  <c r="H18850" i="25"/>
  <c r="H18846" i="25"/>
  <c r="H18842" i="25"/>
  <c r="H18838" i="25"/>
  <c r="H18834" i="25"/>
  <c r="H18830" i="25"/>
  <c r="H18826" i="25"/>
  <c r="H18822" i="25"/>
  <c r="H18818" i="25"/>
  <c r="H18814" i="25"/>
  <c r="H18810" i="25"/>
  <c r="H18806" i="25"/>
  <c r="H18802" i="25"/>
  <c r="H18798" i="25"/>
  <c r="H18794" i="25"/>
  <c r="H18790" i="25"/>
  <c r="H18786" i="25"/>
  <c r="H18782" i="25"/>
  <c r="H18778" i="25"/>
  <c r="H18774" i="25"/>
  <c r="H18770" i="25"/>
  <c r="H18766" i="25"/>
  <c r="H18762" i="25"/>
  <c r="H18758" i="25"/>
  <c r="H18754" i="25"/>
  <c r="H18750" i="25"/>
  <c r="H18746" i="25"/>
  <c r="H18742" i="25"/>
  <c r="H18738" i="25"/>
  <c r="H18734" i="25"/>
  <c r="H18730" i="25"/>
  <c r="H18726" i="25"/>
  <c r="H18722" i="25"/>
  <c r="H18718" i="25"/>
  <c r="H18714" i="25"/>
  <c r="H18710" i="25"/>
  <c r="H18706" i="25"/>
  <c r="H18702" i="25"/>
  <c r="H18698" i="25"/>
  <c r="H18694" i="25"/>
  <c r="H18690" i="25"/>
  <c r="H18686" i="25"/>
  <c r="H18682" i="25"/>
  <c r="H18678" i="25"/>
  <c r="H18674" i="25"/>
  <c r="H18670" i="25"/>
  <c r="H18666" i="25"/>
  <c r="H18662" i="25"/>
  <c r="H18658" i="25"/>
  <c r="H18654" i="25"/>
  <c r="H18650" i="25"/>
  <c r="H18646" i="25"/>
  <c r="H18642" i="25"/>
  <c r="H18638" i="25"/>
  <c r="H18634" i="25"/>
  <c r="H18630" i="25"/>
  <c r="H18626" i="25"/>
  <c r="H18622" i="25"/>
  <c r="H18618" i="25"/>
  <c r="H18614" i="25"/>
  <c r="H18610" i="25"/>
  <c r="H18606" i="25"/>
  <c r="H18602" i="25"/>
  <c r="H18598" i="25"/>
  <c r="H18594" i="25"/>
  <c r="H18590" i="25"/>
  <c r="H18586" i="25"/>
  <c r="H18582" i="25"/>
  <c r="H18578" i="25"/>
  <c r="H18574" i="25"/>
  <c r="H18570" i="25"/>
  <c r="H18566" i="25"/>
  <c r="H18562" i="25"/>
  <c r="H18558" i="25"/>
  <c r="H18554" i="25"/>
  <c r="H18550" i="25"/>
  <c r="H18546" i="25"/>
  <c r="H18542" i="25"/>
  <c r="H18538" i="25"/>
  <c r="H18534" i="25"/>
  <c r="H18530" i="25"/>
  <c r="H18526" i="25"/>
  <c r="H18522" i="25"/>
  <c r="H18518" i="25"/>
  <c r="H18514" i="25"/>
  <c r="H18510" i="25"/>
  <c r="H18506" i="25"/>
  <c r="H18502" i="25"/>
  <c r="H18498" i="25"/>
  <c r="H18494" i="25"/>
  <c r="H18490" i="25"/>
  <c r="H18486" i="25"/>
  <c r="H18482" i="25"/>
  <c r="H18478" i="25"/>
  <c r="H18474" i="25"/>
  <c r="H18470" i="25"/>
  <c r="H18466" i="25"/>
  <c r="H18462" i="25"/>
  <c r="H18458" i="25"/>
  <c r="H18454" i="25"/>
  <c r="H18450" i="25"/>
  <c r="H18446" i="25"/>
  <c r="H18442" i="25"/>
  <c r="H18438" i="25"/>
  <c r="H18434" i="25"/>
  <c r="H18430" i="25"/>
  <c r="H18426" i="25"/>
  <c r="H18422" i="25"/>
  <c r="H18418" i="25"/>
  <c r="H18414" i="25"/>
  <c r="H18410" i="25"/>
  <c r="H18406" i="25"/>
  <c r="H18402" i="25"/>
  <c r="H18398" i="25"/>
  <c r="H18394" i="25"/>
  <c r="H18390" i="25"/>
  <c r="H18386" i="25"/>
  <c r="H18382" i="25"/>
  <c r="H18378" i="25"/>
  <c r="H18374" i="25"/>
  <c r="H18370" i="25"/>
  <c r="H18366" i="25"/>
  <c r="H18362" i="25"/>
  <c r="H18358" i="25"/>
  <c r="H18354" i="25"/>
  <c r="H18350" i="25"/>
  <c r="H18346" i="25"/>
  <c r="H18342" i="25"/>
  <c r="H18338" i="25"/>
  <c r="H18334" i="25"/>
  <c r="H18330" i="25"/>
  <c r="H18326" i="25"/>
  <c r="H18322" i="25"/>
  <c r="H18318" i="25"/>
  <c r="H18314" i="25"/>
  <c r="H18310" i="25"/>
  <c r="H18306" i="25"/>
  <c r="H18302" i="25"/>
  <c r="H18298" i="25"/>
  <c r="H18294" i="25"/>
  <c r="H18290" i="25"/>
  <c r="H18286" i="25"/>
  <c r="H18282" i="25"/>
  <c r="H18278" i="25"/>
  <c r="H18274" i="25"/>
  <c r="H18270" i="25"/>
  <c r="H18266" i="25"/>
  <c r="H18262" i="25"/>
  <c r="H18258" i="25"/>
  <c r="H18254" i="25"/>
  <c r="H18250" i="25"/>
  <c r="H18246" i="25"/>
  <c r="H18242" i="25"/>
  <c r="H18238" i="25"/>
  <c r="H18234" i="25"/>
  <c r="H18230" i="25"/>
  <c r="H18226" i="25"/>
  <c r="H18222" i="25"/>
  <c r="H18218" i="25"/>
  <c r="H18214" i="25"/>
  <c r="H18210" i="25"/>
  <c r="H18206" i="25"/>
  <c r="H18202" i="25"/>
  <c r="H18198" i="25"/>
  <c r="H18194" i="25"/>
  <c r="H18190" i="25"/>
  <c r="H18186" i="25"/>
  <c r="H18182" i="25"/>
  <c r="H18178" i="25"/>
  <c r="H18174" i="25"/>
  <c r="H18170" i="25"/>
  <c r="H18166" i="25"/>
  <c r="H18162" i="25"/>
  <c r="H18158" i="25"/>
  <c r="H18154" i="25"/>
  <c r="H18150" i="25"/>
  <c r="H18146" i="25"/>
  <c r="H18142" i="25"/>
  <c r="H18138" i="25"/>
  <c r="H18134" i="25"/>
  <c r="H18130" i="25"/>
  <c r="H18126" i="25"/>
  <c r="H18122" i="25"/>
  <c r="H18118" i="25"/>
  <c r="H18114" i="25"/>
  <c r="H18110" i="25"/>
  <c r="H18106" i="25"/>
  <c r="H18102" i="25"/>
  <c r="H18098" i="25"/>
  <c r="H18094" i="25"/>
  <c r="H18090" i="25"/>
  <c r="H18086" i="25"/>
  <c r="H18082" i="25"/>
  <c r="H18078" i="25"/>
  <c r="H18074" i="25"/>
  <c r="H18070" i="25"/>
  <c r="H18066" i="25"/>
  <c r="H18062" i="25"/>
  <c r="H18058" i="25"/>
  <c r="H18054" i="25"/>
  <c r="H18050" i="25"/>
  <c r="H18046" i="25"/>
  <c r="H18042" i="25"/>
  <c r="H18038" i="25"/>
  <c r="H18034" i="25"/>
  <c r="H18030" i="25"/>
  <c r="H18026" i="25"/>
  <c r="H18022" i="25"/>
  <c r="H18018" i="25"/>
  <c r="H18014" i="25"/>
  <c r="H18010" i="25"/>
  <c r="H18006" i="25"/>
  <c r="H18002" i="25"/>
  <c r="H17998" i="25"/>
  <c r="H17994" i="25"/>
  <c r="H17990" i="25"/>
  <c r="H17986" i="25"/>
  <c r="H17982" i="25"/>
  <c r="H17978" i="25"/>
  <c r="H17974" i="25"/>
  <c r="H17970" i="25"/>
  <c r="H17966" i="25"/>
  <c r="H17962" i="25"/>
  <c r="H17958" i="25"/>
  <c r="H17954" i="25"/>
  <c r="H17950" i="25"/>
  <c r="H17946" i="25"/>
  <c r="H17942" i="25"/>
  <c r="H17938" i="25"/>
  <c r="H17934" i="25"/>
  <c r="H17930" i="25"/>
  <c r="H17926" i="25"/>
  <c r="H17922" i="25"/>
  <c r="H17918" i="25"/>
  <c r="H17914" i="25"/>
  <c r="H17910" i="25"/>
  <c r="H17906" i="25"/>
  <c r="H17902" i="25"/>
  <c r="H17898" i="25"/>
  <c r="H17894" i="25"/>
  <c r="H17890" i="25"/>
  <c r="H17886" i="25"/>
  <c r="H17882" i="25"/>
  <c r="H17878" i="25"/>
  <c r="H17874" i="25"/>
  <c r="H17870" i="25"/>
  <c r="H17866" i="25"/>
  <c r="H17862" i="25"/>
  <c r="H17858" i="25"/>
  <c r="H17854" i="25"/>
  <c r="H17850" i="25"/>
  <c r="H17846" i="25"/>
  <c r="H17842" i="25"/>
  <c r="H17838" i="25"/>
  <c r="H17834" i="25"/>
  <c r="H17830" i="25"/>
  <c r="H17826" i="25"/>
  <c r="H17822" i="25"/>
  <c r="H17818" i="25"/>
  <c r="H17814" i="25"/>
  <c r="H17810" i="25"/>
  <c r="H17806" i="25"/>
  <c r="H17802" i="25"/>
  <c r="H17798" i="25"/>
  <c r="H17794" i="25"/>
  <c r="H17790" i="25"/>
  <c r="H17786" i="25"/>
  <c r="H17782" i="25"/>
  <c r="H17778" i="25"/>
  <c r="H17774" i="25"/>
  <c r="H17770" i="25"/>
  <c r="H17766" i="25"/>
  <c r="H17762" i="25"/>
  <c r="H17758" i="25"/>
  <c r="H17754" i="25"/>
  <c r="H17750" i="25"/>
  <c r="H17746" i="25"/>
  <c r="H17742" i="25"/>
  <c r="H17738" i="25"/>
  <c r="H17734" i="25"/>
  <c r="H17730" i="25"/>
  <c r="H17726" i="25"/>
  <c r="H17722" i="25"/>
  <c r="H17718" i="25"/>
  <c r="H17714" i="25"/>
  <c r="H17710" i="25"/>
  <c r="H17706" i="25"/>
  <c r="H17702" i="25"/>
  <c r="H17698" i="25"/>
  <c r="H17694" i="25"/>
  <c r="H17690" i="25"/>
  <c r="H17686" i="25"/>
  <c r="H17682" i="25"/>
  <c r="H17678" i="25"/>
  <c r="H17674" i="25"/>
  <c r="H17670" i="25"/>
  <c r="H17666" i="25"/>
  <c r="H17662" i="25"/>
  <c r="H17658" i="25"/>
  <c r="H17654" i="25"/>
  <c r="H17650" i="25"/>
  <c r="H17646" i="25"/>
  <c r="H17642" i="25"/>
  <c r="H17638" i="25"/>
  <c r="H17634" i="25"/>
  <c r="H17630" i="25"/>
  <c r="H17626" i="25"/>
  <c r="H17622" i="25"/>
  <c r="H17618" i="25"/>
  <c r="H17614" i="25"/>
  <c r="H17610" i="25"/>
  <c r="H17606" i="25"/>
  <c r="H17602" i="25"/>
  <c r="H17598" i="25"/>
  <c r="H17594" i="25"/>
  <c r="H17590" i="25"/>
  <c r="H17586" i="25"/>
  <c r="H17582" i="25"/>
  <c r="H17578" i="25"/>
  <c r="H17574" i="25"/>
  <c r="H17570" i="25"/>
  <c r="H17566" i="25"/>
  <c r="H17562" i="25"/>
  <c r="H17558" i="25"/>
  <c r="H17554" i="25"/>
  <c r="H17550" i="25"/>
  <c r="H17546" i="25"/>
  <c r="H17542" i="25"/>
  <c r="H17538" i="25"/>
  <c r="H17534" i="25"/>
  <c r="H17530" i="25"/>
  <c r="H17526" i="25"/>
  <c r="H17522" i="25"/>
  <c r="H17518" i="25"/>
  <c r="H17514" i="25"/>
  <c r="H17510" i="25"/>
  <c r="H17506" i="25"/>
  <c r="H17502" i="25"/>
  <c r="H17498" i="25"/>
  <c r="H17494" i="25"/>
  <c r="H17490" i="25"/>
  <c r="H17486" i="25"/>
  <c r="H17482" i="25"/>
  <c r="H17478" i="25"/>
  <c r="H17474" i="25"/>
  <c r="H17470" i="25"/>
  <c r="H17466" i="25"/>
  <c r="H17462" i="25"/>
  <c r="H17458" i="25"/>
  <c r="H17454" i="25"/>
  <c r="H17450" i="25"/>
  <c r="H17446" i="25"/>
  <c r="H17442" i="25"/>
  <c r="H17438" i="25"/>
  <c r="H17434" i="25"/>
  <c r="H17430" i="25"/>
  <c r="H17426" i="25"/>
  <c r="H17422" i="25"/>
  <c r="H17418" i="25"/>
  <c r="H17414" i="25"/>
  <c r="H17410" i="25"/>
  <c r="H17406" i="25"/>
  <c r="H17402" i="25"/>
  <c r="H17398" i="25"/>
  <c r="H17394" i="25"/>
  <c r="H17390" i="25"/>
  <c r="H17386" i="25"/>
  <c r="H17382" i="25"/>
  <c r="H17378" i="25"/>
  <c r="H17374" i="25"/>
  <c r="H17370" i="25"/>
  <c r="H17366" i="25"/>
  <c r="H17362" i="25"/>
  <c r="H17358" i="25"/>
  <c r="H17354" i="25"/>
  <c r="H17350" i="25"/>
  <c r="H17346" i="25"/>
  <c r="H17342" i="25"/>
  <c r="H17338" i="25"/>
  <c r="H17334" i="25"/>
  <c r="H17330" i="25"/>
  <c r="H17326" i="25"/>
  <c r="H17322" i="25"/>
  <c r="H17318" i="25"/>
  <c r="H17314" i="25"/>
  <c r="H17310" i="25"/>
  <c r="H17306" i="25"/>
  <c r="H17302" i="25"/>
  <c r="H17298" i="25"/>
  <c r="H17294" i="25"/>
  <c r="H17290" i="25"/>
  <c r="H17286" i="25"/>
  <c r="H17282" i="25"/>
  <c r="H17278" i="25"/>
  <c r="H17274" i="25"/>
  <c r="H17270" i="25"/>
  <c r="H17266" i="25"/>
  <c r="H17262" i="25"/>
  <c r="H17258" i="25"/>
  <c r="H17254" i="25"/>
  <c r="H17250" i="25"/>
  <c r="H17246" i="25"/>
  <c r="H17242" i="25"/>
  <c r="H17238" i="25"/>
  <c r="H17234" i="25"/>
  <c r="H17230" i="25"/>
  <c r="H17226" i="25"/>
  <c r="H17222" i="25"/>
  <c r="H17218" i="25"/>
  <c r="H17214" i="25"/>
  <c r="H17210" i="25"/>
  <c r="H17206" i="25"/>
  <c r="H17202" i="25"/>
  <c r="H17198" i="25"/>
  <c r="H17194" i="25"/>
  <c r="H17190" i="25"/>
  <c r="H17186" i="25"/>
  <c r="H17182" i="25"/>
  <c r="H17178" i="25"/>
  <c r="H17174" i="25"/>
  <c r="H17170" i="25"/>
  <c r="H17166" i="25"/>
  <c r="H17162" i="25"/>
  <c r="H17158" i="25"/>
  <c r="H17154" i="25"/>
  <c r="H17150" i="25"/>
  <c r="H17146" i="25"/>
  <c r="H17142" i="25"/>
  <c r="H17138" i="25"/>
  <c r="H17134" i="25"/>
  <c r="H17130" i="25"/>
  <c r="H17126" i="25"/>
  <c r="H17122" i="25"/>
  <c r="H17118" i="25"/>
  <c r="H17114" i="25"/>
  <c r="H17110" i="25"/>
  <c r="H17106" i="25"/>
  <c r="H17102" i="25"/>
  <c r="H17098" i="25"/>
  <c r="H17094" i="25"/>
  <c r="H17090" i="25"/>
  <c r="H17086" i="25"/>
  <c r="H17082" i="25"/>
  <c r="H17078" i="25"/>
  <c r="H17074" i="25"/>
  <c r="H17070" i="25"/>
  <c r="H17066" i="25"/>
  <c r="H17062" i="25"/>
  <c r="H17058" i="25"/>
  <c r="H17054" i="25"/>
  <c r="H17050" i="25"/>
  <c r="H17046" i="25"/>
  <c r="H17042" i="25"/>
  <c r="H17038" i="25"/>
  <c r="H17034" i="25"/>
  <c r="H17030" i="25"/>
  <c r="H17026" i="25"/>
  <c r="H17022" i="25"/>
  <c r="H17018" i="25"/>
  <c r="H17014" i="25"/>
  <c r="H17010" i="25"/>
  <c r="H17006" i="25"/>
  <c r="H17002" i="25"/>
  <c r="H16998" i="25"/>
  <c r="H16994" i="25"/>
  <c r="H16990" i="25"/>
  <c r="H16986" i="25"/>
  <c r="H16982" i="25"/>
  <c r="H16978" i="25"/>
  <c r="H16974" i="25"/>
  <c r="H16970" i="25"/>
  <c r="H16966" i="25"/>
  <c r="H22509" i="25"/>
  <c r="H21485" i="25"/>
  <c r="H21166" i="25"/>
  <c r="H20910" i="25"/>
  <c r="H20654" i="25"/>
  <c r="H20398" i="25"/>
  <c r="H20318" i="25"/>
  <c r="H20254" i="25"/>
  <c r="H20190" i="25"/>
  <c r="H20126" i="25"/>
  <c r="H20062" i="25"/>
  <c r="H19998" i="25"/>
  <c r="H19934" i="25"/>
  <c r="H19870" i="25"/>
  <c r="H19806" i="25"/>
  <c r="H19742" i="25"/>
  <c r="H19678" i="25"/>
  <c r="H19614" i="25"/>
  <c r="H19550" i="25"/>
  <c r="H19486" i="25"/>
  <c r="H19422" i="25"/>
  <c r="H19358" i="25"/>
  <c r="H19337" i="25"/>
  <c r="H19321" i="25"/>
  <c r="H19305" i="25"/>
  <c r="H19289" i="25"/>
  <c r="H19273" i="25"/>
  <c r="H19257" i="25"/>
  <c r="H19241" i="25"/>
  <c r="H19225" i="25"/>
  <c r="H19209" i="25"/>
  <c r="H19193" i="25"/>
  <c r="H19177" i="25"/>
  <c r="H19161" i="25"/>
  <c r="H19145" i="25"/>
  <c r="H19129" i="25"/>
  <c r="H19113" i="25"/>
  <c r="H19097" i="25"/>
  <c r="H19081" i="25"/>
  <c r="H19065" i="25"/>
  <c r="H19049" i="25"/>
  <c r="H19033" i="25"/>
  <c r="H19017" i="25"/>
  <c r="H19001" i="25"/>
  <c r="H18985" i="25"/>
  <c r="H18969" i="25"/>
  <c r="H18953" i="25"/>
  <c r="H18937" i="25"/>
  <c r="H18921" i="25"/>
  <c r="H18905" i="25"/>
  <c r="H18889" i="25"/>
  <c r="H18873" i="25"/>
  <c r="H18857" i="25"/>
  <c r="H18841" i="25"/>
  <c r="H18825" i="25"/>
  <c r="H18809" i="25"/>
  <c r="H18793" i="25"/>
  <c r="H18777" i="25"/>
  <c r="H18761" i="25"/>
  <c r="H18745" i="25"/>
  <c r="H18729" i="25"/>
  <c r="H18713" i="25"/>
  <c r="H18697" i="25"/>
  <c r="H18681" i="25"/>
  <c r="H18665" i="25"/>
  <c r="H18649" i="25"/>
  <c r="H18633" i="25"/>
  <c r="H18617" i="25"/>
  <c r="H18601" i="25"/>
  <c r="H18585" i="25"/>
  <c r="H18569" i="25"/>
  <c r="H18553" i="25"/>
  <c r="H18537" i="25"/>
  <c r="H18521" i="25"/>
  <c r="H18505" i="25"/>
  <c r="H18489" i="25"/>
  <c r="H18473" i="25"/>
  <c r="H18457" i="25"/>
  <c r="H18441" i="25"/>
  <c r="H18425" i="25"/>
  <c r="H18409" i="25"/>
  <c r="H18393" i="25"/>
  <c r="H18377" i="25"/>
  <c r="H18361" i="25"/>
  <c r="H18345" i="25"/>
  <c r="H18329" i="25"/>
  <c r="H18313" i="25"/>
  <c r="H18297" i="25"/>
  <c r="H18281" i="25"/>
  <c r="H18265" i="25"/>
  <c r="H18249" i="25"/>
  <c r="H18233" i="25"/>
  <c r="H18217" i="25"/>
  <c r="H18201" i="25"/>
  <c r="H18185" i="25"/>
  <c r="H18169" i="25"/>
  <c r="H18153" i="25"/>
  <c r="H18137" i="25"/>
  <c r="H18121" i="25"/>
  <c r="H18105" i="25"/>
  <c r="H18089" i="25"/>
  <c r="H18073" i="25"/>
  <c r="H18057" i="25"/>
  <c r="H18041" i="25"/>
  <c r="H18025" i="25"/>
  <c r="H18009" i="25"/>
  <c r="H17993" i="25"/>
  <c r="H17977" i="25"/>
  <c r="H17961" i="25"/>
  <c r="H17945" i="25"/>
  <c r="H17929" i="25"/>
  <c r="H17913" i="25"/>
  <c r="H17897" i="25"/>
  <c r="H17881" i="25"/>
  <c r="H17865" i="25"/>
  <c r="H17849" i="25"/>
  <c r="H17833" i="25"/>
  <c r="H17817" i="25"/>
  <c r="H17801" i="25"/>
  <c r="H17785" i="25"/>
  <c r="H17769" i="25"/>
  <c r="H17753" i="25"/>
  <c r="H17737" i="25"/>
  <c r="H17721" i="25"/>
  <c r="H17705" i="25"/>
  <c r="H17689" i="25"/>
  <c r="H17673" i="25"/>
  <c r="H17657" i="25"/>
  <c r="H17641" i="25"/>
  <c r="H17625" i="25"/>
  <c r="H17609" i="25"/>
  <c r="H17593" i="25"/>
  <c r="H17577" i="25"/>
  <c r="H17561" i="25"/>
  <c r="H17545" i="25"/>
  <c r="H17529" i="25"/>
  <c r="H17513" i="25"/>
  <c r="H17497" i="25"/>
  <c r="H17481" i="25"/>
  <c r="H17465" i="25"/>
  <c r="H17449" i="25"/>
  <c r="H17433" i="25"/>
  <c r="H17417" i="25"/>
  <c r="H17401" i="25"/>
  <c r="H17385" i="25"/>
  <c r="H17369" i="25"/>
  <c r="H17353" i="25"/>
  <c r="H17337" i="25"/>
  <c r="H17321" i="25"/>
  <c r="H17305" i="25"/>
  <c r="H17289" i="25"/>
  <c r="H17273" i="25"/>
  <c r="H17257" i="25"/>
  <c r="H17241" i="25"/>
  <c r="H17225" i="25"/>
  <c r="H17209" i="25"/>
  <c r="H17193" i="25"/>
  <c r="H17177" i="25"/>
  <c r="H17161" i="25"/>
  <c r="H17145" i="25"/>
  <c r="H17129" i="25"/>
  <c r="H17113" i="25"/>
  <c r="H17097" i="25"/>
  <c r="H17081" i="25"/>
  <c r="H17065" i="25"/>
  <c r="H17049" i="25"/>
  <c r="H17033" i="25"/>
  <c r="H17017" i="25"/>
  <c r="H17001" i="25"/>
  <c r="H16985" i="25"/>
  <c r="H16969" i="25"/>
  <c r="H16962" i="25"/>
  <c r="H16958" i="25"/>
  <c r="H16954" i="25"/>
  <c r="H16950" i="25"/>
  <c r="H16946" i="25"/>
  <c r="H16942" i="25"/>
  <c r="H16938" i="25"/>
  <c r="H16934" i="25"/>
  <c r="H16930" i="25"/>
  <c r="H16926" i="25"/>
  <c r="H16922" i="25"/>
  <c r="H16918" i="25"/>
  <c r="H16914" i="25"/>
  <c r="H16910" i="25"/>
  <c r="H16906" i="25"/>
  <c r="H16902" i="25"/>
  <c r="H16898" i="25"/>
  <c r="H16894" i="25"/>
  <c r="H16890" i="25"/>
  <c r="H16886" i="25"/>
  <c r="H16882" i="25"/>
  <c r="H16878" i="25"/>
  <c r="H16874" i="25"/>
  <c r="H16870" i="25"/>
  <c r="H16866" i="25"/>
  <c r="H16862" i="25"/>
  <c r="H16858" i="25"/>
  <c r="H16854" i="25"/>
  <c r="H16850" i="25"/>
  <c r="H16846" i="25"/>
  <c r="H16842" i="25"/>
  <c r="H16838" i="25"/>
  <c r="H16834" i="25"/>
  <c r="H16830" i="25"/>
  <c r="H16826" i="25"/>
  <c r="H16822" i="25"/>
  <c r="H16818" i="25"/>
  <c r="H16814" i="25"/>
  <c r="H16810" i="25"/>
  <c r="H16806" i="25"/>
  <c r="H16802" i="25"/>
  <c r="H16798" i="25"/>
  <c r="H16794" i="25"/>
  <c r="H16790" i="25"/>
  <c r="H16786" i="25"/>
  <c r="H16782" i="25"/>
  <c r="H16778" i="25"/>
  <c r="H16774" i="25"/>
  <c r="H16770" i="25"/>
  <c r="H16766" i="25"/>
  <c r="H16762" i="25"/>
  <c r="H16758" i="25"/>
  <c r="H16754" i="25"/>
  <c r="H16750" i="25"/>
  <c r="H16746" i="25"/>
  <c r="H16742" i="25"/>
  <c r="H16738" i="25"/>
  <c r="H16734" i="25"/>
  <c r="H16730" i="25"/>
  <c r="H16726" i="25"/>
  <c r="H16722" i="25"/>
  <c r="H16718" i="25"/>
  <c r="H16714" i="25"/>
  <c r="H16710" i="25"/>
  <c r="H16706" i="25"/>
  <c r="H16702" i="25"/>
  <c r="H16698" i="25"/>
  <c r="H16694" i="25"/>
  <c r="H16690" i="25"/>
  <c r="H16686" i="25"/>
  <c r="H16682" i="25"/>
  <c r="H16678" i="25"/>
  <c r="H16674" i="25"/>
  <c r="H16670" i="25"/>
  <c r="H16666" i="25"/>
  <c r="H16662" i="25"/>
  <c r="H16658" i="25"/>
  <c r="H16654" i="25"/>
  <c r="H16650" i="25"/>
  <c r="H16646" i="25"/>
  <c r="H16642" i="25"/>
  <c r="H16638" i="25"/>
  <c r="H16634" i="25"/>
  <c r="H16630" i="25"/>
  <c r="H16626" i="25"/>
  <c r="H16622" i="25"/>
  <c r="H16618" i="25"/>
  <c r="H16614" i="25"/>
  <c r="H16610" i="25"/>
  <c r="H16606" i="25"/>
  <c r="H16602" i="25"/>
  <c r="H16598" i="25"/>
  <c r="H16594" i="25"/>
  <c r="H16590" i="25"/>
  <c r="H16586" i="25"/>
  <c r="H16582" i="25"/>
  <c r="H16578" i="25"/>
  <c r="H16574" i="25"/>
  <c r="H16570" i="25"/>
  <c r="H16566" i="25"/>
  <c r="H16562" i="25"/>
  <c r="H16558" i="25"/>
  <c r="H16554" i="25"/>
  <c r="H16550" i="25"/>
  <c r="H16546" i="25"/>
  <c r="H16542" i="25"/>
  <c r="H16538" i="25"/>
  <c r="H16534" i="25"/>
  <c r="H16530" i="25"/>
  <c r="H16526" i="25"/>
  <c r="H16522" i="25"/>
  <c r="H16518" i="25"/>
  <c r="H16514" i="25"/>
  <c r="H16510" i="25"/>
  <c r="H16506" i="25"/>
  <c r="H16502" i="25"/>
  <c r="H16498" i="25"/>
  <c r="H16494" i="25"/>
  <c r="H16490" i="25"/>
  <c r="H16486" i="25"/>
  <c r="H16482" i="25"/>
  <c r="H16478" i="25"/>
  <c r="H16474" i="25"/>
  <c r="H16470" i="25"/>
  <c r="H16466" i="25"/>
  <c r="H16462" i="25"/>
  <c r="H16458" i="25"/>
  <c r="H16454" i="25"/>
  <c r="H16450" i="25"/>
  <c r="H16446" i="25"/>
  <c r="H16442" i="25"/>
  <c r="H16438" i="25"/>
  <c r="H16434" i="25"/>
  <c r="H16430" i="25"/>
  <c r="H16426" i="25"/>
  <c r="H16422" i="25"/>
  <c r="H16418" i="25"/>
  <c r="H16414" i="25"/>
  <c r="H16410" i="25"/>
  <c r="H16406" i="25"/>
  <c r="H16402" i="25"/>
  <c r="H16398" i="25"/>
  <c r="H16394" i="25"/>
  <c r="H16390" i="25"/>
  <c r="H16386" i="25"/>
  <c r="H16382" i="25"/>
  <c r="H16378" i="25"/>
  <c r="H16374" i="25"/>
  <c r="H16370" i="25"/>
  <c r="H16366" i="25"/>
  <c r="H16362" i="25"/>
  <c r="H16358" i="25"/>
  <c r="H16354" i="25"/>
  <c r="H16350" i="25"/>
  <c r="H16346" i="25"/>
  <c r="H16342" i="25"/>
  <c r="H16338" i="25"/>
  <c r="H16334" i="25"/>
  <c r="H16330" i="25"/>
  <c r="H16326" i="25"/>
  <c r="H16322" i="25"/>
  <c r="H16318" i="25"/>
  <c r="H16314" i="25"/>
  <c r="H16310" i="25"/>
  <c r="H16306" i="25"/>
  <c r="H16302" i="25"/>
  <c r="H16298" i="25"/>
  <c r="H16294" i="25"/>
  <c r="H16290" i="25"/>
  <c r="H16286" i="25"/>
  <c r="H16282" i="25"/>
  <c r="H16278" i="25"/>
  <c r="H16274" i="25"/>
  <c r="H16270" i="25"/>
  <c r="H16266" i="25"/>
  <c r="H16262" i="25"/>
  <c r="H16258" i="25"/>
  <c r="H16254" i="25"/>
  <c r="H16250" i="25"/>
  <c r="H16246" i="25"/>
  <c r="H16242" i="25"/>
  <c r="H16238" i="25"/>
  <c r="H16234" i="25"/>
  <c r="H16230" i="25"/>
  <c r="H16226" i="25"/>
  <c r="H16222" i="25"/>
  <c r="H16218" i="25"/>
  <c r="H16214" i="25"/>
  <c r="H16210" i="25"/>
  <c r="H16206" i="25"/>
  <c r="H16202" i="25"/>
  <c r="H16198" i="25"/>
  <c r="H16194" i="25"/>
  <c r="H16190" i="25"/>
  <c r="H16186" i="25"/>
  <c r="H16182" i="25"/>
  <c r="H16178" i="25"/>
  <c r="H16174" i="25"/>
  <c r="H16170" i="25"/>
  <c r="H16166" i="25"/>
  <c r="H16162" i="25"/>
  <c r="H16158" i="25"/>
  <c r="H16154" i="25"/>
  <c r="H16150" i="25"/>
  <c r="H16146" i="25"/>
  <c r="H16142" i="25"/>
  <c r="H16138" i="25"/>
  <c r="H16134" i="25"/>
  <c r="H16130" i="25"/>
  <c r="H16126" i="25"/>
  <c r="H16122" i="25"/>
  <c r="H16118" i="25"/>
  <c r="H16114" i="25"/>
  <c r="H16110" i="25"/>
  <c r="H16106" i="25"/>
  <c r="H16102" i="25"/>
  <c r="H16098" i="25"/>
  <c r="H16094" i="25"/>
  <c r="H16090" i="25"/>
  <c r="H16086" i="25"/>
  <c r="H16082" i="25"/>
  <c r="H16078" i="25"/>
  <c r="H16074" i="25"/>
  <c r="H16070" i="25"/>
  <c r="H16066" i="25"/>
  <c r="H16062" i="25"/>
  <c r="H16058" i="25"/>
  <c r="H16054" i="25"/>
  <c r="H16050" i="25"/>
  <c r="H16046" i="25"/>
  <c r="H16042" i="25"/>
  <c r="H16038" i="25"/>
  <c r="H16034" i="25"/>
  <c r="H16030" i="25"/>
  <c r="H16026" i="25"/>
  <c r="H16022" i="25"/>
  <c r="H16018" i="25"/>
  <c r="H16014" i="25"/>
  <c r="H16010" i="25"/>
  <c r="H16006" i="25"/>
  <c r="H16002" i="25"/>
  <c r="H15998" i="25"/>
  <c r="H15994" i="25"/>
  <c r="H15990" i="25"/>
  <c r="H15986" i="25"/>
  <c r="H15982" i="25"/>
  <c r="H15978" i="25"/>
  <c r="H15974" i="25"/>
  <c r="H15970" i="25"/>
  <c r="H15966" i="25"/>
  <c r="H15962" i="25"/>
  <c r="H15958" i="25"/>
  <c r="H15954" i="25"/>
  <c r="H15950" i="25"/>
  <c r="H15946" i="25"/>
  <c r="H15942" i="25"/>
  <c r="H15938" i="25"/>
  <c r="H15934" i="25"/>
  <c r="H15930" i="25"/>
  <c r="H15926" i="25"/>
  <c r="H15922" i="25"/>
  <c r="H15918" i="25"/>
  <c r="H15914" i="25"/>
  <c r="H15910" i="25"/>
  <c r="H15906" i="25"/>
  <c r="H15902" i="25"/>
  <c r="H15898" i="25"/>
  <c r="H15894" i="25"/>
  <c r="H15890" i="25"/>
  <c r="H15886" i="25"/>
  <c r="H15882" i="25"/>
  <c r="H15878" i="25"/>
  <c r="H15874" i="25"/>
  <c r="H15870" i="25"/>
  <c r="H15866" i="25"/>
  <c r="H15862" i="25"/>
  <c r="H15858" i="25"/>
  <c r="H15854" i="25"/>
  <c r="H15850" i="25"/>
  <c r="H15846" i="25"/>
  <c r="H15842" i="25"/>
  <c r="H15838" i="25"/>
  <c r="H15834" i="25"/>
  <c r="H15830" i="25"/>
  <c r="H15826" i="25"/>
  <c r="H15822" i="25"/>
  <c r="H15818" i="25"/>
  <c r="H15814" i="25"/>
  <c r="H15810" i="25"/>
  <c r="H15806" i="25"/>
  <c r="H15802" i="25"/>
  <c r="H15798" i="25"/>
  <c r="H15794" i="25"/>
  <c r="H15790" i="25"/>
  <c r="H15786" i="25"/>
  <c r="H15782" i="25"/>
  <c r="H15778" i="25"/>
  <c r="H15774" i="25"/>
  <c r="H15770" i="25"/>
  <c r="H15766" i="25"/>
  <c r="H15762" i="25"/>
  <c r="H15758" i="25"/>
  <c r="H15754" i="25"/>
  <c r="H15750" i="25"/>
  <c r="H15746" i="25"/>
  <c r="H15742" i="25"/>
  <c r="H15738" i="25"/>
  <c r="H15734" i="25"/>
  <c r="H15730" i="25"/>
  <c r="H15726" i="25"/>
  <c r="H15722" i="25"/>
  <c r="H15718" i="25"/>
  <c r="H15714" i="25"/>
  <c r="H15710" i="25"/>
  <c r="H15706" i="25"/>
  <c r="H15702" i="25"/>
  <c r="H15698" i="25"/>
  <c r="H15694" i="25"/>
  <c r="H15690" i="25"/>
  <c r="H15686" i="25"/>
  <c r="H15682" i="25"/>
  <c r="H15678" i="25"/>
  <c r="H15674" i="25"/>
  <c r="H15670" i="25"/>
  <c r="H15666" i="25"/>
  <c r="H15662" i="25"/>
  <c r="H15658" i="25"/>
  <c r="H15654" i="25"/>
  <c r="H15650" i="25"/>
  <c r="H15646" i="25"/>
  <c r="H15642" i="25"/>
  <c r="H15638" i="25"/>
  <c r="H15634" i="25"/>
  <c r="H15630" i="25"/>
  <c r="H15626" i="25"/>
  <c r="H15622" i="25"/>
  <c r="H15618" i="25"/>
  <c r="H15614" i="25"/>
  <c r="H15610" i="25"/>
  <c r="H15606" i="25"/>
  <c r="H15602" i="25"/>
  <c r="H15598" i="25"/>
  <c r="H15594" i="25"/>
  <c r="H15590" i="25"/>
  <c r="H15586" i="25"/>
  <c r="H15582" i="25"/>
  <c r="H15578" i="25"/>
  <c r="H15574" i="25"/>
  <c r="H15570" i="25"/>
  <c r="H15566" i="25"/>
  <c r="H15562" i="25"/>
  <c r="H15558" i="25"/>
  <c r="H15554" i="25"/>
  <c r="H15550" i="25"/>
  <c r="H15546" i="25"/>
  <c r="H15542" i="25"/>
  <c r="H15538" i="25"/>
  <c r="H15534" i="25"/>
  <c r="H15530" i="25"/>
  <c r="H15526" i="25"/>
  <c r="H15522" i="25"/>
  <c r="H15518" i="25"/>
  <c r="H15514" i="25"/>
  <c r="H15510" i="25"/>
  <c r="H15506" i="25"/>
  <c r="H15502" i="25"/>
  <c r="H15498" i="25"/>
  <c r="H15494" i="25"/>
  <c r="H15490" i="25"/>
  <c r="H15486" i="25"/>
  <c r="H15482" i="25"/>
  <c r="H15478" i="25"/>
  <c r="H15474" i="25"/>
  <c r="H15470" i="25"/>
  <c r="H15466" i="25"/>
  <c r="H15462" i="25"/>
  <c r="H15458" i="25"/>
  <c r="H15454" i="25"/>
  <c r="H15450" i="25"/>
  <c r="H15446" i="25"/>
  <c r="H15442" i="25"/>
  <c r="H15438" i="25"/>
  <c r="H15434" i="25"/>
  <c r="H15430" i="25"/>
  <c r="H15426" i="25"/>
  <c r="H15422" i="25"/>
  <c r="H15418" i="25"/>
  <c r="H15414" i="25"/>
  <c r="H15410" i="25"/>
  <c r="H15406" i="25"/>
  <c r="H15402" i="25"/>
  <c r="H15398" i="25"/>
  <c r="H15394" i="25"/>
  <c r="H15390" i="25"/>
  <c r="H15386" i="25"/>
  <c r="H15382" i="25"/>
  <c r="H15378" i="25"/>
  <c r="H15374" i="25"/>
  <c r="H15370" i="25"/>
  <c r="H15366" i="25"/>
  <c r="H15362" i="25"/>
  <c r="H15358" i="25"/>
  <c r="H15354" i="25"/>
  <c r="H15350" i="25"/>
  <c r="H15346" i="25"/>
  <c r="H15342" i="25"/>
  <c r="H15338" i="25"/>
  <c r="H15334" i="25"/>
  <c r="H15330" i="25"/>
  <c r="H15326" i="25"/>
  <c r="H15322" i="25"/>
  <c r="H15318" i="25"/>
  <c r="H15314" i="25"/>
  <c r="H15310" i="25"/>
  <c r="H15306" i="25"/>
  <c r="H15302" i="25"/>
  <c r="H15298" i="25"/>
  <c r="H15294" i="25"/>
  <c r="H15290" i="25"/>
  <c r="H15286" i="25"/>
  <c r="H15282" i="25"/>
  <c r="H15278" i="25"/>
  <c r="H15274" i="25"/>
  <c r="H15270" i="25"/>
  <c r="H15266" i="25"/>
  <c r="H15262" i="25"/>
  <c r="H15258" i="25"/>
  <c r="H15254" i="25"/>
  <c r="H15250" i="25"/>
  <c r="H15246" i="25"/>
  <c r="H15242" i="25"/>
  <c r="H15238" i="25"/>
  <c r="H15234" i="25"/>
  <c r="H15230" i="25"/>
  <c r="H15226" i="25"/>
  <c r="H15222" i="25"/>
  <c r="H15218" i="25"/>
  <c r="H15214" i="25"/>
  <c r="H15210" i="25"/>
  <c r="H15206" i="25"/>
  <c r="H15202" i="25"/>
  <c r="H15198" i="25"/>
  <c r="H15194" i="25"/>
  <c r="H15190" i="25"/>
  <c r="H15186" i="25"/>
  <c r="H15182" i="25"/>
  <c r="H15178" i="25"/>
  <c r="H15174" i="25"/>
  <c r="H15170" i="25"/>
  <c r="H15166" i="25"/>
  <c r="H15162" i="25"/>
  <c r="H15158" i="25"/>
  <c r="H15154" i="25"/>
  <c r="H15150" i="25"/>
  <c r="H15146" i="25"/>
  <c r="H15142" i="25"/>
  <c r="H15138" i="25"/>
  <c r="H15134" i="25"/>
  <c r="H15130" i="25"/>
  <c r="H15126" i="25"/>
  <c r="H15122" i="25"/>
  <c r="H15118" i="25"/>
  <c r="H15114" i="25"/>
  <c r="H15110" i="25"/>
  <c r="H15106" i="25"/>
  <c r="H15102" i="25"/>
  <c r="H15098" i="25"/>
  <c r="H15094" i="25"/>
  <c r="H15090" i="25"/>
  <c r="H15086" i="25"/>
  <c r="H15082" i="25"/>
  <c r="H15078" i="25"/>
  <c r="H15074" i="25"/>
  <c r="H15070" i="25"/>
  <c r="H15066" i="25"/>
  <c r="H15062" i="25"/>
  <c r="H15058" i="25"/>
  <c r="H15054" i="25"/>
  <c r="H15050" i="25"/>
  <c r="H15046" i="25"/>
  <c r="H15042" i="25"/>
  <c r="H15038" i="25"/>
  <c r="H15034" i="25"/>
  <c r="H15030" i="25"/>
  <c r="H15026" i="25"/>
  <c r="H15022" i="25"/>
  <c r="H15018" i="25"/>
  <c r="H15014" i="25"/>
  <c r="H15010" i="25"/>
  <c r="H15006" i="25"/>
  <c r="H15002" i="25"/>
  <c r="H14998" i="25"/>
  <c r="H14994" i="25"/>
  <c r="H14990" i="25"/>
  <c r="H14986" i="25"/>
  <c r="H14982" i="25"/>
  <c r="H14978" i="25"/>
  <c r="H14974" i="25"/>
  <c r="H14970" i="25"/>
  <c r="H14966" i="25"/>
  <c r="H14962" i="25"/>
  <c r="H14958" i="25"/>
  <c r="H14954" i="25"/>
  <c r="H14950" i="25"/>
  <c r="H14946" i="25"/>
  <c r="H14942" i="25"/>
  <c r="H14938" i="25"/>
  <c r="H14934" i="25"/>
  <c r="H14930" i="25"/>
  <c r="H14926" i="25"/>
  <c r="H14922" i="25"/>
  <c r="H14918" i="25"/>
  <c r="H22253" i="25"/>
  <c r="H21358" i="25"/>
  <c r="H21102" i="25"/>
  <c r="H20846" i="25"/>
  <c r="H20590" i="25"/>
  <c r="H20366" i="25"/>
  <c r="H20302" i="25"/>
  <c r="H20238" i="25"/>
  <c r="H20174" i="25"/>
  <c r="H20110" i="25"/>
  <c r="H20046" i="25"/>
  <c r="H19982" i="25"/>
  <c r="H19918" i="25"/>
  <c r="H19854" i="25"/>
  <c r="H19790" i="25"/>
  <c r="H19726" i="25"/>
  <c r="H19662" i="25"/>
  <c r="H19598" i="25"/>
  <c r="H19534" i="25"/>
  <c r="H19470" i="25"/>
  <c r="H19406" i="25"/>
  <c r="H19349" i="25"/>
  <c r="H19333" i="25"/>
  <c r="H19317" i="25"/>
  <c r="H19301" i="25"/>
  <c r="H19285" i="25"/>
  <c r="H19269" i="25"/>
  <c r="H19253" i="25"/>
  <c r="H19237" i="25"/>
  <c r="H19221" i="25"/>
  <c r="H19205" i="25"/>
  <c r="H19189" i="25"/>
  <c r="H19173" i="25"/>
  <c r="H19157" i="25"/>
  <c r="H19141" i="25"/>
  <c r="H19125" i="25"/>
  <c r="H19109" i="25"/>
  <c r="H19093" i="25"/>
  <c r="H19077" i="25"/>
  <c r="H19061" i="25"/>
  <c r="H19045" i="25"/>
  <c r="H19029" i="25"/>
  <c r="H19013" i="25"/>
  <c r="H18997" i="25"/>
  <c r="H18981" i="25"/>
  <c r="H18965" i="25"/>
  <c r="H18949" i="25"/>
  <c r="H18933" i="25"/>
  <c r="H18917" i="25"/>
  <c r="H18901" i="25"/>
  <c r="H18885" i="25"/>
  <c r="H18869" i="25"/>
  <c r="H18853" i="25"/>
  <c r="H18837" i="25"/>
  <c r="H18821" i="25"/>
  <c r="H18805" i="25"/>
  <c r="H18789" i="25"/>
  <c r="H18773" i="25"/>
  <c r="H18757" i="25"/>
  <c r="H18741" i="25"/>
  <c r="H18725" i="25"/>
  <c r="H18709" i="25"/>
  <c r="H18693" i="25"/>
  <c r="H18677" i="25"/>
  <c r="H18661" i="25"/>
  <c r="H18645" i="25"/>
  <c r="H18629" i="25"/>
  <c r="H18613" i="25"/>
  <c r="H18597" i="25"/>
  <c r="H18581" i="25"/>
  <c r="H18565" i="25"/>
  <c r="H18549" i="25"/>
  <c r="H18533" i="25"/>
  <c r="H18517" i="25"/>
  <c r="H18501" i="25"/>
  <c r="H18485" i="25"/>
  <c r="H18469" i="25"/>
  <c r="H18453" i="25"/>
  <c r="H18437" i="25"/>
  <c r="H18421" i="25"/>
  <c r="H18405" i="25"/>
  <c r="H18389" i="25"/>
  <c r="H18373" i="25"/>
  <c r="H18357" i="25"/>
  <c r="H18341" i="25"/>
  <c r="H18325" i="25"/>
  <c r="H18309" i="25"/>
  <c r="H18293" i="25"/>
  <c r="H18277" i="25"/>
  <c r="H18261" i="25"/>
  <c r="H18245" i="25"/>
  <c r="H18229" i="25"/>
  <c r="H18213" i="25"/>
  <c r="H18197" i="25"/>
  <c r="H18181" i="25"/>
  <c r="H18165" i="25"/>
  <c r="H18149" i="25"/>
  <c r="H18133" i="25"/>
  <c r="H18117" i="25"/>
  <c r="H18101" i="25"/>
  <c r="H18085" i="25"/>
  <c r="H18069" i="25"/>
  <c r="H18053" i="25"/>
  <c r="H18037" i="25"/>
  <c r="H18021" i="25"/>
  <c r="H18005" i="25"/>
  <c r="H17989" i="25"/>
  <c r="H17973" i="25"/>
  <c r="H17957" i="25"/>
  <c r="H17941" i="25"/>
  <c r="H17925" i="25"/>
  <c r="H17909" i="25"/>
  <c r="H17893" i="25"/>
  <c r="H17877" i="25"/>
  <c r="H17861" i="25"/>
  <c r="H17845" i="25"/>
  <c r="H17829" i="25"/>
  <c r="H17813" i="25"/>
  <c r="H17797" i="25"/>
  <c r="H17781" i="25"/>
  <c r="H17765" i="25"/>
  <c r="H17749" i="25"/>
  <c r="H17733" i="25"/>
  <c r="H17717" i="25"/>
  <c r="H17701" i="25"/>
  <c r="H17685" i="25"/>
  <c r="H17669" i="25"/>
  <c r="H17653" i="25"/>
  <c r="H17637" i="25"/>
  <c r="H17621" i="25"/>
  <c r="H17605" i="25"/>
  <c r="H17589" i="25"/>
  <c r="H17573" i="25"/>
  <c r="H17557" i="25"/>
  <c r="H17541" i="25"/>
  <c r="H17525" i="25"/>
  <c r="H17509" i="25"/>
  <c r="H17493" i="25"/>
  <c r="H17477" i="25"/>
  <c r="H17461" i="25"/>
  <c r="H17445" i="25"/>
  <c r="H17429" i="25"/>
  <c r="H17413" i="25"/>
  <c r="H17397" i="25"/>
  <c r="H17381" i="25"/>
  <c r="H17365" i="25"/>
  <c r="H17349" i="25"/>
  <c r="H17333" i="25"/>
  <c r="H17317" i="25"/>
  <c r="H17301" i="25"/>
  <c r="H17285" i="25"/>
  <c r="H17269" i="25"/>
  <c r="H17253" i="25"/>
  <c r="H17237" i="25"/>
  <c r="H17221" i="25"/>
  <c r="H17205" i="25"/>
  <c r="H17189" i="25"/>
  <c r="H17173" i="25"/>
  <c r="H17157" i="25"/>
  <c r="H17141" i="25"/>
  <c r="H17125" i="25"/>
  <c r="H17109" i="25"/>
  <c r="H17093" i="25"/>
  <c r="H17077" i="25"/>
  <c r="H17061" i="25"/>
  <c r="H17045" i="25"/>
  <c r="H17029" i="25"/>
  <c r="H17013" i="25"/>
  <c r="H16997" i="25"/>
  <c r="H16981" i="25"/>
  <c r="H16965" i="25"/>
  <c r="H16961" i="25"/>
  <c r="H16957" i="25"/>
  <c r="H16953" i="25"/>
  <c r="H16949" i="25"/>
  <c r="H16945" i="25"/>
  <c r="H16941" i="25"/>
  <c r="H16937" i="25"/>
  <c r="H16933" i="25"/>
  <c r="H16929" i="25"/>
  <c r="H16925" i="25"/>
  <c r="H16921" i="25"/>
  <c r="H16917" i="25"/>
  <c r="H16913" i="25"/>
  <c r="H16909" i="25"/>
  <c r="H16905" i="25"/>
  <c r="H16901" i="25"/>
  <c r="H16897" i="25"/>
  <c r="H16893" i="25"/>
  <c r="H16889" i="25"/>
  <c r="H16885" i="25"/>
  <c r="H16881" i="25"/>
  <c r="H16877" i="25"/>
  <c r="H16873" i="25"/>
  <c r="H16869" i="25"/>
  <c r="H16865" i="25"/>
  <c r="H16861" i="25"/>
  <c r="H16857" i="25"/>
  <c r="H16853" i="25"/>
  <c r="H16849" i="25"/>
  <c r="H16845" i="25"/>
  <c r="H16841" i="25"/>
  <c r="H16837" i="25"/>
  <c r="H16833" i="25"/>
  <c r="H16829" i="25"/>
  <c r="H16825" i="25"/>
  <c r="H16821" i="25"/>
  <c r="H16817" i="25"/>
  <c r="H16813" i="25"/>
  <c r="H16809" i="25"/>
  <c r="H16805" i="25"/>
  <c r="H16801" i="25"/>
  <c r="H16797" i="25"/>
  <c r="H16793" i="25"/>
  <c r="H16789" i="25"/>
  <c r="H16785" i="25"/>
  <c r="H16781" i="25"/>
  <c r="H16777" i="25"/>
  <c r="H16773" i="25"/>
  <c r="H16769" i="25"/>
  <c r="H16765" i="25"/>
  <c r="H16761" i="25"/>
  <c r="H16757" i="25"/>
  <c r="H16753" i="25"/>
  <c r="H16749" i="25"/>
  <c r="H16745" i="25"/>
  <c r="H16741" i="25"/>
  <c r="H16737" i="25"/>
  <c r="H16733" i="25"/>
  <c r="H16729" i="25"/>
  <c r="H16725" i="25"/>
  <c r="H16721" i="25"/>
  <c r="H16717" i="25"/>
  <c r="H16713" i="25"/>
  <c r="H16709" i="25"/>
  <c r="H16705" i="25"/>
  <c r="H16701" i="25"/>
  <c r="H16697" i="25"/>
  <c r="H16693" i="25"/>
  <c r="H16689" i="25"/>
  <c r="H16685" i="25"/>
  <c r="H16681" i="25"/>
  <c r="H16677" i="25"/>
  <c r="H16673" i="25"/>
  <c r="H16669" i="25"/>
  <c r="H16665" i="25"/>
  <c r="H16661" i="25"/>
  <c r="H16657" i="25"/>
  <c r="H16653" i="25"/>
  <c r="H16649" i="25"/>
  <c r="H16645" i="25"/>
  <c r="H16641" i="25"/>
  <c r="H16637" i="25"/>
  <c r="H16633" i="25"/>
  <c r="H16629" i="25"/>
  <c r="H16625" i="25"/>
  <c r="H16621" i="25"/>
  <c r="H16617" i="25"/>
  <c r="H16613" i="25"/>
  <c r="H16609" i="25"/>
  <c r="H16605" i="25"/>
  <c r="H16601" i="25"/>
  <c r="H16597" i="25"/>
  <c r="H16593" i="25"/>
  <c r="H16589" i="25"/>
  <c r="H16585" i="25"/>
  <c r="H16581" i="25"/>
  <c r="H16577" i="25"/>
  <c r="H16573" i="25"/>
  <c r="H16569" i="25"/>
  <c r="H16565" i="25"/>
  <c r="H16561" i="25"/>
  <c r="H16557" i="25"/>
  <c r="H16553" i="25"/>
  <c r="H16549" i="25"/>
  <c r="H16545" i="25"/>
  <c r="H16541" i="25"/>
  <c r="H16537" i="25"/>
  <c r="H16533" i="25"/>
  <c r="H16529" i="25"/>
  <c r="H16525" i="25"/>
  <c r="H16521" i="25"/>
  <c r="H16517" i="25"/>
  <c r="H16513" i="25"/>
  <c r="H16509" i="25"/>
  <c r="H16505" i="25"/>
  <c r="H16501" i="25"/>
  <c r="H16497" i="25"/>
  <c r="H16493" i="25"/>
  <c r="H16489" i="25"/>
  <c r="H16485" i="25"/>
  <c r="H16481" i="25"/>
  <c r="H16477" i="25"/>
  <c r="H16473" i="25"/>
  <c r="H16469" i="25"/>
  <c r="H16465" i="25"/>
  <c r="H16461" i="25"/>
  <c r="H16457" i="25"/>
  <c r="H16453" i="25"/>
  <c r="H16449" i="25"/>
  <c r="H16445" i="25"/>
  <c r="H16441" i="25"/>
  <c r="H16437" i="25"/>
  <c r="H16433" i="25"/>
  <c r="H16429" i="25"/>
  <c r="H16425" i="25"/>
  <c r="H16421" i="25"/>
  <c r="H16417" i="25"/>
  <c r="H16413" i="25"/>
  <c r="H16409" i="25"/>
  <c r="H16405" i="25"/>
  <c r="H16401" i="25"/>
  <c r="H16397" i="25"/>
  <c r="H16393" i="25"/>
  <c r="H16389" i="25"/>
  <c r="H16385" i="25"/>
  <c r="H16381" i="25"/>
  <c r="H16377" i="25"/>
  <c r="H16373" i="25"/>
  <c r="H16369" i="25"/>
  <c r="H16365" i="25"/>
  <c r="H16361" i="25"/>
  <c r="H16357" i="25"/>
  <c r="H16353" i="25"/>
  <c r="H16349" i="25"/>
  <c r="H16345" i="25"/>
  <c r="H16341" i="25"/>
  <c r="H16337" i="25"/>
  <c r="H16333" i="25"/>
  <c r="H16329" i="25"/>
  <c r="H16325" i="25"/>
  <c r="H16321" i="25"/>
  <c r="H16317" i="25"/>
  <c r="H16313" i="25"/>
  <c r="H16309" i="25"/>
  <c r="H16305" i="25"/>
  <c r="H16301" i="25"/>
  <c r="H16297" i="25"/>
  <c r="H16293" i="25"/>
  <c r="H16289" i="25"/>
  <c r="H16285" i="25"/>
  <c r="H16281" i="25"/>
  <c r="H16277" i="25"/>
  <c r="H16273" i="25"/>
  <c r="H16269" i="25"/>
  <c r="H16265" i="25"/>
  <c r="H16261" i="25"/>
  <c r="H16257" i="25"/>
  <c r="H16253" i="25"/>
  <c r="H16249" i="25"/>
  <c r="H16245" i="25"/>
  <c r="H16241" i="25"/>
  <c r="H16237" i="25"/>
  <c r="H16233" i="25"/>
  <c r="H16229" i="25"/>
  <c r="H16225" i="25"/>
  <c r="H16221" i="25"/>
  <c r="H16217" i="25"/>
  <c r="H16213" i="25"/>
  <c r="H16209" i="25"/>
  <c r="H16205" i="25"/>
  <c r="H16201" i="25"/>
  <c r="H16197" i="25"/>
  <c r="H16193" i="25"/>
  <c r="H16189" i="25"/>
  <c r="H16185" i="25"/>
  <c r="H16181" i="25"/>
  <c r="H16177" i="25"/>
  <c r="H16173" i="25"/>
  <c r="H16169" i="25"/>
  <c r="H16165" i="25"/>
  <c r="H16161" i="25"/>
  <c r="H16157" i="25"/>
  <c r="H16153" i="25"/>
  <c r="H16149" i="25"/>
  <c r="H16145" i="25"/>
  <c r="H16141" i="25"/>
  <c r="H16137" i="25"/>
  <c r="H16133" i="25"/>
  <c r="H16129" i="25"/>
  <c r="H16125" i="25"/>
  <c r="H16121" i="25"/>
  <c r="H16117" i="25"/>
  <c r="H16113" i="25"/>
  <c r="H16109" i="25"/>
  <c r="H16105" i="25"/>
  <c r="H16101" i="25"/>
  <c r="H16097" i="25"/>
  <c r="H16093" i="25"/>
  <c r="H16089" i="25"/>
  <c r="H16085" i="25"/>
  <c r="H16081" i="25"/>
  <c r="H16077" i="25"/>
  <c r="H16073" i="25"/>
  <c r="H16069" i="25"/>
  <c r="H16065" i="25"/>
  <c r="H16061" i="25"/>
  <c r="H16057" i="25"/>
  <c r="H16053" i="25"/>
  <c r="H16049" i="25"/>
  <c r="H16045" i="25"/>
  <c r="H16041" i="25"/>
  <c r="H16037" i="25"/>
  <c r="H16033" i="25"/>
  <c r="H16029" i="25"/>
  <c r="H16025" i="25"/>
  <c r="H16021" i="25"/>
  <c r="H16017" i="25"/>
  <c r="H16013" i="25"/>
  <c r="H16009" i="25"/>
  <c r="H16005" i="25"/>
  <c r="H16001" i="25"/>
  <c r="H15997" i="25"/>
  <c r="H15993" i="25"/>
  <c r="H15989" i="25"/>
  <c r="H15985" i="25"/>
  <c r="H15981" i="25"/>
  <c r="H15977" i="25"/>
  <c r="H15973" i="25"/>
  <c r="H15969" i="25"/>
  <c r="H15965" i="25"/>
  <c r="H15961" i="25"/>
  <c r="H15957" i="25"/>
  <c r="H15953" i="25"/>
  <c r="H15949" i="25"/>
  <c r="H15945" i="25"/>
  <c r="H15941" i="25"/>
  <c r="H15937" i="25"/>
  <c r="H15933" i="25"/>
  <c r="H15929" i="25"/>
  <c r="H15925" i="25"/>
  <c r="H15921" i="25"/>
  <c r="H15917" i="25"/>
  <c r="H15913" i="25"/>
  <c r="H15909" i="25"/>
  <c r="H15905" i="25"/>
  <c r="H15901" i="25"/>
  <c r="H15897" i="25"/>
  <c r="H15893" i="25"/>
  <c r="H15889" i="25"/>
  <c r="H15885" i="25"/>
  <c r="H15881" i="25"/>
  <c r="H15877" i="25"/>
  <c r="H15873" i="25"/>
  <c r="H15869" i="25"/>
  <c r="H15865" i="25"/>
  <c r="H15861" i="25"/>
  <c r="H15857" i="25"/>
  <c r="H15853" i="25"/>
  <c r="H15849" i="25"/>
  <c r="H15845" i="25"/>
  <c r="H15841" i="25"/>
  <c r="H15837" i="25"/>
  <c r="H15833" i="25"/>
  <c r="H15829" i="25"/>
  <c r="H15825" i="25"/>
  <c r="H15821" i="25"/>
  <c r="H15817" i="25"/>
  <c r="H15813" i="25"/>
  <c r="H15809" i="25"/>
  <c r="H15805" i="25"/>
  <c r="H15801" i="25"/>
  <c r="H15797" i="25"/>
  <c r="H15793" i="25"/>
  <c r="H15789" i="25"/>
  <c r="H15785" i="25"/>
  <c r="H15781" i="25"/>
  <c r="H15777" i="25"/>
  <c r="H15773" i="25"/>
  <c r="H15769" i="25"/>
  <c r="H15765" i="25"/>
  <c r="H15761" i="25"/>
  <c r="H15757" i="25"/>
  <c r="H15753" i="25"/>
  <c r="H15749" i="25"/>
  <c r="H15745" i="25"/>
  <c r="H15741" i="25"/>
  <c r="H15737" i="25"/>
  <c r="H15733" i="25"/>
  <c r="H15729" i="25"/>
  <c r="H15725" i="25"/>
  <c r="H15721" i="25"/>
  <c r="H15717" i="25"/>
  <c r="H15713" i="25"/>
  <c r="H15709" i="25"/>
  <c r="H15705" i="25"/>
  <c r="H15701" i="25"/>
  <c r="H15697" i="25"/>
  <c r="H15693" i="25"/>
  <c r="H15689" i="25"/>
  <c r="H15685" i="25"/>
  <c r="H15681" i="25"/>
  <c r="H15677" i="25"/>
  <c r="H15673" i="25"/>
  <c r="H15669" i="25"/>
  <c r="H15665" i="25"/>
  <c r="H15661" i="25"/>
  <c r="H15657" i="25"/>
  <c r="H15653" i="25"/>
  <c r="H15649" i="25"/>
  <c r="H15645" i="25"/>
  <c r="H15641" i="25"/>
  <c r="H15637" i="25"/>
  <c r="H15633" i="25"/>
  <c r="H15629" i="25"/>
  <c r="H15625" i="25"/>
  <c r="H15621" i="25"/>
  <c r="H15617" i="25"/>
  <c r="H15613" i="25"/>
  <c r="H15609" i="25"/>
  <c r="H15605" i="25"/>
  <c r="H15601" i="25"/>
  <c r="H15597" i="25"/>
  <c r="H15593" i="25"/>
  <c r="H15589" i="25"/>
  <c r="H15585" i="25"/>
  <c r="H15581" i="25"/>
  <c r="H15577" i="25"/>
  <c r="H15573" i="25"/>
  <c r="H15569" i="25"/>
  <c r="H15565" i="25"/>
  <c r="H15561" i="25"/>
  <c r="H15557" i="25"/>
  <c r="H15553" i="25"/>
  <c r="H15549" i="25"/>
  <c r="H15545" i="25"/>
  <c r="H15541" i="25"/>
  <c r="H15537" i="25"/>
  <c r="H15533" i="25"/>
  <c r="H15529" i="25"/>
  <c r="H15525" i="25"/>
  <c r="H15521" i="25"/>
  <c r="H15517" i="25"/>
  <c r="H15513" i="25"/>
  <c r="H15509" i="25"/>
  <c r="H15505" i="25"/>
  <c r="H15501" i="25"/>
  <c r="H15497" i="25"/>
  <c r="H15493" i="25"/>
  <c r="H15489" i="25"/>
  <c r="H15485" i="25"/>
  <c r="H15481" i="25"/>
  <c r="H15477" i="25"/>
  <c r="H15473" i="25"/>
  <c r="H15469" i="25"/>
  <c r="H15465" i="25"/>
  <c r="H15461" i="25"/>
  <c r="H15457" i="25"/>
  <c r="H15453" i="25"/>
  <c r="H15449" i="25"/>
  <c r="H15445" i="25"/>
  <c r="H15441" i="25"/>
  <c r="H15437" i="25"/>
  <c r="H15433" i="25"/>
  <c r="H15429" i="25"/>
  <c r="H15425" i="25"/>
  <c r="H15421" i="25"/>
  <c r="H15417" i="25"/>
  <c r="H15413" i="25"/>
  <c r="H15409" i="25"/>
  <c r="H15405" i="25"/>
  <c r="H15401" i="25"/>
  <c r="H15397" i="25"/>
  <c r="H15393" i="25"/>
  <c r="H15389" i="25"/>
  <c r="H15385" i="25"/>
  <c r="H15381" i="25"/>
  <c r="H15377" i="25"/>
  <c r="H15373" i="25"/>
  <c r="H15369" i="25"/>
  <c r="H15365" i="25"/>
  <c r="H15361" i="25"/>
  <c r="H15357" i="25"/>
  <c r="H15353" i="25"/>
  <c r="H15349" i="25"/>
  <c r="H15345" i="25"/>
  <c r="H15341" i="25"/>
  <c r="H15337" i="25"/>
  <c r="H15333" i="25"/>
  <c r="H15329" i="25"/>
  <c r="H15325" i="25"/>
  <c r="H15321" i="25"/>
  <c r="H15317" i="25"/>
  <c r="H15313" i="25"/>
  <c r="H15309" i="25"/>
  <c r="H15305" i="25"/>
  <c r="H15301" i="25"/>
  <c r="H15297" i="25"/>
  <c r="H15293" i="25"/>
  <c r="H15289" i="25"/>
  <c r="H15285" i="25"/>
  <c r="H15281" i="25"/>
  <c r="H15277" i="25"/>
  <c r="H15273" i="25"/>
  <c r="H15269" i="25"/>
  <c r="H15265" i="25"/>
  <c r="H15261" i="25"/>
  <c r="H15257" i="25"/>
  <c r="H15253" i="25"/>
  <c r="H15249" i="25"/>
  <c r="H15245" i="25"/>
  <c r="H15241" i="25"/>
  <c r="H15237" i="25"/>
  <c r="H15233" i="25"/>
  <c r="H15229" i="25"/>
  <c r="H15225" i="25"/>
  <c r="H15221" i="25"/>
  <c r="H15217" i="25"/>
  <c r="H15213" i="25"/>
  <c r="H15209" i="25"/>
  <c r="H15205" i="25"/>
  <c r="H15201" i="25"/>
  <c r="H15197" i="25"/>
  <c r="H15193" i="25"/>
  <c r="H15189" i="25"/>
  <c r="H15185" i="25"/>
  <c r="H15181" i="25"/>
  <c r="H15177" i="25"/>
  <c r="H15173" i="25"/>
  <c r="H15169" i="25"/>
  <c r="H15165" i="25"/>
  <c r="H15161" i="25"/>
  <c r="H15157" i="25"/>
  <c r="H15153" i="25"/>
  <c r="H15149" i="25"/>
  <c r="H15145" i="25"/>
  <c r="H15141" i="25"/>
  <c r="H15137" i="25"/>
  <c r="H15133" i="25"/>
  <c r="H15129" i="25"/>
  <c r="H15125" i="25"/>
  <c r="H15121" i="25"/>
  <c r="H15117" i="25"/>
  <c r="H15113" i="25"/>
  <c r="H15109" i="25"/>
  <c r="H15105" i="25"/>
  <c r="H15101" i="25"/>
  <c r="H15097" i="25"/>
  <c r="H15093" i="25"/>
  <c r="H15089" i="25"/>
  <c r="H15085" i="25"/>
  <c r="H15081" i="25"/>
  <c r="H15077" i="25"/>
  <c r="H15073" i="25"/>
  <c r="H15069" i="25"/>
  <c r="H15065" i="25"/>
  <c r="H15061" i="25"/>
  <c r="H15057" i="25"/>
  <c r="H15053" i="25"/>
  <c r="H15049" i="25"/>
  <c r="H15045" i="25"/>
  <c r="H15041" i="25"/>
  <c r="H15037" i="25"/>
  <c r="H15033" i="25"/>
  <c r="H15029" i="25"/>
  <c r="H15025" i="25"/>
  <c r="H15021" i="25"/>
  <c r="H15017" i="25"/>
  <c r="H15013" i="25"/>
  <c r="H15009" i="25"/>
  <c r="H15005" i="25"/>
  <c r="H15001" i="25"/>
  <c r="H14997" i="25"/>
  <c r="H14993" i="25"/>
  <c r="H14989" i="25"/>
  <c r="H14985" i="25"/>
  <c r="H14981" i="25"/>
  <c r="H14977" i="25"/>
  <c r="H14973" i="25"/>
  <c r="H14969" i="25"/>
  <c r="H14965" i="25"/>
  <c r="H14961" i="25"/>
  <c r="H14957" i="25"/>
  <c r="H14953" i="25"/>
  <c r="H14949" i="25"/>
  <c r="H14945" i="25"/>
  <c r="H14941" i="25"/>
  <c r="H14937" i="25"/>
  <c r="H14933" i="25"/>
  <c r="H14929" i="25"/>
  <c r="H14925" i="25"/>
  <c r="H14921" i="25"/>
  <c r="H21997" i="25"/>
  <c r="H21294" i="25"/>
  <c r="H21038" i="25"/>
  <c r="H20782" i="25"/>
  <c r="H20526" i="25"/>
  <c r="H20350" i="25"/>
  <c r="H20286" i="25"/>
  <c r="H20222" i="25"/>
  <c r="H20158" i="25"/>
  <c r="H20094" i="25"/>
  <c r="H20030" i="25"/>
  <c r="H19966" i="25"/>
  <c r="H19902" i="25"/>
  <c r="H19838" i="25"/>
  <c r="H19774" i="25"/>
  <c r="H19710" i="25"/>
  <c r="H19646" i="25"/>
  <c r="H19582" i="25"/>
  <c r="H19518" i="25"/>
  <c r="H19454" i="25"/>
  <c r="H19390" i="25"/>
  <c r="H19345" i="25"/>
  <c r="H19329" i="25"/>
  <c r="H19313" i="25"/>
  <c r="H19297" i="25"/>
  <c r="H19281" i="25"/>
  <c r="H19265" i="25"/>
  <c r="H19249" i="25"/>
  <c r="H19233" i="25"/>
  <c r="H19217" i="25"/>
  <c r="H19201" i="25"/>
  <c r="H19185" i="25"/>
  <c r="H19169" i="25"/>
  <c r="H19153" i="25"/>
  <c r="H19137" i="25"/>
  <c r="H19121" i="25"/>
  <c r="H19105" i="25"/>
  <c r="H19089" i="25"/>
  <c r="H19073" i="25"/>
  <c r="H19057" i="25"/>
  <c r="H19041" i="25"/>
  <c r="H19025" i="25"/>
  <c r="H19009" i="25"/>
  <c r="H18993" i="25"/>
  <c r="H18977" i="25"/>
  <c r="H18961" i="25"/>
  <c r="H18945" i="25"/>
  <c r="H18929" i="25"/>
  <c r="H18913" i="25"/>
  <c r="H18897" i="25"/>
  <c r="H18881" i="25"/>
  <c r="H18865" i="25"/>
  <c r="H18849" i="25"/>
  <c r="H18833" i="25"/>
  <c r="H18817" i="25"/>
  <c r="H18801" i="25"/>
  <c r="H18785" i="25"/>
  <c r="H18769" i="25"/>
  <c r="H18753" i="25"/>
  <c r="H18737" i="25"/>
  <c r="H18721" i="25"/>
  <c r="H18705" i="25"/>
  <c r="H18689" i="25"/>
  <c r="H18673" i="25"/>
  <c r="H18657" i="25"/>
  <c r="H18641" i="25"/>
  <c r="H18625" i="25"/>
  <c r="H18609" i="25"/>
  <c r="H18593" i="25"/>
  <c r="H18577" i="25"/>
  <c r="H18561" i="25"/>
  <c r="H18545" i="25"/>
  <c r="H18529" i="25"/>
  <c r="H18513" i="25"/>
  <c r="H18497" i="25"/>
  <c r="H18481" i="25"/>
  <c r="H18465" i="25"/>
  <c r="H18449" i="25"/>
  <c r="H18433" i="25"/>
  <c r="H18417" i="25"/>
  <c r="H18401" i="25"/>
  <c r="H18385" i="25"/>
  <c r="H18369" i="25"/>
  <c r="H18353" i="25"/>
  <c r="H18337" i="25"/>
  <c r="H18321" i="25"/>
  <c r="H18305" i="25"/>
  <c r="H18289" i="25"/>
  <c r="H18273" i="25"/>
  <c r="H18257" i="25"/>
  <c r="H18241" i="25"/>
  <c r="H18225" i="25"/>
  <c r="H18209" i="25"/>
  <c r="H18193" i="25"/>
  <c r="H18177" i="25"/>
  <c r="H18161" i="25"/>
  <c r="H18145" i="25"/>
  <c r="H18129" i="25"/>
  <c r="H18113" i="25"/>
  <c r="H18097" i="25"/>
  <c r="H18081" i="25"/>
  <c r="H18065" i="25"/>
  <c r="H18049" i="25"/>
  <c r="H18033" i="25"/>
  <c r="H18017" i="25"/>
  <c r="H18001" i="25"/>
  <c r="H17985" i="25"/>
  <c r="H17969" i="25"/>
  <c r="H17953" i="25"/>
  <c r="H17937" i="25"/>
  <c r="H17921" i="25"/>
  <c r="H17905" i="25"/>
  <c r="H17889" i="25"/>
  <c r="H17873" i="25"/>
  <c r="H17857" i="25"/>
  <c r="H17841" i="25"/>
  <c r="H17825" i="25"/>
  <c r="H17809" i="25"/>
  <c r="H17793" i="25"/>
  <c r="H17777" i="25"/>
  <c r="H17761" i="25"/>
  <c r="H17745" i="25"/>
  <c r="H17729" i="25"/>
  <c r="H17713" i="25"/>
  <c r="H17697" i="25"/>
  <c r="H17681" i="25"/>
  <c r="H17665" i="25"/>
  <c r="H17649" i="25"/>
  <c r="H17633" i="25"/>
  <c r="H17617" i="25"/>
  <c r="H17601" i="25"/>
  <c r="H17585" i="25"/>
  <c r="H17569" i="25"/>
  <c r="H17553" i="25"/>
  <c r="H17537" i="25"/>
  <c r="H17521" i="25"/>
  <c r="H17505" i="25"/>
  <c r="H17489" i="25"/>
  <c r="H17473" i="25"/>
  <c r="H17457" i="25"/>
  <c r="H17441" i="25"/>
  <c r="H17425" i="25"/>
  <c r="H17409" i="25"/>
  <c r="H17393" i="25"/>
  <c r="H17377" i="25"/>
  <c r="H17361" i="25"/>
  <c r="H17345" i="25"/>
  <c r="H17329" i="25"/>
  <c r="H17313" i="25"/>
  <c r="H17297" i="25"/>
  <c r="H17281" i="25"/>
  <c r="H17265" i="25"/>
  <c r="H17249" i="25"/>
  <c r="H17233" i="25"/>
  <c r="H17217" i="25"/>
  <c r="H17201" i="25"/>
  <c r="H17185" i="25"/>
  <c r="H17169" i="25"/>
  <c r="H17153" i="25"/>
  <c r="H17137" i="25"/>
  <c r="H17121" i="25"/>
  <c r="H17105" i="25"/>
  <c r="H17089" i="25"/>
  <c r="H17073" i="25"/>
  <c r="H17057" i="25"/>
  <c r="H17041" i="25"/>
  <c r="H17025" i="25"/>
  <c r="H17009" i="25"/>
  <c r="H16993" i="25"/>
  <c r="H16977" i="25"/>
  <c r="H16964" i="25"/>
  <c r="H16960" i="25"/>
  <c r="H16956" i="25"/>
  <c r="H16952" i="25"/>
  <c r="H16948" i="25"/>
  <c r="H16944" i="25"/>
  <c r="H16940" i="25"/>
  <c r="H16936" i="25"/>
  <c r="H16932" i="25"/>
  <c r="H16928" i="25"/>
  <c r="H16924" i="25"/>
  <c r="H16920" i="25"/>
  <c r="H16916" i="25"/>
  <c r="H16912" i="25"/>
  <c r="H16908" i="25"/>
  <c r="H16904" i="25"/>
  <c r="H16900" i="25"/>
  <c r="H16896" i="25"/>
  <c r="H16892" i="25"/>
  <c r="H16888" i="25"/>
  <c r="H16884" i="25"/>
  <c r="H16880" i="25"/>
  <c r="H16876" i="25"/>
  <c r="H16872" i="25"/>
  <c r="H16868" i="25"/>
  <c r="H16864" i="25"/>
  <c r="H16860" i="25"/>
  <c r="H16856" i="25"/>
  <c r="H16852" i="25"/>
  <c r="H16848" i="25"/>
  <c r="H16844" i="25"/>
  <c r="H16840" i="25"/>
  <c r="H16836" i="25"/>
  <c r="H16832" i="25"/>
  <c r="H16828" i="25"/>
  <c r="H16824" i="25"/>
  <c r="H16820" i="25"/>
  <c r="H16816" i="25"/>
  <c r="H16812" i="25"/>
  <c r="H16808" i="25"/>
  <c r="H16804" i="25"/>
  <c r="H16800" i="25"/>
  <c r="H16796" i="25"/>
  <c r="H16792" i="25"/>
  <c r="H16788" i="25"/>
  <c r="H16784" i="25"/>
  <c r="H16780" i="25"/>
  <c r="H16776" i="25"/>
  <c r="H16772" i="25"/>
  <c r="H16768" i="25"/>
  <c r="H16764" i="25"/>
  <c r="H16760" i="25"/>
  <c r="H16756" i="25"/>
  <c r="H16752" i="25"/>
  <c r="H16748" i="25"/>
  <c r="H16744" i="25"/>
  <c r="H16740" i="25"/>
  <c r="H16736" i="25"/>
  <c r="H16732" i="25"/>
  <c r="H16728" i="25"/>
  <c r="H16724" i="25"/>
  <c r="H16720" i="25"/>
  <c r="H16716" i="25"/>
  <c r="H16712" i="25"/>
  <c r="H16708" i="25"/>
  <c r="H16704" i="25"/>
  <c r="H16700" i="25"/>
  <c r="H16696" i="25"/>
  <c r="H16692" i="25"/>
  <c r="H16688" i="25"/>
  <c r="H16684" i="25"/>
  <c r="H16680" i="25"/>
  <c r="H16676" i="25"/>
  <c r="H16672" i="25"/>
  <c r="H16668" i="25"/>
  <c r="H16664" i="25"/>
  <c r="H16660" i="25"/>
  <c r="H16656" i="25"/>
  <c r="H16652" i="25"/>
  <c r="H16648" i="25"/>
  <c r="H16644" i="25"/>
  <c r="H16640" i="25"/>
  <c r="H16636" i="25"/>
  <c r="H16632" i="25"/>
  <c r="H16628" i="25"/>
  <c r="H16624" i="25"/>
  <c r="H16620" i="25"/>
  <c r="H16616" i="25"/>
  <c r="H16612" i="25"/>
  <c r="H16608" i="25"/>
  <c r="H16604" i="25"/>
  <c r="H16600" i="25"/>
  <c r="H16596" i="25"/>
  <c r="H16592" i="25"/>
  <c r="H16588" i="25"/>
  <c r="H16584" i="25"/>
  <c r="H16580" i="25"/>
  <c r="H16576" i="25"/>
  <c r="H16572" i="25"/>
  <c r="H16568" i="25"/>
  <c r="H16564" i="25"/>
  <c r="H16560" i="25"/>
  <c r="H16556" i="25"/>
  <c r="H16552" i="25"/>
  <c r="H16548" i="25"/>
  <c r="H16544" i="25"/>
  <c r="H16540" i="25"/>
  <c r="H16536" i="25"/>
  <c r="H16532" i="25"/>
  <c r="H16528" i="25"/>
  <c r="H16524" i="25"/>
  <c r="H16520" i="25"/>
  <c r="H16516" i="25"/>
  <c r="H16512" i="25"/>
  <c r="H16508" i="25"/>
  <c r="H16504" i="25"/>
  <c r="H16500" i="25"/>
  <c r="H16496" i="25"/>
  <c r="H16492" i="25"/>
  <c r="H16488" i="25"/>
  <c r="H16484" i="25"/>
  <c r="H16480" i="25"/>
  <c r="H16476" i="25"/>
  <c r="H16472" i="25"/>
  <c r="H16468" i="25"/>
  <c r="H16464" i="25"/>
  <c r="H16460" i="25"/>
  <c r="H16456" i="25"/>
  <c r="H16452" i="25"/>
  <c r="H16448" i="25"/>
  <c r="H16444" i="25"/>
  <c r="H16440" i="25"/>
  <c r="H16436" i="25"/>
  <c r="H16432" i="25"/>
  <c r="H16428" i="25"/>
  <c r="H16424" i="25"/>
  <c r="H16420" i="25"/>
  <c r="H16416" i="25"/>
  <c r="H16412" i="25"/>
  <c r="H16408" i="25"/>
  <c r="H16404" i="25"/>
  <c r="H16400" i="25"/>
  <c r="H16396" i="25"/>
  <c r="H16392" i="25"/>
  <c r="H16388" i="25"/>
  <c r="H16384" i="25"/>
  <c r="H16380" i="25"/>
  <c r="H16376" i="25"/>
  <c r="H16372" i="25"/>
  <c r="H16368" i="25"/>
  <c r="H16364" i="25"/>
  <c r="H16360" i="25"/>
  <c r="H16356" i="25"/>
  <c r="H16352" i="25"/>
  <c r="H16348" i="25"/>
  <c r="H16344" i="25"/>
  <c r="H16340" i="25"/>
  <c r="H16336" i="25"/>
  <c r="H16332" i="25"/>
  <c r="H16328" i="25"/>
  <c r="H16324" i="25"/>
  <c r="H16320" i="25"/>
  <c r="H16316" i="25"/>
  <c r="H16312" i="25"/>
  <c r="H16308" i="25"/>
  <c r="H16304" i="25"/>
  <c r="H16300" i="25"/>
  <c r="H16296" i="25"/>
  <c r="H16292" i="25"/>
  <c r="H16288" i="25"/>
  <c r="H16284" i="25"/>
  <c r="H16280" i="25"/>
  <c r="H16276" i="25"/>
  <c r="H16272" i="25"/>
  <c r="H16268" i="25"/>
  <c r="H16264" i="25"/>
  <c r="H16260" i="25"/>
  <c r="H16256" i="25"/>
  <c r="H16252" i="25"/>
  <c r="H16248" i="25"/>
  <c r="H16244" i="25"/>
  <c r="H16240" i="25"/>
  <c r="H16236" i="25"/>
  <c r="H16232" i="25"/>
  <c r="H16228" i="25"/>
  <c r="H16224" i="25"/>
  <c r="H16220" i="25"/>
  <c r="H16216" i="25"/>
  <c r="H16212" i="25"/>
  <c r="H16208" i="25"/>
  <c r="H16204" i="25"/>
  <c r="H16200" i="25"/>
  <c r="H16196" i="25"/>
  <c r="H16192" i="25"/>
  <c r="H16188" i="25"/>
  <c r="H16184" i="25"/>
  <c r="H16180" i="25"/>
  <c r="H16176" i="25"/>
  <c r="H16172" i="25"/>
  <c r="H16168" i="25"/>
  <c r="H16164" i="25"/>
  <c r="H16160" i="25"/>
  <c r="H16156" i="25"/>
  <c r="H16152" i="25"/>
  <c r="H16148" i="25"/>
  <c r="H16144" i="25"/>
  <c r="H16140" i="25"/>
  <c r="H16136" i="25"/>
  <c r="H16132" i="25"/>
  <c r="H16128" i="25"/>
  <c r="H16124" i="25"/>
  <c r="H16120" i="25"/>
  <c r="H16116" i="25"/>
  <c r="H16112" i="25"/>
  <c r="H16108" i="25"/>
  <c r="H16104" i="25"/>
  <c r="H16100" i="25"/>
  <c r="H16096" i="25"/>
  <c r="H16092" i="25"/>
  <c r="H16088" i="25"/>
  <c r="H16084" i="25"/>
  <c r="H16080" i="25"/>
  <c r="H16076" i="25"/>
  <c r="H16072" i="25"/>
  <c r="H16068" i="25"/>
  <c r="H16064" i="25"/>
  <c r="H16060" i="25"/>
  <c r="H16056" i="25"/>
  <c r="H16052" i="25"/>
  <c r="H16048" i="25"/>
  <c r="H16044" i="25"/>
  <c r="H16040" i="25"/>
  <c r="H16036" i="25"/>
  <c r="H16032" i="25"/>
  <c r="H16028" i="25"/>
  <c r="H16024" i="25"/>
  <c r="H16020" i="25"/>
  <c r="H16016" i="25"/>
  <c r="H16012" i="25"/>
  <c r="H16008" i="25"/>
  <c r="H16004" i="25"/>
  <c r="H16000" i="25"/>
  <c r="H15996" i="25"/>
  <c r="H15992" i="25"/>
  <c r="H15988" i="25"/>
  <c r="H15984" i="25"/>
  <c r="H15980" i="25"/>
  <c r="H15976" i="25"/>
  <c r="H15972" i="25"/>
  <c r="H15968" i="25"/>
  <c r="H15964" i="25"/>
  <c r="H15960" i="25"/>
  <c r="H15956" i="25"/>
  <c r="H15952" i="25"/>
  <c r="H15948" i="25"/>
  <c r="H15944" i="25"/>
  <c r="H15940" i="25"/>
  <c r="H15936" i="25"/>
  <c r="H15932" i="25"/>
  <c r="H15928" i="25"/>
  <c r="H15924" i="25"/>
  <c r="H15920" i="25"/>
  <c r="H15916" i="25"/>
  <c r="H15912" i="25"/>
  <c r="H15908" i="25"/>
  <c r="H15904" i="25"/>
  <c r="H15900" i="25"/>
  <c r="H15896" i="25"/>
  <c r="H15892" i="25"/>
  <c r="H15888" i="25"/>
  <c r="H15884" i="25"/>
  <c r="H15880" i="25"/>
  <c r="H15876" i="25"/>
  <c r="H15872" i="25"/>
  <c r="H15868" i="25"/>
  <c r="H15864" i="25"/>
  <c r="H15860" i="25"/>
  <c r="H15856" i="25"/>
  <c r="H15852" i="25"/>
  <c r="H15848" i="25"/>
  <c r="H15844" i="25"/>
  <c r="H15840" i="25"/>
  <c r="H15836" i="25"/>
  <c r="H15832" i="25"/>
  <c r="H15828" i="25"/>
  <c r="H15824" i="25"/>
  <c r="H15820" i="25"/>
  <c r="H15816" i="25"/>
  <c r="H15812" i="25"/>
  <c r="H15808" i="25"/>
  <c r="H15804" i="25"/>
  <c r="H15800" i="25"/>
  <c r="H15796" i="25"/>
  <c r="H15792" i="25"/>
  <c r="H15788" i="25"/>
  <c r="H15784" i="25"/>
  <c r="H15780" i="25"/>
  <c r="H15776" i="25"/>
  <c r="H15772" i="25"/>
  <c r="H15768" i="25"/>
  <c r="H15764" i="25"/>
  <c r="H15760" i="25"/>
  <c r="H15756" i="25"/>
  <c r="H15752" i="25"/>
  <c r="H15748" i="25"/>
  <c r="H15744" i="25"/>
  <c r="H15740" i="25"/>
  <c r="H15736" i="25"/>
  <c r="H15732" i="25"/>
  <c r="H15728" i="25"/>
  <c r="H15724" i="25"/>
  <c r="H15720" i="25"/>
  <c r="H15716" i="25"/>
  <c r="H15712" i="25"/>
  <c r="H15708" i="25"/>
  <c r="H15704" i="25"/>
  <c r="H15700" i="25"/>
  <c r="H15696" i="25"/>
  <c r="H15692" i="25"/>
  <c r="H15688" i="25"/>
  <c r="H15684" i="25"/>
  <c r="H15680" i="25"/>
  <c r="H15676" i="25"/>
  <c r="H15672" i="25"/>
  <c r="H15668" i="25"/>
  <c r="H15664" i="25"/>
  <c r="H15660" i="25"/>
  <c r="H15656" i="25"/>
  <c r="H15652" i="25"/>
  <c r="H15648" i="25"/>
  <c r="H15644" i="25"/>
  <c r="H15640" i="25"/>
  <c r="H15636" i="25"/>
  <c r="H15632" i="25"/>
  <c r="H15628" i="25"/>
  <c r="H15624" i="25"/>
  <c r="H15620" i="25"/>
  <c r="H15616" i="25"/>
  <c r="H15612" i="25"/>
  <c r="H15608" i="25"/>
  <c r="H15604" i="25"/>
  <c r="H15600" i="25"/>
  <c r="H15596" i="25"/>
  <c r="H15592" i="25"/>
  <c r="H15588" i="25"/>
  <c r="H15584" i="25"/>
  <c r="H15580" i="25"/>
  <c r="H15576" i="25"/>
  <c r="H15572" i="25"/>
  <c r="H15568" i="25"/>
  <c r="H15564" i="25"/>
  <c r="H15560" i="25"/>
  <c r="H15556" i="25"/>
  <c r="H15552" i="25"/>
  <c r="H15548" i="25"/>
  <c r="H15544" i="25"/>
  <c r="H15540" i="25"/>
  <c r="H15536" i="25"/>
  <c r="H15532" i="25"/>
  <c r="H15528" i="25"/>
  <c r="H15524" i="25"/>
  <c r="H15520" i="25"/>
  <c r="H15516" i="25"/>
  <c r="H15512" i="25"/>
  <c r="H15508" i="25"/>
  <c r="H15504" i="25"/>
  <c r="H15500" i="25"/>
  <c r="H15496" i="25"/>
  <c r="H15492" i="25"/>
  <c r="H15488" i="25"/>
  <c r="H15484" i="25"/>
  <c r="H15480" i="25"/>
  <c r="H15476" i="25"/>
  <c r="H15472" i="25"/>
  <c r="H15468" i="25"/>
  <c r="H15464" i="25"/>
  <c r="H15460" i="25"/>
  <c r="H15456" i="25"/>
  <c r="H15452" i="25"/>
  <c r="H15448" i="25"/>
  <c r="H15444" i="25"/>
  <c r="H15440" i="25"/>
  <c r="H15436" i="25"/>
  <c r="H15432" i="25"/>
  <c r="H15428" i="25"/>
  <c r="H15424" i="25"/>
  <c r="H15420" i="25"/>
  <c r="H15416" i="25"/>
  <c r="H15412" i="25"/>
  <c r="H15408" i="25"/>
  <c r="H15404" i="25"/>
  <c r="H15400" i="25"/>
  <c r="H15396" i="25"/>
  <c r="H15392" i="25"/>
  <c r="H15388" i="25"/>
  <c r="H15384" i="25"/>
  <c r="H15380" i="25"/>
  <c r="H15376" i="25"/>
  <c r="H15372" i="25"/>
  <c r="H15368" i="25"/>
  <c r="H15364" i="25"/>
  <c r="H15360" i="25"/>
  <c r="H15356" i="25"/>
  <c r="H15352" i="25"/>
  <c r="H15348" i="25"/>
  <c r="H15344" i="25"/>
  <c r="H15340" i="25"/>
  <c r="H15336" i="25"/>
  <c r="H15332" i="25"/>
  <c r="H15328" i="25"/>
  <c r="H15324" i="25"/>
  <c r="H15320" i="25"/>
  <c r="H15316" i="25"/>
  <c r="H15312" i="25"/>
  <c r="H15308" i="25"/>
  <c r="H15304" i="25"/>
  <c r="H15300" i="25"/>
  <c r="H15296" i="25"/>
  <c r="H15292" i="25"/>
  <c r="H15288" i="25"/>
  <c r="H15284" i="25"/>
  <c r="H15280" i="25"/>
  <c r="H15276" i="25"/>
  <c r="H15272" i="25"/>
  <c r="H15268" i="25"/>
  <c r="H15264" i="25"/>
  <c r="H15260" i="25"/>
  <c r="H15256" i="25"/>
  <c r="H15252" i="25"/>
  <c r="H15248" i="25"/>
  <c r="H15244" i="25"/>
  <c r="H15240" i="25"/>
  <c r="H15236" i="25"/>
  <c r="H15232" i="25"/>
  <c r="H15228" i="25"/>
  <c r="H15224" i="25"/>
  <c r="H15220" i="25"/>
  <c r="H15216" i="25"/>
  <c r="H15212" i="25"/>
  <c r="H15208" i="25"/>
  <c r="H15204" i="25"/>
  <c r="H15200" i="25"/>
  <c r="H15196" i="25"/>
  <c r="H15192" i="25"/>
  <c r="H15188" i="25"/>
  <c r="H15184" i="25"/>
  <c r="H15180" i="25"/>
  <c r="H15176" i="25"/>
  <c r="H15172" i="25"/>
  <c r="H15168" i="25"/>
  <c r="H15164" i="25"/>
  <c r="H15160" i="25"/>
  <c r="H15156" i="25"/>
  <c r="H15152" i="25"/>
  <c r="H15148" i="25"/>
  <c r="H15144" i="25"/>
  <c r="H15140" i="25"/>
  <c r="H15136" i="25"/>
  <c r="H15132" i="25"/>
  <c r="H15128" i="25"/>
  <c r="H15124" i="25"/>
  <c r="H15120" i="25"/>
  <c r="H15116" i="25"/>
  <c r="H15112" i="25"/>
  <c r="H15108" i="25"/>
  <c r="H15104" i="25"/>
  <c r="H15100" i="25"/>
  <c r="H15096" i="25"/>
  <c r="H15092" i="25"/>
  <c r="H15088" i="25"/>
  <c r="H15084" i="25"/>
  <c r="H15080" i="25"/>
  <c r="H15076" i="25"/>
  <c r="H15072" i="25"/>
  <c r="H15068" i="25"/>
  <c r="H15064" i="25"/>
  <c r="H15060" i="25"/>
  <c r="H15056" i="25"/>
  <c r="H15052" i="25"/>
  <c r="H15048" i="25"/>
  <c r="H15044" i="25"/>
  <c r="H15040" i="25"/>
  <c r="H15036" i="25"/>
  <c r="H15032" i="25"/>
  <c r="H15028" i="25"/>
  <c r="H15024" i="25"/>
  <c r="H15020" i="25"/>
  <c r="H15016" i="25"/>
  <c r="H15012" i="25"/>
  <c r="H15008" i="25"/>
  <c r="H15004" i="25"/>
  <c r="H15000" i="25"/>
  <c r="H14996" i="25"/>
  <c r="H14992" i="25"/>
  <c r="H14988" i="25"/>
  <c r="H14984" i="25"/>
  <c r="H14980" i="25"/>
  <c r="H14976" i="25"/>
  <c r="H14972" i="25"/>
  <c r="H14968" i="25"/>
  <c r="H14964" i="25"/>
  <c r="H14960" i="25"/>
  <c r="H14956" i="25"/>
  <c r="H14952" i="25"/>
  <c r="H14948" i="25"/>
  <c r="H14944" i="25"/>
  <c r="H14940" i="25"/>
  <c r="H14936" i="25"/>
  <c r="H14932" i="25"/>
  <c r="H14928" i="25"/>
  <c r="H14924" i="25"/>
  <c r="H14920" i="25"/>
  <c r="H21741" i="25"/>
  <c r="H20462" i="25"/>
  <c r="H20142" i="25"/>
  <c r="H19886" i="25"/>
  <c r="H19630" i="25"/>
  <c r="H19374" i="25"/>
  <c r="H19293" i="25"/>
  <c r="H19229" i="25"/>
  <c r="H19165" i="25"/>
  <c r="H19101" i="25"/>
  <c r="H19037" i="25"/>
  <c r="H18973" i="25"/>
  <c r="H18909" i="25"/>
  <c r="H18845" i="25"/>
  <c r="H18781" i="25"/>
  <c r="H18717" i="25"/>
  <c r="H18653" i="25"/>
  <c r="H18589" i="25"/>
  <c r="H18525" i="25"/>
  <c r="H18461" i="25"/>
  <c r="H18397" i="25"/>
  <c r="H18333" i="25"/>
  <c r="H18269" i="25"/>
  <c r="H18205" i="25"/>
  <c r="H18141" i="25"/>
  <c r="H18077" i="25"/>
  <c r="H18013" i="25"/>
  <c r="H17949" i="25"/>
  <c r="H17885" i="25"/>
  <c r="H17821" i="25"/>
  <c r="H17757" i="25"/>
  <c r="H17693" i="25"/>
  <c r="H17629" i="25"/>
  <c r="H17565" i="25"/>
  <c r="H17501" i="25"/>
  <c r="H17437" i="25"/>
  <c r="H17373" i="25"/>
  <c r="H17309" i="25"/>
  <c r="H17245" i="25"/>
  <c r="H17181" i="25"/>
  <c r="H17117" i="25"/>
  <c r="H17053" i="25"/>
  <c r="H16989" i="25"/>
  <c r="H16955" i="25"/>
  <c r="H16939" i="25"/>
  <c r="H16923" i="25"/>
  <c r="H16907" i="25"/>
  <c r="H16891" i="25"/>
  <c r="H16875" i="25"/>
  <c r="H16859" i="25"/>
  <c r="H16843" i="25"/>
  <c r="H16827" i="25"/>
  <c r="H16811" i="25"/>
  <c r="H16795" i="25"/>
  <c r="H16779" i="25"/>
  <c r="H16763" i="25"/>
  <c r="H16747" i="25"/>
  <c r="H16731" i="25"/>
  <c r="H16715" i="25"/>
  <c r="H16699" i="25"/>
  <c r="H16683" i="25"/>
  <c r="H16667" i="25"/>
  <c r="H16651" i="25"/>
  <c r="H16635" i="25"/>
  <c r="H16619" i="25"/>
  <c r="H16603" i="25"/>
  <c r="H16587" i="25"/>
  <c r="H16571" i="25"/>
  <c r="H16555" i="25"/>
  <c r="H16539" i="25"/>
  <c r="H16523" i="25"/>
  <c r="H16507" i="25"/>
  <c r="H16491" i="25"/>
  <c r="H16475" i="25"/>
  <c r="H16459" i="25"/>
  <c r="H16443" i="25"/>
  <c r="H16427" i="25"/>
  <c r="H16411" i="25"/>
  <c r="H16395" i="25"/>
  <c r="H16379" i="25"/>
  <c r="H16363" i="25"/>
  <c r="H16347" i="25"/>
  <c r="H16331" i="25"/>
  <c r="H16315" i="25"/>
  <c r="H16299" i="25"/>
  <c r="H16283" i="25"/>
  <c r="H16267" i="25"/>
  <c r="H16251" i="25"/>
  <c r="H16235" i="25"/>
  <c r="H16219" i="25"/>
  <c r="H16203" i="25"/>
  <c r="H16187" i="25"/>
  <c r="H16171" i="25"/>
  <c r="H16155" i="25"/>
  <c r="H16139" i="25"/>
  <c r="H16123" i="25"/>
  <c r="H16107" i="25"/>
  <c r="H16091" i="25"/>
  <c r="H16075" i="25"/>
  <c r="H16059" i="25"/>
  <c r="H16043" i="25"/>
  <c r="H16027" i="25"/>
  <c r="H16011" i="25"/>
  <c r="H15995" i="25"/>
  <c r="H15979" i="25"/>
  <c r="H15963" i="25"/>
  <c r="H15947" i="25"/>
  <c r="H15931" i="25"/>
  <c r="H15915" i="25"/>
  <c r="H15899" i="25"/>
  <c r="H15883" i="25"/>
  <c r="H15867" i="25"/>
  <c r="H15851" i="25"/>
  <c r="H15835" i="25"/>
  <c r="H15819" i="25"/>
  <c r="H15803" i="25"/>
  <c r="H15787" i="25"/>
  <c r="H15771" i="25"/>
  <c r="H15755" i="25"/>
  <c r="H15739" i="25"/>
  <c r="H15723" i="25"/>
  <c r="H15707" i="25"/>
  <c r="H15691" i="25"/>
  <c r="H15675" i="25"/>
  <c r="H15659" i="25"/>
  <c r="H15643" i="25"/>
  <c r="H15627" i="25"/>
  <c r="H15611" i="25"/>
  <c r="H15595" i="25"/>
  <c r="H15579" i="25"/>
  <c r="H15563" i="25"/>
  <c r="H15547" i="25"/>
  <c r="H15531" i="25"/>
  <c r="H15515" i="25"/>
  <c r="H15499" i="25"/>
  <c r="H15483" i="25"/>
  <c r="H15467" i="25"/>
  <c r="H15451" i="25"/>
  <c r="H15435" i="25"/>
  <c r="H15419" i="25"/>
  <c r="H15403" i="25"/>
  <c r="H15387" i="25"/>
  <c r="H15371" i="25"/>
  <c r="H15355" i="25"/>
  <c r="H15339" i="25"/>
  <c r="H15323" i="25"/>
  <c r="H15307" i="25"/>
  <c r="H15291" i="25"/>
  <c r="H15275" i="25"/>
  <c r="H15259" i="25"/>
  <c r="H15243" i="25"/>
  <c r="H15227" i="25"/>
  <c r="H15211" i="25"/>
  <c r="H15195" i="25"/>
  <c r="H15179" i="25"/>
  <c r="H15163" i="25"/>
  <c r="H15147" i="25"/>
  <c r="H15131" i="25"/>
  <c r="H15115" i="25"/>
  <c r="H15099" i="25"/>
  <c r="H15083" i="25"/>
  <c r="H15067" i="25"/>
  <c r="H15051" i="25"/>
  <c r="H15035" i="25"/>
  <c r="H15019" i="25"/>
  <c r="H15003" i="25"/>
  <c r="H14987" i="25"/>
  <c r="H14971" i="25"/>
  <c r="H14955" i="25"/>
  <c r="H14939" i="25"/>
  <c r="H14923" i="25"/>
  <c r="H14915" i="25"/>
  <c r="H14911" i="25"/>
  <c r="H14907" i="25"/>
  <c r="H14903" i="25"/>
  <c r="H14899" i="25"/>
  <c r="H14895" i="25"/>
  <c r="H14891" i="25"/>
  <c r="H14887" i="25"/>
  <c r="H14883" i="25"/>
  <c r="H14879" i="25"/>
  <c r="H14875" i="25"/>
  <c r="H14871" i="25"/>
  <c r="H14867" i="25"/>
  <c r="H14863" i="25"/>
  <c r="H14859" i="25"/>
  <c r="H14855" i="25"/>
  <c r="H14851" i="25"/>
  <c r="H14847" i="25"/>
  <c r="H14843" i="25"/>
  <c r="H14839" i="25"/>
  <c r="H14835" i="25"/>
  <c r="H14831" i="25"/>
  <c r="H14827" i="25"/>
  <c r="H14823" i="25"/>
  <c r="H14819" i="25"/>
  <c r="H14815" i="25"/>
  <c r="H14811" i="25"/>
  <c r="H14807" i="25"/>
  <c r="H14803" i="25"/>
  <c r="H14799" i="25"/>
  <c r="H14795" i="25"/>
  <c r="H14791" i="25"/>
  <c r="H14787" i="25"/>
  <c r="H14783" i="25"/>
  <c r="H14779" i="25"/>
  <c r="H14775" i="25"/>
  <c r="H14771" i="25"/>
  <c r="H14767" i="25"/>
  <c r="H14763" i="25"/>
  <c r="H14759" i="25"/>
  <c r="H14755" i="25"/>
  <c r="H14751" i="25"/>
  <c r="H14747" i="25"/>
  <c r="H14743" i="25"/>
  <c r="H14739" i="25"/>
  <c r="H14735" i="25"/>
  <c r="H14731" i="25"/>
  <c r="H14727" i="25"/>
  <c r="H14723" i="25"/>
  <c r="H14719" i="25"/>
  <c r="H14715" i="25"/>
  <c r="H14711" i="25"/>
  <c r="H14707" i="25"/>
  <c r="H14703" i="25"/>
  <c r="H14699" i="25"/>
  <c r="H14695" i="25"/>
  <c r="H14691" i="25"/>
  <c r="H14687" i="25"/>
  <c r="H14683" i="25"/>
  <c r="H14679" i="25"/>
  <c r="H14675" i="25"/>
  <c r="H14671" i="25"/>
  <c r="H14667" i="25"/>
  <c r="H14663" i="25"/>
  <c r="H14659" i="25"/>
  <c r="H14655" i="25"/>
  <c r="H14651" i="25"/>
  <c r="H14647" i="25"/>
  <c r="H14643" i="25"/>
  <c r="H14639" i="25"/>
  <c r="H14635" i="25"/>
  <c r="H14631" i="25"/>
  <c r="H14627" i="25"/>
  <c r="H14623" i="25"/>
  <c r="H14619" i="25"/>
  <c r="H14615" i="25"/>
  <c r="H14611" i="25"/>
  <c r="H14607" i="25"/>
  <c r="H14603" i="25"/>
  <c r="H14599" i="25"/>
  <c r="H14595" i="25"/>
  <c r="H14591" i="25"/>
  <c r="H14587" i="25"/>
  <c r="H14583" i="25"/>
  <c r="H14579" i="25"/>
  <c r="H14575" i="25"/>
  <c r="H14571" i="25"/>
  <c r="H14567" i="25"/>
  <c r="H14563" i="25"/>
  <c r="H14559" i="25"/>
  <c r="H14555" i="25"/>
  <c r="H14551" i="25"/>
  <c r="H14547" i="25"/>
  <c r="H14543" i="25"/>
  <c r="H14539" i="25"/>
  <c r="H14535" i="25"/>
  <c r="H14531" i="25"/>
  <c r="H14527" i="25"/>
  <c r="H14523" i="25"/>
  <c r="H14519" i="25"/>
  <c r="H14515" i="25"/>
  <c r="H14511" i="25"/>
  <c r="H14507" i="25"/>
  <c r="H14503" i="25"/>
  <c r="H14499" i="25"/>
  <c r="H14495" i="25"/>
  <c r="H14491" i="25"/>
  <c r="H14487" i="25"/>
  <c r="H14483" i="25"/>
  <c r="H14479" i="25"/>
  <c r="H14475" i="25"/>
  <c r="H14471" i="25"/>
  <c r="H14467" i="25"/>
  <c r="H14463" i="25"/>
  <c r="H14459" i="25"/>
  <c r="H14455" i="25"/>
  <c r="H14451" i="25"/>
  <c r="H14447" i="25"/>
  <c r="H14443" i="25"/>
  <c r="H14439" i="25"/>
  <c r="H14435" i="25"/>
  <c r="H14431" i="25"/>
  <c r="H14427" i="25"/>
  <c r="H14423" i="25"/>
  <c r="H14419" i="25"/>
  <c r="H14415" i="25"/>
  <c r="H14411" i="25"/>
  <c r="H14407" i="25"/>
  <c r="H14403" i="25"/>
  <c r="H14399" i="25"/>
  <c r="H14395" i="25"/>
  <c r="H14391" i="25"/>
  <c r="H14387" i="25"/>
  <c r="H14383" i="25"/>
  <c r="H14379" i="25"/>
  <c r="H14375" i="25"/>
  <c r="H14371" i="25"/>
  <c r="H14367" i="25"/>
  <c r="H14363" i="25"/>
  <c r="H14359" i="25"/>
  <c r="H14355" i="25"/>
  <c r="H14351" i="25"/>
  <c r="H14347" i="25"/>
  <c r="H14343" i="25"/>
  <c r="H14339" i="25"/>
  <c r="H14335" i="25"/>
  <c r="H14331" i="25"/>
  <c r="H14327" i="25"/>
  <c r="H14323" i="25"/>
  <c r="H14319" i="25"/>
  <c r="H14315" i="25"/>
  <c r="H14311" i="25"/>
  <c r="H14307" i="25"/>
  <c r="H14303" i="25"/>
  <c r="H14299" i="25"/>
  <c r="H14295" i="25"/>
  <c r="H14291" i="25"/>
  <c r="H14287" i="25"/>
  <c r="H14283" i="25"/>
  <c r="H14279" i="25"/>
  <c r="H14275" i="25"/>
  <c r="H14271" i="25"/>
  <c r="H14267" i="25"/>
  <c r="H14263" i="25"/>
  <c r="H14259" i="25"/>
  <c r="H14255" i="25"/>
  <c r="H14251" i="25"/>
  <c r="H14247" i="25"/>
  <c r="H14243" i="25"/>
  <c r="H14239" i="25"/>
  <c r="H14235" i="25"/>
  <c r="H14231" i="25"/>
  <c r="H14227" i="25"/>
  <c r="H14223" i="25"/>
  <c r="H14219" i="25"/>
  <c r="H14215" i="25"/>
  <c r="H14211" i="25"/>
  <c r="H14207" i="25"/>
  <c r="H14203" i="25"/>
  <c r="H14199" i="25"/>
  <c r="H14195" i="25"/>
  <c r="H14191" i="25"/>
  <c r="H14187" i="25"/>
  <c r="H14183" i="25"/>
  <c r="H14179" i="25"/>
  <c r="H14175" i="25"/>
  <c r="H14171" i="25"/>
  <c r="H14167" i="25"/>
  <c r="H14163" i="25"/>
  <c r="H14159" i="25"/>
  <c r="H14155" i="25"/>
  <c r="H14151" i="25"/>
  <c r="H14147" i="25"/>
  <c r="H14143" i="25"/>
  <c r="H14139" i="25"/>
  <c r="H14135" i="25"/>
  <c r="H14131" i="25"/>
  <c r="H14127" i="25"/>
  <c r="H14123" i="25"/>
  <c r="H14119" i="25"/>
  <c r="H14115" i="25"/>
  <c r="H14111" i="25"/>
  <c r="H14107" i="25"/>
  <c r="H14103" i="25"/>
  <c r="H14099" i="25"/>
  <c r="H14095" i="25"/>
  <c r="H14091" i="25"/>
  <c r="H14087" i="25"/>
  <c r="H14083" i="25"/>
  <c r="H14079" i="25"/>
  <c r="H14075" i="25"/>
  <c r="H14071" i="25"/>
  <c r="H14067" i="25"/>
  <c r="H14063" i="25"/>
  <c r="H14059" i="25"/>
  <c r="H14055" i="25"/>
  <c r="H14051" i="25"/>
  <c r="H14047" i="25"/>
  <c r="H14043" i="25"/>
  <c r="H14039" i="25"/>
  <c r="H14035" i="25"/>
  <c r="H14031" i="25"/>
  <c r="H14027" i="25"/>
  <c r="H14023" i="25"/>
  <c r="H14019" i="25"/>
  <c r="H14015" i="25"/>
  <c r="H14011" i="25"/>
  <c r="H14007" i="25"/>
  <c r="H14003" i="25"/>
  <c r="H13999" i="25"/>
  <c r="H13995" i="25"/>
  <c r="H13991" i="25"/>
  <c r="H13987" i="25"/>
  <c r="H13983" i="25"/>
  <c r="H13979" i="25"/>
  <c r="H13975" i="25"/>
  <c r="H13971" i="25"/>
  <c r="H13967" i="25"/>
  <c r="H13963" i="25"/>
  <c r="H13959" i="25"/>
  <c r="H13955" i="25"/>
  <c r="H13951" i="25"/>
  <c r="H13947" i="25"/>
  <c r="H13943" i="25"/>
  <c r="H13939" i="25"/>
  <c r="H13935" i="25"/>
  <c r="H13931" i="25"/>
  <c r="H13927" i="25"/>
  <c r="H13923" i="25"/>
  <c r="H13919" i="25"/>
  <c r="H13915" i="25"/>
  <c r="H13911" i="25"/>
  <c r="H13907" i="25"/>
  <c r="H13903" i="25"/>
  <c r="H13899" i="25"/>
  <c r="H13895" i="25"/>
  <c r="H13891" i="25"/>
  <c r="H13887" i="25"/>
  <c r="H13883" i="25"/>
  <c r="H13879" i="25"/>
  <c r="H13875" i="25"/>
  <c r="H13871" i="25"/>
  <c r="H13867" i="25"/>
  <c r="H13863" i="25"/>
  <c r="H13859" i="25"/>
  <c r="H13855" i="25"/>
  <c r="H13851" i="25"/>
  <c r="H13847" i="25"/>
  <c r="H13843" i="25"/>
  <c r="H13839" i="25"/>
  <c r="H13835" i="25"/>
  <c r="H13831" i="25"/>
  <c r="H13827" i="25"/>
  <c r="H13823" i="25"/>
  <c r="H13819" i="25"/>
  <c r="H13815" i="25"/>
  <c r="H13811" i="25"/>
  <c r="H13807" i="25"/>
  <c r="H13803" i="25"/>
  <c r="H13799" i="25"/>
  <c r="H13795" i="25"/>
  <c r="H13791" i="25"/>
  <c r="H13787" i="25"/>
  <c r="H13783" i="25"/>
  <c r="H13779" i="25"/>
  <c r="H13775" i="25"/>
  <c r="H13771" i="25"/>
  <c r="H13767" i="25"/>
  <c r="H13763" i="25"/>
  <c r="H13759" i="25"/>
  <c r="H13755" i="25"/>
  <c r="H13751" i="25"/>
  <c r="H13747" i="25"/>
  <c r="H13743" i="25"/>
  <c r="H13739" i="25"/>
  <c r="H13735" i="25"/>
  <c r="H13731" i="25"/>
  <c r="H13727" i="25"/>
  <c r="H13723" i="25"/>
  <c r="H13719" i="25"/>
  <c r="H13715" i="25"/>
  <c r="H13711" i="25"/>
  <c r="H13707" i="25"/>
  <c r="H13703" i="25"/>
  <c r="H13699" i="25"/>
  <c r="H13695" i="25"/>
  <c r="H13691" i="25"/>
  <c r="H13687" i="25"/>
  <c r="H13683" i="25"/>
  <c r="H13679" i="25"/>
  <c r="H13675" i="25"/>
  <c r="H13671" i="25"/>
  <c r="H13667" i="25"/>
  <c r="H13663" i="25"/>
  <c r="H13659" i="25"/>
  <c r="H13655" i="25"/>
  <c r="H13651" i="25"/>
  <c r="H13647" i="25"/>
  <c r="H13643" i="25"/>
  <c r="H13639" i="25"/>
  <c r="H13635" i="25"/>
  <c r="H13631" i="25"/>
  <c r="H13627" i="25"/>
  <c r="H13623" i="25"/>
  <c r="H13619" i="25"/>
  <c r="H13615" i="25"/>
  <c r="H13611" i="25"/>
  <c r="H13607" i="25"/>
  <c r="H13603" i="25"/>
  <c r="H13599" i="25"/>
  <c r="H13595" i="25"/>
  <c r="H13591" i="25"/>
  <c r="H13587" i="25"/>
  <c r="H13583" i="25"/>
  <c r="H13579" i="25"/>
  <c r="H13575" i="25"/>
  <c r="H13571" i="25"/>
  <c r="H13567" i="25"/>
  <c r="H13563" i="25"/>
  <c r="H13559" i="25"/>
  <c r="H13555" i="25"/>
  <c r="H13551" i="25"/>
  <c r="H13547" i="25"/>
  <c r="H13543" i="25"/>
  <c r="H13539" i="25"/>
  <c r="H13535" i="25"/>
  <c r="H13531" i="25"/>
  <c r="H13527" i="25"/>
  <c r="H13523" i="25"/>
  <c r="H13519" i="25"/>
  <c r="H13515" i="25"/>
  <c r="H13511" i="25"/>
  <c r="H13507" i="25"/>
  <c r="H13503" i="25"/>
  <c r="H13499" i="25"/>
  <c r="H13495" i="25"/>
  <c r="H13491" i="25"/>
  <c r="H13487" i="25"/>
  <c r="H13483" i="25"/>
  <c r="H13479" i="25"/>
  <c r="H13475" i="25"/>
  <c r="H13471" i="25"/>
  <c r="H13467" i="25"/>
  <c r="H13463" i="25"/>
  <c r="H13459" i="25"/>
  <c r="H13455" i="25"/>
  <c r="H13451" i="25"/>
  <c r="H13447" i="25"/>
  <c r="H13443" i="25"/>
  <c r="H13439" i="25"/>
  <c r="H13435" i="25"/>
  <c r="H13431" i="25"/>
  <c r="H13427" i="25"/>
  <c r="H13423" i="25"/>
  <c r="H13419" i="25"/>
  <c r="H13415" i="25"/>
  <c r="H13411" i="25"/>
  <c r="H13407" i="25"/>
  <c r="H13403" i="25"/>
  <c r="H13399" i="25"/>
  <c r="H13395" i="25"/>
  <c r="H13391" i="25"/>
  <c r="H13387" i="25"/>
  <c r="H13383" i="25"/>
  <c r="H13379" i="25"/>
  <c r="H13375" i="25"/>
  <c r="H13371" i="25"/>
  <c r="H13367" i="25"/>
  <c r="H13363" i="25"/>
  <c r="H13359" i="25"/>
  <c r="H13355" i="25"/>
  <c r="H13351" i="25"/>
  <c r="H13347" i="25"/>
  <c r="H13343" i="25"/>
  <c r="H13339" i="25"/>
  <c r="H13335" i="25"/>
  <c r="H13331" i="25"/>
  <c r="H13327" i="25"/>
  <c r="H13323" i="25"/>
  <c r="H13319" i="25"/>
  <c r="H13315" i="25"/>
  <c r="H13311" i="25"/>
  <c r="H13307" i="25"/>
  <c r="H13303" i="25"/>
  <c r="H13299" i="25"/>
  <c r="H13295" i="25"/>
  <c r="H13291" i="25"/>
  <c r="H13287" i="25"/>
  <c r="H13283" i="25"/>
  <c r="H13279" i="25"/>
  <c r="H13275" i="25"/>
  <c r="H13271" i="25"/>
  <c r="H13267" i="25"/>
  <c r="H13263" i="25"/>
  <c r="H13259" i="25"/>
  <c r="H13255" i="25"/>
  <c r="H13251" i="25"/>
  <c r="H13247" i="25"/>
  <c r="H13243" i="25"/>
  <c r="H13239" i="25"/>
  <c r="H13235" i="25"/>
  <c r="H13231" i="25"/>
  <c r="H13227" i="25"/>
  <c r="H13223" i="25"/>
  <c r="H13219" i="25"/>
  <c r="H13215" i="25"/>
  <c r="H13211" i="25"/>
  <c r="H13207" i="25"/>
  <c r="H13203" i="25"/>
  <c r="H13199" i="25"/>
  <c r="H13195" i="25"/>
  <c r="H13191" i="25"/>
  <c r="H13187" i="25"/>
  <c r="H13183" i="25"/>
  <c r="H13179" i="25"/>
  <c r="H13175" i="25"/>
  <c r="H13171" i="25"/>
  <c r="H13167" i="25"/>
  <c r="H13163" i="25"/>
  <c r="H13159" i="25"/>
  <c r="H13155" i="25"/>
  <c r="H13151" i="25"/>
  <c r="H13147" i="25"/>
  <c r="H13143" i="25"/>
  <c r="H13139" i="25"/>
  <c r="H13135" i="25"/>
  <c r="H13131" i="25"/>
  <c r="H13127" i="25"/>
  <c r="H13123" i="25"/>
  <c r="H13119" i="25"/>
  <c r="H13115" i="25"/>
  <c r="H13111" i="25"/>
  <c r="H13107" i="25"/>
  <c r="H13103" i="25"/>
  <c r="H13099" i="25"/>
  <c r="H13095" i="25"/>
  <c r="H13091" i="25"/>
  <c r="H13087" i="25"/>
  <c r="H13083" i="25"/>
  <c r="H13079" i="25"/>
  <c r="H13075" i="25"/>
  <c r="H13071" i="25"/>
  <c r="H13067" i="25"/>
  <c r="H13063" i="25"/>
  <c r="H13059" i="25"/>
  <c r="H13055" i="25"/>
  <c r="H13051" i="25"/>
  <c r="H13047" i="25"/>
  <c r="H13043" i="25"/>
  <c r="H13039" i="25"/>
  <c r="H13035" i="25"/>
  <c r="H13031" i="25"/>
  <c r="H13027" i="25"/>
  <c r="H13023" i="25"/>
  <c r="H13019" i="25"/>
  <c r="H13015" i="25"/>
  <c r="H13011" i="25"/>
  <c r="H13007" i="25"/>
  <c r="H13003" i="25"/>
  <c r="H12999" i="25"/>
  <c r="H12995" i="25"/>
  <c r="H12991" i="25"/>
  <c r="H12987" i="25"/>
  <c r="H12983" i="25"/>
  <c r="H12979" i="25"/>
  <c r="H12975" i="25"/>
  <c r="H12971" i="25"/>
  <c r="H12967" i="25"/>
  <c r="H12963" i="25"/>
  <c r="H12959" i="25"/>
  <c r="H12955" i="25"/>
  <c r="H12951" i="25"/>
  <c r="H12947" i="25"/>
  <c r="H12943" i="25"/>
  <c r="H12939" i="25"/>
  <c r="H12935" i="25"/>
  <c r="H12931" i="25"/>
  <c r="H12927" i="25"/>
  <c r="H12923" i="25"/>
  <c r="H12919" i="25"/>
  <c r="H12915" i="25"/>
  <c r="H12911" i="25"/>
  <c r="H12907" i="25"/>
  <c r="H12903" i="25"/>
  <c r="H12899" i="25"/>
  <c r="H12895" i="25"/>
  <c r="H12891" i="25"/>
  <c r="H12887" i="25"/>
  <c r="H12883" i="25"/>
  <c r="H12879" i="25"/>
  <c r="H12875" i="25"/>
  <c r="H12871" i="25"/>
  <c r="H21230" i="25"/>
  <c r="H20334" i="25"/>
  <c r="H20078" i="25"/>
  <c r="H19822" i="25"/>
  <c r="H19566" i="25"/>
  <c r="H19341" i="25"/>
  <c r="H19277" i="25"/>
  <c r="H19213" i="25"/>
  <c r="H19149" i="25"/>
  <c r="H19085" i="25"/>
  <c r="H19021" i="25"/>
  <c r="H18957" i="25"/>
  <c r="H18893" i="25"/>
  <c r="H18829" i="25"/>
  <c r="H18765" i="25"/>
  <c r="H18701" i="25"/>
  <c r="H18637" i="25"/>
  <c r="H18573" i="25"/>
  <c r="H18509" i="25"/>
  <c r="H18445" i="25"/>
  <c r="H18381" i="25"/>
  <c r="H18317" i="25"/>
  <c r="H18253" i="25"/>
  <c r="H18189" i="25"/>
  <c r="H18125" i="25"/>
  <c r="H18061" i="25"/>
  <c r="H17997" i="25"/>
  <c r="H17933" i="25"/>
  <c r="H17869" i="25"/>
  <c r="H17805" i="25"/>
  <c r="H17741" i="25"/>
  <c r="H17677" i="25"/>
  <c r="H17613" i="25"/>
  <c r="H17549" i="25"/>
  <c r="H17485" i="25"/>
  <c r="H17421" i="25"/>
  <c r="H17357" i="25"/>
  <c r="H17293" i="25"/>
  <c r="H17229" i="25"/>
  <c r="H17165" i="25"/>
  <c r="H17101" i="25"/>
  <c r="H17037" i="25"/>
  <c r="H16973" i="25"/>
  <c r="H16951" i="25"/>
  <c r="H16935" i="25"/>
  <c r="H16919" i="25"/>
  <c r="H16903" i="25"/>
  <c r="H16887" i="25"/>
  <c r="H16871" i="25"/>
  <c r="H16855" i="25"/>
  <c r="H16839" i="25"/>
  <c r="H16823" i="25"/>
  <c r="H16807" i="25"/>
  <c r="H16791" i="25"/>
  <c r="H16775" i="25"/>
  <c r="H16759" i="25"/>
  <c r="H16743" i="25"/>
  <c r="H16727" i="25"/>
  <c r="H16711" i="25"/>
  <c r="H16695" i="25"/>
  <c r="H16679" i="25"/>
  <c r="H16663" i="25"/>
  <c r="H16647" i="25"/>
  <c r="H16631" i="25"/>
  <c r="H16615" i="25"/>
  <c r="H16599" i="25"/>
  <c r="H16583" i="25"/>
  <c r="H16567" i="25"/>
  <c r="H16551" i="25"/>
  <c r="H16535" i="25"/>
  <c r="H16519" i="25"/>
  <c r="H16503" i="25"/>
  <c r="H16487" i="25"/>
  <c r="H16471" i="25"/>
  <c r="H16455" i="25"/>
  <c r="H16439" i="25"/>
  <c r="H16423" i="25"/>
  <c r="H16407" i="25"/>
  <c r="H16391" i="25"/>
  <c r="H16375" i="25"/>
  <c r="H16359" i="25"/>
  <c r="H16343" i="25"/>
  <c r="H16327" i="25"/>
  <c r="H16311" i="25"/>
  <c r="H16295" i="25"/>
  <c r="H16279" i="25"/>
  <c r="H16263" i="25"/>
  <c r="H16247" i="25"/>
  <c r="H16231" i="25"/>
  <c r="H16215" i="25"/>
  <c r="H16199" i="25"/>
  <c r="H16183" i="25"/>
  <c r="H16167" i="25"/>
  <c r="H16151" i="25"/>
  <c r="H16135" i="25"/>
  <c r="H16119" i="25"/>
  <c r="H16103" i="25"/>
  <c r="H16087" i="25"/>
  <c r="H16071" i="25"/>
  <c r="H16055" i="25"/>
  <c r="H16039" i="25"/>
  <c r="H16023" i="25"/>
  <c r="H16007" i="25"/>
  <c r="H15991" i="25"/>
  <c r="H15975" i="25"/>
  <c r="H15959" i="25"/>
  <c r="H15943" i="25"/>
  <c r="H15927" i="25"/>
  <c r="H15911" i="25"/>
  <c r="H15895" i="25"/>
  <c r="H15879" i="25"/>
  <c r="H15863" i="25"/>
  <c r="H15847" i="25"/>
  <c r="H15831" i="25"/>
  <c r="H15815" i="25"/>
  <c r="H15799" i="25"/>
  <c r="H15783" i="25"/>
  <c r="H15767" i="25"/>
  <c r="H15751" i="25"/>
  <c r="H15735" i="25"/>
  <c r="H15719" i="25"/>
  <c r="H15703" i="25"/>
  <c r="H15687" i="25"/>
  <c r="H15671" i="25"/>
  <c r="H15655" i="25"/>
  <c r="H15639" i="25"/>
  <c r="H15623" i="25"/>
  <c r="H15607" i="25"/>
  <c r="H15591" i="25"/>
  <c r="H15575" i="25"/>
  <c r="H15559" i="25"/>
  <c r="H15543" i="25"/>
  <c r="H15527" i="25"/>
  <c r="H15511" i="25"/>
  <c r="H15495" i="25"/>
  <c r="H15479" i="25"/>
  <c r="H15463" i="25"/>
  <c r="H15447" i="25"/>
  <c r="H15431" i="25"/>
  <c r="H15415" i="25"/>
  <c r="H15399" i="25"/>
  <c r="H15383" i="25"/>
  <c r="H15367" i="25"/>
  <c r="H15351" i="25"/>
  <c r="H15335" i="25"/>
  <c r="H15319" i="25"/>
  <c r="H15303" i="25"/>
  <c r="H15287" i="25"/>
  <c r="H15271" i="25"/>
  <c r="H15255" i="25"/>
  <c r="H15239" i="25"/>
  <c r="H15223" i="25"/>
  <c r="H15207" i="25"/>
  <c r="H15191" i="25"/>
  <c r="H15175" i="25"/>
  <c r="H15159" i="25"/>
  <c r="H15143" i="25"/>
  <c r="H15127" i="25"/>
  <c r="H15111" i="25"/>
  <c r="H15095" i="25"/>
  <c r="H15079" i="25"/>
  <c r="H15063" i="25"/>
  <c r="H15047" i="25"/>
  <c r="H15031" i="25"/>
  <c r="H15015" i="25"/>
  <c r="H14999" i="25"/>
  <c r="H14983" i="25"/>
  <c r="H14967" i="25"/>
  <c r="H14951" i="25"/>
  <c r="H14935" i="25"/>
  <c r="H14919" i="25"/>
  <c r="H14914" i="25"/>
  <c r="H14910" i="25"/>
  <c r="H14906" i="25"/>
  <c r="H14902" i="25"/>
  <c r="H14898" i="25"/>
  <c r="H14894" i="25"/>
  <c r="H14890" i="25"/>
  <c r="H14886" i="25"/>
  <c r="H14882" i="25"/>
  <c r="H14878" i="25"/>
  <c r="H14874" i="25"/>
  <c r="H14870" i="25"/>
  <c r="H14866" i="25"/>
  <c r="H14862" i="25"/>
  <c r="H14858" i="25"/>
  <c r="H14854" i="25"/>
  <c r="H14850" i="25"/>
  <c r="H14846" i="25"/>
  <c r="H14842" i="25"/>
  <c r="H14838" i="25"/>
  <c r="H14834" i="25"/>
  <c r="H14830" i="25"/>
  <c r="H14826" i="25"/>
  <c r="H14822" i="25"/>
  <c r="H14818" i="25"/>
  <c r="H14814" i="25"/>
  <c r="H14810" i="25"/>
  <c r="H14806" i="25"/>
  <c r="H14802" i="25"/>
  <c r="H14798" i="25"/>
  <c r="H14794" i="25"/>
  <c r="H14790" i="25"/>
  <c r="H14786" i="25"/>
  <c r="H14782" i="25"/>
  <c r="H14778" i="25"/>
  <c r="H14774" i="25"/>
  <c r="H14770" i="25"/>
  <c r="H14766" i="25"/>
  <c r="H14762" i="25"/>
  <c r="H14758" i="25"/>
  <c r="H14754" i="25"/>
  <c r="H14750" i="25"/>
  <c r="H14746" i="25"/>
  <c r="H14742" i="25"/>
  <c r="H14738" i="25"/>
  <c r="H14734" i="25"/>
  <c r="H14730" i="25"/>
  <c r="H14726" i="25"/>
  <c r="H14722" i="25"/>
  <c r="H14718" i="25"/>
  <c r="H14714" i="25"/>
  <c r="H14710" i="25"/>
  <c r="H14706" i="25"/>
  <c r="H14702" i="25"/>
  <c r="H14698" i="25"/>
  <c r="H14694" i="25"/>
  <c r="H14690" i="25"/>
  <c r="H14686" i="25"/>
  <c r="H14682" i="25"/>
  <c r="H14678" i="25"/>
  <c r="H14674" i="25"/>
  <c r="H14670" i="25"/>
  <c r="H14666" i="25"/>
  <c r="H14662" i="25"/>
  <c r="H14658" i="25"/>
  <c r="H14654" i="25"/>
  <c r="H14650" i="25"/>
  <c r="H14646" i="25"/>
  <c r="H14642" i="25"/>
  <c r="H14638" i="25"/>
  <c r="H14634" i="25"/>
  <c r="H14630" i="25"/>
  <c r="H14626" i="25"/>
  <c r="H14622" i="25"/>
  <c r="H14618" i="25"/>
  <c r="H14614" i="25"/>
  <c r="H14610" i="25"/>
  <c r="H14606" i="25"/>
  <c r="H14602" i="25"/>
  <c r="H14598" i="25"/>
  <c r="H14594" i="25"/>
  <c r="H14590" i="25"/>
  <c r="H14586" i="25"/>
  <c r="H14582" i="25"/>
  <c r="H14578" i="25"/>
  <c r="H14574" i="25"/>
  <c r="H14570" i="25"/>
  <c r="H14566" i="25"/>
  <c r="H14562" i="25"/>
  <c r="H14558" i="25"/>
  <c r="H14554" i="25"/>
  <c r="H14550" i="25"/>
  <c r="H14546" i="25"/>
  <c r="H14542" i="25"/>
  <c r="H14538" i="25"/>
  <c r="H14534" i="25"/>
  <c r="H14530" i="25"/>
  <c r="H14526" i="25"/>
  <c r="H14522" i="25"/>
  <c r="H14518" i="25"/>
  <c r="H14514" i="25"/>
  <c r="H14510" i="25"/>
  <c r="H14506" i="25"/>
  <c r="H14502" i="25"/>
  <c r="H14498" i="25"/>
  <c r="H14494" i="25"/>
  <c r="H14490" i="25"/>
  <c r="H14486" i="25"/>
  <c r="H14482" i="25"/>
  <c r="H14478" i="25"/>
  <c r="H14474" i="25"/>
  <c r="H14470" i="25"/>
  <c r="H14466" i="25"/>
  <c r="H14462" i="25"/>
  <c r="H14458" i="25"/>
  <c r="H14454" i="25"/>
  <c r="H14450" i="25"/>
  <c r="H14446" i="25"/>
  <c r="H14442" i="25"/>
  <c r="H14438" i="25"/>
  <c r="H14434" i="25"/>
  <c r="H14430" i="25"/>
  <c r="H14426" i="25"/>
  <c r="H14422" i="25"/>
  <c r="H14418" i="25"/>
  <c r="H14414" i="25"/>
  <c r="H14410" i="25"/>
  <c r="H14406" i="25"/>
  <c r="H14402" i="25"/>
  <c r="H14398" i="25"/>
  <c r="H14394" i="25"/>
  <c r="H14390" i="25"/>
  <c r="H14386" i="25"/>
  <c r="H14382" i="25"/>
  <c r="H14378" i="25"/>
  <c r="H14374" i="25"/>
  <c r="H14370" i="25"/>
  <c r="H14366" i="25"/>
  <c r="H14362" i="25"/>
  <c r="H14358" i="25"/>
  <c r="H14354" i="25"/>
  <c r="H14350" i="25"/>
  <c r="H14346" i="25"/>
  <c r="H14342" i="25"/>
  <c r="H14338" i="25"/>
  <c r="H14334" i="25"/>
  <c r="H14330" i="25"/>
  <c r="H14326" i="25"/>
  <c r="H14322" i="25"/>
  <c r="H14318" i="25"/>
  <c r="H14314" i="25"/>
  <c r="H14310" i="25"/>
  <c r="H14306" i="25"/>
  <c r="H14302" i="25"/>
  <c r="H14298" i="25"/>
  <c r="H14294" i="25"/>
  <c r="H14290" i="25"/>
  <c r="H14286" i="25"/>
  <c r="H14282" i="25"/>
  <c r="H14278" i="25"/>
  <c r="H14274" i="25"/>
  <c r="H14270" i="25"/>
  <c r="H14266" i="25"/>
  <c r="H14262" i="25"/>
  <c r="H14258" i="25"/>
  <c r="H14254" i="25"/>
  <c r="H14250" i="25"/>
  <c r="H14246" i="25"/>
  <c r="H14242" i="25"/>
  <c r="H14238" i="25"/>
  <c r="H14234" i="25"/>
  <c r="H14230" i="25"/>
  <c r="H14226" i="25"/>
  <c r="H14222" i="25"/>
  <c r="H14218" i="25"/>
  <c r="H14214" i="25"/>
  <c r="H14210" i="25"/>
  <c r="H14206" i="25"/>
  <c r="H14202" i="25"/>
  <c r="H14198" i="25"/>
  <c r="H14194" i="25"/>
  <c r="H14190" i="25"/>
  <c r="H14186" i="25"/>
  <c r="H14182" i="25"/>
  <c r="H14178" i="25"/>
  <c r="H14174" i="25"/>
  <c r="H14170" i="25"/>
  <c r="H14166" i="25"/>
  <c r="H14162" i="25"/>
  <c r="H14158" i="25"/>
  <c r="H14154" i="25"/>
  <c r="H14150" i="25"/>
  <c r="H14146" i="25"/>
  <c r="H14142" i="25"/>
  <c r="H14138" i="25"/>
  <c r="H14134" i="25"/>
  <c r="H14130" i="25"/>
  <c r="H14126" i="25"/>
  <c r="H14122" i="25"/>
  <c r="H14118" i="25"/>
  <c r="H14114" i="25"/>
  <c r="H14110" i="25"/>
  <c r="H14106" i="25"/>
  <c r="H14102" i="25"/>
  <c r="H14098" i="25"/>
  <c r="H14094" i="25"/>
  <c r="H14090" i="25"/>
  <c r="H14086" i="25"/>
  <c r="H14082" i="25"/>
  <c r="H14078" i="25"/>
  <c r="H14074" i="25"/>
  <c r="H14070" i="25"/>
  <c r="H14066" i="25"/>
  <c r="H14062" i="25"/>
  <c r="H14058" i="25"/>
  <c r="H14054" i="25"/>
  <c r="H14050" i="25"/>
  <c r="H14046" i="25"/>
  <c r="H14042" i="25"/>
  <c r="H14038" i="25"/>
  <c r="H14034" i="25"/>
  <c r="H14030" i="25"/>
  <c r="H14026" i="25"/>
  <c r="H14022" i="25"/>
  <c r="H14018" i="25"/>
  <c r="H14014" i="25"/>
  <c r="H14010" i="25"/>
  <c r="H14006" i="25"/>
  <c r="H14002" i="25"/>
  <c r="H13998" i="25"/>
  <c r="H13994" i="25"/>
  <c r="H13990" i="25"/>
  <c r="H13986" i="25"/>
  <c r="H13982" i="25"/>
  <c r="H13978" i="25"/>
  <c r="H13974" i="25"/>
  <c r="H13970" i="25"/>
  <c r="H13966" i="25"/>
  <c r="H13962" i="25"/>
  <c r="H13958" i="25"/>
  <c r="H13954" i="25"/>
  <c r="H13950" i="25"/>
  <c r="H13946" i="25"/>
  <c r="H13942" i="25"/>
  <c r="H13938" i="25"/>
  <c r="H13934" i="25"/>
  <c r="H13930" i="25"/>
  <c r="H13926" i="25"/>
  <c r="H13922" i="25"/>
  <c r="H13918" i="25"/>
  <c r="H13914" i="25"/>
  <c r="H13910" i="25"/>
  <c r="H13906" i="25"/>
  <c r="H13902" i="25"/>
  <c r="H13898" i="25"/>
  <c r="H13894" i="25"/>
  <c r="H13890" i="25"/>
  <c r="H13886" i="25"/>
  <c r="H13882" i="25"/>
  <c r="H13878" i="25"/>
  <c r="H13874" i="25"/>
  <c r="H13870" i="25"/>
  <c r="H13866" i="25"/>
  <c r="H13862" i="25"/>
  <c r="H13858" i="25"/>
  <c r="H13854" i="25"/>
  <c r="H13850" i="25"/>
  <c r="H13846" i="25"/>
  <c r="H13842" i="25"/>
  <c r="H13838" i="25"/>
  <c r="H13834" i="25"/>
  <c r="H13830" i="25"/>
  <c r="H13826" i="25"/>
  <c r="H13822" i="25"/>
  <c r="H13818" i="25"/>
  <c r="H13814" i="25"/>
  <c r="H13810" i="25"/>
  <c r="H13806" i="25"/>
  <c r="H13802" i="25"/>
  <c r="H13798" i="25"/>
  <c r="H13794" i="25"/>
  <c r="H13790" i="25"/>
  <c r="H13786" i="25"/>
  <c r="H13782" i="25"/>
  <c r="H13778" i="25"/>
  <c r="H13774" i="25"/>
  <c r="H13770" i="25"/>
  <c r="H13766" i="25"/>
  <c r="H13762" i="25"/>
  <c r="H13758" i="25"/>
  <c r="H13754" i="25"/>
  <c r="H13750" i="25"/>
  <c r="H13746" i="25"/>
  <c r="H13742" i="25"/>
  <c r="H13738" i="25"/>
  <c r="H13734" i="25"/>
  <c r="H13730" i="25"/>
  <c r="H13726" i="25"/>
  <c r="H13722" i="25"/>
  <c r="H13718" i="25"/>
  <c r="H13714" i="25"/>
  <c r="H13710" i="25"/>
  <c r="H13706" i="25"/>
  <c r="H13702" i="25"/>
  <c r="H13698" i="25"/>
  <c r="H13694" i="25"/>
  <c r="H13690" i="25"/>
  <c r="H13686" i="25"/>
  <c r="H13682" i="25"/>
  <c r="H13678" i="25"/>
  <c r="H13674" i="25"/>
  <c r="H13670" i="25"/>
  <c r="H13666" i="25"/>
  <c r="H13662" i="25"/>
  <c r="H13658" i="25"/>
  <c r="H13654" i="25"/>
  <c r="H13650" i="25"/>
  <c r="H13646" i="25"/>
  <c r="H13642" i="25"/>
  <c r="H13638" i="25"/>
  <c r="H13634" i="25"/>
  <c r="H13630" i="25"/>
  <c r="H13626" i="25"/>
  <c r="H13622" i="25"/>
  <c r="H13618" i="25"/>
  <c r="H13614" i="25"/>
  <c r="H13610" i="25"/>
  <c r="H13606" i="25"/>
  <c r="H13602" i="25"/>
  <c r="H13598" i="25"/>
  <c r="H13594" i="25"/>
  <c r="H13590" i="25"/>
  <c r="H13586" i="25"/>
  <c r="H13582" i="25"/>
  <c r="H13578" i="25"/>
  <c r="H13574" i="25"/>
  <c r="H13570" i="25"/>
  <c r="H13566" i="25"/>
  <c r="H13562" i="25"/>
  <c r="H13558" i="25"/>
  <c r="H13554" i="25"/>
  <c r="H13550" i="25"/>
  <c r="H13546" i="25"/>
  <c r="H13542" i="25"/>
  <c r="H13538" i="25"/>
  <c r="H13534" i="25"/>
  <c r="H13530" i="25"/>
  <c r="H13526" i="25"/>
  <c r="H13522" i="25"/>
  <c r="H13518" i="25"/>
  <c r="H13514" i="25"/>
  <c r="H13510" i="25"/>
  <c r="H13506" i="25"/>
  <c r="H13502" i="25"/>
  <c r="H13498" i="25"/>
  <c r="H13494" i="25"/>
  <c r="H13490" i="25"/>
  <c r="H13486" i="25"/>
  <c r="H13482" i="25"/>
  <c r="H13478" i="25"/>
  <c r="H13474" i="25"/>
  <c r="H13470" i="25"/>
  <c r="H13466" i="25"/>
  <c r="H13462" i="25"/>
  <c r="H13458" i="25"/>
  <c r="H13454" i="25"/>
  <c r="H13450" i="25"/>
  <c r="H13446" i="25"/>
  <c r="H13442" i="25"/>
  <c r="H13438" i="25"/>
  <c r="H13434" i="25"/>
  <c r="H13430" i="25"/>
  <c r="H13426" i="25"/>
  <c r="H13422" i="25"/>
  <c r="H13418" i="25"/>
  <c r="H13414" i="25"/>
  <c r="H13410" i="25"/>
  <c r="H13406" i="25"/>
  <c r="H13402" i="25"/>
  <c r="H13398" i="25"/>
  <c r="H13394" i="25"/>
  <c r="H13390" i="25"/>
  <c r="H13386" i="25"/>
  <c r="H13382" i="25"/>
  <c r="H13378" i="25"/>
  <c r="H13374" i="25"/>
  <c r="H13370" i="25"/>
  <c r="H13366" i="25"/>
  <c r="H13362" i="25"/>
  <c r="H13358" i="25"/>
  <c r="H13354" i="25"/>
  <c r="H13350" i="25"/>
  <c r="H13346" i="25"/>
  <c r="H13342" i="25"/>
  <c r="H13338" i="25"/>
  <c r="H13334" i="25"/>
  <c r="H13330" i="25"/>
  <c r="H13326" i="25"/>
  <c r="H13322" i="25"/>
  <c r="H13318" i="25"/>
  <c r="H13314" i="25"/>
  <c r="H13310" i="25"/>
  <c r="H13306" i="25"/>
  <c r="H13302" i="25"/>
  <c r="H13298" i="25"/>
  <c r="H13294" i="25"/>
  <c r="H13290" i="25"/>
  <c r="H13286" i="25"/>
  <c r="H13282" i="25"/>
  <c r="H13278" i="25"/>
  <c r="H13274" i="25"/>
  <c r="H13270" i="25"/>
  <c r="H13266" i="25"/>
  <c r="H13262" i="25"/>
  <c r="H13258" i="25"/>
  <c r="H13254" i="25"/>
  <c r="H13250" i="25"/>
  <c r="H13246" i="25"/>
  <c r="H13242" i="25"/>
  <c r="H13238" i="25"/>
  <c r="H13234" i="25"/>
  <c r="H13230" i="25"/>
  <c r="H13226" i="25"/>
  <c r="H13222" i="25"/>
  <c r="H13218" i="25"/>
  <c r="H13214" i="25"/>
  <c r="H13210" i="25"/>
  <c r="H13206" i="25"/>
  <c r="H13202" i="25"/>
  <c r="H13198" i="25"/>
  <c r="H13194" i="25"/>
  <c r="H13190" i="25"/>
  <c r="H13186" i="25"/>
  <c r="H13182" i="25"/>
  <c r="H13178" i="25"/>
  <c r="H13174" i="25"/>
  <c r="H13170" i="25"/>
  <c r="H13166" i="25"/>
  <c r="H13162" i="25"/>
  <c r="H13158" i="25"/>
  <c r="H13154" i="25"/>
  <c r="H13150" i="25"/>
  <c r="H13146" i="25"/>
  <c r="H13142" i="25"/>
  <c r="H13138" i="25"/>
  <c r="H13134" i="25"/>
  <c r="H13130" i="25"/>
  <c r="H13126" i="25"/>
  <c r="H13122" i="25"/>
  <c r="H13118" i="25"/>
  <c r="H13114" i="25"/>
  <c r="H13110" i="25"/>
  <c r="H13106" i="25"/>
  <c r="H13102" i="25"/>
  <c r="H13098" i="25"/>
  <c r="H13094" i="25"/>
  <c r="H13090" i="25"/>
  <c r="H13086" i="25"/>
  <c r="H13082" i="25"/>
  <c r="H13078" i="25"/>
  <c r="H13074" i="25"/>
  <c r="H13070" i="25"/>
  <c r="H13066" i="25"/>
  <c r="H13062" i="25"/>
  <c r="H13058" i="25"/>
  <c r="H13054" i="25"/>
  <c r="H13050" i="25"/>
  <c r="H13046" i="25"/>
  <c r="H13042" i="25"/>
  <c r="H13038" i="25"/>
  <c r="H13034" i="25"/>
  <c r="H13030" i="25"/>
  <c r="H13026" i="25"/>
  <c r="H13022" i="25"/>
  <c r="H13018" i="25"/>
  <c r="H13014" i="25"/>
  <c r="H13010" i="25"/>
  <c r="H13006" i="25"/>
  <c r="H13002" i="25"/>
  <c r="H12998" i="25"/>
  <c r="H12994" i="25"/>
  <c r="H12990" i="25"/>
  <c r="H12986" i="25"/>
  <c r="H12982" i="25"/>
  <c r="H12978" i="25"/>
  <c r="H12974" i="25"/>
  <c r="H12970" i="25"/>
  <c r="H12966" i="25"/>
  <c r="H12962" i="25"/>
  <c r="H12958" i="25"/>
  <c r="H12954" i="25"/>
  <c r="H12950" i="25"/>
  <c r="H12946" i="25"/>
  <c r="H12942" i="25"/>
  <c r="H12938" i="25"/>
  <c r="H12934" i="25"/>
  <c r="H12930" i="25"/>
  <c r="H12926" i="25"/>
  <c r="H12922" i="25"/>
  <c r="H12918" i="25"/>
  <c r="H12914" i="25"/>
  <c r="H12910" i="25"/>
  <c r="H12906" i="25"/>
  <c r="H12902" i="25"/>
  <c r="H12898" i="25"/>
  <c r="H12894" i="25"/>
  <c r="H12890" i="25"/>
  <c r="H12886" i="25"/>
  <c r="H12882" i="25"/>
  <c r="H12878" i="25"/>
  <c r="H12874" i="25"/>
  <c r="H20974" i="25"/>
  <c r="H20270" i="25"/>
  <c r="H20014" i="25"/>
  <c r="H19758" i="25"/>
  <c r="H19502" i="25"/>
  <c r="H19325" i="25"/>
  <c r="H19261" i="25"/>
  <c r="H19197" i="25"/>
  <c r="H19133" i="25"/>
  <c r="H19069" i="25"/>
  <c r="H19005" i="25"/>
  <c r="H18941" i="25"/>
  <c r="H18877" i="25"/>
  <c r="H18813" i="25"/>
  <c r="H18749" i="25"/>
  <c r="H18685" i="25"/>
  <c r="H18621" i="25"/>
  <c r="H18557" i="25"/>
  <c r="H18493" i="25"/>
  <c r="H18429" i="25"/>
  <c r="H18365" i="25"/>
  <c r="H18301" i="25"/>
  <c r="H18237" i="25"/>
  <c r="H18173" i="25"/>
  <c r="H18109" i="25"/>
  <c r="H18045" i="25"/>
  <c r="H17981" i="25"/>
  <c r="H17917" i="25"/>
  <c r="H17853" i="25"/>
  <c r="H17789" i="25"/>
  <c r="H17725" i="25"/>
  <c r="H17661" i="25"/>
  <c r="H17597" i="25"/>
  <c r="H17533" i="25"/>
  <c r="H17469" i="25"/>
  <c r="H17405" i="25"/>
  <c r="H17341" i="25"/>
  <c r="H17277" i="25"/>
  <c r="H17213" i="25"/>
  <c r="H17149" i="25"/>
  <c r="H17085" i="25"/>
  <c r="H17021" i="25"/>
  <c r="H16963" i="25"/>
  <c r="H16947" i="25"/>
  <c r="H16931" i="25"/>
  <c r="H16915" i="25"/>
  <c r="H16899" i="25"/>
  <c r="H16883" i="25"/>
  <c r="H16867" i="25"/>
  <c r="H16851" i="25"/>
  <c r="H16835" i="25"/>
  <c r="H16819" i="25"/>
  <c r="H16803" i="25"/>
  <c r="H16787" i="25"/>
  <c r="H16771" i="25"/>
  <c r="H16755" i="25"/>
  <c r="H16739" i="25"/>
  <c r="H16723" i="25"/>
  <c r="H16707" i="25"/>
  <c r="H16691" i="25"/>
  <c r="H16675" i="25"/>
  <c r="H16659" i="25"/>
  <c r="H16643" i="25"/>
  <c r="H16627" i="25"/>
  <c r="H16611" i="25"/>
  <c r="H16595" i="25"/>
  <c r="H16579" i="25"/>
  <c r="H16563" i="25"/>
  <c r="H16547" i="25"/>
  <c r="H16531" i="25"/>
  <c r="H16515" i="25"/>
  <c r="H16499" i="25"/>
  <c r="H16483" i="25"/>
  <c r="H16467" i="25"/>
  <c r="H16451" i="25"/>
  <c r="H16435" i="25"/>
  <c r="H16419" i="25"/>
  <c r="H16403" i="25"/>
  <c r="H16387" i="25"/>
  <c r="H16371" i="25"/>
  <c r="H16355" i="25"/>
  <c r="H16339" i="25"/>
  <c r="H16323" i="25"/>
  <c r="H16307" i="25"/>
  <c r="H16291" i="25"/>
  <c r="H16275" i="25"/>
  <c r="H16259" i="25"/>
  <c r="H16243" i="25"/>
  <c r="H16227" i="25"/>
  <c r="H16211" i="25"/>
  <c r="H16195" i="25"/>
  <c r="H16179" i="25"/>
  <c r="H16163" i="25"/>
  <c r="H16147" i="25"/>
  <c r="H16131" i="25"/>
  <c r="H16115" i="25"/>
  <c r="H16099" i="25"/>
  <c r="H16083" i="25"/>
  <c r="H16067" i="25"/>
  <c r="H16051" i="25"/>
  <c r="H16035" i="25"/>
  <c r="H16019" i="25"/>
  <c r="H16003" i="25"/>
  <c r="H15987" i="25"/>
  <c r="H15971" i="25"/>
  <c r="H15955" i="25"/>
  <c r="H15939" i="25"/>
  <c r="H15923" i="25"/>
  <c r="H15907" i="25"/>
  <c r="H15891" i="25"/>
  <c r="H15875" i="25"/>
  <c r="H15859" i="25"/>
  <c r="H15843" i="25"/>
  <c r="H15827" i="25"/>
  <c r="H15811" i="25"/>
  <c r="H15795" i="25"/>
  <c r="H15779" i="25"/>
  <c r="H15763" i="25"/>
  <c r="H15747" i="25"/>
  <c r="H15731" i="25"/>
  <c r="H15715" i="25"/>
  <c r="H15699" i="25"/>
  <c r="H15683" i="25"/>
  <c r="H15667" i="25"/>
  <c r="H15651" i="25"/>
  <c r="H15635" i="25"/>
  <c r="H15619" i="25"/>
  <c r="H15603" i="25"/>
  <c r="H15587" i="25"/>
  <c r="H15571" i="25"/>
  <c r="H15555" i="25"/>
  <c r="H15539" i="25"/>
  <c r="H15523" i="25"/>
  <c r="H15507" i="25"/>
  <c r="H15491" i="25"/>
  <c r="H15475" i="25"/>
  <c r="H15459" i="25"/>
  <c r="H15443" i="25"/>
  <c r="H15427" i="25"/>
  <c r="H15411" i="25"/>
  <c r="H15395" i="25"/>
  <c r="H15379" i="25"/>
  <c r="H15363" i="25"/>
  <c r="H15347" i="25"/>
  <c r="H15331" i="25"/>
  <c r="H15315" i="25"/>
  <c r="H15299" i="25"/>
  <c r="H15283" i="25"/>
  <c r="H15267" i="25"/>
  <c r="H15251" i="25"/>
  <c r="H15235" i="25"/>
  <c r="H15219" i="25"/>
  <c r="H15203" i="25"/>
  <c r="H15187" i="25"/>
  <c r="H15171" i="25"/>
  <c r="H15155" i="25"/>
  <c r="H15139" i="25"/>
  <c r="H15123" i="25"/>
  <c r="H15107" i="25"/>
  <c r="H15091" i="25"/>
  <c r="H15075" i="25"/>
  <c r="H15059" i="25"/>
  <c r="H15043" i="25"/>
  <c r="H15027" i="25"/>
  <c r="H15011" i="25"/>
  <c r="H14995" i="25"/>
  <c r="H14979" i="25"/>
  <c r="H14963" i="25"/>
  <c r="H14947" i="25"/>
  <c r="H14931" i="25"/>
  <c r="H14917" i="25"/>
  <c r="H14913" i="25"/>
  <c r="H14909" i="25"/>
  <c r="H14905" i="25"/>
  <c r="H14901" i="25"/>
  <c r="H14897" i="25"/>
  <c r="H14893" i="25"/>
  <c r="H14889" i="25"/>
  <c r="H14885" i="25"/>
  <c r="H14881" i="25"/>
  <c r="H14877" i="25"/>
  <c r="H14873" i="25"/>
  <c r="H14869" i="25"/>
  <c r="H14865" i="25"/>
  <c r="H14861" i="25"/>
  <c r="H14857" i="25"/>
  <c r="H14853" i="25"/>
  <c r="H14849" i="25"/>
  <c r="H14845" i="25"/>
  <c r="H14841" i="25"/>
  <c r="H14837" i="25"/>
  <c r="H14833" i="25"/>
  <c r="H14829" i="25"/>
  <c r="H14825" i="25"/>
  <c r="H14821" i="25"/>
  <c r="H14817" i="25"/>
  <c r="H14813" i="25"/>
  <c r="H14809" i="25"/>
  <c r="H14805" i="25"/>
  <c r="H14801" i="25"/>
  <c r="H14797" i="25"/>
  <c r="H14793" i="25"/>
  <c r="H14789" i="25"/>
  <c r="H14785" i="25"/>
  <c r="H14781" i="25"/>
  <c r="H14777" i="25"/>
  <c r="H14773" i="25"/>
  <c r="H14769" i="25"/>
  <c r="H14765" i="25"/>
  <c r="H14761" i="25"/>
  <c r="H14757" i="25"/>
  <c r="H14753" i="25"/>
  <c r="H14749" i="25"/>
  <c r="H14745" i="25"/>
  <c r="H14741" i="25"/>
  <c r="H14737" i="25"/>
  <c r="H14733" i="25"/>
  <c r="H14729" i="25"/>
  <c r="H14725" i="25"/>
  <c r="H14721" i="25"/>
  <c r="H14717" i="25"/>
  <c r="H14713" i="25"/>
  <c r="H14709" i="25"/>
  <c r="H14705" i="25"/>
  <c r="H14701" i="25"/>
  <c r="H14697" i="25"/>
  <c r="H14693" i="25"/>
  <c r="H14689" i="25"/>
  <c r="H14685" i="25"/>
  <c r="H14681" i="25"/>
  <c r="H14677" i="25"/>
  <c r="H14673" i="25"/>
  <c r="H14669" i="25"/>
  <c r="H14665" i="25"/>
  <c r="H14661" i="25"/>
  <c r="H14657" i="25"/>
  <c r="H14653" i="25"/>
  <c r="H14649" i="25"/>
  <c r="H14645" i="25"/>
  <c r="H14641" i="25"/>
  <c r="H14637" i="25"/>
  <c r="H14633" i="25"/>
  <c r="H14629" i="25"/>
  <c r="H14625" i="25"/>
  <c r="H14621" i="25"/>
  <c r="H14617" i="25"/>
  <c r="H14613" i="25"/>
  <c r="H14609" i="25"/>
  <c r="H14605" i="25"/>
  <c r="H14601" i="25"/>
  <c r="H14597" i="25"/>
  <c r="H14593" i="25"/>
  <c r="H14589" i="25"/>
  <c r="H14585" i="25"/>
  <c r="H14581" i="25"/>
  <c r="H14577" i="25"/>
  <c r="H14573" i="25"/>
  <c r="H14569" i="25"/>
  <c r="H14565" i="25"/>
  <c r="H14561" i="25"/>
  <c r="H14557" i="25"/>
  <c r="H14553" i="25"/>
  <c r="H14549" i="25"/>
  <c r="H14545" i="25"/>
  <c r="H14541" i="25"/>
  <c r="H14537" i="25"/>
  <c r="H14533" i="25"/>
  <c r="H14529" i="25"/>
  <c r="H14525" i="25"/>
  <c r="H14521" i="25"/>
  <c r="H14517" i="25"/>
  <c r="H14513" i="25"/>
  <c r="H14509" i="25"/>
  <c r="H14505" i="25"/>
  <c r="H14501" i="25"/>
  <c r="H14497" i="25"/>
  <c r="H14493" i="25"/>
  <c r="H14489" i="25"/>
  <c r="H14485" i="25"/>
  <c r="H14481" i="25"/>
  <c r="H14477" i="25"/>
  <c r="H14473" i="25"/>
  <c r="H14469" i="25"/>
  <c r="H14465" i="25"/>
  <c r="H14461" i="25"/>
  <c r="H14457" i="25"/>
  <c r="H14453" i="25"/>
  <c r="H14449" i="25"/>
  <c r="H14445" i="25"/>
  <c r="H14441" i="25"/>
  <c r="H14437" i="25"/>
  <c r="H14433" i="25"/>
  <c r="H14429" i="25"/>
  <c r="H14425" i="25"/>
  <c r="H14421" i="25"/>
  <c r="H14417" i="25"/>
  <c r="H14413" i="25"/>
  <c r="H14409" i="25"/>
  <c r="H14405" i="25"/>
  <c r="H14401" i="25"/>
  <c r="H14397" i="25"/>
  <c r="H14393" i="25"/>
  <c r="H14389" i="25"/>
  <c r="H14385" i="25"/>
  <c r="H14381" i="25"/>
  <c r="H14377" i="25"/>
  <c r="H14373" i="25"/>
  <c r="H14369" i="25"/>
  <c r="H14365" i="25"/>
  <c r="H14361" i="25"/>
  <c r="H14357" i="25"/>
  <c r="H14353" i="25"/>
  <c r="H14349" i="25"/>
  <c r="H14345" i="25"/>
  <c r="H14341" i="25"/>
  <c r="H14337" i="25"/>
  <c r="H14333" i="25"/>
  <c r="H14329" i="25"/>
  <c r="H14325" i="25"/>
  <c r="H14321" i="25"/>
  <c r="H14317" i="25"/>
  <c r="H14313" i="25"/>
  <c r="H14309" i="25"/>
  <c r="H14305" i="25"/>
  <c r="H14301" i="25"/>
  <c r="H14297" i="25"/>
  <c r="H14293" i="25"/>
  <c r="H14289" i="25"/>
  <c r="H14285" i="25"/>
  <c r="H14281" i="25"/>
  <c r="H14277" i="25"/>
  <c r="H14273" i="25"/>
  <c r="H14269" i="25"/>
  <c r="H14265" i="25"/>
  <c r="H14261" i="25"/>
  <c r="H14257" i="25"/>
  <c r="H14253" i="25"/>
  <c r="H14249" i="25"/>
  <c r="H14245" i="25"/>
  <c r="H14241" i="25"/>
  <c r="H14237" i="25"/>
  <c r="H14233" i="25"/>
  <c r="H14229" i="25"/>
  <c r="H14225" i="25"/>
  <c r="H14221" i="25"/>
  <c r="H14217" i="25"/>
  <c r="H14213" i="25"/>
  <c r="H14209" i="25"/>
  <c r="H14205" i="25"/>
  <c r="H14201" i="25"/>
  <c r="H14197" i="25"/>
  <c r="H14193" i="25"/>
  <c r="H14189" i="25"/>
  <c r="H14185" i="25"/>
  <c r="H14181" i="25"/>
  <c r="H14177" i="25"/>
  <c r="H14173" i="25"/>
  <c r="H14169" i="25"/>
  <c r="H14165" i="25"/>
  <c r="H14161" i="25"/>
  <c r="H14157" i="25"/>
  <c r="H14153" i="25"/>
  <c r="H14149" i="25"/>
  <c r="H14145" i="25"/>
  <c r="H14141" i="25"/>
  <c r="H14137" i="25"/>
  <c r="H14133" i="25"/>
  <c r="H14129" i="25"/>
  <c r="H14125" i="25"/>
  <c r="H14121" i="25"/>
  <c r="H14117" i="25"/>
  <c r="H14113" i="25"/>
  <c r="H14109" i="25"/>
  <c r="H14105" i="25"/>
  <c r="H14101" i="25"/>
  <c r="H14097" i="25"/>
  <c r="H14093" i="25"/>
  <c r="H14089" i="25"/>
  <c r="H14085" i="25"/>
  <c r="H14081" i="25"/>
  <c r="H14077" i="25"/>
  <c r="H14073" i="25"/>
  <c r="H14069" i="25"/>
  <c r="H14065" i="25"/>
  <c r="H14061" i="25"/>
  <c r="H14057" i="25"/>
  <c r="H14053" i="25"/>
  <c r="H14049" i="25"/>
  <c r="H14045" i="25"/>
  <c r="H14041" i="25"/>
  <c r="H14037" i="25"/>
  <c r="H14033" i="25"/>
  <c r="H14029" i="25"/>
  <c r="H14025" i="25"/>
  <c r="H14021" i="25"/>
  <c r="H14017" i="25"/>
  <c r="H14013" i="25"/>
  <c r="H14009" i="25"/>
  <c r="H14005" i="25"/>
  <c r="H14001" i="25"/>
  <c r="H13997" i="25"/>
  <c r="H13993" i="25"/>
  <c r="H13989" i="25"/>
  <c r="H13985" i="25"/>
  <c r="H13981" i="25"/>
  <c r="H13977" i="25"/>
  <c r="H13973" i="25"/>
  <c r="H13969" i="25"/>
  <c r="H13965" i="25"/>
  <c r="H13961" i="25"/>
  <c r="H13957" i="25"/>
  <c r="H13953" i="25"/>
  <c r="H13949" i="25"/>
  <c r="H13945" i="25"/>
  <c r="H13941" i="25"/>
  <c r="H13937" i="25"/>
  <c r="H13933" i="25"/>
  <c r="H13929" i="25"/>
  <c r="H13925" i="25"/>
  <c r="H13921" i="25"/>
  <c r="H13917" i="25"/>
  <c r="H13913" i="25"/>
  <c r="H13909" i="25"/>
  <c r="H13905" i="25"/>
  <c r="H13901" i="25"/>
  <c r="H13897" i="25"/>
  <c r="H13893" i="25"/>
  <c r="H13889" i="25"/>
  <c r="H13885" i="25"/>
  <c r="H13881" i="25"/>
  <c r="H13877" i="25"/>
  <c r="H13873" i="25"/>
  <c r="H13869" i="25"/>
  <c r="H13865" i="25"/>
  <c r="H13861" i="25"/>
  <c r="H13857" i="25"/>
  <c r="H13853" i="25"/>
  <c r="H13849" i="25"/>
  <c r="H13845" i="25"/>
  <c r="H13841" i="25"/>
  <c r="H13837" i="25"/>
  <c r="H13833" i="25"/>
  <c r="H13829" i="25"/>
  <c r="H13825" i="25"/>
  <c r="H13821" i="25"/>
  <c r="H13817" i="25"/>
  <c r="H13813" i="25"/>
  <c r="H13809" i="25"/>
  <c r="H13805" i="25"/>
  <c r="H13801" i="25"/>
  <c r="H13797" i="25"/>
  <c r="H13793" i="25"/>
  <c r="H13789" i="25"/>
  <c r="H13785" i="25"/>
  <c r="H13781" i="25"/>
  <c r="H13777" i="25"/>
  <c r="H13773" i="25"/>
  <c r="H13769" i="25"/>
  <c r="H13765" i="25"/>
  <c r="H13761" i="25"/>
  <c r="H13757" i="25"/>
  <c r="H13753" i="25"/>
  <c r="H13749" i="25"/>
  <c r="H13745" i="25"/>
  <c r="H13741" i="25"/>
  <c r="H13737" i="25"/>
  <c r="H13733" i="25"/>
  <c r="H13729" i="25"/>
  <c r="H13725" i="25"/>
  <c r="H13721" i="25"/>
  <c r="H13717" i="25"/>
  <c r="H13713" i="25"/>
  <c r="H13709" i="25"/>
  <c r="H13705" i="25"/>
  <c r="H13701" i="25"/>
  <c r="H13697" i="25"/>
  <c r="H13693" i="25"/>
  <c r="H13689" i="25"/>
  <c r="H13685" i="25"/>
  <c r="H13681" i="25"/>
  <c r="H13677" i="25"/>
  <c r="H13673" i="25"/>
  <c r="H13669" i="25"/>
  <c r="H13665" i="25"/>
  <c r="H13661" i="25"/>
  <c r="H13657" i="25"/>
  <c r="H13653" i="25"/>
  <c r="H13649" i="25"/>
  <c r="H13645" i="25"/>
  <c r="H13641" i="25"/>
  <c r="H13637" i="25"/>
  <c r="H13633" i="25"/>
  <c r="H13629" i="25"/>
  <c r="H13625" i="25"/>
  <c r="H13621" i="25"/>
  <c r="H13617" i="25"/>
  <c r="H13613" i="25"/>
  <c r="H13609" i="25"/>
  <c r="H13605" i="25"/>
  <c r="H13601" i="25"/>
  <c r="H13597" i="25"/>
  <c r="H13593" i="25"/>
  <c r="H13589" i="25"/>
  <c r="H13585" i="25"/>
  <c r="H13581" i="25"/>
  <c r="H13577" i="25"/>
  <c r="H13573" i="25"/>
  <c r="H13569" i="25"/>
  <c r="H13565" i="25"/>
  <c r="H13561" i="25"/>
  <c r="H13557" i="25"/>
  <c r="H13553" i="25"/>
  <c r="H13549" i="25"/>
  <c r="H13545" i="25"/>
  <c r="H13541" i="25"/>
  <c r="H13537" i="25"/>
  <c r="H13533" i="25"/>
  <c r="H13529" i="25"/>
  <c r="H13525" i="25"/>
  <c r="H13521" i="25"/>
  <c r="H13517" i="25"/>
  <c r="H13513" i="25"/>
  <c r="H13509" i="25"/>
  <c r="H13505" i="25"/>
  <c r="H13501" i="25"/>
  <c r="H13497" i="25"/>
  <c r="H13493" i="25"/>
  <c r="H13489" i="25"/>
  <c r="H13485" i="25"/>
  <c r="H13481" i="25"/>
  <c r="H13477" i="25"/>
  <c r="H13473" i="25"/>
  <c r="H13469" i="25"/>
  <c r="H13465" i="25"/>
  <c r="H13461" i="25"/>
  <c r="H13457" i="25"/>
  <c r="H13453" i="25"/>
  <c r="H13449" i="25"/>
  <c r="H13445" i="25"/>
  <c r="H13441" i="25"/>
  <c r="H13437" i="25"/>
  <c r="H13433" i="25"/>
  <c r="H13429" i="25"/>
  <c r="H13425" i="25"/>
  <c r="H13421" i="25"/>
  <c r="H13417" i="25"/>
  <c r="H13413" i="25"/>
  <c r="H13409" i="25"/>
  <c r="H13405" i="25"/>
  <c r="H13401" i="25"/>
  <c r="H13397" i="25"/>
  <c r="H13393" i="25"/>
  <c r="H13389" i="25"/>
  <c r="H13385" i="25"/>
  <c r="H13381" i="25"/>
  <c r="H13377" i="25"/>
  <c r="H13373" i="25"/>
  <c r="H13369" i="25"/>
  <c r="H13365" i="25"/>
  <c r="H13361" i="25"/>
  <c r="H13357" i="25"/>
  <c r="H13353" i="25"/>
  <c r="H13349" i="25"/>
  <c r="H13345" i="25"/>
  <c r="H13341" i="25"/>
  <c r="H13337" i="25"/>
  <c r="H13333" i="25"/>
  <c r="H13329" i="25"/>
  <c r="H13325" i="25"/>
  <c r="H13321" i="25"/>
  <c r="H13317" i="25"/>
  <c r="H13313" i="25"/>
  <c r="H13309" i="25"/>
  <c r="H13305" i="25"/>
  <c r="H13301" i="25"/>
  <c r="H13297" i="25"/>
  <c r="H13293" i="25"/>
  <c r="H13289" i="25"/>
  <c r="H13285" i="25"/>
  <c r="H13281" i="25"/>
  <c r="H13277" i="25"/>
  <c r="H13273" i="25"/>
  <c r="H13269" i="25"/>
  <c r="H13265" i="25"/>
  <c r="H13261" i="25"/>
  <c r="H13257" i="25"/>
  <c r="H13253" i="25"/>
  <c r="H13249" i="25"/>
  <c r="H13245" i="25"/>
  <c r="H13241" i="25"/>
  <c r="H13237" i="25"/>
  <c r="H13233" i="25"/>
  <c r="H13229" i="25"/>
  <c r="H13225" i="25"/>
  <c r="H13221" i="25"/>
  <c r="H13217" i="25"/>
  <c r="H13213" i="25"/>
  <c r="H13209" i="25"/>
  <c r="H13205" i="25"/>
  <c r="H13201" i="25"/>
  <c r="H13197" i="25"/>
  <c r="H13193" i="25"/>
  <c r="H13189" i="25"/>
  <c r="H13185" i="25"/>
  <c r="H13181" i="25"/>
  <c r="H13177" i="25"/>
  <c r="H13173" i="25"/>
  <c r="H13169" i="25"/>
  <c r="H13165" i="25"/>
  <c r="H13161" i="25"/>
  <c r="H13157" i="25"/>
  <c r="H13153" i="25"/>
  <c r="H13149" i="25"/>
  <c r="H13145" i="25"/>
  <c r="H13141" i="25"/>
  <c r="H13137" i="25"/>
  <c r="H13133" i="25"/>
  <c r="H13129" i="25"/>
  <c r="H13125" i="25"/>
  <c r="H13121" i="25"/>
  <c r="H13117" i="25"/>
  <c r="H13113" i="25"/>
  <c r="H13109" i="25"/>
  <c r="H13105" i="25"/>
  <c r="H13101" i="25"/>
  <c r="H13097" i="25"/>
  <c r="H13093" i="25"/>
  <c r="H13089" i="25"/>
  <c r="H13085" i="25"/>
  <c r="H13081" i="25"/>
  <c r="H13077" i="25"/>
  <c r="H13073" i="25"/>
  <c r="H13069" i="25"/>
  <c r="H13065" i="25"/>
  <c r="H13061" i="25"/>
  <c r="H13057" i="25"/>
  <c r="H13053" i="25"/>
  <c r="H13049" i="25"/>
  <c r="H13045" i="25"/>
  <c r="H13041" i="25"/>
  <c r="H13037" i="25"/>
  <c r="H13033" i="25"/>
  <c r="H13029" i="25"/>
  <c r="H13025" i="25"/>
  <c r="H13021" i="25"/>
  <c r="H13017" i="25"/>
  <c r="H13013" i="25"/>
  <c r="H13009" i="25"/>
  <c r="H13005" i="25"/>
  <c r="H13001" i="25"/>
  <c r="H12997" i="25"/>
  <c r="H12993" i="25"/>
  <c r="H12989" i="25"/>
  <c r="H12985" i="25"/>
  <c r="H12981" i="25"/>
  <c r="H12977" i="25"/>
  <c r="H12973" i="25"/>
  <c r="H12969" i="25"/>
  <c r="H12965" i="25"/>
  <c r="H12961" i="25"/>
  <c r="H12957" i="25"/>
  <c r="H12953" i="25"/>
  <c r="H12949" i="25"/>
  <c r="H12945" i="25"/>
  <c r="H12941" i="25"/>
  <c r="H12937" i="25"/>
  <c r="H12933" i="25"/>
  <c r="H12929" i="25"/>
  <c r="H12925" i="25"/>
  <c r="H12921" i="25"/>
  <c r="H12917" i="25"/>
  <c r="H12913" i="25"/>
  <c r="H12909" i="25"/>
  <c r="H12905" i="25"/>
  <c r="H12901" i="25"/>
  <c r="H12897" i="25"/>
  <c r="H12893" i="25"/>
  <c r="H12889" i="25"/>
  <c r="H12885" i="25"/>
  <c r="H12881" i="25"/>
  <c r="H12877" i="25"/>
  <c r="H12873" i="25"/>
  <c r="H20718" i="25"/>
  <c r="H19438" i="25"/>
  <c r="H19117" i="25"/>
  <c r="H18861" i="25"/>
  <c r="H18605" i="25"/>
  <c r="H18349" i="25"/>
  <c r="H18093" i="25"/>
  <c r="H17837" i="25"/>
  <c r="H17581" i="25"/>
  <c r="H17325" i="25"/>
  <c r="H17069" i="25"/>
  <c r="H16927" i="25"/>
  <c r="H16863" i="25"/>
  <c r="H16799" i="25"/>
  <c r="H16735" i="25"/>
  <c r="H16671" i="25"/>
  <c r="H16607" i="25"/>
  <c r="H16543" i="25"/>
  <c r="H16479" i="25"/>
  <c r="H16415" i="25"/>
  <c r="H16351" i="25"/>
  <c r="H16287" i="25"/>
  <c r="H16223" i="25"/>
  <c r="H16159" i="25"/>
  <c r="H16095" i="25"/>
  <c r="H16031" i="25"/>
  <c r="H15967" i="25"/>
  <c r="H15903" i="25"/>
  <c r="H15839" i="25"/>
  <c r="H15775" i="25"/>
  <c r="H15711" i="25"/>
  <c r="H15647" i="25"/>
  <c r="H15583" i="25"/>
  <c r="H15519" i="25"/>
  <c r="H15455" i="25"/>
  <c r="H15391" i="25"/>
  <c r="H15327" i="25"/>
  <c r="H15263" i="25"/>
  <c r="H15199" i="25"/>
  <c r="H15135" i="25"/>
  <c r="H15071" i="25"/>
  <c r="H15007" i="25"/>
  <c r="H14943" i="25"/>
  <c r="H14908" i="25"/>
  <c r="H14892" i="25"/>
  <c r="H14876" i="25"/>
  <c r="H14860" i="25"/>
  <c r="H14844" i="25"/>
  <c r="H14828" i="25"/>
  <c r="H14812" i="25"/>
  <c r="H14796" i="25"/>
  <c r="H14780" i="25"/>
  <c r="H14764" i="25"/>
  <c r="H14748" i="25"/>
  <c r="H14732" i="25"/>
  <c r="H14716" i="25"/>
  <c r="H14700" i="25"/>
  <c r="H14684" i="25"/>
  <c r="H14668" i="25"/>
  <c r="H14652" i="25"/>
  <c r="H14636" i="25"/>
  <c r="H14620" i="25"/>
  <c r="H14604" i="25"/>
  <c r="H14588" i="25"/>
  <c r="H14572" i="25"/>
  <c r="H14556" i="25"/>
  <c r="H14540" i="25"/>
  <c r="H14524" i="25"/>
  <c r="H14508" i="25"/>
  <c r="H14492" i="25"/>
  <c r="H14476" i="25"/>
  <c r="H14460" i="25"/>
  <c r="H14444" i="25"/>
  <c r="H14428" i="25"/>
  <c r="H14412" i="25"/>
  <c r="H14396" i="25"/>
  <c r="H14380" i="25"/>
  <c r="H14364" i="25"/>
  <c r="H14348" i="25"/>
  <c r="H14332" i="25"/>
  <c r="H14316" i="25"/>
  <c r="H14300" i="25"/>
  <c r="H14284" i="25"/>
  <c r="H14268" i="25"/>
  <c r="H14252" i="25"/>
  <c r="H14236" i="25"/>
  <c r="H14220" i="25"/>
  <c r="H14204" i="25"/>
  <c r="H14188" i="25"/>
  <c r="H14172" i="25"/>
  <c r="H14156" i="25"/>
  <c r="H14140" i="25"/>
  <c r="H14124" i="25"/>
  <c r="H14108" i="25"/>
  <c r="H14092" i="25"/>
  <c r="H14076" i="25"/>
  <c r="H14060" i="25"/>
  <c r="H14044" i="25"/>
  <c r="H14028" i="25"/>
  <c r="H14012" i="25"/>
  <c r="H13996" i="25"/>
  <c r="H13980" i="25"/>
  <c r="H13964" i="25"/>
  <c r="H13948" i="25"/>
  <c r="H13932" i="25"/>
  <c r="H13916" i="25"/>
  <c r="H13900" i="25"/>
  <c r="H13884" i="25"/>
  <c r="H13868" i="25"/>
  <c r="H13852" i="25"/>
  <c r="H13836" i="25"/>
  <c r="H13820" i="25"/>
  <c r="H13804" i="25"/>
  <c r="H13788" i="25"/>
  <c r="H13772" i="25"/>
  <c r="H13756" i="25"/>
  <c r="H13740" i="25"/>
  <c r="H13724" i="25"/>
  <c r="H13708" i="25"/>
  <c r="H13692" i="25"/>
  <c r="H13676" i="25"/>
  <c r="H13660" i="25"/>
  <c r="H13644" i="25"/>
  <c r="H13628" i="25"/>
  <c r="H13612" i="25"/>
  <c r="H13596" i="25"/>
  <c r="H13580" i="25"/>
  <c r="H13564" i="25"/>
  <c r="H13548" i="25"/>
  <c r="H13532" i="25"/>
  <c r="H13516" i="25"/>
  <c r="H13500" i="25"/>
  <c r="H13484" i="25"/>
  <c r="H13468" i="25"/>
  <c r="H13452" i="25"/>
  <c r="H13436" i="25"/>
  <c r="H13420" i="25"/>
  <c r="H13404" i="25"/>
  <c r="H13388" i="25"/>
  <c r="H13372" i="25"/>
  <c r="H13356" i="25"/>
  <c r="H13340" i="25"/>
  <c r="H13324" i="25"/>
  <c r="H13308" i="25"/>
  <c r="H13292" i="25"/>
  <c r="H13276" i="25"/>
  <c r="H13260" i="25"/>
  <c r="H13244" i="25"/>
  <c r="H13228" i="25"/>
  <c r="H13212" i="25"/>
  <c r="H13196" i="25"/>
  <c r="H13180" i="25"/>
  <c r="H13164" i="25"/>
  <c r="H13148" i="25"/>
  <c r="H13132" i="25"/>
  <c r="H13116" i="25"/>
  <c r="H13100" i="25"/>
  <c r="H13084" i="25"/>
  <c r="H13068" i="25"/>
  <c r="H13052" i="25"/>
  <c r="H13036" i="25"/>
  <c r="H13020" i="25"/>
  <c r="H13004" i="25"/>
  <c r="H12988" i="25"/>
  <c r="H12972" i="25"/>
  <c r="H12956" i="25"/>
  <c r="H12940" i="25"/>
  <c r="H12924" i="25"/>
  <c r="H12908" i="25"/>
  <c r="H12892" i="25"/>
  <c r="H12876" i="25"/>
  <c r="H12868" i="25"/>
  <c r="H12864" i="25"/>
  <c r="H12860" i="25"/>
  <c r="H12856" i="25"/>
  <c r="H12852" i="25"/>
  <c r="H12848" i="25"/>
  <c r="H12844" i="25"/>
  <c r="H12840" i="25"/>
  <c r="H12836" i="25"/>
  <c r="H12832" i="25"/>
  <c r="H12828" i="25"/>
  <c r="H12824" i="25"/>
  <c r="H12820" i="25"/>
  <c r="H12816" i="25"/>
  <c r="H12812" i="25"/>
  <c r="H12808" i="25"/>
  <c r="H12804" i="25"/>
  <c r="H12800" i="25"/>
  <c r="H12796" i="25"/>
  <c r="H12792" i="25"/>
  <c r="H12788" i="25"/>
  <c r="H12784" i="25"/>
  <c r="H12780" i="25"/>
  <c r="H12776" i="25"/>
  <c r="H12772" i="25"/>
  <c r="H12768" i="25"/>
  <c r="H12764" i="25"/>
  <c r="H12760" i="25"/>
  <c r="H12756" i="25"/>
  <c r="H12752" i="25"/>
  <c r="H12748" i="25"/>
  <c r="H12744" i="25"/>
  <c r="H12740" i="25"/>
  <c r="H12736" i="25"/>
  <c r="H12732" i="25"/>
  <c r="H12728" i="25"/>
  <c r="H12724" i="25"/>
  <c r="H12720" i="25"/>
  <c r="H12716" i="25"/>
  <c r="H12712" i="25"/>
  <c r="H12708" i="25"/>
  <c r="H12704" i="25"/>
  <c r="H12700" i="25"/>
  <c r="H12696" i="25"/>
  <c r="H12692" i="25"/>
  <c r="H12688" i="25"/>
  <c r="H12684" i="25"/>
  <c r="H12680" i="25"/>
  <c r="H12676" i="25"/>
  <c r="H12672" i="25"/>
  <c r="H12668" i="25"/>
  <c r="H12664" i="25"/>
  <c r="H12660" i="25"/>
  <c r="H12656" i="25"/>
  <c r="H12652" i="25"/>
  <c r="H12648" i="25"/>
  <c r="H12644" i="25"/>
  <c r="H12640" i="25"/>
  <c r="H12636" i="25"/>
  <c r="H12632" i="25"/>
  <c r="H12628" i="25"/>
  <c r="H12624" i="25"/>
  <c r="H12620" i="25"/>
  <c r="H12616" i="25"/>
  <c r="H12612" i="25"/>
  <c r="H12608" i="25"/>
  <c r="H12604" i="25"/>
  <c r="H12600" i="25"/>
  <c r="H12596" i="25"/>
  <c r="H12592" i="25"/>
  <c r="H12588" i="25"/>
  <c r="H12584" i="25"/>
  <c r="H12580" i="25"/>
  <c r="H12576" i="25"/>
  <c r="H12572" i="25"/>
  <c r="H12568" i="25"/>
  <c r="H12564" i="25"/>
  <c r="H12560" i="25"/>
  <c r="H12556" i="25"/>
  <c r="H12552" i="25"/>
  <c r="H12548" i="25"/>
  <c r="H12544" i="25"/>
  <c r="H12540" i="25"/>
  <c r="H12536" i="25"/>
  <c r="H12532" i="25"/>
  <c r="H12528" i="25"/>
  <c r="H12524" i="25"/>
  <c r="H12520" i="25"/>
  <c r="H12516" i="25"/>
  <c r="H12512" i="25"/>
  <c r="H12508" i="25"/>
  <c r="H12504" i="25"/>
  <c r="H12500" i="25"/>
  <c r="H12496" i="25"/>
  <c r="H12492" i="25"/>
  <c r="H12488" i="25"/>
  <c r="H12484" i="25"/>
  <c r="H12480" i="25"/>
  <c r="H12476" i="25"/>
  <c r="H12472" i="25"/>
  <c r="H12468" i="25"/>
  <c r="H12464" i="25"/>
  <c r="H12460" i="25"/>
  <c r="H12456" i="25"/>
  <c r="H12452" i="25"/>
  <c r="H12448" i="25"/>
  <c r="H12444" i="25"/>
  <c r="H12440" i="25"/>
  <c r="H12436" i="25"/>
  <c r="H12432" i="25"/>
  <c r="H12428" i="25"/>
  <c r="H12424" i="25"/>
  <c r="H12420" i="25"/>
  <c r="H12416" i="25"/>
  <c r="H12412" i="25"/>
  <c r="H12408" i="25"/>
  <c r="H12404" i="25"/>
  <c r="H12400" i="25"/>
  <c r="H12396" i="25"/>
  <c r="H12392" i="25"/>
  <c r="H12388" i="25"/>
  <c r="H12384" i="25"/>
  <c r="H12380" i="25"/>
  <c r="H12376" i="25"/>
  <c r="H12372" i="25"/>
  <c r="H12368" i="25"/>
  <c r="H12364" i="25"/>
  <c r="H12360" i="25"/>
  <c r="H12356" i="25"/>
  <c r="H12352" i="25"/>
  <c r="H12348" i="25"/>
  <c r="H12344" i="25"/>
  <c r="H12340" i="25"/>
  <c r="H12336" i="25"/>
  <c r="H12332" i="25"/>
  <c r="H12328" i="25"/>
  <c r="H12324" i="25"/>
  <c r="H12320" i="25"/>
  <c r="H12316" i="25"/>
  <c r="H12312" i="25"/>
  <c r="H12308" i="25"/>
  <c r="H12304" i="25"/>
  <c r="H12300" i="25"/>
  <c r="H12296" i="25"/>
  <c r="H12292" i="25"/>
  <c r="H12288" i="25"/>
  <c r="H12284" i="25"/>
  <c r="H12280" i="25"/>
  <c r="H12276" i="25"/>
  <c r="H12272" i="25"/>
  <c r="H12268" i="25"/>
  <c r="H12264" i="25"/>
  <c r="H12260" i="25"/>
  <c r="H12256" i="25"/>
  <c r="H12252" i="25"/>
  <c r="H12248" i="25"/>
  <c r="H12244" i="25"/>
  <c r="H12240" i="25"/>
  <c r="H12236" i="25"/>
  <c r="H12232" i="25"/>
  <c r="H12228" i="25"/>
  <c r="H12224" i="25"/>
  <c r="H12220" i="25"/>
  <c r="H12216" i="25"/>
  <c r="H12212" i="25"/>
  <c r="H12208" i="25"/>
  <c r="H12204" i="25"/>
  <c r="H12200" i="25"/>
  <c r="H12196" i="25"/>
  <c r="H12192" i="25"/>
  <c r="H12188" i="25"/>
  <c r="H12184" i="25"/>
  <c r="H12180" i="25"/>
  <c r="H12176" i="25"/>
  <c r="H12172" i="25"/>
  <c r="H12168" i="25"/>
  <c r="H12164" i="25"/>
  <c r="H12160" i="25"/>
  <c r="H12156" i="25"/>
  <c r="H12152" i="25"/>
  <c r="H12148" i="25"/>
  <c r="H12144" i="25"/>
  <c r="H12140" i="25"/>
  <c r="H12136" i="25"/>
  <c r="H12132" i="25"/>
  <c r="H12128" i="25"/>
  <c r="H12124" i="25"/>
  <c r="H12120" i="25"/>
  <c r="H12116" i="25"/>
  <c r="H12112" i="25"/>
  <c r="H12108" i="25"/>
  <c r="H12104" i="25"/>
  <c r="H12100" i="25"/>
  <c r="H12096" i="25"/>
  <c r="H12092" i="25"/>
  <c r="H12088" i="25"/>
  <c r="H12084" i="25"/>
  <c r="H12080" i="25"/>
  <c r="H12076" i="25"/>
  <c r="H12072" i="25"/>
  <c r="H12068" i="25"/>
  <c r="H12064" i="25"/>
  <c r="H12060" i="25"/>
  <c r="H12056" i="25"/>
  <c r="H12052" i="25"/>
  <c r="H12048" i="25"/>
  <c r="H12044" i="25"/>
  <c r="H12040" i="25"/>
  <c r="H12036" i="25"/>
  <c r="H12032" i="25"/>
  <c r="H12028" i="25"/>
  <c r="H12024" i="25"/>
  <c r="H12020" i="25"/>
  <c r="H12016" i="25"/>
  <c r="H12012" i="25"/>
  <c r="H12008" i="25"/>
  <c r="H12004" i="25"/>
  <c r="H12000" i="25"/>
  <c r="H11996" i="25"/>
  <c r="H11992" i="25"/>
  <c r="H11988" i="25"/>
  <c r="H11984" i="25"/>
  <c r="H11980" i="25"/>
  <c r="H11976" i="25"/>
  <c r="H11972" i="25"/>
  <c r="H11968" i="25"/>
  <c r="H11964" i="25"/>
  <c r="H11960" i="25"/>
  <c r="H11956" i="25"/>
  <c r="H11952" i="25"/>
  <c r="H11948" i="25"/>
  <c r="H11944" i="25"/>
  <c r="H11940" i="25"/>
  <c r="H11936" i="25"/>
  <c r="H11932" i="25"/>
  <c r="H11928" i="25"/>
  <c r="H11924" i="25"/>
  <c r="H11920" i="25"/>
  <c r="H11916" i="25"/>
  <c r="H11912" i="25"/>
  <c r="H11908" i="25"/>
  <c r="H11904" i="25"/>
  <c r="H11900" i="25"/>
  <c r="H11896" i="25"/>
  <c r="H11892" i="25"/>
  <c r="H11888" i="25"/>
  <c r="H11884" i="25"/>
  <c r="H11880" i="25"/>
  <c r="H11876" i="25"/>
  <c r="H11872" i="25"/>
  <c r="H11868" i="25"/>
  <c r="H11864" i="25"/>
  <c r="H11860" i="25"/>
  <c r="H11856" i="25"/>
  <c r="H11852" i="25"/>
  <c r="H11848" i="25"/>
  <c r="H11844" i="25"/>
  <c r="H11840" i="25"/>
  <c r="H11836" i="25"/>
  <c r="H11832" i="25"/>
  <c r="H11828" i="25"/>
  <c r="H11824" i="25"/>
  <c r="H11820" i="25"/>
  <c r="H11816" i="25"/>
  <c r="H11812" i="25"/>
  <c r="H11808" i="25"/>
  <c r="H11804" i="25"/>
  <c r="H11800" i="25"/>
  <c r="H11796" i="25"/>
  <c r="H11792" i="25"/>
  <c r="H11788" i="25"/>
  <c r="H11784" i="25"/>
  <c r="H11780" i="25"/>
  <c r="H11776" i="25"/>
  <c r="H11772" i="25"/>
  <c r="H11768" i="25"/>
  <c r="H11764" i="25"/>
  <c r="H11760" i="25"/>
  <c r="H11756" i="25"/>
  <c r="H11752" i="25"/>
  <c r="H11748" i="25"/>
  <c r="H11744" i="25"/>
  <c r="H11740" i="25"/>
  <c r="H11736" i="25"/>
  <c r="H11732" i="25"/>
  <c r="H11728" i="25"/>
  <c r="H11724" i="25"/>
  <c r="H11720" i="25"/>
  <c r="H11716" i="25"/>
  <c r="H11712" i="25"/>
  <c r="H11708" i="25"/>
  <c r="H11704" i="25"/>
  <c r="H11700" i="25"/>
  <c r="H11696" i="25"/>
  <c r="H11692" i="25"/>
  <c r="H11688" i="25"/>
  <c r="H11684" i="25"/>
  <c r="H11680" i="25"/>
  <c r="H11676" i="25"/>
  <c r="H11672" i="25"/>
  <c r="H11668" i="25"/>
  <c r="H11664" i="25"/>
  <c r="H11660" i="25"/>
  <c r="H11656" i="25"/>
  <c r="H11652" i="25"/>
  <c r="H11648" i="25"/>
  <c r="H11644" i="25"/>
  <c r="H11640" i="25"/>
  <c r="H11636" i="25"/>
  <c r="H11632" i="25"/>
  <c r="H11628" i="25"/>
  <c r="H11624" i="25"/>
  <c r="H11620" i="25"/>
  <c r="H11616" i="25"/>
  <c r="H11612" i="25"/>
  <c r="H11608" i="25"/>
  <c r="H11604" i="25"/>
  <c r="H11600" i="25"/>
  <c r="H11596" i="25"/>
  <c r="H11592" i="25"/>
  <c r="H11588" i="25"/>
  <c r="H11584" i="25"/>
  <c r="H11580" i="25"/>
  <c r="H11576" i="25"/>
  <c r="H11572" i="25"/>
  <c r="H11568" i="25"/>
  <c r="H11564" i="25"/>
  <c r="H11560" i="25"/>
  <c r="H11556" i="25"/>
  <c r="H11552" i="25"/>
  <c r="H11548" i="25"/>
  <c r="H11544" i="25"/>
  <c r="H11540" i="25"/>
  <c r="H11536" i="25"/>
  <c r="H11532" i="25"/>
  <c r="H11528" i="25"/>
  <c r="H11524" i="25"/>
  <c r="H11520" i="25"/>
  <c r="H11516" i="25"/>
  <c r="H11512" i="25"/>
  <c r="H11508" i="25"/>
  <c r="H11504" i="25"/>
  <c r="H11500" i="25"/>
  <c r="H11496" i="25"/>
  <c r="H11492" i="25"/>
  <c r="H11488" i="25"/>
  <c r="H11484" i="25"/>
  <c r="H11480" i="25"/>
  <c r="H11476" i="25"/>
  <c r="H11472" i="25"/>
  <c r="H11468" i="25"/>
  <c r="H11464" i="25"/>
  <c r="H11460" i="25"/>
  <c r="H11456" i="25"/>
  <c r="H11452" i="25"/>
  <c r="H11448" i="25"/>
  <c r="H11444" i="25"/>
  <c r="H11440" i="25"/>
  <c r="H11436" i="25"/>
  <c r="H11432" i="25"/>
  <c r="H11428" i="25"/>
  <c r="H11424" i="25"/>
  <c r="H11420" i="25"/>
  <c r="H11416" i="25"/>
  <c r="H11412" i="25"/>
  <c r="H11408" i="25"/>
  <c r="H11404" i="25"/>
  <c r="H11400" i="25"/>
  <c r="H11396" i="25"/>
  <c r="H11392" i="25"/>
  <c r="H11388" i="25"/>
  <c r="H11384" i="25"/>
  <c r="H11380" i="25"/>
  <c r="H11376" i="25"/>
  <c r="H11372" i="25"/>
  <c r="H11368" i="25"/>
  <c r="H11364" i="25"/>
  <c r="H11360" i="25"/>
  <c r="H11356" i="25"/>
  <c r="H11352" i="25"/>
  <c r="H11348" i="25"/>
  <c r="H11344" i="25"/>
  <c r="H11340" i="25"/>
  <c r="H11336" i="25"/>
  <c r="H11332" i="25"/>
  <c r="H11328" i="25"/>
  <c r="H11324" i="25"/>
  <c r="H11320" i="25"/>
  <c r="H11316" i="25"/>
  <c r="H11312" i="25"/>
  <c r="H11308" i="25"/>
  <c r="H11304" i="25"/>
  <c r="H11300" i="25"/>
  <c r="H11296" i="25"/>
  <c r="H11292" i="25"/>
  <c r="H11288" i="25"/>
  <c r="H11284" i="25"/>
  <c r="H11280" i="25"/>
  <c r="H11276" i="25"/>
  <c r="H11272" i="25"/>
  <c r="H11268" i="25"/>
  <c r="H11264" i="25"/>
  <c r="H11260" i="25"/>
  <c r="H11256" i="25"/>
  <c r="H11252" i="25"/>
  <c r="H11248" i="25"/>
  <c r="H11244" i="25"/>
  <c r="H11240" i="25"/>
  <c r="H11236" i="25"/>
  <c r="H11232" i="25"/>
  <c r="H11228" i="25"/>
  <c r="H11224" i="25"/>
  <c r="H11220" i="25"/>
  <c r="H11216" i="25"/>
  <c r="H11212" i="25"/>
  <c r="H11208" i="25"/>
  <c r="H11204" i="25"/>
  <c r="H11200" i="25"/>
  <c r="H11196" i="25"/>
  <c r="H11192" i="25"/>
  <c r="H11188" i="25"/>
  <c r="H11184" i="25"/>
  <c r="H11180" i="25"/>
  <c r="H11176" i="25"/>
  <c r="H11172" i="25"/>
  <c r="H11168" i="25"/>
  <c r="H11164" i="25"/>
  <c r="H11160" i="25"/>
  <c r="H11156" i="25"/>
  <c r="H11152" i="25"/>
  <c r="H11148" i="25"/>
  <c r="H11144" i="25"/>
  <c r="H11140" i="25"/>
  <c r="H11136" i="25"/>
  <c r="H11132" i="25"/>
  <c r="H11128" i="25"/>
  <c r="H11124" i="25"/>
  <c r="H11120" i="25"/>
  <c r="H11116" i="25"/>
  <c r="H11112" i="25"/>
  <c r="H11108" i="25"/>
  <c r="H11104" i="25"/>
  <c r="H11100" i="25"/>
  <c r="H11096" i="25"/>
  <c r="H11092" i="25"/>
  <c r="H11088" i="25"/>
  <c r="H11084" i="25"/>
  <c r="H11080" i="25"/>
  <c r="H11076" i="25"/>
  <c r="H11072" i="25"/>
  <c r="H11068" i="25"/>
  <c r="H11064" i="25"/>
  <c r="H11060" i="25"/>
  <c r="H11056" i="25"/>
  <c r="H11052" i="25"/>
  <c r="H11048" i="25"/>
  <c r="H11044" i="25"/>
  <c r="H11040" i="25"/>
  <c r="H11036" i="25"/>
  <c r="H11032" i="25"/>
  <c r="H11028" i="25"/>
  <c r="H11024" i="25"/>
  <c r="H11020" i="25"/>
  <c r="H11016" i="25"/>
  <c r="H11012" i="25"/>
  <c r="H11008" i="25"/>
  <c r="H11004" i="25"/>
  <c r="H11000" i="25"/>
  <c r="H10996" i="25"/>
  <c r="H10992" i="25"/>
  <c r="H10988" i="25"/>
  <c r="H10984" i="25"/>
  <c r="H10980" i="25"/>
  <c r="H10976" i="25"/>
  <c r="H10972" i="25"/>
  <c r="H10968" i="25"/>
  <c r="H10964" i="25"/>
  <c r="H10960" i="25"/>
  <c r="H10956" i="25"/>
  <c r="H10952" i="25"/>
  <c r="H10948" i="25"/>
  <c r="H10944" i="25"/>
  <c r="H10940" i="25"/>
  <c r="H10936" i="25"/>
  <c r="H10932" i="25"/>
  <c r="H10928" i="25"/>
  <c r="H10924" i="25"/>
  <c r="H10920" i="25"/>
  <c r="H10916" i="25"/>
  <c r="H10912" i="25"/>
  <c r="H10908" i="25"/>
  <c r="H10904" i="25"/>
  <c r="H10900" i="25"/>
  <c r="H10896" i="25"/>
  <c r="H10892" i="25"/>
  <c r="H10888" i="25"/>
  <c r="H10884" i="25"/>
  <c r="H10880" i="25"/>
  <c r="H10876" i="25"/>
  <c r="H10872" i="25"/>
  <c r="H10868" i="25"/>
  <c r="H10864" i="25"/>
  <c r="H10860" i="25"/>
  <c r="H10856" i="25"/>
  <c r="H10852" i="25"/>
  <c r="H10848" i="25"/>
  <c r="H10844" i="25"/>
  <c r="H10840" i="25"/>
  <c r="H10836" i="25"/>
  <c r="H10832" i="25"/>
  <c r="H10828" i="25"/>
  <c r="H10824" i="25"/>
  <c r="H10820" i="25"/>
  <c r="H10816" i="25"/>
  <c r="H10812" i="25"/>
  <c r="H10808" i="25"/>
  <c r="H10804" i="25"/>
  <c r="H10800" i="25"/>
  <c r="H10796" i="25"/>
  <c r="H10792" i="25"/>
  <c r="H10788" i="25"/>
  <c r="H10784" i="25"/>
  <c r="H10780" i="25"/>
  <c r="H10776" i="25"/>
  <c r="H10772" i="25"/>
  <c r="H10768" i="25"/>
  <c r="H10764" i="25"/>
  <c r="H10760" i="25"/>
  <c r="H10756" i="25"/>
  <c r="H10752" i="25"/>
  <c r="H10748" i="25"/>
  <c r="H10744" i="25"/>
  <c r="H10740" i="25"/>
  <c r="H10736" i="25"/>
  <c r="H10732" i="25"/>
  <c r="H10728" i="25"/>
  <c r="H10724" i="25"/>
  <c r="H10720" i="25"/>
  <c r="H10716" i="25"/>
  <c r="H10712" i="25"/>
  <c r="H10708" i="25"/>
  <c r="H10704" i="25"/>
  <c r="H10700" i="25"/>
  <c r="H10696" i="25"/>
  <c r="H10692" i="25"/>
  <c r="H10688" i="25"/>
  <c r="H10684" i="25"/>
  <c r="H10680" i="25"/>
  <c r="H10676" i="25"/>
  <c r="H10672" i="25"/>
  <c r="H10668" i="25"/>
  <c r="H10664" i="25"/>
  <c r="H10660" i="25"/>
  <c r="H10656" i="25"/>
  <c r="H10652" i="25"/>
  <c r="H10648" i="25"/>
  <c r="H10644" i="25"/>
  <c r="H10640" i="25"/>
  <c r="H10636" i="25"/>
  <c r="H10632" i="25"/>
  <c r="H10628" i="25"/>
  <c r="H10624" i="25"/>
  <c r="H10620" i="25"/>
  <c r="H10616" i="25"/>
  <c r="H10612" i="25"/>
  <c r="H10608" i="25"/>
  <c r="H10604" i="25"/>
  <c r="H10600" i="25"/>
  <c r="H10596" i="25"/>
  <c r="H10592" i="25"/>
  <c r="H10588" i="25"/>
  <c r="H10584" i="25"/>
  <c r="H10580" i="25"/>
  <c r="H10576" i="25"/>
  <c r="H10572" i="25"/>
  <c r="H10568" i="25"/>
  <c r="H10564" i="25"/>
  <c r="H10560" i="25"/>
  <c r="H10556" i="25"/>
  <c r="H10552" i="25"/>
  <c r="H10548" i="25"/>
  <c r="H10544" i="25"/>
  <c r="H10540" i="25"/>
  <c r="H10536" i="25"/>
  <c r="H10532" i="25"/>
  <c r="H10528" i="25"/>
  <c r="H10524" i="25"/>
  <c r="H10520" i="25"/>
  <c r="H10516" i="25"/>
  <c r="H10512" i="25"/>
  <c r="H10508" i="25"/>
  <c r="H10504" i="25"/>
  <c r="H10500" i="25"/>
  <c r="H10496" i="25"/>
  <c r="H10492" i="25"/>
  <c r="H10488" i="25"/>
  <c r="H10484" i="25"/>
  <c r="H10480" i="25"/>
  <c r="H10476" i="25"/>
  <c r="H10472" i="25"/>
  <c r="H10468" i="25"/>
  <c r="H10464" i="25"/>
  <c r="H10460" i="25"/>
  <c r="H10456" i="25"/>
  <c r="H10452" i="25"/>
  <c r="H10448" i="25"/>
  <c r="H10444" i="25"/>
  <c r="H10440" i="25"/>
  <c r="H10436" i="25"/>
  <c r="H10432" i="25"/>
  <c r="H10428" i="25"/>
  <c r="H10424" i="25"/>
  <c r="H10420" i="25"/>
  <c r="H10416" i="25"/>
  <c r="H10412" i="25"/>
  <c r="H10408" i="25"/>
  <c r="H10404" i="25"/>
  <c r="H10400" i="25"/>
  <c r="H10396" i="25"/>
  <c r="H10392" i="25"/>
  <c r="H10388" i="25"/>
  <c r="H10384" i="25"/>
  <c r="H10380" i="25"/>
  <c r="H10376" i="25"/>
  <c r="H10372" i="25"/>
  <c r="H10368" i="25"/>
  <c r="H10364" i="25"/>
  <c r="H10360" i="25"/>
  <c r="H10356" i="25"/>
  <c r="H10352" i="25"/>
  <c r="H10348" i="25"/>
  <c r="H10344" i="25"/>
  <c r="H10340" i="25"/>
  <c r="H10336" i="25"/>
  <c r="H10332" i="25"/>
  <c r="H10328" i="25"/>
  <c r="H10324" i="25"/>
  <c r="H10320" i="25"/>
  <c r="H10316" i="25"/>
  <c r="H10312" i="25"/>
  <c r="H10308" i="25"/>
  <c r="H10304" i="25"/>
  <c r="H10300" i="25"/>
  <c r="H10296" i="25"/>
  <c r="H10292" i="25"/>
  <c r="H10288" i="25"/>
  <c r="H10284" i="25"/>
  <c r="H10280" i="25"/>
  <c r="H10276" i="25"/>
  <c r="H10272" i="25"/>
  <c r="H10268" i="25"/>
  <c r="H10264" i="25"/>
  <c r="H10260" i="25"/>
  <c r="H10256" i="25"/>
  <c r="H10252" i="25"/>
  <c r="H10248" i="25"/>
  <c r="H10244" i="25"/>
  <c r="H10240" i="25"/>
  <c r="H10236" i="25"/>
  <c r="H10232" i="25"/>
  <c r="H10228" i="25"/>
  <c r="H10224" i="25"/>
  <c r="H10220" i="25"/>
  <c r="H10216" i="25"/>
  <c r="H10212" i="25"/>
  <c r="H10208" i="25"/>
  <c r="H10204" i="25"/>
  <c r="H10200" i="25"/>
  <c r="H10196" i="25"/>
  <c r="H10192" i="25"/>
  <c r="H10188" i="25"/>
  <c r="H10184" i="25"/>
  <c r="H10180" i="25"/>
  <c r="H10176" i="25"/>
  <c r="H10172" i="25"/>
  <c r="H10168" i="25"/>
  <c r="H10164" i="25"/>
  <c r="H10160" i="25"/>
  <c r="H10156" i="25"/>
  <c r="H10152" i="25"/>
  <c r="H10148" i="25"/>
  <c r="H10144" i="25"/>
  <c r="H10140" i="25"/>
  <c r="H10136" i="25"/>
  <c r="H10132" i="25"/>
  <c r="H10128" i="25"/>
  <c r="H10124" i="25"/>
  <c r="H10120" i="25"/>
  <c r="H10116" i="25"/>
  <c r="H10112" i="25"/>
  <c r="H10108" i="25"/>
  <c r="H10104" i="25"/>
  <c r="H10100" i="25"/>
  <c r="H10096" i="25"/>
  <c r="H10092" i="25"/>
  <c r="H10088" i="25"/>
  <c r="H10084" i="25"/>
  <c r="H10080" i="25"/>
  <c r="H10076" i="25"/>
  <c r="H10072" i="25"/>
  <c r="H10068" i="25"/>
  <c r="H10064" i="25"/>
  <c r="H10060" i="25"/>
  <c r="H10056" i="25"/>
  <c r="H10052" i="25"/>
  <c r="H10048" i="25"/>
  <c r="H10044" i="25"/>
  <c r="H10040" i="25"/>
  <c r="H10036" i="25"/>
  <c r="H10032" i="25"/>
  <c r="H10028" i="25"/>
  <c r="H10024" i="25"/>
  <c r="H10020" i="25"/>
  <c r="H10016" i="25"/>
  <c r="H10012" i="25"/>
  <c r="H10008" i="25"/>
  <c r="H10004" i="25"/>
  <c r="H10000" i="25"/>
  <c r="H9996" i="25"/>
  <c r="H9992" i="25"/>
  <c r="H9988" i="25"/>
  <c r="H9984" i="25"/>
  <c r="H9980" i="25"/>
  <c r="H9976" i="25"/>
  <c r="H9972" i="25"/>
  <c r="H9968" i="25"/>
  <c r="H9964" i="25"/>
  <c r="H9960" i="25"/>
  <c r="H9956" i="25"/>
  <c r="H9952" i="25"/>
  <c r="H9948" i="25"/>
  <c r="H9944" i="25"/>
  <c r="H9940" i="25"/>
  <c r="H9936" i="25"/>
  <c r="H9932" i="25"/>
  <c r="H9928" i="25"/>
  <c r="H9924" i="25"/>
  <c r="H9920" i="25"/>
  <c r="H9916" i="25"/>
  <c r="H9912" i="25"/>
  <c r="H9908" i="25"/>
  <c r="H9904" i="25"/>
  <c r="H9900" i="25"/>
  <c r="H9896" i="25"/>
  <c r="H9892" i="25"/>
  <c r="H9888" i="25"/>
  <c r="H9884" i="25"/>
  <c r="H9880" i="25"/>
  <c r="H9876" i="25"/>
  <c r="H9872" i="25"/>
  <c r="H9868" i="25"/>
  <c r="H9864" i="25"/>
  <c r="H9860" i="25"/>
  <c r="H9856" i="25"/>
  <c r="H9852" i="25"/>
  <c r="H9848" i="25"/>
  <c r="H9844" i="25"/>
  <c r="H9840" i="25"/>
  <c r="H9836" i="25"/>
  <c r="H9832" i="25"/>
  <c r="H9828" i="25"/>
  <c r="H9824" i="25"/>
  <c r="H9820" i="25"/>
  <c r="H9816" i="25"/>
  <c r="H9812" i="25"/>
  <c r="H9808" i="25"/>
  <c r="H9804" i="25"/>
  <c r="H9800" i="25"/>
  <c r="H9796" i="25"/>
  <c r="H9792" i="25"/>
  <c r="H9788" i="25"/>
  <c r="H9784" i="25"/>
  <c r="H9780" i="25"/>
  <c r="H9776" i="25"/>
  <c r="H9772" i="25"/>
  <c r="H9768" i="25"/>
  <c r="H9764" i="25"/>
  <c r="H9760" i="25"/>
  <c r="H9756" i="25"/>
  <c r="H9752" i="25"/>
  <c r="H9748" i="25"/>
  <c r="H9744" i="25"/>
  <c r="H9740" i="25"/>
  <c r="H9736" i="25"/>
  <c r="H9732" i="25"/>
  <c r="H9728" i="25"/>
  <c r="H9724" i="25"/>
  <c r="H9720" i="25"/>
  <c r="H9716" i="25"/>
  <c r="H9712" i="25"/>
  <c r="H9708" i="25"/>
  <c r="H9704" i="25"/>
  <c r="H9700" i="25"/>
  <c r="H9696" i="25"/>
  <c r="H9692" i="25"/>
  <c r="H9688" i="25"/>
  <c r="H9684" i="25"/>
  <c r="H9680" i="25"/>
  <c r="H9676" i="25"/>
  <c r="H9672" i="25"/>
  <c r="H9668" i="25"/>
  <c r="H9664" i="25"/>
  <c r="H9660" i="25"/>
  <c r="H9656" i="25"/>
  <c r="H9652" i="25"/>
  <c r="H9648" i="25"/>
  <c r="H9644" i="25"/>
  <c r="H9640" i="25"/>
  <c r="H9636" i="25"/>
  <c r="H9632" i="25"/>
  <c r="H9628" i="25"/>
  <c r="H9624" i="25"/>
  <c r="H9620" i="25"/>
  <c r="H9616" i="25"/>
  <c r="H9612" i="25"/>
  <c r="H9608" i="25"/>
  <c r="H9604" i="25"/>
  <c r="H9600" i="25"/>
  <c r="H9596" i="25"/>
  <c r="H9592" i="25"/>
  <c r="H9588" i="25"/>
  <c r="H9584" i="25"/>
  <c r="H9580" i="25"/>
  <c r="H9576" i="25"/>
  <c r="H9572" i="25"/>
  <c r="H9568" i="25"/>
  <c r="H9564" i="25"/>
  <c r="H9560" i="25"/>
  <c r="H9556" i="25"/>
  <c r="H9552" i="25"/>
  <c r="H9548" i="25"/>
  <c r="H9544" i="25"/>
  <c r="H9540" i="25"/>
  <c r="H9536" i="25"/>
  <c r="H9532" i="25"/>
  <c r="H9528" i="25"/>
  <c r="H9524" i="25"/>
  <c r="H9520" i="25"/>
  <c r="H9516" i="25"/>
  <c r="H9512" i="25"/>
  <c r="H9508" i="25"/>
  <c r="H9504" i="25"/>
  <c r="H9500" i="25"/>
  <c r="H9496" i="25"/>
  <c r="H9492" i="25"/>
  <c r="H9488" i="25"/>
  <c r="H9484" i="25"/>
  <c r="H9480" i="25"/>
  <c r="H9476" i="25"/>
  <c r="H9472" i="25"/>
  <c r="H9468" i="25"/>
  <c r="H9464" i="25"/>
  <c r="H9460" i="25"/>
  <c r="H9456" i="25"/>
  <c r="H9452" i="25"/>
  <c r="H9448" i="25"/>
  <c r="H9444" i="25"/>
  <c r="H9440" i="25"/>
  <c r="H9436" i="25"/>
  <c r="H9432" i="25"/>
  <c r="H9428" i="25"/>
  <c r="H9424" i="25"/>
  <c r="H9420" i="25"/>
  <c r="H9416" i="25"/>
  <c r="H9412" i="25"/>
  <c r="H9408" i="25"/>
  <c r="H9404" i="25"/>
  <c r="H9400" i="25"/>
  <c r="H9396" i="25"/>
  <c r="H9392" i="25"/>
  <c r="H9388" i="25"/>
  <c r="H9384" i="25"/>
  <c r="H9380" i="25"/>
  <c r="H9376" i="25"/>
  <c r="H9372" i="25"/>
  <c r="H9368" i="25"/>
  <c r="H9364" i="25"/>
  <c r="H9360" i="25"/>
  <c r="H9356" i="25"/>
  <c r="H9352" i="25"/>
  <c r="H9348" i="25"/>
  <c r="H9344" i="25"/>
  <c r="H9340" i="25"/>
  <c r="H9336" i="25"/>
  <c r="H9332" i="25"/>
  <c r="H9328" i="25"/>
  <c r="H9324" i="25"/>
  <c r="H9320" i="25"/>
  <c r="H9316" i="25"/>
  <c r="H9312" i="25"/>
  <c r="H9308" i="25"/>
  <c r="H9304" i="25"/>
  <c r="H9300" i="25"/>
  <c r="H9296" i="25"/>
  <c r="H9292" i="25"/>
  <c r="H9288" i="25"/>
  <c r="H9284" i="25"/>
  <c r="H9280" i="25"/>
  <c r="H9276" i="25"/>
  <c r="H9272" i="25"/>
  <c r="H9268" i="25"/>
  <c r="H9264" i="25"/>
  <c r="H9260" i="25"/>
  <c r="H9256" i="25"/>
  <c r="H9252" i="25"/>
  <c r="H9248" i="25"/>
  <c r="H9244" i="25"/>
  <c r="H9240" i="25"/>
  <c r="H9236" i="25"/>
  <c r="H9232" i="25"/>
  <c r="H9228" i="25"/>
  <c r="H9224" i="25"/>
  <c r="H9220" i="25"/>
  <c r="H9216" i="25"/>
  <c r="H9212" i="25"/>
  <c r="H9208" i="25"/>
  <c r="H9204" i="25"/>
  <c r="H9200" i="25"/>
  <c r="H9196" i="25"/>
  <c r="H9192" i="25"/>
  <c r="H9188" i="25"/>
  <c r="H9184" i="25"/>
  <c r="H9180" i="25"/>
  <c r="H9176" i="25"/>
  <c r="H9172" i="25"/>
  <c r="H9168" i="25"/>
  <c r="H9164" i="25"/>
  <c r="H9160" i="25"/>
  <c r="H9156" i="25"/>
  <c r="H9152" i="25"/>
  <c r="H9148" i="25"/>
  <c r="H9144" i="25"/>
  <c r="H9140" i="25"/>
  <c r="H9136" i="25"/>
  <c r="H9132" i="25"/>
  <c r="H9128" i="25"/>
  <c r="H9124" i="25"/>
  <c r="H9120" i="25"/>
  <c r="H9116" i="25"/>
  <c r="H9112" i="25"/>
  <c r="H9108" i="25"/>
  <c r="H9104" i="25"/>
  <c r="H9100" i="25"/>
  <c r="H9096" i="25"/>
  <c r="H9092" i="25"/>
  <c r="H9088" i="25"/>
  <c r="H9084" i="25"/>
  <c r="H9080" i="25"/>
  <c r="H9076" i="25"/>
  <c r="H9072" i="25"/>
  <c r="H9068" i="25"/>
  <c r="H9064" i="25"/>
  <c r="H9060" i="25"/>
  <c r="H9056" i="25"/>
  <c r="H9052" i="25"/>
  <c r="H9048" i="25"/>
  <c r="H9044" i="25"/>
  <c r="H9040" i="25"/>
  <c r="H9036" i="25"/>
  <c r="H9032" i="25"/>
  <c r="H9028" i="25"/>
  <c r="H9024" i="25"/>
  <c r="H9020" i="25"/>
  <c r="H9016" i="25"/>
  <c r="H9012" i="25"/>
  <c r="H9008" i="25"/>
  <c r="H9004" i="25"/>
  <c r="H9000" i="25"/>
  <c r="H8996" i="25"/>
  <c r="H8992" i="25"/>
  <c r="H8988" i="25"/>
  <c r="H8984" i="25"/>
  <c r="H8980" i="25"/>
  <c r="H8976" i="25"/>
  <c r="H8972" i="25"/>
  <c r="H8968" i="25"/>
  <c r="H8964" i="25"/>
  <c r="H8960" i="25"/>
  <c r="H8956" i="25"/>
  <c r="H8952" i="25"/>
  <c r="H8948" i="25"/>
  <c r="H8944" i="25"/>
  <c r="H8940" i="25"/>
  <c r="H8936" i="25"/>
  <c r="H8932" i="25"/>
  <c r="H8928" i="25"/>
  <c r="H8924" i="25"/>
  <c r="H8920" i="25"/>
  <c r="H8916" i="25"/>
  <c r="H8912" i="25"/>
  <c r="H8908" i="25"/>
  <c r="H8904" i="25"/>
  <c r="H8900" i="25"/>
  <c r="H8896" i="25"/>
  <c r="H8892" i="25"/>
  <c r="H8888" i="25"/>
  <c r="H8884" i="25"/>
  <c r="H8880" i="25"/>
  <c r="H8876" i="25"/>
  <c r="H8872" i="25"/>
  <c r="H8868" i="25"/>
  <c r="H8864" i="25"/>
  <c r="H8860" i="25"/>
  <c r="H8856" i="25"/>
  <c r="H8852" i="25"/>
  <c r="H8848" i="25"/>
  <c r="H8844" i="25"/>
  <c r="H8840" i="25"/>
  <c r="H8836" i="25"/>
  <c r="H8832" i="25"/>
  <c r="H8828" i="25"/>
  <c r="H8824" i="25"/>
  <c r="H8820" i="25"/>
  <c r="H8816" i="25"/>
  <c r="H8812" i="25"/>
  <c r="H8808" i="25"/>
  <c r="H8804" i="25"/>
  <c r="H8800" i="25"/>
  <c r="H8796" i="25"/>
  <c r="H8792" i="25"/>
  <c r="H8788" i="25"/>
  <c r="H8784" i="25"/>
  <c r="H8780" i="25"/>
  <c r="H8776" i="25"/>
  <c r="H8772" i="25"/>
  <c r="H8768" i="25"/>
  <c r="H8764" i="25"/>
  <c r="H8760" i="25"/>
  <c r="H8756" i="25"/>
  <c r="H8752" i="25"/>
  <c r="H8748" i="25"/>
  <c r="H8744" i="25"/>
  <c r="H8740" i="25"/>
  <c r="H8736" i="25"/>
  <c r="H8732" i="25"/>
  <c r="H8728" i="25"/>
  <c r="H8724" i="25"/>
  <c r="H8720" i="25"/>
  <c r="H8716" i="25"/>
  <c r="H8712" i="25"/>
  <c r="H8708" i="25"/>
  <c r="H8704" i="25"/>
  <c r="H8700" i="25"/>
  <c r="H8696" i="25"/>
  <c r="H8692" i="25"/>
  <c r="H8688" i="25"/>
  <c r="H8684" i="25"/>
  <c r="H8680" i="25"/>
  <c r="H8676" i="25"/>
  <c r="H8672" i="25"/>
  <c r="H8668" i="25"/>
  <c r="H8664" i="25"/>
  <c r="H8660" i="25"/>
  <c r="H8656" i="25"/>
  <c r="H8652" i="25"/>
  <c r="H8648" i="25"/>
  <c r="H8644" i="25"/>
  <c r="H8640" i="25"/>
  <c r="H8636" i="25"/>
  <c r="H8632" i="25"/>
  <c r="H8628" i="25"/>
  <c r="H8624" i="25"/>
  <c r="H8620" i="25"/>
  <c r="H8616" i="25"/>
  <c r="H8612" i="25"/>
  <c r="H8608" i="25"/>
  <c r="H8604" i="25"/>
  <c r="H8600" i="25"/>
  <c r="H8596" i="25"/>
  <c r="H8592" i="25"/>
  <c r="H8588" i="25"/>
  <c r="H8584" i="25"/>
  <c r="H8580" i="25"/>
  <c r="H8576" i="25"/>
  <c r="H8572" i="25"/>
  <c r="H8568" i="25"/>
  <c r="H8564" i="25"/>
  <c r="H8560" i="25"/>
  <c r="H8556" i="25"/>
  <c r="H8552" i="25"/>
  <c r="H8548" i="25"/>
  <c r="H8544" i="25"/>
  <c r="H8540" i="25"/>
  <c r="H8536" i="25"/>
  <c r="H8532" i="25"/>
  <c r="H8528" i="25"/>
  <c r="H8524" i="25"/>
  <c r="H8520" i="25"/>
  <c r="H8516" i="25"/>
  <c r="H8512" i="25"/>
  <c r="H8508" i="25"/>
  <c r="H8504" i="25"/>
  <c r="H8500" i="25"/>
  <c r="H8496" i="25"/>
  <c r="H8492" i="25"/>
  <c r="H8488" i="25"/>
  <c r="H8484" i="25"/>
  <c r="H8480" i="25"/>
  <c r="H8476" i="25"/>
  <c r="H8472" i="25"/>
  <c r="H8468" i="25"/>
  <c r="H8464" i="25"/>
  <c r="H8460" i="25"/>
  <c r="H8456" i="25"/>
  <c r="H8452" i="25"/>
  <c r="H8448" i="25"/>
  <c r="H8444" i="25"/>
  <c r="H8440" i="25"/>
  <c r="H8436" i="25"/>
  <c r="H8432" i="25"/>
  <c r="H8428" i="25"/>
  <c r="H8424" i="25"/>
  <c r="H8420" i="25"/>
  <c r="H8416" i="25"/>
  <c r="H8412" i="25"/>
  <c r="H8408" i="25"/>
  <c r="H8404" i="25"/>
  <c r="H8400" i="25"/>
  <c r="H8396" i="25"/>
  <c r="H8392" i="25"/>
  <c r="H8388" i="25"/>
  <c r="H8384" i="25"/>
  <c r="H8380" i="25"/>
  <c r="H8376" i="25"/>
  <c r="H8372" i="25"/>
  <c r="H8368" i="25"/>
  <c r="H8364" i="25"/>
  <c r="H8360" i="25"/>
  <c r="H8356" i="25"/>
  <c r="H8352" i="25"/>
  <c r="H8348" i="25"/>
  <c r="H8344" i="25"/>
  <c r="H8340" i="25"/>
  <c r="H8336" i="25"/>
  <c r="H8332" i="25"/>
  <c r="H8328" i="25"/>
  <c r="H8324" i="25"/>
  <c r="H8320" i="25"/>
  <c r="H8316" i="25"/>
  <c r="H8312" i="25"/>
  <c r="H8308" i="25"/>
  <c r="H8304" i="25"/>
  <c r="H8300" i="25"/>
  <c r="H8296" i="25"/>
  <c r="H8292" i="25"/>
  <c r="H8288" i="25"/>
  <c r="H8284" i="25"/>
  <c r="H8280" i="25"/>
  <c r="H8276" i="25"/>
  <c r="H8272" i="25"/>
  <c r="H8268" i="25"/>
  <c r="H8264" i="25"/>
  <c r="H8260" i="25"/>
  <c r="H8256" i="25"/>
  <c r="H8252" i="25"/>
  <c r="H8248" i="25"/>
  <c r="H8244" i="25"/>
  <c r="H8240" i="25"/>
  <c r="H8236" i="25"/>
  <c r="H8232" i="25"/>
  <c r="H8228" i="25"/>
  <c r="H8224" i="25"/>
  <c r="H8220" i="25"/>
  <c r="H8216" i="25"/>
  <c r="H8212" i="25"/>
  <c r="H8208" i="25"/>
  <c r="H8204" i="25"/>
  <c r="H8200" i="25"/>
  <c r="H8196" i="25"/>
  <c r="H8192" i="25"/>
  <c r="H8188" i="25"/>
  <c r="H8184" i="25"/>
  <c r="H8180" i="25"/>
  <c r="H8176" i="25"/>
  <c r="H8172" i="25"/>
  <c r="H8168" i="25"/>
  <c r="H8164" i="25"/>
  <c r="H8160" i="25"/>
  <c r="H8156" i="25"/>
  <c r="H8152" i="25"/>
  <c r="H8148" i="25"/>
  <c r="H8144" i="25"/>
  <c r="H8140" i="25"/>
  <c r="H8136" i="25"/>
  <c r="H8132" i="25"/>
  <c r="H8128" i="25"/>
  <c r="H8124" i="25"/>
  <c r="H8120" i="25"/>
  <c r="H8116" i="25"/>
  <c r="H8112" i="25"/>
  <c r="H8108" i="25"/>
  <c r="H8104" i="25"/>
  <c r="H8100" i="25"/>
  <c r="H8096" i="25"/>
  <c r="H20206" i="25"/>
  <c r="H19309" i="25"/>
  <c r="H19053" i="25"/>
  <c r="H18797" i="25"/>
  <c r="H18541" i="25"/>
  <c r="H18285" i="25"/>
  <c r="H18029" i="25"/>
  <c r="H17773" i="25"/>
  <c r="H17517" i="25"/>
  <c r="H17261" i="25"/>
  <c r="H17005" i="25"/>
  <c r="H16911" i="25"/>
  <c r="H16847" i="25"/>
  <c r="H16783" i="25"/>
  <c r="H16719" i="25"/>
  <c r="H16655" i="25"/>
  <c r="H16591" i="25"/>
  <c r="H16527" i="25"/>
  <c r="H16463" i="25"/>
  <c r="H16399" i="25"/>
  <c r="H16335" i="25"/>
  <c r="H16271" i="25"/>
  <c r="H16207" i="25"/>
  <c r="H16143" i="25"/>
  <c r="H16079" i="25"/>
  <c r="H16015" i="25"/>
  <c r="H15951" i="25"/>
  <c r="H15887" i="25"/>
  <c r="H15823" i="25"/>
  <c r="H15759" i="25"/>
  <c r="H15695" i="25"/>
  <c r="H15631" i="25"/>
  <c r="H15567" i="25"/>
  <c r="H15503" i="25"/>
  <c r="H15439" i="25"/>
  <c r="H15375" i="25"/>
  <c r="H15311" i="25"/>
  <c r="H15247" i="25"/>
  <c r="H15183" i="25"/>
  <c r="H15119" i="25"/>
  <c r="H15055" i="25"/>
  <c r="H14991" i="25"/>
  <c r="H14927" i="25"/>
  <c r="H14904" i="25"/>
  <c r="H14888" i="25"/>
  <c r="H14872" i="25"/>
  <c r="H14856" i="25"/>
  <c r="H14840" i="25"/>
  <c r="H14824" i="25"/>
  <c r="H14808" i="25"/>
  <c r="H14792" i="25"/>
  <c r="H14776" i="25"/>
  <c r="H14760" i="25"/>
  <c r="H14744" i="25"/>
  <c r="H14728" i="25"/>
  <c r="H14712" i="25"/>
  <c r="H14696" i="25"/>
  <c r="H14680" i="25"/>
  <c r="H14664" i="25"/>
  <c r="H14648" i="25"/>
  <c r="H14632" i="25"/>
  <c r="H14616" i="25"/>
  <c r="H14600" i="25"/>
  <c r="H14584" i="25"/>
  <c r="H14568" i="25"/>
  <c r="H14552" i="25"/>
  <c r="H14536" i="25"/>
  <c r="H14520" i="25"/>
  <c r="H14504" i="25"/>
  <c r="H14488" i="25"/>
  <c r="H14472" i="25"/>
  <c r="H14456" i="25"/>
  <c r="H14440" i="25"/>
  <c r="H14424" i="25"/>
  <c r="H14408" i="25"/>
  <c r="H14392" i="25"/>
  <c r="H14376" i="25"/>
  <c r="H14360" i="25"/>
  <c r="H14344" i="25"/>
  <c r="H14328" i="25"/>
  <c r="H14312" i="25"/>
  <c r="H14296" i="25"/>
  <c r="H14280" i="25"/>
  <c r="H14264" i="25"/>
  <c r="H14248" i="25"/>
  <c r="H14232" i="25"/>
  <c r="H14216" i="25"/>
  <c r="H14200" i="25"/>
  <c r="H14184" i="25"/>
  <c r="H14168" i="25"/>
  <c r="H14152" i="25"/>
  <c r="H14136" i="25"/>
  <c r="H14120" i="25"/>
  <c r="H14104" i="25"/>
  <c r="H14088" i="25"/>
  <c r="H14072" i="25"/>
  <c r="H14056" i="25"/>
  <c r="H14040" i="25"/>
  <c r="H14024" i="25"/>
  <c r="H14008" i="25"/>
  <c r="H13992" i="25"/>
  <c r="H13976" i="25"/>
  <c r="H13960" i="25"/>
  <c r="H13944" i="25"/>
  <c r="H13928" i="25"/>
  <c r="H13912" i="25"/>
  <c r="H13896" i="25"/>
  <c r="H13880" i="25"/>
  <c r="H13864" i="25"/>
  <c r="H13848" i="25"/>
  <c r="H13832" i="25"/>
  <c r="H13816" i="25"/>
  <c r="H13800" i="25"/>
  <c r="H13784" i="25"/>
  <c r="H13768" i="25"/>
  <c r="H13752" i="25"/>
  <c r="H13736" i="25"/>
  <c r="H13720" i="25"/>
  <c r="H13704" i="25"/>
  <c r="H13688" i="25"/>
  <c r="H13672" i="25"/>
  <c r="H13656" i="25"/>
  <c r="H13640" i="25"/>
  <c r="H13624" i="25"/>
  <c r="H13608" i="25"/>
  <c r="H13592" i="25"/>
  <c r="H13576" i="25"/>
  <c r="H13560" i="25"/>
  <c r="H13544" i="25"/>
  <c r="H13528" i="25"/>
  <c r="H13512" i="25"/>
  <c r="H13496" i="25"/>
  <c r="H13480" i="25"/>
  <c r="H13464" i="25"/>
  <c r="H13448" i="25"/>
  <c r="H13432" i="25"/>
  <c r="H13416" i="25"/>
  <c r="H13400" i="25"/>
  <c r="H13384" i="25"/>
  <c r="H13368" i="25"/>
  <c r="H13352" i="25"/>
  <c r="H13336" i="25"/>
  <c r="H13320" i="25"/>
  <c r="H13304" i="25"/>
  <c r="H13288" i="25"/>
  <c r="H13272" i="25"/>
  <c r="H13256" i="25"/>
  <c r="H13240" i="25"/>
  <c r="H13224" i="25"/>
  <c r="H13208" i="25"/>
  <c r="H13192" i="25"/>
  <c r="H13176" i="25"/>
  <c r="H13160" i="25"/>
  <c r="H13144" i="25"/>
  <c r="H13128" i="25"/>
  <c r="H13112" i="25"/>
  <c r="H13096" i="25"/>
  <c r="H13080" i="25"/>
  <c r="H13064" i="25"/>
  <c r="H13048" i="25"/>
  <c r="H13032" i="25"/>
  <c r="H13016" i="25"/>
  <c r="H13000" i="25"/>
  <c r="H12984" i="25"/>
  <c r="H12968" i="25"/>
  <c r="H12952" i="25"/>
  <c r="H12936" i="25"/>
  <c r="H12920" i="25"/>
  <c r="H12904" i="25"/>
  <c r="H12888" i="25"/>
  <c r="H12872" i="25"/>
  <c r="H12867" i="25"/>
  <c r="H12863" i="25"/>
  <c r="H12859" i="25"/>
  <c r="H12855" i="25"/>
  <c r="H12851" i="25"/>
  <c r="H12847" i="25"/>
  <c r="H12843" i="25"/>
  <c r="H12839" i="25"/>
  <c r="H12835" i="25"/>
  <c r="H12831" i="25"/>
  <c r="H12827" i="25"/>
  <c r="H12823" i="25"/>
  <c r="H12819" i="25"/>
  <c r="H12815" i="25"/>
  <c r="H12811" i="25"/>
  <c r="H12807" i="25"/>
  <c r="H12803" i="25"/>
  <c r="H12799" i="25"/>
  <c r="H12795" i="25"/>
  <c r="H12791" i="25"/>
  <c r="H12787" i="25"/>
  <c r="H12783" i="25"/>
  <c r="H12779" i="25"/>
  <c r="H12775" i="25"/>
  <c r="H12771" i="25"/>
  <c r="H12767" i="25"/>
  <c r="H12763" i="25"/>
  <c r="H12759" i="25"/>
  <c r="H12755" i="25"/>
  <c r="H12751" i="25"/>
  <c r="H12747" i="25"/>
  <c r="H12743" i="25"/>
  <c r="H12739" i="25"/>
  <c r="H12735" i="25"/>
  <c r="H12731" i="25"/>
  <c r="H12727" i="25"/>
  <c r="H12723" i="25"/>
  <c r="H12719" i="25"/>
  <c r="H12715" i="25"/>
  <c r="H12711" i="25"/>
  <c r="H12707" i="25"/>
  <c r="H12703" i="25"/>
  <c r="H12699" i="25"/>
  <c r="H12695" i="25"/>
  <c r="H12691" i="25"/>
  <c r="H12687" i="25"/>
  <c r="H12683" i="25"/>
  <c r="H12679" i="25"/>
  <c r="H12675" i="25"/>
  <c r="H12671" i="25"/>
  <c r="H12667" i="25"/>
  <c r="H12663" i="25"/>
  <c r="H12659" i="25"/>
  <c r="H12655" i="25"/>
  <c r="H12651" i="25"/>
  <c r="H12647" i="25"/>
  <c r="H12643" i="25"/>
  <c r="H12639" i="25"/>
  <c r="H12635" i="25"/>
  <c r="H12631" i="25"/>
  <c r="H12627" i="25"/>
  <c r="H12623" i="25"/>
  <c r="H12619" i="25"/>
  <c r="H12615" i="25"/>
  <c r="H12611" i="25"/>
  <c r="H12607" i="25"/>
  <c r="H12603" i="25"/>
  <c r="H12599" i="25"/>
  <c r="H12595" i="25"/>
  <c r="H12591" i="25"/>
  <c r="H12587" i="25"/>
  <c r="H12583" i="25"/>
  <c r="H12579" i="25"/>
  <c r="H12575" i="25"/>
  <c r="H12571" i="25"/>
  <c r="H12567" i="25"/>
  <c r="H12563" i="25"/>
  <c r="H12559" i="25"/>
  <c r="H12555" i="25"/>
  <c r="H12551" i="25"/>
  <c r="H12547" i="25"/>
  <c r="H12543" i="25"/>
  <c r="H12539" i="25"/>
  <c r="H12535" i="25"/>
  <c r="H12531" i="25"/>
  <c r="H12527" i="25"/>
  <c r="H12523" i="25"/>
  <c r="H12519" i="25"/>
  <c r="H12515" i="25"/>
  <c r="H12511" i="25"/>
  <c r="H12507" i="25"/>
  <c r="H12503" i="25"/>
  <c r="H12499" i="25"/>
  <c r="H12495" i="25"/>
  <c r="H12491" i="25"/>
  <c r="H12487" i="25"/>
  <c r="H12483" i="25"/>
  <c r="H12479" i="25"/>
  <c r="H12475" i="25"/>
  <c r="H12471" i="25"/>
  <c r="H12467" i="25"/>
  <c r="H12463" i="25"/>
  <c r="H12459" i="25"/>
  <c r="H12455" i="25"/>
  <c r="H12451" i="25"/>
  <c r="H12447" i="25"/>
  <c r="H12443" i="25"/>
  <c r="H12439" i="25"/>
  <c r="H12435" i="25"/>
  <c r="H12431" i="25"/>
  <c r="H12427" i="25"/>
  <c r="H12423" i="25"/>
  <c r="H12419" i="25"/>
  <c r="H12415" i="25"/>
  <c r="H12411" i="25"/>
  <c r="H12407" i="25"/>
  <c r="H12403" i="25"/>
  <c r="H12399" i="25"/>
  <c r="H12395" i="25"/>
  <c r="H12391" i="25"/>
  <c r="H12387" i="25"/>
  <c r="H12383" i="25"/>
  <c r="H12379" i="25"/>
  <c r="H12375" i="25"/>
  <c r="H12371" i="25"/>
  <c r="H12367" i="25"/>
  <c r="H12363" i="25"/>
  <c r="H12359" i="25"/>
  <c r="H12355" i="25"/>
  <c r="H12351" i="25"/>
  <c r="H12347" i="25"/>
  <c r="H12343" i="25"/>
  <c r="H12339" i="25"/>
  <c r="H12335" i="25"/>
  <c r="H12331" i="25"/>
  <c r="H12327" i="25"/>
  <c r="H12323" i="25"/>
  <c r="H12319" i="25"/>
  <c r="H12315" i="25"/>
  <c r="H12311" i="25"/>
  <c r="H12307" i="25"/>
  <c r="H12303" i="25"/>
  <c r="H12299" i="25"/>
  <c r="H12295" i="25"/>
  <c r="H12291" i="25"/>
  <c r="H12287" i="25"/>
  <c r="H12283" i="25"/>
  <c r="H12279" i="25"/>
  <c r="H12275" i="25"/>
  <c r="H12271" i="25"/>
  <c r="H12267" i="25"/>
  <c r="H12263" i="25"/>
  <c r="H12259" i="25"/>
  <c r="H12255" i="25"/>
  <c r="H12251" i="25"/>
  <c r="H12247" i="25"/>
  <c r="H12243" i="25"/>
  <c r="H12239" i="25"/>
  <c r="H12235" i="25"/>
  <c r="H12231" i="25"/>
  <c r="H12227" i="25"/>
  <c r="H12223" i="25"/>
  <c r="H12219" i="25"/>
  <c r="H12215" i="25"/>
  <c r="H12211" i="25"/>
  <c r="H12207" i="25"/>
  <c r="H12203" i="25"/>
  <c r="H12199" i="25"/>
  <c r="H12195" i="25"/>
  <c r="H12191" i="25"/>
  <c r="H12187" i="25"/>
  <c r="H12183" i="25"/>
  <c r="H12179" i="25"/>
  <c r="H12175" i="25"/>
  <c r="H12171" i="25"/>
  <c r="H12167" i="25"/>
  <c r="H12163" i="25"/>
  <c r="H12159" i="25"/>
  <c r="H12155" i="25"/>
  <c r="H12151" i="25"/>
  <c r="H12147" i="25"/>
  <c r="H12143" i="25"/>
  <c r="H12139" i="25"/>
  <c r="H12135" i="25"/>
  <c r="H12131" i="25"/>
  <c r="H12127" i="25"/>
  <c r="H12123" i="25"/>
  <c r="H12119" i="25"/>
  <c r="H12115" i="25"/>
  <c r="H12111" i="25"/>
  <c r="H12107" i="25"/>
  <c r="H12103" i="25"/>
  <c r="H12099" i="25"/>
  <c r="H12095" i="25"/>
  <c r="H12091" i="25"/>
  <c r="H12087" i="25"/>
  <c r="H12083" i="25"/>
  <c r="H12079" i="25"/>
  <c r="H12075" i="25"/>
  <c r="H12071" i="25"/>
  <c r="H12067" i="25"/>
  <c r="H12063" i="25"/>
  <c r="H12059" i="25"/>
  <c r="H12055" i="25"/>
  <c r="H12051" i="25"/>
  <c r="H12047" i="25"/>
  <c r="H12043" i="25"/>
  <c r="H12039" i="25"/>
  <c r="H12035" i="25"/>
  <c r="H12031" i="25"/>
  <c r="H12027" i="25"/>
  <c r="H12023" i="25"/>
  <c r="H12019" i="25"/>
  <c r="H12015" i="25"/>
  <c r="H12011" i="25"/>
  <c r="H12007" i="25"/>
  <c r="H12003" i="25"/>
  <c r="H11999" i="25"/>
  <c r="H11995" i="25"/>
  <c r="H11991" i="25"/>
  <c r="H11987" i="25"/>
  <c r="H11983" i="25"/>
  <c r="H11979" i="25"/>
  <c r="H11975" i="25"/>
  <c r="H11971" i="25"/>
  <c r="H11967" i="25"/>
  <c r="H11963" i="25"/>
  <c r="H11959" i="25"/>
  <c r="H11955" i="25"/>
  <c r="H11951" i="25"/>
  <c r="H11947" i="25"/>
  <c r="H11943" i="25"/>
  <c r="H11939" i="25"/>
  <c r="H11935" i="25"/>
  <c r="H11931" i="25"/>
  <c r="H11927" i="25"/>
  <c r="H11923" i="25"/>
  <c r="H11919" i="25"/>
  <c r="H11915" i="25"/>
  <c r="H11911" i="25"/>
  <c r="H11907" i="25"/>
  <c r="H11903" i="25"/>
  <c r="H11899" i="25"/>
  <c r="H11895" i="25"/>
  <c r="H11891" i="25"/>
  <c r="H11887" i="25"/>
  <c r="H11883" i="25"/>
  <c r="H11879" i="25"/>
  <c r="H11875" i="25"/>
  <c r="H11871" i="25"/>
  <c r="H11867" i="25"/>
  <c r="H11863" i="25"/>
  <c r="H11859" i="25"/>
  <c r="H11855" i="25"/>
  <c r="H11851" i="25"/>
  <c r="H11847" i="25"/>
  <c r="H11843" i="25"/>
  <c r="H11839" i="25"/>
  <c r="H11835" i="25"/>
  <c r="H11831" i="25"/>
  <c r="H11827" i="25"/>
  <c r="H11823" i="25"/>
  <c r="H11819" i="25"/>
  <c r="H11815" i="25"/>
  <c r="H11811" i="25"/>
  <c r="H11807" i="25"/>
  <c r="H11803" i="25"/>
  <c r="H11799" i="25"/>
  <c r="H11795" i="25"/>
  <c r="H11791" i="25"/>
  <c r="H11787" i="25"/>
  <c r="H11783" i="25"/>
  <c r="H11779" i="25"/>
  <c r="H11775" i="25"/>
  <c r="H11771" i="25"/>
  <c r="H11767" i="25"/>
  <c r="H11763" i="25"/>
  <c r="H11759" i="25"/>
  <c r="H11755" i="25"/>
  <c r="H11751" i="25"/>
  <c r="H11747" i="25"/>
  <c r="H11743" i="25"/>
  <c r="H11739" i="25"/>
  <c r="H11735" i="25"/>
  <c r="H11731" i="25"/>
  <c r="H11727" i="25"/>
  <c r="H11723" i="25"/>
  <c r="H11719" i="25"/>
  <c r="H11715" i="25"/>
  <c r="H11711" i="25"/>
  <c r="H11707" i="25"/>
  <c r="H11703" i="25"/>
  <c r="H11699" i="25"/>
  <c r="H11695" i="25"/>
  <c r="H11691" i="25"/>
  <c r="H11687" i="25"/>
  <c r="H11683" i="25"/>
  <c r="H11679" i="25"/>
  <c r="H11675" i="25"/>
  <c r="H11671" i="25"/>
  <c r="H11667" i="25"/>
  <c r="H11663" i="25"/>
  <c r="H11659" i="25"/>
  <c r="H11655" i="25"/>
  <c r="H11651" i="25"/>
  <c r="H11647" i="25"/>
  <c r="H11643" i="25"/>
  <c r="H11639" i="25"/>
  <c r="H11635" i="25"/>
  <c r="H11631" i="25"/>
  <c r="H11627" i="25"/>
  <c r="H11623" i="25"/>
  <c r="H11619" i="25"/>
  <c r="H11615" i="25"/>
  <c r="H11611" i="25"/>
  <c r="H11607" i="25"/>
  <c r="H11603" i="25"/>
  <c r="H11599" i="25"/>
  <c r="H11595" i="25"/>
  <c r="H11591" i="25"/>
  <c r="H11587" i="25"/>
  <c r="H11583" i="25"/>
  <c r="H11579" i="25"/>
  <c r="H11575" i="25"/>
  <c r="H11571" i="25"/>
  <c r="H11567" i="25"/>
  <c r="H11563" i="25"/>
  <c r="H11559" i="25"/>
  <c r="H11555" i="25"/>
  <c r="H11551" i="25"/>
  <c r="H11547" i="25"/>
  <c r="H11543" i="25"/>
  <c r="H11539" i="25"/>
  <c r="H11535" i="25"/>
  <c r="H11531" i="25"/>
  <c r="H11527" i="25"/>
  <c r="H11523" i="25"/>
  <c r="H11519" i="25"/>
  <c r="H11515" i="25"/>
  <c r="H11511" i="25"/>
  <c r="H11507" i="25"/>
  <c r="H11503" i="25"/>
  <c r="H11499" i="25"/>
  <c r="H11495" i="25"/>
  <c r="H11491" i="25"/>
  <c r="H11487" i="25"/>
  <c r="H11483" i="25"/>
  <c r="H11479" i="25"/>
  <c r="H11475" i="25"/>
  <c r="H11471" i="25"/>
  <c r="H11467" i="25"/>
  <c r="H11463" i="25"/>
  <c r="H11459" i="25"/>
  <c r="H11455" i="25"/>
  <c r="H11451" i="25"/>
  <c r="H11447" i="25"/>
  <c r="H11443" i="25"/>
  <c r="H11439" i="25"/>
  <c r="H11435" i="25"/>
  <c r="H11431" i="25"/>
  <c r="H11427" i="25"/>
  <c r="H11423" i="25"/>
  <c r="H11419" i="25"/>
  <c r="H11415" i="25"/>
  <c r="H11411" i="25"/>
  <c r="H11407" i="25"/>
  <c r="H11403" i="25"/>
  <c r="H11399" i="25"/>
  <c r="H11395" i="25"/>
  <c r="H11391" i="25"/>
  <c r="H11387" i="25"/>
  <c r="H11383" i="25"/>
  <c r="H11379" i="25"/>
  <c r="H11375" i="25"/>
  <c r="H11371" i="25"/>
  <c r="H11367" i="25"/>
  <c r="H11363" i="25"/>
  <c r="H11359" i="25"/>
  <c r="H11355" i="25"/>
  <c r="H11351" i="25"/>
  <c r="H11347" i="25"/>
  <c r="H11343" i="25"/>
  <c r="H11339" i="25"/>
  <c r="H11335" i="25"/>
  <c r="H11331" i="25"/>
  <c r="H11327" i="25"/>
  <c r="H11323" i="25"/>
  <c r="H11319" i="25"/>
  <c r="H11315" i="25"/>
  <c r="H11311" i="25"/>
  <c r="H11307" i="25"/>
  <c r="H11303" i="25"/>
  <c r="H11299" i="25"/>
  <c r="H11295" i="25"/>
  <c r="H11291" i="25"/>
  <c r="H11287" i="25"/>
  <c r="H11283" i="25"/>
  <c r="H11279" i="25"/>
  <c r="H11275" i="25"/>
  <c r="H11271" i="25"/>
  <c r="H11267" i="25"/>
  <c r="H11263" i="25"/>
  <c r="H11259" i="25"/>
  <c r="H11255" i="25"/>
  <c r="H11251" i="25"/>
  <c r="H11247" i="25"/>
  <c r="H11243" i="25"/>
  <c r="H11239" i="25"/>
  <c r="H11235" i="25"/>
  <c r="H11231" i="25"/>
  <c r="H11227" i="25"/>
  <c r="H11223" i="25"/>
  <c r="H11219" i="25"/>
  <c r="H11215" i="25"/>
  <c r="H11211" i="25"/>
  <c r="H11207" i="25"/>
  <c r="H11203" i="25"/>
  <c r="H11199" i="25"/>
  <c r="H11195" i="25"/>
  <c r="H11191" i="25"/>
  <c r="H11187" i="25"/>
  <c r="H11183" i="25"/>
  <c r="H11179" i="25"/>
  <c r="H11175" i="25"/>
  <c r="H11171" i="25"/>
  <c r="H11167" i="25"/>
  <c r="H11163" i="25"/>
  <c r="H11159" i="25"/>
  <c r="H11155" i="25"/>
  <c r="H11151" i="25"/>
  <c r="H11147" i="25"/>
  <c r="H11143" i="25"/>
  <c r="H11139" i="25"/>
  <c r="H11135" i="25"/>
  <c r="H11131" i="25"/>
  <c r="H11127" i="25"/>
  <c r="H11123" i="25"/>
  <c r="H11119" i="25"/>
  <c r="H11115" i="25"/>
  <c r="H11111" i="25"/>
  <c r="H11107" i="25"/>
  <c r="H11103" i="25"/>
  <c r="H11099" i="25"/>
  <c r="H11095" i="25"/>
  <c r="H11091" i="25"/>
  <c r="H11087" i="25"/>
  <c r="H11083" i="25"/>
  <c r="H11079" i="25"/>
  <c r="H11075" i="25"/>
  <c r="H11071" i="25"/>
  <c r="H11067" i="25"/>
  <c r="H11063" i="25"/>
  <c r="H11059" i="25"/>
  <c r="H11055" i="25"/>
  <c r="H11051" i="25"/>
  <c r="H11047" i="25"/>
  <c r="H11043" i="25"/>
  <c r="H11039" i="25"/>
  <c r="H11035" i="25"/>
  <c r="H11031" i="25"/>
  <c r="H11027" i="25"/>
  <c r="H11023" i="25"/>
  <c r="H11019" i="25"/>
  <c r="H11015" i="25"/>
  <c r="H11011" i="25"/>
  <c r="H11007" i="25"/>
  <c r="H11003" i="25"/>
  <c r="H10999" i="25"/>
  <c r="H10995" i="25"/>
  <c r="H10991" i="25"/>
  <c r="H10987" i="25"/>
  <c r="H10983" i="25"/>
  <c r="H10979" i="25"/>
  <c r="H10975" i="25"/>
  <c r="H10971" i="25"/>
  <c r="H10967" i="25"/>
  <c r="H10963" i="25"/>
  <c r="H10959" i="25"/>
  <c r="H10955" i="25"/>
  <c r="H10951" i="25"/>
  <c r="H10947" i="25"/>
  <c r="H10943" i="25"/>
  <c r="H10939" i="25"/>
  <c r="H10935" i="25"/>
  <c r="H10931" i="25"/>
  <c r="H10927" i="25"/>
  <c r="H10923" i="25"/>
  <c r="H10919" i="25"/>
  <c r="H10915" i="25"/>
  <c r="H10911" i="25"/>
  <c r="H10907" i="25"/>
  <c r="H10903" i="25"/>
  <c r="H10899" i="25"/>
  <c r="H10895" i="25"/>
  <c r="H10891" i="25"/>
  <c r="H10887" i="25"/>
  <c r="H10883" i="25"/>
  <c r="H10879" i="25"/>
  <c r="H10875" i="25"/>
  <c r="H10871" i="25"/>
  <c r="H10867" i="25"/>
  <c r="H10863" i="25"/>
  <c r="H10859" i="25"/>
  <c r="H10855" i="25"/>
  <c r="H10851" i="25"/>
  <c r="H10847" i="25"/>
  <c r="H10843" i="25"/>
  <c r="H10839" i="25"/>
  <c r="H10835" i="25"/>
  <c r="H10831" i="25"/>
  <c r="H10827" i="25"/>
  <c r="H10823" i="25"/>
  <c r="H10819" i="25"/>
  <c r="H10815" i="25"/>
  <c r="H10811" i="25"/>
  <c r="H10807" i="25"/>
  <c r="H10803" i="25"/>
  <c r="H10799" i="25"/>
  <c r="H10795" i="25"/>
  <c r="H10791" i="25"/>
  <c r="H10787" i="25"/>
  <c r="H10783" i="25"/>
  <c r="H10779" i="25"/>
  <c r="H10775" i="25"/>
  <c r="H10771" i="25"/>
  <c r="H10767" i="25"/>
  <c r="H10763" i="25"/>
  <c r="H10759" i="25"/>
  <c r="H10755" i="25"/>
  <c r="H10751" i="25"/>
  <c r="H10747" i="25"/>
  <c r="H10743" i="25"/>
  <c r="H10739" i="25"/>
  <c r="H10735" i="25"/>
  <c r="H10731" i="25"/>
  <c r="H10727" i="25"/>
  <c r="H10723" i="25"/>
  <c r="H10719" i="25"/>
  <c r="H10715" i="25"/>
  <c r="H10711" i="25"/>
  <c r="H10707" i="25"/>
  <c r="H10703" i="25"/>
  <c r="H10699" i="25"/>
  <c r="H10695" i="25"/>
  <c r="H10691" i="25"/>
  <c r="H10687" i="25"/>
  <c r="H10683" i="25"/>
  <c r="H10679" i="25"/>
  <c r="H10675" i="25"/>
  <c r="H10671" i="25"/>
  <c r="H10667" i="25"/>
  <c r="H10663" i="25"/>
  <c r="H10659" i="25"/>
  <c r="H10655" i="25"/>
  <c r="H10651" i="25"/>
  <c r="H10647" i="25"/>
  <c r="H10643" i="25"/>
  <c r="H10639" i="25"/>
  <c r="H10635" i="25"/>
  <c r="H10631" i="25"/>
  <c r="H10627" i="25"/>
  <c r="H10623" i="25"/>
  <c r="H10619" i="25"/>
  <c r="H10615" i="25"/>
  <c r="H10611" i="25"/>
  <c r="H10607" i="25"/>
  <c r="H10603" i="25"/>
  <c r="H10599" i="25"/>
  <c r="H10595" i="25"/>
  <c r="H10591" i="25"/>
  <c r="H10587" i="25"/>
  <c r="H10583" i="25"/>
  <c r="H10579" i="25"/>
  <c r="H10575" i="25"/>
  <c r="H10571" i="25"/>
  <c r="H10567" i="25"/>
  <c r="H10563" i="25"/>
  <c r="H10559" i="25"/>
  <c r="H10555" i="25"/>
  <c r="H10551" i="25"/>
  <c r="H10547" i="25"/>
  <c r="H10543" i="25"/>
  <c r="H10539" i="25"/>
  <c r="H10535" i="25"/>
  <c r="H10531" i="25"/>
  <c r="H10527" i="25"/>
  <c r="H10523" i="25"/>
  <c r="H10519" i="25"/>
  <c r="H10515" i="25"/>
  <c r="H10511" i="25"/>
  <c r="H10507" i="25"/>
  <c r="H10503" i="25"/>
  <c r="H10499" i="25"/>
  <c r="H10495" i="25"/>
  <c r="H10491" i="25"/>
  <c r="H10487" i="25"/>
  <c r="H10483" i="25"/>
  <c r="H10479" i="25"/>
  <c r="H10475" i="25"/>
  <c r="H10471" i="25"/>
  <c r="H10467" i="25"/>
  <c r="H10463" i="25"/>
  <c r="H10459" i="25"/>
  <c r="H10455" i="25"/>
  <c r="H10451" i="25"/>
  <c r="H10447" i="25"/>
  <c r="H10443" i="25"/>
  <c r="H10439" i="25"/>
  <c r="H10435" i="25"/>
  <c r="H10431" i="25"/>
  <c r="H10427" i="25"/>
  <c r="H10423" i="25"/>
  <c r="H10419" i="25"/>
  <c r="H10415" i="25"/>
  <c r="H10411" i="25"/>
  <c r="H10407" i="25"/>
  <c r="H10403" i="25"/>
  <c r="H10399" i="25"/>
  <c r="H10395" i="25"/>
  <c r="H10391" i="25"/>
  <c r="H10387" i="25"/>
  <c r="H10383" i="25"/>
  <c r="H10379" i="25"/>
  <c r="H10375" i="25"/>
  <c r="H10371" i="25"/>
  <c r="H10367" i="25"/>
  <c r="H10363" i="25"/>
  <c r="H10359" i="25"/>
  <c r="H10355" i="25"/>
  <c r="H10351" i="25"/>
  <c r="H10347" i="25"/>
  <c r="H10343" i="25"/>
  <c r="H10339" i="25"/>
  <c r="H10335" i="25"/>
  <c r="H10331" i="25"/>
  <c r="H10327" i="25"/>
  <c r="H10323" i="25"/>
  <c r="H10319" i="25"/>
  <c r="H10315" i="25"/>
  <c r="H10311" i="25"/>
  <c r="H10307" i="25"/>
  <c r="H10303" i="25"/>
  <c r="H10299" i="25"/>
  <c r="H10295" i="25"/>
  <c r="H10291" i="25"/>
  <c r="H10287" i="25"/>
  <c r="H10283" i="25"/>
  <c r="H10279" i="25"/>
  <c r="H10275" i="25"/>
  <c r="H10271" i="25"/>
  <c r="H10267" i="25"/>
  <c r="H10263" i="25"/>
  <c r="H10259" i="25"/>
  <c r="H10255" i="25"/>
  <c r="H10251" i="25"/>
  <c r="H10247" i="25"/>
  <c r="H10243" i="25"/>
  <c r="H10239" i="25"/>
  <c r="H10235" i="25"/>
  <c r="H10231" i="25"/>
  <c r="H10227" i="25"/>
  <c r="H10223" i="25"/>
  <c r="H10219" i="25"/>
  <c r="H10215" i="25"/>
  <c r="H10211" i="25"/>
  <c r="H10207" i="25"/>
  <c r="H10203" i="25"/>
  <c r="H10199" i="25"/>
  <c r="H10195" i="25"/>
  <c r="H10191" i="25"/>
  <c r="H10187" i="25"/>
  <c r="H10183" i="25"/>
  <c r="H10179" i="25"/>
  <c r="H10175" i="25"/>
  <c r="H10171" i="25"/>
  <c r="H10167" i="25"/>
  <c r="H10163" i="25"/>
  <c r="H10159" i="25"/>
  <c r="H10155" i="25"/>
  <c r="H10151" i="25"/>
  <c r="H10147" i="25"/>
  <c r="H10143" i="25"/>
  <c r="H10139" i="25"/>
  <c r="H10135" i="25"/>
  <c r="H10131" i="25"/>
  <c r="H10127" i="25"/>
  <c r="H10123" i="25"/>
  <c r="H10119" i="25"/>
  <c r="H10115" i="25"/>
  <c r="H10111" i="25"/>
  <c r="H10107" i="25"/>
  <c r="H10103" i="25"/>
  <c r="H10099" i="25"/>
  <c r="H10095" i="25"/>
  <c r="H10091" i="25"/>
  <c r="H10087" i="25"/>
  <c r="H10083" i="25"/>
  <c r="H10079" i="25"/>
  <c r="H10075" i="25"/>
  <c r="H10071" i="25"/>
  <c r="H10067" i="25"/>
  <c r="H10063" i="25"/>
  <c r="H10059" i="25"/>
  <c r="H10055" i="25"/>
  <c r="H10051" i="25"/>
  <c r="H10047" i="25"/>
  <c r="H10043" i="25"/>
  <c r="H10039" i="25"/>
  <c r="H10035" i="25"/>
  <c r="H10031" i="25"/>
  <c r="H10027" i="25"/>
  <c r="H10023" i="25"/>
  <c r="H10019" i="25"/>
  <c r="H10015" i="25"/>
  <c r="H10011" i="25"/>
  <c r="H10007" i="25"/>
  <c r="H10003" i="25"/>
  <c r="H9999" i="25"/>
  <c r="H9995" i="25"/>
  <c r="H9991" i="25"/>
  <c r="H9987" i="25"/>
  <c r="H9983" i="25"/>
  <c r="H9979" i="25"/>
  <c r="H9975" i="25"/>
  <c r="H9971" i="25"/>
  <c r="H9967" i="25"/>
  <c r="H9963" i="25"/>
  <c r="H9959" i="25"/>
  <c r="H9955" i="25"/>
  <c r="H9951" i="25"/>
  <c r="H9947" i="25"/>
  <c r="H9943" i="25"/>
  <c r="H9939" i="25"/>
  <c r="H9935" i="25"/>
  <c r="H9931" i="25"/>
  <c r="H9927" i="25"/>
  <c r="H9923" i="25"/>
  <c r="H9919" i="25"/>
  <c r="H9915" i="25"/>
  <c r="H9911" i="25"/>
  <c r="H9907" i="25"/>
  <c r="H9903" i="25"/>
  <c r="H9899" i="25"/>
  <c r="H9895" i="25"/>
  <c r="H9891" i="25"/>
  <c r="H9887" i="25"/>
  <c r="H9883" i="25"/>
  <c r="H9879" i="25"/>
  <c r="H9875" i="25"/>
  <c r="H9871" i="25"/>
  <c r="H9867" i="25"/>
  <c r="H9863" i="25"/>
  <c r="H9859" i="25"/>
  <c r="H9855" i="25"/>
  <c r="H9851" i="25"/>
  <c r="H9847" i="25"/>
  <c r="H9843" i="25"/>
  <c r="H9839" i="25"/>
  <c r="H9835" i="25"/>
  <c r="H9831" i="25"/>
  <c r="H9827" i="25"/>
  <c r="H9823" i="25"/>
  <c r="H9819" i="25"/>
  <c r="H9815" i="25"/>
  <c r="H9811" i="25"/>
  <c r="H9807" i="25"/>
  <c r="H9803" i="25"/>
  <c r="H9799" i="25"/>
  <c r="H9795" i="25"/>
  <c r="H9791" i="25"/>
  <c r="H9787" i="25"/>
  <c r="H9783" i="25"/>
  <c r="H9779" i="25"/>
  <c r="H9775" i="25"/>
  <c r="H9771" i="25"/>
  <c r="H9767" i="25"/>
  <c r="H9763" i="25"/>
  <c r="H9759" i="25"/>
  <c r="H9755" i="25"/>
  <c r="H9751" i="25"/>
  <c r="H9747" i="25"/>
  <c r="H9743" i="25"/>
  <c r="H9739" i="25"/>
  <c r="H9735" i="25"/>
  <c r="H9731" i="25"/>
  <c r="H9727" i="25"/>
  <c r="H9723" i="25"/>
  <c r="H9719" i="25"/>
  <c r="H9715" i="25"/>
  <c r="H9711" i="25"/>
  <c r="H9707" i="25"/>
  <c r="H9703" i="25"/>
  <c r="H9699" i="25"/>
  <c r="H9695" i="25"/>
  <c r="H9691" i="25"/>
  <c r="H9687" i="25"/>
  <c r="H9683" i="25"/>
  <c r="H9679" i="25"/>
  <c r="H9675" i="25"/>
  <c r="H9671" i="25"/>
  <c r="H9667" i="25"/>
  <c r="H9663" i="25"/>
  <c r="H9659" i="25"/>
  <c r="H9655" i="25"/>
  <c r="H9651" i="25"/>
  <c r="H9647" i="25"/>
  <c r="H9643" i="25"/>
  <c r="H9639" i="25"/>
  <c r="H9635" i="25"/>
  <c r="H9631" i="25"/>
  <c r="H9627" i="25"/>
  <c r="H9623" i="25"/>
  <c r="H9619" i="25"/>
  <c r="H9615" i="25"/>
  <c r="H9611" i="25"/>
  <c r="H9607" i="25"/>
  <c r="H9603" i="25"/>
  <c r="H9599" i="25"/>
  <c r="H9595" i="25"/>
  <c r="H9591" i="25"/>
  <c r="H9587" i="25"/>
  <c r="H9583" i="25"/>
  <c r="H9579" i="25"/>
  <c r="H9575" i="25"/>
  <c r="H9571" i="25"/>
  <c r="H9567" i="25"/>
  <c r="H9563" i="25"/>
  <c r="H9559" i="25"/>
  <c r="H9555" i="25"/>
  <c r="H9551" i="25"/>
  <c r="H9547" i="25"/>
  <c r="H9543" i="25"/>
  <c r="H9539" i="25"/>
  <c r="H9535" i="25"/>
  <c r="H9531" i="25"/>
  <c r="H9527" i="25"/>
  <c r="H9523" i="25"/>
  <c r="H9519" i="25"/>
  <c r="H9515" i="25"/>
  <c r="H9511" i="25"/>
  <c r="H9507" i="25"/>
  <c r="H9503" i="25"/>
  <c r="H9499" i="25"/>
  <c r="H9495" i="25"/>
  <c r="H9491" i="25"/>
  <c r="H9487" i="25"/>
  <c r="H9483" i="25"/>
  <c r="H9479" i="25"/>
  <c r="H9475" i="25"/>
  <c r="H9471" i="25"/>
  <c r="H9467" i="25"/>
  <c r="H9463" i="25"/>
  <c r="H9459" i="25"/>
  <c r="H9455" i="25"/>
  <c r="H9451" i="25"/>
  <c r="H9447" i="25"/>
  <c r="H9443" i="25"/>
  <c r="H9439" i="25"/>
  <c r="H9435" i="25"/>
  <c r="H9431" i="25"/>
  <c r="H9427" i="25"/>
  <c r="H9423" i="25"/>
  <c r="H9419" i="25"/>
  <c r="H9415" i="25"/>
  <c r="H9411" i="25"/>
  <c r="H9407" i="25"/>
  <c r="H9403" i="25"/>
  <c r="H9399" i="25"/>
  <c r="H9395" i="25"/>
  <c r="H9391" i="25"/>
  <c r="H9387" i="25"/>
  <c r="H9383" i="25"/>
  <c r="H9379" i="25"/>
  <c r="H9375" i="25"/>
  <c r="H9371" i="25"/>
  <c r="H9367" i="25"/>
  <c r="H9363" i="25"/>
  <c r="H9359" i="25"/>
  <c r="H9355" i="25"/>
  <c r="H9351" i="25"/>
  <c r="H9347" i="25"/>
  <c r="H9343" i="25"/>
  <c r="H9339" i="25"/>
  <c r="H9335" i="25"/>
  <c r="H9331" i="25"/>
  <c r="H9327" i="25"/>
  <c r="H9323" i="25"/>
  <c r="H9319" i="25"/>
  <c r="H9315" i="25"/>
  <c r="H9311" i="25"/>
  <c r="H9307" i="25"/>
  <c r="H9303" i="25"/>
  <c r="H9299" i="25"/>
  <c r="H9295" i="25"/>
  <c r="H9291" i="25"/>
  <c r="H9287" i="25"/>
  <c r="H9283" i="25"/>
  <c r="H9279" i="25"/>
  <c r="H9275" i="25"/>
  <c r="H9271" i="25"/>
  <c r="H9267" i="25"/>
  <c r="H9263" i="25"/>
  <c r="H9259" i="25"/>
  <c r="H9255" i="25"/>
  <c r="H9251" i="25"/>
  <c r="H9247" i="25"/>
  <c r="H9243" i="25"/>
  <c r="H9239" i="25"/>
  <c r="H9235" i="25"/>
  <c r="H9231" i="25"/>
  <c r="H9227" i="25"/>
  <c r="H9223" i="25"/>
  <c r="H9219" i="25"/>
  <c r="H9215" i="25"/>
  <c r="H9211" i="25"/>
  <c r="H9207" i="25"/>
  <c r="H9203" i="25"/>
  <c r="H9199" i="25"/>
  <c r="H9195" i="25"/>
  <c r="H9191" i="25"/>
  <c r="H9187" i="25"/>
  <c r="H9183" i="25"/>
  <c r="H9179" i="25"/>
  <c r="H9175" i="25"/>
  <c r="H9171" i="25"/>
  <c r="H9167" i="25"/>
  <c r="H9163" i="25"/>
  <c r="H9159" i="25"/>
  <c r="H9155" i="25"/>
  <c r="H9151" i="25"/>
  <c r="H9147" i="25"/>
  <c r="H9143" i="25"/>
  <c r="H9139" i="25"/>
  <c r="H9135" i="25"/>
  <c r="H9131" i="25"/>
  <c r="H9127" i="25"/>
  <c r="H9123" i="25"/>
  <c r="H9119" i="25"/>
  <c r="H9115" i="25"/>
  <c r="H9111" i="25"/>
  <c r="H9107" i="25"/>
  <c r="H9103" i="25"/>
  <c r="H9099" i="25"/>
  <c r="H9095" i="25"/>
  <c r="H9091" i="25"/>
  <c r="H9087" i="25"/>
  <c r="H9083" i="25"/>
  <c r="H9079" i="25"/>
  <c r="H9075" i="25"/>
  <c r="H9071" i="25"/>
  <c r="H9067" i="25"/>
  <c r="H9063" i="25"/>
  <c r="H9059" i="25"/>
  <c r="H9055" i="25"/>
  <c r="H9051" i="25"/>
  <c r="H9047" i="25"/>
  <c r="H9043" i="25"/>
  <c r="H9039" i="25"/>
  <c r="H9035" i="25"/>
  <c r="H9031" i="25"/>
  <c r="H9027" i="25"/>
  <c r="H9023" i="25"/>
  <c r="H9019" i="25"/>
  <c r="H9015" i="25"/>
  <c r="H9011" i="25"/>
  <c r="H9007" i="25"/>
  <c r="H9003" i="25"/>
  <c r="H8999" i="25"/>
  <c r="H8995" i="25"/>
  <c r="H8991" i="25"/>
  <c r="H8987" i="25"/>
  <c r="H8983" i="25"/>
  <c r="H8979" i="25"/>
  <c r="H8975" i="25"/>
  <c r="H8971" i="25"/>
  <c r="H8967" i="25"/>
  <c r="H8963" i="25"/>
  <c r="H8959" i="25"/>
  <c r="H8955" i="25"/>
  <c r="H8951" i="25"/>
  <c r="H8947" i="25"/>
  <c r="H8943" i="25"/>
  <c r="H8939" i="25"/>
  <c r="H8935" i="25"/>
  <c r="H8931" i="25"/>
  <c r="H8927" i="25"/>
  <c r="H8923" i="25"/>
  <c r="H8919" i="25"/>
  <c r="H8915" i="25"/>
  <c r="H8911" i="25"/>
  <c r="H8907" i="25"/>
  <c r="H8903" i="25"/>
  <c r="H8899" i="25"/>
  <c r="H8895" i="25"/>
  <c r="H8891" i="25"/>
  <c r="H8887" i="25"/>
  <c r="H8883" i="25"/>
  <c r="H8879" i="25"/>
  <c r="H8875" i="25"/>
  <c r="H8871" i="25"/>
  <c r="H8867" i="25"/>
  <c r="H8863" i="25"/>
  <c r="H8859" i="25"/>
  <c r="H8855" i="25"/>
  <c r="H8851" i="25"/>
  <c r="H8847" i="25"/>
  <c r="H8843" i="25"/>
  <c r="H8839" i="25"/>
  <c r="H8835" i="25"/>
  <c r="H8831" i="25"/>
  <c r="H8827" i="25"/>
  <c r="H8823" i="25"/>
  <c r="H8819" i="25"/>
  <c r="H8815" i="25"/>
  <c r="H8811" i="25"/>
  <c r="H8807" i="25"/>
  <c r="H8803" i="25"/>
  <c r="H8799" i="25"/>
  <c r="H8795" i="25"/>
  <c r="H8791" i="25"/>
  <c r="H8787" i="25"/>
  <c r="H8783" i="25"/>
  <c r="H8779" i="25"/>
  <c r="H8775" i="25"/>
  <c r="H8771" i="25"/>
  <c r="H8767" i="25"/>
  <c r="H8763" i="25"/>
  <c r="H8759" i="25"/>
  <c r="H8755" i="25"/>
  <c r="H8751" i="25"/>
  <c r="H8747" i="25"/>
  <c r="H8743" i="25"/>
  <c r="H8739" i="25"/>
  <c r="H8735" i="25"/>
  <c r="H8731" i="25"/>
  <c r="H8727" i="25"/>
  <c r="H8723" i="25"/>
  <c r="H8719" i="25"/>
  <c r="H8715" i="25"/>
  <c r="H8711" i="25"/>
  <c r="H8707" i="25"/>
  <c r="H8703" i="25"/>
  <c r="H8699" i="25"/>
  <c r="H8695" i="25"/>
  <c r="H8691" i="25"/>
  <c r="H8687" i="25"/>
  <c r="H8683" i="25"/>
  <c r="H8679" i="25"/>
  <c r="H8675" i="25"/>
  <c r="H8671" i="25"/>
  <c r="H8667" i="25"/>
  <c r="H8663" i="25"/>
  <c r="H8659" i="25"/>
  <c r="H8655" i="25"/>
  <c r="H8651" i="25"/>
  <c r="H8647" i="25"/>
  <c r="H8643" i="25"/>
  <c r="H8639" i="25"/>
  <c r="H8635" i="25"/>
  <c r="H8631" i="25"/>
  <c r="H8627" i="25"/>
  <c r="H8623" i="25"/>
  <c r="H8619" i="25"/>
  <c r="H8615" i="25"/>
  <c r="H8611" i="25"/>
  <c r="H8607" i="25"/>
  <c r="H8603" i="25"/>
  <c r="H8599" i="25"/>
  <c r="H8595" i="25"/>
  <c r="H8591" i="25"/>
  <c r="H8587" i="25"/>
  <c r="H8583" i="25"/>
  <c r="H8579" i="25"/>
  <c r="H8575" i="25"/>
  <c r="H8571" i="25"/>
  <c r="H8567" i="25"/>
  <c r="H8563" i="25"/>
  <c r="H8559" i="25"/>
  <c r="H8555" i="25"/>
  <c r="H8551" i="25"/>
  <c r="H8547" i="25"/>
  <c r="H8543" i="25"/>
  <c r="H8539" i="25"/>
  <c r="H8535" i="25"/>
  <c r="H8531" i="25"/>
  <c r="H8527" i="25"/>
  <c r="H8523" i="25"/>
  <c r="H8519" i="25"/>
  <c r="H8515" i="25"/>
  <c r="H8511" i="25"/>
  <c r="H8507" i="25"/>
  <c r="H8503" i="25"/>
  <c r="H8499" i="25"/>
  <c r="H8495" i="25"/>
  <c r="H8491" i="25"/>
  <c r="H8487" i="25"/>
  <c r="H8483" i="25"/>
  <c r="H8479" i="25"/>
  <c r="H8475" i="25"/>
  <c r="H8471" i="25"/>
  <c r="H8467" i="25"/>
  <c r="H8463" i="25"/>
  <c r="H8459" i="25"/>
  <c r="H8455" i="25"/>
  <c r="H8451" i="25"/>
  <c r="H8447" i="25"/>
  <c r="H8443" i="25"/>
  <c r="H8439" i="25"/>
  <c r="H8435" i="25"/>
  <c r="H8431" i="25"/>
  <c r="H8427" i="25"/>
  <c r="H8423" i="25"/>
  <c r="H8419" i="25"/>
  <c r="H8415" i="25"/>
  <c r="H8411" i="25"/>
  <c r="H8407" i="25"/>
  <c r="H8403" i="25"/>
  <c r="H8399" i="25"/>
  <c r="H8395" i="25"/>
  <c r="H8391" i="25"/>
  <c r="H8387" i="25"/>
  <c r="H8383" i="25"/>
  <c r="H8379" i="25"/>
  <c r="H8375" i="25"/>
  <c r="H8371" i="25"/>
  <c r="H8367" i="25"/>
  <c r="H8363" i="25"/>
  <c r="H8359" i="25"/>
  <c r="H8355" i="25"/>
  <c r="H8351" i="25"/>
  <c r="H8347" i="25"/>
  <c r="H8343" i="25"/>
  <c r="H8339" i="25"/>
  <c r="H8335" i="25"/>
  <c r="H8331" i="25"/>
  <c r="H8327" i="25"/>
  <c r="H8323" i="25"/>
  <c r="H8319" i="25"/>
  <c r="H8315" i="25"/>
  <c r="H8311" i="25"/>
  <c r="H8307" i="25"/>
  <c r="H8303" i="25"/>
  <c r="H8299" i="25"/>
  <c r="H8295" i="25"/>
  <c r="H8291" i="25"/>
  <c r="H8287" i="25"/>
  <c r="H8283" i="25"/>
  <c r="H8279" i="25"/>
  <c r="H8275" i="25"/>
  <c r="H8271" i="25"/>
  <c r="H8267" i="25"/>
  <c r="H8263" i="25"/>
  <c r="H8259" i="25"/>
  <c r="H8255" i="25"/>
  <c r="H8251" i="25"/>
  <c r="H8247" i="25"/>
  <c r="H8243" i="25"/>
  <c r="H8239" i="25"/>
  <c r="H8235" i="25"/>
  <c r="H8231" i="25"/>
  <c r="H8227" i="25"/>
  <c r="H8223" i="25"/>
  <c r="H8219" i="25"/>
  <c r="H8215" i="25"/>
  <c r="H8211" i="25"/>
  <c r="H8207" i="25"/>
  <c r="H8203" i="25"/>
  <c r="H8199" i="25"/>
  <c r="H8195" i="25"/>
  <c r="H8191" i="25"/>
  <c r="H8187" i="25"/>
  <c r="H8183" i="25"/>
  <c r="H8179" i="25"/>
  <c r="H8175" i="25"/>
  <c r="H8171" i="25"/>
  <c r="H8167" i="25"/>
  <c r="H8163" i="25"/>
  <c r="H8159" i="25"/>
  <c r="H8155" i="25"/>
  <c r="H8151" i="25"/>
  <c r="H8147" i="25"/>
  <c r="H8143" i="25"/>
  <c r="H8139" i="25"/>
  <c r="H8135" i="25"/>
  <c r="H8131" i="25"/>
  <c r="H8127" i="25"/>
  <c r="H8123" i="25"/>
  <c r="H8119" i="25"/>
  <c r="H8115" i="25"/>
  <c r="H8111" i="25"/>
  <c r="H8107" i="25"/>
  <c r="H8103" i="25"/>
  <c r="H8099" i="25"/>
  <c r="H8095" i="25"/>
  <c r="H19950" i="25"/>
  <c r="H19245" i="25"/>
  <c r="H18989" i="25"/>
  <c r="H18733" i="25"/>
  <c r="H18477" i="25"/>
  <c r="H18221" i="25"/>
  <c r="H17965" i="25"/>
  <c r="H17709" i="25"/>
  <c r="H17453" i="25"/>
  <c r="H17197" i="25"/>
  <c r="H16959" i="25"/>
  <c r="H16895" i="25"/>
  <c r="H16831" i="25"/>
  <c r="H16767" i="25"/>
  <c r="H16703" i="25"/>
  <c r="H16639" i="25"/>
  <c r="H16575" i="25"/>
  <c r="H16511" i="25"/>
  <c r="H16447" i="25"/>
  <c r="H16383" i="25"/>
  <c r="H16319" i="25"/>
  <c r="H16255" i="25"/>
  <c r="H16191" i="25"/>
  <c r="H16127" i="25"/>
  <c r="H16063" i="25"/>
  <c r="H15999" i="25"/>
  <c r="H15935" i="25"/>
  <c r="H15871" i="25"/>
  <c r="H15807" i="25"/>
  <c r="H15743" i="25"/>
  <c r="H15679" i="25"/>
  <c r="H15615" i="25"/>
  <c r="H15551" i="25"/>
  <c r="H15487" i="25"/>
  <c r="H15423" i="25"/>
  <c r="H15359" i="25"/>
  <c r="H15295" i="25"/>
  <c r="H15231" i="25"/>
  <c r="H15167" i="25"/>
  <c r="H15103" i="25"/>
  <c r="H15039" i="25"/>
  <c r="H14975" i="25"/>
  <c r="H14916" i="25"/>
  <c r="H14900" i="25"/>
  <c r="H14884" i="25"/>
  <c r="H14868" i="25"/>
  <c r="H14852" i="25"/>
  <c r="H14836" i="25"/>
  <c r="H14820" i="25"/>
  <c r="H14804" i="25"/>
  <c r="H14788" i="25"/>
  <c r="H14772" i="25"/>
  <c r="H14756" i="25"/>
  <c r="H14740" i="25"/>
  <c r="H14724" i="25"/>
  <c r="H14708" i="25"/>
  <c r="H14692" i="25"/>
  <c r="H14676" i="25"/>
  <c r="H14660" i="25"/>
  <c r="H14644" i="25"/>
  <c r="H14628" i="25"/>
  <c r="H14612" i="25"/>
  <c r="H14596" i="25"/>
  <c r="H14580" i="25"/>
  <c r="H14564" i="25"/>
  <c r="H14548" i="25"/>
  <c r="H14532" i="25"/>
  <c r="H14516" i="25"/>
  <c r="H14500" i="25"/>
  <c r="H14484" i="25"/>
  <c r="H14468" i="25"/>
  <c r="H14452" i="25"/>
  <c r="H14436" i="25"/>
  <c r="H14420" i="25"/>
  <c r="H14404" i="25"/>
  <c r="H14388" i="25"/>
  <c r="H14372" i="25"/>
  <c r="H14356" i="25"/>
  <c r="H14340" i="25"/>
  <c r="H14324" i="25"/>
  <c r="H14308" i="25"/>
  <c r="H14292" i="25"/>
  <c r="H14276" i="25"/>
  <c r="H14260" i="25"/>
  <c r="H14244" i="25"/>
  <c r="H14228" i="25"/>
  <c r="H14212" i="25"/>
  <c r="H14196" i="25"/>
  <c r="H14180" i="25"/>
  <c r="H14164" i="25"/>
  <c r="H14148" i="25"/>
  <c r="H14132" i="25"/>
  <c r="H14116" i="25"/>
  <c r="H14100" i="25"/>
  <c r="H14084" i="25"/>
  <c r="H14068" i="25"/>
  <c r="H14052" i="25"/>
  <c r="H14036" i="25"/>
  <c r="H14020" i="25"/>
  <c r="H14004" i="25"/>
  <c r="H13988" i="25"/>
  <c r="H13972" i="25"/>
  <c r="H13956" i="25"/>
  <c r="H13940" i="25"/>
  <c r="H13924" i="25"/>
  <c r="H13908" i="25"/>
  <c r="H13892" i="25"/>
  <c r="H13876" i="25"/>
  <c r="H13860" i="25"/>
  <c r="H13844" i="25"/>
  <c r="H13828" i="25"/>
  <c r="H13812" i="25"/>
  <c r="H13796" i="25"/>
  <c r="H13780" i="25"/>
  <c r="H13764" i="25"/>
  <c r="H13748" i="25"/>
  <c r="H13732" i="25"/>
  <c r="H13716" i="25"/>
  <c r="H13700" i="25"/>
  <c r="H13684" i="25"/>
  <c r="H13668" i="25"/>
  <c r="H13652" i="25"/>
  <c r="H13636" i="25"/>
  <c r="H13620" i="25"/>
  <c r="H13604" i="25"/>
  <c r="H13588" i="25"/>
  <c r="H13572" i="25"/>
  <c r="H13556" i="25"/>
  <c r="H13540" i="25"/>
  <c r="H13524" i="25"/>
  <c r="H13508" i="25"/>
  <c r="H13492" i="25"/>
  <c r="H13476" i="25"/>
  <c r="H13460" i="25"/>
  <c r="H13444" i="25"/>
  <c r="H13428" i="25"/>
  <c r="H13412" i="25"/>
  <c r="H13396" i="25"/>
  <c r="H13380" i="25"/>
  <c r="H13364" i="25"/>
  <c r="H13348" i="25"/>
  <c r="H13332" i="25"/>
  <c r="H13316" i="25"/>
  <c r="H13300" i="25"/>
  <c r="H13284" i="25"/>
  <c r="H13268" i="25"/>
  <c r="H13252" i="25"/>
  <c r="H13236" i="25"/>
  <c r="H13220" i="25"/>
  <c r="H13204" i="25"/>
  <c r="H13188" i="25"/>
  <c r="H13172" i="25"/>
  <c r="H13156" i="25"/>
  <c r="H13140" i="25"/>
  <c r="H13124" i="25"/>
  <c r="H13108" i="25"/>
  <c r="H13092" i="25"/>
  <c r="H13076" i="25"/>
  <c r="H13060" i="25"/>
  <c r="H13044" i="25"/>
  <c r="H13028" i="25"/>
  <c r="H13012" i="25"/>
  <c r="H12996" i="25"/>
  <c r="H12980" i="25"/>
  <c r="H12964" i="25"/>
  <c r="H12948" i="25"/>
  <c r="H12932" i="25"/>
  <c r="H12916" i="25"/>
  <c r="H12900" i="25"/>
  <c r="H12884" i="25"/>
  <c r="H12870" i="25"/>
  <c r="H12866" i="25"/>
  <c r="H12862" i="25"/>
  <c r="H12858" i="25"/>
  <c r="H12854" i="25"/>
  <c r="H12850" i="25"/>
  <c r="H12846" i="25"/>
  <c r="H12842" i="25"/>
  <c r="H12838" i="25"/>
  <c r="H12834" i="25"/>
  <c r="H12830" i="25"/>
  <c r="H12826" i="25"/>
  <c r="H12822" i="25"/>
  <c r="H12818" i="25"/>
  <c r="H12814" i="25"/>
  <c r="H12810" i="25"/>
  <c r="H12806" i="25"/>
  <c r="H12802" i="25"/>
  <c r="H12798" i="25"/>
  <c r="H12794" i="25"/>
  <c r="H12790" i="25"/>
  <c r="H12786" i="25"/>
  <c r="H12782" i="25"/>
  <c r="H12778" i="25"/>
  <c r="H12774" i="25"/>
  <c r="H12770" i="25"/>
  <c r="H12766" i="25"/>
  <c r="H12762" i="25"/>
  <c r="H12758" i="25"/>
  <c r="H12754" i="25"/>
  <c r="H12750" i="25"/>
  <c r="H12746" i="25"/>
  <c r="H12742" i="25"/>
  <c r="H12738" i="25"/>
  <c r="H12734" i="25"/>
  <c r="H12730" i="25"/>
  <c r="H12726" i="25"/>
  <c r="H12722" i="25"/>
  <c r="H12718" i="25"/>
  <c r="H12714" i="25"/>
  <c r="H12710" i="25"/>
  <c r="H12706" i="25"/>
  <c r="H12702" i="25"/>
  <c r="H12698" i="25"/>
  <c r="H12694" i="25"/>
  <c r="H12690" i="25"/>
  <c r="H12686" i="25"/>
  <c r="H12682" i="25"/>
  <c r="H12678" i="25"/>
  <c r="H12674" i="25"/>
  <c r="H12670" i="25"/>
  <c r="H12666" i="25"/>
  <c r="H12662" i="25"/>
  <c r="H12658" i="25"/>
  <c r="H12654" i="25"/>
  <c r="H12650" i="25"/>
  <c r="H12646" i="25"/>
  <c r="H12642" i="25"/>
  <c r="H12638" i="25"/>
  <c r="H12634" i="25"/>
  <c r="H12630" i="25"/>
  <c r="H12626" i="25"/>
  <c r="H12622" i="25"/>
  <c r="H12618" i="25"/>
  <c r="H12614" i="25"/>
  <c r="H12610" i="25"/>
  <c r="H12606" i="25"/>
  <c r="H12602" i="25"/>
  <c r="H12598" i="25"/>
  <c r="H12594" i="25"/>
  <c r="H12590" i="25"/>
  <c r="H12586" i="25"/>
  <c r="H12582" i="25"/>
  <c r="H12578" i="25"/>
  <c r="H12574" i="25"/>
  <c r="H12570" i="25"/>
  <c r="H12566" i="25"/>
  <c r="H12562" i="25"/>
  <c r="H12558" i="25"/>
  <c r="H12554" i="25"/>
  <c r="H12550" i="25"/>
  <c r="H12546" i="25"/>
  <c r="H12542" i="25"/>
  <c r="H12538" i="25"/>
  <c r="H12534" i="25"/>
  <c r="H12530" i="25"/>
  <c r="H12526" i="25"/>
  <c r="H12522" i="25"/>
  <c r="H12518" i="25"/>
  <c r="H12514" i="25"/>
  <c r="H12510" i="25"/>
  <c r="H12506" i="25"/>
  <c r="H12502" i="25"/>
  <c r="H12498" i="25"/>
  <c r="H12494" i="25"/>
  <c r="H12490" i="25"/>
  <c r="H12486" i="25"/>
  <c r="H12482" i="25"/>
  <c r="H12478" i="25"/>
  <c r="H12474" i="25"/>
  <c r="H12470" i="25"/>
  <c r="H12466" i="25"/>
  <c r="H12462" i="25"/>
  <c r="H12458" i="25"/>
  <c r="H12454" i="25"/>
  <c r="H12450" i="25"/>
  <c r="H12446" i="25"/>
  <c r="H12442" i="25"/>
  <c r="H12438" i="25"/>
  <c r="H12434" i="25"/>
  <c r="H12430" i="25"/>
  <c r="H12426" i="25"/>
  <c r="H12422" i="25"/>
  <c r="H12418" i="25"/>
  <c r="H12414" i="25"/>
  <c r="H12410" i="25"/>
  <c r="H12406" i="25"/>
  <c r="H12402" i="25"/>
  <c r="H12398" i="25"/>
  <c r="H12394" i="25"/>
  <c r="H12390" i="25"/>
  <c r="H12386" i="25"/>
  <c r="H12382" i="25"/>
  <c r="H12378" i="25"/>
  <c r="H12374" i="25"/>
  <c r="H12370" i="25"/>
  <c r="H12366" i="25"/>
  <c r="H12362" i="25"/>
  <c r="H12358" i="25"/>
  <c r="H12354" i="25"/>
  <c r="H12350" i="25"/>
  <c r="H12346" i="25"/>
  <c r="H12342" i="25"/>
  <c r="H12338" i="25"/>
  <c r="H12334" i="25"/>
  <c r="H12330" i="25"/>
  <c r="H12326" i="25"/>
  <c r="H12322" i="25"/>
  <c r="H12318" i="25"/>
  <c r="H12314" i="25"/>
  <c r="H12310" i="25"/>
  <c r="H12306" i="25"/>
  <c r="H12302" i="25"/>
  <c r="H12298" i="25"/>
  <c r="H12294" i="25"/>
  <c r="H12290" i="25"/>
  <c r="H12286" i="25"/>
  <c r="H12282" i="25"/>
  <c r="H12278" i="25"/>
  <c r="H12274" i="25"/>
  <c r="H12270" i="25"/>
  <c r="H12266" i="25"/>
  <c r="H12262" i="25"/>
  <c r="H12258" i="25"/>
  <c r="H12254" i="25"/>
  <c r="H12250" i="25"/>
  <c r="H12246" i="25"/>
  <c r="H12242" i="25"/>
  <c r="H12238" i="25"/>
  <c r="H12234" i="25"/>
  <c r="H12230" i="25"/>
  <c r="H12226" i="25"/>
  <c r="H12222" i="25"/>
  <c r="H12218" i="25"/>
  <c r="H12214" i="25"/>
  <c r="H12210" i="25"/>
  <c r="H12206" i="25"/>
  <c r="H12202" i="25"/>
  <c r="H12198" i="25"/>
  <c r="H12194" i="25"/>
  <c r="H12190" i="25"/>
  <c r="H12186" i="25"/>
  <c r="H12182" i="25"/>
  <c r="H12178" i="25"/>
  <c r="H12174" i="25"/>
  <c r="H12170" i="25"/>
  <c r="H12166" i="25"/>
  <c r="H12162" i="25"/>
  <c r="H12158" i="25"/>
  <c r="H12154" i="25"/>
  <c r="H12150" i="25"/>
  <c r="H12146" i="25"/>
  <c r="H12142" i="25"/>
  <c r="H12138" i="25"/>
  <c r="H12134" i="25"/>
  <c r="H12130" i="25"/>
  <c r="H12126" i="25"/>
  <c r="H12122" i="25"/>
  <c r="H12118" i="25"/>
  <c r="H12114" i="25"/>
  <c r="H12110" i="25"/>
  <c r="H12106" i="25"/>
  <c r="H12102" i="25"/>
  <c r="H12098" i="25"/>
  <c r="H12094" i="25"/>
  <c r="H12090" i="25"/>
  <c r="H12086" i="25"/>
  <c r="H12082" i="25"/>
  <c r="H12078" i="25"/>
  <c r="H12074" i="25"/>
  <c r="H12070" i="25"/>
  <c r="H12066" i="25"/>
  <c r="H12062" i="25"/>
  <c r="H12058" i="25"/>
  <c r="H12054" i="25"/>
  <c r="H12050" i="25"/>
  <c r="H12046" i="25"/>
  <c r="H12042" i="25"/>
  <c r="H12038" i="25"/>
  <c r="H12034" i="25"/>
  <c r="H12030" i="25"/>
  <c r="H12026" i="25"/>
  <c r="H12022" i="25"/>
  <c r="H12018" i="25"/>
  <c r="H12014" i="25"/>
  <c r="H12010" i="25"/>
  <c r="H12006" i="25"/>
  <c r="H12002" i="25"/>
  <c r="H11998" i="25"/>
  <c r="H11994" i="25"/>
  <c r="H11990" i="25"/>
  <c r="H11986" i="25"/>
  <c r="H11982" i="25"/>
  <c r="H11978" i="25"/>
  <c r="H11974" i="25"/>
  <c r="H11970" i="25"/>
  <c r="H11966" i="25"/>
  <c r="H11962" i="25"/>
  <c r="H11958" i="25"/>
  <c r="H11954" i="25"/>
  <c r="H11950" i="25"/>
  <c r="H11946" i="25"/>
  <c r="H11942" i="25"/>
  <c r="H11938" i="25"/>
  <c r="H11934" i="25"/>
  <c r="H11930" i="25"/>
  <c r="H11926" i="25"/>
  <c r="H11922" i="25"/>
  <c r="H11918" i="25"/>
  <c r="H11914" i="25"/>
  <c r="H11910" i="25"/>
  <c r="H11906" i="25"/>
  <c r="H11902" i="25"/>
  <c r="H11898" i="25"/>
  <c r="H11894" i="25"/>
  <c r="H11890" i="25"/>
  <c r="H11886" i="25"/>
  <c r="H11882" i="25"/>
  <c r="H11878" i="25"/>
  <c r="H11874" i="25"/>
  <c r="H11870" i="25"/>
  <c r="H11866" i="25"/>
  <c r="H11862" i="25"/>
  <c r="H11858" i="25"/>
  <c r="H11854" i="25"/>
  <c r="H11850" i="25"/>
  <c r="H11846" i="25"/>
  <c r="H11842" i="25"/>
  <c r="H11838" i="25"/>
  <c r="H11834" i="25"/>
  <c r="H11830" i="25"/>
  <c r="H11826" i="25"/>
  <c r="H11822" i="25"/>
  <c r="H11818" i="25"/>
  <c r="H11814" i="25"/>
  <c r="H11810" i="25"/>
  <c r="H11806" i="25"/>
  <c r="H11802" i="25"/>
  <c r="H11798" i="25"/>
  <c r="H11794" i="25"/>
  <c r="H11790" i="25"/>
  <c r="H11786" i="25"/>
  <c r="H11782" i="25"/>
  <c r="H11778" i="25"/>
  <c r="H11774" i="25"/>
  <c r="H11770" i="25"/>
  <c r="H11766" i="25"/>
  <c r="H11762" i="25"/>
  <c r="H11758" i="25"/>
  <c r="H11754" i="25"/>
  <c r="H11750" i="25"/>
  <c r="H11746" i="25"/>
  <c r="H11742" i="25"/>
  <c r="H11738" i="25"/>
  <c r="H11734" i="25"/>
  <c r="H11730" i="25"/>
  <c r="H11726" i="25"/>
  <c r="H11722" i="25"/>
  <c r="H11718" i="25"/>
  <c r="H11714" i="25"/>
  <c r="H11710" i="25"/>
  <c r="H11706" i="25"/>
  <c r="H11702" i="25"/>
  <c r="H11698" i="25"/>
  <c r="H11694" i="25"/>
  <c r="H11690" i="25"/>
  <c r="H11686" i="25"/>
  <c r="H11682" i="25"/>
  <c r="H11678" i="25"/>
  <c r="H11674" i="25"/>
  <c r="H11670" i="25"/>
  <c r="H11666" i="25"/>
  <c r="H11662" i="25"/>
  <c r="H11658" i="25"/>
  <c r="H11654" i="25"/>
  <c r="H11650" i="25"/>
  <c r="H11646" i="25"/>
  <c r="H11642" i="25"/>
  <c r="H11638" i="25"/>
  <c r="H11634" i="25"/>
  <c r="H11630" i="25"/>
  <c r="H11626" i="25"/>
  <c r="H11622" i="25"/>
  <c r="H11618" i="25"/>
  <c r="H11614" i="25"/>
  <c r="H11610" i="25"/>
  <c r="H11606" i="25"/>
  <c r="H11602" i="25"/>
  <c r="H11598" i="25"/>
  <c r="H11594" i="25"/>
  <c r="H11590" i="25"/>
  <c r="H11586" i="25"/>
  <c r="H11582" i="25"/>
  <c r="H11578" i="25"/>
  <c r="H11574" i="25"/>
  <c r="H11570" i="25"/>
  <c r="H11566" i="25"/>
  <c r="H11562" i="25"/>
  <c r="H11558" i="25"/>
  <c r="H11554" i="25"/>
  <c r="H11550" i="25"/>
  <c r="H11546" i="25"/>
  <c r="H11542" i="25"/>
  <c r="H11538" i="25"/>
  <c r="H11534" i="25"/>
  <c r="H11530" i="25"/>
  <c r="H11526" i="25"/>
  <c r="H11522" i="25"/>
  <c r="H11518" i="25"/>
  <c r="H11514" i="25"/>
  <c r="H11510" i="25"/>
  <c r="H11506" i="25"/>
  <c r="H11502" i="25"/>
  <c r="H11498" i="25"/>
  <c r="H11494" i="25"/>
  <c r="H11490" i="25"/>
  <c r="H11486" i="25"/>
  <c r="H11482" i="25"/>
  <c r="H11478" i="25"/>
  <c r="H11474" i="25"/>
  <c r="H11470" i="25"/>
  <c r="H11466" i="25"/>
  <c r="H11462" i="25"/>
  <c r="H11458" i="25"/>
  <c r="H11454" i="25"/>
  <c r="H11450" i="25"/>
  <c r="H11446" i="25"/>
  <c r="H11442" i="25"/>
  <c r="H11438" i="25"/>
  <c r="H11434" i="25"/>
  <c r="H11430" i="25"/>
  <c r="H11426" i="25"/>
  <c r="H11422" i="25"/>
  <c r="H11418" i="25"/>
  <c r="H11414" i="25"/>
  <c r="H11410" i="25"/>
  <c r="H11406" i="25"/>
  <c r="H11402" i="25"/>
  <c r="H11398" i="25"/>
  <c r="H11394" i="25"/>
  <c r="H11390" i="25"/>
  <c r="H11386" i="25"/>
  <c r="H11382" i="25"/>
  <c r="H11378" i="25"/>
  <c r="H11374" i="25"/>
  <c r="H11370" i="25"/>
  <c r="H11366" i="25"/>
  <c r="H11362" i="25"/>
  <c r="H11358" i="25"/>
  <c r="H11354" i="25"/>
  <c r="H11350" i="25"/>
  <c r="H11346" i="25"/>
  <c r="H11342" i="25"/>
  <c r="H11338" i="25"/>
  <c r="H11334" i="25"/>
  <c r="H11330" i="25"/>
  <c r="H11326" i="25"/>
  <c r="H11322" i="25"/>
  <c r="H11318" i="25"/>
  <c r="H11314" i="25"/>
  <c r="H11310" i="25"/>
  <c r="H11306" i="25"/>
  <c r="H11302" i="25"/>
  <c r="H11298" i="25"/>
  <c r="H11294" i="25"/>
  <c r="H11290" i="25"/>
  <c r="H11286" i="25"/>
  <c r="H11282" i="25"/>
  <c r="H11278" i="25"/>
  <c r="H11274" i="25"/>
  <c r="H11270" i="25"/>
  <c r="H11266" i="25"/>
  <c r="H11262" i="25"/>
  <c r="H11258" i="25"/>
  <c r="H11254" i="25"/>
  <c r="H11250" i="25"/>
  <c r="H11246" i="25"/>
  <c r="H11242" i="25"/>
  <c r="H11238" i="25"/>
  <c r="H11234" i="25"/>
  <c r="H11230" i="25"/>
  <c r="H11226" i="25"/>
  <c r="H11222" i="25"/>
  <c r="H11218" i="25"/>
  <c r="H11214" i="25"/>
  <c r="H11210" i="25"/>
  <c r="H11206" i="25"/>
  <c r="H11202" i="25"/>
  <c r="H11198" i="25"/>
  <c r="H11194" i="25"/>
  <c r="H11190" i="25"/>
  <c r="H11186" i="25"/>
  <c r="H11182" i="25"/>
  <c r="H11178" i="25"/>
  <c r="H11174" i="25"/>
  <c r="H11170" i="25"/>
  <c r="H11166" i="25"/>
  <c r="H11162" i="25"/>
  <c r="H11158" i="25"/>
  <c r="H11154" i="25"/>
  <c r="H11150" i="25"/>
  <c r="H11146" i="25"/>
  <c r="H11142" i="25"/>
  <c r="H11138" i="25"/>
  <c r="H11134" i="25"/>
  <c r="H11130" i="25"/>
  <c r="H11126" i="25"/>
  <c r="H11122" i="25"/>
  <c r="H11118" i="25"/>
  <c r="H11114" i="25"/>
  <c r="H11110" i="25"/>
  <c r="H11106" i="25"/>
  <c r="H11102" i="25"/>
  <c r="H11098" i="25"/>
  <c r="H11094" i="25"/>
  <c r="H11090" i="25"/>
  <c r="H11086" i="25"/>
  <c r="H11082" i="25"/>
  <c r="H11078" i="25"/>
  <c r="H11074" i="25"/>
  <c r="H11070" i="25"/>
  <c r="H11066" i="25"/>
  <c r="H11062" i="25"/>
  <c r="H11058" i="25"/>
  <c r="H11054" i="25"/>
  <c r="H11050" i="25"/>
  <c r="H11046" i="25"/>
  <c r="H11042" i="25"/>
  <c r="H11038" i="25"/>
  <c r="H11034" i="25"/>
  <c r="H11030" i="25"/>
  <c r="H11026" i="25"/>
  <c r="H11022" i="25"/>
  <c r="H11018" i="25"/>
  <c r="H11014" i="25"/>
  <c r="H11010" i="25"/>
  <c r="H11006" i="25"/>
  <c r="H11002" i="25"/>
  <c r="H10998" i="25"/>
  <c r="H10994" i="25"/>
  <c r="H10990" i="25"/>
  <c r="H10986" i="25"/>
  <c r="H10982" i="25"/>
  <c r="H10978" i="25"/>
  <c r="H10974" i="25"/>
  <c r="H10970" i="25"/>
  <c r="H10966" i="25"/>
  <c r="H10962" i="25"/>
  <c r="H10958" i="25"/>
  <c r="H10954" i="25"/>
  <c r="H10950" i="25"/>
  <c r="H10946" i="25"/>
  <c r="H10942" i="25"/>
  <c r="H10938" i="25"/>
  <c r="H10934" i="25"/>
  <c r="H10930" i="25"/>
  <c r="H10926" i="25"/>
  <c r="H10922" i="25"/>
  <c r="H10918" i="25"/>
  <c r="H10914" i="25"/>
  <c r="H10910" i="25"/>
  <c r="H10906" i="25"/>
  <c r="H10902" i="25"/>
  <c r="H10898" i="25"/>
  <c r="H10894" i="25"/>
  <c r="H10890" i="25"/>
  <c r="H10886" i="25"/>
  <c r="H10882" i="25"/>
  <c r="H10878" i="25"/>
  <c r="H10874" i="25"/>
  <c r="H10870" i="25"/>
  <c r="H10866" i="25"/>
  <c r="H10862" i="25"/>
  <c r="H10858" i="25"/>
  <c r="H10854" i="25"/>
  <c r="H10850" i="25"/>
  <c r="H10846" i="25"/>
  <c r="H10842" i="25"/>
  <c r="H10838" i="25"/>
  <c r="H10834" i="25"/>
  <c r="H10830" i="25"/>
  <c r="H10826" i="25"/>
  <c r="H10822" i="25"/>
  <c r="H10818" i="25"/>
  <c r="H10814" i="25"/>
  <c r="H10810" i="25"/>
  <c r="H10806" i="25"/>
  <c r="H10802" i="25"/>
  <c r="H10798" i="25"/>
  <c r="H10794" i="25"/>
  <c r="H10790" i="25"/>
  <c r="H10786" i="25"/>
  <c r="H10782" i="25"/>
  <c r="H10778" i="25"/>
  <c r="H10774" i="25"/>
  <c r="H10770" i="25"/>
  <c r="H10766" i="25"/>
  <c r="H10762" i="25"/>
  <c r="H10758" i="25"/>
  <c r="H10754" i="25"/>
  <c r="H10750" i="25"/>
  <c r="H10746" i="25"/>
  <c r="H10742" i="25"/>
  <c r="H10738" i="25"/>
  <c r="H10734" i="25"/>
  <c r="H10730" i="25"/>
  <c r="H10726" i="25"/>
  <c r="H10722" i="25"/>
  <c r="H10718" i="25"/>
  <c r="H10714" i="25"/>
  <c r="H10710" i="25"/>
  <c r="H10706" i="25"/>
  <c r="H10702" i="25"/>
  <c r="H10698" i="25"/>
  <c r="H10694" i="25"/>
  <c r="H10690" i="25"/>
  <c r="H10686" i="25"/>
  <c r="H10682" i="25"/>
  <c r="H10678" i="25"/>
  <c r="H10674" i="25"/>
  <c r="H10670" i="25"/>
  <c r="H10666" i="25"/>
  <c r="H10662" i="25"/>
  <c r="H10658" i="25"/>
  <c r="H10654" i="25"/>
  <c r="H10650" i="25"/>
  <c r="H10646" i="25"/>
  <c r="H10642" i="25"/>
  <c r="H10638" i="25"/>
  <c r="H10634" i="25"/>
  <c r="H10630" i="25"/>
  <c r="H10626" i="25"/>
  <c r="H10622" i="25"/>
  <c r="H10618" i="25"/>
  <c r="H10614" i="25"/>
  <c r="H10610" i="25"/>
  <c r="H10606" i="25"/>
  <c r="H10602" i="25"/>
  <c r="H10598" i="25"/>
  <c r="H10594" i="25"/>
  <c r="H10590" i="25"/>
  <c r="H10586" i="25"/>
  <c r="H10582" i="25"/>
  <c r="H10578" i="25"/>
  <c r="H10574" i="25"/>
  <c r="H10570" i="25"/>
  <c r="H10566" i="25"/>
  <c r="H10562" i="25"/>
  <c r="H10558" i="25"/>
  <c r="H10554" i="25"/>
  <c r="H10550" i="25"/>
  <c r="H10546" i="25"/>
  <c r="H10542" i="25"/>
  <c r="H10538" i="25"/>
  <c r="H10534" i="25"/>
  <c r="H10530" i="25"/>
  <c r="H10526" i="25"/>
  <c r="H10522" i="25"/>
  <c r="H10518" i="25"/>
  <c r="H10514" i="25"/>
  <c r="H10510" i="25"/>
  <c r="H10506" i="25"/>
  <c r="H10502" i="25"/>
  <c r="H10498" i="25"/>
  <c r="H10494" i="25"/>
  <c r="H10490" i="25"/>
  <c r="H10486" i="25"/>
  <c r="H10482" i="25"/>
  <c r="H10478" i="25"/>
  <c r="H10474" i="25"/>
  <c r="H10470" i="25"/>
  <c r="H10466" i="25"/>
  <c r="H10462" i="25"/>
  <c r="H10458" i="25"/>
  <c r="H10454" i="25"/>
  <c r="H10450" i="25"/>
  <c r="H10446" i="25"/>
  <c r="H10442" i="25"/>
  <c r="H10438" i="25"/>
  <c r="H10434" i="25"/>
  <c r="H10430" i="25"/>
  <c r="H10426" i="25"/>
  <c r="H10422" i="25"/>
  <c r="H10418" i="25"/>
  <c r="H10414" i="25"/>
  <c r="H10410" i="25"/>
  <c r="H10406" i="25"/>
  <c r="H10402" i="25"/>
  <c r="H10398" i="25"/>
  <c r="H10394" i="25"/>
  <c r="H10390" i="25"/>
  <c r="H10386" i="25"/>
  <c r="H10382" i="25"/>
  <c r="H10378" i="25"/>
  <c r="H10374" i="25"/>
  <c r="H10370" i="25"/>
  <c r="H10366" i="25"/>
  <c r="H10362" i="25"/>
  <c r="H10358" i="25"/>
  <c r="H10354" i="25"/>
  <c r="H10350" i="25"/>
  <c r="H10346" i="25"/>
  <c r="H10342" i="25"/>
  <c r="H10338" i="25"/>
  <c r="H10334" i="25"/>
  <c r="H10330" i="25"/>
  <c r="H10326" i="25"/>
  <c r="H10322" i="25"/>
  <c r="H10318" i="25"/>
  <c r="H10314" i="25"/>
  <c r="H10310" i="25"/>
  <c r="H10306" i="25"/>
  <c r="H10302" i="25"/>
  <c r="H10298" i="25"/>
  <c r="H10294" i="25"/>
  <c r="H10290" i="25"/>
  <c r="H10286" i="25"/>
  <c r="H10282" i="25"/>
  <c r="H10278" i="25"/>
  <c r="H10274" i="25"/>
  <c r="H10270" i="25"/>
  <c r="H10266" i="25"/>
  <c r="H10262" i="25"/>
  <c r="H10258" i="25"/>
  <c r="H10254" i="25"/>
  <c r="H10250" i="25"/>
  <c r="H10246" i="25"/>
  <c r="H10242" i="25"/>
  <c r="H10238" i="25"/>
  <c r="H10234" i="25"/>
  <c r="H10230" i="25"/>
  <c r="H10226" i="25"/>
  <c r="H10222" i="25"/>
  <c r="H10218" i="25"/>
  <c r="H10214" i="25"/>
  <c r="H10210" i="25"/>
  <c r="H10206" i="25"/>
  <c r="H10202" i="25"/>
  <c r="H10198" i="25"/>
  <c r="H10194" i="25"/>
  <c r="H10190" i="25"/>
  <c r="H10186" i="25"/>
  <c r="H10182" i="25"/>
  <c r="H10178" i="25"/>
  <c r="H10174" i="25"/>
  <c r="H10170" i="25"/>
  <c r="H10166" i="25"/>
  <c r="H10162" i="25"/>
  <c r="H10158" i="25"/>
  <c r="H10154" i="25"/>
  <c r="H10150" i="25"/>
  <c r="H10146" i="25"/>
  <c r="H10142" i="25"/>
  <c r="H10138" i="25"/>
  <c r="H10134" i="25"/>
  <c r="H10130" i="25"/>
  <c r="H10126" i="25"/>
  <c r="H10122" i="25"/>
  <c r="H10118" i="25"/>
  <c r="H10114" i="25"/>
  <c r="H10110" i="25"/>
  <c r="H10106" i="25"/>
  <c r="H10102" i="25"/>
  <c r="H10098" i="25"/>
  <c r="H10094" i="25"/>
  <c r="H10090" i="25"/>
  <c r="H10086" i="25"/>
  <c r="H10082" i="25"/>
  <c r="H10078" i="25"/>
  <c r="H10074" i="25"/>
  <c r="H10070" i="25"/>
  <c r="H10066" i="25"/>
  <c r="H10062" i="25"/>
  <c r="H10058" i="25"/>
  <c r="H10054" i="25"/>
  <c r="H10050" i="25"/>
  <c r="H10046" i="25"/>
  <c r="H10042" i="25"/>
  <c r="H10038" i="25"/>
  <c r="H10034" i="25"/>
  <c r="H10030" i="25"/>
  <c r="H10026" i="25"/>
  <c r="H10022" i="25"/>
  <c r="H10018" i="25"/>
  <c r="H10014" i="25"/>
  <c r="H10010" i="25"/>
  <c r="H10006" i="25"/>
  <c r="H10002" i="25"/>
  <c r="H9998" i="25"/>
  <c r="H9994" i="25"/>
  <c r="H9990" i="25"/>
  <c r="H9986" i="25"/>
  <c r="H9982" i="25"/>
  <c r="H9978" i="25"/>
  <c r="H9974" i="25"/>
  <c r="H9970" i="25"/>
  <c r="H9966" i="25"/>
  <c r="H9962" i="25"/>
  <c r="H9958" i="25"/>
  <c r="H9954" i="25"/>
  <c r="H9950" i="25"/>
  <c r="H9946" i="25"/>
  <c r="H9942" i="25"/>
  <c r="H9938" i="25"/>
  <c r="H9934" i="25"/>
  <c r="H9930" i="25"/>
  <c r="H9926" i="25"/>
  <c r="H9922" i="25"/>
  <c r="H9918" i="25"/>
  <c r="H9914" i="25"/>
  <c r="H9910" i="25"/>
  <c r="H9906" i="25"/>
  <c r="H9902" i="25"/>
  <c r="H9898" i="25"/>
  <c r="H9894" i="25"/>
  <c r="H9890" i="25"/>
  <c r="H9886" i="25"/>
  <c r="H9882" i="25"/>
  <c r="H9878" i="25"/>
  <c r="H9874" i="25"/>
  <c r="H9870" i="25"/>
  <c r="H9866" i="25"/>
  <c r="H9862" i="25"/>
  <c r="H9858" i="25"/>
  <c r="H9854" i="25"/>
  <c r="H9850" i="25"/>
  <c r="H9846" i="25"/>
  <c r="H9842" i="25"/>
  <c r="H9838" i="25"/>
  <c r="H9834" i="25"/>
  <c r="H9830" i="25"/>
  <c r="H9826" i="25"/>
  <c r="H9822" i="25"/>
  <c r="H9818" i="25"/>
  <c r="H9814" i="25"/>
  <c r="H9810" i="25"/>
  <c r="H9806" i="25"/>
  <c r="H9802" i="25"/>
  <c r="H9798" i="25"/>
  <c r="H9794" i="25"/>
  <c r="H9790" i="25"/>
  <c r="H9786" i="25"/>
  <c r="H9782" i="25"/>
  <c r="H9778" i="25"/>
  <c r="H9774" i="25"/>
  <c r="H9770" i="25"/>
  <c r="H9766" i="25"/>
  <c r="H9762" i="25"/>
  <c r="H9758" i="25"/>
  <c r="H9754" i="25"/>
  <c r="H9750" i="25"/>
  <c r="H9746" i="25"/>
  <c r="H9742" i="25"/>
  <c r="H9738" i="25"/>
  <c r="H9734" i="25"/>
  <c r="H9730" i="25"/>
  <c r="H9726" i="25"/>
  <c r="H9722" i="25"/>
  <c r="H9718" i="25"/>
  <c r="H9714" i="25"/>
  <c r="H9710" i="25"/>
  <c r="H9706" i="25"/>
  <c r="H9702" i="25"/>
  <c r="H9698" i="25"/>
  <c r="H9694" i="25"/>
  <c r="H9690" i="25"/>
  <c r="H9686" i="25"/>
  <c r="H9682" i="25"/>
  <c r="H9678" i="25"/>
  <c r="H9674" i="25"/>
  <c r="H9670" i="25"/>
  <c r="H9666" i="25"/>
  <c r="H9662" i="25"/>
  <c r="H9658" i="25"/>
  <c r="H9654" i="25"/>
  <c r="H9650" i="25"/>
  <c r="H9646" i="25"/>
  <c r="H9642" i="25"/>
  <c r="H9638" i="25"/>
  <c r="H9634" i="25"/>
  <c r="H9630" i="25"/>
  <c r="H9626" i="25"/>
  <c r="H9622" i="25"/>
  <c r="H9618" i="25"/>
  <c r="H9614" i="25"/>
  <c r="H9610" i="25"/>
  <c r="H9606" i="25"/>
  <c r="H9602" i="25"/>
  <c r="H9598" i="25"/>
  <c r="H9594" i="25"/>
  <c r="H9590" i="25"/>
  <c r="H9586" i="25"/>
  <c r="H9582" i="25"/>
  <c r="H9578" i="25"/>
  <c r="H9574" i="25"/>
  <c r="H9570" i="25"/>
  <c r="H9566" i="25"/>
  <c r="H9562" i="25"/>
  <c r="H9558" i="25"/>
  <c r="H9554" i="25"/>
  <c r="H9550" i="25"/>
  <c r="H9546" i="25"/>
  <c r="H9542" i="25"/>
  <c r="H9538" i="25"/>
  <c r="H9534" i="25"/>
  <c r="H9530" i="25"/>
  <c r="H9526" i="25"/>
  <c r="H9522" i="25"/>
  <c r="H9518" i="25"/>
  <c r="H9514" i="25"/>
  <c r="H9510" i="25"/>
  <c r="H9506" i="25"/>
  <c r="H9502" i="25"/>
  <c r="H9498" i="25"/>
  <c r="H9494" i="25"/>
  <c r="H9490" i="25"/>
  <c r="H9486" i="25"/>
  <c r="H9482" i="25"/>
  <c r="H9478" i="25"/>
  <c r="H9474" i="25"/>
  <c r="H9470" i="25"/>
  <c r="H9466" i="25"/>
  <c r="H9462" i="25"/>
  <c r="H9458" i="25"/>
  <c r="H9454" i="25"/>
  <c r="H9450" i="25"/>
  <c r="H9446" i="25"/>
  <c r="H9442" i="25"/>
  <c r="H9438" i="25"/>
  <c r="H9434" i="25"/>
  <c r="H9430" i="25"/>
  <c r="H9426" i="25"/>
  <c r="H9422" i="25"/>
  <c r="H9418" i="25"/>
  <c r="H9414" i="25"/>
  <c r="H9410" i="25"/>
  <c r="H9406" i="25"/>
  <c r="H9402" i="25"/>
  <c r="H9398" i="25"/>
  <c r="H9394" i="25"/>
  <c r="H9390" i="25"/>
  <c r="H9386" i="25"/>
  <c r="H9382" i="25"/>
  <c r="H9378" i="25"/>
  <c r="H9374" i="25"/>
  <c r="H9370" i="25"/>
  <c r="H9366" i="25"/>
  <c r="H9362" i="25"/>
  <c r="H9358" i="25"/>
  <c r="H9354" i="25"/>
  <c r="H9350" i="25"/>
  <c r="H9346" i="25"/>
  <c r="H9342" i="25"/>
  <c r="H9338" i="25"/>
  <c r="H9334" i="25"/>
  <c r="H9330" i="25"/>
  <c r="H9326" i="25"/>
  <c r="H9322" i="25"/>
  <c r="H9318" i="25"/>
  <c r="H9314" i="25"/>
  <c r="H9310" i="25"/>
  <c r="H9306" i="25"/>
  <c r="H9302" i="25"/>
  <c r="H9298" i="25"/>
  <c r="H9294" i="25"/>
  <c r="H9290" i="25"/>
  <c r="H9286" i="25"/>
  <c r="H9282" i="25"/>
  <c r="H9278" i="25"/>
  <c r="H9274" i="25"/>
  <c r="H9270" i="25"/>
  <c r="H9266" i="25"/>
  <c r="H9262" i="25"/>
  <c r="H9258" i="25"/>
  <c r="H9254" i="25"/>
  <c r="H9250" i="25"/>
  <c r="H9246" i="25"/>
  <c r="H9242" i="25"/>
  <c r="H9238" i="25"/>
  <c r="H9234" i="25"/>
  <c r="H9230" i="25"/>
  <c r="H9226" i="25"/>
  <c r="H9222" i="25"/>
  <c r="H9218" i="25"/>
  <c r="H9214" i="25"/>
  <c r="H9210" i="25"/>
  <c r="H9206" i="25"/>
  <c r="H9202" i="25"/>
  <c r="H9198" i="25"/>
  <c r="H9194" i="25"/>
  <c r="H9190" i="25"/>
  <c r="H9186" i="25"/>
  <c r="H9182" i="25"/>
  <c r="H9178" i="25"/>
  <c r="H9174" i="25"/>
  <c r="H9170" i="25"/>
  <c r="H9166" i="25"/>
  <c r="H9162" i="25"/>
  <c r="H9158" i="25"/>
  <c r="H9154" i="25"/>
  <c r="H9150" i="25"/>
  <c r="H9146" i="25"/>
  <c r="H9142" i="25"/>
  <c r="H9138" i="25"/>
  <c r="H9134" i="25"/>
  <c r="H9130" i="25"/>
  <c r="H9126" i="25"/>
  <c r="H9122" i="25"/>
  <c r="H9118" i="25"/>
  <c r="H9114" i="25"/>
  <c r="H9110" i="25"/>
  <c r="H9106" i="25"/>
  <c r="H9102" i="25"/>
  <c r="H9098" i="25"/>
  <c r="H9094" i="25"/>
  <c r="H9090" i="25"/>
  <c r="H9086" i="25"/>
  <c r="H9082" i="25"/>
  <c r="H9078" i="25"/>
  <c r="H9074" i="25"/>
  <c r="H9070" i="25"/>
  <c r="H9066" i="25"/>
  <c r="H9062" i="25"/>
  <c r="H9058" i="25"/>
  <c r="H9054" i="25"/>
  <c r="H9050" i="25"/>
  <c r="H9046" i="25"/>
  <c r="H9042" i="25"/>
  <c r="H9038" i="25"/>
  <c r="H9034" i="25"/>
  <c r="H9030" i="25"/>
  <c r="H9026" i="25"/>
  <c r="H9022" i="25"/>
  <c r="H9018" i="25"/>
  <c r="H9014" i="25"/>
  <c r="H9010" i="25"/>
  <c r="H9006" i="25"/>
  <c r="H9002" i="25"/>
  <c r="H8998" i="25"/>
  <c r="H8994" i="25"/>
  <c r="H8990" i="25"/>
  <c r="H8986" i="25"/>
  <c r="H8982" i="25"/>
  <c r="H8978" i="25"/>
  <c r="H8974" i="25"/>
  <c r="H8970" i="25"/>
  <c r="H8966" i="25"/>
  <c r="H8962" i="25"/>
  <c r="H8958" i="25"/>
  <c r="H8954" i="25"/>
  <c r="H8950" i="25"/>
  <c r="H8946" i="25"/>
  <c r="H8942" i="25"/>
  <c r="H8938" i="25"/>
  <c r="H8934" i="25"/>
  <c r="H8930" i="25"/>
  <c r="H8926" i="25"/>
  <c r="H8922" i="25"/>
  <c r="H8918" i="25"/>
  <c r="H8914" i="25"/>
  <c r="H8910" i="25"/>
  <c r="H8906" i="25"/>
  <c r="H8902" i="25"/>
  <c r="H8898" i="25"/>
  <c r="H8894" i="25"/>
  <c r="H8890" i="25"/>
  <c r="H8886" i="25"/>
  <c r="H8882" i="25"/>
  <c r="H8878" i="25"/>
  <c r="H8874" i="25"/>
  <c r="H8870" i="25"/>
  <c r="H8866" i="25"/>
  <c r="H8862" i="25"/>
  <c r="H8858" i="25"/>
  <c r="H8854" i="25"/>
  <c r="H8850" i="25"/>
  <c r="H8846" i="25"/>
  <c r="H8842" i="25"/>
  <c r="H8838" i="25"/>
  <c r="H8834" i="25"/>
  <c r="H8830" i="25"/>
  <c r="H8826" i="25"/>
  <c r="H8822" i="25"/>
  <c r="H8818" i="25"/>
  <c r="H8814" i="25"/>
  <c r="H8810" i="25"/>
  <c r="H8806" i="25"/>
  <c r="H8802" i="25"/>
  <c r="H8798" i="25"/>
  <c r="H8794" i="25"/>
  <c r="H8790" i="25"/>
  <c r="H8786" i="25"/>
  <c r="H8782" i="25"/>
  <c r="H8778" i="25"/>
  <c r="H8774" i="25"/>
  <c r="H8770" i="25"/>
  <c r="H8766" i="25"/>
  <c r="H8762" i="25"/>
  <c r="H8758" i="25"/>
  <c r="H8754" i="25"/>
  <c r="H8750" i="25"/>
  <c r="H8746" i="25"/>
  <c r="H8742" i="25"/>
  <c r="H8738" i="25"/>
  <c r="H8734" i="25"/>
  <c r="H8730" i="25"/>
  <c r="H8726" i="25"/>
  <c r="H8722" i="25"/>
  <c r="H8718" i="25"/>
  <c r="H8714" i="25"/>
  <c r="H8710" i="25"/>
  <c r="H8706" i="25"/>
  <c r="H8702" i="25"/>
  <c r="H8698" i="25"/>
  <c r="H8694" i="25"/>
  <c r="H8690" i="25"/>
  <c r="H8686" i="25"/>
  <c r="H8682" i="25"/>
  <c r="H8678" i="25"/>
  <c r="H8674" i="25"/>
  <c r="H8670" i="25"/>
  <c r="H8666" i="25"/>
  <c r="H8662" i="25"/>
  <c r="H8658" i="25"/>
  <c r="H8654" i="25"/>
  <c r="H8650" i="25"/>
  <c r="H8646" i="25"/>
  <c r="H8642" i="25"/>
  <c r="H8638" i="25"/>
  <c r="H8634" i="25"/>
  <c r="H8630" i="25"/>
  <c r="H8626" i="25"/>
  <c r="H8622" i="25"/>
  <c r="H8618" i="25"/>
  <c r="H8614" i="25"/>
  <c r="H8610" i="25"/>
  <c r="H8606" i="25"/>
  <c r="H8602" i="25"/>
  <c r="H8598" i="25"/>
  <c r="H8594" i="25"/>
  <c r="H8590" i="25"/>
  <c r="H8586" i="25"/>
  <c r="H8582" i="25"/>
  <c r="H8578" i="25"/>
  <c r="H8574" i="25"/>
  <c r="H8570" i="25"/>
  <c r="H8566" i="25"/>
  <c r="H8562" i="25"/>
  <c r="H8558" i="25"/>
  <c r="H8554" i="25"/>
  <c r="H8550" i="25"/>
  <c r="H8546" i="25"/>
  <c r="H8542" i="25"/>
  <c r="H8538" i="25"/>
  <c r="H8534" i="25"/>
  <c r="H8530" i="25"/>
  <c r="H8526" i="25"/>
  <c r="H8522" i="25"/>
  <c r="H8518" i="25"/>
  <c r="H8514" i="25"/>
  <c r="H8510" i="25"/>
  <c r="H8506" i="25"/>
  <c r="H8502" i="25"/>
  <c r="H8498" i="25"/>
  <c r="H8494" i="25"/>
  <c r="H8490" i="25"/>
  <c r="H8486" i="25"/>
  <c r="H8482" i="25"/>
  <c r="H8478" i="25"/>
  <c r="H8474" i="25"/>
  <c r="H8470" i="25"/>
  <c r="H8466" i="25"/>
  <c r="H8462" i="25"/>
  <c r="H8458" i="25"/>
  <c r="H8454" i="25"/>
  <c r="H8450" i="25"/>
  <c r="H8446" i="25"/>
  <c r="H8442" i="25"/>
  <c r="H8438" i="25"/>
  <c r="H8434" i="25"/>
  <c r="H8430" i="25"/>
  <c r="H8426" i="25"/>
  <c r="H8422" i="25"/>
  <c r="H8418" i="25"/>
  <c r="H8414" i="25"/>
  <c r="H8410" i="25"/>
  <c r="H8406" i="25"/>
  <c r="H8402" i="25"/>
  <c r="H8398" i="25"/>
  <c r="H8394" i="25"/>
  <c r="H8390" i="25"/>
  <c r="H8386" i="25"/>
  <c r="H8382" i="25"/>
  <c r="H8378" i="25"/>
  <c r="H8374" i="25"/>
  <c r="H8370" i="25"/>
  <c r="H8366" i="25"/>
  <c r="H8362" i="25"/>
  <c r="H8358" i="25"/>
  <c r="H8354" i="25"/>
  <c r="H8350" i="25"/>
  <c r="H8346" i="25"/>
  <c r="H8342" i="25"/>
  <c r="H8338" i="25"/>
  <c r="H8334" i="25"/>
  <c r="H8330" i="25"/>
  <c r="H8326" i="25"/>
  <c r="H8322" i="25"/>
  <c r="H8318" i="25"/>
  <c r="H8314" i="25"/>
  <c r="H8310" i="25"/>
  <c r="H8306" i="25"/>
  <c r="H8302" i="25"/>
  <c r="H8298" i="25"/>
  <c r="H8294" i="25"/>
  <c r="H8290" i="25"/>
  <c r="H8286" i="25"/>
  <c r="H8282" i="25"/>
  <c r="H8278" i="25"/>
  <c r="H8274" i="25"/>
  <c r="H8270" i="25"/>
  <c r="H8266" i="25"/>
  <c r="H8262" i="25"/>
  <c r="H8258" i="25"/>
  <c r="H8254" i="25"/>
  <c r="H8250" i="25"/>
  <c r="H8246" i="25"/>
  <c r="H8242" i="25"/>
  <c r="H8238" i="25"/>
  <c r="H8234" i="25"/>
  <c r="H8230" i="25"/>
  <c r="H8226" i="25"/>
  <c r="H8222" i="25"/>
  <c r="H8218" i="25"/>
  <c r="H8214" i="25"/>
  <c r="H8210" i="25"/>
  <c r="H8206" i="25"/>
  <c r="H8202" i="25"/>
  <c r="H8198" i="25"/>
  <c r="H8194" i="25"/>
  <c r="H8190" i="25"/>
  <c r="H8186" i="25"/>
  <c r="H8182" i="25"/>
  <c r="H8178" i="25"/>
  <c r="H8174" i="25"/>
  <c r="H8170" i="25"/>
  <c r="H8166" i="25"/>
  <c r="H8162" i="25"/>
  <c r="H8158" i="25"/>
  <c r="H8154" i="25"/>
  <c r="H8150" i="25"/>
  <c r="H8146" i="25"/>
  <c r="H8142" i="25"/>
  <c r="H8138" i="25"/>
  <c r="H8134" i="25"/>
  <c r="H8130" i="25"/>
  <c r="H8126" i="25"/>
  <c r="H8122" i="25"/>
  <c r="H8118" i="25"/>
  <c r="H8114" i="25"/>
  <c r="H8110" i="25"/>
  <c r="H8106" i="25"/>
  <c r="H8102" i="25"/>
  <c r="H8098" i="25"/>
  <c r="H8094" i="25"/>
  <c r="H19181" i="25"/>
  <c r="H18157" i="25"/>
  <c r="H17133" i="25"/>
  <c r="H16751" i="25"/>
  <c r="H16495" i="25"/>
  <c r="H16239" i="25"/>
  <c r="H15983" i="25"/>
  <c r="H15727" i="25"/>
  <c r="H15471" i="25"/>
  <c r="H15215" i="25"/>
  <c r="H14959" i="25"/>
  <c r="H14864" i="25"/>
  <c r="H14800" i="25"/>
  <c r="H14736" i="25"/>
  <c r="H14672" i="25"/>
  <c r="H14608" i="25"/>
  <c r="H14544" i="25"/>
  <c r="H14480" i="25"/>
  <c r="H14416" i="25"/>
  <c r="H14352" i="25"/>
  <c r="H14288" i="25"/>
  <c r="H14224" i="25"/>
  <c r="H14160" i="25"/>
  <c r="H14096" i="25"/>
  <c r="H14032" i="25"/>
  <c r="H13968" i="25"/>
  <c r="H13904" i="25"/>
  <c r="H13840" i="25"/>
  <c r="H13776" i="25"/>
  <c r="H13712" i="25"/>
  <c r="H13648" i="25"/>
  <c r="H13584" i="25"/>
  <c r="H13520" i="25"/>
  <c r="H13456" i="25"/>
  <c r="H13392" i="25"/>
  <c r="H13328" i="25"/>
  <c r="H13264" i="25"/>
  <c r="H13200" i="25"/>
  <c r="H13136" i="25"/>
  <c r="H13072" i="25"/>
  <c r="H13008" i="25"/>
  <c r="H12944" i="25"/>
  <c r="H12880" i="25"/>
  <c r="H12857" i="25"/>
  <c r="H12841" i="25"/>
  <c r="H12825" i="25"/>
  <c r="H12809" i="25"/>
  <c r="H12793" i="25"/>
  <c r="H12777" i="25"/>
  <c r="H12761" i="25"/>
  <c r="H12745" i="25"/>
  <c r="H12729" i="25"/>
  <c r="H12713" i="25"/>
  <c r="H12697" i="25"/>
  <c r="H12681" i="25"/>
  <c r="H12665" i="25"/>
  <c r="H12649" i="25"/>
  <c r="H12633" i="25"/>
  <c r="H12617" i="25"/>
  <c r="H12601" i="25"/>
  <c r="H12585" i="25"/>
  <c r="H12569" i="25"/>
  <c r="H12553" i="25"/>
  <c r="H12537" i="25"/>
  <c r="H12521" i="25"/>
  <c r="H12505" i="25"/>
  <c r="H12489" i="25"/>
  <c r="H12473" i="25"/>
  <c r="H12457" i="25"/>
  <c r="H12441" i="25"/>
  <c r="H12425" i="25"/>
  <c r="H12409" i="25"/>
  <c r="H12393" i="25"/>
  <c r="H12377" i="25"/>
  <c r="H12361" i="25"/>
  <c r="H12345" i="25"/>
  <c r="H12329" i="25"/>
  <c r="H12313" i="25"/>
  <c r="H12297" i="25"/>
  <c r="H12281" i="25"/>
  <c r="H12265" i="25"/>
  <c r="H12249" i="25"/>
  <c r="H12233" i="25"/>
  <c r="H12217" i="25"/>
  <c r="H12201" i="25"/>
  <c r="H18669" i="25"/>
  <c r="H17645" i="25"/>
  <c r="H16879" i="25"/>
  <c r="H16623" i="25"/>
  <c r="H16367" i="25"/>
  <c r="H16111" i="25"/>
  <c r="H15855" i="25"/>
  <c r="H15599" i="25"/>
  <c r="H15343" i="25"/>
  <c r="H15087" i="25"/>
  <c r="H14896" i="25"/>
  <c r="H14832" i="25"/>
  <c r="H14768" i="25"/>
  <c r="H14704" i="25"/>
  <c r="H14640" i="25"/>
  <c r="H14576" i="25"/>
  <c r="H14512" i="25"/>
  <c r="H14448" i="25"/>
  <c r="H14384" i="25"/>
  <c r="H14320" i="25"/>
  <c r="H14256" i="25"/>
  <c r="H14192" i="25"/>
  <c r="H14128" i="25"/>
  <c r="H14064" i="25"/>
  <c r="H14000" i="25"/>
  <c r="H13936" i="25"/>
  <c r="H13872" i="25"/>
  <c r="H13808" i="25"/>
  <c r="H13744" i="25"/>
  <c r="H13680" i="25"/>
  <c r="H13616" i="25"/>
  <c r="H13552" i="25"/>
  <c r="H13488" i="25"/>
  <c r="H13424" i="25"/>
  <c r="H13360" i="25"/>
  <c r="H13296" i="25"/>
  <c r="H13232" i="25"/>
  <c r="H13168" i="25"/>
  <c r="H13104" i="25"/>
  <c r="H13040" i="25"/>
  <c r="H12976" i="25"/>
  <c r="H12912" i="25"/>
  <c r="H12865" i="25"/>
  <c r="H12849" i="25"/>
  <c r="H12833" i="25"/>
  <c r="H12817" i="25"/>
  <c r="H12801" i="25"/>
  <c r="H12785" i="25"/>
  <c r="H12769" i="25"/>
  <c r="H12753" i="25"/>
  <c r="H12737" i="25"/>
  <c r="H12721" i="25"/>
  <c r="H12705" i="25"/>
  <c r="H12689" i="25"/>
  <c r="H12673" i="25"/>
  <c r="H12657" i="25"/>
  <c r="H12641" i="25"/>
  <c r="H12625" i="25"/>
  <c r="H12609" i="25"/>
  <c r="H12593" i="25"/>
  <c r="H12577" i="25"/>
  <c r="H12561" i="25"/>
  <c r="H12545" i="25"/>
  <c r="H12529" i="25"/>
  <c r="H12513" i="25"/>
  <c r="H12497" i="25"/>
  <c r="H12481" i="25"/>
  <c r="H12465" i="25"/>
  <c r="H12449" i="25"/>
  <c r="H12433" i="25"/>
  <c r="H12417" i="25"/>
  <c r="H12401" i="25"/>
  <c r="H12385" i="25"/>
  <c r="H12369" i="25"/>
  <c r="H12353" i="25"/>
  <c r="H12337" i="25"/>
  <c r="H12321" i="25"/>
  <c r="H12305" i="25"/>
  <c r="H12289" i="25"/>
  <c r="H12273" i="25"/>
  <c r="H12257" i="25"/>
  <c r="H12241" i="25"/>
  <c r="H12225" i="25"/>
  <c r="H12209" i="25"/>
  <c r="H12193" i="25"/>
  <c r="H19694" i="25"/>
  <c r="H17389" i="25"/>
  <c r="H16559" i="25"/>
  <c r="H16047" i="25"/>
  <c r="H15535" i="25"/>
  <c r="H15023" i="25"/>
  <c r="H14816" i="25"/>
  <c r="H14688" i="25"/>
  <c r="H14560" i="25"/>
  <c r="H14432" i="25"/>
  <c r="H14304" i="25"/>
  <c r="H14176" i="25"/>
  <c r="H14048" i="25"/>
  <c r="H13920" i="25"/>
  <c r="H13792" i="25"/>
  <c r="H13664" i="25"/>
  <c r="H13536" i="25"/>
  <c r="H13408" i="25"/>
  <c r="H13280" i="25"/>
  <c r="H13152" i="25"/>
  <c r="H13024" i="25"/>
  <c r="H12896" i="25"/>
  <c r="H12845" i="25"/>
  <c r="H12813" i="25"/>
  <c r="H12781" i="25"/>
  <c r="H12749" i="25"/>
  <c r="H12717" i="25"/>
  <c r="H12685" i="25"/>
  <c r="H12653" i="25"/>
  <c r="H12621" i="25"/>
  <c r="H12589" i="25"/>
  <c r="H12557" i="25"/>
  <c r="H12525" i="25"/>
  <c r="H12493" i="25"/>
  <c r="H12461" i="25"/>
  <c r="H12429" i="25"/>
  <c r="H12397" i="25"/>
  <c r="H12365" i="25"/>
  <c r="H12333" i="25"/>
  <c r="H12301" i="25"/>
  <c r="H12269" i="25"/>
  <c r="H12237" i="25"/>
  <c r="H12205" i="25"/>
  <c r="H12181" i="25"/>
  <c r="H12165" i="25"/>
  <c r="H12149" i="25"/>
  <c r="H12133" i="25"/>
  <c r="H12117" i="25"/>
  <c r="H12101" i="25"/>
  <c r="H12085" i="25"/>
  <c r="H12069" i="25"/>
  <c r="H12053" i="25"/>
  <c r="H12037" i="25"/>
  <c r="H12021" i="25"/>
  <c r="H12005" i="25"/>
  <c r="H11989" i="25"/>
  <c r="H11973" i="25"/>
  <c r="H11957" i="25"/>
  <c r="H11941" i="25"/>
  <c r="H11925" i="25"/>
  <c r="H11909" i="25"/>
  <c r="H11893" i="25"/>
  <c r="H11877" i="25"/>
  <c r="H11861" i="25"/>
  <c r="H11845" i="25"/>
  <c r="H11829" i="25"/>
  <c r="H11813" i="25"/>
  <c r="H11797" i="25"/>
  <c r="H11781" i="25"/>
  <c r="H11765" i="25"/>
  <c r="H11749" i="25"/>
  <c r="H11733" i="25"/>
  <c r="H11717" i="25"/>
  <c r="H11701" i="25"/>
  <c r="H11685" i="25"/>
  <c r="H11669" i="25"/>
  <c r="H11653" i="25"/>
  <c r="H11637" i="25"/>
  <c r="H11621" i="25"/>
  <c r="H11605" i="25"/>
  <c r="H11589" i="25"/>
  <c r="H11573" i="25"/>
  <c r="H11557" i="25"/>
  <c r="H11541" i="25"/>
  <c r="H11525" i="25"/>
  <c r="H11509" i="25"/>
  <c r="H11493" i="25"/>
  <c r="H11477" i="25"/>
  <c r="H11461" i="25"/>
  <c r="H11445" i="25"/>
  <c r="H11429" i="25"/>
  <c r="H11413" i="25"/>
  <c r="H11397" i="25"/>
  <c r="H11381" i="25"/>
  <c r="H11365" i="25"/>
  <c r="H11349" i="25"/>
  <c r="H11333" i="25"/>
  <c r="H11317" i="25"/>
  <c r="H11301" i="25"/>
  <c r="H11285" i="25"/>
  <c r="H11269" i="25"/>
  <c r="H11253" i="25"/>
  <c r="H11237" i="25"/>
  <c r="H11221" i="25"/>
  <c r="H11205" i="25"/>
  <c r="H11189" i="25"/>
  <c r="H11173" i="25"/>
  <c r="H11157" i="25"/>
  <c r="H11141" i="25"/>
  <c r="H11125" i="25"/>
  <c r="H11109" i="25"/>
  <c r="H11093" i="25"/>
  <c r="H11077" i="25"/>
  <c r="H11061" i="25"/>
  <c r="H11045" i="25"/>
  <c r="H11029" i="25"/>
  <c r="H11013" i="25"/>
  <c r="H10997" i="25"/>
  <c r="H10981" i="25"/>
  <c r="H10965" i="25"/>
  <c r="H10949" i="25"/>
  <c r="H10933" i="25"/>
  <c r="H10917" i="25"/>
  <c r="H10901" i="25"/>
  <c r="H10885" i="25"/>
  <c r="H10869" i="25"/>
  <c r="H10853" i="25"/>
  <c r="H10837" i="25"/>
  <c r="H10821" i="25"/>
  <c r="H18925" i="25"/>
  <c r="H16943" i="25"/>
  <c r="H16431" i="25"/>
  <c r="H15919" i="25"/>
  <c r="H15407" i="25"/>
  <c r="H14912" i="25"/>
  <c r="H14784" i="25"/>
  <c r="H14656" i="25"/>
  <c r="H14528" i="25"/>
  <c r="H14400" i="25"/>
  <c r="H14272" i="25"/>
  <c r="H14144" i="25"/>
  <c r="H14016" i="25"/>
  <c r="H13888" i="25"/>
  <c r="H13760" i="25"/>
  <c r="H13632" i="25"/>
  <c r="H13504" i="25"/>
  <c r="H13376" i="25"/>
  <c r="H13248" i="25"/>
  <c r="H13120" i="25"/>
  <c r="H12992" i="25"/>
  <c r="H12869" i="25"/>
  <c r="H12837" i="25"/>
  <c r="H12805" i="25"/>
  <c r="H12773" i="25"/>
  <c r="H12741" i="25"/>
  <c r="H12709" i="25"/>
  <c r="H12677" i="25"/>
  <c r="H12645" i="25"/>
  <c r="H12613" i="25"/>
  <c r="H12581" i="25"/>
  <c r="H12549" i="25"/>
  <c r="H12517" i="25"/>
  <c r="H12485" i="25"/>
  <c r="H12453" i="25"/>
  <c r="H12421" i="25"/>
  <c r="H12389" i="25"/>
  <c r="H12357" i="25"/>
  <c r="H12325" i="25"/>
  <c r="H12293" i="25"/>
  <c r="H12261" i="25"/>
  <c r="H12229" i="25"/>
  <c r="H12197" i="25"/>
  <c r="H12177" i="25"/>
  <c r="H12161" i="25"/>
  <c r="H12145" i="25"/>
  <c r="H12129" i="25"/>
  <c r="H12113" i="25"/>
  <c r="H12097" i="25"/>
  <c r="H12081" i="25"/>
  <c r="H12065" i="25"/>
  <c r="H12049" i="25"/>
  <c r="H12033" i="25"/>
  <c r="H12017" i="25"/>
  <c r="H12001" i="25"/>
  <c r="H11985" i="25"/>
  <c r="H11969" i="25"/>
  <c r="H11953" i="25"/>
  <c r="H11937" i="25"/>
  <c r="H11921" i="25"/>
  <c r="H11905" i="25"/>
  <c r="H11889" i="25"/>
  <c r="H11873" i="25"/>
  <c r="H11857" i="25"/>
  <c r="H11841" i="25"/>
  <c r="H11825" i="25"/>
  <c r="H11809" i="25"/>
  <c r="H11793" i="25"/>
  <c r="H11777" i="25"/>
  <c r="H11761" i="25"/>
  <c r="H11745" i="25"/>
  <c r="H11729" i="25"/>
  <c r="H11713" i="25"/>
  <c r="H11697" i="25"/>
  <c r="H11681" i="25"/>
  <c r="H11665" i="25"/>
  <c r="H11649" i="25"/>
  <c r="H11633" i="25"/>
  <c r="H11617" i="25"/>
  <c r="H11601" i="25"/>
  <c r="H11585" i="25"/>
  <c r="H11569" i="25"/>
  <c r="H11553" i="25"/>
  <c r="H11537" i="25"/>
  <c r="H11521" i="25"/>
  <c r="H11505" i="25"/>
  <c r="H11489" i="25"/>
  <c r="H11473" i="25"/>
  <c r="H11457" i="25"/>
  <c r="H11441" i="25"/>
  <c r="H11425" i="25"/>
  <c r="H11409" i="25"/>
  <c r="H11393" i="25"/>
  <c r="H11377" i="25"/>
  <c r="H11361" i="25"/>
  <c r="H11345" i="25"/>
  <c r="H11329" i="25"/>
  <c r="H11313" i="25"/>
  <c r="H11297" i="25"/>
  <c r="H11281" i="25"/>
  <c r="H11265" i="25"/>
  <c r="H11249" i="25"/>
  <c r="H11233" i="25"/>
  <c r="H11217" i="25"/>
  <c r="H11201" i="25"/>
  <c r="H11185" i="25"/>
  <c r="H11169" i="25"/>
  <c r="H11153" i="25"/>
  <c r="H11137" i="25"/>
  <c r="H11121" i="25"/>
  <c r="H11105" i="25"/>
  <c r="H11089" i="25"/>
  <c r="H11073" i="25"/>
  <c r="H11057" i="25"/>
  <c r="H11041" i="25"/>
  <c r="H11025" i="25"/>
  <c r="H11009" i="25"/>
  <c r="H10993" i="25"/>
  <c r="H10977" i="25"/>
  <c r="H10961" i="25"/>
  <c r="H10945" i="25"/>
  <c r="H10929" i="25"/>
  <c r="H10913" i="25"/>
  <c r="H10897" i="25"/>
  <c r="H10881" i="25"/>
  <c r="H10865" i="25"/>
  <c r="H10849" i="25"/>
  <c r="H10833" i="25"/>
  <c r="H10817" i="25"/>
  <c r="H10801" i="25"/>
  <c r="H10785" i="25"/>
  <c r="H10769" i="25"/>
  <c r="H10753" i="25"/>
  <c r="H10737" i="25"/>
  <c r="H10721" i="25"/>
  <c r="H10705" i="25"/>
  <c r="H10689" i="25"/>
  <c r="H10673" i="25"/>
  <c r="H10657" i="25"/>
  <c r="H10641" i="25"/>
  <c r="H10625" i="25"/>
  <c r="H10609" i="25"/>
  <c r="H10593" i="25"/>
  <c r="H10577" i="25"/>
  <c r="H10561" i="25"/>
  <c r="H10545" i="25"/>
  <c r="H10529" i="25"/>
  <c r="H10513" i="25"/>
  <c r="H10497" i="25"/>
  <c r="H10481" i="25"/>
  <c r="H10465" i="25"/>
  <c r="H10449" i="25"/>
  <c r="H10433" i="25"/>
  <c r="H10417" i="25"/>
  <c r="H10401" i="25"/>
  <c r="H10385" i="25"/>
  <c r="H10369" i="25"/>
  <c r="H10353" i="25"/>
  <c r="H10337" i="25"/>
  <c r="H10321" i="25"/>
  <c r="H10305" i="25"/>
  <c r="H10289" i="25"/>
  <c r="H10273" i="25"/>
  <c r="H10257" i="25"/>
  <c r="H10241" i="25"/>
  <c r="H10225" i="25"/>
  <c r="H10209" i="25"/>
  <c r="H10193" i="25"/>
  <c r="H10177" i="25"/>
  <c r="H10161" i="25"/>
  <c r="H10145" i="25"/>
  <c r="H18413" i="25"/>
  <c r="H16815" i="25"/>
  <c r="H16303" i="25"/>
  <c r="H15791" i="25"/>
  <c r="H15279" i="25"/>
  <c r="H14880" i="25"/>
  <c r="H14752" i="25"/>
  <c r="H14624" i="25"/>
  <c r="H14496" i="25"/>
  <c r="H14368" i="25"/>
  <c r="H14240" i="25"/>
  <c r="H14112" i="25"/>
  <c r="H13984" i="25"/>
  <c r="H13856" i="25"/>
  <c r="H13728" i="25"/>
  <c r="H13600" i="25"/>
  <c r="H13472" i="25"/>
  <c r="H13344" i="25"/>
  <c r="H13216" i="25"/>
  <c r="H13088" i="25"/>
  <c r="H12960" i="25"/>
  <c r="H12861" i="25"/>
  <c r="H12829" i="25"/>
  <c r="H12797" i="25"/>
  <c r="H12765" i="25"/>
  <c r="H12733" i="25"/>
  <c r="H12701" i="25"/>
  <c r="H12669" i="25"/>
  <c r="H12637" i="25"/>
  <c r="H12605" i="25"/>
  <c r="H12573" i="25"/>
  <c r="H12541" i="25"/>
  <c r="H12509" i="25"/>
  <c r="H12477" i="25"/>
  <c r="H12445" i="25"/>
  <c r="H12413" i="25"/>
  <c r="H12381" i="25"/>
  <c r="H12349" i="25"/>
  <c r="H12317" i="25"/>
  <c r="H12285" i="25"/>
  <c r="H12253" i="25"/>
  <c r="H12221" i="25"/>
  <c r="H12189" i="25"/>
  <c r="H12173" i="25"/>
  <c r="H12157" i="25"/>
  <c r="H12141" i="25"/>
  <c r="H12125" i="25"/>
  <c r="H12109" i="25"/>
  <c r="H12093" i="25"/>
  <c r="H12077" i="25"/>
  <c r="H12061" i="25"/>
  <c r="H12045" i="25"/>
  <c r="H12029" i="25"/>
  <c r="H12013" i="25"/>
  <c r="H11997" i="25"/>
  <c r="H11981" i="25"/>
  <c r="H11965" i="25"/>
  <c r="H11949" i="25"/>
  <c r="H11933" i="25"/>
  <c r="H11917" i="25"/>
  <c r="H11901" i="25"/>
  <c r="H11885" i="25"/>
  <c r="H11869" i="25"/>
  <c r="H11853" i="25"/>
  <c r="H11837" i="25"/>
  <c r="H11821" i="25"/>
  <c r="H11805" i="25"/>
  <c r="H11789" i="25"/>
  <c r="H11773" i="25"/>
  <c r="H11757" i="25"/>
  <c r="H11741" i="25"/>
  <c r="H11725" i="25"/>
  <c r="H11709" i="25"/>
  <c r="H11693" i="25"/>
  <c r="H11677" i="25"/>
  <c r="H11661" i="25"/>
  <c r="H11645" i="25"/>
  <c r="H11629" i="25"/>
  <c r="H11613" i="25"/>
  <c r="H11597" i="25"/>
  <c r="H11581" i="25"/>
  <c r="H11565" i="25"/>
  <c r="H11549" i="25"/>
  <c r="H11533" i="25"/>
  <c r="H11517" i="25"/>
  <c r="H11501" i="25"/>
  <c r="H11485" i="25"/>
  <c r="H11469" i="25"/>
  <c r="H11453" i="25"/>
  <c r="H11437" i="25"/>
  <c r="H11421" i="25"/>
  <c r="H11405" i="25"/>
  <c r="H11389" i="25"/>
  <c r="H11373" i="25"/>
  <c r="H11357" i="25"/>
  <c r="H11341" i="25"/>
  <c r="H11325" i="25"/>
  <c r="H11309" i="25"/>
  <c r="H11293" i="25"/>
  <c r="H11277" i="25"/>
  <c r="H11261" i="25"/>
  <c r="H11245" i="25"/>
  <c r="H11229" i="25"/>
  <c r="H11213" i="25"/>
  <c r="H11197" i="25"/>
  <c r="H11181" i="25"/>
  <c r="H11165" i="25"/>
  <c r="H11149" i="25"/>
  <c r="H11133" i="25"/>
  <c r="H11117" i="25"/>
  <c r="H11101" i="25"/>
  <c r="H11085" i="25"/>
  <c r="H11069" i="25"/>
  <c r="H11053" i="25"/>
  <c r="H11037" i="25"/>
  <c r="H11021" i="25"/>
  <c r="H11005" i="25"/>
  <c r="H10989" i="25"/>
  <c r="H10973" i="25"/>
  <c r="H10957" i="25"/>
  <c r="H10941" i="25"/>
  <c r="H10925" i="25"/>
  <c r="H10909" i="25"/>
  <c r="H10893" i="25"/>
  <c r="H10877" i="25"/>
  <c r="H10861" i="25"/>
  <c r="H10845" i="25"/>
  <c r="H10829" i="25"/>
  <c r="H10813" i="25"/>
  <c r="H17901" i="25"/>
  <c r="H16687" i="25"/>
  <c r="H16175" i="25"/>
  <c r="H15663" i="25"/>
  <c r="H15151" i="25"/>
  <c r="H14848" i="25"/>
  <c r="H14720" i="25"/>
  <c r="H14592" i="25"/>
  <c r="H14464" i="25"/>
  <c r="H14336" i="25"/>
  <c r="H14208" i="25"/>
  <c r="H14080" i="25"/>
  <c r="H13952" i="25"/>
  <c r="H13824" i="25"/>
  <c r="H13696" i="25"/>
  <c r="H13568" i="25"/>
  <c r="H13440" i="25"/>
  <c r="H13312" i="25"/>
  <c r="H13184" i="25"/>
  <c r="H13056" i="25"/>
  <c r="H12928" i="25"/>
  <c r="H12853" i="25"/>
  <c r="H12821" i="25"/>
  <c r="H12789" i="25"/>
  <c r="H12757" i="25"/>
  <c r="H12725" i="25"/>
  <c r="H12693" i="25"/>
  <c r="H12661" i="25"/>
  <c r="H12629" i="25"/>
  <c r="H12597" i="25"/>
  <c r="H12565" i="25"/>
  <c r="H12533" i="25"/>
  <c r="H12501" i="25"/>
  <c r="H12469" i="25"/>
  <c r="H12437" i="25"/>
  <c r="H12405" i="25"/>
  <c r="H12373" i="25"/>
  <c r="H12341" i="25"/>
  <c r="H12309" i="25"/>
  <c r="H12277" i="25"/>
  <c r="H12245" i="25"/>
  <c r="H12213" i="25"/>
  <c r="H12185" i="25"/>
  <c r="H12169" i="25"/>
  <c r="H12153" i="25"/>
  <c r="H12137" i="25"/>
  <c r="H12121" i="25"/>
  <c r="H12105" i="25"/>
  <c r="H12089" i="25"/>
  <c r="H12073" i="25"/>
  <c r="H12057" i="25"/>
  <c r="H12041" i="25"/>
  <c r="H12025" i="25"/>
  <c r="H12009" i="25"/>
  <c r="H11993" i="25"/>
  <c r="H11977" i="25"/>
  <c r="H11961" i="25"/>
  <c r="H11945" i="25"/>
  <c r="H11929" i="25"/>
  <c r="H11913" i="25"/>
  <c r="H11897" i="25"/>
  <c r="H11881" i="25"/>
  <c r="H11865" i="25"/>
  <c r="H11849" i="25"/>
  <c r="H11833" i="25"/>
  <c r="H11817" i="25"/>
  <c r="H11801" i="25"/>
  <c r="H11785" i="25"/>
  <c r="H11769" i="25"/>
  <c r="H11753" i="25"/>
  <c r="H11737" i="25"/>
  <c r="H11721" i="25"/>
  <c r="H11705" i="25"/>
  <c r="H11689" i="25"/>
  <c r="H11673" i="25"/>
  <c r="H11657" i="25"/>
  <c r="H11641" i="25"/>
  <c r="H11625" i="25"/>
  <c r="H11609" i="25"/>
  <c r="H11593" i="25"/>
  <c r="H11577" i="25"/>
  <c r="H11561" i="25"/>
  <c r="H11545" i="25"/>
  <c r="H11529" i="25"/>
  <c r="H11513" i="25"/>
  <c r="H11497" i="25"/>
  <c r="H11481" i="25"/>
  <c r="H11465" i="25"/>
  <c r="H11449" i="25"/>
  <c r="H11433" i="25"/>
  <c r="H11417" i="25"/>
  <c r="H11401" i="25"/>
  <c r="H11385" i="25"/>
  <c r="H11369" i="25"/>
  <c r="H11353" i="25"/>
  <c r="H11337" i="25"/>
  <c r="H11321" i="25"/>
  <c r="H11305" i="25"/>
  <c r="H11289" i="25"/>
  <c r="H11273" i="25"/>
  <c r="H11257" i="25"/>
  <c r="H11241" i="25"/>
  <c r="H11225" i="25"/>
  <c r="H11209" i="25"/>
  <c r="H11193" i="25"/>
  <c r="H11177" i="25"/>
  <c r="H11161" i="25"/>
  <c r="H11145" i="25"/>
  <c r="H11129" i="25"/>
  <c r="H11113" i="25"/>
  <c r="H11097" i="25"/>
  <c r="H11081" i="25"/>
  <c r="H11065" i="25"/>
  <c r="H11049" i="25"/>
  <c r="H11033" i="25"/>
  <c r="H11017" i="25"/>
  <c r="H11001" i="25"/>
  <c r="H10985" i="25"/>
  <c r="H10969" i="25"/>
  <c r="H10953" i="25"/>
  <c r="H10937" i="25"/>
  <c r="H10921" i="25"/>
  <c r="H10905" i="25"/>
  <c r="H10889" i="25"/>
  <c r="H10873" i="25"/>
  <c r="H10857" i="25"/>
  <c r="H10841" i="25"/>
  <c r="H10825" i="25"/>
  <c r="H10809" i="25"/>
  <c r="H10793" i="25"/>
  <c r="H10777" i="25"/>
  <c r="H10761" i="25"/>
  <c r="H10745" i="25"/>
  <c r="H10729" i="25"/>
  <c r="H10713" i="25"/>
  <c r="H10697" i="25"/>
  <c r="H10681" i="25"/>
  <c r="H10665" i="25"/>
  <c r="H10649" i="25"/>
  <c r="H10633" i="25"/>
  <c r="H10617" i="25"/>
  <c r="H10601" i="25"/>
  <c r="H10585" i="25"/>
  <c r="H10569" i="25"/>
  <c r="H10553" i="25"/>
  <c r="H10537" i="25"/>
  <c r="H10521" i="25"/>
  <c r="H10505" i="25"/>
  <c r="H10489" i="25"/>
  <c r="H10473" i="25"/>
  <c r="H10457" i="25"/>
  <c r="H10441" i="25"/>
  <c r="H10425" i="25"/>
  <c r="H10409" i="25"/>
  <c r="H10393" i="25"/>
  <c r="H10377" i="25"/>
  <c r="H10361" i="25"/>
  <c r="H10345" i="25"/>
  <c r="H10329" i="25"/>
  <c r="H10313" i="25"/>
  <c r="H10297" i="25"/>
  <c r="H10281" i="25"/>
  <c r="H10265" i="25"/>
  <c r="H10249" i="25"/>
  <c r="H10233" i="25"/>
  <c r="H10217" i="25"/>
  <c r="H10201" i="25"/>
  <c r="H10185" i="25"/>
  <c r="H10169" i="25"/>
  <c r="H10153" i="25"/>
  <c r="H10805" i="25"/>
  <c r="H10773" i="25"/>
  <c r="H10741" i="25"/>
  <c r="H10709" i="25"/>
  <c r="H10677" i="25"/>
  <c r="H10645" i="25"/>
  <c r="H10613" i="25"/>
  <c r="H10581" i="25"/>
  <c r="H10549" i="25"/>
  <c r="H10517" i="25"/>
  <c r="H10485" i="25"/>
  <c r="H10453" i="25"/>
  <c r="H10421" i="25"/>
  <c r="H10389" i="25"/>
  <c r="H10357" i="25"/>
  <c r="H10325" i="25"/>
  <c r="H10293" i="25"/>
  <c r="H10261" i="25"/>
  <c r="H10229" i="25"/>
  <c r="H10197" i="25"/>
  <c r="H10165" i="25"/>
  <c r="H10137" i="25"/>
  <c r="H10121" i="25"/>
  <c r="H10105" i="25"/>
  <c r="H10089" i="25"/>
  <c r="H10073" i="25"/>
  <c r="H10057" i="25"/>
  <c r="H10041" i="25"/>
  <c r="H10025" i="25"/>
  <c r="H10009" i="25"/>
  <c r="H9993" i="25"/>
  <c r="H9977" i="25"/>
  <c r="H9961" i="25"/>
  <c r="H9945" i="25"/>
  <c r="H9929" i="25"/>
  <c r="H9913" i="25"/>
  <c r="H9897" i="25"/>
  <c r="H9881" i="25"/>
  <c r="H9865" i="25"/>
  <c r="H9849" i="25"/>
  <c r="H9833" i="25"/>
  <c r="H9817" i="25"/>
  <c r="H9801" i="25"/>
  <c r="H9785" i="25"/>
  <c r="H9769" i="25"/>
  <c r="H9753" i="25"/>
  <c r="H9737" i="25"/>
  <c r="H9721" i="25"/>
  <c r="H9705" i="25"/>
  <c r="H9689" i="25"/>
  <c r="H9673" i="25"/>
  <c r="H9657" i="25"/>
  <c r="H9641" i="25"/>
  <c r="H9625" i="25"/>
  <c r="H9609" i="25"/>
  <c r="H9593" i="25"/>
  <c r="H9577" i="25"/>
  <c r="H9561" i="25"/>
  <c r="H9545" i="25"/>
  <c r="H9529" i="25"/>
  <c r="H9513" i="25"/>
  <c r="H9497" i="25"/>
  <c r="H9481" i="25"/>
  <c r="H9465" i="25"/>
  <c r="H9449" i="25"/>
  <c r="H9433" i="25"/>
  <c r="H9417" i="25"/>
  <c r="H9401" i="25"/>
  <c r="H9385" i="25"/>
  <c r="H9369" i="25"/>
  <c r="H9353" i="25"/>
  <c r="H9337" i="25"/>
  <c r="H9321" i="25"/>
  <c r="H9305" i="25"/>
  <c r="H9289" i="25"/>
  <c r="H9273" i="25"/>
  <c r="H9257" i="25"/>
  <c r="H9241" i="25"/>
  <c r="H9225" i="25"/>
  <c r="H9209" i="25"/>
  <c r="H9193" i="25"/>
  <c r="H9177" i="25"/>
  <c r="H9161" i="25"/>
  <c r="H9145" i="25"/>
  <c r="H9129" i="25"/>
  <c r="H9113" i="25"/>
  <c r="H9097" i="25"/>
  <c r="H9081" i="25"/>
  <c r="H9065" i="25"/>
  <c r="H9049" i="25"/>
  <c r="H9033" i="25"/>
  <c r="H9017" i="25"/>
  <c r="H9001" i="25"/>
  <c r="H8985" i="25"/>
  <c r="H8969" i="25"/>
  <c r="H8953" i="25"/>
  <c r="H8937" i="25"/>
  <c r="H8921" i="25"/>
  <c r="H8905" i="25"/>
  <c r="H8889" i="25"/>
  <c r="H8873" i="25"/>
  <c r="H8857" i="25"/>
  <c r="H8841" i="25"/>
  <c r="H8825" i="25"/>
  <c r="H8809" i="25"/>
  <c r="H8793" i="25"/>
  <c r="H8777" i="25"/>
  <c r="H8761" i="25"/>
  <c r="H8745" i="25"/>
  <c r="H8729" i="25"/>
  <c r="H8713" i="25"/>
  <c r="H8697" i="25"/>
  <c r="H8681" i="25"/>
  <c r="H8665" i="25"/>
  <c r="H8649" i="25"/>
  <c r="H8633" i="25"/>
  <c r="H8617" i="25"/>
  <c r="H8601" i="25"/>
  <c r="H8585" i="25"/>
  <c r="H8569" i="25"/>
  <c r="H8553" i="25"/>
  <c r="H8537" i="25"/>
  <c r="H8521" i="25"/>
  <c r="H8505" i="25"/>
  <c r="H8489" i="25"/>
  <c r="H8473" i="25"/>
  <c r="H8457" i="25"/>
  <c r="H8441" i="25"/>
  <c r="H8425" i="25"/>
  <c r="H8409" i="25"/>
  <c r="H8393" i="25"/>
  <c r="H8377" i="25"/>
  <c r="H8361" i="25"/>
  <c r="H8345" i="25"/>
  <c r="H8329" i="25"/>
  <c r="H8313" i="25"/>
  <c r="H8297" i="25"/>
  <c r="H8281" i="25"/>
  <c r="H8265" i="25"/>
  <c r="H8249" i="25"/>
  <c r="H8233" i="25"/>
  <c r="H8217" i="25"/>
  <c r="H8201" i="25"/>
  <c r="H8185" i="25"/>
  <c r="H8169" i="25"/>
  <c r="H8153" i="25"/>
  <c r="H8137" i="25"/>
  <c r="H8121" i="25"/>
  <c r="H8105" i="25"/>
  <c r="H8092" i="25"/>
  <c r="H8088" i="25"/>
  <c r="H8084" i="25"/>
  <c r="H8080" i="25"/>
  <c r="H8076" i="25"/>
  <c r="H8072" i="25"/>
  <c r="H8068" i="25"/>
  <c r="H8064" i="25"/>
  <c r="H8060" i="25"/>
  <c r="H8056" i="25"/>
  <c r="H8052" i="25"/>
  <c r="H8048" i="25"/>
  <c r="H8044" i="25"/>
  <c r="H8040" i="25"/>
  <c r="H8036" i="25"/>
  <c r="H8032" i="25"/>
  <c r="H8028" i="25"/>
  <c r="H8024" i="25"/>
  <c r="H8020" i="25"/>
  <c r="H8016" i="25"/>
  <c r="H8012" i="25"/>
  <c r="H8008" i="25"/>
  <c r="H8004" i="25"/>
  <c r="H8000" i="25"/>
  <c r="H7996" i="25"/>
  <c r="H7992" i="25"/>
  <c r="H7988" i="25"/>
  <c r="H7984" i="25"/>
  <c r="H7980" i="25"/>
  <c r="H7976" i="25"/>
  <c r="H7972" i="25"/>
  <c r="H7968" i="25"/>
  <c r="H7964" i="25"/>
  <c r="H7960" i="25"/>
  <c r="H7956" i="25"/>
  <c r="H7952" i="25"/>
  <c r="H7948" i="25"/>
  <c r="H7944" i="25"/>
  <c r="H7940" i="25"/>
  <c r="H7936" i="25"/>
  <c r="H7932" i="25"/>
  <c r="H7928" i="25"/>
  <c r="H7924" i="25"/>
  <c r="H7920" i="25"/>
  <c r="H7916" i="25"/>
  <c r="H7912" i="25"/>
  <c r="H7908" i="25"/>
  <c r="H7904" i="25"/>
  <c r="H7900" i="25"/>
  <c r="H7896" i="25"/>
  <c r="H7892" i="25"/>
  <c r="H7888" i="25"/>
  <c r="H7884" i="25"/>
  <c r="H7880" i="25"/>
  <c r="H7876" i="25"/>
  <c r="H7872" i="25"/>
  <c r="H7868" i="25"/>
  <c r="H7864" i="25"/>
  <c r="H7860" i="25"/>
  <c r="H7856" i="25"/>
  <c r="H7852" i="25"/>
  <c r="H7848" i="25"/>
  <c r="H7844" i="25"/>
  <c r="H7840" i="25"/>
  <c r="H7836" i="25"/>
  <c r="H7832" i="25"/>
  <c r="H7828" i="25"/>
  <c r="H7824" i="25"/>
  <c r="H7820" i="25"/>
  <c r="H7816" i="25"/>
  <c r="H7812" i="25"/>
  <c r="H7808" i="25"/>
  <c r="H7804" i="25"/>
  <c r="H7800" i="25"/>
  <c r="H7796" i="25"/>
  <c r="H7792" i="25"/>
  <c r="H7788" i="25"/>
  <c r="H7784" i="25"/>
  <c r="H7780" i="25"/>
  <c r="H7776" i="25"/>
  <c r="H7772" i="25"/>
  <c r="H7768" i="25"/>
  <c r="H7764" i="25"/>
  <c r="H7760" i="25"/>
  <c r="H7756" i="25"/>
  <c r="H7752" i="25"/>
  <c r="H7748" i="25"/>
  <c r="H7744" i="25"/>
  <c r="H7740" i="25"/>
  <c r="H7736" i="25"/>
  <c r="H7732" i="25"/>
  <c r="H7728" i="25"/>
  <c r="H7724" i="25"/>
  <c r="H7720" i="25"/>
  <c r="H7716" i="25"/>
  <c r="H7712" i="25"/>
  <c r="H7708" i="25"/>
  <c r="H7704" i="25"/>
  <c r="H7700" i="25"/>
  <c r="H7696" i="25"/>
  <c r="H7692" i="25"/>
  <c r="H7688" i="25"/>
  <c r="H7684" i="25"/>
  <c r="H7680" i="25"/>
  <c r="H7676" i="25"/>
  <c r="H7672" i="25"/>
  <c r="H7668" i="25"/>
  <c r="H10797" i="25"/>
  <c r="H10765" i="25"/>
  <c r="H10733" i="25"/>
  <c r="H10701" i="25"/>
  <c r="H10669" i="25"/>
  <c r="H10637" i="25"/>
  <c r="H10605" i="25"/>
  <c r="H10573" i="25"/>
  <c r="H10541" i="25"/>
  <c r="H10509" i="25"/>
  <c r="H10477" i="25"/>
  <c r="H10445" i="25"/>
  <c r="H10413" i="25"/>
  <c r="H10381" i="25"/>
  <c r="H10349" i="25"/>
  <c r="H10317" i="25"/>
  <c r="H10285" i="25"/>
  <c r="H10253" i="25"/>
  <c r="H10221" i="25"/>
  <c r="H10189" i="25"/>
  <c r="H10157" i="25"/>
  <c r="H10133" i="25"/>
  <c r="H10117" i="25"/>
  <c r="H10101" i="25"/>
  <c r="H10085" i="25"/>
  <c r="H10069" i="25"/>
  <c r="H10053" i="25"/>
  <c r="H10037" i="25"/>
  <c r="H10021" i="25"/>
  <c r="H10005" i="25"/>
  <c r="H9989" i="25"/>
  <c r="H9973" i="25"/>
  <c r="H9957" i="25"/>
  <c r="H9941" i="25"/>
  <c r="H9925" i="25"/>
  <c r="H9909" i="25"/>
  <c r="H9893" i="25"/>
  <c r="H9877" i="25"/>
  <c r="H9861" i="25"/>
  <c r="H9845" i="25"/>
  <c r="H9829" i="25"/>
  <c r="H9813" i="25"/>
  <c r="H9797" i="25"/>
  <c r="H9781" i="25"/>
  <c r="H9765" i="25"/>
  <c r="H9749" i="25"/>
  <c r="H9733" i="25"/>
  <c r="H9717" i="25"/>
  <c r="H9701" i="25"/>
  <c r="H9685" i="25"/>
  <c r="H9669" i="25"/>
  <c r="H9653" i="25"/>
  <c r="H9637" i="25"/>
  <c r="H9621" i="25"/>
  <c r="H9605" i="25"/>
  <c r="H9589" i="25"/>
  <c r="H9573" i="25"/>
  <c r="H9557" i="25"/>
  <c r="H9541" i="25"/>
  <c r="H9525" i="25"/>
  <c r="H9509" i="25"/>
  <c r="H9493" i="25"/>
  <c r="H9477" i="25"/>
  <c r="H9461" i="25"/>
  <c r="H9445" i="25"/>
  <c r="H9429" i="25"/>
  <c r="H9413" i="25"/>
  <c r="H9397" i="25"/>
  <c r="H9381" i="25"/>
  <c r="H9365" i="25"/>
  <c r="H9349" i="25"/>
  <c r="H9333" i="25"/>
  <c r="H9317" i="25"/>
  <c r="H9301" i="25"/>
  <c r="H9285" i="25"/>
  <c r="H9269" i="25"/>
  <c r="H9253" i="25"/>
  <c r="H9237" i="25"/>
  <c r="H9221" i="25"/>
  <c r="H9205" i="25"/>
  <c r="H9189" i="25"/>
  <c r="H9173" i="25"/>
  <c r="H9157" i="25"/>
  <c r="H9141" i="25"/>
  <c r="H9125" i="25"/>
  <c r="H9109" i="25"/>
  <c r="H9093" i="25"/>
  <c r="H9077" i="25"/>
  <c r="H9061" i="25"/>
  <c r="H9045" i="25"/>
  <c r="H9029" i="25"/>
  <c r="H9013" i="25"/>
  <c r="H8997" i="25"/>
  <c r="H8981" i="25"/>
  <c r="H8965" i="25"/>
  <c r="H8949" i="25"/>
  <c r="H8933" i="25"/>
  <c r="H8917" i="25"/>
  <c r="H8901" i="25"/>
  <c r="H8885" i="25"/>
  <c r="H8869" i="25"/>
  <c r="H8853" i="25"/>
  <c r="H8837" i="25"/>
  <c r="H8821" i="25"/>
  <c r="H8805" i="25"/>
  <c r="H8789" i="25"/>
  <c r="H8773" i="25"/>
  <c r="H8757" i="25"/>
  <c r="H8741" i="25"/>
  <c r="H8725" i="25"/>
  <c r="H8709" i="25"/>
  <c r="H8693" i="25"/>
  <c r="H8677" i="25"/>
  <c r="H8661" i="25"/>
  <c r="H8645" i="25"/>
  <c r="H8629" i="25"/>
  <c r="H8613" i="25"/>
  <c r="H8597" i="25"/>
  <c r="H8581" i="25"/>
  <c r="H8565" i="25"/>
  <c r="H8549" i="25"/>
  <c r="H8533" i="25"/>
  <c r="H8517" i="25"/>
  <c r="H8501" i="25"/>
  <c r="H8485" i="25"/>
  <c r="H8469" i="25"/>
  <c r="H8453" i="25"/>
  <c r="H8437" i="25"/>
  <c r="H8421" i="25"/>
  <c r="H8405" i="25"/>
  <c r="H8389" i="25"/>
  <c r="H8373" i="25"/>
  <c r="H8357" i="25"/>
  <c r="H8341" i="25"/>
  <c r="H8325" i="25"/>
  <c r="H8309" i="25"/>
  <c r="H8293" i="25"/>
  <c r="H8277" i="25"/>
  <c r="H8261" i="25"/>
  <c r="H8245" i="25"/>
  <c r="H8229" i="25"/>
  <c r="H8213" i="25"/>
  <c r="H8197" i="25"/>
  <c r="H8181" i="25"/>
  <c r="H8165" i="25"/>
  <c r="H8149" i="25"/>
  <c r="H8133" i="25"/>
  <c r="H8117" i="25"/>
  <c r="H8101" i="25"/>
  <c r="H8091" i="25"/>
  <c r="H8087" i="25"/>
  <c r="H8083" i="25"/>
  <c r="H8079" i="25"/>
  <c r="H8075" i="25"/>
  <c r="H8071" i="25"/>
  <c r="H8067" i="25"/>
  <c r="H8063" i="25"/>
  <c r="H8059" i="25"/>
  <c r="H8055" i="25"/>
  <c r="H8051" i="25"/>
  <c r="H8047" i="25"/>
  <c r="H8043" i="25"/>
  <c r="H8039" i="25"/>
  <c r="H8035" i="25"/>
  <c r="H8031" i="25"/>
  <c r="H8027" i="25"/>
  <c r="H8023" i="25"/>
  <c r="H8019" i="25"/>
  <c r="H8015" i="25"/>
  <c r="H8011" i="25"/>
  <c r="H8007" i="25"/>
  <c r="H8003" i="25"/>
  <c r="H7999" i="25"/>
  <c r="H7995" i="25"/>
  <c r="H7991" i="25"/>
  <c r="H7987" i="25"/>
  <c r="H7983" i="25"/>
  <c r="H7979" i="25"/>
  <c r="H7975" i="25"/>
  <c r="H7971" i="25"/>
  <c r="H7967" i="25"/>
  <c r="H7963" i="25"/>
  <c r="H7959" i="25"/>
  <c r="H7955" i="25"/>
  <c r="H7951" i="25"/>
  <c r="H7947" i="25"/>
  <c r="H7943" i="25"/>
  <c r="H7939" i="25"/>
  <c r="H7935" i="25"/>
  <c r="H7931" i="25"/>
  <c r="H7927" i="25"/>
  <c r="H7923" i="25"/>
  <c r="H7919" i="25"/>
  <c r="H7915" i="25"/>
  <c r="H7911" i="25"/>
  <c r="H7907" i="25"/>
  <c r="H7903" i="25"/>
  <c r="H7899" i="25"/>
  <c r="H7895" i="25"/>
  <c r="H7891" i="25"/>
  <c r="H7887" i="25"/>
  <c r="H7883" i="25"/>
  <c r="H7879" i="25"/>
  <c r="H7875" i="25"/>
  <c r="H7871" i="25"/>
  <c r="H7867" i="25"/>
  <c r="H7863" i="25"/>
  <c r="H7859" i="25"/>
  <c r="H7855" i="25"/>
  <c r="H7851" i="25"/>
  <c r="H7847" i="25"/>
  <c r="H7843" i="25"/>
  <c r="H7839" i="25"/>
  <c r="H7835" i="25"/>
  <c r="H7831" i="25"/>
  <c r="H7827" i="25"/>
  <c r="H7823" i="25"/>
  <c r="H7819" i="25"/>
  <c r="H7815" i="25"/>
  <c r="H7811" i="25"/>
  <c r="H7807" i="25"/>
  <c r="H7803" i="25"/>
  <c r="H7799" i="25"/>
  <c r="H7795" i="25"/>
  <c r="H7791" i="25"/>
  <c r="H7787" i="25"/>
  <c r="H7783" i="25"/>
  <c r="H7779" i="25"/>
  <c r="H7775" i="25"/>
  <c r="H7771" i="25"/>
  <c r="H7767" i="25"/>
  <c r="H7763" i="25"/>
  <c r="H7759" i="25"/>
  <c r="H7755" i="25"/>
  <c r="H7751" i="25"/>
  <c r="H7747" i="25"/>
  <c r="H7743" i="25"/>
  <c r="H7739" i="25"/>
  <c r="H7735" i="25"/>
  <c r="H7731" i="25"/>
  <c r="H7727" i="25"/>
  <c r="H7723" i="25"/>
  <c r="H7719" i="25"/>
  <c r="H7715" i="25"/>
  <c r="H7711" i="25"/>
  <c r="H7707" i="25"/>
  <c r="H7703" i="25"/>
  <c r="H7699" i="25"/>
  <c r="H7695" i="25"/>
  <c r="H7691" i="25"/>
  <c r="H7687" i="25"/>
  <c r="H7683" i="25"/>
  <c r="H7679" i="25"/>
  <c r="H7675" i="25"/>
  <c r="H7671" i="25"/>
  <c r="H7667" i="25"/>
  <c r="H7663" i="25"/>
  <c r="H7659" i="25"/>
  <c r="H7655" i="25"/>
  <c r="H7651" i="25"/>
  <c r="H7647" i="25"/>
  <c r="H7643" i="25"/>
  <c r="H7639" i="25"/>
  <c r="H7635" i="25"/>
  <c r="H7631" i="25"/>
  <c r="H7627" i="25"/>
  <c r="H7623" i="25"/>
  <c r="H7619" i="25"/>
  <c r="H7615" i="25"/>
  <c r="H7611" i="25"/>
  <c r="H7607" i="25"/>
  <c r="H7603" i="25"/>
  <c r="H7599" i="25"/>
  <c r="H7595" i="25"/>
  <c r="H7591" i="25"/>
  <c r="H7587" i="25"/>
  <c r="H7583" i="25"/>
  <c r="H7579" i="25"/>
  <c r="H7575" i="25"/>
  <c r="H7571" i="25"/>
  <c r="H7567" i="25"/>
  <c r="H7563" i="25"/>
  <c r="H7559" i="25"/>
  <c r="H7555" i="25"/>
  <c r="H7551" i="25"/>
  <c r="H7547" i="25"/>
  <c r="H7543" i="25"/>
  <c r="H7539" i="25"/>
  <c r="H7535" i="25"/>
  <c r="H7531" i="25"/>
  <c r="H7527" i="25"/>
  <c r="H7523" i="25"/>
  <c r="H7519" i="25"/>
  <c r="H7515" i="25"/>
  <c r="H7511" i="25"/>
  <c r="H7507" i="25"/>
  <c r="H7503" i="25"/>
  <c r="H7499" i="25"/>
  <c r="H7495" i="25"/>
  <c r="H7491" i="25"/>
  <c r="H7487" i="25"/>
  <c r="H7483" i="25"/>
  <c r="H7479" i="25"/>
  <c r="H7475" i="25"/>
  <c r="H7471" i="25"/>
  <c r="H7467" i="25"/>
  <c r="H7463" i="25"/>
  <c r="H7459" i="25"/>
  <c r="H7455" i="25"/>
  <c r="H7451" i="25"/>
  <c r="H7447" i="25"/>
  <c r="H7443" i="25"/>
  <c r="H7439" i="25"/>
  <c r="H7435" i="25"/>
  <c r="H7431" i="25"/>
  <c r="H7427" i="25"/>
  <c r="H7423" i="25"/>
  <c r="H7419" i="25"/>
  <c r="H7415" i="25"/>
  <c r="H7411" i="25"/>
  <c r="H7407" i="25"/>
  <c r="H7403" i="25"/>
  <c r="H7399" i="25"/>
  <c r="H7395" i="25"/>
  <c r="H7391" i="25"/>
  <c r="H7387" i="25"/>
  <c r="H7383" i="25"/>
  <c r="H7379" i="25"/>
  <c r="H7375" i="25"/>
  <c r="H7371" i="25"/>
  <c r="H7367" i="25"/>
  <c r="H7363" i="25"/>
  <c r="H7359" i="25"/>
  <c r="H7355" i="25"/>
  <c r="H7351" i="25"/>
  <c r="H7347" i="25"/>
  <c r="H7343" i="25"/>
  <c r="H7339" i="25"/>
  <c r="H7335" i="25"/>
  <c r="H7331" i="25"/>
  <c r="H7327" i="25"/>
  <c r="H7323" i="25"/>
  <c r="H10789" i="25"/>
  <c r="H10757" i="25"/>
  <c r="H10725" i="25"/>
  <c r="H10693" i="25"/>
  <c r="H10661" i="25"/>
  <c r="H10629" i="25"/>
  <c r="H10597" i="25"/>
  <c r="H10565" i="25"/>
  <c r="H10533" i="25"/>
  <c r="H10501" i="25"/>
  <c r="H10469" i="25"/>
  <c r="H10437" i="25"/>
  <c r="H10405" i="25"/>
  <c r="H10373" i="25"/>
  <c r="H10341" i="25"/>
  <c r="H10309" i="25"/>
  <c r="H10277" i="25"/>
  <c r="H10245" i="25"/>
  <c r="H10213" i="25"/>
  <c r="H10181" i="25"/>
  <c r="H10149" i="25"/>
  <c r="H10129" i="25"/>
  <c r="H10113" i="25"/>
  <c r="H10097" i="25"/>
  <c r="H10081" i="25"/>
  <c r="H10065" i="25"/>
  <c r="H10049" i="25"/>
  <c r="H10033" i="25"/>
  <c r="H10017" i="25"/>
  <c r="H10001" i="25"/>
  <c r="H9985" i="25"/>
  <c r="H9969" i="25"/>
  <c r="H9953" i="25"/>
  <c r="H9937" i="25"/>
  <c r="H9921" i="25"/>
  <c r="H9905" i="25"/>
  <c r="H9889" i="25"/>
  <c r="H9873" i="25"/>
  <c r="H9857" i="25"/>
  <c r="H9841" i="25"/>
  <c r="H9825" i="25"/>
  <c r="H9809" i="25"/>
  <c r="H9793" i="25"/>
  <c r="H9777" i="25"/>
  <c r="H9761" i="25"/>
  <c r="H9745" i="25"/>
  <c r="H9729" i="25"/>
  <c r="H9713" i="25"/>
  <c r="H9697" i="25"/>
  <c r="H9681" i="25"/>
  <c r="H9665" i="25"/>
  <c r="H9649" i="25"/>
  <c r="H9633" i="25"/>
  <c r="H9617" i="25"/>
  <c r="H9601" i="25"/>
  <c r="H9585" i="25"/>
  <c r="H9569" i="25"/>
  <c r="H9553" i="25"/>
  <c r="H9537" i="25"/>
  <c r="H9521" i="25"/>
  <c r="H9505" i="25"/>
  <c r="H9489" i="25"/>
  <c r="H9473" i="25"/>
  <c r="H9457" i="25"/>
  <c r="H9441" i="25"/>
  <c r="H9425" i="25"/>
  <c r="H9409" i="25"/>
  <c r="H9393" i="25"/>
  <c r="H9377" i="25"/>
  <c r="H9361" i="25"/>
  <c r="H9345" i="25"/>
  <c r="H9329" i="25"/>
  <c r="H9313" i="25"/>
  <c r="H9297" i="25"/>
  <c r="H9281" i="25"/>
  <c r="H9265" i="25"/>
  <c r="H9249" i="25"/>
  <c r="H9233" i="25"/>
  <c r="H9217" i="25"/>
  <c r="H9201" i="25"/>
  <c r="H9185" i="25"/>
  <c r="H9169" i="25"/>
  <c r="H9153" i="25"/>
  <c r="H9137" i="25"/>
  <c r="H9121" i="25"/>
  <c r="H9105" i="25"/>
  <c r="H9089" i="25"/>
  <c r="H9073" i="25"/>
  <c r="H9057" i="25"/>
  <c r="H9041" i="25"/>
  <c r="H9025" i="25"/>
  <c r="H9009" i="25"/>
  <c r="H8993" i="25"/>
  <c r="H8977" i="25"/>
  <c r="H8961" i="25"/>
  <c r="H8945" i="25"/>
  <c r="H8929" i="25"/>
  <c r="H8913" i="25"/>
  <c r="H8897" i="25"/>
  <c r="H8881" i="25"/>
  <c r="H8865" i="25"/>
  <c r="H8849" i="25"/>
  <c r="H8833" i="25"/>
  <c r="H8817" i="25"/>
  <c r="H8801" i="25"/>
  <c r="H8785" i="25"/>
  <c r="H8769" i="25"/>
  <c r="H8753" i="25"/>
  <c r="H8737" i="25"/>
  <c r="H8721" i="25"/>
  <c r="H8705" i="25"/>
  <c r="H8689" i="25"/>
  <c r="H8673" i="25"/>
  <c r="H8657" i="25"/>
  <c r="H8641" i="25"/>
  <c r="H8625" i="25"/>
  <c r="H8609" i="25"/>
  <c r="H8593" i="25"/>
  <c r="H8577" i="25"/>
  <c r="H8561" i="25"/>
  <c r="H8545" i="25"/>
  <c r="H8529" i="25"/>
  <c r="H8513" i="25"/>
  <c r="H8497" i="25"/>
  <c r="H8481" i="25"/>
  <c r="H8465" i="25"/>
  <c r="H8449" i="25"/>
  <c r="H8433" i="25"/>
  <c r="H8417" i="25"/>
  <c r="H8401" i="25"/>
  <c r="H8385" i="25"/>
  <c r="H8369" i="25"/>
  <c r="H8353" i="25"/>
  <c r="H8337" i="25"/>
  <c r="H8321" i="25"/>
  <c r="H8305" i="25"/>
  <c r="H8289" i="25"/>
  <c r="H8273" i="25"/>
  <c r="H8257" i="25"/>
  <c r="H8241" i="25"/>
  <c r="H8225" i="25"/>
  <c r="H8209" i="25"/>
  <c r="H8193" i="25"/>
  <c r="H8177" i="25"/>
  <c r="H8161" i="25"/>
  <c r="H8145" i="25"/>
  <c r="H8129" i="25"/>
  <c r="H8113" i="25"/>
  <c r="H8097" i="25"/>
  <c r="H8090" i="25"/>
  <c r="H8086" i="25"/>
  <c r="H8082" i="25"/>
  <c r="H8078" i="25"/>
  <c r="H8074" i="25"/>
  <c r="H8070" i="25"/>
  <c r="H8066" i="25"/>
  <c r="H8062" i="25"/>
  <c r="H8058" i="25"/>
  <c r="H8054" i="25"/>
  <c r="H8050" i="25"/>
  <c r="H8046" i="25"/>
  <c r="H8042" i="25"/>
  <c r="H8038" i="25"/>
  <c r="H8034" i="25"/>
  <c r="H8030" i="25"/>
  <c r="H8026" i="25"/>
  <c r="H8022" i="25"/>
  <c r="H8018" i="25"/>
  <c r="H8014" i="25"/>
  <c r="H8010" i="25"/>
  <c r="H8006" i="25"/>
  <c r="H8002" i="25"/>
  <c r="H7998" i="25"/>
  <c r="H7994" i="25"/>
  <c r="H7990" i="25"/>
  <c r="H7986" i="25"/>
  <c r="H7982" i="25"/>
  <c r="H7978" i="25"/>
  <c r="H7974" i="25"/>
  <c r="H7970" i="25"/>
  <c r="H7966" i="25"/>
  <c r="H7962" i="25"/>
  <c r="H7958" i="25"/>
  <c r="H7954" i="25"/>
  <c r="H7950" i="25"/>
  <c r="H7946" i="25"/>
  <c r="H7942" i="25"/>
  <c r="H7938" i="25"/>
  <c r="H7934" i="25"/>
  <c r="H7930" i="25"/>
  <c r="H7926" i="25"/>
  <c r="H7922" i="25"/>
  <c r="H7918" i="25"/>
  <c r="H7914" i="25"/>
  <c r="H7910" i="25"/>
  <c r="H7906" i="25"/>
  <c r="H7902" i="25"/>
  <c r="H7898" i="25"/>
  <c r="H7894" i="25"/>
  <c r="H7890" i="25"/>
  <c r="H7886" i="25"/>
  <c r="H7882" i="25"/>
  <c r="H7878" i="25"/>
  <c r="H7874" i="25"/>
  <c r="H7870" i="25"/>
  <c r="H7866" i="25"/>
  <c r="H7862" i="25"/>
  <c r="H7858" i="25"/>
  <c r="H7854" i="25"/>
  <c r="H7850" i="25"/>
  <c r="H7846" i="25"/>
  <c r="H7842" i="25"/>
  <c r="H7838" i="25"/>
  <c r="H7834" i="25"/>
  <c r="H7830" i="25"/>
  <c r="H7826" i="25"/>
  <c r="H7822" i="25"/>
  <c r="H7818" i="25"/>
  <c r="H7814" i="25"/>
  <c r="H7810" i="25"/>
  <c r="H7806" i="25"/>
  <c r="H7802" i="25"/>
  <c r="H7798" i="25"/>
  <c r="H7794" i="25"/>
  <c r="H7790" i="25"/>
  <c r="H7786" i="25"/>
  <c r="H7782" i="25"/>
  <c r="H7778" i="25"/>
  <c r="H7774" i="25"/>
  <c r="H7770" i="25"/>
  <c r="H7766" i="25"/>
  <c r="H7762" i="25"/>
  <c r="H7758" i="25"/>
  <c r="H7754" i="25"/>
  <c r="H7750" i="25"/>
  <c r="H7746" i="25"/>
  <c r="H7742" i="25"/>
  <c r="H7738" i="25"/>
  <c r="H7734" i="25"/>
  <c r="H7730" i="25"/>
  <c r="H7726" i="25"/>
  <c r="H7722" i="25"/>
  <c r="H7718" i="25"/>
  <c r="H7714" i="25"/>
  <c r="H7710" i="25"/>
  <c r="H7706" i="25"/>
  <c r="H7702" i="25"/>
  <c r="H7698" i="25"/>
  <c r="H7694" i="25"/>
  <c r="H7690" i="25"/>
  <c r="H7686" i="25"/>
  <c r="H7682" i="25"/>
  <c r="H7678" i="25"/>
  <c r="H7674" i="25"/>
  <c r="H7670" i="25"/>
  <c r="H7666" i="25"/>
  <c r="H10781" i="25"/>
  <c r="H10749" i="25"/>
  <c r="H10717" i="25"/>
  <c r="H10685" i="25"/>
  <c r="H10653" i="25"/>
  <c r="H10621" i="25"/>
  <c r="H10589" i="25"/>
  <c r="H10557" i="25"/>
  <c r="H10525" i="25"/>
  <c r="H10493" i="25"/>
  <c r="H10461" i="25"/>
  <c r="H10429" i="25"/>
  <c r="H10397" i="25"/>
  <c r="H10365" i="25"/>
  <c r="H10333" i="25"/>
  <c r="H10301" i="25"/>
  <c r="H10269" i="25"/>
  <c r="H10237" i="25"/>
  <c r="H10205" i="25"/>
  <c r="H10173" i="25"/>
  <c r="H10141" i="25"/>
  <c r="H10125" i="25"/>
  <c r="H10109" i="25"/>
  <c r="H10093" i="25"/>
  <c r="H10077" i="25"/>
  <c r="H10061" i="25"/>
  <c r="H10045" i="25"/>
  <c r="H10029" i="25"/>
  <c r="H10013" i="25"/>
  <c r="H9997" i="25"/>
  <c r="H9981" i="25"/>
  <c r="H9965" i="25"/>
  <c r="H9949" i="25"/>
  <c r="H9933" i="25"/>
  <c r="H9917" i="25"/>
  <c r="H9901" i="25"/>
  <c r="H9885" i="25"/>
  <c r="H9869" i="25"/>
  <c r="H9853" i="25"/>
  <c r="H9837" i="25"/>
  <c r="H9821" i="25"/>
  <c r="H9805" i="25"/>
  <c r="H9789" i="25"/>
  <c r="H9773" i="25"/>
  <c r="H9757" i="25"/>
  <c r="H9741" i="25"/>
  <c r="H9725" i="25"/>
  <c r="H9709" i="25"/>
  <c r="H9693" i="25"/>
  <c r="H9677" i="25"/>
  <c r="H9661" i="25"/>
  <c r="H9645" i="25"/>
  <c r="H9629" i="25"/>
  <c r="H9613" i="25"/>
  <c r="H9597" i="25"/>
  <c r="H9581" i="25"/>
  <c r="H9565" i="25"/>
  <c r="H9549" i="25"/>
  <c r="H9533" i="25"/>
  <c r="H9517" i="25"/>
  <c r="H9501" i="25"/>
  <c r="H9485" i="25"/>
  <c r="H9469" i="25"/>
  <c r="H9453" i="25"/>
  <c r="H9437" i="25"/>
  <c r="H9421" i="25"/>
  <c r="H9405" i="25"/>
  <c r="H9389" i="25"/>
  <c r="H9373" i="25"/>
  <c r="H9357" i="25"/>
  <c r="H9341" i="25"/>
  <c r="H9325" i="25"/>
  <c r="H9309" i="25"/>
  <c r="H9293" i="25"/>
  <c r="H9277" i="25"/>
  <c r="H9261" i="25"/>
  <c r="H9245" i="25"/>
  <c r="H9229" i="25"/>
  <c r="H9213" i="25"/>
  <c r="H9197" i="25"/>
  <c r="H9181" i="25"/>
  <c r="H9165" i="25"/>
  <c r="H9149" i="25"/>
  <c r="H9133" i="25"/>
  <c r="H9117" i="25"/>
  <c r="H9101" i="25"/>
  <c r="H9085" i="25"/>
  <c r="H9069" i="25"/>
  <c r="H9053" i="25"/>
  <c r="H9037" i="25"/>
  <c r="H9021" i="25"/>
  <c r="H9005" i="25"/>
  <c r="H8989" i="25"/>
  <c r="H8973" i="25"/>
  <c r="H8957" i="25"/>
  <c r="H8941" i="25"/>
  <c r="H8925" i="25"/>
  <c r="H8909" i="25"/>
  <c r="H8893" i="25"/>
  <c r="H8877" i="25"/>
  <c r="H8861" i="25"/>
  <c r="H8845" i="25"/>
  <c r="H8829" i="25"/>
  <c r="H8813" i="25"/>
  <c r="H8797" i="25"/>
  <c r="H8781" i="25"/>
  <c r="H8765" i="25"/>
  <c r="H8749" i="25"/>
  <c r="H8733" i="25"/>
  <c r="H8717" i="25"/>
  <c r="H8701" i="25"/>
  <c r="H8685" i="25"/>
  <c r="H8669" i="25"/>
  <c r="H8653" i="25"/>
  <c r="H8637" i="25"/>
  <c r="H8621" i="25"/>
  <c r="H8605" i="25"/>
  <c r="H8589" i="25"/>
  <c r="H8573" i="25"/>
  <c r="H8557" i="25"/>
  <c r="H8541" i="25"/>
  <c r="H8525" i="25"/>
  <c r="H8509" i="25"/>
  <c r="H8493" i="25"/>
  <c r="H8477" i="25"/>
  <c r="H8461" i="25"/>
  <c r="H8445" i="25"/>
  <c r="H8429" i="25"/>
  <c r="H8413" i="25"/>
  <c r="H8397" i="25"/>
  <c r="H8381" i="25"/>
  <c r="H8365" i="25"/>
  <c r="H8349" i="25"/>
  <c r="H8333" i="25"/>
  <c r="H8317" i="25"/>
  <c r="H8301" i="25"/>
  <c r="H8285" i="25"/>
  <c r="H8269" i="25"/>
  <c r="H8253" i="25"/>
  <c r="H8237" i="25"/>
  <c r="H8221" i="25"/>
  <c r="H8205" i="25"/>
  <c r="H8189" i="25"/>
  <c r="H8173" i="25"/>
  <c r="H8157" i="25"/>
  <c r="H8141" i="25"/>
  <c r="H8125" i="25"/>
  <c r="H8109" i="25"/>
  <c r="H8093" i="25"/>
  <c r="H8089" i="25"/>
  <c r="H8085" i="25"/>
  <c r="H8081" i="25"/>
  <c r="H8077" i="25"/>
  <c r="H8073" i="25"/>
  <c r="H8069" i="25"/>
  <c r="H8065" i="25"/>
  <c r="H8061" i="25"/>
  <c r="H8057" i="25"/>
  <c r="H8053" i="25"/>
  <c r="H8049" i="25"/>
  <c r="H8045" i="25"/>
  <c r="H8041" i="25"/>
  <c r="H8037" i="25"/>
  <c r="H8033" i="25"/>
  <c r="H8029" i="25"/>
  <c r="H8025" i="25"/>
  <c r="H8021" i="25"/>
  <c r="H8017" i="25"/>
  <c r="H8013" i="25"/>
  <c r="H8009" i="25"/>
  <c r="H8005" i="25"/>
  <c r="H8001" i="25"/>
  <c r="H7997" i="25"/>
  <c r="H7993" i="25"/>
  <c r="H7989" i="25"/>
  <c r="H7985" i="25"/>
  <c r="H7981" i="25"/>
  <c r="H7977" i="25"/>
  <c r="H7973" i="25"/>
  <c r="H7969" i="25"/>
  <c r="H7965" i="25"/>
  <c r="H7961" i="25"/>
  <c r="H7957" i="25"/>
  <c r="H7953" i="25"/>
  <c r="H7949" i="25"/>
  <c r="H7945" i="25"/>
  <c r="H7941" i="25"/>
  <c r="H7937" i="25"/>
  <c r="H7933" i="25"/>
  <c r="H7929" i="25"/>
  <c r="H7925" i="25"/>
  <c r="H7921" i="25"/>
  <c r="H7917" i="25"/>
  <c r="H7913" i="25"/>
  <c r="H7909" i="25"/>
  <c r="H7905" i="25"/>
  <c r="H7901" i="25"/>
  <c r="H7897" i="25"/>
  <c r="H7893" i="25"/>
  <c r="H7889" i="25"/>
  <c r="H7885" i="25"/>
  <c r="H7881" i="25"/>
  <c r="H7877" i="25"/>
  <c r="H7873" i="25"/>
  <c r="H7869" i="25"/>
  <c r="H7865" i="25"/>
  <c r="H7861" i="25"/>
  <c r="H7857" i="25"/>
  <c r="H7853" i="25"/>
  <c r="H7849" i="25"/>
  <c r="H7845" i="25"/>
  <c r="H7841" i="25"/>
  <c r="H7837" i="25"/>
  <c r="H7833" i="25"/>
  <c r="H7829" i="25"/>
  <c r="H7825" i="25"/>
  <c r="H7821" i="25"/>
  <c r="H7817" i="25"/>
  <c r="H7813" i="25"/>
  <c r="H7809" i="25"/>
  <c r="H7805" i="25"/>
  <c r="H7801" i="25"/>
  <c r="H7797" i="25"/>
  <c r="H7793" i="25"/>
  <c r="H7789" i="25"/>
  <c r="H7785" i="25"/>
  <c r="H7781" i="25"/>
  <c r="H7777" i="25"/>
  <c r="H7773" i="25"/>
  <c r="H7769" i="25"/>
  <c r="H7765" i="25"/>
  <c r="H7761" i="25"/>
  <c r="H7757" i="25"/>
  <c r="H7753" i="25"/>
  <c r="H7749" i="25"/>
  <c r="H7745" i="25"/>
  <c r="H7741" i="25"/>
  <c r="H7737" i="25"/>
  <c r="H7733" i="25"/>
  <c r="H7729" i="25"/>
  <c r="H7725" i="25"/>
  <c r="H7721" i="25"/>
  <c r="H7717" i="25"/>
  <c r="H7713" i="25"/>
  <c r="H7709" i="25"/>
  <c r="H7705" i="25"/>
  <c r="H7701" i="25"/>
  <c r="H7697" i="25"/>
  <c r="H7693" i="25"/>
  <c r="H7689" i="25"/>
  <c r="H7685" i="25"/>
  <c r="H7681" i="25"/>
  <c r="H7677" i="25"/>
  <c r="H7673" i="25"/>
  <c r="H7669" i="25"/>
  <c r="H7665" i="25"/>
  <c r="H7661" i="25"/>
  <c r="H7657" i="25"/>
  <c r="H7653" i="25"/>
  <c r="H7649" i="25"/>
  <c r="H7645" i="25"/>
  <c r="H7641" i="25"/>
  <c r="H7637" i="25"/>
  <c r="H7633" i="25"/>
  <c r="H7629" i="25"/>
  <c r="H7625" i="25"/>
  <c r="H7621" i="25"/>
  <c r="H7617" i="25"/>
  <c r="H7613" i="25"/>
  <c r="H7609" i="25"/>
  <c r="H7605" i="25"/>
  <c r="H7601" i="25"/>
  <c r="H7597" i="25"/>
  <c r="H7593" i="25"/>
  <c r="H7589" i="25"/>
  <c r="H7585" i="25"/>
  <c r="H7581" i="25"/>
  <c r="H7577" i="25"/>
  <c r="H7573" i="25"/>
  <c r="H7569" i="25"/>
  <c r="H7565" i="25"/>
  <c r="H7561" i="25"/>
  <c r="H7557" i="25"/>
  <c r="H7553" i="25"/>
  <c r="H7549" i="25"/>
  <c r="H7545" i="25"/>
  <c r="H7541" i="25"/>
  <c r="H7537" i="25"/>
  <c r="H7533" i="25"/>
  <c r="H7529" i="25"/>
  <c r="H7525" i="25"/>
  <c r="H7521" i="25"/>
  <c r="H7517" i="25"/>
  <c r="H7513" i="25"/>
  <c r="H7509" i="25"/>
  <c r="H7505" i="25"/>
  <c r="H7501" i="25"/>
  <c r="H7497" i="25"/>
  <c r="H7493" i="25"/>
  <c r="H7489" i="25"/>
  <c r="H7485" i="25"/>
  <c r="H7481" i="25"/>
  <c r="H7477" i="25"/>
  <c r="H7473" i="25"/>
  <c r="H7469" i="25"/>
  <c r="H7465" i="25"/>
  <c r="H7461" i="25"/>
  <c r="H7457" i="25"/>
  <c r="H7453" i="25"/>
  <c r="H7449" i="25"/>
  <c r="H7445" i="25"/>
  <c r="H7441" i="25"/>
  <c r="H7437" i="25"/>
  <c r="H7433" i="25"/>
  <c r="H7429" i="25"/>
  <c r="H7425" i="25"/>
  <c r="H7421" i="25"/>
  <c r="H7417" i="25"/>
  <c r="H7413" i="25"/>
  <c r="H7409" i="25"/>
  <c r="H7405" i="25"/>
  <c r="H7401" i="25"/>
  <c r="H7397" i="25"/>
  <c r="H7393" i="25"/>
  <c r="H7389" i="25"/>
  <c r="H7385" i="25"/>
  <c r="H7381" i="25"/>
  <c r="H7377" i="25"/>
  <c r="H7373" i="25"/>
  <c r="H7369" i="25"/>
  <c r="H7365" i="25"/>
  <c r="H7361" i="25"/>
  <c r="H7357" i="25"/>
  <c r="H7353" i="25"/>
  <c r="H7349" i="25"/>
  <c r="H7345" i="25"/>
  <c r="H7341" i="25"/>
  <c r="H7337" i="25"/>
  <c r="H7333" i="25"/>
  <c r="H7329" i="25"/>
  <c r="H7325" i="25"/>
  <c r="H7664" i="25"/>
  <c r="H7656" i="25"/>
  <c r="H7648" i="25"/>
  <c r="H7640" i="25"/>
  <c r="H7632" i="25"/>
  <c r="H7624" i="25"/>
  <c r="H7616" i="25"/>
  <c r="H7608" i="25"/>
  <c r="H7600" i="25"/>
  <c r="H7592" i="25"/>
  <c r="H7584" i="25"/>
  <c r="H7576" i="25"/>
  <c r="H7568" i="25"/>
  <c r="H7560" i="25"/>
  <c r="H7552" i="25"/>
  <c r="H7544" i="25"/>
  <c r="H7536" i="25"/>
  <c r="H7528" i="25"/>
  <c r="H7520" i="25"/>
  <c r="H7512" i="25"/>
  <c r="H7504" i="25"/>
  <c r="H7496" i="25"/>
  <c r="H7488" i="25"/>
  <c r="H7480" i="25"/>
  <c r="H7472" i="25"/>
  <c r="H7464" i="25"/>
  <c r="H7456" i="25"/>
  <c r="H7448" i="25"/>
  <c r="H7440" i="25"/>
  <c r="H7432" i="25"/>
  <c r="H7424" i="25"/>
  <c r="H7416" i="25"/>
  <c r="H7408" i="25"/>
  <c r="H7400" i="25"/>
  <c r="H7392" i="25"/>
  <c r="H7384" i="25"/>
  <c r="H7376" i="25"/>
  <c r="H7368" i="25"/>
  <c r="H7360" i="25"/>
  <c r="H7352" i="25"/>
  <c r="H7344" i="25"/>
  <c r="H7336" i="25"/>
  <c r="H7328" i="25"/>
  <c r="H7321" i="25"/>
  <c r="H7317" i="25"/>
  <c r="H7313" i="25"/>
  <c r="H7309" i="25"/>
  <c r="H7305" i="25"/>
  <c r="H7301" i="25"/>
  <c r="H7297" i="25"/>
  <c r="H7293" i="25"/>
  <c r="H7289" i="25"/>
  <c r="H7285" i="25"/>
  <c r="H7281" i="25"/>
  <c r="H7277" i="25"/>
  <c r="H7273" i="25"/>
  <c r="H7269" i="25"/>
  <c r="H7265" i="25"/>
  <c r="H7261" i="25"/>
  <c r="H7257" i="25"/>
  <c r="H7253" i="25"/>
  <c r="H7249" i="25"/>
  <c r="H7245" i="25"/>
  <c r="H7241" i="25"/>
  <c r="H7237" i="25"/>
  <c r="H7233" i="25"/>
  <c r="H7229" i="25"/>
  <c r="H7225" i="25"/>
  <c r="H7221" i="25"/>
  <c r="H7217" i="25"/>
  <c r="H7213" i="25"/>
  <c r="H7209" i="25"/>
  <c r="H7205" i="25"/>
  <c r="H7201" i="25"/>
  <c r="H7197" i="25"/>
  <c r="H7193" i="25"/>
  <c r="H7189" i="25"/>
  <c r="H7185" i="25"/>
  <c r="H7181" i="25"/>
  <c r="H7177" i="25"/>
  <c r="H7173" i="25"/>
  <c r="H7169" i="25"/>
  <c r="H7165" i="25"/>
  <c r="H7161" i="25"/>
  <c r="H7157" i="25"/>
  <c r="H7153" i="25"/>
  <c r="H7149" i="25"/>
  <c r="H7145" i="25"/>
  <c r="H7141" i="25"/>
  <c r="H7137" i="25"/>
  <c r="H7133" i="25"/>
  <c r="H7129" i="25"/>
  <c r="H7125" i="25"/>
  <c r="H7121" i="25"/>
  <c r="H7117" i="25"/>
  <c r="H7113" i="25"/>
  <c r="H7109" i="25"/>
  <c r="H7105" i="25"/>
  <c r="H7101" i="25"/>
  <c r="H7097" i="25"/>
  <c r="H7093" i="25"/>
  <c r="H7089" i="25"/>
  <c r="H7085" i="25"/>
  <c r="H7081" i="25"/>
  <c r="H7077" i="25"/>
  <c r="H7073" i="25"/>
  <c r="H7069" i="25"/>
  <c r="H7065" i="25"/>
  <c r="H7061" i="25"/>
  <c r="H7057" i="25"/>
  <c r="H7053" i="25"/>
  <c r="H7049" i="25"/>
  <c r="H7045" i="25"/>
  <c r="H7041" i="25"/>
  <c r="H7037" i="25"/>
  <c r="H7033" i="25"/>
  <c r="H7029" i="25"/>
  <c r="H7025" i="25"/>
  <c r="H7021" i="25"/>
  <c r="H7017" i="25"/>
  <c r="H7013" i="25"/>
  <c r="H7009" i="25"/>
  <c r="H7005" i="25"/>
  <c r="H7001" i="25"/>
  <c r="H6997" i="25"/>
  <c r="H6993" i="25"/>
  <c r="H6989" i="25"/>
  <c r="H6985" i="25"/>
  <c r="H6981" i="25"/>
  <c r="H6977" i="25"/>
  <c r="H6973" i="25"/>
  <c r="H6969" i="25"/>
  <c r="H6965" i="25"/>
  <c r="H6961" i="25"/>
  <c r="H6957" i="25"/>
  <c r="H6953" i="25"/>
  <c r="H6949" i="25"/>
  <c r="H6945" i="25"/>
  <c r="H6941" i="25"/>
  <c r="H6937" i="25"/>
  <c r="H6933" i="25"/>
  <c r="H6929" i="25"/>
  <c r="H6925" i="25"/>
  <c r="H6921" i="25"/>
  <c r="H6917" i="25"/>
  <c r="H6913" i="25"/>
  <c r="H6909" i="25"/>
  <c r="H6905" i="25"/>
  <c r="H6901" i="25"/>
  <c r="H6897" i="25"/>
  <c r="H6893" i="25"/>
  <c r="H6889" i="25"/>
  <c r="H6885" i="25"/>
  <c r="H6881" i="25"/>
  <c r="H6877" i="25"/>
  <c r="H6873" i="25"/>
  <c r="H6869" i="25"/>
  <c r="H6865" i="25"/>
  <c r="H6861" i="25"/>
  <c r="H6857" i="25"/>
  <c r="H6853" i="25"/>
  <c r="H6849" i="25"/>
  <c r="H6845" i="25"/>
  <c r="H6841" i="25"/>
  <c r="H6837" i="25"/>
  <c r="H6833" i="25"/>
  <c r="H6829" i="25"/>
  <c r="H6825" i="25"/>
  <c r="H6821" i="25"/>
  <c r="H6817" i="25"/>
  <c r="H6813" i="25"/>
  <c r="H6809" i="25"/>
  <c r="H6805" i="25"/>
  <c r="H6801" i="25"/>
  <c r="H6797" i="25"/>
  <c r="H6793" i="25"/>
  <c r="H6789" i="25"/>
  <c r="H6785" i="25"/>
  <c r="H6781" i="25"/>
  <c r="H6777" i="25"/>
  <c r="H6773" i="25"/>
  <c r="H6769" i="25"/>
  <c r="H6765" i="25"/>
  <c r="H6761" i="25"/>
  <c r="H6757" i="25"/>
  <c r="H6753" i="25"/>
  <c r="H6749" i="25"/>
  <c r="H6745" i="25"/>
  <c r="H6741" i="25"/>
  <c r="H6737" i="25"/>
  <c r="H6733" i="25"/>
  <c r="H6729" i="25"/>
  <c r="H6725" i="25"/>
  <c r="H6721" i="25"/>
  <c r="H6717" i="25"/>
  <c r="H6713" i="25"/>
  <c r="H6709" i="25"/>
  <c r="H6705" i="25"/>
  <c r="H6701" i="25"/>
  <c r="H6697" i="25"/>
  <c r="H6693" i="25"/>
  <c r="H6689" i="25"/>
  <c r="H6685" i="25"/>
  <c r="H6681" i="25"/>
  <c r="H6677" i="25"/>
  <c r="H6673" i="25"/>
  <c r="H6669" i="25"/>
  <c r="H6665" i="25"/>
  <c r="H6661" i="25"/>
  <c r="H6657" i="25"/>
  <c r="H6653" i="25"/>
  <c r="H6649" i="25"/>
  <c r="H6645" i="25"/>
  <c r="H6641" i="25"/>
  <c r="H6637" i="25"/>
  <c r="H6633" i="25"/>
  <c r="H6629" i="25"/>
  <c r="H6625" i="25"/>
  <c r="H6621" i="25"/>
  <c r="H6617" i="25"/>
  <c r="H6613" i="25"/>
  <c r="H6609" i="25"/>
  <c r="H6605" i="25"/>
  <c r="H6601" i="25"/>
  <c r="H6597" i="25"/>
  <c r="H6593" i="25"/>
  <c r="H6589" i="25"/>
  <c r="H6585" i="25"/>
  <c r="H6581" i="25"/>
  <c r="H6577" i="25"/>
  <c r="H6573" i="25"/>
  <c r="H6569" i="25"/>
  <c r="H6565" i="25"/>
  <c r="H6561" i="25"/>
  <c r="H6557" i="25"/>
  <c r="H6553" i="25"/>
  <c r="H6549" i="25"/>
  <c r="H6545" i="25"/>
  <c r="H6541" i="25"/>
  <c r="H6537" i="25"/>
  <c r="H6533" i="25"/>
  <c r="H6529" i="25"/>
  <c r="H6525" i="25"/>
  <c r="H6521" i="25"/>
  <c r="H6517" i="25"/>
  <c r="H6513" i="25"/>
  <c r="H6509" i="25"/>
  <c r="H6505" i="25"/>
  <c r="H6501" i="25"/>
  <c r="H6497" i="25"/>
  <c r="H6493" i="25"/>
  <c r="H6489" i="25"/>
  <c r="H6485" i="25"/>
  <c r="H6481" i="25"/>
  <c r="H6477" i="25"/>
  <c r="H6473" i="25"/>
  <c r="H6469" i="25"/>
  <c r="H6465" i="25"/>
  <c r="H6461" i="25"/>
  <c r="H6457" i="25"/>
  <c r="H6453" i="25"/>
  <c r="H6449" i="25"/>
  <c r="H6445" i="25"/>
  <c r="H6441" i="25"/>
  <c r="H6437" i="25"/>
  <c r="H6433" i="25"/>
  <c r="H6429" i="25"/>
  <c r="H6425" i="25"/>
  <c r="H6421" i="25"/>
  <c r="H6417" i="25"/>
  <c r="H6413" i="25"/>
  <c r="H6409" i="25"/>
  <c r="H6405" i="25"/>
  <c r="H6401" i="25"/>
  <c r="H6397" i="25"/>
  <c r="H6393" i="25"/>
  <c r="H6389" i="25"/>
  <c r="H6385" i="25"/>
  <c r="H6381" i="25"/>
  <c r="H6377" i="25"/>
  <c r="H6373" i="25"/>
  <c r="H6369" i="25"/>
  <c r="H6365" i="25"/>
  <c r="H6361" i="25"/>
  <c r="H6357" i="25"/>
  <c r="H6353" i="25"/>
  <c r="H6349" i="25"/>
  <c r="H6345" i="25"/>
  <c r="H6341" i="25"/>
  <c r="H6337" i="25"/>
  <c r="H6333" i="25"/>
  <c r="H6329" i="25"/>
  <c r="H6325" i="25"/>
  <c r="H6321" i="25"/>
  <c r="H6317" i="25"/>
  <c r="H6313" i="25"/>
  <c r="H6309" i="25"/>
  <c r="H6305" i="25"/>
  <c r="H6301" i="25"/>
  <c r="H6297" i="25"/>
  <c r="H6293" i="25"/>
  <c r="H6289" i="25"/>
  <c r="H6285" i="25"/>
  <c r="H6281" i="25"/>
  <c r="H6277" i="25"/>
  <c r="H6273" i="25"/>
  <c r="H6269" i="25"/>
  <c r="H6265" i="25"/>
  <c r="H6261" i="25"/>
  <c r="H6257" i="25"/>
  <c r="H6253" i="25"/>
  <c r="H6249" i="25"/>
  <c r="H6245" i="25"/>
  <c r="H6241" i="25"/>
  <c r="H6237" i="25"/>
  <c r="H6233" i="25"/>
  <c r="H6229" i="25"/>
  <c r="H6225" i="25"/>
  <c r="H6221" i="25"/>
  <c r="H6217" i="25"/>
  <c r="H6213" i="25"/>
  <c r="H6209" i="25"/>
  <c r="H6205" i="25"/>
  <c r="H6201" i="25"/>
  <c r="H6197" i="25"/>
  <c r="H6193" i="25"/>
  <c r="H6189" i="25"/>
  <c r="H6185" i="25"/>
  <c r="H6181" i="25"/>
  <c r="H6177" i="25"/>
  <c r="H6173" i="25"/>
  <c r="H6169" i="25"/>
  <c r="H6165" i="25"/>
  <c r="H6161" i="25"/>
  <c r="H6157" i="25"/>
  <c r="H6153" i="25"/>
  <c r="H6149" i="25"/>
  <c r="H6145" i="25"/>
  <c r="H6141" i="25"/>
  <c r="H6137" i="25"/>
  <c r="H6133" i="25"/>
  <c r="H6129" i="25"/>
  <c r="H6125" i="25"/>
  <c r="H6121" i="25"/>
  <c r="H6117" i="25"/>
  <c r="H6113" i="25"/>
  <c r="H6109" i="25"/>
  <c r="H6105" i="25"/>
  <c r="H6101" i="25"/>
  <c r="H6097" i="25"/>
  <c r="H6093" i="25"/>
  <c r="H6089" i="25"/>
  <c r="H6085" i="25"/>
  <c r="H6081" i="25"/>
  <c r="H6077" i="25"/>
  <c r="H6073" i="25"/>
  <c r="H6069" i="25"/>
  <c r="H6065" i="25"/>
  <c r="H6061" i="25"/>
  <c r="H6057" i="25"/>
  <c r="H6053" i="25"/>
  <c r="H6049" i="25"/>
  <c r="H6045" i="25"/>
  <c r="H6041" i="25"/>
  <c r="H6037" i="25"/>
  <c r="H6033" i="25"/>
  <c r="H6029" i="25"/>
  <c r="H6025" i="25"/>
  <c r="H6021" i="25"/>
  <c r="H6017" i="25"/>
  <c r="H6013" i="25"/>
  <c r="H6009" i="25"/>
  <c r="H6005" i="25"/>
  <c r="H6001" i="25"/>
  <c r="H5997" i="25"/>
  <c r="H5993" i="25"/>
  <c r="H5989" i="25"/>
  <c r="H5985" i="25"/>
  <c r="H5981" i="25"/>
  <c r="H5977" i="25"/>
  <c r="H5973" i="25"/>
  <c r="H5969" i="25"/>
  <c r="H5965" i="25"/>
  <c r="H5961" i="25"/>
  <c r="H5957" i="25"/>
  <c r="H5953" i="25"/>
  <c r="H5949" i="25"/>
  <c r="H5945" i="25"/>
  <c r="H5941" i="25"/>
  <c r="H5937" i="25"/>
  <c r="H5933" i="25"/>
  <c r="H5929" i="25"/>
  <c r="H5925" i="25"/>
  <c r="H5921" i="25"/>
  <c r="H5917" i="25"/>
  <c r="H5913" i="25"/>
  <c r="H5909" i="25"/>
  <c r="H5905" i="25"/>
  <c r="H5901" i="25"/>
  <c r="H5897" i="25"/>
  <c r="H5893" i="25"/>
  <c r="H5889" i="25"/>
  <c r="H5885" i="25"/>
  <c r="H5881" i="25"/>
  <c r="H5877" i="25"/>
  <c r="H5873" i="25"/>
  <c r="H5869" i="25"/>
  <c r="H5865" i="25"/>
  <c r="H5861" i="25"/>
  <c r="H5857" i="25"/>
  <c r="H5853" i="25"/>
  <c r="H5849" i="25"/>
  <c r="H5845" i="25"/>
  <c r="H5841" i="25"/>
  <c r="H5837" i="25"/>
  <c r="H5833" i="25"/>
  <c r="H5829" i="25"/>
  <c r="H5825" i="25"/>
  <c r="H5821" i="25"/>
  <c r="H5817" i="25"/>
  <c r="H5813" i="25"/>
  <c r="H5809" i="25"/>
  <c r="H5805" i="25"/>
  <c r="H5801" i="25"/>
  <c r="H5797" i="25"/>
  <c r="H5793" i="25"/>
  <c r="H5789" i="25"/>
  <c r="H5785" i="25"/>
  <c r="H5781" i="25"/>
  <c r="H5777" i="25"/>
  <c r="H5773" i="25"/>
  <c r="H5769" i="25"/>
  <c r="H5765" i="25"/>
  <c r="H5761" i="25"/>
  <c r="H5757" i="25"/>
  <c r="H5753" i="25"/>
  <c r="H5749" i="25"/>
  <c r="H5745" i="25"/>
  <c r="H5741" i="25"/>
  <c r="H5737" i="25"/>
  <c r="H5733" i="25"/>
  <c r="H5729" i="25"/>
  <c r="H5725" i="25"/>
  <c r="H5721" i="25"/>
  <c r="H5717" i="25"/>
  <c r="H5713" i="25"/>
  <c r="H5709" i="25"/>
  <c r="H5705" i="25"/>
  <c r="H5701" i="25"/>
  <c r="H5697" i="25"/>
  <c r="H5693" i="25"/>
  <c r="H5689" i="25"/>
  <c r="H5685" i="25"/>
  <c r="H5681" i="25"/>
  <c r="H5677" i="25"/>
  <c r="H5673" i="25"/>
  <c r="H5669" i="25"/>
  <c r="H5665" i="25"/>
  <c r="H5661" i="25"/>
  <c r="H5657" i="25"/>
  <c r="H5653" i="25"/>
  <c r="H5649" i="25"/>
  <c r="H5645" i="25"/>
  <c r="H5641" i="25"/>
  <c r="H5637" i="25"/>
  <c r="H5633" i="25"/>
  <c r="H5629" i="25"/>
  <c r="H5625" i="25"/>
  <c r="H5621" i="25"/>
  <c r="H5617" i="25"/>
  <c r="H5613" i="25"/>
  <c r="H5609" i="25"/>
  <c r="H5605" i="25"/>
  <c r="H5601" i="25"/>
  <c r="H5597" i="25"/>
  <c r="H5593" i="25"/>
  <c r="H5589" i="25"/>
  <c r="H5585" i="25"/>
  <c r="H5581" i="25"/>
  <c r="H5577" i="25"/>
  <c r="H5573" i="25"/>
  <c r="H5569" i="25"/>
  <c r="H5565" i="25"/>
  <c r="H5561" i="25"/>
  <c r="H5557" i="25"/>
  <c r="H5553" i="25"/>
  <c r="H5549" i="25"/>
  <c r="H5545" i="25"/>
  <c r="H5541" i="25"/>
  <c r="H5537" i="25"/>
  <c r="H5533" i="25"/>
  <c r="H5529" i="25"/>
  <c r="H5525" i="25"/>
  <c r="H5521" i="25"/>
  <c r="H5517" i="25"/>
  <c r="H5513" i="25"/>
  <c r="H5509" i="25"/>
  <c r="H5505" i="25"/>
  <c r="H5501" i="25"/>
  <c r="H5497" i="25"/>
  <c r="H5493" i="25"/>
  <c r="H5489" i="25"/>
  <c r="H5485" i="25"/>
  <c r="H5481" i="25"/>
  <c r="H5477" i="25"/>
  <c r="H5473" i="25"/>
  <c r="H5469" i="25"/>
  <c r="H5465" i="25"/>
  <c r="H5461" i="25"/>
  <c r="H5457" i="25"/>
  <c r="H5453" i="25"/>
  <c r="H5449" i="25"/>
  <c r="H5445" i="25"/>
  <c r="H5441" i="25"/>
  <c r="H5437" i="25"/>
  <c r="H5433" i="25"/>
  <c r="H5429" i="25"/>
  <c r="H5425" i="25"/>
  <c r="H5421" i="25"/>
  <c r="H5417" i="25"/>
  <c r="H5413" i="25"/>
  <c r="H5409" i="25"/>
  <c r="H5405" i="25"/>
  <c r="H5401" i="25"/>
  <c r="H5397" i="25"/>
  <c r="H5393" i="25"/>
  <c r="H5389" i="25"/>
  <c r="H5385" i="25"/>
  <c r="H5381" i="25"/>
  <c r="H5377" i="25"/>
  <c r="H5373" i="25"/>
  <c r="H5369" i="25"/>
  <c r="H5365" i="25"/>
  <c r="H5361" i="25"/>
  <c r="H5357" i="25"/>
  <c r="H5353" i="25"/>
  <c r="H5349" i="25"/>
  <c r="H5345" i="25"/>
  <c r="H5341" i="25"/>
  <c r="H5337" i="25"/>
  <c r="H5333" i="25"/>
  <c r="H5329" i="25"/>
  <c r="H5325" i="25"/>
  <c r="H5321" i="25"/>
  <c r="H5317" i="25"/>
  <c r="H5313" i="25"/>
  <c r="H5309" i="25"/>
  <c r="H5305" i="25"/>
  <c r="H5301" i="25"/>
  <c r="H5297" i="25"/>
  <c r="H5293" i="25"/>
  <c r="H5289" i="25"/>
  <c r="H5285" i="25"/>
  <c r="H5281" i="25"/>
  <c r="H5277" i="25"/>
  <c r="H5273" i="25"/>
  <c r="H5269" i="25"/>
  <c r="H5265" i="25"/>
  <c r="H5261" i="25"/>
  <c r="H5257" i="25"/>
  <c r="H5253" i="25"/>
  <c r="H5249" i="25"/>
  <c r="H5245" i="25"/>
  <c r="H5241" i="25"/>
  <c r="H5237" i="25"/>
  <c r="H5233" i="25"/>
  <c r="H5229" i="25"/>
  <c r="H5225" i="25"/>
  <c r="H5221" i="25"/>
  <c r="H5217" i="25"/>
  <c r="H5213" i="25"/>
  <c r="H5209" i="25"/>
  <c r="H5205" i="25"/>
  <c r="H5201" i="25"/>
  <c r="H5197" i="25"/>
  <c r="H5193" i="25"/>
  <c r="H5189" i="25"/>
  <c r="H5185" i="25"/>
  <c r="H5181" i="25"/>
  <c r="H5177" i="25"/>
  <c r="H5173" i="25"/>
  <c r="H5169" i="25"/>
  <c r="H5165" i="25"/>
  <c r="H5161" i="25"/>
  <c r="H5157" i="25"/>
  <c r="H5153" i="25"/>
  <c r="H5149" i="25"/>
  <c r="H5145" i="25"/>
  <c r="H5141" i="25"/>
  <c r="H5137" i="25"/>
  <c r="H5133" i="25"/>
  <c r="H5129" i="25"/>
  <c r="H5125" i="25"/>
  <c r="H5121" i="25"/>
  <c r="H5117" i="25"/>
  <c r="H5113" i="25"/>
  <c r="H5109" i="25"/>
  <c r="H5105" i="25"/>
  <c r="H5101" i="25"/>
  <c r="H5097" i="25"/>
  <c r="H5093" i="25"/>
  <c r="H5089" i="25"/>
  <c r="H5085" i="25"/>
  <c r="H5081" i="25"/>
  <c r="H5077" i="25"/>
  <c r="H5073" i="25"/>
  <c r="H5069" i="25"/>
  <c r="H5065" i="25"/>
  <c r="H5061" i="25"/>
  <c r="H5057" i="25"/>
  <c r="H5053" i="25"/>
  <c r="H5049" i="25"/>
  <c r="H5045" i="25"/>
  <c r="H5041" i="25"/>
  <c r="H5037" i="25"/>
  <c r="H5033" i="25"/>
  <c r="H5029" i="25"/>
  <c r="H5025" i="25"/>
  <c r="H5021" i="25"/>
  <c r="H5017" i="25"/>
  <c r="H5013" i="25"/>
  <c r="H5009" i="25"/>
  <c r="H5005" i="25"/>
  <c r="H5001" i="25"/>
  <c r="H4997" i="25"/>
  <c r="H4993" i="25"/>
  <c r="H4989" i="25"/>
  <c r="H4985" i="25"/>
  <c r="H4981" i="25"/>
  <c r="H4977" i="25"/>
  <c r="H4973" i="25"/>
  <c r="H4969" i="25"/>
  <c r="H4965" i="25"/>
  <c r="H4961" i="25"/>
  <c r="H4957" i="25"/>
  <c r="H4953" i="25"/>
  <c r="H4949" i="25"/>
  <c r="H4945" i="25"/>
  <c r="H4941" i="25"/>
  <c r="H4937" i="25"/>
  <c r="H4933" i="25"/>
  <c r="H4929" i="25"/>
  <c r="H4925" i="25"/>
  <c r="H4921" i="25"/>
  <c r="H4917" i="25"/>
  <c r="H4913" i="25"/>
  <c r="H4909" i="25"/>
  <c r="H4905" i="25"/>
  <c r="H4901" i="25"/>
  <c r="H4897" i="25"/>
  <c r="H4893" i="25"/>
  <c r="H4889" i="25"/>
  <c r="H4885" i="25"/>
  <c r="H4881" i="25"/>
  <c r="H4877" i="25"/>
  <c r="H4873" i="25"/>
  <c r="H4869" i="25"/>
  <c r="H4865" i="25"/>
  <c r="H4861" i="25"/>
  <c r="H4857" i="25"/>
  <c r="H4853" i="25"/>
  <c r="H4849" i="25"/>
  <c r="H4845" i="25"/>
  <c r="H4841" i="25"/>
  <c r="H4837" i="25"/>
  <c r="H4833" i="25"/>
  <c r="H4829" i="25"/>
  <c r="H4825" i="25"/>
  <c r="H4821" i="25"/>
  <c r="H4817" i="25"/>
  <c r="H4813" i="25"/>
  <c r="H4809" i="25"/>
  <c r="H4805" i="25"/>
  <c r="H4801" i="25"/>
  <c r="H4797" i="25"/>
  <c r="H4793" i="25"/>
  <c r="H4789" i="25"/>
  <c r="H4785" i="25"/>
  <c r="H4781" i="25"/>
  <c r="H4777" i="25"/>
  <c r="H4773" i="25"/>
  <c r="H4769" i="25"/>
  <c r="H4765" i="25"/>
  <c r="H7662" i="25"/>
  <c r="H7654" i="25"/>
  <c r="H7646" i="25"/>
  <c r="H7638" i="25"/>
  <c r="H7630" i="25"/>
  <c r="H7622" i="25"/>
  <c r="H7614" i="25"/>
  <c r="H7606" i="25"/>
  <c r="H7598" i="25"/>
  <c r="H7590" i="25"/>
  <c r="H7582" i="25"/>
  <c r="H7574" i="25"/>
  <c r="H7566" i="25"/>
  <c r="H7558" i="25"/>
  <c r="H7550" i="25"/>
  <c r="H7542" i="25"/>
  <c r="H7534" i="25"/>
  <c r="H7526" i="25"/>
  <c r="H7518" i="25"/>
  <c r="H7510" i="25"/>
  <c r="H7502" i="25"/>
  <c r="H7494" i="25"/>
  <c r="H7486" i="25"/>
  <c r="H7478" i="25"/>
  <c r="H7470" i="25"/>
  <c r="H7462" i="25"/>
  <c r="H7454" i="25"/>
  <c r="H7446" i="25"/>
  <c r="H7438" i="25"/>
  <c r="H7430" i="25"/>
  <c r="H7422" i="25"/>
  <c r="H7414" i="25"/>
  <c r="H7406" i="25"/>
  <c r="H7398" i="25"/>
  <c r="H7390" i="25"/>
  <c r="H7382" i="25"/>
  <c r="H7374" i="25"/>
  <c r="H7366" i="25"/>
  <c r="H7358" i="25"/>
  <c r="H7350" i="25"/>
  <c r="H7342" i="25"/>
  <c r="H7334" i="25"/>
  <c r="H7326" i="25"/>
  <c r="H7320" i="25"/>
  <c r="H7316" i="25"/>
  <c r="H7312" i="25"/>
  <c r="H7308" i="25"/>
  <c r="H7304" i="25"/>
  <c r="H7300" i="25"/>
  <c r="H7296" i="25"/>
  <c r="H7292" i="25"/>
  <c r="H7288" i="25"/>
  <c r="H7284" i="25"/>
  <c r="H7280" i="25"/>
  <c r="H7276" i="25"/>
  <c r="H7272" i="25"/>
  <c r="H7268" i="25"/>
  <c r="H7264" i="25"/>
  <c r="H7260" i="25"/>
  <c r="H7256" i="25"/>
  <c r="H7252" i="25"/>
  <c r="H7248" i="25"/>
  <c r="H7244" i="25"/>
  <c r="H7240" i="25"/>
  <c r="H7236" i="25"/>
  <c r="H7232" i="25"/>
  <c r="H7228" i="25"/>
  <c r="H7224" i="25"/>
  <c r="H7220" i="25"/>
  <c r="H7216" i="25"/>
  <c r="H7212" i="25"/>
  <c r="H7208" i="25"/>
  <c r="H7204" i="25"/>
  <c r="H7200" i="25"/>
  <c r="H7196" i="25"/>
  <c r="H7192" i="25"/>
  <c r="H7188" i="25"/>
  <c r="H7184" i="25"/>
  <c r="H7180" i="25"/>
  <c r="H7176" i="25"/>
  <c r="H7172" i="25"/>
  <c r="H7168" i="25"/>
  <c r="H7164" i="25"/>
  <c r="H7160" i="25"/>
  <c r="H7156" i="25"/>
  <c r="H7152" i="25"/>
  <c r="H7148" i="25"/>
  <c r="H7144" i="25"/>
  <c r="H7140" i="25"/>
  <c r="H7136" i="25"/>
  <c r="H7132" i="25"/>
  <c r="H7128" i="25"/>
  <c r="H7124" i="25"/>
  <c r="H7120" i="25"/>
  <c r="H7116" i="25"/>
  <c r="H7112" i="25"/>
  <c r="H7108" i="25"/>
  <c r="H7104" i="25"/>
  <c r="H7100" i="25"/>
  <c r="H7096" i="25"/>
  <c r="H7092" i="25"/>
  <c r="H7088" i="25"/>
  <c r="H7084" i="25"/>
  <c r="H7080" i="25"/>
  <c r="H7076" i="25"/>
  <c r="H7072" i="25"/>
  <c r="H7068" i="25"/>
  <c r="H7064" i="25"/>
  <c r="H7060" i="25"/>
  <c r="H7056" i="25"/>
  <c r="H7052" i="25"/>
  <c r="H7048" i="25"/>
  <c r="H7044" i="25"/>
  <c r="H7040" i="25"/>
  <c r="H7036" i="25"/>
  <c r="H7032" i="25"/>
  <c r="H7028" i="25"/>
  <c r="H7024" i="25"/>
  <c r="H7020" i="25"/>
  <c r="H7016" i="25"/>
  <c r="H7012" i="25"/>
  <c r="H7008" i="25"/>
  <c r="H7004" i="25"/>
  <c r="H7000" i="25"/>
  <c r="H6996" i="25"/>
  <c r="H6992" i="25"/>
  <c r="H6988" i="25"/>
  <c r="H6984" i="25"/>
  <c r="H6980" i="25"/>
  <c r="H6976" i="25"/>
  <c r="H6972" i="25"/>
  <c r="H6968" i="25"/>
  <c r="H6964" i="25"/>
  <c r="H6960" i="25"/>
  <c r="H6956" i="25"/>
  <c r="H6952" i="25"/>
  <c r="H6948" i="25"/>
  <c r="H6944" i="25"/>
  <c r="H6940" i="25"/>
  <c r="H6936" i="25"/>
  <c r="H6932" i="25"/>
  <c r="H6928" i="25"/>
  <c r="H6924" i="25"/>
  <c r="H6920" i="25"/>
  <c r="H6916" i="25"/>
  <c r="H6912" i="25"/>
  <c r="H6908" i="25"/>
  <c r="H6904" i="25"/>
  <c r="H6900" i="25"/>
  <c r="H6896" i="25"/>
  <c r="H6892" i="25"/>
  <c r="H6888" i="25"/>
  <c r="H6884" i="25"/>
  <c r="H6880" i="25"/>
  <c r="H6876" i="25"/>
  <c r="H6872" i="25"/>
  <c r="H6868" i="25"/>
  <c r="H6864" i="25"/>
  <c r="H6860" i="25"/>
  <c r="H6856" i="25"/>
  <c r="H6852" i="25"/>
  <c r="H6848" i="25"/>
  <c r="H6844" i="25"/>
  <c r="H6840" i="25"/>
  <c r="H6836" i="25"/>
  <c r="H6832" i="25"/>
  <c r="H6828" i="25"/>
  <c r="H6824" i="25"/>
  <c r="H6820" i="25"/>
  <c r="H6816" i="25"/>
  <c r="H6812" i="25"/>
  <c r="H6808" i="25"/>
  <c r="H6804" i="25"/>
  <c r="H6800" i="25"/>
  <c r="H6796" i="25"/>
  <c r="H6792" i="25"/>
  <c r="H6788" i="25"/>
  <c r="H6784" i="25"/>
  <c r="H6780" i="25"/>
  <c r="H6776" i="25"/>
  <c r="H6772" i="25"/>
  <c r="H6768" i="25"/>
  <c r="H6764" i="25"/>
  <c r="H6760" i="25"/>
  <c r="H6756" i="25"/>
  <c r="H6752" i="25"/>
  <c r="H6748" i="25"/>
  <c r="H6744" i="25"/>
  <c r="H6740" i="25"/>
  <c r="H6736" i="25"/>
  <c r="H6732" i="25"/>
  <c r="H6728" i="25"/>
  <c r="H6724" i="25"/>
  <c r="H6720" i="25"/>
  <c r="H6716" i="25"/>
  <c r="H6712" i="25"/>
  <c r="H6708" i="25"/>
  <c r="H6704" i="25"/>
  <c r="H6700" i="25"/>
  <c r="H6696" i="25"/>
  <c r="H6692" i="25"/>
  <c r="H6688" i="25"/>
  <c r="H6684" i="25"/>
  <c r="H6680" i="25"/>
  <c r="H6676" i="25"/>
  <c r="H6672" i="25"/>
  <c r="H6668" i="25"/>
  <c r="H6664" i="25"/>
  <c r="H6660" i="25"/>
  <c r="H6656" i="25"/>
  <c r="H6652" i="25"/>
  <c r="H6648" i="25"/>
  <c r="H6644" i="25"/>
  <c r="H6640" i="25"/>
  <c r="H6636" i="25"/>
  <c r="H6632" i="25"/>
  <c r="H6628" i="25"/>
  <c r="H6624" i="25"/>
  <c r="H6620" i="25"/>
  <c r="H6616" i="25"/>
  <c r="H6612" i="25"/>
  <c r="H6608" i="25"/>
  <c r="H6604" i="25"/>
  <c r="H6600" i="25"/>
  <c r="H6596" i="25"/>
  <c r="H6592" i="25"/>
  <c r="H6588" i="25"/>
  <c r="H6584" i="25"/>
  <c r="H6580" i="25"/>
  <c r="H6576" i="25"/>
  <c r="H6572" i="25"/>
  <c r="H6568" i="25"/>
  <c r="H6564" i="25"/>
  <c r="H6560" i="25"/>
  <c r="H6556" i="25"/>
  <c r="H6552" i="25"/>
  <c r="H6548" i="25"/>
  <c r="H6544" i="25"/>
  <c r="H6540" i="25"/>
  <c r="H6536" i="25"/>
  <c r="H6532" i="25"/>
  <c r="H6528" i="25"/>
  <c r="H6524" i="25"/>
  <c r="H6520" i="25"/>
  <c r="H6516" i="25"/>
  <c r="H6512" i="25"/>
  <c r="H6508" i="25"/>
  <c r="H6504" i="25"/>
  <c r="H6500" i="25"/>
  <c r="H6496" i="25"/>
  <c r="H6492" i="25"/>
  <c r="H6488" i="25"/>
  <c r="H6484" i="25"/>
  <c r="H6480" i="25"/>
  <c r="H6476" i="25"/>
  <c r="H6472" i="25"/>
  <c r="H6468" i="25"/>
  <c r="H6464" i="25"/>
  <c r="H6460" i="25"/>
  <c r="H6456" i="25"/>
  <c r="H6452" i="25"/>
  <c r="H6448" i="25"/>
  <c r="H6444" i="25"/>
  <c r="H6440" i="25"/>
  <c r="H6436" i="25"/>
  <c r="H6432" i="25"/>
  <c r="H6428" i="25"/>
  <c r="H6424" i="25"/>
  <c r="H6420" i="25"/>
  <c r="H6416" i="25"/>
  <c r="H6412" i="25"/>
  <c r="H6408" i="25"/>
  <c r="H6404" i="25"/>
  <c r="H6400" i="25"/>
  <c r="H6396" i="25"/>
  <c r="H6392" i="25"/>
  <c r="H6388" i="25"/>
  <c r="H6384" i="25"/>
  <c r="H6380" i="25"/>
  <c r="H6376" i="25"/>
  <c r="H6372" i="25"/>
  <c r="H6368" i="25"/>
  <c r="H6364" i="25"/>
  <c r="H6360" i="25"/>
  <c r="H6356" i="25"/>
  <c r="H6352" i="25"/>
  <c r="H6348" i="25"/>
  <c r="H6344" i="25"/>
  <c r="H6340" i="25"/>
  <c r="H6336" i="25"/>
  <c r="H6332" i="25"/>
  <c r="H6328" i="25"/>
  <c r="H6324" i="25"/>
  <c r="H6320" i="25"/>
  <c r="H6316" i="25"/>
  <c r="H6312" i="25"/>
  <c r="H6308" i="25"/>
  <c r="H6304" i="25"/>
  <c r="H6300" i="25"/>
  <c r="H6296" i="25"/>
  <c r="H6292" i="25"/>
  <c r="H6288" i="25"/>
  <c r="H6284" i="25"/>
  <c r="H6280" i="25"/>
  <c r="H6276" i="25"/>
  <c r="H6272" i="25"/>
  <c r="H6268" i="25"/>
  <c r="H6264" i="25"/>
  <c r="H6260" i="25"/>
  <c r="H6256" i="25"/>
  <c r="H6252" i="25"/>
  <c r="H6248" i="25"/>
  <c r="H6244" i="25"/>
  <c r="H6240" i="25"/>
  <c r="H6236" i="25"/>
  <c r="H6232" i="25"/>
  <c r="H6228" i="25"/>
  <c r="H6224" i="25"/>
  <c r="H6220" i="25"/>
  <c r="H6216" i="25"/>
  <c r="H6212" i="25"/>
  <c r="H6208" i="25"/>
  <c r="H6204" i="25"/>
  <c r="H6200" i="25"/>
  <c r="H6196" i="25"/>
  <c r="H6192" i="25"/>
  <c r="H6188" i="25"/>
  <c r="H6184" i="25"/>
  <c r="H6180" i="25"/>
  <c r="H6176" i="25"/>
  <c r="H6172" i="25"/>
  <c r="H6168" i="25"/>
  <c r="H6164" i="25"/>
  <c r="H6160" i="25"/>
  <c r="H6156" i="25"/>
  <c r="H6152" i="25"/>
  <c r="H6148" i="25"/>
  <c r="H6144" i="25"/>
  <c r="H6140" i="25"/>
  <c r="H6136" i="25"/>
  <c r="H6132" i="25"/>
  <c r="H6128" i="25"/>
  <c r="H6124" i="25"/>
  <c r="H6120" i="25"/>
  <c r="H6116" i="25"/>
  <c r="H6112" i="25"/>
  <c r="H6108" i="25"/>
  <c r="H6104" i="25"/>
  <c r="H6100" i="25"/>
  <c r="H6096" i="25"/>
  <c r="H6092" i="25"/>
  <c r="H6088" i="25"/>
  <c r="H6084" i="25"/>
  <c r="H6080" i="25"/>
  <c r="H6076" i="25"/>
  <c r="H6072" i="25"/>
  <c r="H6068" i="25"/>
  <c r="H6064" i="25"/>
  <c r="H6060" i="25"/>
  <c r="H6056" i="25"/>
  <c r="H6052" i="25"/>
  <c r="H6048" i="25"/>
  <c r="H6044" i="25"/>
  <c r="H6040" i="25"/>
  <c r="H6036" i="25"/>
  <c r="H6032" i="25"/>
  <c r="H6028" i="25"/>
  <c r="H6024" i="25"/>
  <c r="H6020" i="25"/>
  <c r="H6016" i="25"/>
  <c r="H6012" i="25"/>
  <c r="H6008" i="25"/>
  <c r="H6004" i="25"/>
  <c r="H6000" i="25"/>
  <c r="H5996" i="25"/>
  <c r="H5992" i="25"/>
  <c r="H5988" i="25"/>
  <c r="H5984" i="25"/>
  <c r="H5980" i="25"/>
  <c r="H5976" i="25"/>
  <c r="H5972" i="25"/>
  <c r="H5968" i="25"/>
  <c r="H5964" i="25"/>
  <c r="H5960" i="25"/>
  <c r="H5956" i="25"/>
  <c r="H5952" i="25"/>
  <c r="H5948" i="25"/>
  <c r="H5944" i="25"/>
  <c r="H5940" i="25"/>
  <c r="H5936" i="25"/>
  <c r="H5932" i="25"/>
  <c r="H5928" i="25"/>
  <c r="H5924" i="25"/>
  <c r="H5920" i="25"/>
  <c r="H5916" i="25"/>
  <c r="H5912" i="25"/>
  <c r="H5908" i="25"/>
  <c r="H5904" i="25"/>
  <c r="H5900" i="25"/>
  <c r="H5896" i="25"/>
  <c r="H5892" i="25"/>
  <c r="H5888" i="25"/>
  <c r="H5884" i="25"/>
  <c r="H5880" i="25"/>
  <c r="H5876" i="25"/>
  <c r="H5872" i="25"/>
  <c r="H5868" i="25"/>
  <c r="H5864" i="25"/>
  <c r="H5860" i="25"/>
  <c r="H5856" i="25"/>
  <c r="H5852" i="25"/>
  <c r="H5848" i="25"/>
  <c r="H5844" i="25"/>
  <c r="H5840" i="25"/>
  <c r="H5836" i="25"/>
  <c r="H5832" i="25"/>
  <c r="H5828" i="25"/>
  <c r="H5824" i="25"/>
  <c r="H5820" i="25"/>
  <c r="H5816" i="25"/>
  <c r="H5812" i="25"/>
  <c r="H5808" i="25"/>
  <c r="H5804" i="25"/>
  <c r="H5800" i="25"/>
  <c r="H5796" i="25"/>
  <c r="H5792" i="25"/>
  <c r="H5788" i="25"/>
  <c r="H5784" i="25"/>
  <c r="H5780" i="25"/>
  <c r="H5776" i="25"/>
  <c r="H5772" i="25"/>
  <c r="H5768" i="25"/>
  <c r="H5764" i="25"/>
  <c r="H5760" i="25"/>
  <c r="H5756" i="25"/>
  <c r="H5752" i="25"/>
  <c r="H5748" i="25"/>
  <c r="H5744" i="25"/>
  <c r="H5740" i="25"/>
  <c r="H5736" i="25"/>
  <c r="H5732" i="25"/>
  <c r="H5728" i="25"/>
  <c r="H5724" i="25"/>
  <c r="H5720" i="25"/>
  <c r="H5716" i="25"/>
  <c r="H5712" i="25"/>
  <c r="H5708" i="25"/>
  <c r="H5704" i="25"/>
  <c r="H5700" i="25"/>
  <c r="H5696" i="25"/>
  <c r="H5692" i="25"/>
  <c r="H5688" i="25"/>
  <c r="H5684" i="25"/>
  <c r="H5680" i="25"/>
  <c r="H5676" i="25"/>
  <c r="H5672" i="25"/>
  <c r="H5668" i="25"/>
  <c r="H5664" i="25"/>
  <c r="H5660" i="25"/>
  <c r="H5656" i="25"/>
  <c r="H5652" i="25"/>
  <c r="H5648" i="25"/>
  <c r="H5644" i="25"/>
  <c r="H5640" i="25"/>
  <c r="H5636" i="25"/>
  <c r="H5632" i="25"/>
  <c r="H5628" i="25"/>
  <c r="H5624" i="25"/>
  <c r="H5620" i="25"/>
  <c r="H5616" i="25"/>
  <c r="H5612" i="25"/>
  <c r="H5608" i="25"/>
  <c r="H5604" i="25"/>
  <c r="H5600" i="25"/>
  <c r="H5596" i="25"/>
  <c r="H5592" i="25"/>
  <c r="H5588" i="25"/>
  <c r="H5584" i="25"/>
  <c r="H5580" i="25"/>
  <c r="H5576" i="25"/>
  <c r="H5572" i="25"/>
  <c r="H5568" i="25"/>
  <c r="H5564" i="25"/>
  <c r="H5560" i="25"/>
  <c r="H5556" i="25"/>
  <c r="H5552" i="25"/>
  <c r="H5548" i="25"/>
  <c r="H5544" i="25"/>
  <c r="H5540" i="25"/>
  <c r="H5536" i="25"/>
  <c r="H5532" i="25"/>
  <c r="H5528" i="25"/>
  <c r="H5524" i="25"/>
  <c r="H5520" i="25"/>
  <c r="H5516" i="25"/>
  <c r="H5512" i="25"/>
  <c r="H5508" i="25"/>
  <c r="H5504" i="25"/>
  <c r="H5500" i="25"/>
  <c r="H5496" i="25"/>
  <c r="H5492" i="25"/>
  <c r="H5488" i="25"/>
  <c r="H5484" i="25"/>
  <c r="H5480" i="25"/>
  <c r="H5476" i="25"/>
  <c r="H5472" i="25"/>
  <c r="H5468" i="25"/>
  <c r="H5464" i="25"/>
  <c r="H5460" i="25"/>
  <c r="H5456" i="25"/>
  <c r="H5452" i="25"/>
  <c r="H5448" i="25"/>
  <c r="H5444" i="25"/>
  <c r="H5440" i="25"/>
  <c r="H5436" i="25"/>
  <c r="H5432" i="25"/>
  <c r="H5428" i="25"/>
  <c r="H5424" i="25"/>
  <c r="H5420" i="25"/>
  <c r="H5416" i="25"/>
  <c r="H5412" i="25"/>
  <c r="H5408" i="25"/>
  <c r="H5404" i="25"/>
  <c r="H5400" i="25"/>
  <c r="H5396" i="25"/>
  <c r="H5392" i="25"/>
  <c r="H5388" i="25"/>
  <c r="H5384" i="25"/>
  <c r="H5380" i="25"/>
  <c r="H5376" i="25"/>
  <c r="H5372" i="25"/>
  <c r="H5368" i="25"/>
  <c r="H5364" i="25"/>
  <c r="H5360" i="25"/>
  <c r="H5356" i="25"/>
  <c r="H5352" i="25"/>
  <c r="H5348" i="25"/>
  <c r="H5344" i="25"/>
  <c r="H5340" i="25"/>
  <c r="H5336" i="25"/>
  <c r="H5332" i="25"/>
  <c r="H5328" i="25"/>
  <c r="H5324" i="25"/>
  <c r="H5320" i="25"/>
  <c r="H5316" i="25"/>
  <c r="H5312" i="25"/>
  <c r="H5308" i="25"/>
  <c r="H5304" i="25"/>
  <c r="H5300" i="25"/>
  <c r="H5296" i="25"/>
  <c r="H5292" i="25"/>
  <c r="H5288" i="25"/>
  <c r="H5284" i="25"/>
  <c r="H5280" i="25"/>
  <c r="H5276" i="25"/>
  <c r="H5272" i="25"/>
  <c r="H5268" i="25"/>
  <c r="H5264" i="25"/>
  <c r="H5260" i="25"/>
  <c r="H5256" i="25"/>
  <c r="H5252" i="25"/>
  <c r="H5248" i="25"/>
  <c r="H5244" i="25"/>
  <c r="H5240" i="25"/>
  <c r="H5236" i="25"/>
  <c r="H5232" i="25"/>
  <c r="H5228" i="25"/>
  <c r="H5224" i="25"/>
  <c r="H5220" i="25"/>
  <c r="H5216" i="25"/>
  <c r="H5212" i="25"/>
  <c r="H5208" i="25"/>
  <c r="H5204" i="25"/>
  <c r="H5200" i="25"/>
  <c r="H5196" i="25"/>
  <c r="H5192" i="25"/>
  <c r="H5188" i="25"/>
  <c r="H5184" i="25"/>
  <c r="H5180" i="25"/>
  <c r="H5176" i="25"/>
  <c r="H5172" i="25"/>
  <c r="H5168" i="25"/>
  <c r="H5164" i="25"/>
  <c r="H5160" i="25"/>
  <c r="H5156" i="25"/>
  <c r="H5152" i="25"/>
  <c r="H5148" i="25"/>
  <c r="H5144" i="25"/>
  <c r="H5140" i="25"/>
  <c r="H5136" i="25"/>
  <c r="H5132" i="25"/>
  <c r="H5128" i="25"/>
  <c r="H5124" i="25"/>
  <c r="H5120" i="25"/>
  <c r="H5116" i="25"/>
  <c r="H5112" i="25"/>
  <c r="H5108" i="25"/>
  <c r="H5104" i="25"/>
  <c r="H5100" i="25"/>
  <c r="H5096" i="25"/>
  <c r="H5092" i="25"/>
  <c r="H5088" i="25"/>
  <c r="H5084" i="25"/>
  <c r="H5080" i="25"/>
  <c r="H5076" i="25"/>
  <c r="H5072" i="25"/>
  <c r="H5068" i="25"/>
  <c r="H5064" i="25"/>
  <c r="H5060" i="25"/>
  <c r="H5056" i="25"/>
  <c r="H5052" i="25"/>
  <c r="H5048" i="25"/>
  <c r="H5044" i="25"/>
  <c r="H5040" i="25"/>
  <c r="H5036" i="25"/>
  <c r="H5032" i="25"/>
  <c r="H5028" i="25"/>
  <c r="H5024" i="25"/>
  <c r="H5020" i="25"/>
  <c r="H5016" i="25"/>
  <c r="H5012" i="25"/>
  <c r="H5008" i="25"/>
  <c r="H5004" i="25"/>
  <c r="H5000" i="25"/>
  <c r="H4996" i="25"/>
  <c r="H4992" i="25"/>
  <c r="H4988" i="25"/>
  <c r="H4984" i="25"/>
  <c r="H4980" i="25"/>
  <c r="H4976" i="25"/>
  <c r="H4972" i="25"/>
  <c r="H4968" i="25"/>
  <c r="H4964" i="25"/>
  <c r="H4960" i="25"/>
  <c r="H4956" i="25"/>
  <c r="H4952" i="25"/>
  <c r="H4948" i="25"/>
  <c r="H4944" i="25"/>
  <c r="H4940" i="25"/>
  <c r="H4936" i="25"/>
  <c r="H4932" i="25"/>
  <c r="H4928" i="25"/>
  <c r="H4924" i="25"/>
  <c r="H4920" i="25"/>
  <c r="H4916" i="25"/>
  <c r="H4912" i="25"/>
  <c r="H4908" i="25"/>
  <c r="H4904" i="25"/>
  <c r="H4900" i="25"/>
  <c r="H4896" i="25"/>
  <c r="H4892" i="25"/>
  <c r="H4888" i="25"/>
  <c r="H4884" i="25"/>
  <c r="H4880" i="25"/>
  <c r="H4876" i="25"/>
  <c r="H4872" i="25"/>
  <c r="H4868" i="25"/>
  <c r="H4864" i="25"/>
  <c r="H4860" i="25"/>
  <c r="H4856" i="25"/>
  <c r="H4852" i="25"/>
  <c r="H4848" i="25"/>
  <c r="H4844" i="25"/>
  <c r="H4840" i="25"/>
  <c r="H4836" i="25"/>
  <c r="H4832" i="25"/>
  <c r="H4828" i="25"/>
  <c r="H4824" i="25"/>
  <c r="H4820" i="25"/>
  <c r="H4816" i="25"/>
  <c r="H4812" i="25"/>
  <c r="H4808" i="25"/>
  <c r="H4804" i="25"/>
  <c r="H4800" i="25"/>
  <c r="H4796" i="25"/>
  <c r="H4792" i="25"/>
  <c r="H4788" i="25"/>
  <c r="H4784" i="25"/>
  <c r="H4780" i="25"/>
  <c r="H4776" i="25"/>
  <c r="H4772" i="25"/>
  <c r="H4768" i="25"/>
  <c r="H4764" i="25"/>
  <c r="H7660" i="25"/>
  <c r="H7652" i="25"/>
  <c r="H7644" i="25"/>
  <c r="H7636" i="25"/>
  <c r="H7628" i="25"/>
  <c r="H7620" i="25"/>
  <c r="H7612" i="25"/>
  <c r="H7604" i="25"/>
  <c r="H7596" i="25"/>
  <c r="H7588" i="25"/>
  <c r="H7580" i="25"/>
  <c r="H7572" i="25"/>
  <c r="H7564" i="25"/>
  <c r="H7556" i="25"/>
  <c r="H7548" i="25"/>
  <c r="H7540" i="25"/>
  <c r="H7532" i="25"/>
  <c r="H7524" i="25"/>
  <c r="H7516" i="25"/>
  <c r="H7508" i="25"/>
  <c r="H7500" i="25"/>
  <c r="H7492" i="25"/>
  <c r="H7484" i="25"/>
  <c r="H7476" i="25"/>
  <c r="H7468" i="25"/>
  <c r="H7460" i="25"/>
  <c r="H7452" i="25"/>
  <c r="H7444" i="25"/>
  <c r="H7436" i="25"/>
  <c r="H7428" i="25"/>
  <c r="H7420" i="25"/>
  <c r="H7412" i="25"/>
  <c r="H7404" i="25"/>
  <c r="H7396" i="25"/>
  <c r="H7388" i="25"/>
  <c r="H7380" i="25"/>
  <c r="H7372" i="25"/>
  <c r="H7364" i="25"/>
  <c r="H7356" i="25"/>
  <c r="H7348" i="25"/>
  <c r="H7340" i="25"/>
  <c r="H7332" i="25"/>
  <c r="H7324" i="25"/>
  <c r="H7319" i="25"/>
  <c r="H7315" i="25"/>
  <c r="H7311" i="25"/>
  <c r="H7307" i="25"/>
  <c r="H7303" i="25"/>
  <c r="H7299" i="25"/>
  <c r="H7295" i="25"/>
  <c r="H7291" i="25"/>
  <c r="H7287" i="25"/>
  <c r="H7283" i="25"/>
  <c r="H7279" i="25"/>
  <c r="H7275" i="25"/>
  <c r="H7271" i="25"/>
  <c r="H7267" i="25"/>
  <c r="H7263" i="25"/>
  <c r="H7259" i="25"/>
  <c r="H7255" i="25"/>
  <c r="H7251" i="25"/>
  <c r="H7247" i="25"/>
  <c r="H7243" i="25"/>
  <c r="H7239" i="25"/>
  <c r="H7235" i="25"/>
  <c r="H7231" i="25"/>
  <c r="H7227" i="25"/>
  <c r="H7223" i="25"/>
  <c r="H7219" i="25"/>
  <c r="H7215" i="25"/>
  <c r="H7211" i="25"/>
  <c r="H7207" i="25"/>
  <c r="H7203" i="25"/>
  <c r="H7199" i="25"/>
  <c r="H7195" i="25"/>
  <c r="H7191" i="25"/>
  <c r="H7187" i="25"/>
  <c r="H7183" i="25"/>
  <c r="H7179" i="25"/>
  <c r="H7175" i="25"/>
  <c r="H7171" i="25"/>
  <c r="H7167" i="25"/>
  <c r="H7163" i="25"/>
  <c r="H7159" i="25"/>
  <c r="H7155" i="25"/>
  <c r="H7151" i="25"/>
  <c r="H7147" i="25"/>
  <c r="H7143" i="25"/>
  <c r="H7139" i="25"/>
  <c r="H7135" i="25"/>
  <c r="H7131" i="25"/>
  <c r="H7127" i="25"/>
  <c r="H7123" i="25"/>
  <c r="H7119" i="25"/>
  <c r="H7115" i="25"/>
  <c r="H7111" i="25"/>
  <c r="H7107" i="25"/>
  <c r="H7103" i="25"/>
  <c r="H7099" i="25"/>
  <c r="H7095" i="25"/>
  <c r="H7091" i="25"/>
  <c r="H7087" i="25"/>
  <c r="H7083" i="25"/>
  <c r="H7079" i="25"/>
  <c r="H7075" i="25"/>
  <c r="H7071" i="25"/>
  <c r="H7067" i="25"/>
  <c r="H7063" i="25"/>
  <c r="H7059" i="25"/>
  <c r="H7055" i="25"/>
  <c r="H7051" i="25"/>
  <c r="H7047" i="25"/>
  <c r="H7043" i="25"/>
  <c r="H7039" i="25"/>
  <c r="H7035" i="25"/>
  <c r="H7031" i="25"/>
  <c r="H7027" i="25"/>
  <c r="H7023" i="25"/>
  <c r="H7019" i="25"/>
  <c r="H7015" i="25"/>
  <c r="H7011" i="25"/>
  <c r="H7007" i="25"/>
  <c r="H7003" i="25"/>
  <c r="H6999" i="25"/>
  <c r="H6995" i="25"/>
  <c r="H6991" i="25"/>
  <c r="H6987" i="25"/>
  <c r="H6983" i="25"/>
  <c r="H6979" i="25"/>
  <c r="H6975" i="25"/>
  <c r="H6971" i="25"/>
  <c r="H6967" i="25"/>
  <c r="H6963" i="25"/>
  <c r="H6959" i="25"/>
  <c r="H6955" i="25"/>
  <c r="H6951" i="25"/>
  <c r="H6947" i="25"/>
  <c r="H6943" i="25"/>
  <c r="H6939" i="25"/>
  <c r="H6935" i="25"/>
  <c r="H6931" i="25"/>
  <c r="H6927" i="25"/>
  <c r="H6923" i="25"/>
  <c r="H6919" i="25"/>
  <c r="H6915" i="25"/>
  <c r="H6911" i="25"/>
  <c r="H6907" i="25"/>
  <c r="H6903" i="25"/>
  <c r="H6899" i="25"/>
  <c r="H6895" i="25"/>
  <c r="H6891" i="25"/>
  <c r="H6887" i="25"/>
  <c r="H6883" i="25"/>
  <c r="H6879" i="25"/>
  <c r="H6875" i="25"/>
  <c r="H6871" i="25"/>
  <c r="H6867" i="25"/>
  <c r="H6863" i="25"/>
  <c r="H6859" i="25"/>
  <c r="H6855" i="25"/>
  <c r="H6851" i="25"/>
  <c r="H6847" i="25"/>
  <c r="H6843" i="25"/>
  <c r="H6839" i="25"/>
  <c r="H6835" i="25"/>
  <c r="H6831" i="25"/>
  <c r="H6827" i="25"/>
  <c r="H6823" i="25"/>
  <c r="H6819" i="25"/>
  <c r="H6815" i="25"/>
  <c r="H6811" i="25"/>
  <c r="H6807" i="25"/>
  <c r="H6803" i="25"/>
  <c r="H6799" i="25"/>
  <c r="H6795" i="25"/>
  <c r="H6791" i="25"/>
  <c r="H6787" i="25"/>
  <c r="H6783" i="25"/>
  <c r="H6779" i="25"/>
  <c r="H6775" i="25"/>
  <c r="H6771" i="25"/>
  <c r="H6767" i="25"/>
  <c r="H6763" i="25"/>
  <c r="H6759" i="25"/>
  <c r="H6755" i="25"/>
  <c r="H6751" i="25"/>
  <c r="H6747" i="25"/>
  <c r="H6743" i="25"/>
  <c r="H6739" i="25"/>
  <c r="H6735" i="25"/>
  <c r="H6731" i="25"/>
  <c r="H6727" i="25"/>
  <c r="H6723" i="25"/>
  <c r="H6719" i="25"/>
  <c r="H6715" i="25"/>
  <c r="H6711" i="25"/>
  <c r="H6707" i="25"/>
  <c r="H6703" i="25"/>
  <c r="H6699" i="25"/>
  <c r="H6695" i="25"/>
  <c r="H6691" i="25"/>
  <c r="H6687" i="25"/>
  <c r="H6683" i="25"/>
  <c r="H6679" i="25"/>
  <c r="H6675" i="25"/>
  <c r="H6671" i="25"/>
  <c r="H6667" i="25"/>
  <c r="H6663" i="25"/>
  <c r="H6659" i="25"/>
  <c r="H6655" i="25"/>
  <c r="H6651" i="25"/>
  <c r="H6647" i="25"/>
  <c r="H6643" i="25"/>
  <c r="H6639" i="25"/>
  <c r="H6635" i="25"/>
  <c r="H6631" i="25"/>
  <c r="H6627" i="25"/>
  <c r="H6623" i="25"/>
  <c r="H6619" i="25"/>
  <c r="H6615" i="25"/>
  <c r="H6611" i="25"/>
  <c r="H6607" i="25"/>
  <c r="H6603" i="25"/>
  <c r="H6599" i="25"/>
  <c r="H6595" i="25"/>
  <c r="H6591" i="25"/>
  <c r="H6587" i="25"/>
  <c r="H6583" i="25"/>
  <c r="H6579" i="25"/>
  <c r="H6575" i="25"/>
  <c r="H6571" i="25"/>
  <c r="H6567" i="25"/>
  <c r="H6563" i="25"/>
  <c r="H6559" i="25"/>
  <c r="H6555" i="25"/>
  <c r="H6551" i="25"/>
  <c r="H6547" i="25"/>
  <c r="H6543" i="25"/>
  <c r="H6539" i="25"/>
  <c r="H6535" i="25"/>
  <c r="H6531" i="25"/>
  <c r="H6527" i="25"/>
  <c r="H6523" i="25"/>
  <c r="H6519" i="25"/>
  <c r="H6515" i="25"/>
  <c r="H6511" i="25"/>
  <c r="H6507" i="25"/>
  <c r="H6503" i="25"/>
  <c r="H6499" i="25"/>
  <c r="H6495" i="25"/>
  <c r="H6491" i="25"/>
  <c r="H6487" i="25"/>
  <c r="H6483" i="25"/>
  <c r="H6479" i="25"/>
  <c r="H6475" i="25"/>
  <c r="H6471" i="25"/>
  <c r="H6467" i="25"/>
  <c r="H6463" i="25"/>
  <c r="H6459" i="25"/>
  <c r="H6455" i="25"/>
  <c r="H6451" i="25"/>
  <c r="H6447" i="25"/>
  <c r="H6443" i="25"/>
  <c r="H6439" i="25"/>
  <c r="H6435" i="25"/>
  <c r="H6431" i="25"/>
  <c r="H6427" i="25"/>
  <c r="H6423" i="25"/>
  <c r="H6419" i="25"/>
  <c r="H6415" i="25"/>
  <c r="H6411" i="25"/>
  <c r="H6407" i="25"/>
  <c r="H6403" i="25"/>
  <c r="H6399" i="25"/>
  <c r="H6395" i="25"/>
  <c r="H6391" i="25"/>
  <c r="H6387" i="25"/>
  <c r="H6383" i="25"/>
  <c r="H6379" i="25"/>
  <c r="H6375" i="25"/>
  <c r="H6371" i="25"/>
  <c r="H6367" i="25"/>
  <c r="H6363" i="25"/>
  <c r="H6359" i="25"/>
  <c r="H6355" i="25"/>
  <c r="H6351" i="25"/>
  <c r="H6347" i="25"/>
  <c r="H6343" i="25"/>
  <c r="H6339" i="25"/>
  <c r="H6335" i="25"/>
  <c r="H6331" i="25"/>
  <c r="H6327" i="25"/>
  <c r="H6323" i="25"/>
  <c r="H6319" i="25"/>
  <c r="H6315" i="25"/>
  <c r="H6311" i="25"/>
  <c r="H6307" i="25"/>
  <c r="H6303" i="25"/>
  <c r="H6299" i="25"/>
  <c r="H6295" i="25"/>
  <c r="H6291" i="25"/>
  <c r="H6287" i="25"/>
  <c r="H6283" i="25"/>
  <c r="H6279" i="25"/>
  <c r="H6275" i="25"/>
  <c r="H6271" i="25"/>
  <c r="H6267" i="25"/>
  <c r="H6263" i="25"/>
  <c r="H6259" i="25"/>
  <c r="H6255" i="25"/>
  <c r="H6251" i="25"/>
  <c r="H6247" i="25"/>
  <c r="H6243" i="25"/>
  <c r="H6239" i="25"/>
  <c r="H6235" i="25"/>
  <c r="H6231" i="25"/>
  <c r="H6227" i="25"/>
  <c r="H6223" i="25"/>
  <c r="H6219" i="25"/>
  <c r="H6215" i="25"/>
  <c r="H6211" i="25"/>
  <c r="H6207" i="25"/>
  <c r="H6203" i="25"/>
  <c r="H6199" i="25"/>
  <c r="H6195" i="25"/>
  <c r="H6191" i="25"/>
  <c r="H6187" i="25"/>
  <c r="H6183" i="25"/>
  <c r="H6179" i="25"/>
  <c r="H6175" i="25"/>
  <c r="H6171" i="25"/>
  <c r="H6167" i="25"/>
  <c r="H6163" i="25"/>
  <c r="H6159" i="25"/>
  <c r="H6155" i="25"/>
  <c r="H6151" i="25"/>
  <c r="H6147" i="25"/>
  <c r="H6143" i="25"/>
  <c r="H6139" i="25"/>
  <c r="H6135" i="25"/>
  <c r="H6131" i="25"/>
  <c r="H6127" i="25"/>
  <c r="H6123" i="25"/>
  <c r="H6119" i="25"/>
  <c r="H6115" i="25"/>
  <c r="H6111" i="25"/>
  <c r="H6107" i="25"/>
  <c r="H6103" i="25"/>
  <c r="H6099" i="25"/>
  <c r="H6095" i="25"/>
  <c r="H6091" i="25"/>
  <c r="H6087" i="25"/>
  <c r="H6083" i="25"/>
  <c r="H6079" i="25"/>
  <c r="H6075" i="25"/>
  <c r="H6071" i="25"/>
  <c r="H6067" i="25"/>
  <c r="H6063" i="25"/>
  <c r="H6059" i="25"/>
  <c r="H6055" i="25"/>
  <c r="H6051" i="25"/>
  <c r="H6047" i="25"/>
  <c r="H6043" i="25"/>
  <c r="H6039" i="25"/>
  <c r="H6035" i="25"/>
  <c r="H6031" i="25"/>
  <c r="H6027" i="25"/>
  <c r="H6023" i="25"/>
  <c r="H6019" i="25"/>
  <c r="H6015" i="25"/>
  <c r="H6011" i="25"/>
  <c r="H6007" i="25"/>
  <c r="H6003" i="25"/>
  <c r="H5999" i="25"/>
  <c r="H5995" i="25"/>
  <c r="H5991" i="25"/>
  <c r="H5987" i="25"/>
  <c r="H5983" i="25"/>
  <c r="H5979" i="25"/>
  <c r="H5975" i="25"/>
  <c r="H5971" i="25"/>
  <c r="H5967" i="25"/>
  <c r="H5963" i="25"/>
  <c r="H5959" i="25"/>
  <c r="H5955" i="25"/>
  <c r="H5951" i="25"/>
  <c r="H5947" i="25"/>
  <c r="H5943" i="25"/>
  <c r="H5939" i="25"/>
  <c r="H5935" i="25"/>
  <c r="H5931" i="25"/>
  <c r="H5927" i="25"/>
  <c r="H5923" i="25"/>
  <c r="H5919" i="25"/>
  <c r="H5915" i="25"/>
  <c r="H5911" i="25"/>
  <c r="H5907" i="25"/>
  <c r="H5903" i="25"/>
  <c r="H5899" i="25"/>
  <c r="H5895" i="25"/>
  <c r="H5891" i="25"/>
  <c r="H5887" i="25"/>
  <c r="H5883" i="25"/>
  <c r="H5879" i="25"/>
  <c r="H5875" i="25"/>
  <c r="H5871" i="25"/>
  <c r="H5867" i="25"/>
  <c r="H5863" i="25"/>
  <c r="H5859" i="25"/>
  <c r="H5855" i="25"/>
  <c r="H5851" i="25"/>
  <c r="H5847" i="25"/>
  <c r="H5843" i="25"/>
  <c r="H5839" i="25"/>
  <c r="H5835" i="25"/>
  <c r="H5831" i="25"/>
  <c r="H5827" i="25"/>
  <c r="H5823" i="25"/>
  <c r="H5819" i="25"/>
  <c r="H5815" i="25"/>
  <c r="H5811" i="25"/>
  <c r="H5807" i="25"/>
  <c r="H5803" i="25"/>
  <c r="H5799" i="25"/>
  <c r="H5795" i="25"/>
  <c r="H5791" i="25"/>
  <c r="H5787" i="25"/>
  <c r="H5783" i="25"/>
  <c r="H5779" i="25"/>
  <c r="H5775" i="25"/>
  <c r="H5771" i="25"/>
  <c r="H5767" i="25"/>
  <c r="H5763" i="25"/>
  <c r="H5759" i="25"/>
  <c r="H5755" i="25"/>
  <c r="H5751" i="25"/>
  <c r="H5747" i="25"/>
  <c r="H5743" i="25"/>
  <c r="H5739" i="25"/>
  <c r="H5735" i="25"/>
  <c r="H5731" i="25"/>
  <c r="H5727" i="25"/>
  <c r="H5723" i="25"/>
  <c r="H5719" i="25"/>
  <c r="H5715" i="25"/>
  <c r="H5711" i="25"/>
  <c r="H5707" i="25"/>
  <c r="H5703" i="25"/>
  <c r="H5699" i="25"/>
  <c r="H5695" i="25"/>
  <c r="H5691" i="25"/>
  <c r="H5687" i="25"/>
  <c r="H5683" i="25"/>
  <c r="H5679" i="25"/>
  <c r="H5675" i="25"/>
  <c r="H5671" i="25"/>
  <c r="H5667" i="25"/>
  <c r="H5663" i="25"/>
  <c r="H5659" i="25"/>
  <c r="H5655" i="25"/>
  <c r="H5651" i="25"/>
  <c r="H5647" i="25"/>
  <c r="H5643" i="25"/>
  <c r="H5639" i="25"/>
  <c r="H5635" i="25"/>
  <c r="H5631" i="25"/>
  <c r="H5627" i="25"/>
  <c r="H5623" i="25"/>
  <c r="H5619" i="25"/>
  <c r="H5615" i="25"/>
  <c r="H5611" i="25"/>
  <c r="H5607" i="25"/>
  <c r="H5603" i="25"/>
  <c r="H5599" i="25"/>
  <c r="H5595" i="25"/>
  <c r="H5591" i="25"/>
  <c r="H5587" i="25"/>
  <c r="H5583" i="25"/>
  <c r="H5579" i="25"/>
  <c r="H5575" i="25"/>
  <c r="H5571" i="25"/>
  <c r="H5567" i="25"/>
  <c r="H5563" i="25"/>
  <c r="H5559" i="25"/>
  <c r="H5555" i="25"/>
  <c r="H5551" i="25"/>
  <c r="H5547" i="25"/>
  <c r="H5543" i="25"/>
  <c r="H5539" i="25"/>
  <c r="H5535" i="25"/>
  <c r="H5531" i="25"/>
  <c r="H5527" i="25"/>
  <c r="H5523" i="25"/>
  <c r="H5519" i="25"/>
  <c r="H5515" i="25"/>
  <c r="H5511" i="25"/>
  <c r="H5507" i="25"/>
  <c r="H5503" i="25"/>
  <c r="H5499" i="25"/>
  <c r="H5495" i="25"/>
  <c r="H5491" i="25"/>
  <c r="H5487" i="25"/>
  <c r="H5483" i="25"/>
  <c r="H5479" i="25"/>
  <c r="H5475" i="25"/>
  <c r="H5471" i="25"/>
  <c r="H5467" i="25"/>
  <c r="H5463" i="25"/>
  <c r="H5459" i="25"/>
  <c r="H5455" i="25"/>
  <c r="H5451" i="25"/>
  <c r="H5447" i="25"/>
  <c r="H5443" i="25"/>
  <c r="H5439" i="25"/>
  <c r="H5435" i="25"/>
  <c r="H5431" i="25"/>
  <c r="H5427" i="25"/>
  <c r="H5423" i="25"/>
  <c r="H5419" i="25"/>
  <c r="H5415" i="25"/>
  <c r="H5411" i="25"/>
  <c r="H5407" i="25"/>
  <c r="H5403" i="25"/>
  <c r="H5399" i="25"/>
  <c r="H5395" i="25"/>
  <c r="H5391" i="25"/>
  <c r="H5387" i="25"/>
  <c r="H5383" i="25"/>
  <c r="H5379" i="25"/>
  <c r="H5375" i="25"/>
  <c r="H5371" i="25"/>
  <c r="H5367" i="25"/>
  <c r="H5363" i="25"/>
  <c r="H5359" i="25"/>
  <c r="H5355" i="25"/>
  <c r="H5351" i="25"/>
  <c r="H5347" i="25"/>
  <c r="H5343" i="25"/>
  <c r="H5339" i="25"/>
  <c r="H5335" i="25"/>
  <c r="H5331" i="25"/>
  <c r="H5327" i="25"/>
  <c r="H5323" i="25"/>
  <c r="H5319" i="25"/>
  <c r="H5315" i="25"/>
  <c r="H5311" i="25"/>
  <c r="H5307" i="25"/>
  <c r="H5303" i="25"/>
  <c r="H5299" i="25"/>
  <c r="H5295" i="25"/>
  <c r="H5291" i="25"/>
  <c r="H5287" i="25"/>
  <c r="H5283" i="25"/>
  <c r="H5279" i="25"/>
  <c r="H5275" i="25"/>
  <c r="H5271" i="25"/>
  <c r="H5267" i="25"/>
  <c r="H5263" i="25"/>
  <c r="H5259" i="25"/>
  <c r="H5255" i="25"/>
  <c r="H5251" i="25"/>
  <c r="H5247" i="25"/>
  <c r="H5243" i="25"/>
  <c r="H5239" i="25"/>
  <c r="H5235" i="25"/>
  <c r="H5231" i="25"/>
  <c r="H5227" i="25"/>
  <c r="H5223" i="25"/>
  <c r="H5219" i="25"/>
  <c r="H5215" i="25"/>
  <c r="H5211" i="25"/>
  <c r="H5207" i="25"/>
  <c r="H5203" i="25"/>
  <c r="H5199" i="25"/>
  <c r="H5195" i="25"/>
  <c r="H5191" i="25"/>
  <c r="H5187" i="25"/>
  <c r="H5183" i="25"/>
  <c r="H5179" i="25"/>
  <c r="H5175" i="25"/>
  <c r="H5171" i="25"/>
  <c r="H5167" i="25"/>
  <c r="H5163" i="25"/>
  <c r="H5159" i="25"/>
  <c r="H5155" i="25"/>
  <c r="H5151" i="25"/>
  <c r="H5147" i="25"/>
  <c r="H5143" i="25"/>
  <c r="H5139" i="25"/>
  <c r="H5135" i="25"/>
  <c r="H5131" i="25"/>
  <c r="H5127" i="25"/>
  <c r="H5123" i="25"/>
  <c r="H5119" i="25"/>
  <c r="H5115" i="25"/>
  <c r="H5111" i="25"/>
  <c r="H5107" i="25"/>
  <c r="H5103" i="25"/>
  <c r="H5099" i="25"/>
  <c r="H5095" i="25"/>
  <c r="H5091" i="25"/>
  <c r="H5087" i="25"/>
  <c r="H5083" i="25"/>
  <c r="H5079" i="25"/>
  <c r="H5075" i="25"/>
  <c r="H5071" i="25"/>
  <c r="H5067" i="25"/>
  <c r="H5063" i="25"/>
  <c r="H5059" i="25"/>
  <c r="H5055" i="25"/>
  <c r="H5051" i="25"/>
  <c r="H5047" i="25"/>
  <c r="H5043" i="25"/>
  <c r="H5039" i="25"/>
  <c r="H5035" i="25"/>
  <c r="H5031" i="25"/>
  <c r="H5027" i="25"/>
  <c r="H5023" i="25"/>
  <c r="H5019" i="25"/>
  <c r="H5015" i="25"/>
  <c r="H5011" i="25"/>
  <c r="H5007" i="25"/>
  <c r="H5003" i="25"/>
  <c r="H4999" i="25"/>
  <c r="H4995" i="25"/>
  <c r="H4991" i="25"/>
  <c r="H4987" i="25"/>
  <c r="H4983" i="25"/>
  <c r="H4979" i="25"/>
  <c r="H4975" i="25"/>
  <c r="H4971" i="25"/>
  <c r="H4967" i="25"/>
  <c r="H4963" i="25"/>
  <c r="H4959" i="25"/>
  <c r="H4955" i="25"/>
  <c r="H4951" i="25"/>
  <c r="H4947" i="25"/>
  <c r="H4943" i="25"/>
  <c r="H4939" i="25"/>
  <c r="H4935" i="25"/>
  <c r="H4931" i="25"/>
  <c r="H4927" i="25"/>
  <c r="H4923" i="25"/>
  <c r="H4919" i="25"/>
  <c r="H4915" i="25"/>
  <c r="H4911" i="25"/>
  <c r="H4907" i="25"/>
  <c r="H4903" i="25"/>
  <c r="H4899" i="25"/>
  <c r="H4895" i="25"/>
  <c r="H4891" i="25"/>
  <c r="H4887" i="25"/>
  <c r="H4883" i="25"/>
  <c r="H4879" i="25"/>
  <c r="H4875" i="25"/>
  <c r="H4871" i="25"/>
  <c r="H4867" i="25"/>
  <c r="H4863" i="25"/>
  <c r="H4859" i="25"/>
  <c r="H4855" i="25"/>
  <c r="H4851" i="25"/>
  <c r="H4847" i="25"/>
  <c r="H4843" i="25"/>
  <c r="H4839" i="25"/>
  <c r="H4835" i="25"/>
  <c r="H4831" i="25"/>
  <c r="H4827" i="25"/>
  <c r="H4823" i="25"/>
  <c r="H4819" i="25"/>
  <c r="H4815" i="25"/>
  <c r="H4811" i="25"/>
  <c r="H4807" i="25"/>
  <c r="H4803" i="25"/>
  <c r="H4799" i="25"/>
  <c r="H4795" i="25"/>
  <c r="H4791" i="25"/>
  <c r="H4787" i="25"/>
  <c r="H4783" i="25"/>
  <c r="H4779" i="25"/>
  <c r="H4775" i="25"/>
  <c r="H4771" i="25"/>
  <c r="H4767" i="25"/>
  <c r="H4763" i="25"/>
  <c r="H7658" i="25"/>
  <c r="H7650" i="25"/>
  <c r="H7642" i="25"/>
  <c r="H7634" i="25"/>
  <c r="H7626" i="25"/>
  <c r="H7618" i="25"/>
  <c r="H7610" i="25"/>
  <c r="H7602" i="25"/>
  <c r="H7594" i="25"/>
  <c r="H7586" i="25"/>
  <c r="H7578" i="25"/>
  <c r="H7570" i="25"/>
  <c r="H7562" i="25"/>
  <c r="H7554" i="25"/>
  <c r="H7546" i="25"/>
  <c r="H7538" i="25"/>
  <c r="H7530" i="25"/>
  <c r="H7522" i="25"/>
  <c r="H7514" i="25"/>
  <c r="H7506" i="25"/>
  <c r="H7498" i="25"/>
  <c r="H7490" i="25"/>
  <c r="H7482" i="25"/>
  <c r="H7474" i="25"/>
  <c r="H7466" i="25"/>
  <c r="H7458" i="25"/>
  <c r="H7450" i="25"/>
  <c r="H7442" i="25"/>
  <c r="H7434" i="25"/>
  <c r="H7426" i="25"/>
  <c r="H7418" i="25"/>
  <c r="H7410" i="25"/>
  <c r="H7402" i="25"/>
  <c r="H7394" i="25"/>
  <c r="H7386" i="25"/>
  <c r="H7378" i="25"/>
  <c r="H7370" i="25"/>
  <c r="H7362" i="25"/>
  <c r="H7354" i="25"/>
  <c r="H7346" i="25"/>
  <c r="H7338" i="25"/>
  <c r="H7330" i="25"/>
  <c r="H7322" i="25"/>
  <c r="H7318" i="25"/>
  <c r="H7314" i="25"/>
  <c r="H7310" i="25"/>
  <c r="H7306" i="25"/>
  <c r="H7302" i="25"/>
  <c r="H7298" i="25"/>
  <c r="H7294" i="25"/>
  <c r="H7290" i="25"/>
  <c r="H7286" i="25"/>
  <c r="H7282" i="25"/>
  <c r="H7278" i="25"/>
  <c r="H7274" i="25"/>
  <c r="H7270" i="25"/>
  <c r="H7266" i="25"/>
  <c r="H7262" i="25"/>
  <c r="H7258" i="25"/>
  <c r="H7254" i="25"/>
  <c r="H7250" i="25"/>
  <c r="H7246" i="25"/>
  <c r="H7242" i="25"/>
  <c r="H7238" i="25"/>
  <c r="H7234" i="25"/>
  <c r="H7230" i="25"/>
  <c r="H7226" i="25"/>
  <c r="H7222" i="25"/>
  <c r="H7218" i="25"/>
  <c r="H7214" i="25"/>
  <c r="H7210" i="25"/>
  <c r="H7206" i="25"/>
  <c r="H7202" i="25"/>
  <c r="H7198" i="25"/>
  <c r="H7194" i="25"/>
  <c r="H7190" i="25"/>
  <c r="H7186" i="25"/>
  <c r="H7182" i="25"/>
  <c r="H7178" i="25"/>
  <c r="H7174" i="25"/>
  <c r="H7170" i="25"/>
  <c r="H7166" i="25"/>
  <c r="H7162" i="25"/>
  <c r="H7158" i="25"/>
  <c r="H7154" i="25"/>
  <c r="H7150" i="25"/>
  <c r="H7146" i="25"/>
  <c r="H7142" i="25"/>
  <c r="H7138" i="25"/>
  <c r="H7134" i="25"/>
  <c r="H7130" i="25"/>
  <c r="H7126" i="25"/>
  <c r="H7122" i="25"/>
  <c r="H7118" i="25"/>
  <c r="H7114" i="25"/>
  <c r="H7110" i="25"/>
  <c r="H7106" i="25"/>
  <c r="H7102" i="25"/>
  <c r="H7098" i="25"/>
  <c r="H7094" i="25"/>
  <c r="H7090" i="25"/>
  <c r="H7086" i="25"/>
  <c r="H7082" i="25"/>
  <c r="H7078" i="25"/>
  <c r="H7074" i="25"/>
  <c r="H7070" i="25"/>
  <c r="H7066" i="25"/>
  <c r="H7062" i="25"/>
  <c r="H7058" i="25"/>
  <c r="H7054" i="25"/>
  <c r="H7050" i="25"/>
  <c r="H7046" i="25"/>
  <c r="H7042" i="25"/>
  <c r="H7038" i="25"/>
  <c r="H7034" i="25"/>
  <c r="H7030" i="25"/>
  <c r="H7026" i="25"/>
  <c r="H7022" i="25"/>
  <c r="H7018" i="25"/>
  <c r="H7014" i="25"/>
  <c r="H7010" i="25"/>
  <c r="H7006" i="25"/>
  <c r="H7002" i="25"/>
  <c r="H6998" i="25"/>
  <c r="H6994" i="25"/>
  <c r="H6990" i="25"/>
  <c r="H6986" i="25"/>
  <c r="H6982" i="25"/>
  <c r="H6978" i="25"/>
  <c r="H6974" i="25"/>
  <c r="H6970" i="25"/>
  <c r="H6966" i="25"/>
  <c r="H6962" i="25"/>
  <c r="H6958" i="25"/>
  <c r="H6954" i="25"/>
  <c r="H6950" i="25"/>
  <c r="H6946" i="25"/>
  <c r="H6942" i="25"/>
  <c r="H6938" i="25"/>
  <c r="H6934" i="25"/>
  <c r="H6930" i="25"/>
  <c r="H6926" i="25"/>
  <c r="H6922" i="25"/>
  <c r="H6918" i="25"/>
  <c r="H6914" i="25"/>
  <c r="H6910" i="25"/>
  <c r="H6906" i="25"/>
  <c r="H6902" i="25"/>
  <c r="H6898" i="25"/>
  <c r="H6894" i="25"/>
  <c r="H6890" i="25"/>
  <c r="H6886" i="25"/>
  <c r="H6882" i="25"/>
  <c r="H6878" i="25"/>
  <c r="H6874" i="25"/>
  <c r="H6870" i="25"/>
  <c r="H6866" i="25"/>
  <c r="H6862" i="25"/>
  <c r="H6858" i="25"/>
  <c r="H6854" i="25"/>
  <c r="H6850" i="25"/>
  <c r="H6846" i="25"/>
  <c r="H6842" i="25"/>
  <c r="H6838" i="25"/>
  <c r="H6834" i="25"/>
  <c r="H6830" i="25"/>
  <c r="H6826" i="25"/>
  <c r="H6822" i="25"/>
  <c r="H6818" i="25"/>
  <c r="H6814" i="25"/>
  <c r="H6810" i="25"/>
  <c r="H6806" i="25"/>
  <c r="H6802" i="25"/>
  <c r="H6798" i="25"/>
  <c r="H6794" i="25"/>
  <c r="H6790" i="25"/>
  <c r="H6786" i="25"/>
  <c r="H6782" i="25"/>
  <c r="H6778" i="25"/>
  <c r="H6774" i="25"/>
  <c r="H6770" i="25"/>
  <c r="H6766" i="25"/>
  <c r="H6762" i="25"/>
  <c r="H6758" i="25"/>
  <c r="H6754" i="25"/>
  <c r="H6750" i="25"/>
  <c r="H6746" i="25"/>
  <c r="H6742" i="25"/>
  <c r="H6738" i="25"/>
  <c r="H6734" i="25"/>
  <c r="H6730" i="25"/>
  <c r="H6726" i="25"/>
  <c r="H6722" i="25"/>
  <c r="H6718" i="25"/>
  <c r="H6714" i="25"/>
  <c r="H6710" i="25"/>
  <c r="H6706" i="25"/>
  <c r="H6702" i="25"/>
  <c r="H6698" i="25"/>
  <c r="H6694" i="25"/>
  <c r="H6690" i="25"/>
  <c r="H6686" i="25"/>
  <c r="H6682" i="25"/>
  <c r="H6678" i="25"/>
  <c r="H6674" i="25"/>
  <c r="H6670" i="25"/>
  <c r="H6666" i="25"/>
  <c r="H6662" i="25"/>
  <c r="H6658" i="25"/>
  <c r="H6654" i="25"/>
  <c r="H6650" i="25"/>
  <c r="H6646" i="25"/>
  <c r="H6642" i="25"/>
  <c r="H6638" i="25"/>
  <c r="H6634" i="25"/>
  <c r="H6630" i="25"/>
  <c r="H6626" i="25"/>
  <c r="H6622" i="25"/>
  <c r="H6618" i="25"/>
  <c r="H6614" i="25"/>
  <c r="H6610" i="25"/>
  <c r="H6606" i="25"/>
  <c r="H6602" i="25"/>
  <c r="H6598" i="25"/>
  <c r="H6594" i="25"/>
  <c r="H6590" i="25"/>
  <c r="H6586" i="25"/>
  <c r="H6582" i="25"/>
  <c r="H6578" i="25"/>
  <c r="H6574" i="25"/>
  <c r="H6570" i="25"/>
  <c r="H6566" i="25"/>
  <c r="H6562" i="25"/>
  <c r="H6558" i="25"/>
  <c r="H6554" i="25"/>
  <c r="H6550" i="25"/>
  <c r="H6546" i="25"/>
  <c r="H6542" i="25"/>
  <c r="H6538" i="25"/>
  <c r="H6534" i="25"/>
  <c r="H6530" i="25"/>
  <c r="H6526" i="25"/>
  <c r="H6522" i="25"/>
  <c r="H6518" i="25"/>
  <c r="H6514" i="25"/>
  <c r="H6510" i="25"/>
  <c r="H6506" i="25"/>
  <c r="H6502" i="25"/>
  <c r="H6498" i="25"/>
  <c r="H6494" i="25"/>
  <c r="H6490" i="25"/>
  <c r="H6486" i="25"/>
  <c r="H6482" i="25"/>
  <c r="H6478" i="25"/>
  <c r="H6474" i="25"/>
  <c r="H6470" i="25"/>
  <c r="H6466" i="25"/>
  <c r="H6462" i="25"/>
  <c r="H6458" i="25"/>
  <c r="H6454" i="25"/>
  <c r="H6450" i="25"/>
  <c r="H6446" i="25"/>
  <c r="H6442" i="25"/>
  <c r="H6438" i="25"/>
  <c r="H6434" i="25"/>
  <c r="H6430" i="25"/>
  <c r="H6426" i="25"/>
  <c r="H6422" i="25"/>
  <c r="H6418" i="25"/>
  <c r="H6414" i="25"/>
  <c r="H6410" i="25"/>
  <c r="H6406" i="25"/>
  <c r="H6402" i="25"/>
  <c r="H6398" i="25"/>
  <c r="H6394" i="25"/>
  <c r="H6390" i="25"/>
  <c r="H6386" i="25"/>
  <c r="H6382" i="25"/>
  <c r="H6378" i="25"/>
  <c r="H6374" i="25"/>
  <c r="H6370" i="25"/>
  <c r="H6366" i="25"/>
  <c r="H6362" i="25"/>
  <c r="H6358" i="25"/>
  <c r="H6354" i="25"/>
  <c r="H6350" i="25"/>
  <c r="H6346" i="25"/>
  <c r="H6342" i="25"/>
  <c r="H6338" i="25"/>
  <c r="H6334" i="25"/>
  <c r="H6330" i="25"/>
  <c r="H6326" i="25"/>
  <c r="H6322" i="25"/>
  <c r="H6318" i="25"/>
  <c r="H6314" i="25"/>
  <c r="H6310" i="25"/>
  <c r="H6306" i="25"/>
  <c r="H6302" i="25"/>
  <c r="H6298" i="25"/>
  <c r="H6294" i="25"/>
  <c r="H6290" i="25"/>
  <c r="H6286" i="25"/>
  <c r="H6282" i="25"/>
  <c r="H6278" i="25"/>
  <c r="H6274" i="25"/>
  <c r="H6270" i="25"/>
  <c r="H6266" i="25"/>
  <c r="H6262" i="25"/>
  <c r="H6258" i="25"/>
  <c r="H6254" i="25"/>
  <c r="H6250" i="25"/>
  <c r="H6246" i="25"/>
  <c r="H6242" i="25"/>
  <c r="H6238" i="25"/>
  <c r="H6234" i="25"/>
  <c r="H6230" i="25"/>
  <c r="H6226" i="25"/>
  <c r="H6222" i="25"/>
  <c r="H6218" i="25"/>
  <c r="H6214" i="25"/>
  <c r="H6210" i="25"/>
  <c r="H6206" i="25"/>
  <c r="H6202" i="25"/>
  <c r="H6198" i="25"/>
  <c r="H6194" i="25"/>
  <c r="H6190" i="25"/>
  <c r="H6186" i="25"/>
  <c r="H6182" i="25"/>
  <c r="H6178" i="25"/>
  <c r="H6174" i="25"/>
  <c r="H6170" i="25"/>
  <c r="H6166" i="25"/>
  <c r="H6162" i="25"/>
  <c r="H6158" i="25"/>
  <c r="H6154" i="25"/>
  <c r="H6150" i="25"/>
  <c r="H6146" i="25"/>
  <c r="H6142" i="25"/>
  <c r="H6138" i="25"/>
  <c r="H6134" i="25"/>
  <c r="H6130" i="25"/>
  <c r="H6126" i="25"/>
  <c r="H6122" i="25"/>
  <c r="H6118" i="25"/>
  <c r="H6114" i="25"/>
  <c r="H6110" i="25"/>
  <c r="H6106" i="25"/>
  <c r="H6102" i="25"/>
  <c r="H6098" i="25"/>
  <c r="H6094" i="25"/>
  <c r="H6090" i="25"/>
  <c r="H6086" i="25"/>
  <c r="H6082" i="25"/>
  <c r="H6078" i="25"/>
  <c r="H6074" i="25"/>
  <c r="H6070" i="25"/>
  <c r="H6066" i="25"/>
  <c r="H6062" i="25"/>
  <c r="H6058" i="25"/>
  <c r="H6054" i="25"/>
  <c r="H6050" i="25"/>
  <c r="H6046" i="25"/>
  <c r="H6042" i="25"/>
  <c r="H6038" i="25"/>
  <c r="H6034" i="25"/>
  <c r="H6030" i="25"/>
  <c r="H6026" i="25"/>
  <c r="H6022" i="25"/>
  <c r="H6018" i="25"/>
  <c r="H6014" i="25"/>
  <c r="H6010" i="25"/>
  <c r="H6006" i="25"/>
  <c r="H6002" i="25"/>
  <c r="H5998" i="25"/>
  <c r="H5994" i="25"/>
  <c r="H5990" i="25"/>
  <c r="H5986" i="25"/>
  <c r="H5982" i="25"/>
  <c r="H5978" i="25"/>
  <c r="H5974" i="25"/>
  <c r="H5970" i="25"/>
  <c r="H5966" i="25"/>
  <c r="H5962" i="25"/>
  <c r="H5958" i="25"/>
  <c r="H5954" i="25"/>
  <c r="H5950" i="25"/>
  <c r="H5946" i="25"/>
  <c r="H5942" i="25"/>
  <c r="H5938" i="25"/>
  <c r="H5934" i="25"/>
  <c r="H5930" i="25"/>
  <c r="H5926" i="25"/>
  <c r="H5922" i="25"/>
  <c r="H5918" i="25"/>
  <c r="H5914" i="25"/>
  <c r="H5910" i="25"/>
  <c r="H5906" i="25"/>
  <c r="H5902" i="25"/>
  <c r="H5898" i="25"/>
  <c r="H5894" i="25"/>
  <c r="H5890" i="25"/>
  <c r="H5886" i="25"/>
  <c r="H5882" i="25"/>
  <c r="H5878" i="25"/>
  <c r="H5874" i="25"/>
  <c r="H5870" i="25"/>
  <c r="H5866" i="25"/>
  <c r="H5862" i="25"/>
  <c r="H5858" i="25"/>
  <c r="H5854" i="25"/>
  <c r="H5850" i="25"/>
  <c r="H5846" i="25"/>
  <c r="H5842" i="25"/>
  <c r="H5838" i="25"/>
  <c r="H5834" i="25"/>
  <c r="H5830" i="25"/>
  <c r="H5826" i="25"/>
  <c r="H5822" i="25"/>
  <c r="H5818" i="25"/>
  <c r="H5814" i="25"/>
  <c r="H5810" i="25"/>
  <c r="H5806" i="25"/>
  <c r="H5802" i="25"/>
  <c r="H5798" i="25"/>
  <c r="H5794" i="25"/>
  <c r="H5790" i="25"/>
  <c r="H5786" i="25"/>
  <c r="H5782" i="25"/>
  <c r="H5778" i="25"/>
  <c r="H5774" i="25"/>
  <c r="H5770" i="25"/>
  <c r="H5766" i="25"/>
  <c r="H5762" i="25"/>
  <c r="H5758" i="25"/>
  <c r="H5754" i="25"/>
  <c r="H5750" i="25"/>
  <c r="H5746" i="25"/>
  <c r="H5742" i="25"/>
  <c r="H5738" i="25"/>
  <c r="H5734" i="25"/>
  <c r="H5730" i="25"/>
  <c r="H5726" i="25"/>
  <c r="H5722" i="25"/>
  <c r="H5718" i="25"/>
  <c r="H5714" i="25"/>
  <c r="H5710" i="25"/>
  <c r="H5706" i="25"/>
  <c r="H5702" i="25"/>
  <c r="H5698" i="25"/>
  <c r="H5694" i="25"/>
  <c r="H5690" i="25"/>
  <c r="H5686" i="25"/>
  <c r="H5682" i="25"/>
  <c r="H5678" i="25"/>
  <c r="H5674" i="25"/>
  <c r="H5670" i="25"/>
  <c r="H5666" i="25"/>
  <c r="H5662" i="25"/>
  <c r="H5658" i="25"/>
  <c r="H5654" i="25"/>
  <c r="H5650" i="25"/>
  <c r="H5646" i="25"/>
  <c r="H5642" i="25"/>
  <c r="H5638" i="25"/>
  <c r="H5634" i="25"/>
  <c r="H5630" i="25"/>
  <c r="H5626" i="25"/>
  <c r="H5622" i="25"/>
  <c r="H5618" i="25"/>
  <c r="H5614" i="25"/>
  <c r="H5610" i="25"/>
  <c r="H5606" i="25"/>
  <c r="H5602" i="25"/>
  <c r="H5598" i="25"/>
  <c r="H5594" i="25"/>
  <c r="H5590" i="25"/>
  <c r="H5586" i="25"/>
  <c r="H5582" i="25"/>
  <c r="H5578" i="25"/>
  <c r="H5574" i="25"/>
  <c r="H5570" i="25"/>
  <c r="H5566" i="25"/>
  <c r="H5562" i="25"/>
  <c r="H5558" i="25"/>
  <c r="H5554" i="25"/>
  <c r="H5550" i="25"/>
  <c r="H5546" i="25"/>
  <c r="H5542" i="25"/>
  <c r="H5538" i="25"/>
  <c r="H5534" i="25"/>
  <c r="H5530" i="25"/>
  <c r="H5526" i="25"/>
  <c r="H5522" i="25"/>
  <c r="H5518" i="25"/>
  <c r="H5514" i="25"/>
  <c r="H5510" i="25"/>
  <c r="H5506" i="25"/>
  <c r="H5502" i="25"/>
  <c r="H5498" i="25"/>
  <c r="H5494" i="25"/>
  <c r="H5490" i="25"/>
  <c r="H5486" i="25"/>
  <c r="H5482" i="25"/>
  <c r="H5478" i="25"/>
  <c r="H5474" i="25"/>
  <c r="H5470" i="25"/>
  <c r="H5466" i="25"/>
  <c r="H5462" i="25"/>
  <c r="H5458" i="25"/>
  <c r="H5454" i="25"/>
  <c r="H5450" i="25"/>
  <c r="H5446" i="25"/>
  <c r="H5442" i="25"/>
  <c r="H5438" i="25"/>
  <c r="H5434" i="25"/>
  <c r="H5430" i="25"/>
  <c r="H5426" i="25"/>
  <c r="H5422" i="25"/>
  <c r="H5418" i="25"/>
  <c r="H5414" i="25"/>
  <c r="H5410" i="25"/>
  <c r="H5406" i="25"/>
  <c r="H5402" i="25"/>
  <c r="H5398" i="25"/>
  <c r="H5394" i="25"/>
  <c r="H5390" i="25"/>
  <c r="H5386" i="25"/>
  <c r="H5382" i="25"/>
  <c r="H5378" i="25"/>
  <c r="H5374" i="25"/>
  <c r="H5370" i="25"/>
  <c r="H5366" i="25"/>
  <c r="H5362" i="25"/>
  <c r="H5358" i="25"/>
  <c r="H5354" i="25"/>
  <c r="H5350" i="25"/>
  <c r="H5346" i="25"/>
  <c r="H5342" i="25"/>
  <c r="H5338" i="25"/>
  <c r="H5334" i="25"/>
  <c r="H5330" i="25"/>
  <c r="H5326" i="25"/>
  <c r="H5322" i="25"/>
  <c r="H5318" i="25"/>
  <c r="H5314" i="25"/>
  <c r="H5310" i="25"/>
  <c r="H5306" i="25"/>
  <c r="H5302" i="25"/>
  <c r="H5298" i="25"/>
  <c r="H5294" i="25"/>
  <c r="H5290" i="25"/>
  <c r="H5286" i="25"/>
  <c r="H5282" i="25"/>
  <c r="H5278" i="25"/>
  <c r="H5274" i="25"/>
  <c r="H5270" i="25"/>
  <c r="H5266" i="25"/>
  <c r="H5262" i="25"/>
  <c r="H5258" i="25"/>
  <c r="H5254" i="25"/>
  <c r="H5250" i="25"/>
  <c r="H5246" i="25"/>
  <c r="H5242" i="25"/>
  <c r="H5238" i="25"/>
  <c r="H5234" i="25"/>
  <c r="H5230" i="25"/>
  <c r="H5226" i="25"/>
  <c r="H5222" i="25"/>
  <c r="H5218" i="25"/>
  <c r="H5214" i="25"/>
  <c r="H5210" i="25"/>
  <c r="H5206" i="25"/>
  <c r="H5202" i="25"/>
  <c r="H5198" i="25"/>
  <c r="H5194" i="25"/>
  <c r="H5190" i="25"/>
  <c r="H5186" i="25"/>
  <c r="H5182" i="25"/>
  <c r="H5178" i="25"/>
  <c r="H5174" i="25"/>
  <c r="H5170" i="25"/>
  <c r="H5166" i="25"/>
  <c r="H5162" i="25"/>
  <c r="H5158" i="25"/>
  <c r="H5154" i="25"/>
  <c r="H5150" i="25"/>
  <c r="H5146" i="25"/>
  <c r="H5142" i="25"/>
  <c r="H5138" i="25"/>
  <c r="H5134" i="25"/>
  <c r="H5130" i="25"/>
  <c r="H5126" i="25"/>
  <c r="H5122" i="25"/>
  <c r="H5118" i="25"/>
  <c r="H5114" i="25"/>
  <c r="H5110" i="25"/>
  <c r="H5106" i="25"/>
  <c r="H5102" i="25"/>
  <c r="H5098" i="25"/>
  <c r="H5094" i="25"/>
  <c r="H5090" i="25"/>
  <c r="H5086" i="25"/>
  <c r="H5082" i="25"/>
  <c r="H5078" i="25"/>
  <c r="H5074" i="25"/>
  <c r="H5070" i="25"/>
  <c r="H5066" i="25"/>
  <c r="H5062" i="25"/>
  <c r="H5058" i="25"/>
  <c r="H5054" i="25"/>
  <c r="H5050" i="25"/>
  <c r="H5046" i="25"/>
  <c r="H5042" i="25"/>
  <c r="H5038" i="25"/>
  <c r="H5034" i="25"/>
  <c r="H5030" i="25"/>
  <c r="H5026" i="25"/>
  <c r="H5022" i="25"/>
  <c r="H5018" i="25"/>
  <c r="H5014" i="25"/>
  <c r="H5010" i="25"/>
  <c r="H5006" i="25"/>
  <c r="H5002" i="25"/>
  <c r="H4998" i="25"/>
  <c r="H4994" i="25"/>
  <c r="H4990" i="25"/>
  <c r="H4986" i="25"/>
  <c r="H4982" i="25"/>
  <c r="H4978" i="25"/>
  <c r="H4974" i="25"/>
  <c r="H4970" i="25"/>
  <c r="H4966" i="25"/>
  <c r="H4962" i="25"/>
  <c r="H4958" i="25"/>
  <c r="H4954" i="25"/>
  <c r="H4950" i="25"/>
  <c r="H4946" i="25"/>
  <c r="H4942" i="25"/>
  <c r="H4938" i="25"/>
  <c r="H4934" i="25"/>
  <c r="H4930" i="25"/>
  <c r="H4926" i="25"/>
  <c r="H4922" i="25"/>
  <c r="H4918" i="25"/>
  <c r="H4914" i="25"/>
  <c r="H4910" i="25"/>
  <c r="H4906" i="25"/>
  <c r="H4902" i="25"/>
  <c r="H4898" i="25"/>
  <c r="H4894" i="25"/>
  <c r="H4890" i="25"/>
  <c r="H4886" i="25"/>
  <c r="H4882" i="25"/>
  <c r="H4878" i="25"/>
  <c r="H4874" i="25"/>
  <c r="H4870" i="25"/>
  <c r="H4866" i="25"/>
  <c r="H4862" i="25"/>
  <c r="H4858" i="25"/>
  <c r="H4854" i="25"/>
  <c r="H4850" i="25"/>
  <c r="H4846" i="25"/>
  <c r="H4842" i="25"/>
  <c r="H4838" i="25"/>
  <c r="H4834" i="25"/>
  <c r="H4830" i="25"/>
  <c r="H4826" i="25"/>
  <c r="H4822" i="25"/>
  <c r="H4818" i="25"/>
  <c r="H4814" i="25"/>
  <c r="H4810" i="25"/>
  <c r="H4806" i="25"/>
  <c r="H4802" i="25"/>
  <c r="H4798" i="25"/>
  <c r="H4794" i="25"/>
  <c r="H4790" i="25"/>
  <c r="H4786" i="25"/>
  <c r="H4782" i="25"/>
  <c r="H4778" i="25"/>
  <c r="H4774" i="25"/>
  <c r="H4770" i="25"/>
  <c r="H4766" i="25"/>
  <c r="H4762" i="25"/>
  <c r="H4758" i="25"/>
  <c r="H4754" i="25"/>
  <c r="H4750" i="25"/>
  <c r="H4746" i="25"/>
  <c r="H4742" i="25"/>
  <c r="H4738" i="25"/>
  <c r="H4734" i="25"/>
  <c r="H4730" i="25"/>
  <c r="H4726" i="25"/>
  <c r="H4722" i="25"/>
  <c r="H4718" i="25"/>
  <c r="H4714" i="25"/>
  <c r="H4710" i="25"/>
  <c r="H4706" i="25"/>
  <c r="H4702" i="25"/>
  <c r="H4698" i="25"/>
  <c r="H4694" i="25"/>
  <c r="H4690" i="25"/>
  <c r="H4686" i="25"/>
  <c r="H4682" i="25"/>
  <c r="H4678" i="25"/>
  <c r="H4674" i="25"/>
  <c r="H4670" i="25"/>
  <c r="H4666" i="25"/>
  <c r="H4662" i="25"/>
  <c r="H4658" i="25"/>
  <c r="H4654" i="25"/>
  <c r="H4650" i="25"/>
  <c r="H4646" i="25"/>
  <c r="H4642" i="25"/>
  <c r="H4638" i="25"/>
  <c r="H4634" i="25"/>
  <c r="H4630" i="25"/>
  <c r="H4626" i="25"/>
  <c r="H4622" i="25"/>
  <c r="H4618" i="25"/>
  <c r="H4614" i="25"/>
  <c r="H4610" i="25"/>
  <c r="H4606" i="25"/>
  <c r="H4602" i="25"/>
  <c r="H4598" i="25"/>
  <c r="H4594" i="25"/>
  <c r="H4590" i="25"/>
  <c r="H4586" i="25"/>
  <c r="H4582" i="25"/>
  <c r="H4578" i="25"/>
  <c r="H4574" i="25"/>
  <c r="H4570" i="25"/>
  <c r="H4566" i="25"/>
  <c r="H4562" i="25"/>
  <c r="H4558" i="25"/>
  <c r="H4554" i="25"/>
  <c r="H4550" i="25"/>
  <c r="H4546" i="25"/>
  <c r="H4542" i="25"/>
  <c r="H4538" i="25"/>
  <c r="H4534" i="25"/>
  <c r="H4530" i="25"/>
  <c r="H4526" i="25"/>
  <c r="H4522" i="25"/>
  <c r="H4518" i="25"/>
  <c r="H4514" i="25"/>
  <c r="H4510" i="25"/>
  <c r="H4506" i="25"/>
  <c r="H4502" i="25"/>
  <c r="H4498" i="25"/>
  <c r="H4494" i="25"/>
  <c r="H4490" i="25"/>
  <c r="H4486" i="25"/>
  <c r="H4482" i="25"/>
  <c r="H4478" i="25"/>
  <c r="H4474" i="25"/>
  <c r="H4470" i="25"/>
  <c r="H4466" i="25"/>
  <c r="H4462" i="25"/>
  <c r="H4458" i="25"/>
  <c r="H4454" i="25"/>
  <c r="H4450" i="25"/>
  <c r="H4446" i="25"/>
  <c r="H4442" i="25"/>
  <c r="H4438" i="25"/>
  <c r="H4434" i="25"/>
  <c r="H4430" i="25"/>
  <c r="H4426" i="25"/>
  <c r="H4422" i="25"/>
  <c r="H4418" i="25"/>
  <c r="H4414" i="25"/>
  <c r="H4410" i="25"/>
  <c r="H4406" i="25"/>
  <c r="H4402" i="25"/>
  <c r="H4398" i="25"/>
  <c r="H4394" i="25"/>
  <c r="H4390" i="25"/>
  <c r="H4386" i="25"/>
  <c r="H4382" i="25"/>
  <c r="H4378" i="25"/>
  <c r="H4374" i="25"/>
  <c r="H4370" i="25"/>
  <c r="H4366" i="25"/>
  <c r="H4362" i="25"/>
  <c r="H4358" i="25"/>
  <c r="H4354" i="25"/>
  <c r="H4350" i="25"/>
  <c r="H4346" i="25"/>
  <c r="H4342" i="25"/>
  <c r="H4338" i="25"/>
  <c r="H4334" i="25"/>
  <c r="H4330" i="25"/>
  <c r="H4326" i="25"/>
  <c r="H4322" i="25"/>
  <c r="H4318" i="25"/>
  <c r="H4314" i="25"/>
  <c r="H4310" i="25"/>
  <c r="H4306" i="25"/>
  <c r="H4302" i="25"/>
  <c r="H4298" i="25"/>
  <c r="H4294" i="25"/>
  <c r="H4290" i="25"/>
  <c r="H4286" i="25"/>
  <c r="H4282" i="25"/>
  <c r="H4278" i="25"/>
  <c r="H4274" i="25"/>
  <c r="H4270" i="25"/>
  <c r="H4266" i="25"/>
  <c r="H4262" i="25"/>
  <c r="H4258" i="25"/>
  <c r="H4254" i="25"/>
  <c r="H4250" i="25"/>
  <c r="H4246" i="25"/>
  <c r="H4242" i="25"/>
  <c r="H4238" i="25"/>
  <c r="H4234" i="25"/>
  <c r="H4230" i="25"/>
  <c r="H4226" i="25"/>
  <c r="H4222" i="25"/>
  <c r="H4218" i="25"/>
  <c r="H4214" i="25"/>
  <c r="H4210" i="25"/>
  <c r="H4206" i="25"/>
  <c r="H4202" i="25"/>
  <c r="H4198" i="25"/>
  <c r="H4194" i="25"/>
  <c r="H4190" i="25"/>
  <c r="H4186" i="25"/>
  <c r="H4182" i="25"/>
  <c r="H4178" i="25"/>
  <c r="H4174" i="25"/>
  <c r="H4170" i="25"/>
  <c r="H4166" i="25"/>
  <c r="H4162" i="25"/>
  <c r="H4158" i="25"/>
  <c r="H4154" i="25"/>
  <c r="H4150" i="25"/>
  <c r="H4146" i="25"/>
  <c r="H4142" i="25"/>
  <c r="H4138" i="25"/>
  <c r="H4134" i="25"/>
  <c r="H4130" i="25"/>
  <c r="H4126" i="25"/>
  <c r="H4122" i="25"/>
  <c r="H4118" i="25"/>
  <c r="H4114" i="25"/>
  <c r="H4110" i="25"/>
  <c r="H4106" i="25"/>
  <c r="H4102" i="25"/>
  <c r="H4098" i="25"/>
  <c r="H4094" i="25"/>
  <c r="H4090" i="25"/>
  <c r="H4086" i="25"/>
  <c r="H4082" i="25"/>
  <c r="H4078" i="25"/>
  <c r="H4074" i="25"/>
  <c r="H4070" i="25"/>
  <c r="H4066" i="25"/>
  <c r="H4062" i="25"/>
  <c r="H4761" i="25"/>
  <c r="H4757" i="25"/>
  <c r="H4753" i="25"/>
  <c r="H4749" i="25"/>
  <c r="H4745" i="25"/>
  <c r="H4741" i="25"/>
  <c r="H4737" i="25"/>
  <c r="H4733" i="25"/>
  <c r="H4729" i="25"/>
  <c r="H4725" i="25"/>
  <c r="H4721" i="25"/>
  <c r="H4717" i="25"/>
  <c r="H4713" i="25"/>
  <c r="H4709" i="25"/>
  <c r="H4705" i="25"/>
  <c r="H4701" i="25"/>
  <c r="H4697" i="25"/>
  <c r="H4693" i="25"/>
  <c r="H4689" i="25"/>
  <c r="H4685" i="25"/>
  <c r="H4681" i="25"/>
  <c r="H4677" i="25"/>
  <c r="H4673" i="25"/>
  <c r="H4669" i="25"/>
  <c r="H4665" i="25"/>
  <c r="H4661" i="25"/>
  <c r="H4657" i="25"/>
  <c r="H4653" i="25"/>
  <c r="H4649" i="25"/>
  <c r="H4645" i="25"/>
  <c r="H4641" i="25"/>
  <c r="H4637" i="25"/>
  <c r="H4633" i="25"/>
  <c r="H4629" i="25"/>
  <c r="H4625" i="25"/>
  <c r="H4621" i="25"/>
  <c r="H4617" i="25"/>
  <c r="H4613" i="25"/>
  <c r="H4609" i="25"/>
  <c r="H4605" i="25"/>
  <c r="H4601" i="25"/>
  <c r="H4597" i="25"/>
  <c r="H4593" i="25"/>
  <c r="H4589" i="25"/>
  <c r="H4585" i="25"/>
  <c r="H4581" i="25"/>
  <c r="H4577" i="25"/>
  <c r="H4573" i="25"/>
  <c r="H4569" i="25"/>
  <c r="H4565" i="25"/>
  <c r="H4561" i="25"/>
  <c r="H4557" i="25"/>
  <c r="H4553" i="25"/>
  <c r="H4549" i="25"/>
  <c r="H4545" i="25"/>
  <c r="H4541" i="25"/>
  <c r="H4537" i="25"/>
  <c r="H4533" i="25"/>
  <c r="H4529" i="25"/>
  <c r="H4525" i="25"/>
  <c r="H4521" i="25"/>
  <c r="H4517" i="25"/>
  <c r="H4513" i="25"/>
  <c r="H4509" i="25"/>
  <c r="H4505" i="25"/>
  <c r="H4501" i="25"/>
  <c r="H4497" i="25"/>
  <c r="H4493" i="25"/>
  <c r="H4489" i="25"/>
  <c r="H4485" i="25"/>
  <c r="H4481" i="25"/>
  <c r="H4477" i="25"/>
  <c r="H4473" i="25"/>
  <c r="H4469" i="25"/>
  <c r="H4465" i="25"/>
  <c r="H4461" i="25"/>
  <c r="H4457" i="25"/>
  <c r="H4453" i="25"/>
  <c r="H4449" i="25"/>
  <c r="H4445" i="25"/>
  <c r="H4441" i="25"/>
  <c r="H4437" i="25"/>
  <c r="H4433" i="25"/>
  <c r="H4429" i="25"/>
  <c r="H4425" i="25"/>
  <c r="H4421" i="25"/>
  <c r="H4417" i="25"/>
  <c r="H4413" i="25"/>
  <c r="H4409" i="25"/>
  <c r="H4405" i="25"/>
  <c r="H4401" i="25"/>
  <c r="H4397" i="25"/>
  <c r="H4393" i="25"/>
  <c r="H4389" i="25"/>
  <c r="H4385" i="25"/>
  <c r="H4381" i="25"/>
  <c r="H4377" i="25"/>
  <c r="H4373" i="25"/>
  <c r="H4369" i="25"/>
  <c r="H4365" i="25"/>
  <c r="H4361" i="25"/>
  <c r="H4357" i="25"/>
  <c r="H4353" i="25"/>
  <c r="H4349" i="25"/>
  <c r="H4345" i="25"/>
  <c r="H4341" i="25"/>
  <c r="H4337" i="25"/>
  <c r="H4333" i="25"/>
  <c r="H4329" i="25"/>
  <c r="H4325" i="25"/>
  <c r="H4321" i="25"/>
  <c r="H4317" i="25"/>
  <c r="H4313" i="25"/>
  <c r="H4309" i="25"/>
  <c r="H4305" i="25"/>
  <c r="H4301" i="25"/>
  <c r="H4297" i="25"/>
  <c r="H4293" i="25"/>
  <c r="H4289" i="25"/>
  <c r="H4285" i="25"/>
  <c r="H4281" i="25"/>
  <c r="H4277" i="25"/>
  <c r="H4273" i="25"/>
  <c r="H4269" i="25"/>
  <c r="H4265" i="25"/>
  <c r="H4261" i="25"/>
  <c r="H4257" i="25"/>
  <c r="H4253" i="25"/>
  <c r="H4249" i="25"/>
  <c r="H4245" i="25"/>
  <c r="H4241" i="25"/>
  <c r="H4237" i="25"/>
  <c r="H4233" i="25"/>
  <c r="H4229" i="25"/>
  <c r="H4225" i="25"/>
  <c r="H4221" i="25"/>
  <c r="H4217" i="25"/>
  <c r="H4213" i="25"/>
  <c r="H4209" i="25"/>
  <c r="H4205" i="25"/>
  <c r="H4201" i="25"/>
  <c r="H4197" i="25"/>
  <c r="H4193" i="25"/>
  <c r="H4189" i="25"/>
  <c r="H4185" i="25"/>
  <c r="H4181" i="25"/>
  <c r="H4177" i="25"/>
  <c r="H4173" i="25"/>
  <c r="H4169" i="25"/>
  <c r="H4165" i="25"/>
  <c r="H4161" i="25"/>
  <c r="H4157" i="25"/>
  <c r="H4153" i="25"/>
  <c r="H4149" i="25"/>
  <c r="H4145" i="25"/>
  <c r="H4141" i="25"/>
  <c r="H4137" i="25"/>
  <c r="H4133" i="25"/>
  <c r="H4129" i="25"/>
  <c r="H4125" i="25"/>
  <c r="H4121" i="25"/>
  <c r="H4117" i="25"/>
  <c r="H4113" i="25"/>
  <c r="H4109" i="25"/>
  <c r="H4105" i="25"/>
  <c r="H4101" i="25"/>
  <c r="H4097" i="25"/>
  <c r="H4093" i="25"/>
  <c r="H4089" i="25"/>
  <c r="H4085" i="25"/>
  <c r="H4081" i="25"/>
  <c r="H4077" i="25"/>
  <c r="H4073" i="25"/>
  <c r="H4069" i="25"/>
  <c r="H4065" i="25"/>
  <c r="H4061" i="25"/>
  <c r="H4760" i="25"/>
  <c r="H4756" i="25"/>
  <c r="H4752" i="25"/>
  <c r="H4748" i="25"/>
  <c r="H4744" i="25"/>
  <c r="H4740" i="25"/>
  <c r="H4736" i="25"/>
  <c r="H4732" i="25"/>
  <c r="H4728" i="25"/>
  <c r="H4724" i="25"/>
  <c r="H4720" i="25"/>
  <c r="H4716" i="25"/>
  <c r="H4712" i="25"/>
  <c r="H4708" i="25"/>
  <c r="H4704" i="25"/>
  <c r="H4700" i="25"/>
  <c r="H4696" i="25"/>
  <c r="H4692" i="25"/>
  <c r="H4688" i="25"/>
  <c r="H4684" i="25"/>
  <c r="H4680" i="25"/>
  <c r="H4676" i="25"/>
  <c r="H4672" i="25"/>
  <c r="H4668" i="25"/>
  <c r="H4664" i="25"/>
  <c r="H4660" i="25"/>
  <c r="H4656" i="25"/>
  <c r="H4652" i="25"/>
  <c r="H4648" i="25"/>
  <c r="H4644" i="25"/>
  <c r="H4640" i="25"/>
  <c r="H4636" i="25"/>
  <c r="H4632" i="25"/>
  <c r="H4628" i="25"/>
  <c r="H4624" i="25"/>
  <c r="H4620" i="25"/>
  <c r="H4616" i="25"/>
  <c r="H4612" i="25"/>
  <c r="H4608" i="25"/>
  <c r="H4604" i="25"/>
  <c r="H4600" i="25"/>
  <c r="H4596" i="25"/>
  <c r="H4592" i="25"/>
  <c r="H4588" i="25"/>
  <c r="H4584" i="25"/>
  <c r="H4580" i="25"/>
  <c r="H4576" i="25"/>
  <c r="H4572" i="25"/>
  <c r="H4568" i="25"/>
  <c r="H4564" i="25"/>
  <c r="H4560" i="25"/>
  <c r="H4556" i="25"/>
  <c r="H4552" i="25"/>
  <c r="H4548" i="25"/>
  <c r="H4544" i="25"/>
  <c r="H4540" i="25"/>
  <c r="H4536" i="25"/>
  <c r="H4532" i="25"/>
  <c r="H4528" i="25"/>
  <c r="H4524" i="25"/>
  <c r="H4520" i="25"/>
  <c r="H4516" i="25"/>
  <c r="H4512" i="25"/>
  <c r="H4508" i="25"/>
  <c r="H4504" i="25"/>
  <c r="H4500" i="25"/>
  <c r="H4496" i="25"/>
  <c r="H4492" i="25"/>
  <c r="H4488" i="25"/>
  <c r="H4484" i="25"/>
  <c r="H4480" i="25"/>
  <c r="H4476" i="25"/>
  <c r="H4472" i="25"/>
  <c r="H4468" i="25"/>
  <c r="H4464" i="25"/>
  <c r="H4460" i="25"/>
  <c r="H4456" i="25"/>
  <c r="H4452" i="25"/>
  <c r="H4448" i="25"/>
  <c r="H4444" i="25"/>
  <c r="H4440" i="25"/>
  <c r="H4436" i="25"/>
  <c r="H4432" i="25"/>
  <c r="H4428" i="25"/>
  <c r="H4424" i="25"/>
  <c r="H4420" i="25"/>
  <c r="H4416" i="25"/>
  <c r="H4412" i="25"/>
  <c r="H4408" i="25"/>
  <c r="H4404" i="25"/>
  <c r="H4400" i="25"/>
  <c r="H4396" i="25"/>
  <c r="H4392" i="25"/>
  <c r="H4388" i="25"/>
  <c r="H4384" i="25"/>
  <c r="H4380" i="25"/>
  <c r="H4376" i="25"/>
  <c r="H4372" i="25"/>
  <c r="H4368" i="25"/>
  <c r="H4364" i="25"/>
  <c r="H4360" i="25"/>
  <c r="H4356" i="25"/>
  <c r="H4352" i="25"/>
  <c r="H4348" i="25"/>
  <c r="H4344" i="25"/>
  <c r="H4340" i="25"/>
  <c r="H4336" i="25"/>
  <c r="H4332" i="25"/>
  <c r="H4328" i="25"/>
  <c r="H4324" i="25"/>
  <c r="H4320" i="25"/>
  <c r="H4316" i="25"/>
  <c r="H4312" i="25"/>
  <c r="H4308" i="25"/>
  <c r="H4304" i="25"/>
  <c r="H4300" i="25"/>
  <c r="H4296" i="25"/>
  <c r="H4292" i="25"/>
  <c r="H4288" i="25"/>
  <c r="H4284" i="25"/>
  <c r="H4280" i="25"/>
  <c r="H4276" i="25"/>
  <c r="H4272" i="25"/>
  <c r="H4268" i="25"/>
  <c r="H4264" i="25"/>
  <c r="H4260" i="25"/>
  <c r="H4256" i="25"/>
  <c r="H4252" i="25"/>
  <c r="H4248" i="25"/>
  <c r="H4244" i="25"/>
  <c r="H4240" i="25"/>
  <c r="H4236" i="25"/>
  <c r="H4232" i="25"/>
  <c r="H4228" i="25"/>
  <c r="H4224" i="25"/>
  <c r="H4220" i="25"/>
  <c r="H4216" i="25"/>
  <c r="H4212" i="25"/>
  <c r="H4208" i="25"/>
  <c r="H4204" i="25"/>
  <c r="H4200" i="25"/>
  <c r="H4196" i="25"/>
  <c r="H4192" i="25"/>
  <c r="H4188" i="25"/>
  <c r="H4184" i="25"/>
  <c r="H4180" i="25"/>
  <c r="H4176" i="25"/>
  <c r="H4172" i="25"/>
  <c r="H4168" i="25"/>
  <c r="H4164" i="25"/>
  <c r="H4160" i="25"/>
  <c r="H4156" i="25"/>
  <c r="H4152" i="25"/>
  <c r="H4148" i="25"/>
  <c r="H4144" i="25"/>
  <c r="H4140" i="25"/>
  <c r="H4136" i="25"/>
  <c r="H4132" i="25"/>
  <c r="H4128" i="25"/>
  <c r="H4124" i="25"/>
  <c r="H4120" i="25"/>
  <c r="H4116" i="25"/>
  <c r="H4112" i="25"/>
  <c r="H4108" i="25"/>
  <c r="H4104" i="25"/>
  <c r="H4100" i="25"/>
  <c r="H4096" i="25"/>
  <c r="H4092" i="25"/>
  <c r="H4088" i="25"/>
  <c r="H4084" i="25"/>
  <c r="H4080" i="25"/>
  <c r="H4076" i="25"/>
  <c r="H4072" i="25"/>
  <c r="H4068" i="25"/>
  <c r="H4064" i="25"/>
  <c r="H4060" i="25"/>
  <c r="H4759" i="25"/>
  <c r="H4755" i="25"/>
  <c r="H4751" i="25"/>
  <c r="H4747" i="25"/>
  <c r="H4743" i="25"/>
  <c r="H4739" i="25"/>
  <c r="H4735" i="25"/>
  <c r="H4731" i="25"/>
  <c r="H4727" i="25"/>
  <c r="H4723" i="25"/>
  <c r="H4719" i="25"/>
  <c r="H4715" i="25"/>
  <c r="H4711" i="25"/>
  <c r="H4707" i="25"/>
  <c r="H4703" i="25"/>
  <c r="H4699" i="25"/>
  <c r="H4695" i="25"/>
  <c r="H4691" i="25"/>
  <c r="H4687" i="25"/>
  <c r="H4683" i="25"/>
  <c r="H4679" i="25"/>
  <c r="H4675" i="25"/>
  <c r="H4671" i="25"/>
  <c r="H4667" i="25"/>
  <c r="H4663" i="25"/>
  <c r="H4659" i="25"/>
  <c r="H4655" i="25"/>
  <c r="H4651" i="25"/>
  <c r="H4647" i="25"/>
  <c r="H4643" i="25"/>
  <c r="H4639" i="25"/>
  <c r="H4635" i="25"/>
  <c r="H4631" i="25"/>
  <c r="H4627" i="25"/>
  <c r="H4623" i="25"/>
  <c r="H4619" i="25"/>
  <c r="H4615" i="25"/>
  <c r="H4611" i="25"/>
  <c r="H4607" i="25"/>
  <c r="H4603" i="25"/>
  <c r="H4599" i="25"/>
  <c r="H4595" i="25"/>
  <c r="H4591" i="25"/>
  <c r="H4587" i="25"/>
  <c r="H4583" i="25"/>
  <c r="H4579" i="25"/>
  <c r="H4575" i="25"/>
  <c r="H4571" i="25"/>
  <c r="H4567" i="25"/>
  <c r="H4563" i="25"/>
  <c r="H4559" i="25"/>
  <c r="H4555" i="25"/>
  <c r="H4551" i="25"/>
  <c r="H4547" i="25"/>
  <c r="H4543" i="25"/>
  <c r="H4539" i="25"/>
  <c r="H4535" i="25"/>
  <c r="H4531" i="25"/>
  <c r="H4527" i="25"/>
  <c r="H4523" i="25"/>
  <c r="H4519" i="25"/>
  <c r="H4515" i="25"/>
  <c r="H4511" i="25"/>
  <c r="H4507" i="25"/>
  <c r="H4503" i="25"/>
  <c r="H4499" i="25"/>
  <c r="H4495" i="25"/>
  <c r="H4491" i="25"/>
  <c r="H4487" i="25"/>
  <c r="H4483" i="25"/>
  <c r="H4479" i="25"/>
  <c r="H4475" i="25"/>
  <c r="H4471" i="25"/>
  <c r="H4467" i="25"/>
  <c r="H4463" i="25"/>
  <c r="H4459" i="25"/>
  <c r="H4455" i="25"/>
  <c r="H4451" i="25"/>
  <c r="H4447" i="25"/>
  <c r="H4443" i="25"/>
  <c r="H4439" i="25"/>
  <c r="H4435" i="25"/>
  <c r="H4431" i="25"/>
  <c r="H4427" i="25"/>
  <c r="H4423" i="25"/>
  <c r="H4419" i="25"/>
  <c r="H4415" i="25"/>
  <c r="H4411" i="25"/>
  <c r="H4407" i="25"/>
  <c r="H4403" i="25"/>
  <c r="H4399" i="25"/>
  <c r="H4395" i="25"/>
  <c r="H4391" i="25"/>
  <c r="H4387" i="25"/>
  <c r="H4383" i="25"/>
  <c r="H4379" i="25"/>
  <c r="H4375" i="25"/>
  <c r="H4371" i="25"/>
  <c r="H4367" i="25"/>
  <c r="H4363" i="25"/>
  <c r="H4359" i="25"/>
  <c r="H4355" i="25"/>
  <c r="H4351" i="25"/>
  <c r="H4347" i="25"/>
  <c r="H4343" i="25"/>
  <c r="H4339" i="25"/>
  <c r="H4335" i="25"/>
  <c r="H4331" i="25"/>
  <c r="H4327" i="25"/>
  <c r="H4323" i="25"/>
  <c r="H4319" i="25"/>
  <c r="H4315" i="25"/>
  <c r="H4311" i="25"/>
  <c r="H4307" i="25"/>
  <c r="H4303" i="25"/>
  <c r="H4299" i="25"/>
  <c r="H4295" i="25"/>
  <c r="H4291" i="25"/>
  <c r="H4287" i="25"/>
  <c r="H4283" i="25"/>
  <c r="H4279" i="25"/>
  <c r="H4275" i="25"/>
  <c r="H4271" i="25"/>
  <c r="H4267" i="25"/>
  <c r="H4263" i="25"/>
  <c r="H4259" i="25"/>
  <c r="H4255" i="25"/>
  <c r="H4251" i="25"/>
  <c r="H4247" i="25"/>
  <c r="H4243" i="25"/>
  <c r="H4239" i="25"/>
  <c r="H4235" i="25"/>
  <c r="H4231" i="25"/>
  <c r="H4227" i="25"/>
  <c r="H4223" i="25"/>
  <c r="H4219" i="25"/>
  <c r="H4215" i="25"/>
  <c r="H4211" i="25"/>
  <c r="H4207" i="25"/>
  <c r="H4203" i="25"/>
  <c r="H4199" i="25"/>
  <c r="H4195" i="25"/>
  <c r="H4191" i="25"/>
  <c r="H4187" i="25"/>
  <c r="H4183" i="25"/>
  <c r="H4179" i="25"/>
  <c r="H4175" i="25"/>
  <c r="H4171" i="25"/>
  <c r="H4167" i="25"/>
  <c r="H4163" i="25"/>
  <c r="H4159" i="25"/>
  <c r="H4155" i="25"/>
  <c r="H4151" i="25"/>
  <c r="H4147" i="25"/>
  <c r="H4143" i="25"/>
  <c r="H4139" i="25"/>
  <c r="H4135" i="25"/>
  <c r="H4131" i="25"/>
  <c r="H4127" i="25"/>
  <c r="H4123" i="25"/>
  <c r="H4119" i="25"/>
  <c r="H4115" i="25"/>
  <c r="H4111" i="25"/>
  <c r="H4107" i="25"/>
  <c r="H4103" i="25"/>
  <c r="H4099" i="25"/>
  <c r="H4095" i="25"/>
  <c r="H4091" i="25"/>
  <c r="H4087" i="25"/>
  <c r="H4083" i="25"/>
  <c r="H4079" i="25"/>
  <c r="H4075" i="25"/>
  <c r="H4071" i="25"/>
  <c r="H4067" i="25"/>
  <c r="H4063" i="25"/>
  <c r="H4059" i="25"/>
  <c r="I10" i="25"/>
  <c r="I6" i="25"/>
  <c r="H171" i="25"/>
  <c r="H299" i="25"/>
  <c r="H1876" i="25"/>
  <c r="H1224" i="25"/>
  <c r="H43" i="25"/>
  <c r="H712" i="25"/>
  <c r="H427" i="25"/>
  <c r="H91" i="25"/>
  <c r="H219" i="25"/>
  <c r="H347" i="25"/>
  <c r="H475" i="25"/>
  <c r="H904" i="25"/>
  <c r="H1416" i="25"/>
  <c r="H107" i="25"/>
  <c r="H235" i="25"/>
  <c r="H363" i="25"/>
  <c r="H491" i="25"/>
  <c r="H968" i="25"/>
  <c r="H1480" i="25"/>
  <c r="H27" i="25"/>
  <c r="H155" i="25"/>
  <c r="H283" i="25"/>
  <c r="H411" i="25"/>
  <c r="H648" i="25"/>
  <c r="H1160" i="25"/>
  <c r="H1672" i="25"/>
  <c r="H59" i="25"/>
  <c r="H123" i="25"/>
  <c r="H187" i="25"/>
  <c r="H251" i="25"/>
  <c r="H315" i="25"/>
  <c r="H379" i="25"/>
  <c r="H443" i="25"/>
  <c r="H520" i="25"/>
  <c r="H776" i="25"/>
  <c r="H1032" i="25"/>
  <c r="H1288" i="25"/>
  <c r="H1544" i="25"/>
  <c r="H2132" i="25"/>
  <c r="H11" i="25"/>
  <c r="H75" i="25"/>
  <c r="H139" i="25"/>
  <c r="H203" i="25"/>
  <c r="H267" i="25"/>
  <c r="H331" i="25"/>
  <c r="H395" i="25"/>
  <c r="H459" i="25"/>
  <c r="H584" i="25"/>
  <c r="H840" i="25"/>
  <c r="H1096" i="25"/>
  <c r="H1352" i="25"/>
  <c r="H1608" i="25"/>
  <c r="H15" i="25"/>
  <c r="H31" i="25"/>
  <c r="H47" i="25"/>
  <c r="H63" i="25"/>
  <c r="H79" i="25"/>
  <c r="H95" i="25"/>
  <c r="H111" i="25"/>
  <c r="H127" i="25"/>
  <c r="H143" i="25"/>
  <c r="H159" i="25"/>
  <c r="H175" i="25"/>
  <c r="H191" i="25"/>
  <c r="H207" i="25"/>
  <c r="H223" i="25"/>
  <c r="H239" i="25"/>
  <c r="H255" i="25"/>
  <c r="H271" i="25"/>
  <c r="H287" i="25"/>
  <c r="H303" i="25"/>
  <c r="H319" i="25"/>
  <c r="H335" i="25"/>
  <c r="H351" i="25"/>
  <c r="H367" i="25"/>
  <c r="H383" i="25"/>
  <c r="H399" i="25"/>
  <c r="H415" i="25"/>
  <c r="H431" i="25"/>
  <c r="H447" i="25"/>
  <c r="H463" i="25"/>
  <c r="H479" i="25"/>
  <c r="H495" i="25"/>
  <c r="H536" i="25"/>
  <c r="H600" i="25"/>
  <c r="H664" i="25"/>
  <c r="H728" i="25"/>
  <c r="H792" i="25"/>
  <c r="H856" i="25"/>
  <c r="H920" i="25"/>
  <c r="H984" i="25"/>
  <c r="H1048" i="25"/>
  <c r="H1112" i="25"/>
  <c r="H1176" i="25"/>
  <c r="H1240" i="25"/>
  <c r="H1304" i="25"/>
  <c r="H1368" i="25"/>
  <c r="H1432" i="25"/>
  <c r="H1496" i="25"/>
  <c r="H1560" i="25"/>
  <c r="H1624" i="25"/>
  <c r="H1696" i="25"/>
  <c r="H1940" i="25"/>
  <c r="H2196" i="25"/>
  <c r="H19" i="25"/>
  <c r="H35" i="25"/>
  <c r="H51" i="25"/>
  <c r="H67" i="25"/>
  <c r="H83" i="25"/>
  <c r="H99" i="25"/>
  <c r="H115" i="25"/>
  <c r="H131" i="25"/>
  <c r="H147" i="25"/>
  <c r="H163" i="25"/>
  <c r="H179" i="25"/>
  <c r="H195" i="25"/>
  <c r="H211" i="25"/>
  <c r="H227" i="25"/>
  <c r="H243" i="25"/>
  <c r="H259" i="25"/>
  <c r="H275" i="25"/>
  <c r="H291" i="25"/>
  <c r="H307" i="25"/>
  <c r="H323" i="25"/>
  <c r="H339" i="25"/>
  <c r="H355" i="25"/>
  <c r="H371" i="25"/>
  <c r="H387" i="25"/>
  <c r="H403" i="25"/>
  <c r="H419" i="25"/>
  <c r="H435" i="25"/>
  <c r="H451" i="25"/>
  <c r="H467" i="25"/>
  <c r="H483" i="25"/>
  <c r="H499" i="25"/>
  <c r="H552" i="25"/>
  <c r="H616" i="25"/>
  <c r="H680" i="25"/>
  <c r="H744" i="25"/>
  <c r="H808" i="25"/>
  <c r="H872" i="25"/>
  <c r="H936" i="25"/>
  <c r="H1000" i="25"/>
  <c r="H1064" i="25"/>
  <c r="H1128" i="25"/>
  <c r="H1192" i="25"/>
  <c r="H1256" i="25"/>
  <c r="H1320" i="25"/>
  <c r="H1384" i="25"/>
  <c r="H1448" i="25"/>
  <c r="H1512" i="25"/>
  <c r="H1576" i="25"/>
  <c r="H1640" i="25"/>
  <c r="H1748" i="25"/>
  <c r="H2004" i="25"/>
  <c r="H2387" i="25"/>
  <c r="H7" i="25"/>
  <c r="H23" i="25"/>
  <c r="H39" i="25"/>
  <c r="H55" i="25"/>
  <c r="H71" i="25"/>
  <c r="H87" i="25"/>
  <c r="H103" i="25"/>
  <c r="H119" i="25"/>
  <c r="H135" i="25"/>
  <c r="H151" i="25"/>
  <c r="H167" i="25"/>
  <c r="H183" i="25"/>
  <c r="H199" i="25"/>
  <c r="H215" i="25"/>
  <c r="H231" i="25"/>
  <c r="H247" i="25"/>
  <c r="H263" i="25"/>
  <c r="H279" i="25"/>
  <c r="H295" i="25"/>
  <c r="H311" i="25"/>
  <c r="H327" i="25"/>
  <c r="H343" i="25"/>
  <c r="H359" i="25"/>
  <c r="H375" i="25"/>
  <c r="H391" i="25"/>
  <c r="H407" i="25"/>
  <c r="H423" i="25"/>
  <c r="H439" i="25"/>
  <c r="H455" i="25"/>
  <c r="H471" i="25"/>
  <c r="H487" i="25"/>
  <c r="H506" i="25"/>
  <c r="H568" i="25"/>
  <c r="H632" i="25"/>
  <c r="H696" i="25"/>
  <c r="H760" i="25"/>
  <c r="H824" i="25"/>
  <c r="H888" i="25"/>
  <c r="H952" i="25"/>
  <c r="H1016" i="25"/>
  <c r="H1080" i="25"/>
  <c r="H1144" i="25"/>
  <c r="H1208" i="25"/>
  <c r="H1272" i="25"/>
  <c r="H1336" i="25"/>
  <c r="H1400" i="25"/>
  <c r="H1464" i="25"/>
  <c r="H1528" i="25"/>
  <c r="H1592" i="25"/>
  <c r="H1656" i="25"/>
  <c r="H1812" i="25"/>
  <c r="H2068" i="25"/>
  <c r="H2671" i="25"/>
  <c r="H8" i="25"/>
  <c r="H16" i="25"/>
  <c r="H20" i="25"/>
  <c r="H24" i="25"/>
  <c r="H28" i="25"/>
  <c r="H32" i="25"/>
  <c r="H36" i="25"/>
  <c r="H40" i="25"/>
  <c r="H44" i="25"/>
  <c r="H48" i="25"/>
  <c r="H52" i="25"/>
  <c r="H56" i="25"/>
  <c r="H60" i="25"/>
  <c r="H64" i="25"/>
  <c r="H68" i="25"/>
  <c r="H72" i="25"/>
  <c r="H76" i="25"/>
  <c r="H80" i="25"/>
  <c r="H84" i="25"/>
  <c r="H88" i="25"/>
  <c r="H92" i="25"/>
  <c r="H96" i="25"/>
  <c r="H100" i="25"/>
  <c r="H104" i="25"/>
  <c r="H108" i="25"/>
  <c r="H112" i="25"/>
  <c r="H116" i="25"/>
  <c r="H120" i="25"/>
  <c r="H124" i="25"/>
  <c r="H128" i="25"/>
  <c r="H132" i="25"/>
  <c r="H136" i="25"/>
  <c r="H140" i="25"/>
  <c r="H144" i="25"/>
  <c r="H148" i="25"/>
  <c r="H152" i="25"/>
  <c r="H156" i="25"/>
  <c r="H160" i="25"/>
  <c r="H164" i="25"/>
  <c r="H168" i="25"/>
  <c r="H172" i="25"/>
  <c r="H176" i="25"/>
  <c r="H180" i="25"/>
  <c r="H184" i="25"/>
  <c r="H188" i="25"/>
  <c r="H192" i="25"/>
  <c r="H196" i="25"/>
  <c r="H200" i="25"/>
  <c r="H204" i="25"/>
  <c r="H208" i="25"/>
  <c r="H212" i="25"/>
  <c r="H216" i="25"/>
  <c r="H220" i="25"/>
  <c r="H224" i="25"/>
  <c r="H228" i="25"/>
  <c r="H232" i="25"/>
  <c r="H236" i="25"/>
  <c r="H240" i="25"/>
  <c r="H244" i="25"/>
  <c r="H248" i="25"/>
  <c r="H252" i="25"/>
  <c r="H256" i="25"/>
  <c r="H260" i="25"/>
  <c r="H264" i="25"/>
  <c r="H268" i="25"/>
  <c r="H272" i="25"/>
  <c r="H276" i="25"/>
  <c r="H280" i="25"/>
  <c r="H284" i="25"/>
  <c r="H288" i="25"/>
  <c r="H292" i="25"/>
  <c r="H296" i="25"/>
  <c r="H300" i="25"/>
  <c r="H304" i="25"/>
  <c r="H308" i="25"/>
  <c r="H312" i="25"/>
  <c r="H316" i="25"/>
  <c r="H320" i="25"/>
  <c r="H324" i="25"/>
  <c r="H328" i="25"/>
  <c r="H332" i="25"/>
  <c r="H336" i="25"/>
  <c r="H340" i="25"/>
  <c r="H344" i="25"/>
  <c r="H348" i="25"/>
  <c r="H352" i="25"/>
  <c r="H356" i="25"/>
  <c r="H360" i="25"/>
  <c r="H364" i="25"/>
  <c r="H368" i="25"/>
  <c r="H372" i="25"/>
  <c r="H376" i="25"/>
  <c r="H380" i="25"/>
  <c r="H384" i="25"/>
  <c r="H388" i="25"/>
  <c r="H392" i="25"/>
  <c r="H396" i="25"/>
  <c r="H400" i="25"/>
  <c r="H404" i="25"/>
  <c r="H408" i="25"/>
  <c r="H412" i="25"/>
  <c r="H416" i="25"/>
  <c r="H420" i="25"/>
  <c r="H424" i="25"/>
  <c r="H428" i="25"/>
  <c r="H432" i="25"/>
  <c r="H436" i="25"/>
  <c r="H440" i="25"/>
  <c r="H444" i="25"/>
  <c r="H448" i="25"/>
  <c r="H452" i="25"/>
  <c r="H456" i="25"/>
  <c r="H460" i="25"/>
  <c r="H464" i="25"/>
  <c r="H468" i="25"/>
  <c r="H472" i="25"/>
  <c r="H476" i="25"/>
  <c r="H480" i="25"/>
  <c r="H484" i="25"/>
  <c r="H488" i="25"/>
  <c r="H492" i="25"/>
  <c r="H496" i="25"/>
  <c r="H500" i="25"/>
  <c r="H508" i="25"/>
  <c r="H524" i="25"/>
  <c r="H540" i="25"/>
  <c r="H556" i="25"/>
  <c r="H572" i="25"/>
  <c r="H588" i="25"/>
  <c r="H604" i="25"/>
  <c r="H620" i="25"/>
  <c r="H636" i="25"/>
  <c r="H652" i="25"/>
  <c r="H668" i="25"/>
  <c r="H684" i="25"/>
  <c r="H700" i="25"/>
  <c r="H716" i="25"/>
  <c r="H732" i="25"/>
  <c r="H748" i="25"/>
  <c r="H764" i="25"/>
  <c r="H780" i="25"/>
  <c r="H796" i="25"/>
  <c r="H812" i="25"/>
  <c r="H828" i="25"/>
  <c r="H844" i="25"/>
  <c r="H860" i="25"/>
  <c r="H876" i="25"/>
  <c r="H892" i="25"/>
  <c r="H908" i="25"/>
  <c r="H924" i="25"/>
  <c r="H940" i="25"/>
  <c r="H956" i="25"/>
  <c r="H972" i="25"/>
  <c r="H988" i="25"/>
  <c r="H1004" i="25"/>
  <c r="H1020" i="25"/>
  <c r="H1036" i="25"/>
  <c r="H1052" i="25"/>
  <c r="H1068" i="25"/>
  <c r="H1084" i="25"/>
  <c r="H1100" i="25"/>
  <c r="H1116" i="25"/>
  <c r="H1132" i="25"/>
  <c r="H1148" i="25"/>
  <c r="H1164" i="25"/>
  <c r="H1180" i="25"/>
  <c r="H1196" i="25"/>
  <c r="H1212" i="25"/>
  <c r="H1228" i="25"/>
  <c r="H1244" i="25"/>
  <c r="H1260" i="25"/>
  <c r="H1276" i="25"/>
  <c r="H1292" i="25"/>
  <c r="H1308" i="25"/>
  <c r="H1324" i="25"/>
  <c r="H1340" i="25"/>
  <c r="H1356" i="25"/>
  <c r="H1372" i="25"/>
  <c r="H1388" i="25"/>
  <c r="H1404" i="25"/>
  <c r="H1420" i="25"/>
  <c r="H1436" i="25"/>
  <c r="H1452" i="25"/>
  <c r="H1468" i="25"/>
  <c r="H1484" i="25"/>
  <c r="H1500" i="25"/>
  <c r="H1516" i="25"/>
  <c r="H1532" i="25"/>
  <c r="H1548" i="25"/>
  <c r="H1564" i="25"/>
  <c r="H1580" i="25"/>
  <c r="H1596" i="25"/>
  <c r="H1612" i="25"/>
  <c r="H1628" i="25"/>
  <c r="H1644" i="25"/>
  <c r="H1660" i="25"/>
  <c r="H1676" i="25"/>
  <c r="H1704" i="25"/>
  <c r="H1764" i="25"/>
  <c r="H1828" i="25"/>
  <c r="H1892" i="25"/>
  <c r="H1956" i="25"/>
  <c r="H2020" i="25"/>
  <c r="H2084" i="25"/>
  <c r="H2148" i="25"/>
  <c r="H2212" i="25"/>
  <c r="H2451" i="25"/>
  <c r="H2799" i="25"/>
  <c r="H21" i="25"/>
  <c r="H25" i="25"/>
  <c r="H29" i="25"/>
  <c r="H33" i="25"/>
  <c r="H37" i="25"/>
  <c r="H41" i="25"/>
  <c r="H45" i="25"/>
  <c r="H49" i="25"/>
  <c r="H53" i="25"/>
  <c r="H57" i="25"/>
  <c r="H61" i="25"/>
  <c r="H65" i="25"/>
  <c r="H69" i="25"/>
  <c r="H73" i="25"/>
  <c r="H77" i="25"/>
  <c r="H81" i="25"/>
  <c r="H85" i="25"/>
  <c r="H89" i="25"/>
  <c r="H93" i="25"/>
  <c r="H97" i="25"/>
  <c r="H101" i="25"/>
  <c r="H105" i="25"/>
  <c r="H109" i="25"/>
  <c r="H113" i="25"/>
  <c r="H117" i="25"/>
  <c r="H121" i="25"/>
  <c r="H125" i="25"/>
  <c r="H129" i="25"/>
  <c r="H133" i="25"/>
  <c r="H137" i="25"/>
  <c r="H141" i="25"/>
  <c r="H145" i="25"/>
  <c r="H149" i="25"/>
  <c r="H153" i="25"/>
  <c r="H157" i="25"/>
  <c r="H161" i="25"/>
  <c r="H165" i="25"/>
  <c r="H169" i="25"/>
  <c r="H173" i="25"/>
  <c r="H177" i="25"/>
  <c r="H181" i="25"/>
  <c r="H185" i="25"/>
  <c r="H189" i="25"/>
  <c r="H193" i="25"/>
  <c r="H197" i="25"/>
  <c r="H201" i="25"/>
  <c r="H205" i="25"/>
  <c r="H209" i="25"/>
  <c r="H213" i="25"/>
  <c r="H217" i="25"/>
  <c r="H221" i="25"/>
  <c r="H225" i="25"/>
  <c r="H229" i="25"/>
  <c r="H233" i="25"/>
  <c r="H237" i="25"/>
  <c r="H241" i="25"/>
  <c r="H245" i="25"/>
  <c r="H249" i="25"/>
  <c r="H253" i="25"/>
  <c r="H257" i="25"/>
  <c r="H261" i="25"/>
  <c r="H265" i="25"/>
  <c r="H269" i="25"/>
  <c r="H273" i="25"/>
  <c r="H277" i="25"/>
  <c r="H281" i="25"/>
  <c r="H285" i="25"/>
  <c r="H289" i="25"/>
  <c r="H293" i="25"/>
  <c r="H297" i="25"/>
  <c r="H301" i="25"/>
  <c r="H305" i="25"/>
  <c r="H309" i="25"/>
  <c r="H313" i="25"/>
  <c r="H317" i="25"/>
  <c r="H321" i="25"/>
  <c r="H325" i="25"/>
  <c r="H329" i="25"/>
  <c r="H333" i="25"/>
  <c r="H337" i="25"/>
  <c r="H341" i="25"/>
  <c r="H345" i="25"/>
  <c r="H349" i="25"/>
  <c r="H353" i="25"/>
  <c r="H357" i="25"/>
  <c r="H361" i="25"/>
  <c r="H365" i="25"/>
  <c r="H369" i="25"/>
  <c r="H373" i="25"/>
  <c r="H377" i="25"/>
  <c r="H381" i="25"/>
  <c r="H385" i="25"/>
  <c r="H389" i="25"/>
  <c r="H393" i="25"/>
  <c r="H397" i="25"/>
  <c r="H401" i="25"/>
  <c r="H405" i="25"/>
  <c r="H409" i="25"/>
  <c r="H413" i="25"/>
  <c r="H417" i="25"/>
  <c r="H421" i="25"/>
  <c r="H425" i="25"/>
  <c r="H429" i="25"/>
  <c r="H433" i="25"/>
  <c r="H437" i="25"/>
  <c r="H441" i="25"/>
  <c r="H445" i="25"/>
  <c r="H449" i="25"/>
  <c r="H453" i="25"/>
  <c r="H457" i="25"/>
  <c r="H461" i="25"/>
  <c r="H465" i="25"/>
  <c r="H469" i="25"/>
  <c r="H473" i="25"/>
  <c r="H477" i="25"/>
  <c r="H481" i="25"/>
  <c r="H485" i="25"/>
  <c r="H489" i="25"/>
  <c r="H493" i="25"/>
  <c r="H497" i="25"/>
  <c r="H502" i="25"/>
  <c r="H512" i="25"/>
  <c r="H528" i="25"/>
  <c r="H544" i="25"/>
  <c r="H560" i="25"/>
  <c r="H576" i="25"/>
  <c r="H592" i="25"/>
  <c r="H608" i="25"/>
  <c r="H624" i="25"/>
  <c r="H640" i="25"/>
  <c r="H656" i="25"/>
  <c r="H672" i="25"/>
  <c r="H688" i="25"/>
  <c r="H704" i="25"/>
  <c r="H720" i="25"/>
  <c r="H736" i="25"/>
  <c r="H752" i="25"/>
  <c r="H768" i="25"/>
  <c r="H784" i="25"/>
  <c r="H800" i="25"/>
  <c r="H816" i="25"/>
  <c r="H832" i="25"/>
  <c r="H848" i="25"/>
  <c r="H864" i="25"/>
  <c r="H880" i="25"/>
  <c r="H896" i="25"/>
  <c r="H912" i="25"/>
  <c r="H928" i="25"/>
  <c r="H944" i="25"/>
  <c r="H960" i="25"/>
  <c r="H976" i="25"/>
  <c r="H992" i="25"/>
  <c r="H1008" i="25"/>
  <c r="H1024" i="25"/>
  <c r="H1040" i="25"/>
  <c r="H1056" i="25"/>
  <c r="H1072" i="25"/>
  <c r="H1088" i="25"/>
  <c r="H1104" i="25"/>
  <c r="H1120" i="25"/>
  <c r="H1136" i="25"/>
  <c r="H1152" i="25"/>
  <c r="H1168" i="25"/>
  <c r="H1184" i="25"/>
  <c r="H1200" i="25"/>
  <c r="H1216" i="25"/>
  <c r="H1232" i="25"/>
  <c r="H1248" i="25"/>
  <c r="H1264" i="25"/>
  <c r="H1280" i="25"/>
  <c r="H1296" i="25"/>
  <c r="H1312" i="25"/>
  <c r="H1328" i="25"/>
  <c r="H1344" i="25"/>
  <c r="H1360" i="25"/>
  <c r="H1376" i="25"/>
  <c r="H1392" i="25"/>
  <c r="H1408" i="25"/>
  <c r="H1424" i="25"/>
  <c r="H1440" i="25"/>
  <c r="H1456" i="25"/>
  <c r="H1472" i="25"/>
  <c r="H1488" i="25"/>
  <c r="H1504" i="25"/>
  <c r="H1520" i="25"/>
  <c r="H1536" i="25"/>
  <c r="H1552" i="25"/>
  <c r="H1568" i="25"/>
  <c r="H1584" i="25"/>
  <c r="H1600" i="25"/>
  <c r="H1616" i="25"/>
  <c r="H1632" i="25"/>
  <c r="H1648" i="25"/>
  <c r="H1664" i="25"/>
  <c r="H1680" i="25"/>
  <c r="H1716" i="25"/>
  <c r="H1780" i="25"/>
  <c r="H1844" i="25"/>
  <c r="H1908" i="25"/>
  <c r="H1972" i="25"/>
  <c r="H2036" i="25"/>
  <c r="H2100" i="25"/>
  <c r="H2164" i="25"/>
  <c r="H2259" i="25"/>
  <c r="H2515" i="25"/>
  <c r="H4058" i="25"/>
  <c r="H4054" i="25"/>
  <c r="H4050" i="25"/>
  <c r="H4046" i="25"/>
  <c r="H4042" i="25"/>
  <c r="H4038" i="25"/>
  <c r="H4034" i="25"/>
  <c r="H4030" i="25"/>
  <c r="H4026" i="25"/>
  <c r="H4022" i="25"/>
  <c r="H4018" i="25"/>
  <c r="H4014" i="25"/>
  <c r="H4010" i="25"/>
  <c r="H4006" i="25"/>
  <c r="H4002" i="25"/>
  <c r="H3998" i="25"/>
  <c r="H3994" i="25"/>
  <c r="H3990" i="25"/>
  <c r="H3986" i="25"/>
  <c r="H3982" i="25"/>
  <c r="H3978" i="25"/>
  <c r="H3974" i="25"/>
  <c r="H3970" i="25"/>
  <c r="H3966" i="25"/>
  <c r="H3962" i="25"/>
  <c r="H3958" i="25"/>
  <c r="H3954" i="25"/>
  <c r="H3950" i="25"/>
  <c r="H3946" i="25"/>
  <c r="H3942" i="25"/>
  <c r="H3938" i="25"/>
  <c r="H3934" i="25"/>
  <c r="H3930" i="25"/>
  <c r="H3926" i="25"/>
  <c r="H3922" i="25"/>
  <c r="H3918" i="25"/>
  <c r="H3914" i="25"/>
  <c r="H3910" i="25"/>
  <c r="H3906" i="25"/>
  <c r="H3902" i="25"/>
  <c r="H3898" i="25"/>
  <c r="H3894" i="25"/>
  <c r="H3890" i="25"/>
  <c r="H3886" i="25"/>
  <c r="H3882" i="25"/>
  <c r="H3878" i="25"/>
  <c r="H3874" i="25"/>
  <c r="H3870" i="25"/>
  <c r="H3866" i="25"/>
  <c r="H3862" i="25"/>
  <c r="H3858" i="25"/>
  <c r="H3854" i="25"/>
  <c r="H3850" i="25"/>
  <c r="H3846" i="25"/>
  <c r="H3842" i="25"/>
  <c r="H3838" i="25"/>
  <c r="H3834" i="25"/>
  <c r="H3830" i="25"/>
  <c r="H3826" i="25"/>
  <c r="H3822" i="25"/>
  <c r="H3818" i="25"/>
  <c r="H3814" i="25"/>
  <c r="H3810" i="25"/>
  <c r="H3806" i="25"/>
  <c r="H3802" i="25"/>
  <c r="H3798" i="25"/>
  <c r="H3794" i="25"/>
  <c r="H3790" i="25"/>
  <c r="H3786" i="25"/>
  <c r="H3782" i="25"/>
  <c r="H3778" i="25"/>
  <c r="H3774" i="25"/>
  <c r="H3770" i="25"/>
  <c r="H3766" i="25"/>
  <c r="H3762" i="25"/>
  <c r="H3758" i="25"/>
  <c r="H3754" i="25"/>
  <c r="H3750" i="25"/>
  <c r="H3746" i="25"/>
  <c r="H3742" i="25"/>
  <c r="H3738" i="25"/>
  <c r="H3734" i="25"/>
  <c r="H3730" i="25"/>
  <c r="H3726" i="25"/>
  <c r="H3722" i="25"/>
  <c r="H4057" i="25"/>
  <c r="H4053" i="25"/>
  <c r="H4049" i="25"/>
  <c r="H4045" i="25"/>
  <c r="H4041" i="25"/>
  <c r="H4037" i="25"/>
  <c r="H4033" i="25"/>
  <c r="H4029" i="25"/>
  <c r="H4025" i="25"/>
  <c r="H4021" i="25"/>
  <c r="H4017" i="25"/>
  <c r="H4013" i="25"/>
  <c r="H4009" i="25"/>
  <c r="H4005" i="25"/>
  <c r="H4001" i="25"/>
  <c r="H3997" i="25"/>
  <c r="H3993" i="25"/>
  <c r="H3989" i="25"/>
  <c r="H3985" i="25"/>
  <c r="H3981" i="25"/>
  <c r="H3977" i="25"/>
  <c r="H3973" i="25"/>
  <c r="H3969" i="25"/>
  <c r="H3965" i="25"/>
  <c r="H3961" i="25"/>
  <c r="H3957" i="25"/>
  <c r="H3953" i="25"/>
  <c r="H3949" i="25"/>
  <c r="H3945" i="25"/>
  <c r="H3941" i="25"/>
  <c r="H3937" i="25"/>
  <c r="H3933" i="25"/>
  <c r="H3929" i="25"/>
  <c r="H3925" i="25"/>
  <c r="H3921" i="25"/>
  <c r="H3917" i="25"/>
  <c r="H3913" i="25"/>
  <c r="H3909" i="25"/>
  <c r="H3905" i="25"/>
  <c r="H3901" i="25"/>
  <c r="H3897" i="25"/>
  <c r="H3893" i="25"/>
  <c r="H3889" i="25"/>
  <c r="H3885" i="25"/>
  <c r="H3881" i="25"/>
  <c r="H3877" i="25"/>
  <c r="H3873" i="25"/>
  <c r="H3869" i="25"/>
  <c r="H3865" i="25"/>
  <c r="H3861" i="25"/>
  <c r="H3857" i="25"/>
  <c r="H3853" i="25"/>
  <c r="H3849" i="25"/>
  <c r="H3845" i="25"/>
  <c r="H3841" i="25"/>
  <c r="H3837" i="25"/>
  <c r="H3833" i="25"/>
  <c r="H3829" i="25"/>
  <c r="H3825" i="25"/>
  <c r="H3821" i="25"/>
  <c r="H3817" i="25"/>
  <c r="H3813" i="25"/>
  <c r="H3809" i="25"/>
  <c r="H3805" i="25"/>
  <c r="H3801" i="25"/>
  <c r="H3797" i="25"/>
  <c r="H3793" i="25"/>
  <c r="H3789" i="25"/>
  <c r="H3785" i="25"/>
  <c r="H3781" i="25"/>
  <c r="H3777" i="25"/>
  <c r="H3773" i="25"/>
  <c r="H3769" i="25"/>
  <c r="H3765" i="25"/>
  <c r="H3761" i="25"/>
  <c r="H3757" i="25"/>
  <c r="H3753" i="25"/>
  <c r="H3749" i="25"/>
  <c r="H3745" i="25"/>
  <c r="H3741" i="25"/>
  <c r="H3737" i="25"/>
  <c r="H3733" i="25"/>
  <c r="H3729" i="25"/>
  <c r="H3725" i="25"/>
  <c r="H4056" i="25"/>
  <c r="H4052" i="25"/>
  <c r="H4048" i="25"/>
  <c r="H4044" i="25"/>
  <c r="H4040" i="25"/>
  <c r="H4036" i="25"/>
  <c r="H4032" i="25"/>
  <c r="H4028" i="25"/>
  <c r="H4024" i="25"/>
  <c r="H4020" i="25"/>
  <c r="H4016" i="25"/>
  <c r="H4012" i="25"/>
  <c r="H4008" i="25"/>
  <c r="H4004" i="25"/>
  <c r="H4000" i="25"/>
  <c r="H3996" i="25"/>
  <c r="H3992" i="25"/>
  <c r="H3988" i="25"/>
  <c r="H3984" i="25"/>
  <c r="H3980" i="25"/>
  <c r="H3976" i="25"/>
  <c r="H3972" i="25"/>
  <c r="H3968" i="25"/>
  <c r="H3964" i="25"/>
  <c r="H3960" i="25"/>
  <c r="H3956" i="25"/>
  <c r="H3952" i="25"/>
  <c r="H3948" i="25"/>
  <c r="H3944" i="25"/>
  <c r="H3940" i="25"/>
  <c r="H3936" i="25"/>
  <c r="H3932" i="25"/>
  <c r="H3928" i="25"/>
  <c r="H3924" i="25"/>
  <c r="H3920" i="25"/>
  <c r="H3916" i="25"/>
  <c r="H3912" i="25"/>
  <c r="H3908" i="25"/>
  <c r="H3904" i="25"/>
  <c r="H3900" i="25"/>
  <c r="H3896" i="25"/>
  <c r="H3892" i="25"/>
  <c r="H3888" i="25"/>
  <c r="H3884" i="25"/>
  <c r="H3880" i="25"/>
  <c r="H3876" i="25"/>
  <c r="H3872" i="25"/>
  <c r="H3868" i="25"/>
  <c r="H3864" i="25"/>
  <c r="H3860" i="25"/>
  <c r="H3856" i="25"/>
  <c r="H3852" i="25"/>
  <c r="H3848" i="25"/>
  <c r="H3844" i="25"/>
  <c r="H3840" i="25"/>
  <c r="H3836" i="25"/>
  <c r="H3832" i="25"/>
  <c r="H3828" i="25"/>
  <c r="H3824" i="25"/>
  <c r="H3820" i="25"/>
  <c r="H3816" i="25"/>
  <c r="H3812" i="25"/>
  <c r="H3808" i="25"/>
  <c r="H3804" i="25"/>
  <c r="H3800" i="25"/>
  <c r="H3796" i="25"/>
  <c r="H3792" i="25"/>
  <c r="H3788" i="25"/>
  <c r="H3784" i="25"/>
  <c r="H3780" i="25"/>
  <c r="H3776" i="25"/>
  <c r="H3772" i="25"/>
  <c r="H3768" i="25"/>
  <c r="H3764" i="25"/>
  <c r="H3760" i="25"/>
  <c r="H3756" i="25"/>
  <c r="H3752" i="25"/>
  <c r="H3748" i="25"/>
  <c r="H3744" i="25"/>
  <c r="H3740" i="25"/>
  <c r="H3736" i="25"/>
  <c r="H3732" i="25"/>
  <c r="H3728" i="25"/>
  <c r="H3724" i="25"/>
  <c r="H4055" i="25"/>
  <c r="H4039" i="25"/>
  <c r="H4023" i="25"/>
  <c r="H4007" i="25"/>
  <c r="H3991" i="25"/>
  <c r="H3975" i="25"/>
  <c r="H3959" i="25"/>
  <c r="H3943" i="25"/>
  <c r="H3927" i="25"/>
  <c r="H3911" i="25"/>
  <c r="H3895" i="25"/>
  <c r="H3879" i="25"/>
  <c r="H3863" i="25"/>
  <c r="H3847" i="25"/>
  <c r="H3831" i="25"/>
  <c r="H3815" i="25"/>
  <c r="H3799" i="25"/>
  <c r="H3783" i="25"/>
  <c r="H3767" i="25"/>
  <c r="H3751" i="25"/>
  <c r="H3735" i="25"/>
  <c r="H3721" i="25"/>
  <c r="H3717" i="25"/>
  <c r="H3713" i="25"/>
  <c r="H3709" i="25"/>
  <c r="H3705" i="25"/>
  <c r="H3701" i="25"/>
  <c r="H3697" i="25"/>
  <c r="H3693" i="25"/>
  <c r="H3689" i="25"/>
  <c r="H3685" i="25"/>
  <c r="H3681" i="25"/>
  <c r="H3677" i="25"/>
  <c r="H3673" i="25"/>
  <c r="H3669" i="25"/>
  <c r="H3665" i="25"/>
  <c r="H3661" i="25"/>
  <c r="H3657" i="25"/>
  <c r="H3653" i="25"/>
  <c r="H3649" i="25"/>
  <c r="H3645" i="25"/>
  <c r="H3641" i="25"/>
  <c r="H3637" i="25"/>
  <c r="H3633" i="25"/>
  <c r="H3629" i="25"/>
  <c r="H3625" i="25"/>
  <c r="H3621" i="25"/>
  <c r="H3617" i="25"/>
  <c r="H3613" i="25"/>
  <c r="H3609" i="25"/>
  <c r="H3605" i="25"/>
  <c r="H3601" i="25"/>
  <c r="H3597" i="25"/>
  <c r="H3593" i="25"/>
  <c r="H3589" i="25"/>
  <c r="H3585" i="25"/>
  <c r="H3581" i="25"/>
  <c r="H3577" i="25"/>
  <c r="H3573" i="25"/>
  <c r="H3569" i="25"/>
  <c r="H3565" i="25"/>
  <c r="H3561" i="25"/>
  <c r="H3557" i="25"/>
  <c r="H3553" i="25"/>
  <c r="H3549" i="25"/>
  <c r="H3545" i="25"/>
  <c r="H3541" i="25"/>
  <c r="H3537" i="25"/>
  <c r="H3533" i="25"/>
  <c r="H3529" i="25"/>
  <c r="H3525" i="25"/>
  <c r="H3521" i="25"/>
  <c r="H3517" i="25"/>
  <c r="H3513" i="25"/>
  <c r="H3509" i="25"/>
  <c r="H3505" i="25"/>
  <c r="H3501" i="25"/>
  <c r="H3497" i="25"/>
  <c r="H3493" i="25"/>
  <c r="H3489" i="25"/>
  <c r="H3485" i="25"/>
  <c r="H3481" i="25"/>
  <c r="H3477" i="25"/>
  <c r="H3473" i="25"/>
  <c r="H3469" i="25"/>
  <c r="H3465" i="25"/>
  <c r="H4051" i="25"/>
  <c r="H4035" i="25"/>
  <c r="H4019" i="25"/>
  <c r="H4003" i="25"/>
  <c r="H3987" i="25"/>
  <c r="H3971" i="25"/>
  <c r="H3955" i="25"/>
  <c r="H3939" i="25"/>
  <c r="H3923" i="25"/>
  <c r="H3907" i="25"/>
  <c r="H3891" i="25"/>
  <c r="H3875" i="25"/>
  <c r="H3859" i="25"/>
  <c r="H3843" i="25"/>
  <c r="H3827" i="25"/>
  <c r="H3811" i="25"/>
  <c r="H3795" i="25"/>
  <c r="H3779" i="25"/>
  <c r="H3763" i="25"/>
  <c r="H3747" i="25"/>
  <c r="H3731" i="25"/>
  <c r="H3720" i="25"/>
  <c r="H3716" i="25"/>
  <c r="H3712" i="25"/>
  <c r="H3708" i="25"/>
  <c r="H3704" i="25"/>
  <c r="H3700" i="25"/>
  <c r="H3696" i="25"/>
  <c r="H3692" i="25"/>
  <c r="H3688" i="25"/>
  <c r="H3684" i="25"/>
  <c r="H3680" i="25"/>
  <c r="H3676" i="25"/>
  <c r="H3672" i="25"/>
  <c r="H3668" i="25"/>
  <c r="H3664" i="25"/>
  <c r="H3660" i="25"/>
  <c r="H3656" i="25"/>
  <c r="H3652" i="25"/>
  <c r="H3648" i="25"/>
  <c r="H3644" i="25"/>
  <c r="H3640" i="25"/>
  <c r="H3636" i="25"/>
  <c r="H3632" i="25"/>
  <c r="H3628" i="25"/>
  <c r="H3624" i="25"/>
  <c r="H3620" i="25"/>
  <c r="H3616" i="25"/>
  <c r="H3612" i="25"/>
  <c r="H3608" i="25"/>
  <c r="H3604" i="25"/>
  <c r="H3600" i="25"/>
  <c r="H3596" i="25"/>
  <c r="H3592" i="25"/>
  <c r="H3588" i="25"/>
  <c r="H3584" i="25"/>
  <c r="H3580" i="25"/>
  <c r="H3576" i="25"/>
  <c r="H3572" i="25"/>
  <c r="H3568" i="25"/>
  <c r="H3564" i="25"/>
  <c r="H3560" i="25"/>
  <c r="H3556" i="25"/>
  <c r="H3552" i="25"/>
  <c r="H3548" i="25"/>
  <c r="H3544" i="25"/>
  <c r="H3540" i="25"/>
  <c r="H3536" i="25"/>
  <c r="H3532" i="25"/>
  <c r="H3528" i="25"/>
  <c r="H3524" i="25"/>
  <c r="H3520" i="25"/>
  <c r="H3516" i="25"/>
  <c r="H3512" i="25"/>
  <c r="H3508" i="25"/>
  <c r="H3504" i="25"/>
  <c r="H3500" i="25"/>
  <c r="H3496" i="25"/>
  <c r="H3492" i="25"/>
  <c r="H3488" i="25"/>
  <c r="H3484" i="25"/>
  <c r="H3480" i="25"/>
  <c r="H3476" i="25"/>
  <c r="H4047" i="25"/>
  <c r="H4031" i="25"/>
  <c r="H4015" i="25"/>
  <c r="H3999" i="25"/>
  <c r="H3983" i="25"/>
  <c r="H3967" i="25"/>
  <c r="H3951" i="25"/>
  <c r="H3935" i="25"/>
  <c r="H3919" i="25"/>
  <c r="H3903" i="25"/>
  <c r="H3887" i="25"/>
  <c r="H3871" i="25"/>
  <c r="H3855" i="25"/>
  <c r="H3839" i="25"/>
  <c r="H3823" i="25"/>
  <c r="H3807" i="25"/>
  <c r="H3791" i="25"/>
  <c r="H3775" i="25"/>
  <c r="H3759" i="25"/>
  <c r="H3743" i="25"/>
  <c r="H3727" i="25"/>
  <c r="H3719" i="25"/>
  <c r="H3715" i="25"/>
  <c r="H3711" i="25"/>
  <c r="H3707" i="25"/>
  <c r="H3703" i="25"/>
  <c r="H3699" i="25"/>
  <c r="H3695" i="25"/>
  <c r="H3691" i="25"/>
  <c r="H3687" i="25"/>
  <c r="H3683" i="25"/>
  <c r="H3679" i="25"/>
  <c r="H3675" i="25"/>
  <c r="H3671" i="25"/>
  <c r="H3667" i="25"/>
  <c r="H3663" i="25"/>
  <c r="H3659" i="25"/>
  <c r="H3655" i="25"/>
  <c r="H3651" i="25"/>
  <c r="H3647" i="25"/>
  <c r="H3643" i="25"/>
  <c r="H3639" i="25"/>
  <c r="H3635" i="25"/>
  <c r="H3631" i="25"/>
  <c r="H3627" i="25"/>
  <c r="H3623" i="25"/>
  <c r="H3619" i="25"/>
  <c r="H3615" i="25"/>
  <c r="H3611" i="25"/>
  <c r="H3607" i="25"/>
  <c r="H3603" i="25"/>
  <c r="H3599" i="25"/>
  <c r="H3595" i="25"/>
  <c r="H3591" i="25"/>
  <c r="H3587" i="25"/>
  <c r="H3583" i="25"/>
  <c r="H3579" i="25"/>
  <c r="H3575" i="25"/>
  <c r="H3571" i="25"/>
  <c r="H3567" i="25"/>
  <c r="H3563" i="25"/>
  <c r="H3559" i="25"/>
  <c r="H3555" i="25"/>
  <c r="H3551" i="25"/>
  <c r="H3547" i="25"/>
  <c r="H3543" i="25"/>
  <c r="H3539" i="25"/>
  <c r="H3535" i="25"/>
  <c r="H3531" i="25"/>
  <c r="H3527" i="25"/>
  <c r="H3523" i="25"/>
  <c r="H3519" i="25"/>
  <c r="H3515" i="25"/>
  <c r="H3511" i="25"/>
  <c r="H3507" i="25"/>
  <c r="H3503" i="25"/>
  <c r="H3499" i="25"/>
  <c r="H3495" i="25"/>
  <c r="H3491" i="25"/>
  <c r="H3487" i="25"/>
  <c r="H3483" i="25"/>
  <c r="H3479" i="25"/>
  <c r="H3475" i="25"/>
  <c r="H3471" i="25"/>
  <c r="H3467" i="25"/>
  <c r="H4043" i="25"/>
  <c r="H3979" i="25"/>
  <c r="H3915" i="25"/>
  <c r="H3851" i="25"/>
  <c r="H3787" i="25"/>
  <c r="H3723" i="25"/>
  <c r="H3706" i="25"/>
  <c r="H3690" i="25"/>
  <c r="H3674" i="25"/>
  <c r="H3658" i="25"/>
  <c r="H3642" i="25"/>
  <c r="H3626" i="25"/>
  <c r="H3610" i="25"/>
  <c r="H3594" i="25"/>
  <c r="H3578" i="25"/>
  <c r="H3562" i="25"/>
  <c r="H3546" i="25"/>
  <c r="H3530" i="25"/>
  <c r="H3514" i="25"/>
  <c r="H3498" i="25"/>
  <c r="H3482" i="25"/>
  <c r="H3470" i="25"/>
  <c r="H3463" i="25"/>
  <c r="H3459" i="25"/>
  <c r="H3455" i="25"/>
  <c r="H3451" i="25"/>
  <c r="H3447" i="25"/>
  <c r="H3443" i="25"/>
  <c r="H3439" i="25"/>
  <c r="H3435" i="25"/>
  <c r="H3431" i="25"/>
  <c r="H3427" i="25"/>
  <c r="H3423" i="25"/>
  <c r="H3419" i="25"/>
  <c r="H3415" i="25"/>
  <c r="H3411" i="25"/>
  <c r="H3407" i="25"/>
  <c r="H3403" i="25"/>
  <c r="H3399" i="25"/>
  <c r="H3395" i="25"/>
  <c r="H3391" i="25"/>
  <c r="H3387" i="25"/>
  <c r="H3383" i="25"/>
  <c r="H3379" i="25"/>
  <c r="H3375" i="25"/>
  <c r="H3371" i="25"/>
  <c r="H3367" i="25"/>
  <c r="H3363" i="25"/>
  <c r="H3359" i="25"/>
  <c r="H3355" i="25"/>
  <c r="H3351" i="25"/>
  <c r="H3347" i="25"/>
  <c r="H3343" i="25"/>
  <c r="H3339" i="25"/>
  <c r="H3335" i="25"/>
  <c r="H3331" i="25"/>
  <c r="H3327" i="25"/>
  <c r="H3323" i="25"/>
  <c r="H3319" i="25"/>
  <c r="H3315" i="25"/>
  <c r="H3311" i="25"/>
  <c r="H3307" i="25"/>
  <c r="H3303" i="25"/>
  <c r="H3299" i="25"/>
  <c r="H3295" i="25"/>
  <c r="H3291" i="25"/>
  <c r="H3287" i="25"/>
  <c r="H3283" i="25"/>
  <c r="H3279" i="25"/>
  <c r="H3275" i="25"/>
  <c r="H3271" i="25"/>
  <c r="H3267" i="25"/>
  <c r="H3263" i="25"/>
  <c r="H3259" i="25"/>
  <c r="H3255" i="25"/>
  <c r="H3251" i="25"/>
  <c r="H3247" i="25"/>
  <c r="H3243" i="25"/>
  <c r="H3239" i="25"/>
  <c r="H3235" i="25"/>
  <c r="H3231" i="25"/>
  <c r="H3227" i="25"/>
  <c r="H3223" i="25"/>
  <c r="H3219" i="25"/>
  <c r="H3215" i="25"/>
  <c r="H3211" i="25"/>
  <c r="H3207" i="25"/>
  <c r="H3203" i="25"/>
  <c r="H3199" i="25"/>
  <c r="H3195" i="25"/>
  <c r="H3191" i="25"/>
  <c r="H3187" i="25"/>
  <c r="H4027" i="25"/>
  <c r="H3963" i="25"/>
  <c r="H3899" i="25"/>
  <c r="H3835" i="25"/>
  <c r="H3771" i="25"/>
  <c r="H3718" i="25"/>
  <c r="H3702" i="25"/>
  <c r="H3686" i="25"/>
  <c r="H3670" i="25"/>
  <c r="H3654" i="25"/>
  <c r="H3638" i="25"/>
  <c r="H3622" i="25"/>
  <c r="H3606" i="25"/>
  <c r="H3590" i="25"/>
  <c r="H3574" i="25"/>
  <c r="H3558" i="25"/>
  <c r="H3542" i="25"/>
  <c r="H3526" i="25"/>
  <c r="H3510" i="25"/>
  <c r="H3494" i="25"/>
  <c r="H3478" i="25"/>
  <c r="H3468" i="25"/>
  <c r="H3462" i="25"/>
  <c r="H3458" i="25"/>
  <c r="H3454" i="25"/>
  <c r="H3450" i="25"/>
  <c r="H3446" i="25"/>
  <c r="H3442" i="25"/>
  <c r="H3438" i="25"/>
  <c r="H3434" i="25"/>
  <c r="H3430" i="25"/>
  <c r="H3426" i="25"/>
  <c r="H3422" i="25"/>
  <c r="H3418" i="25"/>
  <c r="H3414" i="25"/>
  <c r="H3410" i="25"/>
  <c r="H3406" i="25"/>
  <c r="H3402" i="25"/>
  <c r="H3398" i="25"/>
  <c r="H3394" i="25"/>
  <c r="H3390" i="25"/>
  <c r="H3386" i="25"/>
  <c r="H3382" i="25"/>
  <c r="H3378" i="25"/>
  <c r="H3374" i="25"/>
  <c r="H3370" i="25"/>
  <c r="H3366" i="25"/>
  <c r="H3362" i="25"/>
  <c r="H3358" i="25"/>
  <c r="H3354" i="25"/>
  <c r="H3350" i="25"/>
  <c r="H3346" i="25"/>
  <c r="H3342" i="25"/>
  <c r="H3338" i="25"/>
  <c r="H3334" i="25"/>
  <c r="H3330" i="25"/>
  <c r="H3326" i="25"/>
  <c r="H3322" i="25"/>
  <c r="H3318" i="25"/>
  <c r="H3314" i="25"/>
  <c r="H3310" i="25"/>
  <c r="H3306" i="25"/>
  <c r="H3302" i="25"/>
  <c r="H3298" i="25"/>
  <c r="H3294" i="25"/>
  <c r="H3290" i="25"/>
  <c r="H3286" i="25"/>
  <c r="H3282" i="25"/>
  <c r="H3278" i="25"/>
  <c r="H3274" i="25"/>
  <c r="H3270" i="25"/>
  <c r="H3266" i="25"/>
  <c r="H3262" i="25"/>
  <c r="H3258" i="25"/>
  <c r="H3254" i="25"/>
  <c r="H3250" i="25"/>
  <c r="H3246" i="25"/>
  <c r="H3242" i="25"/>
  <c r="H3238" i="25"/>
  <c r="H3234" i="25"/>
  <c r="H3230" i="25"/>
  <c r="H3226" i="25"/>
  <c r="H3222" i="25"/>
  <c r="H3218" i="25"/>
  <c r="H3214" i="25"/>
  <c r="H4011" i="25"/>
  <c r="H3947" i="25"/>
  <c r="H3883" i="25"/>
  <c r="H3819" i="25"/>
  <c r="H3755" i="25"/>
  <c r="H3714" i="25"/>
  <c r="H3698" i="25"/>
  <c r="H3682" i="25"/>
  <c r="H3666" i="25"/>
  <c r="H3650" i="25"/>
  <c r="H3634" i="25"/>
  <c r="H3618" i="25"/>
  <c r="H3602" i="25"/>
  <c r="H3586" i="25"/>
  <c r="H3570" i="25"/>
  <c r="H3554" i="25"/>
  <c r="H3538" i="25"/>
  <c r="H3522" i="25"/>
  <c r="H3506" i="25"/>
  <c r="H3490" i="25"/>
  <c r="H3474" i="25"/>
  <c r="H3466" i="25"/>
  <c r="H3461" i="25"/>
  <c r="H3457" i="25"/>
  <c r="H3453" i="25"/>
  <c r="H3449" i="25"/>
  <c r="H3445" i="25"/>
  <c r="H3441" i="25"/>
  <c r="H3437" i="25"/>
  <c r="H3433" i="25"/>
  <c r="H3429" i="25"/>
  <c r="H3425" i="25"/>
  <c r="H3421" i="25"/>
  <c r="H3417" i="25"/>
  <c r="H3413" i="25"/>
  <c r="H3409" i="25"/>
  <c r="H3405" i="25"/>
  <c r="H3401" i="25"/>
  <c r="H3397" i="25"/>
  <c r="H3393" i="25"/>
  <c r="H3389" i="25"/>
  <c r="H3385" i="25"/>
  <c r="H3381" i="25"/>
  <c r="H3377" i="25"/>
  <c r="H3373" i="25"/>
  <c r="H3369" i="25"/>
  <c r="H3365" i="25"/>
  <c r="H3361" i="25"/>
  <c r="H3357" i="25"/>
  <c r="H3353" i="25"/>
  <c r="H3349" i="25"/>
  <c r="H3345" i="25"/>
  <c r="H3341" i="25"/>
  <c r="H3337" i="25"/>
  <c r="H3333" i="25"/>
  <c r="H3329" i="25"/>
  <c r="H3325" i="25"/>
  <c r="H3321" i="25"/>
  <c r="H3317" i="25"/>
  <c r="H3313" i="25"/>
  <c r="H3309" i="25"/>
  <c r="H3305" i="25"/>
  <c r="H3301" i="25"/>
  <c r="H3297" i="25"/>
  <c r="H3293" i="25"/>
  <c r="H3289" i="25"/>
  <c r="H3285" i="25"/>
  <c r="H3281" i="25"/>
  <c r="H3277" i="25"/>
  <c r="H3273" i="25"/>
  <c r="H3269" i="25"/>
  <c r="H3265" i="25"/>
  <c r="H3261" i="25"/>
  <c r="H3257" i="25"/>
  <c r="H3253" i="25"/>
  <c r="H3249" i="25"/>
  <c r="H3245" i="25"/>
  <c r="H3241" i="25"/>
  <c r="H3237" i="25"/>
  <c r="H3233" i="25"/>
  <c r="H3229" i="25"/>
  <c r="H3225" i="25"/>
  <c r="H3221" i="25"/>
  <c r="H3217" i="25"/>
  <c r="H3213" i="25"/>
  <c r="H3209" i="25"/>
  <c r="H3205" i="25"/>
  <c r="H3201" i="25"/>
  <c r="H3197" i="25"/>
  <c r="H3193" i="25"/>
  <c r="H3189" i="25"/>
  <c r="H3185" i="25"/>
  <c r="H3995" i="25"/>
  <c r="H3739" i="25"/>
  <c r="H3662" i="25"/>
  <c r="H3598" i="25"/>
  <c r="H3534" i="25"/>
  <c r="H3472" i="25"/>
  <c r="H3452" i="25"/>
  <c r="H3436" i="25"/>
  <c r="H3420" i="25"/>
  <c r="H3404" i="25"/>
  <c r="H3388" i="25"/>
  <c r="H3372" i="25"/>
  <c r="H3356" i="25"/>
  <c r="H3340" i="25"/>
  <c r="H3324" i="25"/>
  <c r="H3308" i="25"/>
  <c r="H3292" i="25"/>
  <c r="H3276" i="25"/>
  <c r="H3260" i="25"/>
  <c r="H3244" i="25"/>
  <c r="H3228" i="25"/>
  <c r="H3212" i="25"/>
  <c r="H3204" i="25"/>
  <c r="H3196" i="25"/>
  <c r="H3188" i="25"/>
  <c r="H3182" i="25"/>
  <c r="H3178" i="25"/>
  <c r="H3174" i="25"/>
  <c r="H3170" i="25"/>
  <c r="H3166" i="25"/>
  <c r="H3162" i="25"/>
  <c r="H3158" i="25"/>
  <c r="H3154" i="25"/>
  <c r="H3150" i="25"/>
  <c r="H3146" i="25"/>
  <c r="H3142" i="25"/>
  <c r="H3138" i="25"/>
  <c r="H3134" i="25"/>
  <c r="H3130" i="25"/>
  <c r="H3126" i="25"/>
  <c r="H3122" i="25"/>
  <c r="H3118" i="25"/>
  <c r="H3114" i="25"/>
  <c r="H3110" i="25"/>
  <c r="H3106" i="25"/>
  <c r="H3102" i="25"/>
  <c r="H3098" i="25"/>
  <c r="H3094" i="25"/>
  <c r="H3090" i="25"/>
  <c r="H3086" i="25"/>
  <c r="H3082" i="25"/>
  <c r="H3078" i="25"/>
  <c r="H3074" i="25"/>
  <c r="H3070" i="25"/>
  <c r="H3066" i="25"/>
  <c r="H3062" i="25"/>
  <c r="H3058" i="25"/>
  <c r="H3054" i="25"/>
  <c r="H3050" i="25"/>
  <c r="H3046" i="25"/>
  <c r="H3042" i="25"/>
  <c r="H3038" i="25"/>
  <c r="H3034" i="25"/>
  <c r="H3030" i="25"/>
  <c r="H3026" i="25"/>
  <c r="H3022" i="25"/>
  <c r="H3018" i="25"/>
  <c r="H3014" i="25"/>
  <c r="H3010" i="25"/>
  <c r="H3006" i="25"/>
  <c r="H3002" i="25"/>
  <c r="H2998" i="25"/>
  <c r="H2994" i="25"/>
  <c r="H2990" i="25"/>
  <c r="H2986" i="25"/>
  <c r="H2982" i="25"/>
  <c r="H2978" i="25"/>
  <c r="H2974" i="25"/>
  <c r="H2970" i="25"/>
  <c r="H2966" i="25"/>
  <c r="H2962" i="25"/>
  <c r="H2958" i="25"/>
  <c r="H2954" i="25"/>
  <c r="H2950" i="25"/>
  <c r="H2946" i="25"/>
  <c r="H2942" i="25"/>
  <c r="H2938" i="25"/>
  <c r="H2934" i="25"/>
  <c r="H2930" i="25"/>
  <c r="H2926" i="25"/>
  <c r="H2922" i="25"/>
  <c r="H2918" i="25"/>
  <c r="H2914" i="25"/>
  <c r="H2910" i="25"/>
  <c r="H2906" i="25"/>
  <c r="H2902" i="25"/>
  <c r="H2898" i="25"/>
  <c r="H2894" i="25"/>
  <c r="H2890" i="25"/>
  <c r="H2886" i="25"/>
  <c r="H2882" i="25"/>
  <c r="H2878" i="25"/>
  <c r="H2874" i="25"/>
  <c r="H2870" i="25"/>
  <c r="H2866" i="25"/>
  <c r="H2862" i="25"/>
  <c r="H2858" i="25"/>
  <c r="H2854" i="25"/>
  <c r="H2850" i="25"/>
  <c r="H2846" i="25"/>
  <c r="H2842" i="25"/>
  <c r="H2838" i="25"/>
  <c r="H2834" i="25"/>
  <c r="H2830" i="25"/>
  <c r="H2826" i="25"/>
  <c r="H2822" i="25"/>
  <c r="H2818" i="25"/>
  <c r="H2814" i="25"/>
  <c r="H2810" i="25"/>
  <c r="H2806" i="25"/>
  <c r="H2802" i="25"/>
  <c r="H2798" i="25"/>
  <c r="H2794" i="25"/>
  <c r="H2790" i="25"/>
  <c r="H2786" i="25"/>
  <c r="H2782" i="25"/>
  <c r="H2778" i="25"/>
  <c r="H2774" i="25"/>
  <c r="H2770" i="25"/>
  <c r="H2766" i="25"/>
  <c r="H2762" i="25"/>
  <c r="H2758" i="25"/>
  <c r="H2754" i="25"/>
  <c r="H2750" i="25"/>
  <c r="H2746" i="25"/>
  <c r="H2742" i="25"/>
  <c r="H2738" i="25"/>
  <c r="H2734" i="25"/>
  <c r="H2730" i="25"/>
  <c r="H2726" i="25"/>
  <c r="H2722" i="25"/>
  <c r="H2718" i="25"/>
  <c r="H2714" i="25"/>
  <c r="H2710" i="25"/>
  <c r="H2706" i="25"/>
  <c r="H2702" i="25"/>
  <c r="H2698" i="25"/>
  <c r="H2694" i="25"/>
  <c r="H2690" i="25"/>
  <c r="H2686" i="25"/>
  <c r="H2682" i="25"/>
  <c r="H2678" i="25"/>
  <c r="H2674" i="25"/>
  <c r="H2670" i="25"/>
  <c r="H2666" i="25"/>
  <c r="H2662" i="25"/>
  <c r="H2658" i="25"/>
  <c r="H2654" i="25"/>
  <c r="H2650" i="25"/>
  <c r="H2646" i="25"/>
  <c r="H2642" i="25"/>
  <c r="H2638" i="25"/>
  <c r="H2634" i="25"/>
  <c r="H2630" i="25"/>
  <c r="H2626" i="25"/>
  <c r="H2622" i="25"/>
  <c r="H2618" i="25"/>
  <c r="H2614" i="25"/>
  <c r="H2610" i="25"/>
  <c r="H2606" i="25"/>
  <c r="H3931" i="25"/>
  <c r="H3710" i="25"/>
  <c r="H3646" i="25"/>
  <c r="H3582" i="25"/>
  <c r="H3518" i="25"/>
  <c r="H3464" i="25"/>
  <c r="H3448" i="25"/>
  <c r="H3432" i="25"/>
  <c r="H3416" i="25"/>
  <c r="H3400" i="25"/>
  <c r="H3384" i="25"/>
  <c r="H3368" i="25"/>
  <c r="H3352" i="25"/>
  <c r="H3336" i="25"/>
  <c r="H3320" i="25"/>
  <c r="H3304" i="25"/>
  <c r="H3288" i="25"/>
  <c r="H3272" i="25"/>
  <c r="H3256" i="25"/>
  <c r="H3240" i="25"/>
  <c r="H3224" i="25"/>
  <c r="H3210" i="25"/>
  <c r="H3202" i="25"/>
  <c r="H3194" i="25"/>
  <c r="H3186" i="25"/>
  <c r="H3181" i="25"/>
  <c r="H3177" i="25"/>
  <c r="H3173" i="25"/>
  <c r="H3169" i="25"/>
  <c r="H3165" i="25"/>
  <c r="H3161" i="25"/>
  <c r="H3157" i="25"/>
  <c r="H3153" i="25"/>
  <c r="H3149" i="25"/>
  <c r="H3145" i="25"/>
  <c r="H3141" i="25"/>
  <c r="H3137" i="25"/>
  <c r="H3133" i="25"/>
  <c r="H3129" i="25"/>
  <c r="H3125" i="25"/>
  <c r="H3121" i="25"/>
  <c r="H3117" i="25"/>
  <c r="H3113" i="25"/>
  <c r="H3109" i="25"/>
  <c r="H3105" i="25"/>
  <c r="H3101" i="25"/>
  <c r="H3097" i="25"/>
  <c r="H3093" i="25"/>
  <c r="H3089" i="25"/>
  <c r="H3085" i="25"/>
  <c r="H3081" i="25"/>
  <c r="H3077" i="25"/>
  <c r="H3073" i="25"/>
  <c r="H3069" i="25"/>
  <c r="H3065" i="25"/>
  <c r="H3061" i="25"/>
  <c r="H3057" i="25"/>
  <c r="H3053" i="25"/>
  <c r="H3049" i="25"/>
  <c r="H3045" i="25"/>
  <c r="H3041" i="25"/>
  <c r="H3037" i="25"/>
  <c r="H3033" i="25"/>
  <c r="H3029" i="25"/>
  <c r="H3025" i="25"/>
  <c r="H3021" i="25"/>
  <c r="H3017" i="25"/>
  <c r="H3013" i="25"/>
  <c r="H3009" i="25"/>
  <c r="H3005" i="25"/>
  <c r="H3001" i="25"/>
  <c r="H2997" i="25"/>
  <c r="H2993" i="25"/>
  <c r="H2989" i="25"/>
  <c r="H2985" i="25"/>
  <c r="H2981" i="25"/>
  <c r="H2977" i="25"/>
  <c r="H2973" i="25"/>
  <c r="H2969" i="25"/>
  <c r="H2965" i="25"/>
  <c r="H2961" i="25"/>
  <c r="H2957" i="25"/>
  <c r="H2953" i="25"/>
  <c r="H2949" i="25"/>
  <c r="H2945" i="25"/>
  <c r="H2941" i="25"/>
  <c r="H2937" i="25"/>
  <c r="H2933" i="25"/>
  <c r="H2929" i="25"/>
  <c r="H2925" i="25"/>
  <c r="H2921" i="25"/>
  <c r="H2917" i="25"/>
  <c r="H2913" i="25"/>
  <c r="H2909" i="25"/>
  <c r="H2905" i="25"/>
  <c r="H2901" i="25"/>
  <c r="H2897" i="25"/>
  <c r="H2893" i="25"/>
  <c r="H2889" i="25"/>
  <c r="H2885" i="25"/>
  <c r="H2881" i="25"/>
  <c r="H2877" i="25"/>
  <c r="H2873" i="25"/>
  <c r="H2869" i="25"/>
  <c r="H2865" i="25"/>
  <c r="H2861" i="25"/>
  <c r="H2857" i="25"/>
  <c r="H2853" i="25"/>
  <c r="H2849" i="25"/>
  <c r="H2845" i="25"/>
  <c r="H2841" i="25"/>
  <c r="H2837" i="25"/>
  <c r="H2833" i="25"/>
  <c r="H2829" i="25"/>
  <c r="H2825" i="25"/>
  <c r="H2821" i="25"/>
  <c r="H2817" i="25"/>
  <c r="H2813" i="25"/>
  <c r="H2809" i="25"/>
  <c r="H2805" i="25"/>
  <c r="H2801" i="25"/>
  <c r="H2797" i="25"/>
  <c r="H2793" i="25"/>
  <c r="H2789" i="25"/>
  <c r="H2785" i="25"/>
  <c r="H2781" i="25"/>
  <c r="H2777" i="25"/>
  <c r="H2773" i="25"/>
  <c r="H2769" i="25"/>
  <c r="H2765" i="25"/>
  <c r="H2761" i="25"/>
  <c r="H2757" i="25"/>
  <c r="H2753" i="25"/>
  <c r="H2749" i="25"/>
  <c r="H2745" i="25"/>
  <c r="H2741" i="25"/>
  <c r="H2737" i="25"/>
  <c r="H2733" i="25"/>
  <c r="H2729" i="25"/>
  <c r="H2725" i="25"/>
  <c r="H2721" i="25"/>
  <c r="H2717" i="25"/>
  <c r="H2713" i="25"/>
  <c r="H2709" i="25"/>
  <c r="H2705" i="25"/>
  <c r="H2701" i="25"/>
  <c r="H2697" i="25"/>
  <c r="H2693" i="25"/>
  <c r="H2689" i="25"/>
  <c r="H2685" i="25"/>
  <c r="H2681" i="25"/>
  <c r="H2677" i="25"/>
  <c r="H2673" i="25"/>
  <c r="H2669" i="25"/>
  <c r="H2665" i="25"/>
  <c r="H2661" i="25"/>
  <c r="H2657" i="25"/>
  <c r="H2653" i="25"/>
  <c r="H2649" i="25"/>
  <c r="H2645" i="25"/>
  <c r="H2641" i="25"/>
  <c r="H2637" i="25"/>
  <c r="H2633" i="25"/>
  <c r="H2629" i="25"/>
  <c r="H3867" i="25"/>
  <c r="H3694" i="25"/>
  <c r="H3630" i="25"/>
  <c r="H3566" i="25"/>
  <c r="H3502" i="25"/>
  <c r="H3460" i="25"/>
  <c r="H3444" i="25"/>
  <c r="H3428" i="25"/>
  <c r="H3412" i="25"/>
  <c r="H3396" i="25"/>
  <c r="H3380" i="25"/>
  <c r="H3364" i="25"/>
  <c r="H3348" i="25"/>
  <c r="H3332" i="25"/>
  <c r="H3316" i="25"/>
  <c r="H3300" i="25"/>
  <c r="H3284" i="25"/>
  <c r="H3268" i="25"/>
  <c r="H3252" i="25"/>
  <c r="H3236" i="25"/>
  <c r="H3220" i="25"/>
  <c r="H3208" i="25"/>
  <c r="H3200" i="25"/>
  <c r="H3192" i="25"/>
  <c r="H3184" i="25"/>
  <c r="H3180" i="25"/>
  <c r="H3176" i="25"/>
  <c r="H3172" i="25"/>
  <c r="H3168" i="25"/>
  <c r="H3164" i="25"/>
  <c r="H3160" i="25"/>
  <c r="H3156" i="25"/>
  <c r="H3152" i="25"/>
  <c r="H3148" i="25"/>
  <c r="H3144" i="25"/>
  <c r="H3140" i="25"/>
  <c r="H3136" i="25"/>
  <c r="H3132" i="25"/>
  <c r="H3128" i="25"/>
  <c r="H3124" i="25"/>
  <c r="H3120" i="25"/>
  <c r="H3116" i="25"/>
  <c r="H3112" i="25"/>
  <c r="H3108" i="25"/>
  <c r="H3104" i="25"/>
  <c r="H3100" i="25"/>
  <c r="H3096" i="25"/>
  <c r="H3092" i="25"/>
  <c r="H3088" i="25"/>
  <c r="H3084" i="25"/>
  <c r="H3803" i="25"/>
  <c r="H3486" i="25"/>
  <c r="H3408" i="25"/>
  <c r="H3344" i="25"/>
  <c r="H3280" i="25"/>
  <c r="H3216" i="25"/>
  <c r="H3183" i="25"/>
  <c r="H3167" i="25"/>
  <c r="H3151" i="25"/>
  <c r="H3135" i="25"/>
  <c r="H3119" i="25"/>
  <c r="H3103" i="25"/>
  <c r="H3087" i="25"/>
  <c r="H3076" i="25"/>
  <c r="H3068" i="25"/>
  <c r="H3060" i="25"/>
  <c r="H3052" i="25"/>
  <c r="H3044" i="25"/>
  <c r="H3036" i="25"/>
  <c r="H3028" i="25"/>
  <c r="H3020" i="25"/>
  <c r="H3012" i="25"/>
  <c r="H3004" i="25"/>
  <c r="H2996" i="25"/>
  <c r="H2988" i="25"/>
  <c r="H2980" i="25"/>
  <c r="H2972" i="25"/>
  <c r="H2964" i="25"/>
  <c r="H2956" i="25"/>
  <c r="H2948" i="25"/>
  <c r="H2940" i="25"/>
  <c r="H2932" i="25"/>
  <c r="H2924" i="25"/>
  <c r="H2916" i="25"/>
  <c r="H2908" i="25"/>
  <c r="H2900" i="25"/>
  <c r="H2892" i="25"/>
  <c r="H2884" i="25"/>
  <c r="H2876" i="25"/>
  <c r="H2868" i="25"/>
  <c r="H2860" i="25"/>
  <c r="H2852" i="25"/>
  <c r="H2844" i="25"/>
  <c r="H2836" i="25"/>
  <c r="H2828" i="25"/>
  <c r="H2820" i="25"/>
  <c r="H2812" i="25"/>
  <c r="H2804" i="25"/>
  <c r="H2796" i="25"/>
  <c r="H2788" i="25"/>
  <c r="H2780" i="25"/>
  <c r="H2772" i="25"/>
  <c r="H2764" i="25"/>
  <c r="H2756" i="25"/>
  <c r="H2748" i="25"/>
  <c r="H2740" i="25"/>
  <c r="H2732" i="25"/>
  <c r="H2724" i="25"/>
  <c r="H2716" i="25"/>
  <c r="H2708" i="25"/>
  <c r="H2700" i="25"/>
  <c r="H2692" i="25"/>
  <c r="H2684" i="25"/>
  <c r="H2676" i="25"/>
  <c r="H2668" i="25"/>
  <c r="H2660" i="25"/>
  <c r="H2652" i="25"/>
  <c r="H2644" i="25"/>
  <c r="H2636" i="25"/>
  <c r="H2628" i="25"/>
  <c r="H2623" i="25"/>
  <c r="H2617" i="25"/>
  <c r="H2612" i="25"/>
  <c r="H2607" i="25"/>
  <c r="H2602" i="25"/>
  <c r="H2598" i="25"/>
  <c r="H2594" i="25"/>
  <c r="H2590" i="25"/>
  <c r="H2586" i="25"/>
  <c r="H2582" i="25"/>
  <c r="H2578" i="25"/>
  <c r="H2574" i="25"/>
  <c r="H2570" i="25"/>
  <c r="H2566" i="25"/>
  <c r="H2562" i="25"/>
  <c r="H2558" i="25"/>
  <c r="H2554" i="25"/>
  <c r="H2550" i="25"/>
  <c r="H2546" i="25"/>
  <c r="H2542" i="25"/>
  <c r="H2538" i="25"/>
  <c r="H2534" i="25"/>
  <c r="H2530" i="25"/>
  <c r="H2526" i="25"/>
  <c r="H2522" i="25"/>
  <c r="H2518" i="25"/>
  <c r="H2514" i="25"/>
  <c r="H2510" i="25"/>
  <c r="H2506" i="25"/>
  <c r="H2502" i="25"/>
  <c r="H2498" i="25"/>
  <c r="H2494" i="25"/>
  <c r="H2490" i="25"/>
  <c r="H2486" i="25"/>
  <c r="H2482" i="25"/>
  <c r="H2478" i="25"/>
  <c r="H2474" i="25"/>
  <c r="H2470" i="25"/>
  <c r="H2466" i="25"/>
  <c r="H2462" i="25"/>
  <c r="H2458" i="25"/>
  <c r="H2454" i="25"/>
  <c r="H2450" i="25"/>
  <c r="H2446" i="25"/>
  <c r="H2442" i="25"/>
  <c r="H2438" i="25"/>
  <c r="H2434" i="25"/>
  <c r="H2430" i="25"/>
  <c r="H2426" i="25"/>
  <c r="H2422" i="25"/>
  <c r="H2418" i="25"/>
  <c r="H2414" i="25"/>
  <c r="H2410" i="25"/>
  <c r="H2406" i="25"/>
  <c r="H2402" i="25"/>
  <c r="H2398" i="25"/>
  <c r="H2394" i="25"/>
  <c r="H2390" i="25"/>
  <c r="H2386" i="25"/>
  <c r="H2382" i="25"/>
  <c r="H2378" i="25"/>
  <c r="H2374" i="25"/>
  <c r="H2370" i="25"/>
  <c r="H2366" i="25"/>
  <c r="H2362" i="25"/>
  <c r="H2358" i="25"/>
  <c r="H2354" i="25"/>
  <c r="H2350" i="25"/>
  <c r="H2346" i="25"/>
  <c r="H2342" i="25"/>
  <c r="H2338" i="25"/>
  <c r="H2334" i="25"/>
  <c r="H2330" i="25"/>
  <c r="H2326" i="25"/>
  <c r="H2322" i="25"/>
  <c r="H2318" i="25"/>
  <c r="H2314" i="25"/>
  <c r="H2310" i="25"/>
  <c r="H2306" i="25"/>
  <c r="H2302" i="25"/>
  <c r="H2298" i="25"/>
  <c r="H2294" i="25"/>
  <c r="H2290" i="25"/>
  <c r="H2286" i="25"/>
  <c r="H2282" i="25"/>
  <c r="H2278" i="25"/>
  <c r="H2274" i="25"/>
  <c r="H2270" i="25"/>
  <c r="H2266" i="25"/>
  <c r="H2262" i="25"/>
  <c r="H2258" i="25"/>
  <c r="H2254" i="25"/>
  <c r="H2250" i="25"/>
  <c r="H2246" i="25"/>
  <c r="H2242" i="25"/>
  <c r="H2238" i="25"/>
  <c r="H2234" i="25"/>
  <c r="H2230" i="25"/>
  <c r="H2226" i="25"/>
  <c r="H2222" i="25"/>
  <c r="H2218" i="25"/>
  <c r="H3678" i="25"/>
  <c r="H3456" i="25"/>
  <c r="H3392" i="25"/>
  <c r="H3328" i="25"/>
  <c r="H3264" i="25"/>
  <c r="H3206" i="25"/>
  <c r="H3179" i="25"/>
  <c r="H3163" i="25"/>
  <c r="H3147" i="25"/>
  <c r="H3131" i="25"/>
  <c r="H3115" i="25"/>
  <c r="H3099" i="25"/>
  <c r="H3083" i="25"/>
  <c r="H3075" i="25"/>
  <c r="H3067" i="25"/>
  <c r="H3059" i="25"/>
  <c r="H3051" i="25"/>
  <c r="H3043" i="25"/>
  <c r="H3035" i="25"/>
  <c r="H3027" i="25"/>
  <c r="H3019" i="25"/>
  <c r="H3011" i="25"/>
  <c r="H3003" i="25"/>
  <c r="H2995" i="25"/>
  <c r="H2987" i="25"/>
  <c r="H2979" i="25"/>
  <c r="H2971" i="25"/>
  <c r="H2963" i="25"/>
  <c r="H2955" i="25"/>
  <c r="H2947" i="25"/>
  <c r="H2939" i="25"/>
  <c r="H2931" i="25"/>
  <c r="H2923" i="25"/>
  <c r="H2915" i="25"/>
  <c r="H2907" i="25"/>
  <c r="H2899" i="25"/>
  <c r="H2891" i="25"/>
  <c r="H2883" i="25"/>
  <c r="H2875" i="25"/>
  <c r="H2867" i="25"/>
  <c r="H2859" i="25"/>
  <c r="H2851" i="25"/>
  <c r="H2843" i="25"/>
  <c r="H2835" i="25"/>
  <c r="H2827" i="25"/>
  <c r="H2819" i="25"/>
  <c r="H2811" i="25"/>
  <c r="H2803" i="25"/>
  <c r="H2795" i="25"/>
  <c r="H2787" i="25"/>
  <c r="H2779" i="25"/>
  <c r="H2771" i="25"/>
  <c r="H2763" i="25"/>
  <c r="H2755" i="25"/>
  <c r="H2747" i="25"/>
  <c r="H2739" i="25"/>
  <c r="H2731" i="25"/>
  <c r="H2723" i="25"/>
  <c r="H2715" i="25"/>
  <c r="H2707" i="25"/>
  <c r="H2699" i="25"/>
  <c r="H2691" i="25"/>
  <c r="H2683" i="25"/>
  <c r="H2675" i="25"/>
  <c r="H2667" i="25"/>
  <c r="H2659" i="25"/>
  <c r="H2651" i="25"/>
  <c r="H2643" i="25"/>
  <c r="H2635" i="25"/>
  <c r="H2627" i="25"/>
  <c r="H2621" i="25"/>
  <c r="H2616" i="25"/>
  <c r="H2611" i="25"/>
  <c r="H2605" i="25"/>
  <c r="H2601" i="25"/>
  <c r="H2597" i="25"/>
  <c r="H2593" i="25"/>
  <c r="H2589" i="25"/>
  <c r="H2585" i="25"/>
  <c r="H2581" i="25"/>
  <c r="H2577" i="25"/>
  <c r="H2573" i="25"/>
  <c r="H2569" i="25"/>
  <c r="H2565" i="25"/>
  <c r="H2561" i="25"/>
  <c r="H2557" i="25"/>
  <c r="H2553" i="25"/>
  <c r="H2549" i="25"/>
  <c r="H2545" i="25"/>
  <c r="H2541" i="25"/>
  <c r="H2537" i="25"/>
  <c r="H2533" i="25"/>
  <c r="H2529" i="25"/>
  <c r="H2525" i="25"/>
  <c r="H2521" i="25"/>
  <c r="H2517" i="25"/>
  <c r="H2513" i="25"/>
  <c r="H2509" i="25"/>
  <c r="H2505" i="25"/>
  <c r="H2501" i="25"/>
  <c r="H2497" i="25"/>
  <c r="H2493" i="25"/>
  <c r="H2489" i="25"/>
  <c r="H2485" i="25"/>
  <c r="H2481" i="25"/>
  <c r="H2477" i="25"/>
  <c r="H2473" i="25"/>
  <c r="H2469" i="25"/>
  <c r="H2465" i="25"/>
  <c r="H2461" i="25"/>
  <c r="H2457" i="25"/>
  <c r="H2453" i="25"/>
  <c r="H2449" i="25"/>
  <c r="H2445" i="25"/>
  <c r="H2441" i="25"/>
  <c r="H2437" i="25"/>
  <c r="H2433" i="25"/>
  <c r="H2429" i="25"/>
  <c r="H2425" i="25"/>
  <c r="H2421" i="25"/>
  <c r="H2417" i="25"/>
  <c r="H2413" i="25"/>
  <c r="H2409" i="25"/>
  <c r="H2405" i="25"/>
  <c r="H2401" i="25"/>
  <c r="H2397" i="25"/>
  <c r="H2393" i="25"/>
  <c r="H2389" i="25"/>
  <c r="H2385" i="25"/>
  <c r="H2381" i="25"/>
  <c r="H2377" i="25"/>
  <c r="H2373" i="25"/>
  <c r="H2369" i="25"/>
  <c r="H2365" i="25"/>
  <c r="H2361" i="25"/>
  <c r="H2357" i="25"/>
  <c r="H2353" i="25"/>
  <c r="H2349" i="25"/>
  <c r="H2345" i="25"/>
  <c r="H2341" i="25"/>
  <c r="H2337" i="25"/>
  <c r="H2333" i="25"/>
  <c r="H2329" i="25"/>
  <c r="H2325" i="25"/>
  <c r="H2321" i="25"/>
  <c r="H2317" i="25"/>
  <c r="H2313" i="25"/>
  <c r="H2309" i="25"/>
  <c r="H2305" i="25"/>
  <c r="H2301" i="25"/>
  <c r="H2297" i="25"/>
  <c r="H2293" i="25"/>
  <c r="H2289" i="25"/>
  <c r="H2285" i="25"/>
  <c r="H2281" i="25"/>
  <c r="H2277" i="25"/>
  <c r="H2273" i="25"/>
  <c r="H2269" i="25"/>
  <c r="H2265" i="25"/>
  <c r="H2261" i="25"/>
  <c r="H2257" i="25"/>
  <c r="H2253" i="25"/>
  <c r="H2249" i="25"/>
  <c r="H2245" i="25"/>
  <c r="H2241" i="25"/>
  <c r="H2237" i="25"/>
  <c r="H2233" i="25"/>
  <c r="H2229" i="25"/>
  <c r="H2225" i="25"/>
  <c r="H2221" i="25"/>
  <c r="H3614" i="25"/>
  <c r="H3440" i="25"/>
  <c r="H3376" i="25"/>
  <c r="H3312" i="25"/>
  <c r="H3248" i="25"/>
  <c r="H3198" i="25"/>
  <c r="H3175" i="25"/>
  <c r="H3159" i="25"/>
  <c r="H3143" i="25"/>
  <c r="H3127" i="25"/>
  <c r="H3111" i="25"/>
  <c r="H3095" i="25"/>
  <c r="H3080" i="25"/>
  <c r="H3072" i="25"/>
  <c r="H3064" i="25"/>
  <c r="H3056" i="25"/>
  <c r="H3048" i="25"/>
  <c r="H3040" i="25"/>
  <c r="H3032" i="25"/>
  <c r="H3024" i="25"/>
  <c r="H3016" i="25"/>
  <c r="H3008" i="25"/>
  <c r="H3000" i="25"/>
  <c r="H2992" i="25"/>
  <c r="H2984" i="25"/>
  <c r="H2976" i="25"/>
  <c r="H2968" i="25"/>
  <c r="H2960" i="25"/>
  <c r="H2952" i="25"/>
  <c r="H2944" i="25"/>
  <c r="H2936" i="25"/>
  <c r="H2928" i="25"/>
  <c r="H2920" i="25"/>
  <c r="H2912" i="25"/>
  <c r="H2904" i="25"/>
  <c r="H2896" i="25"/>
  <c r="H2888" i="25"/>
  <c r="H2880" i="25"/>
  <c r="H2872" i="25"/>
  <c r="H2864" i="25"/>
  <c r="H2856" i="25"/>
  <c r="H2848" i="25"/>
  <c r="H2840" i="25"/>
  <c r="H2832" i="25"/>
  <c r="H2824" i="25"/>
  <c r="H2816" i="25"/>
  <c r="H2808" i="25"/>
  <c r="H2800" i="25"/>
  <c r="H2792" i="25"/>
  <c r="H2784" i="25"/>
  <c r="H2776" i="25"/>
  <c r="H2768" i="25"/>
  <c r="H2760" i="25"/>
  <c r="H2752" i="25"/>
  <c r="H2744" i="25"/>
  <c r="H2736" i="25"/>
  <c r="H2728" i="25"/>
  <c r="H2720" i="25"/>
  <c r="H2712" i="25"/>
  <c r="H2704" i="25"/>
  <c r="H2696" i="25"/>
  <c r="H2688" i="25"/>
  <c r="H2680" i="25"/>
  <c r="H2672" i="25"/>
  <c r="H2664" i="25"/>
  <c r="H2656" i="25"/>
  <c r="H2648" i="25"/>
  <c r="H2640" i="25"/>
  <c r="H2632" i="25"/>
  <c r="H2625" i="25"/>
  <c r="H2620" i="25"/>
  <c r="H2615" i="25"/>
  <c r="H2609" i="25"/>
  <c r="H2604" i="25"/>
  <c r="H2600" i="25"/>
  <c r="H2596" i="25"/>
  <c r="H2592" i="25"/>
  <c r="H2588" i="25"/>
  <c r="H2584" i="25"/>
  <c r="H2580" i="25"/>
  <c r="H2576" i="25"/>
  <c r="H2572" i="25"/>
  <c r="H2568" i="25"/>
  <c r="H2564" i="25"/>
  <c r="H2560" i="25"/>
  <c r="H2556" i="25"/>
  <c r="H2552" i="25"/>
  <c r="H2548" i="25"/>
  <c r="H2544" i="25"/>
  <c r="H2540" i="25"/>
  <c r="H2536" i="25"/>
  <c r="H2532" i="25"/>
  <c r="H2528" i="25"/>
  <c r="H2524" i="25"/>
  <c r="H2520" i="25"/>
  <c r="H2516" i="25"/>
  <c r="H2512" i="25"/>
  <c r="H2508" i="25"/>
  <c r="H2504" i="25"/>
  <c r="H2500" i="25"/>
  <c r="H2496" i="25"/>
  <c r="H2492" i="25"/>
  <c r="H2488" i="25"/>
  <c r="H2484" i="25"/>
  <c r="H2480" i="25"/>
  <c r="H2476" i="25"/>
  <c r="H2472" i="25"/>
  <c r="H2468" i="25"/>
  <c r="H2464" i="25"/>
  <c r="H2460" i="25"/>
  <c r="H2456" i="25"/>
  <c r="H2452" i="25"/>
  <c r="H2448" i="25"/>
  <c r="H2444" i="25"/>
  <c r="H2440" i="25"/>
  <c r="H2436" i="25"/>
  <c r="H2432" i="25"/>
  <c r="H2428" i="25"/>
  <c r="H2424" i="25"/>
  <c r="H2420" i="25"/>
  <c r="H2416" i="25"/>
  <c r="H2412" i="25"/>
  <c r="H2408" i="25"/>
  <c r="H2404" i="25"/>
  <c r="H2400" i="25"/>
  <c r="H2396" i="25"/>
  <c r="H2392" i="25"/>
  <c r="H2388" i="25"/>
  <c r="H2384" i="25"/>
  <c r="H2380" i="25"/>
  <c r="H2376" i="25"/>
  <c r="H2372" i="25"/>
  <c r="H2368" i="25"/>
  <c r="H2364" i="25"/>
  <c r="H2360" i="25"/>
  <c r="H2356" i="25"/>
  <c r="H2352" i="25"/>
  <c r="H2348" i="25"/>
  <c r="H2344" i="25"/>
  <c r="H2340" i="25"/>
  <c r="H2336" i="25"/>
  <c r="H2332" i="25"/>
  <c r="H2328" i="25"/>
  <c r="H2324" i="25"/>
  <c r="H2320" i="25"/>
  <c r="H2316" i="25"/>
  <c r="H2312" i="25"/>
  <c r="H2308" i="25"/>
  <c r="H2304" i="25"/>
  <c r="H2300" i="25"/>
  <c r="H2296" i="25"/>
  <c r="H2292" i="25"/>
  <c r="H2288" i="25"/>
  <c r="H2284" i="25"/>
  <c r="H2280" i="25"/>
  <c r="H2276" i="25"/>
  <c r="H2272" i="25"/>
  <c r="H2268" i="25"/>
  <c r="H2264" i="25"/>
  <c r="H2260" i="25"/>
  <c r="H2256" i="25"/>
  <c r="H2252" i="25"/>
  <c r="H2248" i="25"/>
  <c r="H2244" i="25"/>
  <c r="H2240" i="25"/>
  <c r="H2236" i="25"/>
  <c r="H2232" i="25"/>
  <c r="H2228" i="25"/>
  <c r="H2224" i="25"/>
  <c r="H2220" i="25"/>
  <c r="H3550" i="25"/>
  <c r="H3232" i="25"/>
  <c r="H3139" i="25"/>
  <c r="H3079" i="25"/>
  <c r="H3047" i="25"/>
  <c r="H3015" i="25"/>
  <c r="H2983" i="25"/>
  <c r="H2951" i="25"/>
  <c r="H2919" i="25"/>
  <c r="H2887" i="25"/>
  <c r="H2855" i="25"/>
  <c r="H2823" i="25"/>
  <c r="H2791" i="25"/>
  <c r="H2759" i="25"/>
  <c r="H2727" i="25"/>
  <c r="H2695" i="25"/>
  <c r="H2663" i="25"/>
  <c r="H2631" i="25"/>
  <c r="H2608" i="25"/>
  <c r="H2591" i="25"/>
  <c r="H2575" i="25"/>
  <c r="H2559" i="25"/>
  <c r="H2543" i="25"/>
  <c r="H2527" i="25"/>
  <c r="H2511" i="25"/>
  <c r="H2495" i="25"/>
  <c r="H2479" i="25"/>
  <c r="H2463" i="25"/>
  <c r="H2447" i="25"/>
  <c r="H2431" i="25"/>
  <c r="H2415" i="25"/>
  <c r="H2399" i="25"/>
  <c r="H2383" i="25"/>
  <c r="H2367" i="25"/>
  <c r="H2351" i="25"/>
  <c r="H2335" i="25"/>
  <c r="H2319" i="25"/>
  <c r="H2303" i="25"/>
  <c r="H2287" i="25"/>
  <c r="H2271" i="25"/>
  <c r="H2255" i="25"/>
  <c r="H2239" i="25"/>
  <c r="H2223" i="25"/>
  <c r="H2215" i="25"/>
  <c r="H2211" i="25"/>
  <c r="H2207" i="25"/>
  <c r="H2203" i="25"/>
  <c r="H2199" i="25"/>
  <c r="H2195" i="25"/>
  <c r="H2191" i="25"/>
  <c r="H2187" i="25"/>
  <c r="H2183" i="25"/>
  <c r="H2179" i="25"/>
  <c r="H2175" i="25"/>
  <c r="H2171" i="25"/>
  <c r="H2167" i="25"/>
  <c r="H2163" i="25"/>
  <c r="H2159" i="25"/>
  <c r="H2155" i="25"/>
  <c r="H2151" i="25"/>
  <c r="H2147" i="25"/>
  <c r="H2143" i="25"/>
  <c r="H2139" i="25"/>
  <c r="H2135" i="25"/>
  <c r="H2131" i="25"/>
  <c r="H2127" i="25"/>
  <c r="H2123" i="25"/>
  <c r="H2119" i="25"/>
  <c r="H2115" i="25"/>
  <c r="H2111" i="25"/>
  <c r="H2107" i="25"/>
  <c r="H2103" i="25"/>
  <c r="H2099" i="25"/>
  <c r="H2095" i="25"/>
  <c r="H2091" i="25"/>
  <c r="H2087" i="25"/>
  <c r="H2083" i="25"/>
  <c r="H2079" i="25"/>
  <c r="H2075" i="25"/>
  <c r="H2071" i="25"/>
  <c r="H2067" i="25"/>
  <c r="H2063" i="25"/>
  <c r="H2059" i="25"/>
  <c r="H2055" i="25"/>
  <c r="H2051" i="25"/>
  <c r="H2047" i="25"/>
  <c r="H2043" i="25"/>
  <c r="H2039" i="25"/>
  <c r="H2035" i="25"/>
  <c r="H2031" i="25"/>
  <c r="H2027" i="25"/>
  <c r="H2023" i="25"/>
  <c r="H2019" i="25"/>
  <c r="H2015" i="25"/>
  <c r="H2011" i="25"/>
  <c r="H2007" i="25"/>
  <c r="H2003" i="25"/>
  <c r="H1999" i="25"/>
  <c r="H1995" i="25"/>
  <c r="H1991" i="25"/>
  <c r="H1987" i="25"/>
  <c r="H1983" i="25"/>
  <c r="H1979" i="25"/>
  <c r="H1975" i="25"/>
  <c r="H1971" i="25"/>
  <c r="H1967" i="25"/>
  <c r="H1963" i="25"/>
  <c r="H1959" i="25"/>
  <c r="H1955" i="25"/>
  <c r="H1951" i="25"/>
  <c r="H1947" i="25"/>
  <c r="H1943" i="25"/>
  <c r="H1939" i="25"/>
  <c r="H1935" i="25"/>
  <c r="H1931" i="25"/>
  <c r="H1927" i="25"/>
  <c r="H1923" i="25"/>
  <c r="H1919" i="25"/>
  <c r="H1915" i="25"/>
  <c r="H1911" i="25"/>
  <c r="H1907" i="25"/>
  <c r="H1903" i="25"/>
  <c r="H1899" i="25"/>
  <c r="H1895" i="25"/>
  <c r="H1891" i="25"/>
  <c r="H1887" i="25"/>
  <c r="H1883" i="25"/>
  <c r="H1879" i="25"/>
  <c r="H1875" i="25"/>
  <c r="H1871" i="25"/>
  <c r="H1867" i="25"/>
  <c r="H1863" i="25"/>
  <c r="H1859" i="25"/>
  <c r="H1855" i="25"/>
  <c r="H1851" i="25"/>
  <c r="H1847" i="25"/>
  <c r="H1843" i="25"/>
  <c r="H1839" i="25"/>
  <c r="H1835" i="25"/>
  <c r="H1831" i="25"/>
  <c r="H1827" i="25"/>
  <c r="H1823" i="25"/>
  <c r="H1819" i="25"/>
  <c r="H1815" i="25"/>
  <c r="H1811" i="25"/>
  <c r="H1807" i="25"/>
  <c r="H1803" i="25"/>
  <c r="H1799" i="25"/>
  <c r="H1795" i="25"/>
  <c r="H1791" i="25"/>
  <c r="H1787" i="25"/>
  <c r="H1783" i="25"/>
  <c r="H1779" i="25"/>
  <c r="H1775" i="25"/>
  <c r="H1771" i="25"/>
  <c r="H1767" i="25"/>
  <c r="H1763" i="25"/>
  <c r="H1759" i="25"/>
  <c r="H1755" i="25"/>
  <c r="H1751" i="25"/>
  <c r="H1747" i="25"/>
  <c r="H1743" i="25"/>
  <c r="H1739" i="25"/>
  <c r="H1735" i="25"/>
  <c r="H1731" i="25"/>
  <c r="H1727" i="25"/>
  <c r="H1723" i="25"/>
  <c r="H1719" i="25"/>
  <c r="H1715" i="25"/>
  <c r="H1711" i="25"/>
  <c r="H1707" i="25"/>
  <c r="H1703" i="25"/>
  <c r="H1699" i="25"/>
  <c r="H1695" i="25"/>
  <c r="H1691" i="25"/>
  <c r="H1687" i="25"/>
  <c r="H1683" i="25"/>
  <c r="H3424" i="25"/>
  <c r="H3190" i="25"/>
  <c r="H3123" i="25"/>
  <c r="H3071" i="25"/>
  <c r="H3039" i="25"/>
  <c r="H3007" i="25"/>
  <c r="H2975" i="25"/>
  <c r="H2943" i="25"/>
  <c r="H2911" i="25"/>
  <c r="H2879" i="25"/>
  <c r="H2847" i="25"/>
  <c r="H2815" i="25"/>
  <c r="H2783" i="25"/>
  <c r="H2751" i="25"/>
  <c r="H2719" i="25"/>
  <c r="H2687" i="25"/>
  <c r="H2655" i="25"/>
  <c r="H2624" i="25"/>
  <c r="H2603" i="25"/>
  <c r="H2587" i="25"/>
  <c r="H2571" i="25"/>
  <c r="H2555" i="25"/>
  <c r="H2539" i="25"/>
  <c r="H2523" i="25"/>
  <c r="H2507" i="25"/>
  <c r="H2491" i="25"/>
  <c r="H2475" i="25"/>
  <c r="H2459" i="25"/>
  <c r="H2443" i="25"/>
  <c r="H2427" i="25"/>
  <c r="H2411" i="25"/>
  <c r="H2395" i="25"/>
  <c r="H2379" i="25"/>
  <c r="H2363" i="25"/>
  <c r="H2347" i="25"/>
  <c r="H2331" i="25"/>
  <c r="H2315" i="25"/>
  <c r="H2299" i="25"/>
  <c r="H2283" i="25"/>
  <c r="H2267" i="25"/>
  <c r="H2251" i="25"/>
  <c r="H2235" i="25"/>
  <c r="H2219" i="25"/>
  <c r="H2214" i="25"/>
  <c r="H2210" i="25"/>
  <c r="H2206" i="25"/>
  <c r="H2202" i="25"/>
  <c r="H2198" i="25"/>
  <c r="H2194" i="25"/>
  <c r="H2190" i="25"/>
  <c r="H2186" i="25"/>
  <c r="H2182" i="25"/>
  <c r="H2178" i="25"/>
  <c r="H2174" i="25"/>
  <c r="H2170" i="25"/>
  <c r="H2166" i="25"/>
  <c r="H2162" i="25"/>
  <c r="H2158" i="25"/>
  <c r="H2154" i="25"/>
  <c r="H2150" i="25"/>
  <c r="H2146" i="25"/>
  <c r="H2142" i="25"/>
  <c r="H2138" i="25"/>
  <c r="H2134" i="25"/>
  <c r="H2130" i="25"/>
  <c r="H2126" i="25"/>
  <c r="H2122" i="25"/>
  <c r="H2118" i="25"/>
  <c r="H2114" i="25"/>
  <c r="H2110" i="25"/>
  <c r="H2106" i="25"/>
  <c r="H2102" i="25"/>
  <c r="H2098" i="25"/>
  <c r="H2094" i="25"/>
  <c r="H2090" i="25"/>
  <c r="H2086" i="25"/>
  <c r="H2082" i="25"/>
  <c r="H2078" i="25"/>
  <c r="H2074" i="25"/>
  <c r="H2070" i="25"/>
  <c r="H2066" i="25"/>
  <c r="H2062" i="25"/>
  <c r="H2058" i="25"/>
  <c r="H2054" i="25"/>
  <c r="H2050" i="25"/>
  <c r="H2046" i="25"/>
  <c r="H2042" i="25"/>
  <c r="H2038" i="25"/>
  <c r="H2034" i="25"/>
  <c r="H2030" i="25"/>
  <c r="H2026" i="25"/>
  <c r="H2022" i="25"/>
  <c r="H2018" i="25"/>
  <c r="H2014" i="25"/>
  <c r="H2010" i="25"/>
  <c r="H2006" i="25"/>
  <c r="H2002" i="25"/>
  <c r="H1998" i="25"/>
  <c r="H1994" i="25"/>
  <c r="H1990" i="25"/>
  <c r="H1986" i="25"/>
  <c r="H1982" i="25"/>
  <c r="H1978" i="25"/>
  <c r="H1974" i="25"/>
  <c r="H1970" i="25"/>
  <c r="H1966" i="25"/>
  <c r="H1962" i="25"/>
  <c r="H1958" i="25"/>
  <c r="H1954" i="25"/>
  <c r="H1950" i="25"/>
  <c r="H1946" i="25"/>
  <c r="H1942" i="25"/>
  <c r="H1938" i="25"/>
  <c r="H1934" i="25"/>
  <c r="H1930" i="25"/>
  <c r="H1926" i="25"/>
  <c r="H1922" i="25"/>
  <c r="H1918" i="25"/>
  <c r="H1914" i="25"/>
  <c r="H1910" i="25"/>
  <c r="H1906" i="25"/>
  <c r="H1902" i="25"/>
  <c r="H1898" i="25"/>
  <c r="H1894" i="25"/>
  <c r="H1890" i="25"/>
  <c r="H1886" i="25"/>
  <c r="H1882" i="25"/>
  <c r="H1878" i="25"/>
  <c r="H1874" i="25"/>
  <c r="H1870" i="25"/>
  <c r="H1866" i="25"/>
  <c r="H1862" i="25"/>
  <c r="H1858" i="25"/>
  <c r="H1854" i="25"/>
  <c r="H1850" i="25"/>
  <c r="H1846" i="25"/>
  <c r="H1842" i="25"/>
  <c r="H1838" i="25"/>
  <c r="H1834" i="25"/>
  <c r="H1830" i="25"/>
  <c r="H1826" i="25"/>
  <c r="H1822" i="25"/>
  <c r="H1818" i="25"/>
  <c r="H1814" i="25"/>
  <c r="H1810" i="25"/>
  <c r="H1806" i="25"/>
  <c r="H1802" i="25"/>
  <c r="H1798" i="25"/>
  <c r="H1794" i="25"/>
  <c r="H1790" i="25"/>
  <c r="H1786" i="25"/>
  <c r="H1782" i="25"/>
  <c r="H1778" i="25"/>
  <c r="H1774" i="25"/>
  <c r="H1770" i="25"/>
  <c r="H1766" i="25"/>
  <c r="H1762" i="25"/>
  <c r="H1758" i="25"/>
  <c r="H1754" i="25"/>
  <c r="H1750" i="25"/>
  <c r="H1746" i="25"/>
  <c r="H1742" i="25"/>
  <c r="H1738" i="25"/>
  <c r="H1734" i="25"/>
  <c r="H1730" i="25"/>
  <c r="H1726" i="25"/>
  <c r="H1722" i="25"/>
  <c r="H1718" i="25"/>
  <c r="H1714" i="25"/>
  <c r="H1710" i="25"/>
  <c r="H3360" i="25"/>
  <c r="H3171" i="25"/>
  <c r="H3107" i="25"/>
  <c r="H3063" i="25"/>
  <c r="H3031" i="25"/>
  <c r="H2999" i="25"/>
  <c r="H2967" i="25"/>
  <c r="H2935" i="25"/>
  <c r="H2903" i="25"/>
  <c r="H2871" i="25"/>
  <c r="H2839" i="25"/>
  <c r="H2807" i="25"/>
  <c r="H2775" i="25"/>
  <c r="H2743" i="25"/>
  <c r="H2711" i="25"/>
  <c r="H2679" i="25"/>
  <c r="H2647" i="25"/>
  <c r="H2619" i="25"/>
  <c r="H2599" i="25"/>
  <c r="H2583" i="25"/>
  <c r="H2567" i="25"/>
  <c r="H2551" i="25"/>
  <c r="H2535" i="25"/>
  <c r="H2519" i="25"/>
  <c r="H2503" i="25"/>
  <c r="H2487" i="25"/>
  <c r="H2471" i="25"/>
  <c r="H2455" i="25"/>
  <c r="H2439" i="25"/>
  <c r="H2423" i="25"/>
  <c r="H2407" i="25"/>
  <c r="H2391" i="25"/>
  <c r="H2375" i="25"/>
  <c r="H2359" i="25"/>
  <c r="H2343" i="25"/>
  <c r="H2327" i="25"/>
  <c r="H2311" i="25"/>
  <c r="H2295" i="25"/>
  <c r="H2279" i="25"/>
  <c r="H2263" i="25"/>
  <c r="H2247" i="25"/>
  <c r="H2231" i="25"/>
  <c r="H2217" i="25"/>
  <c r="H2213" i="25"/>
  <c r="H2209" i="25"/>
  <c r="H2205" i="25"/>
  <c r="H2201" i="25"/>
  <c r="H2197" i="25"/>
  <c r="H2193" i="25"/>
  <c r="H2189" i="25"/>
  <c r="H2185" i="25"/>
  <c r="H2181" i="25"/>
  <c r="H2177" i="25"/>
  <c r="H2173" i="25"/>
  <c r="H2169" i="25"/>
  <c r="H2165" i="25"/>
  <c r="H2161" i="25"/>
  <c r="H2157" i="25"/>
  <c r="H2153" i="25"/>
  <c r="H2149" i="25"/>
  <c r="H2145" i="25"/>
  <c r="H2141" i="25"/>
  <c r="H2137" i="25"/>
  <c r="H2133" i="25"/>
  <c r="H2129" i="25"/>
  <c r="H2125" i="25"/>
  <c r="H2121" i="25"/>
  <c r="H2117" i="25"/>
  <c r="H2113" i="25"/>
  <c r="H2109" i="25"/>
  <c r="H2105" i="25"/>
  <c r="H2101" i="25"/>
  <c r="H2097" i="25"/>
  <c r="H2093" i="25"/>
  <c r="H2089" i="25"/>
  <c r="H2085" i="25"/>
  <c r="H2081" i="25"/>
  <c r="H2077" i="25"/>
  <c r="H2073" i="25"/>
  <c r="H2069" i="25"/>
  <c r="H2065" i="25"/>
  <c r="H2061" i="25"/>
  <c r="H2057" i="25"/>
  <c r="H2053" i="25"/>
  <c r="H2049" i="25"/>
  <c r="H2045" i="25"/>
  <c r="H2041" i="25"/>
  <c r="H2037" i="25"/>
  <c r="H2033" i="25"/>
  <c r="H2029" i="25"/>
  <c r="H2025" i="25"/>
  <c r="H2021" i="25"/>
  <c r="H2017" i="25"/>
  <c r="H2013" i="25"/>
  <c r="H2009" i="25"/>
  <c r="H2005" i="25"/>
  <c r="H2001" i="25"/>
  <c r="H1997" i="25"/>
  <c r="H1993" i="25"/>
  <c r="H1989" i="25"/>
  <c r="H1985" i="25"/>
  <c r="H1981" i="25"/>
  <c r="H1977" i="25"/>
  <c r="H1973" i="25"/>
  <c r="H1969" i="25"/>
  <c r="H1965" i="25"/>
  <c r="H1961" i="25"/>
  <c r="H1957" i="25"/>
  <c r="H1953" i="25"/>
  <c r="H1949" i="25"/>
  <c r="H1945" i="25"/>
  <c r="H1941" i="25"/>
  <c r="H1937" i="25"/>
  <c r="H1933" i="25"/>
  <c r="H1929" i="25"/>
  <c r="H1925" i="25"/>
  <c r="H1921" i="25"/>
  <c r="H1917" i="25"/>
  <c r="H1913" i="25"/>
  <c r="H1909" i="25"/>
  <c r="H1905" i="25"/>
  <c r="H1901" i="25"/>
  <c r="H1897" i="25"/>
  <c r="H1893" i="25"/>
  <c r="H1889" i="25"/>
  <c r="H1885" i="25"/>
  <c r="H1881" i="25"/>
  <c r="H1877" i="25"/>
  <c r="H1873" i="25"/>
  <c r="H1869" i="25"/>
  <c r="H1865" i="25"/>
  <c r="H1861" i="25"/>
  <c r="H1857" i="25"/>
  <c r="H1853" i="25"/>
  <c r="H1849" i="25"/>
  <c r="H1845" i="25"/>
  <c r="H1841" i="25"/>
  <c r="H1837" i="25"/>
  <c r="H1833" i="25"/>
  <c r="H1829" i="25"/>
  <c r="H1825" i="25"/>
  <c r="H1821" i="25"/>
  <c r="H1817" i="25"/>
  <c r="H1813" i="25"/>
  <c r="H1809" i="25"/>
  <c r="H1805" i="25"/>
  <c r="H1801" i="25"/>
  <c r="H1797" i="25"/>
  <c r="H1793" i="25"/>
  <c r="H1789" i="25"/>
  <c r="H1785" i="25"/>
  <c r="H1781" i="25"/>
  <c r="H1777" i="25"/>
  <c r="H1773" i="25"/>
  <c r="H1769" i="25"/>
  <c r="H1765" i="25"/>
  <c r="H1761" i="25"/>
  <c r="H1757" i="25"/>
  <c r="H1753" i="25"/>
  <c r="H1749" i="25"/>
  <c r="H1745" i="25"/>
  <c r="H1741" i="25"/>
  <c r="H1737" i="25"/>
  <c r="H1733" i="25"/>
  <c r="H1729" i="25"/>
  <c r="H1725" i="25"/>
  <c r="H1721" i="25"/>
  <c r="H1717" i="25"/>
  <c r="H1713" i="25"/>
  <c r="H1709" i="25"/>
  <c r="H1705" i="25"/>
  <c r="H1701" i="25"/>
  <c r="H1697" i="25"/>
  <c r="H1693" i="25"/>
  <c r="H1689" i="25"/>
  <c r="H1685" i="25"/>
  <c r="H1681" i="25"/>
  <c r="H3296" i="25"/>
  <c r="H3023" i="25"/>
  <c r="H2895" i="25"/>
  <c r="H2767" i="25"/>
  <c r="H2639" i="25"/>
  <c r="H2563" i="25"/>
  <c r="H2499" i="25"/>
  <c r="H2435" i="25"/>
  <c r="H2371" i="25"/>
  <c r="H2307" i="25"/>
  <c r="H2243" i="25"/>
  <c r="H2208" i="25"/>
  <c r="H2192" i="25"/>
  <c r="H2176" i="25"/>
  <c r="H2160" i="25"/>
  <c r="H2144" i="25"/>
  <c r="H2128" i="25"/>
  <c r="H2112" i="25"/>
  <c r="H2096" i="25"/>
  <c r="H2080" i="25"/>
  <c r="H2064" i="25"/>
  <c r="H2048" i="25"/>
  <c r="H2032" i="25"/>
  <c r="H2016" i="25"/>
  <c r="H2000" i="25"/>
  <c r="H1984" i="25"/>
  <c r="H1968" i="25"/>
  <c r="H1952" i="25"/>
  <c r="H1936" i="25"/>
  <c r="H1920" i="25"/>
  <c r="H1904" i="25"/>
  <c r="H1888" i="25"/>
  <c r="H1872" i="25"/>
  <c r="H1856" i="25"/>
  <c r="H1840" i="25"/>
  <c r="H1824" i="25"/>
  <c r="H1808" i="25"/>
  <c r="H1792" i="25"/>
  <c r="H1776" i="25"/>
  <c r="H1760" i="25"/>
  <c r="H1744" i="25"/>
  <c r="H1728" i="25"/>
  <c r="H1712" i="25"/>
  <c r="H1702" i="25"/>
  <c r="H1694" i="25"/>
  <c r="H1686" i="25"/>
  <c r="H1679" i="25"/>
  <c r="H1675" i="25"/>
  <c r="H1671" i="25"/>
  <c r="H1667" i="25"/>
  <c r="H1663" i="25"/>
  <c r="H1659" i="25"/>
  <c r="H1655" i="25"/>
  <c r="H1651" i="25"/>
  <c r="H1647" i="25"/>
  <c r="H1643" i="25"/>
  <c r="H1639" i="25"/>
  <c r="H1635" i="25"/>
  <c r="H1631" i="25"/>
  <c r="H1627" i="25"/>
  <c r="H1623" i="25"/>
  <c r="H1619" i="25"/>
  <c r="H1615" i="25"/>
  <c r="H1611" i="25"/>
  <c r="H1607" i="25"/>
  <c r="H1603" i="25"/>
  <c r="H1599" i="25"/>
  <c r="H1595" i="25"/>
  <c r="H1591" i="25"/>
  <c r="H1587" i="25"/>
  <c r="H1583" i="25"/>
  <c r="H1579" i="25"/>
  <c r="H1575" i="25"/>
  <c r="H1571" i="25"/>
  <c r="H1567" i="25"/>
  <c r="H1563" i="25"/>
  <c r="H1559" i="25"/>
  <c r="H1555" i="25"/>
  <c r="H1551" i="25"/>
  <c r="H1547" i="25"/>
  <c r="H1543" i="25"/>
  <c r="H1539" i="25"/>
  <c r="H1535" i="25"/>
  <c r="H1531" i="25"/>
  <c r="H1527" i="25"/>
  <c r="H1523" i="25"/>
  <c r="H1519" i="25"/>
  <c r="H1515" i="25"/>
  <c r="H1511" i="25"/>
  <c r="H1507" i="25"/>
  <c r="H1503" i="25"/>
  <c r="H1499" i="25"/>
  <c r="H1495" i="25"/>
  <c r="H1491" i="25"/>
  <c r="H1487" i="25"/>
  <c r="H1483" i="25"/>
  <c r="H1479" i="25"/>
  <c r="H1475" i="25"/>
  <c r="H1471" i="25"/>
  <c r="H1467" i="25"/>
  <c r="H1463" i="25"/>
  <c r="H1459" i="25"/>
  <c r="H1455" i="25"/>
  <c r="H1451" i="25"/>
  <c r="H1447" i="25"/>
  <c r="H1443" i="25"/>
  <c r="H1439" i="25"/>
  <c r="H1435" i="25"/>
  <c r="H1431" i="25"/>
  <c r="H1427" i="25"/>
  <c r="H1423" i="25"/>
  <c r="H1419" i="25"/>
  <c r="H1415" i="25"/>
  <c r="H1411" i="25"/>
  <c r="H1407" i="25"/>
  <c r="H1403" i="25"/>
  <c r="H1399" i="25"/>
  <c r="H1395" i="25"/>
  <c r="H1391" i="25"/>
  <c r="H1387" i="25"/>
  <c r="H1383" i="25"/>
  <c r="H1379" i="25"/>
  <c r="H1375" i="25"/>
  <c r="H1371" i="25"/>
  <c r="H1367" i="25"/>
  <c r="H1363" i="25"/>
  <c r="H1359" i="25"/>
  <c r="H1355" i="25"/>
  <c r="H1351" i="25"/>
  <c r="H1347" i="25"/>
  <c r="H1343" i="25"/>
  <c r="H1339" i="25"/>
  <c r="H1335" i="25"/>
  <c r="H1331" i="25"/>
  <c r="H1327" i="25"/>
  <c r="H1323" i="25"/>
  <c r="H1319" i="25"/>
  <c r="H1315" i="25"/>
  <c r="H1311" i="25"/>
  <c r="H1307" i="25"/>
  <c r="H1303" i="25"/>
  <c r="H1299" i="25"/>
  <c r="H1295" i="25"/>
  <c r="H1291" i="25"/>
  <c r="H1287" i="25"/>
  <c r="H1283" i="25"/>
  <c r="H1279" i="25"/>
  <c r="H1275" i="25"/>
  <c r="H1271" i="25"/>
  <c r="H1267" i="25"/>
  <c r="H1263" i="25"/>
  <c r="H1259" i="25"/>
  <c r="H1255" i="25"/>
  <c r="H1251" i="25"/>
  <c r="H1247" i="25"/>
  <c r="H1243" i="25"/>
  <c r="H1239" i="25"/>
  <c r="H1235" i="25"/>
  <c r="H1231" i="25"/>
  <c r="H1227" i="25"/>
  <c r="H1223" i="25"/>
  <c r="H1219" i="25"/>
  <c r="H1215" i="25"/>
  <c r="H1211" i="25"/>
  <c r="H1207" i="25"/>
  <c r="H1203" i="25"/>
  <c r="H1199" i="25"/>
  <c r="H1195" i="25"/>
  <c r="H1191" i="25"/>
  <c r="H1187" i="25"/>
  <c r="H1183" i="25"/>
  <c r="H1179" i="25"/>
  <c r="H1175" i="25"/>
  <c r="H1171" i="25"/>
  <c r="H1167" i="25"/>
  <c r="H1163" i="25"/>
  <c r="H1159" i="25"/>
  <c r="H1155" i="25"/>
  <c r="H1151" i="25"/>
  <c r="H1147" i="25"/>
  <c r="H1143" i="25"/>
  <c r="H1139" i="25"/>
  <c r="H1135" i="25"/>
  <c r="H1131" i="25"/>
  <c r="H1127" i="25"/>
  <c r="H1123" i="25"/>
  <c r="H1119" i="25"/>
  <c r="H1115" i="25"/>
  <c r="H1111" i="25"/>
  <c r="H1107" i="25"/>
  <c r="H1103" i="25"/>
  <c r="H1099" i="25"/>
  <c r="H1095" i="25"/>
  <c r="H1091" i="25"/>
  <c r="H1087" i="25"/>
  <c r="H1083" i="25"/>
  <c r="H1079" i="25"/>
  <c r="H1075" i="25"/>
  <c r="H1071" i="25"/>
  <c r="H1067" i="25"/>
  <c r="H1063" i="25"/>
  <c r="H1059" i="25"/>
  <c r="H1055" i="25"/>
  <c r="H1051" i="25"/>
  <c r="H1047" i="25"/>
  <c r="H1043" i="25"/>
  <c r="H1039" i="25"/>
  <c r="H1035" i="25"/>
  <c r="H1031" i="25"/>
  <c r="H1027" i="25"/>
  <c r="H1023" i="25"/>
  <c r="H1019" i="25"/>
  <c r="H1015" i="25"/>
  <c r="H1011" i="25"/>
  <c r="H1007" i="25"/>
  <c r="H1003" i="25"/>
  <c r="H999" i="25"/>
  <c r="H995" i="25"/>
  <c r="H991" i="25"/>
  <c r="H987" i="25"/>
  <c r="H983" i="25"/>
  <c r="H979" i="25"/>
  <c r="H975" i="25"/>
  <c r="H971" i="25"/>
  <c r="H967" i="25"/>
  <c r="H963" i="25"/>
  <c r="H959" i="25"/>
  <c r="H955" i="25"/>
  <c r="H951" i="25"/>
  <c r="H947" i="25"/>
  <c r="H943" i="25"/>
  <c r="H939" i="25"/>
  <c r="H935" i="25"/>
  <c r="H931" i="25"/>
  <c r="H927" i="25"/>
  <c r="H923" i="25"/>
  <c r="H919" i="25"/>
  <c r="H915" i="25"/>
  <c r="H911" i="25"/>
  <c r="H907" i="25"/>
  <c r="H903" i="25"/>
  <c r="H899" i="25"/>
  <c r="H895" i="25"/>
  <c r="H891" i="25"/>
  <c r="H887" i="25"/>
  <c r="H883" i="25"/>
  <c r="H879" i="25"/>
  <c r="H875" i="25"/>
  <c r="H871" i="25"/>
  <c r="H867" i="25"/>
  <c r="H863" i="25"/>
  <c r="H859" i="25"/>
  <c r="H855" i="25"/>
  <c r="H851" i="25"/>
  <c r="H847" i="25"/>
  <c r="H843" i="25"/>
  <c r="H839" i="25"/>
  <c r="H835" i="25"/>
  <c r="H831" i="25"/>
  <c r="H827" i="25"/>
  <c r="H823" i="25"/>
  <c r="H819" i="25"/>
  <c r="H815" i="25"/>
  <c r="H811" i="25"/>
  <c r="H807" i="25"/>
  <c r="H803" i="25"/>
  <c r="H799" i="25"/>
  <c r="H795" i="25"/>
  <c r="H791" i="25"/>
  <c r="H787" i="25"/>
  <c r="H783" i="25"/>
  <c r="H779" i="25"/>
  <c r="H775" i="25"/>
  <c r="H771" i="25"/>
  <c r="H767" i="25"/>
  <c r="H763" i="25"/>
  <c r="H759" i="25"/>
  <c r="H755" i="25"/>
  <c r="H751" i="25"/>
  <c r="H747" i="25"/>
  <c r="H743" i="25"/>
  <c r="H739" i="25"/>
  <c r="H735" i="25"/>
  <c r="H731" i="25"/>
  <c r="H727" i="25"/>
  <c r="H723" i="25"/>
  <c r="H719" i="25"/>
  <c r="H715" i="25"/>
  <c r="H711" i="25"/>
  <c r="H707" i="25"/>
  <c r="H703" i="25"/>
  <c r="H699" i="25"/>
  <c r="H695" i="25"/>
  <c r="H691" i="25"/>
  <c r="H687" i="25"/>
  <c r="H683" i="25"/>
  <c r="H679" i="25"/>
  <c r="H675" i="25"/>
  <c r="H671" i="25"/>
  <c r="H667" i="25"/>
  <c r="H663" i="25"/>
  <c r="H659" i="25"/>
  <c r="H655" i="25"/>
  <c r="H651" i="25"/>
  <c r="H647" i="25"/>
  <c r="H643" i="25"/>
  <c r="H639" i="25"/>
  <c r="H635" i="25"/>
  <c r="H631" i="25"/>
  <c r="H627" i="25"/>
  <c r="H623" i="25"/>
  <c r="H619" i="25"/>
  <c r="H615" i="25"/>
  <c r="H611" i="25"/>
  <c r="H607" i="25"/>
  <c r="H603" i="25"/>
  <c r="H599" i="25"/>
  <c r="H595" i="25"/>
  <c r="H591" i="25"/>
  <c r="H587" i="25"/>
  <c r="H583" i="25"/>
  <c r="H579" i="25"/>
  <c r="H575" i="25"/>
  <c r="H571" i="25"/>
  <c r="H567" i="25"/>
  <c r="H563" i="25"/>
  <c r="H559" i="25"/>
  <c r="H555" i="25"/>
  <c r="H551" i="25"/>
  <c r="H547" i="25"/>
  <c r="H543" i="25"/>
  <c r="H539" i="25"/>
  <c r="H535" i="25"/>
  <c r="H531" i="25"/>
  <c r="H527" i="25"/>
  <c r="H523" i="25"/>
  <c r="H519" i="25"/>
  <c r="H515" i="25"/>
  <c r="H511" i="25"/>
  <c r="H507" i="25"/>
  <c r="H503" i="25"/>
  <c r="H3155" i="25"/>
  <c r="H2991" i="25"/>
  <c r="H2863" i="25"/>
  <c r="H2735" i="25"/>
  <c r="H2613" i="25"/>
  <c r="H2547" i="25"/>
  <c r="H2483" i="25"/>
  <c r="H2419" i="25"/>
  <c r="H2355" i="25"/>
  <c r="H2291" i="25"/>
  <c r="H2227" i="25"/>
  <c r="H2204" i="25"/>
  <c r="H2188" i="25"/>
  <c r="H2172" i="25"/>
  <c r="H2156" i="25"/>
  <c r="H2140" i="25"/>
  <c r="H2124" i="25"/>
  <c r="H2108" i="25"/>
  <c r="H2092" i="25"/>
  <c r="H2076" i="25"/>
  <c r="H2060" i="25"/>
  <c r="H2044" i="25"/>
  <c r="H2028" i="25"/>
  <c r="H2012" i="25"/>
  <c r="H1996" i="25"/>
  <c r="H1980" i="25"/>
  <c r="H1964" i="25"/>
  <c r="H1948" i="25"/>
  <c r="H1932" i="25"/>
  <c r="H1916" i="25"/>
  <c r="H1900" i="25"/>
  <c r="H1884" i="25"/>
  <c r="H1868" i="25"/>
  <c r="H1852" i="25"/>
  <c r="H1836" i="25"/>
  <c r="H1820" i="25"/>
  <c r="H1804" i="25"/>
  <c r="H1788" i="25"/>
  <c r="H1772" i="25"/>
  <c r="H1756" i="25"/>
  <c r="H1740" i="25"/>
  <c r="H1724" i="25"/>
  <c r="H1708" i="25"/>
  <c r="H1700" i="25"/>
  <c r="H1692" i="25"/>
  <c r="H1684" i="25"/>
  <c r="H1678" i="25"/>
  <c r="H1674" i="25"/>
  <c r="H1670" i="25"/>
  <c r="H1666" i="25"/>
  <c r="H1662" i="25"/>
  <c r="H1658" i="25"/>
  <c r="H1654" i="25"/>
  <c r="H1650" i="25"/>
  <c r="H1646" i="25"/>
  <c r="H1642" i="25"/>
  <c r="H1638" i="25"/>
  <c r="H1634" i="25"/>
  <c r="H1630" i="25"/>
  <c r="H1626" i="25"/>
  <c r="H1622" i="25"/>
  <c r="H1618" i="25"/>
  <c r="H1614" i="25"/>
  <c r="H1610" i="25"/>
  <c r="H1606" i="25"/>
  <c r="H1602" i="25"/>
  <c r="H1598" i="25"/>
  <c r="H1594" i="25"/>
  <c r="H1590" i="25"/>
  <c r="H1586" i="25"/>
  <c r="H1582" i="25"/>
  <c r="H1578" i="25"/>
  <c r="H1574" i="25"/>
  <c r="H1570" i="25"/>
  <c r="H1566" i="25"/>
  <c r="H1562" i="25"/>
  <c r="H1558" i="25"/>
  <c r="H1554" i="25"/>
  <c r="H1550" i="25"/>
  <c r="H1546" i="25"/>
  <c r="H1542" i="25"/>
  <c r="H1538" i="25"/>
  <c r="H1534" i="25"/>
  <c r="H1530" i="25"/>
  <c r="H1526" i="25"/>
  <c r="H1522" i="25"/>
  <c r="H1518" i="25"/>
  <c r="H1514" i="25"/>
  <c r="H1510" i="25"/>
  <c r="H1506" i="25"/>
  <c r="H1502" i="25"/>
  <c r="H1498" i="25"/>
  <c r="H1494" i="25"/>
  <c r="H1490" i="25"/>
  <c r="H1486" i="25"/>
  <c r="H1482" i="25"/>
  <c r="H1478" i="25"/>
  <c r="H1474" i="25"/>
  <c r="H1470" i="25"/>
  <c r="H1466" i="25"/>
  <c r="H1462" i="25"/>
  <c r="H1458" i="25"/>
  <c r="H1454" i="25"/>
  <c r="H1450" i="25"/>
  <c r="H1446" i="25"/>
  <c r="H1442" i="25"/>
  <c r="H1438" i="25"/>
  <c r="H1434" i="25"/>
  <c r="H1430" i="25"/>
  <c r="H1426" i="25"/>
  <c r="H1422" i="25"/>
  <c r="H1418" i="25"/>
  <c r="H1414" i="25"/>
  <c r="H1410" i="25"/>
  <c r="H1406" i="25"/>
  <c r="H1402" i="25"/>
  <c r="H1398" i="25"/>
  <c r="H1394" i="25"/>
  <c r="H1390" i="25"/>
  <c r="H1386" i="25"/>
  <c r="H1382" i="25"/>
  <c r="H1378" i="25"/>
  <c r="H1374" i="25"/>
  <c r="H1370" i="25"/>
  <c r="H1366" i="25"/>
  <c r="H1362" i="25"/>
  <c r="H1358" i="25"/>
  <c r="H1354" i="25"/>
  <c r="H1350" i="25"/>
  <c r="H1346" i="25"/>
  <c r="H1342" i="25"/>
  <c r="H1338" i="25"/>
  <c r="H1334" i="25"/>
  <c r="H1330" i="25"/>
  <c r="H1326" i="25"/>
  <c r="H1322" i="25"/>
  <c r="H1318" i="25"/>
  <c r="H1314" i="25"/>
  <c r="H1310" i="25"/>
  <c r="H1306" i="25"/>
  <c r="H1302" i="25"/>
  <c r="H1298" i="25"/>
  <c r="H1294" i="25"/>
  <c r="H1290" i="25"/>
  <c r="H1286" i="25"/>
  <c r="H1282" i="25"/>
  <c r="H1278" i="25"/>
  <c r="H1274" i="25"/>
  <c r="H1270" i="25"/>
  <c r="H1266" i="25"/>
  <c r="H1262" i="25"/>
  <c r="H1258" i="25"/>
  <c r="H1254" i="25"/>
  <c r="H1250" i="25"/>
  <c r="H1246" i="25"/>
  <c r="H1242" i="25"/>
  <c r="H1238" i="25"/>
  <c r="H1234" i="25"/>
  <c r="H1230" i="25"/>
  <c r="H1226" i="25"/>
  <c r="H1222" i="25"/>
  <c r="H1218" i="25"/>
  <c r="H1214" i="25"/>
  <c r="H1210" i="25"/>
  <c r="H1206" i="25"/>
  <c r="H1202" i="25"/>
  <c r="H1198" i="25"/>
  <c r="H1194" i="25"/>
  <c r="H1190" i="25"/>
  <c r="H1186" i="25"/>
  <c r="H1182" i="25"/>
  <c r="H1178" i="25"/>
  <c r="H1174" i="25"/>
  <c r="H1170" i="25"/>
  <c r="H1166" i="25"/>
  <c r="H1162" i="25"/>
  <c r="H1158" i="25"/>
  <c r="H1154" i="25"/>
  <c r="H1150" i="25"/>
  <c r="H1146" i="25"/>
  <c r="H1142" i="25"/>
  <c r="H1138" i="25"/>
  <c r="H1134" i="25"/>
  <c r="H1130" i="25"/>
  <c r="H1126" i="25"/>
  <c r="H1122" i="25"/>
  <c r="H1118" i="25"/>
  <c r="H1114" i="25"/>
  <c r="H1110" i="25"/>
  <c r="H1106" i="25"/>
  <c r="H1102" i="25"/>
  <c r="H1098" i="25"/>
  <c r="H1094" i="25"/>
  <c r="H1090" i="25"/>
  <c r="H1086" i="25"/>
  <c r="H1082" i="25"/>
  <c r="H1078" i="25"/>
  <c r="H1074" i="25"/>
  <c r="H1070" i="25"/>
  <c r="H1066" i="25"/>
  <c r="H1062" i="25"/>
  <c r="H1058" i="25"/>
  <c r="H1054" i="25"/>
  <c r="H1050" i="25"/>
  <c r="H1046" i="25"/>
  <c r="H1042" i="25"/>
  <c r="H1038" i="25"/>
  <c r="H1034" i="25"/>
  <c r="H1030" i="25"/>
  <c r="H1026" i="25"/>
  <c r="H1022" i="25"/>
  <c r="H1018" i="25"/>
  <c r="H1014" i="25"/>
  <c r="H1010" i="25"/>
  <c r="H1006" i="25"/>
  <c r="H1002" i="25"/>
  <c r="H998" i="25"/>
  <c r="H994" i="25"/>
  <c r="H990" i="25"/>
  <c r="H986" i="25"/>
  <c r="H982" i="25"/>
  <c r="H978" i="25"/>
  <c r="H974" i="25"/>
  <c r="H970" i="25"/>
  <c r="H966" i="25"/>
  <c r="H962" i="25"/>
  <c r="H958" i="25"/>
  <c r="H954" i="25"/>
  <c r="H950" i="25"/>
  <c r="H946" i="25"/>
  <c r="H942" i="25"/>
  <c r="H938" i="25"/>
  <c r="H934" i="25"/>
  <c r="H930" i="25"/>
  <c r="H926" i="25"/>
  <c r="H922" i="25"/>
  <c r="H918" i="25"/>
  <c r="H914" i="25"/>
  <c r="H910" i="25"/>
  <c r="H906" i="25"/>
  <c r="H902" i="25"/>
  <c r="H898" i="25"/>
  <c r="H894" i="25"/>
  <c r="H890" i="25"/>
  <c r="H886" i="25"/>
  <c r="H882" i="25"/>
  <c r="H878" i="25"/>
  <c r="H874" i="25"/>
  <c r="H870" i="25"/>
  <c r="H866" i="25"/>
  <c r="H862" i="25"/>
  <c r="H858" i="25"/>
  <c r="H854" i="25"/>
  <c r="H850" i="25"/>
  <c r="H846" i="25"/>
  <c r="H842" i="25"/>
  <c r="H838" i="25"/>
  <c r="H834" i="25"/>
  <c r="H830" i="25"/>
  <c r="H826" i="25"/>
  <c r="H822" i="25"/>
  <c r="H818" i="25"/>
  <c r="H814" i="25"/>
  <c r="H810" i="25"/>
  <c r="H806" i="25"/>
  <c r="H802" i="25"/>
  <c r="H798" i="25"/>
  <c r="H794" i="25"/>
  <c r="H790" i="25"/>
  <c r="H786" i="25"/>
  <c r="H782" i="25"/>
  <c r="H778" i="25"/>
  <c r="H774" i="25"/>
  <c r="H770" i="25"/>
  <c r="H766" i="25"/>
  <c r="H762" i="25"/>
  <c r="H758" i="25"/>
  <c r="H754" i="25"/>
  <c r="H750" i="25"/>
  <c r="H746" i="25"/>
  <c r="H742" i="25"/>
  <c r="H738" i="25"/>
  <c r="H734" i="25"/>
  <c r="H730" i="25"/>
  <c r="H726" i="25"/>
  <c r="H722" i="25"/>
  <c r="H718" i="25"/>
  <c r="H714" i="25"/>
  <c r="H710" i="25"/>
  <c r="H706" i="25"/>
  <c r="H702" i="25"/>
  <c r="H698" i="25"/>
  <c r="H694" i="25"/>
  <c r="H690" i="25"/>
  <c r="H686" i="25"/>
  <c r="H682" i="25"/>
  <c r="H678" i="25"/>
  <c r="H674" i="25"/>
  <c r="H670" i="25"/>
  <c r="H666" i="25"/>
  <c r="H662" i="25"/>
  <c r="H658" i="25"/>
  <c r="H654" i="25"/>
  <c r="H650" i="25"/>
  <c r="H646" i="25"/>
  <c r="H642" i="25"/>
  <c r="H638" i="25"/>
  <c r="H634" i="25"/>
  <c r="H630" i="25"/>
  <c r="H626" i="25"/>
  <c r="H622" i="25"/>
  <c r="H618" i="25"/>
  <c r="H614" i="25"/>
  <c r="H610" i="25"/>
  <c r="H606" i="25"/>
  <c r="H602" i="25"/>
  <c r="H598" i="25"/>
  <c r="H594" i="25"/>
  <c r="H590" i="25"/>
  <c r="H586" i="25"/>
  <c r="H582" i="25"/>
  <c r="H578" i="25"/>
  <c r="H574" i="25"/>
  <c r="H570" i="25"/>
  <c r="H566" i="25"/>
  <c r="H562" i="25"/>
  <c r="H558" i="25"/>
  <c r="H554" i="25"/>
  <c r="H550" i="25"/>
  <c r="H546" i="25"/>
  <c r="H542" i="25"/>
  <c r="H538" i="25"/>
  <c r="H534" i="25"/>
  <c r="H530" i="25"/>
  <c r="H526" i="25"/>
  <c r="H522" i="25"/>
  <c r="H518" i="25"/>
  <c r="H514" i="25"/>
  <c r="H510" i="25"/>
  <c r="H3091" i="25"/>
  <c r="H2959" i="25"/>
  <c r="H2831" i="25"/>
  <c r="H2703" i="25"/>
  <c r="H2595" i="25"/>
  <c r="H2531" i="25"/>
  <c r="H2467" i="25"/>
  <c r="H2403" i="25"/>
  <c r="H2339" i="25"/>
  <c r="H2275" i="25"/>
  <c r="H2216" i="25"/>
  <c r="H2200" i="25"/>
  <c r="H2184" i="25"/>
  <c r="H2168" i="25"/>
  <c r="H2152" i="25"/>
  <c r="H2136" i="25"/>
  <c r="H2120" i="25"/>
  <c r="H2104" i="25"/>
  <c r="H2088" i="25"/>
  <c r="H2072" i="25"/>
  <c r="H2056" i="25"/>
  <c r="H2040" i="25"/>
  <c r="H2024" i="25"/>
  <c r="H2008" i="25"/>
  <c r="H1992" i="25"/>
  <c r="H1976" i="25"/>
  <c r="H1960" i="25"/>
  <c r="H1944" i="25"/>
  <c r="H1928" i="25"/>
  <c r="H1912" i="25"/>
  <c r="H1896" i="25"/>
  <c r="H1880" i="25"/>
  <c r="H1864" i="25"/>
  <c r="H1848" i="25"/>
  <c r="H1832" i="25"/>
  <c r="H1816" i="25"/>
  <c r="H1800" i="25"/>
  <c r="H1784" i="25"/>
  <c r="H1768" i="25"/>
  <c r="H1752" i="25"/>
  <c r="H1736" i="25"/>
  <c r="H1720" i="25"/>
  <c r="H1706" i="25"/>
  <c r="H1698" i="25"/>
  <c r="H1690" i="25"/>
  <c r="H1682" i="25"/>
  <c r="H1677" i="25"/>
  <c r="H1673" i="25"/>
  <c r="H1669" i="25"/>
  <c r="H1665" i="25"/>
  <c r="H1661" i="25"/>
  <c r="H1657" i="25"/>
  <c r="H1653" i="25"/>
  <c r="H1649" i="25"/>
  <c r="H1645" i="25"/>
  <c r="H1641" i="25"/>
  <c r="H1637" i="25"/>
  <c r="H1633" i="25"/>
  <c r="H1629" i="25"/>
  <c r="H1625" i="25"/>
  <c r="H1621" i="25"/>
  <c r="H1617" i="25"/>
  <c r="H1613" i="25"/>
  <c r="H1609" i="25"/>
  <c r="H1605" i="25"/>
  <c r="H1601" i="25"/>
  <c r="H1597" i="25"/>
  <c r="H1593" i="25"/>
  <c r="H1589" i="25"/>
  <c r="H1585" i="25"/>
  <c r="H1581" i="25"/>
  <c r="H1577" i="25"/>
  <c r="H1573" i="25"/>
  <c r="H1569" i="25"/>
  <c r="H1565" i="25"/>
  <c r="H1561" i="25"/>
  <c r="H1557" i="25"/>
  <c r="H1553" i="25"/>
  <c r="H1549" i="25"/>
  <c r="H1545" i="25"/>
  <c r="H1541" i="25"/>
  <c r="H1537" i="25"/>
  <c r="H1533" i="25"/>
  <c r="H1529" i="25"/>
  <c r="H1525" i="25"/>
  <c r="H1521" i="25"/>
  <c r="H1517" i="25"/>
  <c r="H1513" i="25"/>
  <c r="H1509" i="25"/>
  <c r="H1505" i="25"/>
  <c r="H1501" i="25"/>
  <c r="H1497" i="25"/>
  <c r="H1493" i="25"/>
  <c r="H1489" i="25"/>
  <c r="H1485" i="25"/>
  <c r="H1481" i="25"/>
  <c r="H1477" i="25"/>
  <c r="H1473" i="25"/>
  <c r="H1469" i="25"/>
  <c r="H1465" i="25"/>
  <c r="H1461" i="25"/>
  <c r="H1457" i="25"/>
  <c r="H1453" i="25"/>
  <c r="H1449" i="25"/>
  <c r="H1445" i="25"/>
  <c r="H1441" i="25"/>
  <c r="H1437" i="25"/>
  <c r="H1433" i="25"/>
  <c r="H1429" i="25"/>
  <c r="H1425" i="25"/>
  <c r="H1421" i="25"/>
  <c r="H1417" i="25"/>
  <c r="H1413" i="25"/>
  <c r="H1409" i="25"/>
  <c r="H1405" i="25"/>
  <c r="H1401" i="25"/>
  <c r="H1397" i="25"/>
  <c r="H1393" i="25"/>
  <c r="H1389" i="25"/>
  <c r="H1385" i="25"/>
  <c r="H1381" i="25"/>
  <c r="H1377" i="25"/>
  <c r="H1373" i="25"/>
  <c r="H1369" i="25"/>
  <c r="H1365" i="25"/>
  <c r="H1361" i="25"/>
  <c r="H1357" i="25"/>
  <c r="H1353" i="25"/>
  <c r="H1349" i="25"/>
  <c r="H1345" i="25"/>
  <c r="H1341" i="25"/>
  <c r="H1337" i="25"/>
  <c r="H1333" i="25"/>
  <c r="H1329" i="25"/>
  <c r="H1325" i="25"/>
  <c r="H1321" i="25"/>
  <c r="H1317" i="25"/>
  <c r="H1313" i="25"/>
  <c r="H1309" i="25"/>
  <c r="H1305" i="25"/>
  <c r="H1301" i="25"/>
  <c r="H1297" i="25"/>
  <c r="H1293" i="25"/>
  <c r="H1289" i="25"/>
  <c r="H1285" i="25"/>
  <c r="H1281" i="25"/>
  <c r="H1277" i="25"/>
  <c r="H1273" i="25"/>
  <c r="H1269" i="25"/>
  <c r="H1265" i="25"/>
  <c r="H1261" i="25"/>
  <c r="H1257" i="25"/>
  <c r="H1253" i="25"/>
  <c r="H1249" i="25"/>
  <c r="H1245" i="25"/>
  <c r="H1241" i="25"/>
  <c r="H1237" i="25"/>
  <c r="H1233" i="25"/>
  <c r="H1229" i="25"/>
  <c r="H1225" i="25"/>
  <c r="H1221" i="25"/>
  <c r="H1217" i="25"/>
  <c r="H1213" i="25"/>
  <c r="H1209" i="25"/>
  <c r="H1205" i="25"/>
  <c r="H1201" i="25"/>
  <c r="H1197" i="25"/>
  <c r="H1193" i="25"/>
  <c r="H1189" i="25"/>
  <c r="H1185" i="25"/>
  <c r="H1181" i="25"/>
  <c r="H1177" i="25"/>
  <c r="H1173" i="25"/>
  <c r="H1169" i="25"/>
  <c r="H1165" i="25"/>
  <c r="H1161" i="25"/>
  <c r="H1157" i="25"/>
  <c r="H1153" i="25"/>
  <c r="H1149" i="25"/>
  <c r="H1145" i="25"/>
  <c r="H1141" i="25"/>
  <c r="H1137" i="25"/>
  <c r="H1133" i="25"/>
  <c r="H1129" i="25"/>
  <c r="H1125" i="25"/>
  <c r="H1121" i="25"/>
  <c r="H1117" i="25"/>
  <c r="H1113" i="25"/>
  <c r="H1109" i="25"/>
  <c r="H1105" i="25"/>
  <c r="H1101" i="25"/>
  <c r="H1097" i="25"/>
  <c r="H1093" i="25"/>
  <c r="H1089" i="25"/>
  <c r="H1085" i="25"/>
  <c r="H1081" i="25"/>
  <c r="H1077" i="25"/>
  <c r="H1073" i="25"/>
  <c r="H1069" i="25"/>
  <c r="H1065" i="25"/>
  <c r="H1061" i="25"/>
  <c r="H1057" i="25"/>
  <c r="H1053" i="25"/>
  <c r="H1049" i="25"/>
  <c r="H1045" i="25"/>
  <c r="H1041" i="25"/>
  <c r="H1037" i="25"/>
  <c r="H1033" i="25"/>
  <c r="H1029" i="25"/>
  <c r="H1025" i="25"/>
  <c r="H1021" i="25"/>
  <c r="H1017" i="25"/>
  <c r="H1013" i="25"/>
  <c r="H1009" i="25"/>
  <c r="H1005" i="25"/>
  <c r="H1001" i="25"/>
  <c r="H997" i="25"/>
  <c r="H993" i="25"/>
  <c r="H989" i="25"/>
  <c r="H985" i="25"/>
  <c r="H981" i="25"/>
  <c r="H977" i="25"/>
  <c r="H973" i="25"/>
  <c r="H969" i="25"/>
  <c r="H965" i="25"/>
  <c r="H961" i="25"/>
  <c r="H957" i="25"/>
  <c r="H953" i="25"/>
  <c r="H949" i="25"/>
  <c r="H945" i="25"/>
  <c r="H941" i="25"/>
  <c r="H937" i="25"/>
  <c r="H933" i="25"/>
  <c r="H929" i="25"/>
  <c r="H925" i="25"/>
  <c r="H921" i="25"/>
  <c r="H917" i="25"/>
  <c r="H913" i="25"/>
  <c r="H909" i="25"/>
  <c r="H905" i="25"/>
  <c r="H901" i="25"/>
  <c r="H897" i="25"/>
  <c r="H893" i="25"/>
  <c r="H889" i="25"/>
  <c r="H885" i="25"/>
  <c r="H881" i="25"/>
  <c r="H877" i="25"/>
  <c r="H873" i="25"/>
  <c r="H869" i="25"/>
  <c r="H865" i="25"/>
  <c r="H861" i="25"/>
  <c r="H857" i="25"/>
  <c r="H853" i="25"/>
  <c r="H849" i="25"/>
  <c r="H845" i="25"/>
  <c r="H841" i="25"/>
  <c r="H837" i="25"/>
  <c r="H833" i="25"/>
  <c r="H829" i="25"/>
  <c r="H825" i="25"/>
  <c r="H821" i="25"/>
  <c r="H817" i="25"/>
  <c r="H813" i="25"/>
  <c r="H809" i="25"/>
  <c r="H805" i="25"/>
  <c r="H801" i="25"/>
  <c r="H797" i="25"/>
  <c r="H793" i="25"/>
  <c r="H789" i="25"/>
  <c r="H785" i="25"/>
  <c r="H781" i="25"/>
  <c r="H777" i="25"/>
  <c r="H773" i="25"/>
  <c r="H769" i="25"/>
  <c r="H765" i="25"/>
  <c r="H761" i="25"/>
  <c r="H757" i="25"/>
  <c r="H753" i="25"/>
  <c r="H749" i="25"/>
  <c r="H745" i="25"/>
  <c r="H741" i="25"/>
  <c r="H737" i="25"/>
  <c r="H733" i="25"/>
  <c r="H729" i="25"/>
  <c r="H725" i="25"/>
  <c r="H721" i="25"/>
  <c r="H717" i="25"/>
  <c r="H713" i="25"/>
  <c r="H709" i="25"/>
  <c r="H705" i="25"/>
  <c r="H701" i="25"/>
  <c r="H697" i="25"/>
  <c r="H693" i="25"/>
  <c r="H689" i="25"/>
  <c r="H685" i="25"/>
  <c r="H681" i="25"/>
  <c r="H677" i="25"/>
  <c r="H673" i="25"/>
  <c r="H669" i="25"/>
  <c r="H665" i="25"/>
  <c r="H661" i="25"/>
  <c r="H657" i="25"/>
  <c r="H653" i="25"/>
  <c r="H649" i="25"/>
  <c r="H645" i="25"/>
  <c r="H641" i="25"/>
  <c r="H637" i="25"/>
  <c r="H633" i="25"/>
  <c r="H629" i="25"/>
  <c r="H625" i="25"/>
  <c r="H621" i="25"/>
  <c r="H617" i="25"/>
  <c r="H613" i="25"/>
  <c r="H609" i="25"/>
  <c r="H605" i="25"/>
  <c r="H601" i="25"/>
  <c r="H597" i="25"/>
  <c r="H593" i="25"/>
  <c r="H589" i="25"/>
  <c r="H585" i="25"/>
  <c r="H581" i="25"/>
  <c r="H577" i="25"/>
  <c r="H573" i="25"/>
  <c r="H569" i="25"/>
  <c r="H565" i="25"/>
  <c r="H561" i="25"/>
  <c r="H557" i="25"/>
  <c r="H553" i="25"/>
  <c r="H549" i="25"/>
  <c r="H545" i="25"/>
  <c r="H541" i="25"/>
  <c r="H537" i="25"/>
  <c r="H533" i="25"/>
  <c r="H529" i="25"/>
  <c r="H525" i="25"/>
  <c r="H521" i="25"/>
  <c r="H517" i="25"/>
  <c r="H513" i="25"/>
  <c r="H509" i="25"/>
  <c r="H505" i="25"/>
  <c r="H501" i="25"/>
  <c r="H14" i="25"/>
  <c r="H18" i="25"/>
  <c r="H22" i="25"/>
  <c r="H26" i="25"/>
  <c r="H30" i="25"/>
  <c r="H34" i="25"/>
  <c r="H38" i="25"/>
  <c r="H42" i="25"/>
  <c r="H46" i="25"/>
  <c r="H50" i="25"/>
  <c r="H54" i="25"/>
  <c r="H58" i="25"/>
  <c r="H62" i="25"/>
  <c r="H66" i="25"/>
  <c r="H70" i="25"/>
  <c r="H74" i="25"/>
  <c r="H78" i="25"/>
  <c r="H82" i="25"/>
  <c r="H86" i="25"/>
  <c r="H90" i="25"/>
  <c r="H94" i="25"/>
  <c r="H98" i="25"/>
  <c r="H102" i="25"/>
  <c r="H106" i="25"/>
  <c r="H110" i="25"/>
  <c r="H114" i="25"/>
  <c r="H118" i="25"/>
  <c r="H122" i="25"/>
  <c r="H126" i="25"/>
  <c r="H130" i="25"/>
  <c r="H134" i="25"/>
  <c r="H138" i="25"/>
  <c r="H142" i="25"/>
  <c r="H146" i="25"/>
  <c r="H150" i="25"/>
  <c r="H154" i="25"/>
  <c r="H158" i="25"/>
  <c r="H162" i="25"/>
  <c r="H166" i="25"/>
  <c r="H170" i="25"/>
  <c r="H174" i="25"/>
  <c r="H178" i="25"/>
  <c r="H182" i="25"/>
  <c r="H186" i="25"/>
  <c r="H190" i="25"/>
  <c r="H194" i="25"/>
  <c r="H198" i="25"/>
  <c r="H202" i="25"/>
  <c r="H206" i="25"/>
  <c r="H210" i="25"/>
  <c r="H214" i="25"/>
  <c r="H218" i="25"/>
  <c r="H222" i="25"/>
  <c r="H226" i="25"/>
  <c r="H230" i="25"/>
  <c r="H234" i="25"/>
  <c r="H238" i="25"/>
  <c r="H242" i="25"/>
  <c r="H246" i="25"/>
  <c r="H250" i="25"/>
  <c r="H254" i="25"/>
  <c r="H258" i="25"/>
  <c r="H262" i="25"/>
  <c r="H266" i="25"/>
  <c r="H270" i="25"/>
  <c r="H274" i="25"/>
  <c r="H278" i="25"/>
  <c r="H282" i="25"/>
  <c r="H286" i="25"/>
  <c r="H290" i="25"/>
  <c r="H294" i="25"/>
  <c r="H298" i="25"/>
  <c r="H302" i="25"/>
  <c r="H306" i="25"/>
  <c r="H310" i="25"/>
  <c r="H314" i="25"/>
  <c r="H318" i="25"/>
  <c r="H322" i="25"/>
  <c r="H326" i="25"/>
  <c r="H330" i="25"/>
  <c r="H334" i="25"/>
  <c r="H338" i="25"/>
  <c r="H342" i="25"/>
  <c r="H346" i="25"/>
  <c r="H350" i="25"/>
  <c r="H354" i="25"/>
  <c r="H358" i="25"/>
  <c r="H362" i="25"/>
  <c r="H366" i="25"/>
  <c r="H370" i="25"/>
  <c r="H374" i="25"/>
  <c r="H378" i="25"/>
  <c r="H382" i="25"/>
  <c r="H386" i="25"/>
  <c r="H390" i="25"/>
  <c r="H394" i="25"/>
  <c r="H398" i="25"/>
  <c r="H402" i="25"/>
  <c r="H406" i="25"/>
  <c r="H410" i="25"/>
  <c r="H414" i="25"/>
  <c r="H418" i="25"/>
  <c r="H422" i="25"/>
  <c r="H426" i="25"/>
  <c r="H430" i="25"/>
  <c r="H434" i="25"/>
  <c r="H438" i="25"/>
  <c r="H442" i="25"/>
  <c r="H446" i="25"/>
  <c r="H450" i="25"/>
  <c r="H454" i="25"/>
  <c r="H458" i="25"/>
  <c r="H462" i="25"/>
  <c r="H466" i="25"/>
  <c r="H470" i="25"/>
  <c r="H474" i="25"/>
  <c r="H478" i="25"/>
  <c r="H482" i="25"/>
  <c r="H486" i="25"/>
  <c r="H490" i="25"/>
  <c r="H494" i="25"/>
  <c r="H498" i="25"/>
  <c r="H504" i="25"/>
  <c r="H516" i="25"/>
  <c r="H532" i="25"/>
  <c r="H548" i="25"/>
  <c r="H564" i="25"/>
  <c r="H580" i="25"/>
  <c r="H596" i="25"/>
  <c r="H612" i="25"/>
  <c r="H628" i="25"/>
  <c r="H644" i="25"/>
  <c r="H660" i="25"/>
  <c r="H676" i="25"/>
  <c r="H692" i="25"/>
  <c r="H708" i="25"/>
  <c r="H724" i="25"/>
  <c r="H740" i="25"/>
  <c r="H756" i="25"/>
  <c r="H772" i="25"/>
  <c r="H788" i="25"/>
  <c r="H804" i="25"/>
  <c r="H820" i="25"/>
  <c r="H836" i="25"/>
  <c r="H852" i="25"/>
  <c r="H868" i="25"/>
  <c r="H884" i="25"/>
  <c r="H900" i="25"/>
  <c r="H916" i="25"/>
  <c r="H932" i="25"/>
  <c r="H948" i="25"/>
  <c r="H964" i="25"/>
  <c r="H980" i="25"/>
  <c r="H996" i="25"/>
  <c r="H1012" i="25"/>
  <c r="H1028" i="25"/>
  <c r="H1044" i="25"/>
  <c r="H1060" i="25"/>
  <c r="H1076" i="25"/>
  <c r="H1092" i="25"/>
  <c r="H1108" i="25"/>
  <c r="H1124" i="25"/>
  <c r="H1140" i="25"/>
  <c r="H1156" i="25"/>
  <c r="H1172" i="25"/>
  <c r="H1188" i="25"/>
  <c r="H1204" i="25"/>
  <c r="H1220" i="25"/>
  <c r="H1236" i="25"/>
  <c r="H1252" i="25"/>
  <c r="H1268" i="25"/>
  <c r="H1284" i="25"/>
  <c r="H1300" i="25"/>
  <c r="H1316" i="25"/>
  <c r="H1332" i="25"/>
  <c r="H1348" i="25"/>
  <c r="H1364" i="25"/>
  <c r="H1380" i="25"/>
  <c r="H1396" i="25"/>
  <c r="H1412" i="25"/>
  <c r="H1428" i="25"/>
  <c r="H1444" i="25"/>
  <c r="H1460" i="25"/>
  <c r="H1476" i="25"/>
  <c r="H1492" i="25"/>
  <c r="H1508" i="25"/>
  <c r="H1524" i="25"/>
  <c r="H1540" i="25"/>
  <c r="H1556" i="25"/>
  <c r="H1572" i="25"/>
  <c r="H1588" i="25"/>
  <c r="H1604" i="25"/>
  <c r="H1620" i="25"/>
  <c r="H1636" i="25"/>
  <c r="H1652" i="25"/>
  <c r="H1668" i="25"/>
  <c r="H1688" i="25"/>
  <c r="H1732" i="25"/>
  <c r="H1796" i="25"/>
  <c r="H1860" i="25"/>
  <c r="H1924" i="25"/>
  <c r="H1988" i="25"/>
  <c r="H2052" i="25"/>
  <c r="H2116" i="25"/>
  <c r="H2180" i="25"/>
  <c r="H2323" i="25"/>
  <c r="H2579" i="25"/>
  <c r="H3055" i="25"/>
  <c r="H12" i="25" l="1"/>
  <c r="H6" i="25"/>
  <c r="H10" i="25"/>
  <c r="I13" i="25"/>
  <c r="I9" i="25" l="1"/>
  <c r="J27" i="36" s="1"/>
  <c r="J29" i="36" s="1"/>
  <c r="H9" i="25"/>
  <c r="H13" i="25"/>
  <c r="AA27" i="36" l="1"/>
  <c r="Z27" i="36"/>
  <c r="Z29" i="36" s="1"/>
  <c r="U27" i="36"/>
  <c r="U29" i="36" s="1"/>
  <c r="U38" i="36"/>
  <c r="U42" i="36" s="1"/>
  <c r="U43" i="36" s="1"/>
  <c r="AC27" i="36"/>
  <c r="AC29" i="36" s="1"/>
  <c r="P38" i="36"/>
  <c r="P42" i="36" s="1"/>
  <c r="P43" i="36" s="1"/>
  <c r="N27" i="36"/>
  <c r="N29" i="36" s="1"/>
  <c r="S27" i="36"/>
  <c r="AA38" i="36"/>
  <c r="AA42" i="36" s="1"/>
  <c r="AA43" i="36" s="1"/>
  <c r="K27" i="36"/>
  <c r="K29" i="36" s="1"/>
  <c r="L27" i="36"/>
  <c r="L29" i="36" s="1"/>
  <c r="R27" i="36"/>
  <c r="R29" i="36" s="1"/>
  <c r="O38" i="36"/>
  <c r="O42" i="36" s="1"/>
  <c r="O43" i="36" s="1"/>
  <c r="Y27" i="36"/>
  <c r="Y29" i="36" s="1"/>
  <c r="M27" i="36"/>
  <c r="M29" i="36" s="1"/>
  <c r="AC38" i="36"/>
  <c r="AC42" i="36" s="1"/>
  <c r="AC43" i="36" s="1"/>
  <c r="AC53" i="36" s="1"/>
  <c r="AF27" i="36"/>
  <c r="AF29" i="36" s="1"/>
  <c r="P27" i="36"/>
  <c r="P29" i="36" s="1"/>
  <c r="P53" i="36" s="1"/>
  <c r="AB27" i="36"/>
  <c r="V27" i="36"/>
  <c r="V29" i="36" s="1"/>
  <c r="O27" i="36"/>
  <c r="O29" i="36" s="1"/>
  <c r="O53" i="36" s="1"/>
  <c r="Z38" i="36"/>
  <c r="Z42" i="36" s="1"/>
  <c r="Z43" i="36" s="1"/>
  <c r="Z53" i="36" s="1"/>
  <c r="X38" i="36"/>
  <c r="X42" i="36" s="1"/>
  <c r="X43" i="36" s="1"/>
  <c r="AF38" i="36"/>
  <c r="W27" i="36"/>
  <c r="W29" i="36" s="1"/>
  <c r="Q27" i="36"/>
  <c r="Q29" i="36" s="1"/>
  <c r="X27" i="36"/>
  <c r="X29" i="36" s="1"/>
  <c r="T27" i="36"/>
  <c r="T29" i="36" s="1"/>
  <c r="S38" i="36"/>
  <c r="S42" i="36" s="1"/>
  <c r="S43" i="36" s="1"/>
  <c r="T38" i="36"/>
  <c r="T42" i="36" s="1"/>
  <c r="T43" i="36" s="1"/>
  <c r="AG38" i="36"/>
  <c r="AG42" i="36" s="1"/>
  <c r="AG43" i="36" s="1"/>
  <c r="AH27" i="36"/>
  <c r="AH29" i="36" s="1"/>
  <c r="AI27" i="36"/>
  <c r="AI29" i="36" s="1"/>
  <c r="AH38" i="36"/>
  <c r="AH42" i="36" s="1"/>
  <c r="AH43" i="36" s="1"/>
  <c r="AD38" i="36"/>
  <c r="AD42" i="36" s="1"/>
  <c r="AD43" i="36" s="1"/>
  <c r="AI38" i="36"/>
  <c r="AI42" i="36" s="1"/>
  <c r="AI43" i="36" s="1"/>
  <c r="W38" i="36"/>
  <c r="W42" i="36" s="1"/>
  <c r="W43" i="36" s="1"/>
  <c r="AB38" i="36"/>
  <c r="AB42" i="36" s="1"/>
  <c r="AB43" i="36" s="1"/>
  <c r="V38" i="36"/>
  <c r="V42" i="36" s="1"/>
  <c r="V43" i="36" s="1"/>
  <c r="M38" i="36"/>
  <c r="K38" i="36"/>
  <c r="AJ27" i="36"/>
  <c r="AJ29" i="36" s="1"/>
  <c r="AJ38" i="36"/>
  <c r="AJ42" i="36" s="1"/>
  <c r="AJ43" i="36" s="1"/>
  <c r="AE27" i="36"/>
  <c r="AE29" i="36" s="1"/>
  <c r="J38" i="36"/>
  <c r="J42" i="36" s="1"/>
  <c r="J43" i="36" s="1"/>
  <c r="J53" i="36" s="1"/>
  <c r="J81" i="36" s="1"/>
  <c r="K10" i="36" s="1"/>
  <c r="K14" i="36" s="1"/>
  <c r="Y38" i="36"/>
  <c r="Y42" i="36" s="1"/>
  <c r="Y43" i="36" s="1"/>
  <c r="Y53" i="36" s="1"/>
  <c r="L38" i="36"/>
  <c r="Q38" i="36"/>
  <c r="Q42" i="36" s="1"/>
  <c r="Q43" i="36" s="1"/>
  <c r="R38" i="36"/>
  <c r="R42" i="36" s="1"/>
  <c r="R43" i="36" s="1"/>
  <c r="R53" i="36" s="1"/>
  <c r="N38" i="36"/>
  <c r="N42" i="36" s="1"/>
  <c r="N43" i="36" s="1"/>
  <c r="N53" i="36" s="1"/>
  <c r="AD27" i="36"/>
  <c r="AD29" i="36" s="1"/>
  <c r="AE38" i="36"/>
  <c r="AE42" i="36" s="1"/>
  <c r="AE43" i="36" s="1"/>
  <c r="AG27" i="36"/>
  <c r="AG29" i="36" s="1"/>
  <c r="AA29" i="36"/>
  <c r="S29" i="36"/>
  <c r="AB29" i="36"/>
  <c r="AF42" i="36"/>
  <c r="AF43" i="36" s="1"/>
  <c r="U53" i="36"/>
  <c r="F35" i="1"/>
  <c r="F25" i="1"/>
  <c r="AD53" i="36" l="1"/>
  <c r="X53" i="36"/>
  <c r="Q53" i="36"/>
  <c r="AE53" i="36"/>
  <c r="AB53" i="36"/>
  <c r="AH53" i="36"/>
  <c r="V53" i="36"/>
  <c r="S53" i="36"/>
  <c r="AF53" i="36"/>
  <c r="AA53" i="36"/>
  <c r="AI53" i="36"/>
  <c r="AJ53" i="36"/>
  <c r="T53" i="36"/>
  <c r="W53" i="36"/>
  <c r="G27" i="36"/>
  <c r="H28" i="36" s="1"/>
  <c r="G38" i="36"/>
  <c r="H39" i="36" s="1"/>
  <c r="AG53" i="36"/>
  <c r="J85" i="36"/>
  <c r="F22" i="19"/>
  <c r="E50" i="9"/>
  <c r="F51" i="35" s="1"/>
  <c r="H51" i="35" s="1"/>
  <c r="E48" i="9"/>
  <c r="F49" i="35" s="1"/>
  <c r="H49" i="35" s="1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E34" i="12"/>
  <c r="D43" i="12"/>
  <c r="D47" i="12"/>
  <c r="E47" i="12" s="1"/>
  <c r="D69" i="11"/>
  <c r="D73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N8" i="11"/>
  <c r="O8" i="11"/>
  <c r="P8" i="11"/>
  <c r="Q8" i="11"/>
  <c r="R8" i="11"/>
  <c r="S8" i="11"/>
  <c r="T8" i="11"/>
  <c r="U8" i="11"/>
  <c r="V8" i="11"/>
  <c r="W8" i="11"/>
  <c r="X8" i="11"/>
  <c r="Y8" i="11"/>
  <c r="P70" i="11"/>
  <c r="T70" i="11"/>
  <c r="Q71" i="11"/>
  <c r="U71" i="11"/>
  <c r="P74" i="11"/>
  <c r="E21" i="9"/>
  <c r="F22" i="35" s="1"/>
  <c r="R7" i="13"/>
  <c r="S7" i="13"/>
  <c r="T7" i="13"/>
  <c r="U7" i="13"/>
  <c r="V7" i="13"/>
  <c r="R30" i="13"/>
  <c r="S30" i="13"/>
  <c r="T30" i="13"/>
  <c r="U30" i="13"/>
  <c r="V30" i="13"/>
  <c r="R20" i="13"/>
  <c r="S20" i="13"/>
  <c r="T20" i="13"/>
  <c r="U20" i="13"/>
  <c r="V20" i="13"/>
  <c r="R54" i="13"/>
  <c r="R52" i="13" s="1"/>
  <c r="S54" i="13"/>
  <c r="S52" i="13" s="1"/>
  <c r="T54" i="13"/>
  <c r="T52" i="13" s="1"/>
  <c r="U54" i="13"/>
  <c r="V54" i="13"/>
  <c r="V52" i="13" s="1"/>
  <c r="E44" i="9"/>
  <c r="F45" i="35" s="1"/>
  <c r="H45" i="35" s="1"/>
  <c r="U10" i="9" l="1"/>
  <c r="V17" i="1"/>
  <c r="P10" i="9"/>
  <c r="Q17" i="1"/>
  <c r="S10" i="9"/>
  <c r="T17" i="1"/>
  <c r="T10" i="9"/>
  <c r="U17" i="1"/>
  <c r="V10" i="9"/>
  <c r="W17" i="1"/>
  <c r="R10" i="9"/>
  <c r="S17" i="1"/>
  <c r="O17" i="1"/>
  <c r="M8" i="6" s="1"/>
  <c r="N10" i="9"/>
  <c r="Q10" i="9"/>
  <c r="R17" i="1"/>
  <c r="F47" i="12"/>
  <c r="E46" i="12"/>
  <c r="G22" i="19"/>
  <c r="F21" i="19"/>
  <c r="O10" i="9"/>
  <c r="P17" i="1"/>
  <c r="N8" i="6" s="1"/>
  <c r="P73" i="11"/>
  <c r="S25" i="13"/>
  <c r="T54" i="1" s="1"/>
  <c r="T25" i="13"/>
  <c r="U54" i="1" s="1"/>
  <c r="V25" i="13"/>
  <c r="W54" i="1" s="1"/>
  <c r="U25" i="13"/>
  <c r="V54" i="1" s="1"/>
  <c r="V49" i="11"/>
  <c r="R25" i="13"/>
  <c r="S54" i="1" s="1"/>
  <c r="R49" i="11"/>
  <c r="N49" i="11"/>
  <c r="V48" i="11"/>
  <c r="R48" i="11"/>
  <c r="N48" i="11"/>
  <c r="V47" i="11"/>
  <c r="R47" i="11"/>
  <c r="N47" i="11"/>
  <c r="V43" i="11"/>
  <c r="R43" i="11"/>
  <c r="V42" i="11"/>
  <c r="R42" i="11"/>
  <c r="N42" i="11"/>
  <c r="V41" i="11"/>
  <c r="R41" i="11"/>
  <c r="N41" i="11"/>
  <c r="V40" i="11"/>
  <c r="R40" i="11"/>
  <c r="N40" i="11"/>
  <c r="T49" i="11"/>
  <c r="S49" i="11"/>
  <c r="O49" i="11"/>
  <c r="S48" i="11"/>
  <c r="O48" i="11"/>
  <c r="S47" i="11"/>
  <c r="O47" i="11"/>
  <c r="S43" i="11"/>
  <c r="O43" i="11"/>
  <c r="S42" i="11"/>
  <c r="O42" i="11"/>
  <c r="W67" i="11"/>
  <c r="S67" i="11"/>
  <c r="S41" i="11"/>
  <c r="O67" i="11"/>
  <c r="O41" i="11"/>
  <c r="S40" i="11"/>
  <c r="O40" i="11"/>
  <c r="V67" i="11"/>
  <c r="R70" i="11"/>
  <c r="V70" i="11"/>
  <c r="Y71" i="11"/>
  <c r="O74" i="11"/>
  <c r="O73" i="11" s="1"/>
  <c r="S74" i="11"/>
  <c r="S73" i="11" s="1"/>
  <c r="W74" i="11"/>
  <c r="W73" i="11" s="1"/>
  <c r="N43" i="11"/>
  <c r="N70" i="11"/>
  <c r="O70" i="11"/>
  <c r="S70" i="11"/>
  <c r="W70" i="11"/>
  <c r="N71" i="11"/>
  <c r="R71" i="11"/>
  <c r="V71" i="11"/>
  <c r="T74" i="11"/>
  <c r="T73" i="11" s="1"/>
  <c r="X74" i="11"/>
  <c r="X73" i="11" s="1"/>
  <c r="U49" i="11"/>
  <c r="Q49" i="11"/>
  <c r="U48" i="11"/>
  <c r="Q48" i="11"/>
  <c r="U47" i="11"/>
  <c r="Q47" i="11"/>
  <c r="U43" i="11"/>
  <c r="Q43" i="11"/>
  <c r="U42" i="11"/>
  <c r="Q42" i="11"/>
  <c r="Y67" i="11"/>
  <c r="U67" i="11"/>
  <c r="U41" i="11"/>
  <c r="Q67" i="11"/>
  <c r="Q41" i="11"/>
  <c r="U40" i="11"/>
  <c r="Q40" i="11"/>
  <c r="N67" i="11"/>
  <c r="X70" i="11"/>
  <c r="O71" i="11"/>
  <c r="S71" i="11"/>
  <c r="W71" i="11"/>
  <c r="Q74" i="11"/>
  <c r="Q73" i="11" s="1"/>
  <c r="U74" i="11"/>
  <c r="U73" i="11" s="1"/>
  <c r="Y74" i="11"/>
  <c r="Y73" i="11" s="1"/>
  <c r="P49" i="11"/>
  <c r="T48" i="11"/>
  <c r="P48" i="11"/>
  <c r="T47" i="11"/>
  <c r="P47" i="11"/>
  <c r="T43" i="11"/>
  <c r="P43" i="11"/>
  <c r="T42" i="11"/>
  <c r="P42" i="11"/>
  <c r="X67" i="11"/>
  <c r="T67" i="11"/>
  <c r="T41" i="11"/>
  <c r="P67" i="11"/>
  <c r="P41" i="11"/>
  <c r="T40" i="11"/>
  <c r="P40" i="11"/>
  <c r="R67" i="11"/>
  <c r="Q70" i="11"/>
  <c r="Q69" i="11" s="1"/>
  <c r="U70" i="11"/>
  <c r="U69" i="11" s="1"/>
  <c r="Y70" i="11"/>
  <c r="P71" i="11"/>
  <c r="P69" i="11" s="1"/>
  <c r="T71" i="11"/>
  <c r="T69" i="11" s="1"/>
  <c r="X71" i="11"/>
  <c r="N74" i="11"/>
  <c r="N73" i="11" s="1"/>
  <c r="R74" i="11"/>
  <c r="R73" i="11" s="1"/>
  <c r="V74" i="11"/>
  <c r="V73" i="11" s="1"/>
  <c r="O23" i="11"/>
  <c r="V23" i="11"/>
  <c r="R23" i="11"/>
  <c r="N23" i="11"/>
  <c r="X66" i="11"/>
  <c r="T23" i="11"/>
  <c r="P23" i="11"/>
  <c r="S23" i="11"/>
  <c r="Y66" i="11"/>
  <c r="U23" i="11"/>
  <c r="Q23" i="11"/>
  <c r="U52" i="13"/>
  <c r="E53" i="9"/>
  <c r="F54" i="35" s="1"/>
  <c r="H54" i="35" s="1"/>
  <c r="E56" i="9"/>
  <c r="F57" i="35" s="1"/>
  <c r="D24" i="15"/>
  <c r="D30" i="15" s="1"/>
  <c r="D15" i="15"/>
  <c r="D21" i="15" s="1"/>
  <c r="D9" i="15"/>
  <c r="E9" i="15" s="1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F64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F69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F67" i="1"/>
  <c r="F63" i="1"/>
  <c r="H7" i="13"/>
  <c r="I7" i="13"/>
  <c r="J7" i="13"/>
  <c r="K7" i="13"/>
  <c r="L7" i="13"/>
  <c r="M7" i="13"/>
  <c r="N7" i="13"/>
  <c r="O7" i="13"/>
  <c r="P7" i="13"/>
  <c r="Q7" i="13"/>
  <c r="H30" i="13"/>
  <c r="I30" i="13"/>
  <c r="J30" i="13"/>
  <c r="K30" i="13"/>
  <c r="L30" i="13"/>
  <c r="L30" i="9" s="1"/>
  <c r="M30" i="13"/>
  <c r="N30" i="13"/>
  <c r="O30" i="13"/>
  <c r="P30" i="13"/>
  <c r="Q30" i="13"/>
  <c r="H20" i="13"/>
  <c r="I20" i="13"/>
  <c r="J20" i="13"/>
  <c r="K20" i="13"/>
  <c r="L20" i="13"/>
  <c r="M20" i="13"/>
  <c r="N20" i="13"/>
  <c r="O20" i="13"/>
  <c r="P20" i="13"/>
  <c r="Q20" i="13"/>
  <c r="H54" i="13"/>
  <c r="H52" i="13" s="1"/>
  <c r="I54" i="13"/>
  <c r="I52" i="13" s="1"/>
  <c r="J54" i="13"/>
  <c r="J52" i="13" s="1"/>
  <c r="K54" i="13"/>
  <c r="K52" i="13" s="1"/>
  <c r="L54" i="13"/>
  <c r="L52" i="13" s="1"/>
  <c r="M54" i="13"/>
  <c r="M52" i="13" s="1"/>
  <c r="N54" i="13"/>
  <c r="N52" i="13" s="1"/>
  <c r="O54" i="13"/>
  <c r="O52" i="13" s="1"/>
  <c r="P54" i="13"/>
  <c r="P52" i="13" s="1"/>
  <c r="Q54" i="13"/>
  <c r="Q52" i="13" s="1"/>
  <c r="G54" i="13"/>
  <c r="F54" i="13"/>
  <c r="E54" i="13"/>
  <c r="C76" i="13"/>
  <c r="C52" i="13"/>
  <c r="G20" i="13"/>
  <c r="F20" i="13"/>
  <c r="F25" i="13" s="1"/>
  <c r="E20" i="13"/>
  <c r="G30" i="13"/>
  <c r="F30" i="13"/>
  <c r="E30" i="13"/>
  <c r="E7" i="13"/>
  <c r="E5" i="13"/>
  <c r="F5" i="13" s="1"/>
  <c r="G5" i="13" s="1"/>
  <c r="H5" i="13" s="1"/>
  <c r="I5" i="13" s="1"/>
  <c r="J5" i="13" s="1"/>
  <c r="K5" i="13" s="1"/>
  <c r="L5" i="13" s="1"/>
  <c r="M5" i="13" s="1"/>
  <c r="N5" i="13" s="1"/>
  <c r="O5" i="13" s="1"/>
  <c r="P5" i="13" s="1"/>
  <c r="Q5" i="13" s="1"/>
  <c r="R5" i="13" s="1"/>
  <c r="S5" i="13" s="1"/>
  <c r="T5" i="13" s="1"/>
  <c r="U5" i="13" s="1"/>
  <c r="V5" i="13" s="1"/>
  <c r="C63" i="13"/>
  <c r="C39" i="13"/>
  <c r="G7" i="13"/>
  <c r="E7" i="12"/>
  <c r="E5" i="12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G22" i="21"/>
  <c r="F22" i="21"/>
  <c r="D22" i="21"/>
  <c r="M42" i="11"/>
  <c r="M48" i="11"/>
  <c r="C36" i="11"/>
  <c r="C51" i="11" s="1"/>
  <c r="C25" i="11"/>
  <c r="C40" i="11" s="1"/>
  <c r="E8" i="11"/>
  <c r="E6" i="11"/>
  <c r="F6" i="11" s="1"/>
  <c r="G6" i="11" s="1"/>
  <c r="H6" i="11" s="1"/>
  <c r="I6" i="11" s="1"/>
  <c r="J6" i="11" s="1"/>
  <c r="K6" i="11" s="1"/>
  <c r="L6" i="11" s="1"/>
  <c r="M6" i="11" s="1"/>
  <c r="N6" i="11" s="1"/>
  <c r="O6" i="11" s="1"/>
  <c r="P6" i="11" s="1"/>
  <c r="Q6" i="11" s="1"/>
  <c r="R6" i="11" s="1"/>
  <c r="S6" i="11" s="1"/>
  <c r="T6" i="11" s="1"/>
  <c r="U6" i="11" s="1"/>
  <c r="V6" i="11" s="1"/>
  <c r="W6" i="11" s="1"/>
  <c r="X6" i="11" s="1"/>
  <c r="Y6" i="11" s="1"/>
  <c r="E20" i="15"/>
  <c r="F20" i="15" s="1"/>
  <c r="G20" i="15" s="1"/>
  <c r="H20" i="15" s="1"/>
  <c r="I20" i="15" s="1"/>
  <c r="J20" i="15" s="1"/>
  <c r="K20" i="15" s="1"/>
  <c r="L20" i="15" s="1"/>
  <c r="M20" i="15" s="1"/>
  <c r="N20" i="15" s="1"/>
  <c r="E29" i="15"/>
  <c r="F29" i="15" s="1"/>
  <c r="G29" i="15" s="1"/>
  <c r="H29" i="15" s="1"/>
  <c r="I29" i="15" s="1"/>
  <c r="J29" i="15" s="1"/>
  <c r="K29" i="15" s="1"/>
  <c r="L29" i="15" s="1"/>
  <c r="M29" i="15" s="1"/>
  <c r="N29" i="15" s="1"/>
  <c r="D5" i="15"/>
  <c r="E5" i="15" s="1"/>
  <c r="F5" i="15" s="1"/>
  <c r="G5" i="15" s="1"/>
  <c r="H5" i="15" s="1"/>
  <c r="I5" i="15" s="1"/>
  <c r="J5" i="15" s="1"/>
  <c r="K5" i="15" s="1"/>
  <c r="L5" i="15" s="1"/>
  <c r="M5" i="15" s="1"/>
  <c r="N5" i="15" s="1"/>
  <c r="O5" i="15" s="1"/>
  <c r="P5" i="15" s="1"/>
  <c r="Q5" i="15" s="1"/>
  <c r="R5" i="15" s="1"/>
  <c r="S5" i="15" s="1"/>
  <c r="T5" i="15" s="1"/>
  <c r="U5" i="15" s="1"/>
  <c r="C54" i="19"/>
  <c r="F7" i="19"/>
  <c r="F5" i="19"/>
  <c r="G5" i="19" s="1"/>
  <c r="H5" i="19" s="1"/>
  <c r="I5" i="19" s="1"/>
  <c r="J5" i="19" s="1"/>
  <c r="K5" i="19" s="1"/>
  <c r="L5" i="19" s="1"/>
  <c r="M5" i="19" s="1"/>
  <c r="N5" i="19" s="1"/>
  <c r="O5" i="19" s="1"/>
  <c r="P5" i="19" s="1"/>
  <c r="Q5" i="19" s="1"/>
  <c r="R5" i="19" s="1"/>
  <c r="S5" i="19" s="1"/>
  <c r="T5" i="19" s="1"/>
  <c r="U5" i="19" s="1"/>
  <c r="V5" i="19" s="1"/>
  <c r="W5" i="19" s="1"/>
  <c r="R69" i="11" l="1"/>
  <c r="W18" i="1"/>
  <c r="U8" i="6"/>
  <c r="H11" i="35"/>
  <c r="V18" i="1"/>
  <c r="T8" i="6"/>
  <c r="U18" i="1"/>
  <c r="S8" i="6"/>
  <c r="T18" i="1"/>
  <c r="R8" i="6"/>
  <c r="S18" i="1"/>
  <c r="Q8" i="6"/>
  <c r="R18" i="1"/>
  <c r="P8" i="6"/>
  <c r="Q18" i="1"/>
  <c r="O8" i="6"/>
  <c r="O18" i="1"/>
  <c r="E10" i="9"/>
  <c r="F17" i="1"/>
  <c r="F18" i="1" s="1"/>
  <c r="G47" i="12"/>
  <c r="F46" i="12"/>
  <c r="H22" i="19"/>
  <c r="G21" i="19"/>
  <c r="Q66" i="11"/>
  <c r="Q65" i="11" s="1"/>
  <c r="P66" i="11"/>
  <c r="R66" i="11"/>
  <c r="R65" i="11" s="1"/>
  <c r="U66" i="11"/>
  <c r="U65" i="11" s="1"/>
  <c r="T66" i="11"/>
  <c r="T65" i="11" s="1"/>
  <c r="S66" i="11"/>
  <c r="S65" i="11" s="1"/>
  <c r="O66" i="11"/>
  <c r="O65" i="11" s="1"/>
  <c r="P18" i="1"/>
  <c r="T56" i="1"/>
  <c r="V56" i="1"/>
  <c r="W56" i="1"/>
  <c r="S56" i="1"/>
  <c r="U56" i="1"/>
  <c r="P25" i="13"/>
  <c r="Q54" i="1" s="1"/>
  <c r="L25" i="13"/>
  <c r="M54" i="1" s="1"/>
  <c r="H25" i="13"/>
  <c r="I54" i="1" s="1"/>
  <c r="Y69" i="11"/>
  <c r="R38" i="11"/>
  <c r="H78" i="13"/>
  <c r="H76" i="13" s="1"/>
  <c r="Q25" i="13"/>
  <c r="R54" i="1" s="1"/>
  <c r="M25" i="13"/>
  <c r="E78" i="13"/>
  <c r="U78" i="13"/>
  <c r="U76" i="13" s="1"/>
  <c r="R78" i="13"/>
  <c r="R76" i="13" s="1"/>
  <c r="S78" i="13"/>
  <c r="S76" i="13" s="1"/>
  <c r="T78" i="13"/>
  <c r="T76" i="13" s="1"/>
  <c r="N38" i="11"/>
  <c r="O25" i="13"/>
  <c r="P54" i="1" s="1"/>
  <c r="K25" i="13"/>
  <c r="L54" i="1" s="1"/>
  <c r="V78" i="13"/>
  <c r="V76" i="13" s="1"/>
  <c r="N25" i="13"/>
  <c r="O54" i="1" s="1"/>
  <c r="J25" i="13"/>
  <c r="K54" i="1" s="1"/>
  <c r="V38" i="11"/>
  <c r="F29" i="1"/>
  <c r="E16" i="9"/>
  <c r="K48" i="11"/>
  <c r="V69" i="11"/>
  <c r="L42" i="11"/>
  <c r="O38" i="11"/>
  <c r="G48" i="11"/>
  <c r="J42" i="11"/>
  <c r="F42" i="11"/>
  <c r="O69" i="11"/>
  <c r="X69" i="11"/>
  <c r="W69" i="11"/>
  <c r="Q38" i="11"/>
  <c r="P38" i="11"/>
  <c r="M49" i="11"/>
  <c r="M74" i="11"/>
  <c r="M73" i="11" s="1"/>
  <c r="I49" i="11"/>
  <c r="I74" i="11"/>
  <c r="I73" i="11" s="1"/>
  <c r="E49" i="11"/>
  <c r="E74" i="11"/>
  <c r="E73" i="11" s="1"/>
  <c r="J48" i="11"/>
  <c r="F48" i="11"/>
  <c r="K47" i="11"/>
  <c r="K71" i="11"/>
  <c r="G47" i="11"/>
  <c r="G71" i="11"/>
  <c r="L43" i="11"/>
  <c r="L70" i="11"/>
  <c r="H43" i="11"/>
  <c r="H70" i="11"/>
  <c r="I42" i="11"/>
  <c r="E42" i="11"/>
  <c r="P65" i="11"/>
  <c r="T38" i="11"/>
  <c r="N69" i="11"/>
  <c r="L49" i="11"/>
  <c r="L74" i="11"/>
  <c r="L73" i="11" s="1"/>
  <c r="E48" i="11"/>
  <c r="J47" i="11"/>
  <c r="J71" i="11"/>
  <c r="F47" i="11"/>
  <c r="F71" i="11"/>
  <c r="K43" i="11"/>
  <c r="K70" i="11"/>
  <c r="G43" i="11"/>
  <c r="G70" i="11"/>
  <c r="H42" i="11"/>
  <c r="E67" i="11"/>
  <c r="V66" i="11"/>
  <c r="V65" i="11" s="1"/>
  <c r="F49" i="11"/>
  <c r="F74" i="11"/>
  <c r="F73" i="11" s="1"/>
  <c r="H49" i="11"/>
  <c r="H74" i="11"/>
  <c r="H73" i="11" s="1"/>
  <c r="I48" i="11"/>
  <c r="K49" i="11"/>
  <c r="K74" i="11"/>
  <c r="K73" i="11" s="1"/>
  <c r="G49" i="11"/>
  <c r="G74" i="11"/>
  <c r="G73" i="11" s="1"/>
  <c r="L48" i="11"/>
  <c r="H48" i="11"/>
  <c r="M47" i="11"/>
  <c r="M71" i="11"/>
  <c r="I47" i="11"/>
  <c r="I71" i="11"/>
  <c r="E47" i="11"/>
  <c r="E71" i="11"/>
  <c r="J43" i="11"/>
  <c r="J70" i="11"/>
  <c r="F43" i="11"/>
  <c r="F70" i="11"/>
  <c r="K42" i="11"/>
  <c r="G42" i="11"/>
  <c r="Y65" i="11"/>
  <c r="X65" i="11"/>
  <c r="U38" i="11"/>
  <c r="S69" i="11"/>
  <c r="S38" i="11"/>
  <c r="F67" i="11"/>
  <c r="J49" i="11"/>
  <c r="J74" i="11"/>
  <c r="J73" i="11" s="1"/>
  <c r="L47" i="11"/>
  <c r="L71" i="11"/>
  <c r="H47" i="11"/>
  <c r="H71" i="11"/>
  <c r="M43" i="11"/>
  <c r="M70" i="11"/>
  <c r="I43" i="11"/>
  <c r="I70" i="11"/>
  <c r="E43" i="11"/>
  <c r="E70" i="11"/>
  <c r="N66" i="11"/>
  <c r="N65" i="11" s="1"/>
  <c r="W66" i="11"/>
  <c r="W65" i="11" s="1"/>
  <c r="I25" i="13"/>
  <c r="J54" i="1" s="1"/>
  <c r="E24" i="15"/>
  <c r="F24" i="15" s="1"/>
  <c r="G24" i="15" s="1"/>
  <c r="H24" i="15" s="1"/>
  <c r="O20" i="15"/>
  <c r="O29" i="15"/>
  <c r="E20" i="9"/>
  <c r="O78" i="13"/>
  <c r="O76" i="13" s="1"/>
  <c r="K78" i="13"/>
  <c r="K76" i="13" s="1"/>
  <c r="J78" i="13"/>
  <c r="J76" i="13" s="1"/>
  <c r="I78" i="13"/>
  <c r="I76" i="13" s="1"/>
  <c r="F68" i="1"/>
  <c r="N78" i="13"/>
  <c r="N76" i="13" s="1"/>
  <c r="Q78" i="13"/>
  <c r="Q76" i="13" s="1"/>
  <c r="M78" i="13"/>
  <c r="M76" i="13" s="1"/>
  <c r="P78" i="13"/>
  <c r="P76" i="13" s="1"/>
  <c r="L78" i="13"/>
  <c r="L76" i="13" s="1"/>
  <c r="E52" i="13"/>
  <c r="G78" i="13"/>
  <c r="F78" i="13"/>
  <c r="G25" i="13"/>
  <c r="H54" i="1" s="1"/>
  <c r="F52" i="13"/>
  <c r="G52" i="13"/>
  <c r="E25" i="13"/>
  <c r="F54" i="1" s="1"/>
  <c r="F56" i="1" s="1"/>
  <c r="D36" i="6" s="1"/>
  <c r="G54" i="1"/>
  <c r="E23" i="11"/>
  <c r="F8" i="11"/>
  <c r="E15" i="15"/>
  <c r="F15" i="15" s="1"/>
  <c r="G15" i="15" s="1"/>
  <c r="H15" i="15" s="1"/>
  <c r="G7" i="19"/>
  <c r="N54" i="1" l="1"/>
  <c r="N56" i="1" s="1"/>
  <c r="L36" i="6" s="1"/>
  <c r="H47" i="12"/>
  <c r="G46" i="12"/>
  <c r="I22" i="19"/>
  <c r="H21" i="19"/>
  <c r="R28" i="1"/>
  <c r="R30" i="1" s="1"/>
  <c r="R31" i="1" s="1"/>
  <c r="R33" i="1" s="1"/>
  <c r="Q12" i="9"/>
  <c r="Q13" i="9" s="1"/>
  <c r="O28" i="1"/>
  <c r="O30" i="1" s="1"/>
  <c r="N12" i="9"/>
  <c r="N13" i="9" s="1"/>
  <c r="V28" i="1"/>
  <c r="V30" i="1" s="1"/>
  <c r="U12" i="9"/>
  <c r="U13" i="9" s="1"/>
  <c r="U28" i="1"/>
  <c r="U30" i="1" s="1"/>
  <c r="T12" i="9"/>
  <c r="T13" i="9" s="1"/>
  <c r="W28" i="1"/>
  <c r="W30" i="1" s="1"/>
  <c r="V12" i="9"/>
  <c r="V13" i="9" s="1"/>
  <c r="S28" i="1"/>
  <c r="S30" i="1" s="1"/>
  <c r="U45" i="1" s="1"/>
  <c r="R12" i="9"/>
  <c r="R13" i="9" s="1"/>
  <c r="T28" i="1"/>
  <c r="T30" i="1" s="1"/>
  <c r="V45" i="1" s="1"/>
  <c r="S12" i="9"/>
  <c r="S13" i="9" s="1"/>
  <c r="Q28" i="1"/>
  <c r="Q30" i="1" s="1"/>
  <c r="P12" i="9"/>
  <c r="P13" i="9" s="1"/>
  <c r="P28" i="1"/>
  <c r="P30" i="1" s="1"/>
  <c r="P31" i="1" s="1"/>
  <c r="P33" i="1" s="1"/>
  <c r="O12" i="9"/>
  <c r="F10" i="9"/>
  <c r="G17" i="1"/>
  <c r="O56" i="1"/>
  <c r="Q56" i="1"/>
  <c r="G56" i="1"/>
  <c r="E36" i="6" s="1"/>
  <c r="H56" i="1"/>
  <c r="F36" i="6" s="1"/>
  <c r="L56" i="1"/>
  <c r="I56" i="1"/>
  <c r="G36" i="6" s="1"/>
  <c r="J56" i="1"/>
  <c r="H36" i="6" s="1"/>
  <c r="K56" i="1"/>
  <c r="P56" i="1"/>
  <c r="R56" i="1"/>
  <c r="M56" i="1"/>
  <c r="G41" i="13"/>
  <c r="G16" i="9"/>
  <c r="F16" i="9"/>
  <c r="E40" i="11"/>
  <c r="G69" i="11"/>
  <c r="K69" i="11"/>
  <c r="J69" i="11"/>
  <c r="E69" i="11"/>
  <c r="M69" i="11"/>
  <c r="L69" i="11"/>
  <c r="G67" i="11"/>
  <c r="F69" i="11"/>
  <c r="I69" i="11"/>
  <c r="H69" i="11"/>
  <c r="G30" i="15"/>
  <c r="E30" i="15"/>
  <c r="F30" i="15"/>
  <c r="E66" i="11"/>
  <c r="E65" i="11" s="1"/>
  <c r="H21" i="15"/>
  <c r="I15" i="15"/>
  <c r="H30" i="15"/>
  <c r="I24" i="15"/>
  <c r="P29" i="15"/>
  <c r="Q29" i="15" s="1"/>
  <c r="R29" i="15" s="1"/>
  <c r="S29" i="15" s="1"/>
  <c r="T29" i="15" s="1"/>
  <c r="U29" i="15" s="1"/>
  <c r="P20" i="15"/>
  <c r="Q20" i="15" s="1"/>
  <c r="R20" i="15" s="1"/>
  <c r="S20" i="15" s="1"/>
  <c r="T20" i="15" s="1"/>
  <c r="U20" i="15" s="1"/>
  <c r="H7" i="19"/>
  <c r="E21" i="15"/>
  <c r="G76" i="13"/>
  <c r="E76" i="13"/>
  <c r="E39" i="13"/>
  <c r="F23" i="11"/>
  <c r="G8" i="11"/>
  <c r="F21" i="15"/>
  <c r="G20" i="9" s="1"/>
  <c r="G21" i="15"/>
  <c r="H20" i="9" s="1"/>
  <c r="U57" i="9" l="1"/>
  <c r="G65" i="13"/>
  <c r="H65" i="13"/>
  <c r="I47" i="12"/>
  <c r="H46" i="12"/>
  <c r="J22" i="19"/>
  <c r="I21" i="19"/>
  <c r="O13" i="9"/>
  <c r="H13" i="35"/>
  <c r="H14" i="35" s="1"/>
  <c r="I20" i="9"/>
  <c r="F20" i="9"/>
  <c r="T31" i="1"/>
  <c r="T33" i="1" s="1"/>
  <c r="Q31" i="1"/>
  <c r="Q33" i="1" s="1"/>
  <c r="S45" i="1"/>
  <c r="R57" i="9" s="1"/>
  <c r="S31" i="1"/>
  <c r="S33" i="1" s="1"/>
  <c r="V31" i="1"/>
  <c r="V33" i="1" s="1"/>
  <c r="W31" i="1"/>
  <c r="W33" i="1" s="1"/>
  <c r="R45" i="1"/>
  <c r="Q57" i="9" s="1"/>
  <c r="W45" i="1"/>
  <c r="V57" i="9" s="1"/>
  <c r="T57" i="9"/>
  <c r="U31" i="1"/>
  <c r="U33" i="1" s="1"/>
  <c r="G10" i="9"/>
  <c r="H17" i="1"/>
  <c r="O31" i="1"/>
  <c r="O33" i="1" s="1"/>
  <c r="G18" i="1"/>
  <c r="T45" i="1"/>
  <c r="S57" i="9" s="1"/>
  <c r="Q45" i="1"/>
  <c r="P57" i="9" s="1"/>
  <c r="H16" i="9"/>
  <c r="H67" i="11"/>
  <c r="F40" i="11"/>
  <c r="E41" i="11"/>
  <c r="E38" i="11" s="1"/>
  <c r="F66" i="11"/>
  <c r="F65" i="11" s="1"/>
  <c r="H41" i="13"/>
  <c r="J68" i="1"/>
  <c r="J24" i="15"/>
  <c r="I30" i="15"/>
  <c r="J15" i="15"/>
  <c r="I21" i="15"/>
  <c r="G68" i="1"/>
  <c r="I68" i="1"/>
  <c r="H68" i="1"/>
  <c r="F76" i="13"/>
  <c r="E57" i="13"/>
  <c r="E17" i="9" s="1"/>
  <c r="E63" i="13"/>
  <c r="H8" i="11"/>
  <c r="G23" i="11"/>
  <c r="I7" i="19"/>
  <c r="H46" i="13" l="1"/>
  <c r="H10" i="9"/>
  <c r="I17" i="1"/>
  <c r="I18" i="1" s="1"/>
  <c r="J47" i="12"/>
  <c r="I46" i="12"/>
  <c r="K22" i="19"/>
  <c r="J21" i="19"/>
  <c r="J20" i="9"/>
  <c r="F28" i="1"/>
  <c r="F30" i="1" s="1"/>
  <c r="E57" i="9" s="1"/>
  <c r="E12" i="9"/>
  <c r="H18" i="1"/>
  <c r="E81" i="13"/>
  <c r="I16" i="9"/>
  <c r="I67" i="11"/>
  <c r="F41" i="11"/>
  <c r="F38" i="11" s="1"/>
  <c r="G40" i="11"/>
  <c r="G66" i="11"/>
  <c r="G65" i="11" s="1"/>
  <c r="I41" i="13"/>
  <c r="K68" i="1"/>
  <c r="J30" i="15"/>
  <c r="K24" i="15"/>
  <c r="J21" i="15"/>
  <c r="K15" i="15"/>
  <c r="H23" i="11"/>
  <c r="I8" i="11"/>
  <c r="H40" i="11"/>
  <c r="J7" i="19"/>
  <c r="H70" i="13" l="1"/>
  <c r="I46" i="13" s="1"/>
  <c r="I65" i="13"/>
  <c r="I10" i="9"/>
  <c r="J17" i="1"/>
  <c r="J18" i="1" s="1"/>
  <c r="K47" i="12"/>
  <c r="J46" i="12"/>
  <c r="L22" i="19"/>
  <c r="K21" i="19"/>
  <c r="E13" i="9"/>
  <c r="K20" i="9"/>
  <c r="H45" i="1"/>
  <c r="G28" i="1"/>
  <c r="G30" i="1" s="1"/>
  <c r="G31" i="1" s="1"/>
  <c r="G33" i="1" s="1"/>
  <c r="F12" i="9"/>
  <c r="F13" i="9" s="1"/>
  <c r="F31" i="1"/>
  <c r="F33" i="1" s="1"/>
  <c r="J16" i="9"/>
  <c r="H66" i="11"/>
  <c r="H65" i="11" s="1"/>
  <c r="J41" i="13"/>
  <c r="K30" i="15"/>
  <c r="L24" i="15"/>
  <c r="L15" i="15"/>
  <c r="K21" i="15"/>
  <c r="L68" i="1"/>
  <c r="J8" i="11"/>
  <c r="I23" i="11"/>
  <c r="I40" i="11"/>
  <c r="K7" i="19"/>
  <c r="J70" i="13" l="1"/>
  <c r="I70" i="13"/>
  <c r="J46" i="13" s="1"/>
  <c r="J65" i="13"/>
  <c r="J10" i="9"/>
  <c r="K17" i="1"/>
  <c r="L47" i="12"/>
  <c r="K46" i="12"/>
  <c r="M22" i="19"/>
  <c r="L21" i="19"/>
  <c r="L20" i="9"/>
  <c r="I45" i="1"/>
  <c r="F57" i="9"/>
  <c r="K46" i="13"/>
  <c r="K16" i="9"/>
  <c r="J67" i="11"/>
  <c r="H41" i="11"/>
  <c r="H38" i="11" s="1"/>
  <c r="G41" i="11"/>
  <c r="G38" i="11" s="1"/>
  <c r="K67" i="11"/>
  <c r="I66" i="11"/>
  <c r="I65" i="11" s="1"/>
  <c r="M24" i="15"/>
  <c r="L30" i="15"/>
  <c r="M68" i="1"/>
  <c r="M15" i="15"/>
  <c r="L21" i="15"/>
  <c r="M20" i="9" s="1"/>
  <c r="J23" i="11"/>
  <c r="M40" i="11"/>
  <c r="I41" i="11"/>
  <c r="I38" i="11" s="1"/>
  <c r="K8" i="11"/>
  <c r="L7" i="19"/>
  <c r="K18" i="1" l="1"/>
  <c r="I8" i="6"/>
  <c r="K70" i="13"/>
  <c r="K10" i="9"/>
  <c r="L17" i="1"/>
  <c r="M47" i="12"/>
  <c r="L46" i="12"/>
  <c r="N22" i="19"/>
  <c r="M21" i="19"/>
  <c r="I28" i="1"/>
  <c r="I30" i="1" s="1"/>
  <c r="H57" i="9" s="1"/>
  <c r="H12" i="9"/>
  <c r="H13" i="9" s="1"/>
  <c r="H28" i="1"/>
  <c r="H30" i="1" s="1"/>
  <c r="H31" i="1" s="1"/>
  <c r="H33" i="1" s="1"/>
  <c r="G12" i="9"/>
  <c r="J28" i="1"/>
  <c r="J30" i="1" s="1"/>
  <c r="L45" i="1" s="1"/>
  <c r="I12" i="9"/>
  <c r="I13" i="9" s="1"/>
  <c r="L16" i="9"/>
  <c r="J40" i="11"/>
  <c r="L40" i="11"/>
  <c r="L67" i="11"/>
  <c r="K40" i="11"/>
  <c r="J66" i="11"/>
  <c r="J65" i="11" s="1"/>
  <c r="K41" i="13"/>
  <c r="N68" i="1"/>
  <c r="N15" i="15"/>
  <c r="M21" i="15"/>
  <c r="N24" i="15"/>
  <c r="M30" i="15"/>
  <c r="K23" i="11"/>
  <c r="L8" i="11"/>
  <c r="L23" i="11"/>
  <c r="L41" i="11"/>
  <c r="M7" i="19"/>
  <c r="L18" i="1" l="1"/>
  <c r="J8" i="6"/>
  <c r="K65" i="13"/>
  <c r="L46" i="13"/>
  <c r="L10" i="9"/>
  <c r="M17" i="1"/>
  <c r="N47" i="12"/>
  <c r="M46" i="12"/>
  <c r="O22" i="19"/>
  <c r="N21" i="19"/>
  <c r="G13" i="9"/>
  <c r="N20" i="9"/>
  <c r="I31" i="1"/>
  <c r="I33" i="1" s="1"/>
  <c r="K45" i="1"/>
  <c r="J31" i="1"/>
  <c r="J33" i="1" s="1"/>
  <c r="J45" i="1"/>
  <c r="I57" i="9" s="1"/>
  <c r="G57" i="9"/>
  <c r="M16" i="9"/>
  <c r="M67" i="11"/>
  <c r="M41" i="11"/>
  <c r="M38" i="11" s="1"/>
  <c r="K41" i="11"/>
  <c r="K38" i="11" s="1"/>
  <c r="J41" i="11"/>
  <c r="J38" i="11" s="1"/>
  <c r="L38" i="11"/>
  <c r="K66" i="11"/>
  <c r="K65" i="11" s="1"/>
  <c r="L66" i="11"/>
  <c r="L65" i="11" s="1"/>
  <c r="L41" i="13"/>
  <c r="L65" i="13" s="1"/>
  <c r="O68" i="1"/>
  <c r="O15" i="15"/>
  <c r="N21" i="15"/>
  <c r="O24" i="15"/>
  <c r="N30" i="15"/>
  <c r="M8" i="11"/>
  <c r="M23" i="11"/>
  <c r="N7" i="19"/>
  <c r="M18" i="1" l="1"/>
  <c r="K8" i="6"/>
  <c r="L70" i="13"/>
  <c r="M46" i="13" s="1"/>
  <c r="M70" i="13" s="1"/>
  <c r="N46" i="13" s="1"/>
  <c r="M10" i="9"/>
  <c r="F11" i="35" s="1"/>
  <c r="N17" i="1"/>
  <c r="O20" i="9"/>
  <c r="O47" i="12"/>
  <c r="N46" i="12"/>
  <c r="P22" i="19"/>
  <c r="O21" i="19"/>
  <c r="K28" i="1"/>
  <c r="K30" i="1" s="1"/>
  <c r="K31" i="1" s="1"/>
  <c r="J12" i="9"/>
  <c r="N28" i="1"/>
  <c r="N30" i="1" s="1"/>
  <c r="M12" i="9"/>
  <c r="M28" i="1"/>
  <c r="M30" i="1" s="1"/>
  <c r="L12" i="9"/>
  <c r="L13" i="9" s="1"/>
  <c r="L28" i="1"/>
  <c r="L30" i="1" s="1"/>
  <c r="K12" i="9"/>
  <c r="K13" i="9" s="1"/>
  <c r="N16" i="9"/>
  <c r="M66" i="11"/>
  <c r="M65" i="11" s="1"/>
  <c r="M41" i="13"/>
  <c r="P15" i="15"/>
  <c r="O21" i="15"/>
  <c r="P24" i="15"/>
  <c r="O30" i="15"/>
  <c r="P68" i="1"/>
  <c r="O7" i="19"/>
  <c r="N18" i="1" l="1"/>
  <c r="P45" i="1" s="1"/>
  <c r="O57" i="9" s="1"/>
  <c r="L8" i="6"/>
  <c r="M13" i="9"/>
  <c r="O46" i="13"/>
  <c r="O70" i="13" s="1"/>
  <c r="P46" i="13" s="1"/>
  <c r="P70" i="13" s="1"/>
  <c r="N70" i="13"/>
  <c r="M65" i="13"/>
  <c r="N41" i="13" s="1"/>
  <c r="N65" i="13" s="1"/>
  <c r="P47" i="12"/>
  <c r="O46" i="12"/>
  <c r="Q22" i="19"/>
  <c r="P21" i="19"/>
  <c r="J13" i="9"/>
  <c r="F13" i="35"/>
  <c r="F14" i="35" s="1"/>
  <c r="K33" i="1"/>
  <c r="P20" i="9"/>
  <c r="N45" i="1"/>
  <c r="K57" i="9"/>
  <c r="M45" i="1"/>
  <c r="L57" i="9" s="1"/>
  <c r="J57" i="9"/>
  <c r="O45" i="1"/>
  <c r="N57" i="9" s="1"/>
  <c r="L31" i="1"/>
  <c r="L33" i="1" s="1"/>
  <c r="M31" i="1"/>
  <c r="M33" i="1" s="1"/>
  <c r="N31" i="1"/>
  <c r="N33" i="1" s="1"/>
  <c r="O16" i="9"/>
  <c r="Q24" i="15"/>
  <c r="P30" i="15"/>
  <c r="Q68" i="1"/>
  <c r="Q15" i="15"/>
  <c r="P21" i="15"/>
  <c r="P7" i="19"/>
  <c r="M57" i="9" l="1"/>
  <c r="F58" i="35" s="1"/>
  <c r="H58" i="35" s="1"/>
  <c r="Q47" i="12"/>
  <c r="P46" i="12"/>
  <c r="R22" i="19"/>
  <c r="Q21" i="19"/>
  <c r="Q20" i="9"/>
  <c r="P16" i="9"/>
  <c r="O41" i="13"/>
  <c r="O65" i="13" s="1"/>
  <c r="R68" i="1"/>
  <c r="R15" i="15"/>
  <c r="Q21" i="15"/>
  <c r="R20" i="9" s="1"/>
  <c r="R24" i="15"/>
  <c r="Q30" i="15"/>
  <c r="Q7" i="19"/>
  <c r="R47" i="12" l="1"/>
  <c r="Q46" i="12"/>
  <c r="S22" i="19"/>
  <c r="R21" i="19"/>
  <c r="Q16" i="9"/>
  <c r="P41" i="13"/>
  <c r="P65" i="13" s="1"/>
  <c r="Q46" i="13"/>
  <c r="Q70" i="13" s="1"/>
  <c r="S15" i="15"/>
  <c r="R21" i="15"/>
  <c r="S24" i="15"/>
  <c r="R30" i="15"/>
  <c r="S68" i="1"/>
  <c r="R7" i="19"/>
  <c r="S47" i="12" l="1"/>
  <c r="R46" i="12"/>
  <c r="T22" i="19"/>
  <c r="S21" i="19"/>
  <c r="S20" i="9"/>
  <c r="R16" i="9"/>
  <c r="Q41" i="13"/>
  <c r="Q65" i="13" s="1"/>
  <c r="T24" i="15"/>
  <c r="S30" i="15"/>
  <c r="T68" i="1"/>
  <c r="T15" i="15"/>
  <c r="S21" i="15"/>
  <c r="S7" i="19"/>
  <c r="T47" i="12" l="1"/>
  <c r="S46" i="12"/>
  <c r="U22" i="19"/>
  <c r="T21" i="19"/>
  <c r="U68" i="1"/>
  <c r="U70" i="1" s="1"/>
  <c r="U72" i="1" s="1"/>
  <c r="S37" i="6" s="1"/>
  <c r="T20" i="9"/>
  <c r="S16" i="9"/>
  <c r="R46" i="13"/>
  <c r="R70" i="13" s="1"/>
  <c r="U15" i="15"/>
  <c r="T21" i="15"/>
  <c r="U24" i="15"/>
  <c r="T30" i="15"/>
  <c r="T7" i="19"/>
  <c r="U47" i="12" l="1"/>
  <c r="T46" i="12"/>
  <c r="V22" i="19"/>
  <c r="U21" i="19"/>
  <c r="U20" i="9"/>
  <c r="V68" i="1"/>
  <c r="V70" i="1" s="1"/>
  <c r="V72" i="1" s="1"/>
  <c r="T37" i="6" s="1"/>
  <c r="T16" i="9"/>
  <c r="R41" i="13"/>
  <c r="R65" i="13" s="1"/>
  <c r="U21" i="15"/>
  <c r="U30" i="15"/>
  <c r="U7" i="19"/>
  <c r="V47" i="12" l="1"/>
  <c r="V46" i="12" s="1"/>
  <c r="U46" i="12"/>
  <c r="W22" i="19"/>
  <c r="W21" i="19" s="1"/>
  <c r="V21" i="19"/>
  <c r="V20" i="9"/>
  <c r="W68" i="1"/>
  <c r="W70" i="1" s="1"/>
  <c r="W72" i="1" s="1"/>
  <c r="U37" i="6" s="1"/>
  <c r="U16" i="9"/>
  <c r="S41" i="13"/>
  <c r="S65" i="13" s="1"/>
  <c r="S46" i="13"/>
  <c r="S70" i="13" s="1"/>
  <c r="V7" i="19"/>
  <c r="F21" i="35" l="1"/>
  <c r="H21" i="35"/>
  <c r="V16" i="9"/>
  <c r="T41" i="13"/>
  <c r="T65" i="13" s="1"/>
  <c r="W7" i="19"/>
  <c r="F17" i="35" l="1"/>
  <c r="H17" i="35"/>
  <c r="T46" i="13"/>
  <c r="T70" i="13" s="1"/>
  <c r="U41" i="13" l="1"/>
  <c r="U65" i="13" s="1"/>
  <c r="H16" i="35" l="1"/>
  <c r="V41" i="13"/>
  <c r="V65" i="13" s="1"/>
  <c r="U46" i="13"/>
  <c r="U70" i="13" s="1"/>
  <c r="V46" i="13" l="1"/>
  <c r="V70" i="13" s="1"/>
  <c r="I32" i="21"/>
  <c r="I34" i="1" s="1"/>
  <c r="H32" i="21"/>
  <c r="G32" i="21"/>
  <c r="F32" i="21"/>
  <c r="E32" i="21"/>
  <c r="D32" i="21"/>
  <c r="I22" i="21"/>
  <c r="H22" i="21"/>
  <c r="E22" i="21"/>
  <c r="E17" i="21"/>
  <c r="W34" i="1" l="1"/>
  <c r="V34" i="1"/>
  <c r="U34" i="1"/>
  <c r="T34" i="1"/>
  <c r="G34" i="1"/>
  <c r="H34" i="1"/>
  <c r="J34" i="1"/>
  <c r="K34" i="1"/>
  <c r="R34" i="1"/>
  <c r="L34" i="1"/>
  <c r="Q34" i="1"/>
  <c r="O34" i="1"/>
  <c r="S34" i="1"/>
  <c r="M34" i="1"/>
  <c r="P34" i="1"/>
  <c r="N34" i="1"/>
  <c r="N31" i="21"/>
  <c r="N21" i="21"/>
  <c r="M31" i="21"/>
  <c r="M21" i="21"/>
  <c r="E16" i="21"/>
  <c r="I19" i="1" l="1"/>
  <c r="Q19" i="1"/>
  <c r="S19" i="1"/>
  <c r="S20" i="1" s="1"/>
  <c r="S21" i="1" s="1"/>
  <c r="U19" i="1"/>
  <c r="U20" i="1" s="1"/>
  <c r="U21" i="1" s="1"/>
  <c r="K19" i="1"/>
  <c r="M19" i="1"/>
  <c r="R19" i="1"/>
  <c r="J19" i="1"/>
  <c r="V19" i="1"/>
  <c r="T19" i="1"/>
  <c r="T20" i="1" s="1"/>
  <c r="T21" i="1" s="1"/>
  <c r="L19" i="1"/>
  <c r="W19" i="1"/>
  <c r="W20" i="1" s="1"/>
  <c r="W21" i="1" s="1"/>
  <c r="N19" i="1"/>
  <c r="F19" i="1"/>
  <c r="O19" i="1"/>
  <c r="P19" i="1"/>
  <c r="G19" i="1"/>
  <c r="H19" i="1"/>
  <c r="D8" i="6"/>
  <c r="E8" i="6"/>
  <c r="F8" i="6"/>
  <c r="G8" i="6"/>
  <c r="H8" i="6"/>
  <c r="O20" i="1" l="1"/>
  <c r="T22" i="1"/>
  <c r="L20" i="1"/>
  <c r="L21" i="1" s="1"/>
  <c r="Q22" i="1"/>
  <c r="R20" i="1"/>
  <c r="R21" i="1" s="1"/>
  <c r="W22" i="1"/>
  <c r="M20" i="1"/>
  <c r="R22" i="1"/>
  <c r="Q20" i="1"/>
  <c r="V22" i="1"/>
  <c r="P20" i="1"/>
  <c r="U22" i="1"/>
  <c r="J20" i="1"/>
  <c r="J21" i="1" s="1"/>
  <c r="O22" i="1"/>
  <c r="H20" i="1"/>
  <c r="H21" i="1" s="1"/>
  <c r="M22" i="1"/>
  <c r="F20" i="1"/>
  <c r="I22" i="1"/>
  <c r="J22" i="1"/>
  <c r="K22" i="1"/>
  <c r="H22" i="1"/>
  <c r="F22" i="1"/>
  <c r="G22" i="1"/>
  <c r="G20" i="1"/>
  <c r="L22" i="1"/>
  <c r="N20" i="1"/>
  <c r="N21" i="1" s="1"/>
  <c r="S22" i="1"/>
  <c r="V20" i="1"/>
  <c r="V21" i="1" s="1"/>
  <c r="K20" i="1"/>
  <c r="P22" i="1"/>
  <c r="I20" i="1"/>
  <c r="N22" i="1"/>
  <c r="G5" i="1"/>
  <c r="S23" i="1" l="1"/>
  <c r="S24" i="1" s="1"/>
  <c r="L23" i="1"/>
  <c r="L24" i="1" s="1"/>
  <c r="O23" i="1"/>
  <c r="O24" i="1" s="1"/>
  <c r="Q21" i="1"/>
  <c r="V23" i="1"/>
  <c r="V24" i="1" s="1"/>
  <c r="Q23" i="1"/>
  <c r="Q24" i="1" s="1"/>
  <c r="E66" i="6"/>
  <c r="E34" i="6"/>
  <c r="M23" i="1"/>
  <c r="M24" i="1" s="1"/>
  <c r="W23" i="1"/>
  <c r="W24" i="1" s="1"/>
  <c r="K21" i="1"/>
  <c r="P23" i="1"/>
  <c r="P24" i="1" s="1"/>
  <c r="I21" i="1"/>
  <c r="N23" i="1"/>
  <c r="N24" i="1" s="1"/>
  <c r="G21" i="1"/>
  <c r="F21" i="1"/>
  <c r="F23" i="1"/>
  <c r="F24" i="1" s="1"/>
  <c r="H23" i="1"/>
  <c r="H24" i="1" s="1"/>
  <c r="I23" i="1"/>
  <c r="I24" i="1" s="1"/>
  <c r="J23" i="1"/>
  <c r="J24" i="1" s="1"/>
  <c r="G23" i="1"/>
  <c r="G24" i="1" s="1"/>
  <c r="K23" i="1"/>
  <c r="K24" i="1" s="1"/>
  <c r="P21" i="1"/>
  <c r="U23" i="1"/>
  <c r="U24" i="1" s="1"/>
  <c r="M21" i="1"/>
  <c r="R23" i="1"/>
  <c r="R24" i="1" s="1"/>
  <c r="O21" i="1"/>
  <c r="T23" i="1"/>
  <c r="T24" i="1" s="1"/>
  <c r="E7" i="6"/>
  <c r="G25" i="1"/>
  <c r="G35" i="1"/>
  <c r="H5" i="1"/>
  <c r="E34" i="9" l="1"/>
  <c r="F7" i="6"/>
  <c r="F66" i="6"/>
  <c r="F34" i="6"/>
  <c r="F54" i="9"/>
  <c r="F52" i="9" s="1"/>
  <c r="F34" i="9"/>
  <c r="G26" i="1"/>
  <c r="H25" i="1"/>
  <c r="H35" i="1"/>
  <c r="I5" i="1"/>
  <c r="G7" i="6" l="1"/>
  <c r="G34" i="6"/>
  <c r="G66" i="6"/>
  <c r="G23" i="36"/>
  <c r="G26" i="36"/>
  <c r="G31" i="36"/>
  <c r="G54" i="9"/>
  <c r="G52" i="9" s="1"/>
  <c r="G34" i="9"/>
  <c r="H38" i="1"/>
  <c r="H26" i="1"/>
  <c r="J5" i="1"/>
  <c r="I25" i="1"/>
  <c r="I35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F70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F65" i="1"/>
  <c r="H66" i="6" l="1"/>
  <c r="H34" i="6"/>
  <c r="K5" i="1"/>
  <c r="H7" i="6"/>
  <c r="H39" i="1"/>
  <c r="H34" i="9"/>
  <c r="H54" i="9"/>
  <c r="H52" i="9" s="1"/>
  <c r="I38" i="1"/>
  <c r="I39" i="1" s="1"/>
  <c r="I26" i="1"/>
  <c r="J35" i="1"/>
  <c r="J25" i="1"/>
  <c r="R72" i="1"/>
  <c r="P37" i="6" s="1"/>
  <c r="N72" i="1"/>
  <c r="L37" i="6" s="1"/>
  <c r="J72" i="1"/>
  <c r="H37" i="6" s="1"/>
  <c r="F72" i="1"/>
  <c r="D37" i="6" s="1"/>
  <c r="Q72" i="1"/>
  <c r="O37" i="6" s="1"/>
  <c r="I72" i="1"/>
  <c r="G37" i="6" s="1"/>
  <c r="M72" i="1"/>
  <c r="K37" i="6" s="1"/>
  <c r="T72" i="1"/>
  <c r="R37" i="6" s="1"/>
  <c r="H72" i="1"/>
  <c r="F37" i="6" s="1"/>
  <c r="P72" i="1"/>
  <c r="N37" i="6" s="1"/>
  <c r="L72" i="1"/>
  <c r="J37" i="6" s="1"/>
  <c r="S72" i="1"/>
  <c r="Q37" i="6" s="1"/>
  <c r="O72" i="1"/>
  <c r="M37" i="6" s="1"/>
  <c r="K72" i="1"/>
  <c r="I37" i="6" s="1"/>
  <c r="G72" i="1"/>
  <c r="E37" i="6" s="1"/>
  <c r="F26" i="1"/>
  <c r="F34" i="1"/>
  <c r="E9" i="6"/>
  <c r="F9" i="6"/>
  <c r="K35" i="1" l="1"/>
  <c r="J54" i="9" s="1"/>
  <c r="J52" i="9" s="1"/>
  <c r="L5" i="1"/>
  <c r="K25" i="1"/>
  <c r="J34" i="9" s="1"/>
  <c r="I34" i="9"/>
  <c r="I54" i="9"/>
  <c r="I52" i="9" s="1"/>
  <c r="J38" i="1"/>
  <c r="J39" i="1" s="1"/>
  <c r="J26" i="1"/>
  <c r="D9" i="6"/>
  <c r="E54" i="9"/>
  <c r="F10" i="6"/>
  <c r="G10" i="6"/>
  <c r="G9" i="6"/>
  <c r="L35" i="1" l="1"/>
  <c r="K54" i="9" s="1"/>
  <c r="K52" i="9" s="1"/>
  <c r="M5" i="1"/>
  <c r="L25" i="1"/>
  <c r="K34" i="9" s="1"/>
  <c r="K38" i="1"/>
  <c r="K39" i="1" s="1"/>
  <c r="I10" i="6" s="1"/>
  <c r="K26" i="1"/>
  <c r="I9" i="6" s="1"/>
  <c r="E52" i="9"/>
  <c r="H10" i="6"/>
  <c r="H9" i="6"/>
  <c r="L38" i="1" l="1"/>
  <c r="L39" i="1" s="1"/>
  <c r="J10" i="6" s="1"/>
  <c r="M25" i="1"/>
  <c r="L34" i="9" s="1"/>
  <c r="N5" i="1"/>
  <c r="M35" i="1"/>
  <c r="M38" i="1" s="1"/>
  <c r="M39" i="1" s="1"/>
  <c r="K10" i="6" s="1"/>
  <c r="L26" i="1"/>
  <c r="J9" i="6" s="1"/>
  <c r="L54" i="9" l="1"/>
  <c r="L52" i="9" s="1"/>
  <c r="O5" i="1"/>
  <c r="O35" i="1" s="1"/>
  <c r="N35" i="1"/>
  <c r="M54" i="9" s="1"/>
  <c r="N25" i="1"/>
  <c r="M34" i="9" s="1"/>
  <c r="M26" i="1"/>
  <c r="K9" i="6" s="1"/>
  <c r="O25" i="1"/>
  <c r="P5" i="1"/>
  <c r="N26" i="1" l="1"/>
  <c r="L9" i="6" s="1"/>
  <c r="N38" i="1"/>
  <c r="N39" i="1" s="1"/>
  <c r="L10" i="6" s="1"/>
  <c r="M52" i="9"/>
  <c r="N34" i="9"/>
  <c r="N54" i="9"/>
  <c r="N52" i="9" s="1"/>
  <c r="O38" i="1"/>
  <c r="O39" i="1" s="1"/>
  <c r="M10" i="6" s="1"/>
  <c r="O26" i="1"/>
  <c r="M9" i="6" s="1"/>
  <c r="P25" i="1"/>
  <c r="P35" i="1"/>
  <c r="O54" i="9" s="1"/>
  <c r="Q5" i="1"/>
  <c r="F55" i="35" l="1"/>
  <c r="F53" i="35" s="1"/>
  <c r="O34" i="9"/>
  <c r="P38" i="1"/>
  <c r="P39" i="1" s="1"/>
  <c r="N10" i="6" s="1"/>
  <c r="P26" i="1"/>
  <c r="N9" i="6" s="1"/>
  <c r="Q25" i="1"/>
  <c r="Q35" i="1"/>
  <c r="R5" i="1"/>
  <c r="O52" i="9" l="1"/>
  <c r="P34" i="9"/>
  <c r="P54" i="9"/>
  <c r="P52" i="9" s="1"/>
  <c r="Q26" i="1"/>
  <c r="O9" i="6" s="1"/>
  <c r="Q38" i="1"/>
  <c r="Q39" i="1" s="1"/>
  <c r="O10" i="6" s="1"/>
  <c r="R25" i="1"/>
  <c r="R35" i="1"/>
  <c r="S5" i="1"/>
  <c r="Q34" i="9" l="1"/>
  <c r="Q54" i="9"/>
  <c r="R26" i="1"/>
  <c r="P9" i="6" s="1"/>
  <c r="R38" i="1"/>
  <c r="R39" i="1" s="1"/>
  <c r="P10" i="6" s="1"/>
  <c r="S35" i="1"/>
  <c r="S25" i="1"/>
  <c r="T5" i="1"/>
  <c r="Q52" i="9" l="1"/>
  <c r="R54" i="9"/>
  <c r="R52" i="9" s="1"/>
  <c r="R34" i="9"/>
  <c r="S26" i="1"/>
  <c r="Q9" i="6" s="1"/>
  <c r="S38" i="1"/>
  <c r="S39" i="1" s="1"/>
  <c r="Q10" i="6" s="1"/>
  <c r="U5" i="1"/>
  <c r="V5" i="1" s="1"/>
  <c r="T25" i="1"/>
  <c r="T35" i="1"/>
  <c r="S34" i="9" l="1"/>
  <c r="S54" i="9"/>
  <c r="T38" i="1"/>
  <c r="T39" i="1" s="1"/>
  <c r="R10" i="6" s="1"/>
  <c r="T26" i="1"/>
  <c r="R9" i="6" s="1"/>
  <c r="V25" i="1"/>
  <c r="V35" i="1"/>
  <c r="U25" i="1"/>
  <c r="U35" i="1"/>
  <c r="W5" i="1"/>
  <c r="S52" i="9" l="1"/>
  <c r="U34" i="9"/>
  <c r="T54" i="9"/>
  <c r="T52" i="9" s="1"/>
  <c r="T34" i="9"/>
  <c r="U54" i="9"/>
  <c r="U52" i="9" s="1"/>
  <c r="U38" i="1"/>
  <c r="U39" i="1" s="1"/>
  <c r="S10" i="6" s="1"/>
  <c r="U26" i="1"/>
  <c r="S9" i="6" s="1"/>
  <c r="V38" i="1"/>
  <c r="V39" i="1" s="1"/>
  <c r="T10" i="6" s="1"/>
  <c r="V26" i="1"/>
  <c r="T9" i="6" s="1"/>
  <c r="W25" i="1"/>
  <c r="W35" i="1"/>
  <c r="V54" i="9" l="1"/>
  <c r="V34" i="9"/>
  <c r="F35" i="35" s="1"/>
  <c r="H35" i="35" s="1"/>
  <c r="W26" i="1"/>
  <c r="U9" i="6" s="1"/>
  <c r="W38" i="1"/>
  <c r="W39" i="1" s="1"/>
  <c r="U10" i="6" s="1"/>
  <c r="V52" i="9" l="1"/>
  <c r="H55" i="35"/>
  <c r="F39" i="13" l="1"/>
  <c r="F57" i="13" s="1"/>
  <c r="F17" i="9" s="1"/>
  <c r="G42" i="13"/>
  <c r="G66" i="13" l="1"/>
  <c r="F63" i="13"/>
  <c r="F81" i="13" s="1"/>
  <c r="G39" i="13" l="1"/>
  <c r="G57" i="13" s="1"/>
  <c r="G17" i="9" s="1"/>
  <c r="H42" i="13"/>
  <c r="H66" i="13" l="1"/>
  <c r="G18" i="9"/>
  <c r="G22" i="9" s="1"/>
  <c r="G63" i="13"/>
  <c r="G81" i="13" s="1"/>
  <c r="H39" i="13" l="1"/>
  <c r="H57" i="13" s="1"/>
  <c r="H17" i="9" s="1"/>
  <c r="I42" i="13"/>
  <c r="I66" i="13" l="1"/>
  <c r="H18" i="9"/>
  <c r="H22" i="9" s="1"/>
  <c r="H63" i="13"/>
  <c r="H81" i="13" s="1"/>
  <c r="F14" i="36" l="1"/>
  <c r="I39" i="13"/>
  <c r="I57" i="13" s="1"/>
  <c r="I17" i="9" s="1"/>
  <c r="J42" i="13"/>
  <c r="J66" i="13" l="1"/>
  <c r="I63" i="13"/>
  <c r="I81" i="13" s="1"/>
  <c r="I18" i="9"/>
  <c r="I22" i="9" s="1"/>
  <c r="J39" i="13" l="1"/>
  <c r="J57" i="13" s="1"/>
  <c r="J17" i="9" s="1"/>
  <c r="K42" i="13"/>
  <c r="K66" i="13" l="1"/>
  <c r="J63" i="13"/>
  <c r="J81" i="13" s="1"/>
  <c r="J18" i="9"/>
  <c r="J22" i="9" s="1"/>
  <c r="K39" i="13" l="1"/>
  <c r="K57" i="13" s="1"/>
  <c r="K17" i="9" s="1"/>
  <c r="L42" i="13"/>
  <c r="L66" i="13" s="1"/>
  <c r="K63" i="13" l="1"/>
  <c r="K81" i="13" s="1"/>
  <c r="K18" i="9"/>
  <c r="K22" i="9" s="1"/>
  <c r="L39" i="13" l="1"/>
  <c r="L57" i="13" s="1"/>
  <c r="L17" i="9" s="1"/>
  <c r="M42" i="13"/>
  <c r="M66" i="13" s="1"/>
  <c r="L18" i="9" l="1"/>
  <c r="L63" i="13"/>
  <c r="L81" i="13" s="1"/>
  <c r="L22" i="9" l="1"/>
  <c r="M39" i="13"/>
  <c r="M57" i="13" s="1"/>
  <c r="M17" i="9" s="1"/>
  <c r="M30" i="9" s="1"/>
  <c r="N42" i="13"/>
  <c r="N66" i="13" s="1"/>
  <c r="M63" i="13" l="1"/>
  <c r="M81" i="13" s="1"/>
  <c r="M18" i="9"/>
  <c r="M22" i="9" l="1"/>
  <c r="N39" i="13"/>
  <c r="N57" i="13" s="1"/>
  <c r="N17" i="9" s="1"/>
  <c r="N30" i="9" s="1"/>
  <c r="O42" i="13"/>
  <c r="O66" i="13" s="1"/>
  <c r="N63" i="13" l="1"/>
  <c r="N81" i="13" s="1"/>
  <c r="N18" i="9"/>
  <c r="N22" i="9" l="1"/>
  <c r="O39" i="13"/>
  <c r="O57" i="13" s="1"/>
  <c r="O17" i="9" s="1"/>
  <c r="O30" i="9" s="1"/>
  <c r="P42" i="13"/>
  <c r="P66" i="13" s="1"/>
  <c r="O63" i="13" l="1"/>
  <c r="O81" i="13" s="1"/>
  <c r="O18" i="9"/>
  <c r="O22" i="9" l="1"/>
  <c r="P39" i="13"/>
  <c r="P57" i="13" s="1"/>
  <c r="P17" i="9" s="1"/>
  <c r="P30" i="9" s="1"/>
  <c r="Q42" i="13"/>
  <c r="Q66" i="13" s="1"/>
  <c r="P63" i="13" l="1"/>
  <c r="P81" i="13" s="1"/>
  <c r="P18" i="9"/>
  <c r="P22" i="9" s="1"/>
  <c r="Q39" i="13" l="1"/>
  <c r="Q57" i="13" s="1"/>
  <c r="Q17" i="9" s="1"/>
  <c r="Q30" i="9" s="1"/>
  <c r="R42" i="13"/>
  <c r="R66" i="13" s="1"/>
  <c r="H53" i="35" l="1"/>
  <c r="Q63" i="13"/>
  <c r="Q81" i="13" s="1"/>
  <c r="Q18" i="9"/>
  <c r="Q22" i="9" s="1"/>
  <c r="R39" i="13" l="1"/>
  <c r="R57" i="13" s="1"/>
  <c r="R17" i="9" s="1"/>
  <c r="R30" i="9" s="1"/>
  <c r="S42" i="13"/>
  <c r="S66" i="13" s="1"/>
  <c r="R63" i="13" l="1"/>
  <c r="R81" i="13" s="1"/>
  <c r="R18" i="9"/>
  <c r="R22" i="9" s="1"/>
  <c r="S39" i="13" l="1"/>
  <c r="S57" i="13" s="1"/>
  <c r="S17" i="9" s="1"/>
  <c r="S30" i="9" s="1"/>
  <c r="T42" i="13"/>
  <c r="T66" i="13" s="1"/>
  <c r="S63" i="13" l="1"/>
  <c r="S81" i="13" s="1"/>
  <c r="S18" i="9"/>
  <c r="S22" i="9" s="1"/>
  <c r="T39" i="13" l="1"/>
  <c r="T57" i="13" s="1"/>
  <c r="T17" i="9" s="1"/>
  <c r="T30" i="9" s="1"/>
  <c r="U42" i="13"/>
  <c r="U66" i="13" s="1"/>
  <c r="T63" i="13" l="1"/>
  <c r="T81" i="13" s="1"/>
  <c r="T18" i="9"/>
  <c r="T22" i="9" s="1"/>
  <c r="U39" i="13" l="1"/>
  <c r="U57" i="13" s="1"/>
  <c r="U17" i="9" s="1"/>
  <c r="U30" i="9" s="1"/>
  <c r="V42" i="13"/>
  <c r="V66" i="13" s="1"/>
  <c r="U63" i="13" l="1"/>
  <c r="U81" i="13" s="1"/>
  <c r="U18" i="9"/>
  <c r="U22" i="9" s="1"/>
  <c r="V39" i="13" l="1"/>
  <c r="V57" i="13" s="1"/>
  <c r="V17" i="9" s="1"/>
  <c r="V30" i="9" s="1"/>
  <c r="V63" i="13"/>
  <c r="V81" i="13" s="1"/>
  <c r="F31" i="35" l="1"/>
  <c r="H31" i="35" s="1"/>
  <c r="F18" i="35"/>
  <c r="H18" i="35"/>
  <c r="H19" i="35" s="1"/>
  <c r="H23" i="35" s="1"/>
  <c r="V18" i="9"/>
  <c r="V22" i="9" s="1"/>
  <c r="F38" i="35" l="1"/>
  <c r="H38" i="35"/>
  <c r="E32" i="36" l="1"/>
  <c r="E33" i="36" l="1"/>
  <c r="F32" i="36"/>
  <c r="H32" i="36" s="1"/>
  <c r="E34" i="36" l="1"/>
  <c r="F33" i="36"/>
  <c r="H33" i="36" s="1"/>
  <c r="M42" i="36"/>
  <c r="M43" i="36" s="1"/>
  <c r="M53" i="36" s="1"/>
  <c r="K42" i="36"/>
  <c r="K43" i="36" s="1"/>
  <c r="K53" i="36" s="1"/>
  <c r="L42" i="36"/>
  <c r="L43" i="36" s="1"/>
  <c r="L53" i="36" s="1"/>
  <c r="E35" i="36" l="1"/>
  <c r="E36" i="36" s="1"/>
  <c r="F34" i="36"/>
  <c r="F36" i="36" l="1"/>
  <c r="E37" i="36"/>
  <c r="G36" i="36" l="1"/>
  <c r="H36" i="36" s="1"/>
  <c r="E38" i="36"/>
  <c r="E40" i="36" s="1"/>
  <c r="F37" i="36"/>
  <c r="G37" i="36" l="1"/>
  <c r="H37" i="36"/>
  <c r="F38" i="36"/>
  <c r="E41" i="36" l="1"/>
  <c r="G40" i="36" l="1"/>
  <c r="E42" i="36"/>
  <c r="E43" i="36" s="1"/>
  <c r="F41" i="36"/>
  <c r="G41" i="36" l="1"/>
  <c r="H41" i="36"/>
  <c r="E44" i="36" l="1"/>
  <c r="E45" i="36" s="1"/>
  <c r="E46" i="36" l="1"/>
  <c r="F45" i="36"/>
  <c r="G45" i="36" l="1"/>
  <c r="H45" i="36" s="1"/>
  <c r="E47" i="36"/>
  <c r="F46" i="36"/>
  <c r="H46" i="36" l="1"/>
  <c r="G46" i="36"/>
  <c r="E48" i="36"/>
  <c r="E49" i="36" s="1"/>
  <c r="F47" i="36"/>
  <c r="E50" i="36" l="1"/>
  <c r="F49" i="36"/>
  <c r="G49" i="36" l="1"/>
  <c r="H49" i="36"/>
  <c r="E51" i="36"/>
  <c r="G50" i="36" l="1"/>
  <c r="E52" i="36"/>
  <c r="E53" i="36" s="1"/>
  <c r="E54" i="36" l="1"/>
  <c r="E55" i="36" s="1"/>
  <c r="E56" i="36" s="1"/>
  <c r="E57" i="36" s="1"/>
  <c r="E58" i="36" s="1"/>
  <c r="E59" i="36" l="1"/>
  <c r="E60" i="36" s="1"/>
  <c r="F58" i="36"/>
  <c r="G58" i="36" l="1"/>
  <c r="H58" i="36" s="1"/>
  <c r="E61" i="36"/>
  <c r="E62" i="36" s="1"/>
  <c r="E63" i="36" s="1"/>
  <c r="E64" i="36" s="1"/>
  <c r="E65" i="36" s="1"/>
  <c r="F60" i="36"/>
  <c r="E66" i="36" l="1"/>
  <c r="F65" i="36"/>
  <c r="G65" i="36" l="1"/>
  <c r="H65" i="36" s="1"/>
  <c r="E67" i="36"/>
  <c r="F66" i="36"/>
  <c r="G66" i="36" l="1"/>
  <c r="H66" i="36"/>
  <c r="E68" i="36"/>
  <c r="F67" i="36"/>
  <c r="G67" i="36" l="1"/>
  <c r="H67" i="36"/>
  <c r="E69" i="36"/>
  <c r="F68" i="36"/>
  <c r="G68" i="36" l="1"/>
  <c r="H68" i="36" s="1"/>
  <c r="E70" i="36"/>
  <c r="E71" i="36" s="1"/>
  <c r="F69" i="36"/>
  <c r="E72" i="36" l="1"/>
  <c r="F71" i="36"/>
  <c r="G71" i="36" l="1"/>
  <c r="H71" i="36"/>
  <c r="E73" i="36"/>
  <c r="F72" i="36"/>
  <c r="G72" i="36" l="1"/>
  <c r="H72" i="36" s="1"/>
  <c r="E74" i="36"/>
  <c r="F73" i="36"/>
  <c r="K81" i="36" l="1"/>
  <c r="G73" i="36"/>
  <c r="H73" i="36" s="1"/>
  <c r="E75" i="36"/>
  <c r="E76" i="36" s="1"/>
  <c r="F74" i="36"/>
  <c r="L10" i="36" l="1"/>
  <c r="K85" i="36"/>
  <c r="E77" i="36"/>
  <c r="E78" i="36" s="1"/>
  <c r="E79" i="36" s="1"/>
  <c r="E80" i="36" s="1"/>
  <c r="E81" i="36" s="1"/>
  <c r="F76" i="36"/>
  <c r="L14" i="36" l="1"/>
  <c r="L81" i="36" s="1"/>
  <c r="E82" i="36"/>
  <c r="E83" i="36" s="1"/>
  <c r="M10" i="36" l="1"/>
  <c r="L85" i="36"/>
  <c r="E84" i="36"/>
  <c r="E85" i="36" s="1"/>
  <c r="F83" i="36"/>
  <c r="M14" i="36" l="1"/>
  <c r="M81" i="36" s="1"/>
  <c r="N10" i="36" l="1"/>
  <c r="M85" i="36"/>
  <c r="N14" i="36" l="1"/>
  <c r="N81" i="36" s="1"/>
  <c r="N85" i="36" l="1"/>
  <c r="O10" i="36"/>
  <c r="O14" i="36" l="1"/>
  <c r="O81" i="36" s="1"/>
  <c r="P10" i="36" l="1"/>
  <c r="O85" i="36"/>
  <c r="P14" i="36" l="1"/>
  <c r="P81" i="36" s="1"/>
  <c r="Q10" i="36" l="1"/>
  <c r="P85" i="36"/>
  <c r="Q14" i="36" l="1"/>
  <c r="Q81" i="36" s="1"/>
  <c r="R10" i="36" l="1"/>
  <c r="Q85" i="36"/>
  <c r="R14" i="36" l="1"/>
  <c r="R81" i="36" s="1"/>
  <c r="S10" i="36" l="1"/>
  <c r="R85" i="36"/>
  <c r="S14" i="36" l="1"/>
  <c r="S81" i="36" s="1"/>
  <c r="T10" i="36" l="1"/>
  <c r="S85" i="36"/>
  <c r="T14" i="36" l="1"/>
  <c r="T81" i="36" s="1"/>
  <c r="U10" i="36" l="1"/>
  <c r="T85" i="36"/>
  <c r="U14" i="36" l="1"/>
  <c r="U81" i="36" s="1"/>
  <c r="V10" i="36" l="1"/>
  <c r="U85" i="36"/>
  <c r="V14" i="36" l="1"/>
  <c r="V81" i="36" s="1"/>
  <c r="W10" i="36" l="1"/>
  <c r="V85" i="36"/>
  <c r="W14" i="36" l="1"/>
  <c r="W81" i="36" s="1"/>
  <c r="X10" i="36" l="1"/>
  <c r="W85" i="36"/>
  <c r="X14" i="36" l="1"/>
  <c r="X81" i="36" s="1"/>
  <c r="Y10" i="36" l="1"/>
  <c r="X85" i="36"/>
  <c r="Y14" i="36" l="1"/>
  <c r="Y81" i="36" s="1"/>
  <c r="Z10" i="36" l="1"/>
  <c r="Y85" i="36"/>
  <c r="Z14" i="36" l="1"/>
  <c r="Z81" i="36" s="1"/>
  <c r="AA10" i="36" l="1"/>
  <c r="Z85" i="36"/>
  <c r="AA14" i="36" l="1"/>
  <c r="AA81" i="36" s="1"/>
  <c r="AB10" i="36" l="1"/>
  <c r="AA85" i="36"/>
  <c r="AB14" i="36" l="1"/>
  <c r="AB81" i="36" s="1"/>
  <c r="AC10" i="36" l="1"/>
  <c r="AB85" i="36"/>
  <c r="AC14" i="36" l="1"/>
  <c r="AC81" i="36" s="1"/>
  <c r="AD10" i="36" l="1"/>
  <c r="AC85" i="36"/>
  <c r="AD14" i="36" l="1"/>
  <c r="AD81" i="36" s="1"/>
  <c r="AE10" i="36" l="1"/>
  <c r="AD85" i="36"/>
  <c r="AE14" i="36" l="1"/>
  <c r="AE81" i="36" s="1"/>
  <c r="AF10" i="36" l="1"/>
  <c r="AE85" i="36"/>
  <c r="AF14" i="36" l="1"/>
  <c r="AF81" i="36" s="1"/>
  <c r="AG10" i="36" l="1"/>
  <c r="AF85" i="36"/>
  <c r="AG14" i="36" l="1"/>
  <c r="AG81" i="36" s="1"/>
  <c r="AH10" i="36" l="1"/>
  <c r="AG85" i="36"/>
  <c r="AH14" i="36" l="1"/>
  <c r="AH81" i="36" s="1"/>
  <c r="AI10" i="36" l="1"/>
  <c r="AH85" i="36"/>
  <c r="AI14" i="36" l="1"/>
  <c r="AI81" i="36" s="1"/>
  <c r="AJ10" i="36" l="1"/>
  <c r="AI85" i="36"/>
  <c r="AJ14" i="36" l="1"/>
  <c r="AJ81" i="36" s="1"/>
  <c r="AJ85" i="36" s="1"/>
  <c r="F68" i="19"/>
  <c r="G69" i="19" s="1"/>
  <c r="G70" i="19" s="1"/>
  <c r="G41" i="19" s="1"/>
  <c r="F15" i="9" l="1"/>
  <c r="F18" i="9" s="1"/>
  <c r="F22" i="9" s="1"/>
  <c r="G36" i="1"/>
  <c r="G38" i="1" s="1"/>
  <c r="G39" i="1" s="1"/>
  <c r="E10" i="6" s="1"/>
  <c r="F70" i="19"/>
  <c r="F41" i="19" s="1"/>
  <c r="F40" i="36" l="1"/>
  <c r="H40" i="36" s="1"/>
  <c r="E15" i="9"/>
  <c r="F16" i="35" s="1"/>
  <c r="F19" i="35" s="1"/>
  <c r="F23" i="35" s="1"/>
  <c r="F36" i="1"/>
  <c r="F38" i="1" s="1"/>
  <c r="F42" i="36" s="1"/>
  <c r="E18" i="9" l="1"/>
  <c r="E22" i="9" s="1"/>
  <c r="F39" i="1"/>
  <c r="E24" i="9" l="1"/>
  <c r="F24" i="9" s="1"/>
  <c r="F43" i="36"/>
  <c r="D10" i="6"/>
  <c r="E43" i="12" l="1"/>
  <c r="E42" i="12" s="1"/>
  <c r="E25" i="9"/>
  <c r="E45" i="9" s="1"/>
  <c r="E43" i="9" s="1"/>
  <c r="E49" i="9"/>
  <c r="F46" i="1" s="1"/>
  <c r="F49" i="9"/>
  <c r="F47" i="9" s="1"/>
  <c r="F25" i="9"/>
  <c r="F45" i="9" s="1"/>
  <c r="F43" i="9" s="1"/>
  <c r="G24" i="9"/>
  <c r="E47" i="9" l="1"/>
  <c r="E63" i="9" s="1"/>
  <c r="F43" i="12"/>
  <c r="G43" i="12" s="1"/>
  <c r="G46" i="1"/>
  <c r="G47" i="1" s="1"/>
  <c r="G49" i="1" s="1"/>
  <c r="E11" i="6" s="1"/>
  <c r="F63" i="9"/>
  <c r="G25" i="9"/>
  <c r="G45" i="9" s="1"/>
  <c r="G49" i="9"/>
  <c r="H46" i="1" s="1"/>
  <c r="H47" i="1" s="1"/>
  <c r="H49" i="1" s="1"/>
  <c r="H24" i="9"/>
  <c r="F47" i="1"/>
  <c r="F50" i="36"/>
  <c r="H50" i="36" s="1"/>
  <c r="F42" i="12" l="1"/>
  <c r="E35" i="6"/>
  <c r="E38" i="6" s="1"/>
  <c r="H49" i="9"/>
  <c r="H47" i="9" s="1"/>
  <c r="H25" i="9"/>
  <c r="H45" i="9" s="1"/>
  <c r="H43" i="9" s="1"/>
  <c r="I24" i="9"/>
  <c r="F35" i="6"/>
  <c r="F38" i="6" s="1"/>
  <c r="F11" i="6"/>
  <c r="G47" i="9"/>
  <c r="G43" i="9"/>
  <c r="F51" i="36"/>
  <c r="F49" i="1"/>
  <c r="G42" i="12"/>
  <c r="H43" i="12"/>
  <c r="H63" i="9" l="1"/>
  <c r="G63" i="9"/>
  <c r="I49" i="9"/>
  <c r="J46" i="1" s="1"/>
  <c r="J47" i="1" s="1"/>
  <c r="J49" i="1" s="1"/>
  <c r="I25" i="9"/>
  <c r="I45" i="9" s="1"/>
  <c r="J24" i="9"/>
  <c r="I46" i="1"/>
  <c r="I47" i="1" s="1"/>
  <c r="I49" i="1" s="1"/>
  <c r="F53" i="36"/>
  <c r="D35" i="6"/>
  <c r="D38" i="6" s="1"/>
  <c r="D11" i="6"/>
  <c r="F77" i="1"/>
  <c r="I43" i="12"/>
  <c r="H42" i="12"/>
  <c r="J25" i="9" l="1"/>
  <c r="J45" i="9" s="1"/>
  <c r="J43" i="9" s="1"/>
  <c r="J49" i="9"/>
  <c r="J47" i="9" s="1"/>
  <c r="K24" i="9"/>
  <c r="H11" i="6"/>
  <c r="H35" i="6"/>
  <c r="H38" i="6" s="1"/>
  <c r="G35" i="6"/>
  <c r="G38" i="6" s="1"/>
  <c r="G11" i="6"/>
  <c r="I47" i="9"/>
  <c r="I43" i="9"/>
  <c r="E35" i="9"/>
  <c r="D39" i="6"/>
  <c r="F81" i="36"/>
  <c r="G10" i="1"/>
  <c r="G12" i="1" s="1"/>
  <c r="G77" i="1" s="1"/>
  <c r="D67" i="6"/>
  <c r="F81" i="1"/>
  <c r="J43" i="12"/>
  <c r="I42" i="12"/>
  <c r="J63" i="9" l="1"/>
  <c r="K46" i="1"/>
  <c r="K47" i="1" s="1"/>
  <c r="K49" i="1" s="1"/>
  <c r="I11" i="6" s="1"/>
  <c r="I63" i="9"/>
  <c r="K49" i="9"/>
  <c r="L46" i="1" s="1"/>
  <c r="L47" i="1" s="1"/>
  <c r="L49" i="1" s="1"/>
  <c r="K25" i="9"/>
  <c r="K45" i="9" s="1"/>
  <c r="L24" i="9"/>
  <c r="H10" i="1"/>
  <c r="H12" i="1" s="1"/>
  <c r="H77" i="1" s="1"/>
  <c r="F35" i="9"/>
  <c r="F32" i="9" s="1"/>
  <c r="F40" i="9" s="1"/>
  <c r="F65" i="9" s="1"/>
  <c r="E39" i="6"/>
  <c r="E67" i="6"/>
  <c r="G81" i="1"/>
  <c r="E69" i="6" s="1"/>
  <c r="J42" i="12"/>
  <c r="K43" i="12"/>
  <c r="D69" i="6"/>
  <c r="F85" i="36"/>
  <c r="E32" i="9"/>
  <c r="E40" i="9" s="1"/>
  <c r="E65" i="9" s="1"/>
  <c r="I35" i="6" l="1"/>
  <c r="I38" i="6" s="1"/>
  <c r="K43" i="9"/>
  <c r="L25" i="9"/>
  <c r="L45" i="9" s="1"/>
  <c r="L43" i="9" s="1"/>
  <c r="L49" i="9"/>
  <c r="L47" i="9" s="1"/>
  <c r="M24" i="9"/>
  <c r="J35" i="6"/>
  <c r="J38" i="6" s="1"/>
  <c r="J11" i="6"/>
  <c r="K47" i="9"/>
  <c r="K42" i="12"/>
  <c r="L43" i="12"/>
  <c r="I10" i="1"/>
  <c r="I12" i="1" s="1"/>
  <c r="I77" i="1" s="1"/>
  <c r="F39" i="6"/>
  <c r="F67" i="6"/>
  <c r="H81" i="1"/>
  <c r="F69" i="6" s="1"/>
  <c r="G35" i="9"/>
  <c r="M46" i="1" l="1"/>
  <c r="M47" i="1" s="1"/>
  <c r="M49" i="1" s="1"/>
  <c r="K35" i="6" s="1"/>
  <c r="K38" i="6" s="1"/>
  <c r="L63" i="9"/>
  <c r="M49" i="9"/>
  <c r="N46" i="1" s="1"/>
  <c r="N47" i="1" s="1"/>
  <c r="N49" i="1" s="1"/>
  <c r="M25" i="9"/>
  <c r="M45" i="9" s="1"/>
  <c r="N24" i="9"/>
  <c r="K63" i="9"/>
  <c r="I81" i="1"/>
  <c r="G69" i="6" s="1"/>
  <c r="H35" i="9"/>
  <c r="H32" i="9" s="1"/>
  <c r="H40" i="9" s="1"/>
  <c r="H65" i="9" s="1"/>
  <c r="J10" i="1"/>
  <c r="J12" i="1" s="1"/>
  <c r="J77" i="1" s="1"/>
  <c r="G39" i="6"/>
  <c r="G67" i="6"/>
  <c r="G32" i="9"/>
  <c r="G40" i="9" s="1"/>
  <c r="G65" i="9" s="1"/>
  <c r="L42" i="12"/>
  <c r="M43" i="12"/>
  <c r="K11" i="6" l="1"/>
  <c r="N49" i="9"/>
  <c r="N25" i="9"/>
  <c r="N45" i="9" s="1"/>
  <c r="O24" i="9"/>
  <c r="L11" i="6"/>
  <c r="L35" i="6"/>
  <c r="L38" i="6" s="1"/>
  <c r="M47" i="9"/>
  <c r="F50" i="35"/>
  <c r="F48" i="35" s="1"/>
  <c r="M43" i="9"/>
  <c r="F46" i="35"/>
  <c r="F44" i="35" s="1"/>
  <c r="K10" i="1"/>
  <c r="K12" i="1" s="1"/>
  <c r="K77" i="1" s="1"/>
  <c r="I35" i="9"/>
  <c r="H39" i="6"/>
  <c r="H67" i="6"/>
  <c r="J81" i="1"/>
  <c r="H69" i="6" s="1"/>
  <c r="M42" i="12"/>
  <c r="N43" i="12"/>
  <c r="F64" i="35" l="1"/>
  <c r="M63" i="9"/>
  <c r="N47" i="9"/>
  <c r="O49" i="9"/>
  <c r="O47" i="9" s="1"/>
  <c r="O25" i="9"/>
  <c r="O45" i="9" s="1"/>
  <c r="O43" i="9" s="1"/>
  <c r="P24" i="9"/>
  <c r="O46" i="1"/>
  <c r="O47" i="1" s="1"/>
  <c r="O49" i="1" s="1"/>
  <c r="N43" i="9"/>
  <c r="I39" i="6"/>
  <c r="I67" i="6"/>
  <c r="I32" i="9"/>
  <c r="I40" i="9" s="1"/>
  <c r="I65" i="9" s="1"/>
  <c r="N42" i="12"/>
  <c r="O43" i="12"/>
  <c r="L10" i="1"/>
  <c r="L12" i="1" s="1"/>
  <c r="L77" i="1" s="1"/>
  <c r="J35" i="9"/>
  <c r="J32" i="9" s="1"/>
  <c r="J40" i="9" s="1"/>
  <c r="J65" i="9" s="1"/>
  <c r="K81" i="1"/>
  <c r="I69" i="6" s="1"/>
  <c r="P46" i="1" l="1"/>
  <c r="P47" i="1" s="1"/>
  <c r="P49" i="1" s="1"/>
  <c r="N11" i="6" s="1"/>
  <c r="N63" i="9"/>
  <c r="M11" i="6"/>
  <c r="M35" i="6"/>
  <c r="M38" i="6" s="1"/>
  <c r="P49" i="9"/>
  <c r="Q46" i="1" s="1"/>
  <c r="Q47" i="1" s="1"/>
  <c r="Q49" i="1" s="1"/>
  <c r="P25" i="9"/>
  <c r="P45" i="9" s="1"/>
  <c r="Q24" i="9"/>
  <c r="O63" i="9"/>
  <c r="J39" i="6"/>
  <c r="J67" i="6"/>
  <c r="O42" i="12"/>
  <c r="P43" i="12"/>
  <c r="M10" i="1"/>
  <c r="M12" i="1" s="1"/>
  <c r="M77" i="1" s="1"/>
  <c r="L81" i="1"/>
  <c r="J69" i="6" s="1"/>
  <c r="K35" i="9"/>
  <c r="K32" i="9" s="1"/>
  <c r="K40" i="9" s="1"/>
  <c r="K65" i="9" s="1"/>
  <c r="N35" i="6" l="1"/>
  <c r="N38" i="6" s="1"/>
  <c r="P43" i="9"/>
  <c r="O35" i="6"/>
  <c r="O38" i="6" s="1"/>
  <c r="O11" i="6"/>
  <c r="P47" i="9"/>
  <c r="Q49" i="9"/>
  <c r="Q47" i="9" s="1"/>
  <c r="Q25" i="9"/>
  <c r="Q45" i="9" s="1"/>
  <c r="Q43" i="9" s="1"/>
  <c r="R24" i="9"/>
  <c r="K39" i="6"/>
  <c r="K67" i="6"/>
  <c r="N10" i="1"/>
  <c r="N12" i="1" s="1"/>
  <c r="N77" i="1" s="1"/>
  <c r="M81" i="1"/>
  <c r="K69" i="6" s="1"/>
  <c r="L35" i="9"/>
  <c r="P42" i="12"/>
  <c r="Q43" i="12"/>
  <c r="R46" i="1" l="1"/>
  <c r="R47" i="1" s="1"/>
  <c r="R49" i="1" s="1"/>
  <c r="P11" i="6" s="1"/>
  <c r="Q63" i="9"/>
  <c r="P63" i="9"/>
  <c r="R49" i="9"/>
  <c r="S46" i="1" s="1"/>
  <c r="S47" i="1" s="1"/>
  <c r="S49" i="1" s="1"/>
  <c r="R25" i="9"/>
  <c r="R45" i="9" s="1"/>
  <c r="R43" i="9" s="1"/>
  <c r="S24" i="9"/>
  <c r="L39" i="6"/>
  <c r="L67" i="6"/>
  <c r="L32" i="9"/>
  <c r="L40" i="9" s="1"/>
  <c r="L65" i="9" s="1"/>
  <c r="Q42" i="12"/>
  <c r="R43" i="12"/>
  <c r="O10" i="1"/>
  <c r="O12" i="1" s="1"/>
  <c r="O77" i="1" s="1"/>
  <c r="N81" i="1"/>
  <c r="L69" i="6" s="1"/>
  <c r="M35" i="9"/>
  <c r="M32" i="9" s="1"/>
  <c r="M40" i="9" s="1"/>
  <c r="M65" i="9" s="1"/>
  <c r="P35" i="6" l="1"/>
  <c r="P38" i="6" s="1"/>
  <c r="R47" i="9"/>
  <c r="R63" i="9" s="1"/>
  <c r="S49" i="9"/>
  <c r="S47" i="9" s="1"/>
  <c r="S25" i="9"/>
  <c r="S45" i="9" s="1"/>
  <c r="T24" i="9"/>
  <c r="Q11" i="6"/>
  <c r="Q35" i="6"/>
  <c r="Q38" i="6" s="1"/>
  <c r="M39" i="6"/>
  <c r="M67" i="6"/>
  <c r="R42" i="12"/>
  <c r="S43" i="12"/>
  <c r="P10" i="1"/>
  <c r="P12" i="1" s="1"/>
  <c r="P77" i="1" s="1"/>
  <c r="O81" i="1"/>
  <c r="M69" i="6" s="1"/>
  <c r="N35" i="9"/>
  <c r="N32" i="9" s="1"/>
  <c r="N40" i="9" s="1"/>
  <c r="N65" i="9" s="1"/>
  <c r="T46" i="1" l="1"/>
  <c r="T47" i="1" s="1"/>
  <c r="T49" i="1" s="1"/>
  <c r="R11" i="6" s="1"/>
  <c r="S43" i="9"/>
  <c r="S63" i="9" s="1"/>
  <c r="T25" i="9"/>
  <c r="T45" i="9" s="1"/>
  <c r="T43" i="9" s="1"/>
  <c r="T49" i="9"/>
  <c r="U46" i="1" s="1"/>
  <c r="U47" i="1" s="1"/>
  <c r="U49" i="1" s="1"/>
  <c r="U24" i="9"/>
  <c r="N39" i="6"/>
  <c r="N67" i="6"/>
  <c r="P81" i="1"/>
  <c r="N69" i="6" s="1"/>
  <c r="Q10" i="1"/>
  <c r="Q12" i="1" s="1"/>
  <c r="Q77" i="1" s="1"/>
  <c r="O35" i="9"/>
  <c r="S42" i="12"/>
  <c r="T43" i="12"/>
  <c r="R35" i="6" l="1"/>
  <c r="R38" i="6" s="1"/>
  <c r="S11" i="6"/>
  <c r="S35" i="6"/>
  <c r="S38" i="6" s="1"/>
  <c r="U49" i="9"/>
  <c r="U47" i="9" s="1"/>
  <c r="U25" i="9"/>
  <c r="U45" i="9" s="1"/>
  <c r="V24" i="9"/>
  <c r="H25" i="35" s="1"/>
  <c r="H26" i="35" s="1"/>
  <c r="T47" i="9"/>
  <c r="T63" i="9" s="1"/>
  <c r="O39" i="6"/>
  <c r="O67" i="6"/>
  <c r="O32" i="9"/>
  <c r="O40" i="9" s="1"/>
  <c r="O65" i="9" s="1"/>
  <c r="R10" i="1"/>
  <c r="R12" i="1" s="1"/>
  <c r="R77" i="1" s="1"/>
  <c r="Q81" i="1"/>
  <c r="O69" i="6" s="1"/>
  <c r="P35" i="9"/>
  <c r="P32" i="9" s="1"/>
  <c r="P40" i="9" s="1"/>
  <c r="P65" i="9" s="1"/>
  <c r="T42" i="12"/>
  <c r="U43" i="12"/>
  <c r="V46" i="1" l="1"/>
  <c r="V47" i="1" s="1"/>
  <c r="V49" i="1" s="1"/>
  <c r="T11" i="6" s="1"/>
  <c r="V49" i="9"/>
  <c r="W46" i="1" s="1"/>
  <c r="W47" i="1" s="1"/>
  <c r="W49" i="1" s="1"/>
  <c r="V25" i="9"/>
  <c r="V45" i="9" s="1"/>
  <c r="V43" i="9" s="1"/>
  <c r="F25" i="35"/>
  <c r="F26" i="35" s="1"/>
  <c r="U43" i="9"/>
  <c r="U63" i="9" s="1"/>
  <c r="P39" i="6"/>
  <c r="P67" i="6"/>
  <c r="V43" i="12"/>
  <c r="V42" i="12" s="1"/>
  <c r="U42" i="12"/>
  <c r="R81" i="1"/>
  <c r="P69" i="6" s="1"/>
  <c r="S10" i="1"/>
  <c r="S12" i="1" s="1"/>
  <c r="S77" i="1" s="1"/>
  <c r="Q35" i="9"/>
  <c r="H46" i="35" l="1"/>
  <c r="H44" i="35" s="1"/>
  <c r="T35" i="6"/>
  <c r="T38" i="6" s="1"/>
  <c r="U11" i="6"/>
  <c r="U35" i="6"/>
  <c r="U38" i="6" s="1"/>
  <c r="V47" i="9"/>
  <c r="V63" i="9" s="1"/>
  <c r="H50" i="35"/>
  <c r="H48" i="35" s="1"/>
  <c r="Q39" i="6"/>
  <c r="Q67" i="6"/>
  <c r="T10" i="1"/>
  <c r="T12" i="1" s="1"/>
  <c r="T77" i="1" s="1"/>
  <c r="R35" i="9"/>
  <c r="R32" i="9" s="1"/>
  <c r="R40" i="9" s="1"/>
  <c r="R65" i="9" s="1"/>
  <c r="S81" i="1"/>
  <c r="Q69" i="6" s="1"/>
  <c r="Q32" i="9"/>
  <c r="Q40" i="9" s="1"/>
  <c r="Q65" i="9" s="1"/>
  <c r="H64" i="35" l="1"/>
  <c r="R39" i="6"/>
  <c r="R67" i="6"/>
  <c r="T81" i="1"/>
  <c r="R69" i="6" s="1"/>
  <c r="S35" i="9"/>
  <c r="U10" i="1"/>
  <c r="U12" i="1" s="1"/>
  <c r="U77" i="1" s="1"/>
  <c r="S39" i="6" l="1"/>
  <c r="S67" i="6"/>
  <c r="U81" i="1"/>
  <c r="S69" i="6" s="1"/>
  <c r="V10" i="1"/>
  <c r="V12" i="1" s="1"/>
  <c r="V77" i="1" s="1"/>
  <c r="T35" i="9"/>
  <c r="T32" i="9" s="1"/>
  <c r="T40" i="9" s="1"/>
  <c r="T65" i="9" s="1"/>
  <c r="S32" i="9"/>
  <c r="S40" i="9" s="1"/>
  <c r="S65" i="9" s="1"/>
  <c r="T39" i="6" l="1"/>
  <c r="T67" i="6"/>
  <c r="W10" i="1"/>
  <c r="W12" i="1" s="1"/>
  <c r="W77" i="1" s="1"/>
  <c r="V81" i="1"/>
  <c r="T69" i="6" s="1"/>
  <c r="U35" i="9"/>
  <c r="U39" i="6" l="1"/>
  <c r="U67" i="6"/>
  <c r="U32" i="9"/>
  <c r="U40" i="9" s="1"/>
  <c r="U65" i="9" s="1"/>
  <c r="W81" i="1"/>
  <c r="U69" i="6" s="1"/>
  <c r="V35" i="9"/>
  <c r="F11" i="36" l="1"/>
  <c r="F19" i="36"/>
  <c r="F26" i="36"/>
  <c r="H26" i="36" s="1"/>
  <c r="F21" i="36"/>
  <c r="F24" i="36"/>
  <c r="H24" i="36" s="1"/>
  <c r="F20" i="36"/>
  <c r="F23" i="36"/>
  <c r="H23" i="36" s="1"/>
  <c r="F27" i="36"/>
  <c r="F31" i="36"/>
  <c r="H31" i="36" s="1"/>
  <c r="F25" i="36"/>
  <c r="H25" i="36" s="1"/>
  <c r="F22" i="36"/>
  <c r="F29" i="36"/>
  <c r="V32" i="9"/>
  <c r="V40" i="9" s="1"/>
  <c r="V65" i="9" s="1"/>
  <c r="F36" i="35"/>
  <c r="F33" i="35" l="1"/>
  <c r="F41" i="35" s="1"/>
  <c r="F66" i="35" s="1"/>
  <c r="H36" i="35"/>
  <c r="H33" i="35" s="1"/>
  <c r="H41" i="35" s="1"/>
  <c r="H66" i="35" s="1"/>
</calcChain>
</file>

<file path=xl/sharedStrings.xml><?xml version="1.0" encoding="utf-8"?>
<sst xmlns="http://schemas.openxmlformats.org/spreadsheetml/2006/main" count="481" uniqueCount="239">
  <si>
    <t>Anfangsbestand Zahlungsmittel</t>
  </si>
  <si>
    <t>Einzahlungen</t>
  </si>
  <si>
    <t>Auszahlungen</t>
  </si>
  <si>
    <t>Ordentliche Einzahlungen</t>
  </si>
  <si>
    <t>Ordentliche Auszahlungen</t>
  </si>
  <si>
    <t>Cash Flow aus Investitionstätigkeit</t>
  </si>
  <si>
    <t>Cash Flow aus Finanzierungstätigkeit</t>
  </si>
  <si>
    <t>Kreditlinien</t>
  </si>
  <si>
    <t>Über-/Unterdeckung</t>
  </si>
  <si>
    <t>Zahlungsmittelendbestand</t>
  </si>
  <si>
    <t>Körperschaftssteuer</t>
  </si>
  <si>
    <t>+</t>
  </si>
  <si>
    <t>Sonst. Auszahlungen</t>
  </si>
  <si>
    <t>Sonstige betriebsfremde Auszahlungen</t>
  </si>
  <si>
    <t>Einzahlungen von Schuldnern zur Tilgung von Darlehen</t>
  </si>
  <si>
    <t>Auszahlungen für Fremdkapitalzinsen</t>
  </si>
  <si>
    <t>Einzahlungen aus (ordentlicher) Kapitalerhöhung</t>
  </si>
  <si>
    <t>Ausschüttungen / Dividenden</t>
  </si>
  <si>
    <t>Betriebsfremde Zahlungen</t>
  </si>
  <si>
    <t>Steuern</t>
  </si>
  <si>
    <t>Factoring</t>
  </si>
  <si>
    <t>./.</t>
  </si>
  <si>
    <t>Akt. Monat-Jahr</t>
  </si>
  <si>
    <t>Forderungsbestandserhöhung</t>
  </si>
  <si>
    <t>OP-Liste Debitor</t>
  </si>
  <si>
    <t>Erhöhung der Verbindlichkeiten</t>
  </si>
  <si>
    <t>Verminderung der Verbindlichkeiten</t>
  </si>
  <si>
    <t>OP-Liste Kreditor</t>
  </si>
  <si>
    <t>Zwischensumme operative Auszahlungen</t>
  </si>
  <si>
    <t>Ankauf %</t>
  </si>
  <si>
    <t>Forderungseinbehalt %</t>
  </si>
  <si>
    <t>Forderungsbestandsminderung</t>
  </si>
  <si>
    <t>+ Forderungebstandsminderung (Factoring)</t>
  </si>
  <si>
    <t>+ Forderungebestandsminderung (non Factoring)</t>
  </si>
  <si>
    <t>./. Forderungsbestandserhöhung (Factoring)</t>
  </si>
  <si>
    <t>./. Forderungsbestandserhöhung (non Factoring)</t>
  </si>
  <si>
    <t>KöSt</t>
  </si>
  <si>
    <t>Anlagevermögen</t>
  </si>
  <si>
    <t>Eigenkapital</t>
  </si>
  <si>
    <t>Impressum</t>
  </si>
  <si>
    <t>Prämissen</t>
  </si>
  <si>
    <t>Start Finanzplan</t>
  </si>
  <si>
    <t>Zahlungsverhalten Kunden</t>
  </si>
  <si>
    <t>Zahlungskonditionen Lieferanten</t>
  </si>
  <si>
    <t>Nutzung Factoring</t>
  </si>
  <si>
    <t>Zahlung n Monate nach Faktura</t>
  </si>
  <si>
    <t>Abschreibung</t>
  </si>
  <si>
    <t>0-30 Tage</t>
  </si>
  <si>
    <t>31-60 Tage</t>
  </si>
  <si>
    <t>61-90 Tage</t>
  </si>
  <si>
    <t>91-120 Tage</t>
  </si>
  <si>
    <t>121-150 Tage</t>
  </si>
  <si>
    <t>151-180 Tage</t>
  </si>
  <si>
    <t>Finanzplan</t>
  </si>
  <si>
    <t>Fremdleistungen</t>
  </si>
  <si>
    <t>Miete und Mietnebenkosten</t>
  </si>
  <si>
    <t>Versicherungen und Beiträge</t>
  </si>
  <si>
    <t>Werbung</t>
  </si>
  <si>
    <t>Gliederung</t>
  </si>
  <si>
    <t>Vollzeit-Äquivalente</t>
  </si>
  <si>
    <t>Ende</t>
  </si>
  <si>
    <t>NK-Satz</t>
  </si>
  <si>
    <t>Brutto-Gehalt p.a.</t>
  </si>
  <si>
    <t>Rohertrag</t>
  </si>
  <si>
    <t>Operatives Ergebnis</t>
  </si>
  <si>
    <t>Betriebsergebnis</t>
  </si>
  <si>
    <t>Zinssatz</t>
  </si>
  <si>
    <t>Gesellschafterdarlehen</t>
  </si>
  <si>
    <t>Anfangsbestand Darlehen</t>
  </si>
  <si>
    <t>Zinslast</t>
  </si>
  <si>
    <t>Fremdkapital</t>
  </si>
  <si>
    <t>Anfangsbestand EK</t>
  </si>
  <si>
    <t>Anfangsbestand Ges-Darlehen</t>
  </si>
  <si>
    <t>Zuschüsse</t>
  </si>
  <si>
    <t>Materialplanung</t>
  </si>
  <si>
    <t>nein</t>
  </si>
  <si>
    <t>Personal (Löhne &amp; Gehälter)</t>
  </si>
  <si>
    <t>Reisekosten</t>
  </si>
  <si>
    <t>Sachaufwendungen</t>
  </si>
  <si>
    <t>Materialaufwendungen</t>
  </si>
  <si>
    <t>Vereinnahmte Umsatzsteuer</t>
  </si>
  <si>
    <t>Sonstige betriebsfremde Einzahlungen Zuschüsse</t>
  </si>
  <si>
    <t>Investitionen</t>
  </si>
  <si>
    <t>GWG</t>
  </si>
  <si>
    <t>AfA</t>
  </si>
  <si>
    <t>Restwert</t>
  </si>
  <si>
    <t>Sachaufwandspositionen</t>
  </si>
  <si>
    <t>AfA Altanlagen gem. Anlagenspiegel</t>
  </si>
  <si>
    <t>Gezahlte Vorsteuer (inkl. Investauszahlung)</t>
  </si>
  <si>
    <t>Jahresergebnis</t>
  </si>
  <si>
    <t>Einzahlung aus Fremdkapitalaufnahme</t>
  </si>
  <si>
    <t>Auszahlungen für Tilgung von Fremdkapital</t>
  </si>
  <si>
    <t>Umlaufvermögen</t>
  </si>
  <si>
    <t>RHB</t>
  </si>
  <si>
    <t>aRAP</t>
  </si>
  <si>
    <t>Rückstellungen</t>
  </si>
  <si>
    <t>Bilanzsumme</t>
  </si>
  <si>
    <t>pRAP</t>
  </si>
  <si>
    <t>Check</t>
  </si>
  <si>
    <t>Bewegungsbilanz</t>
  </si>
  <si>
    <t>Verbindlichkeiten op Steuern</t>
  </si>
  <si>
    <t>./..</t>
  </si>
  <si>
    <t>Umsatzsteuerzahlung</t>
  </si>
  <si>
    <t>Einzahlungen aus Kapitalerträgen</t>
  </si>
  <si>
    <t>FE Lager</t>
  </si>
  <si>
    <t>Entnahme</t>
  </si>
  <si>
    <t>Produktion</t>
  </si>
  <si>
    <t>UE Lager</t>
  </si>
  <si>
    <t>Pensionsrückstellungen</t>
  </si>
  <si>
    <t>-Veränderung Pensionsrückstellungen</t>
  </si>
  <si>
    <t>-Veränderung Körperschaftsteuer</t>
  </si>
  <si>
    <t>Rückstellung Körperschaftsteuer</t>
  </si>
  <si>
    <t>sonstige Rückstellungen</t>
  </si>
  <si>
    <t>-Veränderung sonstige Rückstellung</t>
  </si>
  <si>
    <t>Auszahlungen für Investitionen / Einz. aus Verkauf v. AV</t>
  </si>
  <si>
    <t>Konto</t>
  </si>
  <si>
    <t>Beschriftung</t>
  </si>
  <si>
    <t>Rechnungs-Nr.</t>
  </si>
  <si>
    <t>Fälligkeit</t>
  </si>
  <si>
    <t>Saldo</t>
  </si>
  <si>
    <t>Dummy</t>
  </si>
  <si>
    <t>Typ</t>
  </si>
  <si>
    <t>Auswahl</t>
  </si>
  <si>
    <t xml:space="preserve">Fälligkeit </t>
  </si>
  <si>
    <t>Aktueller Monat</t>
  </si>
  <si>
    <t>Hinweis: Überfällige OP werden in den aktuellen Monat geschrieben</t>
  </si>
  <si>
    <t>Materialeinkauf</t>
  </si>
  <si>
    <t>Faktura Mt +0</t>
  </si>
  <si>
    <t>Faktura Mt +1</t>
  </si>
  <si>
    <t>Faktura Mt +2</t>
  </si>
  <si>
    <t>Faktura Mt +3</t>
  </si>
  <si>
    <t>Faktura Mt +4</t>
  </si>
  <si>
    <t>Faktura Mt +5</t>
  </si>
  <si>
    <t>Einkauf n Monate vor Einsatz</t>
  </si>
  <si>
    <t>Einsatz Mt -1</t>
  </si>
  <si>
    <t>Einsatz Mt -2</t>
  </si>
  <si>
    <t>Einsatz Mt -3</t>
  </si>
  <si>
    <t>Einsatz Mt -0</t>
  </si>
  <si>
    <t>Planung für Materialeinkauf</t>
  </si>
  <si>
    <t>Umsatz und Material</t>
  </si>
  <si>
    <t>Personal</t>
  </si>
  <si>
    <t>Sachaufwand und Rückstellungen</t>
  </si>
  <si>
    <t>Investition</t>
  </si>
  <si>
    <t>Finanzierung</t>
  </si>
  <si>
    <t>Material-einsatz-quote</t>
  </si>
  <si>
    <t>Abschreibungen</t>
  </si>
  <si>
    <t xml:space="preserve">Offene Posten Liste </t>
  </si>
  <si>
    <t>Zahlung  am Jahresende</t>
  </si>
  <si>
    <t>Umsatz PLAN netto</t>
  </si>
  <si>
    <t>Sonstige Auszahlungen</t>
  </si>
  <si>
    <t>Materialbezug i. Vgl. zum Aufwandsmonat</t>
  </si>
  <si>
    <t>MWSt-Satz Ausgangsrechnungen</t>
  </si>
  <si>
    <t>MWSt-Satz Eingangsrechnungen</t>
  </si>
  <si>
    <t>Sachanlagen</t>
  </si>
  <si>
    <t>Anlagen + Maschinen</t>
  </si>
  <si>
    <t>Finanzanlagen</t>
  </si>
  <si>
    <t>Vermögensgegenstände</t>
  </si>
  <si>
    <t>Betriebs-/Geschäftsausstattung</t>
  </si>
  <si>
    <t>Operative Tätigkeit</t>
  </si>
  <si>
    <t>Investitionstätigkeit</t>
  </si>
  <si>
    <t>Finanzierungstätigkeit</t>
  </si>
  <si>
    <t>Zahlungsmittel</t>
  </si>
  <si>
    <t>Cash Flow aus operativer Tätigkeit</t>
  </si>
  <si>
    <t>GuV</t>
  </si>
  <si>
    <t>Wohnbauten</t>
  </si>
  <si>
    <t>Anlagen im Bau</t>
  </si>
  <si>
    <t>Immaterielle Vgg</t>
  </si>
  <si>
    <t>Finanzanlagen / gewährte Darlehen</t>
  </si>
  <si>
    <t>Umsätze Netto</t>
  </si>
  <si>
    <t>Anfangsbestand</t>
  </si>
  <si>
    <t>Zwischensumme sonstige Auszahlungen</t>
  </si>
  <si>
    <t>Bilanzpositionen</t>
  </si>
  <si>
    <t>Verbindlichkeiten</t>
  </si>
  <si>
    <t>Rechnungsabgrenzungsposten</t>
  </si>
  <si>
    <t>Vorräte</t>
  </si>
  <si>
    <t>Kapital / Rücklagen</t>
  </si>
  <si>
    <t>Kassenbestand / Bankguthaben</t>
  </si>
  <si>
    <t>Sonstige Rückstellungen</t>
  </si>
  <si>
    <t>Steuerrückstellungen</t>
  </si>
  <si>
    <t>Verbindlichkeiten ggü. verb. Unternehmen</t>
  </si>
  <si>
    <t>Verbindlichkeiten ggü. Kreditinstituten</t>
  </si>
  <si>
    <t>Verbindlichkeiten Gesellschafterdarlehen</t>
  </si>
  <si>
    <t>Verbindlichkeiten aus Lieferungen / Leistungen</t>
  </si>
  <si>
    <t>Verbindlichkeiten Sonstige</t>
  </si>
  <si>
    <t>GuV / Bilanz</t>
  </si>
  <si>
    <t>+ Zuschüsse</t>
  </si>
  <si>
    <t>- Zinsen</t>
  </si>
  <si>
    <t>- Personalaufwand</t>
  </si>
  <si>
    <t>- Sachaufwand</t>
  </si>
  <si>
    <t>- Abschreibungen</t>
  </si>
  <si>
    <t>+ Umsatz</t>
  </si>
  <si>
    <t>+ Eigenaktivierte Leistungen</t>
  </si>
  <si>
    <t xml:space="preserve">- Materialkosten </t>
  </si>
  <si>
    <t>- Steuern</t>
  </si>
  <si>
    <t>+ Kapitalerhöhung</t>
  </si>
  <si>
    <t>- Ausschüttung</t>
  </si>
  <si>
    <t>+ Zugang Darlehen</t>
  </si>
  <si>
    <t>- Tilgung Darlehen</t>
  </si>
  <si>
    <t>Gewinn / Verlust (inkl. Ausschüttungen)</t>
  </si>
  <si>
    <t>Kreditlinie</t>
  </si>
  <si>
    <t>Report</t>
  </si>
  <si>
    <t>Auswahl Monat zur Tagesdisposition</t>
  </si>
  <si>
    <t>Finanzplan - Tagesdisposition</t>
  </si>
  <si>
    <t>OP-Liste Debitor (man. Anpassung +/- zu Zeile 25)</t>
  </si>
  <si>
    <t>+/-</t>
  </si>
  <si>
    <t>OP-Liste Debitor (man. Anpassung +/- zu Zeile 36)</t>
  </si>
  <si>
    <t>Fälligkeit Tagesdispo</t>
  </si>
  <si>
    <t>Bilanz</t>
  </si>
  <si>
    <t>Gewinn / Verlust</t>
  </si>
  <si>
    <t>Anfangsbestand (rechnerischer Plan)</t>
  </si>
  <si>
    <t>Anfangsbestand (Ist)</t>
  </si>
  <si>
    <t>Über-/ Unterdeckung</t>
  </si>
  <si>
    <t>Cash Flow oerativ</t>
  </si>
  <si>
    <t>Total CashFlow</t>
  </si>
  <si>
    <t>Hinweis: Druckbereich zeigt nur einen Ausschnitt aus der Erfassungsmaske</t>
  </si>
  <si>
    <t>Hinweise</t>
  </si>
  <si>
    <t>Die 4C GROUP AG übernimmt keine Gewähr und keine Haftung für die Richtigkeit der Ergebnisse.</t>
  </si>
  <si>
    <t xml:space="preserve">Haftungsausschluss </t>
  </si>
  <si>
    <t>https://www.4cgroup.com/de/cfo/liquiditaetsmanagement</t>
  </si>
  <si>
    <t>Ansprechpartner</t>
  </si>
  <si>
    <t>Forderungen, Wertpapiere und sonst. Vgg</t>
  </si>
  <si>
    <t>Hinweis: Kosten bitte negativ erfassen</t>
  </si>
  <si>
    <t>Nutzungsdauer (Jahre)</t>
  </si>
  <si>
    <t>Materialkosten</t>
  </si>
  <si>
    <t>Sachkosten</t>
  </si>
  <si>
    <t>Kurzarbeit (%)</t>
  </si>
  <si>
    <t>BBMG</t>
  </si>
  <si>
    <t>Bundesagentur</t>
  </si>
  <si>
    <t>Summe</t>
  </si>
  <si>
    <t>Zahlung Bundesagentur (1 Mt Verzug)</t>
  </si>
  <si>
    <t>Saldo Cash-wirksam</t>
  </si>
  <si>
    <t>Personalkosten EUR (inkl. BA)</t>
  </si>
  <si>
    <t>Anfangsbestand Bilanz</t>
  </si>
  <si>
    <t>bitte negativ eingeben</t>
  </si>
  <si>
    <t>Anteil</t>
  </si>
  <si>
    <t>IT</t>
  </si>
  <si>
    <t>RAE</t>
  </si>
  <si>
    <t>Prüfung</t>
  </si>
  <si>
    <t>Umsatz Produkt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</si>
</sst>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0"/>
    <numFmt numFmtId="166" formatCode="#,##0_ ;[Red]\-#,##0\ "/>
    <numFmt numFmtId="167" formatCode="#,##0.00_ ;[Red]\-#,##0.00\ "/>
    <numFmt numFmtId="168" formatCode="#,##0\ &quot;DM&quot;;[Red]\-#,##0\ &quot;DM&quot;"/>
    <numFmt numFmtId="169" formatCode="#,##0.00\ &quot;DM&quot;;[Red]\-#,##0.00\ &quot;DM&quot;"/>
    <numFmt numFmtId="170" formatCode="0.0%"/>
    <numFmt numFmtId="171" formatCode="_([$€]* #,##0.00_);_([$€]* \(#,##0.00\);_([$€]* &quot;-&quot;??_);_(@_)"/>
    <numFmt numFmtId="172" formatCode="_-* #,##0\ &quot;€&quot;_-;\-* #,##0\ &quot;€&quot;_-;_-* &quot;-&quot;??\ &quot;€&quot;_-;_-@_-"/>
    <numFmt numFmtId="173" formatCode="[$-407]mmm/\ yy;@"/>
    <numFmt numFmtId="174" formatCode="0.0"/>
    <numFmt numFmtId="175" formatCode="#,##0.00\ &quot;€&quot;"/>
    <numFmt numFmtId="176" formatCode="[$-407]mmmm\ yy;@"/>
    <numFmt numFmtId="177" formatCode="dddd"/>
    <numFmt numFmtId="178" formatCode="#,##0\ &quot;€&quot;"/>
    <numFmt numFmtId="179" formatCode="dd\ mmm"/>
  </numFmts>
  <fonts count="6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sz val="11"/>
      <name val="Book Antiqua"/>
      <family val="1"/>
    </font>
    <font>
      <u/>
      <sz val="10"/>
      <color theme="11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63"/>
      <name val="Calibri"/>
      <family val="2"/>
    </font>
    <font>
      <b/>
      <sz val="11"/>
      <color indexed="53"/>
      <name val="Calibri"/>
      <family val="2"/>
    </font>
    <font>
      <sz val="11"/>
      <color indexed="48"/>
      <name val="Calibri"/>
      <family val="2"/>
    </font>
    <font>
      <b/>
      <sz val="11"/>
      <color indexed="8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sz val="8"/>
      <name val="Arial"/>
      <family val="2"/>
      <scheme val="minor"/>
    </font>
    <font>
      <sz val="8"/>
      <color theme="1"/>
      <name val="Arial"/>
      <family val="2"/>
      <scheme val="minor"/>
    </font>
    <font>
      <i/>
      <sz val="8"/>
      <color theme="4"/>
      <name val="Arial"/>
      <family val="2"/>
      <scheme val="minor"/>
    </font>
    <font>
      <i/>
      <sz val="8"/>
      <color theme="1"/>
      <name val="Arial"/>
      <family val="2"/>
      <scheme val="minor"/>
    </font>
    <font>
      <i/>
      <sz val="8"/>
      <name val="Arial"/>
      <family val="2"/>
      <scheme val="minor"/>
    </font>
    <font>
      <sz val="8"/>
      <color theme="0"/>
      <name val="Arial"/>
      <family val="2"/>
    </font>
    <font>
      <b/>
      <sz val="9"/>
      <color theme="4"/>
      <name val="Arial"/>
      <family val="2"/>
      <scheme val="minor"/>
    </font>
    <font>
      <sz val="9"/>
      <color theme="1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9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Arial"/>
      <family val="2"/>
      <scheme val="minor"/>
    </font>
    <font>
      <b/>
      <i/>
      <sz val="9"/>
      <color theme="0" tint="-0.249977111117893"/>
      <name val="Arial"/>
      <family val="2"/>
      <scheme val="minor"/>
    </font>
    <font>
      <sz val="9"/>
      <name val="Arial"/>
      <family val="2"/>
      <scheme val="minor"/>
    </font>
    <font>
      <sz val="9"/>
      <color theme="1" tint="0.499984740745262"/>
      <name val="Arial"/>
      <family val="2"/>
      <scheme val="minor"/>
    </font>
    <font>
      <sz val="9"/>
      <color rgb="FFC00000"/>
      <name val="Arial"/>
      <family val="2"/>
      <scheme val="minor"/>
    </font>
    <font>
      <sz val="8"/>
      <name val="Arial"/>
      <family val="2"/>
    </font>
    <font>
      <sz val="8"/>
      <color theme="0"/>
      <name val="Arial"/>
      <family val="2"/>
      <scheme val="minor"/>
    </font>
    <font>
      <b/>
      <i/>
      <sz val="8"/>
      <name val="Arial"/>
      <family val="2"/>
      <scheme val="minor"/>
    </font>
    <font>
      <i/>
      <sz val="9"/>
      <color theme="1" tint="0.499984740745262"/>
      <name val="Arial"/>
      <family val="2"/>
      <scheme val="minor"/>
    </font>
    <font>
      <i/>
      <sz val="9"/>
      <color theme="1" tint="0.499984740745262"/>
      <name val="Arial"/>
      <family val="2"/>
    </font>
    <font>
      <i/>
      <sz val="9"/>
      <color theme="0"/>
      <name val="Arial"/>
      <family val="2"/>
      <scheme val="minor"/>
    </font>
    <font>
      <b/>
      <sz val="8"/>
      <color theme="4"/>
      <name val="Arial"/>
      <family val="2"/>
    </font>
    <font>
      <b/>
      <sz val="10"/>
      <color theme="4"/>
      <name val="Arial"/>
      <family val="2"/>
      <scheme val="minor"/>
    </font>
    <font>
      <sz val="9"/>
      <color theme="4"/>
      <name val="Arial"/>
      <family val="2"/>
      <scheme val="minor"/>
    </font>
    <font>
      <b/>
      <sz val="11"/>
      <color theme="4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4"/>
      <name val="Arial"/>
      <family val="2"/>
      <scheme val="minor"/>
    </font>
    <font>
      <sz val="8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26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/>
      <diagonal/>
    </border>
    <border>
      <left/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theme="0"/>
      </left>
      <right style="medium">
        <color theme="0"/>
      </right>
      <top/>
      <bottom style="dashed">
        <color theme="0"/>
      </bottom>
      <diagonal/>
    </border>
    <border>
      <left/>
      <right/>
      <top/>
      <bottom style="dashed">
        <color theme="3"/>
      </bottom>
      <diagonal/>
    </border>
    <border>
      <left/>
      <right/>
      <top style="dashed">
        <color theme="3"/>
      </top>
      <bottom style="dashed">
        <color theme="3"/>
      </bottom>
      <diagonal/>
    </border>
    <border>
      <left/>
      <right/>
      <top style="dashed">
        <color theme="3"/>
      </top>
      <bottom/>
      <diagonal/>
    </border>
    <border>
      <left/>
      <right/>
      <top/>
      <bottom style="thin">
        <color theme="4"/>
      </bottom>
      <diagonal/>
    </border>
    <border>
      <left/>
      <right style="medium">
        <color theme="0"/>
      </right>
      <top/>
      <bottom style="thin">
        <color theme="4"/>
      </bottom>
      <diagonal/>
    </border>
    <border>
      <left style="medium">
        <color theme="0"/>
      </left>
      <right style="medium">
        <color theme="0"/>
      </right>
      <top/>
      <bottom style="thin">
        <color theme="4"/>
      </bottom>
      <diagonal/>
    </border>
    <border>
      <left style="medium">
        <color theme="0"/>
      </left>
      <right/>
      <top/>
      <bottom style="thin">
        <color theme="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theme="0"/>
      </left>
      <right style="medium">
        <color theme="0"/>
      </right>
      <top style="double">
        <color auto="1"/>
      </top>
      <bottom style="medium">
        <color theme="0"/>
      </bottom>
      <diagonal/>
    </border>
    <border>
      <left/>
      <right style="medium">
        <color theme="0"/>
      </right>
      <top style="thin">
        <color theme="4"/>
      </top>
      <bottom/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 style="medium">
        <color theme="0"/>
      </right>
      <top style="medium">
        <color theme="0"/>
      </top>
      <bottom style="thin">
        <color theme="4"/>
      </bottom>
      <diagonal/>
    </border>
    <border>
      <left/>
      <right/>
      <top style="thin">
        <color theme="4"/>
      </top>
      <bottom style="medium">
        <color theme="0"/>
      </bottom>
      <diagonal/>
    </border>
    <border>
      <left/>
      <right style="medium">
        <color theme="0"/>
      </right>
      <top style="thin">
        <color theme="4"/>
      </top>
      <bottom style="medium">
        <color theme="0"/>
      </bottom>
      <diagonal/>
    </border>
    <border>
      <left/>
      <right/>
      <top/>
      <bottom style="thin">
        <color theme="1"/>
      </bottom>
      <diagonal/>
    </border>
    <border>
      <left style="medium">
        <color theme="0"/>
      </left>
      <right style="medium">
        <color theme="0"/>
      </right>
      <top style="double">
        <color auto="1"/>
      </top>
      <bottom style="medium">
        <color theme="0"/>
      </bottom>
      <diagonal/>
    </border>
    <border>
      <left/>
      <right/>
      <top style="dashed">
        <color theme="3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dashed">
        <color theme="3"/>
      </top>
      <bottom style="medium">
        <color theme="0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/>
      <top/>
      <bottom/>
      <diagonal/>
    </border>
    <border>
      <left/>
      <right style="thin">
        <color theme="7"/>
      </right>
      <top/>
      <bottom/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/>
      <right/>
      <top style="dashed">
        <color theme="0"/>
      </top>
      <bottom style="dashed">
        <color theme="3"/>
      </bottom>
      <diagonal/>
    </border>
  </borders>
  <cellStyleXfs count="379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7" fillId="0" borderId="0"/>
    <xf numFmtId="170" fontId="7" fillId="0" borderId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4" fontId="9" fillId="2" borderId="3" applyNumberFormat="0" applyProtection="0">
      <alignment vertical="center"/>
    </xf>
    <xf numFmtId="4" fontId="10" fillId="2" borderId="3" applyNumberFormat="0" applyProtection="0">
      <alignment vertical="center"/>
    </xf>
    <xf numFmtId="4" fontId="9" fillId="2" borderId="3" applyNumberFormat="0" applyProtection="0">
      <alignment horizontal="left" vertical="center" indent="1"/>
    </xf>
    <xf numFmtId="0" fontId="9" fillId="2" borderId="3" applyNumberFormat="0" applyProtection="0">
      <alignment horizontal="left" vertical="top" indent="1"/>
    </xf>
    <xf numFmtId="4" fontId="9" fillId="3" borderId="0" applyNumberFormat="0" applyProtection="0">
      <alignment horizontal="left" vertical="center" indent="1"/>
    </xf>
    <xf numFmtId="4" fontId="11" fillId="4" borderId="3" applyNumberFormat="0" applyProtection="0">
      <alignment horizontal="right" vertical="center"/>
    </xf>
    <xf numFmtId="4" fontId="11" fillId="5" borderId="3" applyNumberFormat="0" applyProtection="0">
      <alignment horizontal="right" vertical="center"/>
    </xf>
    <xf numFmtId="4" fontId="11" fillId="6" borderId="3" applyNumberFormat="0" applyProtection="0">
      <alignment horizontal="right" vertical="center"/>
    </xf>
    <xf numFmtId="4" fontId="11" fillId="7" borderId="3" applyNumberFormat="0" applyProtection="0">
      <alignment horizontal="right" vertical="center"/>
    </xf>
    <xf numFmtId="4" fontId="11" fillId="8" borderId="3" applyNumberFormat="0" applyProtection="0">
      <alignment horizontal="right" vertical="center"/>
    </xf>
    <xf numFmtId="4" fontId="11" fillId="9" borderId="3" applyNumberFormat="0" applyProtection="0">
      <alignment horizontal="right" vertical="center"/>
    </xf>
    <xf numFmtId="4" fontId="11" fillId="10" borderId="3" applyNumberFormat="0" applyProtection="0">
      <alignment horizontal="right" vertical="center"/>
    </xf>
    <xf numFmtId="4" fontId="11" fillId="11" borderId="3" applyNumberFormat="0" applyProtection="0">
      <alignment horizontal="right" vertical="center"/>
    </xf>
    <xf numFmtId="4" fontId="11" fillId="12" borderId="3" applyNumberFormat="0" applyProtection="0">
      <alignment horizontal="right" vertical="center"/>
    </xf>
    <xf numFmtId="4" fontId="9" fillId="13" borderId="4" applyNumberFormat="0" applyProtection="0">
      <alignment horizontal="left" vertical="center" indent="1"/>
    </xf>
    <xf numFmtId="4" fontId="11" fillId="14" borderId="0" applyNumberFormat="0" applyProtection="0">
      <alignment horizontal="left" vertical="center" indent="1"/>
    </xf>
    <xf numFmtId="4" fontId="12" fillId="15" borderId="0" applyNumberFormat="0" applyProtection="0">
      <alignment horizontal="left" vertical="center" indent="1"/>
    </xf>
    <xf numFmtId="4" fontId="11" fillId="3" borderId="3" applyNumberFormat="0" applyProtection="0">
      <alignment horizontal="right" vertical="center"/>
    </xf>
    <xf numFmtId="4" fontId="11" fillId="14" borderId="0" applyNumberFormat="0" applyProtection="0">
      <alignment horizontal="left" vertical="center" indent="1"/>
    </xf>
    <xf numFmtId="4" fontId="11" fillId="3" borderId="0" applyNumberFormat="0" applyProtection="0">
      <alignment horizontal="left" vertical="center" indent="1"/>
    </xf>
    <xf numFmtId="0" fontId="5" fillId="15" borderId="3" applyNumberFormat="0" applyProtection="0">
      <alignment horizontal="left" vertical="center" indent="1"/>
    </xf>
    <xf numFmtId="0" fontId="5" fillId="15" borderId="3" applyNumberFormat="0" applyProtection="0">
      <alignment horizontal="left" vertical="top" indent="1"/>
    </xf>
    <xf numFmtId="0" fontId="5" fillId="3" borderId="3" applyNumberFormat="0" applyProtection="0">
      <alignment horizontal="left" vertical="center" indent="1"/>
    </xf>
    <xf numFmtId="0" fontId="5" fillId="3" borderId="3" applyNumberFormat="0" applyProtection="0">
      <alignment horizontal="left" vertical="top" indent="1"/>
    </xf>
    <xf numFmtId="0" fontId="5" fillId="16" borderId="3" applyNumberFormat="0" applyProtection="0">
      <alignment horizontal="left" vertical="center" indent="1"/>
    </xf>
    <xf numFmtId="0" fontId="5" fillId="16" borderId="3" applyNumberFormat="0" applyProtection="0">
      <alignment horizontal="left" vertical="top" indent="1"/>
    </xf>
    <xf numFmtId="0" fontId="5" fillId="14" borderId="3" applyNumberFormat="0" applyProtection="0">
      <alignment horizontal="left" vertical="center" indent="1"/>
    </xf>
    <xf numFmtId="0" fontId="5" fillId="14" borderId="3" applyNumberFormat="0" applyProtection="0">
      <alignment horizontal="left" vertical="top" indent="1"/>
    </xf>
    <xf numFmtId="0" fontId="5" fillId="17" borderId="2" applyNumberFormat="0">
      <protection locked="0"/>
    </xf>
    <xf numFmtId="4" fontId="11" fillId="18" borderId="3" applyNumberFormat="0" applyProtection="0">
      <alignment vertical="center"/>
    </xf>
    <xf numFmtId="4" fontId="13" fillId="18" borderId="3" applyNumberFormat="0" applyProtection="0">
      <alignment vertical="center"/>
    </xf>
    <xf numFmtId="4" fontId="11" fillId="18" borderId="3" applyNumberFormat="0" applyProtection="0">
      <alignment horizontal="left" vertical="center" indent="1"/>
    </xf>
    <xf numFmtId="0" fontId="11" fillId="18" borderId="3" applyNumberFormat="0" applyProtection="0">
      <alignment horizontal="left" vertical="top" indent="1"/>
    </xf>
    <xf numFmtId="4" fontId="11" fillId="14" borderId="3" applyNumberFormat="0" applyProtection="0">
      <alignment horizontal="right" vertical="center"/>
    </xf>
    <xf numFmtId="4" fontId="13" fillId="14" borderId="3" applyNumberFormat="0" applyProtection="0">
      <alignment horizontal="right" vertical="center"/>
    </xf>
    <xf numFmtId="4" fontId="11" fillId="3" borderId="3" applyNumberFormat="0" applyProtection="0">
      <alignment horizontal="left" vertical="center" indent="1"/>
    </xf>
    <xf numFmtId="0" fontId="11" fillId="3" borderId="3" applyNumberFormat="0" applyProtection="0">
      <alignment horizontal="left" vertical="top" indent="1"/>
    </xf>
    <xf numFmtId="4" fontId="14" fillId="19" borderId="0" applyNumberFormat="0" applyProtection="0">
      <alignment horizontal="left" vertical="center" indent="1"/>
    </xf>
    <xf numFmtId="4" fontId="15" fillId="14" borderId="3" applyNumberFormat="0" applyProtection="0">
      <alignment horizontal="right" vertical="center"/>
    </xf>
    <xf numFmtId="0" fontId="16" fillId="0" borderId="0" applyNumberFormat="0" applyFill="0" applyBorder="0" applyAlignment="0" applyProtection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171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2" borderId="3" applyNumberFormat="0" applyProtection="0">
      <alignment vertical="center"/>
    </xf>
    <xf numFmtId="4" fontId="10" fillId="2" borderId="3" applyNumberFormat="0" applyProtection="0">
      <alignment vertical="center"/>
    </xf>
    <xf numFmtId="4" fontId="9" fillId="2" borderId="3" applyNumberFormat="0" applyProtection="0">
      <alignment horizontal="left" vertical="center" indent="1"/>
    </xf>
    <xf numFmtId="0" fontId="9" fillId="2" borderId="3" applyNumberFormat="0" applyProtection="0">
      <alignment horizontal="left" vertical="top" indent="1"/>
    </xf>
    <xf numFmtId="4" fontId="11" fillId="4" borderId="3" applyNumberFormat="0" applyProtection="0">
      <alignment horizontal="right" vertical="center"/>
    </xf>
    <xf numFmtId="4" fontId="11" fillId="5" borderId="3" applyNumberFormat="0" applyProtection="0">
      <alignment horizontal="right" vertical="center"/>
    </xf>
    <xf numFmtId="4" fontId="11" fillId="6" borderId="3" applyNumberFormat="0" applyProtection="0">
      <alignment horizontal="right" vertical="center"/>
    </xf>
    <xf numFmtId="4" fontId="11" fillId="7" borderId="3" applyNumberFormat="0" applyProtection="0">
      <alignment horizontal="right" vertical="center"/>
    </xf>
    <xf numFmtId="4" fontId="11" fillId="8" borderId="3" applyNumberFormat="0" applyProtection="0">
      <alignment horizontal="right" vertical="center"/>
    </xf>
    <xf numFmtId="4" fontId="11" fillId="9" borderId="3" applyNumberFormat="0" applyProtection="0">
      <alignment horizontal="right" vertical="center"/>
    </xf>
    <xf numFmtId="4" fontId="11" fillId="10" borderId="3" applyNumberFormat="0" applyProtection="0">
      <alignment horizontal="right" vertical="center"/>
    </xf>
    <xf numFmtId="4" fontId="11" fillId="11" borderId="3" applyNumberFormat="0" applyProtection="0">
      <alignment horizontal="right" vertical="center"/>
    </xf>
    <xf numFmtId="4" fontId="11" fillId="12" borderId="3" applyNumberFormat="0" applyProtection="0">
      <alignment horizontal="right" vertical="center"/>
    </xf>
    <xf numFmtId="4" fontId="11" fillId="3" borderId="3" applyNumberFormat="0" applyProtection="0">
      <alignment horizontal="right" vertical="center"/>
    </xf>
    <xf numFmtId="0" fontId="5" fillId="15" borderId="3" applyNumberFormat="0" applyProtection="0">
      <alignment horizontal="left" vertical="center" indent="1"/>
    </xf>
    <xf numFmtId="0" fontId="5" fillId="15" borderId="3" applyNumberFormat="0" applyProtection="0">
      <alignment horizontal="left" vertical="top" indent="1"/>
    </xf>
    <xf numFmtId="0" fontId="5" fillId="3" borderId="3" applyNumberFormat="0" applyProtection="0">
      <alignment horizontal="left" vertical="center" indent="1"/>
    </xf>
    <xf numFmtId="0" fontId="5" fillId="3" borderId="3" applyNumberFormat="0" applyProtection="0">
      <alignment horizontal="left" vertical="top" indent="1"/>
    </xf>
    <xf numFmtId="0" fontId="5" fillId="16" borderId="3" applyNumberFormat="0" applyProtection="0">
      <alignment horizontal="left" vertical="center" indent="1"/>
    </xf>
    <xf numFmtId="0" fontId="5" fillId="16" borderId="3" applyNumberFormat="0" applyProtection="0">
      <alignment horizontal="left" vertical="top" indent="1"/>
    </xf>
    <xf numFmtId="0" fontId="5" fillId="14" borderId="3" applyNumberFormat="0" applyProtection="0">
      <alignment horizontal="left" vertical="center" indent="1"/>
    </xf>
    <xf numFmtId="0" fontId="5" fillId="14" borderId="3" applyNumberFormat="0" applyProtection="0">
      <alignment horizontal="left" vertical="top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7" fillId="20" borderId="5" applyNumberFormat="0" applyAlignment="0" applyProtection="0"/>
    <xf numFmtId="0" fontId="18" fillId="20" borderId="6" applyNumberFormat="0" applyAlignment="0" applyProtection="0"/>
    <xf numFmtId="0" fontId="19" fillId="21" borderId="6" applyNumberFormat="0" applyAlignment="0" applyProtection="0"/>
    <xf numFmtId="0" fontId="20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3" fillId="21" borderId="0" applyNumberFormat="0" applyBorder="0" applyAlignment="0" applyProtection="0"/>
    <xf numFmtId="0" fontId="5" fillId="23" borderId="8" applyNumberFormat="0" applyFont="0" applyAlignment="0" applyProtection="0"/>
    <xf numFmtId="0" fontId="24" fillId="24" borderId="0" applyNumberFormat="0" applyBorder="0" applyAlignment="0" applyProtection="0"/>
    <xf numFmtId="0" fontId="25" fillId="0" borderId="9" applyNumberFormat="0" applyFill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30" fillId="25" borderId="13" applyNumberFormat="0" applyAlignment="0" applyProtection="0"/>
    <xf numFmtId="0" fontId="31" fillId="0" borderId="0"/>
    <xf numFmtId="0" fontId="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2" borderId="14" applyNumberFormat="0" applyProtection="0">
      <alignment vertical="center"/>
    </xf>
    <xf numFmtId="4" fontId="10" fillId="2" borderId="14" applyNumberFormat="0" applyProtection="0">
      <alignment vertical="center"/>
    </xf>
    <xf numFmtId="4" fontId="9" fillId="2" borderId="14" applyNumberFormat="0" applyProtection="0">
      <alignment horizontal="left" vertical="center" indent="1"/>
    </xf>
    <xf numFmtId="0" fontId="9" fillId="2" borderId="14" applyNumberFormat="0" applyProtection="0">
      <alignment horizontal="left" vertical="top" indent="1"/>
    </xf>
    <xf numFmtId="4" fontId="11" fillId="4" borderId="14" applyNumberFormat="0" applyProtection="0">
      <alignment horizontal="right" vertical="center"/>
    </xf>
    <xf numFmtId="4" fontId="11" fillId="5" borderId="14" applyNumberFormat="0" applyProtection="0">
      <alignment horizontal="right" vertical="center"/>
    </xf>
    <xf numFmtId="4" fontId="11" fillId="6" borderId="14" applyNumberFormat="0" applyProtection="0">
      <alignment horizontal="right" vertical="center"/>
    </xf>
    <xf numFmtId="4" fontId="11" fillId="7" borderId="14" applyNumberFormat="0" applyProtection="0">
      <alignment horizontal="right" vertical="center"/>
    </xf>
    <xf numFmtId="4" fontId="11" fillId="8" borderId="14" applyNumberFormat="0" applyProtection="0">
      <alignment horizontal="right" vertical="center"/>
    </xf>
    <xf numFmtId="4" fontId="11" fillId="9" borderId="14" applyNumberFormat="0" applyProtection="0">
      <alignment horizontal="right" vertical="center"/>
    </xf>
    <xf numFmtId="4" fontId="11" fillId="10" borderId="14" applyNumberFormat="0" applyProtection="0">
      <alignment horizontal="right" vertical="center"/>
    </xf>
    <xf numFmtId="4" fontId="11" fillId="11" borderId="14" applyNumberFormat="0" applyProtection="0">
      <alignment horizontal="right" vertical="center"/>
    </xf>
    <xf numFmtId="4" fontId="11" fillId="12" borderId="14" applyNumberFormat="0" applyProtection="0">
      <alignment horizontal="right" vertical="center"/>
    </xf>
    <xf numFmtId="4" fontId="11" fillId="3" borderId="14" applyNumberFormat="0" applyProtection="0">
      <alignment horizontal="right" vertical="center"/>
    </xf>
    <xf numFmtId="0" fontId="5" fillId="15" borderId="14" applyNumberFormat="0" applyProtection="0">
      <alignment horizontal="left" vertical="center" indent="1"/>
    </xf>
    <xf numFmtId="0" fontId="5" fillId="15" borderId="14" applyNumberFormat="0" applyProtection="0">
      <alignment horizontal="left" vertical="top" indent="1"/>
    </xf>
    <xf numFmtId="0" fontId="5" fillId="3" borderId="14" applyNumberFormat="0" applyProtection="0">
      <alignment horizontal="left" vertical="center" indent="1"/>
    </xf>
    <xf numFmtId="0" fontId="5" fillId="3" borderId="14" applyNumberFormat="0" applyProtection="0">
      <alignment horizontal="left" vertical="top" indent="1"/>
    </xf>
    <xf numFmtId="0" fontId="5" fillId="16" borderId="14" applyNumberFormat="0" applyProtection="0">
      <alignment horizontal="left" vertical="center" indent="1"/>
    </xf>
    <xf numFmtId="0" fontId="5" fillId="16" borderId="14" applyNumberFormat="0" applyProtection="0">
      <alignment horizontal="left" vertical="top" indent="1"/>
    </xf>
    <xf numFmtId="0" fontId="5" fillId="14" borderId="14" applyNumberFormat="0" applyProtection="0">
      <alignment horizontal="left" vertical="center" indent="1"/>
    </xf>
    <xf numFmtId="0" fontId="5" fillId="14" borderId="14" applyNumberFormat="0" applyProtection="0">
      <alignment horizontal="left" vertical="top" indent="1"/>
    </xf>
    <xf numFmtId="4" fontId="11" fillId="18" borderId="14" applyNumberFormat="0" applyProtection="0">
      <alignment vertical="center"/>
    </xf>
    <xf numFmtId="4" fontId="13" fillId="18" borderId="14" applyNumberFormat="0" applyProtection="0">
      <alignment vertical="center"/>
    </xf>
    <xf numFmtId="4" fontId="11" fillId="18" borderId="14" applyNumberFormat="0" applyProtection="0">
      <alignment horizontal="left" vertical="center" indent="1"/>
    </xf>
    <xf numFmtId="0" fontId="11" fillId="18" borderId="14" applyNumberFormat="0" applyProtection="0">
      <alignment horizontal="left" vertical="top" indent="1"/>
    </xf>
    <xf numFmtId="4" fontId="11" fillId="14" borderId="14" applyNumberFormat="0" applyProtection="0">
      <alignment horizontal="right" vertical="center"/>
    </xf>
    <xf numFmtId="4" fontId="13" fillId="14" borderId="14" applyNumberFormat="0" applyProtection="0">
      <alignment horizontal="right" vertical="center"/>
    </xf>
    <xf numFmtId="4" fontId="11" fillId="3" borderId="14" applyNumberFormat="0" applyProtection="0">
      <alignment horizontal="left" vertical="center" indent="1"/>
    </xf>
    <xf numFmtId="0" fontId="11" fillId="3" borderId="14" applyNumberFormat="0" applyProtection="0">
      <alignment horizontal="left" vertical="top" indent="1"/>
    </xf>
    <xf numFmtId="4" fontId="15" fillId="14" borderId="14" applyNumberFormat="0" applyProtection="0">
      <alignment horizontal="right"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2" borderId="14" applyNumberFormat="0" applyProtection="0">
      <alignment vertical="center"/>
    </xf>
    <xf numFmtId="4" fontId="10" fillId="2" borderId="14" applyNumberFormat="0" applyProtection="0">
      <alignment vertical="center"/>
    </xf>
    <xf numFmtId="4" fontId="9" fillId="2" borderId="14" applyNumberFormat="0" applyProtection="0">
      <alignment horizontal="left" vertical="center" indent="1"/>
    </xf>
    <xf numFmtId="0" fontId="9" fillId="2" borderId="14" applyNumberFormat="0" applyProtection="0">
      <alignment horizontal="left" vertical="top" indent="1"/>
    </xf>
    <xf numFmtId="4" fontId="11" fillId="4" borderId="14" applyNumberFormat="0" applyProtection="0">
      <alignment horizontal="right" vertical="center"/>
    </xf>
    <xf numFmtId="4" fontId="11" fillId="5" borderId="14" applyNumberFormat="0" applyProtection="0">
      <alignment horizontal="right" vertical="center"/>
    </xf>
    <xf numFmtId="4" fontId="11" fillId="6" borderId="14" applyNumberFormat="0" applyProtection="0">
      <alignment horizontal="right" vertical="center"/>
    </xf>
    <xf numFmtId="4" fontId="11" fillId="7" borderId="14" applyNumberFormat="0" applyProtection="0">
      <alignment horizontal="right" vertical="center"/>
    </xf>
    <xf numFmtId="4" fontId="11" fillId="8" borderId="14" applyNumberFormat="0" applyProtection="0">
      <alignment horizontal="right" vertical="center"/>
    </xf>
    <xf numFmtId="4" fontId="11" fillId="9" borderId="14" applyNumberFormat="0" applyProtection="0">
      <alignment horizontal="right" vertical="center"/>
    </xf>
    <xf numFmtId="4" fontId="11" fillId="10" borderId="14" applyNumberFormat="0" applyProtection="0">
      <alignment horizontal="right" vertical="center"/>
    </xf>
    <xf numFmtId="4" fontId="11" fillId="11" borderId="14" applyNumberFormat="0" applyProtection="0">
      <alignment horizontal="right" vertical="center"/>
    </xf>
    <xf numFmtId="4" fontId="11" fillId="12" borderId="14" applyNumberFormat="0" applyProtection="0">
      <alignment horizontal="right" vertical="center"/>
    </xf>
    <xf numFmtId="4" fontId="11" fillId="3" borderId="14" applyNumberFormat="0" applyProtection="0">
      <alignment horizontal="right" vertical="center"/>
    </xf>
    <xf numFmtId="0" fontId="5" fillId="15" borderId="14" applyNumberFormat="0" applyProtection="0">
      <alignment horizontal="left" vertical="center" indent="1"/>
    </xf>
    <xf numFmtId="0" fontId="5" fillId="15" borderId="14" applyNumberFormat="0" applyProtection="0">
      <alignment horizontal="left" vertical="top" indent="1"/>
    </xf>
    <xf numFmtId="0" fontId="5" fillId="3" borderId="14" applyNumberFormat="0" applyProtection="0">
      <alignment horizontal="left" vertical="center" indent="1"/>
    </xf>
    <xf numFmtId="0" fontId="5" fillId="3" borderId="14" applyNumberFormat="0" applyProtection="0">
      <alignment horizontal="left" vertical="top" indent="1"/>
    </xf>
    <xf numFmtId="0" fontId="5" fillId="16" borderId="14" applyNumberFormat="0" applyProtection="0">
      <alignment horizontal="left" vertical="center" indent="1"/>
    </xf>
    <xf numFmtId="0" fontId="5" fillId="16" borderId="14" applyNumberFormat="0" applyProtection="0">
      <alignment horizontal="left" vertical="top" indent="1"/>
    </xf>
    <xf numFmtId="0" fontId="5" fillId="14" borderId="14" applyNumberFormat="0" applyProtection="0">
      <alignment horizontal="left" vertical="center" indent="1"/>
    </xf>
    <xf numFmtId="0" fontId="5" fillId="14" borderId="14" applyNumberFormat="0" applyProtection="0">
      <alignment horizontal="left" vertical="top" indent="1"/>
    </xf>
    <xf numFmtId="0" fontId="18" fillId="20" borderId="15" applyNumberFormat="0" applyAlignment="0" applyProtection="0"/>
    <xf numFmtId="0" fontId="19" fillId="21" borderId="15" applyNumberFormat="0" applyAlignment="0" applyProtection="0"/>
    <xf numFmtId="0" fontId="5" fillId="23" borderId="16" applyNumberFormat="0" applyFon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2" borderId="20" applyNumberFormat="0" applyProtection="0">
      <alignment vertical="center"/>
    </xf>
    <xf numFmtId="4" fontId="10" fillId="2" borderId="20" applyNumberFormat="0" applyProtection="0">
      <alignment vertical="center"/>
    </xf>
    <xf numFmtId="4" fontId="9" fillId="2" borderId="20" applyNumberFormat="0" applyProtection="0">
      <alignment horizontal="left" vertical="center" indent="1"/>
    </xf>
    <xf numFmtId="0" fontId="9" fillId="2" borderId="20" applyNumberFormat="0" applyProtection="0">
      <alignment horizontal="left" vertical="top" indent="1"/>
    </xf>
    <xf numFmtId="4" fontId="11" fillId="4" borderId="20" applyNumberFormat="0" applyProtection="0">
      <alignment horizontal="right" vertical="center"/>
    </xf>
    <xf numFmtId="4" fontId="11" fillId="5" borderId="20" applyNumberFormat="0" applyProtection="0">
      <alignment horizontal="right" vertical="center"/>
    </xf>
    <xf numFmtId="4" fontId="11" fillId="6" borderId="20" applyNumberFormat="0" applyProtection="0">
      <alignment horizontal="right" vertical="center"/>
    </xf>
    <xf numFmtId="4" fontId="11" fillId="7" borderId="20" applyNumberFormat="0" applyProtection="0">
      <alignment horizontal="right" vertical="center"/>
    </xf>
    <xf numFmtId="4" fontId="11" fillId="8" borderId="20" applyNumberFormat="0" applyProtection="0">
      <alignment horizontal="right" vertical="center"/>
    </xf>
    <xf numFmtId="4" fontId="11" fillId="9" borderId="20" applyNumberFormat="0" applyProtection="0">
      <alignment horizontal="right" vertical="center"/>
    </xf>
    <xf numFmtId="4" fontId="11" fillId="10" borderId="20" applyNumberFormat="0" applyProtection="0">
      <alignment horizontal="right" vertical="center"/>
    </xf>
    <xf numFmtId="4" fontId="11" fillId="11" borderId="20" applyNumberFormat="0" applyProtection="0">
      <alignment horizontal="right" vertical="center"/>
    </xf>
    <xf numFmtId="4" fontId="11" fillId="12" borderId="20" applyNumberFormat="0" applyProtection="0">
      <alignment horizontal="right" vertical="center"/>
    </xf>
    <xf numFmtId="4" fontId="11" fillId="3" borderId="20" applyNumberFormat="0" applyProtection="0">
      <alignment horizontal="right" vertical="center"/>
    </xf>
    <xf numFmtId="0" fontId="5" fillId="15" borderId="20" applyNumberFormat="0" applyProtection="0">
      <alignment horizontal="left" vertical="center" indent="1"/>
    </xf>
    <xf numFmtId="0" fontId="5" fillId="15" borderId="20" applyNumberFormat="0" applyProtection="0">
      <alignment horizontal="left" vertical="top" indent="1"/>
    </xf>
    <xf numFmtId="0" fontId="5" fillId="3" borderId="20" applyNumberFormat="0" applyProtection="0">
      <alignment horizontal="left" vertical="center" indent="1"/>
    </xf>
    <xf numFmtId="0" fontId="5" fillId="3" borderId="20" applyNumberFormat="0" applyProtection="0">
      <alignment horizontal="left" vertical="top" indent="1"/>
    </xf>
    <xf numFmtId="0" fontId="5" fillId="16" borderId="20" applyNumberFormat="0" applyProtection="0">
      <alignment horizontal="left" vertical="center" indent="1"/>
    </xf>
    <xf numFmtId="0" fontId="5" fillId="16" borderId="20" applyNumberFormat="0" applyProtection="0">
      <alignment horizontal="left" vertical="top" indent="1"/>
    </xf>
    <xf numFmtId="0" fontId="5" fillId="14" borderId="20" applyNumberFormat="0" applyProtection="0">
      <alignment horizontal="left" vertical="center" indent="1"/>
    </xf>
    <xf numFmtId="0" fontId="5" fillId="14" borderId="20" applyNumberFormat="0" applyProtection="0">
      <alignment horizontal="left" vertical="top" indent="1"/>
    </xf>
    <xf numFmtId="0" fontId="5" fillId="17" borderId="17" applyNumberFormat="0">
      <protection locked="0"/>
    </xf>
    <xf numFmtId="4" fontId="11" fillId="18" borderId="20" applyNumberFormat="0" applyProtection="0">
      <alignment vertical="center"/>
    </xf>
    <xf numFmtId="4" fontId="13" fillId="18" borderId="20" applyNumberFormat="0" applyProtection="0">
      <alignment vertical="center"/>
    </xf>
    <xf numFmtId="4" fontId="11" fillId="18" borderId="20" applyNumberFormat="0" applyProtection="0">
      <alignment horizontal="left" vertical="center" indent="1"/>
    </xf>
    <xf numFmtId="0" fontId="11" fillId="18" borderId="20" applyNumberFormat="0" applyProtection="0">
      <alignment horizontal="left" vertical="top" indent="1"/>
    </xf>
    <xf numFmtId="4" fontId="11" fillId="14" borderId="20" applyNumberFormat="0" applyProtection="0">
      <alignment horizontal="right" vertical="center"/>
    </xf>
    <xf numFmtId="4" fontId="13" fillId="14" borderId="20" applyNumberFormat="0" applyProtection="0">
      <alignment horizontal="right" vertical="center"/>
    </xf>
    <xf numFmtId="4" fontId="11" fillId="3" borderId="20" applyNumberFormat="0" applyProtection="0">
      <alignment horizontal="left" vertical="center" indent="1"/>
    </xf>
    <xf numFmtId="0" fontId="11" fillId="3" borderId="20" applyNumberFormat="0" applyProtection="0">
      <alignment horizontal="left" vertical="top" indent="1"/>
    </xf>
    <xf numFmtId="4" fontId="15" fillId="14" borderId="20" applyNumberFormat="0" applyProtection="0">
      <alignment horizontal="right"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2" borderId="20" applyNumberFormat="0" applyProtection="0">
      <alignment vertical="center"/>
    </xf>
    <xf numFmtId="4" fontId="10" fillId="2" borderId="20" applyNumberFormat="0" applyProtection="0">
      <alignment vertical="center"/>
    </xf>
    <xf numFmtId="4" fontId="9" fillId="2" borderId="20" applyNumberFormat="0" applyProtection="0">
      <alignment horizontal="left" vertical="center" indent="1"/>
    </xf>
    <xf numFmtId="0" fontId="9" fillId="2" borderId="20" applyNumberFormat="0" applyProtection="0">
      <alignment horizontal="left" vertical="top" indent="1"/>
    </xf>
    <xf numFmtId="4" fontId="11" fillId="4" borderId="20" applyNumberFormat="0" applyProtection="0">
      <alignment horizontal="right" vertical="center"/>
    </xf>
    <xf numFmtId="4" fontId="11" fillId="5" borderId="20" applyNumberFormat="0" applyProtection="0">
      <alignment horizontal="right" vertical="center"/>
    </xf>
    <xf numFmtId="4" fontId="11" fillId="6" borderId="20" applyNumberFormat="0" applyProtection="0">
      <alignment horizontal="right" vertical="center"/>
    </xf>
    <xf numFmtId="4" fontId="11" fillId="7" borderId="20" applyNumberFormat="0" applyProtection="0">
      <alignment horizontal="right" vertical="center"/>
    </xf>
    <xf numFmtId="4" fontId="11" fillId="8" borderId="20" applyNumberFormat="0" applyProtection="0">
      <alignment horizontal="right" vertical="center"/>
    </xf>
    <xf numFmtId="4" fontId="11" fillId="9" borderId="20" applyNumberFormat="0" applyProtection="0">
      <alignment horizontal="right" vertical="center"/>
    </xf>
    <xf numFmtId="4" fontId="11" fillId="10" borderId="20" applyNumberFormat="0" applyProtection="0">
      <alignment horizontal="right" vertical="center"/>
    </xf>
    <xf numFmtId="4" fontId="11" fillId="11" borderId="20" applyNumberFormat="0" applyProtection="0">
      <alignment horizontal="right" vertical="center"/>
    </xf>
    <xf numFmtId="4" fontId="11" fillId="12" borderId="20" applyNumberFormat="0" applyProtection="0">
      <alignment horizontal="right" vertical="center"/>
    </xf>
    <xf numFmtId="4" fontId="11" fillId="3" borderId="20" applyNumberFormat="0" applyProtection="0">
      <alignment horizontal="right" vertical="center"/>
    </xf>
    <xf numFmtId="0" fontId="5" fillId="15" borderId="20" applyNumberFormat="0" applyProtection="0">
      <alignment horizontal="left" vertical="center" indent="1"/>
    </xf>
    <xf numFmtId="0" fontId="5" fillId="15" borderId="20" applyNumberFormat="0" applyProtection="0">
      <alignment horizontal="left" vertical="top" indent="1"/>
    </xf>
    <xf numFmtId="0" fontId="5" fillId="3" borderId="20" applyNumberFormat="0" applyProtection="0">
      <alignment horizontal="left" vertical="center" indent="1"/>
    </xf>
    <xf numFmtId="0" fontId="5" fillId="3" borderId="20" applyNumberFormat="0" applyProtection="0">
      <alignment horizontal="left" vertical="top" indent="1"/>
    </xf>
    <xf numFmtId="0" fontId="5" fillId="16" borderId="20" applyNumberFormat="0" applyProtection="0">
      <alignment horizontal="left" vertical="center" indent="1"/>
    </xf>
    <xf numFmtId="0" fontId="5" fillId="16" borderId="20" applyNumberFormat="0" applyProtection="0">
      <alignment horizontal="left" vertical="top" indent="1"/>
    </xf>
    <xf numFmtId="0" fontId="5" fillId="14" borderId="20" applyNumberFormat="0" applyProtection="0">
      <alignment horizontal="left" vertical="center" indent="1"/>
    </xf>
    <xf numFmtId="0" fontId="5" fillId="14" borderId="20" applyNumberFormat="0" applyProtection="0">
      <alignment horizontal="left" vertical="top" indent="1"/>
    </xf>
    <xf numFmtId="0" fontId="17" fillId="20" borderId="21" applyNumberFormat="0" applyAlignment="0" applyProtection="0"/>
    <xf numFmtId="0" fontId="18" fillId="20" borderId="22" applyNumberFormat="0" applyAlignment="0" applyProtection="0"/>
    <xf numFmtId="0" fontId="19" fillId="21" borderId="22" applyNumberFormat="0" applyAlignment="0" applyProtection="0"/>
    <xf numFmtId="0" fontId="20" fillId="0" borderId="23" applyNumberFormat="0" applyFill="0" applyAlignment="0" applyProtection="0"/>
    <xf numFmtId="0" fontId="5" fillId="23" borderId="2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</cellStyleXfs>
  <cellXfs count="504">
    <xf numFmtId="0" fontId="0" fillId="0" borderId="0" xfId="0"/>
    <xf numFmtId="0" fontId="0" fillId="26" borderId="0" xfId="0" applyFill="1"/>
    <xf numFmtId="0" fontId="0" fillId="27" borderId="0" xfId="0" applyFill="1"/>
    <xf numFmtId="0" fontId="33" fillId="26" borderId="0" xfId="0" applyFont="1" applyFill="1"/>
    <xf numFmtId="0" fontId="34" fillId="26" borderId="0" xfId="0" applyFont="1" applyFill="1" applyAlignment="1">
      <alignment horizontal="right"/>
    </xf>
    <xf numFmtId="0" fontId="35" fillId="26" borderId="0" xfId="0" applyFont="1" applyFill="1" applyAlignment="1">
      <alignment horizontal="right"/>
    </xf>
    <xf numFmtId="0" fontId="35" fillId="26" borderId="25" xfId="0" applyFont="1" applyFill="1" applyBorder="1" applyAlignment="1">
      <alignment horizontal="right"/>
    </xf>
    <xf numFmtId="17" fontId="34" fillId="0" borderId="0" xfId="0" applyNumberFormat="1" applyFont="1" applyAlignment="1">
      <alignment horizontal="right"/>
    </xf>
    <xf numFmtId="0" fontId="35" fillId="0" borderId="0" xfId="0" applyFont="1" applyAlignment="1">
      <alignment horizontal="right"/>
    </xf>
    <xf numFmtId="173" fontId="40" fillId="0" borderId="0" xfId="0" applyNumberFormat="1" applyFont="1" applyAlignment="1">
      <alignment horizontal="right"/>
    </xf>
    <xf numFmtId="0" fontId="33" fillId="0" borderId="0" xfId="0" applyFont="1"/>
    <xf numFmtId="0" fontId="39" fillId="26" borderId="0" xfId="0" applyFont="1" applyFill="1"/>
    <xf numFmtId="0" fontId="38" fillId="26" borderId="0" xfId="0" applyFont="1" applyFill="1"/>
    <xf numFmtId="0" fontId="39" fillId="26" borderId="25" xfId="0" applyFont="1" applyFill="1" applyBorder="1"/>
    <xf numFmtId="0" fontId="40" fillId="26" borderId="0" xfId="0" applyFont="1" applyFill="1"/>
    <xf numFmtId="0" fontId="33" fillId="26" borderId="25" xfId="0" applyFont="1" applyFill="1" applyBorder="1"/>
    <xf numFmtId="0" fontId="40" fillId="0" borderId="0" xfId="0" applyFont="1" applyAlignment="1">
      <alignment horizontal="center"/>
    </xf>
    <xf numFmtId="17" fontId="40" fillId="0" borderId="0" xfId="0" applyNumberFormat="1" applyFont="1" applyAlignment="1">
      <alignment horizontal="center"/>
    </xf>
    <xf numFmtId="0" fontId="41" fillId="26" borderId="1" xfId="0" applyFont="1" applyFill="1" applyBorder="1"/>
    <xf numFmtId="0" fontId="39" fillId="26" borderId="1" xfId="0" applyFont="1" applyFill="1" applyBorder="1"/>
    <xf numFmtId="0" fontId="39" fillId="26" borderId="0" xfId="0" applyFont="1" applyFill="1" applyAlignment="1">
      <alignment horizontal="right"/>
    </xf>
    <xf numFmtId="0" fontId="39" fillId="26" borderId="1" xfId="0" applyFont="1" applyFill="1" applyBorder="1" applyAlignment="1">
      <alignment horizontal="right"/>
    </xf>
    <xf numFmtId="9" fontId="39" fillId="26" borderId="0" xfId="0" applyNumberFormat="1" applyFont="1" applyFill="1" applyAlignment="1">
      <alignment horizontal="right"/>
    </xf>
    <xf numFmtId="165" fontId="45" fillId="26" borderId="0" xfId="0" applyNumberFormat="1" applyFont="1" applyFill="1" applyAlignment="1">
      <alignment horizontal="right"/>
    </xf>
    <xf numFmtId="165" fontId="45" fillId="26" borderId="0" xfId="0" applyNumberFormat="1" applyFont="1" applyFill="1" applyAlignment="1">
      <alignment horizontal="center"/>
    </xf>
    <xf numFmtId="0" fontId="42" fillId="26" borderId="1" xfId="2" applyFont="1" applyFill="1" applyBorder="1"/>
    <xf numFmtId="0" fontId="46" fillId="26" borderId="1" xfId="2" applyFont="1" applyFill="1" applyBorder="1" applyAlignment="1">
      <alignment horizontal="right" wrapText="1"/>
    </xf>
    <xf numFmtId="0" fontId="42" fillId="26" borderId="0" xfId="2" applyFont="1" applyFill="1" applyAlignment="1">
      <alignment vertical="top"/>
    </xf>
    <xf numFmtId="0" fontId="46" fillId="26" borderId="0" xfId="2" applyFont="1" applyFill="1" applyAlignment="1">
      <alignment horizontal="right" vertical="top" wrapText="1"/>
    </xf>
    <xf numFmtId="0" fontId="39" fillId="26" borderId="0" xfId="0" applyFont="1" applyFill="1" applyAlignment="1">
      <alignment vertical="top"/>
    </xf>
    <xf numFmtId="3" fontId="46" fillId="26" borderId="0" xfId="2" applyNumberFormat="1" applyFont="1" applyFill="1" applyAlignment="1">
      <alignment horizontal="left"/>
    </xf>
    <xf numFmtId="0" fontId="47" fillId="26" borderId="0" xfId="0" applyFont="1" applyFill="1"/>
    <xf numFmtId="0" fontId="48" fillId="26" borderId="0" xfId="0" applyFont="1" applyFill="1"/>
    <xf numFmtId="0" fontId="3" fillId="0" borderId="0" xfId="0" applyFont="1"/>
    <xf numFmtId="0" fontId="37" fillId="26" borderId="0" xfId="0" applyFont="1" applyFill="1"/>
    <xf numFmtId="0" fontId="4" fillId="26" borderId="0" xfId="0" applyFont="1" applyFill="1"/>
    <xf numFmtId="3" fontId="4" fillId="26" borderId="0" xfId="0" applyNumberFormat="1" applyFont="1" applyFill="1"/>
    <xf numFmtId="0" fontId="44" fillId="26" borderId="0" xfId="0" applyFont="1" applyFill="1"/>
    <xf numFmtId="0" fontId="4" fillId="0" borderId="0" xfId="0" applyFont="1"/>
    <xf numFmtId="49" fontId="50" fillId="0" borderId="0" xfId="0" applyNumberFormat="1" applyFont="1"/>
    <xf numFmtId="49" fontId="33" fillId="26" borderId="0" xfId="0" applyNumberFormat="1" applyFont="1" applyFill="1"/>
    <xf numFmtId="49" fontId="33" fillId="26" borderId="25" xfId="0" applyNumberFormat="1" applyFont="1" applyFill="1" applyBorder="1"/>
    <xf numFmtId="49" fontId="50" fillId="0" borderId="0" xfId="0" applyNumberFormat="1" applyFont="1" applyAlignment="1">
      <alignment horizontal="left"/>
    </xf>
    <xf numFmtId="49" fontId="40" fillId="26" borderId="0" xfId="0" applyNumberFormat="1" applyFont="1" applyFill="1"/>
    <xf numFmtId="49" fontId="33" fillId="26" borderId="0" xfId="0" applyNumberFormat="1" applyFont="1" applyFill="1" applyAlignment="1">
      <alignment horizontal="left"/>
    </xf>
    <xf numFmtId="49" fontId="33" fillId="26" borderId="25" xfId="0" applyNumberFormat="1" applyFont="1" applyFill="1" applyBorder="1" applyAlignment="1">
      <alignment horizontal="left"/>
    </xf>
    <xf numFmtId="49" fontId="40" fillId="26" borderId="0" xfId="0" applyNumberFormat="1" applyFont="1" applyFill="1" applyAlignment="1">
      <alignment horizontal="right"/>
    </xf>
    <xf numFmtId="17" fontId="40" fillId="0" borderId="0" xfId="0" applyNumberFormat="1" applyFont="1" applyAlignment="1">
      <alignment horizontal="right"/>
    </xf>
    <xf numFmtId="176" fontId="40" fillId="30" borderId="0" xfId="0" applyNumberFormat="1" applyFont="1" applyFill="1" applyAlignment="1">
      <alignment horizontal="center"/>
    </xf>
    <xf numFmtId="177" fontId="33" fillId="26" borderId="25" xfId="0" applyNumberFormat="1" applyFont="1" applyFill="1" applyBorder="1"/>
    <xf numFmtId="0" fontId="32" fillId="26" borderId="0" xfId="0" applyFont="1" applyFill="1"/>
    <xf numFmtId="0" fontId="32" fillId="0" borderId="0" xfId="0" applyFont="1"/>
    <xf numFmtId="0" fontId="51" fillId="26" borderId="0" xfId="0" applyFont="1" applyFill="1"/>
    <xf numFmtId="173" fontId="40" fillId="26" borderId="0" xfId="0" applyNumberFormat="1" applyFont="1" applyFill="1" applyAlignment="1">
      <alignment horizontal="right"/>
    </xf>
    <xf numFmtId="3" fontId="3" fillId="26" borderId="0" xfId="1" applyNumberFormat="1" applyFont="1" applyFill="1" applyBorder="1"/>
    <xf numFmtId="173" fontId="40" fillId="0" borderId="42" xfId="0" applyNumberFormat="1" applyFont="1" applyBorder="1" applyAlignment="1">
      <alignment horizontal="left"/>
    </xf>
    <xf numFmtId="173" fontId="40" fillId="0" borderId="43" xfId="0" applyNumberFormat="1" applyFont="1" applyBorder="1" applyAlignment="1">
      <alignment horizontal="right"/>
    </xf>
    <xf numFmtId="0" fontId="39" fillId="26" borderId="0" xfId="0" applyFont="1" applyFill="1" applyAlignment="1">
      <alignment horizontal="left"/>
    </xf>
    <xf numFmtId="0" fontId="39" fillId="26" borderId="0" xfId="0" applyFont="1" applyFill="1" applyAlignment="1">
      <alignment horizontal="center"/>
    </xf>
    <xf numFmtId="0" fontId="52" fillId="26" borderId="0" xfId="0" applyFont="1" applyFill="1"/>
    <xf numFmtId="9" fontId="52" fillId="26" borderId="0" xfId="0" applyNumberFormat="1" applyFont="1" applyFill="1" applyAlignment="1">
      <alignment horizontal="right"/>
    </xf>
    <xf numFmtId="0" fontId="52" fillId="26" borderId="0" xfId="0" applyFont="1" applyFill="1" applyAlignment="1">
      <alignment horizontal="right"/>
    </xf>
    <xf numFmtId="0" fontId="53" fillId="26" borderId="0" xfId="0" applyFont="1" applyFill="1"/>
    <xf numFmtId="0" fontId="44" fillId="0" borderId="0" xfId="0" applyFont="1"/>
    <xf numFmtId="172" fontId="44" fillId="26" borderId="0" xfId="1" applyNumberFormat="1" applyFont="1" applyFill="1" applyBorder="1"/>
    <xf numFmtId="172" fontId="51" fillId="26" borderId="0" xfId="1" applyNumberFormat="1" applyFont="1" applyFill="1" applyBorder="1"/>
    <xf numFmtId="0" fontId="36" fillId="26" borderId="0" xfId="0" applyFont="1" applyFill="1"/>
    <xf numFmtId="178" fontId="51" fillId="26" borderId="0" xfId="1" applyNumberFormat="1" applyFont="1" applyFill="1" applyBorder="1"/>
    <xf numFmtId="178" fontId="51" fillId="26" borderId="30" xfId="1" applyNumberFormat="1" applyFont="1" applyFill="1" applyBorder="1"/>
    <xf numFmtId="172" fontId="51" fillId="26" borderId="25" xfId="1" applyNumberFormat="1" applyFont="1" applyFill="1" applyBorder="1"/>
    <xf numFmtId="178" fontId="51" fillId="26" borderId="25" xfId="1" applyNumberFormat="1" applyFont="1" applyFill="1" applyBorder="1"/>
    <xf numFmtId="178" fontId="51" fillId="26" borderId="49" xfId="1" applyNumberFormat="1" applyFont="1" applyFill="1" applyBorder="1"/>
    <xf numFmtId="0" fontId="32" fillId="0" borderId="0" xfId="0" applyFont="1" applyAlignment="1">
      <alignment horizontal="center"/>
    </xf>
    <xf numFmtId="172" fontId="32" fillId="26" borderId="0" xfId="1" applyNumberFormat="1" applyFont="1" applyFill="1" applyBorder="1"/>
    <xf numFmtId="0" fontId="32" fillId="26" borderId="0" xfId="0" applyFont="1" applyFill="1" applyAlignment="1">
      <alignment horizontal="center"/>
    </xf>
    <xf numFmtId="172" fontId="36" fillId="26" borderId="0" xfId="1" applyNumberFormat="1" applyFont="1" applyFill="1" applyBorder="1"/>
    <xf numFmtId="0" fontId="44" fillId="26" borderId="0" xfId="0" applyFont="1" applyFill="1" applyAlignment="1">
      <alignment horizontal="center"/>
    </xf>
    <xf numFmtId="3" fontId="32" fillId="26" borderId="0" xfId="0" applyNumberFormat="1" applyFont="1" applyFill="1"/>
    <xf numFmtId="172" fontId="51" fillId="26" borderId="31" xfId="1" applyNumberFormat="1" applyFont="1" applyFill="1" applyBorder="1"/>
    <xf numFmtId="178" fontId="51" fillId="26" borderId="31" xfId="1" applyNumberFormat="1" applyFont="1" applyFill="1" applyBorder="1"/>
    <xf numFmtId="178" fontId="51" fillId="26" borderId="52" xfId="1" applyNumberFormat="1" applyFont="1" applyFill="1" applyBorder="1"/>
    <xf numFmtId="178" fontId="51" fillId="26" borderId="53" xfId="1" applyNumberFormat="1" applyFont="1" applyFill="1" applyBorder="1"/>
    <xf numFmtId="0" fontId="32" fillId="26" borderId="0" xfId="0" applyFont="1" applyFill="1" applyAlignment="1">
      <alignment horizontal="right"/>
    </xf>
    <xf numFmtId="0" fontId="44" fillId="26" borderId="52" xfId="0" applyFont="1" applyFill="1" applyBorder="1"/>
    <xf numFmtId="0" fontId="32" fillId="26" borderId="52" xfId="0" applyFont="1" applyFill="1" applyBorder="1" applyAlignment="1">
      <alignment horizontal="right"/>
    </xf>
    <xf numFmtId="0" fontId="44" fillId="26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0" fontId="44" fillId="26" borderId="27" xfId="0" applyFont="1" applyFill="1" applyBorder="1"/>
    <xf numFmtId="3" fontId="44" fillId="26" borderId="27" xfId="2" applyNumberFormat="1" applyFont="1" applyFill="1" applyBorder="1" applyAlignment="1">
      <alignment vertical="top" wrapText="1"/>
    </xf>
    <xf numFmtId="3" fontId="44" fillId="26" borderId="27" xfId="2" applyNumberFormat="1" applyFont="1" applyFill="1" applyBorder="1" applyAlignment="1">
      <alignment horizontal="right" vertical="top" wrapText="1"/>
    </xf>
    <xf numFmtId="178" fontId="44" fillId="26" borderId="27" xfId="1" applyNumberFormat="1" applyFont="1" applyFill="1" applyBorder="1"/>
    <xf numFmtId="0" fontId="32" fillId="0" borderId="39" xfId="0" applyFont="1" applyBorder="1"/>
    <xf numFmtId="0" fontId="32" fillId="0" borderId="39" xfId="0" applyFont="1" applyBorder="1" applyAlignment="1">
      <alignment horizontal="right"/>
    </xf>
    <xf numFmtId="178" fontId="32" fillId="26" borderId="39" xfId="1" applyNumberFormat="1" applyFont="1" applyFill="1" applyBorder="1"/>
    <xf numFmtId="0" fontId="32" fillId="0" borderId="40" xfId="0" applyFont="1" applyBorder="1"/>
    <xf numFmtId="0" fontId="32" fillId="0" borderId="40" xfId="0" applyFont="1" applyBorder="1" applyAlignment="1">
      <alignment horizontal="right"/>
    </xf>
    <xf numFmtId="178" fontId="3" fillId="0" borderId="40" xfId="1" applyNumberFormat="1" applyFont="1" applyBorder="1"/>
    <xf numFmtId="0" fontId="32" fillId="26" borderId="40" xfId="0" applyFont="1" applyFill="1" applyBorder="1"/>
    <xf numFmtId="0" fontId="32" fillId="26" borderId="40" xfId="0" applyFont="1" applyFill="1" applyBorder="1" applyAlignment="1">
      <alignment horizontal="right"/>
    </xf>
    <xf numFmtId="0" fontId="32" fillId="26" borderId="40" xfId="0" quotePrefix="1" applyFont="1" applyFill="1" applyBorder="1" applyAlignment="1">
      <alignment horizontal="left" indent="2"/>
    </xf>
    <xf numFmtId="0" fontId="32" fillId="26" borderId="40" xfId="0" quotePrefix="1" applyFont="1" applyFill="1" applyBorder="1" applyAlignment="1">
      <alignment horizontal="right"/>
    </xf>
    <xf numFmtId="0" fontId="32" fillId="26" borderId="41" xfId="0" applyFont="1" applyFill="1" applyBorder="1"/>
    <xf numFmtId="0" fontId="32" fillId="26" borderId="41" xfId="0" applyFont="1" applyFill="1" applyBorder="1" applyAlignment="1">
      <alignment horizontal="right"/>
    </xf>
    <xf numFmtId="178" fontId="32" fillId="26" borderId="41" xfId="1" applyNumberFormat="1" applyFont="1" applyFill="1" applyBorder="1"/>
    <xf numFmtId="178" fontId="3" fillId="0" borderId="39" xfId="1" applyNumberFormat="1" applyFont="1" applyBorder="1"/>
    <xf numFmtId="178" fontId="32" fillId="26" borderId="40" xfId="1" applyNumberFormat="1" applyFont="1" applyFill="1" applyBorder="1"/>
    <xf numFmtId="0" fontId="32" fillId="0" borderId="41" xfId="0" applyFont="1" applyBorder="1"/>
    <xf numFmtId="0" fontId="32" fillId="0" borderId="41" xfId="0" applyFont="1" applyBorder="1" applyAlignment="1">
      <alignment horizontal="right"/>
    </xf>
    <xf numFmtId="178" fontId="32" fillId="0" borderId="39" xfId="0" applyNumberFormat="1" applyFont="1" applyBorder="1"/>
    <xf numFmtId="178" fontId="3" fillId="0" borderId="41" xfId="1" applyNumberFormat="1" applyFont="1" applyBorder="1"/>
    <xf numFmtId="0" fontId="44" fillId="26" borderId="26" xfId="0" applyFont="1" applyFill="1" applyBorder="1"/>
    <xf numFmtId="3" fontId="44" fillId="26" borderId="26" xfId="2" applyNumberFormat="1" applyFont="1" applyFill="1" applyBorder="1" applyAlignment="1">
      <alignment vertical="top" wrapText="1"/>
    </xf>
    <xf numFmtId="3" fontId="44" fillId="26" borderId="26" xfId="2" applyNumberFormat="1" applyFont="1" applyFill="1" applyBorder="1" applyAlignment="1">
      <alignment horizontal="right" vertical="top" wrapText="1"/>
    </xf>
    <xf numFmtId="178" fontId="44" fillId="26" borderId="26" xfId="1" applyNumberFormat="1" applyFont="1" applyFill="1" applyBorder="1"/>
    <xf numFmtId="0" fontId="44" fillId="26" borderId="25" xfId="0" applyFont="1" applyFill="1" applyBorder="1"/>
    <xf numFmtId="0" fontId="32" fillId="26" borderId="25" xfId="0" applyFont="1" applyFill="1" applyBorder="1" applyAlignment="1">
      <alignment horizontal="right"/>
    </xf>
    <xf numFmtId="178" fontId="32" fillId="28" borderId="39" xfId="0" applyNumberFormat="1" applyFont="1" applyFill="1" applyBorder="1"/>
    <xf numFmtId="178" fontId="33" fillId="0" borderId="0" xfId="0" applyNumberFormat="1" applyFont="1"/>
    <xf numFmtId="178" fontId="33" fillId="26" borderId="0" xfId="0" applyNumberFormat="1" applyFont="1" applyFill="1"/>
    <xf numFmtId="0" fontId="44" fillId="26" borderId="27" xfId="0" applyFont="1" applyFill="1" applyBorder="1" applyAlignment="1">
      <alignment horizontal="right"/>
    </xf>
    <xf numFmtId="178" fontId="4" fillId="0" borderId="27" xfId="1" applyNumberFormat="1" applyFont="1" applyBorder="1"/>
    <xf numFmtId="175" fontId="50" fillId="0" borderId="0" xfId="0" applyNumberFormat="1" applyFont="1" applyAlignment="1">
      <alignment horizontal="right"/>
    </xf>
    <xf numFmtId="14" fontId="32" fillId="26" borderId="0" xfId="0" applyNumberFormat="1" applyFont="1" applyFill="1" applyAlignment="1">
      <alignment horizontal="right"/>
    </xf>
    <xf numFmtId="175" fontId="33" fillId="0" borderId="0" xfId="0" applyNumberFormat="1" applyFont="1" applyAlignment="1">
      <alignment horizontal="right"/>
    </xf>
    <xf numFmtId="14" fontId="32" fillId="26" borderId="0" xfId="0" applyNumberFormat="1" applyFont="1" applyFill="1" applyAlignment="1">
      <alignment horizontal="left"/>
    </xf>
    <xf numFmtId="14" fontId="33" fillId="26" borderId="0" xfId="0" applyNumberFormat="1" applyFont="1" applyFill="1" applyAlignment="1">
      <alignment horizontal="right"/>
    </xf>
    <xf numFmtId="175" fontId="33" fillId="26" borderId="0" xfId="0" applyNumberFormat="1" applyFont="1" applyFill="1" applyAlignment="1">
      <alignment horizontal="right"/>
    </xf>
    <xf numFmtId="14" fontId="33" fillId="26" borderId="25" xfId="0" applyNumberFormat="1" applyFont="1" applyFill="1" applyBorder="1" applyAlignment="1">
      <alignment horizontal="right"/>
    </xf>
    <xf numFmtId="175" fontId="33" fillId="26" borderId="25" xfId="0" applyNumberFormat="1" applyFont="1" applyFill="1" applyBorder="1" applyAlignment="1">
      <alignment horizontal="right"/>
    </xf>
    <xf numFmtId="0" fontId="0" fillId="0" borderId="42" xfId="0" applyBorder="1"/>
    <xf numFmtId="173" fontId="40" fillId="0" borderId="44" xfId="0" applyNumberFormat="1" applyFont="1" applyBorder="1" applyAlignment="1">
      <alignment horizontal="right"/>
    </xf>
    <xf numFmtId="173" fontId="40" fillId="26" borderId="45" xfId="0" applyNumberFormat="1" applyFont="1" applyFill="1" applyBorder="1" applyAlignment="1">
      <alignment horizontal="right"/>
    </xf>
    <xf numFmtId="173" fontId="40" fillId="26" borderId="42" xfId="0" applyNumberFormat="1" applyFont="1" applyFill="1" applyBorder="1" applyAlignment="1">
      <alignment horizontal="right"/>
    </xf>
    <xf numFmtId="172" fontId="3" fillId="0" borderId="0" xfId="1" applyNumberFormat="1" applyFont="1" applyBorder="1" applyProtection="1"/>
    <xf numFmtId="0" fontId="4" fillId="26" borderId="1" xfId="0" applyFont="1" applyFill="1" applyBorder="1"/>
    <xf numFmtId="0" fontId="4" fillId="26" borderId="1" xfId="0" applyFont="1" applyFill="1" applyBorder="1" applyAlignment="1">
      <alignment horizontal="right" wrapText="1"/>
    </xf>
    <xf numFmtId="3" fontId="4" fillId="26" borderId="1" xfId="0" applyNumberFormat="1" applyFont="1" applyFill="1" applyBorder="1" applyAlignment="1">
      <alignment horizontal="right"/>
    </xf>
    <xf numFmtId="172" fontId="3" fillId="0" borderId="27" xfId="1" applyNumberFormat="1" applyFont="1" applyBorder="1" applyProtection="1"/>
    <xf numFmtId="0" fontId="0" fillId="0" borderId="36" xfId="0" applyBorder="1"/>
    <xf numFmtId="0" fontId="0" fillId="0" borderId="32" xfId="0" applyBorder="1"/>
    <xf numFmtId="0" fontId="0" fillId="0" borderId="35" xfId="0" applyBorder="1"/>
    <xf numFmtId="0" fontId="4" fillId="32" borderId="0" xfId="0" applyFont="1" applyFill="1" applyAlignment="1">
      <alignment horizontal="left"/>
    </xf>
    <xf numFmtId="172" fontId="3" fillId="32" borderId="0" xfId="1" applyNumberFormat="1" applyFont="1" applyFill="1" applyProtection="1"/>
    <xf numFmtId="174" fontId="3" fillId="32" borderId="0" xfId="0" applyNumberFormat="1" applyFont="1" applyFill="1"/>
    <xf numFmtId="172" fontId="3" fillId="0" borderId="0" xfId="1" applyNumberFormat="1" applyFont="1" applyProtection="1"/>
    <xf numFmtId="0" fontId="3" fillId="0" borderId="27" xfId="0" applyFont="1" applyBorder="1"/>
    <xf numFmtId="0" fontId="3" fillId="26" borderId="39" xfId="0" applyFont="1" applyFill="1" applyBorder="1" applyAlignment="1">
      <alignment horizontal="left" indent="1"/>
    </xf>
    <xf numFmtId="9" fontId="3" fillId="26" borderId="39" xfId="377" applyFont="1" applyFill="1" applyBorder="1" applyAlignment="1" applyProtection="1">
      <alignment horizontal="right" indent="1"/>
    </xf>
    <xf numFmtId="0" fontId="3" fillId="26" borderId="40" xfId="0" applyFont="1" applyFill="1" applyBorder="1" applyAlignment="1">
      <alignment horizontal="left" indent="1"/>
    </xf>
    <xf numFmtId="0" fontId="3" fillId="26" borderId="41" xfId="0" applyFont="1" applyFill="1" applyBorder="1" applyAlignment="1">
      <alignment horizontal="left" indent="1"/>
    </xf>
    <xf numFmtId="3" fontId="4" fillId="26" borderId="0" xfId="0" applyNumberFormat="1" applyFont="1" applyFill="1" applyAlignment="1">
      <alignment horizontal="center" wrapText="1"/>
    </xf>
    <xf numFmtId="3" fontId="4" fillId="26" borderId="1" xfId="0" applyNumberFormat="1" applyFont="1" applyFill="1" applyBorder="1"/>
    <xf numFmtId="0" fontId="3" fillId="0" borderId="28" xfId="0" applyFont="1" applyBorder="1" applyAlignment="1">
      <alignment horizontal="left" indent="1"/>
    </xf>
    <xf numFmtId="0" fontId="4" fillId="26" borderId="0" xfId="0" applyFont="1" applyFill="1" applyAlignment="1">
      <alignment horizontal="center" wrapText="1"/>
    </xf>
    <xf numFmtId="3" fontId="3" fillId="0" borderId="28" xfId="1" applyNumberFormat="1" applyFont="1" applyBorder="1" applyProtection="1"/>
    <xf numFmtId="0" fontId="3" fillId="0" borderId="29" xfId="0" applyFont="1" applyBorder="1" applyAlignment="1">
      <alignment horizontal="left" indent="1"/>
    </xf>
    <xf numFmtId="0" fontId="3" fillId="30" borderId="36" xfId="0" applyFont="1" applyFill="1" applyBorder="1" applyAlignment="1" applyProtection="1">
      <alignment horizontal="left" indent="1"/>
      <protection locked="0"/>
    </xf>
    <xf numFmtId="9" fontId="3" fillId="30" borderId="38" xfId="377" applyFont="1" applyFill="1" applyBorder="1" applyAlignment="1" applyProtection="1">
      <alignment horizontal="right"/>
      <protection locked="0"/>
    </xf>
    <xf numFmtId="0" fontId="3" fillId="30" borderId="32" xfId="0" applyFont="1" applyFill="1" applyBorder="1" applyAlignment="1" applyProtection="1">
      <alignment horizontal="left" indent="1"/>
      <protection locked="0"/>
    </xf>
    <xf numFmtId="9" fontId="3" fillId="30" borderId="34" xfId="377" applyFont="1" applyFill="1" applyBorder="1" applyAlignment="1" applyProtection="1">
      <alignment horizontal="right"/>
      <protection locked="0"/>
    </xf>
    <xf numFmtId="3" fontId="3" fillId="30" borderId="34" xfId="0" applyNumberFormat="1" applyFont="1" applyFill="1" applyBorder="1" applyAlignment="1" applyProtection="1">
      <alignment horizontal="right"/>
      <protection locked="0"/>
    </xf>
    <xf numFmtId="0" fontId="3" fillId="30" borderId="35" xfId="0" applyFont="1" applyFill="1" applyBorder="1" applyAlignment="1" applyProtection="1">
      <alignment horizontal="left" indent="1"/>
      <protection locked="0"/>
    </xf>
    <xf numFmtId="3" fontId="4" fillId="0" borderId="54" xfId="0" applyNumberFormat="1" applyFont="1" applyBorder="1" applyAlignment="1">
      <alignment horizontal="left" vertical="center" wrapText="1"/>
    </xf>
    <xf numFmtId="178" fontId="4" fillId="0" borderId="1" xfId="376" applyNumberFormat="1" applyFont="1" applyFill="1" applyBorder="1" applyAlignment="1">
      <alignment vertical="center"/>
    </xf>
    <xf numFmtId="3" fontId="3" fillId="0" borderId="0" xfId="0" applyNumberFormat="1" applyFont="1" applyAlignment="1">
      <alignment horizontal="left" vertical="center" wrapText="1"/>
    </xf>
    <xf numFmtId="172" fontId="51" fillId="26" borderId="31" xfId="1" applyNumberFormat="1" applyFont="1" applyFill="1" applyBorder="1" applyAlignment="1">
      <alignment vertical="center"/>
    </xf>
    <xf numFmtId="178" fontId="51" fillId="26" borderId="31" xfId="1" applyNumberFormat="1" applyFont="1" applyFill="1" applyBorder="1" applyAlignment="1">
      <alignment vertical="center"/>
    </xf>
    <xf numFmtId="178" fontId="4" fillId="26" borderId="54" xfId="0" applyNumberFormat="1" applyFont="1" applyFill="1" applyBorder="1" applyAlignment="1">
      <alignment vertical="center"/>
    </xf>
    <xf numFmtId="172" fontId="51" fillId="35" borderId="48" xfId="1" applyNumberFormat="1" applyFont="1" applyFill="1" applyBorder="1" applyAlignment="1">
      <alignment vertical="center"/>
    </xf>
    <xf numFmtId="178" fontId="51" fillId="35" borderId="48" xfId="1" applyNumberFormat="1" applyFont="1" applyFill="1" applyBorder="1" applyAlignment="1">
      <alignment vertical="center"/>
    </xf>
    <xf numFmtId="0" fontId="4" fillId="26" borderId="0" xfId="0" applyFont="1" applyFill="1" applyAlignment="1">
      <alignment vertical="center"/>
    </xf>
    <xf numFmtId="178" fontId="4" fillId="26" borderId="0" xfId="0" applyNumberFormat="1" applyFont="1" applyFill="1" applyAlignment="1">
      <alignment vertical="center"/>
    </xf>
    <xf numFmtId="3" fontId="3" fillId="0" borderId="0" xfId="0" quotePrefix="1" applyNumberFormat="1" applyFont="1" applyAlignment="1">
      <alignment horizontal="left" vertical="center" wrapText="1"/>
    </xf>
    <xf numFmtId="0" fontId="33" fillId="0" borderId="0" xfId="0" applyFont="1" applyAlignment="1">
      <alignment vertical="center"/>
    </xf>
    <xf numFmtId="178" fontId="33" fillId="0" borderId="0" xfId="0" applyNumberFormat="1" applyFont="1" applyAlignment="1">
      <alignment vertical="center"/>
    </xf>
    <xf numFmtId="172" fontId="51" fillId="0" borderId="0" xfId="1" applyNumberFormat="1" applyFont="1" applyFill="1" applyBorder="1" applyAlignment="1">
      <alignment vertical="center"/>
    </xf>
    <xf numFmtId="178" fontId="51" fillId="0" borderId="0" xfId="1" applyNumberFormat="1" applyFont="1" applyFill="1" applyBorder="1" applyAlignment="1">
      <alignment vertical="center"/>
    </xf>
    <xf numFmtId="3" fontId="4" fillId="0" borderId="0" xfId="0" applyNumberFormat="1" applyFont="1"/>
    <xf numFmtId="0" fontId="43" fillId="0" borderId="0" xfId="0" applyFont="1" applyAlignment="1">
      <alignment vertical="center"/>
    </xf>
    <xf numFmtId="173" fontId="40" fillId="0" borderId="42" xfId="0" applyNumberFormat="1" applyFont="1" applyBorder="1" applyAlignment="1">
      <alignment horizontal="left" vertical="center"/>
    </xf>
    <xf numFmtId="173" fontId="40" fillId="0" borderId="43" xfId="0" applyNumberFormat="1" applyFont="1" applyBorder="1" applyAlignment="1">
      <alignment horizontal="right" vertical="center"/>
    </xf>
    <xf numFmtId="173" fontId="40" fillId="0" borderId="44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172" fontId="3" fillId="0" borderId="27" xfId="1" applyNumberFormat="1" applyFont="1" applyBorder="1" applyAlignment="1">
      <alignment vertical="center"/>
    </xf>
    <xf numFmtId="3" fontId="3" fillId="0" borderId="0" xfId="376" applyNumberFormat="1" applyFont="1" applyFill="1" applyBorder="1" applyAlignment="1">
      <alignment vertical="center"/>
    </xf>
    <xf numFmtId="172" fontId="3" fillId="0" borderId="0" xfId="1" applyNumberFormat="1" applyFont="1" applyBorder="1" applyAlignment="1">
      <alignment vertical="center"/>
    </xf>
    <xf numFmtId="0" fontId="4" fillId="26" borderId="27" xfId="0" applyFont="1" applyFill="1" applyBorder="1" applyAlignment="1">
      <alignment vertical="center"/>
    </xf>
    <xf numFmtId="3" fontId="4" fillId="26" borderId="27" xfId="0" applyNumberFormat="1" applyFont="1" applyFill="1" applyBorder="1" applyAlignment="1">
      <alignment vertical="center"/>
    </xf>
    <xf numFmtId="3" fontId="3" fillId="0" borderId="0" xfId="1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0" fontId="44" fillId="26" borderId="0" xfId="0" applyFont="1" applyFill="1" applyAlignment="1">
      <alignment vertical="center"/>
    </xf>
    <xf numFmtId="0" fontId="4" fillId="26" borderId="47" xfId="0" applyFont="1" applyFill="1" applyBorder="1" applyAlignment="1">
      <alignment vertical="center"/>
    </xf>
    <xf numFmtId="3" fontId="4" fillId="26" borderId="47" xfId="0" applyNumberFormat="1" applyFont="1" applyFill="1" applyBorder="1" applyAlignment="1">
      <alignment vertical="center"/>
    </xf>
    <xf numFmtId="0" fontId="44" fillId="33" borderId="47" xfId="0" applyFont="1" applyFill="1" applyBorder="1"/>
    <xf numFmtId="0" fontId="44" fillId="33" borderId="47" xfId="0" applyFont="1" applyFill="1" applyBorder="1" applyAlignment="1">
      <alignment horizontal="right"/>
    </xf>
    <xf numFmtId="172" fontId="51" fillId="33" borderId="48" xfId="1" applyNumberFormat="1" applyFont="1" applyFill="1" applyBorder="1"/>
    <xf numFmtId="178" fontId="51" fillId="33" borderId="48" xfId="1" applyNumberFormat="1" applyFont="1" applyFill="1" applyBorder="1"/>
    <xf numFmtId="0" fontId="44" fillId="34" borderId="50" xfId="0" applyFont="1" applyFill="1" applyBorder="1"/>
    <xf numFmtId="0" fontId="44" fillId="34" borderId="50" xfId="0" applyFont="1" applyFill="1" applyBorder="1" applyAlignment="1">
      <alignment horizontal="right"/>
    </xf>
    <xf numFmtId="172" fontId="51" fillId="34" borderId="50" xfId="1" applyNumberFormat="1" applyFont="1" applyFill="1" applyBorder="1"/>
    <xf numFmtId="178" fontId="51" fillId="34" borderId="50" xfId="1" applyNumberFormat="1" applyFont="1" applyFill="1" applyBorder="1"/>
    <xf numFmtId="178" fontId="51" fillId="34" borderId="51" xfId="1" applyNumberFormat="1" applyFont="1" applyFill="1" applyBorder="1"/>
    <xf numFmtId="0" fontId="4" fillId="34" borderId="1" xfId="0" applyFont="1" applyFill="1" applyBorder="1" applyAlignment="1">
      <alignment vertical="center"/>
    </xf>
    <xf numFmtId="0" fontId="4" fillId="34" borderId="1" xfId="0" applyFont="1" applyFill="1" applyBorder="1" applyAlignment="1">
      <alignment horizontal="right" vertical="center" wrapText="1"/>
    </xf>
    <xf numFmtId="0" fontId="40" fillId="26" borderId="0" xfId="0" applyFont="1" applyFill="1" applyAlignment="1">
      <alignment horizontal="right"/>
    </xf>
    <xf numFmtId="0" fontId="33" fillId="26" borderId="0" xfId="0" applyFont="1" applyFill="1" applyAlignment="1">
      <alignment horizontal="right"/>
    </xf>
    <xf numFmtId="0" fontId="33" fillId="26" borderId="25" xfId="0" applyFont="1" applyFill="1" applyBorder="1" applyAlignment="1">
      <alignment horizontal="right"/>
    </xf>
    <xf numFmtId="173" fontId="40" fillId="0" borderId="42" xfId="0" applyNumberFormat="1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172" fontId="3" fillId="0" borderId="27" xfId="1" applyNumberFormat="1" applyFont="1" applyBorder="1" applyAlignment="1">
      <alignment horizontal="right" vertical="center"/>
    </xf>
    <xf numFmtId="3" fontId="3" fillId="0" borderId="0" xfId="0" applyNumberFormat="1" applyFont="1" applyAlignment="1">
      <alignment horizontal="right" vertical="center" wrapText="1"/>
    </xf>
    <xf numFmtId="172" fontId="3" fillId="0" borderId="0" xfId="1" applyNumberFormat="1" applyFont="1" applyBorder="1" applyAlignment="1">
      <alignment horizontal="right" vertical="center"/>
    </xf>
    <xf numFmtId="0" fontId="4" fillId="26" borderId="27" xfId="0" applyFont="1" applyFill="1" applyBorder="1" applyAlignment="1">
      <alignment horizontal="right" vertical="center"/>
    </xf>
    <xf numFmtId="0" fontId="33" fillId="0" borderId="0" xfId="0" applyFont="1" applyAlignment="1">
      <alignment horizontal="right" vertical="center"/>
    </xf>
    <xf numFmtId="178" fontId="4" fillId="0" borderId="54" xfId="0" applyNumberFormat="1" applyFont="1" applyBorder="1" applyAlignment="1">
      <alignment horizontal="right" vertical="center" wrapText="1"/>
    </xf>
    <xf numFmtId="178" fontId="33" fillId="0" borderId="0" xfId="0" applyNumberFormat="1" applyFont="1" applyAlignment="1">
      <alignment horizontal="right" vertical="center"/>
    </xf>
    <xf numFmtId="178" fontId="3" fillId="0" borderId="0" xfId="376" applyNumberFormat="1" applyFont="1" applyFill="1" applyBorder="1" applyAlignment="1">
      <alignment vertical="center"/>
    </xf>
    <xf numFmtId="172" fontId="44" fillId="35" borderId="48" xfId="1" applyNumberFormat="1" applyFont="1" applyFill="1" applyBorder="1" applyAlignment="1">
      <alignment vertical="center"/>
    </xf>
    <xf numFmtId="172" fontId="44" fillId="26" borderId="0" xfId="1" applyNumberFormat="1" applyFont="1" applyFill="1" applyBorder="1" applyAlignment="1">
      <alignment vertical="center"/>
    </xf>
    <xf numFmtId="178" fontId="51" fillId="26" borderId="0" xfId="1" applyNumberFormat="1" applyFont="1" applyFill="1" applyBorder="1" applyAlignment="1">
      <alignment vertical="center"/>
    </xf>
    <xf numFmtId="178" fontId="44" fillId="26" borderId="0" xfId="0" applyNumberFormat="1" applyFont="1" applyFill="1" applyAlignment="1">
      <alignment horizontal="right" vertical="center"/>
    </xf>
    <xf numFmtId="172" fontId="44" fillId="26" borderId="31" xfId="1" applyNumberFormat="1" applyFont="1" applyFill="1" applyBorder="1"/>
    <xf numFmtId="178" fontId="44" fillId="26" borderId="31" xfId="1" applyNumberFormat="1" applyFont="1" applyFill="1" applyBorder="1"/>
    <xf numFmtId="172" fontId="44" fillId="33" borderId="48" xfId="1" applyNumberFormat="1" applyFont="1" applyFill="1" applyBorder="1"/>
    <xf numFmtId="178" fontId="44" fillId="33" borderId="48" xfId="1" applyNumberFormat="1" applyFont="1" applyFill="1" applyBorder="1"/>
    <xf numFmtId="178" fontId="44" fillId="26" borderId="0" xfId="1" applyNumberFormat="1" applyFont="1" applyFill="1" applyBorder="1"/>
    <xf numFmtId="178" fontId="32" fillId="0" borderId="0" xfId="0" applyNumberFormat="1" applyFont="1" applyAlignment="1">
      <alignment horizontal="right" vertical="center"/>
    </xf>
    <xf numFmtId="0" fontId="32" fillId="0" borderId="0" xfId="0" applyFont="1" applyAlignment="1">
      <alignment vertical="center"/>
    </xf>
    <xf numFmtId="178" fontId="32" fillId="0" borderId="0" xfId="0" applyNumberFormat="1" applyFont="1"/>
    <xf numFmtId="9" fontId="46" fillId="30" borderId="0" xfId="2" applyNumberFormat="1" applyFont="1" applyFill="1" applyAlignment="1" applyProtection="1">
      <alignment horizontal="right"/>
      <protection locked="0"/>
    </xf>
    <xf numFmtId="0" fontId="39" fillId="30" borderId="27" xfId="0" applyFont="1" applyFill="1" applyBorder="1" applyAlignment="1" applyProtection="1">
      <alignment horizontal="center"/>
      <protection locked="0"/>
    </xf>
    <xf numFmtId="9" fontId="39" fillId="30" borderId="0" xfId="0" applyNumberFormat="1" applyFont="1" applyFill="1" applyAlignment="1" applyProtection="1">
      <alignment horizontal="center"/>
      <protection locked="0"/>
    </xf>
    <xf numFmtId="17" fontId="39" fillId="30" borderId="0" xfId="0" applyNumberFormat="1" applyFont="1" applyFill="1" applyAlignment="1" applyProtection="1">
      <alignment horizontal="center"/>
      <protection locked="0"/>
    </xf>
    <xf numFmtId="9" fontId="54" fillId="26" borderId="0" xfId="0" applyNumberFormat="1" applyFont="1" applyFill="1" applyAlignment="1">
      <alignment horizontal="right"/>
    </xf>
    <xf numFmtId="178" fontId="3" fillId="30" borderId="0" xfId="0" applyNumberFormat="1" applyFont="1" applyFill="1" applyAlignment="1" applyProtection="1">
      <alignment vertical="center"/>
      <protection locked="0"/>
    </xf>
    <xf numFmtId="0" fontId="3" fillId="30" borderId="36" xfId="0" applyFont="1" applyFill="1" applyBorder="1" applyAlignment="1" applyProtection="1">
      <alignment horizontal="left" vertical="center"/>
      <protection locked="0"/>
    </xf>
    <xf numFmtId="9" fontId="3" fillId="30" borderId="38" xfId="377" applyFont="1" applyFill="1" applyBorder="1" applyAlignment="1" applyProtection="1">
      <alignment horizontal="right" vertical="center"/>
      <protection locked="0"/>
    </xf>
    <xf numFmtId="0" fontId="3" fillId="30" borderId="32" xfId="0" applyFont="1" applyFill="1" applyBorder="1" applyAlignment="1" applyProtection="1">
      <alignment horizontal="left" vertical="center"/>
      <protection locked="0"/>
    </xf>
    <xf numFmtId="0" fontId="3" fillId="30" borderId="35" xfId="0" applyFont="1" applyFill="1" applyBorder="1" applyAlignment="1" applyProtection="1">
      <alignment horizontal="left" vertical="center"/>
      <protection locked="0"/>
    </xf>
    <xf numFmtId="176" fontId="35" fillId="31" borderId="18" xfId="1" applyNumberFormat="1" applyFont="1" applyFill="1" applyBorder="1" applyAlignment="1" applyProtection="1">
      <alignment horizontal="right"/>
    </xf>
    <xf numFmtId="49" fontId="40" fillId="26" borderId="1" xfId="0" applyNumberFormat="1" applyFont="1" applyFill="1" applyBorder="1" applyAlignment="1">
      <alignment horizontal="left"/>
    </xf>
    <xf numFmtId="14" fontId="40" fillId="26" borderId="1" xfId="0" applyNumberFormat="1" applyFont="1" applyFill="1" applyBorder="1" applyAlignment="1">
      <alignment horizontal="right"/>
    </xf>
    <xf numFmtId="175" fontId="40" fillId="26" borderId="1" xfId="0" applyNumberFormat="1" applyFont="1" applyFill="1" applyBorder="1" applyAlignment="1">
      <alignment horizontal="right"/>
    </xf>
    <xf numFmtId="176" fontId="32" fillId="26" borderId="0" xfId="1" applyNumberFormat="1" applyFont="1" applyFill="1" applyBorder="1" applyAlignment="1" applyProtection="1">
      <alignment horizontal="right"/>
    </xf>
    <xf numFmtId="14" fontId="32" fillId="26" borderId="0" xfId="1" applyNumberFormat="1" applyFont="1" applyFill="1" applyBorder="1" applyAlignment="1" applyProtection="1">
      <alignment horizontal="right"/>
    </xf>
    <xf numFmtId="49" fontId="33" fillId="29" borderId="26" xfId="0" applyNumberFormat="1" applyFont="1" applyFill="1" applyBorder="1"/>
    <xf numFmtId="49" fontId="33" fillId="29" borderId="26" xfId="0" applyNumberFormat="1" applyFont="1" applyFill="1" applyBorder="1" applyAlignment="1">
      <alignment horizontal="left"/>
    </xf>
    <xf numFmtId="14" fontId="33" fillId="29" borderId="26" xfId="0" applyNumberFormat="1" applyFont="1" applyFill="1" applyBorder="1" applyAlignment="1">
      <alignment horizontal="right"/>
    </xf>
    <xf numFmtId="175" fontId="33" fillId="29" borderId="26" xfId="0" applyNumberFormat="1" applyFont="1" applyFill="1" applyBorder="1" applyAlignment="1">
      <alignment horizontal="right"/>
    </xf>
    <xf numFmtId="14" fontId="32" fillId="29" borderId="26" xfId="0" applyNumberFormat="1" applyFont="1" applyFill="1" applyBorder="1" applyAlignment="1">
      <alignment horizontal="right"/>
    </xf>
    <xf numFmtId="0" fontId="33" fillId="29" borderId="26" xfId="0" applyFont="1" applyFill="1" applyBorder="1"/>
    <xf numFmtId="49" fontId="33" fillId="0" borderId="0" xfId="0" applyNumberFormat="1" applyFont="1"/>
    <xf numFmtId="49" fontId="33" fillId="0" borderId="0" xfId="0" applyNumberFormat="1" applyFont="1" applyAlignment="1">
      <alignment horizontal="left"/>
    </xf>
    <xf numFmtId="14" fontId="33" fillId="0" borderId="0" xfId="0" applyNumberFormat="1" applyFont="1" applyAlignment="1">
      <alignment horizontal="right"/>
    </xf>
    <xf numFmtId="49" fontId="33" fillId="30" borderId="18" xfId="1" applyNumberFormat="1" applyFont="1" applyFill="1" applyBorder="1" applyProtection="1">
      <protection locked="0"/>
    </xf>
    <xf numFmtId="49" fontId="33" fillId="30" borderId="18" xfId="1" applyNumberFormat="1" applyFont="1" applyFill="1" applyBorder="1" applyAlignment="1" applyProtection="1">
      <alignment horizontal="left"/>
      <protection locked="0"/>
    </xf>
    <xf numFmtId="14" fontId="33" fillId="30" borderId="18" xfId="1" applyNumberFormat="1" applyFont="1" applyFill="1" applyBorder="1" applyAlignment="1" applyProtection="1">
      <alignment horizontal="right"/>
      <protection locked="0"/>
    </xf>
    <xf numFmtId="175" fontId="33" fillId="30" borderId="18" xfId="1" applyNumberFormat="1" applyFont="1" applyFill="1" applyBorder="1" applyAlignment="1" applyProtection="1">
      <alignment horizontal="right"/>
      <protection locked="0"/>
    </xf>
    <xf numFmtId="49" fontId="33" fillId="30" borderId="19" xfId="1" applyNumberFormat="1" applyFont="1" applyFill="1" applyBorder="1" applyProtection="1">
      <protection locked="0"/>
    </xf>
    <xf numFmtId="49" fontId="33" fillId="30" borderId="19" xfId="1" applyNumberFormat="1" applyFont="1" applyFill="1" applyBorder="1" applyAlignment="1" applyProtection="1">
      <alignment horizontal="left"/>
      <protection locked="0"/>
    </xf>
    <xf numFmtId="14" fontId="33" fillId="30" borderId="19" xfId="1" applyNumberFormat="1" applyFont="1" applyFill="1" applyBorder="1" applyAlignment="1" applyProtection="1">
      <alignment horizontal="right"/>
      <protection locked="0"/>
    </xf>
    <xf numFmtId="175" fontId="33" fillId="30" borderId="19" xfId="1" applyNumberFormat="1" applyFont="1" applyFill="1" applyBorder="1" applyAlignment="1" applyProtection="1">
      <alignment horizontal="right"/>
      <protection locked="0"/>
    </xf>
    <xf numFmtId="0" fontId="4" fillId="26" borderId="42" xfId="0" applyFont="1" applyFill="1" applyBorder="1"/>
    <xf numFmtId="173" fontId="40" fillId="0" borderId="42" xfId="0" applyNumberFormat="1" applyFont="1" applyBorder="1" applyAlignment="1">
      <alignment horizontal="right"/>
    </xf>
    <xf numFmtId="3" fontId="3" fillId="0" borderId="0" xfId="0" applyNumberFormat="1" applyFont="1"/>
    <xf numFmtId="4" fontId="3" fillId="0" borderId="0" xfId="0" applyNumberFormat="1" applyFont="1"/>
    <xf numFmtId="4" fontId="4" fillId="26" borderId="1" xfId="0" applyNumberFormat="1" applyFont="1" applyFill="1" applyBorder="1" applyAlignment="1">
      <alignment horizontal="right"/>
    </xf>
    <xf numFmtId="3" fontId="3" fillId="0" borderId="27" xfId="0" applyNumberFormat="1" applyFont="1" applyBorder="1"/>
    <xf numFmtId="4" fontId="3" fillId="0" borderId="27" xfId="0" applyNumberFormat="1" applyFont="1" applyBorder="1"/>
    <xf numFmtId="3" fontId="3" fillId="32" borderId="0" xfId="0" applyNumberFormat="1" applyFont="1" applyFill="1"/>
    <xf numFmtId="4" fontId="3" fillId="32" borderId="0" xfId="0" applyNumberFormat="1" applyFont="1" applyFill="1"/>
    <xf numFmtId="4" fontId="4" fillId="26" borderId="1" xfId="0" applyNumberFormat="1" applyFont="1" applyFill="1" applyBorder="1" applyAlignment="1">
      <alignment horizontal="left"/>
    </xf>
    <xf numFmtId="4" fontId="3" fillId="0" borderId="27" xfId="0" applyNumberFormat="1" applyFont="1" applyBorder="1" applyAlignment="1">
      <alignment horizontal="left"/>
    </xf>
    <xf numFmtId="4" fontId="3" fillId="26" borderId="39" xfId="0" applyNumberFormat="1" applyFont="1" applyFill="1" applyBorder="1" applyAlignment="1">
      <alignment horizontal="left" indent="1"/>
    </xf>
    <xf numFmtId="4" fontId="3" fillId="26" borderId="39" xfId="0" applyNumberFormat="1" applyFont="1" applyFill="1" applyBorder="1" applyAlignment="1">
      <alignment horizontal="right"/>
    </xf>
    <xf numFmtId="4" fontId="3" fillId="26" borderId="40" xfId="0" applyNumberFormat="1" applyFont="1" applyFill="1" applyBorder="1" applyAlignment="1">
      <alignment horizontal="right"/>
    </xf>
    <xf numFmtId="4" fontId="3" fillId="0" borderId="0" xfId="0" applyNumberFormat="1" applyFont="1" applyAlignment="1">
      <alignment horizontal="left"/>
    </xf>
    <xf numFmtId="4" fontId="3" fillId="32" borderId="0" xfId="0" applyNumberFormat="1" applyFont="1" applyFill="1" applyAlignment="1">
      <alignment horizontal="left"/>
    </xf>
    <xf numFmtId="0" fontId="49" fillId="26" borderId="39" xfId="0" applyFont="1" applyFill="1" applyBorder="1" applyAlignment="1">
      <alignment horizontal="left" indent="1"/>
    </xf>
    <xf numFmtId="0" fontId="3" fillId="26" borderId="0" xfId="0" quotePrefix="1" applyFont="1" applyFill="1" applyAlignment="1">
      <alignment horizontal="left" indent="1"/>
    </xf>
    <xf numFmtId="0" fontId="49" fillId="26" borderId="0" xfId="0" applyFont="1" applyFill="1" applyAlignment="1">
      <alignment horizontal="left" indent="1"/>
    </xf>
    <xf numFmtId="49" fontId="50" fillId="26" borderId="0" xfId="0" applyNumberFormat="1" applyFont="1" applyFill="1"/>
    <xf numFmtId="49" fontId="50" fillId="26" borderId="0" xfId="0" applyNumberFormat="1" applyFont="1" applyFill="1" applyAlignment="1">
      <alignment horizontal="left"/>
    </xf>
    <xf numFmtId="175" fontId="50" fillId="26" borderId="0" xfId="0" applyNumberFormat="1" applyFont="1" applyFill="1" applyAlignment="1">
      <alignment horizontal="right"/>
    </xf>
    <xf numFmtId="173" fontId="40" fillId="26" borderId="42" xfId="0" applyNumberFormat="1" applyFont="1" applyFill="1" applyBorder="1" applyAlignment="1">
      <alignment horizontal="left"/>
    </xf>
    <xf numFmtId="0" fontId="0" fillId="26" borderId="42" xfId="0" applyFill="1" applyBorder="1"/>
    <xf numFmtId="173" fontId="40" fillId="26" borderId="43" xfId="0" applyNumberFormat="1" applyFont="1" applyFill="1" applyBorder="1" applyAlignment="1">
      <alignment horizontal="right"/>
    </xf>
    <xf numFmtId="173" fontId="40" fillId="26" borderId="44" xfId="0" applyNumberFormat="1" applyFont="1" applyFill="1" applyBorder="1" applyAlignment="1">
      <alignment horizontal="right"/>
    </xf>
    <xf numFmtId="0" fontId="3" fillId="26" borderId="25" xfId="0" applyFont="1" applyFill="1" applyBorder="1"/>
    <xf numFmtId="172" fontId="3" fillId="26" borderId="25" xfId="1" applyNumberFormat="1" applyFont="1" applyFill="1" applyBorder="1" applyProtection="1"/>
    <xf numFmtId="3" fontId="0" fillId="26" borderId="0" xfId="0" applyNumberFormat="1" applyFill="1"/>
    <xf numFmtId="0" fontId="3" fillId="26" borderId="0" xfId="0" applyFont="1" applyFill="1" applyAlignment="1">
      <alignment horizontal="left" indent="1"/>
    </xf>
    <xf numFmtId="0" fontId="3" fillId="26" borderId="0" xfId="0" applyFont="1" applyFill="1"/>
    <xf numFmtId="3" fontId="3" fillId="26" borderId="0" xfId="0" applyNumberFormat="1" applyFont="1" applyFill="1"/>
    <xf numFmtId="0" fontId="3" fillId="26" borderId="28" xfId="0" applyFont="1" applyFill="1" applyBorder="1" applyAlignment="1">
      <alignment horizontal="left" indent="1"/>
    </xf>
    <xf numFmtId="3" fontId="3" fillId="26" borderId="28" xfId="0" applyNumberFormat="1" applyFont="1" applyFill="1" applyBorder="1"/>
    <xf numFmtId="172" fontId="3" fillId="26" borderId="30" xfId="1" applyNumberFormat="1" applyFont="1" applyFill="1" applyBorder="1" applyProtection="1">
      <protection locked="0"/>
    </xf>
    <xf numFmtId="172" fontId="3" fillId="26" borderId="0" xfId="1" applyNumberFormat="1" applyFont="1" applyFill="1" applyBorder="1" applyProtection="1">
      <protection locked="0"/>
    </xf>
    <xf numFmtId="0" fontId="3" fillId="26" borderId="0" xfId="0" applyFont="1" applyFill="1" applyAlignment="1" applyProtection="1">
      <alignment horizontal="left" indent="1"/>
      <protection locked="0"/>
    </xf>
    <xf numFmtId="0" fontId="3" fillId="0" borderId="27" xfId="0" applyFont="1" applyBorder="1" applyProtection="1">
      <protection locked="0"/>
    </xf>
    <xf numFmtId="3" fontId="4" fillId="26" borderId="1" xfId="1" applyNumberFormat="1" applyFont="1" applyFill="1" applyBorder="1" applyProtection="1"/>
    <xf numFmtId="4" fontId="3" fillId="0" borderId="0" xfId="1" applyNumberFormat="1" applyFont="1" applyBorder="1" applyAlignment="1" applyProtection="1"/>
    <xf numFmtId="4" fontId="3" fillId="33" borderId="0" xfId="1" applyNumberFormat="1" applyFont="1" applyFill="1" applyBorder="1" applyAlignment="1" applyProtection="1"/>
    <xf numFmtId="0" fontId="3" fillId="0" borderId="46" xfId="0" applyFont="1" applyBorder="1"/>
    <xf numFmtId="172" fontId="3" fillId="0" borderId="46" xfId="1" applyNumberFormat="1" applyFont="1" applyBorder="1" applyProtection="1"/>
    <xf numFmtId="0" fontId="4" fillId="26" borderId="47" xfId="0" applyFont="1" applyFill="1" applyBorder="1"/>
    <xf numFmtId="0" fontId="3" fillId="34" borderId="0" xfId="0" applyFont="1" applyFill="1"/>
    <xf numFmtId="0" fontId="4" fillId="33" borderId="0" xfId="0" applyFont="1" applyFill="1"/>
    <xf numFmtId="0" fontId="4" fillId="0" borderId="47" xfId="0" applyFont="1" applyBorder="1"/>
    <xf numFmtId="3" fontId="3" fillId="0" borderId="0" xfId="1" applyNumberFormat="1" applyFont="1" applyProtection="1"/>
    <xf numFmtId="4" fontId="3" fillId="30" borderId="37" xfId="0" applyNumberFormat="1" applyFont="1" applyFill="1" applyBorder="1" applyAlignment="1" applyProtection="1">
      <alignment horizontal="right"/>
      <protection locked="0"/>
    </xf>
    <xf numFmtId="0" fontId="3" fillId="30" borderId="0" xfId="0" applyFont="1" applyFill="1" applyAlignment="1" applyProtection="1">
      <alignment horizontal="left" indent="1"/>
      <protection locked="0"/>
    </xf>
    <xf numFmtId="10" fontId="3" fillId="0" borderId="0" xfId="377" applyNumberFormat="1" applyFont="1" applyProtection="1"/>
    <xf numFmtId="0" fontId="3" fillId="26" borderId="36" xfId="0" applyFont="1" applyFill="1" applyBorder="1" applyAlignment="1">
      <alignment horizontal="left" indent="1"/>
    </xf>
    <xf numFmtId="0" fontId="3" fillId="26" borderId="36" xfId="0" quotePrefix="1" applyFont="1" applyFill="1" applyBorder="1" applyAlignment="1">
      <alignment horizontal="left" vertical="center"/>
    </xf>
    <xf numFmtId="0" fontId="40" fillId="26" borderId="0" xfId="0" applyFont="1" applyFill="1" applyAlignment="1">
      <alignment horizontal="center"/>
    </xf>
    <xf numFmtId="172" fontId="44" fillId="33" borderId="48" xfId="1" applyNumberFormat="1" applyFont="1" applyFill="1" applyBorder="1" applyAlignment="1">
      <alignment vertical="center"/>
    </xf>
    <xf numFmtId="178" fontId="51" fillId="33" borderId="48" xfId="1" applyNumberFormat="1" applyFont="1" applyFill="1" applyBorder="1" applyAlignment="1">
      <alignment vertical="center"/>
    </xf>
    <xf numFmtId="0" fontId="4" fillId="33" borderId="47" xfId="0" applyFont="1" applyFill="1" applyBorder="1" applyAlignment="1">
      <alignment vertical="center"/>
    </xf>
    <xf numFmtId="0" fontId="4" fillId="33" borderId="47" xfId="0" applyFont="1" applyFill="1" applyBorder="1" applyAlignment="1">
      <alignment horizontal="right" vertical="center"/>
    </xf>
    <xf numFmtId="3" fontId="4" fillId="33" borderId="47" xfId="0" applyNumberFormat="1" applyFont="1" applyFill="1" applyBorder="1" applyAlignment="1">
      <alignment vertical="center"/>
    </xf>
    <xf numFmtId="178" fontId="51" fillId="35" borderId="55" xfId="1" applyNumberFormat="1" applyFont="1" applyFill="1" applyBorder="1" applyAlignment="1">
      <alignment vertical="center"/>
    </xf>
    <xf numFmtId="0" fontId="55" fillId="0" borderId="45" xfId="0" applyFont="1" applyBorder="1" applyAlignment="1">
      <alignment vertical="center"/>
    </xf>
    <xf numFmtId="0" fontId="55" fillId="0" borderId="42" xfId="0" applyFont="1" applyBorder="1" applyAlignment="1">
      <alignment vertical="center"/>
    </xf>
    <xf numFmtId="173" fontId="50" fillId="0" borderId="0" xfId="0" applyNumberFormat="1" applyFont="1" applyAlignment="1">
      <alignment horizontal="right" vertical="center"/>
    </xf>
    <xf numFmtId="0" fontId="34" fillId="0" borderId="0" xfId="0" applyFont="1" applyAlignment="1">
      <alignment horizontal="right"/>
    </xf>
    <xf numFmtId="179" fontId="40" fillId="0" borderId="0" xfId="0" applyNumberFormat="1" applyFont="1" applyAlignment="1">
      <alignment horizontal="right"/>
    </xf>
    <xf numFmtId="178" fontId="44" fillId="26" borderId="0" xfId="0" applyNumberFormat="1" applyFont="1" applyFill="1"/>
    <xf numFmtId="178" fontId="44" fillId="33" borderId="47" xfId="0" applyNumberFormat="1" applyFont="1" applyFill="1" applyBorder="1"/>
    <xf numFmtId="178" fontId="44" fillId="34" borderId="50" xfId="0" applyNumberFormat="1" applyFont="1" applyFill="1" applyBorder="1"/>
    <xf numFmtId="178" fontId="44" fillId="26" borderId="25" xfId="0" applyNumberFormat="1" applyFont="1" applyFill="1" applyBorder="1"/>
    <xf numFmtId="178" fontId="32" fillId="26" borderId="40" xfId="0" applyNumberFormat="1" applyFont="1" applyFill="1" applyBorder="1"/>
    <xf numFmtId="178" fontId="32" fillId="26" borderId="41" xfId="0" applyNumberFormat="1" applyFont="1" applyFill="1" applyBorder="1"/>
    <xf numFmtId="178" fontId="44" fillId="26" borderId="27" xfId="2" applyNumberFormat="1" applyFont="1" applyFill="1" applyBorder="1" applyAlignment="1">
      <alignment vertical="top" wrapText="1"/>
    </xf>
    <xf numFmtId="178" fontId="32" fillId="0" borderId="40" xfId="0" applyNumberFormat="1" applyFont="1" applyBorder="1"/>
    <xf numFmtId="178" fontId="44" fillId="26" borderId="27" xfId="0" applyNumberFormat="1" applyFont="1" applyFill="1" applyBorder="1"/>
    <xf numFmtId="178" fontId="32" fillId="0" borderId="41" xfId="0" applyNumberFormat="1" applyFont="1" applyBorder="1"/>
    <xf numFmtId="178" fontId="44" fillId="26" borderId="52" xfId="0" applyNumberFormat="1" applyFont="1" applyFill="1" applyBorder="1"/>
    <xf numFmtId="178" fontId="44" fillId="26" borderId="26" xfId="2" applyNumberFormat="1" applyFont="1" applyFill="1" applyBorder="1" applyAlignment="1">
      <alignment vertical="top" wrapText="1"/>
    </xf>
    <xf numFmtId="3" fontId="40" fillId="26" borderId="0" xfId="0" applyNumberFormat="1" applyFont="1" applyFill="1" applyAlignment="1">
      <alignment horizontal="right"/>
    </xf>
    <xf numFmtId="3" fontId="33" fillId="26" borderId="0" xfId="0" applyNumberFormat="1" applyFont="1" applyFill="1" applyAlignment="1">
      <alignment horizontal="right"/>
    </xf>
    <xf numFmtId="3" fontId="33" fillId="26" borderId="25" xfId="0" applyNumberFormat="1" applyFont="1" applyFill="1" applyBorder="1" applyAlignment="1">
      <alignment horizontal="right"/>
    </xf>
    <xf numFmtId="3" fontId="40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44" fillId="34" borderId="50" xfId="0" applyNumberFormat="1" applyFont="1" applyFill="1" applyBorder="1" applyAlignment="1">
      <alignment horizontal="right"/>
    </xf>
    <xf numFmtId="3" fontId="44" fillId="26" borderId="52" xfId="0" applyNumberFormat="1" applyFont="1" applyFill="1" applyBorder="1" applyAlignment="1">
      <alignment horizontal="right"/>
    </xf>
    <xf numFmtId="3" fontId="44" fillId="26" borderId="0" xfId="0" applyNumberFormat="1" applyFont="1" applyFill="1" applyAlignment="1">
      <alignment horizontal="right"/>
    </xf>
    <xf numFmtId="3" fontId="44" fillId="33" borderId="47" xfId="0" applyNumberFormat="1" applyFont="1" applyFill="1" applyBorder="1" applyAlignment="1">
      <alignment horizontal="right"/>
    </xf>
    <xf numFmtId="3" fontId="44" fillId="26" borderId="25" xfId="0" applyNumberFormat="1" applyFont="1" applyFill="1" applyBorder="1" applyAlignment="1">
      <alignment horizontal="right"/>
    </xf>
    <xf numFmtId="3" fontId="32" fillId="0" borderId="39" xfId="0" applyNumberFormat="1" applyFont="1" applyBorder="1" applyAlignment="1">
      <alignment horizontal="right"/>
    </xf>
    <xf numFmtId="3" fontId="32" fillId="26" borderId="40" xfId="0" applyNumberFormat="1" applyFont="1" applyFill="1" applyBorder="1" applyAlignment="1">
      <alignment horizontal="right"/>
    </xf>
    <xf numFmtId="3" fontId="32" fillId="26" borderId="41" xfId="0" applyNumberFormat="1" applyFont="1" applyFill="1" applyBorder="1" applyAlignment="1">
      <alignment horizontal="right"/>
    </xf>
    <xf numFmtId="3" fontId="32" fillId="0" borderId="40" xfId="0" applyNumberFormat="1" applyFont="1" applyBorder="1" applyAlignment="1">
      <alignment horizontal="right"/>
    </xf>
    <xf numFmtId="3" fontId="44" fillId="26" borderId="27" xfId="0" applyNumberFormat="1" applyFont="1" applyFill="1" applyBorder="1" applyAlignment="1">
      <alignment horizontal="right"/>
    </xf>
    <xf numFmtId="3" fontId="32" fillId="0" borderId="41" xfId="0" applyNumberFormat="1" applyFont="1" applyBorder="1" applyAlignment="1">
      <alignment horizontal="right"/>
    </xf>
    <xf numFmtId="178" fontId="40" fillId="26" borderId="0" xfId="0" applyNumberFormat="1" applyFont="1" applyFill="1"/>
    <xf numFmtId="178" fontId="33" fillId="26" borderId="25" xfId="0" applyNumberFormat="1" applyFont="1" applyFill="1" applyBorder="1"/>
    <xf numFmtId="178" fontId="40" fillId="0" borderId="0" xfId="0" applyNumberFormat="1" applyFont="1" applyAlignment="1">
      <alignment horizontal="center"/>
    </xf>
    <xf numFmtId="17" fontId="51" fillId="31" borderId="0" xfId="0" applyNumberFormat="1" applyFont="1" applyFill="1" applyAlignment="1">
      <alignment horizontal="right"/>
    </xf>
    <xf numFmtId="178" fontId="32" fillId="31" borderId="39" xfId="0" applyNumberFormat="1" applyFont="1" applyFill="1" applyBorder="1"/>
    <xf numFmtId="178" fontId="32" fillId="31" borderId="40" xfId="0" applyNumberFormat="1" applyFont="1" applyFill="1" applyBorder="1"/>
    <xf numFmtId="178" fontId="32" fillId="31" borderId="41" xfId="0" applyNumberFormat="1" applyFont="1" applyFill="1" applyBorder="1"/>
    <xf numFmtId="0" fontId="32" fillId="0" borderId="54" xfId="0" applyFont="1" applyBorder="1" applyAlignment="1">
      <alignment horizontal="center"/>
    </xf>
    <xf numFmtId="0" fontId="32" fillId="0" borderId="56" xfId="0" applyFont="1" applyBorder="1"/>
    <xf numFmtId="0" fontId="44" fillId="26" borderId="57" xfId="0" applyFont="1" applyFill="1" applyBorder="1"/>
    <xf numFmtId="3" fontId="44" fillId="26" borderId="57" xfId="2" applyNumberFormat="1" applyFont="1" applyFill="1" applyBorder="1" applyAlignment="1">
      <alignment vertical="top" wrapText="1"/>
    </xf>
    <xf numFmtId="0" fontId="32" fillId="33" borderId="0" xfId="0" applyFont="1" applyFill="1" applyAlignment="1">
      <alignment horizontal="center"/>
    </xf>
    <xf numFmtId="0" fontId="32" fillId="33" borderId="39" xfId="0" applyFont="1" applyFill="1" applyBorder="1"/>
    <xf numFmtId="3" fontId="32" fillId="33" borderId="39" xfId="0" applyNumberFormat="1" applyFont="1" applyFill="1" applyBorder="1" applyAlignment="1">
      <alignment horizontal="right"/>
    </xf>
    <xf numFmtId="178" fontId="32" fillId="33" borderId="39" xfId="0" applyNumberFormat="1" applyFont="1" applyFill="1" applyBorder="1"/>
    <xf numFmtId="178" fontId="3" fillId="33" borderId="39" xfId="1" applyNumberFormat="1" applyFont="1" applyFill="1" applyBorder="1"/>
    <xf numFmtId="0" fontId="32" fillId="33" borderId="40" xfId="0" applyFont="1" applyFill="1" applyBorder="1"/>
    <xf numFmtId="3" fontId="32" fillId="33" borderId="40" xfId="0" applyNumberFormat="1" applyFont="1" applyFill="1" applyBorder="1" applyAlignment="1">
      <alignment horizontal="right"/>
    </xf>
    <xf numFmtId="178" fontId="32" fillId="33" borderId="40" xfId="0" applyNumberFormat="1" applyFont="1" applyFill="1" applyBorder="1"/>
    <xf numFmtId="178" fontId="3" fillId="33" borderId="40" xfId="1" applyNumberFormat="1" applyFont="1" applyFill="1" applyBorder="1"/>
    <xf numFmtId="3" fontId="32" fillId="26" borderId="0" xfId="0" applyNumberFormat="1" applyFont="1" applyFill="1" applyAlignment="1">
      <alignment horizontal="right"/>
    </xf>
    <xf numFmtId="178" fontId="32" fillId="31" borderId="0" xfId="0" applyNumberFormat="1" applyFont="1" applyFill="1"/>
    <xf numFmtId="0" fontId="32" fillId="33" borderId="41" xfId="0" applyFont="1" applyFill="1" applyBorder="1"/>
    <xf numFmtId="3" fontId="32" fillId="33" borderId="41" xfId="0" applyNumberFormat="1" applyFont="1" applyFill="1" applyBorder="1" applyAlignment="1">
      <alignment horizontal="right"/>
    </xf>
    <xf numFmtId="178" fontId="32" fillId="33" borderId="41" xfId="0" applyNumberFormat="1" applyFont="1" applyFill="1" applyBorder="1"/>
    <xf numFmtId="0" fontId="32" fillId="26" borderId="0" xfId="0" quotePrefix="1" applyFont="1" applyFill="1" applyAlignment="1">
      <alignment horizontal="center"/>
    </xf>
    <xf numFmtId="4" fontId="32" fillId="26" borderId="0" xfId="0" applyNumberFormat="1" applyFont="1" applyFill="1" applyAlignment="1">
      <alignment horizontal="right"/>
    </xf>
    <xf numFmtId="178" fontId="32" fillId="26" borderId="0" xfId="0" applyNumberFormat="1" applyFont="1" applyFill="1"/>
    <xf numFmtId="178" fontId="40" fillId="26" borderId="0" xfId="0" applyNumberFormat="1" applyFont="1" applyFill="1" applyAlignment="1">
      <alignment horizontal="center"/>
    </xf>
    <xf numFmtId="178" fontId="33" fillId="26" borderId="0" xfId="0" applyNumberFormat="1" applyFont="1" applyFill="1" applyAlignment="1">
      <alignment horizontal="center"/>
    </xf>
    <xf numFmtId="178" fontId="33" fillId="26" borderId="25" xfId="0" applyNumberFormat="1" applyFont="1" applyFill="1" applyBorder="1" applyAlignment="1">
      <alignment horizontal="center"/>
    </xf>
    <xf numFmtId="178" fontId="33" fillId="0" borderId="0" xfId="0" applyNumberFormat="1" applyFont="1" applyAlignment="1">
      <alignment horizontal="center"/>
    </xf>
    <xf numFmtId="178" fontId="44" fillId="34" borderId="50" xfId="0" applyNumberFormat="1" applyFont="1" applyFill="1" applyBorder="1" applyAlignment="1">
      <alignment horizontal="center"/>
    </xf>
    <xf numFmtId="178" fontId="44" fillId="26" borderId="52" xfId="0" applyNumberFormat="1" applyFont="1" applyFill="1" applyBorder="1" applyAlignment="1">
      <alignment horizontal="center"/>
    </xf>
    <xf numFmtId="178" fontId="44" fillId="26" borderId="0" xfId="0" applyNumberFormat="1" applyFont="1" applyFill="1" applyAlignment="1">
      <alignment horizontal="center"/>
    </xf>
    <xf numFmtId="178" fontId="44" fillId="33" borderId="47" xfId="0" applyNumberFormat="1" applyFont="1" applyFill="1" applyBorder="1" applyAlignment="1">
      <alignment horizontal="center"/>
    </xf>
    <xf numFmtId="178" fontId="44" fillId="26" borderId="25" xfId="0" applyNumberFormat="1" applyFont="1" applyFill="1" applyBorder="1" applyAlignment="1">
      <alignment horizontal="center"/>
    </xf>
    <xf numFmtId="178" fontId="32" fillId="33" borderId="39" xfId="0" applyNumberFormat="1" applyFont="1" applyFill="1" applyBorder="1" applyAlignment="1">
      <alignment horizontal="center"/>
    </xf>
    <xf numFmtId="178" fontId="32" fillId="33" borderId="40" xfId="0" applyNumberFormat="1" applyFont="1" applyFill="1" applyBorder="1" applyAlignment="1">
      <alignment horizontal="center"/>
    </xf>
    <xf numFmtId="178" fontId="32" fillId="26" borderId="0" xfId="0" applyNumberFormat="1" applyFont="1" applyFill="1" applyAlignment="1">
      <alignment horizontal="center"/>
    </xf>
    <xf numFmtId="178" fontId="32" fillId="33" borderId="41" xfId="0" applyNumberFormat="1" applyFont="1" applyFill="1" applyBorder="1" applyAlignment="1">
      <alignment horizontal="center"/>
    </xf>
    <xf numFmtId="178" fontId="44" fillId="26" borderId="27" xfId="2" applyNumberFormat="1" applyFont="1" applyFill="1" applyBorder="1" applyAlignment="1">
      <alignment horizontal="center" vertical="top" wrapText="1"/>
    </xf>
    <xf numFmtId="178" fontId="32" fillId="0" borderId="39" xfId="0" applyNumberFormat="1" applyFont="1" applyBorder="1" applyAlignment="1">
      <alignment horizontal="center"/>
    </xf>
    <xf numFmtId="178" fontId="32" fillId="0" borderId="40" xfId="0" applyNumberFormat="1" applyFont="1" applyBorder="1" applyAlignment="1">
      <alignment horizontal="center"/>
    </xf>
    <xf numFmtId="178" fontId="32" fillId="26" borderId="41" xfId="0" applyNumberFormat="1" applyFont="1" applyFill="1" applyBorder="1" applyAlignment="1">
      <alignment horizontal="center"/>
    </xf>
    <xf numFmtId="178" fontId="44" fillId="26" borderId="27" xfId="0" applyNumberFormat="1" applyFont="1" applyFill="1" applyBorder="1" applyAlignment="1">
      <alignment horizontal="center"/>
    </xf>
    <xf numFmtId="178" fontId="32" fillId="26" borderId="40" xfId="0" applyNumberFormat="1" applyFont="1" applyFill="1" applyBorder="1" applyAlignment="1">
      <alignment horizontal="center"/>
    </xf>
    <xf numFmtId="178" fontId="32" fillId="0" borderId="41" xfId="0" applyNumberFormat="1" applyFont="1" applyBorder="1" applyAlignment="1">
      <alignment horizontal="center"/>
    </xf>
    <xf numFmtId="178" fontId="44" fillId="26" borderId="26" xfId="2" applyNumberFormat="1" applyFont="1" applyFill="1" applyBorder="1" applyAlignment="1">
      <alignment horizontal="center" vertical="top" wrapText="1"/>
    </xf>
    <xf numFmtId="0" fontId="34" fillId="0" borderId="40" xfId="0" applyFont="1" applyBorder="1"/>
    <xf numFmtId="0" fontId="34" fillId="26" borderId="0" xfId="0" applyFont="1" applyFill="1"/>
    <xf numFmtId="172" fontId="44" fillId="0" borderId="0" xfId="1" applyNumberFormat="1" applyFont="1" applyFill="1" applyBorder="1"/>
    <xf numFmtId="3" fontId="44" fillId="0" borderId="0" xfId="0" applyNumberFormat="1" applyFont="1" applyAlignment="1">
      <alignment horizontal="right"/>
    </xf>
    <xf numFmtId="178" fontId="44" fillId="0" borderId="0" xfId="0" applyNumberFormat="1" applyFont="1"/>
    <xf numFmtId="178" fontId="44" fillId="0" borderId="0" xfId="0" applyNumberFormat="1" applyFont="1" applyAlignment="1">
      <alignment horizontal="center"/>
    </xf>
    <xf numFmtId="178" fontId="36" fillId="33" borderId="59" xfId="1" applyNumberFormat="1" applyFont="1" applyFill="1" applyBorder="1"/>
    <xf numFmtId="0" fontId="44" fillId="33" borderId="60" xfId="0" applyFont="1" applyFill="1" applyBorder="1" applyAlignment="1">
      <alignment horizontal="left"/>
    </xf>
    <xf numFmtId="0" fontId="44" fillId="0" borderId="58" xfId="0" applyFont="1" applyBorder="1"/>
    <xf numFmtId="0" fontId="44" fillId="33" borderId="58" xfId="0" applyFont="1" applyFill="1" applyBorder="1" applyAlignment="1">
      <alignment horizontal="left"/>
    </xf>
    <xf numFmtId="3" fontId="44" fillId="33" borderId="60" xfId="0" applyNumberFormat="1" applyFont="1" applyFill="1" applyBorder="1" applyAlignment="1">
      <alignment horizontal="left"/>
    </xf>
    <xf numFmtId="178" fontId="44" fillId="33" borderId="60" xfId="0" applyNumberFormat="1" applyFont="1" applyFill="1" applyBorder="1" applyAlignment="1">
      <alignment horizontal="left"/>
    </xf>
    <xf numFmtId="178" fontId="3" fillId="26" borderId="38" xfId="0" applyNumberFormat="1" applyFont="1" applyFill="1" applyBorder="1" applyAlignment="1" applyProtection="1">
      <alignment horizontal="right" vertical="center"/>
      <protection locked="0"/>
    </xf>
    <xf numFmtId="178" fontId="3" fillId="30" borderId="38" xfId="0" applyNumberFormat="1" applyFont="1" applyFill="1" applyBorder="1" applyAlignment="1" applyProtection="1">
      <alignment horizontal="right" vertical="center"/>
      <protection locked="0"/>
    </xf>
    <xf numFmtId="178" fontId="3" fillId="30" borderId="31" xfId="0" applyNumberFormat="1" applyFont="1" applyFill="1" applyBorder="1" applyAlignment="1" applyProtection="1">
      <alignment horizontal="right" vertical="center"/>
      <protection locked="0"/>
    </xf>
    <xf numFmtId="178" fontId="3" fillId="26" borderId="31" xfId="0" applyNumberFormat="1" applyFont="1" applyFill="1" applyBorder="1" applyAlignment="1" applyProtection="1">
      <alignment horizontal="right" vertical="center"/>
      <protection locked="0"/>
    </xf>
    <xf numFmtId="178" fontId="32" fillId="26" borderId="0" xfId="0" applyNumberFormat="1" applyFont="1" applyFill="1" applyAlignment="1">
      <alignment horizontal="right"/>
    </xf>
    <xf numFmtId="0" fontId="40" fillId="26" borderId="61" xfId="0" applyFont="1" applyFill="1" applyBorder="1" applyAlignment="1">
      <alignment horizontal="center"/>
    </xf>
    <xf numFmtId="17" fontId="34" fillId="26" borderId="62" xfId="0" applyNumberFormat="1" applyFont="1" applyFill="1" applyBorder="1" applyAlignment="1">
      <alignment horizontal="right"/>
    </xf>
    <xf numFmtId="173" fontId="40" fillId="26" borderId="62" xfId="0" applyNumberFormat="1" applyFont="1" applyFill="1" applyBorder="1" applyAlignment="1">
      <alignment horizontal="right"/>
    </xf>
    <xf numFmtId="0" fontId="40" fillId="26" borderId="63" xfId="0" applyFont="1" applyFill="1" applyBorder="1" applyAlignment="1">
      <alignment horizontal="center"/>
    </xf>
    <xf numFmtId="0" fontId="40" fillId="26" borderId="64" xfId="0" applyFont="1" applyFill="1" applyBorder="1" applyAlignment="1">
      <alignment horizontal="center"/>
    </xf>
    <xf numFmtId="0" fontId="40" fillId="26" borderId="65" xfId="0" applyFont="1" applyFill="1" applyBorder="1" applyAlignment="1">
      <alignment horizontal="center"/>
    </xf>
    <xf numFmtId="0" fontId="33" fillId="26" borderId="64" xfId="0" applyFont="1" applyFill="1" applyBorder="1"/>
    <xf numFmtId="0" fontId="33" fillId="26" borderId="65" xfId="0" applyFont="1" applyFill="1" applyBorder="1"/>
    <xf numFmtId="0" fontId="0" fillId="26" borderId="65" xfId="0" applyFill="1" applyBorder="1"/>
    <xf numFmtId="0" fontId="33" fillId="26" borderId="66" xfId="0" applyFont="1" applyFill="1" applyBorder="1"/>
    <xf numFmtId="0" fontId="0" fillId="26" borderId="67" xfId="0" applyFill="1" applyBorder="1"/>
    <xf numFmtId="0" fontId="0" fillId="26" borderId="68" xfId="0" applyFill="1" applyBorder="1"/>
    <xf numFmtId="0" fontId="0" fillId="26" borderId="62" xfId="0" applyFill="1" applyBorder="1"/>
    <xf numFmtId="0" fontId="0" fillId="26" borderId="63" xfId="0" applyFill="1" applyBorder="1"/>
    <xf numFmtId="178" fontId="33" fillId="26" borderId="39" xfId="0" applyNumberFormat="1" applyFont="1" applyFill="1" applyBorder="1"/>
    <xf numFmtId="178" fontId="33" fillId="26" borderId="40" xfId="0" applyNumberFormat="1" applyFont="1" applyFill="1" applyBorder="1"/>
    <xf numFmtId="178" fontId="33" fillId="26" borderId="41" xfId="0" applyNumberFormat="1" applyFont="1" applyFill="1" applyBorder="1"/>
    <xf numFmtId="17" fontId="56" fillId="26" borderId="42" xfId="0" applyNumberFormat="1" applyFont="1" applyFill="1" applyBorder="1" applyAlignment="1">
      <alignment horizontal="left"/>
    </xf>
    <xf numFmtId="178" fontId="4" fillId="26" borderId="1" xfId="0" applyNumberFormat="1" applyFont="1" applyFill="1" applyBorder="1" applyAlignment="1">
      <alignment horizontal="right"/>
    </xf>
    <xf numFmtId="178" fontId="3" fillId="0" borderId="0" xfId="0" applyNumberFormat="1" applyFont="1"/>
    <xf numFmtId="178" fontId="3" fillId="30" borderId="37" xfId="0" applyNumberFormat="1" applyFont="1" applyFill="1" applyBorder="1" applyAlignment="1" applyProtection="1">
      <alignment horizontal="right" vertical="center"/>
      <protection locked="0"/>
    </xf>
    <xf numFmtId="178" fontId="3" fillId="0" borderId="27" xfId="0" applyNumberFormat="1" applyFont="1" applyBorder="1"/>
    <xf numFmtId="178" fontId="3" fillId="26" borderId="39" xfId="0" applyNumberFormat="1" applyFont="1" applyFill="1" applyBorder="1" applyAlignment="1">
      <alignment horizontal="right"/>
    </xf>
    <xf numFmtId="178" fontId="3" fillId="26" borderId="40" xfId="0" applyNumberFormat="1" applyFont="1" applyFill="1" applyBorder="1" applyAlignment="1">
      <alignment horizontal="right"/>
    </xf>
    <xf numFmtId="178" fontId="3" fillId="26" borderId="41" xfId="0" applyNumberFormat="1" applyFont="1" applyFill="1" applyBorder="1" applyAlignment="1">
      <alignment horizontal="right"/>
    </xf>
    <xf numFmtId="178" fontId="3" fillId="32" borderId="0" xfId="0" applyNumberFormat="1" applyFont="1" applyFill="1"/>
    <xf numFmtId="178" fontId="0" fillId="0" borderId="0" xfId="0" applyNumberFormat="1"/>
    <xf numFmtId="178" fontId="3" fillId="33" borderId="0" xfId="0" applyNumberFormat="1" applyFont="1" applyFill="1" applyAlignment="1">
      <alignment horizontal="right"/>
    </xf>
    <xf numFmtId="3" fontId="3" fillId="26" borderId="28" xfId="1" applyNumberFormat="1" applyFont="1" applyFill="1" applyBorder="1" applyProtection="1"/>
    <xf numFmtId="14" fontId="32" fillId="26" borderId="0" xfId="0" applyNumberFormat="1" applyFont="1" applyFill="1" applyAlignment="1">
      <alignment horizontal="left" wrapText="1"/>
    </xf>
    <xf numFmtId="178" fontId="3" fillId="30" borderId="38" xfId="0" applyNumberFormat="1" applyFont="1" applyFill="1" applyBorder="1" applyAlignment="1" applyProtection="1">
      <alignment horizontal="right"/>
      <protection locked="0"/>
    </xf>
    <xf numFmtId="178" fontId="3" fillId="30" borderId="34" xfId="0" applyNumberFormat="1" applyFont="1" applyFill="1" applyBorder="1" applyAlignment="1" applyProtection="1">
      <alignment horizontal="right"/>
      <protection locked="0"/>
    </xf>
    <xf numFmtId="178" fontId="3" fillId="26" borderId="39" xfId="0" applyNumberFormat="1" applyFont="1" applyFill="1" applyBorder="1"/>
    <xf numFmtId="178" fontId="3" fillId="26" borderId="0" xfId="0" applyNumberFormat="1" applyFont="1" applyFill="1"/>
    <xf numFmtId="178" fontId="0" fillId="26" borderId="0" xfId="0" applyNumberFormat="1" applyFill="1"/>
    <xf numFmtId="178" fontId="3" fillId="26" borderId="27" xfId="0" applyNumberFormat="1" applyFont="1" applyFill="1" applyBorder="1" applyProtection="1">
      <protection locked="0"/>
    </xf>
    <xf numFmtId="178" fontId="3" fillId="26" borderId="27" xfId="0" applyNumberFormat="1" applyFont="1" applyFill="1" applyBorder="1"/>
    <xf numFmtId="178" fontId="3" fillId="26" borderId="28" xfId="0" applyNumberFormat="1" applyFont="1" applyFill="1" applyBorder="1"/>
    <xf numFmtId="178" fontId="4" fillId="26" borderId="1" xfId="1" applyNumberFormat="1" applyFont="1" applyFill="1" applyBorder="1" applyProtection="1"/>
    <xf numFmtId="178" fontId="3" fillId="30" borderId="37" xfId="0" applyNumberFormat="1" applyFont="1" applyFill="1" applyBorder="1" applyAlignment="1" applyProtection="1">
      <alignment horizontal="right"/>
      <protection locked="0"/>
    </xf>
    <xf numFmtId="178" fontId="3" fillId="0" borderId="46" xfId="0" applyNumberFormat="1" applyFont="1" applyBorder="1"/>
    <xf numFmtId="178" fontId="4" fillId="26" borderId="47" xfId="0" applyNumberFormat="1" applyFont="1" applyFill="1" applyBorder="1"/>
    <xf numFmtId="178" fontId="3" fillId="34" borderId="0" xfId="1" applyNumberFormat="1" applyFont="1" applyFill="1" applyProtection="1"/>
    <xf numFmtId="178" fontId="3" fillId="26" borderId="0" xfId="1" applyNumberFormat="1" applyFont="1" applyFill="1" applyProtection="1"/>
    <xf numFmtId="178" fontId="4" fillId="33" borderId="0" xfId="0" applyNumberFormat="1" applyFont="1" applyFill="1"/>
    <xf numFmtId="178" fontId="3" fillId="26" borderId="0" xfId="0" applyNumberFormat="1" applyFont="1" applyFill="1" applyAlignment="1">
      <alignment horizontal="right"/>
    </xf>
    <xf numFmtId="178" fontId="4" fillId="0" borderId="47" xfId="0" applyNumberFormat="1" applyFont="1" applyBorder="1"/>
    <xf numFmtId="178" fontId="3" fillId="0" borderId="0" xfId="377" applyNumberFormat="1" applyFont="1" applyProtection="1"/>
    <xf numFmtId="178" fontId="4" fillId="26" borderId="0" xfId="0" applyNumberFormat="1" applyFont="1" applyFill="1"/>
    <xf numFmtId="0" fontId="57" fillId="26" borderId="0" xfId="0" applyFont="1" applyFill="1"/>
    <xf numFmtId="0" fontId="58" fillId="26" borderId="0" xfId="0" applyFont="1" applyFill="1"/>
    <xf numFmtId="0" fontId="60" fillId="26" borderId="0" xfId="378" applyFont="1" applyFill="1"/>
    <xf numFmtId="175" fontId="33" fillId="26" borderId="0" xfId="0" applyNumberFormat="1" applyFont="1" applyFill="1" applyAlignment="1">
      <alignment horizontal="left"/>
    </xf>
    <xf numFmtId="4" fontId="3" fillId="30" borderId="34" xfId="0" applyNumberFormat="1" applyFont="1" applyFill="1" applyBorder="1" applyAlignment="1" applyProtection="1">
      <alignment horizontal="right"/>
      <protection locked="0"/>
    </xf>
    <xf numFmtId="0" fontId="3" fillId="26" borderId="27" xfId="0" applyFont="1" applyFill="1" applyBorder="1"/>
    <xf numFmtId="178" fontId="3" fillId="26" borderId="0" xfId="0" applyNumberFormat="1" applyFont="1" applyFill="1" applyAlignment="1" applyProtection="1">
      <alignment horizontal="right"/>
      <protection locked="0"/>
    </xf>
    <xf numFmtId="0" fontId="0" fillId="26" borderId="0" xfId="0" applyFill="1" applyAlignment="1">
      <alignment vertical="center"/>
    </xf>
    <xf numFmtId="0" fontId="3" fillId="26" borderId="0" xfId="0" applyFont="1" applyFill="1" applyAlignment="1">
      <alignment vertical="center"/>
    </xf>
    <xf numFmtId="178" fontId="3" fillId="26" borderId="0" xfId="0" applyNumberFormat="1" applyFont="1" applyFill="1" applyAlignment="1">
      <alignment horizontal="right" vertical="center"/>
    </xf>
    <xf numFmtId="0" fontId="3" fillId="26" borderId="0" xfId="0" applyFont="1" applyFill="1" applyAlignment="1">
      <alignment horizontal="left" vertical="center"/>
    </xf>
    <xf numFmtId="172" fontId="3" fillId="26" borderId="0" xfId="1" applyNumberFormat="1" applyFont="1" applyFill="1" applyBorder="1" applyAlignment="1" applyProtection="1">
      <alignment vertical="center"/>
      <protection locked="0"/>
    </xf>
    <xf numFmtId="178" fontId="61" fillId="26" borderId="0" xfId="0" applyNumberFormat="1" applyFont="1" applyFill="1" applyAlignment="1">
      <alignment horizontal="right" vertical="center"/>
    </xf>
    <xf numFmtId="170" fontId="61" fillId="30" borderId="38" xfId="377" applyNumberFormat="1" applyFont="1" applyFill="1" applyBorder="1" applyAlignment="1" applyProtection="1">
      <alignment horizontal="right" vertical="center"/>
      <protection locked="0"/>
    </xf>
    <xf numFmtId="170" fontId="61" fillId="26" borderId="38" xfId="377" applyNumberFormat="1" applyFont="1" applyFill="1" applyBorder="1" applyAlignment="1" applyProtection="1">
      <alignment horizontal="right" vertical="center"/>
    </xf>
    <xf numFmtId="0" fontId="3" fillId="26" borderId="0" xfId="0" quotePrefix="1" applyFont="1" applyFill="1" applyAlignment="1">
      <alignment horizontal="left" vertical="center"/>
    </xf>
    <xf numFmtId="0" fontId="3" fillId="0" borderId="32" xfId="0" applyFont="1" applyBorder="1"/>
    <xf numFmtId="0" fontId="3" fillId="26" borderId="69" xfId="0" applyFont="1" applyFill="1" applyBorder="1" applyAlignment="1">
      <alignment horizontal="left" indent="1"/>
    </xf>
    <xf numFmtId="9" fontId="3" fillId="30" borderId="37" xfId="377" applyFont="1" applyFill="1" applyBorder="1" applyAlignment="1" applyProtection="1">
      <alignment horizontal="right"/>
      <protection locked="0"/>
    </xf>
    <xf numFmtId="9" fontId="3" fillId="30" borderId="33" xfId="377" applyFont="1" applyFill="1" applyBorder="1" applyAlignment="1" applyProtection="1">
      <alignment horizontal="right"/>
      <protection locked="0"/>
    </xf>
    <xf numFmtId="4" fontId="4" fillId="26" borderId="26" xfId="0" applyNumberFormat="1" applyFont="1" applyFill="1" applyBorder="1" applyAlignment="1">
      <alignment horizontal="left"/>
    </xf>
    <xf numFmtId="4" fontId="4" fillId="26" borderId="26" xfId="0" applyNumberFormat="1" applyFont="1" applyFill="1" applyBorder="1" applyAlignment="1">
      <alignment horizontal="right"/>
    </xf>
    <xf numFmtId="178" fontId="4" fillId="26" borderId="26" xfId="0" applyNumberFormat="1" applyFont="1" applyFill="1" applyBorder="1" applyAlignment="1">
      <alignment horizontal="right"/>
    </xf>
    <xf numFmtId="4" fontId="3" fillId="26" borderId="40" xfId="0" applyNumberFormat="1" applyFont="1" applyFill="1" applyBorder="1" applyAlignment="1">
      <alignment horizontal="left" indent="1"/>
    </xf>
    <xf numFmtId="4" fontId="4" fillId="26" borderId="40" xfId="0" applyNumberFormat="1" applyFont="1" applyFill="1" applyBorder="1" applyAlignment="1">
      <alignment horizontal="right"/>
    </xf>
    <xf numFmtId="4" fontId="4" fillId="26" borderId="39" xfId="0" applyNumberFormat="1" applyFont="1" applyFill="1" applyBorder="1" applyAlignment="1">
      <alignment horizontal="right"/>
    </xf>
    <xf numFmtId="178" fontId="3" fillId="26" borderId="1" xfId="0" applyNumberFormat="1" applyFont="1" applyFill="1" applyBorder="1" applyAlignment="1">
      <alignment horizontal="right"/>
    </xf>
    <xf numFmtId="4" fontId="3" fillId="26" borderId="40" xfId="377" applyNumberFormat="1" applyFont="1" applyFill="1" applyBorder="1" applyAlignment="1" applyProtection="1">
      <alignment horizontal="right"/>
    </xf>
    <xf numFmtId="4" fontId="0" fillId="0" borderId="0" xfId="0" applyNumberFormat="1"/>
    <xf numFmtId="0" fontId="3" fillId="26" borderId="42" xfId="0" applyFont="1" applyFill="1" applyBorder="1"/>
    <xf numFmtId="170" fontId="3" fillId="30" borderId="34" xfId="377" applyNumberFormat="1" applyFont="1" applyFill="1" applyBorder="1" applyAlignment="1" applyProtection="1">
      <alignment horizontal="right"/>
      <protection locked="0"/>
    </xf>
    <xf numFmtId="172" fontId="4" fillId="0" borderId="1" xfId="1" applyNumberFormat="1" applyFont="1" applyBorder="1" applyAlignment="1" applyProtection="1">
      <alignment horizontal="right"/>
    </xf>
    <xf numFmtId="0" fontId="35" fillId="26" borderId="1" xfId="0" applyFont="1" applyFill="1" applyBorder="1" applyAlignment="1">
      <alignment horizontal="center"/>
    </xf>
    <xf numFmtId="0" fontId="59" fillId="26" borderId="0" xfId="378" applyFill="1"/>
  </cellXfs>
  <cellStyles count="379">
    <cellStyle name="Ausgabe 2" xfId="156" xr:uid="{00000000-0005-0000-0000-000000000000}"/>
    <cellStyle name="Ausgabe 2 2" xfId="371" xr:uid="{00000000-0005-0000-0000-000001000000}"/>
    <cellStyle name="Berechnung 2" xfId="157" xr:uid="{00000000-0005-0000-0000-000002000000}"/>
    <cellStyle name="Berechnung 2 2" xfId="269" xr:uid="{00000000-0005-0000-0000-000003000000}"/>
    <cellStyle name="Berechnung 2 3" xfId="372" xr:uid="{00000000-0005-0000-0000-000004000000}"/>
    <cellStyle name="Besuchter Hyperlink" xfId="11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3" builtinId="9" hidden="1"/>
    <cellStyle name="Besuchter Hyperlink" xfId="24" builtinId="9" hidden="1"/>
    <cellStyle name="Besuchter Hyperlink" xfId="25" builtinId="9" hidden="1"/>
    <cellStyle name="Besuchter Hyperlink" xfId="26" builtinId="9" hidden="1"/>
    <cellStyle name="Besuchter Hyperlink" xfId="27" builtinId="9" hidden="1"/>
    <cellStyle name="Besuchter Hyperlink" xfId="28" builtinId="9" hidden="1"/>
    <cellStyle name="Besuchter Hyperlink" xfId="29" builtinId="9" hidden="1"/>
    <cellStyle name="Besuchter Hyperlink" xfId="30" builtinId="9" hidden="1"/>
    <cellStyle name="Besuchter Hyperlink" xfId="31" builtinId="9" hidden="1"/>
    <cellStyle name="Besuchter Hyperlink" xfId="32" builtinId="9" hidden="1"/>
    <cellStyle name="Besuchter Hyperlink" xfId="33" builtinId="9" hidden="1"/>
    <cellStyle name="Besuchter Hyperlink" xfId="34" builtinId="9" hidden="1"/>
    <cellStyle name="Besuchter Hyperlink" xfId="35" builtinId="9" hidden="1"/>
    <cellStyle name="Besuchter Hyperlink" xfId="36" builtinId="9" hidden="1"/>
    <cellStyle name="Besuchter Hyperlink" xfId="37" builtinId="9" hidden="1"/>
    <cellStyle name="Besuchter Hyperlink" xfId="38" builtinId="9" hidden="1"/>
    <cellStyle name="Besuchter Hyperlink" xfId="39" builtinId="9" hidden="1"/>
    <cellStyle name="Besuchter Hyperlink" xfId="40" builtinId="9" hidden="1"/>
    <cellStyle name="Besuchter Hyperlink" xfId="41" builtinId="9" hidden="1"/>
    <cellStyle name="Besuchter Hyperlink" xfId="42" builtinId="9" hidden="1"/>
    <cellStyle name="Besuchter Hyperlink" xfId="96" builtinId="9" hidden="1"/>
    <cellStyle name="Besuchter Hyperlink" xfId="97" builtinId="9" hidden="1"/>
    <cellStyle name="Besuchter Hyperlink" xfId="98" builtinId="9" hidden="1"/>
    <cellStyle name="Besuchter Hyperlink" xfId="99" builtinId="9" hidden="1"/>
    <cellStyle name="Besuchter Hyperlink" xfId="100" builtinId="9" hidden="1"/>
    <cellStyle name="Besuchter Hyperlink" xfId="101" builtinId="9" hidden="1"/>
    <cellStyle name="Besuchter Hyperlink" xfId="102" builtinId="9" hidden="1"/>
    <cellStyle name="Besuchter Hyperlink" xfId="103" builtinId="9" hidden="1"/>
    <cellStyle name="Besuchter Hyperlink" xfId="104" builtinId="9" hidden="1"/>
    <cellStyle name="Besuchter Hyperlink" xfId="105" builtinId="9" hidden="1"/>
    <cellStyle name="Besuchter Hyperlink" xfId="106" builtinId="9" hidden="1"/>
    <cellStyle name="Besuchter Hyperlink" xfId="107" builtinId="9" hidden="1"/>
    <cellStyle name="Besuchter Hyperlink" xfId="108" builtinId="9" hidden="1"/>
    <cellStyle name="Besuchter Hyperlink" xfId="109" builtinId="9" hidden="1"/>
    <cellStyle name="Besuchter Hyperlink" xfId="110" builtinId="9" hidden="1"/>
    <cellStyle name="Besuchter Hyperlink" xfId="111" builtinId="9" hidden="1"/>
    <cellStyle name="Besuchter Hyperlink" xfId="112" builtinId="9" hidden="1"/>
    <cellStyle name="Besuchter Hyperlink" xfId="15" builtinId="9" hidden="1"/>
    <cellStyle name="Besuchter Hyperlink" xfId="14" builtinId="9" hidden="1"/>
    <cellStyle name="Besuchter Hyperlink" xfId="12" builtinId="9" hidden="1"/>
    <cellStyle name="Besuchter Hyperlink" xfId="174" builtinId="9" hidden="1"/>
    <cellStyle name="Besuchter Hyperlink" xfId="175" builtinId="9" hidden="1"/>
    <cellStyle name="Besuchter Hyperlink" xfId="176" builtinId="9" hidden="1"/>
    <cellStyle name="Besuchter Hyperlink" xfId="177" builtinId="9" hidden="1"/>
    <cellStyle name="Besuchter Hyperlink" xfId="178" builtinId="9" hidden="1"/>
    <cellStyle name="Besuchter Hyperlink" xfId="179" builtinId="9" hidden="1"/>
    <cellStyle name="Besuchter Hyperlink" xfId="180" builtinId="9" hidden="1"/>
    <cellStyle name="Besuchter Hyperlink" xfId="181" builtinId="9" hidden="1"/>
    <cellStyle name="Besuchter Hyperlink" xfId="182" builtinId="9" hidden="1"/>
    <cellStyle name="Besuchter Hyperlink" xfId="183" builtinId="9" hidden="1"/>
    <cellStyle name="Besuchter Hyperlink" xfId="184" builtinId="9" hidden="1"/>
    <cellStyle name="Besuchter Hyperlink" xfId="185" builtinId="9" hidden="1"/>
    <cellStyle name="Besuchter Hyperlink" xfId="186" builtinId="9" hidden="1"/>
    <cellStyle name="Besuchter Hyperlink" xfId="187" builtinId="9" hidden="1"/>
    <cellStyle name="Besuchter Hyperlink" xfId="188" builtinId="9" hidden="1"/>
    <cellStyle name="Besuchter Hyperlink" xfId="189" builtinId="9" hidden="1"/>
    <cellStyle name="Besuchter Hyperlink" xfId="190" builtinId="9" hidden="1"/>
    <cellStyle name="Besuchter Hyperlink" xfId="191" builtinId="9" hidden="1"/>
    <cellStyle name="Besuchter Hyperlink" xfId="192" builtinId="9" hidden="1"/>
    <cellStyle name="Besuchter Hyperlink" xfId="193" builtinId="9" hidden="1"/>
    <cellStyle name="Besuchter Hyperlink" xfId="194" builtinId="9" hidden="1"/>
    <cellStyle name="Besuchter Hyperlink" xfId="195" builtinId="9" hidden="1"/>
    <cellStyle name="Besuchter Hyperlink" xfId="196" builtinId="9" hidden="1"/>
    <cellStyle name="Besuchter Hyperlink" xfId="197" builtinId="9" hidden="1"/>
    <cellStyle name="Besuchter Hyperlink" xfId="198" builtinId="9" hidden="1"/>
    <cellStyle name="Besuchter Hyperlink" xfId="230" builtinId="9" hidden="1"/>
    <cellStyle name="Besuchter Hyperlink" xfId="231" builtinId="9" hidden="1"/>
    <cellStyle name="Besuchter Hyperlink" xfId="232" builtinId="9" hidden="1"/>
    <cellStyle name="Besuchter Hyperlink" xfId="233" builtinId="9" hidden="1"/>
    <cellStyle name="Besuchter Hyperlink" xfId="234" builtinId="9" hidden="1"/>
    <cellStyle name="Besuchter Hyperlink" xfId="235" builtinId="9" hidden="1"/>
    <cellStyle name="Besuchter Hyperlink" xfId="236" builtinId="9" hidden="1"/>
    <cellStyle name="Besuchter Hyperlink" xfId="237" builtinId="9" hidden="1"/>
    <cellStyle name="Besuchter Hyperlink" xfId="238" builtinId="9" hidden="1"/>
    <cellStyle name="Besuchter Hyperlink" xfId="239" builtinId="9" hidden="1"/>
    <cellStyle name="Besuchter Hyperlink" xfId="240" builtinId="9" hidden="1"/>
    <cellStyle name="Besuchter Hyperlink" xfId="241" builtinId="9" hidden="1"/>
    <cellStyle name="Besuchter Hyperlink" xfId="242" builtinId="9" hidden="1"/>
    <cellStyle name="Besuchter Hyperlink" xfId="243" builtinId="9" hidden="1"/>
    <cellStyle name="Besuchter Hyperlink" xfId="244" builtinId="9" hidden="1"/>
    <cellStyle name="Besuchter Hyperlink" xfId="245" builtinId="9" hidden="1"/>
    <cellStyle name="Besuchter Hyperlink" xfId="246" builtinId="9" hidden="1"/>
    <cellStyle name="Besuchter Hyperlink" xfId="272" builtinId="9" hidden="1"/>
    <cellStyle name="Besuchter Hyperlink" xfId="273" builtinId="9" hidden="1"/>
    <cellStyle name="Besuchter Hyperlink" xfId="274" builtinId="9" hidden="1"/>
    <cellStyle name="Besuchter Hyperlink" xfId="275" builtinId="9" hidden="1"/>
    <cellStyle name="Besuchter Hyperlink" xfId="276" builtinId="9" hidden="1"/>
    <cellStyle name="Besuchter Hyperlink" xfId="277" builtinId="9" hidden="1"/>
    <cellStyle name="Besuchter Hyperlink" xfId="278" builtinId="9" hidden="1"/>
    <cellStyle name="Besuchter Hyperlink" xfId="279" builtinId="9" hidden="1"/>
    <cellStyle name="Besuchter Hyperlink" xfId="280" builtinId="9" hidden="1"/>
    <cellStyle name="Besuchter Hyperlink" xfId="281" builtinId="9" hidden="1"/>
    <cellStyle name="Besuchter Hyperlink" xfId="282" builtinId="9" hidden="1"/>
    <cellStyle name="Besuchter Hyperlink" xfId="283" builtinId="9" hidden="1"/>
    <cellStyle name="Besuchter Hyperlink" xfId="284" builtinId="9" hidden="1"/>
    <cellStyle name="Besuchter Hyperlink" xfId="285" builtinId="9" hidden="1"/>
    <cellStyle name="Besuchter Hyperlink" xfId="286" builtinId="9" hidden="1"/>
    <cellStyle name="Besuchter Hyperlink" xfId="287" builtinId="9" hidden="1"/>
    <cellStyle name="Besuchter Hyperlink" xfId="288" builtinId="9" hidden="1"/>
    <cellStyle name="Besuchter Hyperlink" xfId="289" builtinId="9" hidden="1"/>
    <cellStyle name="Besuchter Hyperlink" xfId="290" builtinId="9" hidden="1"/>
    <cellStyle name="Besuchter Hyperlink" xfId="291" builtinId="9" hidden="1"/>
    <cellStyle name="Besuchter Hyperlink" xfId="292" builtinId="9" hidden="1"/>
    <cellStyle name="Besuchter Hyperlink" xfId="293" builtinId="9" hidden="1"/>
    <cellStyle name="Besuchter Hyperlink" xfId="294" builtinId="9" hidden="1"/>
    <cellStyle name="Besuchter Hyperlink" xfId="295" builtinId="9" hidden="1"/>
    <cellStyle name="Besuchter Hyperlink" xfId="296" builtinId="9" hidden="1"/>
    <cellStyle name="Besuchter Hyperlink" xfId="297" builtinId="9" hidden="1"/>
    <cellStyle name="Besuchter Hyperlink" xfId="298" builtinId="9" hidden="1"/>
    <cellStyle name="Besuchter Hyperlink" xfId="299" builtinId="9" hidden="1"/>
    <cellStyle name="Besuchter Hyperlink" xfId="332" builtinId="9" hidden="1"/>
    <cellStyle name="Besuchter Hyperlink" xfId="333" builtinId="9" hidden="1"/>
    <cellStyle name="Besuchter Hyperlink" xfId="334" builtinId="9" hidden="1"/>
    <cellStyle name="Besuchter Hyperlink" xfId="335" builtinId="9" hidden="1"/>
    <cellStyle name="Besuchter Hyperlink" xfId="336" builtinId="9" hidden="1"/>
    <cellStyle name="Besuchter Hyperlink" xfId="337" builtinId="9" hidden="1"/>
    <cellStyle name="Besuchter Hyperlink" xfId="338" builtinId="9" hidden="1"/>
    <cellStyle name="Besuchter Hyperlink" xfId="339" builtinId="9" hidden="1"/>
    <cellStyle name="Besuchter Hyperlink" xfId="340" builtinId="9" hidden="1"/>
    <cellStyle name="Besuchter Hyperlink" xfId="341" builtinId="9" hidden="1"/>
    <cellStyle name="Besuchter Hyperlink" xfId="342" builtinId="9" hidden="1"/>
    <cellStyle name="Besuchter Hyperlink" xfId="343" builtinId="9" hidden="1"/>
    <cellStyle name="Besuchter Hyperlink" xfId="344" builtinId="9" hidden="1"/>
    <cellStyle name="Besuchter Hyperlink" xfId="345" builtinId="9" hidden="1"/>
    <cellStyle name="Besuchter Hyperlink" xfId="346" builtinId="9" hidden="1"/>
    <cellStyle name="Besuchter Hyperlink" xfId="347" builtinId="9" hidden="1"/>
    <cellStyle name="Besuchter Hyperlink" xfId="348" builtinId="9" hidden="1"/>
    <cellStyle name="Comma [0]_SHEET" xfId="4" xr:uid="{00000000-0005-0000-0000-00008C000000}"/>
    <cellStyle name="Comma_SHEET" xfId="5" xr:uid="{00000000-0005-0000-0000-00008D000000}"/>
    <cellStyle name="Currency [0]_SHEET" xfId="6" xr:uid="{00000000-0005-0000-0000-00008E000000}"/>
    <cellStyle name="Currency_SHEET" xfId="7" xr:uid="{00000000-0005-0000-0000-00008F000000}"/>
    <cellStyle name="Eingabe 2" xfId="158" xr:uid="{00000000-0005-0000-0000-000090000000}"/>
    <cellStyle name="Eingabe 2 2" xfId="270" xr:uid="{00000000-0005-0000-0000-000091000000}"/>
    <cellStyle name="Eingabe 2 3" xfId="373" xr:uid="{00000000-0005-0000-0000-000092000000}"/>
    <cellStyle name="Ergebnis 2" xfId="159" xr:uid="{00000000-0005-0000-0000-000093000000}"/>
    <cellStyle name="Ergebnis 2 2" xfId="374" xr:uid="{00000000-0005-0000-0000-000094000000}"/>
    <cellStyle name="Erklärender Text 2" xfId="160" xr:uid="{00000000-0005-0000-0000-000095000000}"/>
    <cellStyle name="Euro" xfId="114" xr:uid="{00000000-0005-0000-0000-000096000000}"/>
    <cellStyle name="Gut 2" xfId="161" xr:uid="{00000000-0005-0000-0000-000097000000}"/>
    <cellStyle name="Komma" xfId="376" builtinId="3"/>
    <cellStyle name="Komma 2" xfId="87" xr:uid="{00000000-0005-0000-0000-000098000000}"/>
    <cellStyle name="Komma 3" xfId="93" xr:uid="{00000000-0005-0000-0000-000099000000}"/>
    <cellStyle name="Komma 3 2" xfId="120" xr:uid="{00000000-0005-0000-0000-00009A000000}"/>
    <cellStyle name="Link" xfId="378" builtinId="8"/>
    <cellStyle name="Neutral 2" xfId="162" xr:uid="{00000000-0005-0000-0000-00009B000000}"/>
    <cellStyle name="Normal_SHEET" xfId="8" xr:uid="{00000000-0005-0000-0000-00009C000000}"/>
    <cellStyle name="Notiz 2" xfId="163" xr:uid="{00000000-0005-0000-0000-00009D000000}"/>
    <cellStyle name="Notiz 2 2" xfId="271" xr:uid="{00000000-0005-0000-0000-00009E000000}"/>
    <cellStyle name="Notiz 2 3" xfId="375" xr:uid="{00000000-0005-0000-0000-00009F000000}"/>
    <cellStyle name="Percent_SHEET" xfId="9" xr:uid="{00000000-0005-0000-0000-0000A0000000}"/>
    <cellStyle name="Prozent" xfId="377" builtinId="5"/>
    <cellStyle name="Prozent 2" xfId="3" xr:uid="{00000000-0005-0000-0000-0000A1000000}"/>
    <cellStyle name="Prozent 2 2" xfId="121" xr:uid="{00000000-0005-0000-0000-0000A2000000}"/>
    <cellStyle name="Prozent 2 3" xfId="91" xr:uid="{00000000-0005-0000-0000-0000A3000000}"/>
    <cellStyle name="Prozent 3" xfId="116" xr:uid="{00000000-0005-0000-0000-0000A4000000}"/>
    <cellStyle name="Prozent 3 2" xfId="118" xr:uid="{00000000-0005-0000-0000-0000A5000000}"/>
    <cellStyle name="SAPBEXaggData" xfId="46" xr:uid="{00000000-0005-0000-0000-0000A6000000}"/>
    <cellStyle name="SAPBEXaggData 2" xfId="122" xr:uid="{00000000-0005-0000-0000-0000A7000000}"/>
    <cellStyle name="SAPBEXaggData 2 2" xfId="247" xr:uid="{00000000-0005-0000-0000-0000A8000000}"/>
    <cellStyle name="SAPBEXaggData 2 3" xfId="349" xr:uid="{00000000-0005-0000-0000-0000A9000000}"/>
    <cellStyle name="SAPBEXaggData 3" xfId="199" xr:uid="{00000000-0005-0000-0000-0000AA000000}"/>
    <cellStyle name="SAPBEXaggData 4" xfId="300" xr:uid="{00000000-0005-0000-0000-0000AB000000}"/>
    <cellStyle name="SAPBEXaggDataEmph" xfId="47" xr:uid="{00000000-0005-0000-0000-0000AC000000}"/>
    <cellStyle name="SAPBEXaggDataEmph 2" xfId="123" xr:uid="{00000000-0005-0000-0000-0000AD000000}"/>
    <cellStyle name="SAPBEXaggDataEmph 2 2" xfId="248" xr:uid="{00000000-0005-0000-0000-0000AE000000}"/>
    <cellStyle name="SAPBEXaggDataEmph 2 3" xfId="350" xr:uid="{00000000-0005-0000-0000-0000AF000000}"/>
    <cellStyle name="SAPBEXaggDataEmph 3" xfId="200" xr:uid="{00000000-0005-0000-0000-0000B0000000}"/>
    <cellStyle name="SAPBEXaggDataEmph 4" xfId="301" xr:uid="{00000000-0005-0000-0000-0000B1000000}"/>
    <cellStyle name="SAPBEXaggItem" xfId="48" xr:uid="{00000000-0005-0000-0000-0000B2000000}"/>
    <cellStyle name="SAPBEXaggItem 2" xfId="124" xr:uid="{00000000-0005-0000-0000-0000B3000000}"/>
    <cellStyle name="SAPBEXaggItem 2 2" xfId="249" xr:uid="{00000000-0005-0000-0000-0000B4000000}"/>
    <cellStyle name="SAPBEXaggItem 2 3" xfId="351" xr:uid="{00000000-0005-0000-0000-0000B5000000}"/>
    <cellStyle name="SAPBEXaggItem 3" xfId="201" xr:uid="{00000000-0005-0000-0000-0000B6000000}"/>
    <cellStyle name="SAPBEXaggItem 4" xfId="302" xr:uid="{00000000-0005-0000-0000-0000B7000000}"/>
    <cellStyle name="SAPBEXaggItemX" xfId="49" xr:uid="{00000000-0005-0000-0000-0000B8000000}"/>
    <cellStyle name="SAPBEXaggItemX 2" xfId="125" xr:uid="{00000000-0005-0000-0000-0000B9000000}"/>
    <cellStyle name="SAPBEXaggItemX 2 2" xfId="250" xr:uid="{00000000-0005-0000-0000-0000BA000000}"/>
    <cellStyle name="SAPBEXaggItemX 2 3" xfId="352" xr:uid="{00000000-0005-0000-0000-0000BB000000}"/>
    <cellStyle name="SAPBEXaggItemX 3" xfId="202" xr:uid="{00000000-0005-0000-0000-0000BC000000}"/>
    <cellStyle name="SAPBEXaggItemX 4" xfId="303" xr:uid="{00000000-0005-0000-0000-0000BD000000}"/>
    <cellStyle name="SAPBEXchaText" xfId="50" xr:uid="{00000000-0005-0000-0000-0000BE000000}"/>
    <cellStyle name="SAPBEXexcBad7" xfId="51" xr:uid="{00000000-0005-0000-0000-0000BF000000}"/>
    <cellStyle name="SAPBEXexcBad7 2" xfId="126" xr:uid="{00000000-0005-0000-0000-0000C0000000}"/>
    <cellStyle name="SAPBEXexcBad7 2 2" xfId="251" xr:uid="{00000000-0005-0000-0000-0000C1000000}"/>
    <cellStyle name="SAPBEXexcBad7 2 3" xfId="353" xr:uid="{00000000-0005-0000-0000-0000C2000000}"/>
    <cellStyle name="SAPBEXexcBad7 3" xfId="203" xr:uid="{00000000-0005-0000-0000-0000C3000000}"/>
    <cellStyle name="SAPBEXexcBad7 4" xfId="304" xr:uid="{00000000-0005-0000-0000-0000C4000000}"/>
    <cellStyle name="SAPBEXexcBad8" xfId="52" xr:uid="{00000000-0005-0000-0000-0000C5000000}"/>
    <cellStyle name="SAPBEXexcBad8 2" xfId="127" xr:uid="{00000000-0005-0000-0000-0000C6000000}"/>
    <cellStyle name="SAPBEXexcBad8 2 2" xfId="252" xr:uid="{00000000-0005-0000-0000-0000C7000000}"/>
    <cellStyle name="SAPBEXexcBad8 2 3" xfId="354" xr:uid="{00000000-0005-0000-0000-0000C8000000}"/>
    <cellStyle name="SAPBEXexcBad8 3" xfId="204" xr:uid="{00000000-0005-0000-0000-0000C9000000}"/>
    <cellStyle name="SAPBEXexcBad8 4" xfId="305" xr:uid="{00000000-0005-0000-0000-0000CA000000}"/>
    <cellStyle name="SAPBEXexcBad9" xfId="53" xr:uid="{00000000-0005-0000-0000-0000CB000000}"/>
    <cellStyle name="SAPBEXexcBad9 2" xfId="128" xr:uid="{00000000-0005-0000-0000-0000CC000000}"/>
    <cellStyle name="SAPBEXexcBad9 2 2" xfId="253" xr:uid="{00000000-0005-0000-0000-0000CD000000}"/>
    <cellStyle name="SAPBEXexcBad9 2 3" xfId="355" xr:uid="{00000000-0005-0000-0000-0000CE000000}"/>
    <cellStyle name="SAPBEXexcBad9 3" xfId="205" xr:uid="{00000000-0005-0000-0000-0000CF000000}"/>
    <cellStyle name="SAPBEXexcBad9 4" xfId="306" xr:uid="{00000000-0005-0000-0000-0000D0000000}"/>
    <cellStyle name="SAPBEXexcCritical4" xfId="54" xr:uid="{00000000-0005-0000-0000-0000D1000000}"/>
    <cellStyle name="SAPBEXexcCritical4 2" xfId="129" xr:uid="{00000000-0005-0000-0000-0000D2000000}"/>
    <cellStyle name="SAPBEXexcCritical4 2 2" xfId="254" xr:uid="{00000000-0005-0000-0000-0000D3000000}"/>
    <cellStyle name="SAPBEXexcCritical4 2 3" xfId="356" xr:uid="{00000000-0005-0000-0000-0000D4000000}"/>
    <cellStyle name="SAPBEXexcCritical4 3" xfId="206" xr:uid="{00000000-0005-0000-0000-0000D5000000}"/>
    <cellStyle name="SAPBEXexcCritical4 4" xfId="307" xr:uid="{00000000-0005-0000-0000-0000D6000000}"/>
    <cellStyle name="SAPBEXexcCritical5" xfId="55" xr:uid="{00000000-0005-0000-0000-0000D7000000}"/>
    <cellStyle name="SAPBEXexcCritical5 2" xfId="130" xr:uid="{00000000-0005-0000-0000-0000D8000000}"/>
    <cellStyle name="SAPBEXexcCritical5 2 2" xfId="255" xr:uid="{00000000-0005-0000-0000-0000D9000000}"/>
    <cellStyle name="SAPBEXexcCritical5 2 3" xfId="357" xr:uid="{00000000-0005-0000-0000-0000DA000000}"/>
    <cellStyle name="SAPBEXexcCritical5 3" xfId="207" xr:uid="{00000000-0005-0000-0000-0000DB000000}"/>
    <cellStyle name="SAPBEXexcCritical5 4" xfId="308" xr:uid="{00000000-0005-0000-0000-0000DC000000}"/>
    <cellStyle name="SAPBEXexcCritical6" xfId="56" xr:uid="{00000000-0005-0000-0000-0000DD000000}"/>
    <cellStyle name="SAPBEXexcCritical6 2" xfId="131" xr:uid="{00000000-0005-0000-0000-0000DE000000}"/>
    <cellStyle name="SAPBEXexcCritical6 2 2" xfId="256" xr:uid="{00000000-0005-0000-0000-0000DF000000}"/>
    <cellStyle name="SAPBEXexcCritical6 2 3" xfId="358" xr:uid="{00000000-0005-0000-0000-0000E0000000}"/>
    <cellStyle name="SAPBEXexcCritical6 3" xfId="208" xr:uid="{00000000-0005-0000-0000-0000E1000000}"/>
    <cellStyle name="SAPBEXexcCritical6 4" xfId="309" xr:uid="{00000000-0005-0000-0000-0000E2000000}"/>
    <cellStyle name="SAPBEXexcGood1" xfId="57" xr:uid="{00000000-0005-0000-0000-0000E3000000}"/>
    <cellStyle name="SAPBEXexcGood1 2" xfId="132" xr:uid="{00000000-0005-0000-0000-0000E4000000}"/>
    <cellStyle name="SAPBEXexcGood1 2 2" xfId="257" xr:uid="{00000000-0005-0000-0000-0000E5000000}"/>
    <cellStyle name="SAPBEXexcGood1 2 3" xfId="359" xr:uid="{00000000-0005-0000-0000-0000E6000000}"/>
    <cellStyle name="SAPBEXexcGood1 3" xfId="209" xr:uid="{00000000-0005-0000-0000-0000E7000000}"/>
    <cellStyle name="SAPBEXexcGood1 4" xfId="310" xr:uid="{00000000-0005-0000-0000-0000E8000000}"/>
    <cellStyle name="SAPBEXexcGood2" xfId="58" xr:uid="{00000000-0005-0000-0000-0000E9000000}"/>
    <cellStyle name="SAPBEXexcGood2 2" xfId="133" xr:uid="{00000000-0005-0000-0000-0000EA000000}"/>
    <cellStyle name="SAPBEXexcGood2 2 2" xfId="258" xr:uid="{00000000-0005-0000-0000-0000EB000000}"/>
    <cellStyle name="SAPBEXexcGood2 2 3" xfId="360" xr:uid="{00000000-0005-0000-0000-0000EC000000}"/>
    <cellStyle name="SAPBEXexcGood2 3" xfId="210" xr:uid="{00000000-0005-0000-0000-0000ED000000}"/>
    <cellStyle name="SAPBEXexcGood2 4" xfId="311" xr:uid="{00000000-0005-0000-0000-0000EE000000}"/>
    <cellStyle name="SAPBEXexcGood3" xfId="59" xr:uid="{00000000-0005-0000-0000-0000EF000000}"/>
    <cellStyle name="SAPBEXexcGood3 2" xfId="134" xr:uid="{00000000-0005-0000-0000-0000F0000000}"/>
    <cellStyle name="SAPBEXexcGood3 2 2" xfId="259" xr:uid="{00000000-0005-0000-0000-0000F1000000}"/>
    <cellStyle name="SAPBEXexcGood3 2 3" xfId="361" xr:uid="{00000000-0005-0000-0000-0000F2000000}"/>
    <cellStyle name="SAPBEXexcGood3 3" xfId="211" xr:uid="{00000000-0005-0000-0000-0000F3000000}"/>
    <cellStyle name="SAPBEXexcGood3 4" xfId="312" xr:uid="{00000000-0005-0000-0000-0000F4000000}"/>
    <cellStyle name="SAPBEXfilterDrill" xfId="60" xr:uid="{00000000-0005-0000-0000-0000F5000000}"/>
    <cellStyle name="SAPBEXfilterItem" xfId="61" xr:uid="{00000000-0005-0000-0000-0000F6000000}"/>
    <cellStyle name="SAPBEXfilterText" xfId="62" xr:uid="{00000000-0005-0000-0000-0000F7000000}"/>
    <cellStyle name="SAPBEXformats" xfId="63" xr:uid="{00000000-0005-0000-0000-0000F8000000}"/>
    <cellStyle name="SAPBEXformats 2" xfId="135" xr:uid="{00000000-0005-0000-0000-0000F9000000}"/>
    <cellStyle name="SAPBEXformats 2 2" xfId="260" xr:uid="{00000000-0005-0000-0000-0000FA000000}"/>
    <cellStyle name="SAPBEXformats 2 3" xfId="362" xr:uid="{00000000-0005-0000-0000-0000FB000000}"/>
    <cellStyle name="SAPBEXformats 3" xfId="212" xr:uid="{00000000-0005-0000-0000-0000FC000000}"/>
    <cellStyle name="SAPBEXformats 4" xfId="313" xr:uid="{00000000-0005-0000-0000-0000FD000000}"/>
    <cellStyle name="SAPBEXheaderItem" xfId="64" xr:uid="{00000000-0005-0000-0000-0000FE000000}"/>
    <cellStyle name="SAPBEXheaderText" xfId="65" xr:uid="{00000000-0005-0000-0000-0000FF000000}"/>
    <cellStyle name="SAPBEXHLevel0" xfId="66" xr:uid="{00000000-0005-0000-0000-000000010000}"/>
    <cellStyle name="SAPBEXHLevel0 2" xfId="136" xr:uid="{00000000-0005-0000-0000-000001010000}"/>
    <cellStyle name="SAPBEXHLevel0 2 2" xfId="261" xr:uid="{00000000-0005-0000-0000-000002010000}"/>
    <cellStyle name="SAPBEXHLevel0 2 3" xfId="363" xr:uid="{00000000-0005-0000-0000-000003010000}"/>
    <cellStyle name="SAPBEXHLevel0 3" xfId="213" xr:uid="{00000000-0005-0000-0000-000004010000}"/>
    <cellStyle name="SAPBEXHLevel0 4" xfId="314" xr:uid="{00000000-0005-0000-0000-000005010000}"/>
    <cellStyle name="SAPBEXHLevel0X" xfId="67" xr:uid="{00000000-0005-0000-0000-000006010000}"/>
    <cellStyle name="SAPBEXHLevel0X 2" xfId="137" xr:uid="{00000000-0005-0000-0000-000007010000}"/>
    <cellStyle name="SAPBEXHLevel0X 2 2" xfId="262" xr:uid="{00000000-0005-0000-0000-000008010000}"/>
    <cellStyle name="SAPBEXHLevel0X 2 3" xfId="364" xr:uid="{00000000-0005-0000-0000-000009010000}"/>
    <cellStyle name="SAPBEXHLevel0X 3" xfId="214" xr:uid="{00000000-0005-0000-0000-00000A010000}"/>
    <cellStyle name="SAPBEXHLevel0X 4" xfId="315" xr:uid="{00000000-0005-0000-0000-00000B010000}"/>
    <cellStyle name="SAPBEXHLevel1" xfId="68" xr:uid="{00000000-0005-0000-0000-00000C010000}"/>
    <cellStyle name="SAPBEXHLevel1 2" xfId="138" xr:uid="{00000000-0005-0000-0000-00000D010000}"/>
    <cellStyle name="SAPBEXHLevel1 2 2" xfId="263" xr:uid="{00000000-0005-0000-0000-00000E010000}"/>
    <cellStyle name="SAPBEXHLevel1 2 3" xfId="365" xr:uid="{00000000-0005-0000-0000-00000F010000}"/>
    <cellStyle name="SAPBEXHLevel1 3" xfId="215" xr:uid="{00000000-0005-0000-0000-000010010000}"/>
    <cellStyle name="SAPBEXHLevel1 4" xfId="316" xr:uid="{00000000-0005-0000-0000-000011010000}"/>
    <cellStyle name="SAPBEXHLevel1X" xfId="69" xr:uid="{00000000-0005-0000-0000-000012010000}"/>
    <cellStyle name="SAPBEXHLevel1X 2" xfId="139" xr:uid="{00000000-0005-0000-0000-000013010000}"/>
    <cellStyle name="SAPBEXHLevel1X 2 2" xfId="264" xr:uid="{00000000-0005-0000-0000-000014010000}"/>
    <cellStyle name="SAPBEXHLevel1X 2 3" xfId="366" xr:uid="{00000000-0005-0000-0000-000015010000}"/>
    <cellStyle name="SAPBEXHLevel1X 3" xfId="216" xr:uid="{00000000-0005-0000-0000-000016010000}"/>
    <cellStyle name="SAPBEXHLevel1X 4" xfId="317" xr:uid="{00000000-0005-0000-0000-000017010000}"/>
    <cellStyle name="SAPBEXHLevel2" xfId="70" xr:uid="{00000000-0005-0000-0000-000018010000}"/>
    <cellStyle name="SAPBEXHLevel2 2" xfId="140" xr:uid="{00000000-0005-0000-0000-000019010000}"/>
    <cellStyle name="SAPBEXHLevel2 2 2" xfId="265" xr:uid="{00000000-0005-0000-0000-00001A010000}"/>
    <cellStyle name="SAPBEXHLevel2 2 3" xfId="367" xr:uid="{00000000-0005-0000-0000-00001B010000}"/>
    <cellStyle name="SAPBEXHLevel2 3" xfId="217" xr:uid="{00000000-0005-0000-0000-00001C010000}"/>
    <cellStyle name="SAPBEXHLevel2 4" xfId="318" xr:uid="{00000000-0005-0000-0000-00001D010000}"/>
    <cellStyle name="SAPBEXHLevel2X" xfId="71" xr:uid="{00000000-0005-0000-0000-00001E010000}"/>
    <cellStyle name="SAPBEXHLevel2X 2" xfId="141" xr:uid="{00000000-0005-0000-0000-00001F010000}"/>
    <cellStyle name="SAPBEXHLevel2X 2 2" xfId="266" xr:uid="{00000000-0005-0000-0000-000020010000}"/>
    <cellStyle name="SAPBEXHLevel2X 2 3" xfId="368" xr:uid="{00000000-0005-0000-0000-000021010000}"/>
    <cellStyle name="SAPBEXHLevel2X 3" xfId="218" xr:uid="{00000000-0005-0000-0000-000022010000}"/>
    <cellStyle name="SAPBEXHLevel2X 4" xfId="319" xr:uid="{00000000-0005-0000-0000-000023010000}"/>
    <cellStyle name="SAPBEXHLevel3" xfId="72" xr:uid="{00000000-0005-0000-0000-000024010000}"/>
    <cellStyle name="SAPBEXHLevel3 2" xfId="142" xr:uid="{00000000-0005-0000-0000-000025010000}"/>
    <cellStyle name="SAPBEXHLevel3 2 2" xfId="267" xr:uid="{00000000-0005-0000-0000-000026010000}"/>
    <cellStyle name="SAPBEXHLevel3 2 3" xfId="369" xr:uid="{00000000-0005-0000-0000-000027010000}"/>
    <cellStyle name="SAPBEXHLevel3 3" xfId="219" xr:uid="{00000000-0005-0000-0000-000028010000}"/>
    <cellStyle name="SAPBEXHLevel3 4" xfId="320" xr:uid="{00000000-0005-0000-0000-000029010000}"/>
    <cellStyle name="SAPBEXHLevel3X" xfId="73" xr:uid="{00000000-0005-0000-0000-00002A010000}"/>
    <cellStyle name="SAPBEXHLevel3X 2" xfId="143" xr:uid="{00000000-0005-0000-0000-00002B010000}"/>
    <cellStyle name="SAPBEXHLevel3X 2 2" xfId="268" xr:uid="{00000000-0005-0000-0000-00002C010000}"/>
    <cellStyle name="SAPBEXHLevel3X 2 3" xfId="370" xr:uid="{00000000-0005-0000-0000-00002D010000}"/>
    <cellStyle name="SAPBEXHLevel3X 3" xfId="220" xr:uid="{00000000-0005-0000-0000-00002E010000}"/>
    <cellStyle name="SAPBEXHLevel3X 4" xfId="321" xr:uid="{00000000-0005-0000-0000-00002F010000}"/>
    <cellStyle name="SAPBEXinputData" xfId="74" xr:uid="{00000000-0005-0000-0000-000030010000}"/>
    <cellStyle name="SAPBEXinputData 2" xfId="322" xr:uid="{00000000-0005-0000-0000-000031010000}"/>
    <cellStyle name="SAPBEXresData" xfId="75" xr:uid="{00000000-0005-0000-0000-000032010000}"/>
    <cellStyle name="SAPBEXresData 2" xfId="221" xr:uid="{00000000-0005-0000-0000-000033010000}"/>
    <cellStyle name="SAPBEXresData 3" xfId="323" xr:uid="{00000000-0005-0000-0000-000034010000}"/>
    <cellStyle name="SAPBEXresDataEmph" xfId="76" xr:uid="{00000000-0005-0000-0000-000035010000}"/>
    <cellStyle name="SAPBEXresDataEmph 2" xfId="222" xr:uid="{00000000-0005-0000-0000-000036010000}"/>
    <cellStyle name="SAPBEXresDataEmph 3" xfId="324" xr:uid="{00000000-0005-0000-0000-000037010000}"/>
    <cellStyle name="SAPBEXresItem" xfId="77" xr:uid="{00000000-0005-0000-0000-000038010000}"/>
    <cellStyle name="SAPBEXresItem 2" xfId="223" xr:uid="{00000000-0005-0000-0000-000039010000}"/>
    <cellStyle name="SAPBEXresItem 3" xfId="325" xr:uid="{00000000-0005-0000-0000-00003A010000}"/>
    <cellStyle name="SAPBEXresItemX" xfId="78" xr:uid="{00000000-0005-0000-0000-00003B010000}"/>
    <cellStyle name="SAPBEXresItemX 2" xfId="224" xr:uid="{00000000-0005-0000-0000-00003C010000}"/>
    <cellStyle name="SAPBEXresItemX 3" xfId="326" xr:uid="{00000000-0005-0000-0000-00003D010000}"/>
    <cellStyle name="SAPBEXstdData" xfId="79" xr:uid="{00000000-0005-0000-0000-00003E010000}"/>
    <cellStyle name="SAPBEXstdData 2" xfId="225" xr:uid="{00000000-0005-0000-0000-00003F010000}"/>
    <cellStyle name="SAPBEXstdData 3" xfId="327" xr:uid="{00000000-0005-0000-0000-000040010000}"/>
    <cellStyle name="SAPBEXstdDataEmph" xfId="80" xr:uid="{00000000-0005-0000-0000-000041010000}"/>
    <cellStyle name="SAPBEXstdDataEmph 2" xfId="226" xr:uid="{00000000-0005-0000-0000-000042010000}"/>
    <cellStyle name="SAPBEXstdDataEmph 3" xfId="328" xr:uid="{00000000-0005-0000-0000-000043010000}"/>
    <cellStyle name="SAPBEXstdItem" xfId="81" xr:uid="{00000000-0005-0000-0000-000044010000}"/>
    <cellStyle name="SAPBEXstdItem 2" xfId="227" xr:uid="{00000000-0005-0000-0000-000045010000}"/>
    <cellStyle name="SAPBEXstdItem 3" xfId="329" xr:uid="{00000000-0005-0000-0000-000046010000}"/>
    <cellStyle name="SAPBEXstdItemX" xfId="82" xr:uid="{00000000-0005-0000-0000-000047010000}"/>
    <cellStyle name="SAPBEXstdItemX 2" xfId="228" xr:uid="{00000000-0005-0000-0000-000048010000}"/>
    <cellStyle name="SAPBEXstdItemX 3" xfId="330" xr:uid="{00000000-0005-0000-0000-000049010000}"/>
    <cellStyle name="SAPBEXtitle" xfId="83" xr:uid="{00000000-0005-0000-0000-00004A010000}"/>
    <cellStyle name="SAPBEXundefined" xfId="84" xr:uid="{00000000-0005-0000-0000-00004B010000}"/>
    <cellStyle name="SAPBEXundefined 2" xfId="229" xr:uid="{00000000-0005-0000-0000-00004C010000}"/>
    <cellStyle name="SAPBEXundefined 3" xfId="331" xr:uid="{00000000-0005-0000-0000-00004D010000}"/>
    <cellStyle name="Schlecht 2" xfId="164" xr:uid="{00000000-0005-0000-0000-00004E010000}"/>
    <cellStyle name="Sheet Title" xfId="85" xr:uid="{00000000-0005-0000-0000-00004F010000}"/>
    <cellStyle name="Standard" xfId="0" builtinId="0"/>
    <cellStyle name="Standard 10" xfId="113" xr:uid="{00000000-0005-0000-0000-000051010000}"/>
    <cellStyle name="Standard 10 2" xfId="119" xr:uid="{00000000-0005-0000-0000-000052010000}"/>
    <cellStyle name="Standard 11" xfId="115" xr:uid="{00000000-0005-0000-0000-000053010000}"/>
    <cellStyle name="Standard 11 2" xfId="117" xr:uid="{00000000-0005-0000-0000-000054010000}"/>
    <cellStyle name="Standard 12" xfId="154" xr:uid="{00000000-0005-0000-0000-000055010000}"/>
    <cellStyle name="Standard 13" xfId="172" xr:uid="{00000000-0005-0000-0000-000056010000}"/>
    <cellStyle name="Standard 14" xfId="173" xr:uid="{00000000-0005-0000-0000-000057010000}"/>
    <cellStyle name="Standard 2" xfId="10" xr:uid="{00000000-0005-0000-0000-000058010000}"/>
    <cellStyle name="Standard 2 2" xfId="86" xr:uid="{00000000-0005-0000-0000-000059010000}"/>
    <cellStyle name="Standard 2 2 2" xfId="145" xr:uid="{00000000-0005-0000-0000-00005A010000}"/>
    <cellStyle name="Standard 2 3" xfId="144" xr:uid="{00000000-0005-0000-0000-00005B010000}"/>
    <cellStyle name="Standard 3" xfId="2" xr:uid="{00000000-0005-0000-0000-00005C010000}"/>
    <cellStyle name="Standard 3 2" xfId="88" xr:uid="{00000000-0005-0000-0000-00005D010000}"/>
    <cellStyle name="Standard 3 2 2" xfId="147" xr:uid="{00000000-0005-0000-0000-00005E010000}"/>
    <cellStyle name="Standard 3 3" xfId="146" xr:uid="{00000000-0005-0000-0000-00005F010000}"/>
    <cellStyle name="Standard 3 4" xfId="43" xr:uid="{00000000-0005-0000-0000-000060010000}"/>
    <cellStyle name="Standard 4" xfId="13" xr:uid="{00000000-0005-0000-0000-000061010000}"/>
    <cellStyle name="Standard 4 2" xfId="148" xr:uid="{00000000-0005-0000-0000-000062010000}"/>
    <cellStyle name="Standard 4 3" xfId="44" xr:uid="{00000000-0005-0000-0000-000063010000}"/>
    <cellStyle name="Standard 5" xfId="45" xr:uid="{00000000-0005-0000-0000-000064010000}"/>
    <cellStyle name="Standard 6" xfId="89" xr:uid="{00000000-0005-0000-0000-000065010000}"/>
    <cellStyle name="Standard 6 2" xfId="149" xr:uid="{00000000-0005-0000-0000-000066010000}"/>
    <cellStyle name="Standard 7" xfId="90" xr:uid="{00000000-0005-0000-0000-000067010000}"/>
    <cellStyle name="Standard 7 2" xfId="150" xr:uid="{00000000-0005-0000-0000-000068010000}"/>
    <cellStyle name="Standard 8" xfId="94" xr:uid="{00000000-0005-0000-0000-000069010000}"/>
    <cellStyle name="Standard 8 2" xfId="151" xr:uid="{00000000-0005-0000-0000-00006A010000}"/>
    <cellStyle name="Standard 9" xfId="95" xr:uid="{00000000-0005-0000-0000-00006B010000}"/>
    <cellStyle name="Standard 9 2" xfId="152" xr:uid="{00000000-0005-0000-0000-00006C010000}"/>
    <cellStyle name="Standard 9 3" xfId="155" xr:uid="{00000000-0005-0000-0000-00006D010000}"/>
    <cellStyle name="Überschrift 1 2" xfId="165" xr:uid="{00000000-0005-0000-0000-00006E010000}"/>
    <cellStyle name="Überschrift 2 2" xfId="166" xr:uid="{00000000-0005-0000-0000-00006F010000}"/>
    <cellStyle name="Überschrift 3 2" xfId="167" xr:uid="{00000000-0005-0000-0000-000070010000}"/>
    <cellStyle name="Überschrift 4 2" xfId="168" xr:uid="{00000000-0005-0000-0000-000071010000}"/>
    <cellStyle name="Verknüpfte Zelle 2" xfId="169" xr:uid="{00000000-0005-0000-0000-000072010000}"/>
    <cellStyle name="Währung" xfId="1" builtinId="4"/>
    <cellStyle name="Währung 2" xfId="92" xr:uid="{00000000-0005-0000-0000-000074010000}"/>
    <cellStyle name="Währung 2 2" xfId="153" xr:uid="{00000000-0005-0000-0000-000075010000}"/>
    <cellStyle name="Warnender Text 2" xfId="170" xr:uid="{00000000-0005-0000-0000-000076010000}"/>
    <cellStyle name="Zelle überprüfen 2" xfId="171" xr:uid="{00000000-0005-0000-0000-000077010000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B7B7"/>
      <color rgb="FF88F06C"/>
      <color rgb="FF5DFFA6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Zahlungsmittel-Endbestand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Liquidität!$C$35</c:f>
              <c:strCache>
                <c:ptCount val="1"/>
                <c:pt idx="0">
                  <c:v>Cash Flow aus operativer Tätigkeit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tx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952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3-4623-84E8-6BA2B693394F}"/>
              </c:ext>
            </c:extLst>
          </c:dPt>
          <c:cat>
            <c:numRef>
              <c:f>Liquidität!$D$34:$U$34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Liquidität!$D$35:$U$35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3-4623-84E8-6BA2B693394F}"/>
            </c:ext>
          </c:extLst>
        </c:ser>
        <c:ser>
          <c:idx val="1"/>
          <c:order val="1"/>
          <c:tx>
            <c:strRef>
              <c:f>Liquidität!$C$36</c:f>
              <c:strCache>
                <c:ptCount val="1"/>
                <c:pt idx="0">
                  <c:v>Cash Flow aus Investitionstätigkeit</c:v>
                </c:pt>
              </c:strCache>
            </c:strRef>
          </c:tx>
          <c:spPr>
            <a:pattFill prst="dkUpDiag">
              <a:fgClr>
                <a:schemeClr val="accent4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f>Liquidität!$D$34:$U$34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Liquidität!$D$36:$U$36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C3-4623-84E8-6BA2B693394F}"/>
            </c:ext>
          </c:extLst>
        </c:ser>
        <c:ser>
          <c:idx val="2"/>
          <c:order val="2"/>
          <c:tx>
            <c:strRef>
              <c:f>Liquidität!$C$37</c:f>
              <c:strCache>
                <c:ptCount val="1"/>
                <c:pt idx="0">
                  <c:v>Cash Flow aus Finanzierungstätigkeit</c:v>
                </c:pt>
              </c:strCache>
            </c:strRef>
          </c:tx>
          <c:spPr>
            <a:pattFill prst="ltHorz">
              <a:fgClr>
                <a:schemeClr val="accent6">
                  <a:lumMod val="40000"/>
                  <a:lumOff val="60000"/>
                </a:schemeClr>
              </a:fgClr>
              <a:bgClr>
                <a:schemeClr val="bg1"/>
              </a:bgClr>
            </a:pattFill>
            <a:ln w="9525">
              <a:solidFill>
                <a:schemeClr val="tx2"/>
              </a:solidFill>
            </a:ln>
            <a:effectLst/>
          </c:spPr>
          <c:invertIfNegative val="0"/>
          <c:cat>
            <c:numRef>
              <c:f>Liquidität!$D$34:$U$34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Liquidität!$D$37:$U$37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3-4623-84E8-6BA2B693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4031688"/>
        <c:axId val="704032016"/>
      </c:barChart>
      <c:lineChart>
        <c:grouping val="standard"/>
        <c:varyColors val="0"/>
        <c:ser>
          <c:idx val="3"/>
          <c:order val="3"/>
          <c:tx>
            <c:strRef>
              <c:f>Liquidität!$C$38</c:f>
              <c:strCache>
                <c:ptCount val="1"/>
                <c:pt idx="0">
                  <c:v>Total CashFlow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Liquidität!$D$34:$U$34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Liquidität!$D$38:$U$38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9-4EF8-B2AB-DBEDD7747007}"/>
            </c:ext>
          </c:extLst>
        </c:ser>
        <c:ser>
          <c:idx val="4"/>
          <c:order val="4"/>
          <c:tx>
            <c:strRef>
              <c:f>Liquidität!$C$39</c:f>
              <c:strCache>
                <c:ptCount val="1"/>
                <c:pt idx="0">
                  <c:v>Zahlungsmittelendbestand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Liquidität!$D$34:$U$34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Liquidität!$D$39:$U$39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9-4EF8-B2AB-DBEDD774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031688"/>
        <c:axId val="704032016"/>
      </c:lineChart>
      <c:dateAx>
        <c:axId val="704031688"/>
        <c:scaling>
          <c:orientation val="minMax"/>
        </c:scaling>
        <c:delete val="0"/>
        <c:axPos val="b"/>
        <c:numFmt formatCode="[$-407]mmm/\ yy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2016"/>
        <c:crosses val="autoZero"/>
        <c:auto val="1"/>
        <c:lblOffset val="100"/>
        <c:baseTimeUnit val="months"/>
      </c:dateAx>
      <c:valAx>
        <c:axId val="70403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Liquiditätsstatus (Über-/ Unterdeckung)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Liquidität!$C$69</c:f>
              <c:strCache>
                <c:ptCount val="1"/>
                <c:pt idx="0">
                  <c:v>Über-/ Unterdeckung</c:v>
                </c:pt>
              </c:strCache>
            </c:strRef>
          </c:tx>
          <c:spPr>
            <a:solidFill>
              <a:srgbClr val="CBE6F8"/>
            </a:solidFill>
            <a:ln w="9525">
              <a:solidFill>
                <a:schemeClr val="accent4"/>
              </a:solidFill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Liquidität!$D$66:$U$66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Liquidität!$D$69:$U$69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B7B7"/>
                  </a:solidFill>
                  <a:ln w="9525">
                    <a:solidFill>
                      <a:schemeClr val="accent4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4-55C3-4623-84E8-6BA2B693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4031688"/>
        <c:axId val="704032016"/>
      </c:barChart>
      <c:lineChart>
        <c:grouping val="standard"/>
        <c:varyColors val="0"/>
        <c:ser>
          <c:idx val="1"/>
          <c:order val="1"/>
          <c:tx>
            <c:strRef>
              <c:f>Liquidität!$C$68</c:f>
              <c:strCache>
                <c:ptCount val="1"/>
                <c:pt idx="0">
                  <c:v>Kreditlinie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Liquidität!$D$66:$U$66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Liquidität!$D$68:$U$68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C3-4623-84E8-6BA2B693394F}"/>
            </c:ext>
          </c:extLst>
        </c:ser>
        <c:ser>
          <c:idx val="0"/>
          <c:order val="2"/>
          <c:tx>
            <c:strRef>
              <c:f>Liquidität!$C$67</c:f>
              <c:strCache>
                <c:ptCount val="1"/>
                <c:pt idx="0">
                  <c:v>Zahlungsmittelendbestand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3-4623-84E8-6BA2B693394F}"/>
              </c:ext>
            </c:extLst>
          </c:dPt>
          <c:cat>
            <c:numRef>
              <c:f>Liquidität!$D$66:$U$66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Liquidität!$D$67:$U$67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3-4623-84E8-6BA2B693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031688"/>
        <c:axId val="704032016"/>
      </c:lineChart>
      <c:dateAx>
        <c:axId val="704031688"/>
        <c:scaling>
          <c:orientation val="minMax"/>
        </c:scaling>
        <c:delete val="0"/>
        <c:axPos val="b"/>
        <c:numFmt formatCode="[$-407]mmm/\ yy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2016"/>
        <c:crosses val="autoZero"/>
        <c:auto val="1"/>
        <c:lblOffset val="100"/>
        <c:baseTimeUnit val="months"/>
      </c:dateAx>
      <c:valAx>
        <c:axId val="70403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CashFlow aus operativer Tätigkeit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Liquidität!$C$8</c:f>
              <c:strCache>
                <c:ptCount val="1"/>
                <c:pt idx="0">
                  <c:v>Umsätze Netto</c:v>
                </c:pt>
              </c:strCache>
            </c:strRef>
          </c:tx>
          <c:spPr>
            <a:pattFill prst="dkUpDiag">
              <a:fgClr>
                <a:schemeClr val="tx2"/>
              </a:fgClr>
              <a:bgClr>
                <a:schemeClr val="bg1"/>
              </a:bgClr>
            </a:pattFill>
            <a:ln w="6350">
              <a:solidFill>
                <a:schemeClr val="accent4"/>
              </a:solidFill>
            </a:ln>
            <a:effectLst/>
          </c:spPr>
          <c:invertIfNegative val="0"/>
          <c:cat>
            <c:numRef>
              <c:f>Liquidität!$D$7:$U$7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Liquidität!$D$8:$U$8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E-471B-B7B0-BAB74AD34A6F}"/>
            </c:ext>
          </c:extLst>
        </c:ser>
        <c:ser>
          <c:idx val="1"/>
          <c:order val="1"/>
          <c:tx>
            <c:strRef>
              <c:f>Liquidität!$C$9</c:f>
              <c:strCache>
                <c:ptCount val="1"/>
                <c:pt idx="0">
                  <c:v>Ordentliche Einzahlungen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Liquidität!$D$7:$U$7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Liquidität!$D$9:$U$9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E-471B-B7B0-BAB74AD34A6F}"/>
            </c:ext>
          </c:extLst>
        </c:ser>
        <c:ser>
          <c:idx val="0"/>
          <c:order val="2"/>
          <c:tx>
            <c:strRef>
              <c:f>Liquidität!$C$10</c:f>
              <c:strCache>
                <c:ptCount val="1"/>
                <c:pt idx="0">
                  <c:v>Ordentliche Auszahlungen</c:v>
                </c:pt>
              </c:strCache>
            </c:strRef>
          </c:tx>
          <c:spPr>
            <a:solidFill>
              <a:srgbClr val="FFB7B7"/>
            </a:solidFill>
            <a:ln>
              <a:solidFill>
                <a:srgbClr val="C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B7B7"/>
              </a:solidFill>
              <a:ln w="28575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DE-471B-B7B0-BAB74AD34A6F}"/>
              </c:ext>
            </c:extLst>
          </c:dPt>
          <c:cat>
            <c:numRef>
              <c:f>Liquidität!$D$7:$U$7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Liquidität!$D$10:$U$10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DE-471B-B7B0-BAB74AD34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4031688"/>
        <c:axId val="704032016"/>
      </c:barChart>
      <c:lineChart>
        <c:grouping val="standard"/>
        <c:varyColors val="0"/>
        <c:ser>
          <c:idx val="3"/>
          <c:order val="3"/>
          <c:tx>
            <c:strRef>
              <c:f>Liquidität!$C$11</c:f>
              <c:strCache>
                <c:ptCount val="1"/>
                <c:pt idx="0">
                  <c:v>Cash Flow aus operativer Tätigkeit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Liquidität!$D$7:$U$7</c:f>
              <c:numCache>
                <c:formatCode>[$-407]mmm/\ yy;@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  <c:pt idx="15">
                  <c:v>44378</c:v>
                </c:pt>
                <c:pt idx="16">
                  <c:v>44409</c:v>
                </c:pt>
                <c:pt idx="17">
                  <c:v>44440</c:v>
                </c:pt>
              </c:numCache>
            </c:numRef>
          </c:cat>
          <c:val>
            <c:numRef>
              <c:f>Liquidität!$D$11:$U$11</c:f>
              <c:numCache>
                <c:formatCode>#,##0\ "€"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DE-471B-B7B0-BAB74AD34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031688"/>
        <c:axId val="704032016"/>
      </c:lineChart>
      <c:dateAx>
        <c:axId val="704031688"/>
        <c:scaling>
          <c:orientation val="minMax"/>
        </c:scaling>
        <c:delete val="0"/>
        <c:axPos val="b"/>
        <c:numFmt formatCode="[$-407]mmm/\ yy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2016"/>
        <c:crosses val="autoZero"/>
        <c:auto val="1"/>
        <c:lblOffset val="100"/>
        <c:baseTimeUnit val="months"/>
      </c:dateAx>
      <c:valAx>
        <c:axId val="70403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403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4616</xdr:colOff>
      <xdr:row>0</xdr:row>
      <xdr:rowOff>0</xdr:rowOff>
    </xdr:from>
    <xdr:to>
      <xdr:col>18</xdr:col>
      <xdr:colOff>400792</xdr:colOff>
      <xdr:row>49</xdr:row>
      <xdr:rowOff>104774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8698417-9B00-40FB-BEEB-669814E2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6" y="0"/>
          <a:ext cx="15581747" cy="8772524"/>
        </a:xfrm>
        <a:prstGeom prst="rect">
          <a:avLst/>
        </a:prstGeom>
      </xdr:spPr>
    </xdr:pic>
    <xdr:clientData/>
  </xdr:twoCellAnchor>
  <xdr:twoCellAnchor>
    <xdr:from>
      <xdr:col>0</xdr:col>
      <xdr:colOff>599515</xdr:colOff>
      <xdr:row>39</xdr:row>
      <xdr:rowOff>16009</xdr:rowOff>
    </xdr:from>
    <xdr:to>
      <xdr:col>11</xdr:col>
      <xdr:colOff>353515</xdr:colOff>
      <xdr:row>41</xdr:row>
      <xdr:rowOff>147860</xdr:rowOff>
    </xdr:to>
    <xdr:sp macro="" textlink="">
      <xdr:nvSpPr>
        <xdr:cNvPr id="3" name="Titel 1">
          <a:extLst>
            <a:ext uri="{FF2B5EF4-FFF2-40B4-BE49-F238E27FC236}">
              <a16:creationId xmlns:a16="http://schemas.microsoft.com/office/drawing/2014/main" id="{CE786CA7-F574-4AF9-82D5-F007CEBCA5E7}"/>
            </a:ext>
          </a:extLst>
        </xdr:cNvPr>
        <xdr:cNvSpPr>
          <a:spLocks noGrp="1"/>
        </xdr:cNvSpPr>
      </xdr:nvSpPr>
      <xdr:spPr bwMode="gray">
        <a:xfrm>
          <a:off x="599515" y="6914830"/>
          <a:ext cx="9034071" cy="485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36000" tIns="36000" rIns="36000" bIns="36000" numCol="1" anchor="t" anchorCtr="0" compatLnSpc="1">
          <a:prstTxWarp prst="textNoShape">
            <a:avLst/>
          </a:prstTxWarp>
          <a:spAutoFit/>
        </a:bodyPr>
        <a:lstStyle>
          <a:lvl1pPr algn="l" rtl="0" eaLnBrk="1" fontAlgn="base" hangingPunct="1">
            <a:spcBef>
              <a:spcPct val="0"/>
            </a:spcBef>
            <a:spcAft>
              <a:spcPct val="0"/>
            </a:spcAft>
            <a:defRPr sz="1700" b="1">
              <a:solidFill>
                <a:schemeClr val="bg1"/>
              </a:solidFill>
              <a:latin typeface="+mj-lt"/>
              <a:ea typeface="+mj-ea"/>
              <a:cs typeface="+mj-cs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5pPr>
          <a:lvl6pPr marL="389626"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6pPr>
          <a:lvl7pPr marL="779252"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7pPr>
          <a:lvl8pPr marL="1168878"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8pPr>
          <a:lvl9pPr marL="1558503" algn="l" rtl="0" eaLnBrk="1" fontAlgn="base" hangingPunct="1">
            <a:spcBef>
              <a:spcPct val="0"/>
            </a:spcBef>
            <a:spcAft>
              <a:spcPct val="0"/>
            </a:spcAft>
            <a:defRPr>
              <a:solidFill>
                <a:schemeClr val="tx1"/>
              </a:solidFill>
              <a:latin typeface="Arial Narrow" pitchFamily="34" charset="0"/>
            </a:defRPr>
          </a:lvl9pPr>
        </a:lstStyle>
        <a:p>
          <a:r>
            <a:rPr lang="de-DE" sz="2800" b="0">
              <a:latin typeface="+mn-lt"/>
            </a:rPr>
            <a:t>4C GROUP - Finanzplanung</a:t>
          </a:r>
          <a:r>
            <a:rPr lang="de-DE" sz="2800" b="0" baseline="0">
              <a:latin typeface="+mn-lt"/>
            </a:rPr>
            <a:t> mit Excel</a:t>
          </a:r>
          <a:endParaRPr lang="de-DE" sz="2800" b="0">
            <a:latin typeface="+mn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31749</xdr:rowOff>
    </xdr:from>
    <xdr:to>
      <xdr:col>2</xdr:col>
      <xdr:colOff>37746</xdr:colOff>
      <xdr:row>1</xdr:row>
      <xdr:rowOff>31749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AB58087-B687-4A4A-908D-05FC4234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31749"/>
          <a:ext cx="545746" cy="1481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31751</xdr:rowOff>
    </xdr:from>
    <xdr:to>
      <xdr:col>2</xdr:col>
      <xdr:colOff>58913</xdr:colOff>
      <xdr:row>1</xdr:row>
      <xdr:rowOff>31751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A7B7977-86F4-4A6F-8BF0-2862D5C3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1751"/>
          <a:ext cx="545746" cy="1481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27149</xdr:colOff>
      <xdr:row>0</xdr:row>
      <xdr:rowOff>122859</xdr:rowOff>
    </xdr:from>
    <xdr:to>
      <xdr:col>1</xdr:col>
      <xdr:colOff>371812</xdr:colOff>
      <xdr:row>1</xdr:row>
      <xdr:rowOff>122859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BF86FAC-7CBB-411D-84F0-5BD90E3D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9" y="122859"/>
          <a:ext cx="543446" cy="1408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42334</xdr:rowOff>
    </xdr:from>
    <xdr:to>
      <xdr:col>1</xdr:col>
      <xdr:colOff>355246</xdr:colOff>
      <xdr:row>1</xdr:row>
      <xdr:rowOff>42334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9D29A54-9719-4126-8209-E3524819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42334"/>
          <a:ext cx="545746" cy="1481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1335741</xdr:colOff>
      <xdr:row>39</xdr:row>
      <xdr:rowOff>161365</xdr:rowOff>
    </xdr:from>
    <xdr:to>
      <xdr:col>20</xdr:col>
      <xdr:colOff>573742</xdr:colOff>
      <xdr:row>58</xdr:row>
      <xdr:rowOff>126275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E19A3987-AD02-43B7-AACB-9FD688EA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1290918</xdr:colOff>
      <xdr:row>70</xdr:row>
      <xdr:rowOff>44824</xdr:rowOff>
    </xdr:from>
    <xdr:to>
      <xdr:col>21</xdr:col>
      <xdr:colOff>53788</xdr:colOff>
      <xdr:row>89</xdr:row>
      <xdr:rowOff>98612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D8E088D-9891-43A6-8222-78A165694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1335741</xdr:colOff>
      <xdr:row>11</xdr:row>
      <xdr:rowOff>125505</xdr:rowOff>
    </xdr:from>
    <xdr:to>
      <xdr:col>21</xdr:col>
      <xdr:colOff>62753</xdr:colOff>
      <xdr:row>29</xdr:row>
      <xdr:rowOff>80290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C4940DC9-5720-47F1-8C91-3D2EA02E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100853</xdr:rowOff>
    </xdr:from>
    <xdr:to>
      <xdr:col>1</xdr:col>
      <xdr:colOff>344040</xdr:colOff>
      <xdr:row>1</xdr:row>
      <xdr:rowOff>103344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FDC455A-50A2-4C09-96C3-8B0CBDFD0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545746" cy="1481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95249</xdr:rowOff>
    </xdr:from>
    <xdr:to>
      <xdr:col>1</xdr:col>
      <xdr:colOff>355246</xdr:colOff>
      <xdr:row>1</xdr:row>
      <xdr:rowOff>95249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F937B38-342E-4260-BE3D-C24C1A01A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95249"/>
          <a:ext cx="545746" cy="1481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105833</xdr:rowOff>
    </xdr:from>
    <xdr:to>
      <xdr:col>1</xdr:col>
      <xdr:colOff>397580</xdr:colOff>
      <xdr:row>1</xdr:row>
      <xdr:rowOff>105833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494B91F-5DDA-498B-B057-77C4606B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4" y="105833"/>
          <a:ext cx="545746" cy="148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133350</xdr:rowOff>
    </xdr:from>
    <xdr:to>
      <xdr:col>1</xdr:col>
      <xdr:colOff>447675</xdr:colOff>
      <xdr:row>1</xdr:row>
      <xdr:rowOff>133523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254A540-BEEB-5066-F42A-449BE2C8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350"/>
          <a:ext cx="561975" cy="1525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428625</xdr:colOff>
      <xdr:row>1</xdr:row>
      <xdr:rowOff>114473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593D8F9-AE75-4AC1-9E8E-884ABCF0F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561975" cy="1525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94940</xdr:rowOff>
    </xdr:from>
    <xdr:to>
      <xdr:col>10</xdr:col>
      <xdr:colOff>68637</xdr:colOff>
      <xdr:row>23</xdr:row>
      <xdr:rowOff>172109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D06AB7F-6F65-4535-E7A7-F69AA0D9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1161740"/>
          <a:ext cx="7145712" cy="2401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39106</xdr:colOff>
      <xdr:row>11</xdr:row>
      <xdr:rowOff>19050</xdr:rowOff>
    </xdr:from>
    <xdr:to>
      <xdr:col>8</xdr:col>
      <xdr:colOff>591537</xdr:colOff>
      <xdr:row>43</xdr:row>
      <xdr:rowOff>19051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7EFBFBD-03A1-CA45-C030-87C3B62BD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381" y="1504950"/>
          <a:ext cx="5581631" cy="5343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142875</xdr:rowOff>
    </xdr:from>
    <xdr:to>
      <xdr:col>1</xdr:col>
      <xdr:colOff>447675</xdr:colOff>
      <xdr:row>1</xdr:row>
      <xdr:rowOff>143048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80FA489-4504-4461-A5B2-F6BCCDC88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561975" cy="1525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29450</xdr:colOff>
      <xdr:row>0</xdr:row>
      <xdr:rowOff>57978</xdr:rowOff>
    </xdr:from>
    <xdr:to>
      <xdr:col>2</xdr:col>
      <xdr:colOff>30508</xdr:colOff>
      <xdr:row>1</xdr:row>
      <xdr:rowOff>62386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E830CAC-2BF8-4983-9EDE-946040C6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50" y="57978"/>
          <a:ext cx="547710" cy="1452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31751</xdr:colOff>
      <xdr:row>0</xdr:row>
      <xdr:rowOff>137583</xdr:rowOff>
    </xdr:from>
    <xdr:to>
      <xdr:col>1</xdr:col>
      <xdr:colOff>285751</xdr:colOff>
      <xdr:row>1</xdr:row>
      <xdr:rowOff>118715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A60081A-38D3-466E-9CF1-617C2241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1" y="137583"/>
          <a:ext cx="476250" cy="1292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95250</xdr:rowOff>
    </xdr:from>
    <xdr:to>
      <xdr:col>2</xdr:col>
      <xdr:colOff>97894</xdr:colOff>
      <xdr:row>1</xdr:row>
      <xdr:rowOff>105833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7276FB-EBD4-48A0-A14A-E4721EBC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95250"/>
          <a:ext cx="584727" cy="158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</xdr:col>
      <xdr:colOff>284517</xdr:colOff>
      <xdr:row>1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CDAD6B2-D39E-4148-AF35-B1E22FEB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8167"/>
          <a:ext cx="506766" cy="1375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52916</xdr:rowOff>
    </xdr:from>
    <xdr:to>
      <xdr:col>2</xdr:col>
      <xdr:colOff>48330</xdr:colOff>
      <xdr:row>1</xdr:row>
      <xdr:rowOff>52916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9E16D82-175F-4230-A11E-7308CE8F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52916"/>
          <a:ext cx="545746" cy="148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4C GROUP AG">
  <a:themeElements>
    <a:clrScheme name="4C GROUP AG">
      <a:dk1>
        <a:srgbClr val="000000"/>
      </a:dk1>
      <a:lt1>
        <a:srgbClr val="FFFFFF"/>
      </a:lt1>
      <a:dk2>
        <a:srgbClr val="BBBBB5"/>
      </a:dk2>
      <a:lt2>
        <a:srgbClr val="E1E1DF"/>
      </a:lt2>
      <a:accent1>
        <a:srgbClr val="005A9E"/>
      </a:accent1>
      <a:accent2>
        <a:srgbClr val="4F94CD"/>
      </a:accent2>
      <a:accent3>
        <a:srgbClr val="7EC0EE"/>
      </a:accent3>
      <a:accent4>
        <a:srgbClr val="8B8B83"/>
      </a:accent4>
      <a:accent5>
        <a:srgbClr val="FF7F24"/>
      </a:accent5>
      <a:accent6>
        <a:srgbClr val="D63800"/>
      </a:accent6>
      <a:hlink>
        <a:srgbClr val="FFCC66"/>
      </a:hlink>
      <a:folHlink>
        <a:srgbClr val="458B74"/>
      </a:folHlink>
    </a:clrScheme>
    <a:fontScheme name="4C GROUP - Aria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noFill/>
        <a:ln w="9525" algn="ctr">
          <a:solidFill>
            <a:schemeClr val="bg2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bg1">
                  <a:alpha val="50000"/>
                </a:scheme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53882" dir="2700000" algn="ctr" rotWithShape="0">
                  <a:schemeClr val="bg2"/>
                </a:outerShdw>
              </a:effectLst>
            </a14:hiddenEffects>
          </a:ext>
        </a:extLst>
      </a:spPr>
      <a:bodyPr lIns="36000" tIns="36000" rIns="36000" bIns="36000" rtlCol="0" anchor="t"/>
      <a:lstStyle>
        <a:defPPr marL="118530" indent="-118530" algn="l">
          <a:spcBef>
            <a:spcPts val="0"/>
          </a:spcBef>
          <a:spcAft>
            <a:spcPts val="300"/>
          </a:spcAft>
          <a:buFont typeface="Arial Narrow" panose="020B0606020202030204" pitchFamily="34" charset="0"/>
          <a:buChar char="_"/>
          <a:defRPr sz="1000" dirty="0" smtClean="0">
            <a:latin typeface="+mn-lt"/>
            <a:sym typeface="+mn-lt"/>
          </a:defRPr>
        </a:defPPr>
      </a:lstStyle>
    </a:spDef>
    <a:txDef>
      <a:spPr>
        <a:noFill/>
      </a:spPr>
      <a:bodyPr wrap="square" lIns="36000" tIns="36000" rIns="36000" bIns="36000" rtlCol="0">
        <a:spAutoFit/>
      </a:bodyPr>
      <a:lstStyle>
        <a:defPPr marL="92075" indent="-92075" algn="l">
          <a:spcBef>
            <a:spcPts val="0"/>
          </a:spcBef>
          <a:spcAft>
            <a:spcPts val="300"/>
          </a:spcAft>
          <a:buFont typeface="Arial Narrow" panose="020B0606020202030204" pitchFamily="34" charset="0"/>
          <a:buChar char="_"/>
          <a:defRPr sz="1000" dirty="0" smtClean="0">
            <a:latin typeface="+mn-lt"/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4C GROUP AG" id="{3F3E6719-899C-46F6-AABA-42EBE6B73ADA}" vid="{163B8040-8DB2-4F65-B9C1-A9F6DFFCC6BC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4cgroup.com/de/cfo/liquiditaetsmanagemen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4cgroup.com/de/cfo/liquiditaetsmanagemen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CB2BD-02F0-4209-BFD1-B75C0FD8D2BE}">
  <sheetPr>
    <tabColor theme="6"/>
    <pageSetUpPr fitToPage="1"/>
  </sheetPr>
  <dimension ref="B52"/>
  <sheetViews>
    <sheetView zoomScale="70" zoomScaleNormal="70" workbookViewId="0">
      <selection activeCell="E68" sqref="E68"/>
    </sheetView>
  </sheetViews>
  <sheetFormatPr baseColWidth="10" defaultColWidth="11" defaultRowHeight="14.25" x14ac:dyDescent="0.2"/>
  <cols>
    <col min="1" max="13" width="11" style="1"/>
    <col min="14" max="14" width="11" style="1" customWidth="1"/>
    <col min="15" max="18" width="11" style="1"/>
    <col min="19" max="19" width="6" style="1" customWidth="1"/>
    <col min="20" max="16384" width="11" style="1"/>
  </cols>
  <sheetData>
    <row r="52" spans="2:2" x14ac:dyDescent="0.2">
      <c r="B52" s="472" t="s">
        <v>218</v>
      </c>
    </row>
  </sheetData>
  <sheetProtection algorithmName="SHA-512" hashValue="Wiu7s917nYI27h/CBmA0qYxO1pz6S56zYYw3gRukfAWY8GVseVKCdD/qgN3TGA5hklLsVYg9fVKLPGwLBtq18g==" saltValue="YsA1BdIsnqaU6ymWzorYjg==" spinCount="100000" sheet="1" objects="1" scenarios="1" formatColumns="0"/>
  <hyperlinks>
    <hyperlink ref="B52" r:id="rId1" xr:uid="{1B85FC40-F445-4A59-92F3-4E3D7EE1128F}"/>
  </hyperlinks>
  <pageMargins left="0.70866141732283472" right="0.70866141732283472" top="0.78740157480314965" bottom="0.78740157480314965" header="0.31496062992125984" footer="0.31496062992125984"/>
  <pageSetup paperSize="9" scale="59" orientation="landscape" verticalDpi="0" r:id="rId2"/>
  <headerFooter>
    <oddFooter>&amp;L&amp;F - &amp;A&amp;C&amp;D &amp;T&amp;R© 4C GROUP AG I 4cgroup.com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12DF-8CBA-427C-9F64-EEEA9CE07A95}">
  <sheetPr>
    <tabColor theme="6"/>
    <pageSetUpPr fitToPage="1"/>
  </sheetPr>
  <dimension ref="B1:W70"/>
  <sheetViews>
    <sheetView showGridLines="0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" sqref="E1"/>
    </sheetView>
  </sheetViews>
  <sheetFormatPr baseColWidth="10" defaultColWidth="11" defaultRowHeight="14.25" x14ac:dyDescent="0.2"/>
  <cols>
    <col min="1" max="1" width="2.875" customWidth="1"/>
    <col min="2" max="2" width="3.875" customWidth="1"/>
    <col min="3" max="3" width="19.5" customWidth="1"/>
    <col min="4" max="4" width="12.75" bestFit="1" customWidth="1"/>
    <col min="5" max="5" width="7.25" bestFit="1" customWidth="1"/>
    <col min="6" max="23" width="7.625" customWidth="1"/>
  </cols>
  <sheetData>
    <row r="1" spans="2:23" s="10" customFormat="1" ht="11.25" x14ac:dyDescent="0.2">
      <c r="B1" s="39" t="s">
        <v>115</v>
      </c>
      <c r="C1" s="39" t="s">
        <v>116</v>
      </c>
      <c r="D1" s="42" t="s">
        <v>117</v>
      </c>
      <c r="E1" s="121" t="s">
        <v>120</v>
      </c>
      <c r="F1" s="121" t="s">
        <v>119</v>
      </c>
      <c r="G1" s="122"/>
      <c r="H1" s="122"/>
    </row>
    <row r="2" spans="2:23" s="10" customFormat="1" ht="11.25" x14ac:dyDescent="0.2">
      <c r="B2" s="40"/>
      <c r="C2" s="43" t="s">
        <v>140</v>
      </c>
      <c r="D2" s="46"/>
      <c r="E2" s="121" t="s">
        <v>120</v>
      </c>
      <c r="F2" s="123"/>
      <c r="G2" s="124"/>
      <c r="H2" s="122"/>
      <c r="I2" s="124"/>
    </row>
    <row r="3" spans="2:23" s="10" customFormat="1" ht="6" customHeight="1" x14ac:dyDescent="0.2">
      <c r="B3" s="40"/>
      <c r="C3" s="40"/>
      <c r="D3" s="44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</row>
    <row r="4" spans="2:23" s="10" customFormat="1" ht="11.25" x14ac:dyDescent="0.2">
      <c r="B4" s="41"/>
      <c r="C4" s="41"/>
      <c r="D4" s="45"/>
      <c r="E4" s="127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</row>
    <row r="5" spans="2:23" s="10" customFormat="1" ht="11.25" x14ac:dyDescent="0.2">
      <c r="C5" s="55" t="s">
        <v>58</v>
      </c>
      <c r="D5" s="499" t="s">
        <v>233</v>
      </c>
      <c r="E5" s="262"/>
      <c r="F5" s="263">
        <f>Prämissen!D7</f>
        <v>43922</v>
      </c>
      <c r="G5" s="263">
        <f>EOMONTH(F5,0)+1</f>
        <v>43952</v>
      </c>
      <c r="H5" s="263">
        <f t="shared" ref="H5:W5" si="0">EOMONTH(G5,0)+1</f>
        <v>43983</v>
      </c>
      <c r="I5" s="263">
        <f t="shared" si="0"/>
        <v>44013</v>
      </c>
      <c r="J5" s="263">
        <f t="shared" si="0"/>
        <v>44044</v>
      </c>
      <c r="K5" s="263">
        <f t="shared" si="0"/>
        <v>44075</v>
      </c>
      <c r="L5" s="263">
        <f t="shared" si="0"/>
        <v>44105</v>
      </c>
      <c r="M5" s="263">
        <f t="shared" si="0"/>
        <v>44136</v>
      </c>
      <c r="N5" s="263">
        <f t="shared" si="0"/>
        <v>44166</v>
      </c>
      <c r="O5" s="263">
        <f t="shared" si="0"/>
        <v>44197</v>
      </c>
      <c r="P5" s="263">
        <f t="shared" si="0"/>
        <v>44228</v>
      </c>
      <c r="Q5" s="263">
        <f t="shared" si="0"/>
        <v>44256</v>
      </c>
      <c r="R5" s="263">
        <f t="shared" si="0"/>
        <v>44287</v>
      </c>
      <c r="S5" s="263">
        <f t="shared" si="0"/>
        <v>44317</v>
      </c>
      <c r="T5" s="263">
        <f t="shared" si="0"/>
        <v>44348</v>
      </c>
      <c r="U5" s="263">
        <f t="shared" si="0"/>
        <v>44378</v>
      </c>
      <c r="V5" s="263">
        <f t="shared" si="0"/>
        <v>44409</v>
      </c>
      <c r="W5" s="263">
        <f t="shared" si="0"/>
        <v>44440</v>
      </c>
    </row>
    <row r="6" spans="2:23" ht="4.5" customHeight="1" x14ac:dyDescent="0.2">
      <c r="C6" s="33"/>
      <c r="D6" s="264"/>
      <c r="E6" s="133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</row>
    <row r="7" spans="2:23" x14ac:dyDescent="0.2">
      <c r="C7" s="134" t="s">
        <v>59</v>
      </c>
      <c r="D7" s="136" t="s">
        <v>62</v>
      </c>
      <c r="E7" s="135" t="s">
        <v>61</v>
      </c>
      <c r="F7" s="266">
        <f>SUM(F9:F18)</f>
        <v>0</v>
      </c>
      <c r="G7" s="266">
        <f t="shared" ref="G7:W7" si="1">SUM(G9:G18)</f>
        <v>0</v>
      </c>
      <c r="H7" s="266">
        <f t="shared" si="1"/>
        <v>0</v>
      </c>
      <c r="I7" s="266">
        <f t="shared" si="1"/>
        <v>0</v>
      </c>
      <c r="J7" s="266">
        <f t="shared" si="1"/>
        <v>0</v>
      </c>
      <c r="K7" s="266">
        <f t="shared" si="1"/>
        <v>0</v>
      </c>
      <c r="L7" s="266">
        <f t="shared" si="1"/>
        <v>0</v>
      </c>
      <c r="M7" s="266">
        <f t="shared" si="1"/>
        <v>0</v>
      </c>
      <c r="N7" s="266">
        <f t="shared" si="1"/>
        <v>0</v>
      </c>
      <c r="O7" s="266">
        <f t="shared" si="1"/>
        <v>0</v>
      </c>
      <c r="P7" s="266">
        <f t="shared" si="1"/>
        <v>0</v>
      </c>
      <c r="Q7" s="266">
        <f t="shared" si="1"/>
        <v>0</v>
      </c>
      <c r="R7" s="266">
        <f t="shared" si="1"/>
        <v>0</v>
      </c>
      <c r="S7" s="266">
        <f t="shared" si="1"/>
        <v>0</v>
      </c>
      <c r="T7" s="266">
        <f t="shared" si="1"/>
        <v>0</v>
      </c>
      <c r="U7" s="266">
        <f t="shared" si="1"/>
        <v>0</v>
      </c>
      <c r="V7" s="266">
        <f t="shared" si="1"/>
        <v>0</v>
      </c>
      <c r="W7" s="266">
        <f t="shared" si="1"/>
        <v>0</v>
      </c>
    </row>
    <row r="8" spans="2:23" ht="4.5" customHeight="1" x14ac:dyDescent="0.2">
      <c r="C8" s="145"/>
      <c r="D8" s="267"/>
      <c r="E8" s="137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</row>
    <row r="9" spans="2:23" x14ac:dyDescent="0.2">
      <c r="C9" s="156"/>
      <c r="D9" s="160"/>
      <c r="E9" s="500">
        <v>0</v>
      </c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</row>
    <row r="10" spans="2:23" x14ac:dyDescent="0.2">
      <c r="C10" s="158"/>
      <c r="D10" s="160"/>
      <c r="E10" s="500">
        <v>0</v>
      </c>
      <c r="F10" s="474"/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</row>
    <row r="11" spans="2:23" x14ac:dyDescent="0.2">
      <c r="C11" s="158"/>
      <c r="D11" s="160"/>
      <c r="E11" s="500">
        <v>0</v>
      </c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</row>
    <row r="12" spans="2:23" x14ac:dyDescent="0.2">
      <c r="C12" s="158"/>
      <c r="D12" s="160"/>
      <c r="E12" s="500">
        <v>0</v>
      </c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</row>
    <row r="13" spans="2:23" x14ac:dyDescent="0.2">
      <c r="C13" s="158"/>
      <c r="D13" s="160"/>
      <c r="E13" s="500">
        <v>0</v>
      </c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</row>
    <row r="14" spans="2:23" x14ac:dyDescent="0.2">
      <c r="C14" s="158"/>
      <c r="D14" s="160"/>
      <c r="E14" s="500">
        <v>0</v>
      </c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474"/>
      <c r="R14" s="474"/>
      <c r="S14" s="474"/>
      <c r="T14" s="474"/>
      <c r="U14" s="474"/>
      <c r="V14" s="474"/>
      <c r="W14" s="474"/>
    </row>
    <row r="15" spans="2:23" x14ac:dyDescent="0.2">
      <c r="C15" s="158"/>
      <c r="D15" s="160"/>
      <c r="E15" s="500">
        <v>0</v>
      </c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</row>
    <row r="16" spans="2:23" x14ac:dyDescent="0.2">
      <c r="C16" s="158"/>
      <c r="D16" s="160"/>
      <c r="E16" s="500">
        <v>0</v>
      </c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</row>
    <row r="17" spans="3:23" x14ac:dyDescent="0.2">
      <c r="C17" s="158"/>
      <c r="D17" s="160"/>
      <c r="E17" s="500">
        <v>0</v>
      </c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4"/>
      <c r="W17" s="474"/>
    </row>
    <row r="18" spans="3:23" x14ac:dyDescent="0.2">
      <c r="C18" s="161"/>
      <c r="D18" s="160"/>
      <c r="E18" s="500">
        <v>0</v>
      </c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474"/>
      <c r="S18" s="474"/>
      <c r="T18" s="474"/>
      <c r="U18" s="474"/>
      <c r="V18" s="474"/>
      <c r="W18" s="474"/>
    </row>
    <row r="19" spans="3:23" ht="4.5" customHeight="1" x14ac:dyDescent="0.2">
      <c r="C19" s="33"/>
      <c r="D19" s="264"/>
      <c r="E19" s="133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</row>
    <row r="20" spans="3:23" x14ac:dyDescent="0.2">
      <c r="C20" s="141" t="s">
        <v>60</v>
      </c>
      <c r="D20" s="269"/>
      <c r="E20" s="142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</row>
    <row r="21" spans="3:23" x14ac:dyDescent="0.2">
      <c r="C21" s="33"/>
      <c r="D21" s="33"/>
      <c r="E21" s="33"/>
      <c r="F21" s="86" t="str">
        <f t="shared" ref="F21:W21" si="2">IF(F22&lt;0,"nok","")</f>
        <v/>
      </c>
      <c r="G21" s="86" t="str">
        <f t="shared" si="2"/>
        <v/>
      </c>
      <c r="H21" s="86" t="str">
        <f t="shared" si="2"/>
        <v/>
      </c>
      <c r="I21" s="86" t="str">
        <f t="shared" si="2"/>
        <v/>
      </c>
      <c r="J21" s="86" t="str">
        <f t="shared" si="2"/>
        <v/>
      </c>
      <c r="K21" s="86" t="str">
        <f t="shared" si="2"/>
        <v/>
      </c>
      <c r="L21" s="86" t="str">
        <f t="shared" si="2"/>
        <v/>
      </c>
      <c r="M21" s="86" t="str">
        <f t="shared" si="2"/>
        <v/>
      </c>
      <c r="N21" s="86" t="str">
        <f t="shared" si="2"/>
        <v/>
      </c>
      <c r="O21" s="86" t="str">
        <f t="shared" si="2"/>
        <v/>
      </c>
      <c r="P21" s="86" t="str">
        <f t="shared" si="2"/>
        <v/>
      </c>
      <c r="Q21" s="86" t="str">
        <f t="shared" si="2"/>
        <v/>
      </c>
      <c r="R21" s="86" t="str">
        <f t="shared" si="2"/>
        <v/>
      </c>
      <c r="S21" s="86" t="str">
        <f t="shared" si="2"/>
        <v/>
      </c>
      <c r="T21" s="86" t="str">
        <f t="shared" si="2"/>
        <v/>
      </c>
      <c r="U21" s="86" t="str">
        <f t="shared" si="2"/>
        <v/>
      </c>
      <c r="V21" s="86" t="str">
        <f t="shared" si="2"/>
        <v/>
      </c>
      <c r="W21" s="86" t="str">
        <f t="shared" si="2"/>
        <v/>
      </c>
    </row>
    <row r="22" spans="3:23" x14ac:dyDescent="0.2">
      <c r="C22" s="146" t="s">
        <v>108</v>
      </c>
      <c r="D22" s="278"/>
      <c r="E22" s="278"/>
      <c r="F22" s="453">
        <f>F24+Anfangsbestand!D29</f>
        <v>0</v>
      </c>
      <c r="G22" s="453">
        <f t="shared" ref="G22:W22" si="3">F22+G24</f>
        <v>0</v>
      </c>
      <c r="H22" s="453">
        <f t="shared" si="3"/>
        <v>0</v>
      </c>
      <c r="I22" s="453">
        <f t="shared" si="3"/>
        <v>0</v>
      </c>
      <c r="J22" s="453">
        <f t="shared" si="3"/>
        <v>0</v>
      </c>
      <c r="K22" s="453">
        <f t="shared" si="3"/>
        <v>0</v>
      </c>
      <c r="L22" s="453">
        <f t="shared" si="3"/>
        <v>0</v>
      </c>
      <c r="M22" s="453">
        <f t="shared" si="3"/>
        <v>0</v>
      </c>
      <c r="N22" s="453">
        <f t="shared" si="3"/>
        <v>0</v>
      </c>
      <c r="O22" s="453">
        <f t="shared" si="3"/>
        <v>0</v>
      </c>
      <c r="P22" s="453">
        <f t="shared" si="3"/>
        <v>0</v>
      </c>
      <c r="Q22" s="453">
        <f t="shared" si="3"/>
        <v>0</v>
      </c>
      <c r="R22" s="453">
        <f t="shared" si="3"/>
        <v>0</v>
      </c>
      <c r="S22" s="453">
        <f t="shared" si="3"/>
        <v>0</v>
      </c>
      <c r="T22" s="453">
        <f t="shared" si="3"/>
        <v>0</v>
      </c>
      <c r="U22" s="453">
        <f t="shared" si="3"/>
        <v>0</v>
      </c>
      <c r="V22" s="453">
        <f t="shared" si="3"/>
        <v>0</v>
      </c>
      <c r="W22" s="453">
        <f t="shared" si="3"/>
        <v>0</v>
      </c>
    </row>
    <row r="23" spans="3:23" ht="4.5" customHeight="1" x14ac:dyDescent="0.2">
      <c r="C23" s="276"/>
      <c r="D23" s="265"/>
      <c r="E23" s="265"/>
      <c r="F23" s="440"/>
      <c r="G23" s="440"/>
      <c r="H23" s="440"/>
      <c r="I23" s="440"/>
      <c r="J23" s="440"/>
      <c r="K23" s="440"/>
      <c r="L23" s="440"/>
      <c r="M23" s="440"/>
      <c r="N23" s="440"/>
      <c r="O23" s="440"/>
      <c r="P23" s="440"/>
      <c r="Q23" s="440"/>
      <c r="R23" s="440"/>
      <c r="S23" s="440"/>
      <c r="T23" s="440"/>
      <c r="U23" s="440"/>
      <c r="V23" s="440"/>
      <c r="W23" s="440"/>
    </row>
    <row r="24" spans="3:23" x14ac:dyDescent="0.2">
      <c r="C24" s="279" t="s">
        <v>109</v>
      </c>
      <c r="D24" s="280"/>
      <c r="E24" s="280"/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  <c r="L24" s="452">
        <v>0</v>
      </c>
      <c r="M24" s="452">
        <v>0</v>
      </c>
      <c r="N24" s="452">
        <v>0</v>
      </c>
      <c r="O24" s="452">
        <v>0</v>
      </c>
      <c r="P24" s="452">
        <v>0</v>
      </c>
      <c r="Q24" s="452">
        <v>0</v>
      </c>
      <c r="R24" s="452">
        <v>0</v>
      </c>
      <c r="S24" s="452">
        <v>0</v>
      </c>
      <c r="T24" s="452">
        <v>0</v>
      </c>
      <c r="U24" s="452">
        <v>0</v>
      </c>
      <c r="V24" s="452">
        <v>0</v>
      </c>
      <c r="W24" s="452">
        <v>0</v>
      </c>
    </row>
    <row r="26" spans="3:23" x14ac:dyDescent="0.2">
      <c r="C26" s="271" t="s">
        <v>225</v>
      </c>
      <c r="D26" s="501" t="s">
        <v>234</v>
      </c>
      <c r="E26" s="488">
        <v>0.6</v>
      </c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40"/>
      <c r="Q26" s="440"/>
      <c r="R26" s="440"/>
      <c r="S26" s="440"/>
      <c r="T26" s="440"/>
      <c r="U26" s="440"/>
      <c r="V26" s="440"/>
      <c r="W26" s="440"/>
    </row>
    <row r="27" spans="3:23" x14ac:dyDescent="0.2">
      <c r="D27" s="266" t="s">
        <v>226</v>
      </c>
      <c r="E27" s="496">
        <v>6900</v>
      </c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</row>
    <row r="28" spans="3:23" x14ac:dyDescent="0.2">
      <c r="C28" s="493" t="str">
        <f>IF(C9&lt;&gt;"",C9,"")</f>
        <v/>
      </c>
      <c r="D28" s="494"/>
      <c r="E28" s="495"/>
      <c r="F28" s="488">
        <v>0</v>
      </c>
      <c r="G28" s="157">
        <v>0</v>
      </c>
      <c r="H28" s="157">
        <v>0</v>
      </c>
      <c r="I28" s="157">
        <v>0</v>
      </c>
      <c r="J28" s="157">
        <v>0</v>
      </c>
      <c r="K28" s="157">
        <v>0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</row>
    <row r="29" spans="3:23" x14ac:dyDescent="0.2">
      <c r="C29" s="493" t="str">
        <f t="shared" ref="C29:C36" si="4">IF(C10&lt;&gt;"",C10,"")</f>
        <v/>
      </c>
      <c r="D29" s="494"/>
      <c r="E29" s="494"/>
      <c r="F29" s="489">
        <v>1</v>
      </c>
      <c r="G29" s="159">
        <v>0</v>
      </c>
      <c r="H29" s="159">
        <v>0</v>
      </c>
      <c r="I29" s="159">
        <v>0</v>
      </c>
      <c r="J29" s="159">
        <v>0</v>
      </c>
      <c r="K29" s="159">
        <v>0</v>
      </c>
      <c r="L29" s="159">
        <v>0</v>
      </c>
      <c r="M29" s="159">
        <v>0</v>
      </c>
      <c r="N29" s="159">
        <v>0</v>
      </c>
      <c r="O29" s="159">
        <v>0</v>
      </c>
      <c r="P29" s="159">
        <v>0</v>
      </c>
      <c r="Q29" s="159">
        <v>0</v>
      </c>
      <c r="R29" s="159">
        <v>0</v>
      </c>
      <c r="S29" s="159">
        <v>0</v>
      </c>
      <c r="T29" s="159">
        <v>0</v>
      </c>
      <c r="U29" s="159">
        <v>0</v>
      </c>
      <c r="V29" s="159">
        <v>0</v>
      </c>
      <c r="W29" s="159">
        <v>0</v>
      </c>
    </row>
    <row r="30" spans="3:23" x14ac:dyDescent="0.2">
      <c r="C30" s="493" t="str">
        <f t="shared" si="4"/>
        <v/>
      </c>
      <c r="D30" s="494"/>
      <c r="E30" s="494"/>
      <c r="F30" s="489">
        <v>1</v>
      </c>
      <c r="G30" s="159">
        <v>0</v>
      </c>
      <c r="H30" s="159">
        <v>0.1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  <c r="O30" s="159">
        <v>0</v>
      </c>
      <c r="P30" s="159">
        <v>0</v>
      </c>
      <c r="Q30" s="159">
        <v>0</v>
      </c>
      <c r="R30" s="159">
        <v>0</v>
      </c>
      <c r="S30" s="159">
        <v>0</v>
      </c>
      <c r="T30" s="159">
        <v>0</v>
      </c>
      <c r="U30" s="159">
        <v>0</v>
      </c>
      <c r="V30" s="159">
        <v>0</v>
      </c>
      <c r="W30" s="159">
        <v>0</v>
      </c>
    </row>
    <row r="31" spans="3:23" x14ac:dyDescent="0.2">
      <c r="C31" s="493" t="str">
        <f t="shared" si="4"/>
        <v/>
      </c>
      <c r="D31" s="494"/>
      <c r="E31" s="494"/>
      <c r="F31" s="489">
        <v>0</v>
      </c>
      <c r="G31" s="159">
        <v>0</v>
      </c>
      <c r="H31" s="159">
        <v>0</v>
      </c>
      <c r="I31" s="159">
        <v>0</v>
      </c>
      <c r="J31" s="159">
        <v>0</v>
      </c>
      <c r="K31" s="159">
        <v>0</v>
      </c>
      <c r="L31" s="159">
        <v>0</v>
      </c>
      <c r="M31" s="159">
        <v>0</v>
      </c>
      <c r="N31" s="159">
        <v>0</v>
      </c>
      <c r="O31" s="159">
        <v>0</v>
      </c>
      <c r="P31" s="159">
        <v>0</v>
      </c>
      <c r="Q31" s="159">
        <v>0</v>
      </c>
      <c r="R31" s="159">
        <v>0</v>
      </c>
      <c r="S31" s="159">
        <v>0</v>
      </c>
      <c r="T31" s="159">
        <v>0</v>
      </c>
      <c r="U31" s="159">
        <v>0</v>
      </c>
      <c r="V31" s="159">
        <v>0</v>
      </c>
      <c r="W31" s="159">
        <v>0</v>
      </c>
    </row>
    <row r="32" spans="3:23" x14ac:dyDescent="0.2">
      <c r="C32" s="493" t="str">
        <f t="shared" si="4"/>
        <v/>
      </c>
      <c r="D32" s="494"/>
      <c r="E32" s="494"/>
      <c r="F32" s="489">
        <v>0</v>
      </c>
      <c r="G32" s="159">
        <v>0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59">
        <v>0</v>
      </c>
      <c r="P32" s="159">
        <v>0</v>
      </c>
      <c r="Q32" s="159">
        <v>0</v>
      </c>
      <c r="R32" s="159">
        <v>0</v>
      </c>
      <c r="S32" s="159">
        <v>0</v>
      </c>
      <c r="T32" s="159">
        <v>0</v>
      </c>
      <c r="U32" s="159">
        <v>0</v>
      </c>
      <c r="V32" s="159">
        <v>0</v>
      </c>
      <c r="W32" s="159">
        <v>0</v>
      </c>
    </row>
    <row r="33" spans="3:23" x14ac:dyDescent="0.2">
      <c r="C33" s="493" t="str">
        <f t="shared" si="4"/>
        <v/>
      </c>
      <c r="D33" s="494"/>
      <c r="E33" s="494"/>
      <c r="F33" s="489">
        <v>0</v>
      </c>
      <c r="G33" s="159">
        <v>0</v>
      </c>
      <c r="H33" s="159">
        <v>0</v>
      </c>
      <c r="I33" s="159">
        <v>0</v>
      </c>
      <c r="J33" s="159">
        <v>0</v>
      </c>
      <c r="K33" s="159">
        <v>0</v>
      </c>
      <c r="L33" s="159">
        <v>0</v>
      </c>
      <c r="M33" s="159">
        <v>0</v>
      </c>
      <c r="N33" s="159">
        <v>0</v>
      </c>
      <c r="O33" s="159">
        <v>0</v>
      </c>
      <c r="P33" s="159">
        <v>0</v>
      </c>
      <c r="Q33" s="159">
        <v>0</v>
      </c>
      <c r="R33" s="159">
        <v>0</v>
      </c>
      <c r="S33" s="159">
        <v>0</v>
      </c>
      <c r="T33" s="159">
        <v>0</v>
      </c>
      <c r="U33" s="159">
        <v>0</v>
      </c>
      <c r="V33" s="159">
        <v>0</v>
      </c>
      <c r="W33" s="159">
        <v>0</v>
      </c>
    </row>
    <row r="34" spans="3:23" x14ac:dyDescent="0.2">
      <c r="C34" s="493" t="str">
        <f t="shared" si="4"/>
        <v/>
      </c>
      <c r="D34" s="494"/>
      <c r="E34" s="494"/>
      <c r="F34" s="489">
        <v>0</v>
      </c>
      <c r="G34" s="159">
        <v>0</v>
      </c>
      <c r="H34" s="159">
        <v>0</v>
      </c>
      <c r="I34" s="159">
        <v>0</v>
      </c>
      <c r="J34" s="159">
        <v>0</v>
      </c>
      <c r="K34" s="159">
        <v>0</v>
      </c>
      <c r="L34" s="159">
        <v>0</v>
      </c>
      <c r="M34" s="159">
        <v>0</v>
      </c>
      <c r="N34" s="159">
        <v>0</v>
      </c>
      <c r="O34" s="159">
        <v>0</v>
      </c>
      <c r="P34" s="159">
        <v>0</v>
      </c>
      <c r="Q34" s="159">
        <v>0</v>
      </c>
      <c r="R34" s="159">
        <v>0</v>
      </c>
      <c r="S34" s="159">
        <v>0</v>
      </c>
      <c r="T34" s="159">
        <v>0</v>
      </c>
      <c r="U34" s="159">
        <v>0</v>
      </c>
      <c r="V34" s="159">
        <v>0</v>
      </c>
      <c r="W34" s="159">
        <v>0</v>
      </c>
    </row>
    <row r="35" spans="3:23" x14ac:dyDescent="0.2">
      <c r="C35" s="493" t="str">
        <f t="shared" si="4"/>
        <v/>
      </c>
      <c r="D35" s="494"/>
      <c r="E35" s="494"/>
      <c r="F35" s="489">
        <v>0</v>
      </c>
      <c r="G35" s="159">
        <v>0</v>
      </c>
      <c r="H35" s="159">
        <v>0</v>
      </c>
      <c r="I35" s="159">
        <v>0</v>
      </c>
      <c r="J35" s="159">
        <v>0</v>
      </c>
      <c r="K35" s="159">
        <v>0</v>
      </c>
      <c r="L35" s="159">
        <v>0</v>
      </c>
      <c r="M35" s="159">
        <v>0</v>
      </c>
      <c r="N35" s="159">
        <v>0</v>
      </c>
      <c r="O35" s="159">
        <v>0</v>
      </c>
      <c r="P35" s="159">
        <v>0</v>
      </c>
      <c r="Q35" s="159">
        <v>0</v>
      </c>
      <c r="R35" s="159">
        <v>0</v>
      </c>
      <c r="S35" s="159">
        <v>0</v>
      </c>
      <c r="T35" s="159">
        <v>0</v>
      </c>
      <c r="U35" s="159">
        <v>0</v>
      </c>
      <c r="V35" s="159">
        <v>0</v>
      </c>
      <c r="W35" s="159">
        <v>0</v>
      </c>
    </row>
    <row r="36" spans="3:23" x14ac:dyDescent="0.2">
      <c r="C36" s="493" t="str">
        <f t="shared" si="4"/>
        <v/>
      </c>
      <c r="D36" s="494"/>
      <c r="E36" s="494"/>
      <c r="F36" s="489">
        <v>0</v>
      </c>
      <c r="G36" s="159">
        <v>0</v>
      </c>
      <c r="H36" s="159">
        <v>0</v>
      </c>
      <c r="I36" s="159">
        <v>0</v>
      </c>
      <c r="J36" s="159">
        <v>0</v>
      </c>
      <c r="K36" s="159">
        <v>0</v>
      </c>
      <c r="L36" s="159">
        <v>0</v>
      </c>
      <c r="M36" s="159">
        <v>0</v>
      </c>
      <c r="N36" s="159">
        <v>0</v>
      </c>
      <c r="O36" s="159">
        <v>0</v>
      </c>
      <c r="P36" s="159">
        <v>0</v>
      </c>
      <c r="Q36" s="159">
        <v>0</v>
      </c>
      <c r="R36" s="159">
        <v>0</v>
      </c>
      <c r="S36" s="159">
        <v>0</v>
      </c>
      <c r="T36" s="159">
        <v>0</v>
      </c>
      <c r="U36" s="159">
        <v>0</v>
      </c>
      <c r="V36" s="159">
        <v>0</v>
      </c>
      <c r="W36" s="159">
        <v>0</v>
      </c>
    </row>
    <row r="37" spans="3:23" x14ac:dyDescent="0.2">
      <c r="C37" s="493" t="str">
        <f>IF(C18&lt;&gt;"",C18,"")</f>
        <v/>
      </c>
      <c r="D37" s="494"/>
      <c r="E37" s="494"/>
      <c r="F37" s="489">
        <v>0</v>
      </c>
      <c r="G37" s="159">
        <v>0</v>
      </c>
      <c r="H37" s="159">
        <v>0</v>
      </c>
      <c r="I37" s="159">
        <v>0</v>
      </c>
      <c r="J37" s="159">
        <v>0</v>
      </c>
      <c r="K37" s="159">
        <v>0</v>
      </c>
      <c r="L37" s="159">
        <v>0</v>
      </c>
      <c r="M37" s="159">
        <v>0</v>
      </c>
      <c r="N37" s="159">
        <v>0</v>
      </c>
      <c r="O37" s="159">
        <v>0</v>
      </c>
      <c r="P37" s="159">
        <v>0</v>
      </c>
      <c r="Q37" s="159">
        <v>0</v>
      </c>
      <c r="R37" s="159">
        <v>0</v>
      </c>
      <c r="S37" s="159">
        <v>0</v>
      </c>
      <c r="T37" s="159">
        <v>0</v>
      </c>
      <c r="U37" s="159">
        <v>0</v>
      </c>
      <c r="V37" s="159">
        <v>0</v>
      </c>
      <c r="W37" s="159">
        <v>0</v>
      </c>
    </row>
    <row r="38" spans="3:23" ht="4.5" customHeight="1" x14ac:dyDescent="0.2">
      <c r="C38" s="276"/>
      <c r="D38" s="264"/>
      <c r="E38" s="133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440"/>
      <c r="S38" s="440"/>
      <c r="T38" s="440"/>
      <c r="U38" s="440"/>
      <c r="V38" s="440"/>
      <c r="W38" s="440"/>
    </row>
    <row r="39" spans="3:23" x14ac:dyDescent="0.2">
      <c r="C39" s="141" t="s">
        <v>60</v>
      </c>
      <c r="D39" s="269"/>
      <c r="E39" s="142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</row>
    <row r="40" spans="3:23" x14ac:dyDescent="0.2">
      <c r="C40" s="33"/>
      <c r="D40" s="144"/>
      <c r="E40" s="144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0"/>
      <c r="U40" s="440"/>
      <c r="V40" s="440"/>
      <c r="W40" s="440"/>
    </row>
    <row r="41" spans="3:23" x14ac:dyDescent="0.2">
      <c r="C41" s="271" t="s">
        <v>231</v>
      </c>
      <c r="D41" s="266"/>
      <c r="E41" s="266"/>
      <c r="F41" s="439">
        <f>SUM(F43:F52)+F70</f>
        <v>0</v>
      </c>
      <c r="G41" s="439">
        <f t="shared" ref="G41:W41" si="5">SUM(G43:G52)+G70</f>
        <v>0</v>
      </c>
      <c r="H41" s="439">
        <f t="shared" si="5"/>
        <v>0</v>
      </c>
      <c r="I41" s="439">
        <f t="shared" si="5"/>
        <v>0</v>
      </c>
      <c r="J41" s="439">
        <f t="shared" si="5"/>
        <v>0</v>
      </c>
      <c r="K41" s="439">
        <f t="shared" si="5"/>
        <v>0</v>
      </c>
      <c r="L41" s="439">
        <f t="shared" si="5"/>
        <v>0</v>
      </c>
      <c r="M41" s="439">
        <f t="shared" si="5"/>
        <v>0</v>
      </c>
      <c r="N41" s="439">
        <f t="shared" si="5"/>
        <v>0</v>
      </c>
      <c r="O41" s="439">
        <f t="shared" si="5"/>
        <v>0</v>
      </c>
      <c r="P41" s="439">
        <f t="shared" si="5"/>
        <v>0</v>
      </c>
      <c r="Q41" s="439">
        <f t="shared" si="5"/>
        <v>0</v>
      </c>
      <c r="R41" s="439">
        <f t="shared" si="5"/>
        <v>0</v>
      </c>
      <c r="S41" s="439">
        <f t="shared" si="5"/>
        <v>0</v>
      </c>
      <c r="T41" s="439">
        <f t="shared" si="5"/>
        <v>0</v>
      </c>
      <c r="U41" s="439">
        <f t="shared" si="5"/>
        <v>0</v>
      </c>
      <c r="V41" s="439">
        <f t="shared" si="5"/>
        <v>0</v>
      </c>
      <c r="W41" s="439">
        <f t="shared" si="5"/>
        <v>0</v>
      </c>
    </row>
    <row r="42" spans="3:23" ht="4.5" customHeight="1" x14ac:dyDescent="0.2">
      <c r="C42" s="272"/>
      <c r="D42" s="268"/>
      <c r="E42" s="268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</row>
    <row r="43" spans="3:23" x14ac:dyDescent="0.2">
      <c r="C43" s="273" t="str">
        <f t="shared" ref="C43:C52" si="6">IF(C9&lt;&gt;"",C9,"")</f>
        <v/>
      </c>
      <c r="D43" s="274"/>
      <c r="E43" s="274"/>
      <c r="F43" s="443">
        <f>(F9*$D9*(1+$E9)/12)*(1-F28)</f>
        <v>0</v>
      </c>
      <c r="G43" s="443">
        <f t="shared" ref="G43:W43" si="7">(G9*$D9*(1+$E9)/12)*(1-G28)</f>
        <v>0</v>
      </c>
      <c r="H43" s="443">
        <f t="shared" si="7"/>
        <v>0</v>
      </c>
      <c r="I43" s="443">
        <f t="shared" si="7"/>
        <v>0</v>
      </c>
      <c r="J43" s="443">
        <f t="shared" si="7"/>
        <v>0</v>
      </c>
      <c r="K43" s="443">
        <f t="shared" si="7"/>
        <v>0</v>
      </c>
      <c r="L43" s="443">
        <f t="shared" si="7"/>
        <v>0</v>
      </c>
      <c r="M43" s="443">
        <f t="shared" si="7"/>
        <v>0</v>
      </c>
      <c r="N43" s="443">
        <f t="shared" si="7"/>
        <v>0</v>
      </c>
      <c r="O43" s="443">
        <f t="shared" si="7"/>
        <v>0</v>
      </c>
      <c r="P43" s="443">
        <f t="shared" si="7"/>
        <v>0</v>
      </c>
      <c r="Q43" s="443">
        <f t="shared" si="7"/>
        <v>0</v>
      </c>
      <c r="R43" s="443">
        <f t="shared" si="7"/>
        <v>0</v>
      </c>
      <c r="S43" s="443">
        <f t="shared" si="7"/>
        <v>0</v>
      </c>
      <c r="T43" s="443">
        <f t="shared" si="7"/>
        <v>0</v>
      </c>
      <c r="U43" s="443">
        <f t="shared" si="7"/>
        <v>0</v>
      </c>
      <c r="V43" s="443">
        <f t="shared" si="7"/>
        <v>0</v>
      </c>
      <c r="W43" s="443">
        <f t="shared" si="7"/>
        <v>0</v>
      </c>
    </row>
    <row r="44" spans="3:23" x14ac:dyDescent="0.2">
      <c r="C44" s="273" t="str">
        <f t="shared" si="6"/>
        <v/>
      </c>
      <c r="D44" s="275"/>
      <c r="E44" s="275"/>
      <c r="F44" s="443">
        <f>(F10*$D10*(1+$E10)/12)*(1-F29)</f>
        <v>0</v>
      </c>
      <c r="G44" s="443">
        <f t="shared" ref="G44:W52" si="8">(G10*$D10*(1+$E10)/12)*(1-G29)</f>
        <v>0</v>
      </c>
      <c r="H44" s="443">
        <f t="shared" si="8"/>
        <v>0</v>
      </c>
      <c r="I44" s="443">
        <f t="shared" si="8"/>
        <v>0</v>
      </c>
      <c r="J44" s="443">
        <f t="shared" si="8"/>
        <v>0</v>
      </c>
      <c r="K44" s="443">
        <f t="shared" si="8"/>
        <v>0</v>
      </c>
      <c r="L44" s="443">
        <f t="shared" si="8"/>
        <v>0</v>
      </c>
      <c r="M44" s="443">
        <f t="shared" si="8"/>
        <v>0</v>
      </c>
      <c r="N44" s="443">
        <f t="shared" si="8"/>
        <v>0</v>
      </c>
      <c r="O44" s="443">
        <f t="shared" si="8"/>
        <v>0</v>
      </c>
      <c r="P44" s="443">
        <f t="shared" si="8"/>
        <v>0</v>
      </c>
      <c r="Q44" s="443">
        <f t="shared" si="8"/>
        <v>0</v>
      </c>
      <c r="R44" s="443">
        <f t="shared" si="8"/>
        <v>0</v>
      </c>
      <c r="S44" s="443">
        <f t="shared" si="8"/>
        <v>0</v>
      </c>
      <c r="T44" s="443">
        <f t="shared" si="8"/>
        <v>0</v>
      </c>
      <c r="U44" s="443">
        <f t="shared" si="8"/>
        <v>0</v>
      </c>
      <c r="V44" s="443">
        <f t="shared" si="8"/>
        <v>0</v>
      </c>
      <c r="W44" s="443">
        <f t="shared" si="8"/>
        <v>0</v>
      </c>
    </row>
    <row r="45" spans="3:23" x14ac:dyDescent="0.2">
      <c r="C45" s="273" t="str">
        <f t="shared" si="6"/>
        <v/>
      </c>
      <c r="D45" s="275"/>
      <c r="E45" s="275"/>
      <c r="F45" s="443">
        <f t="shared" ref="F45:U52" si="9">(F11*$D11*(1+$E11)/12)*(1-F30)</f>
        <v>0</v>
      </c>
      <c r="G45" s="443">
        <f t="shared" si="9"/>
        <v>0</v>
      </c>
      <c r="H45" s="443">
        <f t="shared" si="9"/>
        <v>0</v>
      </c>
      <c r="I45" s="443">
        <f t="shared" si="9"/>
        <v>0</v>
      </c>
      <c r="J45" s="443">
        <f t="shared" si="9"/>
        <v>0</v>
      </c>
      <c r="K45" s="443">
        <f t="shared" si="9"/>
        <v>0</v>
      </c>
      <c r="L45" s="443">
        <f t="shared" si="9"/>
        <v>0</v>
      </c>
      <c r="M45" s="443">
        <f t="shared" si="9"/>
        <v>0</v>
      </c>
      <c r="N45" s="443">
        <f t="shared" si="9"/>
        <v>0</v>
      </c>
      <c r="O45" s="443">
        <f t="shared" si="9"/>
        <v>0</v>
      </c>
      <c r="P45" s="443">
        <f t="shared" si="9"/>
        <v>0</v>
      </c>
      <c r="Q45" s="443">
        <f t="shared" si="9"/>
        <v>0</v>
      </c>
      <c r="R45" s="443">
        <f t="shared" si="9"/>
        <v>0</v>
      </c>
      <c r="S45" s="443">
        <f t="shared" si="9"/>
        <v>0</v>
      </c>
      <c r="T45" s="443">
        <f t="shared" si="9"/>
        <v>0</v>
      </c>
      <c r="U45" s="443">
        <f t="shared" si="9"/>
        <v>0</v>
      </c>
      <c r="V45" s="443">
        <f t="shared" si="8"/>
        <v>0</v>
      </c>
      <c r="W45" s="443">
        <f t="shared" si="8"/>
        <v>0</v>
      </c>
    </row>
    <row r="46" spans="3:23" x14ac:dyDescent="0.2">
      <c r="C46" s="273" t="str">
        <f t="shared" si="6"/>
        <v/>
      </c>
      <c r="D46" s="275"/>
      <c r="E46" s="275"/>
      <c r="F46" s="443">
        <f t="shared" si="9"/>
        <v>0</v>
      </c>
      <c r="G46" s="443">
        <f t="shared" si="8"/>
        <v>0</v>
      </c>
      <c r="H46" s="443">
        <f t="shared" si="8"/>
        <v>0</v>
      </c>
      <c r="I46" s="443">
        <f t="shared" si="8"/>
        <v>0</v>
      </c>
      <c r="J46" s="443">
        <f t="shared" si="8"/>
        <v>0</v>
      </c>
      <c r="K46" s="443">
        <f t="shared" si="8"/>
        <v>0</v>
      </c>
      <c r="L46" s="443">
        <f t="shared" si="8"/>
        <v>0</v>
      </c>
      <c r="M46" s="443">
        <f t="shared" si="8"/>
        <v>0</v>
      </c>
      <c r="N46" s="443">
        <f t="shared" si="8"/>
        <v>0</v>
      </c>
      <c r="O46" s="443">
        <f t="shared" si="8"/>
        <v>0</v>
      </c>
      <c r="P46" s="443">
        <f t="shared" si="8"/>
        <v>0</v>
      </c>
      <c r="Q46" s="443">
        <f t="shared" si="8"/>
        <v>0</v>
      </c>
      <c r="R46" s="443">
        <f t="shared" si="8"/>
        <v>0</v>
      </c>
      <c r="S46" s="443">
        <f t="shared" si="8"/>
        <v>0</v>
      </c>
      <c r="T46" s="443">
        <f t="shared" si="8"/>
        <v>0</v>
      </c>
      <c r="U46" s="443">
        <f t="shared" si="8"/>
        <v>0</v>
      </c>
      <c r="V46" s="443">
        <f t="shared" si="8"/>
        <v>0</v>
      </c>
      <c r="W46" s="443">
        <f t="shared" si="8"/>
        <v>0</v>
      </c>
    </row>
    <row r="47" spans="3:23" x14ac:dyDescent="0.2">
      <c r="C47" s="273" t="str">
        <f t="shared" si="6"/>
        <v/>
      </c>
      <c r="D47" s="275"/>
      <c r="E47" s="275"/>
      <c r="F47" s="443">
        <f t="shared" si="9"/>
        <v>0</v>
      </c>
      <c r="G47" s="443">
        <f t="shared" si="8"/>
        <v>0</v>
      </c>
      <c r="H47" s="443">
        <f t="shared" si="8"/>
        <v>0</v>
      </c>
      <c r="I47" s="443">
        <f t="shared" si="8"/>
        <v>0</v>
      </c>
      <c r="J47" s="443">
        <f t="shared" si="8"/>
        <v>0</v>
      </c>
      <c r="K47" s="443">
        <f t="shared" si="8"/>
        <v>0</v>
      </c>
      <c r="L47" s="443">
        <f t="shared" si="8"/>
        <v>0</v>
      </c>
      <c r="M47" s="443">
        <f t="shared" si="8"/>
        <v>0</v>
      </c>
      <c r="N47" s="443">
        <f t="shared" si="8"/>
        <v>0</v>
      </c>
      <c r="O47" s="443">
        <f t="shared" si="8"/>
        <v>0</v>
      </c>
      <c r="P47" s="443">
        <f t="shared" si="8"/>
        <v>0</v>
      </c>
      <c r="Q47" s="443">
        <f t="shared" si="8"/>
        <v>0</v>
      </c>
      <c r="R47" s="443">
        <f t="shared" si="8"/>
        <v>0</v>
      </c>
      <c r="S47" s="443">
        <f t="shared" si="8"/>
        <v>0</v>
      </c>
      <c r="T47" s="443">
        <f t="shared" si="8"/>
        <v>0</v>
      </c>
      <c r="U47" s="443">
        <f t="shared" si="8"/>
        <v>0</v>
      </c>
      <c r="V47" s="443">
        <f t="shared" si="8"/>
        <v>0</v>
      </c>
      <c r="W47" s="443">
        <f t="shared" si="8"/>
        <v>0</v>
      </c>
    </row>
    <row r="48" spans="3:23" x14ac:dyDescent="0.2">
      <c r="C48" s="273" t="str">
        <f t="shared" si="6"/>
        <v/>
      </c>
      <c r="D48" s="275"/>
      <c r="E48" s="275"/>
      <c r="F48" s="443">
        <f t="shared" si="9"/>
        <v>0</v>
      </c>
      <c r="G48" s="443">
        <f t="shared" si="8"/>
        <v>0</v>
      </c>
      <c r="H48" s="443">
        <f t="shared" si="8"/>
        <v>0</v>
      </c>
      <c r="I48" s="443">
        <f t="shared" si="8"/>
        <v>0</v>
      </c>
      <c r="J48" s="443">
        <f t="shared" si="8"/>
        <v>0</v>
      </c>
      <c r="K48" s="443">
        <f t="shared" si="8"/>
        <v>0</v>
      </c>
      <c r="L48" s="443">
        <f t="shared" si="8"/>
        <v>0</v>
      </c>
      <c r="M48" s="443">
        <f t="shared" si="8"/>
        <v>0</v>
      </c>
      <c r="N48" s="443">
        <f t="shared" si="8"/>
        <v>0</v>
      </c>
      <c r="O48" s="443">
        <f t="shared" si="8"/>
        <v>0</v>
      </c>
      <c r="P48" s="443">
        <f t="shared" si="8"/>
        <v>0</v>
      </c>
      <c r="Q48" s="443">
        <f t="shared" si="8"/>
        <v>0</v>
      </c>
      <c r="R48" s="443">
        <f t="shared" si="8"/>
        <v>0</v>
      </c>
      <c r="S48" s="443">
        <f t="shared" si="8"/>
        <v>0</v>
      </c>
      <c r="T48" s="443">
        <f t="shared" si="8"/>
        <v>0</v>
      </c>
      <c r="U48" s="443">
        <f t="shared" si="8"/>
        <v>0</v>
      </c>
      <c r="V48" s="443">
        <f t="shared" si="8"/>
        <v>0</v>
      </c>
      <c r="W48" s="443">
        <f t="shared" si="8"/>
        <v>0</v>
      </c>
    </row>
    <row r="49" spans="3:23" x14ac:dyDescent="0.2">
      <c r="C49" s="273" t="str">
        <f t="shared" si="6"/>
        <v/>
      </c>
      <c r="D49" s="275"/>
      <c r="E49" s="275"/>
      <c r="F49" s="443">
        <f t="shared" si="9"/>
        <v>0</v>
      </c>
      <c r="G49" s="443">
        <f t="shared" si="8"/>
        <v>0</v>
      </c>
      <c r="H49" s="443">
        <f t="shared" si="8"/>
        <v>0</v>
      </c>
      <c r="I49" s="443">
        <f t="shared" si="8"/>
        <v>0</v>
      </c>
      <c r="J49" s="443">
        <f t="shared" si="8"/>
        <v>0</v>
      </c>
      <c r="K49" s="443">
        <f t="shared" si="8"/>
        <v>0</v>
      </c>
      <c r="L49" s="443">
        <f t="shared" si="8"/>
        <v>0</v>
      </c>
      <c r="M49" s="443">
        <f t="shared" si="8"/>
        <v>0</v>
      </c>
      <c r="N49" s="443">
        <f t="shared" si="8"/>
        <v>0</v>
      </c>
      <c r="O49" s="443">
        <f t="shared" si="8"/>
        <v>0</v>
      </c>
      <c r="P49" s="443">
        <f t="shared" si="8"/>
        <v>0</v>
      </c>
      <c r="Q49" s="443">
        <f t="shared" si="8"/>
        <v>0</v>
      </c>
      <c r="R49" s="443">
        <f t="shared" si="8"/>
        <v>0</v>
      </c>
      <c r="S49" s="443">
        <f t="shared" si="8"/>
        <v>0</v>
      </c>
      <c r="T49" s="443">
        <f t="shared" si="8"/>
        <v>0</v>
      </c>
      <c r="U49" s="443">
        <f t="shared" si="8"/>
        <v>0</v>
      </c>
      <c r="V49" s="443">
        <f t="shared" si="8"/>
        <v>0</v>
      </c>
      <c r="W49" s="443">
        <f t="shared" si="8"/>
        <v>0</v>
      </c>
    </row>
    <row r="50" spans="3:23" x14ac:dyDescent="0.2">
      <c r="C50" s="273" t="str">
        <f t="shared" si="6"/>
        <v/>
      </c>
      <c r="D50" s="275"/>
      <c r="E50" s="275"/>
      <c r="F50" s="443">
        <f t="shared" si="9"/>
        <v>0</v>
      </c>
      <c r="G50" s="443">
        <f t="shared" si="8"/>
        <v>0</v>
      </c>
      <c r="H50" s="443">
        <f t="shared" si="8"/>
        <v>0</v>
      </c>
      <c r="I50" s="443">
        <f t="shared" si="8"/>
        <v>0</v>
      </c>
      <c r="J50" s="443">
        <f t="shared" si="8"/>
        <v>0</v>
      </c>
      <c r="K50" s="443">
        <f t="shared" si="8"/>
        <v>0</v>
      </c>
      <c r="L50" s="443">
        <f t="shared" si="8"/>
        <v>0</v>
      </c>
      <c r="M50" s="443">
        <f t="shared" si="8"/>
        <v>0</v>
      </c>
      <c r="N50" s="443">
        <f t="shared" si="8"/>
        <v>0</v>
      </c>
      <c r="O50" s="443">
        <f t="shared" si="8"/>
        <v>0</v>
      </c>
      <c r="P50" s="443">
        <f t="shared" si="8"/>
        <v>0</v>
      </c>
      <c r="Q50" s="443">
        <f t="shared" si="8"/>
        <v>0</v>
      </c>
      <c r="R50" s="443">
        <f t="shared" si="8"/>
        <v>0</v>
      </c>
      <c r="S50" s="443">
        <f t="shared" si="8"/>
        <v>0</v>
      </c>
      <c r="T50" s="443">
        <f t="shared" si="8"/>
        <v>0</v>
      </c>
      <c r="U50" s="443">
        <f t="shared" si="8"/>
        <v>0</v>
      </c>
      <c r="V50" s="443">
        <f t="shared" si="8"/>
        <v>0</v>
      </c>
      <c r="W50" s="443">
        <f t="shared" si="8"/>
        <v>0</v>
      </c>
    </row>
    <row r="51" spans="3:23" x14ac:dyDescent="0.2">
      <c r="C51" s="273" t="str">
        <f t="shared" si="6"/>
        <v/>
      </c>
      <c r="D51" s="275"/>
      <c r="E51" s="275"/>
      <c r="F51" s="443">
        <f t="shared" si="9"/>
        <v>0</v>
      </c>
      <c r="G51" s="443">
        <f t="shared" si="8"/>
        <v>0</v>
      </c>
      <c r="H51" s="443">
        <f t="shared" si="8"/>
        <v>0</v>
      </c>
      <c r="I51" s="443">
        <f t="shared" si="8"/>
        <v>0</v>
      </c>
      <c r="J51" s="443">
        <f t="shared" si="8"/>
        <v>0</v>
      </c>
      <c r="K51" s="443">
        <f t="shared" si="8"/>
        <v>0</v>
      </c>
      <c r="L51" s="443">
        <f t="shared" si="8"/>
        <v>0</v>
      </c>
      <c r="M51" s="443">
        <f t="shared" si="8"/>
        <v>0</v>
      </c>
      <c r="N51" s="443">
        <f t="shared" si="8"/>
        <v>0</v>
      </c>
      <c r="O51" s="443">
        <f t="shared" si="8"/>
        <v>0</v>
      </c>
      <c r="P51" s="443">
        <f t="shared" si="8"/>
        <v>0</v>
      </c>
      <c r="Q51" s="443">
        <f t="shared" si="8"/>
        <v>0</v>
      </c>
      <c r="R51" s="443">
        <f t="shared" si="8"/>
        <v>0</v>
      </c>
      <c r="S51" s="443">
        <f t="shared" si="8"/>
        <v>0</v>
      </c>
      <c r="T51" s="443">
        <f t="shared" si="8"/>
        <v>0</v>
      </c>
      <c r="U51" s="443">
        <f t="shared" si="8"/>
        <v>0</v>
      </c>
      <c r="V51" s="443">
        <f t="shared" si="8"/>
        <v>0</v>
      </c>
      <c r="W51" s="443">
        <f t="shared" si="8"/>
        <v>0</v>
      </c>
    </row>
    <row r="52" spans="3:23" x14ac:dyDescent="0.2">
      <c r="C52" s="493" t="str">
        <f t="shared" si="6"/>
        <v/>
      </c>
      <c r="D52" s="275"/>
      <c r="E52" s="275"/>
      <c r="F52" s="444">
        <f t="shared" si="9"/>
        <v>0</v>
      </c>
      <c r="G52" s="444">
        <f t="shared" si="8"/>
        <v>0</v>
      </c>
      <c r="H52" s="444">
        <f t="shared" si="8"/>
        <v>0</v>
      </c>
      <c r="I52" s="444">
        <f t="shared" si="8"/>
        <v>0</v>
      </c>
      <c r="J52" s="444">
        <f t="shared" si="8"/>
        <v>0</v>
      </c>
      <c r="K52" s="444">
        <f t="shared" si="8"/>
        <v>0</v>
      </c>
      <c r="L52" s="444">
        <f t="shared" si="8"/>
        <v>0</v>
      </c>
      <c r="M52" s="444">
        <f t="shared" si="8"/>
        <v>0</v>
      </c>
      <c r="N52" s="444">
        <f t="shared" si="8"/>
        <v>0</v>
      </c>
      <c r="O52" s="444">
        <f t="shared" si="8"/>
        <v>0</v>
      </c>
      <c r="P52" s="444">
        <f t="shared" si="8"/>
        <v>0</v>
      </c>
      <c r="Q52" s="444">
        <f t="shared" si="8"/>
        <v>0</v>
      </c>
      <c r="R52" s="444">
        <f t="shared" si="8"/>
        <v>0</v>
      </c>
      <c r="S52" s="444">
        <f t="shared" si="8"/>
        <v>0</v>
      </c>
      <c r="T52" s="444">
        <f t="shared" si="8"/>
        <v>0</v>
      </c>
      <c r="U52" s="444">
        <f t="shared" si="8"/>
        <v>0</v>
      </c>
      <c r="V52" s="444">
        <f t="shared" si="8"/>
        <v>0</v>
      </c>
      <c r="W52" s="444">
        <f t="shared" si="8"/>
        <v>0</v>
      </c>
    </row>
    <row r="53" spans="3:23" ht="4.5" customHeight="1" x14ac:dyDescent="0.2">
      <c r="C53" s="276"/>
      <c r="D53" s="265"/>
      <c r="E53" s="265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  <c r="Q53" s="440"/>
      <c r="R53" s="440"/>
      <c r="S53" s="440"/>
      <c r="T53" s="440"/>
      <c r="U53" s="440"/>
      <c r="V53" s="440"/>
      <c r="W53" s="440"/>
    </row>
    <row r="54" spans="3:23" x14ac:dyDescent="0.2">
      <c r="C54" s="277" t="str">
        <f>C20</f>
        <v>Ende</v>
      </c>
      <c r="D54" s="270"/>
      <c r="E54" s="270"/>
      <c r="F54" s="446"/>
      <c r="G54" s="446"/>
      <c r="H54" s="446"/>
      <c r="I54" s="446"/>
      <c r="J54" s="446"/>
      <c r="K54" s="446"/>
      <c r="L54" s="446"/>
      <c r="M54" s="446"/>
      <c r="N54" s="446"/>
      <c r="O54" s="446"/>
      <c r="P54" s="446"/>
      <c r="Q54" s="446"/>
      <c r="R54" s="446"/>
      <c r="S54" s="446"/>
      <c r="T54" s="446"/>
      <c r="U54" s="446"/>
      <c r="V54" s="446"/>
      <c r="W54" s="446"/>
    </row>
    <row r="55" spans="3:23" x14ac:dyDescent="0.2">
      <c r="C55" s="33"/>
      <c r="D55" s="144"/>
      <c r="E55" s="144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</row>
    <row r="56" spans="3:23" x14ac:dyDescent="0.2">
      <c r="C56" s="271" t="s">
        <v>227</v>
      </c>
      <c r="D56" s="266"/>
      <c r="E56" s="266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</row>
    <row r="57" spans="3:23" x14ac:dyDescent="0.2">
      <c r="C57" s="272" t="str">
        <f t="shared" ref="C57:C67" si="10">IF(C9&lt;&gt;"",C9,"")</f>
        <v/>
      </c>
      <c r="D57" s="268"/>
      <c r="E57" s="268"/>
      <c r="F57" s="442">
        <f>IF(F28&lt;&gt;0,IF(-$E$27&lt;F43,(-MIN($E$27,-D9/12)-F43)*($E$26),0),0)</f>
        <v>0</v>
      </c>
      <c r="G57" s="442">
        <f t="shared" ref="G57:G67" si="11">IF(G28&lt;&gt;0,IF(-$E$27&lt;G43,(-MIN($E$27,-E9/12)-G43)/2,0),0)</f>
        <v>0</v>
      </c>
      <c r="H57" s="442">
        <f t="shared" ref="H57:H67" si="12">IF(H28&lt;&gt;0,IF(-$E$27&lt;H43,(-MIN($E$27,-F9/12)-H43)/2,0),0)</f>
        <v>0</v>
      </c>
      <c r="I57" s="442">
        <f t="shared" ref="I57:I67" si="13">IF(I28&lt;&gt;0,IF(-$E$27&lt;I43,(-MIN($E$27,-G9/12)-I43)/2,0),0)</f>
        <v>0</v>
      </c>
      <c r="J57" s="442">
        <f t="shared" ref="J57:J67" si="14">IF(J28&lt;&gt;0,IF(-$E$27&lt;J43,(-MIN($E$27,-H9/12)-J43)/2,0),0)</f>
        <v>0</v>
      </c>
      <c r="K57" s="442">
        <f t="shared" ref="K57:K67" si="15">IF(K28&lt;&gt;0,IF(-$E$27&lt;K43,(-MIN($E$27,-I9/12)-K43)/2,0),0)</f>
        <v>0</v>
      </c>
      <c r="L57" s="442">
        <f t="shared" ref="L57:L67" si="16">IF(L28&lt;&gt;0,IF(-$E$27&lt;L43,(-MIN($E$27,-J9/12)-L43)/2,0),0)</f>
        <v>0</v>
      </c>
      <c r="M57" s="442">
        <f t="shared" ref="M57:M67" si="17">IF(M28&lt;&gt;0,IF(-$E$27&lt;M43,(-MIN($E$27,-K9/12)-M43)/2,0),0)</f>
        <v>0</v>
      </c>
      <c r="N57" s="442">
        <f t="shared" ref="N57:N67" si="18">IF(N28&lt;&gt;0,IF(-$E$27&lt;N43,(-MIN($E$27,-L9/12)-N43)/2,0),0)</f>
        <v>0</v>
      </c>
      <c r="O57" s="442">
        <f t="shared" ref="O57:O67" si="19">IF(O28&lt;&gt;0,IF(-$E$27&lt;O43,(-MIN($E$27,-M9/12)-O43)/2,0),0)</f>
        <v>0</v>
      </c>
      <c r="P57" s="442">
        <f t="shared" ref="P57:P67" si="20">IF(P28&lt;&gt;0,IF(-$E$27&lt;P43,(-MIN($E$27,-N9/12)-P43)/2,0),0)</f>
        <v>0</v>
      </c>
      <c r="Q57" s="442">
        <f t="shared" ref="Q57:Q67" si="21">IF(Q28&lt;&gt;0,IF(-$E$27&lt;Q43,(-MIN($E$27,-O9/12)-Q43)/2,0),0)</f>
        <v>0</v>
      </c>
      <c r="R57" s="442">
        <f t="shared" ref="R57:R67" si="22">IF(R28&lt;&gt;0,IF(-$E$27&lt;R43,(-MIN($E$27,-P9/12)-R43)/2,0),0)</f>
        <v>0</v>
      </c>
      <c r="S57" s="442">
        <f t="shared" ref="S57:S67" si="23">IF(S28&lt;&gt;0,IF(-$E$27&lt;S43,(-MIN($E$27,-Q9/12)-S43)/2,0),0)</f>
        <v>0</v>
      </c>
      <c r="T57" s="442">
        <f t="shared" ref="T57:T67" si="24">IF(T28&lt;&gt;0,IF(-$E$27&lt;T43,(-MIN($E$27,-R9/12)-T43)/2,0),0)</f>
        <v>0</v>
      </c>
      <c r="U57" s="442">
        <f t="shared" ref="U57:U67" si="25">IF(U28&lt;&gt;0,IF(-$E$27&lt;U43,(-MIN($E$27,-S9/12)-U43)/2,0),0)</f>
        <v>0</v>
      </c>
      <c r="V57" s="442">
        <f t="shared" ref="V57:V67" si="26">IF(V28&lt;&gt;0,IF(-$E$27&lt;V43,(-MIN($E$27,-T9/12)-V43)/2,0),0)</f>
        <v>0</v>
      </c>
      <c r="W57" s="442">
        <f t="shared" ref="W57:W67" si="27">IF(W28&lt;&gt;0,IF(-$E$27&lt;W43,(-MIN($E$27,-U9/12)-W43)/2,0),0)</f>
        <v>0</v>
      </c>
    </row>
    <row r="58" spans="3:23" x14ac:dyDescent="0.2">
      <c r="C58" s="273" t="str">
        <f t="shared" si="10"/>
        <v/>
      </c>
      <c r="D58" s="274"/>
      <c r="E58" s="274"/>
      <c r="F58" s="443">
        <f t="shared" ref="F58:F67" si="28">IF(F29&lt;&gt;0,IF(-$E$27&lt;F44,(-MIN($E$27,-D10/12)-F44)/2,0),0)</f>
        <v>0</v>
      </c>
      <c r="G58" s="443">
        <f t="shared" si="11"/>
        <v>0</v>
      </c>
      <c r="H58" s="443">
        <f t="shared" si="12"/>
        <v>0</v>
      </c>
      <c r="I58" s="443">
        <f t="shared" si="13"/>
        <v>0</v>
      </c>
      <c r="J58" s="443">
        <f t="shared" si="14"/>
        <v>0</v>
      </c>
      <c r="K58" s="443">
        <f t="shared" si="15"/>
        <v>0</v>
      </c>
      <c r="L58" s="443">
        <f t="shared" si="16"/>
        <v>0</v>
      </c>
      <c r="M58" s="443">
        <f t="shared" si="17"/>
        <v>0</v>
      </c>
      <c r="N58" s="443">
        <f t="shared" si="18"/>
        <v>0</v>
      </c>
      <c r="O58" s="443">
        <f t="shared" si="19"/>
        <v>0</v>
      </c>
      <c r="P58" s="443">
        <f t="shared" si="20"/>
        <v>0</v>
      </c>
      <c r="Q58" s="443">
        <f t="shared" si="21"/>
        <v>0</v>
      </c>
      <c r="R58" s="443">
        <f t="shared" si="22"/>
        <v>0</v>
      </c>
      <c r="S58" s="443">
        <f t="shared" si="23"/>
        <v>0</v>
      </c>
      <c r="T58" s="443">
        <f t="shared" si="24"/>
        <v>0</v>
      </c>
      <c r="U58" s="443">
        <f t="shared" si="25"/>
        <v>0</v>
      </c>
      <c r="V58" s="443">
        <f t="shared" si="26"/>
        <v>0</v>
      </c>
      <c r="W58" s="443">
        <f t="shared" si="27"/>
        <v>0</v>
      </c>
    </row>
    <row r="59" spans="3:23" x14ac:dyDescent="0.2">
      <c r="C59" s="273" t="str">
        <f t="shared" si="10"/>
        <v/>
      </c>
      <c r="D59" s="275"/>
      <c r="E59" s="275"/>
      <c r="F59" s="443">
        <f t="shared" si="28"/>
        <v>0</v>
      </c>
      <c r="G59" s="443">
        <f t="shared" si="11"/>
        <v>0</v>
      </c>
      <c r="H59" s="443">
        <f t="shared" si="12"/>
        <v>0</v>
      </c>
      <c r="I59" s="443">
        <f t="shared" si="13"/>
        <v>0</v>
      </c>
      <c r="J59" s="443">
        <f t="shared" si="14"/>
        <v>0</v>
      </c>
      <c r="K59" s="443">
        <f t="shared" si="15"/>
        <v>0</v>
      </c>
      <c r="L59" s="443">
        <f t="shared" si="16"/>
        <v>0</v>
      </c>
      <c r="M59" s="443">
        <f t="shared" si="17"/>
        <v>0</v>
      </c>
      <c r="N59" s="443">
        <f t="shared" si="18"/>
        <v>0</v>
      </c>
      <c r="O59" s="443">
        <f t="shared" si="19"/>
        <v>0</v>
      </c>
      <c r="P59" s="443">
        <f t="shared" si="20"/>
        <v>0</v>
      </c>
      <c r="Q59" s="443">
        <f t="shared" si="21"/>
        <v>0</v>
      </c>
      <c r="R59" s="443">
        <f t="shared" si="22"/>
        <v>0</v>
      </c>
      <c r="S59" s="443">
        <f t="shared" si="23"/>
        <v>0</v>
      </c>
      <c r="T59" s="443">
        <f t="shared" si="24"/>
        <v>0</v>
      </c>
      <c r="U59" s="443">
        <f t="shared" si="25"/>
        <v>0</v>
      </c>
      <c r="V59" s="443">
        <f t="shared" si="26"/>
        <v>0</v>
      </c>
      <c r="W59" s="443">
        <f t="shared" si="27"/>
        <v>0</v>
      </c>
    </row>
    <row r="60" spans="3:23" x14ac:dyDescent="0.2">
      <c r="C60" s="273" t="str">
        <f t="shared" si="10"/>
        <v/>
      </c>
      <c r="D60" s="275"/>
      <c r="E60" s="275"/>
      <c r="F60" s="443">
        <f t="shared" si="28"/>
        <v>0</v>
      </c>
      <c r="G60" s="443">
        <f t="shared" si="11"/>
        <v>0</v>
      </c>
      <c r="H60" s="443">
        <f t="shared" si="12"/>
        <v>0</v>
      </c>
      <c r="I60" s="443">
        <f t="shared" si="13"/>
        <v>0</v>
      </c>
      <c r="J60" s="443">
        <f t="shared" si="14"/>
        <v>0</v>
      </c>
      <c r="K60" s="443">
        <f t="shared" si="15"/>
        <v>0</v>
      </c>
      <c r="L60" s="443">
        <f t="shared" si="16"/>
        <v>0</v>
      </c>
      <c r="M60" s="443">
        <f t="shared" si="17"/>
        <v>0</v>
      </c>
      <c r="N60" s="443">
        <f t="shared" si="18"/>
        <v>0</v>
      </c>
      <c r="O60" s="443">
        <f t="shared" si="19"/>
        <v>0</v>
      </c>
      <c r="P60" s="443">
        <f t="shared" si="20"/>
        <v>0</v>
      </c>
      <c r="Q60" s="443">
        <f t="shared" si="21"/>
        <v>0</v>
      </c>
      <c r="R60" s="443">
        <f t="shared" si="22"/>
        <v>0</v>
      </c>
      <c r="S60" s="443">
        <f t="shared" si="23"/>
        <v>0</v>
      </c>
      <c r="T60" s="443">
        <f t="shared" si="24"/>
        <v>0</v>
      </c>
      <c r="U60" s="443">
        <f t="shared" si="25"/>
        <v>0</v>
      </c>
      <c r="V60" s="443">
        <f t="shared" si="26"/>
        <v>0</v>
      </c>
      <c r="W60" s="443">
        <f t="shared" si="27"/>
        <v>0</v>
      </c>
    </row>
    <row r="61" spans="3:23" x14ac:dyDescent="0.2">
      <c r="C61" s="273" t="str">
        <f t="shared" si="10"/>
        <v/>
      </c>
      <c r="D61" s="275"/>
      <c r="E61" s="275"/>
      <c r="F61" s="443">
        <f t="shared" si="28"/>
        <v>0</v>
      </c>
      <c r="G61" s="443">
        <f t="shared" si="11"/>
        <v>0</v>
      </c>
      <c r="H61" s="443">
        <f t="shared" si="12"/>
        <v>0</v>
      </c>
      <c r="I61" s="443">
        <f t="shared" si="13"/>
        <v>0</v>
      </c>
      <c r="J61" s="443">
        <f t="shared" si="14"/>
        <v>0</v>
      </c>
      <c r="K61" s="443">
        <f t="shared" si="15"/>
        <v>0</v>
      </c>
      <c r="L61" s="443">
        <f t="shared" si="16"/>
        <v>0</v>
      </c>
      <c r="M61" s="443">
        <f t="shared" si="17"/>
        <v>0</v>
      </c>
      <c r="N61" s="443">
        <f t="shared" si="18"/>
        <v>0</v>
      </c>
      <c r="O61" s="443">
        <f t="shared" si="19"/>
        <v>0</v>
      </c>
      <c r="P61" s="443">
        <f t="shared" si="20"/>
        <v>0</v>
      </c>
      <c r="Q61" s="443">
        <f t="shared" si="21"/>
        <v>0</v>
      </c>
      <c r="R61" s="443">
        <f t="shared" si="22"/>
        <v>0</v>
      </c>
      <c r="S61" s="443">
        <f t="shared" si="23"/>
        <v>0</v>
      </c>
      <c r="T61" s="443">
        <f t="shared" si="24"/>
        <v>0</v>
      </c>
      <c r="U61" s="443">
        <f t="shared" si="25"/>
        <v>0</v>
      </c>
      <c r="V61" s="443">
        <f t="shared" si="26"/>
        <v>0</v>
      </c>
      <c r="W61" s="443">
        <f t="shared" si="27"/>
        <v>0</v>
      </c>
    </row>
    <row r="62" spans="3:23" x14ac:dyDescent="0.2">
      <c r="C62" s="273" t="str">
        <f t="shared" si="10"/>
        <v/>
      </c>
      <c r="D62" s="275"/>
      <c r="E62" s="275"/>
      <c r="F62" s="443">
        <f t="shared" si="28"/>
        <v>0</v>
      </c>
      <c r="G62" s="443">
        <f t="shared" si="11"/>
        <v>0</v>
      </c>
      <c r="H62" s="443">
        <f t="shared" si="12"/>
        <v>0</v>
      </c>
      <c r="I62" s="443">
        <f t="shared" si="13"/>
        <v>0</v>
      </c>
      <c r="J62" s="443">
        <f t="shared" si="14"/>
        <v>0</v>
      </c>
      <c r="K62" s="443">
        <f t="shared" si="15"/>
        <v>0</v>
      </c>
      <c r="L62" s="443">
        <f t="shared" si="16"/>
        <v>0</v>
      </c>
      <c r="M62" s="443">
        <f t="shared" si="17"/>
        <v>0</v>
      </c>
      <c r="N62" s="443">
        <f t="shared" si="18"/>
        <v>0</v>
      </c>
      <c r="O62" s="443">
        <f t="shared" si="19"/>
        <v>0</v>
      </c>
      <c r="P62" s="443">
        <f t="shared" si="20"/>
        <v>0</v>
      </c>
      <c r="Q62" s="443">
        <f t="shared" si="21"/>
        <v>0</v>
      </c>
      <c r="R62" s="443">
        <f t="shared" si="22"/>
        <v>0</v>
      </c>
      <c r="S62" s="443">
        <f t="shared" si="23"/>
        <v>0</v>
      </c>
      <c r="T62" s="443">
        <f t="shared" si="24"/>
        <v>0</v>
      </c>
      <c r="U62" s="443">
        <f t="shared" si="25"/>
        <v>0</v>
      </c>
      <c r="V62" s="443">
        <f t="shared" si="26"/>
        <v>0</v>
      </c>
      <c r="W62" s="443">
        <f t="shared" si="27"/>
        <v>0</v>
      </c>
    </row>
    <row r="63" spans="3:23" x14ac:dyDescent="0.2">
      <c r="C63" s="273" t="str">
        <f t="shared" si="10"/>
        <v/>
      </c>
      <c r="D63" s="275"/>
      <c r="E63" s="275"/>
      <c r="F63" s="443">
        <f t="shared" si="28"/>
        <v>0</v>
      </c>
      <c r="G63" s="443">
        <f t="shared" si="11"/>
        <v>0</v>
      </c>
      <c r="H63" s="443">
        <f t="shared" si="12"/>
        <v>0</v>
      </c>
      <c r="I63" s="443">
        <f t="shared" si="13"/>
        <v>0</v>
      </c>
      <c r="J63" s="443">
        <f t="shared" si="14"/>
        <v>0</v>
      </c>
      <c r="K63" s="443">
        <f t="shared" si="15"/>
        <v>0</v>
      </c>
      <c r="L63" s="443">
        <f t="shared" si="16"/>
        <v>0</v>
      </c>
      <c r="M63" s="443">
        <f t="shared" si="17"/>
        <v>0</v>
      </c>
      <c r="N63" s="443">
        <f t="shared" si="18"/>
        <v>0</v>
      </c>
      <c r="O63" s="443">
        <f t="shared" si="19"/>
        <v>0</v>
      </c>
      <c r="P63" s="443">
        <f t="shared" si="20"/>
        <v>0</v>
      </c>
      <c r="Q63" s="443">
        <f t="shared" si="21"/>
        <v>0</v>
      </c>
      <c r="R63" s="443">
        <f t="shared" si="22"/>
        <v>0</v>
      </c>
      <c r="S63" s="443">
        <f t="shared" si="23"/>
        <v>0</v>
      </c>
      <c r="T63" s="443">
        <f t="shared" si="24"/>
        <v>0</v>
      </c>
      <c r="U63" s="443">
        <f t="shared" si="25"/>
        <v>0</v>
      </c>
      <c r="V63" s="443">
        <f t="shared" si="26"/>
        <v>0</v>
      </c>
      <c r="W63" s="443">
        <f t="shared" si="27"/>
        <v>0</v>
      </c>
    </row>
    <row r="64" spans="3:23" x14ac:dyDescent="0.2">
      <c r="C64" s="273" t="str">
        <f t="shared" si="10"/>
        <v/>
      </c>
      <c r="D64" s="275"/>
      <c r="E64" s="275"/>
      <c r="F64" s="443">
        <f t="shared" si="28"/>
        <v>0</v>
      </c>
      <c r="G64" s="443">
        <f t="shared" si="11"/>
        <v>0</v>
      </c>
      <c r="H64" s="443">
        <f t="shared" si="12"/>
        <v>0</v>
      </c>
      <c r="I64" s="443">
        <f t="shared" si="13"/>
        <v>0</v>
      </c>
      <c r="J64" s="443">
        <f t="shared" si="14"/>
        <v>0</v>
      </c>
      <c r="K64" s="443">
        <f t="shared" si="15"/>
        <v>0</v>
      </c>
      <c r="L64" s="443">
        <f t="shared" si="16"/>
        <v>0</v>
      </c>
      <c r="M64" s="443">
        <f t="shared" si="17"/>
        <v>0</v>
      </c>
      <c r="N64" s="443">
        <f t="shared" si="18"/>
        <v>0</v>
      </c>
      <c r="O64" s="443">
        <f t="shared" si="19"/>
        <v>0</v>
      </c>
      <c r="P64" s="443">
        <f t="shared" si="20"/>
        <v>0</v>
      </c>
      <c r="Q64" s="443">
        <f t="shared" si="21"/>
        <v>0</v>
      </c>
      <c r="R64" s="443">
        <f t="shared" si="22"/>
        <v>0</v>
      </c>
      <c r="S64" s="443">
        <f t="shared" si="23"/>
        <v>0</v>
      </c>
      <c r="T64" s="443">
        <f t="shared" si="24"/>
        <v>0</v>
      </c>
      <c r="U64" s="443">
        <f t="shared" si="25"/>
        <v>0</v>
      </c>
      <c r="V64" s="443">
        <f t="shared" si="26"/>
        <v>0</v>
      </c>
      <c r="W64" s="443">
        <f t="shared" si="27"/>
        <v>0</v>
      </c>
    </row>
    <row r="65" spans="3:23" x14ac:dyDescent="0.2">
      <c r="C65" s="273" t="str">
        <f t="shared" si="10"/>
        <v/>
      </c>
      <c r="D65" s="275"/>
      <c r="E65" s="275"/>
      <c r="F65" s="443">
        <f t="shared" si="28"/>
        <v>0</v>
      </c>
      <c r="G65" s="443">
        <f t="shared" si="11"/>
        <v>0</v>
      </c>
      <c r="H65" s="443">
        <f t="shared" si="12"/>
        <v>0</v>
      </c>
      <c r="I65" s="443">
        <f t="shared" si="13"/>
        <v>0</v>
      </c>
      <c r="J65" s="443">
        <f t="shared" si="14"/>
        <v>0</v>
      </c>
      <c r="K65" s="443">
        <f t="shared" si="15"/>
        <v>0</v>
      </c>
      <c r="L65" s="443">
        <f t="shared" si="16"/>
        <v>0</v>
      </c>
      <c r="M65" s="443">
        <f t="shared" si="17"/>
        <v>0</v>
      </c>
      <c r="N65" s="443">
        <f t="shared" si="18"/>
        <v>0</v>
      </c>
      <c r="O65" s="443">
        <f t="shared" si="19"/>
        <v>0</v>
      </c>
      <c r="P65" s="443">
        <f t="shared" si="20"/>
        <v>0</v>
      </c>
      <c r="Q65" s="443">
        <f t="shared" si="21"/>
        <v>0</v>
      </c>
      <c r="R65" s="443">
        <f t="shared" si="22"/>
        <v>0</v>
      </c>
      <c r="S65" s="443">
        <f t="shared" si="23"/>
        <v>0</v>
      </c>
      <c r="T65" s="443">
        <f t="shared" si="24"/>
        <v>0</v>
      </c>
      <c r="U65" s="443">
        <f t="shared" si="25"/>
        <v>0</v>
      </c>
      <c r="V65" s="443">
        <f t="shared" si="26"/>
        <v>0</v>
      </c>
      <c r="W65" s="443">
        <f t="shared" si="27"/>
        <v>0</v>
      </c>
    </row>
    <row r="66" spans="3:23" x14ac:dyDescent="0.2">
      <c r="C66" s="273" t="str">
        <f t="shared" si="10"/>
        <v/>
      </c>
      <c r="D66" s="275"/>
      <c r="E66" s="275"/>
      <c r="F66" s="443">
        <f t="shared" si="28"/>
        <v>0</v>
      </c>
      <c r="G66" s="443">
        <f t="shared" si="11"/>
        <v>0</v>
      </c>
      <c r="H66" s="443">
        <f t="shared" si="12"/>
        <v>0</v>
      </c>
      <c r="I66" s="443">
        <f t="shared" si="13"/>
        <v>0</v>
      </c>
      <c r="J66" s="443">
        <f t="shared" si="14"/>
        <v>0</v>
      </c>
      <c r="K66" s="443">
        <f t="shared" si="15"/>
        <v>0</v>
      </c>
      <c r="L66" s="443">
        <f t="shared" si="16"/>
        <v>0</v>
      </c>
      <c r="M66" s="443">
        <f t="shared" si="17"/>
        <v>0</v>
      </c>
      <c r="N66" s="443">
        <f t="shared" si="18"/>
        <v>0</v>
      </c>
      <c r="O66" s="443">
        <f t="shared" si="19"/>
        <v>0</v>
      </c>
      <c r="P66" s="443">
        <f t="shared" si="20"/>
        <v>0</v>
      </c>
      <c r="Q66" s="443">
        <f t="shared" si="21"/>
        <v>0</v>
      </c>
      <c r="R66" s="443">
        <f t="shared" si="22"/>
        <v>0</v>
      </c>
      <c r="S66" s="443">
        <f t="shared" si="23"/>
        <v>0</v>
      </c>
      <c r="T66" s="443">
        <f t="shared" si="24"/>
        <v>0</v>
      </c>
      <c r="U66" s="443">
        <f t="shared" si="25"/>
        <v>0</v>
      </c>
      <c r="V66" s="443">
        <f t="shared" si="26"/>
        <v>0</v>
      </c>
      <c r="W66" s="443">
        <f t="shared" si="27"/>
        <v>0</v>
      </c>
    </row>
    <row r="67" spans="3:23" x14ac:dyDescent="0.2">
      <c r="C67" s="493" t="str">
        <f t="shared" si="10"/>
        <v/>
      </c>
      <c r="D67" s="275"/>
      <c r="E67" s="275"/>
      <c r="F67" s="444">
        <f t="shared" si="28"/>
        <v>0</v>
      </c>
      <c r="G67" s="444">
        <f t="shared" si="11"/>
        <v>0</v>
      </c>
      <c r="H67" s="444">
        <f t="shared" si="12"/>
        <v>0</v>
      </c>
      <c r="I67" s="444">
        <f t="shared" si="13"/>
        <v>0</v>
      </c>
      <c r="J67" s="444">
        <f t="shared" si="14"/>
        <v>0</v>
      </c>
      <c r="K67" s="444">
        <f t="shared" si="15"/>
        <v>0</v>
      </c>
      <c r="L67" s="444">
        <f t="shared" si="16"/>
        <v>0</v>
      </c>
      <c r="M67" s="444">
        <f t="shared" si="17"/>
        <v>0</v>
      </c>
      <c r="N67" s="444">
        <f t="shared" si="18"/>
        <v>0</v>
      </c>
      <c r="O67" s="444">
        <f t="shared" si="19"/>
        <v>0</v>
      </c>
      <c r="P67" s="444">
        <f t="shared" si="20"/>
        <v>0</v>
      </c>
      <c r="Q67" s="444">
        <f t="shared" si="21"/>
        <v>0</v>
      </c>
      <c r="R67" s="444">
        <f t="shared" si="22"/>
        <v>0</v>
      </c>
      <c r="S67" s="444">
        <f t="shared" si="23"/>
        <v>0</v>
      </c>
      <c r="T67" s="444">
        <f t="shared" si="24"/>
        <v>0</v>
      </c>
      <c r="U67" s="444">
        <f t="shared" si="25"/>
        <v>0</v>
      </c>
      <c r="V67" s="444">
        <f t="shared" si="26"/>
        <v>0</v>
      </c>
      <c r="W67" s="444">
        <f t="shared" si="27"/>
        <v>0</v>
      </c>
    </row>
    <row r="68" spans="3:23" x14ac:dyDescent="0.2">
      <c r="C68" s="490" t="s">
        <v>228</v>
      </c>
      <c r="D68" s="491"/>
      <c r="E68" s="491"/>
      <c r="F68" s="492">
        <f>SUM(F57:F67)</f>
        <v>0</v>
      </c>
      <c r="G68" s="492">
        <f t="shared" ref="G68:W68" si="29">SUM(G57:G67)</f>
        <v>0</v>
      </c>
      <c r="H68" s="492">
        <f t="shared" si="29"/>
        <v>0</v>
      </c>
      <c r="I68" s="492">
        <f t="shared" si="29"/>
        <v>0</v>
      </c>
      <c r="J68" s="492">
        <f t="shared" si="29"/>
        <v>0</v>
      </c>
      <c r="K68" s="492">
        <f t="shared" si="29"/>
        <v>0</v>
      </c>
      <c r="L68" s="492">
        <f t="shared" si="29"/>
        <v>0</v>
      </c>
      <c r="M68" s="492">
        <f t="shared" si="29"/>
        <v>0</v>
      </c>
      <c r="N68" s="492">
        <f t="shared" si="29"/>
        <v>0</v>
      </c>
      <c r="O68" s="492">
        <f t="shared" si="29"/>
        <v>0</v>
      </c>
      <c r="P68" s="492">
        <f t="shared" si="29"/>
        <v>0</v>
      </c>
      <c r="Q68" s="492">
        <f t="shared" si="29"/>
        <v>0</v>
      </c>
      <c r="R68" s="492">
        <f t="shared" si="29"/>
        <v>0</v>
      </c>
      <c r="S68" s="492">
        <f t="shared" si="29"/>
        <v>0</v>
      </c>
      <c r="T68" s="492">
        <f t="shared" si="29"/>
        <v>0</v>
      </c>
      <c r="U68" s="492">
        <f t="shared" si="29"/>
        <v>0</v>
      </c>
      <c r="V68" s="492">
        <f t="shared" si="29"/>
        <v>0</v>
      </c>
      <c r="W68" s="492">
        <f t="shared" si="29"/>
        <v>0</v>
      </c>
    </row>
    <row r="69" spans="3:23" x14ac:dyDescent="0.2">
      <c r="C69" s="271" t="s">
        <v>229</v>
      </c>
      <c r="D69" s="266"/>
      <c r="E69" s="266"/>
      <c r="F69" s="439"/>
      <c r="G69" s="439">
        <f>-F68</f>
        <v>0</v>
      </c>
      <c r="H69" s="439">
        <f t="shared" ref="H69:W69" si="30">-G68</f>
        <v>0</v>
      </c>
      <c r="I69" s="439">
        <f t="shared" si="30"/>
        <v>0</v>
      </c>
      <c r="J69" s="439">
        <f t="shared" si="30"/>
        <v>0</v>
      </c>
      <c r="K69" s="439">
        <f t="shared" si="30"/>
        <v>0</v>
      </c>
      <c r="L69" s="439">
        <f t="shared" si="30"/>
        <v>0</v>
      </c>
      <c r="M69" s="439">
        <f t="shared" si="30"/>
        <v>0</v>
      </c>
      <c r="N69" s="439">
        <f t="shared" si="30"/>
        <v>0</v>
      </c>
      <c r="O69" s="439">
        <f t="shared" si="30"/>
        <v>0</v>
      </c>
      <c r="P69" s="439">
        <f t="shared" si="30"/>
        <v>0</v>
      </c>
      <c r="Q69" s="439">
        <f t="shared" si="30"/>
        <v>0</v>
      </c>
      <c r="R69" s="439">
        <f t="shared" si="30"/>
        <v>0</v>
      </c>
      <c r="S69" s="439">
        <f t="shared" si="30"/>
        <v>0</v>
      </c>
      <c r="T69" s="439">
        <f t="shared" si="30"/>
        <v>0</v>
      </c>
      <c r="U69" s="439">
        <f t="shared" si="30"/>
        <v>0</v>
      </c>
      <c r="V69" s="439">
        <f t="shared" si="30"/>
        <v>0</v>
      </c>
      <c r="W69" s="439">
        <f t="shared" si="30"/>
        <v>0</v>
      </c>
    </row>
    <row r="70" spans="3:23" x14ac:dyDescent="0.2">
      <c r="C70" s="271" t="s">
        <v>230</v>
      </c>
      <c r="D70" s="266"/>
      <c r="E70" s="266"/>
      <c r="F70" s="439">
        <f>F68+F69</f>
        <v>0</v>
      </c>
      <c r="G70" s="439">
        <f t="shared" ref="G70:W70" si="31">G68+G69</f>
        <v>0</v>
      </c>
      <c r="H70" s="439">
        <f t="shared" si="31"/>
        <v>0</v>
      </c>
      <c r="I70" s="439">
        <f t="shared" si="31"/>
        <v>0</v>
      </c>
      <c r="J70" s="439">
        <f t="shared" si="31"/>
        <v>0</v>
      </c>
      <c r="K70" s="439">
        <f t="shared" si="31"/>
        <v>0</v>
      </c>
      <c r="L70" s="439">
        <f t="shared" si="31"/>
        <v>0</v>
      </c>
      <c r="M70" s="439">
        <f t="shared" si="31"/>
        <v>0</v>
      </c>
      <c r="N70" s="439">
        <f t="shared" si="31"/>
        <v>0</v>
      </c>
      <c r="O70" s="439">
        <f t="shared" si="31"/>
        <v>0</v>
      </c>
      <c r="P70" s="439">
        <f t="shared" si="31"/>
        <v>0</v>
      </c>
      <c r="Q70" s="439">
        <f t="shared" si="31"/>
        <v>0</v>
      </c>
      <c r="R70" s="439">
        <f t="shared" si="31"/>
        <v>0</v>
      </c>
      <c r="S70" s="439">
        <f t="shared" si="31"/>
        <v>0</v>
      </c>
      <c r="T70" s="439">
        <f t="shared" si="31"/>
        <v>0</v>
      </c>
      <c r="U70" s="439">
        <f t="shared" si="31"/>
        <v>0</v>
      </c>
      <c r="V70" s="439">
        <f t="shared" si="31"/>
        <v>0</v>
      </c>
      <c r="W70" s="439">
        <f t="shared" si="31"/>
        <v>0</v>
      </c>
    </row>
  </sheetData>
  <sheetProtection algorithmName="SHA-512" hashValue="otHXkgPba8SnZu2ywIO7NJjMcQW5cex0UH+0c8yHb6Rn7ke/X/x0IHiijVhK4qQpJs1wysyJCyZommhmxSnAXQ==" saltValue="Px7xlMyu6QNnNUTPsT6Kaw==" spinCount="100000" sheet="1" objects="1" scenarios="1" formatColumns="0"/>
  <conditionalFormatting sqref="F21:W21">
    <cfRule type="containsText" dxfId="16" priority="1" operator="containsText" text="nok">
      <formula>NOT(ISERROR(SEARCH("nok",F21)))</formula>
    </cfRule>
  </conditionalFormatting>
  <pageMargins left="0.70866141732283472" right="0.70866141732283472" top="0.78740157480314965" bottom="0.78740157480314965" header="0.31496062992125984" footer="0.31496062992125984"/>
  <pageSetup paperSize="9" scale="62" orientation="landscape" r:id="rId1"/>
  <headerFooter>
    <oddFooter>&amp;L&amp;F - &amp;A&amp;C&amp;D &amp;T&amp;R© 4C GROUP AG I 4cgroup.com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92F15-DDAF-4901-9948-CE930F2EFFB2}">
  <sheetPr>
    <tabColor theme="6"/>
    <pageSetUpPr fitToPage="1"/>
  </sheetPr>
  <dimension ref="B1:V50"/>
  <sheetViews>
    <sheetView zoomScale="90" zoomScaleNormal="90" workbookViewId="0">
      <pane xSplit="3" ySplit="5" topLeftCell="D15" activePane="bottomRight" state="frozen"/>
      <selection activeCell="M57" sqref="M57"/>
      <selection pane="topRight" activeCell="M57" sqref="M57"/>
      <selection pane="bottomLeft" activeCell="M57" sqref="M57"/>
      <selection pane="bottomRight" activeCell="AB23" sqref="AB23"/>
    </sheetView>
  </sheetViews>
  <sheetFormatPr baseColWidth="10" defaultColWidth="11" defaultRowHeight="14.25" outlineLevelCol="1" x14ac:dyDescent="0.2"/>
  <cols>
    <col min="1" max="1" width="2.875" style="1" customWidth="1"/>
    <col min="2" max="2" width="3.875" style="1" customWidth="1"/>
    <col min="3" max="3" width="33.875" style="1" bestFit="1" customWidth="1"/>
    <col min="4" max="4" width="8.125" style="1" customWidth="1" outlineLevel="1"/>
    <col min="5" max="22" width="7.625" style="1" customWidth="1"/>
    <col min="23" max="16384" width="11" style="1"/>
  </cols>
  <sheetData>
    <row r="1" spans="2:22" s="3" customFormat="1" ht="11.25" x14ac:dyDescent="0.2">
      <c r="B1" s="281" t="s">
        <v>115</v>
      </c>
      <c r="C1" s="281" t="s">
        <v>116</v>
      </c>
      <c r="D1" s="282" t="s">
        <v>117</v>
      </c>
      <c r="E1" s="283" t="s">
        <v>120</v>
      </c>
      <c r="F1" s="283" t="s">
        <v>119</v>
      </c>
      <c r="G1" s="122"/>
      <c r="H1" s="122"/>
    </row>
    <row r="2" spans="2:22" s="3" customFormat="1" ht="11.25" x14ac:dyDescent="0.2">
      <c r="B2" s="40"/>
      <c r="C2" s="43" t="s">
        <v>141</v>
      </c>
      <c r="D2" s="46"/>
      <c r="E2" s="473" t="s">
        <v>221</v>
      </c>
      <c r="F2" s="126"/>
      <c r="G2" s="124"/>
      <c r="H2" s="122"/>
      <c r="I2" s="124"/>
    </row>
    <row r="3" spans="2:22" s="3" customFormat="1" ht="6" customHeight="1" x14ac:dyDescent="0.2">
      <c r="B3" s="40"/>
      <c r="C3" s="40"/>
      <c r="D3" s="44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</row>
    <row r="4" spans="2:22" s="3" customFormat="1" ht="11.25" x14ac:dyDescent="0.2">
      <c r="B4" s="41"/>
      <c r="C4" s="41"/>
      <c r="D4" s="45"/>
      <c r="E4" s="127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</row>
    <row r="5" spans="2:22" s="3" customFormat="1" x14ac:dyDescent="0.2">
      <c r="C5" s="284" t="s">
        <v>58</v>
      </c>
      <c r="D5" s="285"/>
      <c r="E5" s="132">
        <f>Prämissen!D7</f>
        <v>43922</v>
      </c>
      <c r="F5" s="286">
        <f>EOMONTH(E5,0)+1</f>
        <v>43952</v>
      </c>
      <c r="G5" s="287">
        <f t="shared" ref="G5:V5" si="0">EOMONTH(F5,0)+1</f>
        <v>43983</v>
      </c>
      <c r="H5" s="287">
        <f t="shared" si="0"/>
        <v>44013</v>
      </c>
      <c r="I5" s="287">
        <f t="shared" si="0"/>
        <v>44044</v>
      </c>
      <c r="J5" s="287">
        <f t="shared" si="0"/>
        <v>44075</v>
      </c>
      <c r="K5" s="287">
        <f t="shared" si="0"/>
        <v>44105</v>
      </c>
      <c r="L5" s="287">
        <f t="shared" si="0"/>
        <v>44136</v>
      </c>
      <c r="M5" s="287">
        <f t="shared" si="0"/>
        <v>44166</v>
      </c>
      <c r="N5" s="287">
        <f t="shared" si="0"/>
        <v>44197</v>
      </c>
      <c r="O5" s="287">
        <f t="shared" si="0"/>
        <v>44228</v>
      </c>
      <c r="P5" s="287">
        <f t="shared" si="0"/>
        <v>44256</v>
      </c>
      <c r="Q5" s="287">
        <f t="shared" si="0"/>
        <v>44287</v>
      </c>
      <c r="R5" s="287">
        <f t="shared" si="0"/>
        <v>44317</v>
      </c>
      <c r="S5" s="287">
        <f t="shared" si="0"/>
        <v>44348</v>
      </c>
      <c r="T5" s="287">
        <f t="shared" si="0"/>
        <v>44378</v>
      </c>
      <c r="U5" s="287">
        <f t="shared" si="0"/>
        <v>44409</v>
      </c>
      <c r="V5" s="287">
        <f t="shared" si="0"/>
        <v>44440</v>
      </c>
    </row>
    <row r="6" spans="2:22" ht="4.5" customHeight="1" x14ac:dyDescent="0.2">
      <c r="C6" s="288"/>
      <c r="D6" s="289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</row>
    <row r="7" spans="2:22" s="290" customFormat="1" x14ac:dyDescent="0.2">
      <c r="C7" s="134" t="s">
        <v>86</v>
      </c>
      <c r="D7" s="134"/>
      <c r="E7" s="439">
        <f>SUM(E9:E23)</f>
        <v>0</v>
      </c>
      <c r="F7" s="439">
        <f t="shared" ref="F7:V7" si="1">SUM(F9:F23)</f>
        <v>0</v>
      </c>
      <c r="G7" s="439">
        <f t="shared" si="1"/>
        <v>0</v>
      </c>
      <c r="H7" s="439">
        <f t="shared" si="1"/>
        <v>0</v>
      </c>
      <c r="I7" s="439">
        <f t="shared" si="1"/>
        <v>0</v>
      </c>
      <c r="J7" s="439">
        <f t="shared" si="1"/>
        <v>0</v>
      </c>
      <c r="K7" s="439">
        <f t="shared" si="1"/>
        <v>0</v>
      </c>
      <c r="L7" s="439">
        <f t="shared" si="1"/>
        <v>0</v>
      </c>
      <c r="M7" s="439">
        <f t="shared" si="1"/>
        <v>0</v>
      </c>
      <c r="N7" s="439">
        <f t="shared" si="1"/>
        <v>0</v>
      </c>
      <c r="O7" s="439">
        <f t="shared" si="1"/>
        <v>0</v>
      </c>
      <c r="P7" s="439">
        <f t="shared" si="1"/>
        <v>0</v>
      </c>
      <c r="Q7" s="439">
        <f t="shared" si="1"/>
        <v>0</v>
      </c>
      <c r="R7" s="439">
        <f t="shared" si="1"/>
        <v>0</v>
      </c>
      <c r="S7" s="439">
        <f t="shared" si="1"/>
        <v>0</v>
      </c>
      <c r="T7" s="439">
        <f t="shared" si="1"/>
        <v>0</v>
      </c>
      <c r="U7" s="439">
        <f t="shared" si="1"/>
        <v>0</v>
      </c>
      <c r="V7" s="439">
        <f t="shared" si="1"/>
        <v>0</v>
      </c>
    </row>
    <row r="8" spans="2:22" ht="4.5" customHeight="1" x14ac:dyDescent="0.2">
      <c r="C8" s="145"/>
      <c r="D8" s="145"/>
      <c r="E8" s="457"/>
      <c r="F8" s="457"/>
      <c r="G8" s="457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</row>
    <row r="9" spans="2:22" x14ac:dyDescent="0.2">
      <c r="C9" s="156" t="s">
        <v>54</v>
      </c>
      <c r="D9" s="296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</row>
    <row r="10" spans="2:22" x14ac:dyDescent="0.2">
      <c r="C10" s="158" t="s">
        <v>55</v>
      </c>
      <c r="D10" s="297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</row>
    <row r="11" spans="2:22" x14ac:dyDescent="0.2">
      <c r="C11" s="158" t="s">
        <v>56</v>
      </c>
      <c r="D11" s="297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</row>
    <row r="12" spans="2:22" x14ac:dyDescent="0.2">
      <c r="C12" s="158" t="s">
        <v>235</v>
      </c>
      <c r="D12" s="297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</row>
    <row r="13" spans="2:22" x14ac:dyDescent="0.2">
      <c r="C13" s="158" t="s">
        <v>57</v>
      </c>
      <c r="D13" s="297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</row>
    <row r="14" spans="2:22" x14ac:dyDescent="0.2">
      <c r="C14" s="158" t="s">
        <v>77</v>
      </c>
      <c r="D14" s="297"/>
      <c r="E14" s="451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</row>
    <row r="15" spans="2:22" x14ac:dyDescent="0.2">
      <c r="C15" s="158" t="s">
        <v>236</v>
      </c>
      <c r="D15" s="297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</row>
    <row r="16" spans="2:22" x14ac:dyDescent="0.2">
      <c r="C16" s="158" t="s">
        <v>237</v>
      </c>
      <c r="D16" s="297"/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</row>
    <row r="17" spans="3:22" x14ac:dyDescent="0.2">
      <c r="C17" s="158"/>
      <c r="D17" s="297"/>
      <c r="E17" s="451"/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</row>
    <row r="18" spans="3:22" x14ac:dyDescent="0.2">
      <c r="C18" s="158"/>
      <c r="D18" s="297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  <c r="T18" s="451"/>
      <c r="U18" s="451"/>
      <c r="V18" s="451"/>
    </row>
    <row r="19" spans="3:22" x14ac:dyDescent="0.2">
      <c r="C19" s="158"/>
      <c r="D19" s="298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  <c r="R19" s="451"/>
      <c r="S19" s="451"/>
      <c r="T19" s="451"/>
      <c r="U19" s="451"/>
      <c r="V19" s="451"/>
    </row>
    <row r="20" spans="3:22" x14ac:dyDescent="0.2">
      <c r="C20" s="158"/>
      <c r="D20" s="298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</row>
    <row r="21" spans="3:22" x14ac:dyDescent="0.2">
      <c r="C21" s="158"/>
      <c r="D21" s="298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  <c r="R21" s="451"/>
      <c r="S21" s="451"/>
      <c r="T21" s="451"/>
      <c r="U21" s="451"/>
      <c r="V21" s="451"/>
    </row>
    <row r="22" spans="3:22" x14ac:dyDescent="0.2">
      <c r="C22" s="158"/>
      <c r="D22" s="298"/>
      <c r="E22" s="451"/>
      <c r="F22" s="451"/>
      <c r="G22" s="451"/>
      <c r="H22" s="451"/>
      <c r="I22" s="451"/>
      <c r="J22" s="451"/>
      <c r="K22" s="451"/>
      <c r="L22" s="451"/>
      <c r="M22" s="451"/>
      <c r="N22" s="451"/>
      <c r="O22" s="451"/>
      <c r="P22" s="451"/>
      <c r="Q22" s="451"/>
      <c r="R22" s="451"/>
      <c r="S22" s="451"/>
      <c r="T22" s="451"/>
      <c r="U22" s="451"/>
      <c r="V22" s="451"/>
    </row>
    <row r="23" spans="3:22" x14ac:dyDescent="0.2">
      <c r="C23" s="158"/>
      <c r="D23" s="298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</row>
    <row r="24" spans="3:22" ht="4.5" customHeight="1" x14ac:dyDescent="0.2">
      <c r="C24" s="292"/>
      <c r="D24" s="293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4"/>
      <c r="Q24" s="454"/>
      <c r="R24" s="454"/>
      <c r="S24" s="454"/>
      <c r="T24" s="454"/>
      <c r="U24" s="454"/>
      <c r="V24" s="454"/>
    </row>
    <row r="25" spans="3:22" x14ac:dyDescent="0.2">
      <c r="C25" s="141" t="s">
        <v>60</v>
      </c>
      <c r="D25" s="269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  <c r="R25" s="446"/>
      <c r="S25" s="446"/>
      <c r="T25" s="446"/>
      <c r="U25" s="446"/>
      <c r="V25" s="446"/>
    </row>
    <row r="26" spans="3:22" x14ac:dyDescent="0.2">
      <c r="D26" s="291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  <c r="Q26" s="455"/>
      <c r="R26" s="455"/>
      <c r="S26" s="455"/>
      <c r="T26" s="455"/>
      <c r="U26" s="455"/>
      <c r="V26" s="455"/>
    </row>
    <row r="27" spans="3:22" s="290" customFormat="1" x14ac:dyDescent="0.2">
      <c r="C27" s="134" t="s">
        <v>149</v>
      </c>
      <c r="D27" s="134"/>
      <c r="E27" s="439">
        <f>E29+E30</f>
        <v>0</v>
      </c>
      <c r="F27" s="439">
        <f t="shared" ref="F27:V27" si="2">F29+F30</f>
        <v>0</v>
      </c>
      <c r="G27" s="439">
        <f t="shared" si="2"/>
        <v>0</v>
      </c>
      <c r="H27" s="439">
        <f t="shared" si="2"/>
        <v>0</v>
      </c>
      <c r="I27" s="439">
        <f t="shared" si="2"/>
        <v>0</v>
      </c>
      <c r="J27" s="439">
        <f t="shared" si="2"/>
        <v>0</v>
      </c>
      <c r="K27" s="439">
        <f t="shared" si="2"/>
        <v>0</v>
      </c>
      <c r="L27" s="439">
        <f t="shared" si="2"/>
        <v>0</v>
      </c>
      <c r="M27" s="439">
        <f t="shared" si="2"/>
        <v>0</v>
      </c>
      <c r="N27" s="439">
        <f t="shared" si="2"/>
        <v>0</v>
      </c>
      <c r="O27" s="439">
        <f t="shared" si="2"/>
        <v>0</v>
      </c>
      <c r="P27" s="439">
        <f t="shared" si="2"/>
        <v>0</v>
      </c>
      <c r="Q27" s="439">
        <f t="shared" si="2"/>
        <v>0</v>
      </c>
      <c r="R27" s="439">
        <f t="shared" si="2"/>
        <v>0</v>
      </c>
      <c r="S27" s="439">
        <f t="shared" si="2"/>
        <v>0</v>
      </c>
      <c r="T27" s="439">
        <f t="shared" si="2"/>
        <v>0</v>
      </c>
      <c r="U27" s="439">
        <f t="shared" si="2"/>
        <v>0</v>
      </c>
      <c r="V27" s="439">
        <f t="shared" si="2"/>
        <v>0</v>
      </c>
    </row>
    <row r="28" spans="3:22" ht="4.5" customHeight="1" x14ac:dyDescent="0.2">
      <c r="C28" s="145"/>
      <c r="D28" s="299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</row>
    <row r="29" spans="3:22" x14ac:dyDescent="0.2">
      <c r="C29" s="313" t="s">
        <v>149</v>
      </c>
      <c r="D29" s="296"/>
      <c r="E29" s="451">
        <v>0</v>
      </c>
      <c r="F29" s="451">
        <v>0</v>
      </c>
      <c r="G29" s="451">
        <v>0</v>
      </c>
      <c r="H29" s="451">
        <v>0</v>
      </c>
      <c r="I29" s="451">
        <v>0</v>
      </c>
      <c r="J29" s="451">
        <v>0</v>
      </c>
      <c r="K29" s="451">
        <v>0</v>
      </c>
      <c r="L29" s="451">
        <v>0</v>
      </c>
      <c r="M29" s="451">
        <v>0</v>
      </c>
      <c r="N29" s="451">
        <v>0</v>
      </c>
      <c r="O29" s="451">
        <v>0</v>
      </c>
      <c r="P29" s="451">
        <v>0</v>
      </c>
      <c r="Q29" s="451">
        <v>0</v>
      </c>
      <c r="R29" s="451">
        <v>0</v>
      </c>
      <c r="S29" s="451">
        <v>0</v>
      </c>
      <c r="T29" s="451">
        <v>0</v>
      </c>
      <c r="U29" s="451">
        <v>0</v>
      </c>
      <c r="V29" s="451">
        <v>0</v>
      </c>
    </row>
    <row r="30" spans="3:22" x14ac:dyDescent="0.2">
      <c r="C30" s="313" t="s">
        <v>13</v>
      </c>
      <c r="D30" s="296"/>
      <c r="E30" s="451">
        <v>0</v>
      </c>
      <c r="F30" s="451">
        <v>0</v>
      </c>
      <c r="G30" s="451">
        <v>0</v>
      </c>
      <c r="H30" s="451">
        <v>0</v>
      </c>
      <c r="I30" s="451">
        <v>0</v>
      </c>
      <c r="J30" s="451">
        <v>0</v>
      </c>
      <c r="K30" s="451">
        <v>0</v>
      </c>
      <c r="L30" s="451">
        <v>0</v>
      </c>
      <c r="M30" s="451">
        <v>0</v>
      </c>
      <c r="N30" s="451">
        <v>0</v>
      </c>
      <c r="O30" s="451">
        <v>0</v>
      </c>
      <c r="P30" s="451">
        <v>0</v>
      </c>
      <c r="Q30" s="451">
        <v>0</v>
      </c>
      <c r="R30" s="451">
        <v>0</v>
      </c>
      <c r="S30" s="451">
        <v>0</v>
      </c>
      <c r="T30" s="451">
        <v>0</v>
      </c>
      <c r="U30" s="451">
        <v>0</v>
      </c>
      <c r="V30" s="451">
        <v>0</v>
      </c>
    </row>
    <row r="31" spans="3:22" ht="4.5" customHeight="1" x14ac:dyDescent="0.2">
      <c r="C31" s="292"/>
      <c r="D31" s="293"/>
      <c r="E31" s="454"/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</row>
    <row r="32" spans="3:22" x14ac:dyDescent="0.2">
      <c r="C32" s="141" t="s">
        <v>60</v>
      </c>
      <c r="D32" s="269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</row>
    <row r="33" spans="3:22" x14ac:dyDescent="0.2">
      <c r="D33" s="291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</row>
    <row r="34" spans="3:22" s="290" customFormat="1" x14ac:dyDescent="0.2">
      <c r="C34" s="134" t="s">
        <v>87</v>
      </c>
      <c r="D34" s="134"/>
      <c r="E34" s="439">
        <f>SUM(E36)</f>
        <v>0</v>
      </c>
      <c r="F34" s="439">
        <f t="shared" ref="F34:V34" si="3">SUM(F36)</f>
        <v>0</v>
      </c>
      <c r="G34" s="439">
        <f t="shared" si="3"/>
        <v>0</v>
      </c>
      <c r="H34" s="439">
        <f t="shared" si="3"/>
        <v>0</v>
      </c>
      <c r="I34" s="439">
        <f t="shared" si="3"/>
        <v>0</v>
      </c>
      <c r="J34" s="439">
        <f t="shared" si="3"/>
        <v>0</v>
      </c>
      <c r="K34" s="439">
        <f t="shared" si="3"/>
        <v>0</v>
      </c>
      <c r="L34" s="439">
        <f t="shared" si="3"/>
        <v>0</v>
      </c>
      <c r="M34" s="439">
        <f t="shared" si="3"/>
        <v>0</v>
      </c>
      <c r="N34" s="439">
        <f t="shared" si="3"/>
        <v>0</v>
      </c>
      <c r="O34" s="439">
        <f t="shared" si="3"/>
        <v>0</v>
      </c>
      <c r="P34" s="439">
        <f t="shared" si="3"/>
        <v>0</v>
      </c>
      <c r="Q34" s="439">
        <f t="shared" si="3"/>
        <v>0</v>
      </c>
      <c r="R34" s="439">
        <f t="shared" si="3"/>
        <v>0</v>
      </c>
      <c r="S34" s="439">
        <f t="shared" si="3"/>
        <v>0</v>
      </c>
      <c r="T34" s="439">
        <f t="shared" si="3"/>
        <v>0</v>
      </c>
      <c r="U34" s="439">
        <f t="shared" si="3"/>
        <v>0</v>
      </c>
      <c r="V34" s="439">
        <f t="shared" si="3"/>
        <v>0</v>
      </c>
    </row>
    <row r="35" spans="3:22" ht="4.5" customHeight="1" x14ac:dyDescent="0.2">
      <c r="C35" s="145"/>
      <c r="D35" s="145"/>
      <c r="E35" s="457"/>
      <c r="F35" s="457"/>
      <c r="G35" s="457"/>
      <c r="H35" s="457"/>
      <c r="I35" s="457"/>
      <c r="J35" s="457"/>
      <c r="K35" s="457"/>
      <c r="L35" s="457"/>
      <c r="M35" s="457"/>
      <c r="N35" s="457"/>
      <c r="O35" s="457"/>
      <c r="P35" s="457"/>
      <c r="Q35" s="457"/>
      <c r="R35" s="457"/>
      <c r="S35" s="457"/>
      <c r="T35" s="457"/>
      <c r="U35" s="457"/>
      <c r="V35" s="457"/>
    </row>
    <row r="36" spans="3:22" x14ac:dyDescent="0.2">
      <c r="C36" s="313" t="s">
        <v>84</v>
      </c>
      <c r="D36" s="296"/>
      <c r="E36" s="451">
        <v>0</v>
      </c>
      <c r="F36" s="451">
        <v>0</v>
      </c>
      <c r="G36" s="451">
        <v>0</v>
      </c>
      <c r="H36" s="451">
        <v>0</v>
      </c>
      <c r="I36" s="451">
        <v>0</v>
      </c>
      <c r="J36" s="451">
        <v>0</v>
      </c>
      <c r="K36" s="451">
        <v>0</v>
      </c>
      <c r="L36" s="451">
        <v>0</v>
      </c>
      <c r="M36" s="451">
        <v>0</v>
      </c>
      <c r="N36" s="451">
        <v>0</v>
      </c>
      <c r="O36" s="451">
        <v>0</v>
      </c>
      <c r="P36" s="451">
        <v>0</v>
      </c>
      <c r="Q36" s="451">
        <v>0</v>
      </c>
      <c r="R36" s="451">
        <v>0</v>
      </c>
      <c r="S36" s="451">
        <v>0</v>
      </c>
      <c r="T36" s="451">
        <v>0</v>
      </c>
      <c r="U36" s="451">
        <v>0</v>
      </c>
      <c r="V36" s="451">
        <v>0</v>
      </c>
    </row>
    <row r="37" spans="3:22" ht="4.5" customHeight="1" x14ac:dyDescent="0.2">
      <c r="C37" s="292"/>
      <c r="D37" s="293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</row>
    <row r="38" spans="3:22" x14ac:dyDescent="0.2">
      <c r="C38" s="141" t="s">
        <v>60</v>
      </c>
      <c r="D38" s="269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</row>
    <row r="39" spans="3:22" x14ac:dyDescent="0.2">
      <c r="C39" s="3"/>
      <c r="D39" s="291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</row>
    <row r="40" spans="3:22" s="290" customFormat="1" x14ac:dyDescent="0.2">
      <c r="C40" s="134" t="s">
        <v>95</v>
      </c>
      <c r="D40" s="134"/>
      <c r="E40" s="439"/>
      <c r="F40" s="439"/>
      <c r="G40" s="439"/>
      <c r="H40" s="439"/>
      <c r="I40" s="439"/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9"/>
      <c r="U40" s="439"/>
      <c r="V40" s="439"/>
    </row>
    <row r="41" spans="3:22" ht="5.25" customHeight="1" x14ac:dyDescent="0.2">
      <c r="C41" s="475"/>
      <c r="D41" s="475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</row>
    <row r="42" spans="3:22" s="477" customFormat="1" x14ac:dyDescent="0.2">
      <c r="C42" s="478"/>
      <c r="D42" s="478"/>
      <c r="E42" s="479" t="str">
        <f t="shared" ref="E42:V42" si="4">IF(E43&lt;0,"nok","")</f>
        <v/>
      </c>
      <c r="F42" s="479" t="str">
        <f t="shared" si="4"/>
        <v/>
      </c>
      <c r="G42" s="479" t="str">
        <f t="shared" si="4"/>
        <v/>
      </c>
      <c r="H42" s="479" t="str">
        <f t="shared" si="4"/>
        <v/>
      </c>
      <c r="I42" s="479" t="str">
        <f t="shared" si="4"/>
        <v/>
      </c>
      <c r="J42" s="479" t="str">
        <f t="shared" si="4"/>
        <v/>
      </c>
      <c r="K42" s="479" t="str">
        <f t="shared" si="4"/>
        <v/>
      </c>
      <c r="L42" s="479" t="str">
        <f t="shared" si="4"/>
        <v/>
      </c>
      <c r="M42" s="479" t="str">
        <f t="shared" si="4"/>
        <v/>
      </c>
      <c r="N42" s="479" t="str">
        <f t="shared" si="4"/>
        <v/>
      </c>
      <c r="O42" s="479" t="str">
        <f t="shared" si="4"/>
        <v/>
      </c>
      <c r="P42" s="479" t="str">
        <f t="shared" si="4"/>
        <v/>
      </c>
      <c r="Q42" s="479" t="str">
        <f t="shared" si="4"/>
        <v/>
      </c>
      <c r="R42" s="479" t="str">
        <f t="shared" si="4"/>
        <v/>
      </c>
      <c r="S42" s="479" t="str">
        <f t="shared" si="4"/>
        <v/>
      </c>
      <c r="T42" s="479" t="str">
        <f t="shared" si="4"/>
        <v/>
      </c>
      <c r="U42" s="479" t="str">
        <f t="shared" si="4"/>
        <v/>
      </c>
      <c r="V42" s="479" t="str">
        <f t="shared" si="4"/>
        <v/>
      </c>
    </row>
    <row r="43" spans="3:22" x14ac:dyDescent="0.2">
      <c r="C43" s="294" t="s">
        <v>111</v>
      </c>
      <c r="D43" s="295">
        <f>Anfangsbestand!D30</f>
        <v>0</v>
      </c>
      <c r="E43" s="458">
        <f>D43+E44+GuV_BwBil_Monat!E24</f>
        <v>0</v>
      </c>
      <c r="F43" s="458">
        <f>E43+F44+GuV_BwBil_Monat!F24</f>
        <v>0</v>
      </c>
      <c r="G43" s="458">
        <f>F43+G44+GuV_BwBil_Monat!G24</f>
        <v>0</v>
      </c>
      <c r="H43" s="458">
        <f>G43+H44+GuV_BwBil_Monat!H24</f>
        <v>0</v>
      </c>
      <c r="I43" s="458">
        <f>H43+I44+GuV_BwBil_Monat!I24</f>
        <v>0</v>
      </c>
      <c r="J43" s="458">
        <f>I43+J44+GuV_BwBil_Monat!J24</f>
        <v>0</v>
      </c>
      <c r="K43" s="458">
        <f>J43+K44+GuV_BwBil_Monat!K24</f>
        <v>0</v>
      </c>
      <c r="L43" s="458">
        <f>K43+L44+GuV_BwBil_Monat!L24</f>
        <v>0</v>
      </c>
      <c r="M43" s="458">
        <f>L43+M44+GuV_BwBil_Monat!M24</f>
        <v>0</v>
      </c>
      <c r="N43" s="458">
        <f>M43+N44+GuV_BwBil_Monat!N24</f>
        <v>0</v>
      </c>
      <c r="O43" s="458">
        <f>N43+O44+GuV_BwBil_Monat!O24</f>
        <v>0</v>
      </c>
      <c r="P43" s="458">
        <f>O43+P44+GuV_BwBil_Monat!P24</f>
        <v>0</v>
      </c>
      <c r="Q43" s="458">
        <f>P43+Q44+GuV_BwBil_Monat!Q24</f>
        <v>0</v>
      </c>
      <c r="R43" s="458">
        <f>Q43+R44+GuV_BwBil_Monat!R24</f>
        <v>0</v>
      </c>
      <c r="S43" s="458">
        <f>R43+S44+GuV_BwBil_Monat!S24</f>
        <v>0</v>
      </c>
      <c r="T43" s="458">
        <f>S43+T44+GuV_BwBil_Monat!T24</f>
        <v>0</v>
      </c>
      <c r="U43" s="458">
        <f>T43+U44+GuV_BwBil_Monat!U24</f>
        <v>0</v>
      </c>
      <c r="V43" s="458">
        <f>U43+V44+GuV_BwBil_Monat!V24</f>
        <v>0</v>
      </c>
    </row>
    <row r="44" spans="3:22" x14ac:dyDescent="0.2">
      <c r="C44" s="313" t="s">
        <v>110</v>
      </c>
      <c r="D44" s="296"/>
      <c r="E44" s="451"/>
      <c r="F44" s="451"/>
      <c r="G44" s="451"/>
      <c r="H44" s="451"/>
      <c r="I44" s="451"/>
      <c r="J44" s="451"/>
      <c r="K44" s="451"/>
      <c r="L44" s="451"/>
      <c r="M44" s="451"/>
      <c r="N44" s="451"/>
      <c r="O44" s="451"/>
      <c r="P44" s="451"/>
      <c r="Q44" s="451"/>
      <c r="R44" s="451"/>
      <c r="S44" s="451"/>
      <c r="T44" s="451"/>
      <c r="U44" s="451"/>
      <c r="V44" s="451"/>
    </row>
    <row r="45" spans="3:22" x14ac:dyDescent="0.2">
      <c r="C45" s="291"/>
      <c r="D45" s="297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</row>
    <row r="46" spans="3:22" s="477" customFormat="1" x14ac:dyDescent="0.2">
      <c r="C46" s="480"/>
      <c r="D46" s="481"/>
      <c r="E46" s="482" t="str">
        <f t="shared" ref="E46:V46" si="5">IF(E47&lt;0,"nok","")</f>
        <v/>
      </c>
      <c r="F46" s="482" t="str">
        <f t="shared" si="5"/>
        <v/>
      </c>
      <c r="G46" s="482" t="str">
        <f t="shared" si="5"/>
        <v/>
      </c>
      <c r="H46" s="482" t="str">
        <f t="shared" si="5"/>
        <v/>
      </c>
      <c r="I46" s="482" t="str">
        <f t="shared" si="5"/>
        <v/>
      </c>
      <c r="J46" s="482" t="str">
        <f t="shared" si="5"/>
        <v/>
      </c>
      <c r="K46" s="482" t="str">
        <f t="shared" si="5"/>
        <v/>
      </c>
      <c r="L46" s="482" t="str">
        <f t="shared" si="5"/>
        <v/>
      </c>
      <c r="M46" s="482" t="str">
        <f t="shared" si="5"/>
        <v/>
      </c>
      <c r="N46" s="482" t="str">
        <f t="shared" si="5"/>
        <v/>
      </c>
      <c r="O46" s="482" t="str">
        <f t="shared" si="5"/>
        <v/>
      </c>
      <c r="P46" s="482" t="str">
        <f t="shared" si="5"/>
        <v/>
      </c>
      <c r="Q46" s="482" t="str">
        <f t="shared" si="5"/>
        <v/>
      </c>
      <c r="R46" s="482" t="str">
        <f t="shared" si="5"/>
        <v/>
      </c>
      <c r="S46" s="482" t="str">
        <f t="shared" si="5"/>
        <v/>
      </c>
      <c r="T46" s="482" t="str">
        <f t="shared" si="5"/>
        <v/>
      </c>
      <c r="U46" s="482" t="str">
        <f t="shared" si="5"/>
        <v/>
      </c>
      <c r="V46" s="482" t="str">
        <f t="shared" si="5"/>
        <v/>
      </c>
    </row>
    <row r="47" spans="3:22" x14ac:dyDescent="0.2">
      <c r="C47" s="294" t="s">
        <v>112</v>
      </c>
      <c r="D47" s="295">
        <f>Anfangsbestand!D31</f>
        <v>0</v>
      </c>
      <c r="E47" s="458">
        <f>D47+E48</f>
        <v>0</v>
      </c>
      <c r="F47" s="458">
        <f t="shared" ref="F47:V47" si="6">E47+F48</f>
        <v>0</v>
      </c>
      <c r="G47" s="458">
        <f t="shared" si="6"/>
        <v>0</v>
      </c>
      <c r="H47" s="458">
        <f t="shared" si="6"/>
        <v>0</v>
      </c>
      <c r="I47" s="458">
        <f t="shared" si="6"/>
        <v>0</v>
      </c>
      <c r="J47" s="458">
        <f t="shared" si="6"/>
        <v>0</v>
      </c>
      <c r="K47" s="458">
        <f t="shared" si="6"/>
        <v>0</v>
      </c>
      <c r="L47" s="458">
        <f t="shared" si="6"/>
        <v>0</v>
      </c>
      <c r="M47" s="458">
        <f t="shared" si="6"/>
        <v>0</v>
      </c>
      <c r="N47" s="458">
        <f t="shared" si="6"/>
        <v>0</v>
      </c>
      <c r="O47" s="458">
        <f t="shared" si="6"/>
        <v>0</v>
      </c>
      <c r="P47" s="458">
        <f t="shared" si="6"/>
        <v>0</v>
      </c>
      <c r="Q47" s="458">
        <f t="shared" si="6"/>
        <v>0</v>
      </c>
      <c r="R47" s="458">
        <f t="shared" si="6"/>
        <v>0</v>
      </c>
      <c r="S47" s="458">
        <f t="shared" si="6"/>
        <v>0</v>
      </c>
      <c r="T47" s="458">
        <f t="shared" si="6"/>
        <v>0</v>
      </c>
      <c r="U47" s="458">
        <f t="shared" si="6"/>
        <v>0</v>
      </c>
      <c r="V47" s="458">
        <f t="shared" si="6"/>
        <v>0</v>
      </c>
    </row>
    <row r="48" spans="3:22" x14ac:dyDescent="0.2">
      <c r="C48" s="313" t="s">
        <v>113</v>
      </c>
      <c r="D48" s="296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</row>
    <row r="49" spans="3:22" ht="5.25" customHeight="1" x14ac:dyDescent="0.2">
      <c r="C49" s="292"/>
      <c r="D49" s="293"/>
      <c r="E49" s="454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  <c r="U49" s="454"/>
      <c r="V49" s="454"/>
    </row>
    <row r="50" spans="3:22" x14ac:dyDescent="0.2">
      <c r="C50" s="141" t="s">
        <v>60</v>
      </c>
      <c r="D50" s="269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</row>
  </sheetData>
  <sheetProtection algorithmName="SHA-512" hashValue="YVMJ+djCpl0nouUfkeAqCxrsovsLJJOTahr8gdbBLYkgfcHzJ2FSp7xmDjVeJV5Vqb2HNEFZcskWv65gxdKCHw==" saltValue="DgmTbQ5HiDw9nnugpxcC5w==" spinCount="100000" sheet="1" objects="1" scenarios="1" formatColumns="0"/>
  <conditionalFormatting sqref="E42:V42">
    <cfRule type="containsText" dxfId="15" priority="2" operator="containsText" text="nok">
      <formula>NOT(ISERROR(SEARCH("nok",E42)))</formula>
    </cfRule>
  </conditionalFormatting>
  <conditionalFormatting sqref="E46:V46">
    <cfRule type="containsText" dxfId="14" priority="1" operator="containsText" text="nok">
      <formula>NOT(ISERROR(SEARCH("nok",E46)))</formula>
    </cfRule>
  </conditionalFormatting>
  <pageMargins left="0.70866141732283472" right="0.70866141732283472" top="0.78740157480314965" bottom="0.78740157480314965" header="0.31496062992125984" footer="0.31496062992125984"/>
  <pageSetup paperSize="9" scale="63" orientation="landscape" verticalDpi="0" r:id="rId1"/>
  <headerFooter>
    <oddFooter>&amp;L&amp;F - &amp;A&amp;C&amp;D &amp;T&amp;R© 4C GROUP AG I 4cgroup.com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2C47A-25D2-42F6-B112-4BAD2F9084D5}">
  <sheetPr>
    <tabColor theme="6"/>
    <pageSetUpPr fitToPage="1"/>
  </sheetPr>
  <dimension ref="B1:Z84"/>
  <sheetViews>
    <sheetView showGridLines="0" zoomScale="90" zoomScaleNormal="90" workbookViewId="0">
      <pane xSplit="4" ySplit="5" topLeftCell="E6" activePane="bottomRight" state="frozen"/>
      <selection activeCell="M57" sqref="M57"/>
      <selection pane="topRight" activeCell="M57" sqref="M57"/>
      <selection pane="bottomLeft" activeCell="M57" sqref="M57"/>
      <selection pane="bottomRight" activeCell="AA17" sqref="AA17"/>
    </sheetView>
  </sheetViews>
  <sheetFormatPr baseColWidth="10" defaultColWidth="11" defaultRowHeight="14.25" x14ac:dyDescent="0.2"/>
  <cols>
    <col min="1" max="1" width="2.875" customWidth="1"/>
    <col min="2" max="2" width="3.875" customWidth="1"/>
    <col min="3" max="3" width="36.125" bestFit="1" customWidth="1"/>
    <col min="4" max="4" width="12.625" customWidth="1"/>
    <col min="5" max="22" width="7.625" customWidth="1"/>
    <col min="23" max="23" width="3.5" customWidth="1"/>
  </cols>
  <sheetData>
    <row r="1" spans="2:26" s="10" customFormat="1" ht="11.25" x14ac:dyDescent="0.2">
      <c r="B1" s="39" t="s">
        <v>115</v>
      </c>
      <c r="C1" s="39" t="s">
        <v>116</v>
      </c>
      <c r="D1" s="42" t="s">
        <v>117</v>
      </c>
      <c r="E1" s="121" t="s">
        <v>120</v>
      </c>
      <c r="F1" s="121" t="s">
        <v>119</v>
      </c>
      <c r="G1" s="122"/>
      <c r="H1" s="122"/>
    </row>
    <row r="2" spans="2:26" s="10" customFormat="1" ht="11.25" x14ac:dyDescent="0.2">
      <c r="B2" s="40"/>
      <c r="C2" s="43" t="s">
        <v>142</v>
      </c>
      <c r="D2" s="46"/>
      <c r="E2" s="121" t="s">
        <v>120</v>
      </c>
      <c r="F2" s="123"/>
      <c r="G2" s="124"/>
      <c r="H2" s="122"/>
      <c r="I2" s="124"/>
    </row>
    <row r="3" spans="2:26" s="10" customFormat="1" ht="6" customHeight="1" x14ac:dyDescent="0.2">
      <c r="B3" s="40"/>
      <c r="C3" s="40"/>
      <c r="D3" s="44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</row>
    <row r="4" spans="2:26" s="10" customFormat="1" ht="11.25" x14ac:dyDescent="0.2">
      <c r="B4" s="41"/>
      <c r="C4" s="41"/>
      <c r="D4" s="45"/>
      <c r="E4" s="127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</row>
    <row r="5" spans="2:26" x14ac:dyDescent="0.2">
      <c r="C5" s="284" t="s">
        <v>58</v>
      </c>
      <c r="D5" s="135"/>
      <c r="E5" s="132">
        <f>Prämissen!D7</f>
        <v>43922</v>
      </c>
      <c r="F5" s="286">
        <f>EOMONTH(E5,0)+1</f>
        <v>43952</v>
      </c>
      <c r="G5" s="287">
        <f t="shared" ref="G5" si="0">EOMONTH(F5,0)+1</f>
        <v>43983</v>
      </c>
      <c r="H5" s="287">
        <f t="shared" ref="H5:Q5" si="1">EOMONTH(G5,0)+1</f>
        <v>44013</v>
      </c>
      <c r="I5" s="287">
        <f t="shared" si="1"/>
        <v>44044</v>
      </c>
      <c r="J5" s="287">
        <f t="shared" si="1"/>
        <v>44075</v>
      </c>
      <c r="K5" s="287">
        <f t="shared" si="1"/>
        <v>44105</v>
      </c>
      <c r="L5" s="287">
        <f t="shared" si="1"/>
        <v>44136</v>
      </c>
      <c r="M5" s="287">
        <f t="shared" si="1"/>
        <v>44166</v>
      </c>
      <c r="N5" s="287">
        <f t="shared" si="1"/>
        <v>44197</v>
      </c>
      <c r="O5" s="287">
        <f t="shared" si="1"/>
        <v>44228</v>
      </c>
      <c r="P5" s="287">
        <f t="shared" si="1"/>
        <v>44256</v>
      </c>
      <c r="Q5" s="287">
        <f t="shared" si="1"/>
        <v>44287</v>
      </c>
      <c r="R5" s="287">
        <f t="shared" ref="R5" si="2">EOMONTH(Q5,0)+1</f>
        <v>44317</v>
      </c>
      <c r="S5" s="287">
        <f t="shared" ref="S5" si="3">EOMONTH(R5,0)+1</f>
        <v>44348</v>
      </c>
      <c r="T5" s="287">
        <f t="shared" ref="T5" si="4">EOMONTH(S5,0)+1</f>
        <v>44378</v>
      </c>
      <c r="U5" s="287">
        <f t="shared" ref="U5" si="5">EOMONTH(T5,0)+1</f>
        <v>44409</v>
      </c>
      <c r="V5" s="287">
        <f t="shared" ref="V5" si="6">EOMONTH(U5,0)+1</f>
        <v>44440</v>
      </c>
    </row>
    <row r="6" spans="2:26" ht="4.9000000000000004" customHeight="1" x14ac:dyDescent="0.2">
      <c r="C6" s="288"/>
      <c r="D6" s="137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</row>
    <row r="7" spans="2:26" ht="22.5" x14ac:dyDescent="0.2">
      <c r="C7" s="134" t="s">
        <v>156</v>
      </c>
      <c r="D7" s="135" t="s">
        <v>222</v>
      </c>
      <c r="E7" s="459">
        <f t="shared" ref="E7:V7" si="7">SUM(E9:E18)</f>
        <v>0</v>
      </c>
      <c r="F7" s="459">
        <f t="shared" si="7"/>
        <v>0</v>
      </c>
      <c r="G7" s="459">
        <f t="shared" si="7"/>
        <v>0</v>
      </c>
      <c r="H7" s="459">
        <f t="shared" si="7"/>
        <v>0</v>
      </c>
      <c r="I7" s="459">
        <f t="shared" si="7"/>
        <v>0</v>
      </c>
      <c r="J7" s="459">
        <f t="shared" si="7"/>
        <v>0</v>
      </c>
      <c r="K7" s="459">
        <f t="shared" si="7"/>
        <v>0</v>
      </c>
      <c r="L7" s="459">
        <f t="shared" si="7"/>
        <v>0</v>
      </c>
      <c r="M7" s="459">
        <f t="shared" si="7"/>
        <v>0</v>
      </c>
      <c r="N7" s="459">
        <f t="shared" si="7"/>
        <v>0</v>
      </c>
      <c r="O7" s="459">
        <f t="shared" si="7"/>
        <v>0</v>
      </c>
      <c r="P7" s="459">
        <f t="shared" si="7"/>
        <v>0</v>
      </c>
      <c r="Q7" s="459">
        <f t="shared" si="7"/>
        <v>0</v>
      </c>
      <c r="R7" s="459">
        <f t="shared" si="7"/>
        <v>0</v>
      </c>
      <c r="S7" s="459">
        <f t="shared" si="7"/>
        <v>0</v>
      </c>
      <c r="T7" s="459">
        <f t="shared" si="7"/>
        <v>0</v>
      </c>
      <c r="U7" s="459">
        <f t="shared" si="7"/>
        <v>0</v>
      </c>
      <c r="V7" s="459">
        <f t="shared" si="7"/>
        <v>0</v>
      </c>
      <c r="W7" s="1"/>
      <c r="X7" s="1"/>
      <c r="Y7" s="1"/>
      <c r="Z7" s="1"/>
    </row>
    <row r="8" spans="2:26" ht="4.5" customHeight="1" x14ac:dyDescent="0.2">
      <c r="C8" s="33"/>
      <c r="D8" s="137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1"/>
      <c r="X8" s="1"/>
      <c r="Y8" s="1"/>
      <c r="Z8" s="1"/>
    </row>
    <row r="9" spans="2:26" x14ac:dyDescent="0.2">
      <c r="C9" s="156" t="s">
        <v>166</v>
      </c>
      <c r="D9" s="310">
        <v>5</v>
      </c>
      <c r="E9" s="460">
        <v>0</v>
      </c>
      <c r="F9" s="460">
        <v>0</v>
      </c>
      <c r="G9" s="460">
        <v>0</v>
      </c>
      <c r="H9" s="460">
        <v>0</v>
      </c>
      <c r="I9" s="460">
        <v>0</v>
      </c>
      <c r="J9" s="460">
        <v>0</v>
      </c>
      <c r="K9" s="460">
        <v>0</v>
      </c>
      <c r="L9" s="460">
        <v>0</v>
      </c>
      <c r="M9" s="460">
        <v>0</v>
      </c>
      <c r="N9" s="460">
        <v>0</v>
      </c>
      <c r="O9" s="460">
        <v>0</v>
      </c>
      <c r="P9" s="460">
        <v>0</v>
      </c>
      <c r="Q9" s="460">
        <v>0</v>
      </c>
      <c r="R9" s="460">
        <v>0</v>
      </c>
      <c r="S9" s="460">
        <v>0</v>
      </c>
      <c r="T9" s="460">
        <v>0</v>
      </c>
      <c r="U9" s="460">
        <v>0</v>
      </c>
      <c r="V9" s="460">
        <v>0</v>
      </c>
      <c r="W9" s="1"/>
      <c r="X9" s="1"/>
      <c r="Y9" s="1"/>
      <c r="Z9" s="1"/>
    </row>
    <row r="10" spans="2:26" x14ac:dyDescent="0.2">
      <c r="C10" s="156" t="s">
        <v>153</v>
      </c>
      <c r="D10" s="310">
        <v>5</v>
      </c>
      <c r="E10" s="460">
        <v>0</v>
      </c>
      <c r="F10" s="460">
        <v>0</v>
      </c>
      <c r="G10" s="460">
        <v>0</v>
      </c>
      <c r="H10" s="460">
        <v>0</v>
      </c>
      <c r="I10" s="460">
        <v>0</v>
      </c>
      <c r="J10" s="460">
        <v>0</v>
      </c>
      <c r="K10" s="460">
        <v>0</v>
      </c>
      <c r="L10" s="460">
        <v>0</v>
      </c>
      <c r="M10" s="460">
        <v>0</v>
      </c>
      <c r="N10" s="460">
        <v>0</v>
      </c>
      <c r="O10" s="460">
        <v>0</v>
      </c>
      <c r="P10" s="460">
        <v>0</v>
      </c>
      <c r="Q10" s="460">
        <v>0</v>
      </c>
      <c r="R10" s="460">
        <v>0</v>
      </c>
      <c r="S10" s="460">
        <v>0</v>
      </c>
      <c r="T10" s="460">
        <v>0</v>
      </c>
      <c r="U10" s="460">
        <v>0</v>
      </c>
      <c r="V10" s="460">
        <v>0</v>
      </c>
      <c r="W10" s="1"/>
      <c r="X10" s="1"/>
      <c r="Y10" s="1"/>
      <c r="Z10" s="1"/>
    </row>
    <row r="11" spans="2:26" x14ac:dyDescent="0.2">
      <c r="C11" s="156" t="s">
        <v>164</v>
      </c>
      <c r="D11" s="310">
        <v>5</v>
      </c>
      <c r="E11" s="460">
        <v>0</v>
      </c>
      <c r="F11" s="460">
        <v>0</v>
      </c>
      <c r="G11" s="460">
        <v>0</v>
      </c>
      <c r="H11" s="460">
        <v>0</v>
      </c>
      <c r="I11" s="460">
        <v>0</v>
      </c>
      <c r="J11" s="460">
        <v>0</v>
      </c>
      <c r="K11" s="460">
        <v>0</v>
      </c>
      <c r="L11" s="460">
        <v>0</v>
      </c>
      <c r="M11" s="460">
        <v>0</v>
      </c>
      <c r="N11" s="460">
        <v>0</v>
      </c>
      <c r="O11" s="460">
        <v>0</v>
      </c>
      <c r="P11" s="460">
        <v>0</v>
      </c>
      <c r="Q11" s="460">
        <v>0</v>
      </c>
      <c r="R11" s="460">
        <v>0</v>
      </c>
      <c r="S11" s="460">
        <v>0</v>
      </c>
      <c r="T11" s="460">
        <v>0</v>
      </c>
      <c r="U11" s="460">
        <v>0</v>
      </c>
      <c r="V11" s="460">
        <v>0</v>
      </c>
      <c r="W11" s="1"/>
      <c r="X11" s="1"/>
      <c r="Y11" s="1"/>
      <c r="Z11" s="1"/>
    </row>
    <row r="12" spans="2:26" x14ac:dyDescent="0.2">
      <c r="C12" s="156" t="s">
        <v>154</v>
      </c>
      <c r="D12" s="310">
        <v>5</v>
      </c>
      <c r="E12" s="460">
        <v>0</v>
      </c>
      <c r="F12" s="460">
        <v>0</v>
      </c>
      <c r="G12" s="460">
        <v>0</v>
      </c>
      <c r="H12" s="460">
        <v>0</v>
      </c>
      <c r="I12" s="460">
        <v>0</v>
      </c>
      <c r="J12" s="460">
        <v>0</v>
      </c>
      <c r="K12" s="460">
        <v>0</v>
      </c>
      <c r="L12" s="460">
        <v>0</v>
      </c>
      <c r="M12" s="460">
        <v>0</v>
      </c>
      <c r="N12" s="460">
        <v>0</v>
      </c>
      <c r="O12" s="460">
        <v>0</v>
      </c>
      <c r="P12" s="460">
        <v>0</v>
      </c>
      <c r="Q12" s="460">
        <v>0</v>
      </c>
      <c r="R12" s="460">
        <v>0</v>
      </c>
      <c r="S12" s="460">
        <v>0</v>
      </c>
      <c r="T12" s="460">
        <v>0</v>
      </c>
      <c r="U12" s="460">
        <v>0</v>
      </c>
      <c r="V12" s="460">
        <v>0</v>
      </c>
      <c r="W12" s="1"/>
      <c r="X12" s="1"/>
      <c r="Y12" s="1"/>
      <c r="Z12" s="1"/>
    </row>
    <row r="13" spans="2:26" x14ac:dyDescent="0.2">
      <c r="C13" s="156" t="s">
        <v>165</v>
      </c>
      <c r="D13" s="310">
        <v>5</v>
      </c>
      <c r="E13" s="460">
        <v>0</v>
      </c>
      <c r="F13" s="460">
        <v>0</v>
      </c>
      <c r="G13" s="460">
        <v>0</v>
      </c>
      <c r="H13" s="460">
        <v>0</v>
      </c>
      <c r="I13" s="460">
        <v>0</v>
      </c>
      <c r="J13" s="460">
        <v>0</v>
      </c>
      <c r="K13" s="460">
        <v>0</v>
      </c>
      <c r="L13" s="460">
        <v>0</v>
      </c>
      <c r="M13" s="460">
        <v>0</v>
      </c>
      <c r="N13" s="460">
        <v>0</v>
      </c>
      <c r="O13" s="460">
        <v>0</v>
      </c>
      <c r="P13" s="460">
        <v>0</v>
      </c>
      <c r="Q13" s="460">
        <v>0</v>
      </c>
      <c r="R13" s="460">
        <v>0</v>
      </c>
      <c r="S13" s="460">
        <v>0</v>
      </c>
      <c r="T13" s="460">
        <v>0</v>
      </c>
      <c r="U13" s="460">
        <v>0</v>
      </c>
      <c r="V13" s="460">
        <v>0</v>
      </c>
      <c r="W13" s="1"/>
      <c r="X13" s="1"/>
      <c r="Y13" s="1"/>
      <c r="Z13" s="1"/>
    </row>
    <row r="14" spans="2:26" x14ac:dyDescent="0.2">
      <c r="C14" s="156" t="s">
        <v>157</v>
      </c>
      <c r="D14" s="310">
        <v>5</v>
      </c>
      <c r="E14" s="460">
        <v>0</v>
      </c>
      <c r="F14" s="460">
        <v>0</v>
      </c>
      <c r="G14" s="460">
        <v>0</v>
      </c>
      <c r="H14" s="460">
        <v>0</v>
      </c>
      <c r="I14" s="460">
        <v>0</v>
      </c>
      <c r="J14" s="460">
        <v>0</v>
      </c>
      <c r="K14" s="460">
        <v>0</v>
      </c>
      <c r="L14" s="460">
        <v>0</v>
      </c>
      <c r="M14" s="460">
        <v>0</v>
      </c>
      <c r="N14" s="460">
        <v>0</v>
      </c>
      <c r="O14" s="460">
        <v>0</v>
      </c>
      <c r="P14" s="460">
        <v>0</v>
      </c>
      <c r="Q14" s="460">
        <v>0</v>
      </c>
      <c r="R14" s="460">
        <v>0</v>
      </c>
      <c r="S14" s="460">
        <v>0</v>
      </c>
      <c r="T14" s="460">
        <v>0</v>
      </c>
      <c r="U14" s="460">
        <v>0</v>
      </c>
      <c r="V14" s="460">
        <v>0</v>
      </c>
      <c r="W14" s="1"/>
      <c r="X14" s="1"/>
      <c r="Y14" s="1"/>
      <c r="Z14" s="1"/>
    </row>
    <row r="15" spans="2:26" x14ac:dyDescent="0.2">
      <c r="C15" s="156" t="s">
        <v>155</v>
      </c>
      <c r="D15" s="310">
        <v>0</v>
      </c>
      <c r="E15" s="460">
        <v>0</v>
      </c>
      <c r="F15" s="460">
        <v>0</v>
      </c>
      <c r="G15" s="460">
        <v>0</v>
      </c>
      <c r="H15" s="460">
        <v>0</v>
      </c>
      <c r="I15" s="460">
        <v>0</v>
      </c>
      <c r="J15" s="460">
        <v>0</v>
      </c>
      <c r="K15" s="460">
        <v>0</v>
      </c>
      <c r="L15" s="460">
        <v>0</v>
      </c>
      <c r="M15" s="460">
        <v>0</v>
      </c>
      <c r="N15" s="460">
        <v>0</v>
      </c>
      <c r="O15" s="460">
        <v>0</v>
      </c>
      <c r="P15" s="460">
        <v>0</v>
      </c>
      <c r="Q15" s="460">
        <v>0</v>
      </c>
      <c r="R15" s="460">
        <v>0</v>
      </c>
      <c r="S15" s="460">
        <v>0</v>
      </c>
      <c r="T15" s="460">
        <v>0</v>
      </c>
      <c r="U15" s="460">
        <v>0</v>
      </c>
      <c r="V15" s="460">
        <v>0</v>
      </c>
      <c r="W15" s="1"/>
      <c r="X15" s="1"/>
      <c r="Y15" s="1"/>
      <c r="Z15" s="1"/>
    </row>
    <row r="16" spans="2:26" x14ac:dyDescent="0.2">
      <c r="C16" s="156"/>
      <c r="D16" s="310"/>
      <c r="E16" s="460">
        <v>0</v>
      </c>
      <c r="F16" s="460">
        <v>0</v>
      </c>
      <c r="G16" s="460">
        <v>0</v>
      </c>
      <c r="H16" s="460">
        <v>0</v>
      </c>
      <c r="I16" s="460">
        <v>0</v>
      </c>
      <c r="J16" s="460">
        <v>0</v>
      </c>
      <c r="K16" s="460">
        <v>0</v>
      </c>
      <c r="L16" s="460">
        <v>0</v>
      </c>
      <c r="M16" s="460">
        <v>0</v>
      </c>
      <c r="N16" s="460">
        <v>0</v>
      </c>
      <c r="O16" s="460">
        <v>0</v>
      </c>
      <c r="P16" s="460">
        <v>0</v>
      </c>
      <c r="Q16" s="460">
        <v>0</v>
      </c>
      <c r="R16" s="460">
        <v>0</v>
      </c>
      <c r="S16" s="460">
        <v>0</v>
      </c>
      <c r="T16" s="460">
        <v>0</v>
      </c>
      <c r="U16" s="460">
        <v>0</v>
      </c>
      <c r="V16" s="460">
        <v>0</v>
      </c>
      <c r="W16" s="1"/>
      <c r="X16" s="1"/>
      <c r="Y16" s="1"/>
      <c r="Z16" s="1"/>
    </row>
    <row r="17" spans="3:26" x14ac:dyDescent="0.2">
      <c r="C17" s="156"/>
      <c r="D17" s="310"/>
      <c r="E17" s="460">
        <v>0</v>
      </c>
      <c r="F17" s="460">
        <v>0</v>
      </c>
      <c r="G17" s="460">
        <v>0</v>
      </c>
      <c r="H17" s="460">
        <v>0</v>
      </c>
      <c r="I17" s="460">
        <v>0</v>
      </c>
      <c r="J17" s="460">
        <v>0</v>
      </c>
      <c r="K17" s="460">
        <v>0</v>
      </c>
      <c r="L17" s="460">
        <v>0</v>
      </c>
      <c r="M17" s="460">
        <v>0</v>
      </c>
      <c r="N17" s="460">
        <v>0</v>
      </c>
      <c r="O17" s="460">
        <v>0</v>
      </c>
      <c r="P17" s="460">
        <v>0</v>
      </c>
      <c r="Q17" s="460">
        <v>0</v>
      </c>
      <c r="R17" s="460">
        <v>0</v>
      </c>
      <c r="S17" s="460">
        <v>0</v>
      </c>
      <c r="T17" s="460">
        <v>0</v>
      </c>
      <c r="U17" s="460">
        <v>0</v>
      </c>
      <c r="V17" s="460">
        <v>0</v>
      </c>
      <c r="W17" s="1"/>
      <c r="X17" s="1"/>
      <c r="Y17" s="1"/>
      <c r="Z17" s="1"/>
    </row>
    <row r="18" spans="3:26" x14ac:dyDescent="0.2">
      <c r="C18" s="156"/>
      <c r="D18" s="310"/>
      <c r="E18" s="460">
        <v>0</v>
      </c>
      <c r="F18" s="460">
        <v>0</v>
      </c>
      <c r="G18" s="460">
        <v>0</v>
      </c>
      <c r="H18" s="460">
        <v>0</v>
      </c>
      <c r="I18" s="460">
        <v>0</v>
      </c>
      <c r="J18" s="460">
        <v>0</v>
      </c>
      <c r="K18" s="460">
        <v>0</v>
      </c>
      <c r="L18" s="460">
        <v>0</v>
      </c>
      <c r="M18" s="460">
        <v>0</v>
      </c>
      <c r="N18" s="460">
        <v>0</v>
      </c>
      <c r="O18" s="460">
        <v>0</v>
      </c>
      <c r="P18" s="460">
        <v>0</v>
      </c>
      <c r="Q18" s="460">
        <v>0</v>
      </c>
      <c r="R18" s="460">
        <v>0</v>
      </c>
      <c r="S18" s="460">
        <v>0</v>
      </c>
      <c r="T18" s="460">
        <v>0</v>
      </c>
      <c r="U18" s="460">
        <v>0</v>
      </c>
      <c r="V18" s="460">
        <v>0</v>
      </c>
      <c r="W18" s="1"/>
      <c r="X18" s="1"/>
      <c r="Y18" s="1"/>
      <c r="Z18" s="1"/>
    </row>
    <row r="19" spans="3:26" ht="4.5" customHeight="1" x14ac:dyDescent="0.2">
      <c r="C19" s="33"/>
      <c r="D19" s="133"/>
      <c r="E19" s="440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1"/>
      <c r="X19" s="1"/>
      <c r="Y19" s="1"/>
      <c r="Z19" s="1"/>
    </row>
    <row r="20" spans="3:26" x14ac:dyDescent="0.2">
      <c r="C20" s="134" t="s">
        <v>83</v>
      </c>
      <c r="D20" s="135"/>
      <c r="E20" s="459">
        <f t="shared" ref="E20:V20" si="8">E22</f>
        <v>0</v>
      </c>
      <c r="F20" s="459">
        <f t="shared" si="8"/>
        <v>0</v>
      </c>
      <c r="G20" s="459">
        <f t="shared" si="8"/>
        <v>0</v>
      </c>
      <c r="H20" s="459">
        <f t="shared" si="8"/>
        <v>0</v>
      </c>
      <c r="I20" s="459">
        <f t="shared" si="8"/>
        <v>0</v>
      </c>
      <c r="J20" s="459">
        <f t="shared" si="8"/>
        <v>0</v>
      </c>
      <c r="K20" s="459">
        <f t="shared" si="8"/>
        <v>0</v>
      </c>
      <c r="L20" s="459">
        <f t="shared" si="8"/>
        <v>0</v>
      </c>
      <c r="M20" s="459">
        <f t="shared" si="8"/>
        <v>0</v>
      </c>
      <c r="N20" s="459">
        <f t="shared" si="8"/>
        <v>0</v>
      </c>
      <c r="O20" s="459">
        <f t="shared" si="8"/>
        <v>0</v>
      </c>
      <c r="P20" s="459">
        <f t="shared" si="8"/>
        <v>0</v>
      </c>
      <c r="Q20" s="459">
        <f t="shared" si="8"/>
        <v>0</v>
      </c>
      <c r="R20" s="459">
        <f t="shared" si="8"/>
        <v>0</v>
      </c>
      <c r="S20" s="459">
        <f t="shared" si="8"/>
        <v>0</v>
      </c>
      <c r="T20" s="459">
        <f t="shared" si="8"/>
        <v>0</v>
      </c>
      <c r="U20" s="459">
        <f t="shared" si="8"/>
        <v>0</v>
      </c>
      <c r="V20" s="459">
        <f t="shared" si="8"/>
        <v>0</v>
      </c>
    </row>
    <row r="21" spans="3:26" ht="4.5" customHeight="1" x14ac:dyDescent="0.2">
      <c r="C21" s="33"/>
      <c r="D21" s="137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40"/>
      <c r="Q21" s="440"/>
      <c r="R21" s="440"/>
      <c r="S21" s="440"/>
      <c r="T21" s="440"/>
      <c r="U21" s="440"/>
      <c r="V21" s="440"/>
      <c r="W21" s="1"/>
      <c r="X21" s="1"/>
      <c r="Y21" s="1"/>
      <c r="Z21" s="1"/>
    </row>
    <row r="22" spans="3:26" x14ac:dyDescent="0.2">
      <c r="C22" s="311"/>
      <c r="D22" s="302"/>
      <c r="E22" s="460">
        <v>0</v>
      </c>
      <c r="F22" s="460">
        <v>0</v>
      </c>
      <c r="G22" s="460">
        <v>0</v>
      </c>
      <c r="H22" s="460">
        <v>0</v>
      </c>
      <c r="I22" s="460">
        <v>0</v>
      </c>
      <c r="J22" s="460">
        <v>0</v>
      </c>
      <c r="K22" s="460">
        <v>0</v>
      </c>
      <c r="L22" s="460">
        <v>0</v>
      </c>
      <c r="M22" s="460">
        <v>0</v>
      </c>
      <c r="N22" s="460">
        <v>0</v>
      </c>
      <c r="O22" s="460">
        <v>0</v>
      </c>
      <c r="P22" s="460">
        <v>0</v>
      </c>
      <c r="Q22" s="460">
        <v>0</v>
      </c>
      <c r="R22" s="460">
        <v>0</v>
      </c>
      <c r="S22" s="460">
        <v>0</v>
      </c>
      <c r="T22" s="460">
        <v>0</v>
      </c>
      <c r="U22" s="460">
        <v>0</v>
      </c>
      <c r="V22" s="460">
        <v>0</v>
      </c>
      <c r="W22" s="1"/>
      <c r="X22" s="1"/>
      <c r="Y22" s="1"/>
      <c r="Z22" s="1"/>
    </row>
    <row r="23" spans="3:26" ht="4.5" customHeight="1" x14ac:dyDescent="0.2">
      <c r="C23" s="33"/>
      <c r="D23" s="133"/>
      <c r="E23" s="440"/>
      <c r="F23" s="440"/>
      <c r="G23" s="440"/>
      <c r="H23" s="440"/>
      <c r="I23" s="440"/>
      <c r="J23" s="440"/>
      <c r="K23" s="440"/>
      <c r="L23" s="440"/>
      <c r="M23" s="440"/>
      <c r="N23" s="440"/>
      <c r="O23" s="440"/>
      <c r="P23" s="440"/>
      <c r="Q23" s="440"/>
      <c r="R23" s="440"/>
      <c r="S23" s="440"/>
      <c r="T23" s="440"/>
      <c r="U23" s="440"/>
      <c r="V23" s="440"/>
      <c r="W23" s="33"/>
      <c r="X23" s="33"/>
      <c r="Y23" s="33"/>
    </row>
    <row r="24" spans="3:26" ht="4.5" customHeight="1" thickBot="1" x14ac:dyDescent="0.25">
      <c r="C24" s="303"/>
      <c r="D24" s="304"/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33"/>
      <c r="X24" s="33"/>
      <c r="Y24" s="33"/>
    </row>
    <row r="25" spans="3:26" s="1" customFormat="1" ht="15" thickTop="1" x14ac:dyDescent="0.2">
      <c r="C25" s="305" t="s">
        <v>82</v>
      </c>
      <c r="D25" s="305"/>
      <c r="E25" s="462">
        <f t="shared" ref="E25:V25" si="9">SUM(E7:E22)/2</f>
        <v>0</v>
      </c>
      <c r="F25" s="462">
        <f t="shared" si="9"/>
        <v>0</v>
      </c>
      <c r="G25" s="462">
        <f t="shared" si="9"/>
        <v>0</v>
      </c>
      <c r="H25" s="462">
        <f t="shared" si="9"/>
        <v>0</v>
      </c>
      <c r="I25" s="462">
        <f t="shared" si="9"/>
        <v>0</v>
      </c>
      <c r="J25" s="462">
        <f t="shared" si="9"/>
        <v>0</v>
      </c>
      <c r="K25" s="462">
        <f t="shared" si="9"/>
        <v>0</v>
      </c>
      <c r="L25" s="462">
        <f t="shared" si="9"/>
        <v>0</v>
      </c>
      <c r="M25" s="462">
        <f t="shared" si="9"/>
        <v>0</v>
      </c>
      <c r="N25" s="462">
        <f t="shared" si="9"/>
        <v>0</v>
      </c>
      <c r="O25" s="462">
        <f t="shared" si="9"/>
        <v>0</v>
      </c>
      <c r="P25" s="462">
        <f t="shared" si="9"/>
        <v>0</v>
      </c>
      <c r="Q25" s="462">
        <f t="shared" si="9"/>
        <v>0</v>
      </c>
      <c r="R25" s="462">
        <f t="shared" si="9"/>
        <v>0</v>
      </c>
      <c r="S25" s="462">
        <f t="shared" si="9"/>
        <v>0</v>
      </c>
      <c r="T25" s="462">
        <f t="shared" si="9"/>
        <v>0</v>
      </c>
      <c r="U25" s="462">
        <f t="shared" si="9"/>
        <v>0</v>
      </c>
      <c r="V25" s="462">
        <f t="shared" si="9"/>
        <v>0</v>
      </c>
    </row>
    <row r="26" spans="3:26" ht="4.5" customHeight="1" x14ac:dyDescent="0.2">
      <c r="C26" s="33"/>
      <c r="D26" s="133"/>
      <c r="E26" s="440"/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40"/>
      <c r="Q26" s="440"/>
      <c r="R26" s="440"/>
      <c r="S26" s="440"/>
      <c r="T26" s="440"/>
      <c r="U26" s="440"/>
      <c r="V26" s="440"/>
      <c r="W26" s="1"/>
      <c r="X26" s="1"/>
      <c r="Y26" s="1"/>
      <c r="Z26" s="1"/>
    </row>
    <row r="27" spans="3:26" x14ac:dyDescent="0.2">
      <c r="C27" s="306" t="s">
        <v>60</v>
      </c>
      <c r="D27" s="306"/>
      <c r="E27" s="463"/>
      <c r="F27" s="463"/>
      <c r="G27" s="463"/>
      <c r="H27" s="463"/>
      <c r="I27" s="463"/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3"/>
      <c r="V27" s="463"/>
    </row>
    <row r="28" spans="3:26" ht="4.5" customHeight="1" x14ac:dyDescent="0.2">
      <c r="C28" s="33"/>
      <c r="D28" s="133"/>
      <c r="E28" s="440"/>
      <c r="F28" s="440"/>
      <c r="G28" s="440"/>
      <c r="H28" s="440"/>
      <c r="I28" s="440"/>
      <c r="J28" s="440"/>
      <c r="K28" s="440"/>
      <c r="L28" s="440"/>
      <c r="M28" s="440"/>
      <c r="N28" s="440"/>
      <c r="O28" s="440"/>
      <c r="P28" s="440"/>
      <c r="Q28" s="440"/>
      <c r="R28" s="440"/>
      <c r="S28" s="440"/>
      <c r="T28" s="440"/>
      <c r="U28" s="440"/>
      <c r="V28" s="440"/>
      <c r="W28" s="1"/>
      <c r="X28" s="1"/>
      <c r="Y28" s="1"/>
      <c r="Z28" s="1"/>
    </row>
    <row r="29" spans="3:26" ht="12" customHeight="1" x14ac:dyDescent="0.2">
      <c r="C29" s="33"/>
      <c r="D29" s="133"/>
      <c r="E29" s="440"/>
      <c r="F29" s="440"/>
      <c r="G29" s="440"/>
      <c r="H29" s="440"/>
      <c r="I29" s="440"/>
      <c r="J29" s="440"/>
      <c r="K29" s="440"/>
      <c r="L29" s="440"/>
      <c r="M29" s="440"/>
      <c r="N29" s="440"/>
      <c r="O29" s="440"/>
      <c r="P29" s="440"/>
      <c r="Q29" s="440"/>
      <c r="R29" s="440"/>
      <c r="S29" s="440"/>
      <c r="T29" s="440"/>
      <c r="U29" s="440"/>
      <c r="V29" s="440"/>
      <c r="W29" s="1"/>
      <c r="X29" s="1"/>
      <c r="Y29" s="1"/>
      <c r="Z29" s="1"/>
    </row>
    <row r="30" spans="3:26" x14ac:dyDescent="0.2">
      <c r="C30" s="134" t="s">
        <v>167</v>
      </c>
      <c r="D30" s="135"/>
      <c r="E30" s="459">
        <f>SUM(E32:E33)</f>
        <v>0</v>
      </c>
      <c r="F30" s="459">
        <f>SUM(F32:F33)</f>
        <v>0</v>
      </c>
      <c r="G30" s="459">
        <f>SUM(G32:G33)</f>
        <v>0</v>
      </c>
      <c r="H30" s="459">
        <f t="shared" ref="H30:Q30" si="10">SUM(H32:H33)</f>
        <v>0</v>
      </c>
      <c r="I30" s="459">
        <f t="shared" si="10"/>
        <v>0</v>
      </c>
      <c r="J30" s="459">
        <f t="shared" si="10"/>
        <v>0</v>
      </c>
      <c r="K30" s="459">
        <f t="shared" si="10"/>
        <v>0</v>
      </c>
      <c r="L30" s="459">
        <f t="shared" si="10"/>
        <v>0</v>
      </c>
      <c r="M30" s="459">
        <f t="shared" si="10"/>
        <v>0</v>
      </c>
      <c r="N30" s="459">
        <f t="shared" si="10"/>
        <v>0</v>
      </c>
      <c r="O30" s="459">
        <f t="shared" si="10"/>
        <v>0</v>
      </c>
      <c r="P30" s="459">
        <f t="shared" si="10"/>
        <v>0</v>
      </c>
      <c r="Q30" s="459">
        <f t="shared" si="10"/>
        <v>0</v>
      </c>
      <c r="R30" s="459">
        <f>SUM(R32:R33)</f>
        <v>0</v>
      </c>
      <c r="S30" s="459">
        <f>SUM(S32:S33)</f>
        <v>0</v>
      </c>
      <c r="T30" s="459">
        <f>SUM(T32:T33)</f>
        <v>0</v>
      </c>
      <c r="U30" s="459">
        <f>SUM(U32:U33)</f>
        <v>0</v>
      </c>
      <c r="V30" s="459">
        <f>SUM(V32:V33)</f>
        <v>0</v>
      </c>
      <c r="W30" s="1"/>
      <c r="X30" s="1"/>
      <c r="Y30" s="1"/>
      <c r="Z30" s="1"/>
    </row>
    <row r="31" spans="3:26" ht="4.5" customHeight="1" x14ac:dyDescent="0.2">
      <c r="C31" s="33"/>
      <c r="D31" s="137"/>
      <c r="E31" s="440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1"/>
      <c r="X31" s="1"/>
      <c r="Y31" s="1"/>
      <c r="Z31" s="1"/>
    </row>
    <row r="32" spans="3:26" x14ac:dyDescent="0.2">
      <c r="C32" s="313" t="s">
        <v>14</v>
      </c>
      <c r="D32" s="301"/>
      <c r="E32" s="460"/>
      <c r="F32" s="451"/>
      <c r="G32" s="451"/>
      <c r="H32" s="451"/>
      <c r="I32" s="451"/>
      <c r="J32" s="451"/>
      <c r="K32" s="451"/>
      <c r="L32" s="451"/>
      <c r="M32" s="451"/>
      <c r="N32" s="451"/>
      <c r="O32" s="451"/>
      <c r="P32" s="451"/>
      <c r="Q32" s="451"/>
      <c r="R32" s="451"/>
      <c r="S32" s="451"/>
      <c r="T32" s="451"/>
      <c r="U32" s="451"/>
      <c r="V32" s="451"/>
      <c r="W32" s="1"/>
      <c r="X32" s="1"/>
      <c r="Y32" s="1"/>
      <c r="Z32" s="1"/>
    </row>
    <row r="33" spans="3:26" x14ac:dyDescent="0.2">
      <c r="C33" s="313" t="s">
        <v>103</v>
      </c>
      <c r="D33" s="301"/>
      <c r="E33" s="460"/>
      <c r="F33" s="451"/>
      <c r="G33" s="451"/>
      <c r="H33" s="451"/>
      <c r="I33" s="451"/>
      <c r="J33" s="451"/>
      <c r="K33" s="451"/>
      <c r="L33" s="451"/>
      <c r="M33" s="451"/>
      <c r="N33" s="451"/>
      <c r="O33" s="451"/>
      <c r="P33" s="451"/>
      <c r="Q33" s="451"/>
      <c r="R33" s="451"/>
      <c r="S33" s="451"/>
      <c r="T33" s="451"/>
      <c r="U33" s="451"/>
      <c r="V33" s="451"/>
      <c r="W33" s="1"/>
      <c r="X33" s="1"/>
      <c r="Y33" s="1"/>
      <c r="Z33" s="1"/>
    </row>
    <row r="34" spans="3:26" ht="4.5" customHeight="1" x14ac:dyDescent="0.2">
      <c r="C34" s="33"/>
      <c r="D34" s="133"/>
      <c r="E34" s="440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440"/>
      <c r="S34" s="440"/>
      <c r="T34" s="440"/>
      <c r="U34" s="440"/>
      <c r="V34" s="440"/>
      <c r="W34" s="1"/>
      <c r="X34" s="1"/>
      <c r="Y34" s="1"/>
      <c r="Z34" s="1"/>
    </row>
    <row r="35" spans="3:26" x14ac:dyDescent="0.2">
      <c r="C35" s="306" t="s">
        <v>60</v>
      </c>
      <c r="D35" s="306"/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</row>
    <row r="36" spans="3:26" s="1" customFormat="1" x14ac:dyDescent="0.2">
      <c r="C36" s="292"/>
      <c r="D36" s="292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</row>
    <row r="37" spans="3:26" x14ac:dyDescent="0.2">
      <c r="C37" s="307" t="s">
        <v>145</v>
      </c>
      <c r="D37" s="307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</row>
    <row r="38" spans="3:26" ht="4.5" customHeight="1" x14ac:dyDescent="0.2">
      <c r="C38" s="33"/>
      <c r="D38" s="133"/>
      <c r="E38" s="440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440"/>
      <c r="S38" s="440"/>
      <c r="T38" s="440"/>
      <c r="U38" s="440"/>
      <c r="V38" s="440"/>
      <c r="W38" s="1"/>
      <c r="X38" s="1"/>
      <c r="Y38" s="1"/>
      <c r="Z38" s="1"/>
    </row>
    <row r="39" spans="3:26" x14ac:dyDescent="0.2">
      <c r="C39" s="134" t="str">
        <f>C7</f>
        <v>Vermögensgegenstände</v>
      </c>
      <c r="D39" s="134"/>
      <c r="E39" s="459">
        <f>SUM(E41:E50)</f>
        <v>0</v>
      </c>
      <c r="F39" s="459">
        <f>SUM(F41:F50)</f>
        <v>0</v>
      </c>
      <c r="G39" s="459">
        <f>SUM(G41:G50)</f>
        <v>0</v>
      </c>
      <c r="H39" s="459">
        <f t="shared" ref="H39:Q39" si="11">SUM(H41:H50)</f>
        <v>0</v>
      </c>
      <c r="I39" s="459">
        <f t="shared" si="11"/>
        <v>0</v>
      </c>
      <c r="J39" s="459">
        <f t="shared" si="11"/>
        <v>0</v>
      </c>
      <c r="K39" s="459">
        <f t="shared" si="11"/>
        <v>0</v>
      </c>
      <c r="L39" s="459">
        <f t="shared" si="11"/>
        <v>0</v>
      </c>
      <c r="M39" s="459">
        <f t="shared" si="11"/>
        <v>0</v>
      </c>
      <c r="N39" s="459">
        <f t="shared" si="11"/>
        <v>0</v>
      </c>
      <c r="O39" s="459">
        <f t="shared" si="11"/>
        <v>0</v>
      </c>
      <c r="P39" s="459">
        <f t="shared" si="11"/>
        <v>0</v>
      </c>
      <c r="Q39" s="459">
        <f t="shared" si="11"/>
        <v>0</v>
      </c>
      <c r="R39" s="459">
        <f>SUM(R41:R50)</f>
        <v>0</v>
      </c>
      <c r="S39" s="459">
        <f>SUM(S41:S50)</f>
        <v>0</v>
      </c>
      <c r="T39" s="459">
        <f>SUM(T41:T50)</f>
        <v>0</v>
      </c>
      <c r="U39" s="459">
        <f>SUM(U41:U50)</f>
        <v>0</v>
      </c>
      <c r="V39" s="459">
        <f>SUM(V41:V50)</f>
        <v>0</v>
      </c>
    </row>
    <row r="40" spans="3:26" ht="4.5" customHeight="1" x14ac:dyDescent="0.2">
      <c r="C40" s="33"/>
      <c r="D40" s="133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0"/>
      <c r="U40" s="440"/>
      <c r="V40" s="440"/>
      <c r="W40" s="1"/>
      <c r="X40" s="1"/>
      <c r="Y40" s="1"/>
      <c r="Z40" s="1"/>
    </row>
    <row r="41" spans="3:26" x14ac:dyDescent="0.2">
      <c r="C41" s="146" t="str">
        <f t="shared" ref="C41:C46" si="12">IF(C9&lt;&gt;"",C9,"")</f>
        <v>Immaterielle Vgg</v>
      </c>
      <c r="D41" s="146"/>
      <c r="E41" s="443">
        <f>IFERROR(-E9/$D9/12,"")</f>
        <v>0</v>
      </c>
      <c r="F41" s="443">
        <f>IFERROR(IF(E65&gt;=SUM($E9:F9)/$D9/12,-SUM($E9:F9)/$D9/12,-IF(F9&gt;0,F9/$D9/12)-E65),"")</f>
        <v>0</v>
      </c>
      <c r="G41" s="443">
        <f>IFERROR(IF(F65&gt;=SUM($E9:G9)/$D9/12,-SUM($E9:G9)/$D9/12,-IF(G9&gt;0,G9/$D9/12)-F65),"")</f>
        <v>0</v>
      </c>
      <c r="H41" s="443">
        <f>IFERROR(IF(G65&gt;=SUM($E9:H9)/$D9/12,-SUM($E9:H9)/$D9/12,-IF(H9&gt;0,H9/$D9/12)-G65),"")</f>
        <v>0</v>
      </c>
      <c r="I41" s="443">
        <f>IFERROR(IF(H65&gt;=SUM($E9:I9)/$D9/12,-SUM($E9:I9)/$D9/12,-IF(I9&gt;0,I9/$D9/12)-H65),"")</f>
        <v>0</v>
      </c>
      <c r="J41" s="443">
        <f>IFERROR(IF(I65&gt;=SUM($E9:J9)/$D9/12,-SUM($E9:J9)/$D9/12,-IF(J9&gt;0,J9/$D9/12)-I65),"")</f>
        <v>0</v>
      </c>
      <c r="K41" s="443">
        <f>IFERROR(IF(J65&gt;=SUM($E9:K9)/$D9/12,-SUM($E9:K9)/$D9/12,-IF(K9&gt;0,K9/$D9/12)-J65),"")</f>
        <v>0</v>
      </c>
      <c r="L41" s="443">
        <f>IFERROR(IF(K65&gt;=SUM($E9:L9)/$D9/12,-SUM($E9:L9)/$D9/12,-IF(L9&gt;0,L9/$D9/12)-K65),"")</f>
        <v>0</v>
      </c>
      <c r="M41" s="443">
        <f>IFERROR(IF(L65&gt;=SUM($E9:M9)/$D9/12,-SUM($E9:M9)/$D9/12,-IF(M9&gt;0,M9/$D9/12)-L65),"")</f>
        <v>0</v>
      </c>
      <c r="N41" s="443">
        <f>IFERROR(IF(M65&gt;=SUM($E9:N9)/$D9/12,-SUM($E9:N9)/$D9/12,-IF(N9&gt;0,N9/$D9/12)-M65),"")</f>
        <v>0</v>
      </c>
      <c r="O41" s="443">
        <f>IFERROR(IF(N65&gt;=SUM($E9:O9)/$D9/12,-SUM($E9:O9)/$D9/12,-IF(O9&gt;0,O9/$D9/12)-N65),"")</f>
        <v>0</v>
      </c>
      <c r="P41" s="443">
        <f>IFERROR(IF(O65&gt;=SUM($E9:P9)/$D9/12,-SUM($E9:P9)/$D9/12,-IF(P9&gt;0,P9/$D9/12)-O65),"")</f>
        <v>0</v>
      </c>
      <c r="Q41" s="443">
        <f>IFERROR(IF(P65&gt;=SUM($E9:Q9)/$D9/12,-SUM($E9:Q9)/$D9/12,-IF(Q9&gt;0,Q9/$D9/12)-P65),"")</f>
        <v>0</v>
      </c>
      <c r="R41" s="443">
        <f>IFERROR(IF(Q65&gt;=SUM($E9:R9)/$D9/12,-SUM($E9:R9)/$D9/12,-IF(R9&gt;0,R9/$D9/12)-Q65),"")</f>
        <v>0</v>
      </c>
      <c r="S41" s="443">
        <f>IFERROR(IF(R65&gt;=SUM($E9:S9)/$D9/12,-SUM($E9:S9)/$D9/12,-IF(S9&gt;0,S9/$D9/12)-R65),"")</f>
        <v>0</v>
      </c>
      <c r="T41" s="443">
        <f>IFERROR(IF(S65&gt;=SUM($E9:T9)/$D9/12,-SUM($E9:T9)/$D9/12,-IF(T9&gt;0,T9/$D9/12)-S65),"")</f>
        <v>0</v>
      </c>
      <c r="U41" s="443">
        <f>IFERROR(IF(T65&gt;=SUM($E9:U9)/$D9/12,-SUM($E9:U9)/$D9/12,-IF(U9&gt;0,U9/$D9/12)-T65),"")</f>
        <v>0</v>
      </c>
      <c r="V41" s="443">
        <f>IFERROR(IF(U65&gt;=SUM($E9:V9)/$D9/12,-SUM($E9:V9)/$D9/12,-IF(V9&gt;0,V9/$D9/12)-U65),"")</f>
        <v>0</v>
      </c>
    </row>
    <row r="42" spans="3:26" x14ac:dyDescent="0.2">
      <c r="C42" s="148" t="str">
        <f t="shared" si="12"/>
        <v>Sachanlagen</v>
      </c>
      <c r="D42" s="148"/>
      <c r="E42" s="443">
        <f t="shared" ref="E42:E50" si="13">IFERROR(-E10/$D10/12,"")</f>
        <v>0</v>
      </c>
      <c r="F42" s="443">
        <f>IFERROR(IF(E66&gt;=SUM($E10:F10)/$D10/12,-SUM($E10:F10)/$D10/12,-IF(F10&gt;0,F10/$D10/12)-E66),"")</f>
        <v>0</v>
      </c>
      <c r="G42" s="443">
        <f>IFERROR(IF(F66&gt;=SUM($E10:G10)/$D10/12,-SUM($E10:G10)/$D10/12,-IF(G10&gt;0,G10/$D10/12)-F66),"")</f>
        <v>0</v>
      </c>
      <c r="H42" s="443">
        <f>IFERROR(IF(G66&gt;=SUM($E10:H10)/$D10/12,-SUM($E10:H10)/$D10/12,-IF(H10&gt;0,H10/$D10/12)-G66),"")</f>
        <v>0</v>
      </c>
      <c r="I42" s="443">
        <f>IFERROR(IF(H66&gt;=SUM($E10:I10)/$D10/12,-SUM($E10:I10)/$D10/12,-IF(I10&gt;0,I10/$D10/12)-H66),"")</f>
        <v>0</v>
      </c>
      <c r="J42" s="443">
        <f>IFERROR(IF(I66&gt;=SUM($E10:J10)/$D10/12,-SUM($E10:J10)/$D10/12,-IF(J10&gt;0,J10/$D10/12)-I66),"")</f>
        <v>0</v>
      </c>
      <c r="K42" s="443">
        <f>IFERROR(IF(J66&gt;=SUM($E10:K10)/$D10/12,-SUM($E10:K10)/$D10/12,-IF(K10&gt;0,K10/$D10/12)-J66),"")</f>
        <v>0</v>
      </c>
      <c r="L42" s="443">
        <f>IFERROR(IF(K66&gt;=SUM($E10:L10)/$D10/12,-SUM($E10:L10)/$D10/12,-IF(L10&gt;0,L10/$D10/12)-K66),"")</f>
        <v>0</v>
      </c>
      <c r="M42" s="443">
        <f>IFERROR(IF(L66&gt;=SUM($E10:M10)/$D10/12,-SUM($E10:M10)/$D10/12,-IF(M10&gt;0,M10/$D10/12)-L66),"")</f>
        <v>0</v>
      </c>
      <c r="N42" s="443">
        <f>IFERROR(IF(M66&gt;=SUM($E10:N10)/$D10/12,-SUM($E10:N10)/$D10/12,-IF(N10&gt;0,N10/$D10/12)-M66),"")</f>
        <v>0</v>
      </c>
      <c r="O42" s="443">
        <f>IFERROR(IF(N66&gt;=SUM($E10:O10)/$D10/12,-SUM($E10:O10)/$D10/12,-IF(O10&gt;0,O10/$D10/12)-N66),"")</f>
        <v>0</v>
      </c>
      <c r="P42" s="443">
        <f>IFERROR(IF(O66&gt;=SUM($E10:P10)/$D10/12,-SUM($E10:P10)/$D10/12,-IF(P10&gt;0,P10/$D10/12)-O66),"")</f>
        <v>0</v>
      </c>
      <c r="Q42" s="443">
        <f>IFERROR(IF(P66&gt;=SUM($E10:Q10)/$D10/12,-SUM($E10:Q10)/$D10/12,-IF(Q10&gt;0,Q10/$D10/12)-P66),"")</f>
        <v>0</v>
      </c>
      <c r="R42" s="443">
        <f>IFERROR(IF(Q66&gt;=SUM($E10:R10)/$D10/12,-SUM($E10:R10)/$D10/12,-IF(R10&gt;0,R10/$D10/12)-Q66),"")</f>
        <v>0</v>
      </c>
      <c r="S42" s="443">
        <f>IFERROR(IF(R66&gt;=SUM($E10:S10)/$D10/12,-SUM($E10:S10)/$D10/12,-IF(S10&gt;0,S10/$D10/12)-R66),"")</f>
        <v>0</v>
      </c>
      <c r="T42" s="443">
        <f>IFERROR(IF(S66&gt;=SUM($E10:T10)/$D10/12,-SUM($E10:T10)/$D10/12,-IF(T10&gt;0,T10/$D10/12)-S66),"")</f>
        <v>0</v>
      </c>
      <c r="U42" s="443">
        <f>IFERROR(IF(T66&gt;=SUM($E10:U10)/$D10/12,-SUM($E10:U10)/$D10/12,-IF(U10&gt;0,U10/$D10/12)-T66),"")</f>
        <v>0</v>
      </c>
      <c r="V42" s="443">
        <f>IFERROR(IF(U66&gt;=SUM($E10:V10)/$D10/12,-SUM($E10:V10)/$D10/12,-IF(V10&gt;0,V10/$D10/12)-U66),"")</f>
        <v>0</v>
      </c>
    </row>
    <row r="43" spans="3:26" x14ac:dyDescent="0.2">
      <c r="C43" s="148" t="str">
        <f t="shared" si="12"/>
        <v>Wohnbauten</v>
      </c>
      <c r="D43" s="148"/>
      <c r="E43" s="443">
        <f t="shared" si="13"/>
        <v>0</v>
      </c>
      <c r="F43" s="443">
        <f>IFERROR(IF(E67&gt;=SUM($E11:F11)/$D11/12,-SUM($E11:F11)/$D11/12,-IF(F11&gt;0,F11/$D11/12)-E67),"")</f>
        <v>0</v>
      </c>
      <c r="G43" s="443">
        <f>IFERROR(IF(F67&gt;=SUM($E11:G11)/$D11/12,-SUM($E11:G11)/$D11/12,-IF(G11&gt;0,G11/$D11/12)-F67),"")</f>
        <v>0</v>
      </c>
      <c r="H43" s="443">
        <f>IFERROR(IF(G67&gt;=SUM($E11:H11)/$D11/12,-SUM($E11:H11)/$D11/12,-IF(H11&gt;0,H11/$D11/12)-G67),"")</f>
        <v>0</v>
      </c>
      <c r="I43" s="443">
        <f>IFERROR(IF(H67&gt;=SUM($E11:I11)/$D11/12,-SUM($E11:I11)/$D11/12,-IF(I11&gt;0,I11/$D11/12)-H67),"")</f>
        <v>0</v>
      </c>
      <c r="J43" s="443">
        <f>IFERROR(IF(I67&gt;=SUM($E11:J11)/$D11/12,-SUM($E11:J11)/$D11/12,-IF(J11&gt;0,J11/$D11/12)-I67),"")</f>
        <v>0</v>
      </c>
      <c r="K43" s="443">
        <f>IFERROR(IF(J67&gt;=SUM($E11:K11)/$D11/12,-SUM($E11:K11)/$D11/12,-IF(K11&gt;0,K11/$D11/12)-J67),"")</f>
        <v>0</v>
      </c>
      <c r="L43" s="443">
        <f>IFERROR(IF(K67&gt;=SUM($E11:L11)/$D11/12,-SUM($E11:L11)/$D11/12,-IF(L11&gt;0,L11/$D11/12)-K67),"")</f>
        <v>0</v>
      </c>
      <c r="M43" s="443">
        <f>IFERROR(IF(L67&gt;=SUM($E11:M11)/$D11/12,-SUM($E11:M11)/$D11/12,-IF(M11&gt;0,M11/$D11/12)-L67),"")</f>
        <v>0</v>
      </c>
      <c r="N43" s="443">
        <f>IFERROR(IF(M67&gt;=SUM($E11:N11)/$D11/12,-SUM($E11:N11)/$D11/12,-IF(N11&gt;0,N11/$D11/12)-M67),"")</f>
        <v>0</v>
      </c>
      <c r="O43" s="443">
        <f>IFERROR(IF(N67&gt;=SUM($E11:O11)/$D11/12,-SUM($E11:O11)/$D11/12,-IF(O11&gt;0,O11/$D11/12)-N67),"")</f>
        <v>0</v>
      </c>
      <c r="P43" s="443">
        <f>IFERROR(IF(O67&gt;=SUM($E11:P11)/$D11/12,-SUM($E11:P11)/$D11/12,-IF(P11&gt;0,P11/$D11/12)-O67),"")</f>
        <v>0</v>
      </c>
      <c r="Q43" s="443">
        <f>IFERROR(IF(P67&gt;=SUM($E11:Q11)/$D11/12,-SUM($E11:Q11)/$D11/12,-IF(Q11&gt;0,Q11/$D11/12)-P67),"")</f>
        <v>0</v>
      </c>
      <c r="R43" s="443">
        <f>IFERROR(IF(Q67&gt;=SUM($E11:R11)/$D11/12,-SUM($E11:R11)/$D11/12,-IF(R11&gt;0,R11/$D11/12)-Q67),"")</f>
        <v>0</v>
      </c>
      <c r="S43" s="443">
        <f>IFERROR(IF(R67&gt;=SUM($E11:S11)/$D11/12,-SUM($E11:S11)/$D11/12,-IF(S11&gt;0,S11/$D11/12)-R67),"")</f>
        <v>0</v>
      </c>
      <c r="T43" s="443">
        <f>IFERROR(IF(S67&gt;=SUM($E11:T11)/$D11/12,-SUM($E11:T11)/$D11/12,-IF(T11&gt;0,T11/$D11/12)-S67),"")</f>
        <v>0</v>
      </c>
      <c r="U43" s="443">
        <f>IFERROR(IF(T67&gt;=SUM($E11:U11)/$D11/12,-SUM($E11:U11)/$D11/12,-IF(U11&gt;0,U11/$D11/12)-T67),"")</f>
        <v>0</v>
      </c>
      <c r="V43" s="443">
        <f>IFERROR(IF(U67&gt;=SUM($E11:V11)/$D11/12,-SUM($E11:V11)/$D11/12,-IF(V11&gt;0,V11/$D11/12)-U67),"")</f>
        <v>0</v>
      </c>
    </row>
    <row r="44" spans="3:26" x14ac:dyDescent="0.2">
      <c r="C44" s="148" t="str">
        <f t="shared" si="12"/>
        <v>Anlagen + Maschinen</v>
      </c>
      <c r="D44" s="148"/>
      <c r="E44" s="443">
        <f t="shared" si="13"/>
        <v>0</v>
      </c>
      <c r="F44" s="443">
        <f>IFERROR(IF(E68&gt;=SUM($E12:F12)/$D12/12,-SUM($E12:F12)/$D12/12,-IF(F12&gt;0,F12/$D12/12)-E68),"")</f>
        <v>0</v>
      </c>
      <c r="G44" s="443">
        <f>IFERROR(IF(F68&gt;=SUM($E12:G12)/$D12/12,-SUM($E12:G12)/$D12/12,-IF(G12&gt;0,G12/$D12/12)-F68),"")</f>
        <v>0</v>
      </c>
      <c r="H44" s="443">
        <f>IFERROR(IF(G68&gt;=SUM($E12:H12)/$D12/12,-SUM($E12:H12)/$D12/12,-IF(H12&gt;0,H12/$D12/12)-G68),"")</f>
        <v>0</v>
      </c>
      <c r="I44" s="443">
        <f>IFERROR(IF(H68&gt;=SUM($E12:I12)/$D12/12,-SUM($E12:I12)/$D12/12,-IF(I12&gt;0,I12/$D12/12)-H68),"")</f>
        <v>0</v>
      </c>
      <c r="J44" s="443">
        <f>IFERROR(IF(I68&gt;=SUM($E12:J12)/$D12/12,-SUM($E12:J12)/$D12/12,-IF(J12&gt;0,J12/$D12/12)-I68),"")</f>
        <v>0</v>
      </c>
      <c r="K44" s="443">
        <f>IFERROR(IF(J68&gt;=SUM($E12:K12)/$D12/12,-SUM($E12:K12)/$D12/12,-IF(K12&gt;0,K12/$D12/12)-J68),"")</f>
        <v>0</v>
      </c>
      <c r="L44" s="443">
        <f>IFERROR(IF(K68&gt;=SUM($E12:L12)/$D12/12,-SUM($E12:L12)/$D12/12,-IF(L12&gt;0,L12/$D12/12)-K68),"")</f>
        <v>0</v>
      </c>
      <c r="M44" s="443">
        <f>IFERROR(IF(L68&gt;=SUM($E12:M12)/$D12/12,-SUM($E12:M12)/$D12/12,-IF(M12&gt;0,M12/$D12/12)-L68),"")</f>
        <v>0</v>
      </c>
      <c r="N44" s="443">
        <f>IFERROR(IF(M68&gt;=SUM($E12:N12)/$D12/12,-SUM($E12:N12)/$D12/12,-IF(N12&gt;0,N12/$D12/12)-M68),"")</f>
        <v>0</v>
      </c>
      <c r="O44" s="443">
        <f>IFERROR(IF(N68&gt;=SUM($E12:O12)/$D12/12,-SUM($E12:O12)/$D12/12,-IF(O12&gt;0,O12/$D12/12)-N68),"")</f>
        <v>0</v>
      </c>
      <c r="P44" s="443">
        <f>IFERROR(IF(O68&gt;=SUM($E12:P12)/$D12/12,-SUM($E12:P12)/$D12/12,-IF(P12&gt;0,P12/$D12/12)-O68),"")</f>
        <v>0</v>
      </c>
      <c r="Q44" s="443">
        <f>IFERROR(IF(P68&gt;=SUM($E12:Q12)/$D12/12,-SUM($E12:Q12)/$D12/12,-IF(Q12&gt;0,Q12/$D12/12)-P68),"")</f>
        <v>0</v>
      </c>
      <c r="R44" s="443">
        <f>IFERROR(IF(Q68&gt;=SUM($E12:R12)/$D12/12,-SUM($E12:R12)/$D12/12,-IF(R12&gt;0,R12/$D12/12)-Q68),"")</f>
        <v>0</v>
      </c>
      <c r="S44" s="443">
        <f>IFERROR(IF(R68&gt;=SUM($E12:S12)/$D12/12,-SUM($E12:S12)/$D12/12,-IF(S12&gt;0,S12/$D12/12)-R68),"")</f>
        <v>0</v>
      </c>
      <c r="T44" s="443">
        <f>IFERROR(IF(S68&gt;=SUM($E12:T12)/$D12/12,-SUM($E12:T12)/$D12/12,-IF(T12&gt;0,T12/$D12/12)-S68),"")</f>
        <v>0</v>
      </c>
      <c r="U44" s="443">
        <f>IFERROR(IF(T68&gt;=SUM($E12:U12)/$D12/12,-SUM($E12:U12)/$D12/12,-IF(U12&gt;0,U12/$D12/12)-T68),"")</f>
        <v>0</v>
      </c>
      <c r="V44" s="443">
        <f>IFERROR(IF(U68&gt;=SUM($E12:V12)/$D12/12,-SUM($E12:V12)/$D12/12,-IF(V12&gt;0,V12/$D12/12)-U68),"")</f>
        <v>0</v>
      </c>
    </row>
    <row r="45" spans="3:26" x14ac:dyDescent="0.2">
      <c r="C45" s="148" t="str">
        <f t="shared" si="12"/>
        <v>Anlagen im Bau</v>
      </c>
      <c r="D45" s="148"/>
      <c r="E45" s="443">
        <f t="shared" si="13"/>
        <v>0</v>
      </c>
      <c r="F45" s="443">
        <f>IFERROR(IF(E69&gt;=SUM($E13:F13)/$D13/12,-SUM($E13:F13)/$D13/12,-IF(F13&gt;0,F13/$D13/12)-E69),"")</f>
        <v>0</v>
      </c>
      <c r="G45" s="443">
        <f>IFERROR(IF(F69&gt;=SUM($E13:G13)/$D13/12,-SUM($E13:G13)/$D13/12,-IF(G13&gt;0,G13/$D13/12)-F69),"")</f>
        <v>0</v>
      </c>
      <c r="H45" s="443">
        <f>IFERROR(IF(G69&gt;=SUM($E13:H13)/$D13/12,-SUM($E13:H13)/$D13/12,-IF(H13&gt;0,H13/$D13/12)-G69),"")</f>
        <v>0</v>
      </c>
      <c r="I45" s="443">
        <f>IFERROR(IF(H69&gt;=SUM($E13:I13)/$D13/12,-SUM($E13:I13)/$D13/12,-IF(I13&gt;0,I13/$D13/12)-H69),"")</f>
        <v>0</v>
      </c>
      <c r="J45" s="443">
        <f>IFERROR(IF(I69&gt;=SUM($E13:J13)/$D13/12,-SUM($E13:J13)/$D13/12,-IF(J13&gt;0,J13/$D13/12)-I69),"")</f>
        <v>0</v>
      </c>
      <c r="K45" s="443">
        <f>IFERROR(IF(J69&gt;=SUM($E13:K13)/$D13/12,-SUM($E13:K13)/$D13/12,-IF(K13&gt;0,K13/$D13/12)-J69),"")</f>
        <v>0</v>
      </c>
      <c r="L45" s="443">
        <f>IFERROR(IF(K69&gt;=SUM($E13:L13)/$D13/12,-SUM($E13:L13)/$D13/12,-IF(L13&gt;0,L13/$D13/12)-K69),"")</f>
        <v>0</v>
      </c>
      <c r="M45" s="443">
        <f>IFERROR(IF(L69&gt;=SUM($E13:M13)/$D13/12,-SUM($E13:M13)/$D13/12,-IF(M13&gt;0,M13/$D13/12)-L69),"")</f>
        <v>0</v>
      </c>
      <c r="N45" s="443">
        <f>IFERROR(IF(M69&gt;=SUM($E13:N13)/$D13/12,-SUM($E13:N13)/$D13/12,-IF(N13&gt;0,N13/$D13/12)-M69),"")</f>
        <v>0</v>
      </c>
      <c r="O45" s="443">
        <f>IFERROR(IF(N69&gt;=SUM($E13:O13)/$D13/12,-SUM($E13:O13)/$D13/12,-IF(O13&gt;0,O13/$D13/12)-N69),"")</f>
        <v>0</v>
      </c>
      <c r="P45" s="443">
        <f>IFERROR(IF(O69&gt;=SUM($E13:P13)/$D13/12,-SUM($E13:P13)/$D13/12,-IF(P13&gt;0,P13/$D13/12)-O69),"")</f>
        <v>0</v>
      </c>
      <c r="Q45" s="443">
        <f>IFERROR(IF(P69&gt;=SUM($E13:Q13)/$D13/12,-SUM($E13:Q13)/$D13/12,-IF(Q13&gt;0,Q13/$D13/12)-P69),"")</f>
        <v>0</v>
      </c>
      <c r="R45" s="443">
        <f>IFERROR(IF(Q69&gt;=SUM($E13:R13)/$D13/12,-SUM($E13:R13)/$D13/12,-IF(R13&gt;0,R13/$D13/12)-Q69),"")</f>
        <v>0</v>
      </c>
      <c r="S45" s="443">
        <f>IFERROR(IF(R69&gt;=SUM($E13:S13)/$D13/12,-SUM($E13:S13)/$D13/12,-IF(S13&gt;0,S13/$D13/12)-R69),"")</f>
        <v>0</v>
      </c>
      <c r="T45" s="443">
        <f>IFERROR(IF(S69&gt;=SUM($E13:T13)/$D13/12,-SUM($E13:T13)/$D13/12,-IF(T13&gt;0,T13/$D13/12)-S69),"")</f>
        <v>0</v>
      </c>
      <c r="U45" s="443">
        <f>IFERROR(IF(T69&gt;=SUM($E13:U13)/$D13/12,-SUM($E13:U13)/$D13/12,-IF(U13&gt;0,U13/$D13/12)-T69),"")</f>
        <v>0</v>
      </c>
      <c r="V45" s="443">
        <f>IFERROR(IF(U69&gt;=SUM($E13:V13)/$D13/12,-SUM($E13:V13)/$D13/12,-IF(V13&gt;0,V13/$D13/12)-U69),"")</f>
        <v>0</v>
      </c>
    </row>
    <row r="46" spans="3:26" x14ac:dyDescent="0.2">
      <c r="C46" s="148" t="str">
        <f t="shared" si="12"/>
        <v>Betriebs-/Geschäftsausstattung</v>
      </c>
      <c r="D46" s="148"/>
      <c r="E46" s="443">
        <f t="shared" si="13"/>
        <v>0</v>
      </c>
      <c r="F46" s="443">
        <f>IFERROR(IF(E70&gt;=SUM($E14:F14)/$D14/12,-SUM($E14:F14)/$D14/12,-IF(F14&gt;0,F14/$D14/12)-E70),"")</f>
        <v>0</v>
      </c>
      <c r="G46" s="443">
        <f>IFERROR(IF(F70&gt;=SUM($E14:G14)/$D14/12,-SUM($E14:G14)/$D14/12,-IF(G14&gt;0,G14/$D14/12)-F70),"")</f>
        <v>0</v>
      </c>
      <c r="H46" s="443">
        <f>IFERROR(IF(G70&gt;=SUM($E14:H14)/$D14/12,-SUM($E14:H14)/$D14/12,-IF(H14&gt;0,H14/$D14/12)-G70),"")</f>
        <v>0</v>
      </c>
      <c r="I46" s="443">
        <f>IFERROR(IF(H70&gt;=SUM($E14:I14)/$D14/12,-SUM($E14:I14)/$D14/12,-IF(I14&gt;0,I14/$D14/12)-H70),"")</f>
        <v>0</v>
      </c>
      <c r="J46" s="443">
        <f>IFERROR(IF(I70&gt;=SUM($E14:J14)/$D14/12,-SUM($E14:J14)/$D14/12,-IF(J14&gt;0,J14/$D14/12)-I70),"")</f>
        <v>0</v>
      </c>
      <c r="K46" s="443">
        <f>IFERROR(IF(J70&gt;=SUM($E14:K14)/$D14/12,-SUM($E14:K14)/$D14/12,-IF(K14&gt;0,K14/$D14/12)-J70),"")</f>
        <v>0</v>
      </c>
      <c r="L46" s="443">
        <f>IFERROR(IF(K70&gt;=SUM($E14:L14)/$D14/12,-SUM($E14:L14)/$D14/12,-IF(L14&gt;0,L14/$D14/12)-K70),"")</f>
        <v>0</v>
      </c>
      <c r="M46" s="443">
        <f>IFERROR(IF(L70&gt;=SUM($E14:M14)/$D14/12,-SUM($E14:M14)/$D14/12,-IF(M14&gt;0,M14/$D14/12)-L70),"")</f>
        <v>0</v>
      </c>
      <c r="N46" s="443">
        <f>IFERROR(IF(M70&gt;=SUM($E14:N14)/$D14/12,-SUM($E14:N14)/$D14/12,-IF(N14&gt;0,N14/$D14/12)-M70),"")</f>
        <v>0</v>
      </c>
      <c r="O46" s="443">
        <f>IFERROR(IF(N70&gt;=SUM($E14:O14)/$D14/12,-SUM($E14:O14)/$D14/12,-IF(O14&gt;0,O14/$D14/12)-N70),"")</f>
        <v>0</v>
      </c>
      <c r="P46" s="443">
        <f>IFERROR(IF(O70&gt;=SUM($E14:P14)/$D14/12,-SUM($E14:P14)/$D14/12,-IF(P14&gt;0,P14/$D14/12)-O70),"")</f>
        <v>0</v>
      </c>
      <c r="Q46" s="443">
        <f>IFERROR(IF(P70&gt;=SUM($E14:Q14)/$D14/12,-SUM($E14:Q14)/$D14/12,-IF(Q14&gt;0,Q14/$D14/12)-P70),"")</f>
        <v>0</v>
      </c>
      <c r="R46" s="443">
        <f>IFERROR(IF(Q70&gt;=SUM($E14:R14)/$D14/12,-SUM($E14:R14)/$D14/12,-IF(R14&gt;0,R14/$D14/12)-Q70),"")</f>
        <v>0</v>
      </c>
      <c r="S46" s="443">
        <f>IFERROR(IF(R70&gt;=SUM($E14:S14)/$D14/12,-SUM($E14:S14)/$D14/12,-IF(S14&gt;0,S14/$D14/12)-R70),"")</f>
        <v>0</v>
      </c>
      <c r="T46" s="443">
        <f>IFERROR(IF(S70&gt;=SUM($E14:T14)/$D14/12,-SUM($E14:T14)/$D14/12,-IF(T14&gt;0,T14/$D14/12)-S70),"")</f>
        <v>0</v>
      </c>
      <c r="U46" s="443">
        <f>IFERROR(IF(T70&gt;=SUM($E14:U14)/$D14/12,-SUM($E14:U14)/$D14/12,-IF(U14&gt;0,U14/$D14/12)-T70),"")</f>
        <v>0</v>
      </c>
      <c r="V46" s="443">
        <f>IFERROR(IF(U70&gt;=SUM($E14:V14)/$D14/12,-SUM($E14:V14)/$D14/12,-IF(V14&gt;0,V14/$D14/12)-U70),"")</f>
        <v>0</v>
      </c>
    </row>
    <row r="47" spans="3:26" x14ac:dyDescent="0.2">
      <c r="C47" s="148" t="str">
        <f t="shared" ref="C47:C50" si="14">IF(C15&lt;&gt;"",C15,"")</f>
        <v>Finanzanlagen</v>
      </c>
      <c r="D47" s="148"/>
      <c r="E47" s="443" t="str">
        <f t="shared" si="13"/>
        <v/>
      </c>
      <c r="F47" s="443" t="str">
        <f>IFERROR(IF(E71&gt;=SUM($E15:F15)/$D15/12,-SUM($E15:F15)/$D15/12,-IF(F15&gt;0,F15/$D15/12)-E71),"")</f>
        <v/>
      </c>
      <c r="G47" s="443" t="str">
        <f>IFERROR(IF(F71&gt;=SUM($E15:G15)/$D15/12,-SUM($E15:G15)/$D15/12,-IF(G15&gt;0,G15/$D15/12)-F71),"")</f>
        <v/>
      </c>
      <c r="H47" s="443" t="str">
        <f>IFERROR(IF(G71&gt;=SUM($E15:H15)/$D15/12,-SUM($E15:H15)/$D15/12,-IF(H15&gt;0,H15/$D15/12)-G71),"")</f>
        <v/>
      </c>
      <c r="I47" s="443" t="str">
        <f>IFERROR(IF(H71&gt;=SUM($E15:I15)/$D15/12,-SUM($E15:I15)/$D15/12,-IF(I15&gt;0,I15/$D15/12)-H71),"")</f>
        <v/>
      </c>
      <c r="J47" s="443" t="str">
        <f>IFERROR(IF(I71&gt;=SUM($E15:J15)/$D15/12,-SUM($E15:J15)/$D15/12,-IF(J15&gt;0,J15/$D15/12)-I71),"")</f>
        <v/>
      </c>
      <c r="K47" s="443" t="str">
        <f>IFERROR(IF(J71&gt;=SUM($E15:K15)/$D15/12,-SUM($E15:K15)/$D15/12,-IF(K15&gt;0,K15/$D15/12)-J71),"")</f>
        <v/>
      </c>
      <c r="L47" s="443" t="str">
        <f>IFERROR(IF(K71&gt;=SUM($E15:L15)/$D15/12,-SUM($E15:L15)/$D15/12,-IF(L15&gt;0,L15/$D15/12)-K71),"")</f>
        <v/>
      </c>
      <c r="M47" s="443" t="str">
        <f>IFERROR(IF(L71&gt;=SUM($E15:M15)/$D15/12,-SUM($E15:M15)/$D15/12,-IF(M15&gt;0,M15/$D15/12)-L71),"")</f>
        <v/>
      </c>
      <c r="N47" s="443" t="str">
        <f>IFERROR(IF(M71&gt;=SUM($E15:N15)/$D15/12,-SUM($E15:N15)/$D15/12,-IF(N15&gt;0,N15/$D15/12)-M71),"")</f>
        <v/>
      </c>
      <c r="O47" s="443" t="str">
        <f>IFERROR(IF(N71&gt;=SUM($E15:O15)/$D15/12,-SUM($E15:O15)/$D15/12,-IF(O15&gt;0,O15/$D15/12)-N71),"")</f>
        <v/>
      </c>
      <c r="P47" s="443" t="str">
        <f>IFERROR(IF(O71&gt;=SUM($E15:P15)/$D15/12,-SUM($E15:P15)/$D15/12,-IF(P15&gt;0,P15/$D15/12)-O71),"")</f>
        <v/>
      </c>
      <c r="Q47" s="443" t="str">
        <f>IFERROR(IF(P71&gt;=SUM($E15:Q15)/$D15/12,-SUM($E15:Q15)/$D15/12,-IF(Q15&gt;0,Q15/$D15/12)-P71),"")</f>
        <v/>
      </c>
      <c r="R47" s="443" t="str">
        <f>IFERROR(IF(Q71&gt;=SUM($E15:R15)/$D15/12,-SUM($E15:R15)/$D15/12,-IF(R15&gt;0,R15/$D15/12)-Q71),"")</f>
        <v/>
      </c>
      <c r="S47" s="443" t="str">
        <f>IFERROR(IF(R71&gt;=SUM($E15:S15)/$D15/12,-SUM($E15:S15)/$D15/12,-IF(S15&gt;0,S15/$D15/12)-R71),"")</f>
        <v/>
      </c>
      <c r="T47" s="443" t="str">
        <f>IFERROR(IF(S71&gt;=SUM($E15:T15)/$D15/12,-SUM($E15:T15)/$D15/12,-IF(T15&gt;0,T15/$D15/12)-S71),"")</f>
        <v/>
      </c>
      <c r="U47" s="443" t="str">
        <f>IFERROR(IF(T71&gt;=SUM($E15:U15)/$D15/12,-SUM($E15:U15)/$D15/12,-IF(U15&gt;0,U15/$D15/12)-T71),"")</f>
        <v/>
      </c>
      <c r="V47" s="443" t="str">
        <f>IFERROR(IF(U71&gt;=SUM($E15:V15)/$D15/12,-SUM($E15:V15)/$D15/12,-IF(V15&gt;0,V15/$D15/12)-U71),"")</f>
        <v/>
      </c>
    </row>
    <row r="48" spans="3:26" x14ac:dyDescent="0.2">
      <c r="C48" s="148" t="str">
        <f t="shared" si="14"/>
        <v/>
      </c>
      <c r="D48" s="148"/>
      <c r="E48" s="443" t="str">
        <f t="shared" si="13"/>
        <v/>
      </c>
      <c r="F48" s="443" t="str">
        <f>IFERROR(IF(E72&gt;=SUM($E16:F16)/$D16/12,-SUM($E16:F16)/$D16/12,-IF(F16&gt;0,F16/$D16/12)-E72),"")</f>
        <v/>
      </c>
      <c r="G48" s="443" t="str">
        <f>IFERROR(IF(F72&gt;=SUM($E16:G16)/$D16/12,-SUM($E16:G16)/$D16/12,-IF(G16&gt;0,G16/$D16/12)-F72),"")</f>
        <v/>
      </c>
      <c r="H48" s="443" t="str">
        <f>IFERROR(IF(G72&gt;=SUM($E16:H16)/$D16/12,-SUM($E16:H16)/$D16/12,-IF(H16&gt;0,H16/$D16/12)-G72),"")</f>
        <v/>
      </c>
      <c r="I48" s="443" t="str">
        <f>IFERROR(IF(H72&gt;=SUM($E16:I16)/$D16/12,-SUM($E16:I16)/$D16/12,-IF(I16&gt;0,I16/$D16/12)-H72),"")</f>
        <v/>
      </c>
      <c r="J48" s="443" t="str">
        <f>IFERROR(IF(I72&gt;=SUM($E16:J16)/$D16/12,-SUM($E16:J16)/$D16/12,-IF(J16&gt;0,J16/$D16/12)-I72),"")</f>
        <v/>
      </c>
      <c r="K48" s="443" t="str">
        <f>IFERROR(IF(J72&gt;=SUM($E16:K16)/$D16/12,-SUM($E16:K16)/$D16/12,-IF(K16&gt;0,K16/$D16/12)-J72),"")</f>
        <v/>
      </c>
      <c r="L48" s="443" t="str">
        <f>IFERROR(IF(K72&gt;=SUM($E16:L16)/$D16/12,-SUM($E16:L16)/$D16/12,-IF(L16&gt;0,L16/$D16/12)-K72),"")</f>
        <v/>
      </c>
      <c r="M48" s="443" t="str">
        <f>IFERROR(IF(L72&gt;=SUM($E16:M16)/$D16/12,-SUM($E16:M16)/$D16/12,-IF(M16&gt;0,M16/$D16/12)-L72),"")</f>
        <v/>
      </c>
      <c r="N48" s="443" t="str">
        <f>IFERROR(IF(M72&gt;=SUM($E16:N16)/$D16/12,-SUM($E16:N16)/$D16/12,-IF(N16&gt;0,N16/$D16/12)-M72),"")</f>
        <v/>
      </c>
      <c r="O48" s="443" t="str">
        <f>IFERROR(IF(N72&gt;=SUM($E16:O16)/$D16/12,-SUM($E16:O16)/$D16/12,-IF(O16&gt;0,O16/$D16/12)-N72),"")</f>
        <v/>
      </c>
      <c r="P48" s="443" t="str">
        <f>IFERROR(IF(O72&gt;=SUM($E16:P16)/$D16/12,-SUM($E16:P16)/$D16/12,-IF(P16&gt;0,P16/$D16/12)-O72),"")</f>
        <v/>
      </c>
      <c r="Q48" s="443" t="str">
        <f>IFERROR(IF(P72&gt;=SUM($E16:Q16)/$D16/12,-SUM($E16:Q16)/$D16/12,-IF(Q16&gt;0,Q16/$D16/12)-P72),"")</f>
        <v/>
      </c>
      <c r="R48" s="443" t="str">
        <f>IFERROR(IF(Q72&gt;=SUM($E16:R16)/$D16/12,-SUM($E16:R16)/$D16/12,-IF(R16&gt;0,R16/$D16/12)-Q72),"")</f>
        <v/>
      </c>
      <c r="S48" s="443" t="str">
        <f>IFERROR(IF(R72&gt;=SUM($E16:S16)/$D16/12,-SUM($E16:S16)/$D16/12,-IF(S16&gt;0,S16/$D16/12)-R72),"")</f>
        <v/>
      </c>
      <c r="T48" s="443" t="str">
        <f>IFERROR(IF(S72&gt;=SUM($E16:T16)/$D16/12,-SUM($E16:T16)/$D16/12,-IF(T16&gt;0,T16/$D16/12)-S72),"")</f>
        <v/>
      </c>
      <c r="U48" s="443" t="str">
        <f>IFERROR(IF(T72&gt;=SUM($E16:U16)/$D16/12,-SUM($E16:U16)/$D16/12,-IF(U16&gt;0,U16/$D16/12)-T72),"")</f>
        <v/>
      </c>
      <c r="V48" s="443" t="str">
        <f>IFERROR(IF(U72&gt;=SUM($E16:V16)/$D16/12,-SUM($E16:V16)/$D16/12,-IF(V16&gt;0,V16/$D16/12)-U72),"")</f>
        <v/>
      </c>
    </row>
    <row r="49" spans="3:26" x14ac:dyDescent="0.2">
      <c r="C49" s="148" t="str">
        <f t="shared" si="14"/>
        <v/>
      </c>
      <c r="D49" s="148"/>
      <c r="E49" s="443" t="str">
        <f t="shared" si="13"/>
        <v/>
      </c>
      <c r="F49" s="443" t="str">
        <f>IFERROR(IF(E73&gt;=SUM($E17:F17)/$D17/12,-SUM($E17:F17)/$D17/12,-IF(F17&gt;0,F17/$D17/12)-E73),"")</f>
        <v/>
      </c>
      <c r="G49" s="443" t="str">
        <f>IFERROR(IF(F73&gt;=SUM($E17:G17)/$D17/12,-SUM($E17:G17)/$D17/12,-IF(G17&gt;0,G17/$D17/12)-F73),"")</f>
        <v/>
      </c>
      <c r="H49" s="443" t="str">
        <f>IFERROR(IF(G73&gt;=SUM($E17:H17)/$D17/12,-SUM($E17:H17)/$D17/12,-IF(H17&gt;0,H17/$D17/12)-G73),"")</f>
        <v/>
      </c>
      <c r="I49" s="443" t="str">
        <f>IFERROR(IF(H73&gt;=SUM($E17:I17)/$D17/12,-SUM($E17:I17)/$D17/12,-IF(I17&gt;0,I17/$D17/12)-H73),"")</f>
        <v/>
      </c>
      <c r="J49" s="443" t="str">
        <f>IFERROR(IF(I73&gt;=SUM($E17:J17)/$D17/12,-SUM($E17:J17)/$D17/12,-IF(J17&gt;0,J17/$D17/12)-I73),"")</f>
        <v/>
      </c>
      <c r="K49" s="443" t="str">
        <f>IFERROR(IF(J73&gt;=SUM($E17:K17)/$D17/12,-SUM($E17:K17)/$D17/12,-IF(K17&gt;0,K17/$D17/12)-J73),"")</f>
        <v/>
      </c>
      <c r="L49" s="443" t="str">
        <f>IFERROR(IF(K73&gt;=SUM($E17:L17)/$D17/12,-SUM($E17:L17)/$D17/12,-IF(L17&gt;0,L17/$D17/12)-K73),"")</f>
        <v/>
      </c>
      <c r="M49" s="443" t="str">
        <f>IFERROR(IF(L73&gt;=SUM($E17:M17)/$D17/12,-SUM($E17:M17)/$D17/12,-IF(M17&gt;0,M17/$D17/12)-L73),"")</f>
        <v/>
      </c>
      <c r="N49" s="443" t="str">
        <f>IFERROR(IF(M73&gt;=SUM($E17:N17)/$D17/12,-SUM($E17:N17)/$D17/12,-IF(N17&gt;0,N17/$D17/12)-M73),"")</f>
        <v/>
      </c>
      <c r="O49" s="443" t="str">
        <f>IFERROR(IF(N73&gt;=SUM($E17:O17)/$D17/12,-SUM($E17:O17)/$D17/12,-IF(O17&gt;0,O17/$D17/12)-N73),"")</f>
        <v/>
      </c>
      <c r="P49" s="443" t="str">
        <f>IFERROR(IF(O73&gt;=SUM($E17:P17)/$D17/12,-SUM($E17:P17)/$D17/12,-IF(P17&gt;0,P17/$D17/12)-O73),"")</f>
        <v/>
      </c>
      <c r="Q49" s="443" t="str">
        <f>IFERROR(IF(P73&gt;=SUM($E17:Q17)/$D17/12,-SUM($E17:Q17)/$D17/12,-IF(Q17&gt;0,Q17/$D17/12)-P73),"")</f>
        <v/>
      </c>
      <c r="R49" s="443" t="str">
        <f>IFERROR(IF(Q73&gt;=SUM($E17:R17)/$D17/12,-SUM($E17:R17)/$D17/12,-IF(R17&gt;0,R17/$D17/12)-Q73),"")</f>
        <v/>
      </c>
      <c r="S49" s="443" t="str">
        <f>IFERROR(IF(R73&gt;=SUM($E17:S17)/$D17/12,-SUM($E17:S17)/$D17/12,-IF(S17&gt;0,S17/$D17/12)-R73),"")</f>
        <v/>
      </c>
      <c r="T49" s="443" t="str">
        <f>IFERROR(IF(S73&gt;=SUM($E17:T17)/$D17/12,-SUM($E17:T17)/$D17/12,-IF(T17&gt;0,T17/$D17/12)-S73),"")</f>
        <v/>
      </c>
      <c r="U49" s="443" t="str">
        <f>IFERROR(IF(T73&gt;=SUM($E17:U17)/$D17/12,-SUM($E17:U17)/$D17/12,-IF(U17&gt;0,U17/$D17/12)-T73),"")</f>
        <v/>
      </c>
      <c r="V49" s="443" t="str">
        <f>IFERROR(IF(U73&gt;=SUM($E17:V17)/$D17/12,-SUM($E17:V17)/$D17/12,-IF(V17&gt;0,V17/$D17/12)-U73),"")</f>
        <v/>
      </c>
    </row>
    <row r="50" spans="3:26" x14ac:dyDescent="0.2">
      <c r="C50" s="148" t="str">
        <f t="shared" si="14"/>
        <v/>
      </c>
      <c r="D50" s="148"/>
      <c r="E50" s="443" t="str">
        <f t="shared" si="13"/>
        <v/>
      </c>
      <c r="F50" s="443" t="str">
        <f>IFERROR(IF(E74&gt;=SUM($E18:F18)/$D18/12,-SUM($E18:F18)/$D18/12,-IF(F18&gt;0,F18/$D18/12)-E74),"")</f>
        <v/>
      </c>
      <c r="G50" s="443" t="str">
        <f>IFERROR(IF(F74&gt;=SUM($E18:G18)/$D18/12,-SUM($E18:G18)/$D18/12,-IF(G18&gt;0,G18/$D18/12)-F74),"")</f>
        <v/>
      </c>
      <c r="H50" s="443" t="str">
        <f>IFERROR(IF(G74&gt;=SUM($E18:H18)/$D18/12,-SUM($E18:H18)/$D18/12,-IF(H18&gt;0,H18/$D18/12)-G74),"")</f>
        <v/>
      </c>
      <c r="I50" s="443" t="str">
        <f>IFERROR(IF(H74&gt;=SUM($E18:I18)/$D18/12,-SUM($E18:I18)/$D18/12,-IF(I18&gt;0,I18/$D18/12)-H74),"")</f>
        <v/>
      </c>
      <c r="J50" s="443" t="str">
        <f>IFERROR(IF(I74&gt;=SUM($E18:J18)/$D18/12,-SUM($E18:J18)/$D18/12,-IF(J18&gt;0,J18/$D18/12)-I74),"")</f>
        <v/>
      </c>
      <c r="K50" s="443" t="str">
        <f>IFERROR(IF(J74&gt;=SUM($E18:K18)/$D18/12,-SUM($E18:K18)/$D18/12,-IF(K18&gt;0,K18/$D18/12)-J74),"")</f>
        <v/>
      </c>
      <c r="L50" s="443" t="str">
        <f>IFERROR(IF(K74&gt;=SUM($E18:L18)/$D18/12,-SUM($E18:L18)/$D18/12,-IF(L18&gt;0,L18/$D18/12)-K74),"")</f>
        <v/>
      </c>
      <c r="M50" s="443" t="str">
        <f>IFERROR(IF(L74&gt;=SUM($E18:M18)/$D18/12,-SUM($E18:M18)/$D18/12,-IF(M18&gt;0,M18/$D18/12)-L74),"")</f>
        <v/>
      </c>
      <c r="N50" s="443" t="str">
        <f>IFERROR(IF(M74&gt;=SUM($E18:N18)/$D18/12,-SUM($E18:N18)/$D18/12,-IF(N18&gt;0,N18/$D18/12)-M74),"")</f>
        <v/>
      </c>
      <c r="O50" s="443" t="str">
        <f>IFERROR(IF(N74&gt;=SUM($E18:O18)/$D18/12,-SUM($E18:O18)/$D18/12,-IF(O18&gt;0,O18/$D18/12)-N74),"")</f>
        <v/>
      </c>
      <c r="P50" s="443" t="str">
        <f>IFERROR(IF(O74&gt;=SUM($E18:P18)/$D18/12,-SUM($E18:P18)/$D18/12,-IF(P18&gt;0,P18/$D18/12)-O74),"")</f>
        <v/>
      </c>
      <c r="Q50" s="443" t="str">
        <f>IFERROR(IF(P74&gt;=SUM($E18:Q18)/$D18/12,-SUM($E18:Q18)/$D18/12,-IF(Q18&gt;0,Q18/$D18/12)-P74),"")</f>
        <v/>
      </c>
      <c r="R50" s="443" t="str">
        <f>IFERROR(IF(Q74&gt;=SUM($E18:R18)/$D18/12,-SUM($E18:R18)/$D18/12,-IF(R18&gt;0,R18/$D18/12)-Q74),"")</f>
        <v/>
      </c>
      <c r="S50" s="443" t="str">
        <f>IFERROR(IF(R74&gt;=SUM($E18:S18)/$D18/12,-SUM($E18:S18)/$D18/12,-IF(S18&gt;0,S18/$D18/12)-R74),"")</f>
        <v/>
      </c>
      <c r="T50" s="443" t="str">
        <f>IFERROR(IF(S74&gt;=SUM($E18:T18)/$D18/12,-SUM($E18:T18)/$D18/12,-IF(T18&gt;0,T18/$D18/12)-S74),"")</f>
        <v/>
      </c>
      <c r="U50" s="443" t="str">
        <f>IFERROR(IF(T74&gt;=SUM($E18:U18)/$D18/12,-SUM($E18:U18)/$D18/12,-IF(U18&gt;0,U18/$D18/12)-T74),"")</f>
        <v/>
      </c>
      <c r="V50" s="443" t="str">
        <f>IFERROR(IF(U74&gt;=SUM($E18:V18)/$D18/12,-SUM($E18:V18)/$D18/12,-IF(V18&gt;0,V18/$D18/12)-U74),"")</f>
        <v/>
      </c>
    </row>
    <row r="51" spans="3:26" ht="4.5" customHeight="1" x14ac:dyDescent="0.2">
      <c r="C51" s="33"/>
      <c r="D51" s="133"/>
      <c r="E51" s="440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  <c r="Q51" s="440"/>
      <c r="R51" s="440"/>
      <c r="S51" s="440"/>
      <c r="T51" s="440"/>
      <c r="U51" s="440"/>
      <c r="V51" s="440"/>
      <c r="W51" s="1"/>
      <c r="X51" s="1"/>
      <c r="Y51" s="1"/>
      <c r="Z51" s="1"/>
    </row>
    <row r="52" spans="3:26" x14ac:dyDescent="0.2">
      <c r="C52" s="134" t="str">
        <f>C20</f>
        <v>GWG</v>
      </c>
      <c r="D52" s="134"/>
      <c r="E52" s="459">
        <f t="shared" ref="E52:V52" si="15">SUM(E54)</f>
        <v>0</v>
      </c>
      <c r="F52" s="459">
        <f t="shared" si="15"/>
        <v>0</v>
      </c>
      <c r="G52" s="459">
        <f t="shared" si="15"/>
        <v>0</v>
      </c>
      <c r="H52" s="459">
        <f t="shared" si="15"/>
        <v>0</v>
      </c>
      <c r="I52" s="459">
        <f t="shared" si="15"/>
        <v>0</v>
      </c>
      <c r="J52" s="459">
        <f t="shared" si="15"/>
        <v>0</v>
      </c>
      <c r="K52" s="459">
        <f t="shared" si="15"/>
        <v>0</v>
      </c>
      <c r="L52" s="459">
        <f t="shared" si="15"/>
        <v>0</v>
      </c>
      <c r="M52" s="459">
        <f t="shared" si="15"/>
        <v>0</v>
      </c>
      <c r="N52" s="459">
        <f t="shared" si="15"/>
        <v>0</v>
      </c>
      <c r="O52" s="459">
        <f t="shared" si="15"/>
        <v>0</v>
      </c>
      <c r="P52" s="459">
        <f t="shared" si="15"/>
        <v>0</v>
      </c>
      <c r="Q52" s="459">
        <f t="shared" si="15"/>
        <v>0</v>
      </c>
      <c r="R52" s="459">
        <f t="shared" si="15"/>
        <v>0</v>
      </c>
      <c r="S52" s="459">
        <f t="shared" si="15"/>
        <v>0</v>
      </c>
      <c r="T52" s="459">
        <f t="shared" si="15"/>
        <v>0</v>
      </c>
      <c r="U52" s="459">
        <f t="shared" si="15"/>
        <v>0</v>
      </c>
      <c r="V52" s="459">
        <f t="shared" si="15"/>
        <v>0</v>
      </c>
    </row>
    <row r="53" spans="3:26" ht="4.5" customHeight="1" x14ac:dyDescent="0.2">
      <c r="C53" s="33"/>
      <c r="D53" s="133"/>
      <c r="E53" s="440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  <c r="Q53" s="440"/>
      <c r="R53" s="440"/>
      <c r="S53" s="440"/>
      <c r="T53" s="440"/>
      <c r="U53" s="440"/>
      <c r="V53" s="440"/>
      <c r="W53" s="1"/>
      <c r="X53" s="1"/>
      <c r="Y53" s="1"/>
      <c r="Z53" s="1"/>
    </row>
    <row r="54" spans="3:26" x14ac:dyDescent="0.2">
      <c r="C54" s="291" t="str">
        <f>IF(C22&lt;&gt;"",C22,"")</f>
        <v/>
      </c>
      <c r="D54" s="291"/>
      <c r="E54" s="466">
        <f t="shared" ref="E54:V54" si="16">-E22</f>
        <v>0</v>
      </c>
      <c r="F54" s="466">
        <f t="shared" si="16"/>
        <v>0</v>
      </c>
      <c r="G54" s="466">
        <f t="shared" si="16"/>
        <v>0</v>
      </c>
      <c r="H54" s="466">
        <f t="shared" si="16"/>
        <v>0</v>
      </c>
      <c r="I54" s="466">
        <f t="shared" si="16"/>
        <v>0</v>
      </c>
      <c r="J54" s="466">
        <f t="shared" si="16"/>
        <v>0</v>
      </c>
      <c r="K54" s="466">
        <f t="shared" si="16"/>
        <v>0</v>
      </c>
      <c r="L54" s="466">
        <f t="shared" si="16"/>
        <v>0</v>
      </c>
      <c r="M54" s="466">
        <f t="shared" si="16"/>
        <v>0</v>
      </c>
      <c r="N54" s="466">
        <f t="shared" si="16"/>
        <v>0</v>
      </c>
      <c r="O54" s="466">
        <f t="shared" si="16"/>
        <v>0</v>
      </c>
      <c r="P54" s="466">
        <f t="shared" si="16"/>
        <v>0</v>
      </c>
      <c r="Q54" s="466">
        <f t="shared" si="16"/>
        <v>0</v>
      </c>
      <c r="R54" s="466">
        <f t="shared" si="16"/>
        <v>0</v>
      </c>
      <c r="S54" s="466">
        <f t="shared" si="16"/>
        <v>0</v>
      </c>
      <c r="T54" s="466">
        <f t="shared" si="16"/>
        <v>0</v>
      </c>
      <c r="U54" s="466">
        <f t="shared" si="16"/>
        <v>0</v>
      </c>
      <c r="V54" s="466">
        <f t="shared" si="16"/>
        <v>0</v>
      </c>
    </row>
    <row r="55" spans="3:26" ht="4.5" customHeight="1" x14ac:dyDescent="0.2">
      <c r="C55" s="33"/>
      <c r="D55" s="133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1"/>
      <c r="X55" s="1"/>
      <c r="Y55" s="1"/>
      <c r="Z55" s="1"/>
    </row>
    <row r="56" spans="3:26" ht="4.5" customHeight="1" thickBot="1" x14ac:dyDescent="0.25">
      <c r="C56" s="303"/>
      <c r="D56" s="304"/>
      <c r="E56" s="461"/>
      <c r="F56" s="461"/>
      <c r="G56" s="461"/>
      <c r="H56" s="461"/>
      <c r="I56" s="461"/>
      <c r="J56" s="461"/>
      <c r="K56" s="461"/>
      <c r="L56" s="461"/>
      <c r="M56" s="461"/>
      <c r="N56" s="461"/>
      <c r="O56" s="461"/>
      <c r="P56" s="461"/>
      <c r="Q56" s="461"/>
      <c r="R56" s="461"/>
      <c r="S56" s="461"/>
      <c r="T56" s="461"/>
      <c r="U56" s="461"/>
      <c r="V56" s="461"/>
      <c r="W56" s="33"/>
      <c r="X56" s="33"/>
      <c r="Y56" s="33"/>
    </row>
    <row r="57" spans="3:26" s="1" customFormat="1" ht="15" thickTop="1" x14ac:dyDescent="0.2">
      <c r="C57" s="308" t="s">
        <v>145</v>
      </c>
      <c r="D57" s="308"/>
      <c r="E57" s="467">
        <f t="shared" ref="E57:V57" si="17">SUM(E39:E54)/2</f>
        <v>0</v>
      </c>
      <c r="F57" s="467">
        <f t="shared" si="17"/>
        <v>0</v>
      </c>
      <c r="G57" s="467">
        <f t="shared" si="17"/>
        <v>0</v>
      </c>
      <c r="H57" s="467">
        <f t="shared" si="17"/>
        <v>0</v>
      </c>
      <c r="I57" s="467">
        <f t="shared" si="17"/>
        <v>0</v>
      </c>
      <c r="J57" s="467">
        <f t="shared" si="17"/>
        <v>0</v>
      </c>
      <c r="K57" s="467">
        <f t="shared" si="17"/>
        <v>0</v>
      </c>
      <c r="L57" s="467">
        <f t="shared" si="17"/>
        <v>0</v>
      </c>
      <c r="M57" s="467">
        <f t="shared" si="17"/>
        <v>0</v>
      </c>
      <c r="N57" s="467">
        <f t="shared" si="17"/>
        <v>0</v>
      </c>
      <c r="O57" s="467">
        <f t="shared" si="17"/>
        <v>0</v>
      </c>
      <c r="P57" s="467">
        <f t="shared" si="17"/>
        <v>0</v>
      </c>
      <c r="Q57" s="467">
        <f t="shared" si="17"/>
        <v>0</v>
      </c>
      <c r="R57" s="467">
        <f t="shared" si="17"/>
        <v>0</v>
      </c>
      <c r="S57" s="467">
        <f t="shared" si="17"/>
        <v>0</v>
      </c>
      <c r="T57" s="467">
        <f t="shared" si="17"/>
        <v>0</v>
      </c>
      <c r="U57" s="467">
        <f t="shared" si="17"/>
        <v>0</v>
      </c>
      <c r="V57" s="467">
        <f t="shared" si="17"/>
        <v>0</v>
      </c>
    </row>
    <row r="58" spans="3:26" ht="4.5" customHeight="1" x14ac:dyDescent="0.2">
      <c r="C58" s="33"/>
      <c r="D58" s="133"/>
      <c r="E58" s="440"/>
      <c r="F58" s="440"/>
      <c r="G58" s="440"/>
      <c r="H58" s="440"/>
      <c r="I58" s="440"/>
      <c r="J58" s="440"/>
      <c r="K58" s="440"/>
      <c r="L58" s="440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1"/>
      <c r="X58" s="1"/>
      <c r="Y58" s="1"/>
      <c r="Z58" s="1"/>
    </row>
    <row r="59" spans="3:26" x14ac:dyDescent="0.2">
      <c r="C59" s="306"/>
      <c r="D59" s="306"/>
      <c r="E59" s="463"/>
      <c r="F59" s="463"/>
      <c r="G59" s="463"/>
      <c r="H59" s="463"/>
      <c r="I59" s="463"/>
      <c r="J59" s="463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3"/>
      <c r="V59" s="463"/>
    </row>
    <row r="60" spans="3:26" s="1" customFormat="1" x14ac:dyDescent="0.2">
      <c r="C60" s="292"/>
      <c r="D60" s="292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</row>
    <row r="61" spans="3:26" x14ac:dyDescent="0.2">
      <c r="C61" s="307" t="s">
        <v>85</v>
      </c>
      <c r="D61" s="307"/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5"/>
      <c r="V61" s="465"/>
    </row>
    <row r="62" spans="3:26" ht="6.75" customHeight="1" x14ac:dyDescent="0.2">
      <c r="C62" s="33"/>
      <c r="D62" s="133"/>
      <c r="E62" s="440"/>
      <c r="F62" s="440"/>
      <c r="G62" s="440"/>
      <c r="H62" s="440"/>
      <c r="I62" s="440"/>
      <c r="J62" s="440"/>
      <c r="K62" s="440"/>
      <c r="L62" s="440"/>
      <c r="M62" s="440"/>
      <c r="N62" s="440"/>
      <c r="O62" s="440"/>
      <c r="P62" s="440"/>
      <c r="Q62" s="440"/>
      <c r="R62" s="440"/>
      <c r="S62" s="440"/>
      <c r="T62" s="440"/>
      <c r="U62" s="440"/>
      <c r="V62" s="440"/>
    </row>
    <row r="63" spans="3:26" x14ac:dyDescent="0.2">
      <c r="C63" s="134" t="str">
        <f>C7</f>
        <v>Vermögensgegenstände</v>
      </c>
      <c r="D63" s="134"/>
      <c r="E63" s="459">
        <f t="shared" ref="E63:V63" si="18">SUM(E65:E74)</f>
        <v>0</v>
      </c>
      <c r="F63" s="459">
        <f t="shared" si="18"/>
        <v>0</v>
      </c>
      <c r="G63" s="459">
        <f t="shared" si="18"/>
        <v>0</v>
      </c>
      <c r="H63" s="459">
        <f t="shared" si="18"/>
        <v>0</v>
      </c>
      <c r="I63" s="459">
        <f t="shared" si="18"/>
        <v>0</v>
      </c>
      <c r="J63" s="459">
        <f t="shared" si="18"/>
        <v>0</v>
      </c>
      <c r="K63" s="459">
        <f t="shared" si="18"/>
        <v>0</v>
      </c>
      <c r="L63" s="459">
        <f t="shared" si="18"/>
        <v>0</v>
      </c>
      <c r="M63" s="459">
        <f t="shared" si="18"/>
        <v>0</v>
      </c>
      <c r="N63" s="459">
        <f t="shared" si="18"/>
        <v>0</v>
      </c>
      <c r="O63" s="459">
        <f t="shared" si="18"/>
        <v>0</v>
      </c>
      <c r="P63" s="459">
        <f t="shared" si="18"/>
        <v>0</v>
      </c>
      <c r="Q63" s="459">
        <f t="shared" si="18"/>
        <v>0</v>
      </c>
      <c r="R63" s="459">
        <f t="shared" si="18"/>
        <v>0</v>
      </c>
      <c r="S63" s="459">
        <f t="shared" si="18"/>
        <v>0</v>
      </c>
      <c r="T63" s="459">
        <f t="shared" si="18"/>
        <v>0</v>
      </c>
      <c r="U63" s="459">
        <f t="shared" si="18"/>
        <v>0</v>
      </c>
      <c r="V63" s="459">
        <f t="shared" si="18"/>
        <v>0</v>
      </c>
    </row>
    <row r="64" spans="3:26" ht="4.5" customHeight="1" x14ac:dyDescent="0.2">
      <c r="C64" s="33"/>
      <c r="D64" s="133"/>
      <c r="E64" s="440"/>
      <c r="F64" s="440"/>
      <c r="G64" s="440"/>
      <c r="H64" s="440"/>
      <c r="I64" s="440"/>
      <c r="J64" s="440"/>
      <c r="K64" s="440"/>
      <c r="L64" s="440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1"/>
      <c r="X64" s="1"/>
      <c r="Y64" s="1"/>
      <c r="Z64" s="1"/>
    </row>
    <row r="65" spans="3:26" x14ac:dyDescent="0.2">
      <c r="C65" s="146" t="str">
        <f t="shared" ref="C65:C70" si="19">IF(C9&lt;&gt;"",C9,"")</f>
        <v>Immaterielle Vgg</v>
      </c>
      <c r="D65" s="146"/>
      <c r="E65" s="443">
        <f>IFERROR(IF(E9-E41&gt;0,E9+E41,0),"")</f>
        <v>0</v>
      </c>
      <c r="F65" s="443">
        <f>IFERROR(IF(SUM($E9:F9)+SUM($E41:F41)&gt;0,E65+F41+F9,0),"")</f>
        <v>0</v>
      </c>
      <c r="G65" s="443">
        <f>IFERROR(IF(SUM($E9:G9)+SUM($E41:G41)&gt;0,F65+G41+G9,0),"")</f>
        <v>0</v>
      </c>
      <c r="H65" s="443">
        <f>IFERROR(IF(SUM($E9:H9)+SUM($E41:H41)&gt;0,G65+H41+H9,0),"")</f>
        <v>0</v>
      </c>
      <c r="I65" s="443">
        <f>IFERROR(IF(SUM($E9:I9)+SUM($E41:I41)&gt;0,H65+I41+I9,0),"")</f>
        <v>0</v>
      </c>
      <c r="J65" s="443">
        <f>IFERROR(IF(SUM($E9:J9)+SUM($E41:J41)&gt;0,I65+J41+J9,0),"")</f>
        <v>0</v>
      </c>
      <c r="K65" s="443">
        <f>IFERROR(IF(SUM($E9:K9)+SUM($E41:K41)&gt;0,J65+K41+K9,0),"")</f>
        <v>0</v>
      </c>
      <c r="L65" s="443">
        <f>IFERROR(IF(SUM($E9:L9)+SUM($E41:L41)&gt;0,K65+L41+L9,0),"")</f>
        <v>0</v>
      </c>
      <c r="M65" s="443">
        <f>IFERROR(IF(SUM($E9:M9)+SUM($E41:M41)&gt;0,L65+M41+M9,0),"")</f>
        <v>0</v>
      </c>
      <c r="N65" s="443">
        <f>IFERROR(IF(SUM($E9:N9)+SUM($E41:N41)&gt;0,M65+N41+N9,0),"")</f>
        <v>0</v>
      </c>
      <c r="O65" s="443">
        <f>IFERROR(IF(SUM($E9:O9)+SUM($E41:O41)&gt;0,N65+O41+O9,0),"")</f>
        <v>0</v>
      </c>
      <c r="P65" s="443">
        <f>IFERROR(IF(SUM($E9:P9)+SUM($E41:P41)&gt;0,O65+P41+P9,0),"")</f>
        <v>0</v>
      </c>
      <c r="Q65" s="443">
        <f>IFERROR(IF(SUM($E9:Q9)+SUM($E41:Q41)&gt;0,P65+Q41+Q9,0),"")</f>
        <v>0</v>
      </c>
      <c r="R65" s="443">
        <f>IFERROR(IF(SUM($E9:R9)+SUM($E41:R41)&gt;0,Q65+R41+R9,0),"")</f>
        <v>0</v>
      </c>
      <c r="S65" s="443">
        <f>IFERROR(IF(SUM($E9:S9)+SUM($E41:S41)&gt;0,R65+S41+S9,0),"")</f>
        <v>0</v>
      </c>
      <c r="T65" s="443">
        <f>IFERROR(IF(SUM($E9:T9)+SUM($E41:T41)&gt;0,S65+T41+T9,0),"")</f>
        <v>0</v>
      </c>
      <c r="U65" s="443">
        <f>IFERROR(IF(SUM($E9:U9)+SUM($E41:U41)&gt;0,T65+U41+U9,0),"")</f>
        <v>0</v>
      </c>
      <c r="V65" s="443">
        <f>IFERROR(IF(SUM($E9:V9)+SUM($E41:V41)&gt;0,U65+V41+V9,0),"")</f>
        <v>0</v>
      </c>
    </row>
    <row r="66" spans="3:26" x14ac:dyDescent="0.2">
      <c r="C66" s="148" t="str">
        <f t="shared" si="19"/>
        <v>Sachanlagen</v>
      </c>
      <c r="D66" s="148"/>
      <c r="E66" s="443">
        <f t="shared" ref="E66:E74" si="20">IFERROR(IF(E10-E42&gt;0,E10+E42,0),"")</f>
        <v>0</v>
      </c>
      <c r="F66" s="443">
        <f>IFERROR(IF(SUM($E10:F10)+SUM($E42:F42)&gt;0,E66+F42+F10,0),"")</f>
        <v>0</v>
      </c>
      <c r="G66" s="443">
        <f>IFERROR(IF(SUM($E10:G10)+SUM($E42:G42)&gt;0,F66+G42+G10,0),"")</f>
        <v>0</v>
      </c>
      <c r="H66" s="443">
        <f>IFERROR(IF(SUM($E10:H10)+SUM($E42:H42)&gt;0,G66+H42+H10,0),"")</f>
        <v>0</v>
      </c>
      <c r="I66" s="443">
        <f>IFERROR(IF(SUM($E10:I10)+SUM($E42:I42)&gt;0,H66+I42+I10,0),"")</f>
        <v>0</v>
      </c>
      <c r="J66" s="443">
        <f>IFERROR(IF(SUM($E10:J10)+SUM($E42:J42)&gt;0,I66+J42+J10,0),"")</f>
        <v>0</v>
      </c>
      <c r="K66" s="443">
        <f>IFERROR(IF(SUM($E10:K10)+SUM($E42:K42)&gt;0,J66+K42+K10,0),"")</f>
        <v>0</v>
      </c>
      <c r="L66" s="443">
        <f>IFERROR(IF(SUM($E10:L10)+SUM($E42:L42)&gt;0,K66+L42+L10,0),"")</f>
        <v>0</v>
      </c>
      <c r="M66" s="443">
        <f>IFERROR(IF(SUM($E10:M10)+SUM($E42:M42)&gt;0,L66+M42+M10,0),"")</f>
        <v>0</v>
      </c>
      <c r="N66" s="443">
        <f>IFERROR(IF(SUM($E10:N10)+SUM($E42:N42)&gt;0,M66+N42+N10,0),"")</f>
        <v>0</v>
      </c>
      <c r="O66" s="443">
        <f>IFERROR(IF(SUM($E10:O10)+SUM($E42:O42)&gt;0,N66+O42+O10,0),"")</f>
        <v>0</v>
      </c>
      <c r="P66" s="443">
        <f>IFERROR(IF(SUM($E10:P10)+SUM($E42:P42)&gt;0,O66+P42+P10,0),"")</f>
        <v>0</v>
      </c>
      <c r="Q66" s="443">
        <f>IFERROR(IF(SUM($E10:Q10)+SUM($E42:Q42)&gt;0,P66+Q42+Q10,0),"")</f>
        <v>0</v>
      </c>
      <c r="R66" s="443">
        <f>IFERROR(IF(SUM($E10:R10)+SUM($E42:R42)&gt;0,Q66+R42+R10,0),"")</f>
        <v>0</v>
      </c>
      <c r="S66" s="443">
        <f>IFERROR(IF(SUM($E10:S10)+SUM($E42:S42)&gt;0,R66+S42+S10,0),"")</f>
        <v>0</v>
      </c>
      <c r="T66" s="443">
        <f>IFERROR(IF(SUM($E10:T10)+SUM($E42:T42)&gt;0,S66+T42+T10,0),"")</f>
        <v>0</v>
      </c>
      <c r="U66" s="443">
        <f>IFERROR(IF(SUM($E10:U10)+SUM($E42:U42)&gt;0,T66+U42+U10,0),"")</f>
        <v>0</v>
      </c>
      <c r="V66" s="443">
        <f>IFERROR(IF(SUM($E10:V10)+SUM($E42:V42)&gt;0,U66+V42+V10,0),"")</f>
        <v>0</v>
      </c>
    </row>
    <row r="67" spans="3:26" x14ac:dyDescent="0.2">
      <c r="C67" s="148" t="str">
        <f t="shared" si="19"/>
        <v>Wohnbauten</v>
      </c>
      <c r="D67" s="148"/>
      <c r="E67" s="443">
        <f t="shared" si="20"/>
        <v>0</v>
      </c>
      <c r="F67" s="443">
        <f>IFERROR(IF(SUM($E11:F11)+SUM($E43:F43)&gt;0,E67+F43+F11,0),"")</f>
        <v>0</v>
      </c>
      <c r="G67" s="443">
        <f>IFERROR(IF(SUM($E11:G11)+SUM($E43:G43)&gt;0,F67+G43+G11,0),"")</f>
        <v>0</v>
      </c>
      <c r="H67" s="443">
        <f>IFERROR(IF(SUM($E11:H11)+SUM($E43:H43)&gt;0,G67+H43+H11,0),"")</f>
        <v>0</v>
      </c>
      <c r="I67" s="443">
        <f>IFERROR(IF(SUM($E11:I11)+SUM($E43:I43)&gt;0,H67+I43+I11,0),"")</f>
        <v>0</v>
      </c>
      <c r="J67" s="443">
        <f>IFERROR(IF(SUM($E11:J11)+SUM($E43:J43)&gt;0,I67+J43+J11,0),"")</f>
        <v>0</v>
      </c>
      <c r="K67" s="443">
        <f>IFERROR(IF(SUM($E11:K11)+SUM($E43:K43)&gt;0,J67+K43+K11,0),"")</f>
        <v>0</v>
      </c>
      <c r="L67" s="443">
        <f>IFERROR(IF(SUM($E11:L11)+SUM($E43:L43)&gt;0,K67+L43+L11,0),"")</f>
        <v>0</v>
      </c>
      <c r="M67" s="443">
        <f>IFERROR(IF(SUM($E11:M11)+SUM($E43:M43)&gt;0,L67+M43+M11,0),"")</f>
        <v>0</v>
      </c>
      <c r="N67" s="443">
        <f>IFERROR(IF(SUM($E11:N11)+SUM($E43:N43)&gt;0,M67+N43+N11,0),"")</f>
        <v>0</v>
      </c>
      <c r="O67" s="443">
        <f>IFERROR(IF(SUM($E11:O11)+SUM($E43:O43)&gt;0,N67+O43+O11,0),"")</f>
        <v>0</v>
      </c>
      <c r="P67" s="443">
        <f>IFERROR(IF(SUM($E11:P11)+SUM($E43:P43)&gt;0,O67+P43+P11,0),"")</f>
        <v>0</v>
      </c>
      <c r="Q67" s="443">
        <f>IFERROR(IF(SUM($E11:Q11)+SUM($E43:Q43)&gt;0,P67+Q43+Q11,0),"")</f>
        <v>0</v>
      </c>
      <c r="R67" s="443">
        <f>IFERROR(IF(SUM($E11:R11)+SUM($E43:R43)&gt;0,Q67+R43+R11,0),"")</f>
        <v>0</v>
      </c>
      <c r="S67" s="443">
        <f>IFERROR(IF(SUM($E11:S11)+SUM($E43:S43)&gt;0,R67+S43+S11,0),"")</f>
        <v>0</v>
      </c>
      <c r="T67" s="443">
        <f>IFERROR(IF(SUM($E11:T11)+SUM($E43:T43)&gt;0,S67+T43+T11,0),"")</f>
        <v>0</v>
      </c>
      <c r="U67" s="443">
        <f>IFERROR(IF(SUM($E11:U11)+SUM($E43:U43)&gt;0,T67+U43+U11,0),"")</f>
        <v>0</v>
      </c>
      <c r="V67" s="443">
        <f>IFERROR(IF(SUM($E11:V11)+SUM($E43:V43)&gt;0,U67+V43+V11,0),"")</f>
        <v>0</v>
      </c>
    </row>
    <row r="68" spans="3:26" x14ac:dyDescent="0.2">
      <c r="C68" s="148" t="str">
        <f t="shared" si="19"/>
        <v>Anlagen + Maschinen</v>
      </c>
      <c r="D68" s="148"/>
      <c r="E68" s="443">
        <f t="shared" si="20"/>
        <v>0</v>
      </c>
      <c r="F68" s="443">
        <f>IFERROR(IF(SUM($E12:F12)+SUM($E44:F44)&gt;0,E68+F44+F12,0),"")</f>
        <v>0</v>
      </c>
      <c r="G68" s="443">
        <f>IFERROR(IF(SUM($E12:G12)+SUM($E44:G44)&gt;0,F68+G44+G12,0),"")</f>
        <v>0</v>
      </c>
      <c r="H68" s="443">
        <f>IFERROR(IF(SUM($E12:H12)+SUM($E44:H44)&gt;0,G68+H44+H12,0),"")</f>
        <v>0</v>
      </c>
      <c r="I68" s="443">
        <f>IFERROR(IF(SUM($E12:I12)+SUM($E44:I44)&gt;0,H68+I44+I12,0),"")</f>
        <v>0</v>
      </c>
      <c r="J68" s="443">
        <f>IFERROR(IF(SUM($E12:J12)+SUM($E44:J44)&gt;0,I68+J44+J12,0),"")</f>
        <v>0</v>
      </c>
      <c r="K68" s="443">
        <f>IFERROR(IF(SUM($E12:K12)+SUM($E44:K44)&gt;0,J68+K44+K12,0),"")</f>
        <v>0</v>
      </c>
      <c r="L68" s="443">
        <f>IFERROR(IF(SUM($E12:L12)+SUM($E44:L44)&gt;0,K68+L44+L12,0),"")</f>
        <v>0</v>
      </c>
      <c r="M68" s="443">
        <f>IFERROR(IF(SUM($E12:M12)+SUM($E44:M44)&gt;0,L68+M44+M12,0),"")</f>
        <v>0</v>
      </c>
      <c r="N68" s="443">
        <f>IFERROR(IF(SUM($E12:N12)+SUM($E44:N44)&gt;0,M68+N44+N12,0),"")</f>
        <v>0</v>
      </c>
      <c r="O68" s="443">
        <f>IFERROR(IF(SUM($E12:O12)+SUM($E44:O44)&gt;0,N68+O44+O12,0),"")</f>
        <v>0</v>
      </c>
      <c r="P68" s="443">
        <f>IFERROR(IF(SUM($E12:P12)+SUM($E44:P44)&gt;0,O68+P44+P12,0),"")</f>
        <v>0</v>
      </c>
      <c r="Q68" s="443">
        <f>IFERROR(IF(SUM($E12:Q12)+SUM($E44:Q44)&gt;0,P68+Q44+Q12,0),"")</f>
        <v>0</v>
      </c>
      <c r="R68" s="443">
        <f>IFERROR(IF(SUM($E12:R12)+SUM($E44:R44)&gt;0,Q68+R44+R12,0),"")</f>
        <v>0</v>
      </c>
      <c r="S68" s="443">
        <f>IFERROR(IF(SUM($E12:S12)+SUM($E44:S44)&gt;0,R68+S44+S12,0),"")</f>
        <v>0</v>
      </c>
      <c r="T68" s="443">
        <f>IFERROR(IF(SUM($E12:T12)+SUM($E44:T44)&gt;0,S68+T44+T12,0),"")</f>
        <v>0</v>
      </c>
      <c r="U68" s="443">
        <f>IFERROR(IF(SUM($E12:U12)+SUM($E44:U44)&gt;0,T68+U44+U12,0),"")</f>
        <v>0</v>
      </c>
      <c r="V68" s="443">
        <f>IFERROR(IF(SUM($E12:V12)+SUM($E44:V44)&gt;0,U68+V44+V12,0),"")</f>
        <v>0</v>
      </c>
    </row>
    <row r="69" spans="3:26" x14ac:dyDescent="0.2">
      <c r="C69" s="148" t="str">
        <f t="shared" si="19"/>
        <v>Anlagen im Bau</v>
      </c>
      <c r="D69" s="148"/>
      <c r="E69" s="443">
        <f t="shared" si="20"/>
        <v>0</v>
      </c>
      <c r="F69" s="443">
        <f>IFERROR(IF(SUM($E13:F13)+SUM($E45:F45)&gt;0,E69+F45+F13,0),"")</f>
        <v>0</v>
      </c>
      <c r="G69" s="443">
        <f>IFERROR(IF(SUM($E13:G13)+SUM($E45:G45)&gt;0,F69+G45+G13,0),"")</f>
        <v>0</v>
      </c>
      <c r="H69" s="443">
        <f>IFERROR(IF(SUM($E13:H13)+SUM($E45:H45)&gt;0,G69+H45+H13,0),"")</f>
        <v>0</v>
      </c>
      <c r="I69" s="443">
        <f>IFERROR(IF(SUM($E13:I13)+SUM($E45:I45)&gt;0,H69+I45+I13,0),"")</f>
        <v>0</v>
      </c>
      <c r="J69" s="443">
        <f>IFERROR(IF(SUM($E13:J13)+SUM($E45:J45)&gt;0,I69+J45+J13,0),"")</f>
        <v>0</v>
      </c>
      <c r="K69" s="443">
        <f>IFERROR(IF(SUM($E13:K13)+SUM($E45:K45)&gt;0,J69+K45+K13,0),"")</f>
        <v>0</v>
      </c>
      <c r="L69" s="443">
        <f>IFERROR(IF(SUM($E13:L13)+SUM($E45:L45)&gt;0,K69+L45+L13,0),"")</f>
        <v>0</v>
      </c>
      <c r="M69" s="443">
        <f>IFERROR(IF(SUM($E13:M13)+SUM($E45:M45)&gt;0,L69+M45+M13,0),"")</f>
        <v>0</v>
      </c>
      <c r="N69" s="443">
        <f>IFERROR(IF(SUM($E13:N13)+SUM($E45:N45)&gt;0,M69+N45+N13,0),"")</f>
        <v>0</v>
      </c>
      <c r="O69" s="443">
        <f>IFERROR(IF(SUM($E13:O13)+SUM($E45:O45)&gt;0,N69+O45+O13,0),"")</f>
        <v>0</v>
      </c>
      <c r="P69" s="443">
        <f>IFERROR(IF(SUM($E13:P13)+SUM($E45:P45)&gt;0,O69+P45+P13,0),"")</f>
        <v>0</v>
      </c>
      <c r="Q69" s="443">
        <f>IFERROR(IF(SUM($E13:Q13)+SUM($E45:Q45)&gt;0,P69+Q45+Q13,0),"")</f>
        <v>0</v>
      </c>
      <c r="R69" s="443">
        <f>IFERROR(IF(SUM($E13:R13)+SUM($E45:R45)&gt;0,Q69+R45+R13,0),"")</f>
        <v>0</v>
      </c>
      <c r="S69" s="443">
        <f>IFERROR(IF(SUM($E13:S13)+SUM($E45:S45)&gt;0,R69+S45+S13,0),"")</f>
        <v>0</v>
      </c>
      <c r="T69" s="443">
        <f>IFERROR(IF(SUM($E13:T13)+SUM($E45:T45)&gt;0,S69+T45+T13,0),"")</f>
        <v>0</v>
      </c>
      <c r="U69" s="443">
        <f>IFERROR(IF(SUM($E13:U13)+SUM($E45:U45)&gt;0,T69+U45+U13,0),"")</f>
        <v>0</v>
      </c>
      <c r="V69" s="443">
        <f>IFERROR(IF(SUM($E13:V13)+SUM($E45:V45)&gt;0,U69+V45+V13,0),"")</f>
        <v>0</v>
      </c>
    </row>
    <row r="70" spans="3:26" x14ac:dyDescent="0.2">
      <c r="C70" s="148" t="str">
        <f t="shared" si="19"/>
        <v>Betriebs-/Geschäftsausstattung</v>
      </c>
      <c r="D70" s="148"/>
      <c r="E70" s="443">
        <f t="shared" si="20"/>
        <v>0</v>
      </c>
      <c r="F70" s="443">
        <f>IFERROR(IF(SUM($E14:F14)+SUM($E46:F46)&gt;0,E70+F46+F14,0),"")</f>
        <v>0</v>
      </c>
      <c r="G70" s="443">
        <f>IFERROR(IF(SUM($E14:G14)+SUM($E46:G46)&gt;0,F70+G46+G14,0),"")</f>
        <v>0</v>
      </c>
      <c r="H70" s="443">
        <f>IFERROR(IF(SUM($E14:H14)+SUM($E46:H46)&gt;0,G70+H46+H14,0),"")</f>
        <v>0</v>
      </c>
      <c r="I70" s="443">
        <f>IFERROR(IF(SUM($E14:I14)+SUM($E46:I46)&gt;0,H70+I46+I14,0),"")</f>
        <v>0</v>
      </c>
      <c r="J70" s="443">
        <f>IFERROR(IF(SUM($E14:J14)+SUM($E46:J46)&gt;0,I70+J46+J14,0),"")</f>
        <v>0</v>
      </c>
      <c r="K70" s="443">
        <f>IFERROR(IF(SUM($E14:K14)+SUM($E46:K46)&gt;0,J70+K46+K14,0),"")</f>
        <v>0</v>
      </c>
      <c r="L70" s="443">
        <f>IFERROR(IF(SUM($E14:L14)+SUM($E46:L46)&gt;0,K70+L46+L14,0),"")</f>
        <v>0</v>
      </c>
      <c r="M70" s="443">
        <f>IFERROR(IF(SUM($E14:M14)+SUM($E46:M46)&gt;0,L70+M46+M14,0),"")</f>
        <v>0</v>
      </c>
      <c r="N70" s="443">
        <f>IFERROR(IF(SUM($E14:N14)+SUM($E46:N46)&gt;0,M70+N46+N14,0),"")</f>
        <v>0</v>
      </c>
      <c r="O70" s="443">
        <f>IFERROR(IF(SUM($E14:O14)+SUM($E46:O46)&gt;0,N70+O46+O14,0),"")</f>
        <v>0</v>
      </c>
      <c r="P70" s="443">
        <f>IFERROR(IF(SUM($E14:P14)+SUM($E46:P46)&gt;0,O70+P46+P14,0),"")</f>
        <v>0</v>
      </c>
      <c r="Q70" s="443">
        <f>IFERROR(IF(SUM($E14:Q14)+SUM($E46:Q46)&gt;0,P70+Q46+Q14,0),"")</f>
        <v>0</v>
      </c>
      <c r="R70" s="443">
        <f>IFERROR(IF(SUM($E14:R14)+SUM($E46:R46)&gt;0,Q70+R46+R14,0),"")</f>
        <v>0</v>
      </c>
      <c r="S70" s="443">
        <f>IFERROR(IF(SUM($E14:S14)+SUM($E46:S46)&gt;0,R70+S46+S14,0),"")</f>
        <v>0</v>
      </c>
      <c r="T70" s="443">
        <f>IFERROR(IF(SUM($E14:T14)+SUM($E46:T46)&gt;0,S70+T46+T14,0),"")</f>
        <v>0</v>
      </c>
      <c r="U70" s="443">
        <f>IFERROR(IF(SUM($E14:U14)+SUM($E46:U46)&gt;0,T70+U46+U14,0),"")</f>
        <v>0</v>
      </c>
      <c r="V70" s="443">
        <f>IFERROR(IF(SUM($E14:V14)+SUM($E46:V46)&gt;0,U70+V46+V14,0),"")</f>
        <v>0</v>
      </c>
    </row>
    <row r="71" spans="3:26" x14ac:dyDescent="0.2">
      <c r="C71" s="148" t="str">
        <f t="shared" ref="C71:C74" si="21">IF(C15&lt;&gt;"",C15,"")</f>
        <v>Finanzanlagen</v>
      </c>
      <c r="D71" s="148"/>
      <c r="E71" s="443" t="str">
        <f t="shared" si="20"/>
        <v/>
      </c>
      <c r="F71" s="443">
        <f>IFERROR(IF(SUM($E15:F15)+SUM($E47:F47)&gt;0,E71+F47+F15,0),"")</f>
        <v>0</v>
      </c>
      <c r="G71" s="443">
        <f>IFERROR(IF(SUM($E15:G15)+SUM($E47:G47)&gt;0,F71+G47+G15,0),"")</f>
        <v>0</v>
      </c>
      <c r="H71" s="443">
        <f>IFERROR(IF(SUM($E15:H15)+SUM($E47:H47)&gt;0,G71+H47+H15,0),"")</f>
        <v>0</v>
      </c>
      <c r="I71" s="443">
        <f>IFERROR(IF(SUM($E15:I15)+SUM($E47:I47)&gt;0,H71+I47+I15,0),"")</f>
        <v>0</v>
      </c>
      <c r="J71" s="443">
        <f>IFERROR(IF(SUM($E15:J15)+SUM($E47:J47)&gt;0,I71+J47+J15,0),"")</f>
        <v>0</v>
      </c>
      <c r="K71" s="443">
        <f>IFERROR(IF(SUM($E15:K15)+SUM($E47:K47)&gt;0,J71+K47+K15,0),"")</f>
        <v>0</v>
      </c>
      <c r="L71" s="443">
        <f>IFERROR(IF(SUM($E15:L15)+SUM($E47:L47)&gt;0,K71+L47+L15,0),"")</f>
        <v>0</v>
      </c>
      <c r="M71" s="443">
        <f>IFERROR(IF(SUM($E15:M15)+SUM($E47:M47)&gt;0,L71+M47+M15,0),"")</f>
        <v>0</v>
      </c>
      <c r="N71" s="443">
        <f>IFERROR(IF(SUM($E15:N15)+SUM($E47:N47)&gt;0,M71+N47+N15,0),"")</f>
        <v>0</v>
      </c>
      <c r="O71" s="443">
        <f>IFERROR(IF(SUM($E15:O15)+SUM($E47:O47)&gt;0,N71+O47+O15,0),"")</f>
        <v>0</v>
      </c>
      <c r="P71" s="443">
        <f>IFERROR(IF(SUM($E15:P15)+SUM($E47:P47)&gt;0,O71+P47+P15,0),"")</f>
        <v>0</v>
      </c>
      <c r="Q71" s="443">
        <f>IFERROR(IF(SUM($E15:Q15)+SUM($E47:Q47)&gt;0,P71+Q47+Q15,0),"")</f>
        <v>0</v>
      </c>
      <c r="R71" s="443">
        <f>IFERROR(IF(SUM($E15:R15)+SUM($E47:R47)&gt;0,Q71+R47+R15,0),"")</f>
        <v>0</v>
      </c>
      <c r="S71" s="443">
        <f>IFERROR(IF(SUM($E15:S15)+SUM($E47:S47)&gt;0,R71+S47+S15,0),"")</f>
        <v>0</v>
      </c>
      <c r="T71" s="443">
        <f>IFERROR(IF(SUM($E15:T15)+SUM($E47:T47)&gt;0,S71+T47+T15,0),"")</f>
        <v>0</v>
      </c>
      <c r="U71" s="443">
        <f>IFERROR(IF(SUM($E15:U15)+SUM($E47:U47)&gt;0,T71+U47+U15,0),"")</f>
        <v>0</v>
      </c>
      <c r="V71" s="443">
        <f>IFERROR(IF(SUM($E15:V15)+SUM($E47:V47)&gt;0,U71+V47+V15,0),"")</f>
        <v>0</v>
      </c>
    </row>
    <row r="72" spans="3:26" x14ac:dyDescent="0.2">
      <c r="C72" s="148" t="str">
        <f t="shared" si="21"/>
        <v/>
      </c>
      <c r="D72" s="148"/>
      <c r="E72" s="443" t="str">
        <f t="shared" si="20"/>
        <v/>
      </c>
      <c r="F72" s="443">
        <f>IFERROR(IF(SUM($E16:F16)+SUM($E48:F48)&gt;0,E72+F48+F16,0),"")</f>
        <v>0</v>
      </c>
      <c r="G72" s="443">
        <f>IFERROR(IF(SUM($E16:G16)+SUM($E48:G48)&gt;0,F72+G48+G16,0),"")</f>
        <v>0</v>
      </c>
      <c r="H72" s="443">
        <f>IFERROR(IF(SUM($E16:H16)+SUM($E48:H48)&gt;0,G72+H48+H16,0),"")</f>
        <v>0</v>
      </c>
      <c r="I72" s="443">
        <f>IFERROR(IF(SUM($E16:I16)+SUM($E48:I48)&gt;0,H72+I48+I16,0),"")</f>
        <v>0</v>
      </c>
      <c r="J72" s="443">
        <f>IFERROR(IF(SUM($E16:J16)+SUM($E48:J48)&gt;0,I72+J48+J16,0),"")</f>
        <v>0</v>
      </c>
      <c r="K72" s="443">
        <f>IFERROR(IF(SUM($E16:K16)+SUM($E48:K48)&gt;0,J72+K48+K16,0),"")</f>
        <v>0</v>
      </c>
      <c r="L72" s="443">
        <f>IFERROR(IF(SUM($E16:L16)+SUM($E48:L48)&gt;0,K72+L48+L16,0),"")</f>
        <v>0</v>
      </c>
      <c r="M72" s="443">
        <f>IFERROR(IF(SUM($E16:M16)+SUM($E48:M48)&gt;0,L72+M48+M16,0),"")</f>
        <v>0</v>
      </c>
      <c r="N72" s="443">
        <f>IFERROR(IF(SUM($E16:N16)+SUM($E48:N48)&gt;0,M72+N48+N16,0),"")</f>
        <v>0</v>
      </c>
      <c r="O72" s="443">
        <f>IFERROR(IF(SUM($E16:O16)+SUM($E48:O48)&gt;0,N72+O48+O16,0),"")</f>
        <v>0</v>
      </c>
      <c r="P72" s="443">
        <f>IFERROR(IF(SUM($E16:P16)+SUM($E48:P48)&gt;0,O72+P48+P16,0),"")</f>
        <v>0</v>
      </c>
      <c r="Q72" s="443">
        <f>IFERROR(IF(SUM($E16:Q16)+SUM($E48:Q48)&gt;0,P72+Q48+Q16,0),"")</f>
        <v>0</v>
      </c>
      <c r="R72" s="443">
        <f>IFERROR(IF(SUM($E16:R16)+SUM($E48:R48)&gt;0,Q72+R48+R16,0),"")</f>
        <v>0</v>
      </c>
      <c r="S72" s="443">
        <f>IFERROR(IF(SUM($E16:S16)+SUM($E48:S48)&gt;0,R72+S48+S16,0),"")</f>
        <v>0</v>
      </c>
      <c r="T72" s="443">
        <f>IFERROR(IF(SUM($E16:T16)+SUM($E48:T48)&gt;0,S72+T48+T16,0),"")</f>
        <v>0</v>
      </c>
      <c r="U72" s="443">
        <f>IFERROR(IF(SUM($E16:U16)+SUM($E48:U48)&gt;0,T72+U48+U16,0),"")</f>
        <v>0</v>
      </c>
      <c r="V72" s="443">
        <f>IFERROR(IF(SUM($E16:V16)+SUM($E48:V48)&gt;0,U72+V48+V16,0),"")</f>
        <v>0</v>
      </c>
    </row>
    <row r="73" spans="3:26" x14ac:dyDescent="0.2">
      <c r="C73" s="148" t="str">
        <f t="shared" si="21"/>
        <v/>
      </c>
      <c r="D73" s="148"/>
      <c r="E73" s="443" t="str">
        <f t="shared" si="20"/>
        <v/>
      </c>
      <c r="F73" s="443">
        <f>IFERROR(IF(SUM($E17:F17)+SUM($E49:F49)&gt;0,E73+F49+F17,0),"")</f>
        <v>0</v>
      </c>
      <c r="G73" s="443">
        <f>IFERROR(IF(SUM($E17:G17)+SUM($E49:G49)&gt;0,F73+G49+G17,0),"")</f>
        <v>0</v>
      </c>
      <c r="H73" s="443">
        <f>IFERROR(IF(SUM($E17:H17)+SUM($E49:H49)&gt;0,G73+H49+H17,0),"")</f>
        <v>0</v>
      </c>
      <c r="I73" s="443">
        <f>IFERROR(IF(SUM($E17:I17)+SUM($E49:I49)&gt;0,H73+I49+I17,0),"")</f>
        <v>0</v>
      </c>
      <c r="J73" s="443">
        <f>IFERROR(IF(SUM($E17:J17)+SUM($E49:J49)&gt;0,I73+J49+J17,0),"")</f>
        <v>0</v>
      </c>
      <c r="K73" s="443">
        <f>IFERROR(IF(SUM($E17:K17)+SUM($E49:K49)&gt;0,J73+K49+K17,0),"")</f>
        <v>0</v>
      </c>
      <c r="L73" s="443">
        <f>IFERROR(IF(SUM($E17:L17)+SUM($E49:L49)&gt;0,K73+L49+L17,0),"")</f>
        <v>0</v>
      </c>
      <c r="M73" s="443">
        <f>IFERROR(IF(SUM($E17:M17)+SUM($E49:M49)&gt;0,L73+M49+M17,0),"")</f>
        <v>0</v>
      </c>
      <c r="N73" s="443">
        <f>IFERROR(IF(SUM($E17:N17)+SUM($E49:N49)&gt;0,M73+N49+N17,0),"")</f>
        <v>0</v>
      </c>
      <c r="O73" s="443">
        <f>IFERROR(IF(SUM($E17:O17)+SUM($E49:O49)&gt;0,N73+O49+O17,0),"")</f>
        <v>0</v>
      </c>
      <c r="P73" s="443">
        <f>IFERROR(IF(SUM($E17:P17)+SUM($E49:P49)&gt;0,O73+P49+P17,0),"")</f>
        <v>0</v>
      </c>
      <c r="Q73" s="443">
        <f>IFERROR(IF(SUM($E17:Q17)+SUM($E49:Q49)&gt;0,P73+Q49+Q17,0),"")</f>
        <v>0</v>
      </c>
      <c r="R73" s="443">
        <f>IFERROR(IF(SUM($E17:R17)+SUM($E49:R49)&gt;0,Q73+R49+R17,0),"")</f>
        <v>0</v>
      </c>
      <c r="S73" s="443">
        <f>IFERROR(IF(SUM($E17:S17)+SUM($E49:S49)&gt;0,R73+S49+S17,0),"")</f>
        <v>0</v>
      </c>
      <c r="T73" s="443">
        <f>IFERROR(IF(SUM($E17:T17)+SUM($E49:T49)&gt;0,S73+T49+T17,0),"")</f>
        <v>0</v>
      </c>
      <c r="U73" s="443">
        <f>IFERROR(IF(SUM($E17:U17)+SUM($E49:U49)&gt;0,T73+U49+U17,0),"")</f>
        <v>0</v>
      </c>
      <c r="V73" s="443">
        <f>IFERROR(IF(SUM($E17:V17)+SUM($E49:V49)&gt;0,U73+V49+V17,0),"")</f>
        <v>0</v>
      </c>
    </row>
    <row r="74" spans="3:26" x14ac:dyDescent="0.2">
      <c r="C74" s="148" t="str">
        <f t="shared" si="21"/>
        <v/>
      </c>
      <c r="D74" s="148"/>
      <c r="E74" s="443" t="str">
        <f t="shared" si="20"/>
        <v/>
      </c>
      <c r="F74" s="443">
        <f>IFERROR(IF(SUM($E18:F18)+SUM($E50:F50)&gt;0,E74+F50+F18,0),"")</f>
        <v>0</v>
      </c>
      <c r="G74" s="443">
        <f>IFERROR(IF(SUM($E18:G18)+SUM($E50:G50)&gt;0,F74+G50+G18,0),"")</f>
        <v>0</v>
      </c>
      <c r="H74" s="443">
        <f>IFERROR(IF(SUM($E18:H18)+SUM($E50:H50)&gt;0,G74+H50+H18,0),"")</f>
        <v>0</v>
      </c>
      <c r="I74" s="443">
        <f>IFERROR(IF(SUM($E18:I18)+SUM($E50:I50)&gt;0,H74+I50+I18,0),"")</f>
        <v>0</v>
      </c>
      <c r="J74" s="443">
        <f>IFERROR(IF(SUM($E18:J18)+SUM($E50:J50)&gt;0,I74+J50+J18,0),"")</f>
        <v>0</v>
      </c>
      <c r="K74" s="443">
        <f>IFERROR(IF(SUM($E18:K18)+SUM($E50:K50)&gt;0,J74+K50+K18,0),"")</f>
        <v>0</v>
      </c>
      <c r="L74" s="443">
        <f>IFERROR(IF(SUM($E18:L18)+SUM($E50:L50)&gt;0,K74+L50+L18,0),"")</f>
        <v>0</v>
      </c>
      <c r="M74" s="443">
        <f>IFERROR(IF(SUM($E18:M18)+SUM($E50:M50)&gt;0,L74+M50+M18,0),"")</f>
        <v>0</v>
      </c>
      <c r="N74" s="443">
        <f>IFERROR(IF(SUM($E18:N18)+SUM($E50:N50)&gt;0,M74+N50+N18,0),"")</f>
        <v>0</v>
      </c>
      <c r="O74" s="443">
        <f>IFERROR(IF(SUM($E18:O18)+SUM($E50:O50)&gt;0,N74+O50+O18,0),"")</f>
        <v>0</v>
      </c>
      <c r="P74" s="443">
        <f>IFERROR(IF(SUM($E18:P18)+SUM($E50:P50)&gt;0,O74+P50+P18,0),"")</f>
        <v>0</v>
      </c>
      <c r="Q74" s="443">
        <f>IFERROR(IF(SUM($E18:Q18)+SUM($E50:Q50)&gt;0,P74+Q50+Q18,0),"")</f>
        <v>0</v>
      </c>
      <c r="R74" s="443">
        <f>IFERROR(IF(SUM($E18:R18)+SUM($E50:R50)&gt;0,Q74+R50+R18,0),"")</f>
        <v>0</v>
      </c>
      <c r="S74" s="443">
        <f>IFERROR(IF(SUM($E18:S18)+SUM($E50:S50)&gt;0,R74+S50+S18,0),"")</f>
        <v>0</v>
      </c>
      <c r="T74" s="443">
        <f>IFERROR(IF(SUM($E18:T18)+SUM($E50:T50)&gt;0,S74+T50+T18,0),"")</f>
        <v>0</v>
      </c>
      <c r="U74" s="443">
        <f>IFERROR(IF(SUM($E18:U18)+SUM($E50:U50)&gt;0,T74+U50+U18,0),"")</f>
        <v>0</v>
      </c>
      <c r="V74" s="443">
        <f>IFERROR(IF(SUM($E18:V18)+SUM($E50:V50)&gt;0,U74+V50+V18,0),"")</f>
        <v>0</v>
      </c>
    </row>
    <row r="75" spans="3:26" ht="4.5" customHeight="1" x14ac:dyDescent="0.2">
      <c r="C75" s="33"/>
      <c r="D75" s="133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440"/>
      <c r="R75" s="440"/>
      <c r="S75" s="440"/>
      <c r="T75" s="440"/>
      <c r="U75" s="440"/>
      <c r="V75" s="440"/>
      <c r="W75" s="1"/>
      <c r="X75" s="1"/>
      <c r="Y75" s="1"/>
      <c r="Z75" s="1"/>
    </row>
    <row r="76" spans="3:26" x14ac:dyDescent="0.2">
      <c r="C76" s="134" t="str">
        <f>C20</f>
        <v>GWG</v>
      </c>
      <c r="D76" s="134"/>
      <c r="E76" s="459">
        <f t="shared" ref="E76:F76" si="22">SUM(E78)</f>
        <v>0</v>
      </c>
      <c r="F76" s="459">
        <f t="shared" si="22"/>
        <v>0</v>
      </c>
      <c r="G76" s="459">
        <f t="shared" ref="G76:V76" si="23">SUM(G78)</f>
        <v>0</v>
      </c>
      <c r="H76" s="459">
        <f t="shared" si="23"/>
        <v>0</v>
      </c>
      <c r="I76" s="459">
        <f t="shared" si="23"/>
        <v>0</v>
      </c>
      <c r="J76" s="459">
        <f t="shared" si="23"/>
        <v>0</v>
      </c>
      <c r="K76" s="459">
        <f t="shared" si="23"/>
        <v>0</v>
      </c>
      <c r="L76" s="459">
        <f t="shared" si="23"/>
        <v>0</v>
      </c>
      <c r="M76" s="459">
        <f t="shared" si="23"/>
        <v>0</v>
      </c>
      <c r="N76" s="459">
        <f t="shared" si="23"/>
        <v>0</v>
      </c>
      <c r="O76" s="459">
        <f t="shared" si="23"/>
        <v>0</v>
      </c>
      <c r="P76" s="459">
        <f t="shared" si="23"/>
        <v>0</v>
      </c>
      <c r="Q76" s="459">
        <f t="shared" si="23"/>
        <v>0</v>
      </c>
      <c r="R76" s="459">
        <f t="shared" si="23"/>
        <v>0</v>
      </c>
      <c r="S76" s="459">
        <f t="shared" si="23"/>
        <v>0</v>
      </c>
      <c r="T76" s="459">
        <f t="shared" si="23"/>
        <v>0</v>
      </c>
      <c r="U76" s="459">
        <f t="shared" si="23"/>
        <v>0</v>
      </c>
      <c r="V76" s="459">
        <f t="shared" si="23"/>
        <v>0</v>
      </c>
    </row>
    <row r="77" spans="3:26" ht="4.5" customHeight="1" x14ac:dyDescent="0.2">
      <c r="C77" s="33"/>
      <c r="D77" s="133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1"/>
      <c r="X77" s="1"/>
      <c r="Y77" s="1"/>
      <c r="Z77" s="1"/>
    </row>
    <row r="78" spans="3:26" x14ac:dyDescent="0.2">
      <c r="C78" s="291" t="str">
        <f>IF(C22&lt;&gt;"",C22,"")</f>
        <v/>
      </c>
      <c r="D78" s="291"/>
      <c r="E78" s="466">
        <f>IF(E22-E54&gt;0,E22+E54,0)</f>
        <v>0</v>
      </c>
      <c r="F78" s="466">
        <f>IF(SUM($E22:F22)+SUM($E54:F54)&gt;0,E78+F54+F22,0)</f>
        <v>0</v>
      </c>
      <c r="G78" s="466">
        <f>IF(SUM($E22:G22)+SUM($E54:G54)&gt;0,F78+G54+G22,0)</f>
        <v>0</v>
      </c>
      <c r="H78" s="466">
        <f>IF(SUM($E22:H22)+SUM($E54:H54)&gt;0,G78+H54+H22,0)</f>
        <v>0</v>
      </c>
      <c r="I78" s="466">
        <f>IF(SUM($E22:I22)+SUM($E54:I54)&gt;0,H78+I54+I22,0)</f>
        <v>0</v>
      </c>
      <c r="J78" s="466">
        <f>IF(SUM($E22:J22)+SUM($E54:J54)&gt;0,I78+J54+J22,0)</f>
        <v>0</v>
      </c>
      <c r="K78" s="466">
        <f>IF(SUM($E22:K22)+SUM($E54:K54)&gt;0,J78+K54+K22,0)</f>
        <v>0</v>
      </c>
      <c r="L78" s="466">
        <f>IF(SUM($E22:L22)+SUM($E54:L54)&gt;0,K78+L54+L22,0)</f>
        <v>0</v>
      </c>
      <c r="M78" s="466">
        <f>IF(SUM($E22:M22)+SUM($E54:M54)&gt;0,L78+M54+M22,0)</f>
        <v>0</v>
      </c>
      <c r="N78" s="466">
        <f>IF(SUM($E22:N22)+SUM($E54:N54)&gt;0,M78+N54+N22,0)</f>
        <v>0</v>
      </c>
      <c r="O78" s="466">
        <f>IF(SUM($E22:O22)+SUM($E54:O54)&gt;0,N78+O54+O22,0)</f>
        <v>0</v>
      </c>
      <c r="P78" s="466">
        <f>IF(SUM($E22:P22)+SUM($E54:P54)&gt;0,O78+P54+P22,0)</f>
        <v>0</v>
      </c>
      <c r="Q78" s="466">
        <f>IF(SUM($E22:Q22)+SUM($E54:Q54)&gt;0,P78+Q54+Q22,0)</f>
        <v>0</v>
      </c>
      <c r="R78" s="466">
        <f>IF(SUM($E22:R22)+SUM($E54:R54)&gt;0,Q78+R54+R22,0)</f>
        <v>0</v>
      </c>
      <c r="S78" s="466">
        <f>IF(SUM($E22:S22)+SUM($E54:S54)&gt;0,R78+S54+S22,0)</f>
        <v>0</v>
      </c>
      <c r="T78" s="466">
        <f>IF(SUM($E22:T22)+SUM($E54:T54)&gt;0,S78+T54+T22,0)</f>
        <v>0</v>
      </c>
      <c r="U78" s="466">
        <f>IF(SUM($E22:U22)+SUM($E54:U54)&gt;0,T78+U54+U22,0)</f>
        <v>0</v>
      </c>
      <c r="V78" s="466">
        <f>IF(SUM($E22:V22)+SUM($E54:V54)&gt;0,U78+V54+V22,0)</f>
        <v>0</v>
      </c>
    </row>
    <row r="79" spans="3:26" ht="4.5" customHeight="1" x14ac:dyDescent="0.2">
      <c r="C79" s="33"/>
      <c r="D79" s="133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33"/>
      <c r="X79" s="33"/>
      <c r="Y79" s="33"/>
    </row>
    <row r="80" spans="3:26" ht="4.5" customHeight="1" thickBot="1" x14ac:dyDescent="0.25">
      <c r="C80" s="303"/>
      <c r="D80" s="304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33"/>
      <c r="X80" s="33"/>
      <c r="Y80" s="33"/>
    </row>
    <row r="81" spans="3:26" s="1" customFormat="1" ht="15" thickTop="1" x14ac:dyDescent="0.2">
      <c r="C81" s="308" t="s">
        <v>85</v>
      </c>
      <c r="D81" s="308"/>
      <c r="E81" s="467">
        <f t="shared" ref="E81:V81" si="24">SUM(E63:E78)/2</f>
        <v>0</v>
      </c>
      <c r="F81" s="467">
        <f t="shared" si="24"/>
        <v>0</v>
      </c>
      <c r="G81" s="467">
        <f t="shared" si="24"/>
        <v>0</v>
      </c>
      <c r="H81" s="467">
        <f t="shared" si="24"/>
        <v>0</v>
      </c>
      <c r="I81" s="467">
        <f t="shared" si="24"/>
        <v>0</v>
      </c>
      <c r="J81" s="467">
        <f t="shared" si="24"/>
        <v>0</v>
      </c>
      <c r="K81" s="467">
        <f t="shared" si="24"/>
        <v>0</v>
      </c>
      <c r="L81" s="467">
        <f t="shared" si="24"/>
        <v>0</v>
      </c>
      <c r="M81" s="467">
        <f t="shared" si="24"/>
        <v>0</v>
      </c>
      <c r="N81" s="467">
        <f t="shared" si="24"/>
        <v>0</v>
      </c>
      <c r="O81" s="467">
        <f t="shared" si="24"/>
        <v>0</v>
      </c>
      <c r="P81" s="467">
        <f t="shared" si="24"/>
        <v>0</v>
      </c>
      <c r="Q81" s="467">
        <f t="shared" si="24"/>
        <v>0</v>
      </c>
      <c r="R81" s="467">
        <f t="shared" si="24"/>
        <v>0</v>
      </c>
      <c r="S81" s="467">
        <f t="shared" si="24"/>
        <v>0</v>
      </c>
      <c r="T81" s="467">
        <f t="shared" si="24"/>
        <v>0</v>
      </c>
      <c r="U81" s="467">
        <f t="shared" si="24"/>
        <v>0</v>
      </c>
      <c r="V81" s="467">
        <f t="shared" si="24"/>
        <v>0</v>
      </c>
    </row>
    <row r="82" spans="3:26" ht="4.5" customHeight="1" x14ac:dyDescent="0.2">
      <c r="C82" s="33"/>
      <c r="D82" s="133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1"/>
      <c r="X82" s="1"/>
      <c r="Y82" s="1"/>
      <c r="Z82" s="1"/>
    </row>
    <row r="83" spans="3:26" x14ac:dyDescent="0.2">
      <c r="C83" s="306"/>
      <c r="D83" s="306"/>
      <c r="E83" s="463"/>
      <c r="F83" s="463"/>
      <c r="G83" s="463"/>
      <c r="H83" s="463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3"/>
      <c r="V83" s="463"/>
    </row>
    <row r="84" spans="3:26" x14ac:dyDescent="0.2">
      <c r="C84" s="33"/>
      <c r="D84" s="33"/>
      <c r="E84" s="309"/>
      <c r="F84" s="309"/>
      <c r="G84" s="309"/>
    </row>
  </sheetData>
  <sheetProtection algorithmName="SHA-512" hashValue="aonj48JqZZr+7wbpVpKTk/q0QbAFN0NwOYeg7PGapQOrUXZwjRF3SEg+cpyGTS4DoTqyrMk4IK9zfzM+L1N3/A==" saltValue="leKT6llUCLql9RQoT8qkJA==" spinCount="100000" sheet="1" objects="1" scenarios="1" formatColumns="0"/>
  <pageMargins left="0.70866141732283472" right="0.70866141732283472" top="0.78740157480314965" bottom="0.78740157480314965" header="0.31496062992125984" footer="0.31496062992125984"/>
  <pageSetup paperSize="9" scale="52" orientation="landscape" r:id="rId1"/>
  <headerFooter>
    <oddFooter>&amp;L&amp;F - &amp;A&amp;C&amp;D &amp;T&amp;R© 4C GROUP AG I 4cgroup.com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0AD57-E01F-4F5B-BFA4-E8CE023D5A05}">
  <sheetPr>
    <tabColor theme="6"/>
    <pageSetUpPr fitToPage="1"/>
  </sheetPr>
  <dimension ref="B1:U40"/>
  <sheetViews>
    <sheetView showGridLines="0" zoomScale="90" zoomScaleNormal="90" workbookViewId="0">
      <selection activeCell="H29" sqref="H29"/>
    </sheetView>
  </sheetViews>
  <sheetFormatPr baseColWidth="10" defaultColWidth="11" defaultRowHeight="14.25" x14ac:dyDescent="0.2"/>
  <cols>
    <col min="1" max="1" width="2.875" customWidth="1"/>
    <col min="2" max="2" width="3.875" customWidth="1"/>
    <col min="3" max="3" width="22.25" bestFit="1" customWidth="1"/>
    <col min="4" max="21" width="7.625" customWidth="1"/>
    <col min="22" max="22" width="3.375" customWidth="1"/>
  </cols>
  <sheetData>
    <row r="1" spans="2:21" s="10" customFormat="1" ht="11.25" x14ac:dyDescent="0.2">
      <c r="B1" s="39" t="s">
        <v>115</v>
      </c>
      <c r="C1" s="39" t="s">
        <v>116</v>
      </c>
      <c r="D1" s="42" t="s">
        <v>117</v>
      </c>
      <c r="E1" s="121" t="s">
        <v>120</v>
      </c>
      <c r="F1" s="121" t="s">
        <v>119</v>
      </c>
      <c r="G1" s="122"/>
      <c r="H1" s="122"/>
    </row>
    <row r="2" spans="2:21" s="10" customFormat="1" ht="11.25" x14ac:dyDescent="0.2">
      <c r="B2" s="40"/>
      <c r="C2" s="43" t="s">
        <v>143</v>
      </c>
      <c r="D2" s="46"/>
      <c r="E2" s="121" t="s">
        <v>120</v>
      </c>
      <c r="F2" s="123"/>
      <c r="G2" s="124"/>
      <c r="H2" s="122"/>
      <c r="I2" s="124"/>
    </row>
    <row r="3" spans="2:21" s="10" customFormat="1" ht="6" customHeight="1" x14ac:dyDescent="0.2">
      <c r="B3" s="40"/>
      <c r="C3" s="40"/>
      <c r="D3" s="44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</row>
    <row r="4" spans="2:21" s="10" customFormat="1" ht="11.25" x14ac:dyDescent="0.2">
      <c r="B4" s="41"/>
      <c r="C4" s="41"/>
      <c r="D4" s="45"/>
      <c r="E4" s="127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</row>
    <row r="5" spans="2:21" x14ac:dyDescent="0.2">
      <c r="C5" s="284" t="s">
        <v>58</v>
      </c>
      <c r="D5" s="132">
        <f>Prämissen!D7</f>
        <v>43922</v>
      </c>
      <c r="E5" s="286">
        <f>EOMONTH(D5,0)+1</f>
        <v>43952</v>
      </c>
      <c r="F5" s="287">
        <f t="shared" ref="F5:H5" si="0">EOMONTH(E5,0)+1</f>
        <v>43983</v>
      </c>
      <c r="G5" s="287">
        <f t="shared" si="0"/>
        <v>44013</v>
      </c>
      <c r="H5" s="287">
        <f t="shared" si="0"/>
        <v>44044</v>
      </c>
      <c r="I5" s="287">
        <f t="shared" ref="I5" si="1">EOMONTH(H5,0)+1</f>
        <v>44075</v>
      </c>
      <c r="J5" s="287">
        <f t="shared" ref="J5" si="2">EOMONTH(I5,0)+1</f>
        <v>44105</v>
      </c>
      <c r="K5" s="287">
        <f t="shared" ref="K5" si="3">EOMONTH(J5,0)+1</f>
        <v>44136</v>
      </c>
      <c r="L5" s="287">
        <f t="shared" ref="L5" si="4">EOMONTH(K5,0)+1</f>
        <v>44166</v>
      </c>
      <c r="M5" s="287">
        <f t="shared" ref="M5" si="5">EOMONTH(L5,0)+1</f>
        <v>44197</v>
      </c>
      <c r="N5" s="287">
        <f t="shared" ref="N5" si="6">EOMONTH(M5,0)+1</f>
        <v>44228</v>
      </c>
      <c r="O5" s="287">
        <f t="shared" ref="O5" si="7">EOMONTH(N5,0)+1</f>
        <v>44256</v>
      </c>
      <c r="P5" s="287">
        <f t="shared" ref="P5" si="8">EOMONTH(O5,0)+1</f>
        <v>44287</v>
      </c>
      <c r="Q5" s="287">
        <f t="shared" ref="Q5" si="9">EOMONTH(P5,0)+1</f>
        <v>44317</v>
      </c>
      <c r="R5" s="287">
        <f t="shared" ref="R5" si="10">EOMONTH(Q5,0)+1</f>
        <v>44348</v>
      </c>
      <c r="S5" s="287">
        <f t="shared" ref="S5" si="11">EOMONTH(R5,0)+1</f>
        <v>44378</v>
      </c>
      <c r="T5" s="287">
        <f t="shared" ref="T5" si="12">EOMONTH(S5,0)+1</f>
        <v>44409</v>
      </c>
      <c r="U5" s="287">
        <f t="shared" ref="U5" si="13">EOMONTH(T5,0)+1</f>
        <v>44440</v>
      </c>
    </row>
    <row r="6" spans="2:21" ht="5.25" customHeight="1" x14ac:dyDescent="0.2"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</row>
    <row r="7" spans="2:21" s="1" customFormat="1" ht="5.25" customHeight="1" x14ac:dyDescent="0.2"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</row>
    <row r="8" spans="2:21" x14ac:dyDescent="0.2">
      <c r="C8" s="35" t="s">
        <v>38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</row>
    <row r="9" spans="2:21" x14ac:dyDescent="0.2">
      <c r="C9" s="134" t="s">
        <v>71</v>
      </c>
      <c r="D9" s="459">
        <f>Anfangsbestand!D25</f>
        <v>0</v>
      </c>
      <c r="E9" s="459">
        <f>SUM(D9:D12)</f>
        <v>0</v>
      </c>
      <c r="F9" s="459">
        <f t="shared" ref="F9:H9" si="14">SUM(E9:E12)</f>
        <v>0</v>
      </c>
      <c r="G9" s="459">
        <f t="shared" si="14"/>
        <v>0</v>
      </c>
      <c r="H9" s="459">
        <f t="shared" si="14"/>
        <v>0</v>
      </c>
      <c r="I9" s="459">
        <f t="shared" ref="I9" si="15">SUM(H9:H12)</f>
        <v>0</v>
      </c>
      <c r="J9" s="459">
        <f t="shared" ref="J9" si="16">SUM(I9:I12)</f>
        <v>0</v>
      </c>
      <c r="K9" s="459">
        <f t="shared" ref="K9" si="17">SUM(J9:J12)</f>
        <v>0</v>
      </c>
      <c r="L9" s="459">
        <f t="shared" ref="L9" si="18">SUM(K9:K12)</f>
        <v>0</v>
      </c>
      <c r="M9" s="459">
        <f t="shared" ref="M9" si="19">SUM(L9:L12)</f>
        <v>0</v>
      </c>
      <c r="N9" s="459">
        <f t="shared" ref="N9" si="20">SUM(M9:M12)</f>
        <v>0</v>
      </c>
      <c r="O9" s="459">
        <f t="shared" ref="O9" si="21">SUM(N9:N12)</f>
        <v>0</v>
      </c>
      <c r="P9" s="459">
        <f t="shared" ref="P9" si="22">SUM(O9:O12)</f>
        <v>0</v>
      </c>
      <c r="Q9" s="459">
        <f t="shared" ref="Q9" si="23">SUM(P9:P12)</f>
        <v>0</v>
      </c>
      <c r="R9" s="459">
        <f t="shared" ref="R9" si="24">SUM(Q9:Q12)</f>
        <v>0</v>
      </c>
      <c r="S9" s="459">
        <f t="shared" ref="S9" si="25">SUM(R9:R12)</f>
        <v>0</v>
      </c>
      <c r="T9" s="459">
        <f t="shared" ref="T9" si="26">SUM(S9:S12)</f>
        <v>0</v>
      </c>
      <c r="U9" s="459">
        <f t="shared" ref="U9" si="27">SUM(T9:T12)</f>
        <v>0</v>
      </c>
    </row>
    <row r="10" spans="2:21" s="1" customFormat="1" ht="5.25" customHeight="1" x14ac:dyDescent="0.2">
      <c r="C10" s="33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</row>
    <row r="11" spans="2:21" x14ac:dyDescent="0.2">
      <c r="C11" s="314" t="s">
        <v>194</v>
      </c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</row>
    <row r="12" spans="2:21" x14ac:dyDescent="0.2">
      <c r="C12" s="314" t="s">
        <v>195</v>
      </c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</row>
    <row r="13" spans="2:21" x14ac:dyDescent="0.2">
      <c r="C13" s="33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</row>
    <row r="14" spans="2:21" x14ac:dyDescent="0.2">
      <c r="C14" s="35" t="s">
        <v>67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</row>
    <row r="15" spans="2:21" x14ac:dyDescent="0.2">
      <c r="C15" s="134" t="s">
        <v>72</v>
      </c>
      <c r="D15" s="459">
        <f>Anfangsbestand!D37</f>
        <v>0</v>
      </c>
      <c r="E15" s="459">
        <f>SUM(D15:D18)</f>
        <v>0</v>
      </c>
      <c r="F15" s="459">
        <f t="shared" ref="F15:H15" si="28">SUM(E15:E18)</f>
        <v>0</v>
      </c>
      <c r="G15" s="459">
        <f t="shared" si="28"/>
        <v>0</v>
      </c>
      <c r="H15" s="459">
        <f t="shared" si="28"/>
        <v>0</v>
      </c>
      <c r="I15" s="459">
        <f t="shared" ref="I15" si="29">SUM(H15:H18)</f>
        <v>0</v>
      </c>
      <c r="J15" s="459">
        <f t="shared" ref="J15" si="30">SUM(I15:I18)</f>
        <v>0</v>
      </c>
      <c r="K15" s="459">
        <f t="shared" ref="K15" si="31">SUM(J15:J18)</f>
        <v>0</v>
      </c>
      <c r="L15" s="459">
        <f t="shared" ref="L15" si="32">SUM(K15:K18)</f>
        <v>0</v>
      </c>
      <c r="M15" s="459">
        <f t="shared" ref="M15" si="33">SUM(L15:L18)</f>
        <v>0</v>
      </c>
      <c r="N15" s="459">
        <f t="shared" ref="N15" si="34">SUM(M15:M18)</f>
        <v>0</v>
      </c>
      <c r="O15" s="459">
        <f t="shared" ref="O15" si="35">SUM(N15:N18)</f>
        <v>0</v>
      </c>
      <c r="P15" s="459">
        <f t="shared" ref="P15" si="36">SUM(O15:O18)</f>
        <v>0</v>
      </c>
      <c r="Q15" s="459">
        <f t="shared" ref="Q15" si="37">SUM(P15:P18)</f>
        <v>0</v>
      </c>
      <c r="R15" s="459">
        <f t="shared" ref="R15" si="38">SUM(Q15:Q18)</f>
        <v>0</v>
      </c>
      <c r="S15" s="459">
        <f t="shared" ref="S15" si="39">SUM(R15:R18)</f>
        <v>0</v>
      </c>
      <c r="T15" s="459">
        <f t="shared" ref="T15" si="40">SUM(S15:S18)</f>
        <v>0</v>
      </c>
      <c r="U15" s="459">
        <f t="shared" ref="U15" si="41">SUM(T15:T18)</f>
        <v>0</v>
      </c>
    </row>
    <row r="16" spans="2:21" s="1" customFormat="1" ht="5.25" customHeight="1" x14ac:dyDescent="0.2">
      <c r="C16" s="33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</row>
    <row r="17" spans="3:21" x14ac:dyDescent="0.2">
      <c r="C17" s="314" t="s">
        <v>196</v>
      </c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</row>
    <row r="18" spans="3:21" x14ac:dyDescent="0.2">
      <c r="C18" s="485" t="s">
        <v>197</v>
      </c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</row>
    <row r="19" spans="3:21" s="1" customFormat="1" ht="5.25" customHeight="1" x14ac:dyDescent="0.2"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</row>
    <row r="20" spans="3:21" x14ac:dyDescent="0.2">
      <c r="C20" s="146" t="s">
        <v>66</v>
      </c>
      <c r="D20" s="483">
        <v>0.01</v>
      </c>
      <c r="E20" s="484">
        <f>D20</f>
        <v>0.01</v>
      </c>
      <c r="F20" s="484">
        <f t="shared" ref="F20:H20" si="42">E20</f>
        <v>0.01</v>
      </c>
      <c r="G20" s="484">
        <f t="shared" si="42"/>
        <v>0.01</v>
      </c>
      <c r="H20" s="484">
        <f t="shared" si="42"/>
        <v>0.01</v>
      </c>
      <c r="I20" s="484">
        <f t="shared" ref="I20" si="43">H20</f>
        <v>0.01</v>
      </c>
      <c r="J20" s="484">
        <f t="shared" ref="J20" si="44">I20</f>
        <v>0.01</v>
      </c>
      <c r="K20" s="484">
        <f t="shared" ref="K20" si="45">J20</f>
        <v>0.01</v>
      </c>
      <c r="L20" s="484">
        <f t="shared" ref="L20" si="46">K20</f>
        <v>0.01</v>
      </c>
      <c r="M20" s="484">
        <f t="shared" ref="M20" si="47">L20</f>
        <v>0.01</v>
      </c>
      <c r="N20" s="484">
        <f t="shared" ref="N20" si="48">M20</f>
        <v>0.01</v>
      </c>
      <c r="O20" s="484">
        <f t="shared" ref="O20" si="49">N20</f>
        <v>0.01</v>
      </c>
      <c r="P20" s="484">
        <f t="shared" ref="P20" si="50">O20</f>
        <v>0.01</v>
      </c>
      <c r="Q20" s="484">
        <f t="shared" ref="Q20" si="51">P20</f>
        <v>0.01</v>
      </c>
      <c r="R20" s="484">
        <f t="shared" ref="R20" si="52">Q20</f>
        <v>0.01</v>
      </c>
      <c r="S20" s="484">
        <f t="shared" ref="S20" si="53">R20</f>
        <v>0.01</v>
      </c>
      <c r="T20" s="484">
        <f t="shared" ref="T20" si="54">S20</f>
        <v>0.01</v>
      </c>
      <c r="U20" s="484">
        <f t="shared" ref="U20" si="55">T20</f>
        <v>0.01</v>
      </c>
    </row>
    <row r="21" spans="3:21" s="498" customFormat="1" x14ac:dyDescent="0.2">
      <c r="C21" s="493" t="s">
        <v>69</v>
      </c>
      <c r="D21" s="497">
        <f>SUM(D15:D18)*-D20/12</f>
        <v>0</v>
      </c>
      <c r="E21" s="497">
        <f>SUM(E15:E18)*-E20/12</f>
        <v>0</v>
      </c>
      <c r="F21" s="497">
        <f>SUM(F15:F18)*-F20/12</f>
        <v>0</v>
      </c>
      <c r="G21" s="497">
        <f>SUM(G15:G18)*-G20/12</f>
        <v>0</v>
      </c>
      <c r="H21" s="497">
        <f>SUM(H15:H18)*-H20/12</f>
        <v>0</v>
      </c>
      <c r="I21" s="497">
        <f t="shared" ref="I21:P21" si="56">SUM(I15:I18)*-I20/12</f>
        <v>0</v>
      </c>
      <c r="J21" s="497">
        <f t="shared" si="56"/>
        <v>0</v>
      </c>
      <c r="K21" s="497">
        <f t="shared" si="56"/>
        <v>0</v>
      </c>
      <c r="L21" s="497">
        <f t="shared" si="56"/>
        <v>0</v>
      </c>
      <c r="M21" s="497">
        <f t="shared" si="56"/>
        <v>0</v>
      </c>
      <c r="N21" s="497">
        <f t="shared" si="56"/>
        <v>0</v>
      </c>
      <c r="O21" s="497">
        <f t="shared" si="56"/>
        <v>0</v>
      </c>
      <c r="P21" s="497">
        <f t="shared" si="56"/>
        <v>0</v>
      </c>
      <c r="Q21" s="497">
        <f>SUM(Q15:Q18)*-Q20/12</f>
        <v>0</v>
      </c>
      <c r="R21" s="497">
        <f t="shared" ref="R21" si="57">SUM(R15:R18)*-R20/12</f>
        <v>0</v>
      </c>
      <c r="S21" s="497">
        <f t="shared" ref="S21" si="58">SUM(S15:S18)*-S20/12</f>
        <v>0</v>
      </c>
      <c r="T21" s="497">
        <f t="shared" ref="T21" si="59">SUM(T15:T18)*-T20/12</f>
        <v>0</v>
      </c>
      <c r="U21" s="497">
        <f t="shared" ref="U21" si="60">SUM(U15:U18)*-U20/12</f>
        <v>0</v>
      </c>
    </row>
    <row r="22" spans="3:21" x14ac:dyDescent="0.2"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</row>
    <row r="23" spans="3:21" x14ac:dyDescent="0.2">
      <c r="C23" s="35" t="s">
        <v>70</v>
      </c>
      <c r="D23" s="469"/>
      <c r="E23" s="469"/>
      <c r="F23" s="469"/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469"/>
      <c r="R23" s="469"/>
      <c r="S23" s="469"/>
      <c r="T23" s="469"/>
      <c r="U23" s="469"/>
    </row>
    <row r="24" spans="3:21" x14ac:dyDescent="0.2">
      <c r="C24" s="134" t="s">
        <v>68</v>
      </c>
      <c r="D24" s="459">
        <f>Anfangsbestand!D34</f>
        <v>0</v>
      </c>
      <c r="E24" s="459">
        <f>SUM(D24:D27)</f>
        <v>0</v>
      </c>
      <c r="F24" s="459">
        <f t="shared" ref="F24:H24" si="61">SUM(E24:E27)</f>
        <v>0</v>
      </c>
      <c r="G24" s="459">
        <f t="shared" si="61"/>
        <v>0</v>
      </c>
      <c r="H24" s="459">
        <f t="shared" si="61"/>
        <v>0</v>
      </c>
      <c r="I24" s="459">
        <f t="shared" ref="I24" si="62">SUM(H24:H27)</f>
        <v>0</v>
      </c>
      <c r="J24" s="459">
        <f t="shared" ref="J24" si="63">SUM(I24:I27)</f>
        <v>0</v>
      </c>
      <c r="K24" s="459">
        <f t="shared" ref="K24" si="64">SUM(J24:J27)</f>
        <v>0</v>
      </c>
      <c r="L24" s="459">
        <f t="shared" ref="L24" si="65">SUM(K24:K27)</f>
        <v>0</v>
      </c>
      <c r="M24" s="459">
        <f t="shared" ref="M24" si="66">SUM(L24:L27)</f>
        <v>0</v>
      </c>
      <c r="N24" s="459">
        <f t="shared" ref="N24" si="67">SUM(M24:M27)</f>
        <v>0</v>
      </c>
      <c r="O24" s="459">
        <f t="shared" ref="O24" si="68">SUM(N24:N27)</f>
        <v>0</v>
      </c>
      <c r="P24" s="459">
        <f t="shared" ref="P24" si="69">SUM(O24:O27)</f>
        <v>0</v>
      </c>
      <c r="Q24" s="459">
        <f t="shared" ref="Q24" si="70">SUM(P24:P27)</f>
        <v>0</v>
      </c>
      <c r="R24" s="459">
        <f t="shared" ref="R24" si="71">SUM(Q24:Q27)</f>
        <v>0</v>
      </c>
      <c r="S24" s="459">
        <f t="shared" ref="S24" si="72">SUM(R24:R27)</f>
        <v>0</v>
      </c>
      <c r="T24" s="459">
        <f t="shared" ref="T24" si="73">SUM(S24:S27)</f>
        <v>0</v>
      </c>
      <c r="U24" s="459">
        <f t="shared" ref="U24" si="74">SUM(T24:T27)</f>
        <v>0</v>
      </c>
    </row>
    <row r="25" spans="3:21" s="1" customFormat="1" ht="5.25" customHeight="1" x14ac:dyDescent="0.2">
      <c r="C25" s="33"/>
      <c r="D25" s="440"/>
      <c r="E25" s="440"/>
      <c r="F25" s="440"/>
      <c r="G25" s="440"/>
      <c r="H25" s="440"/>
      <c r="I25" s="440"/>
      <c r="J25" s="440"/>
      <c r="K25" s="440"/>
      <c r="L25" s="440"/>
      <c r="M25" s="440"/>
      <c r="N25" s="440"/>
      <c r="O25" s="440"/>
      <c r="P25" s="440"/>
      <c r="Q25" s="440"/>
      <c r="R25" s="440"/>
      <c r="S25" s="440"/>
      <c r="T25" s="440"/>
      <c r="U25" s="440"/>
    </row>
    <row r="26" spans="3:21" x14ac:dyDescent="0.2">
      <c r="C26" s="314" t="s">
        <v>196</v>
      </c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</row>
    <row r="27" spans="3:21" x14ac:dyDescent="0.2">
      <c r="C27" s="314" t="s">
        <v>197</v>
      </c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</row>
    <row r="28" spans="3:21" s="1" customFormat="1" ht="5.25" customHeight="1" x14ac:dyDescent="0.2">
      <c r="C28" s="48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</row>
    <row r="29" spans="3:21" x14ac:dyDescent="0.2">
      <c r="C29" s="487" t="s">
        <v>66</v>
      </c>
      <c r="D29" s="483">
        <v>0.03</v>
      </c>
      <c r="E29" s="484">
        <f>D29</f>
        <v>0.03</v>
      </c>
      <c r="F29" s="484">
        <f t="shared" ref="F29:H29" si="75">E29</f>
        <v>0.03</v>
      </c>
      <c r="G29" s="484">
        <f t="shared" si="75"/>
        <v>0.03</v>
      </c>
      <c r="H29" s="484">
        <f t="shared" si="75"/>
        <v>0.03</v>
      </c>
      <c r="I29" s="484">
        <f t="shared" ref="I29" si="76">H29</f>
        <v>0.03</v>
      </c>
      <c r="J29" s="484">
        <f t="shared" ref="J29" si="77">I29</f>
        <v>0.03</v>
      </c>
      <c r="K29" s="484">
        <f t="shared" ref="K29" si="78">J29</f>
        <v>0.03</v>
      </c>
      <c r="L29" s="484">
        <f t="shared" ref="L29" si="79">K29</f>
        <v>0.03</v>
      </c>
      <c r="M29" s="484">
        <f t="shared" ref="M29" si="80">L29</f>
        <v>0.03</v>
      </c>
      <c r="N29" s="484">
        <f t="shared" ref="N29" si="81">M29</f>
        <v>0.03</v>
      </c>
      <c r="O29" s="484">
        <f t="shared" ref="O29" si="82">N29</f>
        <v>0.03</v>
      </c>
      <c r="P29" s="484">
        <f t="shared" ref="P29" si="83">O29</f>
        <v>0.03</v>
      </c>
      <c r="Q29" s="484">
        <f t="shared" ref="Q29" si="84">P29</f>
        <v>0.03</v>
      </c>
      <c r="R29" s="484">
        <f t="shared" ref="R29" si="85">Q29</f>
        <v>0.03</v>
      </c>
      <c r="S29" s="484">
        <f t="shared" ref="S29" si="86">R29</f>
        <v>0.03</v>
      </c>
      <c r="T29" s="484">
        <f t="shared" ref="T29" si="87">S29</f>
        <v>0.03</v>
      </c>
      <c r="U29" s="484">
        <f t="shared" ref="U29" si="88">T29</f>
        <v>0.03</v>
      </c>
    </row>
    <row r="30" spans="3:21" s="498" customFormat="1" x14ac:dyDescent="0.2">
      <c r="C30" s="493" t="s">
        <v>69</v>
      </c>
      <c r="D30" s="497">
        <f>SUM(D24:D27)*-D29/12</f>
        <v>0</v>
      </c>
      <c r="E30" s="497">
        <f t="shared" ref="E30:H30" si="89">SUM(E24:E27)*-E29/12</f>
        <v>0</v>
      </c>
      <c r="F30" s="497">
        <f t="shared" si="89"/>
        <v>0</v>
      </c>
      <c r="G30" s="497">
        <f t="shared" si="89"/>
        <v>0</v>
      </c>
      <c r="H30" s="497">
        <f t="shared" si="89"/>
        <v>0</v>
      </c>
      <c r="I30" s="497">
        <f t="shared" ref="I30:Q30" si="90">SUM(I24:I27)*-I29/12</f>
        <v>0</v>
      </c>
      <c r="J30" s="497">
        <f t="shared" si="90"/>
        <v>0</v>
      </c>
      <c r="K30" s="497">
        <f t="shared" si="90"/>
        <v>0</v>
      </c>
      <c r="L30" s="497">
        <f t="shared" si="90"/>
        <v>0</v>
      </c>
      <c r="M30" s="497">
        <f t="shared" si="90"/>
        <v>0</v>
      </c>
      <c r="N30" s="497">
        <f t="shared" si="90"/>
        <v>0</v>
      </c>
      <c r="O30" s="497">
        <f t="shared" si="90"/>
        <v>0</v>
      </c>
      <c r="P30" s="497">
        <f t="shared" si="90"/>
        <v>0</v>
      </c>
      <c r="Q30" s="497">
        <f t="shared" si="90"/>
        <v>0</v>
      </c>
      <c r="R30" s="497">
        <f>SUM(R24:R27)*-R29/12</f>
        <v>0</v>
      </c>
      <c r="S30" s="497">
        <f>SUM(S24:S27)*-S29/12</f>
        <v>0</v>
      </c>
      <c r="T30" s="497">
        <f>SUM(T24:T27)*-T29/12</f>
        <v>0</v>
      </c>
      <c r="U30" s="497">
        <f>SUM(U24:U27)*-U29/12</f>
        <v>0</v>
      </c>
    </row>
    <row r="32" spans="3:21" x14ac:dyDescent="0.2">
      <c r="C32" s="134" t="s">
        <v>199</v>
      </c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</row>
    <row r="33" spans="3:21" s="1" customFormat="1" ht="5.25" customHeight="1" x14ac:dyDescent="0.2"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</row>
    <row r="34" spans="3:21" x14ac:dyDescent="0.2">
      <c r="C34" s="314" t="s">
        <v>199</v>
      </c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417"/>
      <c r="Q34" s="417"/>
      <c r="R34" s="417"/>
      <c r="S34" s="417"/>
      <c r="T34" s="417"/>
      <c r="U34" s="417"/>
    </row>
    <row r="35" spans="3:21" x14ac:dyDescent="0.2">
      <c r="C35" s="33"/>
      <c r="D35" s="468"/>
      <c r="E35" s="468"/>
      <c r="F35" s="468"/>
      <c r="G35" s="468"/>
      <c r="H35" s="468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</row>
    <row r="36" spans="3:21" x14ac:dyDescent="0.2">
      <c r="C36" s="134" t="s">
        <v>73</v>
      </c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</row>
    <row r="37" spans="3:21" s="1" customFormat="1" ht="5.25" customHeight="1" x14ac:dyDescent="0.2">
      <c r="C37" s="33"/>
      <c r="D37" s="440"/>
      <c r="E37" s="440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40"/>
      <c r="Q37" s="440"/>
      <c r="R37" s="440"/>
      <c r="S37" s="440"/>
      <c r="T37" s="440"/>
      <c r="U37" s="440"/>
    </row>
    <row r="38" spans="3:21" x14ac:dyDescent="0.2">
      <c r="C38" s="314" t="s">
        <v>185</v>
      </c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</row>
    <row r="39" spans="3:21" x14ac:dyDescent="0.2">
      <c r="C39" s="33"/>
      <c r="D39" s="312"/>
      <c r="E39" s="312"/>
      <c r="F39" s="312"/>
      <c r="G39" s="312"/>
      <c r="H39" s="312"/>
    </row>
    <row r="40" spans="3:21" x14ac:dyDescent="0.2">
      <c r="C40" s="33"/>
      <c r="D40" s="309"/>
      <c r="E40" s="309"/>
      <c r="F40" s="309"/>
      <c r="G40" s="309"/>
      <c r="H40" s="309"/>
    </row>
  </sheetData>
  <sheetProtection algorithmName="SHA-512" hashValue="Hp/jx4xeYlQV8ZQ9XRbwHuLsElJZp4i38kkKVcA2Q61UAKuMsaZl3EP2s68/BrX2+MhnuVD7laS9/vLxh8vhyg==" saltValue="UXP+H/PbKOKHTxaZlXfzUw==" spinCount="100000" sheet="1" objects="1" scenarios="1" formatColumns="0"/>
  <pageMargins left="0.70866141732283472" right="0.70866141732283472" top="0.78740157480314965" bottom="0.78740157480314965" header="0.31496062992125984" footer="0.31496062992125984"/>
  <pageSetup paperSize="9" scale="71" orientation="landscape" verticalDpi="0" r:id="rId1"/>
  <headerFooter>
    <oddFooter>&amp;L&amp;F - &amp;A&amp;C&amp;D &amp;T&amp;R© 4C GROUP AG I 4cgroup.com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3FF46-FB3B-425B-8555-C5CC148FDF13}">
  <sheetPr>
    <tabColor theme="4"/>
  </sheetPr>
  <dimension ref="A1"/>
  <sheetViews>
    <sheetView workbookViewId="0">
      <selection activeCell="F15" sqref="F15"/>
    </sheetView>
  </sheetViews>
  <sheetFormatPr baseColWidth="10" defaultColWidth="11" defaultRowHeight="14.25" x14ac:dyDescent="0.2"/>
  <cols>
    <col min="1" max="16384" width="11" style="2"/>
  </cols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  <pageSetUpPr fitToPage="1"/>
  </sheetPr>
  <dimension ref="B2:Z86"/>
  <sheetViews>
    <sheetView showGridLines="0" tabSelected="1" zoomScale="115" zoomScaleNormal="115" workbookViewId="0">
      <pane xSplit="5" ySplit="6" topLeftCell="F7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Z16" sqref="Z16"/>
    </sheetView>
  </sheetViews>
  <sheetFormatPr baseColWidth="10" defaultColWidth="11" defaultRowHeight="11.25" outlineLevelRow="3" outlineLevelCol="1" x14ac:dyDescent="0.2"/>
  <cols>
    <col min="1" max="1" width="2.625" style="10" customWidth="1"/>
    <col min="2" max="2" width="5.625" style="10" customWidth="1"/>
    <col min="3" max="3" width="4" style="10" customWidth="1"/>
    <col min="4" max="4" width="35.875" style="10" bestFit="1" customWidth="1"/>
    <col min="5" max="5" width="8.375" style="8" hidden="1" customWidth="1" outlineLevel="1"/>
    <col min="6" max="6" width="9.125" style="10" customWidth="1" collapsed="1"/>
    <col min="7" max="20" width="9.125" style="10" customWidth="1"/>
    <col min="21" max="23" width="9.125" style="3" customWidth="1"/>
    <col min="24" max="24" width="3.125" style="3" customWidth="1"/>
    <col min="25" max="26" width="9.125" style="3" customWidth="1"/>
    <col min="27" max="16384" width="11" style="10"/>
  </cols>
  <sheetData>
    <row r="2" spans="2:26" x14ac:dyDescent="0.2">
      <c r="B2" s="3"/>
      <c r="C2" s="14" t="s">
        <v>53</v>
      </c>
      <c r="D2" s="14"/>
      <c r="E2" s="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U2" s="10"/>
      <c r="V2" s="10"/>
      <c r="W2" s="10"/>
    </row>
    <row r="3" spans="2:26" ht="6" customHeight="1" x14ac:dyDescent="0.2">
      <c r="B3" s="3"/>
      <c r="C3" s="3"/>
      <c r="D3" s="3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2:26" x14ac:dyDescent="0.2">
      <c r="B4" s="15"/>
      <c r="C4" s="15"/>
      <c r="D4" s="15"/>
      <c r="E4" s="6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2:26" s="16" customFormat="1" x14ac:dyDescent="0.2">
      <c r="D5" s="17"/>
      <c r="E5" s="7"/>
      <c r="F5" s="9">
        <f>EOMONTH(Prämissen!D7,-1)+1</f>
        <v>43922</v>
      </c>
      <c r="G5" s="9">
        <f>EOMONTH(F5,0)+1</f>
        <v>43952</v>
      </c>
      <c r="H5" s="9">
        <f t="shared" ref="H5:T5" si="0">EOMONTH(G5,0)+1</f>
        <v>43983</v>
      </c>
      <c r="I5" s="9">
        <f t="shared" si="0"/>
        <v>44013</v>
      </c>
      <c r="J5" s="9">
        <f t="shared" si="0"/>
        <v>44044</v>
      </c>
      <c r="K5" s="9">
        <f t="shared" si="0"/>
        <v>44075</v>
      </c>
      <c r="L5" s="9">
        <f t="shared" si="0"/>
        <v>44105</v>
      </c>
      <c r="M5" s="9">
        <f t="shared" si="0"/>
        <v>44136</v>
      </c>
      <c r="N5" s="9">
        <f t="shared" si="0"/>
        <v>44166</v>
      </c>
      <c r="O5" s="9">
        <f t="shared" si="0"/>
        <v>44197</v>
      </c>
      <c r="P5" s="9">
        <f t="shared" si="0"/>
        <v>44228</v>
      </c>
      <c r="Q5" s="9">
        <f t="shared" si="0"/>
        <v>44256</v>
      </c>
      <c r="R5" s="9">
        <f t="shared" si="0"/>
        <v>44287</v>
      </c>
      <c r="S5" s="9">
        <f t="shared" si="0"/>
        <v>44317</v>
      </c>
      <c r="T5" s="9">
        <f t="shared" si="0"/>
        <v>44348</v>
      </c>
      <c r="U5" s="9">
        <f t="shared" ref="U5" si="1">EOMONTH(T5,0)+1</f>
        <v>44378</v>
      </c>
      <c r="V5" s="9">
        <f t="shared" ref="V5" si="2">EOMONTH(U5,0)+1</f>
        <v>44409</v>
      </c>
      <c r="W5" s="9">
        <f t="shared" ref="W5" si="3">EOMONTH(V5,0)+1</f>
        <v>44440</v>
      </c>
      <c r="X5" s="53"/>
      <c r="Y5" s="53"/>
      <c r="Z5" s="53"/>
    </row>
    <row r="6" spans="2:26" ht="6" customHeight="1" x14ac:dyDescent="0.2">
      <c r="U6" s="10"/>
      <c r="V6" s="10"/>
      <c r="W6" s="10"/>
    </row>
    <row r="7" spans="2:26" s="16" customFormat="1" ht="12" thickBot="1" x14ac:dyDescent="0.25">
      <c r="D7" s="17"/>
      <c r="E7" s="7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53"/>
      <c r="Y7" s="53"/>
      <c r="Z7" s="53"/>
    </row>
    <row r="8" spans="2:26" s="52" customFormat="1" ht="12" customHeight="1" x14ac:dyDescent="0.2">
      <c r="B8" s="197" t="s">
        <v>161</v>
      </c>
      <c r="C8" s="197"/>
      <c r="D8" s="197"/>
      <c r="E8" s="198"/>
      <c r="F8" s="199"/>
      <c r="G8" s="199"/>
      <c r="H8" s="199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1"/>
      <c r="X8" s="65"/>
      <c r="Y8" s="65"/>
      <c r="Z8" s="65"/>
    </row>
    <row r="9" spans="2:26" s="66" customFormat="1" ht="5.25" customHeight="1" thickBot="1" x14ac:dyDescent="0.25">
      <c r="B9" s="83"/>
      <c r="C9" s="114"/>
      <c r="D9" s="114"/>
      <c r="E9" s="84"/>
      <c r="F9" s="69"/>
      <c r="G9" s="69"/>
      <c r="H9" s="69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1"/>
      <c r="X9" s="65"/>
      <c r="Y9" s="65"/>
      <c r="Z9" s="65"/>
    </row>
    <row r="10" spans="2:26" s="63" customFormat="1" hidden="1" outlineLevel="1" x14ac:dyDescent="0.2">
      <c r="C10" s="87" t="s">
        <v>169</v>
      </c>
      <c r="D10" s="88"/>
      <c r="E10" s="89"/>
      <c r="F10" s="90">
        <f>Anfangsbestand!D16</f>
        <v>0</v>
      </c>
      <c r="G10" s="90">
        <f ca="1">F77</f>
        <v>0</v>
      </c>
      <c r="H10" s="90">
        <f t="shared" ref="H10:W10" ca="1" si="4">G77</f>
        <v>0</v>
      </c>
      <c r="I10" s="90">
        <f t="shared" ca="1" si="4"/>
        <v>0</v>
      </c>
      <c r="J10" s="90">
        <f t="shared" ca="1" si="4"/>
        <v>0</v>
      </c>
      <c r="K10" s="90">
        <f t="shared" ca="1" si="4"/>
        <v>0</v>
      </c>
      <c r="L10" s="90">
        <f t="shared" ca="1" si="4"/>
        <v>0</v>
      </c>
      <c r="M10" s="90">
        <f t="shared" ca="1" si="4"/>
        <v>0</v>
      </c>
      <c r="N10" s="90">
        <f t="shared" ca="1" si="4"/>
        <v>0</v>
      </c>
      <c r="O10" s="90">
        <f t="shared" ca="1" si="4"/>
        <v>0</v>
      </c>
      <c r="P10" s="90">
        <f t="shared" ca="1" si="4"/>
        <v>0</v>
      </c>
      <c r="Q10" s="90">
        <f t="shared" ca="1" si="4"/>
        <v>0</v>
      </c>
      <c r="R10" s="90">
        <f t="shared" ca="1" si="4"/>
        <v>0</v>
      </c>
      <c r="S10" s="90">
        <f t="shared" ca="1" si="4"/>
        <v>0</v>
      </c>
      <c r="T10" s="90">
        <f t="shared" ca="1" si="4"/>
        <v>0</v>
      </c>
      <c r="U10" s="90">
        <f t="shared" ca="1" si="4"/>
        <v>0</v>
      </c>
      <c r="V10" s="90">
        <f t="shared" ca="1" si="4"/>
        <v>0</v>
      </c>
      <c r="W10" s="90">
        <f t="shared" ca="1" si="4"/>
        <v>0</v>
      </c>
      <c r="X10" s="64"/>
      <c r="Y10" s="64"/>
      <c r="Z10" s="64"/>
    </row>
    <row r="11" spans="2:26" s="50" customFormat="1" ht="5.25" hidden="1" customHeight="1" outlineLevel="1" thickBot="1" x14ac:dyDescent="0.25">
      <c r="B11" s="37"/>
      <c r="C11" s="37"/>
      <c r="D11" s="37"/>
      <c r="E11" s="82"/>
      <c r="F11" s="221"/>
      <c r="G11" s="221"/>
      <c r="H11" s="221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64"/>
      <c r="Y11" s="64"/>
      <c r="Z11" s="64"/>
    </row>
    <row r="12" spans="2:26" s="37" customFormat="1" ht="12.75" collapsed="1" thickTop="1" thickBot="1" x14ac:dyDescent="0.25">
      <c r="B12" s="63"/>
      <c r="C12" s="193" t="s">
        <v>0</v>
      </c>
      <c r="D12" s="193"/>
      <c r="E12" s="194"/>
      <c r="F12" s="223">
        <f>F10</f>
        <v>0</v>
      </c>
      <c r="G12" s="223">
        <f t="shared" ref="G12:W12" ca="1" si="5">G10</f>
        <v>0</v>
      </c>
      <c r="H12" s="223">
        <f t="shared" ca="1" si="5"/>
        <v>0</v>
      </c>
      <c r="I12" s="223">
        <f t="shared" ca="1" si="5"/>
        <v>0</v>
      </c>
      <c r="J12" s="223">
        <f t="shared" ca="1" si="5"/>
        <v>0</v>
      </c>
      <c r="K12" s="223">
        <f t="shared" ca="1" si="5"/>
        <v>0</v>
      </c>
      <c r="L12" s="223">
        <f t="shared" ca="1" si="5"/>
        <v>0</v>
      </c>
      <c r="M12" s="223">
        <f t="shared" ca="1" si="5"/>
        <v>0</v>
      </c>
      <c r="N12" s="223">
        <f t="shared" ca="1" si="5"/>
        <v>0</v>
      </c>
      <c r="O12" s="223">
        <f t="shared" ca="1" si="5"/>
        <v>0</v>
      </c>
      <c r="P12" s="223">
        <f t="shared" ca="1" si="5"/>
        <v>0</v>
      </c>
      <c r="Q12" s="223">
        <f t="shared" ca="1" si="5"/>
        <v>0</v>
      </c>
      <c r="R12" s="223">
        <f t="shared" ca="1" si="5"/>
        <v>0</v>
      </c>
      <c r="S12" s="223">
        <f t="shared" ca="1" si="5"/>
        <v>0</v>
      </c>
      <c r="T12" s="223">
        <f t="shared" ca="1" si="5"/>
        <v>0</v>
      </c>
      <c r="U12" s="223">
        <f t="shared" ca="1" si="5"/>
        <v>0</v>
      </c>
      <c r="V12" s="223">
        <f t="shared" ca="1" si="5"/>
        <v>0</v>
      </c>
      <c r="W12" s="223">
        <f t="shared" ca="1" si="5"/>
        <v>0</v>
      </c>
      <c r="X12" s="64"/>
      <c r="Y12" s="64"/>
      <c r="Z12" s="64"/>
    </row>
    <row r="13" spans="2:26" s="37" customFormat="1" x14ac:dyDescent="0.2">
      <c r="B13" s="63"/>
      <c r="E13" s="85"/>
      <c r="F13" s="64"/>
      <c r="G13" s="64"/>
      <c r="H13" s="64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64"/>
      <c r="Y13" s="64"/>
      <c r="Z13" s="64"/>
    </row>
    <row r="14" spans="2:26" s="50" customFormat="1" ht="12" thickBot="1" x14ac:dyDescent="0.25">
      <c r="B14" s="37"/>
      <c r="C14" s="37"/>
      <c r="D14" s="37"/>
      <c r="E14" s="82"/>
      <c r="F14" s="64"/>
      <c r="G14" s="64"/>
      <c r="H14" s="64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64"/>
      <c r="Y14" s="64"/>
      <c r="Z14" s="64"/>
    </row>
    <row r="15" spans="2:26" s="52" customFormat="1" ht="12" customHeight="1" x14ac:dyDescent="0.2">
      <c r="B15" s="197" t="s">
        <v>158</v>
      </c>
      <c r="C15" s="197"/>
      <c r="D15" s="197"/>
      <c r="E15" s="198"/>
      <c r="F15" s="199"/>
      <c r="G15" s="199"/>
      <c r="H15" s="199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1"/>
      <c r="X15" s="65"/>
      <c r="Y15" s="65"/>
      <c r="Z15" s="65"/>
    </row>
    <row r="16" spans="2:26" s="66" customFormat="1" ht="5.25" customHeight="1" x14ac:dyDescent="0.2">
      <c r="B16" s="114"/>
      <c r="C16" s="114"/>
      <c r="D16" s="114"/>
      <c r="E16" s="115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1"/>
      <c r="X16" s="65"/>
      <c r="Y16" s="65"/>
      <c r="Z16" s="65"/>
    </row>
    <row r="17" spans="2:26" s="51" customFormat="1" outlineLevel="2" x14ac:dyDescent="0.2">
      <c r="C17" s="72"/>
      <c r="D17" s="91" t="s">
        <v>168</v>
      </c>
      <c r="E17" s="92"/>
      <c r="F17" s="104">
        <f>'Umsatz&amp;Material'!E8</f>
        <v>0</v>
      </c>
      <c r="G17" s="104">
        <f>'Umsatz&amp;Material'!F8</f>
        <v>0</v>
      </c>
      <c r="H17" s="104">
        <f>'Umsatz&amp;Material'!G8</f>
        <v>0</v>
      </c>
      <c r="I17" s="104">
        <f>'Umsatz&amp;Material'!H8</f>
        <v>0</v>
      </c>
      <c r="J17" s="104">
        <f>'Umsatz&amp;Material'!I8</f>
        <v>0</v>
      </c>
      <c r="K17" s="104">
        <f>'Umsatz&amp;Material'!J8</f>
        <v>0</v>
      </c>
      <c r="L17" s="104">
        <f>'Umsatz&amp;Material'!K8</f>
        <v>0</v>
      </c>
      <c r="M17" s="104">
        <f>'Umsatz&amp;Material'!L8</f>
        <v>0</v>
      </c>
      <c r="N17" s="104">
        <f>'Umsatz&amp;Material'!M8</f>
        <v>0</v>
      </c>
      <c r="O17" s="104">
        <f>'Umsatz&amp;Material'!N8</f>
        <v>0</v>
      </c>
      <c r="P17" s="104">
        <f>'Umsatz&amp;Material'!O8</f>
        <v>0</v>
      </c>
      <c r="Q17" s="104">
        <f>'Umsatz&amp;Material'!P8</f>
        <v>0</v>
      </c>
      <c r="R17" s="104">
        <f>'Umsatz&amp;Material'!Q8</f>
        <v>0</v>
      </c>
      <c r="S17" s="104">
        <f>'Umsatz&amp;Material'!R8</f>
        <v>0</v>
      </c>
      <c r="T17" s="104">
        <f>'Umsatz&amp;Material'!S8</f>
        <v>0</v>
      </c>
      <c r="U17" s="104">
        <f>'Umsatz&amp;Material'!T8</f>
        <v>0</v>
      </c>
      <c r="V17" s="104">
        <f>'Umsatz&amp;Material'!U8</f>
        <v>0</v>
      </c>
      <c r="W17" s="104">
        <f>'Umsatz&amp;Material'!V8</f>
        <v>0</v>
      </c>
      <c r="X17" s="54"/>
      <c r="Y17" s="54"/>
      <c r="Z17" s="54"/>
    </row>
    <row r="18" spans="2:26" s="66" customFormat="1" outlineLevel="2" x14ac:dyDescent="0.2">
      <c r="B18" s="50"/>
      <c r="C18" s="74"/>
      <c r="D18" s="97" t="s">
        <v>80</v>
      </c>
      <c r="E18" s="98"/>
      <c r="F18" s="96">
        <f>F17*Prämissen!$D$10</f>
        <v>0</v>
      </c>
      <c r="G18" s="96">
        <f>G17*Prämissen!$D$10</f>
        <v>0</v>
      </c>
      <c r="H18" s="96">
        <f>H17*Prämissen!$D$10</f>
        <v>0</v>
      </c>
      <c r="I18" s="96">
        <f>I17*Prämissen!$D$10</f>
        <v>0</v>
      </c>
      <c r="J18" s="96">
        <f>J17*Prämissen!$D$10</f>
        <v>0</v>
      </c>
      <c r="K18" s="96">
        <f>K17*Prämissen!$D$10</f>
        <v>0</v>
      </c>
      <c r="L18" s="96">
        <f>L17*Prämissen!$D$10</f>
        <v>0</v>
      </c>
      <c r="M18" s="96">
        <f>M17*Prämissen!$D$10</f>
        <v>0</v>
      </c>
      <c r="N18" s="96">
        <f>N17*Prämissen!$D$10</f>
        <v>0</v>
      </c>
      <c r="O18" s="96">
        <f>O17*Prämissen!$D$10</f>
        <v>0</v>
      </c>
      <c r="P18" s="96">
        <f>P17*Prämissen!$D$10</f>
        <v>0</v>
      </c>
      <c r="Q18" s="96">
        <f>Q17*Prämissen!$D$10</f>
        <v>0</v>
      </c>
      <c r="R18" s="96">
        <f>R17*Prämissen!$D$10</f>
        <v>0</v>
      </c>
      <c r="S18" s="96">
        <f>S17*Prämissen!$D$10</f>
        <v>0</v>
      </c>
      <c r="T18" s="96">
        <f>T17*Prämissen!$D$10</f>
        <v>0</v>
      </c>
      <c r="U18" s="96">
        <f>U17*Prämissen!$D$10</f>
        <v>0</v>
      </c>
      <c r="V18" s="96">
        <f>V17*Prämissen!$D$10</f>
        <v>0</v>
      </c>
      <c r="W18" s="96">
        <f>W17*Prämissen!$D$10</f>
        <v>0</v>
      </c>
      <c r="X18" s="75"/>
      <c r="Y18" s="75"/>
      <c r="Z18" s="75"/>
    </row>
    <row r="19" spans="2:26" s="66" customFormat="1" hidden="1" outlineLevel="3" x14ac:dyDescent="0.2">
      <c r="B19" s="50"/>
      <c r="C19" s="74"/>
      <c r="D19" s="99" t="s">
        <v>34</v>
      </c>
      <c r="E19" s="100"/>
      <c r="F19" s="96">
        <f>-F$17*Prämissen!$E$16</f>
        <v>0</v>
      </c>
      <c r="G19" s="96">
        <f>-G$17*Prämissen!$E$16</f>
        <v>0</v>
      </c>
      <c r="H19" s="96">
        <f>-H$17*Prämissen!$E$16</f>
        <v>0</v>
      </c>
      <c r="I19" s="96">
        <f>-I$17*Prämissen!$E$16</f>
        <v>0</v>
      </c>
      <c r="J19" s="96">
        <f>-J$17*Prämissen!$E$16</f>
        <v>0</v>
      </c>
      <c r="K19" s="96">
        <f>-K$17*Prämissen!$E$16</f>
        <v>0</v>
      </c>
      <c r="L19" s="96">
        <f>-L$17*Prämissen!$E$16</f>
        <v>0</v>
      </c>
      <c r="M19" s="96">
        <f>-M$17*Prämissen!$E$16</f>
        <v>0</v>
      </c>
      <c r="N19" s="96">
        <f>-N$17*Prämissen!$E$16</f>
        <v>0</v>
      </c>
      <c r="O19" s="96">
        <f>-O$17*Prämissen!$E$16</f>
        <v>0</v>
      </c>
      <c r="P19" s="96">
        <f>-P$17*Prämissen!$E$16</f>
        <v>0</v>
      </c>
      <c r="Q19" s="96">
        <f>-Q$17*Prämissen!$E$16</f>
        <v>0</v>
      </c>
      <c r="R19" s="96">
        <f>-R$17*Prämissen!$E$16</f>
        <v>0</v>
      </c>
      <c r="S19" s="96">
        <f>-S$17*Prämissen!$E$16</f>
        <v>0</v>
      </c>
      <c r="T19" s="96">
        <f>-T$17*Prämissen!$E$16</f>
        <v>0</v>
      </c>
      <c r="U19" s="96">
        <f>-U$17*Prämissen!$E$16</f>
        <v>0</v>
      </c>
      <c r="V19" s="96">
        <f>-V$17*Prämissen!$E$16</f>
        <v>0</v>
      </c>
      <c r="W19" s="96">
        <f>-W$17*Prämissen!$E$16</f>
        <v>0</v>
      </c>
      <c r="X19" s="54"/>
      <c r="Y19" s="54"/>
      <c r="Z19" s="54"/>
    </row>
    <row r="20" spans="2:26" s="66" customFormat="1" hidden="1" outlineLevel="3" x14ac:dyDescent="0.2">
      <c r="B20" s="50"/>
      <c r="C20" s="74"/>
      <c r="D20" s="99" t="s">
        <v>35</v>
      </c>
      <c r="E20" s="100"/>
      <c r="F20" s="96">
        <f>-F17-F18-F19</f>
        <v>0</v>
      </c>
      <c r="G20" s="96">
        <f t="shared" ref="G20:W20" si="6">-G17-G18-G19</f>
        <v>0</v>
      </c>
      <c r="H20" s="96">
        <f t="shared" si="6"/>
        <v>0</v>
      </c>
      <c r="I20" s="96">
        <f t="shared" si="6"/>
        <v>0</v>
      </c>
      <c r="J20" s="96">
        <f t="shared" si="6"/>
        <v>0</v>
      </c>
      <c r="K20" s="96">
        <f t="shared" si="6"/>
        <v>0</v>
      </c>
      <c r="L20" s="96">
        <f t="shared" si="6"/>
        <v>0</v>
      </c>
      <c r="M20" s="96">
        <f t="shared" si="6"/>
        <v>0</v>
      </c>
      <c r="N20" s="96">
        <f t="shared" si="6"/>
        <v>0</v>
      </c>
      <c r="O20" s="96">
        <f t="shared" si="6"/>
        <v>0</v>
      </c>
      <c r="P20" s="96">
        <f t="shared" si="6"/>
        <v>0</v>
      </c>
      <c r="Q20" s="96">
        <f t="shared" si="6"/>
        <v>0</v>
      </c>
      <c r="R20" s="96">
        <f t="shared" si="6"/>
        <v>0</v>
      </c>
      <c r="S20" s="96">
        <f t="shared" si="6"/>
        <v>0</v>
      </c>
      <c r="T20" s="96">
        <f t="shared" si="6"/>
        <v>0</v>
      </c>
      <c r="U20" s="96">
        <f t="shared" si="6"/>
        <v>0</v>
      </c>
      <c r="V20" s="96">
        <f t="shared" si="6"/>
        <v>0</v>
      </c>
      <c r="W20" s="96">
        <f t="shared" si="6"/>
        <v>0</v>
      </c>
      <c r="X20" s="54"/>
      <c r="Y20" s="54"/>
      <c r="Z20" s="54"/>
    </row>
    <row r="21" spans="2:26" s="50" customFormat="1" outlineLevel="2" collapsed="1" x14ac:dyDescent="0.2">
      <c r="C21" s="72" t="s">
        <v>21</v>
      </c>
      <c r="D21" s="97" t="s">
        <v>23</v>
      </c>
      <c r="E21" s="98"/>
      <c r="F21" s="96">
        <f>F19+F20</f>
        <v>0</v>
      </c>
      <c r="G21" s="96">
        <f t="shared" ref="G21:W21" si="7">G19+G20</f>
        <v>0</v>
      </c>
      <c r="H21" s="96">
        <f t="shared" si="7"/>
        <v>0</v>
      </c>
      <c r="I21" s="96">
        <f t="shared" si="7"/>
        <v>0</v>
      </c>
      <c r="J21" s="96">
        <f t="shared" si="7"/>
        <v>0</v>
      </c>
      <c r="K21" s="96">
        <f t="shared" si="7"/>
        <v>0</v>
      </c>
      <c r="L21" s="96">
        <f t="shared" si="7"/>
        <v>0</v>
      </c>
      <c r="M21" s="96">
        <f t="shared" si="7"/>
        <v>0</v>
      </c>
      <c r="N21" s="96">
        <f t="shared" si="7"/>
        <v>0</v>
      </c>
      <c r="O21" s="96">
        <f t="shared" si="7"/>
        <v>0</v>
      </c>
      <c r="P21" s="96">
        <f>P19+P20</f>
        <v>0</v>
      </c>
      <c r="Q21" s="96">
        <f t="shared" si="7"/>
        <v>0</v>
      </c>
      <c r="R21" s="96">
        <f t="shared" si="7"/>
        <v>0</v>
      </c>
      <c r="S21" s="96">
        <f t="shared" si="7"/>
        <v>0</v>
      </c>
      <c r="T21" s="96">
        <f t="shared" si="7"/>
        <v>0</v>
      </c>
      <c r="U21" s="96">
        <f t="shared" si="7"/>
        <v>0</v>
      </c>
      <c r="V21" s="96">
        <f t="shared" si="7"/>
        <v>0</v>
      </c>
      <c r="W21" s="96">
        <f t="shared" si="7"/>
        <v>0</v>
      </c>
      <c r="X21" s="54"/>
      <c r="Y21" s="54"/>
      <c r="Z21" s="54"/>
    </row>
    <row r="22" spans="2:26" s="66" customFormat="1" hidden="1" outlineLevel="3" x14ac:dyDescent="0.2">
      <c r="B22" s="50"/>
      <c r="C22" s="74"/>
      <c r="D22" s="99" t="s">
        <v>32</v>
      </c>
      <c r="E22" s="100"/>
      <c r="F22" s="96">
        <f>SUMPRODUCT(A$19:F$19,Prämissen!$D$22:$I$22)</f>
        <v>0</v>
      </c>
      <c r="G22" s="96">
        <f>SUMPRODUCT(B$19:G$19,Prämissen!$D$22:$I$22)</f>
        <v>0</v>
      </c>
      <c r="H22" s="96">
        <f>SUMPRODUCT(C$19:H$19,Prämissen!$D$22:$I$22)</f>
        <v>0</v>
      </c>
      <c r="I22" s="96">
        <f>SUMPRODUCT(D$19:I$19,Prämissen!$D$22:$I$22)</f>
        <v>0</v>
      </c>
      <c r="J22" s="96">
        <f>SUMPRODUCT(E$19:J$19,Prämissen!$D$22:$I$22)</f>
        <v>0</v>
      </c>
      <c r="K22" s="96">
        <f>SUMPRODUCT(F$19:K$19,Prämissen!$D$22:$I$22)</f>
        <v>0</v>
      </c>
      <c r="L22" s="96">
        <f>SUMPRODUCT(G$19:L$19,Prämissen!$D$22:$I$22)</f>
        <v>0</v>
      </c>
      <c r="M22" s="96">
        <f>SUMPRODUCT(H$19:M$19,Prämissen!$D$22:$I$22)</f>
        <v>0</v>
      </c>
      <c r="N22" s="96">
        <f>SUMPRODUCT(I$19:N$19,Prämissen!$D$22:$I$22)</f>
        <v>0</v>
      </c>
      <c r="O22" s="96">
        <f>SUMPRODUCT(J$19:O$19,Prämissen!$D$22:$I$22)</f>
        <v>0</v>
      </c>
      <c r="P22" s="96">
        <f>SUMPRODUCT(K$19:P$19,Prämissen!$D$22:$I$22)</f>
        <v>0</v>
      </c>
      <c r="Q22" s="96">
        <f>SUMPRODUCT(L$19:Q$19,Prämissen!$D$22:$I$22)</f>
        <v>0</v>
      </c>
      <c r="R22" s="96">
        <f>SUMPRODUCT(M$19:R$19,Prämissen!$D$22:$I$22)</f>
        <v>0</v>
      </c>
      <c r="S22" s="96">
        <f>SUMPRODUCT(N$19:S$19,Prämissen!$D$22:$I$22)</f>
        <v>0</v>
      </c>
      <c r="T22" s="96">
        <f>SUMPRODUCT(O$19:T$19,Prämissen!$D$22:$I$22)</f>
        <v>0</v>
      </c>
      <c r="U22" s="96">
        <f>SUMPRODUCT(P$19:U$19,Prämissen!$D$22:$I$22)</f>
        <v>0</v>
      </c>
      <c r="V22" s="96">
        <f>SUMPRODUCT(Q$19:V$19,Prämissen!$D$22:$I$22)</f>
        <v>0</v>
      </c>
      <c r="W22" s="96">
        <f>SUMPRODUCT(R$19:W$19,Prämissen!$D$22:$I$22)</f>
        <v>0</v>
      </c>
      <c r="X22" s="75"/>
      <c r="Y22" s="75"/>
      <c r="Z22" s="75"/>
    </row>
    <row r="23" spans="2:26" s="66" customFormat="1" hidden="1" outlineLevel="3" x14ac:dyDescent="0.2">
      <c r="B23" s="50"/>
      <c r="C23" s="74"/>
      <c r="D23" s="99" t="s">
        <v>33</v>
      </c>
      <c r="E23" s="100"/>
      <c r="F23" s="96">
        <f>-SUMPRODUCT(A$20:F$20,Prämissen!$D$22:$I$22)</f>
        <v>0</v>
      </c>
      <c r="G23" s="96">
        <f>-SUMPRODUCT(B$20:G$20,Prämissen!$D$22:$I$22)</f>
        <v>0</v>
      </c>
      <c r="H23" s="96">
        <f>-SUMPRODUCT(C$20:H$20,Prämissen!$D$22:$I$22)</f>
        <v>0</v>
      </c>
      <c r="I23" s="96">
        <f>-SUMPRODUCT(D$20:I$20,Prämissen!$D$22:$I$22)</f>
        <v>0</v>
      </c>
      <c r="J23" s="96">
        <f>-SUMPRODUCT(E$20:J$20,Prämissen!$D$22:$I$22)</f>
        <v>0</v>
      </c>
      <c r="K23" s="96">
        <f>-SUMPRODUCT(F$20:K$20,Prämissen!$D$22:$I$22)</f>
        <v>0</v>
      </c>
      <c r="L23" s="96">
        <f>-SUMPRODUCT(G$20:L$20,Prämissen!$D$22:$I$22)</f>
        <v>0</v>
      </c>
      <c r="M23" s="96">
        <f>-SUMPRODUCT(H$20:M$20,Prämissen!$D$22:$I$22)</f>
        <v>0</v>
      </c>
      <c r="N23" s="96">
        <f>-SUMPRODUCT(I$20:N$20,Prämissen!$D$22:$I$22)</f>
        <v>0</v>
      </c>
      <c r="O23" s="96">
        <f>-SUMPRODUCT(J$20:O$20,Prämissen!$D$22:$I$22)</f>
        <v>0</v>
      </c>
      <c r="P23" s="96">
        <f>-SUMPRODUCT(K$20:P$20,Prämissen!$D$22:$I$22)</f>
        <v>0</v>
      </c>
      <c r="Q23" s="96">
        <f>-SUMPRODUCT(L$20:Q$20,Prämissen!$D$22:$I$22)</f>
        <v>0</v>
      </c>
      <c r="R23" s="96">
        <f>-SUMPRODUCT(M$20:R$20,Prämissen!$D$22:$I$22)</f>
        <v>0</v>
      </c>
      <c r="S23" s="96">
        <f>-SUMPRODUCT(N$20:S$20,Prämissen!$D$22:$I$22)</f>
        <v>0</v>
      </c>
      <c r="T23" s="96">
        <f>-SUMPRODUCT(O$20:T$20,Prämissen!$D$22:$I$22)</f>
        <v>0</v>
      </c>
      <c r="U23" s="96">
        <f>-SUMPRODUCT(P$20:U$20,Prämissen!$D$22:$I$22)</f>
        <v>0</v>
      </c>
      <c r="V23" s="96">
        <f>-SUMPRODUCT(Q$20:V$20,Prämissen!$D$22:$I$22)</f>
        <v>0</v>
      </c>
      <c r="W23" s="96">
        <f>-SUMPRODUCT(R$20:W$20,Prämissen!$D$22:$I$22)</f>
        <v>0</v>
      </c>
      <c r="X23" s="75"/>
      <c r="Y23" s="75"/>
      <c r="Z23" s="75"/>
    </row>
    <row r="24" spans="2:26" s="50" customFormat="1" outlineLevel="2" collapsed="1" x14ac:dyDescent="0.2">
      <c r="C24" s="74" t="s">
        <v>11</v>
      </c>
      <c r="D24" s="97" t="s">
        <v>31</v>
      </c>
      <c r="E24" s="98"/>
      <c r="F24" s="96">
        <f>F22+F23</f>
        <v>0</v>
      </c>
      <c r="G24" s="96">
        <f t="shared" ref="G24:W24" si="8">G22+G23</f>
        <v>0</v>
      </c>
      <c r="H24" s="96">
        <f t="shared" si="8"/>
        <v>0</v>
      </c>
      <c r="I24" s="96">
        <f t="shared" si="8"/>
        <v>0</v>
      </c>
      <c r="J24" s="96">
        <f t="shared" si="8"/>
        <v>0</v>
      </c>
      <c r="K24" s="96">
        <f t="shared" si="8"/>
        <v>0</v>
      </c>
      <c r="L24" s="96">
        <f t="shared" si="8"/>
        <v>0</v>
      </c>
      <c r="M24" s="96">
        <f t="shared" si="8"/>
        <v>0</v>
      </c>
      <c r="N24" s="96">
        <f t="shared" si="8"/>
        <v>0</v>
      </c>
      <c r="O24" s="96">
        <f t="shared" si="8"/>
        <v>0</v>
      </c>
      <c r="P24" s="96">
        <f t="shared" si="8"/>
        <v>0</v>
      </c>
      <c r="Q24" s="96">
        <f t="shared" si="8"/>
        <v>0</v>
      </c>
      <c r="R24" s="96">
        <f t="shared" si="8"/>
        <v>0</v>
      </c>
      <c r="S24" s="96">
        <f t="shared" si="8"/>
        <v>0</v>
      </c>
      <c r="T24" s="96">
        <f t="shared" si="8"/>
        <v>0</v>
      </c>
      <c r="U24" s="96">
        <f t="shared" si="8"/>
        <v>0</v>
      </c>
      <c r="V24" s="96">
        <f t="shared" si="8"/>
        <v>0</v>
      </c>
      <c r="W24" s="96">
        <f t="shared" si="8"/>
        <v>0</v>
      </c>
      <c r="X24" s="73"/>
      <c r="Y24" s="73"/>
      <c r="Z24" s="73"/>
    </row>
    <row r="25" spans="2:26" s="50" customFormat="1" outlineLevel="2" x14ac:dyDescent="0.2">
      <c r="C25" s="74" t="s">
        <v>11</v>
      </c>
      <c r="D25" s="101" t="s">
        <v>24</v>
      </c>
      <c r="E25" s="102"/>
      <c r="F25" s="103">
        <f ca="1">SUMIFS('Offene Posten'!$G:$G,'Offene Posten'!$H:$H,F$5,'Offene Posten'!$J:$J,"Debitoren")</f>
        <v>0</v>
      </c>
      <c r="G25" s="103">
        <f ca="1">SUMIFS('Offene Posten'!$G:$G,'Offene Posten'!$H:$H,G$5,'Offene Posten'!$J:$J,"Debitoren")</f>
        <v>0</v>
      </c>
      <c r="H25" s="103">
        <f ca="1">SUMIFS('Offene Posten'!$G:$G,'Offene Posten'!$H:$H,H$5,'Offene Posten'!$J:$J,"Debitoren")</f>
        <v>0</v>
      </c>
      <c r="I25" s="103">
        <f ca="1">SUMIFS('Offene Posten'!$G:$G,'Offene Posten'!$H:$H,I$5,'Offene Posten'!$J:$J,"Debitoren")</f>
        <v>0</v>
      </c>
      <c r="J25" s="103">
        <f ca="1">SUMIFS('Offene Posten'!$G:$G,'Offene Posten'!$H:$H,J$5,'Offene Posten'!$J:$J,"Debitoren")</f>
        <v>0</v>
      </c>
      <c r="K25" s="103">
        <f ca="1">SUMIFS('Offene Posten'!$G:$G,'Offene Posten'!$H:$H,K$5,'Offene Posten'!$J:$J,"Debitoren")</f>
        <v>0</v>
      </c>
      <c r="L25" s="103">
        <f ca="1">SUMIFS('Offene Posten'!$G:$G,'Offene Posten'!$H:$H,L$5,'Offene Posten'!$J:$J,"Debitoren")</f>
        <v>0</v>
      </c>
      <c r="M25" s="103">
        <f>SUMIFS('Offene Posten'!$G:$G,'Offene Posten'!$H:$H,M$5,'Offene Posten'!$J:$J,"Debitoren")</f>
        <v>0</v>
      </c>
      <c r="N25" s="103">
        <f>SUMIFS('Offene Posten'!$G:$G,'Offene Posten'!$H:$H,N$5,'Offene Posten'!$J:$J,"Debitoren")</f>
        <v>0</v>
      </c>
      <c r="O25" s="103">
        <f ca="1">SUMIFS('Offene Posten'!$G:$G,'Offene Posten'!$H:$H,O$5,'Offene Posten'!$J:$J,"Debitoren")</f>
        <v>0</v>
      </c>
      <c r="P25" s="103">
        <f>SUMIFS('Offene Posten'!$G:$G,'Offene Posten'!$H:$H,P$5,'Offene Posten'!$J:$J,"Debitoren")</f>
        <v>0</v>
      </c>
      <c r="Q25" s="103">
        <f ca="1">SUMIFS('Offene Posten'!$G:$G,'Offene Posten'!$H:$H,Q$5,'Offene Posten'!$J:$J,"Debitoren")</f>
        <v>0</v>
      </c>
      <c r="R25" s="103">
        <f ca="1">SUMIFS('Offene Posten'!$G:$G,'Offene Posten'!$H:$H,R$5,'Offene Posten'!$J:$J,"Debitoren")</f>
        <v>0</v>
      </c>
      <c r="S25" s="103">
        <f ca="1">SUMIFS('Offene Posten'!$G:$G,'Offene Posten'!$H:$H,S$5,'Offene Posten'!$J:$J,"Debitoren")</f>
        <v>0</v>
      </c>
      <c r="T25" s="103">
        <f ca="1">SUMIFS('Offene Posten'!$G:$G,'Offene Posten'!$H:$H,T$5,'Offene Posten'!$J:$J,"Debitoren")</f>
        <v>0</v>
      </c>
      <c r="U25" s="103">
        <f ca="1">SUMIFS('Offene Posten'!$G:$G,'Offene Posten'!$H:$H,U$5,'Offene Posten'!$J:$J,"Debitoren")</f>
        <v>0</v>
      </c>
      <c r="V25" s="103">
        <f ca="1">SUMIFS('Offene Posten'!$G:$G,'Offene Posten'!$H:$H,V$5,'Offene Posten'!$J:$J,"Debitoren")</f>
        <v>0</v>
      </c>
      <c r="W25" s="103">
        <f ca="1">SUMIFS('Offene Posten'!$G:$G,'Offene Posten'!$H:$H,W$5,'Offene Posten'!$J:$J,"Debitoren")</f>
        <v>0</v>
      </c>
      <c r="X25" s="73"/>
      <c r="Y25" s="73"/>
      <c r="Z25" s="73"/>
    </row>
    <row r="26" spans="2:26" s="50" customFormat="1" outlineLevel="1" x14ac:dyDescent="0.2">
      <c r="C26" s="87" t="s">
        <v>3</v>
      </c>
      <c r="D26" s="88"/>
      <c r="E26" s="89"/>
      <c r="F26" s="90">
        <f ca="1">SUM(F$24:F$25)</f>
        <v>0</v>
      </c>
      <c r="G26" s="90">
        <f t="shared" ref="G26:W26" ca="1" si="9">SUM(G$24:G$25)</f>
        <v>0</v>
      </c>
      <c r="H26" s="90">
        <f t="shared" ca="1" si="9"/>
        <v>0</v>
      </c>
      <c r="I26" s="90">
        <f t="shared" ca="1" si="9"/>
        <v>0</v>
      </c>
      <c r="J26" s="90">
        <f t="shared" ca="1" si="9"/>
        <v>0</v>
      </c>
      <c r="K26" s="90">
        <f t="shared" ca="1" si="9"/>
        <v>0</v>
      </c>
      <c r="L26" s="90">
        <f t="shared" ca="1" si="9"/>
        <v>0</v>
      </c>
      <c r="M26" s="90">
        <f t="shared" si="9"/>
        <v>0</v>
      </c>
      <c r="N26" s="90">
        <f t="shared" si="9"/>
        <v>0</v>
      </c>
      <c r="O26" s="90">
        <f t="shared" ca="1" si="9"/>
        <v>0</v>
      </c>
      <c r="P26" s="90">
        <f t="shared" si="9"/>
        <v>0</v>
      </c>
      <c r="Q26" s="90">
        <f t="shared" ca="1" si="9"/>
        <v>0</v>
      </c>
      <c r="R26" s="90">
        <f t="shared" ca="1" si="9"/>
        <v>0</v>
      </c>
      <c r="S26" s="90">
        <f t="shared" ca="1" si="9"/>
        <v>0</v>
      </c>
      <c r="T26" s="90">
        <f t="shared" ca="1" si="9"/>
        <v>0</v>
      </c>
      <c r="U26" s="90">
        <f t="shared" ca="1" si="9"/>
        <v>0</v>
      </c>
      <c r="V26" s="90">
        <f t="shared" ca="1" si="9"/>
        <v>0</v>
      </c>
      <c r="W26" s="90">
        <f t="shared" ca="1" si="9"/>
        <v>0</v>
      </c>
      <c r="X26" s="73"/>
      <c r="Y26" s="73"/>
      <c r="Z26" s="73"/>
    </row>
    <row r="27" spans="2:26" s="66" customFormat="1" ht="5.25" customHeight="1" outlineLevel="1" x14ac:dyDescent="0.2">
      <c r="B27" s="37"/>
      <c r="C27" s="37"/>
      <c r="D27" s="37"/>
      <c r="E27" s="82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5"/>
      <c r="Y27" s="65"/>
      <c r="Z27" s="65"/>
    </row>
    <row r="28" spans="2:26" s="51" customFormat="1" outlineLevel="2" x14ac:dyDescent="0.2">
      <c r="C28" s="72" t="s">
        <v>21</v>
      </c>
      <c r="D28" s="91" t="s">
        <v>223</v>
      </c>
      <c r="E28" s="92"/>
      <c r="F28" s="104">
        <f>'Umsatz&amp;Material'!E38</f>
        <v>0</v>
      </c>
      <c r="G28" s="104">
        <f>'Umsatz&amp;Material'!F38</f>
        <v>0</v>
      </c>
      <c r="H28" s="104">
        <f>'Umsatz&amp;Material'!G38</f>
        <v>0</v>
      </c>
      <c r="I28" s="104">
        <f>'Umsatz&amp;Material'!H38</f>
        <v>0</v>
      </c>
      <c r="J28" s="104">
        <f>'Umsatz&amp;Material'!I38</f>
        <v>0</v>
      </c>
      <c r="K28" s="104">
        <f>'Umsatz&amp;Material'!J38</f>
        <v>0</v>
      </c>
      <c r="L28" s="104">
        <f>'Umsatz&amp;Material'!K38</f>
        <v>0</v>
      </c>
      <c r="M28" s="104">
        <f>'Umsatz&amp;Material'!L38</f>
        <v>0</v>
      </c>
      <c r="N28" s="104">
        <f>'Umsatz&amp;Material'!M38</f>
        <v>0</v>
      </c>
      <c r="O28" s="104">
        <f>'Umsatz&amp;Material'!N38</f>
        <v>0</v>
      </c>
      <c r="P28" s="104">
        <f>'Umsatz&amp;Material'!O38</f>
        <v>0</v>
      </c>
      <c r="Q28" s="104">
        <f>'Umsatz&amp;Material'!P38</f>
        <v>0</v>
      </c>
      <c r="R28" s="104">
        <f>'Umsatz&amp;Material'!Q38</f>
        <v>0</v>
      </c>
      <c r="S28" s="104">
        <f>'Umsatz&amp;Material'!R38</f>
        <v>0</v>
      </c>
      <c r="T28" s="104">
        <f>'Umsatz&amp;Material'!S38</f>
        <v>0</v>
      </c>
      <c r="U28" s="104">
        <f>'Umsatz&amp;Material'!T38</f>
        <v>0</v>
      </c>
      <c r="V28" s="104">
        <f>'Umsatz&amp;Material'!U38</f>
        <v>0</v>
      </c>
      <c r="W28" s="104">
        <f>'Umsatz&amp;Material'!V38</f>
        <v>0</v>
      </c>
      <c r="X28" s="54"/>
      <c r="Y28" s="54"/>
      <c r="Z28" s="54"/>
    </row>
    <row r="29" spans="2:26" s="51" customFormat="1" outlineLevel="2" x14ac:dyDescent="0.2">
      <c r="C29" s="72" t="s">
        <v>21</v>
      </c>
      <c r="D29" s="94" t="s">
        <v>224</v>
      </c>
      <c r="E29" s="95"/>
      <c r="F29" s="96">
        <f>'Sachaufwand+RSt'!E7</f>
        <v>0</v>
      </c>
      <c r="G29" s="96">
        <f>'Sachaufwand+RSt'!F7</f>
        <v>0</v>
      </c>
      <c r="H29" s="96">
        <f>'Sachaufwand+RSt'!G7</f>
        <v>0</v>
      </c>
      <c r="I29" s="96">
        <f>'Sachaufwand+RSt'!H7</f>
        <v>0</v>
      </c>
      <c r="J29" s="96">
        <f>'Sachaufwand+RSt'!I7</f>
        <v>0</v>
      </c>
      <c r="K29" s="96">
        <f>'Sachaufwand+RSt'!J7</f>
        <v>0</v>
      </c>
      <c r="L29" s="96">
        <f>'Sachaufwand+RSt'!K7</f>
        <v>0</v>
      </c>
      <c r="M29" s="96">
        <f>'Sachaufwand+RSt'!L7</f>
        <v>0</v>
      </c>
      <c r="N29" s="96">
        <f>'Sachaufwand+RSt'!M7</f>
        <v>0</v>
      </c>
      <c r="O29" s="96">
        <f>'Sachaufwand+RSt'!N7</f>
        <v>0</v>
      </c>
      <c r="P29" s="96">
        <f>'Sachaufwand+RSt'!O7</f>
        <v>0</v>
      </c>
      <c r="Q29" s="96">
        <f>'Sachaufwand+RSt'!P7</f>
        <v>0</v>
      </c>
      <c r="R29" s="96">
        <f>'Sachaufwand+RSt'!Q7</f>
        <v>0</v>
      </c>
      <c r="S29" s="96">
        <f>'Sachaufwand+RSt'!R7</f>
        <v>0</v>
      </c>
      <c r="T29" s="96">
        <f>'Sachaufwand+RSt'!S7</f>
        <v>0</v>
      </c>
      <c r="U29" s="96">
        <f>'Sachaufwand+RSt'!T7</f>
        <v>0</v>
      </c>
      <c r="V29" s="96">
        <f>'Sachaufwand+RSt'!U7</f>
        <v>0</v>
      </c>
      <c r="W29" s="96">
        <f>'Sachaufwand+RSt'!V7</f>
        <v>0</v>
      </c>
      <c r="X29" s="54"/>
      <c r="Y29" s="54"/>
      <c r="Z29" s="54"/>
    </row>
    <row r="30" spans="2:26" s="50" customFormat="1" outlineLevel="2" x14ac:dyDescent="0.2">
      <c r="C30" s="74" t="s">
        <v>11</v>
      </c>
      <c r="D30" s="101" t="s">
        <v>88</v>
      </c>
      <c r="E30" s="102"/>
      <c r="F30" s="109">
        <f>(SUM(F28:F29)+F54)*Prämissen!$D$11</f>
        <v>0</v>
      </c>
      <c r="G30" s="109">
        <f>(SUM(G28:G29)+G54)*Prämissen!$D$11</f>
        <v>0</v>
      </c>
      <c r="H30" s="109">
        <f>(SUM(H28:H29)+H54)*Prämissen!$D$11</f>
        <v>0</v>
      </c>
      <c r="I30" s="109">
        <f>(SUM(I28:I29)+I54)*Prämissen!$D$11</f>
        <v>0</v>
      </c>
      <c r="J30" s="109">
        <f>(SUM(J28:J29)+J54)*Prämissen!$D$11</f>
        <v>0</v>
      </c>
      <c r="K30" s="109">
        <f>(SUM(K28:K29)+K54)*Prämissen!$D$11</f>
        <v>0</v>
      </c>
      <c r="L30" s="109">
        <f>(SUM(L28:L29)+L54)*Prämissen!$D$11</f>
        <v>0</v>
      </c>
      <c r="M30" s="109">
        <f>(SUM(M28:M29)+M54)*Prämissen!$D$11</f>
        <v>0</v>
      </c>
      <c r="N30" s="109">
        <f>(SUM(N28:N29)+N54)*Prämissen!$D$11</f>
        <v>0</v>
      </c>
      <c r="O30" s="109">
        <f>(SUM(O28:O29)+O54)*Prämissen!$D$11</f>
        <v>0</v>
      </c>
      <c r="P30" s="109">
        <f>(SUM(P28:P29)+P54)*Prämissen!$D$11</f>
        <v>0</v>
      </c>
      <c r="Q30" s="109">
        <f>(SUM(Q28:Q29)+Q54)*Prämissen!$D$11</f>
        <v>0</v>
      </c>
      <c r="R30" s="109">
        <f>(SUM(R28:R29)+R54)*Prämissen!$D$11</f>
        <v>0</v>
      </c>
      <c r="S30" s="109">
        <f>(SUM(S28:S29)+S54)*Prämissen!$D$11</f>
        <v>0</v>
      </c>
      <c r="T30" s="109">
        <f>(SUM(T28:T29)+T54)*Prämissen!$D$11</f>
        <v>0</v>
      </c>
      <c r="U30" s="109">
        <f>(SUM(U28:U29)+U54)*Prämissen!$D$11</f>
        <v>0</v>
      </c>
      <c r="V30" s="109">
        <f>(SUM(V28:V29)+V54)*Prämissen!$D$11</f>
        <v>0</v>
      </c>
      <c r="W30" s="109">
        <f>(SUM(W28:W29)+W54)*Prämissen!$D$11</f>
        <v>0</v>
      </c>
      <c r="X30" s="73"/>
      <c r="Y30" s="73"/>
      <c r="Z30" s="73"/>
    </row>
    <row r="31" spans="2:26" s="52" customFormat="1" outlineLevel="2" x14ac:dyDescent="0.2">
      <c r="B31" s="37"/>
      <c r="C31" s="76"/>
      <c r="D31" s="87" t="s">
        <v>28</v>
      </c>
      <c r="E31" s="119"/>
      <c r="F31" s="120">
        <f t="shared" ref="F31:W31" si="10">SUM(F$28:F$30)</f>
        <v>0</v>
      </c>
      <c r="G31" s="120">
        <f t="shared" si="10"/>
        <v>0</v>
      </c>
      <c r="H31" s="120">
        <f t="shared" si="10"/>
        <v>0</v>
      </c>
      <c r="I31" s="120">
        <f t="shared" si="10"/>
        <v>0</v>
      </c>
      <c r="J31" s="120">
        <f t="shared" si="10"/>
        <v>0</v>
      </c>
      <c r="K31" s="120">
        <f t="shared" si="10"/>
        <v>0</v>
      </c>
      <c r="L31" s="120">
        <f t="shared" si="10"/>
        <v>0</v>
      </c>
      <c r="M31" s="120">
        <f t="shared" si="10"/>
        <v>0</v>
      </c>
      <c r="N31" s="120">
        <f t="shared" si="10"/>
        <v>0</v>
      </c>
      <c r="O31" s="120">
        <f t="shared" si="10"/>
        <v>0</v>
      </c>
      <c r="P31" s="120">
        <f t="shared" si="10"/>
        <v>0</v>
      </c>
      <c r="Q31" s="120">
        <f t="shared" si="10"/>
        <v>0</v>
      </c>
      <c r="R31" s="120">
        <f t="shared" si="10"/>
        <v>0</v>
      </c>
      <c r="S31" s="120">
        <f t="shared" si="10"/>
        <v>0</v>
      </c>
      <c r="T31" s="120">
        <f t="shared" si="10"/>
        <v>0</v>
      </c>
      <c r="U31" s="120">
        <f t="shared" si="10"/>
        <v>0</v>
      </c>
      <c r="V31" s="120">
        <f t="shared" si="10"/>
        <v>0</v>
      </c>
      <c r="W31" s="120">
        <f t="shared" si="10"/>
        <v>0</v>
      </c>
      <c r="X31" s="65"/>
      <c r="Y31" s="65"/>
      <c r="Z31" s="65"/>
    </row>
    <row r="32" spans="2:26" s="66" customFormat="1" ht="5.25" customHeight="1" outlineLevel="2" collapsed="1" x14ac:dyDescent="0.2">
      <c r="B32" s="37"/>
      <c r="C32" s="37"/>
      <c r="D32" s="37"/>
      <c r="E32" s="82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5"/>
      <c r="Y32" s="65"/>
      <c r="Z32" s="65"/>
    </row>
    <row r="33" spans="2:26" s="50" customFormat="1" outlineLevel="2" x14ac:dyDescent="0.2">
      <c r="C33" s="74" t="s">
        <v>11</v>
      </c>
      <c r="D33" s="97" t="s">
        <v>25</v>
      </c>
      <c r="E33" s="98"/>
      <c r="F33" s="96">
        <f>-F$31</f>
        <v>0</v>
      </c>
      <c r="G33" s="96">
        <f t="shared" ref="G33:W33" si="11">-G$31</f>
        <v>0</v>
      </c>
      <c r="H33" s="96">
        <f t="shared" si="11"/>
        <v>0</v>
      </c>
      <c r="I33" s="96">
        <f t="shared" si="11"/>
        <v>0</v>
      </c>
      <c r="J33" s="96">
        <f t="shared" si="11"/>
        <v>0</v>
      </c>
      <c r="K33" s="96">
        <f t="shared" si="11"/>
        <v>0</v>
      </c>
      <c r="L33" s="96">
        <f t="shared" si="11"/>
        <v>0</v>
      </c>
      <c r="M33" s="96">
        <f t="shared" si="11"/>
        <v>0</v>
      </c>
      <c r="N33" s="96">
        <f t="shared" si="11"/>
        <v>0</v>
      </c>
      <c r="O33" s="96">
        <f t="shared" si="11"/>
        <v>0</v>
      </c>
      <c r="P33" s="96">
        <f t="shared" si="11"/>
        <v>0</v>
      </c>
      <c r="Q33" s="96">
        <f t="shared" si="11"/>
        <v>0</v>
      </c>
      <c r="R33" s="96">
        <f t="shared" si="11"/>
        <v>0</v>
      </c>
      <c r="S33" s="96">
        <f t="shared" si="11"/>
        <v>0</v>
      </c>
      <c r="T33" s="96">
        <f t="shared" si="11"/>
        <v>0</v>
      </c>
      <c r="U33" s="96">
        <f t="shared" si="11"/>
        <v>0</v>
      </c>
      <c r="V33" s="96">
        <f t="shared" si="11"/>
        <v>0</v>
      </c>
      <c r="W33" s="96">
        <f t="shared" si="11"/>
        <v>0</v>
      </c>
      <c r="X33" s="54"/>
      <c r="Y33" s="54"/>
      <c r="Z33" s="54"/>
    </row>
    <row r="34" spans="2:26" s="50" customFormat="1" outlineLevel="2" x14ac:dyDescent="0.2">
      <c r="C34" s="74" t="s">
        <v>21</v>
      </c>
      <c r="D34" s="97" t="s">
        <v>26</v>
      </c>
      <c r="E34" s="98"/>
      <c r="F34" s="96">
        <f>-SUMPRODUCT(A$33:F$33,Prämissen!$D$32:$I$32)</f>
        <v>0</v>
      </c>
      <c r="G34" s="96">
        <f>-SUMPRODUCT(B$33:G$33,Prämissen!$D$32:$I$32)</f>
        <v>0</v>
      </c>
      <c r="H34" s="96">
        <f>-SUMPRODUCT(C$33:H$33,Prämissen!$D$32:$I$32)</f>
        <v>0</v>
      </c>
      <c r="I34" s="96">
        <f>-SUMPRODUCT(D$33:I$33,Prämissen!$D$32:$I$32)</f>
        <v>0</v>
      </c>
      <c r="J34" s="96">
        <f>-SUMPRODUCT(E$33:J$33,Prämissen!$D$32:$I$32)</f>
        <v>0</v>
      </c>
      <c r="K34" s="96">
        <f>-SUMPRODUCT(F$33:K$33,Prämissen!$D$32:$I$32)</f>
        <v>0</v>
      </c>
      <c r="L34" s="96">
        <f>-SUMPRODUCT(G$33:L$33,Prämissen!$D$32:$I$32)</f>
        <v>0</v>
      </c>
      <c r="M34" s="96">
        <f>-SUMPRODUCT(H$33:M$33,Prämissen!$D$32:$I$32)</f>
        <v>0</v>
      </c>
      <c r="N34" s="96">
        <f>-SUMPRODUCT(I$33:N$33,Prämissen!$D$32:$I$32)</f>
        <v>0</v>
      </c>
      <c r="O34" s="96">
        <f>-SUMPRODUCT(J$33:O$33,Prämissen!$D$32:$I$32)</f>
        <v>0</v>
      </c>
      <c r="P34" s="96">
        <f>-SUMPRODUCT(K$33:P$33,Prämissen!$D$32:$I$32)</f>
        <v>0</v>
      </c>
      <c r="Q34" s="96">
        <f>-SUMPRODUCT(L$33:Q$33,Prämissen!$D$32:$I$32)</f>
        <v>0</v>
      </c>
      <c r="R34" s="96">
        <f>-SUMPRODUCT(M$33:R$33,Prämissen!$D$32:$I$32)</f>
        <v>0</v>
      </c>
      <c r="S34" s="96">
        <f>-SUMPRODUCT(N$33:S$33,Prämissen!$D$32:$I$32)</f>
        <v>0</v>
      </c>
      <c r="T34" s="96">
        <f>-SUMPRODUCT(O$33:T$33,Prämissen!$D$32:$I$32)</f>
        <v>0</v>
      </c>
      <c r="U34" s="96">
        <f>-SUMPRODUCT(P$33:U$33,Prämissen!$D$32:$I$32)</f>
        <v>0</v>
      </c>
      <c r="V34" s="96">
        <f>-SUMPRODUCT(Q$33:V$33,Prämissen!$D$32:$I$32)</f>
        <v>0</v>
      </c>
      <c r="W34" s="96">
        <f>-SUMPRODUCT(R$33:W$33,Prämissen!$D$32:$I$32)</f>
        <v>0</v>
      </c>
      <c r="X34" s="73"/>
      <c r="Y34" s="73"/>
      <c r="Z34" s="73"/>
    </row>
    <row r="35" spans="2:26" s="51" customFormat="1" outlineLevel="2" x14ac:dyDescent="0.2">
      <c r="C35" s="72" t="s">
        <v>21</v>
      </c>
      <c r="D35" s="94" t="s">
        <v>27</v>
      </c>
      <c r="E35" s="95"/>
      <c r="F35" s="105">
        <f ca="1">SUMIFS('Offene Posten'!$G:$G,'Offene Posten'!$H:$H,F$5,'Offene Posten'!$J:$J,"Kreditoren")</f>
        <v>0</v>
      </c>
      <c r="G35" s="105">
        <f ca="1">SUMIFS('Offene Posten'!$G:$G,'Offene Posten'!$H:$H,G$5,'Offene Posten'!$J:$J,"Kreditoren")</f>
        <v>0</v>
      </c>
      <c r="H35" s="105">
        <f ca="1">SUMIFS('Offene Posten'!$G:$G,'Offene Posten'!$H:$H,H$5,'Offene Posten'!$J:$J,"Kreditoren")</f>
        <v>0</v>
      </c>
      <c r="I35" s="105">
        <f ca="1">SUMIFS('Offene Posten'!$G:$G,'Offene Posten'!$H:$H,I$5,'Offene Posten'!$J:$J,"Kreditoren")</f>
        <v>0</v>
      </c>
      <c r="J35" s="105">
        <f ca="1">SUMIFS('Offene Posten'!$G:$G,'Offene Posten'!$H:$H,J$5,'Offene Posten'!$J:$J,"Kreditoren")</f>
        <v>0</v>
      </c>
      <c r="K35" s="105">
        <f ca="1">SUMIFS('Offene Posten'!$G:$G,'Offene Posten'!$H:$H,K$5,'Offene Posten'!$J:$J,"Kreditoren")</f>
        <v>0</v>
      </c>
      <c r="L35" s="105">
        <f ca="1">SUMIFS('Offene Posten'!$G:$G,'Offene Posten'!$H:$H,L$5,'Offene Posten'!$J:$J,"Kreditoren")</f>
        <v>0</v>
      </c>
      <c r="M35" s="105">
        <f ca="1">SUMIFS('Offene Posten'!$G:$G,'Offene Posten'!$H:$H,M$5,'Offene Posten'!$J:$J,"Kreditoren")</f>
        <v>0</v>
      </c>
      <c r="N35" s="105">
        <f>SUMIFS('Offene Posten'!$G:$G,'Offene Posten'!$H:$H,N$5,'Offene Posten'!$J:$J,"Kreditoren")</f>
        <v>0</v>
      </c>
      <c r="O35" s="105">
        <f>SUMIFS('Offene Posten'!$G:$G,'Offene Posten'!$H:$H,O$5,'Offene Posten'!$J:$J,"Kreditoren")</f>
        <v>0</v>
      </c>
      <c r="P35" s="105">
        <f ca="1">SUMIFS('Offene Posten'!$G:$G,'Offene Posten'!$H:$H,P$5,'Offene Posten'!$J:$J,"Kreditoren")</f>
        <v>0</v>
      </c>
      <c r="Q35" s="105">
        <f ca="1">SUMIFS('Offene Posten'!$G:$G,'Offene Posten'!$H:$H,Q$5,'Offene Posten'!$J:$J,"Kreditoren")</f>
        <v>0</v>
      </c>
      <c r="R35" s="105">
        <f ca="1">SUMIFS('Offene Posten'!$G:$G,'Offene Posten'!$H:$H,R$5,'Offene Posten'!$J:$J,"Kreditoren")</f>
        <v>0</v>
      </c>
      <c r="S35" s="105">
        <f ca="1">SUMIFS('Offene Posten'!$G:$G,'Offene Posten'!$H:$H,S$5,'Offene Posten'!$J:$J,"Kreditoren")</f>
        <v>0</v>
      </c>
      <c r="T35" s="105">
        <f ca="1">SUMIFS('Offene Posten'!$G:$G,'Offene Posten'!$H:$H,T$5,'Offene Posten'!$J:$J,"Kreditoren")</f>
        <v>0</v>
      </c>
      <c r="U35" s="105">
        <f ca="1">SUMIFS('Offene Posten'!$G:$G,'Offene Posten'!$H:$H,U$5,'Offene Posten'!$J:$J,"Kreditoren")</f>
        <v>0</v>
      </c>
      <c r="V35" s="105">
        <f ca="1">SUMIFS('Offene Posten'!$G:$G,'Offene Posten'!$H:$H,V$5,'Offene Posten'!$J:$J,"Kreditoren")</f>
        <v>0</v>
      </c>
      <c r="W35" s="105">
        <f ca="1">SUMIFS('Offene Posten'!$G:$G,'Offene Posten'!$H:$H,W$5,'Offene Posten'!$J:$J,"Kreditoren")</f>
        <v>0</v>
      </c>
      <c r="X35" s="73"/>
      <c r="Y35" s="73"/>
      <c r="Z35" s="73"/>
    </row>
    <row r="36" spans="2:26" s="51" customFormat="1" outlineLevel="2" x14ac:dyDescent="0.2">
      <c r="C36" s="72" t="s">
        <v>21</v>
      </c>
      <c r="D36" s="94" t="s">
        <v>76</v>
      </c>
      <c r="E36" s="95"/>
      <c r="F36" s="96">
        <f>Personal!F41+Personal!F24</f>
        <v>0</v>
      </c>
      <c r="G36" s="96">
        <f>Personal!G41+Personal!G24</f>
        <v>0</v>
      </c>
      <c r="H36" s="96">
        <f>Personal!H41+Personal!H24</f>
        <v>0</v>
      </c>
      <c r="I36" s="96">
        <f>Personal!I41+Personal!I24</f>
        <v>0</v>
      </c>
      <c r="J36" s="96">
        <f>Personal!J41+Personal!J24</f>
        <v>0</v>
      </c>
      <c r="K36" s="96">
        <f>Personal!K41+Personal!K24</f>
        <v>0</v>
      </c>
      <c r="L36" s="96">
        <f>Personal!L41+Personal!L24</f>
        <v>0</v>
      </c>
      <c r="M36" s="96">
        <f>Personal!M41+Personal!M24</f>
        <v>0</v>
      </c>
      <c r="N36" s="96">
        <f>Personal!N41+Personal!N24</f>
        <v>0</v>
      </c>
      <c r="O36" s="96">
        <f>Personal!O41+Personal!O24</f>
        <v>0</v>
      </c>
      <c r="P36" s="96">
        <f>Personal!P41+Personal!P24</f>
        <v>0</v>
      </c>
      <c r="Q36" s="96">
        <f>Personal!Q41+Personal!Q24</f>
        <v>0</v>
      </c>
      <c r="R36" s="96">
        <f>Personal!R41+Personal!R24</f>
        <v>0</v>
      </c>
      <c r="S36" s="96">
        <f>Personal!S41+Personal!S24</f>
        <v>0</v>
      </c>
      <c r="T36" s="96">
        <f>Personal!T41+Personal!T24</f>
        <v>0</v>
      </c>
      <c r="U36" s="96">
        <f>Personal!U41+Personal!U24</f>
        <v>0</v>
      </c>
      <c r="V36" s="96">
        <f>Personal!V41+Personal!V24</f>
        <v>0</v>
      </c>
      <c r="W36" s="96">
        <f>Personal!W41+Personal!W24</f>
        <v>0</v>
      </c>
      <c r="X36" s="54"/>
      <c r="Y36" s="54"/>
      <c r="Z36" s="54"/>
    </row>
    <row r="37" spans="2:26" s="51" customFormat="1" outlineLevel="2" x14ac:dyDescent="0.2">
      <c r="C37" s="72" t="s">
        <v>21</v>
      </c>
      <c r="D37" s="106" t="s">
        <v>12</v>
      </c>
      <c r="E37" s="107"/>
      <c r="F37" s="103">
        <f>'Sachaufwand+RSt'!E27</f>
        <v>0</v>
      </c>
      <c r="G37" s="103">
        <f>'Sachaufwand+RSt'!F27</f>
        <v>0</v>
      </c>
      <c r="H37" s="103">
        <f>'Sachaufwand+RSt'!G27</f>
        <v>0</v>
      </c>
      <c r="I37" s="103">
        <f>'Sachaufwand+RSt'!H27</f>
        <v>0</v>
      </c>
      <c r="J37" s="103">
        <f>'Sachaufwand+RSt'!I27</f>
        <v>0</v>
      </c>
      <c r="K37" s="103">
        <f>'Sachaufwand+RSt'!J27</f>
        <v>0</v>
      </c>
      <c r="L37" s="103">
        <f>'Sachaufwand+RSt'!K27</f>
        <v>0</v>
      </c>
      <c r="M37" s="103">
        <f>'Sachaufwand+RSt'!L27</f>
        <v>0</v>
      </c>
      <c r="N37" s="103">
        <f>'Sachaufwand+RSt'!M27</f>
        <v>0</v>
      </c>
      <c r="O37" s="103">
        <f>'Sachaufwand+RSt'!N27</f>
        <v>0</v>
      </c>
      <c r="P37" s="103">
        <f>'Sachaufwand+RSt'!O27</f>
        <v>0</v>
      </c>
      <c r="Q37" s="103">
        <f>'Sachaufwand+RSt'!P27</f>
        <v>0</v>
      </c>
      <c r="R37" s="103">
        <f>'Sachaufwand+RSt'!Q27</f>
        <v>0</v>
      </c>
      <c r="S37" s="103">
        <f>'Sachaufwand+RSt'!R27</f>
        <v>0</v>
      </c>
      <c r="T37" s="103">
        <f>'Sachaufwand+RSt'!S27</f>
        <v>0</v>
      </c>
      <c r="U37" s="103">
        <f>'Sachaufwand+RSt'!T27</f>
        <v>0</v>
      </c>
      <c r="V37" s="103">
        <f>'Sachaufwand+RSt'!U27</f>
        <v>0</v>
      </c>
      <c r="W37" s="103">
        <f>'Sachaufwand+RSt'!V27</f>
        <v>0</v>
      </c>
      <c r="X37" s="73"/>
      <c r="Y37" s="73"/>
      <c r="Z37" s="73"/>
    </row>
    <row r="38" spans="2:26" s="52" customFormat="1" outlineLevel="2" x14ac:dyDescent="0.2">
      <c r="B38" s="37"/>
      <c r="C38" s="76"/>
      <c r="D38" s="87" t="s">
        <v>170</v>
      </c>
      <c r="E38" s="119"/>
      <c r="F38" s="120">
        <f ca="1">SUM(F$33:F$37)</f>
        <v>0</v>
      </c>
      <c r="G38" s="120">
        <f t="shared" ref="G38:W38" ca="1" si="12">SUM(G$33:G$37)</f>
        <v>0</v>
      </c>
      <c r="H38" s="120">
        <f t="shared" ca="1" si="12"/>
        <v>0</v>
      </c>
      <c r="I38" s="120">
        <f t="shared" ca="1" si="12"/>
        <v>0</v>
      </c>
      <c r="J38" s="120">
        <f t="shared" ca="1" si="12"/>
        <v>0</v>
      </c>
      <c r="K38" s="120">
        <f t="shared" ca="1" si="12"/>
        <v>0</v>
      </c>
      <c r="L38" s="120">
        <f t="shared" ca="1" si="12"/>
        <v>0</v>
      </c>
      <c r="M38" s="120">
        <f t="shared" ca="1" si="12"/>
        <v>0</v>
      </c>
      <c r="N38" s="120">
        <f t="shared" si="12"/>
        <v>0</v>
      </c>
      <c r="O38" s="120">
        <f t="shared" si="12"/>
        <v>0</v>
      </c>
      <c r="P38" s="120">
        <f t="shared" ca="1" si="12"/>
        <v>0</v>
      </c>
      <c r="Q38" s="120">
        <f t="shared" ca="1" si="12"/>
        <v>0</v>
      </c>
      <c r="R38" s="120">
        <f t="shared" ca="1" si="12"/>
        <v>0</v>
      </c>
      <c r="S38" s="120">
        <f t="shared" ca="1" si="12"/>
        <v>0</v>
      </c>
      <c r="T38" s="120">
        <f t="shared" ca="1" si="12"/>
        <v>0</v>
      </c>
      <c r="U38" s="120">
        <f t="shared" ca="1" si="12"/>
        <v>0</v>
      </c>
      <c r="V38" s="120">
        <f t="shared" ca="1" si="12"/>
        <v>0</v>
      </c>
      <c r="W38" s="120">
        <f t="shared" ca="1" si="12"/>
        <v>0</v>
      </c>
      <c r="X38" s="65"/>
      <c r="Y38" s="65"/>
      <c r="Z38" s="65"/>
    </row>
    <row r="39" spans="2:26" s="50" customFormat="1" outlineLevel="1" x14ac:dyDescent="0.2">
      <c r="C39" s="87" t="s">
        <v>4</v>
      </c>
      <c r="D39" s="88"/>
      <c r="E39" s="89"/>
      <c r="F39" s="90">
        <f t="shared" ref="F39:W39" ca="1" si="13">SUM(F28:F38)/2</f>
        <v>0</v>
      </c>
      <c r="G39" s="90">
        <f t="shared" ca="1" si="13"/>
        <v>0</v>
      </c>
      <c r="H39" s="90">
        <f t="shared" ca="1" si="13"/>
        <v>0</v>
      </c>
      <c r="I39" s="90">
        <f t="shared" ca="1" si="13"/>
        <v>0</v>
      </c>
      <c r="J39" s="90">
        <f t="shared" ca="1" si="13"/>
        <v>0</v>
      </c>
      <c r="K39" s="90">
        <f t="shared" ca="1" si="13"/>
        <v>0</v>
      </c>
      <c r="L39" s="90">
        <f t="shared" ca="1" si="13"/>
        <v>0</v>
      </c>
      <c r="M39" s="90">
        <f t="shared" ca="1" si="13"/>
        <v>0</v>
      </c>
      <c r="N39" s="90">
        <f t="shared" si="13"/>
        <v>0</v>
      </c>
      <c r="O39" s="90">
        <f t="shared" si="13"/>
        <v>0</v>
      </c>
      <c r="P39" s="90">
        <f t="shared" ca="1" si="13"/>
        <v>0</v>
      </c>
      <c r="Q39" s="90">
        <f t="shared" ca="1" si="13"/>
        <v>0</v>
      </c>
      <c r="R39" s="90">
        <f t="shared" ca="1" si="13"/>
        <v>0</v>
      </c>
      <c r="S39" s="90">
        <f t="shared" ca="1" si="13"/>
        <v>0</v>
      </c>
      <c r="T39" s="90">
        <f t="shared" ca="1" si="13"/>
        <v>0</v>
      </c>
      <c r="U39" s="90">
        <f t="shared" ca="1" si="13"/>
        <v>0</v>
      </c>
      <c r="V39" s="90">
        <f t="shared" ca="1" si="13"/>
        <v>0</v>
      </c>
      <c r="W39" s="90">
        <f t="shared" ca="1" si="13"/>
        <v>0</v>
      </c>
      <c r="X39" s="73"/>
      <c r="Y39" s="73"/>
      <c r="Z39" s="73"/>
    </row>
    <row r="40" spans="2:26" s="66" customFormat="1" ht="5.25" customHeight="1" outlineLevel="1" collapsed="1" x14ac:dyDescent="0.2">
      <c r="B40" s="37"/>
      <c r="C40" s="37"/>
      <c r="D40" s="37"/>
      <c r="E40" s="82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5"/>
      <c r="Y40" s="65"/>
      <c r="Z40" s="65"/>
    </row>
    <row r="41" spans="2:26" s="51" customFormat="1" hidden="1" outlineLevel="2" x14ac:dyDescent="0.2">
      <c r="C41" s="72" t="s">
        <v>11</v>
      </c>
      <c r="D41" s="91" t="s">
        <v>81</v>
      </c>
      <c r="E41" s="92"/>
      <c r="F41" s="104">
        <f>Finanzierung!D38</f>
        <v>0</v>
      </c>
      <c r="G41" s="104">
        <f>Finanzierung!E38</f>
        <v>0</v>
      </c>
      <c r="H41" s="104">
        <f>Finanzierung!F38</f>
        <v>0</v>
      </c>
      <c r="I41" s="104">
        <f>Finanzierung!G38</f>
        <v>0</v>
      </c>
      <c r="J41" s="104">
        <f>Finanzierung!H38</f>
        <v>0</v>
      </c>
      <c r="K41" s="104">
        <f>Finanzierung!I38</f>
        <v>0</v>
      </c>
      <c r="L41" s="104">
        <f>Finanzierung!J38</f>
        <v>0</v>
      </c>
      <c r="M41" s="104">
        <f>Finanzierung!K38</f>
        <v>0</v>
      </c>
      <c r="N41" s="104">
        <f>Finanzierung!L38</f>
        <v>0</v>
      </c>
      <c r="O41" s="104">
        <f>Finanzierung!M38</f>
        <v>0</v>
      </c>
      <c r="P41" s="104">
        <f>Finanzierung!N38</f>
        <v>0</v>
      </c>
      <c r="Q41" s="104">
        <f>Finanzierung!O38</f>
        <v>0</v>
      </c>
      <c r="R41" s="104">
        <f>Finanzierung!P38</f>
        <v>0</v>
      </c>
      <c r="S41" s="104">
        <f>Finanzierung!Q38</f>
        <v>0</v>
      </c>
      <c r="T41" s="104">
        <f>Finanzierung!R38</f>
        <v>0</v>
      </c>
      <c r="U41" s="104">
        <f>Finanzierung!S38</f>
        <v>0</v>
      </c>
      <c r="V41" s="104">
        <f>Finanzierung!T38</f>
        <v>0</v>
      </c>
      <c r="W41" s="104">
        <f>Finanzierung!U38</f>
        <v>0</v>
      </c>
      <c r="X41" s="54"/>
      <c r="Y41" s="54"/>
      <c r="Z41" s="54"/>
    </row>
    <row r="42" spans="2:26" s="51" customFormat="1" hidden="1" outlineLevel="2" x14ac:dyDescent="0.2">
      <c r="C42" s="72" t="s">
        <v>21</v>
      </c>
      <c r="D42" s="106" t="s">
        <v>13</v>
      </c>
      <c r="E42" s="107"/>
      <c r="F42" s="103">
        <f>'Sachaufwand+RSt'!E30</f>
        <v>0</v>
      </c>
      <c r="G42" s="103">
        <f>'Sachaufwand+RSt'!F30</f>
        <v>0</v>
      </c>
      <c r="H42" s="103">
        <f>'Sachaufwand+RSt'!G30</f>
        <v>0</v>
      </c>
      <c r="I42" s="103">
        <f>'Sachaufwand+RSt'!H30</f>
        <v>0</v>
      </c>
      <c r="J42" s="103">
        <f>'Sachaufwand+RSt'!I30</f>
        <v>0</v>
      </c>
      <c r="K42" s="103">
        <f>'Sachaufwand+RSt'!J30</f>
        <v>0</v>
      </c>
      <c r="L42" s="103">
        <f>'Sachaufwand+RSt'!K30</f>
        <v>0</v>
      </c>
      <c r="M42" s="103">
        <f>'Sachaufwand+RSt'!L30</f>
        <v>0</v>
      </c>
      <c r="N42" s="103">
        <f>'Sachaufwand+RSt'!M30</f>
        <v>0</v>
      </c>
      <c r="O42" s="103">
        <f>'Sachaufwand+RSt'!N30</f>
        <v>0</v>
      </c>
      <c r="P42" s="103">
        <f>'Sachaufwand+RSt'!O30</f>
        <v>0</v>
      </c>
      <c r="Q42" s="103">
        <f>'Sachaufwand+RSt'!P30</f>
        <v>0</v>
      </c>
      <c r="R42" s="103">
        <f>'Sachaufwand+RSt'!Q30</f>
        <v>0</v>
      </c>
      <c r="S42" s="103">
        <f>'Sachaufwand+RSt'!R30</f>
        <v>0</v>
      </c>
      <c r="T42" s="103">
        <f>'Sachaufwand+RSt'!S30</f>
        <v>0</v>
      </c>
      <c r="U42" s="103">
        <f>'Sachaufwand+RSt'!T30</f>
        <v>0</v>
      </c>
      <c r="V42" s="103">
        <f>'Sachaufwand+RSt'!U30</f>
        <v>0</v>
      </c>
      <c r="W42" s="103">
        <f>'Sachaufwand+RSt'!V30</f>
        <v>0</v>
      </c>
      <c r="X42" s="73"/>
      <c r="Y42" s="73"/>
      <c r="Z42" s="73"/>
    </row>
    <row r="43" spans="2:26" s="50" customFormat="1" outlineLevel="1" collapsed="1" x14ac:dyDescent="0.2">
      <c r="C43" s="87" t="s">
        <v>18</v>
      </c>
      <c r="D43" s="88"/>
      <c r="E43" s="89"/>
      <c r="F43" s="90">
        <f>SUM(F$41:F$42)</f>
        <v>0</v>
      </c>
      <c r="G43" s="90">
        <f t="shared" ref="G43:W43" si="14">SUM(G$41:G$42)</f>
        <v>0</v>
      </c>
      <c r="H43" s="90">
        <f t="shared" si="14"/>
        <v>0</v>
      </c>
      <c r="I43" s="90">
        <f t="shared" si="14"/>
        <v>0</v>
      </c>
      <c r="J43" s="90">
        <f t="shared" si="14"/>
        <v>0</v>
      </c>
      <c r="K43" s="90">
        <f t="shared" si="14"/>
        <v>0</v>
      </c>
      <c r="L43" s="90">
        <f t="shared" si="14"/>
        <v>0</v>
      </c>
      <c r="M43" s="90">
        <f t="shared" si="14"/>
        <v>0</v>
      </c>
      <c r="N43" s="90">
        <f t="shared" si="14"/>
        <v>0</v>
      </c>
      <c r="O43" s="90">
        <f t="shared" si="14"/>
        <v>0</v>
      </c>
      <c r="P43" s="90">
        <f t="shared" si="14"/>
        <v>0</v>
      </c>
      <c r="Q43" s="90">
        <f t="shared" si="14"/>
        <v>0</v>
      </c>
      <c r="R43" s="90">
        <f t="shared" si="14"/>
        <v>0</v>
      </c>
      <c r="S43" s="90">
        <f t="shared" si="14"/>
        <v>0</v>
      </c>
      <c r="T43" s="90">
        <f t="shared" si="14"/>
        <v>0</v>
      </c>
      <c r="U43" s="90">
        <f t="shared" si="14"/>
        <v>0</v>
      </c>
      <c r="V43" s="90">
        <f t="shared" si="14"/>
        <v>0</v>
      </c>
      <c r="W43" s="90">
        <f t="shared" si="14"/>
        <v>0</v>
      </c>
      <c r="X43" s="73"/>
      <c r="Y43" s="73"/>
      <c r="Z43" s="73"/>
    </row>
    <row r="44" spans="2:26" s="66" customFormat="1" ht="5.25" customHeight="1" outlineLevel="1" collapsed="1" x14ac:dyDescent="0.2">
      <c r="B44" s="37"/>
      <c r="C44" s="37"/>
      <c r="D44" s="37"/>
      <c r="E44" s="82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5"/>
      <c r="Y44" s="65"/>
      <c r="Z44" s="65"/>
    </row>
    <row r="45" spans="2:26" s="51" customFormat="1" outlineLevel="2" x14ac:dyDescent="0.2">
      <c r="C45" s="72" t="s">
        <v>101</v>
      </c>
      <c r="D45" s="91" t="s">
        <v>102</v>
      </c>
      <c r="E45" s="92"/>
      <c r="F45" s="116"/>
      <c r="G45" s="116"/>
      <c r="H45" s="108">
        <f t="shared" ref="H45:W45" si="15">-(F18+F30)</f>
        <v>0</v>
      </c>
      <c r="I45" s="108">
        <f t="shared" si="15"/>
        <v>0</v>
      </c>
      <c r="J45" s="108">
        <f t="shared" si="15"/>
        <v>0</v>
      </c>
      <c r="K45" s="108">
        <f t="shared" si="15"/>
        <v>0</v>
      </c>
      <c r="L45" s="108">
        <f t="shared" si="15"/>
        <v>0</v>
      </c>
      <c r="M45" s="108">
        <f t="shared" si="15"/>
        <v>0</v>
      </c>
      <c r="N45" s="108">
        <f t="shared" si="15"/>
        <v>0</v>
      </c>
      <c r="O45" s="108">
        <f t="shared" si="15"/>
        <v>0</v>
      </c>
      <c r="P45" s="108">
        <f t="shared" si="15"/>
        <v>0</v>
      </c>
      <c r="Q45" s="108">
        <f t="shared" si="15"/>
        <v>0</v>
      </c>
      <c r="R45" s="108">
        <f t="shared" si="15"/>
        <v>0</v>
      </c>
      <c r="S45" s="108">
        <f t="shared" si="15"/>
        <v>0</v>
      </c>
      <c r="T45" s="108">
        <f t="shared" si="15"/>
        <v>0</v>
      </c>
      <c r="U45" s="108">
        <f t="shared" si="15"/>
        <v>0</v>
      </c>
      <c r="V45" s="108">
        <f t="shared" si="15"/>
        <v>0</v>
      </c>
      <c r="W45" s="108">
        <f t="shared" si="15"/>
        <v>0</v>
      </c>
      <c r="X45" s="77"/>
      <c r="Y45" s="77"/>
      <c r="Z45" s="77"/>
    </row>
    <row r="46" spans="2:26" s="51" customFormat="1" outlineLevel="2" x14ac:dyDescent="0.2">
      <c r="C46" s="72" t="s">
        <v>101</v>
      </c>
      <c r="D46" s="106" t="s">
        <v>10</v>
      </c>
      <c r="E46" s="107"/>
      <c r="F46" s="109">
        <f>GuV_BwBil_Monat!E24+GuV_BwBil_Monat!E49</f>
        <v>0</v>
      </c>
      <c r="G46" s="109">
        <f>GuV_BwBil_Monat!F24+GuV_BwBil_Monat!F49</f>
        <v>0</v>
      </c>
      <c r="H46" s="109">
        <f>GuV_BwBil_Monat!G24+GuV_BwBil_Monat!G49</f>
        <v>0</v>
      </c>
      <c r="I46" s="109">
        <f>GuV_BwBil_Monat!H24+GuV_BwBil_Monat!H49</f>
        <v>0</v>
      </c>
      <c r="J46" s="109">
        <f>GuV_BwBil_Monat!I24+GuV_BwBil_Monat!I49</f>
        <v>0</v>
      </c>
      <c r="K46" s="109">
        <f>GuV_BwBil_Monat!J24+GuV_BwBil_Monat!J49</f>
        <v>0</v>
      </c>
      <c r="L46" s="109">
        <f>GuV_BwBil_Monat!K24+GuV_BwBil_Monat!K49</f>
        <v>0</v>
      </c>
      <c r="M46" s="109">
        <f>GuV_BwBil_Monat!L24+GuV_BwBil_Monat!L49</f>
        <v>0</v>
      </c>
      <c r="N46" s="109">
        <f>GuV_BwBil_Monat!M24+GuV_BwBil_Monat!M49</f>
        <v>0</v>
      </c>
      <c r="O46" s="109">
        <f>GuV_BwBil_Monat!N24+GuV_BwBil_Monat!N49</f>
        <v>0</v>
      </c>
      <c r="P46" s="109">
        <f>GuV_BwBil_Monat!O24+GuV_BwBil_Monat!O49</f>
        <v>0</v>
      </c>
      <c r="Q46" s="109">
        <f>GuV_BwBil_Monat!P24+GuV_BwBil_Monat!P49</f>
        <v>0</v>
      </c>
      <c r="R46" s="109">
        <f>GuV_BwBil_Monat!Q24+GuV_BwBil_Monat!Q49</f>
        <v>0</v>
      </c>
      <c r="S46" s="109">
        <f>GuV_BwBil_Monat!R24+GuV_BwBil_Monat!R49</f>
        <v>0</v>
      </c>
      <c r="T46" s="109">
        <f>GuV_BwBil_Monat!S24+GuV_BwBil_Monat!S49</f>
        <v>0</v>
      </c>
      <c r="U46" s="109">
        <f>GuV_BwBil_Monat!T24+GuV_BwBil_Monat!T49</f>
        <v>0</v>
      </c>
      <c r="V46" s="109">
        <f>GuV_BwBil_Monat!U24+GuV_BwBil_Monat!U49</f>
        <v>0</v>
      </c>
      <c r="W46" s="109">
        <f>GuV_BwBil_Monat!V24+GuV_BwBil_Monat!V49</f>
        <v>0</v>
      </c>
      <c r="X46" s="54"/>
      <c r="Y46" s="54"/>
      <c r="Z46" s="54"/>
    </row>
    <row r="47" spans="2:26" s="50" customFormat="1" outlineLevel="1" x14ac:dyDescent="0.2">
      <c r="B47" s="51"/>
      <c r="C47" s="87" t="s">
        <v>19</v>
      </c>
      <c r="D47" s="88"/>
      <c r="E47" s="89"/>
      <c r="F47" s="90">
        <f>SUM(F$45:F$46)</f>
        <v>0</v>
      </c>
      <c r="G47" s="90">
        <f t="shared" ref="G47:W47" si="16">SUM(G$45:G$46)</f>
        <v>0</v>
      </c>
      <c r="H47" s="90">
        <f t="shared" si="16"/>
        <v>0</v>
      </c>
      <c r="I47" s="90">
        <f t="shared" si="16"/>
        <v>0</v>
      </c>
      <c r="J47" s="90">
        <f t="shared" si="16"/>
        <v>0</v>
      </c>
      <c r="K47" s="90">
        <f t="shared" si="16"/>
        <v>0</v>
      </c>
      <c r="L47" s="90">
        <f t="shared" si="16"/>
        <v>0</v>
      </c>
      <c r="M47" s="90">
        <f t="shared" si="16"/>
        <v>0</v>
      </c>
      <c r="N47" s="90">
        <f t="shared" si="16"/>
        <v>0</v>
      </c>
      <c r="O47" s="90">
        <f t="shared" si="16"/>
        <v>0</v>
      </c>
      <c r="P47" s="90">
        <f t="shared" si="16"/>
        <v>0</v>
      </c>
      <c r="Q47" s="90">
        <f t="shared" si="16"/>
        <v>0</v>
      </c>
      <c r="R47" s="90">
        <f t="shared" si="16"/>
        <v>0</v>
      </c>
      <c r="S47" s="90">
        <f t="shared" si="16"/>
        <v>0</v>
      </c>
      <c r="T47" s="90">
        <f t="shared" si="16"/>
        <v>0</v>
      </c>
      <c r="U47" s="90">
        <f t="shared" si="16"/>
        <v>0</v>
      </c>
      <c r="V47" s="90">
        <f t="shared" si="16"/>
        <v>0</v>
      </c>
      <c r="W47" s="90">
        <f t="shared" si="16"/>
        <v>0</v>
      </c>
      <c r="X47" s="73"/>
      <c r="Y47" s="73"/>
      <c r="Z47" s="73"/>
    </row>
    <row r="48" spans="2:26" s="66" customFormat="1" ht="5.25" customHeight="1" outlineLevel="1" collapsed="1" thickBot="1" x14ac:dyDescent="0.25">
      <c r="B48" s="51"/>
      <c r="C48" s="37"/>
      <c r="D48" s="37"/>
      <c r="E48" s="82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65"/>
      <c r="Y48" s="65"/>
      <c r="Z48" s="65"/>
    </row>
    <row r="49" spans="2:26" s="52" customFormat="1" ht="12.75" thickTop="1" thickBot="1" x14ac:dyDescent="0.25">
      <c r="B49" s="63"/>
      <c r="C49" s="193" t="s">
        <v>162</v>
      </c>
      <c r="D49" s="193"/>
      <c r="E49" s="194"/>
      <c r="F49" s="195">
        <f t="shared" ref="F49:W49" ca="1" si="17">F$26+F$39+F$43+F$47</f>
        <v>0</v>
      </c>
      <c r="G49" s="195">
        <f t="shared" ca="1" si="17"/>
        <v>0</v>
      </c>
      <c r="H49" s="195">
        <f t="shared" ca="1" si="17"/>
        <v>0</v>
      </c>
      <c r="I49" s="196">
        <f t="shared" ca="1" si="17"/>
        <v>0</v>
      </c>
      <c r="J49" s="196">
        <f t="shared" ca="1" si="17"/>
        <v>0</v>
      </c>
      <c r="K49" s="196">
        <f t="shared" ca="1" si="17"/>
        <v>0</v>
      </c>
      <c r="L49" s="196">
        <f t="shared" ca="1" si="17"/>
        <v>0</v>
      </c>
      <c r="M49" s="196">
        <f t="shared" ca="1" si="17"/>
        <v>0</v>
      </c>
      <c r="N49" s="196">
        <f t="shared" si="17"/>
        <v>0</v>
      </c>
      <c r="O49" s="196">
        <f t="shared" ca="1" si="17"/>
        <v>0</v>
      </c>
      <c r="P49" s="196">
        <f t="shared" ca="1" si="17"/>
        <v>0</v>
      </c>
      <c r="Q49" s="196">
        <f t="shared" ca="1" si="17"/>
        <v>0</v>
      </c>
      <c r="R49" s="196">
        <f t="shared" ca="1" si="17"/>
        <v>0</v>
      </c>
      <c r="S49" s="196">
        <f t="shared" ca="1" si="17"/>
        <v>0</v>
      </c>
      <c r="T49" s="196">
        <f t="shared" ca="1" si="17"/>
        <v>0</v>
      </c>
      <c r="U49" s="196">
        <f t="shared" ca="1" si="17"/>
        <v>0</v>
      </c>
      <c r="V49" s="196">
        <f t="shared" ca="1" si="17"/>
        <v>0</v>
      </c>
      <c r="W49" s="196">
        <f t="shared" ca="1" si="17"/>
        <v>0</v>
      </c>
      <c r="X49" s="65"/>
      <c r="Y49" s="65"/>
      <c r="Z49" s="65"/>
    </row>
    <row r="50" spans="2:26" s="52" customFormat="1" x14ac:dyDescent="0.2">
      <c r="B50" s="37"/>
      <c r="C50" s="37"/>
      <c r="D50" s="37"/>
      <c r="E50" s="85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5"/>
      <c r="Y50" s="65"/>
      <c r="Z50" s="65"/>
    </row>
    <row r="51" spans="2:26" s="50" customFormat="1" ht="12" thickBot="1" x14ac:dyDescent="0.25">
      <c r="B51" s="37"/>
      <c r="C51" s="37"/>
      <c r="D51" s="37"/>
      <c r="E51" s="82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5"/>
      <c r="Y51" s="65"/>
      <c r="Z51" s="65"/>
    </row>
    <row r="52" spans="2:26" s="52" customFormat="1" ht="12" customHeight="1" x14ac:dyDescent="0.2">
      <c r="B52" s="197" t="s">
        <v>159</v>
      </c>
      <c r="C52" s="197"/>
      <c r="D52" s="197"/>
      <c r="E52" s="198"/>
      <c r="F52" s="199"/>
      <c r="G52" s="199"/>
      <c r="H52" s="199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1"/>
      <c r="X52" s="65"/>
      <c r="Y52" s="65"/>
      <c r="Z52" s="65"/>
    </row>
    <row r="53" spans="2:26" s="66" customFormat="1" ht="5.25" customHeight="1" thickBot="1" x14ac:dyDescent="0.25">
      <c r="B53" s="83"/>
      <c r="C53" s="83"/>
      <c r="D53" s="83"/>
      <c r="E53" s="84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1"/>
      <c r="X53" s="65"/>
      <c r="Y53" s="65"/>
      <c r="Z53" s="65"/>
    </row>
    <row r="54" spans="2:26" s="51" customFormat="1" hidden="1" outlineLevel="2" x14ac:dyDescent="0.2">
      <c r="C54" s="72"/>
      <c r="D54" s="91" t="s">
        <v>114</v>
      </c>
      <c r="E54" s="92"/>
      <c r="F54" s="104">
        <f>-Investitionen!E25</f>
        <v>0</v>
      </c>
      <c r="G54" s="104">
        <f>-Investitionen!F25</f>
        <v>0</v>
      </c>
      <c r="H54" s="104">
        <f>-Investitionen!G25</f>
        <v>0</v>
      </c>
      <c r="I54" s="104">
        <f>-Investitionen!H25</f>
        <v>0</v>
      </c>
      <c r="J54" s="104">
        <f>-Investitionen!I25</f>
        <v>0</v>
      </c>
      <c r="K54" s="104">
        <f>-Investitionen!J25</f>
        <v>0</v>
      </c>
      <c r="L54" s="104">
        <f>-Investitionen!K25</f>
        <v>0</v>
      </c>
      <c r="M54" s="104">
        <f>-Investitionen!L25</f>
        <v>0</v>
      </c>
      <c r="N54" s="104">
        <f>-Investitionen!M25</f>
        <v>0</v>
      </c>
      <c r="O54" s="104">
        <f>-Investitionen!N25</f>
        <v>0</v>
      </c>
      <c r="P54" s="104">
        <f>-Investitionen!O25</f>
        <v>0</v>
      </c>
      <c r="Q54" s="104">
        <f>-Investitionen!P25</f>
        <v>0</v>
      </c>
      <c r="R54" s="104">
        <f>-Investitionen!Q25</f>
        <v>0</v>
      </c>
      <c r="S54" s="104">
        <f>-Investitionen!R25</f>
        <v>0</v>
      </c>
      <c r="T54" s="104">
        <f>-Investitionen!S25</f>
        <v>0</v>
      </c>
      <c r="U54" s="104">
        <f>-Investitionen!T25</f>
        <v>0</v>
      </c>
      <c r="V54" s="104">
        <f>-Investitionen!U25</f>
        <v>0</v>
      </c>
      <c r="W54" s="104">
        <f>-Investitionen!V25</f>
        <v>0</v>
      </c>
      <c r="X54" s="54"/>
      <c r="Y54" s="54"/>
      <c r="Z54" s="54"/>
    </row>
    <row r="55" spans="2:26" s="66" customFormat="1" ht="5.25" hidden="1" customHeight="1" outlineLevel="2" collapsed="1" thickBot="1" x14ac:dyDescent="0.25">
      <c r="B55" s="51"/>
      <c r="C55" s="37"/>
      <c r="D55" s="37"/>
      <c r="E55" s="82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65"/>
      <c r="Y55" s="65"/>
      <c r="Z55" s="65"/>
    </row>
    <row r="56" spans="2:26" s="52" customFormat="1" ht="12.75" collapsed="1" thickTop="1" thickBot="1" x14ac:dyDescent="0.25">
      <c r="B56" s="63"/>
      <c r="C56" s="193" t="s">
        <v>5</v>
      </c>
      <c r="D56" s="193"/>
      <c r="E56" s="194"/>
      <c r="F56" s="195">
        <f>SUM(F54:F54)</f>
        <v>0</v>
      </c>
      <c r="G56" s="195">
        <f t="shared" ref="G56:W56" si="18">SUM(G54:G54)</f>
        <v>0</v>
      </c>
      <c r="H56" s="195">
        <f t="shared" si="18"/>
        <v>0</v>
      </c>
      <c r="I56" s="196">
        <f t="shared" si="18"/>
        <v>0</v>
      </c>
      <c r="J56" s="196">
        <f t="shared" si="18"/>
        <v>0</v>
      </c>
      <c r="K56" s="196">
        <f t="shared" si="18"/>
        <v>0</v>
      </c>
      <c r="L56" s="196">
        <f t="shared" si="18"/>
        <v>0</v>
      </c>
      <c r="M56" s="196">
        <f t="shared" si="18"/>
        <v>0</v>
      </c>
      <c r="N56" s="196">
        <f t="shared" si="18"/>
        <v>0</v>
      </c>
      <c r="O56" s="196">
        <f t="shared" si="18"/>
        <v>0</v>
      </c>
      <c r="P56" s="196">
        <f t="shared" si="18"/>
        <v>0</v>
      </c>
      <c r="Q56" s="196">
        <f t="shared" si="18"/>
        <v>0</v>
      </c>
      <c r="R56" s="196">
        <f t="shared" si="18"/>
        <v>0</v>
      </c>
      <c r="S56" s="196">
        <f t="shared" si="18"/>
        <v>0</v>
      </c>
      <c r="T56" s="196">
        <f t="shared" si="18"/>
        <v>0</v>
      </c>
      <c r="U56" s="196">
        <f t="shared" si="18"/>
        <v>0</v>
      </c>
      <c r="V56" s="196">
        <f t="shared" si="18"/>
        <v>0</v>
      </c>
      <c r="W56" s="196">
        <f t="shared" si="18"/>
        <v>0</v>
      </c>
      <c r="X56" s="65"/>
      <c r="Y56" s="65"/>
      <c r="Z56" s="65"/>
    </row>
    <row r="57" spans="2:26" s="52" customFormat="1" x14ac:dyDescent="0.2">
      <c r="B57" s="37"/>
      <c r="C57" s="37"/>
      <c r="D57" s="37"/>
      <c r="E57" s="85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5"/>
      <c r="Y57" s="65"/>
      <c r="Z57" s="65"/>
    </row>
    <row r="58" spans="2:26" s="50" customFormat="1" ht="12" thickBot="1" x14ac:dyDescent="0.25">
      <c r="B58" s="37"/>
      <c r="C58" s="37"/>
      <c r="D58" s="37"/>
      <c r="E58" s="82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5"/>
      <c r="Y58" s="65"/>
      <c r="Z58" s="65"/>
    </row>
    <row r="59" spans="2:26" s="52" customFormat="1" ht="12" customHeight="1" x14ac:dyDescent="0.2">
      <c r="B59" s="197" t="s">
        <v>160</v>
      </c>
      <c r="C59" s="197"/>
      <c r="D59" s="197"/>
      <c r="E59" s="198"/>
      <c r="F59" s="199"/>
      <c r="G59" s="199"/>
      <c r="H59" s="199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1"/>
      <c r="X59" s="65"/>
      <c r="Y59" s="65"/>
      <c r="Z59" s="65"/>
    </row>
    <row r="60" spans="2:26" s="66" customFormat="1" ht="5.25" customHeight="1" thickBot="1" x14ac:dyDescent="0.25">
      <c r="B60" s="83"/>
      <c r="C60" s="83"/>
      <c r="D60" s="83"/>
      <c r="E60" s="84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1"/>
      <c r="X60" s="65"/>
      <c r="Y60" s="65"/>
      <c r="Z60" s="65"/>
    </row>
    <row r="61" spans="2:26" s="51" customFormat="1" hidden="1" outlineLevel="2" x14ac:dyDescent="0.2">
      <c r="C61" s="72"/>
      <c r="D61" s="91" t="s">
        <v>14</v>
      </c>
      <c r="E61" s="92"/>
      <c r="F61" s="93">
        <f>Investitionen!E32</f>
        <v>0</v>
      </c>
      <c r="G61" s="93">
        <f>Investitionen!F32</f>
        <v>0</v>
      </c>
      <c r="H61" s="93">
        <f>Investitionen!G32</f>
        <v>0</v>
      </c>
      <c r="I61" s="93">
        <f>Investitionen!H32</f>
        <v>0</v>
      </c>
      <c r="J61" s="93">
        <f>Investitionen!I32</f>
        <v>0</v>
      </c>
      <c r="K61" s="93">
        <f>Investitionen!J32</f>
        <v>0</v>
      </c>
      <c r="L61" s="93">
        <f>Investitionen!K32</f>
        <v>0</v>
      </c>
      <c r="M61" s="93">
        <f>Investitionen!L32</f>
        <v>0</v>
      </c>
      <c r="N61" s="93">
        <f>Investitionen!M32</f>
        <v>0</v>
      </c>
      <c r="O61" s="93">
        <f>Investitionen!N32</f>
        <v>0</v>
      </c>
      <c r="P61" s="93">
        <f>Investitionen!O32</f>
        <v>0</v>
      </c>
      <c r="Q61" s="93">
        <f>Investitionen!P32</f>
        <v>0</v>
      </c>
      <c r="R61" s="93">
        <f>Investitionen!Q32</f>
        <v>0</v>
      </c>
      <c r="S61" s="93">
        <f>Investitionen!R32</f>
        <v>0</v>
      </c>
      <c r="T61" s="93">
        <f>Investitionen!S32</f>
        <v>0</v>
      </c>
      <c r="U61" s="93">
        <f>Investitionen!T32</f>
        <v>0</v>
      </c>
      <c r="V61" s="93">
        <f>Investitionen!U32</f>
        <v>0</v>
      </c>
      <c r="W61" s="93">
        <f>Investitionen!V32</f>
        <v>0</v>
      </c>
      <c r="X61" s="73"/>
      <c r="Y61" s="73"/>
      <c r="Z61" s="73"/>
    </row>
    <row r="62" spans="2:26" s="51" customFormat="1" hidden="1" outlineLevel="2" x14ac:dyDescent="0.2">
      <c r="C62" s="72"/>
      <c r="D62" s="94" t="s">
        <v>103</v>
      </c>
      <c r="E62" s="95"/>
      <c r="F62" s="93">
        <f>Investitionen!E33</f>
        <v>0</v>
      </c>
      <c r="G62" s="93">
        <f>Investitionen!F33</f>
        <v>0</v>
      </c>
      <c r="H62" s="93">
        <f>Investitionen!G33</f>
        <v>0</v>
      </c>
      <c r="I62" s="93">
        <f>Investitionen!H33</f>
        <v>0</v>
      </c>
      <c r="J62" s="93">
        <f>Investitionen!I33</f>
        <v>0</v>
      </c>
      <c r="K62" s="93">
        <f>Investitionen!J33</f>
        <v>0</v>
      </c>
      <c r="L62" s="93">
        <f>Investitionen!K33</f>
        <v>0</v>
      </c>
      <c r="M62" s="93">
        <f>Investitionen!L33</f>
        <v>0</v>
      </c>
      <c r="N62" s="93">
        <f>Investitionen!M33</f>
        <v>0</v>
      </c>
      <c r="O62" s="93">
        <f>Investitionen!N33</f>
        <v>0</v>
      </c>
      <c r="P62" s="93">
        <f>Investitionen!O33</f>
        <v>0</v>
      </c>
      <c r="Q62" s="93">
        <f>Investitionen!P33</f>
        <v>0</v>
      </c>
      <c r="R62" s="93">
        <f>Investitionen!Q33</f>
        <v>0</v>
      </c>
      <c r="S62" s="93">
        <f>Investitionen!R33</f>
        <v>0</v>
      </c>
      <c r="T62" s="93">
        <f>Investitionen!S33</f>
        <v>0</v>
      </c>
      <c r="U62" s="93">
        <f>Investitionen!T33</f>
        <v>0</v>
      </c>
      <c r="V62" s="93">
        <f>Investitionen!U33</f>
        <v>0</v>
      </c>
      <c r="W62" s="93">
        <f>Investitionen!V33</f>
        <v>0</v>
      </c>
      <c r="X62" s="73"/>
      <c r="Y62" s="73"/>
      <c r="Z62" s="73"/>
    </row>
    <row r="63" spans="2:26" s="51" customFormat="1" hidden="1" outlineLevel="2" x14ac:dyDescent="0.2">
      <c r="C63" s="72"/>
      <c r="D63" s="94" t="s">
        <v>90</v>
      </c>
      <c r="E63" s="95"/>
      <c r="F63" s="96">
        <f>Finanzierung!D17+Finanzierung!D26</f>
        <v>0</v>
      </c>
      <c r="G63" s="96">
        <f>Finanzierung!E17+Finanzierung!E26</f>
        <v>0</v>
      </c>
      <c r="H63" s="96">
        <f>Finanzierung!F17+Finanzierung!F26</f>
        <v>0</v>
      </c>
      <c r="I63" s="96">
        <f>Finanzierung!G17+Finanzierung!G26</f>
        <v>0</v>
      </c>
      <c r="J63" s="96">
        <f>Finanzierung!H17+Finanzierung!H26</f>
        <v>0</v>
      </c>
      <c r="K63" s="96">
        <f>Finanzierung!I17+Finanzierung!I26</f>
        <v>0</v>
      </c>
      <c r="L63" s="96">
        <f>Finanzierung!J17+Finanzierung!J26</f>
        <v>0</v>
      </c>
      <c r="M63" s="96">
        <f>Finanzierung!K17+Finanzierung!K26</f>
        <v>0</v>
      </c>
      <c r="N63" s="96">
        <f>Finanzierung!L17+Finanzierung!L26</f>
        <v>0</v>
      </c>
      <c r="O63" s="96">
        <f>Finanzierung!M17+Finanzierung!M26</f>
        <v>0</v>
      </c>
      <c r="P63" s="96">
        <f>Finanzierung!N17+Finanzierung!N26</f>
        <v>0</v>
      </c>
      <c r="Q63" s="96">
        <f>Finanzierung!O17+Finanzierung!O26</f>
        <v>0</v>
      </c>
      <c r="R63" s="96">
        <f>Finanzierung!P17+Finanzierung!P26</f>
        <v>0</v>
      </c>
      <c r="S63" s="96">
        <f>Finanzierung!Q17+Finanzierung!Q26</f>
        <v>0</v>
      </c>
      <c r="T63" s="96">
        <f>Finanzierung!R17+Finanzierung!R26</f>
        <v>0</v>
      </c>
      <c r="U63" s="96">
        <f>Finanzierung!S17+Finanzierung!S26</f>
        <v>0</v>
      </c>
      <c r="V63" s="96">
        <f>Finanzierung!T17+Finanzierung!T26</f>
        <v>0</v>
      </c>
      <c r="W63" s="96">
        <f>Finanzierung!U17+Finanzierung!U26</f>
        <v>0</v>
      </c>
      <c r="X63" s="54"/>
      <c r="Y63" s="54"/>
      <c r="Z63" s="54"/>
    </row>
    <row r="64" spans="2:26" s="51" customFormat="1" hidden="1" outlineLevel="2" x14ac:dyDescent="0.2">
      <c r="C64" s="362"/>
      <c r="D64" s="363" t="s">
        <v>16</v>
      </c>
      <c r="E64" s="107"/>
      <c r="F64" s="109">
        <f>Finanzierung!D11</f>
        <v>0</v>
      </c>
      <c r="G64" s="109">
        <f>Finanzierung!E11</f>
        <v>0</v>
      </c>
      <c r="H64" s="109">
        <f>Finanzierung!F11</f>
        <v>0</v>
      </c>
      <c r="I64" s="109">
        <f>Finanzierung!G11</f>
        <v>0</v>
      </c>
      <c r="J64" s="109">
        <f>Finanzierung!H11</f>
        <v>0</v>
      </c>
      <c r="K64" s="109">
        <f>Finanzierung!I11</f>
        <v>0</v>
      </c>
      <c r="L64" s="109">
        <f>Finanzierung!J11</f>
        <v>0</v>
      </c>
      <c r="M64" s="109">
        <f>Finanzierung!K11</f>
        <v>0</v>
      </c>
      <c r="N64" s="109">
        <f>Finanzierung!L11</f>
        <v>0</v>
      </c>
      <c r="O64" s="109">
        <f>Finanzierung!M11</f>
        <v>0</v>
      </c>
      <c r="P64" s="109">
        <f>Finanzierung!N11</f>
        <v>0</v>
      </c>
      <c r="Q64" s="109">
        <f>Finanzierung!O11</f>
        <v>0</v>
      </c>
      <c r="R64" s="109">
        <f>Finanzierung!P11</f>
        <v>0</v>
      </c>
      <c r="S64" s="109">
        <f>Finanzierung!Q11</f>
        <v>0</v>
      </c>
      <c r="T64" s="109">
        <f>Finanzierung!R11</f>
        <v>0</v>
      </c>
      <c r="U64" s="109">
        <f>Finanzierung!S11</f>
        <v>0</v>
      </c>
      <c r="V64" s="109">
        <f>Finanzierung!T11</f>
        <v>0</v>
      </c>
      <c r="W64" s="109">
        <f>Finanzierung!U11</f>
        <v>0</v>
      </c>
      <c r="X64" s="54"/>
      <c r="Y64" s="54"/>
      <c r="Z64" s="54"/>
    </row>
    <row r="65" spans="2:26" s="50" customFormat="1" outlineLevel="1" collapsed="1" x14ac:dyDescent="0.2">
      <c r="C65" s="364" t="s">
        <v>1</v>
      </c>
      <c r="D65" s="365"/>
      <c r="E65" s="89"/>
      <c r="F65" s="90">
        <f t="shared" ref="F65:W65" si="19">SUM(F$61:F$64)</f>
        <v>0</v>
      </c>
      <c r="G65" s="90">
        <f t="shared" si="19"/>
        <v>0</v>
      </c>
      <c r="H65" s="90">
        <f t="shared" si="19"/>
        <v>0</v>
      </c>
      <c r="I65" s="90">
        <f t="shared" si="19"/>
        <v>0</v>
      </c>
      <c r="J65" s="90">
        <f t="shared" si="19"/>
        <v>0</v>
      </c>
      <c r="K65" s="90">
        <f t="shared" si="19"/>
        <v>0</v>
      </c>
      <c r="L65" s="90">
        <f t="shared" si="19"/>
        <v>0</v>
      </c>
      <c r="M65" s="90">
        <f t="shared" si="19"/>
        <v>0</v>
      </c>
      <c r="N65" s="90">
        <f t="shared" si="19"/>
        <v>0</v>
      </c>
      <c r="O65" s="90">
        <f t="shared" si="19"/>
        <v>0</v>
      </c>
      <c r="P65" s="90">
        <f t="shared" si="19"/>
        <v>0</v>
      </c>
      <c r="Q65" s="90">
        <f t="shared" si="19"/>
        <v>0</v>
      </c>
      <c r="R65" s="90">
        <f t="shared" si="19"/>
        <v>0</v>
      </c>
      <c r="S65" s="90">
        <f t="shared" si="19"/>
        <v>0</v>
      </c>
      <c r="T65" s="90">
        <f t="shared" si="19"/>
        <v>0</v>
      </c>
      <c r="U65" s="90">
        <f t="shared" si="19"/>
        <v>0</v>
      </c>
      <c r="V65" s="90">
        <f t="shared" si="19"/>
        <v>0</v>
      </c>
      <c r="W65" s="90">
        <f t="shared" si="19"/>
        <v>0</v>
      </c>
      <c r="X65" s="73"/>
      <c r="Y65" s="73"/>
      <c r="Z65" s="73"/>
    </row>
    <row r="66" spans="2:26" s="66" customFormat="1" ht="5.25" customHeight="1" outlineLevel="1" collapsed="1" x14ac:dyDescent="0.2">
      <c r="B66" s="37"/>
      <c r="C66" s="37"/>
      <c r="D66" s="37"/>
      <c r="E66" s="82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5"/>
      <c r="Y66" s="65"/>
      <c r="Z66" s="65"/>
    </row>
    <row r="67" spans="2:26" s="51" customFormat="1" hidden="1" outlineLevel="2" x14ac:dyDescent="0.2">
      <c r="C67" s="72"/>
      <c r="D67" s="91" t="s">
        <v>91</v>
      </c>
      <c r="E67" s="92"/>
      <c r="F67" s="104">
        <f>Finanzierung!D18+Finanzierung!D27</f>
        <v>0</v>
      </c>
      <c r="G67" s="104">
        <f>Finanzierung!E18+Finanzierung!E27</f>
        <v>0</v>
      </c>
      <c r="H67" s="104">
        <f>Finanzierung!F18+Finanzierung!F27</f>
        <v>0</v>
      </c>
      <c r="I67" s="104">
        <f>Finanzierung!G18+Finanzierung!G27</f>
        <v>0</v>
      </c>
      <c r="J67" s="104">
        <f>Finanzierung!H18+Finanzierung!H27</f>
        <v>0</v>
      </c>
      <c r="K67" s="104">
        <f>Finanzierung!I18+Finanzierung!I27</f>
        <v>0</v>
      </c>
      <c r="L67" s="104">
        <f>Finanzierung!J18+Finanzierung!J27</f>
        <v>0</v>
      </c>
      <c r="M67" s="104">
        <f>Finanzierung!K18+Finanzierung!K27</f>
        <v>0</v>
      </c>
      <c r="N67" s="104">
        <f>Finanzierung!L18+Finanzierung!L27</f>
        <v>0</v>
      </c>
      <c r="O67" s="104">
        <f>Finanzierung!M18+Finanzierung!M27</f>
        <v>0</v>
      </c>
      <c r="P67" s="104">
        <f>Finanzierung!N18+Finanzierung!N27</f>
        <v>0</v>
      </c>
      <c r="Q67" s="104">
        <f>Finanzierung!O18+Finanzierung!O27</f>
        <v>0</v>
      </c>
      <c r="R67" s="104">
        <f>Finanzierung!P18+Finanzierung!P27</f>
        <v>0</v>
      </c>
      <c r="S67" s="104">
        <f>Finanzierung!Q18+Finanzierung!Q27</f>
        <v>0</v>
      </c>
      <c r="T67" s="104">
        <f>Finanzierung!R18+Finanzierung!R27</f>
        <v>0</v>
      </c>
      <c r="U67" s="104">
        <f>Finanzierung!S18+Finanzierung!S27</f>
        <v>0</v>
      </c>
      <c r="V67" s="104">
        <f>Finanzierung!T18+Finanzierung!T27</f>
        <v>0</v>
      </c>
      <c r="W67" s="104">
        <f>Finanzierung!U18+Finanzierung!U27</f>
        <v>0</v>
      </c>
      <c r="X67" s="54"/>
      <c r="Y67" s="54"/>
      <c r="Z67" s="54"/>
    </row>
    <row r="68" spans="2:26" s="51" customFormat="1" hidden="1" outlineLevel="2" x14ac:dyDescent="0.2">
      <c r="C68" s="72"/>
      <c r="D68" s="94" t="s">
        <v>15</v>
      </c>
      <c r="E68" s="95"/>
      <c r="F68" s="96">
        <f>Finanzierung!D21+Finanzierung!D30</f>
        <v>0</v>
      </c>
      <c r="G68" s="96">
        <f>Finanzierung!E21+Finanzierung!E30</f>
        <v>0</v>
      </c>
      <c r="H68" s="96">
        <f>Finanzierung!F21+Finanzierung!F30</f>
        <v>0</v>
      </c>
      <c r="I68" s="96">
        <f>Finanzierung!G21+Finanzierung!G30</f>
        <v>0</v>
      </c>
      <c r="J68" s="96">
        <f>Finanzierung!H21+Finanzierung!H30</f>
        <v>0</v>
      </c>
      <c r="K68" s="96">
        <f>Finanzierung!I21+Finanzierung!I30</f>
        <v>0</v>
      </c>
      <c r="L68" s="96">
        <f>Finanzierung!J21+Finanzierung!J30</f>
        <v>0</v>
      </c>
      <c r="M68" s="96">
        <f>Finanzierung!K21+Finanzierung!K30</f>
        <v>0</v>
      </c>
      <c r="N68" s="96">
        <f>Finanzierung!L21+Finanzierung!L30</f>
        <v>0</v>
      </c>
      <c r="O68" s="96">
        <f>Finanzierung!M21+Finanzierung!M30</f>
        <v>0</v>
      </c>
      <c r="P68" s="96">
        <f>Finanzierung!N21+Finanzierung!N30</f>
        <v>0</v>
      </c>
      <c r="Q68" s="96">
        <f>Finanzierung!O21+Finanzierung!O30</f>
        <v>0</v>
      </c>
      <c r="R68" s="96">
        <f>Finanzierung!P21+Finanzierung!P30</f>
        <v>0</v>
      </c>
      <c r="S68" s="96">
        <f>Finanzierung!Q21+Finanzierung!Q30</f>
        <v>0</v>
      </c>
      <c r="T68" s="96">
        <f>Finanzierung!R21+Finanzierung!R30</f>
        <v>0</v>
      </c>
      <c r="U68" s="96">
        <f>Finanzierung!S21+Finanzierung!S30</f>
        <v>0</v>
      </c>
      <c r="V68" s="96">
        <f>Finanzierung!T21+Finanzierung!T30</f>
        <v>0</v>
      </c>
      <c r="W68" s="96">
        <f>Finanzierung!U21+Finanzierung!U30</f>
        <v>0</v>
      </c>
      <c r="X68" s="54"/>
      <c r="Y68" s="54"/>
      <c r="Z68" s="54"/>
    </row>
    <row r="69" spans="2:26" s="51" customFormat="1" hidden="1" outlineLevel="2" x14ac:dyDescent="0.2">
      <c r="C69" s="72"/>
      <c r="D69" s="106" t="s">
        <v>17</v>
      </c>
      <c r="E69" s="107"/>
      <c r="F69" s="109">
        <f>Finanzierung!D12</f>
        <v>0</v>
      </c>
      <c r="G69" s="109">
        <f>Finanzierung!E12</f>
        <v>0</v>
      </c>
      <c r="H69" s="109">
        <f>Finanzierung!F12</f>
        <v>0</v>
      </c>
      <c r="I69" s="109">
        <f>Finanzierung!G12</f>
        <v>0</v>
      </c>
      <c r="J69" s="109">
        <f>Finanzierung!H12</f>
        <v>0</v>
      </c>
      <c r="K69" s="109">
        <f>Finanzierung!I12</f>
        <v>0</v>
      </c>
      <c r="L69" s="109">
        <f>Finanzierung!J12</f>
        <v>0</v>
      </c>
      <c r="M69" s="109">
        <f>Finanzierung!K12</f>
        <v>0</v>
      </c>
      <c r="N69" s="109">
        <f>Finanzierung!L12</f>
        <v>0</v>
      </c>
      <c r="O69" s="109">
        <f>Finanzierung!M12</f>
        <v>0</v>
      </c>
      <c r="P69" s="109">
        <f>Finanzierung!N12</f>
        <v>0</v>
      </c>
      <c r="Q69" s="109">
        <f>Finanzierung!O12</f>
        <v>0</v>
      </c>
      <c r="R69" s="109">
        <f>Finanzierung!P12</f>
        <v>0</v>
      </c>
      <c r="S69" s="109">
        <f>Finanzierung!Q12</f>
        <v>0</v>
      </c>
      <c r="T69" s="109">
        <f>Finanzierung!R12</f>
        <v>0</v>
      </c>
      <c r="U69" s="109">
        <f>Finanzierung!S12</f>
        <v>0</v>
      </c>
      <c r="V69" s="109">
        <f>Finanzierung!T12</f>
        <v>0</v>
      </c>
      <c r="W69" s="109">
        <f>Finanzierung!U12</f>
        <v>0</v>
      </c>
      <c r="X69" s="54"/>
      <c r="Y69" s="54"/>
      <c r="Z69" s="54"/>
    </row>
    <row r="70" spans="2:26" s="50" customFormat="1" outlineLevel="1" collapsed="1" x14ac:dyDescent="0.2">
      <c r="B70" s="51"/>
      <c r="C70" s="87" t="s">
        <v>2</v>
      </c>
      <c r="D70" s="88"/>
      <c r="E70" s="89"/>
      <c r="F70" s="90">
        <f t="shared" ref="F70:W70" si="20">SUM(F$67:F$69)</f>
        <v>0</v>
      </c>
      <c r="G70" s="90">
        <f t="shared" si="20"/>
        <v>0</v>
      </c>
      <c r="H70" s="90">
        <f t="shared" si="20"/>
        <v>0</v>
      </c>
      <c r="I70" s="90">
        <f t="shared" si="20"/>
        <v>0</v>
      </c>
      <c r="J70" s="90">
        <f t="shared" si="20"/>
        <v>0</v>
      </c>
      <c r="K70" s="90">
        <f t="shared" si="20"/>
        <v>0</v>
      </c>
      <c r="L70" s="90">
        <f t="shared" si="20"/>
        <v>0</v>
      </c>
      <c r="M70" s="90">
        <f t="shared" si="20"/>
        <v>0</v>
      </c>
      <c r="N70" s="90">
        <f t="shared" si="20"/>
        <v>0</v>
      </c>
      <c r="O70" s="90">
        <f t="shared" si="20"/>
        <v>0</v>
      </c>
      <c r="P70" s="90">
        <f t="shared" si="20"/>
        <v>0</v>
      </c>
      <c r="Q70" s="90">
        <f t="shared" si="20"/>
        <v>0</v>
      </c>
      <c r="R70" s="90">
        <f t="shared" si="20"/>
        <v>0</v>
      </c>
      <c r="S70" s="90">
        <f t="shared" si="20"/>
        <v>0</v>
      </c>
      <c r="T70" s="90">
        <f t="shared" si="20"/>
        <v>0</v>
      </c>
      <c r="U70" s="90">
        <f t="shared" si="20"/>
        <v>0</v>
      </c>
      <c r="V70" s="90">
        <f t="shared" si="20"/>
        <v>0</v>
      </c>
      <c r="W70" s="90">
        <f t="shared" si="20"/>
        <v>0</v>
      </c>
      <c r="X70" s="73"/>
      <c r="Y70" s="73"/>
      <c r="Z70" s="73"/>
    </row>
    <row r="71" spans="2:26" s="66" customFormat="1" ht="5.25" customHeight="1" outlineLevel="1" thickBot="1" x14ac:dyDescent="0.25">
      <c r="B71" s="51"/>
      <c r="C71" s="37"/>
      <c r="D71" s="37"/>
      <c r="E71" s="82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65"/>
      <c r="Y71" s="65"/>
      <c r="Z71" s="65"/>
    </row>
    <row r="72" spans="2:26" s="52" customFormat="1" ht="12.75" thickTop="1" thickBot="1" x14ac:dyDescent="0.25">
      <c r="B72" s="63"/>
      <c r="C72" s="193" t="s">
        <v>6</v>
      </c>
      <c r="D72" s="193"/>
      <c r="E72" s="194"/>
      <c r="F72" s="195">
        <f>F$65+F$70</f>
        <v>0</v>
      </c>
      <c r="G72" s="195">
        <f t="shared" ref="G72:W72" si="21">G$65+G$70</f>
        <v>0</v>
      </c>
      <c r="H72" s="195">
        <f t="shared" si="21"/>
        <v>0</v>
      </c>
      <c r="I72" s="196">
        <f t="shared" si="21"/>
        <v>0</v>
      </c>
      <c r="J72" s="196">
        <f t="shared" si="21"/>
        <v>0</v>
      </c>
      <c r="K72" s="196">
        <f t="shared" si="21"/>
        <v>0</v>
      </c>
      <c r="L72" s="196">
        <f t="shared" si="21"/>
        <v>0</v>
      </c>
      <c r="M72" s="196">
        <f t="shared" si="21"/>
        <v>0</v>
      </c>
      <c r="N72" s="196">
        <f t="shared" si="21"/>
        <v>0</v>
      </c>
      <c r="O72" s="196">
        <f t="shared" si="21"/>
        <v>0</v>
      </c>
      <c r="P72" s="196">
        <f t="shared" si="21"/>
        <v>0</v>
      </c>
      <c r="Q72" s="196">
        <f t="shared" si="21"/>
        <v>0</v>
      </c>
      <c r="R72" s="196">
        <f t="shared" si="21"/>
        <v>0</v>
      </c>
      <c r="S72" s="196">
        <f t="shared" si="21"/>
        <v>0</v>
      </c>
      <c r="T72" s="196">
        <f t="shared" si="21"/>
        <v>0</v>
      </c>
      <c r="U72" s="196">
        <f t="shared" si="21"/>
        <v>0</v>
      </c>
      <c r="V72" s="196">
        <f t="shared" si="21"/>
        <v>0</v>
      </c>
      <c r="W72" s="196">
        <f t="shared" si="21"/>
        <v>0</v>
      </c>
      <c r="X72" s="65"/>
      <c r="Y72" s="65"/>
      <c r="Z72" s="65"/>
    </row>
    <row r="73" spans="2:26" s="50" customFormat="1" x14ac:dyDescent="0.2">
      <c r="B73" s="37"/>
      <c r="C73" s="37"/>
      <c r="D73" s="37"/>
      <c r="E73" s="82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5"/>
      <c r="Y73" s="65"/>
      <c r="Z73" s="65"/>
    </row>
    <row r="74" spans="2:26" s="50" customFormat="1" ht="12" thickBot="1" x14ac:dyDescent="0.25">
      <c r="B74" s="37"/>
      <c r="C74" s="37"/>
      <c r="D74" s="37"/>
      <c r="E74" s="82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5"/>
      <c r="Y74" s="65"/>
      <c r="Z74" s="65"/>
    </row>
    <row r="75" spans="2:26" s="52" customFormat="1" ht="12" customHeight="1" x14ac:dyDescent="0.2">
      <c r="B75" s="197" t="s">
        <v>9</v>
      </c>
      <c r="C75" s="197"/>
      <c r="D75" s="197"/>
      <c r="E75" s="198"/>
      <c r="F75" s="199"/>
      <c r="G75" s="199"/>
      <c r="H75" s="199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1"/>
      <c r="X75" s="65"/>
      <c r="Y75" s="65"/>
      <c r="Z75" s="65"/>
    </row>
    <row r="76" spans="2:26" s="66" customFormat="1" ht="5.25" customHeight="1" thickBot="1" x14ac:dyDescent="0.25">
      <c r="B76" s="37"/>
      <c r="C76" s="37"/>
      <c r="D76" s="37"/>
      <c r="E76" s="82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8"/>
      <c r="X76" s="65"/>
      <c r="Y76" s="65"/>
      <c r="Z76" s="65"/>
    </row>
    <row r="77" spans="2:26" s="50" customFormat="1" hidden="1" outlineLevel="1" x14ac:dyDescent="0.2">
      <c r="C77" s="87" t="s">
        <v>9</v>
      </c>
      <c r="D77" s="88"/>
      <c r="E77" s="89"/>
      <c r="F77" s="90">
        <f t="shared" ref="F77:W77" ca="1" si="22">F$12+F$49+F$56+F$72</f>
        <v>0</v>
      </c>
      <c r="G77" s="90">
        <f t="shared" ca="1" si="22"/>
        <v>0</v>
      </c>
      <c r="H77" s="90">
        <f t="shared" ca="1" si="22"/>
        <v>0</v>
      </c>
      <c r="I77" s="90">
        <f t="shared" ca="1" si="22"/>
        <v>0</v>
      </c>
      <c r="J77" s="90">
        <f t="shared" ca="1" si="22"/>
        <v>0</v>
      </c>
      <c r="K77" s="90">
        <f t="shared" ca="1" si="22"/>
        <v>0</v>
      </c>
      <c r="L77" s="90">
        <f t="shared" ca="1" si="22"/>
        <v>0</v>
      </c>
      <c r="M77" s="90">
        <f t="shared" ca="1" si="22"/>
        <v>0</v>
      </c>
      <c r="N77" s="90">
        <f t="shared" ca="1" si="22"/>
        <v>0</v>
      </c>
      <c r="O77" s="90">
        <f t="shared" ca="1" si="22"/>
        <v>0</v>
      </c>
      <c r="P77" s="90">
        <f t="shared" ca="1" si="22"/>
        <v>0</v>
      </c>
      <c r="Q77" s="90">
        <f t="shared" ca="1" si="22"/>
        <v>0</v>
      </c>
      <c r="R77" s="90">
        <f t="shared" ca="1" si="22"/>
        <v>0</v>
      </c>
      <c r="S77" s="90">
        <f t="shared" ca="1" si="22"/>
        <v>0</v>
      </c>
      <c r="T77" s="90">
        <f t="shared" ca="1" si="22"/>
        <v>0</v>
      </c>
      <c r="U77" s="90">
        <f t="shared" ca="1" si="22"/>
        <v>0</v>
      </c>
      <c r="V77" s="90">
        <f t="shared" ca="1" si="22"/>
        <v>0</v>
      </c>
      <c r="W77" s="90">
        <f t="shared" ca="1" si="22"/>
        <v>0</v>
      </c>
      <c r="X77" s="73"/>
      <c r="Y77" s="73"/>
      <c r="Z77" s="73"/>
    </row>
    <row r="78" spans="2:26" s="66" customFormat="1" ht="5.25" hidden="1" customHeight="1" outlineLevel="1" collapsed="1" x14ac:dyDescent="0.2">
      <c r="B78" s="37"/>
      <c r="C78" s="37"/>
      <c r="D78" s="37"/>
      <c r="E78" s="82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5"/>
      <c r="Y78" s="65"/>
      <c r="Z78" s="65"/>
    </row>
    <row r="79" spans="2:26" s="50" customFormat="1" hidden="1" outlineLevel="1" x14ac:dyDescent="0.2">
      <c r="C79" s="87" t="s">
        <v>7</v>
      </c>
      <c r="D79" s="88"/>
      <c r="E79" s="89"/>
      <c r="F79" s="90">
        <f>Finanzierung!D34</f>
        <v>0</v>
      </c>
      <c r="G79" s="90">
        <f>Finanzierung!E34</f>
        <v>0</v>
      </c>
      <c r="H79" s="90">
        <f>Finanzierung!F34</f>
        <v>0</v>
      </c>
      <c r="I79" s="90">
        <f>Finanzierung!G34</f>
        <v>0</v>
      </c>
      <c r="J79" s="90">
        <f>Finanzierung!H34</f>
        <v>0</v>
      </c>
      <c r="K79" s="90">
        <f>Finanzierung!I34</f>
        <v>0</v>
      </c>
      <c r="L79" s="90">
        <f>Finanzierung!J34</f>
        <v>0</v>
      </c>
      <c r="M79" s="90">
        <f>Finanzierung!K34</f>
        <v>0</v>
      </c>
      <c r="N79" s="90">
        <f>Finanzierung!L34</f>
        <v>0</v>
      </c>
      <c r="O79" s="90">
        <f>Finanzierung!M34</f>
        <v>0</v>
      </c>
      <c r="P79" s="90">
        <f>Finanzierung!N34</f>
        <v>0</v>
      </c>
      <c r="Q79" s="90">
        <f>Finanzierung!O34</f>
        <v>0</v>
      </c>
      <c r="R79" s="90">
        <f>Finanzierung!P34</f>
        <v>0</v>
      </c>
      <c r="S79" s="90">
        <f>Finanzierung!Q34</f>
        <v>0</v>
      </c>
      <c r="T79" s="90">
        <f>Finanzierung!R34</f>
        <v>0</v>
      </c>
      <c r="U79" s="90">
        <f>Finanzierung!S34</f>
        <v>0</v>
      </c>
      <c r="V79" s="90">
        <f>Finanzierung!T34</f>
        <v>0</v>
      </c>
      <c r="W79" s="90">
        <f>Finanzierung!U34</f>
        <v>0</v>
      </c>
      <c r="X79" s="73"/>
      <c r="Y79" s="73"/>
      <c r="Z79" s="73"/>
    </row>
    <row r="80" spans="2:26" s="66" customFormat="1" ht="5.25" hidden="1" customHeight="1" outlineLevel="1" collapsed="1" thickBot="1" x14ac:dyDescent="0.25">
      <c r="B80" s="50"/>
      <c r="C80" s="37"/>
      <c r="D80" s="37"/>
      <c r="E80" s="82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5"/>
      <c r="Y80" s="65"/>
      <c r="Z80" s="65"/>
    </row>
    <row r="81" spans="2:26" s="52" customFormat="1" ht="12.75" collapsed="1" thickTop="1" thickBot="1" x14ac:dyDescent="0.25">
      <c r="B81" s="63"/>
      <c r="C81" s="193" t="s">
        <v>8</v>
      </c>
      <c r="D81" s="193"/>
      <c r="E81" s="194"/>
      <c r="F81" s="195">
        <f ca="1">F$77+F$79</f>
        <v>0</v>
      </c>
      <c r="G81" s="195">
        <f t="shared" ref="G81:W81" ca="1" si="23">G$77+G$79</f>
        <v>0</v>
      </c>
      <c r="H81" s="195">
        <f t="shared" ca="1" si="23"/>
        <v>0</v>
      </c>
      <c r="I81" s="196">
        <f t="shared" ca="1" si="23"/>
        <v>0</v>
      </c>
      <c r="J81" s="196">
        <f t="shared" ca="1" si="23"/>
        <v>0</v>
      </c>
      <c r="K81" s="196">
        <f t="shared" ca="1" si="23"/>
        <v>0</v>
      </c>
      <c r="L81" s="196">
        <f t="shared" ca="1" si="23"/>
        <v>0</v>
      </c>
      <c r="M81" s="196">
        <f t="shared" ca="1" si="23"/>
        <v>0</v>
      </c>
      <c r="N81" s="196">
        <f t="shared" ca="1" si="23"/>
        <v>0</v>
      </c>
      <c r="O81" s="196">
        <f t="shared" ca="1" si="23"/>
        <v>0</v>
      </c>
      <c r="P81" s="196">
        <f t="shared" ca="1" si="23"/>
        <v>0</v>
      </c>
      <c r="Q81" s="196">
        <f t="shared" ca="1" si="23"/>
        <v>0</v>
      </c>
      <c r="R81" s="196">
        <f t="shared" ca="1" si="23"/>
        <v>0</v>
      </c>
      <c r="S81" s="196">
        <f t="shared" ca="1" si="23"/>
        <v>0</v>
      </c>
      <c r="T81" s="196">
        <f t="shared" ca="1" si="23"/>
        <v>0</v>
      </c>
      <c r="U81" s="196">
        <f t="shared" ca="1" si="23"/>
        <v>0</v>
      </c>
      <c r="V81" s="196">
        <f t="shared" ca="1" si="23"/>
        <v>0</v>
      </c>
      <c r="W81" s="196">
        <f t="shared" ca="1" si="23"/>
        <v>0</v>
      </c>
      <c r="X81" s="65"/>
      <c r="Y81" s="65"/>
      <c r="Z81" s="65"/>
    </row>
    <row r="82" spans="2:26" x14ac:dyDescent="0.2">
      <c r="B82" s="50"/>
      <c r="E82" s="86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8"/>
      <c r="V82" s="118"/>
      <c r="W82" s="118"/>
    </row>
    <row r="83" spans="2:26" x14ac:dyDescent="0.2">
      <c r="E83" s="86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8"/>
      <c r="V83" s="118"/>
      <c r="W83" s="118"/>
    </row>
    <row r="84" spans="2:26" x14ac:dyDescent="0.2">
      <c r="E84" s="86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8"/>
      <c r="V84" s="118"/>
      <c r="W84" s="118"/>
    </row>
    <row r="85" spans="2:26" x14ac:dyDescent="0.2"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8"/>
      <c r="V85" s="118"/>
      <c r="W85" s="118"/>
    </row>
    <row r="86" spans="2:26" x14ac:dyDescent="0.2"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8"/>
      <c r="V86" s="118"/>
      <c r="W86" s="118"/>
    </row>
  </sheetData>
  <sheetProtection formatColumns="0"/>
  <pageMargins left="0.70866141732283472" right="0.70866141732283472" top="0.78740157480314965" bottom="0.78740157480314965" header="0.31496062992125984" footer="0.31496062992125984"/>
  <pageSetup paperSize="9" scale="56" orientation="landscape" r:id="rId1"/>
  <headerFooter>
    <oddFooter>&amp;L&amp;F - &amp;A&amp;C&amp;D &amp;T&amp;R© 4C GROUP AG I 4cgroup.com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E74D-ECFE-4BC8-9BFA-404E894E0BF4}">
  <sheetPr>
    <tabColor theme="6"/>
    <pageSetUpPr fitToPage="1"/>
  </sheetPr>
  <dimension ref="B2:AQ90"/>
  <sheetViews>
    <sheetView showGridLines="0" zoomScale="90" zoomScaleNormal="90" workbookViewId="0">
      <pane xSplit="9" ySplit="6" topLeftCell="J7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D2" sqref="D2"/>
    </sheetView>
  </sheetViews>
  <sheetFormatPr baseColWidth="10" defaultColWidth="11" defaultRowHeight="11.25" outlineLevelRow="1" outlineLevelCol="1" x14ac:dyDescent="0.2"/>
  <cols>
    <col min="1" max="1" width="2.625" style="10" customWidth="1"/>
    <col min="2" max="2" width="5.625" style="10" customWidth="1"/>
    <col min="3" max="3" width="4" style="10" customWidth="1"/>
    <col min="4" max="4" width="35.875" style="10" bestFit="1" customWidth="1"/>
    <col min="5" max="5" width="11.75" style="343" hidden="1" customWidth="1" outlineLevel="1"/>
    <col min="6" max="6" width="11.75" style="117" customWidth="1" collapsed="1"/>
    <col min="7" max="7" width="10" style="117" customWidth="1"/>
    <col min="8" max="8" width="4.875" style="386" customWidth="1"/>
    <col min="9" max="9" width="2.75" style="10" customWidth="1"/>
    <col min="10" max="24" width="9.125" style="10" customWidth="1"/>
    <col min="25" max="36" width="9.125" style="3" customWidth="1"/>
    <col min="37" max="37" width="3.25" style="3" customWidth="1"/>
    <col min="38" max="39" width="9.125" style="3" customWidth="1"/>
    <col min="40" max="16384" width="11" style="10"/>
  </cols>
  <sheetData>
    <row r="2" spans="2:43" x14ac:dyDescent="0.2">
      <c r="B2" s="3"/>
      <c r="C2" s="14" t="s">
        <v>202</v>
      </c>
      <c r="D2" s="14"/>
      <c r="E2" s="339"/>
      <c r="F2" s="355"/>
      <c r="G2" s="355"/>
      <c r="H2" s="383"/>
      <c r="I2" s="1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</row>
    <row r="3" spans="2:43" ht="6" customHeight="1" x14ac:dyDescent="0.2">
      <c r="B3" s="3"/>
      <c r="C3" s="3"/>
      <c r="D3" s="3"/>
      <c r="E3" s="340"/>
      <c r="F3" s="118"/>
      <c r="G3" s="118"/>
      <c r="H3" s="38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2:43" x14ac:dyDescent="0.2">
      <c r="B4" s="15"/>
      <c r="C4" s="15"/>
      <c r="D4" s="15"/>
      <c r="E4" s="341"/>
      <c r="F4" s="356"/>
      <c r="G4" s="356"/>
      <c r="H4" s="385"/>
      <c r="I4" s="15"/>
      <c r="J4" s="49">
        <f>IFERROR(J5,"")</f>
        <v>43892</v>
      </c>
      <c r="K4" s="49">
        <f t="shared" ref="K4:AC4" si="0">IFERROR(K5,"")</f>
        <v>43893</v>
      </c>
      <c r="L4" s="49">
        <f t="shared" si="0"/>
        <v>43894</v>
      </c>
      <c r="M4" s="49">
        <f t="shared" si="0"/>
        <v>43895</v>
      </c>
      <c r="N4" s="49">
        <f t="shared" si="0"/>
        <v>43896</v>
      </c>
      <c r="O4" s="49">
        <f t="shared" si="0"/>
        <v>43897</v>
      </c>
      <c r="P4" s="49">
        <f t="shared" si="0"/>
        <v>43899</v>
      </c>
      <c r="Q4" s="49">
        <f t="shared" si="0"/>
        <v>43900</v>
      </c>
      <c r="R4" s="49">
        <f t="shared" si="0"/>
        <v>43901</v>
      </c>
      <c r="S4" s="49">
        <f t="shared" si="0"/>
        <v>43902</v>
      </c>
      <c r="T4" s="49">
        <f t="shared" si="0"/>
        <v>43903</v>
      </c>
      <c r="U4" s="49">
        <f t="shared" si="0"/>
        <v>43904</v>
      </c>
      <c r="V4" s="49">
        <f t="shared" si="0"/>
        <v>43906</v>
      </c>
      <c r="W4" s="49">
        <f t="shared" si="0"/>
        <v>43907</v>
      </c>
      <c r="X4" s="49">
        <f t="shared" si="0"/>
        <v>43908</v>
      </c>
      <c r="Y4" s="49">
        <f t="shared" si="0"/>
        <v>43909</v>
      </c>
      <c r="Z4" s="49">
        <f t="shared" si="0"/>
        <v>43910</v>
      </c>
      <c r="AA4" s="49">
        <f t="shared" si="0"/>
        <v>43911</v>
      </c>
      <c r="AB4" s="49">
        <f t="shared" si="0"/>
        <v>43913</v>
      </c>
      <c r="AC4" s="49">
        <f t="shared" si="0"/>
        <v>43914</v>
      </c>
      <c r="AD4" s="49">
        <f t="shared" ref="AD4" si="1">IFERROR(AD5,"")</f>
        <v>43915</v>
      </c>
      <c r="AE4" s="49">
        <f t="shared" ref="AE4" si="2">IFERROR(AE5,"")</f>
        <v>43916</v>
      </c>
      <c r="AF4" s="49">
        <f t="shared" ref="AF4" si="3">IFERROR(AF5,"")</f>
        <v>43917</v>
      </c>
      <c r="AG4" s="49">
        <f t="shared" ref="AG4" si="4">IFERROR(AG5,"")</f>
        <v>43918</v>
      </c>
      <c r="AH4" s="49">
        <f t="shared" ref="AH4" si="5">IFERROR(AH5,"")</f>
        <v>43920</v>
      </c>
      <c r="AI4" s="49">
        <f t="shared" ref="AI4" si="6">IFERROR(AI5,"")</f>
        <v>43921</v>
      </c>
      <c r="AJ4" s="49" t="str">
        <f t="shared" ref="AJ4" si="7">IFERROR(AJ5,"")</f>
        <v/>
      </c>
      <c r="AQ4" s="10" t="s">
        <v>122</v>
      </c>
    </row>
    <row r="5" spans="2:43" s="16" customFormat="1" x14ac:dyDescent="0.2">
      <c r="D5" s="47" t="s">
        <v>201</v>
      </c>
      <c r="E5" s="342">
        <v>1</v>
      </c>
      <c r="F5" s="358">
        <v>43891</v>
      </c>
      <c r="G5" s="357"/>
      <c r="H5" s="357"/>
      <c r="I5" s="17"/>
      <c r="J5" s="326">
        <f>IF($F$5="Auswahl","",IF( WEEKDAY(EOMONTH($F$5,-1)+1)=1,EOMONTH($F$5,-1)+1+1,EOMONTH($F$5,-1)+1))</f>
        <v>43892</v>
      </c>
      <c r="K5" s="326">
        <f>IF(OR($F$5="Auswahl",J5="",J5=EOMONTH($F$5,0)),"",IF(IF(WEEKDAY(J5+1)=1,J5+2,J5+1)&gt;EOMONTH($F$5,0),"",IF(WEEKDAY(J5+1)=1,J5+2,J5+1)))</f>
        <v>43893</v>
      </c>
      <c r="L5" s="326">
        <f t="shared" ref="L5:AJ5" si="8">IF(OR($F$5="Auswahl",K5="",K5=EOMONTH($F$5,0)),"",IF(IF(WEEKDAY(K5+1)=1,K5+2,K5+1)&gt;EOMONTH($F$5,0),"",IF(WEEKDAY(K5+1)=1,K5+2,K5+1)))</f>
        <v>43894</v>
      </c>
      <c r="M5" s="326">
        <f t="shared" si="8"/>
        <v>43895</v>
      </c>
      <c r="N5" s="326">
        <f t="shared" si="8"/>
        <v>43896</v>
      </c>
      <c r="O5" s="326">
        <f t="shared" si="8"/>
        <v>43897</v>
      </c>
      <c r="P5" s="326">
        <f t="shared" si="8"/>
        <v>43899</v>
      </c>
      <c r="Q5" s="326">
        <f t="shared" si="8"/>
        <v>43900</v>
      </c>
      <c r="R5" s="326">
        <f t="shared" si="8"/>
        <v>43901</v>
      </c>
      <c r="S5" s="326">
        <f t="shared" si="8"/>
        <v>43902</v>
      </c>
      <c r="T5" s="326">
        <f t="shared" si="8"/>
        <v>43903</v>
      </c>
      <c r="U5" s="326">
        <f t="shared" si="8"/>
        <v>43904</v>
      </c>
      <c r="V5" s="326">
        <f t="shared" si="8"/>
        <v>43906</v>
      </c>
      <c r="W5" s="326">
        <f t="shared" si="8"/>
        <v>43907</v>
      </c>
      <c r="X5" s="326">
        <f t="shared" si="8"/>
        <v>43908</v>
      </c>
      <c r="Y5" s="326">
        <f t="shared" si="8"/>
        <v>43909</v>
      </c>
      <c r="Z5" s="326">
        <f t="shared" si="8"/>
        <v>43910</v>
      </c>
      <c r="AA5" s="326">
        <f t="shared" si="8"/>
        <v>43911</v>
      </c>
      <c r="AB5" s="326">
        <f t="shared" si="8"/>
        <v>43913</v>
      </c>
      <c r="AC5" s="326">
        <f t="shared" si="8"/>
        <v>43914</v>
      </c>
      <c r="AD5" s="326">
        <f t="shared" si="8"/>
        <v>43915</v>
      </c>
      <c r="AE5" s="326">
        <f t="shared" si="8"/>
        <v>43916</v>
      </c>
      <c r="AF5" s="326">
        <f t="shared" si="8"/>
        <v>43917</v>
      </c>
      <c r="AG5" s="326">
        <f t="shared" si="8"/>
        <v>43918</v>
      </c>
      <c r="AH5" s="326">
        <f t="shared" si="8"/>
        <v>43920</v>
      </c>
      <c r="AI5" s="326">
        <f t="shared" si="8"/>
        <v>43921</v>
      </c>
      <c r="AJ5" s="326" t="str">
        <f t="shared" si="8"/>
        <v/>
      </c>
      <c r="AK5" s="53"/>
      <c r="AL5" s="53"/>
      <c r="AM5" s="53"/>
      <c r="AQ5" s="48">
        <f ca="1">EOMONTH(TODAY(),-1)+1</f>
        <v>45139</v>
      </c>
    </row>
    <row r="6" spans="2:43" ht="6" customHeight="1" x14ac:dyDescent="0.2">
      <c r="E6" s="343">
        <f>E5+1</f>
        <v>2</v>
      </c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Q6" s="48">
        <f ca="1">EOMONTH(AQ5,0)+1</f>
        <v>45170</v>
      </c>
    </row>
    <row r="7" spans="2:43" s="16" customFormat="1" ht="12" thickBot="1" x14ac:dyDescent="0.25">
      <c r="D7" s="17"/>
      <c r="E7" s="342">
        <f t="shared" ref="E7:E31" si="9">E6+1</f>
        <v>3</v>
      </c>
      <c r="F7" s="357"/>
      <c r="G7" s="357"/>
      <c r="H7" s="357"/>
      <c r="I7" s="17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53"/>
      <c r="AL7" s="53"/>
      <c r="AM7" s="53"/>
      <c r="AQ7" s="48">
        <f ca="1">EOMONTH(AQ6,0)+1</f>
        <v>45200</v>
      </c>
    </row>
    <row r="8" spans="2:43" s="52" customFormat="1" ht="12" customHeight="1" x14ac:dyDescent="0.2">
      <c r="B8" s="197" t="s">
        <v>161</v>
      </c>
      <c r="C8" s="197"/>
      <c r="D8" s="197"/>
      <c r="E8" s="344">
        <f t="shared" si="9"/>
        <v>4</v>
      </c>
      <c r="F8" s="329"/>
      <c r="G8" s="329"/>
      <c r="H8" s="387"/>
      <c r="I8" s="197"/>
      <c r="J8" s="199"/>
      <c r="K8" s="199"/>
      <c r="L8" s="199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65"/>
      <c r="AL8" s="65"/>
      <c r="AM8" s="65"/>
    </row>
    <row r="9" spans="2:43" s="66" customFormat="1" ht="5.25" customHeight="1" thickBot="1" x14ac:dyDescent="0.25">
      <c r="B9" s="83"/>
      <c r="C9" s="83"/>
      <c r="D9" s="83"/>
      <c r="E9" s="345">
        <f t="shared" si="9"/>
        <v>5</v>
      </c>
      <c r="F9" s="337"/>
      <c r="G9" s="337"/>
      <c r="H9" s="388"/>
      <c r="I9" s="83"/>
      <c r="J9" s="69"/>
      <c r="K9" s="69"/>
      <c r="L9" s="69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65"/>
      <c r="AL9" s="65"/>
      <c r="AM9" s="65"/>
    </row>
    <row r="10" spans="2:43" s="63" customFormat="1" ht="12" thickBot="1" x14ac:dyDescent="0.25">
      <c r="B10" s="412"/>
      <c r="C10" s="413" t="s">
        <v>209</v>
      </c>
      <c r="D10" s="411"/>
      <c r="E10" s="414">
        <f t="shared" si="9"/>
        <v>6</v>
      </c>
      <c r="F10" s="415"/>
      <c r="G10" s="415"/>
      <c r="H10" s="415"/>
      <c r="I10" s="411"/>
      <c r="J10" s="410"/>
      <c r="K10" s="410">
        <f>J81</f>
        <v>0</v>
      </c>
      <c r="L10" s="410">
        <f t="shared" ref="L10:Z10" si="10">K81</f>
        <v>0</v>
      </c>
      <c r="M10" s="410">
        <f t="shared" si="10"/>
        <v>0</v>
      </c>
      <c r="N10" s="410">
        <f t="shared" si="10"/>
        <v>0</v>
      </c>
      <c r="O10" s="410">
        <f t="shared" si="10"/>
        <v>0</v>
      </c>
      <c r="P10" s="410">
        <f t="shared" si="10"/>
        <v>0</v>
      </c>
      <c r="Q10" s="410">
        <f t="shared" si="10"/>
        <v>0</v>
      </c>
      <c r="R10" s="410">
        <f t="shared" si="10"/>
        <v>0</v>
      </c>
      <c r="S10" s="410">
        <f t="shared" si="10"/>
        <v>0</v>
      </c>
      <c r="T10" s="410">
        <f t="shared" si="10"/>
        <v>0</v>
      </c>
      <c r="U10" s="410">
        <f t="shared" si="10"/>
        <v>0</v>
      </c>
      <c r="V10" s="410">
        <f t="shared" si="10"/>
        <v>0</v>
      </c>
      <c r="W10" s="410">
        <f t="shared" si="10"/>
        <v>0</v>
      </c>
      <c r="X10" s="410">
        <f t="shared" si="10"/>
        <v>0</v>
      </c>
      <c r="Y10" s="410">
        <f t="shared" si="10"/>
        <v>0</v>
      </c>
      <c r="Z10" s="410">
        <f t="shared" si="10"/>
        <v>0</v>
      </c>
      <c r="AA10" s="410">
        <f t="shared" ref="AA10" si="11">Z81</f>
        <v>0</v>
      </c>
      <c r="AB10" s="410">
        <f t="shared" ref="AB10" si="12">AA81</f>
        <v>0</v>
      </c>
      <c r="AC10" s="410">
        <f t="shared" ref="AC10" si="13">AB81</f>
        <v>0</v>
      </c>
      <c r="AD10" s="410">
        <f t="shared" ref="AD10" si="14">AC81</f>
        <v>0</v>
      </c>
      <c r="AE10" s="410">
        <f t="shared" ref="AE10" si="15">AD81</f>
        <v>0</v>
      </c>
      <c r="AF10" s="410">
        <f t="shared" ref="AF10" si="16">AE81</f>
        <v>0</v>
      </c>
      <c r="AG10" s="410">
        <f t="shared" ref="AG10" si="17">AF81</f>
        <v>0</v>
      </c>
      <c r="AH10" s="410">
        <f t="shared" ref="AH10" si="18">AG81</f>
        <v>0</v>
      </c>
      <c r="AI10" s="410">
        <f t="shared" ref="AI10" si="19">AH81</f>
        <v>0</v>
      </c>
      <c r="AJ10" s="410">
        <f t="shared" ref="AJ10" si="20">AI81</f>
        <v>0</v>
      </c>
      <c r="AK10" s="64"/>
      <c r="AL10" s="64"/>
      <c r="AM10" s="64"/>
    </row>
    <row r="11" spans="2:43" s="63" customFormat="1" x14ac:dyDescent="0.2">
      <c r="C11" s="63" t="s">
        <v>210</v>
      </c>
      <c r="E11" s="407">
        <f t="shared" ref="E11" si="21">E10+1</f>
        <v>7</v>
      </c>
      <c r="F11" s="408" t="e">
        <f>HLOOKUP($F$5,Finanzplan!$F$5:$Z$81,E11,FALSE)</f>
        <v>#N/A</v>
      </c>
      <c r="G11" s="408"/>
      <c r="H11" s="409"/>
      <c r="J11" s="416">
        <f>Anfangsbestand!D16</f>
        <v>0</v>
      </c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06"/>
      <c r="AL11" s="406"/>
      <c r="AM11" s="406"/>
    </row>
    <row r="12" spans="2:43" s="37" customFormat="1" x14ac:dyDescent="0.2">
      <c r="E12" s="346"/>
      <c r="F12" s="327"/>
      <c r="G12" s="327"/>
      <c r="H12" s="389"/>
      <c r="J12" s="419"/>
      <c r="K12" s="420" t="str">
        <f ca="1">IF(AND(K11="",TODAY()&gt;K5),"nok","")</f>
        <v>nok</v>
      </c>
      <c r="L12" s="420" t="str">
        <f t="shared" ref="L12:AJ12" ca="1" si="22">IF(AND(L11="",TODAY()&gt;L5),"nok","")</f>
        <v>nok</v>
      </c>
      <c r="M12" s="420" t="str">
        <f t="shared" ca="1" si="22"/>
        <v>nok</v>
      </c>
      <c r="N12" s="420" t="str">
        <f t="shared" ca="1" si="22"/>
        <v>nok</v>
      </c>
      <c r="O12" s="420" t="str">
        <f t="shared" ca="1" si="22"/>
        <v>nok</v>
      </c>
      <c r="P12" s="420" t="str">
        <f t="shared" ca="1" si="22"/>
        <v>nok</v>
      </c>
      <c r="Q12" s="420" t="str">
        <f t="shared" ca="1" si="22"/>
        <v>nok</v>
      </c>
      <c r="R12" s="420" t="str">
        <f t="shared" ca="1" si="22"/>
        <v>nok</v>
      </c>
      <c r="S12" s="420" t="str">
        <f t="shared" ca="1" si="22"/>
        <v>nok</v>
      </c>
      <c r="T12" s="420" t="str">
        <f t="shared" ca="1" si="22"/>
        <v>nok</v>
      </c>
      <c r="U12" s="420" t="str">
        <f t="shared" ca="1" si="22"/>
        <v>nok</v>
      </c>
      <c r="V12" s="420" t="str">
        <f t="shared" ca="1" si="22"/>
        <v>nok</v>
      </c>
      <c r="W12" s="420" t="str">
        <f t="shared" ca="1" si="22"/>
        <v>nok</v>
      </c>
      <c r="X12" s="420" t="str">
        <f t="shared" ca="1" si="22"/>
        <v>nok</v>
      </c>
      <c r="Y12" s="420" t="str">
        <f t="shared" ca="1" si="22"/>
        <v>nok</v>
      </c>
      <c r="Z12" s="420" t="str">
        <f t="shared" ca="1" si="22"/>
        <v>nok</v>
      </c>
      <c r="AA12" s="420" t="str">
        <f t="shared" ca="1" si="22"/>
        <v>nok</v>
      </c>
      <c r="AB12" s="420" t="str">
        <f t="shared" ca="1" si="22"/>
        <v>nok</v>
      </c>
      <c r="AC12" s="420" t="str">
        <f t="shared" ca="1" si="22"/>
        <v>nok</v>
      </c>
      <c r="AD12" s="420" t="str">
        <f t="shared" ca="1" si="22"/>
        <v>nok</v>
      </c>
      <c r="AE12" s="420" t="str">
        <f t="shared" ca="1" si="22"/>
        <v>nok</v>
      </c>
      <c r="AF12" s="420" t="str">
        <f t="shared" ca="1" si="22"/>
        <v>nok</v>
      </c>
      <c r="AG12" s="420" t="str">
        <f t="shared" ca="1" si="22"/>
        <v>nok</v>
      </c>
      <c r="AH12" s="420" t="str">
        <f t="shared" ca="1" si="22"/>
        <v>nok</v>
      </c>
      <c r="AI12" s="420" t="str">
        <f t="shared" ca="1" si="22"/>
        <v>nok</v>
      </c>
      <c r="AJ12" s="420" t="str">
        <f t="shared" ca="1" si="22"/>
        <v/>
      </c>
      <c r="AK12" s="64"/>
      <c r="AL12" s="64"/>
      <c r="AM12" s="64"/>
    </row>
    <row r="13" spans="2:43" s="50" customFormat="1" ht="5.25" customHeight="1" collapsed="1" thickBot="1" x14ac:dyDescent="0.25">
      <c r="B13" s="37"/>
      <c r="C13" s="37"/>
      <c r="D13" s="37"/>
      <c r="E13" s="346">
        <f>E10+1</f>
        <v>7</v>
      </c>
      <c r="F13" s="327"/>
      <c r="G13" s="327"/>
      <c r="H13" s="389"/>
      <c r="I13" s="37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64"/>
      <c r="AL13" s="64"/>
      <c r="AM13" s="64"/>
    </row>
    <row r="14" spans="2:43" s="37" customFormat="1" ht="12.75" thickTop="1" thickBot="1" x14ac:dyDescent="0.25">
      <c r="B14" s="63"/>
      <c r="C14" s="193" t="s">
        <v>0</v>
      </c>
      <c r="D14" s="193"/>
      <c r="E14" s="347">
        <f t="shared" si="9"/>
        <v>8</v>
      </c>
      <c r="F14" s="328" t="e">
        <f>HLOOKUP($F$5,Finanzplan!$F$5:$Z$81,E14,FALSE)</f>
        <v>#N/A</v>
      </c>
      <c r="G14" s="328"/>
      <c r="H14" s="390"/>
      <c r="I14" s="193"/>
      <c r="J14" s="224">
        <f>IF(J11&lt;&gt;"",J11,J10)</f>
        <v>0</v>
      </c>
      <c r="K14" s="224">
        <f t="shared" ref="K14:AJ14" si="23">IF(K11&lt;&gt;"",K11,K10)</f>
        <v>0</v>
      </c>
      <c r="L14" s="224">
        <f t="shared" si="23"/>
        <v>0</v>
      </c>
      <c r="M14" s="224">
        <f t="shared" si="23"/>
        <v>0</v>
      </c>
      <c r="N14" s="224">
        <f t="shared" si="23"/>
        <v>0</v>
      </c>
      <c r="O14" s="224">
        <f t="shared" si="23"/>
        <v>0</v>
      </c>
      <c r="P14" s="224">
        <f t="shared" si="23"/>
        <v>0</v>
      </c>
      <c r="Q14" s="224">
        <f t="shared" si="23"/>
        <v>0</v>
      </c>
      <c r="R14" s="224">
        <f t="shared" si="23"/>
        <v>0</v>
      </c>
      <c r="S14" s="224">
        <f t="shared" si="23"/>
        <v>0</v>
      </c>
      <c r="T14" s="224">
        <f t="shared" si="23"/>
        <v>0</v>
      </c>
      <c r="U14" s="224">
        <f t="shared" si="23"/>
        <v>0</v>
      </c>
      <c r="V14" s="224">
        <f t="shared" si="23"/>
        <v>0</v>
      </c>
      <c r="W14" s="224">
        <f t="shared" si="23"/>
        <v>0</v>
      </c>
      <c r="X14" s="224">
        <f t="shared" si="23"/>
        <v>0</v>
      </c>
      <c r="Y14" s="224">
        <f t="shared" si="23"/>
        <v>0</v>
      </c>
      <c r="Z14" s="224">
        <f t="shared" si="23"/>
        <v>0</v>
      </c>
      <c r="AA14" s="224">
        <f t="shared" si="23"/>
        <v>0</v>
      </c>
      <c r="AB14" s="224">
        <f t="shared" si="23"/>
        <v>0</v>
      </c>
      <c r="AC14" s="224">
        <f t="shared" si="23"/>
        <v>0</v>
      </c>
      <c r="AD14" s="224">
        <f t="shared" si="23"/>
        <v>0</v>
      </c>
      <c r="AE14" s="224">
        <f t="shared" si="23"/>
        <v>0</v>
      </c>
      <c r="AF14" s="224">
        <f t="shared" si="23"/>
        <v>0</v>
      </c>
      <c r="AG14" s="224">
        <f t="shared" si="23"/>
        <v>0</v>
      </c>
      <c r="AH14" s="224">
        <f t="shared" si="23"/>
        <v>0</v>
      </c>
      <c r="AI14" s="224">
        <f t="shared" si="23"/>
        <v>0</v>
      </c>
      <c r="AJ14" s="224">
        <f t="shared" si="23"/>
        <v>0</v>
      </c>
      <c r="AK14" s="64"/>
      <c r="AL14" s="64"/>
      <c r="AM14" s="64"/>
    </row>
    <row r="15" spans="2:43" s="37" customFormat="1" x14ac:dyDescent="0.2">
      <c r="B15" s="63"/>
      <c r="E15" s="346">
        <f t="shared" si="9"/>
        <v>9</v>
      </c>
      <c r="F15" s="327"/>
      <c r="G15" s="327"/>
      <c r="H15" s="389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64"/>
      <c r="AL15" s="64"/>
      <c r="AM15" s="64"/>
    </row>
    <row r="16" spans="2:43" s="50" customFormat="1" ht="12" thickBot="1" x14ac:dyDescent="0.25">
      <c r="B16" s="37"/>
      <c r="C16" s="37"/>
      <c r="D16" s="37"/>
      <c r="E16" s="346">
        <f t="shared" si="9"/>
        <v>10</v>
      </c>
      <c r="F16" s="327"/>
      <c r="G16" s="327"/>
      <c r="H16" s="389"/>
      <c r="I16" s="37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64"/>
      <c r="AL16" s="64"/>
      <c r="AM16" s="64"/>
    </row>
    <row r="17" spans="2:39" s="52" customFormat="1" ht="12" customHeight="1" x14ac:dyDescent="0.2">
      <c r="B17" s="197" t="s">
        <v>158</v>
      </c>
      <c r="C17" s="197"/>
      <c r="D17" s="197"/>
      <c r="E17" s="344">
        <f t="shared" si="9"/>
        <v>11</v>
      </c>
      <c r="F17" s="329"/>
      <c r="G17" s="329"/>
      <c r="H17" s="387"/>
      <c r="I17" s="197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65"/>
      <c r="AL17" s="65"/>
      <c r="AM17" s="65"/>
    </row>
    <row r="18" spans="2:39" s="66" customFormat="1" ht="5.25" customHeight="1" x14ac:dyDescent="0.2">
      <c r="B18" s="114"/>
      <c r="C18" s="114"/>
      <c r="D18" s="114"/>
      <c r="E18" s="348">
        <f t="shared" si="9"/>
        <v>12</v>
      </c>
      <c r="F18" s="330"/>
      <c r="G18" s="330"/>
      <c r="H18" s="391"/>
      <c r="I18" s="114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65"/>
      <c r="AL18" s="65"/>
      <c r="AM18" s="65"/>
    </row>
    <row r="19" spans="2:39" s="51" customFormat="1" hidden="1" outlineLevel="1" x14ac:dyDescent="0.2">
      <c r="C19" s="366"/>
      <c r="D19" s="367" t="s">
        <v>168</v>
      </c>
      <c r="E19" s="368">
        <f t="shared" si="9"/>
        <v>13</v>
      </c>
      <c r="F19" s="369" t="e">
        <f>HLOOKUP($F$5,Finanzplan!$F$5:$Z$81,E19,FALSE)</f>
        <v>#N/A</v>
      </c>
      <c r="G19" s="369"/>
      <c r="H19" s="392"/>
      <c r="I19" s="367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54"/>
      <c r="AL19" s="54"/>
      <c r="AM19" s="54"/>
    </row>
    <row r="20" spans="2:39" s="66" customFormat="1" hidden="1" outlineLevel="1" x14ac:dyDescent="0.2">
      <c r="B20" s="50"/>
      <c r="C20" s="366"/>
      <c r="D20" s="371" t="s">
        <v>80</v>
      </c>
      <c r="E20" s="372">
        <f t="shared" si="9"/>
        <v>14</v>
      </c>
      <c r="F20" s="373" t="e">
        <f>HLOOKUP($F$5,Finanzplan!$F$5:$Z$81,E20,FALSE)</f>
        <v>#N/A</v>
      </c>
      <c r="G20" s="373"/>
      <c r="H20" s="393"/>
      <c r="I20" s="371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75"/>
      <c r="AL20" s="75"/>
      <c r="AM20" s="75"/>
    </row>
    <row r="21" spans="2:39" s="66" customFormat="1" hidden="1" outlineLevel="1" x14ac:dyDescent="0.2">
      <c r="B21" s="50"/>
      <c r="C21" s="366"/>
      <c r="D21" s="371" t="s">
        <v>34</v>
      </c>
      <c r="E21" s="372">
        <f t="shared" si="9"/>
        <v>15</v>
      </c>
      <c r="F21" s="373" t="e">
        <f>HLOOKUP($F$5,Finanzplan!$F$5:$Z$81,E21,FALSE)</f>
        <v>#N/A</v>
      </c>
      <c r="G21" s="373"/>
      <c r="H21" s="393"/>
      <c r="I21" s="371"/>
      <c r="J21" s="374"/>
      <c r="K21" s="374"/>
      <c r="L21" s="374"/>
      <c r="M21" s="374"/>
      <c r="N21" s="374"/>
      <c r="O21" s="374"/>
      <c r="P21" s="374"/>
      <c r="Q21" s="374"/>
      <c r="R21" s="374"/>
      <c r="S21" s="374"/>
      <c r="T21" s="374"/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/>
      <c r="AG21" s="374"/>
      <c r="AH21" s="374"/>
      <c r="AI21" s="374"/>
      <c r="AJ21" s="374"/>
      <c r="AK21" s="75"/>
      <c r="AL21" s="75"/>
      <c r="AM21" s="75"/>
    </row>
    <row r="22" spans="2:39" s="66" customFormat="1" hidden="1" outlineLevel="1" x14ac:dyDescent="0.2">
      <c r="B22" s="50"/>
      <c r="C22" s="366"/>
      <c r="D22" s="371" t="s">
        <v>35</v>
      </c>
      <c r="E22" s="372">
        <f t="shared" si="9"/>
        <v>16</v>
      </c>
      <c r="F22" s="373" t="e">
        <f>HLOOKUP($F$5,Finanzplan!$F$5:$Z$81,E22,FALSE)</f>
        <v>#N/A</v>
      </c>
      <c r="G22" s="373"/>
      <c r="H22" s="393"/>
      <c r="I22" s="371"/>
      <c r="J22" s="374"/>
      <c r="K22" s="374"/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  <c r="AE22" s="374"/>
      <c r="AF22" s="374"/>
      <c r="AG22" s="374"/>
      <c r="AH22" s="374"/>
      <c r="AI22" s="374"/>
      <c r="AJ22" s="374"/>
      <c r="AK22" s="75"/>
      <c r="AL22" s="75"/>
      <c r="AM22" s="75"/>
    </row>
    <row r="23" spans="2:39" s="50" customFormat="1" collapsed="1" x14ac:dyDescent="0.2">
      <c r="C23" s="380" t="s">
        <v>21</v>
      </c>
      <c r="D23" s="50" t="s">
        <v>23</v>
      </c>
      <c r="E23" s="375">
        <f t="shared" si="9"/>
        <v>17</v>
      </c>
      <c r="F23" s="376" t="e">
        <f>HLOOKUP($F$5,Finanzplan!$F$5:$Z$81,E23,FALSE)</f>
        <v>#N/A</v>
      </c>
      <c r="G23" s="382">
        <f>SUM(J23:AJ23)</f>
        <v>0</v>
      </c>
      <c r="H23" s="394" t="e">
        <f>IF(ROUND(G23,0)&lt;&gt;ROUND(F23,0),"nok","")</f>
        <v>#N/A</v>
      </c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73"/>
      <c r="AL23" s="73"/>
      <c r="AM23" s="73"/>
    </row>
    <row r="24" spans="2:39" s="66" customFormat="1" hidden="1" outlineLevel="1" x14ac:dyDescent="0.2">
      <c r="B24" s="50"/>
      <c r="C24" s="366"/>
      <c r="D24" s="371" t="s">
        <v>32</v>
      </c>
      <c r="E24" s="372">
        <f t="shared" si="9"/>
        <v>18</v>
      </c>
      <c r="F24" s="373" t="e">
        <f>HLOOKUP($F$5,Finanzplan!$F$5:$Z$81,E24,FALSE)</f>
        <v>#N/A</v>
      </c>
      <c r="G24" s="373"/>
      <c r="H24" s="393" t="e">
        <f t="shared" ref="H24:H26" si="24">IF(ROUND(G24,0)&lt;&gt;ROUND(F24,0),"nok","")</f>
        <v>#N/A</v>
      </c>
      <c r="I24" s="371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7"/>
      <c r="AD24" s="417"/>
      <c r="AE24" s="417"/>
      <c r="AF24" s="417"/>
      <c r="AG24" s="417"/>
      <c r="AH24" s="417"/>
      <c r="AI24" s="417"/>
      <c r="AJ24" s="417"/>
      <c r="AK24" s="75"/>
      <c r="AL24" s="75"/>
      <c r="AM24" s="75"/>
    </row>
    <row r="25" spans="2:39" s="66" customFormat="1" hidden="1" outlineLevel="1" x14ac:dyDescent="0.2">
      <c r="B25" s="50"/>
      <c r="C25" s="366"/>
      <c r="D25" s="371" t="s">
        <v>33</v>
      </c>
      <c r="E25" s="372">
        <f t="shared" si="9"/>
        <v>19</v>
      </c>
      <c r="F25" s="373" t="e">
        <f>HLOOKUP($F$5,Finanzplan!$F$5:$Z$81,E25,FALSE)</f>
        <v>#N/A</v>
      </c>
      <c r="G25" s="373"/>
      <c r="H25" s="393" t="e">
        <f t="shared" si="24"/>
        <v>#N/A</v>
      </c>
      <c r="I25" s="371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75"/>
      <c r="AL25" s="75"/>
      <c r="AM25" s="75"/>
    </row>
    <row r="26" spans="2:39" s="50" customFormat="1" collapsed="1" x14ac:dyDescent="0.2">
      <c r="C26" s="380" t="s">
        <v>11</v>
      </c>
      <c r="D26" s="50" t="s">
        <v>31</v>
      </c>
      <c r="E26" s="375">
        <f t="shared" si="9"/>
        <v>20</v>
      </c>
      <c r="F26" s="376" t="e">
        <f>HLOOKUP($F$5,Finanzplan!$F$5:$Z$81,E26,FALSE)</f>
        <v>#N/A</v>
      </c>
      <c r="G26" s="382">
        <f>SUM(J26:AJ26)</f>
        <v>0</v>
      </c>
      <c r="H26" s="394" t="e">
        <f t="shared" si="24"/>
        <v>#N/A</v>
      </c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73"/>
      <c r="AL26" s="73"/>
      <c r="AM26" s="73"/>
    </row>
    <row r="27" spans="2:39" s="50" customFormat="1" ht="12" thickBot="1" x14ac:dyDescent="0.25">
      <c r="C27" s="366" t="s">
        <v>11</v>
      </c>
      <c r="D27" s="377" t="s">
        <v>24</v>
      </c>
      <c r="E27" s="378">
        <f t="shared" si="9"/>
        <v>21</v>
      </c>
      <c r="F27" s="379" t="e">
        <f>HLOOKUP($F$5,Finanzplan!$F$5:$Z$81,E27,FALSE)</f>
        <v>#N/A</v>
      </c>
      <c r="G27" s="379">
        <f>SUM(J27:AJ27)</f>
        <v>0</v>
      </c>
      <c r="H27" s="395"/>
      <c r="I27" s="377"/>
      <c r="J27" s="410">
        <f>SUMIFS('Offene Posten'!$G:$G,'Offene Posten'!$I:$I,J$5,'Offene Posten'!$J:$J,"Debitoren")</f>
        <v>0</v>
      </c>
      <c r="K27" s="410">
        <f>SUMIFS('Offene Posten'!$G:$G,'Offene Posten'!$I:$I,K$5,'Offene Posten'!$J:$J,"Debitoren")</f>
        <v>0</v>
      </c>
      <c r="L27" s="410">
        <f>SUMIFS('Offene Posten'!$G:$G,'Offene Posten'!$I:$I,L$5,'Offene Posten'!$J:$J,"Debitoren")</f>
        <v>0</v>
      </c>
      <c r="M27" s="410">
        <f>SUMIFS('Offene Posten'!$G:$G,'Offene Posten'!$I:$I,M$5,'Offene Posten'!$J:$J,"Debitoren")</f>
        <v>0</v>
      </c>
      <c r="N27" s="410">
        <f>SUMIFS('Offene Posten'!$G:$G,'Offene Posten'!$I:$I,N$5,'Offene Posten'!$J:$J,"Debitoren")</f>
        <v>0</v>
      </c>
      <c r="O27" s="410">
        <f>SUMIFS('Offene Posten'!$G:$G,'Offene Posten'!$I:$I,O$5,'Offene Posten'!$J:$J,"Debitoren")</f>
        <v>0</v>
      </c>
      <c r="P27" s="410">
        <f>SUMIFS('Offene Posten'!$G:$G,'Offene Posten'!$I:$I,P$5,'Offene Posten'!$J:$J,"Debitoren")</f>
        <v>0</v>
      </c>
      <c r="Q27" s="410">
        <f>SUMIFS('Offene Posten'!$G:$G,'Offene Posten'!$I:$I,Q$5,'Offene Posten'!$J:$J,"Debitoren")</f>
        <v>0</v>
      </c>
      <c r="R27" s="410">
        <f>SUMIFS('Offene Posten'!$G:$G,'Offene Posten'!$I:$I,R$5,'Offene Posten'!$J:$J,"Debitoren")</f>
        <v>0</v>
      </c>
      <c r="S27" s="410">
        <f>SUMIFS('Offene Posten'!$G:$G,'Offene Posten'!$I:$I,S$5,'Offene Posten'!$J:$J,"Debitoren")</f>
        <v>0</v>
      </c>
      <c r="T27" s="410">
        <f>SUMIFS('Offene Posten'!$G:$G,'Offene Posten'!$I:$I,T$5,'Offene Posten'!$J:$J,"Debitoren")</f>
        <v>0</v>
      </c>
      <c r="U27" s="410">
        <f>SUMIFS('Offene Posten'!$G:$G,'Offene Posten'!$I:$I,U$5,'Offene Posten'!$J:$J,"Debitoren")</f>
        <v>0</v>
      </c>
      <c r="V27" s="410">
        <f>SUMIFS('Offene Posten'!$G:$G,'Offene Posten'!$I:$I,V$5,'Offene Posten'!$J:$J,"Debitoren")</f>
        <v>0</v>
      </c>
      <c r="W27" s="410">
        <f>SUMIFS('Offene Posten'!$G:$G,'Offene Posten'!$I:$I,W$5,'Offene Posten'!$J:$J,"Debitoren")</f>
        <v>0</v>
      </c>
      <c r="X27" s="410">
        <f>SUMIFS('Offene Posten'!$G:$G,'Offene Posten'!$I:$I,X$5,'Offene Posten'!$J:$J,"Debitoren")</f>
        <v>0</v>
      </c>
      <c r="Y27" s="410">
        <f>SUMIFS('Offene Posten'!$G:$G,'Offene Posten'!$I:$I,Y$5,'Offene Posten'!$J:$J,"Debitoren")</f>
        <v>0</v>
      </c>
      <c r="Z27" s="410">
        <f>SUMIFS('Offene Posten'!$G:$G,'Offene Posten'!$I:$I,Z$5,'Offene Posten'!$J:$J,"Debitoren")</f>
        <v>0</v>
      </c>
      <c r="AA27" s="410">
        <f>SUMIFS('Offene Posten'!$G:$G,'Offene Posten'!$I:$I,AA$5,'Offene Posten'!$J:$J,"Debitoren")</f>
        <v>0</v>
      </c>
      <c r="AB27" s="410">
        <f>SUMIFS('Offene Posten'!$G:$G,'Offene Posten'!$I:$I,AB$5,'Offene Posten'!$J:$J,"Debitoren")</f>
        <v>0</v>
      </c>
      <c r="AC27" s="410">
        <f>SUMIFS('Offene Posten'!$G:$G,'Offene Posten'!$I:$I,AC$5,'Offene Posten'!$J:$J,"Debitoren")</f>
        <v>0</v>
      </c>
      <c r="AD27" s="410">
        <f>SUMIFS('Offene Posten'!$G:$G,'Offene Posten'!$I:$I,AD$5,'Offene Posten'!$J:$J,"Debitoren")</f>
        <v>0</v>
      </c>
      <c r="AE27" s="410">
        <f>SUMIFS('Offene Posten'!$G:$G,'Offene Posten'!$I:$I,AE$5,'Offene Posten'!$J:$J,"Debitoren")</f>
        <v>0</v>
      </c>
      <c r="AF27" s="410">
        <f>SUMIFS('Offene Posten'!$G:$G,'Offene Posten'!$I:$I,AF$5,'Offene Posten'!$J:$J,"Debitoren")</f>
        <v>0</v>
      </c>
      <c r="AG27" s="410">
        <f>SUMIFS('Offene Posten'!$G:$G,'Offene Posten'!$I:$I,AG$5,'Offene Posten'!$J:$J,"Debitoren")</f>
        <v>0</v>
      </c>
      <c r="AH27" s="410">
        <f>SUMIFS('Offene Posten'!$G:$G,'Offene Posten'!$I:$I,AH$5,'Offene Posten'!$J:$J,"Debitoren")</f>
        <v>0</v>
      </c>
      <c r="AI27" s="410">
        <f>SUMIFS('Offene Posten'!$G:$G,'Offene Posten'!$I:$I,AI$5,'Offene Posten'!$J:$J,"Debitoren")</f>
        <v>0</v>
      </c>
      <c r="AJ27" s="410">
        <f>SUMIFS('Offene Posten'!$G:$G,'Offene Posten'!$I:$I,AJ$5,'Offene Posten'!$J:$J,"Debitoren")</f>
        <v>0</v>
      </c>
      <c r="AK27" s="73"/>
      <c r="AL27" s="73"/>
      <c r="AM27" s="73"/>
    </row>
    <row r="28" spans="2:39" s="50" customFormat="1" x14ac:dyDescent="0.2">
      <c r="C28" s="380" t="s">
        <v>204</v>
      </c>
      <c r="D28" s="405" t="s">
        <v>203</v>
      </c>
      <c r="E28" s="375"/>
      <c r="F28" s="382"/>
      <c r="G28" s="382">
        <f>SUM(J28:AJ28)</f>
        <v>0</v>
      </c>
      <c r="H28" s="394" t="str">
        <f>IF(ROUND(G28,0)&lt;&gt;ROUND(G27,0),"check","")</f>
        <v/>
      </c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73"/>
      <c r="AL28" s="73"/>
      <c r="AM28" s="73"/>
    </row>
    <row r="29" spans="2:39" s="50" customFormat="1" collapsed="1" x14ac:dyDescent="0.2">
      <c r="C29" s="87" t="s">
        <v>3</v>
      </c>
      <c r="D29" s="88"/>
      <c r="E29" s="89">
        <f>E27+1</f>
        <v>22</v>
      </c>
      <c r="F29" s="333" t="e">
        <f>HLOOKUP($F$5,Finanzplan!$F$5:$Z$81,E29,FALSE)</f>
        <v>#N/A</v>
      </c>
      <c r="G29" s="333"/>
      <c r="H29" s="396"/>
      <c r="I29" s="88"/>
      <c r="J29" s="90">
        <f t="shared" ref="J29:AJ29" si="25">SUM(J$26:J$28)</f>
        <v>0</v>
      </c>
      <c r="K29" s="90">
        <f t="shared" si="25"/>
        <v>0</v>
      </c>
      <c r="L29" s="90">
        <f t="shared" si="25"/>
        <v>0</v>
      </c>
      <c r="M29" s="90">
        <f t="shared" si="25"/>
        <v>0</v>
      </c>
      <c r="N29" s="90">
        <f t="shared" si="25"/>
        <v>0</v>
      </c>
      <c r="O29" s="90">
        <f t="shared" si="25"/>
        <v>0</v>
      </c>
      <c r="P29" s="90">
        <f t="shared" si="25"/>
        <v>0</v>
      </c>
      <c r="Q29" s="90">
        <f t="shared" si="25"/>
        <v>0</v>
      </c>
      <c r="R29" s="90">
        <f t="shared" si="25"/>
        <v>0</v>
      </c>
      <c r="S29" s="90">
        <f t="shared" si="25"/>
        <v>0</v>
      </c>
      <c r="T29" s="90">
        <f t="shared" si="25"/>
        <v>0</v>
      </c>
      <c r="U29" s="90">
        <f t="shared" si="25"/>
        <v>0</v>
      </c>
      <c r="V29" s="90">
        <f t="shared" si="25"/>
        <v>0</v>
      </c>
      <c r="W29" s="90">
        <f t="shared" si="25"/>
        <v>0</v>
      </c>
      <c r="X29" s="90">
        <f t="shared" si="25"/>
        <v>0</v>
      </c>
      <c r="Y29" s="90">
        <f t="shared" si="25"/>
        <v>0</v>
      </c>
      <c r="Z29" s="90">
        <f t="shared" si="25"/>
        <v>0</v>
      </c>
      <c r="AA29" s="90">
        <f t="shared" si="25"/>
        <v>0</v>
      </c>
      <c r="AB29" s="90">
        <f t="shared" si="25"/>
        <v>0</v>
      </c>
      <c r="AC29" s="90">
        <f t="shared" si="25"/>
        <v>0</v>
      </c>
      <c r="AD29" s="90">
        <f t="shared" si="25"/>
        <v>0</v>
      </c>
      <c r="AE29" s="90">
        <f t="shared" si="25"/>
        <v>0</v>
      </c>
      <c r="AF29" s="90">
        <f t="shared" si="25"/>
        <v>0</v>
      </c>
      <c r="AG29" s="90">
        <f t="shared" si="25"/>
        <v>0</v>
      </c>
      <c r="AH29" s="90">
        <f t="shared" si="25"/>
        <v>0</v>
      </c>
      <c r="AI29" s="90">
        <f t="shared" si="25"/>
        <v>0</v>
      </c>
      <c r="AJ29" s="90">
        <f t="shared" si="25"/>
        <v>0</v>
      </c>
      <c r="AK29" s="73"/>
      <c r="AL29" s="73"/>
      <c r="AM29" s="73"/>
    </row>
    <row r="30" spans="2:39" s="66" customFormat="1" ht="5.25" customHeight="1" collapsed="1" x14ac:dyDescent="0.2">
      <c r="B30" s="37"/>
      <c r="C30" s="37"/>
      <c r="D30" s="37"/>
      <c r="E30" s="346">
        <f t="shared" si="9"/>
        <v>23</v>
      </c>
      <c r="F30" s="327"/>
      <c r="G30" s="327"/>
      <c r="H30" s="389"/>
      <c r="I30" s="3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5"/>
      <c r="AL30" s="65"/>
      <c r="AM30" s="65"/>
    </row>
    <row r="31" spans="2:39" s="51" customFormat="1" x14ac:dyDescent="0.2">
      <c r="C31" s="72" t="s">
        <v>21</v>
      </c>
      <c r="D31" s="91" t="s">
        <v>79</v>
      </c>
      <c r="E31" s="349">
        <f t="shared" si="9"/>
        <v>24</v>
      </c>
      <c r="F31" s="359" t="e">
        <f>HLOOKUP($F$5,Finanzplan!$F$5:$Z$81,E31,FALSE)</f>
        <v>#N/A</v>
      </c>
      <c r="G31" s="108">
        <f t="shared" ref="G31:G33" si="26">SUM(J31:AJ31)</f>
        <v>0</v>
      </c>
      <c r="H31" s="397" t="e">
        <f t="shared" ref="H31:H33" si="27">IF(ROUND(G31,0)&lt;&gt;ROUND(F31,0),"nok","")</f>
        <v>#N/A</v>
      </c>
      <c r="I31" s="91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417"/>
      <c r="AB31" s="417"/>
      <c r="AC31" s="417"/>
      <c r="AD31" s="417"/>
      <c r="AE31" s="417"/>
      <c r="AF31" s="417"/>
      <c r="AG31" s="417"/>
      <c r="AH31" s="417"/>
      <c r="AI31" s="417"/>
      <c r="AJ31" s="417"/>
      <c r="AK31" s="54"/>
      <c r="AL31" s="54"/>
      <c r="AM31" s="54"/>
    </row>
    <row r="32" spans="2:39" s="51" customFormat="1" x14ac:dyDescent="0.2">
      <c r="C32" s="72" t="s">
        <v>21</v>
      </c>
      <c r="D32" s="94" t="s">
        <v>78</v>
      </c>
      <c r="E32" s="352">
        <f t="shared" ref="E32:E85" si="28">E31+1</f>
        <v>25</v>
      </c>
      <c r="F32" s="360" t="e">
        <f>HLOOKUP($F$5,Finanzplan!$F$5:$Z$81,E32,FALSE)</f>
        <v>#N/A</v>
      </c>
      <c r="G32" s="334">
        <f t="shared" si="26"/>
        <v>0</v>
      </c>
      <c r="H32" s="398" t="e">
        <f t="shared" si="27"/>
        <v>#N/A</v>
      </c>
      <c r="I32" s="94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  <c r="AH32" s="417"/>
      <c r="AI32" s="417"/>
      <c r="AJ32" s="417"/>
      <c r="AK32" s="54"/>
      <c r="AL32" s="54"/>
      <c r="AM32" s="54"/>
    </row>
    <row r="33" spans="2:39" s="50" customFormat="1" x14ac:dyDescent="0.2">
      <c r="C33" s="74" t="s">
        <v>11</v>
      </c>
      <c r="D33" s="101" t="s">
        <v>88</v>
      </c>
      <c r="E33" s="351">
        <f t="shared" si="28"/>
        <v>26</v>
      </c>
      <c r="F33" s="361" t="e">
        <f>HLOOKUP($F$5,Finanzplan!$F$5:$Z$81,E33,FALSE)</f>
        <v>#N/A</v>
      </c>
      <c r="G33" s="332">
        <f t="shared" si="26"/>
        <v>0</v>
      </c>
      <c r="H33" s="399" t="e">
        <f t="shared" si="27"/>
        <v>#N/A</v>
      </c>
      <c r="I33" s="101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7"/>
      <c r="AD33" s="417"/>
      <c r="AE33" s="417"/>
      <c r="AF33" s="417"/>
      <c r="AG33" s="417"/>
      <c r="AH33" s="417"/>
      <c r="AI33" s="417"/>
      <c r="AJ33" s="417"/>
      <c r="AK33" s="73"/>
      <c r="AL33" s="73"/>
      <c r="AM33" s="73"/>
    </row>
    <row r="34" spans="2:39" s="52" customFormat="1" x14ac:dyDescent="0.2">
      <c r="B34" s="37"/>
      <c r="C34" s="76"/>
      <c r="D34" s="87" t="s">
        <v>28</v>
      </c>
      <c r="E34" s="353">
        <f t="shared" si="28"/>
        <v>27</v>
      </c>
      <c r="F34" s="335" t="e">
        <f>HLOOKUP($F$5,Finanzplan!$F$5:$Z$81,E34,FALSE)</f>
        <v>#N/A</v>
      </c>
      <c r="G34" s="335"/>
      <c r="H34" s="400"/>
      <c r="I34" s="87"/>
      <c r="J34" s="120">
        <f t="shared" ref="J34:AC34" si="29">SUM(J$31:J$33)</f>
        <v>0</v>
      </c>
      <c r="K34" s="120">
        <f t="shared" si="29"/>
        <v>0</v>
      </c>
      <c r="L34" s="120">
        <f t="shared" si="29"/>
        <v>0</v>
      </c>
      <c r="M34" s="120">
        <f t="shared" si="29"/>
        <v>0</v>
      </c>
      <c r="N34" s="120">
        <f t="shared" si="29"/>
        <v>0</v>
      </c>
      <c r="O34" s="120">
        <f t="shared" si="29"/>
        <v>0</v>
      </c>
      <c r="P34" s="120">
        <f t="shared" si="29"/>
        <v>0</v>
      </c>
      <c r="Q34" s="120">
        <f t="shared" si="29"/>
        <v>0</v>
      </c>
      <c r="R34" s="120">
        <f t="shared" si="29"/>
        <v>0</v>
      </c>
      <c r="S34" s="120">
        <f t="shared" si="29"/>
        <v>0</v>
      </c>
      <c r="T34" s="120">
        <f t="shared" si="29"/>
        <v>0</v>
      </c>
      <c r="U34" s="120">
        <f t="shared" si="29"/>
        <v>0</v>
      </c>
      <c r="V34" s="120">
        <f t="shared" si="29"/>
        <v>0</v>
      </c>
      <c r="W34" s="120">
        <f t="shared" si="29"/>
        <v>0</v>
      </c>
      <c r="X34" s="120">
        <f t="shared" si="29"/>
        <v>0</v>
      </c>
      <c r="Y34" s="120">
        <f t="shared" si="29"/>
        <v>0</v>
      </c>
      <c r="Z34" s="120">
        <f t="shared" si="29"/>
        <v>0</v>
      </c>
      <c r="AA34" s="120">
        <f t="shared" si="29"/>
        <v>0</v>
      </c>
      <c r="AB34" s="120">
        <f t="shared" si="29"/>
        <v>0</v>
      </c>
      <c r="AC34" s="120">
        <f t="shared" si="29"/>
        <v>0</v>
      </c>
      <c r="AD34" s="120">
        <f t="shared" ref="AD34:AJ34" si="30">SUM(AD$31:AD$33)</f>
        <v>0</v>
      </c>
      <c r="AE34" s="120">
        <f t="shared" si="30"/>
        <v>0</v>
      </c>
      <c r="AF34" s="120">
        <f t="shared" si="30"/>
        <v>0</v>
      </c>
      <c r="AG34" s="120">
        <f t="shared" si="30"/>
        <v>0</v>
      </c>
      <c r="AH34" s="120">
        <f t="shared" si="30"/>
        <v>0</v>
      </c>
      <c r="AI34" s="120">
        <f t="shared" si="30"/>
        <v>0</v>
      </c>
      <c r="AJ34" s="120">
        <f t="shared" si="30"/>
        <v>0</v>
      </c>
      <c r="AK34" s="65"/>
      <c r="AL34" s="65"/>
      <c r="AM34" s="65"/>
    </row>
    <row r="35" spans="2:39" s="66" customFormat="1" ht="5.25" customHeight="1" collapsed="1" x14ac:dyDescent="0.2">
      <c r="B35" s="37"/>
      <c r="C35" s="37"/>
      <c r="D35" s="37"/>
      <c r="E35" s="346">
        <f t="shared" si="28"/>
        <v>28</v>
      </c>
      <c r="F35" s="327"/>
      <c r="G35" s="327"/>
      <c r="H35" s="389"/>
      <c r="I35" s="3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5"/>
      <c r="AL35" s="65"/>
      <c r="AM35" s="65"/>
    </row>
    <row r="36" spans="2:39" s="50" customFormat="1" x14ac:dyDescent="0.2">
      <c r="C36" s="74" t="s">
        <v>11</v>
      </c>
      <c r="D36" s="97" t="s">
        <v>25</v>
      </c>
      <c r="E36" s="350">
        <f t="shared" si="28"/>
        <v>29</v>
      </c>
      <c r="F36" s="360" t="e">
        <f>HLOOKUP($F$5,Finanzplan!$F$5:$Z$81,E36,FALSE)</f>
        <v>#N/A</v>
      </c>
      <c r="G36" s="331">
        <f t="shared" ref="G36:G37" si="31">SUM(J36:AJ36)</f>
        <v>0</v>
      </c>
      <c r="H36" s="401" t="e">
        <f t="shared" ref="H36:H37" si="32">IF(ROUND(G36,0)&lt;&gt;ROUND(F36,0),"nok","")</f>
        <v>#N/A</v>
      </c>
      <c r="I36" s="9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  <c r="AH36" s="417"/>
      <c r="AI36" s="417"/>
      <c r="AJ36" s="417"/>
      <c r="AK36" s="54"/>
      <c r="AL36" s="54"/>
      <c r="AM36" s="54"/>
    </row>
    <row r="37" spans="2:39" s="50" customFormat="1" x14ac:dyDescent="0.2">
      <c r="C37" s="74" t="s">
        <v>21</v>
      </c>
      <c r="D37" s="97" t="s">
        <v>26</v>
      </c>
      <c r="E37" s="350">
        <f t="shared" si="28"/>
        <v>30</v>
      </c>
      <c r="F37" s="360" t="e">
        <f>HLOOKUP($F$5,Finanzplan!$F$5:$Z$81,E37,FALSE)</f>
        <v>#N/A</v>
      </c>
      <c r="G37" s="331">
        <f t="shared" si="31"/>
        <v>0</v>
      </c>
      <c r="H37" s="401" t="e">
        <f t="shared" si="32"/>
        <v>#N/A</v>
      </c>
      <c r="I37" s="97"/>
      <c r="J37" s="417"/>
      <c r="K37" s="417"/>
      <c r="L37" s="417"/>
      <c r="M37" s="417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7"/>
      <c r="AD37" s="417"/>
      <c r="AE37" s="417"/>
      <c r="AF37" s="417"/>
      <c r="AG37" s="417"/>
      <c r="AH37" s="417"/>
      <c r="AI37" s="417"/>
      <c r="AJ37" s="417"/>
      <c r="AK37" s="73"/>
      <c r="AL37" s="73"/>
      <c r="AM37" s="73"/>
    </row>
    <row r="38" spans="2:39" s="50" customFormat="1" ht="12" thickBot="1" x14ac:dyDescent="0.25">
      <c r="C38" s="366" t="s">
        <v>21</v>
      </c>
      <c r="D38" s="377" t="s">
        <v>27</v>
      </c>
      <c r="E38" s="378">
        <f t="shared" si="28"/>
        <v>31</v>
      </c>
      <c r="F38" s="379" t="e">
        <f>HLOOKUP($F$5,Finanzplan!$F$5:$Z$81,E38,FALSE)</f>
        <v>#N/A</v>
      </c>
      <c r="G38" s="379">
        <f>SUM(J38:AJ38)</f>
        <v>0</v>
      </c>
      <c r="H38" s="395"/>
      <c r="I38" s="377"/>
      <c r="J38" s="410">
        <f>SUMIFS('Offene Posten'!$G:$G,'Offene Posten'!$I:$I,J$5,'Offene Posten'!$J:$J,"Kreditoren")</f>
        <v>0</v>
      </c>
      <c r="K38" s="410">
        <f>SUMIFS('Offene Posten'!$G:$G,'Offene Posten'!$I:$I,K$5,'Offene Posten'!$J:$J,"Kreditoren")</f>
        <v>0</v>
      </c>
      <c r="L38" s="410">
        <f>SUMIFS('Offene Posten'!$G:$G,'Offene Posten'!$I:$I,L$5,'Offene Posten'!$J:$J,"Kreditoren")</f>
        <v>0</v>
      </c>
      <c r="M38" s="410">
        <f>SUMIFS('Offene Posten'!$G:$G,'Offene Posten'!$I:$I,M$5,'Offene Posten'!$J:$J,"Kreditoren")</f>
        <v>0</v>
      </c>
      <c r="N38" s="410">
        <f>SUMIFS('Offene Posten'!$G:$G,'Offene Posten'!$I:$I,N$5,'Offene Posten'!$J:$J,"Kreditoren")</f>
        <v>0</v>
      </c>
      <c r="O38" s="410">
        <f>SUMIFS('Offene Posten'!$G:$G,'Offene Posten'!$I:$I,O$5,'Offene Posten'!$J:$J,"Kreditoren")</f>
        <v>0</v>
      </c>
      <c r="P38" s="410">
        <f>SUMIFS('Offene Posten'!$G:$G,'Offene Posten'!$I:$I,P$5,'Offene Posten'!$J:$J,"Kreditoren")</f>
        <v>0</v>
      </c>
      <c r="Q38" s="410">
        <f>SUMIFS('Offene Posten'!$G:$G,'Offene Posten'!$I:$I,Q$5,'Offene Posten'!$J:$J,"Kreditoren")</f>
        <v>0</v>
      </c>
      <c r="R38" s="410">
        <f>SUMIFS('Offene Posten'!$G:$G,'Offene Posten'!$I:$I,R$5,'Offene Posten'!$J:$J,"Kreditoren")</f>
        <v>0</v>
      </c>
      <c r="S38" s="410">
        <f>SUMIFS('Offene Posten'!$G:$G,'Offene Posten'!$I:$I,S$5,'Offene Posten'!$J:$J,"Kreditoren")</f>
        <v>0</v>
      </c>
      <c r="T38" s="410">
        <f>SUMIFS('Offene Posten'!$G:$G,'Offene Posten'!$I:$I,T$5,'Offene Posten'!$J:$J,"Kreditoren")</f>
        <v>0</v>
      </c>
      <c r="U38" s="410">
        <f>SUMIFS('Offene Posten'!$G:$G,'Offene Posten'!$I:$I,U$5,'Offene Posten'!$J:$J,"Kreditoren")</f>
        <v>0</v>
      </c>
      <c r="V38" s="410">
        <f>SUMIFS('Offene Posten'!$G:$G,'Offene Posten'!$I:$I,V$5,'Offene Posten'!$J:$J,"Kreditoren")</f>
        <v>0</v>
      </c>
      <c r="W38" s="410">
        <f>SUMIFS('Offene Posten'!$G:$G,'Offene Posten'!$I:$I,W$5,'Offene Posten'!$J:$J,"Kreditoren")</f>
        <v>0</v>
      </c>
      <c r="X38" s="410">
        <f>SUMIFS('Offene Posten'!$G:$G,'Offene Posten'!$I:$I,X$5,'Offene Posten'!$J:$J,"Kreditoren")</f>
        <v>0</v>
      </c>
      <c r="Y38" s="410">
        <f>SUMIFS('Offene Posten'!$G:$G,'Offene Posten'!$I:$I,Y$5,'Offene Posten'!$J:$J,"Kreditoren")</f>
        <v>0</v>
      </c>
      <c r="Z38" s="410">
        <f>SUMIFS('Offene Posten'!$G:$G,'Offene Posten'!$I:$I,Z$5,'Offene Posten'!$J:$J,"Kreditoren")</f>
        <v>0</v>
      </c>
      <c r="AA38" s="410">
        <f>SUMIFS('Offene Posten'!$G:$G,'Offene Posten'!$I:$I,AA$5,'Offene Posten'!$J:$J,"Kreditoren")</f>
        <v>0</v>
      </c>
      <c r="AB38" s="410">
        <f>SUMIFS('Offene Posten'!$G:$G,'Offene Posten'!$I:$I,AB$5,'Offene Posten'!$J:$J,"Kreditoren")</f>
        <v>0</v>
      </c>
      <c r="AC38" s="410">
        <f>SUMIFS('Offene Posten'!$G:$G,'Offene Posten'!$I:$I,AC$5,'Offene Posten'!$J:$J,"Kreditoren")</f>
        <v>0</v>
      </c>
      <c r="AD38" s="410">
        <f>SUMIFS('Offene Posten'!$G:$G,'Offene Posten'!$I:$I,AD$5,'Offene Posten'!$J:$J,"Kreditoren")</f>
        <v>0</v>
      </c>
      <c r="AE38" s="410">
        <f>SUMIFS('Offene Posten'!$G:$G,'Offene Posten'!$I:$I,AE$5,'Offene Posten'!$J:$J,"Kreditoren")</f>
        <v>0</v>
      </c>
      <c r="AF38" s="410">
        <f>SUMIFS('Offene Posten'!$G:$G,'Offene Posten'!$I:$I,AF$5,'Offene Posten'!$J:$J,"Kreditoren")</f>
        <v>0</v>
      </c>
      <c r="AG38" s="410">
        <f>SUMIFS('Offene Posten'!$G:$G,'Offene Posten'!$I:$I,AG$5,'Offene Posten'!$J:$J,"Kreditoren")</f>
        <v>0</v>
      </c>
      <c r="AH38" s="410">
        <f>SUMIFS('Offene Posten'!$G:$G,'Offene Posten'!$I:$I,AH$5,'Offene Posten'!$J:$J,"Kreditoren")</f>
        <v>0</v>
      </c>
      <c r="AI38" s="410">
        <f>SUMIFS('Offene Posten'!$G:$G,'Offene Posten'!$I:$I,AI$5,'Offene Posten'!$J:$J,"Kreditoren")</f>
        <v>0</v>
      </c>
      <c r="AJ38" s="410">
        <f>SUMIFS('Offene Posten'!$G:$G,'Offene Posten'!$I:$I,AJ$5,'Offene Posten'!$J:$J,"Kreditoren")</f>
        <v>0</v>
      </c>
      <c r="AK38" s="73"/>
      <c r="AL38" s="73"/>
      <c r="AM38" s="73"/>
    </row>
    <row r="39" spans="2:39" s="51" customFormat="1" x14ac:dyDescent="0.2">
      <c r="C39" s="72" t="s">
        <v>204</v>
      </c>
      <c r="D39" s="404" t="s">
        <v>205</v>
      </c>
      <c r="E39" s="352"/>
      <c r="F39" s="331"/>
      <c r="G39" s="334">
        <f t="shared" ref="G39:G41" si="33">SUM(J39:AJ39)</f>
        <v>0</v>
      </c>
      <c r="H39" s="398" t="str">
        <f>IF(ROUND(G39,0)&lt;&gt;ROUND(G38,0),"check","")</f>
        <v/>
      </c>
      <c r="I39" s="94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73"/>
      <c r="AL39" s="73"/>
      <c r="AM39" s="73"/>
    </row>
    <row r="40" spans="2:39" s="51" customFormat="1" x14ac:dyDescent="0.2">
      <c r="C40" s="72" t="s">
        <v>21</v>
      </c>
      <c r="D40" s="94" t="s">
        <v>76</v>
      </c>
      <c r="E40" s="352">
        <f>E38+1</f>
        <v>32</v>
      </c>
      <c r="F40" s="360" t="e">
        <f>HLOOKUP($F$5,Finanzplan!$F$5:$Z$81,E40,FALSE)</f>
        <v>#N/A</v>
      </c>
      <c r="G40" s="334">
        <f t="shared" si="33"/>
        <v>0</v>
      </c>
      <c r="H40" s="398" t="e">
        <f t="shared" ref="H40:H41" si="34">IF(ROUND(G40,0)&lt;&gt;ROUND(F40,0),"nok","")</f>
        <v>#N/A</v>
      </c>
      <c r="I40" s="94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54"/>
      <c r="AL40" s="54"/>
      <c r="AM40" s="54"/>
    </row>
    <row r="41" spans="2:39" s="51" customFormat="1" x14ac:dyDescent="0.2">
      <c r="C41" s="72" t="s">
        <v>21</v>
      </c>
      <c r="D41" s="106" t="s">
        <v>12</v>
      </c>
      <c r="E41" s="354">
        <f t="shared" si="28"/>
        <v>33</v>
      </c>
      <c r="F41" s="361" t="e">
        <f>HLOOKUP($F$5,Finanzplan!$F$5:$Z$81,E41,FALSE)</f>
        <v>#N/A</v>
      </c>
      <c r="G41" s="336">
        <f t="shared" si="33"/>
        <v>0</v>
      </c>
      <c r="H41" s="402" t="e">
        <f t="shared" si="34"/>
        <v>#N/A</v>
      </c>
      <c r="I41" s="106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73"/>
      <c r="AL41" s="73"/>
      <c r="AM41" s="73"/>
    </row>
    <row r="42" spans="2:39" s="52" customFormat="1" x14ac:dyDescent="0.2">
      <c r="B42" s="37"/>
      <c r="C42" s="76"/>
      <c r="D42" s="87" t="s">
        <v>170</v>
      </c>
      <c r="E42" s="353">
        <f t="shared" si="28"/>
        <v>34</v>
      </c>
      <c r="F42" s="335" t="e">
        <f>HLOOKUP($F$5,Finanzplan!$F$5:$Z$81,E42,FALSE)</f>
        <v>#N/A</v>
      </c>
      <c r="G42" s="335"/>
      <c r="H42" s="400"/>
      <c r="I42" s="87"/>
      <c r="J42" s="120">
        <f t="shared" ref="J42:AC42" si="35">SUM(J$36:J$41)</f>
        <v>0</v>
      </c>
      <c r="K42" s="120">
        <f t="shared" si="35"/>
        <v>0</v>
      </c>
      <c r="L42" s="120">
        <f t="shared" si="35"/>
        <v>0</v>
      </c>
      <c r="M42" s="120">
        <f t="shared" si="35"/>
        <v>0</v>
      </c>
      <c r="N42" s="120">
        <f t="shared" si="35"/>
        <v>0</v>
      </c>
      <c r="O42" s="120">
        <f t="shared" si="35"/>
        <v>0</v>
      </c>
      <c r="P42" s="120">
        <f t="shared" si="35"/>
        <v>0</v>
      </c>
      <c r="Q42" s="120">
        <f t="shared" si="35"/>
        <v>0</v>
      </c>
      <c r="R42" s="120">
        <f t="shared" si="35"/>
        <v>0</v>
      </c>
      <c r="S42" s="120">
        <f t="shared" si="35"/>
        <v>0</v>
      </c>
      <c r="T42" s="120">
        <f t="shared" si="35"/>
        <v>0</v>
      </c>
      <c r="U42" s="120">
        <f t="shared" si="35"/>
        <v>0</v>
      </c>
      <c r="V42" s="120">
        <f t="shared" si="35"/>
        <v>0</v>
      </c>
      <c r="W42" s="120">
        <f t="shared" si="35"/>
        <v>0</v>
      </c>
      <c r="X42" s="120">
        <f t="shared" si="35"/>
        <v>0</v>
      </c>
      <c r="Y42" s="120">
        <f t="shared" si="35"/>
        <v>0</v>
      </c>
      <c r="Z42" s="120">
        <f t="shared" si="35"/>
        <v>0</v>
      </c>
      <c r="AA42" s="120">
        <f t="shared" si="35"/>
        <v>0</v>
      </c>
      <c r="AB42" s="120">
        <f t="shared" si="35"/>
        <v>0</v>
      </c>
      <c r="AC42" s="120">
        <f t="shared" si="35"/>
        <v>0</v>
      </c>
      <c r="AD42" s="120">
        <f t="shared" ref="AD42:AJ42" si="36">SUM(AD$36:AD$41)</f>
        <v>0</v>
      </c>
      <c r="AE42" s="120">
        <f t="shared" si="36"/>
        <v>0</v>
      </c>
      <c r="AF42" s="120">
        <f t="shared" si="36"/>
        <v>0</v>
      </c>
      <c r="AG42" s="120">
        <f t="shared" si="36"/>
        <v>0</v>
      </c>
      <c r="AH42" s="120">
        <f t="shared" si="36"/>
        <v>0</v>
      </c>
      <c r="AI42" s="120">
        <f t="shared" si="36"/>
        <v>0</v>
      </c>
      <c r="AJ42" s="120">
        <f t="shared" si="36"/>
        <v>0</v>
      </c>
      <c r="AK42" s="65"/>
      <c r="AL42" s="65"/>
      <c r="AM42" s="65"/>
    </row>
    <row r="43" spans="2:39" s="50" customFormat="1" x14ac:dyDescent="0.2">
      <c r="C43" s="87" t="s">
        <v>4</v>
      </c>
      <c r="D43" s="88"/>
      <c r="E43" s="89">
        <f>E42+1</f>
        <v>35</v>
      </c>
      <c r="F43" s="333" t="e">
        <f>HLOOKUP($F$5,Finanzplan!$F$5:$Z$81,E43,FALSE)</f>
        <v>#N/A</v>
      </c>
      <c r="G43" s="333"/>
      <c r="H43" s="396"/>
      <c r="I43" s="88"/>
      <c r="J43" s="90">
        <f t="shared" ref="J43:AJ43" si="37">SUM(J31:J42)/2</f>
        <v>0</v>
      </c>
      <c r="K43" s="90">
        <f t="shared" si="37"/>
        <v>0</v>
      </c>
      <c r="L43" s="90">
        <f t="shared" si="37"/>
        <v>0</v>
      </c>
      <c r="M43" s="90">
        <f t="shared" si="37"/>
        <v>0</v>
      </c>
      <c r="N43" s="90">
        <f t="shared" si="37"/>
        <v>0</v>
      </c>
      <c r="O43" s="90">
        <f t="shared" si="37"/>
        <v>0</v>
      </c>
      <c r="P43" s="90">
        <f t="shared" si="37"/>
        <v>0</v>
      </c>
      <c r="Q43" s="90">
        <f t="shared" si="37"/>
        <v>0</v>
      </c>
      <c r="R43" s="90">
        <f t="shared" si="37"/>
        <v>0</v>
      </c>
      <c r="S43" s="90">
        <f t="shared" si="37"/>
        <v>0</v>
      </c>
      <c r="T43" s="90">
        <f t="shared" si="37"/>
        <v>0</v>
      </c>
      <c r="U43" s="90">
        <f t="shared" si="37"/>
        <v>0</v>
      </c>
      <c r="V43" s="90">
        <f t="shared" si="37"/>
        <v>0</v>
      </c>
      <c r="W43" s="90">
        <f t="shared" si="37"/>
        <v>0</v>
      </c>
      <c r="X43" s="90">
        <f t="shared" si="37"/>
        <v>0</v>
      </c>
      <c r="Y43" s="90">
        <f t="shared" si="37"/>
        <v>0</v>
      </c>
      <c r="Z43" s="90">
        <f t="shared" si="37"/>
        <v>0</v>
      </c>
      <c r="AA43" s="90">
        <f t="shared" si="37"/>
        <v>0</v>
      </c>
      <c r="AB43" s="90">
        <f t="shared" si="37"/>
        <v>0</v>
      </c>
      <c r="AC43" s="90">
        <f t="shared" si="37"/>
        <v>0</v>
      </c>
      <c r="AD43" s="90">
        <f t="shared" si="37"/>
        <v>0</v>
      </c>
      <c r="AE43" s="90">
        <f t="shared" si="37"/>
        <v>0</v>
      </c>
      <c r="AF43" s="90">
        <f t="shared" si="37"/>
        <v>0</v>
      </c>
      <c r="AG43" s="90">
        <f t="shared" si="37"/>
        <v>0</v>
      </c>
      <c r="AH43" s="90">
        <f t="shared" si="37"/>
        <v>0</v>
      </c>
      <c r="AI43" s="90">
        <f t="shared" si="37"/>
        <v>0</v>
      </c>
      <c r="AJ43" s="90">
        <f t="shared" si="37"/>
        <v>0</v>
      </c>
      <c r="AK43" s="73"/>
      <c r="AL43" s="73"/>
      <c r="AM43" s="73"/>
    </row>
    <row r="44" spans="2:39" s="66" customFormat="1" ht="5.25" customHeight="1" collapsed="1" x14ac:dyDescent="0.2">
      <c r="B44" s="37"/>
      <c r="C44" s="37"/>
      <c r="D44" s="37"/>
      <c r="E44" s="346">
        <f t="shared" si="28"/>
        <v>36</v>
      </c>
      <c r="F44" s="327"/>
      <c r="G44" s="327"/>
      <c r="H44" s="389"/>
      <c r="I44" s="3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5"/>
      <c r="AL44" s="65"/>
      <c r="AM44" s="65"/>
    </row>
    <row r="45" spans="2:39" s="51" customFormat="1" x14ac:dyDescent="0.2">
      <c r="C45" s="72" t="s">
        <v>11</v>
      </c>
      <c r="D45" s="91" t="s">
        <v>81</v>
      </c>
      <c r="E45" s="349">
        <f t="shared" si="28"/>
        <v>37</v>
      </c>
      <c r="F45" s="359" t="e">
        <f>HLOOKUP($F$5,Finanzplan!$F$5:$Z$81,E45,FALSE)</f>
        <v>#N/A</v>
      </c>
      <c r="G45" s="108">
        <f t="shared" ref="G45:G46" si="38">SUM(J45:AJ45)</f>
        <v>0</v>
      </c>
      <c r="H45" s="397" t="e">
        <f t="shared" ref="H45:H46" si="39">IF(ROUND(G45,0)&lt;&gt;ROUND(F45,0),"nok","")</f>
        <v>#N/A</v>
      </c>
      <c r="I45" s="91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54"/>
      <c r="AL45" s="54"/>
      <c r="AM45" s="54"/>
    </row>
    <row r="46" spans="2:39" s="51" customFormat="1" x14ac:dyDescent="0.2">
      <c r="C46" s="72" t="s">
        <v>21</v>
      </c>
      <c r="D46" s="106" t="s">
        <v>13</v>
      </c>
      <c r="E46" s="354">
        <f t="shared" si="28"/>
        <v>38</v>
      </c>
      <c r="F46" s="361" t="e">
        <f>HLOOKUP($F$5,Finanzplan!$F$5:$Z$81,E46,FALSE)</f>
        <v>#N/A</v>
      </c>
      <c r="G46" s="336">
        <f t="shared" si="38"/>
        <v>0</v>
      </c>
      <c r="H46" s="402" t="e">
        <f t="shared" si="39"/>
        <v>#N/A</v>
      </c>
      <c r="I46" s="106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73"/>
      <c r="AL46" s="73"/>
      <c r="AM46" s="73"/>
    </row>
    <row r="47" spans="2:39" s="50" customFormat="1" collapsed="1" x14ac:dyDescent="0.2">
      <c r="C47" s="87" t="s">
        <v>18</v>
      </c>
      <c r="D47" s="88"/>
      <c r="E47" s="89">
        <f t="shared" si="28"/>
        <v>39</v>
      </c>
      <c r="F47" s="333" t="e">
        <f>HLOOKUP($F$5,Finanzplan!$F$5:$Z$81,E47,FALSE)</f>
        <v>#N/A</v>
      </c>
      <c r="G47" s="333"/>
      <c r="H47" s="396"/>
      <c r="I47" s="88"/>
      <c r="J47" s="90">
        <f t="shared" ref="J47:AJ47" si="40">SUM(J$45:J$46)</f>
        <v>0</v>
      </c>
      <c r="K47" s="90">
        <f t="shared" si="40"/>
        <v>0</v>
      </c>
      <c r="L47" s="90">
        <f t="shared" si="40"/>
        <v>0</v>
      </c>
      <c r="M47" s="90">
        <f t="shared" si="40"/>
        <v>0</v>
      </c>
      <c r="N47" s="90">
        <f t="shared" si="40"/>
        <v>0</v>
      </c>
      <c r="O47" s="90">
        <f t="shared" si="40"/>
        <v>0</v>
      </c>
      <c r="P47" s="90">
        <f t="shared" si="40"/>
        <v>0</v>
      </c>
      <c r="Q47" s="90">
        <f t="shared" si="40"/>
        <v>0</v>
      </c>
      <c r="R47" s="90">
        <f t="shared" si="40"/>
        <v>0</v>
      </c>
      <c r="S47" s="90">
        <f t="shared" si="40"/>
        <v>0</v>
      </c>
      <c r="T47" s="90">
        <f t="shared" si="40"/>
        <v>0</v>
      </c>
      <c r="U47" s="90">
        <f t="shared" si="40"/>
        <v>0</v>
      </c>
      <c r="V47" s="90">
        <f t="shared" si="40"/>
        <v>0</v>
      </c>
      <c r="W47" s="90">
        <f t="shared" si="40"/>
        <v>0</v>
      </c>
      <c r="X47" s="90">
        <f t="shared" si="40"/>
        <v>0</v>
      </c>
      <c r="Y47" s="90">
        <f t="shared" si="40"/>
        <v>0</v>
      </c>
      <c r="Z47" s="90">
        <f t="shared" si="40"/>
        <v>0</v>
      </c>
      <c r="AA47" s="90">
        <f t="shared" si="40"/>
        <v>0</v>
      </c>
      <c r="AB47" s="90">
        <f t="shared" si="40"/>
        <v>0</v>
      </c>
      <c r="AC47" s="90">
        <f t="shared" si="40"/>
        <v>0</v>
      </c>
      <c r="AD47" s="90">
        <f t="shared" si="40"/>
        <v>0</v>
      </c>
      <c r="AE47" s="90">
        <f t="shared" si="40"/>
        <v>0</v>
      </c>
      <c r="AF47" s="90">
        <f t="shared" si="40"/>
        <v>0</v>
      </c>
      <c r="AG47" s="90">
        <f t="shared" si="40"/>
        <v>0</v>
      </c>
      <c r="AH47" s="90">
        <f t="shared" si="40"/>
        <v>0</v>
      </c>
      <c r="AI47" s="90">
        <f t="shared" si="40"/>
        <v>0</v>
      </c>
      <c r="AJ47" s="90">
        <f t="shared" si="40"/>
        <v>0</v>
      </c>
      <c r="AK47" s="73"/>
      <c r="AL47" s="73"/>
      <c r="AM47" s="73"/>
    </row>
    <row r="48" spans="2:39" s="66" customFormat="1" ht="5.25" customHeight="1" collapsed="1" x14ac:dyDescent="0.2">
      <c r="B48" s="37"/>
      <c r="C48" s="37"/>
      <c r="D48" s="37"/>
      <c r="E48" s="346">
        <f t="shared" si="28"/>
        <v>40</v>
      </c>
      <c r="F48" s="327"/>
      <c r="G48" s="327"/>
      <c r="H48" s="389"/>
      <c r="I48" s="3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5"/>
      <c r="AL48" s="65"/>
      <c r="AM48" s="65"/>
    </row>
    <row r="49" spans="2:39" s="51" customFormat="1" x14ac:dyDescent="0.2">
      <c r="C49" s="72" t="s">
        <v>101</v>
      </c>
      <c r="D49" s="91" t="s">
        <v>102</v>
      </c>
      <c r="E49" s="349">
        <f t="shared" si="28"/>
        <v>41</v>
      </c>
      <c r="F49" s="359" t="e">
        <f>HLOOKUP($F$5,Finanzplan!$F$5:$Z$81,E49,FALSE)</f>
        <v>#N/A</v>
      </c>
      <c r="G49" s="108">
        <f t="shared" ref="G49:G50" si="41">SUM(J49:AJ49)</f>
        <v>0</v>
      </c>
      <c r="H49" s="397" t="e">
        <f t="shared" ref="H49:H50" si="42">IF(ROUND(G49,0)&lt;&gt;ROUND(F49,0),"nok","")</f>
        <v>#N/A</v>
      </c>
      <c r="I49" s="91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77"/>
      <c r="AL49" s="77"/>
      <c r="AM49" s="77"/>
    </row>
    <row r="50" spans="2:39" s="51" customFormat="1" x14ac:dyDescent="0.2">
      <c r="C50" s="72" t="s">
        <v>101</v>
      </c>
      <c r="D50" s="106" t="s">
        <v>10</v>
      </c>
      <c r="E50" s="354">
        <f t="shared" si="28"/>
        <v>42</v>
      </c>
      <c r="F50" s="361" t="e">
        <f>HLOOKUP($F$5,Finanzplan!$F$5:$Z$81,E50,FALSE)</f>
        <v>#N/A</v>
      </c>
      <c r="G50" s="336">
        <f t="shared" si="41"/>
        <v>0</v>
      </c>
      <c r="H50" s="402" t="e">
        <f t="shared" si="42"/>
        <v>#N/A</v>
      </c>
      <c r="I50" s="106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54"/>
      <c r="AL50" s="54"/>
      <c r="AM50" s="54"/>
    </row>
    <row r="51" spans="2:39" s="50" customFormat="1" collapsed="1" x14ac:dyDescent="0.2">
      <c r="B51" s="51"/>
      <c r="C51" s="87" t="s">
        <v>19</v>
      </c>
      <c r="D51" s="88"/>
      <c r="E51" s="89">
        <f t="shared" si="28"/>
        <v>43</v>
      </c>
      <c r="F51" s="333" t="e">
        <f>HLOOKUP($F$5,Finanzplan!$F$5:$Z$81,E51,FALSE)</f>
        <v>#N/A</v>
      </c>
      <c r="G51" s="333"/>
      <c r="H51" s="396"/>
      <c r="I51" s="88"/>
      <c r="J51" s="90">
        <f t="shared" ref="J51:AJ51" si="43">SUM(J$49:J$50)</f>
        <v>0</v>
      </c>
      <c r="K51" s="90">
        <f t="shared" si="43"/>
        <v>0</v>
      </c>
      <c r="L51" s="90">
        <f t="shared" si="43"/>
        <v>0</v>
      </c>
      <c r="M51" s="90">
        <f t="shared" si="43"/>
        <v>0</v>
      </c>
      <c r="N51" s="90">
        <f t="shared" si="43"/>
        <v>0</v>
      </c>
      <c r="O51" s="90">
        <f t="shared" si="43"/>
        <v>0</v>
      </c>
      <c r="P51" s="90">
        <f t="shared" si="43"/>
        <v>0</v>
      </c>
      <c r="Q51" s="90">
        <f t="shared" si="43"/>
        <v>0</v>
      </c>
      <c r="R51" s="90">
        <f t="shared" si="43"/>
        <v>0</v>
      </c>
      <c r="S51" s="90">
        <f t="shared" si="43"/>
        <v>0</v>
      </c>
      <c r="T51" s="90">
        <f t="shared" si="43"/>
        <v>0</v>
      </c>
      <c r="U51" s="90">
        <f t="shared" si="43"/>
        <v>0</v>
      </c>
      <c r="V51" s="90">
        <f t="shared" si="43"/>
        <v>0</v>
      </c>
      <c r="W51" s="90">
        <f t="shared" si="43"/>
        <v>0</v>
      </c>
      <c r="X51" s="90">
        <f t="shared" si="43"/>
        <v>0</v>
      </c>
      <c r="Y51" s="90">
        <f t="shared" si="43"/>
        <v>0</v>
      </c>
      <c r="Z51" s="90">
        <f t="shared" si="43"/>
        <v>0</v>
      </c>
      <c r="AA51" s="90">
        <f t="shared" si="43"/>
        <v>0</v>
      </c>
      <c r="AB51" s="90">
        <f t="shared" si="43"/>
        <v>0</v>
      </c>
      <c r="AC51" s="90">
        <f t="shared" si="43"/>
        <v>0</v>
      </c>
      <c r="AD51" s="90">
        <f t="shared" si="43"/>
        <v>0</v>
      </c>
      <c r="AE51" s="90">
        <f t="shared" si="43"/>
        <v>0</v>
      </c>
      <c r="AF51" s="90">
        <f t="shared" si="43"/>
        <v>0</v>
      </c>
      <c r="AG51" s="90">
        <f t="shared" si="43"/>
        <v>0</v>
      </c>
      <c r="AH51" s="90">
        <f t="shared" si="43"/>
        <v>0</v>
      </c>
      <c r="AI51" s="90">
        <f t="shared" si="43"/>
        <v>0</v>
      </c>
      <c r="AJ51" s="90">
        <f t="shared" si="43"/>
        <v>0</v>
      </c>
      <c r="AK51" s="73"/>
      <c r="AL51" s="73"/>
      <c r="AM51" s="73"/>
    </row>
    <row r="52" spans="2:39" s="66" customFormat="1" ht="5.25" customHeight="1" collapsed="1" thickBot="1" x14ac:dyDescent="0.25">
      <c r="B52" s="51"/>
      <c r="C52" s="37"/>
      <c r="D52" s="37"/>
      <c r="E52" s="346">
        <f t="shared" si="28"/>
        <v>44</v>
      </c>
      <c r="F52" s="327"/>
      <c r="G52" s="327"/>
      <c r="H52" s="389"/>
      <c r="I52" s="37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65"/>
      <c r="AL52" s="65"/>
      <c r="AM52" s="65"/>
    </row>
    <row r="53" spans="2:39" s="52" customFormat="1" ht="12.75" thickTop="1" thickBot="1" x14ac:dyDescent="0.25">
      <c r="B53" s="63"/>
      <c r="C53" s="193" t="s">
        <v>162</v>
      </c>
      <c r="D53" s="193"/>
      <c r="E53" s="347">
        <f t="shared" si="28"/>
        <v>45</v>
      </c>
      <c r="F53" s="328" t="e">
        <f>HLOOKUP($F$5,Finanzplan!$F$5:$Z$81,E53,FALSE)</f>
        <v>#N/A</v>
      </c>
      <c r="G53" s="328"/>
      <c r="H53" s="390"/>
      <c r="I53" s="193"/>
      <c r="J53" s="196">
        <f t="shared" ref="J53:AJ53" si="44">J$29+J$43+J$47+J$51</f>
        <v>0</v>
      </c>
      <c r="K53" s="196">
        <f t="shared" si="44"/>
        <v>0</v>
      </c>
      <c r="L53" s="196">
        <f t="shared" si="44"/>
        <v>0</v>
      </c>
      <c r="M53" s="196">
        <f t="shared" si="44"/>
        <v>0</v>
      </c>
      <c r="N53" s="196">
        <f t="shared" si="44"/>
        <v>0</v>
      </c>
      <c r="O53" s="196">
        <f t="shared" si="44"/>
        <v>0</v>
      </c>
      <c r="P53" s="196">
        <f t="shared" si="44"/>
        <v>0</v>
      </c>
      <c r="Q53" s="196">
        <f t="shared" si="44"/>
        <v>0</v>
      </c>
      <c r="R53" s="196">
        <f t="shared" si="44"/>
        <v>0</v>
      </c>
      <c r="S53" s="196">
        <f t="shared" si="44"/>
        <v>0</v>
      </c>
      <c r="T53" s="196">
        <f t="shared" si="44"/>
        <v>0</v>
      </c>
      <c r="U53" s="196">
        <f t="shared" si="44"/>
        <v>0</v>
      </c>
      <c r="V53" s="196">
        <f t="shared" si="44"/>
        <v>0</v>
      </c>
      <c r="W53" s="196">
        <f t="shared" si="44"/>
        <v>0</v>
      </c>
      <c r="X53" s="196">
        <f t="shared" si="44"/>
        <v>0</v>
      </c>
      <c r="Y53" s="196">
        <f t="shared" si="44"/>
        <v>0</v>
      </c>
      <c r="Z53" s="196">
        <f t="shared" si="44"/>
        <v>0</v>
      </c>
      <c r="AA53" s="196">
        <f t="shared" si="44"/>
        <v>0</v>
      </c>
      <c r="AB53" s="196">
        <f t="shared" si="44"/>
        <v>0</v>
      </c>
      <c r="AC53" s="196">
        <f t="shared" si="44"/>
        <v>0</v>
      </c>
      <c r="AD53" s="196">
        <f t="shared" si="44"/>
        <v>0</v>
      </c>
      <c r="AE53" s="196">
        <f t="shared" si="44"/>
        <v>0</v>
      </c>
      <c r="AF53" s="196">
        <f t="shared" si="44"/>
        <v>0</v>
      </c>
      <c r="AG53" s="196">
        <f t="shared" si="44"/>
        <v>0</v>
      </c>
      <c r="AH53" s="196">
        <f t="shared" si="44"/>
        <v>0</v>
      </c>
      <c r="AI53" s="196">
        <f t="shared" si="44"/>
        <v>0</v>
      </c>
      <c r="AJ53" s="196">
        <f t="shared" si="44"/>
        <v>0</v>
      </c>
      <c r="AK53" s="65"/>
      <c r="AL53" s="65"/>
      <c r="AM53" s="65"/>
    </row>
    <row r="54" spans="2:39" s="52" customFormat="1" x14ac:dyDescent="0.2">
      <c r="B54" s="37"/>
      <c r="C54" s="37"/>
      <c r="D54" s="37"/>
      <c r="E54" s="346">
        <f t="shared" si="28"/>
        <v>46</v>
      </c>
      <c r="F54" s="327"/>
      <c r="G54" s="327"/>
      <c r="H54" s="389"/>
      <c r="I54" s="3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5"/>
      <c r="AL54" s="65"/>
      <c r="AM54" s="65"/>
    </row>
    <row r="55" spans="2:39" s="50" customFormat="1" ht="12" thickBot="1" x14ac:dyDescent="0.25">
      <c r="B55" s="37"/>
      <c r="C55" s="37"/>
      <c r="D55" s="37"/>
      <c r="E55" s="346">
        <f t="shared" si="28"/>
        <v>47</v>
      </c>
      <c r="F55" s="327"/>
      <c r="G55" s="327"/>
      <c r="H55" s="389"/>
      <c r="I55" s="3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5"/>
      <c r="AL55" s="65"/>
      <c r="AM55" s="65"/>
    </row>
    <row r="56" spans="2:39" s="52" customFormat="1" ht="12" customHeight="1" x14ac:dyDescent="0.2">
      <c r="B56" s="197" t="s">
        <v>159</v>
      </c>
      <c r="C56" s="197"/>
      <c r="D56" s="197"/>
      <c r="E56" s="344">
        <f t="shared" si="28"/>
        <v>48</v>
      </c>
      <c r="F56" s="329"/>
      <c r="G56" s="329"/>
      <c r="H56" s="387"/>
      <c r="I56" s="197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65"/>
      <c r="AL56" s="65"/>
      <c r="AM56" s="65"/>
    </row>
    <row r="57" spans="2:39" s="66" customFormat="1" ht="5.25" customHeight="1" thickBot="1" x14ac:dyDescent="0.25">
      <c r="B57" s="83"/>
      <c r="C57" s="83"/>
      <c r="D57" s="83"/>
      <c r="E57" s="345">
        <f t="shared" si="28"/>
        <v>49</v>
      </c>
      <c r="F57" s="337"/>
      <c r="G57" s="337"/>
      <c r="H57" s="388"/>
      <c r="I57" s="83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65"/>
      <c r="AL57" s="65"/>
      <c r="AM57" s="65"/>
    </row>
    <row r="58" spans="2:39" s="51" customFormat="1" x14ac:dyDescent="0.2">
      <c r="C58" s="72"/>
      <c r="D58" s="91" t="s">
        <v>114</v>
      </c>
      <c r="E58" s="349">
        <f t="shared" si="28"/>
        <v>50</v>
      </c>
      <c r="F58" s="359" t="e">
        <f>HLOOKUP($F$5,Finanzplan!$F$5:$Z$81,E58,FALSE)</f>
        <v>#N/A</v>
      </c>
      <c r="G58" s="108">
        <f>SUM(J58:AJ58)</f>
        <v>0</v>
      </c>
      <c r="H58" s="397" t="e">
        <f>IF(ROUND(G58,0)&lt;&gt;ROUND(F58,0),"nok","")</f>
        <v>#N/A</v>
      </c>
      <c r="I58" s="91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  <c r="AF58" s="417"/>
      <c r="AG58" s="417"/>
      <c r="AH58" s="417"/>
      <c r="AI58" s="417"/>
      <c r="AJ58" s="417"/>
      <c r="AK58" s="54"/>
      <c r="AL58" s="54"/>
      <c r="AM58" s="54"/>
    </row>
    <row r="59" spans="2:39" s="66" customFormat="1" ht="5.25" customHeight="1" collapsed="1" thickBot="1" x14ac:dyDescent="0.25">
      <c r="B59" s="51"/>
      <c r="C59" s="37"/>
      <c r="D59" s="37"/>
      <c r="E59" s="346">
        <f t="shared" si="28"/>
        <v>51</v>
      </c>
      <c r="F59" s="327"/>
      <c r="G59" s="327"/>
      <c r="H59" s="389"/>
      <c r="I59" s="37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65"/>
      <c r="AL59" s="65"/>
      <c r="AM59" s="65"/>
    </row>
    <row r="60" spans="2:39" s="52" customFormat="1" ht="12.75" thickTop="1" thickBot="1" x14ac:dyDescent="0.25">
      <c r="B60" s="63"/>
      <c r="C60" s="193" t="s">
        <v>5</v>
      </c>
      <c r="D60" s="193"/>
      <c r="E60" s="347">
        <f t="shared" si="28"/>
        <v>52</v>
      </c>
      <c r="F60" s="328" t="e">
        <f>HLOOKUP($F$5,Finanzplan!$F$5:$Z$81,E60,FALSE)</f>
        <v>#N/A</v>
      </c>
      <c r="G60" s="328"/>
      <c r="H60" s="390"/>
      <c r="I60" s="193"/>
      <c r="J60" s="196">
        <f t="shared" ref="J60" si="45">SUM(J58:J58)</f>
        <v>0</v>
      </c>
      <c r="K60" s="196">
        <f t="shared" ref="K60:Z60" si="46">SUM(K58:K58)</f>
        <v>0</v>
      </c>
      <c r="L60" s="196">
        <f t="shared" si="46"/>
        <v>0</v>
      </c>
      <c r="M60" s="196">
        <f t="shared" si="46"/>
        <v>0</v>
      </c>
      <c r="N60" s="196">
        <f t="shared" si="46"/>
        <v>0</v>
      </c>
      <c r="O60" s="196">
        <f t="shared" si="46"/>
        <v>0</v>
      </c>
      <c r="P60" s="196">
        <f t="shared" si="46"/>
        <v>0</v>
      </c>
      <c r="Q60" s="196">
        <f t="shared" si="46"/>
        <v>0</v>
      </c>
      <c r="R60" s="196">
        <f t="shared" si="46"/>
        <v>0</v>
      </c>
      <c r="S60" s="196">
        <f t="shared" si="46"/>
        <v>0</v>
      </c>
      <c r="T60" s="196">
        <f t="shared" si="46"/>
        <v>0</v>
      </c>
      <c r="U60" s="196">
        <f t="shared" si="46"/>
        <v>0</v>
      </c>
      <c r="V60" s="196">
        <f t="shared" si="46"/>
        <v>0</v>
      </c>
      <c r="W60" s="196">
        <f t="shared" si="46"/>
        <v>0</v>
      </c>
      <c r="X60" s="196">
        <f t="shared" si="46"/>
        <v>0</v>
      </c>
      <c r="Y60" s="196">
        <f t="shared" si="46"/>
        <v>0</v>
      </c>
      <c r="Z60" s="196">
        <f t="shared" si="46"/>
        <v>0</v>
      </c>
      <c r="AA60" s="196">
        <f t="shared" ref="AA60:AC60" si="47">SUM(AA58:AA58)</f>
        <v>0</v>
      </c>
      <c r="AB60" s="196">
        <f t="shared" si="47"/>
        <v>0</v>
      </c>
      <c r="AC60" s="196">
        <f t="shared" si="47"/>
        <v>0</v>
      </c>
      <c r="AD60" s="196">
        <f t="shared" ref="AD60:AJ60" si="48">SUM(AD58:AD58)</f>
        <v>0</v>
      </c>
      <c r="AE60" s="196">
        <f t="shared" si="48"/>
        <v>0</v>
      </c>
      <c r="AF60" s="196">
        <f t="shared" si="48"/>
        <v>0</v>
      </c>
      <c r="AG60" s="196">
        <f t="shared" si="48"/>
        <v>0</v>
      </c>
      <c r="AH60" s="196">
        <f t="shared" si="48"/>
        <v>0</v>
      </c>
      <c r="AI60" s="196">
        <f t="shared" si="48"/>
        <v>0</v>
      </c>
      <c r="AJ60" s="196">
        <f t="shared" si="48"/>
        <v>0</v>
      </c>
      <c r="AK60" s="65"/>
      <c r="AL60" s="65"/>
      <c r="AM60" s="65"/>
    </row>
    <row r="61" spans="2:39" s="52" customFormat="1" x14ac:dyDescent="0.2">
      <c r="B61" s="37"/>
      <c r="C61" s="37"/>
      <c r="D61" s="37"/>
      <c r="E61" s="346">
        <f t="shared" si="28"/>
        <v>53</v>
      </c>
      <c r="F61" s="327"/>
      <c r="G61" s="327"/>
      <c r="H61" s="389"/>
      <c r="I61" s="3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5"/>
      <c r="AL61" s="65"/>
      <c r="AM61" s="65"/>
    </row>
    <row r="62" spans="2:39" s="50" customFormat="1" ht="12" thickBot="1" x14ac:dyDescent="0.25">
      <c r="B62" s="37"/>
      <c r="C62" s="37"/>
      <c r="D62" s="37"/>
      <c r="E62" s="346">
        <f t="shared" si="28"/>
        <v>54</v>
      </c>
      <c r="F62" s="327"/>
      <c r="G62" s="327"/>
      <c r="H62" s="389"/>
      <c r="I62" s="3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5"/>
      <c r="AL62" s="65"/>
      <c r="AM62" s="65"/>
    </row>
    <row r="63" spans="2:39" s="52" customFormat="1" ht="12" customHeight="1" x14ac:dyDescent="0.2">
      <c r="B63" s="197" t="s">
        <v>160</v>
      </c>
      <c r="C63" s="197"/>
      <c r="D63" s="197"/>
      <c r="E63" s="344">
        <f t="shared" si="28"/>
        <v>55</v>
      </c>
      <c r="F63" s="329"/>
      <c r="G63" s="329"/>
      <c r="H63" s="387"/>
      <c r="I63" s="197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65"/>
      <c r="AL63" s="65"/>
      <c r="AM63" s="65"/>
    </row>
    <row r="64" spans="2:39" s="66" customFormat="1" ht="5.25" customHeight="1" thickBot="1" x14ac:dyDescent="0.25">
      <c r="B64" s="83"/>
      <c r="C64" s="83"/>
      <c r="D64" s="83"/>
      <c r="E64" s="345">
        <f t="shared" si="28"/>
        <v>56</v>
      </c>
      <c r="F64" s="337"/>
      <c r="G64" s="337"/>
      <c r="H64" s="388"/>
      <c r="I64" s="83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65"/>
      <c r="AL64" s="65"/>
      <c r="AM64" s="65"/>
    </row>
    <row r="65" spans="2:39" s="51" customFormat="1" x14ac:dyDescent="0.2">
      <c r="C65" s="72"/>
      <c r="D65" s="91" t="s">
        <v>14</v>
      </c>
      <c r="E65" s="349">
        <f t="shared" si="28"/>
        <v>57</v>
      </c>
      <c r="F65" s="359" t="e">
        <f>HLOOKUP($F$5,Finanzplan!$F$5:$Z$81,E65,FALSE)</f>
        <v>#N/A</v>
      </c>
      <c r="G65" s="108">
        <f t="shared" ref="G65:G68" si="49">SUM(J65:AJ65)</f>
        <v>0</v>
      </c>
      <c r="H65" s="397" t="e">
        <f t="shared" ref="H65:H68" si="50">IF(ROUND(G65,0)&lt;&gt;ROUND(F65,0),"nok","")</f>
        <v>#N/A</v>
      </c>
      <c r="I65" s="91"/>
      <c r="J65" s="417"/>
      <c r="K65" s="417"/>
      <c r="L65" s="417"/>
      <c r="M65" s="417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  <c r="AG65" s="417"/>
      <c r="AH65" s="417"/>
      <c r="AI65" s="417"/>
      <c r="AJ65" s="417"/>
      <c r="AK65" s="73"/>
      <c r="AL65" s="73"/>
      <c r="AM65" s="73"/>
    </row>
    <row r="66" spans="2:39" s="51" customFormat="1" x14ac:dyDescent="0.2">
      <c r="C66" s="72"/>
      <c r="D66" s="94" t="s">
        <v>103</v>
      </c>
      <c r="E66" s="352">
        <f t="shared" si="28"/>
        <v>58</v>
      </c>
      <c r="F66" s="360" t="e">
        <f>HLOOKUP($F$5,Finanzplan!$F$5:$Z$81,E66,FALSE)</f>
        <v>#N/A</v>
      </c>
      <c r="G66" s="334">
        <f t="shared" si="49"/>
        <v>0</v>
      </c>
      <c r="H66" s="398" t="e">
        <f t="shared" si="50"/>
        <v>#N/A</v>
      </c>
      <c r="I66" s="94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  <c r="AG66" s="417"/>
      <c r="AH66" s="417"/>
      <c r="AI66" s="417"/>
      <c r="AJ66" s="417"/>
      <c r="AK66" s="73"/>
      <c r="AL66" s="73"/>
      <c r="AM66" s="73"/>
    </row>
    <row r="67" spans="2:39" s="51" customFormat="1" x14ac:dyDescent="0.2">
      <c r="C67" s="72"/>
      <c r="D67" s="94" t="s">
        <v>90</v>
      </c>
      <c r="E67" s="352">
        <f t="shared" si="28"/>
        <v>59</v>
      </c>
      <c r="F67" s="360" t="e">
        <f>HLOOKUP($F$5,Finanzplan!$F$5:$Z$81,E67,FALSE)</f>
        <v>#N/A</v>
      </c>
      <c r="G67" s="334">
        <f t="shared" si="49"/>
        <v>0</v>
      </c>
      <c r="H67" s="398" t="e">
        <f t="shared" si="50"/>
        <v>#N/A</v>
      </c>
      <c r="I67" s="94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17"/>
      <c r="AJ67" s="417"/>
      <c r="AK67" s="54"/>
      <c r="AL67" s="54"/>
      <c r="AM67" s="54"/>
    </row>
    <row r="68" spans="2:39" s="51" customFormat="1" x14ac:dyDescent="0.2">
      <c r="C68" s="72"/>
      <c r="D68" s="106" t="s">
        <v>16</v>
      </c>
      <c r="E68" s="354">
        <f t="shared" si="28"/>
        <v>60</v>
      </c>
      <c r="F68" s="361" t="e">
        <f>HLOOKUP($F$5,Finanzplan!$F$5:$Z$81,E68,FALSE)</f>
        <v>#N/A</v>
      </c>
      <c r="G68" s="336">
        <f t="shared" si="49"/>
        <v>0</v>
      </c>
      <c r="H68" s="402" t="e">
        <f t="shared" si="50"/>
        <v>#N/A</v>
      </c>
      <c r="I68" s="106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  <c r="AG68" s="417"/>
      <c r="AH68" s="417"/>
      <c r="AI68" s="417"/>
      <c r="AJ68" s="417"/>
      <c r="AK68" s="54"/>
      <c r="AL68" s="54"/>
      <c r="AM68" s="54"/>
    </row>
    <row r="69" spans="2:39" s="50" customFormat="1" collapsed="1" x14ac:dyDescent="0.2">
      <c r="C69" s="87" t="s">
        <v>1</v>
      </c>
      <c r="D69" s="88"/>
      <c r="E69" s="89">
        <f t="shared" si="28"/>
        <v>61</v>
      </c>
      <c r="F69" s="333" t="e">
        <f>HLOOKUP($F$5,Finanzplan!$F$5:$Z$81,E69,FALSE)</f>
        <v>#N/A</v>
      </c>
      <c r="G69" s="333"/>
      <c r="H69" s="396"/>
      <c r="I69" s="88"/>
      <c r="J69" s="90">
        <f t="shared" ref="J69:AJ69" si="51">SUM(J$65:J$68)</f>
        <v>0</v>
      </c>
      <c r="K69" s="90">
        <f t="shared" si="51"/>
        <v>0</v>
      </c>
      <c r="L69" s="90">
        <f t="shared" si="51"/>
        <v>0</v>
      </c>
      <c r="M69" s="90">
        <f t="shared" si="51"/>
        <v>0</v>
      </c>
      <c r="N69" s="90">
        <f t="shared" si="51"/>
        <v>0</v>
      </c>
      <c r="O69" s="90">
        <f t="shared" si="51"/>
        <v>0</v>
      </c>
      <c r="P69" s="90">
        <f t="shared" si="51"/>
        <v>0</v>
      </c>
      <c r="Q69" s="90">
        <f t="shared" si="51"/>
        <v>0</v>
      </c>
      <c r="R69" s="90">
        <f t="shared" si="51"/>
        <v>0</v>
      </c>
      <c r="S69" s="90">
        <f t="shared" si="51"/>
        <v>0</v>
      </c>
      <c r="T69" s="90">
        <f t="shared" si="51"/>
        <v>0</v>
      </c>
      <c r="U69" s="90">
        <f t="shared" si="51"/>
        <v>0</v>
      </c>
      <c r="V69" s="90">
        <f t="shared" si="51"/>
        <v>0</v>
      </c>
      <c r="W69" s="90">
        <f t="shared" si="51"/>
        <v>0</v>
      </c>
      <c r="X69" s="90">
        <f t="shared" si="51"/>
        <v>0</v>
      </c>
      <c r="Y69" s="90">
        <f t="shared" si="51"/>
        <v>0</v>
      </c>
      <c r="Z69" s="90">
        <f t="shared" si="51"/>
        <v>0</v>
      </c>
      <c r="AA69" s="90">
        <f t="shared" si="51"/>
        <v>0</v>
      </c>
      <c r="AB69" s="90">
        <f t="shared" si="51"/>
        <v>0</v>
      </c>
      <c r="AC69" s="90">
        <f t="shared" si="51"/>
        <v>0</v>
      </c>
      <c r="AD69" s="90">
        <f t="shared" si="51"/>
        <v>0</v>
      </c>
      <c r="AE69" s="90">
        <f t="shared" si="51"/>
        <v>0</v>
      </c>
      <c r="AF69" s="90">
        <f t="shared" si="51"/>
        <v>0</v>
      </c>
      <c r="AG69" s="90">
        <f t="shared" si="51"/>
        <v>0</v>
      </c>
      <c r="AH69" s="90">
        <f t="shared" si="51"/>
        <v>0</v>
      </c>
      <c r="AI69" s="90">
        <f t="shared" si="51"/>
        <v>0</v>
      </c>
      <c r="AJ69" s="90">
        <f t="shared" si="51"/>
        <v>0</v>
      </c>
      <c r="AK69" s="73"/>
      <c r="AL69" s="73"/>
      <c r="AM69" s="73"/>
    </row>
    <row r="70" spans="2:39" s="66" customFormat="1" ht="5.25" customHeight="1" collapsed="1" x14ac:dyDescent="0.2">
      <c r="B70" s="37"/>
      <c r="C70" s="37"/>
      <c r="D70" s="37"/>
      <c r="E70" s="346">
        <f t="shared" si="28"/>
        <v>62</v>
      </c>
      <c r="F70" s="327"/>
      <c r="G70" s="327"/>
      <c r="H70" s="389"/>
      <c r="I70" s="3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5"/>
      <c r="AL70" s="65"/>
      <c r="AM70" s="65"/>
    </row>
    <row r="71" spans="2:39" s="51" customFormat="1" x14ac:dyDescent="0.2">
      <c r="C71" s="72"/>
      <c r="D71" s="91" t="s">
        <v>91</v>
      </c>
      <c r="E71" s="349">
        <f t="shared" si="28"/>
        <v>63</v>
      </c>
      <c r="F71" s="359" t="e">
        <f>HLOOKUP($F$5,Finanzplan!$F$5:$Z$81,E71,FALSE)</f>
        <v>#N/A</v>
      </c>
      <c r="G71" s="108">
        <f t="shared" ref="G71:G73" si="52">SUM(J71:AJ71)</f>
        <v>0</v>
      </c>
      <c r="H71" s="397" t="e">
        <f t="shared" ref="H71:H73" si="53">IF(ROUND(G71,0)&lt;&gt;ROUND(F71,0),"nok","")</f>
        <v>#N/A</v>
      </c>
      <c r="I71" s="91"/>
      <c r="J71" s="417"/>
      <c r="K71" s="417"/>
      <c r="L71" s="417"/>
      <c r="M71" s="417"/>
      <c r="N71" s="417"/>
      <c r="O71" s="417"/>
      <c r="P71" s="417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  <c r="AG71" s="417"/>
      <c r="AH71" s="417"/>
      <c r="AI71" s="417"/>
      <c r="AJ71" s="417"/>
      <c r="AK71" s="54"/>
      <c r="AL71" s="54"/>
      <c r="AM71" s="54"/>
    </row>
    <row r="72" spans="2:39" s="51" customFormat="1" x14ac:dyDescent="0.2">
      <c r="C72" s="72"/>
      <c r="D72" s="94" t="s">
        <v>15</v>
      </c>
      <c r="E72" s="352">
        <f t="shared" si="28"/>
        <v>64</v>
      </c>
      <c r="F72" s="360" t="e">
        <f>HLOOKUP($F$5,Finanzplan!$F$5:$Z$81,E72,FALSE)</f>
        <v>#N/A</v>
      </c>
      <c r="G72" s="334">
        <f t="shared" si="52"/>
        <v>0</v>
      </c>
      <c r="H72" s="398" t="e">
        <f t="shared" si="53"/>
        <v>#N/A</v>
      </c>
      <c r="I72" s="94"/>
      <c r="J72" s="417"/>
      <c r="K72" s="417"/>
      <c r="L72" s="417"/>
      <c r="M72" s="417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54"/>
      <c r="AL72" s="54"/>
      <c r="AM72" s="54"/>
    </row>
    <row r="73" spans="2:39" s="51" customFormat="1" x14ac:dyDescent="0.2">
      <c r="C73" s="72"/>
      <c r="D73" s="106" t="s">
        <v>17</v>
      </c>
      <c r="E73" s="354">
        <f t="shared" si="28"/>
        <v>65</v>
      </c>
      <c r="F73" s="361" t="e">
        <f>HLOOKUP($F$5,Finanzplan!$F$5:$Z$81,E73,FALSE)</f>
        <v>#N/A</v>
      </c>
      <c r="G73" s="336">
        <f t="shared" si="52"/>
        <v>0</v>
      </c>
      <c r="H73" s="402" t="e">
        <f t="shared" si="53"/>
        <v>#N/A</v>
      </c>
      <c r="I73" s="106"/>
      <c r="J73" s="417"/>
      <c r="K73" s="417"/>
      <c r="L73" s="417"/>
      <c r="M73" s="417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417"/>
      <c r="AG73" s="417"/>
      <c r="AH73" s="417"/>
      <c r="AI73" s="417"/>
      <c r="AJ73" s="417"/>
      <c r="AK73" s="54"/>
      <c r="AL73" s="54"/>
      <c r="AM73" s="54"/>
    </row>
    <row r="74" spans="2:39" s="50" customFormat="1" collapsed="1" x14ac:dyDescent="0.2">
      <c r="B74" s="51"/>
      <c r="C74" s="87" t="s">
        <v>2</v>
      </c>
      <c r="D74" s="88"/>
      <c r="E74" s="89">
        <f t="shared" si="28"/>
        <v>66</v>
      </c>
      <c r="F74" s="333" t="e">
        <f>HLOOKUP($F$5,Finanzplan!$F$5:$Z$81,E74,FALSE)</f>
        <v>#N/A</v>
      </c>
      <c r="G74" s="333"/>
      <c r="H74" s="396"/>
      <c r="I74" s="88"/>
      <c r="J74" s="90">
        <f t="shared" ref="J74:AJ74" si="54">SUM(J$71:J$73)</f>
        <v>0</v>
      </c>
      <c r="K74" s="90">
        <f t="shared" si="54"/>
        <v>0</v>
      </c>
      <c r="L74" s="90">
        <f t="shared" si="54"/>
        <v>0</v>
      </c>
      <c r="M74" s="90">
        <f t="shared" si="54"/>
        <v>0</v>
      </c>
      <c r="N74" s="90">
        <f t="shared" si="54"/>
        <v>0</v>
      </c>
      <c r="O74" s="90">
        <f t="shared" si="54"/>
        <v>0</v>
      </c>
      <c r="P74" s="90">
        <f t="shared" si="54"/>
        <v>0</v>
      </c>
      <c r="Q74" s="90">
        <f t="shared" si="54"/>
        <v>0</v>
      </c>
      <c r="R74" s="90">
        <f t="shared" si="54"/>
        <v>0</v>
      </c>
      <c r="S74" s="90">
        <f t="shared" si="54"/>
        <v>0</v>
      </c>
      <c r="T74" s="90">
        <f t="shared" si="54"/>
        <v>0</v>
      </c>
      <c r="U74" s="90">
        <f t="shared" si="54"/>
        <v>0</v>
      </c>
      <c r="V74" s="90">
        <f t="shared" si="54"/>
        <v>0</v>
      </c>
      <c r="W74" s="90">
        <f t="shared" si="54"/>
        <v>0</v>
      </c>
      <c r="X74" s="90">
        <f t="shared" si="54"/>
        <v>0</v>
      </c>
      <c r="Y74" s="90">
        <f t="shared" si="54"/>
        <v>0</v>
      </c>
      <c r="Z74" s="90">
        <f t="shared" si="54"/>
        <v>0</v>
      </c>
      <c r="AA74" s="90">
        <f t="shared" si="54"/>
        <v>0</v>
      </c>
      <c r="AB74" s="90">
        <f t="shared" si="54"/>
        <v>0</v>
      </c>
      <c r="AC74" s="90">
        <f t="shared" si="54"/>
        <v>0</v>
      </c>
      <c r="AD74" s="90">
        <f t="shared" si="54"/>
        <v>0</v>
      </c>
      <c r="AE74" s="90">
        <f t="shared" si="54"/>
        <v>0</v>
      </c>
      <c r="AF74" s="90">
        <f t="shared" si="54"/>
        <v>0</v>
      </c>
      <c r="AG74" s="90">
        <f t="shared" si="54"/>
        <v>0</v>
      </c>
      <c r="AH74" s="90">
        <f t="shared" si="54"/>
        <v>0</v>
      </c>
      <c r="AI74" s="90">
        <f t="shared" si="54"/>
        <v>0</v>
      </c>
      <c r="AJ74" s="90">
        <f t="shared" si="54"/>
        <v>0</v>
      </c>
      <c r="AK74" s="73"/>
      <c r="AL74" s="73"/>
      <c r="AM74" s="73"/>
    </row>
    <row r="75" spans="2:39" s="66" customFormat="1" ht="5.25" customHeight="1" collapsed="1" thickBot="1" x14ac:dyDescent="0.25">
      <c r="B75" s="51"/>
      <c r="C75" s="37"/>
      <c r="D75" s="37"/>
      <c r="E75" s="346">
        <f t="shared" si="28"/>
        <v>67</v>
      </c>
      <c r="F75" s="327"/>
      <c r="G75" s="327"/>
      <c r="H75" s="389"/>
      <c r="I75" s="37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65"/>
      <c r="AL75" s="65"/>
      <c r="AM75" s="65"/>
    </row>
    <row r="76" spans="2:39" s="52" customFormat="1" ht="12.75" thickTop="1" thickBot="1" x14ac:dyDescent="0.25">
      <c r="B76" s="63"/>
      <c r="C76" s="193" t="s">
        <v>6</v>
      </c>
      <c r="D76" s="193"/>
      <c r="E76" s="347">
        <f t="shared" si="28"/>
        <v>68</v>
      </c>
      <c r="F76" s="328" t="e">
        <f>HLOOKUP($F$5,Finanzplan!$F$5:$Z$81,E76,FALSE)</f>
        <v>#N/A</v>
      </c>
      <c r="G76" s="328"/>
      <c r="H76" s="390"/>
      <c r="I76" s="193"/>
      <c r="J76" s="196">
        <f t="shared" ref="J76:AJ76" si="55">J$69+J$74</f>
        <v>0</v>
      </c>
      <c r="K76" s="196">
        <f t="shared" si="55"/>
        <v>0</v>
      </c>
      <c r="L76" s="196">
        <f t="shared" si="55"/>
        <v>0</v>
      </c>
      <c r="M76" s="196">
        <f t="shared" si="55"/>
        <v>0</v>
      </c>
      <c r="N76" s="196">
        <f t="shared" si="55"/>
        <v>0</v>
      </c>
      <c r="O76" s="196">
        <f t="shared" si="55"/>
        <v>0</v>
      </c>
      <c r="P76" s="196">
        <f t="shared" si="55"/>
        <v>0</v>
      </c>
      <c r="Q76" s="196">
        <f t="shared" si="55"/>
        <v>0</v>
      </c>
      <c r="R76" s="196">
        <f t="shared" si="55"/>
        <v>0</v>
      </c>
      <c r="S76" s="196">
        <f t="shared" si="55"/>
        <v>0</v>
      </c>
      <c r="T76" s="196">
        <f t="shared" si="55"/>
        <v>0</v>
      </c>
      <c r="U76" s="196">
        <f t="shared" si="55"/>
        <v>0</v>
      </c>
      <c r="V76" s="196">
        <f t="shared" si="55"/>
        <v>0</v>
      </c>
      <c r="W76" s="196">
        <f t="shared" si="55"/>
        <v>0</v>
      </c>
      <c r="X76" s="196">
        <f t="shared" si="55"/>
        <v>0</v>
      </c>
      <c r="Y76" s="196">
        <f t="shared" si="55"/>
        <v>0</v>
      </c>
      <c r="Z76" s="196">
        <f t="shared" si="55"/>
        <v>0</v>
      </c>
      <c r="AA76" s="196">
        <f t="shared" si="55"/>
        <v>0</v>
      </c>
      <c r="AB76" s="196">
        <f t="shared" si="55"/>
        <v>0</v>
      </c>
      <c r="AC76" s="196">
        <f t="shared" si="55"/>
        <v>0</v>
      </c>
      <c r="AD76" s="196">
        <f t="shared" si="55"/>
        <v>0</v>
      </c>
      <c r="AE76" s="196">
        <f t="shared" si="55"/>
        <v>0</v>
      </c>
      <c r="AF76" s="196">
        <f t="shared" si="55"/>
        <v>0</v>
      </c>
      <c r="AG76" s="196">
        <f t="shared" si="55"/>
        <v>0</v>
      </c>
      <c r="AH76" s="196">
        <f t="shared" si="55"/>
        <v>0</v>
      </c>
      <c r="AI76" s="196">
        <f t="shared" si="55"/>
        <v>0</v>
      </c>
      <c r="AJ76" s="196">
        <f t="shared" si="55"/>
        <v>0</v>
      </c>
      <c r="AK76" s="65"/>
      <c r="AL76" s="65"/>
      <c r="AM76" s="65"/>
    </row>
    <row r="77" spans="2:39" s="50" customFormat="1" x14ac:dyDescent="0.2">
      <c r="B77" s="37"/>
      <c r="C77" s="37"/>
      <c r="D77" s="37"/>
      <c r="E77" s="346">
        <f t="shared" si="28"/>
        <v>69</v>
      </c>
      <c r="F77" s="327"/>
      <c r="G77" s="327"/>
      <c r="H77" s="389"/>
      <c r="I77" s="3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5"/>
      <c r="AL77" s="65"/>
      <c r="AM77" s="65"/>
    </row>
    <row r="78" spans="2:39" s="50" customFormat="1" ht="12" thickBot="1" x14ac:dyDescent="0.25">
      <c r="B78" s="37"/>
      <c r="C78" s="37"/>
      <c r="D78" s="37"/>
      <c r="E78" s="346">
        <f t="shared" si="28"/>
        <v>70</v>
      </c>
      <c r="F78" s="327"/>
      <c r="G78" s="327"/>
      <c r="H78" s="389"/>
      <c r="I78" s="3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5"/>
      <c r="AL78" s="65"/>
      <c r="AM78" s="65"/>
    </row>
    <row r="79" spans="2:39" s="52" customFormat="1" ht="12" customHeight="1" x14ac:dyDescent="0.2">
      <c r="B79" s="197" t="s">
        <v>9</v>
      </c>
      <c r="C79" s="197"/>
      <c r="D79" s="197"/>
      <c r="E79" s="344">
        <f t="shared" si="28"/>
        <v>71</v>
      </c>
      <c r="F79" s="329"/>
      <c r="G79" s="329"/>
      <c r="H79" s="387"/>
      <c r="I79" s="197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65"/>
      <c r="AL79" s="65"/>
      <c r="AM79" s="65"/>
    </row>
    <row r="80" spans="2:39" s="66" customFormat="1" ht="5.25" customHeight="1" x14ac:dyDescent="0.2">
      <c r="B80" s="37"/>
      <c r="C80" s="37"/>
      <c r="D80" s="37"/>
      <c r="E80" s="346">
        <f t="shared" si="28"/>
        <v>72</v>
      </c>
      <c r="F80" s="327"/>
      <c r="G80" s="327"/>
      <c r="H80" s="389"/>
      <c r="I80" s="3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5"/>
      <c r="AL80" s="65"/>
      <c r="AM80" s="65"/>
    </row>
    <row r="81" spans="2:39" s="50" customFormat="1" x14ac:dyDescent="0.2">
      <c r="C81" s="110" t="s">
        <v>9</v>
      </c>
      <c r="D81" s="111"/>
      <c r="E81" s="112">
        <f t="shared" si="28"/>
        <v>73</v>
      </c>
      <c r="F81" s="338" t="e">
        <f>HLOOKUP($F$5,Finanzplan!$F$5:$Z$81,E81,FALSE)</f>
        <v>#N/A</v>
      </c>
      <c r="G81" s="338"/>
      <c r="H81" s="403"/>
      <c r="I81" s="111"/>
      <c r="J81" s="113">
        <f t="shared" ref="J81:AJ81" si="56">J$14+J$53+J$60+J$76</f>
        <v>0</v>
      </c>
      <c r="K81" s="113">
        <f t="shared" si="56"/>
        <v>0</v>
      </c>
      <c r="L81" s="113">
        <f t="shared" si="56"/>
        <v>0</v>
      </c>
      <c r="M81" s="113">
        <f t="shared" si="56"/>
        <v>0</v>
      </c>
      <c r="N81" s="113">
        <f t="shared" si="56"/>
        <v>0</v>
      </c>
      <c r="O81" s="113">
        <f t="shared" si="56"/>
        <v>0</v>
      </c>
      <c r="P81" s="113">
        <f t="shared" si="56"/>
        <v>0</v>
      </c>
      <c r="Q81" s="113">
        <f t="shared" si="56"/>
        <v>0</v>
      </c>
      <c r="R81" s="113">
        <f t="shared" si="56"/>
        <v>0</v>
      </c>
      <c r="S81" s="113">
        <f t="shared" si="56"/>
        <v>0</v>
      </c>
      <c r="T81" s="113">
        <f t="shared" si="56"/>
        <v>0</v>
      </c>
      <c r="U81" s="113">
        <f t="shared" si="56"/>
        <v>0</v>
      </c>
      <c r="V81" s="113">
        <f t="shared" si="56"/>
        <v>0</v>
      </c>
      <c r="W81" s="113">
        <f t="shared" si="56"/>
        <v>0</v>
      </c>
      <c r="X81" s="113">
        <f t="shared" si="56"/>
        <v>0</v>
      </c>
      <c r="Y81" s="113">
        <f t="shared" si="56"/>
        <v>0</v>
      </c>
      <c r="Z81" s="113">
        <f t="shared" si="56"/>
        <v>0</v>
      </c>
      <c r="AA81" s="113">
        <f t="shared" si="56"/>
        <v>0</v>
      </c>
      <c r="AB81" s="113">
        <f t="shared" si="56"/>
        <v>0</v>
      </c>
      <c r="AC81" s="113">
        <f t="shared" si="56"/>
        <v>0</v>
      </c>
      <c r="AD81" s="113">
        <f t="shared" si="56"/>
        <v>0</v>
      </c>
      <c r="AE81" s="113">
        <f t="shared" si="56"/>
        <v>0</v>
      </c>
      <c r="AF81" s="113">
        <f t="shared" si="56"/>
        <v>0</v>
      </c>
      <c r="AG81" s="113">
        <f t="shared" si="56"/>
        <v>0</v>
      </c>
      <c r="AH81" s="113">
        <f t="shared" si="56"/>
        <v>0</v>
      </c>
      <c r="AI81" s="113">
        <f t="shared" si="56"/>
        <v>0</v>
      </c>
      <c r="AJ81" s="113">
        <f t="shared" si="56"/>
        <v>0</v>
      </c>
      <c r="AK81" s="73"/>
      <c r="AL81" s="73"/>
      <c r="AM81" s="73"/>
    </row>
    <row r="82" spans="2:39" s="66" customFormat="1" ht="5.25" customHeight="1" collapsed="1" x14ac:dyDescent="0.2">
      <c r="B82" s="37"/>
      <c r="C82" s="37"/>
      <c r="D82" s="37"/>
      <c r="E82" s="346">
        <f t="shared" si="28"/>
        <v>74</v>
      </c>
      <c r="F82" s="327"/>
      <c r="G82" s="327"/>
      <c r="H82" s="389"/>
      <c r="I82" s="3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5"/>
      <c r="AL82" s="65"/>
      <c r="AM82" s="65"/>
    </row>
    <row r="83" spans="2:39" s="50" customFormat="1" x14ac:dyDescent="0.2">
      <c r="C83" s="110" t="s">
        <v>7</v>
      </c>
      <c r="D83" s="111"/>
      <c r="E83" s="112">
        <f t="shared" si="28"/>
        <v>75</v>
      </c>
      <c r="F83" s="338" t="e">
        <f>HLOOKUP($F$5,Finanzplan!$F$5:$Z$81,E83,FALSE)</f>
        <v>#N/A</v>
      </c>
      <c r="G83" s="338"/>
      <c r="H83" s="403"/>
      <c r="I83" s="111"/>
      <c r="J83" s="113">
        <f>Finanzierung!D34</f>
        <v>0</v>
      </c>
      <c r="K83" s="113">
        <f>Finanzierung!E34</f>
        <v>0</v>
      </c>
      <c r="L83" s="113">
        <f>Finanzierung!F34</f>
        <v>0</v>
      </c>
      <c r="M83" s="113">
        <f>Finanzierung!G34</f>
        <v>0</v>
      </c>
      <c r="N83" s="113">
        <f>Finanzierung!H34</f>
        <v>0</v>
      </c>
      <c r="O83" s="113">
        <f>Finanzierung!I34</f>
        <v>0</v>
      </c>
      <c r="P83" s="113">
        <f>Finanzierung!J34</f>
        <v>0</v>
      </c>
      <c r="Q83" s="113">
        <f>Finanzierung!K34</f>
        <v>0</v>
      </c>
      <c r="R83" s="113">
        <f>Finanzierung!L34</f>
        <v>0</v>
      </c>
      <c r="S83" s="113">
        <f>Finanzierung!M34</f>
        <v>0</v>
      </c>
      <c r="T83" s="113">
        <f>Finanzierung!N34</f>
        <v>0</v>
      </c>
      <c r="U83" s="113">
        <f>Finanzierung!O34</f>
        <v>0</v>
      </c>
      <c r="V83" s="113">
        <f>Finanzierung!P34</f>
        <v>0</v>
      </c>
      <c r="W83" s="113">
        <f>Finanzierung!Q34</f>
        <v>0</v>
      </c>
      <c r="X83" s="113">
        <f>Finanzierung!R34</f>
        <v>0</v>
      </c>
      <c r="Y83" s="113">
        <f>Finanzierung!S34</f>
        <v>0</v>
      </c>
      <c r="Z83" s="113">
        <f>Finanzierung!T34</f>
        <v>0</v>
      </c>
      <c r="AA83" s="113">
        <f>Finanzierung!U34</f>
        <v>0</v>
      </c>
      <c r="AB83" s="113">
        <f>Finanzierung!V34</f>
        <v>0</v>
      </c>
      <c r="AC83" s="113">
        <f>Finanzierung!W34</f>
        <v>0</v>
      </c>
      <c r="AD83" s="113">
        <f>Finanzierung!X34</f>
        <v>0</v>
      </c>
      <c r="AE83" s="113">
        <f>Finanzierung!Y34</f>
        <v>0</v>
      </c>
      <c r="AF83" s="113">
        <f>Finanzierung!Z34</f>
        <v>0</v>
      </c>
      <c r="AG83" s="113">
        <f>Finanzierung!AA34</f>
        <v>0</v>
      </c>
      <c r="AH83" s="113">
        <f>Finanzierung!AB34</f>
        <v>0</v>
      </c>
      <c r="AI83" s="113">
        <f>Finanzierung!AC34</f>
        <v>0</v>
      </c>
      <c r="AJ83" s="113">
        <f>Finanzierung!AD34</f>
        <v>0</v>
      </c>
      <c r="AK83" s="73"/>
      <c r="AL83" s="73"/>
      <c r="AM83" s="73"/>
    </row>
    <row r="84" spans="2:39" s="66" customFormat="1" ht="5.25" customHeight="1" collapsed="1" thickBot="1" x14ac:dyDescent="0.25">
      <c r="B84" s="50"/>
      <c r="C84" s="37"/>
      <c r="D84" s="37"/>
      <c r="E84" s="346">
        <f t="shared" si="28"/>
        <v>76</v>
      </c>
      <c r="F84" s="327"/>
      <c r="G84" s="327"/>
      <c r="H84" s="389"/>
      <c r="I84" s="3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5"/>
      <c r="AL84" s="65"/>
      <c r="AM84" s="65"/>
    </row>
    <row r="85" spans="2:39" s="52" customFormat="1" ht="12.75" thickTop="1" thickBot="1" x14ac:dyDescent="0.25">
      <c r="B85" s="63"/>
      <c r="C85" s="193" t="s">
        <v>8</v>
      </c>
      <c r="D85" s="193"/>
      <c r="E85" s="347">
        <f t="shared" si="28"/>
        <v>77</v>
      </c>
      <c r="F85" s="328" t="e">
        <f>HLOOKUP($F$5,Finanzplan!$F$5:$Z$81,E85,FALSE)</f>
        <v>#N/A</v>
      </c>
      <c r="G85" s="328"/>
      <c r="H85" s="390"/>
      <c r="I85" s="193"/>
      <c r="J85" s="196">
        <f t="shared" ref="J85:AJ85" si="57">J$81+J$83</f>
        <v>0</v>
      </c>
      <c r="K85" s="196">
        <f t="shared" si="57"/>
        <v>0</v>
      </c>
      <c r="L85" s="196">
        <f t="shared" si="57"/>
        <v>0</v>
      </c>
      <c r="M85" s="196">
        <f t="shared" si="57"/>
        <v>0</v>
      </c>
      <c r="N85" s="196">
        <f t="shared" si="57"/>
        <v>0</v>
      </c>
      <c r="O85" s="196">
        <f t="shared" si="57"/>
        <v>0</v>
      </c>
      <c r="P85" s="196">
        <f t="shared" si="57"/>
        <v>0</v>
      </c>
      <c r="Q85" s="196">
        <f t="shared" si="57"/>
        <v>0</v>
      </c>
      <c r="R85" s="196">
        <f t="shared" si="57"/>
        <v>0</v>
      </c>
      <c r="S85" s="196">
        <f t="shared" si="57"/>
        <v>0</v>
      </c>
      <c r="T85" s="196">
        <f t="shared" si="57"/>
        <v>0</v>
      </c>
      <c r="U85" s="196">
        <f t="shared" si="57"/>
        <v>0</v>
      </c>
      <c r="V85" s="196">
        <f t="shared" si="57"/>
        <v>0</v>
      </c>
      <c r="W85" s="196">
        <f t="shared" si="57"/>
        <v>0</v>
      </c>
      <c r="X85" s="196">
        <f t="shared" si="57"/>
        <v>0</v>
      </c>
      <c r="Y85" s="196">
        <f t="shared" si="57"/>
        <v>0</v>
      </c>
      <c r="Z85" s="196">
        <f t="shared" si="57"/>
        <v>0</v>
      </c>
      <c r="AA85" s="196">
        <f t="shared" si="57"/>
        <v>0</v>
      </c>
      <c r="AB85" s="196">
        <f t="shared" si="57"/>
        <v>0</v>
      </c>
      <c r="AC85" s="196">
        <f t="shared" si="57"/>
        <v>0</v>
      </c>
      <c r="AD85" s="196">
        <f t="shared" si="57"/>
        <v>0</v>
      </c>
      <c r="AE85" s="196">
        <f t="shared" si="57"/>
        <v>0</v>
      </c>
      <c r="AF85" s="196">
        <f t="shared" si="57"/>
        <v>0</v>
      </c>
      <c r="AG85" s="196">
        <f t="shared" si="57"/>
        <v>0</v>
      </c>
      <c r="AH85" s="196">
        <f t="shared" si="57"/>
        <v>0</v>
      </c>
      <c r="AI85" s="196">
        <f t="shared" si="57"/>
        <v>0</v>
      </c>
      <c r="AJ85" s="196">
        <f t="shared" si="57"/>
        <v>0</v>
      </c>
      <c r="AK85" s="65"/>
      <c r="AL85" s="65"/>
      <c r="AM85" s="65"/>
    </row>
    <row r="86" spans="2:39" x14ac:dyDescent="0.2">
      <c r="B86" s="50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</row>
    <row r="87" spans="2:39" x14ac:dyDescent="0.2"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</row>
    <row r="88" spans="2:39" x14ac:dyDescent="0.2"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</row>
    <row r="89" spans="2:39" x14ac:dyDescent="0.2"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</row>
    <row r="90" spans="2:39" x14ac:dyDescent="0.2"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</row>
  </sheetData>
  <sheetProtection algorithmName="SHA-512" hashValue="rRA0WszWTC/CdevfiYwksU4CDG7oIOQyLdz2IuEbY3X8Xa+2tfMIroYQx7gYqaJwj7sUfP+RtlYYmUEujXigtA==" saltValue="swbBh1D7TKtnGuGniz9zgg==" spinCount="100000" sheet="1" objects="1" scenarios="1" formatColumns="0"/>
  <conditionalFormatting sqref="H1:H1048576">
    <cfRule type="containsText" dxfId="13" priority="3" operator="containsText" text="check">
      <formula>NOT(ISERROR(SEARCH("check",H1)))</formula>
    </cfRule>
    <cfRule type="containsText" dxfId="12" priority="4" operator="containsText" text="nok">
      <formula>NOT(ISERROR(SEARCH("nok",H1)))</formula>
    </cfRule>
  </conditionalFormatting>
  <conditionalFormatting sqref="K12:AJ12">
    <cfRule type="containsText" dxfId="11" priority="1" operator="containsText" text="check">
      <formula>NOT(ISERROR(SEARCH("check",K12)))</formula>
    </cfRule>
    <cfRule type="containsText" dxfId="10" priority="2" operator="containsText" text="nok">
      <formula>NOT(ISERROR(SEARCH("nok",K12)))</formula>
    </cfRule>
  </conditionalFormatting>
  <dataValidations count="1">
    <dataValidation type="list" allowBlank="1" showInputMessage="1" showErrorMessage="1" sqref="F5:H5" xr:uid="{B74B3DE0-A643-433F-9E27-3D2316750F6B}">
      <formula1>$AQ$4:$AQ$7</formula1>
    </dataValidation>
  </dataValidations>
  <pageMargins left="0.70866141732283472" right="0.70866141732283472" top="0.78740157480314965" bottom="0.78740157480314965" header="0.31496062992125984" footer="0.31496062992125984"/>
  <pageSetup paperSize="9" scale="36" orientation="landscape" r:id="rId1"/>
  <headerFooter>
    <oddFooter>&amp;L&amp;F - &amp;A&amp;C&amp;D &amp;T&amp;R© 4C GROUP AG I 4cgroup.com</oddFooter>
  </headerFooter>
  <ignoredErrors>
    <ignoredError sqref="K12:AJ12" unlocked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AF6BE-D9CB-40C1-B97F-66B252049A23}">
  <sheetPr>
    <tabColor theme="4"/>
  </sheetPr>
  <dimension ref="A1"/>
  <sheetViews>
    <sheetView workbookViewId="0">
      <selection activeCell="E17" sqref="E17"/>
    </sheetView>
  </sheetViews>
  <sheetFormatPr baseColWidth="10" defaultColWidth="11" defaultRowHeight="14.25" x14ac:dyDescent="0.2"/>
  <cols>
    <col min="1" max="16384" width="11" style="2"/>
  </cols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3B3F9-AF6C-40E2-911C-9142676B493E}">
  <sheetPr>
    <tabColor theme="6"/>
    <pageSetUpPr fitToPage="1"/>
  </sheetPr>
  <dimension ref="B1:W91"/>
  <sheetViews>
    <sheetView zoomScale="85" zoomScaleNormal="85" workbookViewId="0">
      <selection activeCell="AA18" sqref="AA18"/>
    </sheetView>
  </sheetViews>
  <sheetFormatPr baseColWidth="10" defaultColWidth="11" defaultRowHeight="14.25" x14ac:dyDescent="0.2"/>
  <cols>
    <col min="1" max="1" width="2.625" style="1" customWidth="1"/>
    <col min="2" max="2" width="5" style="1" customWidth="1"/>
    <col min="3" max="3" width="27" style="1" customWidth="1"/>
    <col min="4" max="21" width="7.625" style="1" customWidth="1"/>
    <col min="22" max="23" width="11" style="1"/>
    <col min="24" max="24" width="3.625" style="1" customWidth="1"/>
    <col min="25" max="16384" width="11" style="1"/>
  </cols>
  <sheetData>
    <row r="1" spans="2:23" s="3" customFormat="1" ht="11.25" x14ac:dyDescent="0.2">
      <c r="E1" s="5"/>
    </row>
    <row r="2" spans="2:23" s="3" customFormat="1" ht="11.25" x14ac:dyDescent="0.2">
      <c r="C2" s="14" t="s">
        <v>200</v>
      </c>
      <c r="D2" s="14"/>
      <c r="E2" s="4"/>
    </row>
    <row r="3" spans="2:23" s="3" customFormat="1" ht="6" customHeight="1" x14ac:dyDescent="0.2">
      <c r="E3" s="5"/>
    </row>
    <row r="4" spans="2:23" s="3" customFormat="1" ht="11.25" x14ac:dyDescent="0.2">
      <c r="B4" s="15"/>
      <c r="C4" s="15"/>
      <c r="D4" s="15"/>
      <c r="E4" s="6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2:23" s="3" customFormat="1" ht="11.25" x14ac:dyDescent="0.2">
      <c r="E5" s="5"/>
    </row>
    <row r="6" spans="2:23" s="315" customFormat="1" ht="11.25" x14ac:dyDescent="0.2">
      <c r="B6" s="421"/>
      <c r="C6" s="422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4"/>
    </row>
    <row r="7" spans="2:23" s="315" customFormat="1" ht="12.75" x14ac:dyDescent="0.2">
      <c r="B7" s="425"/>
      <c r="C7" s="438" t="s">
        <v>212</v>
      </c>
      <c r="D7" s="132">
        <f>Finanzplan!F5</f>
        <v>43922</v>
      </c>
      <c r="E7" s="132">
        <f>Finanzplan!G5</f>
        <v>43952</v>
      </c>
      <c r="F7" s="132">
        <f>Finanzplan!H5</f>
        <v>43983</v>
      </c>
      <c r="G7" s="132">
        <f>Finanzplan!I5</f>
        <v>44013</v>
      </c>
      <c r="H7" s="132">
        <f>Finanzplan!J5</f>
        <v>44044</v>
      </c>
      <c r="I7" s="132">
        <f>Finanzplan!K5</f>
        <v>44075</v>
      </c>
      <c r="J7" s="132">
        <f>Finanzplan!L5</f>
        <v>44105</v>
      </c>
      <c r="K7" s="132">
        <f>Finanzplan!M5</f>
        <v>44136</v>
      </c>
      <c r="L7" s="132">
        <f>Finanzplan!N5</f>
        <v>44166</v>
      </c>
      <c r="M7" s="132">
        <f>Finanzplan!O5</f>
        <v>44197</v>
      </c>
      <c r="N7" s="132">
        <f>Finanzplan!P5</f>
        <v>44228</v>
      </c>
      <c r="O7" s="132">
        <f>Finanzplan!Q5</f>
        <v>44256</v>
      </c>
      <c r="P7" s="132">
        <f>Finanzplan!R5</f>
        <v>44287</v>
      </c>
      <c r="Q7" s="132">
        <f>Finanzplan!S5</f>
        <v>44317</v>
      </c>
      <c r="R7" s="132">
        <f>Finanzplan!T5</f>
        <v>44348</v>
      </c>
      <c r="S7" s="132">
        <f>Finanzplan!U5</f>
        <v>44378</v>
      </c>
      <c r="T7" s="132">
        <f>Finanzplan!V5</f>
        <v>44409</v>
      </c>
      <c r="U7" s="132">
        <f>Finanzplan!W5</f>
        <v>44440</v>
      </c>
      <c r="V7" s="53"/>
      <c r="W7" s="426"/>
    </row>
    <row r="8" spans="2:23" s="3" customFormat="1" ht="11.25" x14ac:dyDescent="0.2">
      <c r="B8" s="427"/>
      <c r="C8" s="435" t="str">
        <f>Finanzplan!D17</f>
        <v>Umsätze Netto</v>
      </c>
      <c r="D8" s="435">
        <f>Finanzplan!F17</f>
        <v>0</v>
      </c>
      <c r="E8" s="435">
        <f>Finanzplan!G17</f>
        <v>0</v>
      </c>
      <c r="F8" s="435">
        <f>Finanzplan!H17</f>
        <v>0</v>
      </c>
      <c r="G8" s="435">
        <f>Finanzplan!I17</f>
        <v>0</v>
      </c>
      <c r="H8" s="435">
        <f>Finanzplan!J17</f>
        <v>0</v>
      </c>
      <c r="I8" s="435">
        <f>Finanzplan!K17</f>
        <v>0</v>
      </c>
      <c r="J8" s="435">
        <f>Finanzplan!L17</f>
        <v>0</v>
      </c>
      <c r="K8" s="435">
        <f>Finanzplan!M17</f>
        <v>0</v>
      </c>
      <c r="L8" s="435">
        <f>Finanzplan!N17</f>
        <v>0</v>
      </c>
      <c r="M8" s="435">
        <f>Finanzplan!O17</f>
        <v>0</v>
      </c>
      <c r="N8" s="435">
        <f>Finanzplan!P17</f>
        <v>0</v>
      </c>
      <c r="O8" s="435">
        <f>Finanzplan!Q17</f>
        <v>0</v>
      </c>
      <c r="P8" s="435">
        <f>Finanzplan!R17</f>
        <v>0</v>
      </c>
      <c r="Q8" s="435">
        <f>Finanzplan!S17</f>
        <v>0</v>
      </c>
      <c r="R8" s="435">
        <f>Finanzplan!T17</f>
        <v>0</v>
      </c>
      <c r="S8" s="435">
        <f>Finanzplan!U17</f>
        <v>0</v>
      </c>
      <c r="T8" s="435">
        <f>Finanzplan!V17</f>
        <v>0</v>
      </c>
      <c r="U8" s="435">
        <f>Finanzplan!W17</f>
        <v>0</v>
      </c>
      <c r="W8" s="428"/>
    </row>
    <row r="9" spans="2:23" s="3" customFormat="1" ht="11.25" x14ac:dyDescent="0.2">
      <c r="B9" s="427"/>
      <c r="C9" s="436" t="str">
        <f>Finanzplan!C26</f>
        <v>Ordentliche Einzahlungen</v>
      </c>
      <c r="D9" s="436">
        <f ca="1">Finanzplan!F26</f>
        <v>0</v>
      </c>
      <c r="E9" s="436">
        <f ca="1">Finanzplan!G26</f>
        <v>0</v>
      </c>
      <c r="F9" s="436">
        <f ca="1">Finanzplan!H26</f>
        <v>0</v>
      </c>
      <c r="G9" s="436">
        <f ca="1">Finanzplan!I26</f>
        <v>0</v>
      </c>
      <c r="H9" s="436">
        <f ca="1">Finanzplan!J26</f>
        <v>0</v>
      </c>
      <c r="I9" s="436">
        <f ca="1">Finanzplan!K26</f>
        <v>0</v>
      </c>
      <c r="J9" s="436">
        <f ca="1">Finanzplan!L26</f>
        <v>0</v>
      </c>
      <c r="K9" s="436">
        <f>Finanzplan!M26</f>
        <v>0</v>
      </c>
      <c r="L9" s="436">
        <f>Finanzplan!N26</f>
        <v>0</v>
      </c>
      <c r="M9" s="436">
        <f ca="1">Finanzplan!O26</f>
        <v>0</v>
      </c>
      <c r="N9" s="436">
        <f>Finanzplan!P26</f>
        <v>0</v>
      </c>
      <c r="O9" s="436">
        <f ca="1">Finanzplan!Q26</f>
        <v>0</v>
      </c>
      <c r="P9" s="436">
        <f ca="1">Finanzplan!R26</f>
        <v>0</v>
      </c>
      <c r="Q9" s="436">
        <f ca="1">Finanzplan!S26</f>
        <v>0</v>
      </c>
      <c r="R9" s="436">
        <f ca="1">Finanzplan!T26</f>
        <v>0</v>
      </c>
      <c r="S9" s="436">
        <f ca="1">Finanzplan!U26</f>
        <v>0</v>
      </c>
      <c r="T9" s="436">
        <f ca="1">Finanzplan!V26</f>
        <v>0</v>
      </c>
      <c r="U9" s="436">
        <f ca="1">Finanzplan!W26</f>
        <v>0</v>
      </c>
      <c r="W9" s="428"/>
    </row>
    <row r="10" spans="2:23" s="3" customFormat="1" ht="11.25" x14ac:dyDescent="0.2">
      <c r="B10" s="427"/>
      <c r="C10" s="436" t="str">
        <f>Finanzplan!C39</f>
        <v>Ordentliche Auszahlungen</v>
      </c>
      <c r="D10" s="436">
        <f ca="1">Finanzplan!F39</f>
        <v>0</v>
      </c>
      <c r="E10" s="436">
        <f ca="1">Finanzplan!G39</f>
        <v>0</v>
      </c>
      <c r="F10" s="436">
        <f ca="1">Finanzplan!H39</f>
        <v>0</v>
      </c>
      <c r="G10" s="436">
        <f ca="1">Finanzplan!I39</f>
        <v>0</v>
      </c>
      <c r="H10" s="436">
        <f ca="1">Finanzplan!J39</f>
        <v>0</v>
      </c>
      <c r="I10" s="436">
        <f ca="1">Finanzplan!K39</f>
        <v>0</v>
      </c>
      <c r="J10" s="436">
        <f ca="1">Finanzplan!L39</f>
        <v>0</v>
      </c>
      <c r="K10" s="436">
        <f ca="1">Finanzplan!M39</f>
        <v>0</v>
      </c>
      <c r="L10" s="436">
        <f>Finanzplan!N39</f>
        <v>0</v>
      </c>
      <c r="M10" s="436">
        <f>Finanzplan!O39</f>
        <v>0</v>
      </c>
      <c r="N10" s="436">
        <f ca="1">Finanzplan!P39</f>
        <v>0</v>
      </c>
      <c r="O10" s="436">
        <f ca="1">Finanzplan!Q39</f>
        <v>0</v>
      </c>
      <c r="P10" s="436">
        <f ca="1">Finanzplan!R39</f>
        <v>0</v>
      </c>
      <c r="Q10" s="436">
        <f ca="1">Finanzplan!S39</f>
        <v>0</v>
      </c>
      <c r="R10" s="436">
        <f ca="1">Finanzplan!T39</f>
        <v>0</v>
      </c>
      <c r="S10" s="436">
        <f ca="1">Finanzplan!U39</f>
        <v>0</v>
      </c>
      <c r="T10" s="436">
        <f ca="1">Finanzplan!V39</f>
        <v>0</v>
      </c>
      <c r="U10" s="436">
        <f ca="1">Finanzplan!W39</f>
        <v>0</v>
      </c>
      <c r="W10" s="428"/>
    </row>
    <row r="11" spans="2:23" s="3" customFormat="1" ht="11.25" x14ac:dyDescent="0.2">
      <c r="B11" s="427"/>
      <c r="C11" s="437" t="str">
        <f>Finanzplan!C49</f>
        <v>Cash Flow aus operativer Tätigkeit</v>
      </c>
      <c r="D11" s="437">
        <f ca="1">Finanzplan!F49</f>
        <v>0</v>
      </c>
      <c r="E11" s="437">
        <f ca="1">Finanzplan!G49</f>
        <v>0</v>
      </c>
      <c r="F11" s="437">
        <f ca="1">Finanzplan!H49</f>
        <v>0</v>
      </c>
      <c r="G11" s="437">
        <f ca="1">Finanzplan!I49</f>
        <v>0</v>
      </c>
      <c r="H11" s="437">
        <f ca="1">Finanzplan!J49</f>
        <v>0</v>
      </c>
      <c r="I11" s="437">
        <f ca="1">Finanzplan!K49</f>
        <v>0</v>
      </c>
      <c r="J11" s="437">
        <f ca="1">Finanzplan!L49</f>
        <v>0</v>
      </c>
      <c r="K11" s="437">
        <f ca="1">Finanzplan!M49</f>
        <v>0</v>
      </c>
      <c r="L11" s="437">
        <f>Finanzplan!N49</f>
        <v>0</v>
      </c>
      <c r="M11" s="437">
        <f ca="1">Finanzplan!O49</f>
        <v>0</v>
      </c>
      <c r="N11" s="437">
        <f ca="1">Finanzplan!P49</f>
        <v>0</v>
      </c>
      <c r="O11" s="437">
        <f ca="1">Finanzplan!Q49</f>
        <v>0</v>
      </c>
      <c r="P11" s="437">
        <f ca="1">Finanzplan!R49</f>
        <v>0</v>
      </c>
      <c r="Q11" s="437">
        <f ca="1">Finanzplan!S49</f>
        <v>0</v>
      </c>
      <c r="R11" s="437">
        <f ca="1">Finanzplan!T49</f>
        <v>0</v>
      </c>
      <c r="S11" s="437">
        <f ca="1">Finanzplan!U49</f>
        <v>0</v>
      </c>
      <c r="T11" s="437">
        <f ca="1">Finanzplan!V49</f>
        <v>0</v>
      </c>
      <c r="U11" s="437">
        <f ca="1">Finanzplan!W49</f>
        <v>0</v>
      </c>
      <c r="W11" s="428"/>
    </row>
    <row r="12" spans="2:23" x14ac:dyDescent="0.2">
      <c r="B12" s="427"/>
      <c r="W12" s="429"/>
    </row>
    <row r="13" spans="2:23" x14ac:dyDescent="0.2">
      <c r="B13" s="427"/>
      <c r="W13" s="429"/>
    </row>
    <row r="14" spans="2:23" x14ac:dyDescent="0.2">
      <c r="B14" s="427"/>
      <c r="W14" s="429"/>
    </row>
    <row r="15" spans="2:23" x14ac:dyDescent="0.2">
      <c r="B15" s="427"/>
      <c r="W15" s="429"/>
    </row>
    <row r="16" spans="2:23" x14ac:dyDescent="0.2">
      <c r="B16" s="427"/>
      <c r="W16" s="429"/>
    </row>
    <row r="17" spans="2:23" x14ac:dyDescent="0.2">
      <c r="B17" s="427"/>
      <c r="W17" s="429"/>
    </row>
    <row r="18" spans="2:23" x14ac:dyDescent="0.2">
      <c r="B18" s="427"/>
      <c r="W18" s="429"/>
    </row>
    <row r="19" spans="2:23" x14ac:dyDescent="0.2">
      <c r="B19" s="427"/>
      <c r="W19" s="429"/>
    </row>
    <row r="20" spans="2:23" x14ac:dyDescent="0.2">
      <c r="B20" s="427"/>
      <c r="W20" s="429"/>
    </row>
    <row r="21" spans="2:23" x14ac:dyDescent="0.2">
      <c r="B21" s="427"/>
      <c r="W21" s="429"/>
    </row>
    <row r="22" spans="2:23" x14ac:dyDescent="0.2">
      <c r="B22" s="427"/>
      <c r="W22" s="429"/>
    </row>
    <row r="23" spans="2:23" x14ac:dyDescent="0.2">
      <c r="B23" s="427"/>
      <c r="W23" s="429"/>
    </row>
    <row r="24" spans="2:23" x14ac:dyDescent="0.2">
      <c r="B24" s="427"/>
      <c r="W24" s="429"/>
    </row>
    <row r="25" spans="2:23" x14ac:dyDescent="0.2">
      <c r="B25" s="427"/>
      <c r="W25" s="429"/>
    </row>
    <row r="26" spans="2:23" x14ac:dyDescent="0.2">
      <c r="B26" s="427"/>
      <c r="W26" s="429"/>
    </row>
    <row r="27" spans="2:23" x14ac:dyDescent="0.2">
      <c r="B27" s="427"/>
      <c r="W27" s="429"/>
    </row>
    <row r="28" spans="2:23" x14ac:dyDescent="0.2">
      <c r="B28" s="427"/>
      <c r="W28" s="429"/>
    </row>
    <row r="29" spans="2:23" x14ac:dyDescent="0.2">
      <c r="B29" s="427"/>
      <c r="W29" s="429"/>
    </row>
    <row r="30" spans="2:23" x14ac:dyDescent="0.2">
      <c r="B30" s="427"/>
      <c r="W30" s="429"/>
    </row>
    <row r="31" spans="2:23" x14ac:dyDescent="0.2">
      <c r="B31" s="430"/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2"/>
    </row>
    <row r="33" spans="2:23" x14ac:dyDescent="0.2">
      <c r="B33" s="421"/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4"/>
    </row>
    <row r="34" spans="2:23" x14ac:dyDescent="0.2">
      <c r="B34" s="425"/>
      <c r="C34" s="438" t="s">
        <v>9</v>
      </c>
      <c r="D34" s="132">
        <f>Finanzplan!F5</f>
        <v>43922</v>
      </c>
      <c r="E34" s="132">
        <f>Finanzplan!G5</f>
        <v>43952</v>
      </c>
      <c r="F34" s="132">
        <f>Finanzplan!H5</f>
        <v>43983</v>
      </c>
      <c r="G34" s="132">
        <f>Finanzplan!I5</f>
        <v>44013</v>
      </c>
      <c r="H34" s="132">
        <f>Finanzplan!J5</f>
        <v>44044</v>
      </c>
      <c r="I34" s="132">
        <f>Finanzplan!K5</f>
        <v>44075</v>
      </c>
      <c r="J34" s="132">
        <f>Finanzplan!L5</f>
        <v>44105</v>
      </c>
      <c r="K34" s="132">
        <f>Finanzplan!M5</f>
        <v>44136</v>
      </c>
      <c r="L34" s="132">
        <f>Finanzplan!N5</f>
        <v>44166</v>
      </c>
      <c r="M34" s="132">
        <f>Finanzplan!O5</f>
        <v>44197</v>
      </c>
      <c r="N34" s="132">
        <f>Finanzplan!P5</f>
        <v>44228</v>
      </c>
      <c r="O34" s="132">
        <f>Finanzplan!Q5</f>
        <v>44256</v>
      </c>
      <c r="P34" s="132">
        <f>Finanzplan!R5</f>
        <v>44287</v>
      </c>
      <c r="Q34" s="132">
        <f>Finanzplan!S5</f>
        <v>44317</v>
      </c>
      <c r="R34" s="132">
        <f>Finanzplan!T5</f>
        <v>44348</v>
      </c>
      <c r="S34" s="132">
        <f>Finanzplan!U5</f>
        <v>44378</v>
      </c>
      <c r="T34" s="132">
        <f>Finanzplan!V5</f>
        <v>44409</v>
      </c>
      <c r="U34" s="132">
        <f>Finanzplan!W5</f>
        <v>44440</v>
      </c>
      <c r="W34" s="429"/>
    </row>
    <row r="35" spans="2:23" x14ac:dyDescent="0.2">
      <c r="B35" s="427"/>
      <c r="C35" s="435" t="str">
        <f>Finanzplan!C49</f>
        <v>Cash Flow aus operativer Tätigkeit</v>
      </c>
      <c r="D35" s="435">
        <f ca="1">Finanzplan!F49</f>
        <v>0</v>
      </c>
      <c r="E35" s="435">
        <f ca="1">Finanzplan!G49</f>
        <v>0</v>
      </c>
      <c r="F35" s="435">
        <f ca="1">Finanzplan!H49</f>
        <v>0</v>
      </c>
      <c r="G35" s="435">
        <f ca="1">Finanzplan!I49</f>
        <v>0</v>
      </c>
      <c r="H35" s="435">
        <f ca="1">Finanzplan!J49</f>
        <v>0</v>
      </c>
      <c r="I35" s="435">
        <f ca="1">Finanzplan!K49</f>
        <v>0</v>
      </c>
      <c r="J35" s="435">
        <f ca="1">Finanzplan!L49</f>
        <v>0</v>
      </c>
      <c r="K35" s="435">
        <f ca="1">Finanzplan!M49</f>
        <v>0</v>
      </c>
      <c r="L35" s="435">
        <f>Finanzplan!N49</f>
        <v>0</v>
      </c>
      <c r="M35" s="435">
        <f ca="1">Finanzplan!O49</f>
        <v>0</v>
      </c>
      <c r="N35" s="435">
        <f ca="1">Finanzplan!P49</f>
        <v>0</v>
      </c>
      <c r="O35" s="435">
        <f ca="1">Finanzplan!Q49</f>
        <v>0</v>
      </c>
      <c r="P35" s="435">
        <f ca="1">Finanzplan!R49</f>
        <v>0</v>
      </c>
      <c r="Q35" s="435">
        <f ca="1">Finanzplan!S49</f>
        <v>0</v>
      </c>
      <c r="R35" s="435">
        <f ca="1">Finanzplan!T49</f>
        <v>0</v>
      </c>
      <c r="S35" s="435">
        <f ca="1">Finanzplan!U49</f>
        <v>0</v>
      </c>
      <c r="T35" s="435">
        <f ca="1">Finanzplan!V49</f>
        <v>0</v>
      </c>
      <c r="U35" s="435">
        <f ca="1">Finanzplan!W49</f>
        <v>0</v>
      </c>
      <c r="W35" s="429"/>
    </row>
    <row r="36" spans="2:23" x14ac:dyDescent="0.2">
      <c r="B36" s="427"/>
      <c r="C36" s="436" t="str">
        <f>Finanzplan!C56</f>
        <v>Cash Flow aus Investitionstätigkeit</v>
      </c>
      <c r="D36" s="436">
        <f>Finanzplan!F56</f>
        <v>0</v>
      </c>
      <c r="E36" s="436">
        <f>Finanzplan!G56</f>
        <v>0</v>
      </c>
      <c r="F36" s="436">
        <f>Finanzplan!H56</f>
        <v>0</v>
      </c>
      <c r="G36" s="436">
        <f>Finanzplan!I56</f>
        <v>0</v>
      </c>
      <c r="H36" s="436">
        <f>Finanzplan!J56</f>
        <v>0</v>
      </c>
      <c r="I36" s="436">
        <f>Finanzplan!K56</f>
        <v>0</v>
      </c>
      <c r="J36" s="436">
        <f>Finanzplan!L56</f>
        <v>0</v>
      </c>
      <c r="K36" s="436">
        <f>Finanzplan!M56</f>
        <v>0</v>
      </c>
      <c r="L36" s="436">
        <f>Finanzplan!N56</f>
        <v>0</v>
      </c>
      <c r="M36" s="436">
        <f>Finanzplan!O56</f>
        <v>0</v>
      </c>
      <c r="N36" s="436">
        <f>Finanzplan!P56</f>
        <v>0</v>
      </c>
      <c r="O36" s="436">
        <f>Finanzplan!Q56</f>
        <v>0</v>
      </c>
      <c r="P36" s="436">
        <f>Finanzplan!R56</f>
        <v>0</v>
      </c>
      <c r="Q36" s="436">
        <f>Finanzplan!S56</f>
        <v>0</v>
      </c>
      <c r="R36" s="436">
        <f>Finanzplan!T56</f>
        <v>0</v>
      </c>
      <c r="S36" s="436">
        <f>Finanzplan!U56</f>
        <v>0</v>
      </c>
      <c r="T36" s="436">
        <f>Finanzplan!V56</f>
        <v>0</v>
      </c>
      <c r="U36" s="436">
        <f>Finanzplan!W56</f>
        <v>0</v>
      </c>
      <c r="W36" s="429"/>
    </row>
    <row r="37" spans="2:23" x14ac:dyDescent="0.2">
      <c r="B37" s="427"/>
      <c r="C37" s="436" t="str">
        <f>Finanzplan!C72</f>
        <v>Cash Flow aus Finanzierungstätigkeit</v>
      </c>
      <c r="D37" s="436">
        <f>Finanzplan!F72</f>
        <v>0</v>
      </c>
      <c r="E37" s="436">
        <f>Finanzplan!G72</f>
        <v>0</v>
      </c>
      <c r="F37" s="436">
        <f>Finanzplan!H72</f>
        <v>0</v>
      </c>
      <c r="G37" s="436">
        <f>Finanzplan!I72</f>
        <v>0</v>
      </c>
      <c r="H37" s="436">
        <f>Finanzplan!J72</f>
        <v>0</v>
      </c>
      <c r="I37" s="436">
        <f>Finanzplan!K72</f>
        <v>0</v>
      </c>
      <c r="J37" s="436">
        <f>Finanzplan!L72</f>
        <v>0</v>
      </c>
      <c r="K37" s="436">
        <f>Finanzplan!M72</f>
        <v>0</v>
      </c>
      <c r="L37" s="436">
        <f>Finanzplan!N72</f>
        <v>0</v>
      </c>
      <c r="M37" s="436">
        <f>Finanzplan!O72</f>
        <v>0</v>
      </c>
      <c r="N37" s="436">
        <f>Finanzplan!P72</f>
        <v>0</v>
      </c>
      <c r="O37" s="436">
        <f>Finanzplan!Q72</f>
        <v>0</v>
      </c>
      <c r="P37" s="436">
        <f>Finanzplan!R72</f>
        <v>0</v>
      </c>
      <c r="Q37" s="436">
        <f>Finanzplan!S72</f>
        <v>0</v>
      </c>
      <c r="R37" s="436">
        <f>Finanzplan!T72</f>
        <v>0</v>
      </c>
      <c r="S37" s="436">
        <f>Finanzplan!U72</f>
        <v>0</v>
      </c>
      <c r="T37" s="436">
        <f>Finanzplan!V72</f>
        <v>0</v>
      </c>
      <c r="U37" s="436">
        <f>Finanzplan!W72</f>
        <v>0</v>
      </c>
      <c r="W37" s="429"/>
    </row>
    <row r="38" spans="2:23" x14ac:dyDescent="0.2">
      <c r="B38" s="427"/>
      <c r="C38" s="436" t="s">
        <v>213</v>
      </c>
      <c r="D38" s="436">
        <f ca="1">D35+D36+D37</f>
        <v>0</v>
      </c>
      <c r="E38" s="436">
        <f t="shared" ref="E38:H38" ca="1" si="0">E35+E36+E37</f>
        <v>0</v>
      </c>
      <c r="F38" s="436">
        <f t="shared" ca="1" si="0"/>
        <v>0</v>
      </c>
      <c r="G38" s="436">
        <f t="shared" ca="1" si="0"/>
        <v>0</v>
      </c>
      <c r="H38" s="436">
        <f t="shared" ca="1" si="0"/>
        <v>0</v>
      </c>
      <c r="I38" s="436">
        <f t="shared" ref="I38:U38" ca="1" si="1">I35+I36+I37</f>
        <v>0</v>
      </c>
      <c r="J38" s="436">
        <f t="shared" ca="1" si="1"/>
        <v>0</v>
      </c>
      <c r="K38" s="436">
        <f t="shared" ca="1" si="1"/>
        <v>0</v>
      </c>
      <c r="L38" s="436">
        <f t="shared" si="1"/>
        <v>0</v>
      </c>
      <c r="M38" s="436">
        <f t="shared" ca="1" si="1"/>
        <v>0</v>
      </c>
      <c r="N38" s="436">
        <f t="shared" ca="1" si="1"/>
        <v>0</v>
      </c>
      <c r="O38" s="436">
        <f t="shared" ca="1" si="1"/>
        <v>0</v>
      </c>
      <c r="P38" s="436">
        <f t="shared" ca="1" si="1"/>
        <v>0</v>
      </c>
      <c r="Q38" s="436">
        <f t="shared" ca="1" si="1"/>
        <v>0</v>
      </c>
      <c r="R38" s="436">
        <f t="shared" ca="1" si="1"/>
        <v>0</v>
      </c>
      <c r="S38" s="436">
        <f t="shared" ca="1" si="1"/>
        <v>0</v>
      </c>
      <c r="T38" s="436">
        <f t="shared" ca="1" si="1"/>
        <v>0</v>
      </c>
      <c r="U38" s="436">
        <f t="shared" ca="1" si="1"/>
        <v>0</v>
      </c>
      <c r="W38" s="429"/>
    </row>
    <row r="39" spans="2:23" x14ac:dyDescent="0.2">
      <c r="B39" s="427"/>
      <c r="C39" s="437" t="s">
        <v>9</v>
      </c>
      <c r="D39" s="437">
        <f ca="1">Finanzplan!F$77</f>
        <v>0</v>
      </c>
      <c r="E39" s="437">
        <f ca="1">Finanzplan!G$77</f>
        <v>0</v>
      </c>
      <c r="F39" s="437">
        <f ca="1">Finanzplan!H$77</f>
        <v>0</v>
      </c>
      <c r="G39" s="437">
        <f ca="1">Finanzplan!I$77</f>
        <v>0</v>
      </c>
      <c r="H39" s="437">
        <f ca="1">Finanzplan!J$77</f>
        <v>0</v>
      </c>
      <c r="I39" s="437">
        <f ca="1">Finanzplan!K$77</f>
        <v>0</v>
      </c>
      <c r="J39" s="437">
        <f ca="1">Finanzplan!L$77</f>
        <v>0</v>
      </c>
      <c r="K39" s="437">
        <f ca="1">Finanzplan!M$77</f>
        <v>0</v>
      </c>
      <c r="L39" s="437">
        <f ca="1">Finanzplan!N$77</f>
        <v>0</v>
      </c>
      <c r="M39" s="437">
        <f ca="1">Finanzplan!O$77</f>
        <v>0</v>
      </c>
      <c r="N39" s="437">
        <f ca="1">Finanzplan!P$77</f>
        <v>0</v>
      </c>
      <c r="O39" s="437">
        <f ca="1">Finanzplan!Q$77</f>
        <v>0</v>
      </c>
      <c r="P39" s="437">
        <f ca="1">Finanzplan!R$77</f>
        <v>0</v>
      </c>
      <c r="Q39" s="437">
        <f ca="1">Finanzplan!S$77</f>
        <v>0</v>
      </c>
      <c r="R39" s="437">
        <f ca="1">Finanzplan!T$77</f>
        <v>0</v>
      </c>
      <c r="S39" s="437">
        <f ca="1">Finanzplan!U$77</f>
        <v>0</v>
      </c>
      <c r="T39" s="437">
        <f ca="1">Finanzplan!V$77</f>
        <v>0</v>
      </c>
      <c r="U39" s="437">
        <f ca="1">Finanzplan!W$77</f>
        <v>0</v>
      </c>
      <c r="W39" s="429"/>
    </row>
    <row r="40" spans="2:23" x14ac:dyDescent="0.2">
      <c r="B40" s="427"/>
      <c r="W40" s="429"/>
    </row>
    <row r="41" spans="2:23" x14ac:dyDescent="0.2">
      <c r="B41" s="427"/>
      <c r="W41" s="429"/>
    </row>
    <row r="42" spans="2:23" x14ac:dyDescent="0.2">
      <c r="B42" s="427"/>
      <c r="W42" s="429"/>
    </row>
    <row r="43" spans="2:23" x14ac:dyDescent="0.2">
      <c r="B43" s="427"/>
      <c r="W43" s="429"/>
    </row>
    <row r="44" spans="2:23" x14ac:dyDescent="0.2">
      <c r="B44" s="427"/>
      <c r="W44" s="429"/>
    </row>
    <row r="45" spans="2:23" x14ac:dyDescent="0.2">
      <c r="B45" s="427"/>
      <c r="W45" s="429"/>
    </row>
    <row r="46" spans="2:23" x14ac:dyDescent="0.2">
      <c r="B46" s="427"/>
      <c r="W46" s="429"/>
    </row>
    <row r="47" spans="2:23" x14ac:dyDescent="0.2">
      <c r="B47" s="427"/>
      <c r="W47" s="429"/>
    </row>
    <row r="48" spans="2:23" x14ac:dyDescent="0.2">
      <c r="B48" s="427"/>
      <c r="W48" s="429"/>
    </row>
    <row r="49" spans="2:23" x14ac:dyDescent="0.2">
      <c r="B49" s="427"/>
      <c r="W49" s="429"/>
    </row>
    <row r="50" spans="2:23" x14ac:dyDescent="0.2">
      <c r="B50" s="427"/>
      <c r="W50" s="429"/>
    </row>
    <row r="51" spans="2:23" x14ac:dyDescent="0.2">
      <c r="B51" s="427"/>
      <c r="W51" s="429"/>
    </row>
    <row r="52" spans="2:23" x14ac:dyDescent="0.2">
      <c r="B52" s="427"/>
      <c r="W52" s="429"/>
    </row>
    <row r="53" spans="2:23" x14ac:dyDescent="0.2">
      <c r="B53" s="427"/>
      <c r="W53" s="429"/>
    </row>
    <row r="54" spans="2:23" x14ac:dyDescent="0.2">
      <c r="B54" s="427"/>
      <c r="W54" s="429"/>
    </row>
    <row r="55" spans="2:23" x14ac:dyDescent="0.2">
      <c r="B55" s="427"/>
      <c r="W55" s="429"/>
    </row>
    <row r="56" spans="2:23" x14ac:dyDescent="0.2">
      <c r="B56" s="427"/>
      <c r="W56" s="429"/>
    </row>
    <row r="57" spans="2:23" x14ac:dyDescent="0.2">
      <c r="B57" s="427"/>
      <c r="W57" s="429"/>
    </row>
    <row r="58" spans="2:23" x14ac:dyDescent="0.2">
      <c r="B58" s="427"/>
      <c r="W58" s="429"/>
    </row>
    <row r="59" spans="2:23" x14ac:dyDescent="0.2">
      <c r="B59" s="427"/>
      <c r="W59" s="429"/>
    </row>
    <row r="60" spans="2:23" x14ac:dyDescent="0.2">
      <c r="B60" s="427"/>
      <c r="W60" s="429"/>
    </row>
    <row r="61" spans="2:23" x14ac:dyDescent="0.2">
      <c r="B61" s="430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2"/>
    </row>
    <row r="65" spans="2:23" x14ac:dyDescent="0.2">
      <c r="B65" s="421"/>
      <c r="C65" s="433"/>
      <c r="D65" s="433"/>
      <c r="E65" s="433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4"/>
    </row>
    <row r="66" spans="2:23" x14ac:dyDescent="0.2">
      <c r="B66" s="425"/>
      <c r="C66" s="438" t="s">
        <v>211</v>
      </c>
      <c r="D66" s="132">
        <f>Finanzplan!F5</f>
        <v>43922</v>
      </c>
      <c r="E66" s="132">
        <f>Finanzplan!G5</f>
        <v>43952</v>
      </c>
      <c r="F66" s="132">
        <f>Finanzplan!H5</f>
        <v>43983</v>
      </c>
      <c r="G66" s="132">
        <f>Finanzplan!I5</f>
        <v>44013</v>
      </c>
      <c r="H66" s="132">
        <f>Finanzplan!J5</f>
        <v>44044</v>
      </c>
      <c r="I66" s="132">
        <f>Finanzplan!K5</f>
        <v>44075</v>
      </c>
      <c r="J66" s="132">
        <f>Finanzplan!L5</f>
        <v>44105</v>
      </c>
      <c r="K66" s="132">
        <f>Finanzplan!M5</f>
        <v>44136</v>
      </c>
      <c r="L66" s="132">
        <f>Finanzplan!N5</f>
        <v>44166</v>
      </c>
      <c r="M66" s="132">
        <f>Finanzplan!O5</f>
        <v>44197</v>
      </c>
      <c r="N66" s="132">
        <f>Finanzplan!P5</f>
        <v>44228</v>
      </c>
      <c r="O66" s="132">
        <f>Finanzplan!Q5</f>
        <v>44256</v>
      </c>
      <c r="P66" s="132">
        <f>Finanzplan!R5</f>
        <v>44287</v>
      </c>
      <c r="Q66" s="132">
        <f>Finanzplan!S5</f>
        <v>44317</v>
      </c>
      <c r="R66" s="132">
        <f>Finanzplan!T5</f>
        <v>44348</v>
      </c>
      <c r="S66" s="132">
        <f>Finanzplan!U5</f>
        <v>44378</v>
      </c>
      <c r="T66" s="132">
        <f>Finanzplan!V5</f>
        <v>44409</v>
      </c>
      <c r="U66" s="132">
        <f>Finanzplan!W5</f>
        <v>44440</v>
      </c>
      <c r="W66" s="429"/>
    </row>
    <row r="67" spans="2:23" x14ac:dyDescent="0.2">
      <c r="B67" s="427"/>
      <c r="C67" s="435" t="s">
        <v>9</v>
      </c>
      <c r="D67" s="435">
        <f ca="1">Finanzplan!F$77</f>
        <v>0</v>
      </c>
      <c r="E67" s="435">
        <f ca="1">Finanzplan!G$77</f>
        <v>0</v>
      </c>
      <c r="F67" s="435">
        <f ca="1">Finanzplan!H$77</f>
        <v>0</v>
      </c>
      <c r="G67" s="435">
        <f ca="1">Finanzplan!I$77</f>
        <v>0</v>
      </c>
      <c r="H67" s="435">
        <f ca="1">Finanzplan!J$77</f>
        <v>0</v>
      </c>
      <c r="I67" s="435">
        <f ca="1">Finanzplan!K$77</f>
        <v>0</v>
      </c>
      <c r="J67" s="435">
        <f ca="1">Finanzplan!L$77</f>
        <v>0</v>
      </c>
      <c r="K67" s="435">
        <f ca="1">Finanzplan!M$77</f>
        <v>0</v>
      </c>
      <c r="L67" s="435">
        <f ca="1">Finanzplan!N$77</f>
        <v>0</v>
      </c>
      <c r="M67" s="435">
        <f ca="1">Finanzplan!O$77</f>
        <v>0</v>
      </c>
      <c r="N67" s="435">
        <f ca="1">Finanzplan!P$77</f>
        <v>0</v>
      </c>
      <c r="O67" s="435">
        <f ca="1">Finanzplan!Q$77</f>
        <v>0</v>
      </c>
      <c r="P67" s="435">
        <f ca="1">Finanzplan!R$77</f>
        <v>0</v>
      </c>
      <c r="Q67" s="435">
        <f ca="1">Finanzplan!S$77</f>
        <v>0</v>
      </c>
      <c r="R67" s="435">
        <f ca="1">Finanzplan!T$77</f>
        <v>0</v>
      </c>
      <c r="S67" s="435">
        <f ca="1">Finanzplan!U$77</f>
        <v>0</v>
      </c>
      <c r="T67" s="435">
        <f ca="1">Finanzplan!V$77</f>
        <v>0</v>
      </c>
      <c r="U67" s="435">
        <f ca="1">Finanzplan!W$77</f>
        <v>0</v>
      </c>
      <c r="W67" s="429"/>
    </row>
    <row r="68" spans="2:23" x14ac:dyDescent="0.2">
      <c r="B68" s="427"/>
      <c r="C68" s="436" t="s">
        <v>199</v>
      </c>
      <c r="D68" s="436">
        <f>Finanzplan!F79</f>
        <v>0</v>
      </c>
      <c r="E68" s="436">
        <f>Finanzplan!G79</f>
        <v>0</v>
      </c>
      <c r="F68" s="436">
        <f>Finanzplan!H79</f>
        <v>0</v>
      </c>
      <c r="G68" s="436">
        <f>Finanzplan!I79</f>
        <v>0</v>
      </c>
      <c r="H68" s="436">
        <f>Finanzplan!J79</f>
        <v>0</v>
      </c>
      <c r="I68" s="436">
        <f>Finanzplan!K79</f>
        <v>0</v>
      </c>
      <c r="J68" s="436">
        <f>Finanzplan!L79</f>
        <v>0</v>
      </c>
      <c r="K68" s="436">
        <f>Finanzplan!M79</f>
        <v>0</v>
      </c>
      <c r="L68" s="436">
        <f>Finanzplan!N79</f>
        <v>0</v>
      </c>
      <c r="M68" s="436">
        <f>Finanzplan!O79</f>
        <v>0</v>
      </c>
      <c r="N68" s="436">
        <f>Finanzplan!P79</f>
        <v>0</v>
      </c>
      <c r="O68" s="436">
        <f>Finanzplan!Q79</f>
        <v>0</v>
      </c>
      <c r="P68" s="436">
        <f>Finanzplan!R79</f>
        <v>0</v>
      </c>
      <c r="Q68" s="436">
        <f>Finanzplan!S79</f>
        <v>0</v>
      </c>
      <c r="R68" s="436">
        <f>Finanzplan!T79</f>
        <v>0</v>
      </c>
      <c r="S68" s="436">
        <f>Finanzplan!U79</f>
        <v>0</v>
      </c>
      <c r="T68" s="436">
        <f>Finanzplan!V79</f>
        <v>0</v>
      </c>
      <c r="U68" s="436">
        <f>Finanzplan!W79</f>
        <v>0</v>
      </c>
      <c r="W68" s="429"/>
    </row>
    <row r="69" spans="2:23" x14ac:dyDescent="0.2">
      <c r="B69" s="427"/>
      <c r="C69" s="437" t="s">
        <v>211</v>
      </c>
      <c r="D69" s="437">
        <f ca="1">Finanzplan!F$81</f>
        <v>0</v>
      </c>
      <c r="E69" s="437">
        <f ca="1">Finanzplan!G$81</f>
        <v>0</v>
      </c>
      <c r="F69" s="437">
        <f ca="1">Finanzplan!H$81</f>
        <v>0</v>
      </c>
      <c r="G69" s="437">
        <f ca="1">Finanzplan!I$81</f>
        <v>0</v>
      </c>
      <c r="H69" s="437">
        <f ca="1">Finanzplan!J$81</f>
        <v>0</v>
      </c>
      <c r="I69" s="437">
        <f ca="1">Finanzplan!K$81</f>
        <v>0</v>
      </c>
      <c r="J69" s="437">
        <f ca="1">Finanzplan!L$81</f>
        <v>0</v>
      </c>
      <c r="K69" s="437">
        <f ca="1">Finanzplan!M$81</f>
        <v>0</v>
      </c>
      <c r="L69" s="437">
        <f ca="1">Finanzplan!N$81</f>
        <v>0</v>
      </c>
      <c r="M69" s="437">
        <f ca="1">Finanzplan!O$81</f>
        <v>0</v>
      </c>
      <c r="N69" s="437">
        <f ca="1">Finanzplan!P$81</f>
        <v>0</v>
      </c>
      <c r="O69" s="437">
        <f ca="1">Finanzplan!Q$81</f>
        <v>0</v>
      </c>
      <c r="P69" s="437">
        <f ca="1">Finanzplan!R$81</f>
        <v>0</v>
      </c>
      <c r="Q69" s="437">
        <f ca="1">Finanzplan!S$81</f>
        <v>0</v>
      </c>
      <c r="R69" s="437">
        <f ca="1">Finanzplan!T$81</f>
        <v>0</v>
      </c>
      <c r="S69" s="437">
        <f ca="1">Finanzplan!U$81</f>
        <v>0</v>
      </c>
      <c r="T69" s="437">
        <f ca="1">Finanzplan!V$81</f>
        <v>0</v>
      </c>
      <c r="U69" s="437">
        <f ca="1">Finanzplan!W$81</f>
        <v>0</v>
      </c>
      <c r="W69" s="429"/>
    </row>
    <row r="70" spans="2:23" x14ac:dyDescent="0.2">
      <c r="B70" s="427"/>
      <c r="W70" s="429"/>
    </row>
    <row r="71" spans="2:23" x14ac:dyDescent="0.2">
      <c r="B71" s="427"/>
      <c r="W71" s="429"/>
    </row>
    <row r="72" spans="2:23" x14ac:dyDescent="0.2">
      <c r="B72" s="427"/>
      <c r="W72" s="429"/>
    </row>
    <row r="73" spans="2:23" x14ac:dyDescent="0.2">
      <c r="B73" s="427"/>
      <c r="W73" s="429"/>
    </row>
    <row r="74" spans="2:23" x14ac:dyDescent="0.2">
      <c r="B74" s="427"/>
      <c r="W74" s="429"/>
    </row>
    <row r="75" spans="2:23" x14ac:dyDescent="0.2">
      <c r="B75" s="427"/>
      <c r="W75" s="429"/>
    </row>
    <row r="76" spans="2:23" x14ac:dyDescent="0.2">
      <c r="B76" s="427"/>
      <c r="W76" s="429"/>
    </row>
    <row r="77" spans="2:23" x14ac:dyDescent="0.2">
      <c r="B77" s="427"/>
      <c r="W77" s="429"/>
    </row>
    <row r="78" spans="2:23" x14ac:dyDescent="0.2">
      <c r="B78" s="427"/>
      <c r="W78" s="429"/>
    </row>
    <row r="79" spans="2:23" x14ac:dyDescent="0.2">
      <c r="B79" s="427"/>
      <c r="W79" s="429"/>
    </row>
    <row r="80" spans="2:23" x14ac:dyDescent="0.2">
      <c r="B80" s="427"/>
      <c r="W80" s="429"/>
    </row>
    <row r="81" spans="2:23" x14ac:dyDescent="0.2">
      <c r="B81" s="427"/>
      <c r="W81" s="429"/>
    </row>
    <row r="82" spans="2:23" x14ac:dyDescent="0.2">
      <c r="B82" s="427"/>
      <c r="W82" s="429"/>
    </row>
    <row r="83" spans="2:23" x14ac:dyDescent="0.2">
      <c r="B83" s="427"/>
      <c r="W83" s="429"/>
    </row>
    <row r="84" spans="2:23" x14ac:dyDescent="0.2">
      <c r="B84" s="427"/>
      <c r="W84" s="429"/>
    </row>
    <row r="85" spans="2:23" x14ac:dyDescent="0.2">
      <c r="B85" s="427"/>
      <c r="W85" s="429"/>
    </row>
    <row r="86" spans="2:23" x14ac:dyDescent="0.2">
      <c r="B86" s="427"/>
      <c r="W86" s="429"/>
    </row>
    <row r="87" spans="2:23" x14ac:dyDescent="0.2">
      <c r="B87" s="427"/>
      <c r="W87" s="429"/>
    </row>
    <row r="88" spans="2:23" x14ac:dyDescent="0.2">
      <c r="B88" s="427"/>
      <c r="W88" s="429"/>
    </row>
    <row r="89" spans="2:23" x14ac:dyDescent="0.2">
      <c r="B89" s="427"/>
      <c r="W89" s="429"/>
    </row>
    <row r="90" spans="2:23" x14ac:dyDescent="0.2">
      <c r="B90" s="427"/>
      <c r="W90" s="429"/>
    </row>
    <row r="91" spans="2:23" x14ac:dyDescent="0.2">
      <c r="B91" s="430"/>
      <c r="C91" s="431"/>
      <c r="D91" s="431"/>
      <c r="E91" s="431"/>
      <c r="F91" s="431"/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2"/>
    </row>
  </sheetData>
  <sheetProtection algorithmName="SHA-512" hashValue="N4E8KuZEDZRL+S4v7Z8xjEtxfSNY1yxywTMXdbgk7aZ74C1tRo5Itq7ujBPYAUbihpXgEP4vObj04jMPv3Gafg==" saltValue="54N8HCXJjzJOZlYAGbIAeQ==" spinCount="100000" sheet="1" objects="1" scenarios="1" formatColumns="0"/>
  <conditionalFormatting sqref="D39:U39">
    <cfRule type="cellIs" dxfId="9" priority="1" operator="less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52" orientation="landscape" r:id="rId1"/>
  <headerFooter>
    <oddFooter>&amp;L&amp;F - &amp;A&amp;C&amp;D &amp;T &amp;R© 4C GROUP AG I 4cgroup.com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0B25-F291-44D8-AC42-33B8A46E199D}">
  <sheetPr>
    <tabColor theme="6"/>
    <pageSetUpPr fitToPage="1"/>
  </sheetPr>
  <dimension ref="A1:WHV66"/>
  <sheetViews>
    <sheetView showGridLines="0" zoomScale="90" zoomScaleNormal="90" workbookViewId="0">
      <pane xSplit="4" ySplit="6" topLeftCell="E41" activePane="bottomRight" state="frozen"/>
      <selection pane="topRight" activeCell="D1" sqref="D1"/>
      <selection pane="bottomLeft" activeCell="A3" sqref="A3"/>
      <selection pane="bottomRight" activeCell="J80" sqref="J80"/>
    </sheetView>
  </sheetViews>
  <sheetFormatPr baseColWidth="10" defaultColWidth="11" defaultRowHeight="11.25" outlineLevelRow="1" x14ac:dyDescent="0.2"/>
  <cols>
    <col min="1" max="1" width="2.875" style="10" bestFit="1" customWidth="1"/>
    <col min="2" max="2" width="6.125" style="10" customWidth="1"/>
    <col min="3" max="3" width="29.5" style="10" bestFit="1" customWidth="1"/>
    <col min="4" max="4" width="12.25" style="86" bestFit="1" customWidth="1"/>
    <col min="5" max="22" width="7.75" style="10" customWidth="1"/>
    <col min="23" max="23" width="2.625" style="10" customWidth="1"/>
    <col min="24" max="16384" width="11" style="10"/>
  </cols>
  <sheetData>
    <row r="1" spans="1:15778" x14ac:dyDescent="0.2">
      <c r="F1" s="8"/>
      <c r="V1" s="3"/>
      <c r="W1" s="3"/>
      <c r="X1" s="3"/>
      <c r="Y1" s="3"/>
    </row>
    <row r="2" spans="1:15778" x14ac:dyDescent="0.2">
      <c r="B2" s="3"/>
      <c r="C2" s="14" t="s">
        <v>184</v>
      </c>
      <c r="D2" s="204"/>
      <c r="E2" s="14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W2" s="3"/>
      <c r="X2" s="3"/>
      <c r="Y2" s="3"/>
    </row>
    <row r="3" spans="1:15778" ht="6" customHeight="1" x14ac:dyDescent="0.2">
      <c r="B3" s="3"/>
      <c r="C3" s="3"/>
      <c r="D3" s="205"/>
      <c r="E3" s="3"/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15778" x14ac:dyDescent="0.2">
      <c r="B4" s="15"/>
      <c r="C4" s="15"/>
      <c r="D4" s="206"/>
      <c r="E4" s="15">
        <f>YEAR(E5)</f>
        <v>2020</v>
      </c>
      <c r="F4" s="15">
        <f t="shared" ref="F4:V4" si="0">YEAR(F5)</f>
        <v>2020</v>
      </c>
      <c r="G4" s="15">
        <f t="shared" si="0"/>
        <v>2020</v>
      </c>
      <c r="H4" s="15">
        <f t="shared" si="0"/>
        <v>2020</v>
      </c>
      <c r="I4" s="15">
        <f t="shared" si="0"/>
        <v>2020</v>
      </c>
      <c r="J4" s="15">
        <f t="shared" si="0"/>
        <v>2020</v>
      </c>
      <c r="K4" s="15">
        <f t="shared" si="0"/>
        <v>2020</v>
      </c>
      <c r="L4" s="15">
        <f t="shared" si="0"/>
        <v>2020</v>
      </c>
      <c r="M4" s="15">
        <f t="shared" si="0"/>
        <v>2020</v>
      </c>
      <c r="N4" s="15">
        <f t="shared" si="0"/>
        <v>2021</v>
      </c>
      <c r="O4" s="15">
        <f t="shared" si="0"/>
        <v>2021</v>
      </c>
      <c r="P4" s="15">
        <f t="shared" si="0"/>
        <v>2021</v>
      </c>
      <c r="Q4" s="15">
        <f t="shared" si="0"/>
        <v>2021</v>
      </c>
      <c r="R4" s="15">
        <f t="shared" si="0"/>
        <v>2021</v>
      </c>
      <c r="S4" s="15">
        <f t="shared" si="0"/>
        <v>2021</v>
      </c>
      <c r="T4" s="15">
        <f t="shared" si="0"/>
        <v>2021</v>
      </c>
      <c r="U4" s="15">
        <f t="shared" si="0"/>
        <v>2021</v>
      </c>
      <c r="V4" s="15">
        <f t="shared" si="0"/>
        <v>2021</v>
      </c>
      <c r="W4" s="3"/>
      <c r="X4" s="3"/>
      <c r="Y4" s="3"/>
    </row>
    <row r="5" spans="1:15778" s="16" customFormat="1" x14ac:dyDescent="0.2">
      <c r="C5" s="179" t="s">
        <v>58</v>
      </c>
      <c r="D5" s="207"/>
      <c r="E5" s="180">
        <f>EOMONTH(Prämissen!D7,-1)+1</f>
        <v>43922</v>
      </c>
      <c r="F5" s="181">
        <f>EOMONTH(E5,0)+1</f>
        <v>43952</v>
      </c>
      <c r="G5" s="181">
        <f t="shared" ref="G5:V5" si="1">EOMONTH(F5,0)+1</f>
        <v>43983</v>
      </c>
      <c r="H5" s="181">
        <f t="shared" si="1"/>
        <v>44013</v>
      </c>
      <c r="I5" s="181">
        <f t="shared" si="1"/>
        <v>44044</v>
      </c>
      <c r="J5" s="181">
        <f t="shared" si="1"/>
        <v>44075</v>
      </c>
      <c r="K5" s="181">
        <f t="shared" si="1"/>
        <v>44105</v>
      </c>
      <c r="L5" s="181">
        <f t="shared" si="1"/>
        <v>44136</v>
      </c>
      <c r="M5" s="181">
        <f t="shared" si="1"/>
        <v>44166</v>
      </c>
      <c r="N5" s="181">
        <f t="shared" si="1"/>
        <v>44197</v>
      </c>
      <c r="O5" s="181">
        <f t="shared" si="1"/>
        <v>44228</v>
      </c>
      <c r="P5" s="181">
        <f t="shared" si="1"/>
        <v>44256</v>
      </c>
      <c r="Q5" s="181">
        <f t="shared" si="1"/>
        <v>44287</v>
      </c>
      <c r="R5" s="181">
        <f t="shared" si="1"/>
        <v>44317</v>
      </c>
      <c r="S5" s="181">
        <f t="shared" si="1"/>
        <v>44348</v>
      </c>
      <c r="T5" s="181">
        <f t="shared" si="1"/>
        <v>44378</v>
      </c>
      <c r="U5" s="181">
        <f t="shared" si="1"/>
        <v>44409</v>
      </c>
      <c r="V5" s="181">
        <f t="shared" si="1"/>
        <v>44440</v>
      </c>
      <c r="W5" s="53"/>
      <c r="X5" s="53"/>
      <c r="Y5" s="53"/>
    </row>
    <row r="6" spans="1:15778" ht="6" customHeight="1" x14ac:dyDescent="0.2">
      <c r="C6" s="182"/>
      <c r="D6" s="208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3"/>
      <c r="X6" s="3"/>
      <c r="Y6" s="3"/>
    </row>
    <row r="7" spans="1:15778" ht="6" customHeight="1" x14ac:dyDescent="0.2">
      <c r="C7" s="182"/>
      <c r="D7" s="208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3"/>
      <c r="X7" s="3"/>
      <c r="Y7" s="3"/>
    </row>
    <row r="8" spans="1:15778" x14ac:dyDescent="0.2">
      <c r="C8" s="202" t="s">
        <v>163</v>
      </c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3"/>
      <c r="X8" s="3"/>
      <c r="Y8" s="3"/>
    </row>
    <row r="9" spans="1:15778" ht="6" customHeight="1" x14ac:dyDescent="0.2">
      <c r="C9" s="182"/>
      <c r="D9" s="209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3"/>
      <c r="X9" s="3"/>
      <c r="Y9" s="3"/>
    </row>
    <row r="10" spans="1:15778" ht="14.65" customHeight="1" x14ac:dyDescent="0.2">
      <c r="A10" s="33"/>
      <c r="B10" s="33"/>
      <c r="C10" s="172" t="s">
        <v>190</v>
      </c>
      <c r="D10" s="210"/>
      <c r="E10" s="184">
        <f>'Umsatz&amp;Material'!E8</f>
        <v>0</v>
      </c>
      <c r="F10" s="184">
        <f>'Umsatz&amp;Material'!F8</f>
        <v>0</v>
      </c>
      <c r="G10" s="184">
        <f>'Umsatz&amp;Material'!G8</f>
        <v>0</v>
      </c>
      <c r="H10" s="184">
        <f>'Umsatz&amp;Material'!H8</f>
        <v>0</v>
      </c>
      <c r="I10" s="184">
        <f>'Umsatz&amp;Material'!I8</f>
        <v>0</v>
      </c>
      <c r="J10" s="184">
        <f>'Umsatz&amp;Material'!J8</f>
        <v>0</v>
      </c>
      <c r="K10" s="184">
        <f>'Umsatz&amp;Material'!K8</f>
        <v>0</v>
      </c>
      <c r="L10" s="184">
        <f>'Umsatz&amp;Material'!L8</f>
        <v>0</v>
      </c>
      <c r="M10" s="184">
        <f>'Umsatz&amp;Material'!M8</f>
        <v>0</v>
      </c>
      <c r="N10" s="184">
        <f>'Umsatz&amp;Material'!N8</f>
        <v>0</v>
      </c>
      <c r="O10" s="184">
        <f>'Umsatz&amp;Material'!O8</f>
        <v>0</v>
      </c>
      <c r="P10" s="184">
        <f>'Umsatz&amp;Material'!P8</f>
        <v>0</v>
      </c>
      <c r="Q10" s="184">
        <f>'Umsatz&amp;Material'!Q8</f>
        <v>0</v>
      </c>
      <c r="R10" s="184">
        <f>'Umsatz&amp;Material'!R8</f>
        <v>0</v>
      </c>
      <c r="S10" s="184">
        <f>'Umsatz&amp;Material'!S8</f>
        <v>0</v>
      </c>
      <c r="T10" s="184">
        <f>'Umsatz&amp;Material'!T8</f>
        <v>0</v>
      </c>
      <c r="U10" s="184">
        <f>'Umsatz&amp;Material'!U8</f>
        <v>0</v>
      </c>
      <c r="V10" s="184">
        <f>'Umsatz&amp;Material'!V8</f>
        <v>0</v>
      </c>
    </row>
    <row r="11" spans="1:15778" ht="14.65" customHeight="1" x14ac:dyDescent="0.2">
      <c r="A11" s="33"/>
      <c r="B11" s="33"/>
      <c r="C11" s="172" t="s">
        <v>191</v>
      </c>
      <c r="D11" s="210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</row>
    <row r="12" spans="1:15778" ht="14.65" customHeight="1" x14ac:dyDescent="0.2">
      <c r="A12" s="33"/>
      <c r="B12" s="33"/>
      <c r="C12" s="172" t="s">
        <v>192</v>
      </c>
      <c r="D12" s="210"/>
      <c r="E12" s="184">
        <f>'Umsatz&amp;Material'!E38</f>
        <v>0</v>
      </c>
      <c r="F12" s="184">
        <f>'Umsatz&amp;Material'!F38</f>
        <v>0</v>
      </c>
      <c r="G12" s="184">
        <f>'Umsatz&amp;Material'!G38</f>
        <v>0</v>
      </c>
      <c r="H12" s="184">
        <f>'Umsatz&amp;Material'!H38</f>
        <v>0</v>
      </c>
      <c r="I12" s="184">
        <f>'Umsatz&amp;Material'!I38</f>
        <v>0</v>
      </c>
      <c r="J12" s="184">
        <f>'Umsatz&amp;Material'!J38</f>
        <v>0</v>
      </c>
      <c r="K12" s="184">
        <f>'Umsatz&amp;Material'!K38</f>
        <v>0</v>
      </c>
      <c r="L12" s="184">
        <f>'Umsatz&amp;Material'!L38</f>
        <v>0</v>
      </c>
      <c r="M12" s="184">
        <f>'Umsatz&amp;Material'!M38</f>
        <v>0</v>
      </c>
      <c r="N12" s="184">
        <f>'Umsatz&amp;Material'!N38</f>
        <v>0</v>
      </c>
      <c r="O12" s="184">
        <f>'Umsatz&amp;Material'!O38</f>
        <v>0</v>
      </c>
      <c r="P12" s="184">
        <f>'Umsatz&amp;Material'!P38</f>
        <v>0</v>
      </c>
      <c r="Q12" s="184">
        <f>'Umsatz&amp;Material'!Q38</f>
        <v>0</v>
      </c>
      <c r="R12" s="184">
        <f>'Umsatz&amp;Material'!R38</f>
        <v>0</v>
      </c>
      <c r="S12" s="184">
        <f>'Umsatz&amp;Material'!S38</f>
        <v>0</v>
      </c>
      <c r="T12" s="184">
        <f>'Umsatz&amp;Material'!T38</f>
        <v>0</v>
      </c>
      <c r="U12" s="184">
        <f>'Umsatz&amp;Material'!U38</f>
        <v>0</v>
      </c>
      <c r="V12" s="184">
        <f>'Umsatz&amp;Material'!V38</f>
        <v>0</v>
      </c>
    </row>
    <row r="13" spans="1:15778" s="37" customFormat="1" ht="14.65" customHeight="1" x14ac:dyDescent="0.2">
      <c r="A13" s="35"/>
      <c r="B13" s="35"/>
      <c r="C13" s="186" t="s">
        <v>63</v>
      </c>
      <c r="D13" s="212"/>
      <c r="E13" s="187">
        <f t="shared" ref="E13:V13" si="2">SUM(E10:E12)</f>
        <v>0</v>
      </c>
      <c r="F13" s="187">
        <f t="shared" si="2"/>
        <v>0</v>
      </c>
      <c r="G13" s="187">
        <f t="shared" si="2"/>
        <v>0</v>
      </c>
      <c r="H13" s="187">
        <f t="shared" si="2"/>
        <v>0</v>
      </c>
      <c r="I13" s="187">
        <f t="shared" si="2"/>
        <v>0</v>
      </c>
      <c r="J13" s="187">
        <f t="shared" si="2"/>
        <v>0</v>
      </c>
      <c r="K13" s="187">
        <f t="shared" si="2"/>
        <v>0</v>
      </c>
      <c r="L13" s="187">
        <f t="shared" si="2"/>
        <v>0</v>
      </c>
      <c r="M13" s="187">
        <f t="shared" si="2"/>
        <v>0</v>
      </c>
      <c r="N13" s="187">
        <f t="shared" si="2"/>
        <v>0</v>
      </c>
      <c r="O13" s="187">
        <f t="shared" si="2"/>
        <v>0</v>
      </c>
      <c r="P13" s="187">
        <f t="shared" si="2"/>
        <v>0</v>
      </c>
      <c r="Q13" s="187">
        <f t="shared" si="2"/>
        <v>0</v>
      </c>
      <c r="R13" s="187">
        <f t="shared" si="2"/>
        <v>0</v>
      </c>
      <c r="S13" s="187">
        <f t="shared" si="2"/>
        <v>0</v>
      </c>
      <c r="T13" s="187">
        <f t="shared" si="2"/>
        <v>0</v>
      </c>
      <c r="U13" s="187">
        <f t="shared" si="2"/>
        <v>0</v>
      </c>
      <c r="V13" s="187">
        <f t="shared" si="2"/>
        <v>0</v>
      </c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5"/>
      <c r="AR13" s="35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5"/>
      <c r="BP13" s="35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5"/>
      <c r="CN13" s="35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5"/>
      <c r="DL13" s="35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5"/>
      <c r="EJ13" s="35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5"/>
      <c r="FH13" s="35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5"/>
      <c r="GF13" s="35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5"/>
      <c r="HD13" s="35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5"/>
      <c r="IB13" s="35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5"/>
      <c r="IZ13" s="35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5"/>
      <c r="JX13" s="35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5"/>
      <c r="KV13" s="35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5"/>
      <c r="LT13" s="35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5"/>
      <c r="MR13" s="35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5"/>
      <c r="NP13" s="35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5"/>
      <c r="ON13" s="35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5"/>
      <c r="PL13" s="35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5"/>
      <c r="QJ13" s="35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5"/>
      <c r="RH13" s="35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5"/>
      <c r="SF13" s="35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5"/>
      <c r="TD13" s="35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5"/>
      <c r="UB13" s="35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5"/>
      <c r="UZ13" s="35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5"/>
      <c r="VX13" s="35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5"/>
      <c r="WV13" s="35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5"/>
      <c r="XT13" s="35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5"/>
      <c r="YR13" s="35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5"/>
      <c r="ZP13" s="35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5"/>
      <c r="AAN13" s="35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5"/>
      <c r="ABL13" s="35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5"/>
      <c r="ACJ13" s="35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5"/>
      <c r="ADH13" s="35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5"/>
      <c r="AEF13" s="35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5"/>
      <c r="AFD13" s="35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5"/>
      <c r="AGB13" s="35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5"/>
      <c r="AGZ13" s="35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5"/>
      <c r="AHX13" s="35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5"/>
      <c r="AIV13" s="35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5"/>
      <c r="AJT13" s="35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5"/>
      <c r="AKR13" s="35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5"/>
      <c r="ALP13" s="35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5"/>
      <c r="AMN13" s="35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5"/>
      <c r="ANL13" s="35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5"/>
      <c r="AOJ13" s="35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5"/>
      <c r="APH13" s="35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5"/>
      <c r="AQF13" s="35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5"/>
      <c r="ARD13" s="35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5"/>
      <c r="ASB13" s="35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5"/>
      <c r="ASZ13" s="35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5"/>
      <c r="ATX13" s="35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5"/>
      <c r="AUV13" s="35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5"/>
      <c r="AVT13" s="35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5"/>
      <c r="AWR13" s="35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5"/>
      <c r="AXP13" s="35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5"/>
      <c r="AYN13" s="35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5"/>
      <c r="AZL13" s="35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5"/>
      <c r="BAJ13" s="35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5"/>
      <c r="BBH13" s="35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5"/>
      <c r="BCF13" s="35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5"/>
      <c r="BDD13" s="35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5"/>
      <c r="BEB13" s="35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5"/>
      <c r="BEZ13" s="35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5"/>
      <c r="BFX13" s="35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5"/>
      <c r="BGV13" s="35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5"/>
      <c r="BHT13" s="35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5"/>
      <c r="BIR13" s="35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5"/>
      <c r="BJP13" s="35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5"/>
      <c r="BKN13" s="35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5"/>
      <c r="BLL13" s="35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5"/>
      <c r="BMJ13" s="35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5"/>
      <c r="BNH13" s="35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5"/>
      <c r="BOF13" s="35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5"/>
      <c r="BPD13" s="35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5"/>
      <c r="BQB13" s="35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5"/>
      <c r="BQZ13" s="35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5"/>
      <c r="BRX13" s="35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5"/>
      <c r="BSV13" s="35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5"/>
      <c r="BTT13" s="35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5"/>
      <c r="BUR13" s="35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5"/>
      <c r="BVP13" s="35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5"/>
      <c r="BWN13" s="35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5"/>
      <c r="BXL13" s="35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5"/>
      <c r="BYJ13" s="35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5"/>
      <c r="BZH13" s="35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5"/>
      <c r="CAF13" s="35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5"/>
      <c r="CBD13" s="35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5"/>
      <c r="CCB13" s="35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5"/>
      <c r="CCZ13" s="35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5"/>
      <c r="CDX13" s="35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5"/>
      <c r="CEV13" s="35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5"/>
      <c r="CFT13" s="35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5"/>
      <c r="CGR13" s="35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5"/>
      <c r="CHP13" s="35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5"/>
      <c r="CIN13" s="35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5"/>
      <c r="CJL13" s="35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5"/>
      <c r="CKJ13" s="35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5"/>
      <c r="CLH13" s="35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5"/>
      <c r="CMF13" s="35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5"/>
      <c r="CND13" s="35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5"/>
      <c r="COB13" s="35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5"/>
      <c r="COZ13" s="35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5"/>
      <c r="CPX13" s="35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5"/>
      <c r="CQV13" s="35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5"/>
      <c r="CRT13" s="35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5"/>
      <c r="CSR13" s="35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5"/>
      <c r="CTP13" s="35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5"/>
      <c r="CUN13" s="35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5"/>
      <c r="CVL13" s="35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5"/>
      <c r="CWJ13" s="35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5"/>
      <c r="CXH13" s="35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5"/>
      <c r="CYF13" s="35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5"/>
      <c r="CZD13" s="35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5"/>
      <c r="DAB13" s="35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5"/>
      <c r="DAZ13" s="35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5"/>
      <c r="DBX13" s="35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5"/>
      <c r="DCV13" s="35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5"/>
      <c r="DDT13" s="35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5"/>
      <c r="DER13" s="35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5"/>
      <c r="DFP13" s="35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5"/>
      <c r="DGN13" s="35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5"/>
      <c r="DHL13" s="35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5"/>
      <c r="DIJ13" s="35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5"/>
      <c r="DJH13" s="35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5"/>
      <c r="DKF13" s="35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5"/>
      <c r="DLD13" s="35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5"/>
      <c r="DMB13" s="35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5"/>
      <c r="DMZ13" s="35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5"/>
      <c r="DNX13" s="35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5"/>
      <c r="DOV13" s="35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5"/>
      <c r="DPT13" s="35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5"/>
      <c r="DQR13" s="35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5"/>
      <c r="DRP13" s="35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5"/>
      <c r="DSN13" s="35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5"/>
      <c r="DTL13" s="35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5"/>
      <c r="DUJ13" s="35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5"/>
      <c r="DVH13" s="35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5"/>
      <c r="DWF13" s="35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5"/>
      <c r="DXD13" s="35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5"/>
      <c r="DYB13" s="35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5"/>
      <c r="DYZ13" s="35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5"/>
      <c r="DZX13" s="35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5"/>
      <c r="EAV13" s="35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5"/>
      <c r="EBT13" s="35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5"/>
      <c r="ECR13" s="35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5"/>
      <c r="EDP13" s="35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5"/>
      <c r="EEN13" s="35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5"/>
      <c r="EFL13" s="35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5"/>
      <c r="EGJ13" s="35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5"/>
      <c r="EHH13" s="35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5"/>
      <c r="EIF13" s="35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5"/>
      <c r="EJD13" s="35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5"/>
      <c r="EKB13" s="35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5"/>
      <c r="EKZ13" s="35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5"/>
      <c r="ELX13" s="35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5"/>
      <c r="EMV13" s="35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5"/>
      <c r="ENT13" s="35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5"/>
      <c r="EOR13" s="35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5"/>
      <c r="EPP13" s="35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5"/>
      <c r="EQN13" s="35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5"/>
      <c r="ERL13" s="35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5"/>
      <c r="ESJ13" s="35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5"/>
      <c r="ETH13" s="35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5"/>
      <c r="EUF13" s="35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5"/>
      <c r="EVD13" s="35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5"/>
      <c r="EWB13" s="35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5"/>
      <c r="EWZ13" s="35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5"/>
      <c r="EXX13" s="35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5"/>
      <c r="EYV13" s="35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5"/>
      <c r="EZT13" s="35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5"/>
      <c r="FAR13" s="35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5"/>
      <c r="FBP13" s="35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5"/>
      <c r="FCN13" s="35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5"/>
      <c r="FDL13" s="35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5"/>
      <c r="FEJ13" s="35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5"/>
      <c r="FFH13" s="35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5"/>
      <c r="FGF13" s="35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5"/>
      <c r="FHD13" s="35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5"/>
      <c r="FIB13" s="35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5"/>
      <c r="FIZ13" s="35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5"/>
      <c r="FJX13" s="35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5"/>
      <c r="FKV13" s="35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5"/>
      <c r="FLT13" s="35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5"/>
      <c r="FMR13" s="35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5"/>
      <c r="FNP13" s="35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5"/>
      <c r="FON13" s="35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5"/>
      <c r="FPL13" s="35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5"/>
      <c r="FQJ13" s="35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5"/>
      <c r="FRH13" s="35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5"/>
      <c r="FSF13" s="35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5"/>
      <c r="FTD13" s="35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5"/>
      <c r="FUB13" s="35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5"/>
      <c r="FUZ13" s="35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5"/>
      <c r="FVX13" s="35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5"/>
      <c r="FWV13" s="35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5"/>
      <c r="FXT13" s="35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5"/>
      <c r="FYR13" s="35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5"/>
      <c r="FZP13" s="35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5"/>
      <c r="GAN13" s="35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5"/>
      <c r="GBL13" s="35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5"/>
      <c r="GCJ13" s="35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5"/>
      <c r="GDH13" s="35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5"/>
      <c r="GEF13" s="35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5"/>
      <c r="GFD13" s="35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5"/>
      <c r="GGB13" s="35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5"/>
      <c r="GGZ13" s="35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5"/>
      <c r="GHX13" s="35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5"/>
      <c r="GIV13" s="35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5"/>
      <c r="GJT13" s="35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5"/>
      <c r="GKR13" s="35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5"/>
      <c r="GLP13" s="35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5"/>
      <c r="GMN13" s="35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5"/>
      <c r="GNL13" s="35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5"/>
      <c r="GOJ13" s="35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5"/>
      <c r="GPH13" s="35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5"/>
      <c r="GQF13" s="35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5"/>
      <c r="GRD13" s="35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5"/>
      <c r="GSB13" s="35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5"/>
      <c r="GSZ13" s="35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5"/>
      <c r="GTX13" s="35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5"/>
      <c r="GUV13" s="35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5"/>
      <c r="GVT13" s="35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5"/>
      <c r="GWR13" s="35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5"/>
      <c r="GXP13" s="35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5"/>
      <c r="GYN13" s="35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5"/>
      <c r="GZL13" s="35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5"/>
      <c r="HAJ13" s="35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5"/>
      <c r="HBH13" s="35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5"/>
      <c r="HCF13" s="35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5"/>
      <c r="HDD13" s="35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5"/>
      <c r="HEB13" s="35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5"/>
      <c r="HEZ13" s="35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5"/>
      <c r="HFX13" s="35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5"/>
      <c r="HGV13" s="35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5"/>
      <c r="HHT13" s="35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5"/>
      <c r="HIR13" s="35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5"/>
      <c r="HJP13" s="35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5"/>
      <c r="HKN13" s="35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5"/>
      <c r="HLL13" s="35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5"/>
      <c r="HMJ13" s="35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5"/>
      <c r="HNH13" s="35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5"/>
      <c r="HOF13" s="35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5"/>
      <c r="HPD13" s="35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5"/>
      <c r="HQB13" s="35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5"/>
      <c r="HQZ13" s="35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5"/>
      <c r="HRX13" s="35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5"/>
      <c r="HSV13" s="35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5"/>
      <c r="HTT13" s="35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5"/>
      <c r="HUR13" s="35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5"/>
      <c r="HVP13" s="35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5"/>
      <c r="HWN13" s="35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5"/>
      <c r="HXL13" s="35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5"/>
      <c r="HYJ13" s="35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5"/>
      <c r="HZH13" s="35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5"/>
      <c r="IAF13" s="35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5"/>
      <c r="IBD13" s="35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5"/>
      <c r="ICB13" s="35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5"/>
      <c r="ICZ13" s="35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5"/>
      <c r="IDX13" s="35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5"/>
      <c r="IEV13" s="35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5"/>
      <c r="IFT13" s="35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5"/>
      <c r="IGR13" s="35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5"/>
      <c r="IHP13" s="35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5"/>
      <c r="IIN13" s="35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5"/>
      <c r="IJL13" s="35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5"/>
      <c r="IKJ13" s="35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5"/>
      <c r="ILH13" s="35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5"/>
      <c r="IMF13" s="35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5"/>
      <c r="IND13" s="35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5"/>
      <c r="IOB13" s="35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5"/>
      <c r="IOZ13" s="35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5"/>
      <c r="IPX13" s="35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5"/>
      <c r="IQV13" s="35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5"/>
      <c r="IRT13" s="35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5"/>
      <c r="ISR13" s="35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5"/>
      <c r="ITP13" s="35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5"/>
      <c r="IUN13" s="35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5"/>
      <c r="IVL13" s="35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5"/>
      <c r="IWJ13" s="35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5"/>
      <c r="IXH13" s="35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5"/>
      <c r="IYF13" s="35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5"/>
      <c r="IZD13" s="35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5"/>
      <c r="JAB13" s="35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5"/>
      <c r="JAZ13" s="35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5"/>
      <c r="JBX13" s="35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5"/>
      <c r="JCV13" s="35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5"/>
      <c r="JDT13" s="35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5"/>
      <c r="JER13" s="35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5"/>
      <c r="JFP13" s="35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5"/>
      <c r="JGN13" s="35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5"/>
      <c r="JHL13" s="35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5"/>
      <c r="JIJ13" s="35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5"/>
      <c r="JJH13" s="35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5"/>
      <c r="JKF13" s="35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5"/>
      <c r="JLD13" s="35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5"/>
      <c r="JMB13" s="35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5"/>
      <c r="JMZ13" s="35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5"/>
      <c r="JNX13" s="35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5"/>
      <c r="JOV13" s="35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5"/>
      <c r="JPT13" s="35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5"/>
      <c r="JQR13" s="35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5"/>
      <c r="JRP13" s="35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5"/>
      <c r="JSN13" s="35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5"/>
      <c r="JTL13" s="35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5"/>
      <c r="JUJ13" s="35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5"/>
      <c r="JVH13" s="35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5"/>
      <c r="JWF13" s="35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5"/>
      <c r="JXD13" s="35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5"/>
      <c r="JYB13" s="35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5"/>
      <c r="JYZ13" s="35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5"/>
      <c r="JZX13" s="35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5"/>
      <c r="KAV13" s="35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5"/>
      <c r="KBT13" s="35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5"/>
      <c r="KCR13" s="35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5"/>
      <c r="KDP13" s="35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5"/>
      <c r="KEN13" s="35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5"/>
      <c r="KFL13" s="35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5"/>
      <c r="KGJ13" s="35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5"/>
      <c r="KHH13" s="35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5"/>
      <c r="KIF13" s="35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5"/>
      <c r="KJD13" s="35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5"/>
      <c r="KKB13" s="35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5"/>
      <c r="KKZ13" s="35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5"/>
      <c r="KLX13" s="35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5"/>
      <c r="KMV13" s="35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5"/>
      <c r="KNT13" s="35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5"/>
      <c r="KOR13" s="35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5"/>
      <c r="KPP13" s="35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5"/>
      <c r="KQN13" s="35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5"/>
      <c r="KRL13" s="35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5"/>
      <c r="KSJ13" s="35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5"/>
      <c r="KTH13" s="35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5"/>
      <c r="KUF13" s="35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5"/>
      <c r="KVD13" s="35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5"/>
      <c r="KWB13" s="35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5"/>
      <c r="KWZ13" s="35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5"/>
      <c r="KXX13" s="35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5"/>
      <c r="KYV13" s="35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5"/>
      <c r="KZT13" s="35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5"/>
      <c r="LAR13" s="35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5"/>
      <c r="LBP13" s="35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5"/>
      <c r="LCN13" s="35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5"/>
      <c r="LDL13" s="35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5"/>
      <c r="LEJ13" s="35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5"/>
      <c r="LFH13" s="35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5"/>
      <c r="LGF13" s="35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5"/>
      <c r="LHD13" s="35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5"/>
      <c r="LIB13" s="35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5"/>
      <c r="LIZ13" s="35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5"/>
      <c r="LJX13" s="35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5"/>
      <c r="LKV13" s="35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5"/>
      <c r="LLT13" s="35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5"/>
      <c r="LMR13" s="35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5"/>
      <c r="LNP13" s="35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5"/>
      <c r="LON13" s="35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5"/>
      <c r="LPL13" s="35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5"/>
      <c r="LQJ13" s="35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5"/>
      <c r="LRH13" s="35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5"/>
      <c r="LSF13" s="35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5"/>
      <c r="LTD13" s="35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5"/>
      <c r="LUB13" s="35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5"/>
      <c r="LUZ13" s="35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5"/>
      <c r="LVX13" s="35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5"/>
      <c r="LWV13" s="35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5"/>
      <c r="LXT13" s="35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5"/>
      <c r="LYR13" s="35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5"/>
      <c r="LZP13" s="35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5"/>
      <c r="MAN13" s="35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5"/>
      <c r="MBL13" s="35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5"/>
      <c r="MCJ13" s="35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5"/>
      <c r="MDH13" s="35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5"/>
      <c r="MEF13" s="35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5"/>
      <c r="MFD13" s="35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5"/>
      <c r="MGB13" s="35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5"/>
      <c r="MGZ13" s="35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5"/>
      <c r="MHX13" s="35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5"/>
      <c r="MIV13" s="35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5"/>
      <c r="MJT13" s="35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5"/>
      <c r="MKR13" s="35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5"/>
      <c r="MLP13" s="35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5"/>
      <c r="MMN13" s="35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5"/>
      <c r="MNL13" s="35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5"/>
      <c r="MOJ13" s="35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5"/>
      <c r="MPH13" s="35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5"/>
      <c r="MQF13" s="35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5"/>
      <c r="MRD13" s="35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5"/>
      <c r="MSB13" s="35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5"/>
      <c r="MSZ13" s="35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5"/>
      <c r="MTX13" s="35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5"/>
      <c r="MUV13" s="35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5"/>
      <c r="MVT13" s="35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5"/>
      <c r="MWR13" s="35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5"/>
      <c r="MXP13" s="35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5"/>
      <c r="MYN13" s="35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5"/>
      <c r="MZL13" s="35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5"/>
      <c r="NAJ13" s="35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5"/>
      <c r="NBH13" s="35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5"/>
      <c r="NCF13" s="35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5"/>
      <c r="NDD13" s="35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5"/>
      <c r="NEB13" s="35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5"/>
      <c r="NEZ13" s="35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5"/>
      <c r="NFX13" s="35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5"/>
      <c r="NGV13" s="35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5"/>
      <c r="NHT13" s="35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5"/>
      <c r="NIR13" s="35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5"/>
      <c r="NJP13" s="35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5"/>
      <c r="NKN13" s="35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5"/>
      <c r="NLL13" s="35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5"/>
      <c r="NMJ13" s="35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5"/>
      <c r="NNH13" s="35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5"/>
      <c r="NOF13" s="35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5"/>
      <c r="NPD13" s="35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5"/>
      <c r="NQB13" s="35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5"/>
      <c r="NQZ13" s="35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5"/>
      <c r="NRX13" s="35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5"/>
      <c r="NSV13" s="35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5"/>
      <c r="NTT13" s="35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5"/>
      <c r="NUR13" s="35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5"/>
      <c r="NVP13" s="35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5"/>
      <c r="NWN13" s="35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5"/>
      <c r="NXL13" s="35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5"/>
      <c r="NYJ13" s="35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5"/>
      <c r="NZH13" s="35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5"/>
      <c r="OAF13" s="35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5"/>
      <c r="OBD13" s="35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5"/>
      <c r="OCB13" s="35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5"/>
      <c r="OCZ13" s="35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5"/>
      <c r="ODX13" s="35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5"/>
      <c r="OEV13" s="35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5"/>
      <c r="OFT13" s="35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5"/>
      <c r="OGR13" s="35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5"/>
      <c r="OHP13" s="35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5"/>
      <c r="OIN13" s="35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5"/>
      <c r="OJL13" s="35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5"/>
      <c r="OKJ13" s="35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5"/>
      <c r="OLH13" s="35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5"/>
      <c r="OMF13" s="35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5"/>
      <c r="OND13" s="35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5"/>
      <c r="OOB13" s="35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5"/>
      <c r="OOZ13" s="35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5"/>
      <c r="OPX13" s="35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5"/>
      <c r="OQV13" s="35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5"/>
      <c r="ORT13" s="35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5"/>
      <c r="OSR13" s="35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5"/>
      <c r="OTP13" s="35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5"/>
      <c r="OUN13" s="35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5"/>
      <c r="OVL13" s="35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5"/>
      <c r="OWJ13" s="35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5"/>
      <c r="OXH13" s="35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5"/>
      <c r="OYF13" s="35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5"/>
      <c r="OZD13" s="35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5"/>
      <c r="PAB13" s="35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5"/>
      <c r="PAZ13" s="35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5"/>
      <c r="PBX13" s="35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5"/>
      <c r="PCV13" s="35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5"/>
      <c r="PDT13" s="35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5"/>
      <c r="PER13" s="35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5"/>
      <c r="PFP13" s="35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5"/>
      <c r="PGN13" s="35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5"/>
      <c r="PHL13" s="35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5"/>
      <c r="PIJ13" s="35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5"/>
      <c r="PJH13" s="35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5"/>
      <c r="PKF13" s="35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5"/>
      <c r="PLD13" s="35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5"/>
      <c r="PMB13" s="35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5"/>
      <c r="PMZ13" s="35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5"/>
      <c r="PNX13" s="35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5"/>
      <c r="POV13" s="35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5"/>
      <c r="PPT13" s="35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5"/>
      <c r="PQR13" s="35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5"/>
      <c r="PRP13" s="35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5"/>
      <c r="PSN13" s="35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5"/>
      <c r="PTL13" s="35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5"/>
      <c r="PUJ13" s="35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5"/>
      <c r="PVH13" s="35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5"/>
      <c r="PWF13" s="35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5"/>
      <c r="PXD13" s="35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5"/>
      <c r="PYB13" s="35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5"/>
      <c r="PYZ13" s="35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5"/>
      <c r="PZX13" s="35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5"/>
      <c r="QAV13" s="35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5"/>
      <c r="QBT13" s="35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5"/>
      <c r="QCR13" s="35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5"/>
      <c r="QDP13" s="35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5"/>
      <c r="QEN13" s="35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5"/>
      <c r="QFL13" s="35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5"/>
      <c r="QGJ13" s="35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5"/>
      <c r="QHH13" s="35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5"/>
      <c r="QIF13" s="35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5"/>
      <c r="QJD13" s="35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5"/>
      <c r="QKB13" s="35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5"/>
      <c r="QKZ13" s="35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5"/>
      <c r="QLX13" s="35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5"/>
      <c r="QMV13" s="35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5"/>
      <c r="QNT13" s="35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5"/>
      <c r="QOR13" s="35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5"/>
      <c r="QPP13" s="35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5"/>
      <c r="QQN13" s="35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5"/>
      <c r="QRL13" s="35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5"/>
      <c r="QSJ13" s="35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5"/>
      <c r="QTH13" s="35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5"/>
      <c r="QUF13" s="35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5"/>
      <c r="QVD13" s="35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5"/>
      <c r="QWB13" s="35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5"/>
      <c r="QWZ13" s="35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5"/>
      <c r="QXX13" s="35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5"/>
      <c r="QYV13" s="35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5"/>
      <c r="QZT13" s="35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5"/>
      <c r="RAR13" s="35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5"/>
      <c r="RBP13" s="35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5"/>
      <c r="RCN13" s="35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5"/>
      <c r="RDL13" s="35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5"/>
      <c r="REJ13" s="35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5"/>
      <c r="RFH13" s="35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5"/>
      <c r="RGF13" s="35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5"/>
      <c r="RHD13" s="35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5"/>
      <c r="RIB13" s="35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5"/>
      <c r="RIZ13" s="35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5"/>
      <c r="RJX13" s="35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5"/>
      <c r="RKV13" s="35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5"/>
      <c r="RLT13" s="35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5"/>
      <c r="RMR13" s="35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5"/>
      <c r="RNP13" s="35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5"/>
      <c r="RON13" s="35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5"/>
      <c r="RPL13" s="35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5"/>
      <c r="RQJ13" s="35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5"/>
      <c r="RRH13" s="35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5"/>
      <c r="RSF13" s="35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5"/>
      <c r="RTD13" s="35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5"/>
      <c r="RUB13" s="35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5"/>
      <c r="RUZ13" s="35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5"/>
      <c r="RVX13" s="35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5"/>
      <c r="RWV13" s="35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5"/>
      <c r="RXT13" s="35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5"/>
      <c r="RYR13" s="35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5"/>
      <c r="RZP13" s="35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5"/>
      <c r="SAN13" s="35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5"/>
      <c r="SBL13" s="35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5"/>
      <c r="SCJ13" s="35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5"/>
      <c r="SDH13" s="35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5"/>
      <c r="SEF13" s="35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5"/>
      <c r="SFD13" s="35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5"/>
      <c r="SGB13" s="35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5"/>
      <c r="SGZ13" s="35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5"/>
      <c r="SHX13" s="35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5"/>
      <c r="SIV13" s="35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5"/>
      <c r="SJT13" s="35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5"/>
      <c r="SKR13" s="35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5"/>
      <c r="SLP13" s="35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5"/>
      <c r="SMN13" s="35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5"/>
      <c r="SNL13" s="35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5"/>
      <c r="SOJ13" s="35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5"/>
      <c r="SPH13" s="35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5"/>
      <c r="SQF13" s="35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5"/>
      <c r="SRD13" s="35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5"/>
      <c r="SSB13" s="35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5"/>
      <c r="SSZ13" s="35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5"/>
      <c r="STX13" s="35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5"/>
      <c r="SUV13" s="35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5"/>
      <c r="SVT13" s="35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5"/>
      <c r="SWR13" s="35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5"/>
      <c r="SXP13" s="35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5"/>
      <c r="SYN13" s="35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5"/>
      <c r="SZL13" s="35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5"/>
      <c r="TAJ13" s="35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5"/>
      <c r="TBH13" s="35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5"/>
      <c r="TCF13" s="35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5"/>
      <c r="TDD13" s="35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5"/>
      <c r="TEB13" s="35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5"/>
      <c r="TEZ13" s="35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5"/>
      <c r="TFX13" s="35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5"/>
      <c r="TGV13" s="35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5"/>
      <c r="THT13" s="35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5"/>
      <c r="TIR13" s="35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5"/>
      <c r="TJP13" s="35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5"/>
      <c r="TKN13" s="35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5"/>
      <c r="TLL13" s="35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5"/>
      <c r="TMJ13" s="35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5"/>
      <c r="TNH13" s="35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5"/>
      <c r="TOF13" s="35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5"/>
      <c r="TPD13" s="35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5"/>
      <c r="TQB13" s="35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5"/>
      <c r="TQZ13" s="35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5"/>
      <c r="TRX13" s="35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5"/>
      <c r="TSV13" s="35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5"/>
      <c r="TTT13" s="35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5"/>
      <c r="TUR13" s="35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5"/>
      <c r="TVP13" s="35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5"/>
      <c r="TWN13" s="35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5"/>
      <c r="TXL13" s="35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5"/>
      <c r="TYJ13" s="35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5"/>
      <c r="TZH13" s="35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5"/>
      <c r="UAF13" s="35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5"/>
      <c r="UBD13" s="35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5"/>
      <c r="UCB13" s="35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5"/>
      <c r="UCZ13" s="35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5"/>
      <c r="UDX13" s="35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5"/>
      <c r="UEV13" s="35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5"/>
      <c r="UFT13" s="35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5"/>
      <c r="UGR13" s="35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5"/>
      <c r="UHP13" s="35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5"/>
      <c r="UIN13" s="35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5"/>
      <c r="UJL13" s="35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5"/>
      <c r="UKJ13" s="35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5"/>
      <c r="ULH13" s="35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5"/>
      <c r="UMF13" s="35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5"/>
      <c r="UND13" s="35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5"/>
      <c r="UOB13" s="35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5"/>
      <c r="UOZ13" s="35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5"/>
      <c r="UPX13" s="35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5"/>
      <c r="UQV13" s="35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5"/>
      <c r="URT13" s="35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5"/>
      <c r="USR13" s="35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5"/>
      <c r="UTP13" s="35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5"/>
      <c r="UUN13" s="35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5"/>
      <c r="UVL13" s="35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5"/>
      <c r="UWJ13" s="35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5"/>
      <c r="UXH13" s="35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5"/>
      <c r="UYF13" s="35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5"/>
      <c r="UZD13" s="35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5"/>
      <c r="VAB13" s="35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5"/>
      <c r="VAZ13" s="35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5"/>
      <c r="VBX13" s="35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5"/>
      <c r="VCV13" s="35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5"/>
      <c r="VDT13" s="35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5"/>
      <c r="VER13" s="35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5"/>
      <c r="VFP13" s="35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5"/>
      <c r="VGN13" s="35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5"/>
      <c r="VHL13" s="35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5"/>
      <c r="VIJ13" s="35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5"/>
      <c r="VJH13" s="35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5"/>
      <c r="VKF13" s="35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5"/>
      <c r="VLD13" s="35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5"/>
      <c r="VMB13" s="35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5"/>
      <c r="VMZ13" s="35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5"/>
      <c r="VNX13" s="35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5"/>
      <c r="VOV13" s="35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5"/>
      <c r="VPT13" s="35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5"/>
      <c r="VQR13" s="35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5"/>
      <c r="VRP13" s="35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5"/>
      <c r="VSN13" s="35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5"/>
      <c r="VTL13" s="35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5"/>
      <c r="VUJ13" s="35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5"/>
      <c r="VVH13" s="35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5"/>
      <c r="VWF13" s="35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5"/>
      <c r="VXD13" s="35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5"/>
      <c r="VYB13" s="35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5"/>
      <c r="VYZ13" s="35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5"/>
      <c r="VZX13" s="35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5"/>
      <c r="WAV13" s="35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5"/>
      <c r="WBT13" s="35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5"/>
      <c r="WCR13" s="35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5"/>
      <c r="WDP13" s="35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5"/>
      <c r="WEN13" s="35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5"/>
      <c r="WFL13" s="35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5"/>
      <c r="WGJ13" s="35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5"/>
      <c r="WHH13" s="35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</row>
    <row r="14" spans="1:15778" ht="6" customHeight="1" x14ac:dyDescent="0.2">
      <c r="C14" s="182"/>
      <c r="D14" s="211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3"/>
      <c r="X14" s="3"/>
      <c r="Y14" s="3"/>
    </row>
    <row r="15" spans="1:15778" ht="14.65" customHeight="1" x14ac:dyDescent="0.2">
      <c r="A15" s="33"/>
      <c r="B15" s="33"/>
      <c r="C15" s="172" t="s">
        <v>187</v>
      </c>
      <c r="D15" s="210"/>
      <c r="E15" s="188">
        <f>Personal!F41</f>
        <v>0</v>
      </c>
      <c r="F15" s="188">
        <f>Personal!G41</f>
        <v>0</v>
      </c>
      <c r="G15" s="188">
        <f>Personal!H41</f>
        <v>0</v>
      </c>
      <c r="H15" s="188">
        <f>Personal!I41</f>
        <v>0</v>
      </c>
      <c r="I15" s="188">
        <f>Personal!J41</f>
        <v>0</v>
      </c>
      <c r="J15" s="188">
        <f>Personal!K41</f>
        <v>0</v>
      </c>
      <c r="K15" s="188">
        <f>Personal!L41</f>
        <v>0</v>
      </c>
      <c r="L15" s="188">
        <f>Personal!M41</f>
        <v>0</v>
      </c>
      <c r="M15" s="188">
        <f>Personal!N41</f>
        <v>0</v>
      </c>
      <c r="N15" s="188">
        <f>Personal!O41</f>
        <v>0</v>
      </c>
      <c r="O15" s="188">
        <f>Personal!P41</f>
        <v>0</v>
      </c>
      <c r="P15" s="188">
        <f>Personal!Q41</f>
        <v>0</v>
      </c>
      <c r="Q15" s="188">
        <f>Personal!R41</f>
        <v>0</v>
      </c>
      <c r="R15" s="188">
        <f>Personal!S41</f>
        <v>0</v>
      </c>
      <c r="S15" s="188">
        <f>Personal!T41</f>
        <v>0</v>
      </c>
      <c r="T15" s="188">
        <f>Personal!U41</f>
        <v>0</v>
      </c>
      <c r="U15" s="188">
        <f>Personal!V41</f>
        <v>0</v>
      </c>
      <c r="V15" s="188">
        <f>Personal!W41</f>
        <v>0</v>
      </c>
    </row>
    <row r="16" spans="1:15778" ht="14.65" customHeight="1" x14ac:dyDescent="0.2">
      <c r="A16" s="33"/>
      <c r="B16" s="33"/>
      <c r="C16" s="172" t="s">
        <v>188</v>
      </c>
      <c r="D16" s="210"/>
      <c r="E16" s="184">
        <f>'Sachaufwand+RSt'!E7-'Sachaufwand+RSt'!E48</f>
        <v>0</v>
      </c>
      <c r="F16" s="184">
        <f>'Sachaufwand+RSt'!F7-'Sachaufwand+RSt'!F48</f>
        <v>0</v>
      </c>
      <c r="G16" s="184">
        <f>'Sachaufwand+RSt'!G7-'Sachaufwand+RSt'!G48</f>
        <v>0</v>
      </c>
      <c r="H16" s="184">
        <f>'Sachaufwand+RSt'!H7-'Sachaufwand+RSt'!H48</f>
        <v>0</v>
      </c>
      <c r="I16" s="184">
        <f>'Sachaufwand+RSt'!I7-'Sachaufwand+RSt'!I48</f>
        <v>0</v>
      </c>
      <c r="J16" s="184">
        <f>'Sachaufwand+RSt'!J7-'Sachaufwand+RSt'!J48</f>
        <v>0</v>
      </c>
      <c r="K16" s="184">
        <f>'Sachaufwand+RSt'!K7-'Sachaufwand+RSt'!K48</f>
        <v>0</v>
      </c>
      <c r="L16" s="184">
        <f>'Sachaufwand+RSt'!L7-'Sachaufwand+RSt'!L48</f>
        <v>0</v>
      </c>
      <c r="M16" s="184">
        <f>'Sachaufwand+RSt'!M7-'Sachaufwand+RSt'!M48</f>
        <v>0</v>
      </c>
      <c r="N16" s="184">
        <f>'Sachaufwand+RSt'!N7-'Sachaufwand+RSt'!N48</f>
        <v>0</v>
      </c>
      <c r="O16" s="184">
        <f>'Sachaufwand+RSt'!O7-'Sachaufwand+RSt'!O48</f>
        <v>0</v>
      </c>
      <c r="P16" s="184">
        <f>'Sachaufwand+RSt'!P7-'Sachaufwand+RSt'!P48</f>
        <v>0</v>
      </c>
      <c r="Q16" s="184">
        <f>'Sachaufwand+RSt'!Q7-'Sachaufwand+RSt'!Q48</f>
        <v>0</v>
      </c>
      <c r="R16" s="184">
        <f>'Sachaufwand+RSt'!R7-'Sachaufwand+RSt'!R48</f>
        <v>0</v>
      </c>
      <c r="S16" s="184">
        <f>'Sachaufwand+RSt'!S7-'Sachaufwand+RSt'!S48</f>
        <v>0</v>
      </c>
      <c r="T16" s="184">
        <f>'Sachaufwand+RSt'!T7-'Sachaufwand+RSt'!T48</f>
        <v>0</v>
      </c>
      <c r="U16" s="184">
        <f>'Sachaufwand+RSt'!U7-'Sachaufwand+RSt'!U48</f>
        <v>0</v>
      </c>
      <c r="V16" s="184">
        <f>'Sachaufwand+RSt'!V7-'Sachaufwand+RSt'!V48</f>
        <v>0</v>
      </c>
    </row>
    <row r="17" spans="1:15778" ht="14.65" customHeight="1" x14ac:dyDescent="0.2">
      <c r="A17" s="33"/>
      <c r="B17" s="33"/>
      <c r="C17" s="172" t="s">
        <v>189</v>
      </c>
      <c r="D17" s="210"/>
      <c r="E17" s="184">
        <f>Investitionen!E57+'Sachaufwand+RSt'!E34</f>
        <v>0</v>
      </c>
      <c r="F17" s="184">
        <f>Investitionen!F57+'Sachaufwand+RSt'!F34</f>
        <v>0</v>
      </c>
      <c r="G17" s="184">
        <f>Investitionen!G57+'Sachaufwand+RSt'!G34</f>
        <v>0</v>
      </c>
      <c r="H17" s="184">
        <f>Investitionen!H57+'Sachaufwand+RSt'!H34</f>
        <v>0</v>
      </c>
      <c r="I17" s="184">
        <f>Investitionen!I57+'Sachaufwand+RSt'!I34</f>
        <v>0</v>
      </c>
      <c r="J17" s="184">
        <f>Investitionen!J57+'Sachaufwand+RSt'!J34</f>
        <v>0</v>
      </c>
      <c r="K17" s="184">
        <f>Investitionen!K57+'Sachaufwand+RSt'!K34</f>
        <v>0</v>
      </c>
      <c r="L17" s="184">
        <f>Investitionen!L57+'Sachaufwand+RSt'!L34</f>
        <v>0</v>
      </c>
      <c r="M17" s="184">
        <f>Investitionen!M57+'Sachaufwand+RSt'!M34</f>
        <v>0</v>
      </c>
      <c r="N17" s="184">
        <f>Investitionen!N57+'Sachaufwand+RSt'!N34</f>
        <v>0</v>
      </c>
      <c r="O17" s="184">
        <f>Investitionen!O57+'Sachaufwand+RSt'!O34</f>
        <v>0</v>
      </c>
      <c r="P17" s="184">
        <f>Investitionen!P57+'Sachaufwand+RSt'!P34</f>
        <v>0</v>
      </c>
      <c r="Q17" s="184">
        <f>Investitionen!Q57+'Sachaufwand+RSt'!Q34</f>
        <v>0</v>
      </c>
      <c r="R17" s="184">
        <f>Investitionen!R57+'Sachaufwand+RSt'!R34</f>
        <v>0</v>
      </c>
      <c r="S17" s="184">
        <f>Investitionen!S57+'Sachaufwand+RSt'!S34</f>
        <v>0</v>
      </c>
      <c r="T17" s="184">
        <f>Investitionen!T57+'Sachaufwand+RSt'!T34</f>
        <v>0</v>
      </c>
      <c r="U17" s="184">
        <f>Investitionen!U57+'Sachaufwand+RSt'!U34</f>
        <v>0</v>
      </c>
      <c r="V17" s="184">
        <f>Investitionen!V57+'Sachaufwand+RSt'!V34</f>
        <v>0</v>
      </c>
    </row>
    <row r="18" spans="1:15778" s="37" customFormat="1" ht="14.65" customHeight="1" x14ac:dyDescent="0.2">
      <c r="A18" s="35"/>
      <c r="B18" s="35"/>
      <c r="C18" s="186" t="s">
        <v>64</v>
      </c>
      <c r="D18" s="212"/>
      <c r="E18" s="187">
        <f t="shared" ref="E18:V18" si="3">SUM(E13:E17)</f>
        <v>0</v>
      </c>
      <c r="F18" s="187">
        <f t="shared" si="3"/>
        <v>0</v>
      </c>
      <c r="G18" s="187">
        <f t="shared" si="3"/>
        <v>0</v>
      </c>
      <c r="H18" s="187">
        <f t="shared" si="3"/>
        <v>0</v>
      </c>
      <c r="I18" s="187">
        <f t="shared" si="3"/>
        <v>0</v>
      </c>
      <c r="J18" s="187">
        <f t="shared" si="3"/>
        <v>0</v>
      </c>
      <c r="K18" s="187">
        <f t="shared" si="3"/>
        <v>0</v>
      </c>
      <c r="L18" s="187">
        <f t="shared" si="3"/>
        <v>0</v>
      </c>
      <c r="M18" s="187">
        <f t="shared" si="3"/>
        <v>0</v>
      </c>
      <c r="N18" s="187">
        <f t="shared" si="3"/>
        <v>0</v>
      </c>
      <c r="O18" s="187">
        <f t="shared" si="3"/>
        <v>0</v>
      </c>
      <c r="P18" s="187">
        <f t="shared" si="3"/>
        <v>0</v>
      </c>
      <c r="Q18" s="187">
        <f t="shared" si="3"/>
        <v>0</v>
      </c>
      <c r="R18" s="187">
        <f t="shared" si="3"/>
        <v>0</v>
      </c>
      <c r="S18" s="187">
        <f t="shared" si="3"/>
        <v>0</v>
      </c>
      <c r="T18" s="187">
        <f t="shared" si="3"/>
        <v>0</v>
      </c>
      <c r="U18" s="187">
        <f t="shared" si="3"/>
        <v>0</v>
      </c>
      <c r="V18" s="187">
        <f t="shared" si="3"/>
        <v>0</v>
      </c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5"/>
      <c r="AR18" s="35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5"/>
      <c r="BP18" s="35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5"/>
      <c r="CN18" s="35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5"/>
      <c r="DL18" s="35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5"/>
      <c r="EJ18" s="35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5"/>
      <c r="FH18" s="35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5"/>
      <c r="GF18" s="35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5"/>
      <c r="HD18" s="35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5"/>
      <c r="IB18" s="35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5"/>
      <c r="IZ18" s="35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5"/>
      <c r="JX18" s="35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5"/>
      <c r="KV18" s="35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5"/>
      <c r="LT18" s="35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5"/>
      <c r="MR18" s="35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5"/>
      <c r="NP18" s="35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5"/>
      <c r="ON18" s="35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5"/>
      <c r="PL18" s="35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5"/>
      <c r="QJ18" s="35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5"/>
      <c r="RH18" s="35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5"/>
      <c r="SF18" s="35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5"/>
      <c r="TD18" s="35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5"/>
      <c r="UB18" s="35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5"/>
      <c r="UZ18" s="35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5"/>
      <c r="VX18" s="35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5"/>
      <c r="WV18" s="35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5"/>
      <c r="XT18" s="35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5"/>
      <c r="YR18" s="35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5"/>
      <c r="ZP18" s="35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5"/>
      <c r="AAN18" s="35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5"/>
      <c r="ABL18" s="35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5"/>
      <c r="ACJ18" s="35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5"/>
      <c r="ADH18" s="35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5"/>
      <c r="AEF18" s="35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5"/>
      <c r="AFD18" s="35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5"/>
      <c r="AGB18" s="35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5"/>
      <c r="AGZ18" s="35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5"/>
      <c r="AHX18" s="35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5"/>
      <c r="AIV18" s="35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5"/>
      <c r="AJT18" s="35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5"/>
      <c r="AKR18" s="35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5"/>
      <c r="ALP18" s="35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5"/>
      <c r="AMN18" s="35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5"/>
      <c r="ANL18" s="35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5"/>
      <c r="AOJ18" s="35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5"/>
      <c r="APH18" s="35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5"/>
      <c r="AQF18" s="35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5"/>
      <c r="ARD18" s="35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5"/>
      <c r="ASB18" s="35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5"/>
      <c r="ASZ18" s="35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5"/>
      <c r="ATX18" s="35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5"/>
      <c r="AUV18" s="35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5"/>
      <c r="AVT18" s="35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5"/>
      <c r="AWR18" s="35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5"/>
      <c r="AXP18" s="35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5"/>
      <c r="AYN18" s="35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5"/>
      <c r="AZL18" s="35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5"/>
      <c r="BAJ18" s="35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5"/>
      <c r="BBH18" s="35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5"/>
      <c r="BCF18" s="35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5"/>
      <c r="BDD18" s="35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5"/>
      <c r="BEB18" s="35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5"/>
      <c r="BEZ18" s="35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5"/>
      <c r="BFX18" s="35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5"/>
      <c r="BGV18" s="35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5"/>
      <c r="BHT18" s="35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5"/>
      <c r="BIR18" s="35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5"/>
      <c r="BJP18" s="35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5"/>
      <c r="BKN18" s="35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5"/>
      <c r="BLL18" s="35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5"/>
      <c r="BMJ18" s="35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5"/>
      <c r="BNH18" s="35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5"/>
      <c r="BOF18" s="35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5"/>
      <c r="BPD18" s="35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5"/>
      <c r="BQB18" s="35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5"/>
      <c r="BQZ18" s="35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5"/>
      <c r="BRX18" s="35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5"/>
      <c r="BSV18" s="35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5"/>
      <c r="BTT18" s="35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5"/>
      <c r="BUR18" s="35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5"/>
      <c r="BVP18" s="35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5"/>
      <c r="BWN18" s="35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5"/>
      <c r="BXL18" s="35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5"/>
      <c r="BYJ18" s="35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5"/>
      <c r="BZH18" s="35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5"/>
      <c r="CAF18" s="35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5"/>
      <c r="CBD18" s="35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5"/>
      <c r="CCB18" s="35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5"/>
      <c r="CCZ18" s="35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5"/>
      <c r="CDX18" s="35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5"/>
      <c r="CEV18" s="35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5"/>
      <c r="CFT18" s="35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5"/>
      <c r="CGR18" s="35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5"/>
      <c r="CHP18" s="35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5"/>
      <c r="CIN18" s="35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5"/>
      <c r="CJL18" s="35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5"/>
      <c r="CKJ18" s="35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5"/>
      <c r="CLH18" s="35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5"/>
      <c r="CMF18" s="35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5"/>
      <c r="CND18" s="35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5"/>
      <c r="COB18" s="35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5"/>
      <c r="COZ18" s="35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5"/>
      <c r="CPX18" s="35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5"/>
      <c r="CQV18" s="35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5"/>
      <c r="CRT18" s="35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5"/>
      <c r="CSR18" s="35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5"/>
      <c r="CTP18" s="35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5"/>
      <c r="CUN18" s="35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5"/>
      <c r="CVL18" s="35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5"/>
      <c r="CWJ18" s="35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5"/>
      <c r="CXH18" s="35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5"/>
      <c r="CYF18" s="35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5"/>
      <c r="CZD18" s="35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5"/>
      <c r="DAB18" s="35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5"/>
      <c r="DAZ18" s="35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5"/>
      <c r="DBX18" s="35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5"/>
      <c r="DCV18" s="35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5"/>
      <c r="DDT18" s="35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5"/>
      <c r="DER18" s="35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5"/>
      <c r="DFP18" s="35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5"/>
      <c r="DGN18" s="35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5"/>
      <c r="DHL18" s="35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5"/>
      <c r="DIJ18" s="35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5"/>
      <c r="DJH18" s="35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5"/>
      <c r="DKF18" s="35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5"/>
      <c r="DLD18" s="35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5"/>
      <c r="DMB18" s="35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5"/>
      <c r="DMZ18" s="35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5"/>
      <c r="DNX18" s="35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5"/>
      <c r="DOV18" s="35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5"/>
      <c r="DPT18" s="35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5"/>
      <c r="DQR18" s="35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5"/>
      <c r="DRP18" s="35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5"/>
      <c r="DSN18" s="35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5"/>
      <c r="DTL18" s="35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5"/>
      <c r="DUJ18" s="35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5"/>
      <c r="DVH18" s="35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5"/>
      <c r="DWF18" s="35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5"/>
      <c r="DXD18" s="35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5"/>
      <c r="DYB18" s="35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5"/>
      <c r="DYZ18" s="35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5"/>
      <c r="DZX18" s="35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5"/>
      <c r="EAV18" s="35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5"/>
      <c r="EBT18" s="35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5"/>
      <c r="ECR18" s="35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5"/>
      <c r="EDP18" s="35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5"/>
      <c r="EEN18" s="35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5"/>
      <c r="EFL18" s="35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5"/>
      <c r="EGJ18" s="35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5"/>
      <c r="EHH18" s="35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5"/>
      <c r="EIF18" s="35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5"/>
      <c r="EJD18" s="35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5"/>
      <c r="EKB18" s="35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5"/>
      <c r="EKZ18" s="35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5"/>
      <c r="ELX18" s="35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5"/>
      <c r="EMV18" s="35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5"/>
      <c r="ENT18" s="35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5"/>
      <c r="EOR18" s="35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5"/>
      <c r="EPP18" s="35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5"/>
      <c r="EQN18" s="35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5"/>
      <c r="ERL18" s="35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5"/>
      <c r="ESJ18" s="35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5"/>
      <c r="ETH18" s="35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5"/>
      <c r="EUF18" s="35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5"/>
      <c r="EVD18" s="35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5"/>
      <c r="EWB18" s="35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5"/>
      <c r="EWZ18" s="35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5"/>
      <c r="EXX18" s="35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5"/>
      <c r="EYV18" s="35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5"/>
      <c r="EZT18" s="35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5"/>
      <c r="FAR18" s="35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5"/>
      <c r="FBP18" s="35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5"/>
      <c r="FCN18" s="35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5"/>
      <c r="FDL18" s="35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5"/>
      <c r="FEJ18" s="35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5"/>
      <c r="FFH18" s="35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5"/>
      <c r="FGF18" s="35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5"/>
      <c r="FHD18" s="35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5"/>
      <c r="FIB18" s="35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5"/>
      <c r="FIZ18" s="35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5"/>
      <c r="FJX18" s="35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5"/>
      <c r="FKV18" s="35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5"/>
      <c r="FLT18" s="35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5"/>
      <c r="FMR18" s="35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5"/>
      <c r="FNP18" s="35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5"/>
      <c r="FON18" s="35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5"/>
      <c r="FPL18" s="35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5"/>
      <c r="FQJ18" s="35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5"/>
      <c r="FRH18" s="35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5"/>
      <c r="FSF18" s="35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5"/>
      <c r="FTD18" s="35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5"/>
      <c r="FUB18" s="35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5"/>
      <c r="FUZ18" s="35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5"/>
      <c r="FVX18" s="35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5"/>
      <c r="FWV18" s="35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5"/>
      <c r="FXT18" s="35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5"/>
      <c r="FYR18" s="35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5"/>
      <c r="FZP18" s="35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5"/>
      <c r="GAN18" s="35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5"/>
      <c r="GBL18" s="35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5"/>
      <c r="GCJ18" s="35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5"/>
      <c r="GDH18" s="35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5"/>
      <c r="GEF18" s="35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5"/>
      <c r="GFD18" s="35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5"/>
      <c r="GGB18" s="35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5"/>
      <c r="GGZ18" s="35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5"/>
      <c r="GHX18" s="35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5"/>
      <c r="GIV18" s="35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5"/>
      <c r="GJT18" s="35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5"/>
      <c r="GKR18" s="35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5"/>
      <c r="GLP18" s="35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5"/>
      <c r="GMN18" s="35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5"/>
      <c r="GNL18" s="35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5"/>
      <c r="GOJ18" s="35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5"/>
      <c r="GPH18" s="35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5"/>
      <c r="GQF18" s="35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5"/>
      <c r="GRD18" s="35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5"/>
      <c r="GSB18" s="35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5"/>
      <c r="GSZ18" s="35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5"/>
      <c r="GTX18" s="35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5"/>
      <c r="GUV18" s="35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5"/>
      <c r="GVT18" s="35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5"/>
      <c r="GWR18" s="35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5"/>
      <c r="GXP18" s="35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5"/>
      <c r="GYN18" s="35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5"/>
      <c r="GZL18" s="35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5"/>
      <c r="HAJ18" s="35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5"/>
      <c r="HBH18" s="35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5"/>
      <c r="HCF18" s="35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5"/>
      <c r="HDD18" s="35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5"/>
      <c r="HEB18" s="35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5"/>
      <c r="HEZ18" s="35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5"/>
      <c r="HFX18" s="35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5"/>
      <c r="HGV18" s="35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5"/>
      <c r="HHT18" s="35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5"/>
      <c r="HIR18" s="35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5"/>
      <c r="HJP18" s="35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5"/>
      <c r="HKN18" s="35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5"/>
      <c r="HLL18" s="35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5"/>
      <c r="HMJ18" s="35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5"/>
      <c r="HNH18" s="35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5"/>
      <c r="HOF18" s="35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5"/>
      <c r="HPD18" s="35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5"/>
      <c r="HQB18" s="35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5"/>
      <c r="HQZ18" s="35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5"/>
      <c r="HRX18" s="35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5"/>
      <c r="HSV18" s="35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5"/>
      <c r="HTT18" s="35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5"/>
      <c r="HUR18" s="35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5"/>
      <c r="HVP18" s="35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5"/>
      <c r="HWN18" s="35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5"/>
      <c r="HXL18" s="35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5"/>
      <c r="HYJ18" s="35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5"/>
      <c r="HZH18" s="35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5"/>
      <c r="IAF18" s="35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5"/>
      <c r="IBD18" s="35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5"/>
      <c r="ICB18" s="35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5"/>
      <c r="ICZ18" s="35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5"/>
      <c r="IDX18" s="35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5"/>
      <c r="IEV18" s="35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5"/>
      <c r="IFT18" s="35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5"/>
      <c r="IGR18" s="35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5"/>
      <c r="IHP18" s="35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5"/>
      <c r="IIN18" s="35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5"/>
      <c r="IJL18" s="35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5"/>
      <c r="IKJ18" s="35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5"/>
      <c r="ILH18" s="35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5"/>
      <c r="IMF18" s="35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5"/>
      <c r="IND18" s="35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5"/>
      <c r="IOB18" s="35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5"/>
      <c r="IOZ18" s="35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5"/>
      <c r="IPX18" s="35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5"/>
      <c r="IQV18" s="35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5"/>
      <c r="IRT18" s="35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5"/>
      <c r="ISR18" s="35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5"/>
      <c r="ITP18" s="35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5"/>
      <c r="IUN18" s="35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5"/>
      <c r="IVL18" s="35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5"/>
      <c r="IWJ18" s="35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5"/>
      <c r="IXH18" s="35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5"/>
      <c r="IYF18" s="35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5"/>
      <c r="IZD18" s="35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5"/>
      <c r="JAB18" s="35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5"/>
      <c r="JAZ18" s="35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5"/>
      <c r="JBX18" s="35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5"/>
      <c r="JCV18" s="35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5"/>
      <c r="JDT18" s="35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5"/>
      <c r="JER18" s="35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5"/>
      <c r="JFP18" s="35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5"/>
      <c r="JGN18" s="35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5"/>
      <c r="JHL18" s="35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5"/>
      <c r="JIJ18" s="35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5"/>
      <c r="JJH18" s="35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5"/>
      <c r="JKF18" s="35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5"/>
      <c r="JLD18" s="35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5"/>
      <c r="JMB18" s="35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5"/>
      <c r="JMZ18" s="35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5"/>
      <c r="JNX18" s="35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5"/>
      <c r="JOV18" s="35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5"/>
      <c r="JPT18" s="35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5"/>
      <c r="JQR18" s="35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5"/>
      <c r="JRP18" s="35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5"/>
      <c r="JSN18" s="35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5"/>
      <c r="JTL18" s="35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5"/>
      <c r="JUJ18" s="35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5"/>
      <c r="JVH18" s="35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5"/>
      <c r="JWF18" s="35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5"/>
      <c r="JXD18" s="35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5"/>
      <c r="JYB18" s="35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5"/>
      <c r="JYZ18" s="35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5"/>
      <c r="JZX18" s="35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5"/>
      <c r="KAV18" s="35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5"/>
      <c r="KBT18" s="35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5"/>
      <c r="KCR18" s="35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5"/>
      <c r="KDP18" s="35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5"/>
      <c r="KEN18" s="35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5"/>
      <c r="KFL18" s="35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5"/>
      <c r="KGJ18" s="35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5"/>
      <c r="KHH18" s="35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5"/>
      <c r="KIF18" s="35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5"/>
      <c r="KJD18" s="35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5"/>
      <c r="KKB18" s="35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5"/>
      <c r="KKZ18" s="35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5"/>
      <c r="KLX18" s="35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5"/>
      <c r="KMV18" s="35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5"/>
      <c r="KNT18" s="35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5"/>
      <c r="KOR18" s="35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5"/>
      <c r="KPP18" s="35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5"/>
      <c r="KQN18" s="35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5"/>
      <c r="KRL18" s="35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5"/>
      <c r="KSJ18" s="35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5"/>
      <c r="KTH18" s="35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5"/>
      <c r="KUF18" s="35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5"/>
      <c r="KVD18" s="35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5"/>
      <c r="KWB18" s="35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5"/>
      <c r="KWZ18" s="35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5"/>
      <c r="KXX18" s="35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5"/>
      <c r="KYV18" s="35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5"/>
      <c r="KZT18" s="35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5"/>
      <c r="LAR18" s="35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5"/>
      <c r="LBP18" s="35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5"/>
      <c r="LCN18" s="35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5"/>
      <c r="LDL18" s="35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5"/>
      <c r="LEJ18" s="35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5"/>
      <c r="LFH18" s="35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5"/>
      <c r="LGF18" s="35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5"/>
      <c r="LHD18" s="35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5"/>
      <c r="LIB18" s="35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5"/>
      <c r="LIZ18" s="35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5"/>
      <c r="LJX18" s="35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5"/>
      <c r="LKV18" s="35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5"/>
      <c r="LLT18" s="35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5"/>
      <c r="LMR18" s="35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5"/>
      <c r="LNP18" s="35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5"/>
      <c r="LON18" s="35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5"/>
      <c r="LPL18" s="35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5"/>
      <c r="LQJ18" s="35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5"/>
      <c r="LRH18" s="35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5"/>
      <c r="LSF18" s="35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5"/>
      <c r="LTD18" s="35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5"/>
      <c r="LUB18" s="35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5"/>
      <c r="LUZ18" s="35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5"/>
      <c r="LVX18" s="35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5"/>
      <c r="LWV18" s="35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5"/>
      <c r="LXT18" s="35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5"/>
      <c r="LYR18" s="35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5"/>
      <c r="LZP18" s="35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5"/>
      <c r="MAN18" s="35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5"/>
      <c r="MBL18" s="35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5"/>
      <c r="MCJ18" s="35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5"/>
      <c r="MDH18" s="35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5"/>
      <c r="MEF18" s="35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5"/>
      <c r="MFD18" s="35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5"/>
      <c r="MGB18" s="35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5"/>
      <c r="MGZ18" s="35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5"/>
      <c r="MHX18" s="35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5"/>
      <c r="MIV18" s="35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5"/>
      <c r="MJT18" s="35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5"/>
      <c r="MKR18" s="35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5"/>
      <c r="MLP18" s="35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5"/>
      <c r="MMN18" s="35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5"/>
      <c r="MNL18" s="35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5"/>
      <c r="MOJ18" s="35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5"/>
      <c r="MPH18" s="35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5"/>
      <c r="MQF18" s="35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5"/>
      <c r="MRD18" s="35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5"/>
      <c r="MSB18" s="35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5"/>
      <c r="MSZ18" s="35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5"/>
      <c r="MTX18" s="35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5"/>
      <c r="MUV18" s="35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5"/>
      <c r="MVT18" s="35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5"/>
      <c r="MWR18" s="35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5"/>
      <c r="MXP18" s="35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5"/>
      <c r="MYN18" s="35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5"/>
      <c r="MZL18" s="35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5"/>
      <c r="NAJ18" s="35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5"/>
      <c r="NBH18" s="35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5"/>
      <c r="NCF18" s="35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5"/>
      <c r="NDD18" s="35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5"/>
      <c r="NEB18" s="35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5"/>
      <c r="NEZ18" s="35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5"/>
      <c r="NFX18" s="35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5"/>
      <c r="NGV18" s="35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5"/>
      <c r="NHT18" s="35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5"/>
      <c r="NIR18" s="35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5"/>
      <c r="NJP18" s="35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5"/>
      <c r="NKN18" s="35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5"/>
      <c r="NLL18" s="35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5"/>
      <c r="NMJ18" s="35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5"/>
      <c r="NNH18" s="35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5"/>
      <c r="NOF18" s="35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5"/>
      <c r="NPD18" s="35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5"/>
      <c r="NQB18" s="35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5"/>
      <c r="NQZ18" s="35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5"/>
      <c r="NRX18" s="35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5"/>
      <c r="NSV18" s="35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5"/>
      <c r="NTT18" s="35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5"/>
      <c r="NUR18" s="35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5"/>
      <c r="NVP18" s="35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5"/>
      <c r="NWN18" s="35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5"/>
      <c r="NXL18" s="35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5"/>
      <c r="NYJ18" s="35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5"/>
      <c r="NZH18" s="35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5"/>
      <c r="OAF18" s="35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5"/>
      <c r="OBD18" s="35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5"/>
      <c r="OCB18" s="35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5"/>
      <c r="OCZ18" s="35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5"/>
      <c r="ODX18" s="35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5"/>
      <c r="OEV18" s="35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5"/>
      <c r="OFT18" s="35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5"/>
      <c r="OGR18" s="35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5"/>
      <c r="OHP18" s="35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5"/>
      <c r="OIN18" s="35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5"/>
      <c r="OJL18" s="35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5"/>
      <c r="OKJ18" s="35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5"/>
      <c r="OLH18" s="35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5"/>
      <c r="OMF18" s="35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5"/>
      <c r="OND18" s="35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5"/>
      <c r="OOB18" s="35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5"/>
      <c r="OOZ18" s="35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5"/>
      <c r="OPX18" s="35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5"/>
      <c r="OQV18" s="35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5"/>
      <c r="ORT18" s="35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5"/>
      <c r="OSR18" s="35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5"/>
      <c r="OTP18" s="35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5"/>
      <c r="OUN18" s="35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5"/>
      <c r="OVL18" s="35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5"/>
      <c r="OWJ18" s="35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5"/>
      <c r="OXH18" s="35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5"/>
      <c r="OYF18" s="35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5"/>
      <c r="OZD18" s="35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5"/>
      <c r="PAB18" s="35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5"/>
      <c r="PAZ18" s="35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5"/>
      <c r="PBX18" s="35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5"/>
      <c r="PCV18" s="35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5"/>
      <c r="PDT18" s="35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5"/>
      <c r="PER18" s="35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5"/>
      <c r="PFP18" s="35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5"/>
      <c r="PGN18" s="35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5"/>
      <c r="PHL18" s="35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5"/>
      <c r="PIJ18" s="35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5"/>
      <c r="PJH18" s="35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5"/>
      <c r="PKF18" s="35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5"/>
      <c r="PLD18" s="35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5"/>
      <c r="PMB18" s="35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5"/>
      <c r="PMZ18" s="35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5"/>
      <c r="PNX18" s="35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5"/>
      <c r="POV18" s="35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5"/>
      <c r="PPT18" s="35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5"/>
      <c r="PQR18" s="35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5"/>
      <c r="PRP18" s="35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5"/>
      <c r="PSN18" s="35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5"/>
      <c r="PTL18" s="35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5"/>
      <c r="PUJ18" s="35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5"/>
      <c r="PVH18" s="35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5"/>
      <c r="PWF18" s="35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5"/>
      <c r="PXD18" s="35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5"/>
      <c r="PYB18" s="35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5"/>
      <c r="PYZ18" s="35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5"/>
      <c r="PZX18" s="35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5"/>
      <c r="QAV18" s="35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5"/>
      <c r="QBT18" s="35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5"/>
      <c r="QCR18" s="35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5"/>
      <c r="QDP18" s="35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5"/>
      <c r="QEN18" s="35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5"/>
      <c r="QFL18" s="35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5"/>
      <c r="QGJ18" s="35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5"/>
      <c r="QHH18" s="35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5"/>
      <c r="QIF18" s="35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5"/>
      <c r="QJD18" s="35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5"/>
      <c r="QKB18" s="35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5"/>
      <c r="QKZ18" s="35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5"/>
      <c r="QLX18" s="35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5"/>
      <c r="QMV18" s="35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5"/>
      <c r="QNT18" s="35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5"/>
      <c r="QOR18" s="35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5"/>
      <c r="QPP18" s="35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5"/>
      <c r="QQN18" s="35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5"/>
      <c r="QRL18" s="35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5"/>
      <c r="QSJ18" s="35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5"/>
      <c r="QTH18" s="35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5"/>
      <c r="QUF18" s="35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5"/>
      <c r="QVD18" s="35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5"/>
      <c r="QWB18" s="35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5"/>
      <c r="QWZ18" s="35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5"/>
      <c r="QXX18" s="35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5"/>
      <c r="QYV18" s="35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5"/>
      <c r="QZT18" s="35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5"/>
      <c r="RAR18" s="35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5"/>
      <c r="RBP18" s="35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5"/>
      <c r="RCN18" s="35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5"/>
      <c r="RDL18" s="35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5"/>
      <c r="REJ18" s="35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5"/>
      <c r="RFH18" s="35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5"/>
      <c r="RGF18" s="35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5"/>
      <c r="RHD18" s="35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5"/>
      <c r="RIB18" s="35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5"/>
      <c r="RIZ18" s="35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5"/>
      <c r="RJX18" s="35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5"/>
      <c r="RKV18" s="35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5"/>
      <c r="RLT18" s="35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5"/>
      <c r="RMR18" s="35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5"/>
      <c r="RNP18" s="35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5"/>
      <c r="RON18" s="35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5"/>
      <c r="RPL18" s="35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5"/>
      <c r="RQJ18" s="35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5"/>
      <c r="RRH18" s="35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5"/>
      <c r="RSF18" s="35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5"/>
      <c r="RTD18" s="35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5"/>
      <c r="RUB18" s="35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5"/>
      <c r="RUZ18" s="35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5"/>
      <c r="RVX18" s="35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5"/>
      <c r="RWV18" s="35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5"/>
      <c r="RXT18" s="35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5"/>
      <c r="RYR18" s="35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5"/>
      <c r="RZP18" s="35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5"/>
      <c r="SAN18" s="35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5"/>
      <c r="SBL18" s="35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5"/>
      <c r="SCJ18" s="35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5"/>
      <c r="SDH18" s="35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5"/>
      <c r="SEF18" s="35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5"/>
      <c r="SFD18" s="35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5"/>
      <c r="SGB18" s="35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5"/>
      <c r="SGZ18" s="35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5"/>
      <c r="SHX18" s="35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5"/>
      <c r="SIV18" s="35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5"/>
      <c r="SJT18" s="35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5"/>
      <c r="SKR18" s="35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5"/>
      <c r="SLP18" s="35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5"/>
      <c r="SMN18" s="35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5"/>
      <c r="SNL18" s="35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5"/>
      <c r="SOJ18" s="35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5"/>
      <c r="SPH18" s="35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5"/>
      <c r="SQF18" s="35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5"/>
      <c r="SRD18" s="35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5"/>
      <c r="SSB18" s="35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5"/>
      <c r="SSZ18" s="35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5"/>
      <c r="STX18" s="35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5"/>
      <c r="SUV18" s="35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5"/>
      <c r="SVT18" s="35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5"/>
      <c r="SWR18" s="35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5"/>
      <c r="SXP18" s="35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5"/>
      <c r="SYN18" s="35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5"/>
      <c r="SZL18" s="35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5"/>
      <c r="TAJ18" s="35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5"/>
      <c r="TBH18" s="35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5"/>
      <c r="TCF18" s="35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5"/>
      <c r="TDD18" s="35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5"/>
      <c r="TEB18" s="35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5"/>
      <c r="TEZ18" s="35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5"/>
      <c r="TFX18" s="35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5"/>
      <c r="TGV18" s="35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5"/>
      <c r="THT18" s="35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5"/>
      <c r="TIR18" s="35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5"/>
      <c r="TJP18" s="35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5"/>
      <c r="TKN18" s="35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5"/>
      <c r="TLL18" s="35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5"/>
      <c r="TMJ18" s="35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5"/>
      <c r="TNH18" s="35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5"/>
      <c r="TOF18" s="35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5"/>
      <c r="TPD18" s="35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5"/>
      <c r="TQB18" s="35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5"/>
      <c r="TQZ18" s="35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5"/>
      <c r="TRX18" s="35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5"/>
      <c r="TSV18" s="35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5"/>
      <c r="TTT18" s="35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5"/>
      <c r="TUR18" s="35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5"/>
      <c r="TVP18" s="35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5"/>
      <c r="TWN18" s="35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5"/>
      <c r="TXL18" s="35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5"/>
      <c r="TYJ18" s="35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5"/>
      <c r="TZH18" s="35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5"/>
      <c r="UAF18" s="35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5"/>
      <c r="UBD18" s="35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5"/>
      <c r="UCB18" s="35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5"/>
      <c r="UCZ18" s="35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5"/>
      <c r="UDX18" s="35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5"/>
      <c r="UEV18" s="35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5"/>
      <c r="UFT18" s="35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5"/>
      <c r="UGR18" s="35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5"/>
      <c r="UHP18" s="35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5"/>
      <c r="UIN18" s="35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5"/>
      <c r="UJL18" s="35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5"/>
      <c r="UKJ18" s="35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5"/>
      <c r="ULH18" s="35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5"/>
      <c r="UMF18" s="35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5"/>
      <c r="UND18" s="35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5"/>
      <c r="UOB18" s="35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5"/>
      <c r="UOZ18" s="35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5"/>
      <c r="UPX18" s="35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5"/>
      <c r="UQV18" s="35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5"/>
      <c r="URT18" s="35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5"/>
      <c r="USR18" s="35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5"/>
      <c r="UTP18" s="35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5"/>
      <c r="UUN18" s="35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5"/>
      <c r="UVL18" s="35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5"/>
      <c r="UWJ18" s="35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5"/>
      <c r="UXH18" s="35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5"/>
      <c r="UYF18" s="35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5"/>
      <c r="UZD18" s="35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5"/>
      <c r="VAB18" s="35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5"/>
      <c r="VAZ18" s="35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5"/>
      <c r="VBX18" s="35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5"/>
      <c r="VCV18" s="35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5"/>
      <c r="VDT18" s="35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5"/>
      <c r="VER18" s="35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5"/>
      <c r="VFP18" s="35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5"/>
      <c r="VGN18" s="35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5"/>
      <c r="VHL18" s="35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5"/>
      <c r="VIJ18" s="35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5"/>
      <c r="VJH18" s="35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5"/>
      <c r="VKF18" s="35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5"/>
      <c r="VLD18" s="35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5"/>
      <c r="VMB18" s="35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5"/>
      <c r="VMZ18" s="35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5"/>
      <c r="VNX18" s="35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5"/>
      <c r="VOV18" s="35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5"/>
      <c r="VPT18" s="35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5"/>
      <c r="VQR18" s="35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5"/>
      <c r="VRP18" s="35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5"/>
      <c r="VSN18" s="35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5"/>
      <c r="VTL18" s="35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5"/>
      <c r="VUJ18" s="35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5"/>
      <c r="VVH18" s="35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5"/>
      <c r="VWF18" s="35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5"/>
      <c r="VXD18" s="35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5"/>
      <c r="VYB18" s="35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5"/>
      <c r="VYZ18" s="35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5"/>
      <c r="VZX18" s="35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5"/>
      <c r="WAV18" s="35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5"/>
      <c r="WBT18" s="35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5"/>
      <c r="WCR18" s="35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5"/>
      <c r="WDP18" s="35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5"/>
      <c r="WEN18" s="35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5"/>
      <c r="WFL18" s="35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5"/>
      <c r="WGJ18" s="35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5"/>
      <c r="WHH18" s="35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</row>
    <row r="19" spans="1:15778" ht="6" customHeight="1" x14ac:dyDescent="0.2">
      <c r="C19" s="182"/>
      <c r="D19" s="211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3"/>
      <c r="X19" s="3"/>
      <c r="Y19" s="3"/>
    </row>
    <row r="20" spans="1:15778" ht="14.65" customHeight="1" x14ac:dyDescent="0.2">
      <c r="A20" s="33"/>
      <c r="B20" s="33"/>
      <c r="C20" s="172" t="s">
        <v>186</v>
      </c>
      <c r="D20" s="210"/>
      <c r="E20" s="184">
        <f>Finanzierung!D21+Finanzierung!D30</f>
        <v>0</v>
      </c>
      <c r="F20" s="184">
        <f>Finanzierung!E21+Finanzierung!E30</f>
        <v>0</v>
      </c>
      <c r="G20" s="184">
        <f>Finanzierung!F21+Finanzierung!F30</f>
        <v>0</v>
      </c>
      <c r="H20" s="184">
        <f>Finanzierung!G21+Finanzierung!G30</f>
        <v>0</v>
      </c>
      <c r="I20" s="184">
        <f>Finanzierung!H21+Finanzierung!H30</f>
        <v>0</v>
      </c>
      <c r="J20" s="184">
        <f>Finanzierung!I21+Finanzierung!I30</f>
        <v>0</v>
      </c>
      <c r="K20" s="184">
        <f>Finanzierung!J21+Finanzierung!J30</f>
        <v>0</v>
      </c>
      <c r="L20" s="184">
        <f>Finanzierung!K21+Finanzierung!K30</f>
        <v>0</v>
      </c>
      <c r="M20" s="184">
        <f>Finanzierung!L21+Finanzierung!L30</f>
        <v>0</v>
      </c>
      <c r="N20" s="184">
        <f>Finanzierung!M21+Finanzierung!M30</f>
        <v>0</v>
      </c>
      <c r="O20" s="184">
        <f>Finanzierung!N21+Finanzierung!N30</f>
        <v>0</v>
      </c>
      <c r="P20" s="184">
        <f>Finanzierung!O21+Finanzierung!O30</f>
        <v>0</v>
      </c>
      <c r="Q20" s="184">
        <f>Finanzierung!P21+Finanzierung!P30</f>
        <v>0</v>
      </c>
      <c r="R20" s="184">
        <f>Finanzierung!Q21+Finanzierung!Q30</f>
        <v>0</v>
      </c>
      <c r="S20" s="184">
        <f>Finanzierung!R21+Finanzierung!R30</f>
        <v>0</v>
      </c>
      <c r="T20" s="184">
        <f>Finanzierung!S21+Finanzierung!S30</f>
        <v>0</v>
      </c>
      <c r="U20" s="184">
        <f>Finanzierung!T21+Finanzierung!T30</f>
        <v>0</v>
      </c>
      <c r="V20" s="184">
        <f>Finanzierung!U21+Finanzierung!U30</f>
        <v>0</v>
      </c>
    </row>
    <row r="21" spans="1:15778" ht="14.65" customHeight="1" x14ac:dyDescent="0.2">
      <c r="A21" s="33"/>
      <c r="B21" s="33"/>
      <c r="C21" s="172" t="s">
        <v>185</v>
      </c>
      <c r="D21" s="210"/>
      <c r="E21" s="184">
        <f>Finanzierung!D38</f>
        <v>0</v>
      </c>
      <c r="F21" s="184">
        <f>Finanzierung!E38</f>
        <v>0</v>
      </c>
      <c r="G21" s="184">
        <f>Finanzierung!F38</f>
        <v>0</v>
      </c>
      <c r="H21" s="184">
        <f>Finanzierung!G38</f>
        <v>0</v>
      </c>
      <c r="I21" s="184">
        <f>Finanzierung!H38</f>
        <v>0</v>
      </c>
      <c r="J21" s="184">
        <f>Finanzierung!I38</f>
        <v>0</v>
      </c>
      <c r="K21" s="184">
        <f>Finanzierung!J38</f>
        <v>0</v>
      </c>
      <c r="L21" s="184">
        <f>Finanzierung!K38</f>
        <v>0</v>
      </c>
      <c r="M21" s="184">
        <f>Finanzierung!L38</f>
        <v>0</v>
      </c>
      <c r="N21" s="184">
        <f>Finanzierung!M38</f>
        <v>0</v>
      </c>
      <c r="O21" s="184">
        <f>Finanzierung!N38</f>
        <v>0</v>
      </c>
      <c r="P21" s="184">
        <f>Finanzierung!O38</f>
        <v>0</v>
      </c>
      <c r="Q21" s="184">
        <f>Finanzierung!P38</f>
        <v>0</v>
      </c>
      <c r="R21" s="184">
        <f>Finanzierung!Q38</f>
        <v>0</v>
      </c>
      <c r="S21" s="184">
        <f>Finanzierung!R38</f>
        <v>0</v>
      </c>
      <c r="T21" s="184">
        <f>Finanzierung!S38</f>
        <v>0</v>
      </c>
      <c r="U21" s="184">
        <f>Finanzierung!T38</f>
        <v>0</v>
      </c>
      <c r="V21" s="184">
        <f>Finanzierung!U38</f>
        <v>0</v>
      </c>
    </row>
    <row r="22" spans="1:15778" s="37" customFormat="1" ht="14.65" customHeight="1" x14ac:dyDescent="0.2">
      <c r="A22" s="35"/>
      <c r="B22" s="35"/>
      <c r="C22" s="186" t="s">
        <v>65</v>
      </c>
      <c r="D22" s="212"/>
      <c r="E22" s="187">
        <f t="shared" ref="E22:V22" si="4">SUM(E18:E21)</f>
        <v>0</v>
      </c>
      <c r="F22" s="187">
        <f t="shared" si="4"/>
        <v>0</v>
      </c>
      <c r="G22" s="187">
        <f t="shared" si="4"/>
        <v>0</v>
      </c>
      <c r="H22" s="187">
        <f t="shared" si="4"/>
        <v>0</v>
      </c>
      <c r="I22" s="187">
        <f t="shared" si="4"/>
        <v>0</v>
      </c>
      <c r="J22" s="187">
        <f t="shared" si="4"/>
        <v>0</v>
      </c>
      <c r="K22" s="187">
        <f t="shared" si="4"/>
        <v>0</v>
      </c>
      <c r="L22" s="187">
        <f t="shared" si="4"/>
        <v>0</v>
      </c>
      <c r="M22" s="187">
        <f t="shared" si="4"/>
        <v>0</v>
      </c>
      <c r="N22" s="187">
        <f t="shared" si="4"/>
        <v>0</v>
      </c>
      <c r="O22" s="187">
        <f t="shared" si="4"/>
        <v>0</v>
      </c>
      <c r="P22" s="187">
        <f t="shared" si="4"/>
        <v>0</v>
      </c>
      <c r="Q22" s="187">
        <f t="shared" si="4"/>
        <v>0</v>
      </c>
      <c r="R22" s="187">
        <f t="shared" si="4"/>
        <v>0</v>
      </c>
      <c r="S22" s="187">
        <f t="shared" si="4"/>
        <v>0</v>
      </c>
      <c r="T22" s="187">
        <f t="shared" si="4"/>
        <v>0</v>
      </c>
      <c r="U22" s="187">
        <f t="shared" si="4"/>
        <v>0</v>
      </c>
      <c r="V22" s="187">
        <f t="shared" si="4"/>
        <v>0</v>
      </c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5"/>
      <c r="AR22" s="35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5"/>
      <c r="BP22" s="35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5"/>
      <c r="CN22" s="35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5"/>
      <c r="DL22" s="35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5"/>
      <c r="EJ22" s="35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5"/>
      <c r="FH22" s="35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5"/>
      <c r="GF22" s="35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5"/>
      <c r="HD22" s="35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5"/>
      <c r="IB22" s="35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5"/>
      <c r="IZ22" s="35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5"/>
      <c r="JX22" s="35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5"/>
      <c r="KV22" s="35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5"/>
      <c r="LT22" s="35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5"/>
      <c r="MR22" s="35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5"/>
      <c r="NP22" s="35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5"/>
      <c r="ON22" s="35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5"/>
      <c r="PL22" s="35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5"/>
      <c r="QJ22" s="35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5"/>
      <c r="RH22" s="35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5"/>
      <c r="SF22" s="35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5"/>
      <c r="TD22" s="35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5"/>
      <c r="UB22" s="35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5"/>
      <c r="UZ22" s="35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5"/>
      <c r="VX22" s="35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5"/>
      <c r="WV22" s="35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5"/>
      <c r="XT22" s="35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5"/>
      <c r="YR22" s="35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5"/>
      <c r="ZP22" s="35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5"/>
      <c r="AAN22" s="35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5"/>
      <c r="ABL22" s="35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5"/>
      <c r="ACJ22" s="35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5"/>
      <c r="ADH22" s="35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5"/>
      <c r="AEF22" s="35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5"/>
      <c r="AFD22" s="35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5"/>
      <c r="AGB22" s="35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5"/>
      <c r="AGZ22" s="35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5"/>
      <c r="AHX22" s="35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5"/>
      <c r="AIV22" s="35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5"/>
      <c r="AJT22" s="35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5"/>
      <c r="AKR22" s="35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5"/>
      <c r="ALP22" s="35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5"/>
      <c r="AMN22" s="35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5"/>
      <c r="ANL22" s="35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5"/>
      <c r="AOJ22" s="35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5"/>
      <c r="APH22" s="35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5"/>
      <c r="AQF22" s="35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5"/>
      <c r="ARD22" s="35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5"/>
      <c r="ASB22" s="35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5"/>
      <c r="ASZ22" s="35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5"/>
      <c r="ATX22" s="35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5"/>
      <c r="AUV22" s="35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5"/>
      <c r="AVT22" s="35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5"/>
      <c r="AWR22" s="35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5"/>
      <c r="AXP22" s="35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5"/>
      <c r="AYN22" s="35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5"/>
      <c r="AZL22" s="35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5"/>
      <c r="BAJ22" s="35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5"/>
      <c r="BBH22" s="35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5"/>
      <c r="BCF22" s="35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5"/>
      <c r="BDD22" s="35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5"/>
      <c r="BEB22" s="35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5"/>
      <c r="BEZ22" s="35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5"/>
      <c r="BFX22" s="35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5"/>
      <c r="BGV22" s="35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5"/>
      <c r="BHT22" s="35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5"/>
      <c r="BIR22" s="35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5"/>
      <c r="BJP22" s="35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5"/>
      <c r="BKN22" s="35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5"/>
      <c r="BLL22" s="35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5"/>
      <c r="BMJ22" s="35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5"/>
      <c r="BNH22" s="35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5"/>
      <c r="BOF22" s="35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5"/>
      <c r="BPD22" s="35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5"/>
      <c r="BQB22" s="35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5"/>
      <c r="BQZ22" s="35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5"/>
      <c r="BRX22" s="35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5"/>
      <c r="BSV22" s="35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5"/>
      <c r="BTT22" s="35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5"/>
      <c r="BUR22" s="35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5"/>
      <c r="BVP22" s="35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5"/>
      <c r="BWN22" s="35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5"/>
      <c r="BXL22" s="35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5"/>
      <c r="BYJ22" s="35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5"/>
      <c r="BZH22" s="35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5"/>
      <c r="CAF22" s="35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5"/>
      <c r="CBD22" s="35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5"/>
      <c r="CCB22" s="35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5"/>
      <c r="CCZ22" s="35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5"/>
      <c r="CDX22" s="35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5"/>
      <c r="CEV22" s="35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5"/>
      <c r="CFT22" s="35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5"/>
      <c r="CGR22" s="35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5"/>
      <c r="CHP22" s="35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5"/>
      <c r="CIN22" s="35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5"/>
      <c r="CJL22" s="35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5"/>
      <c r="CKJ22" s="35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5"/>
      <c r="CLH22" s="35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5"/>
      <c r="CMF22" s="35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5"/>
      <c r="CND22" s="35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5"/>
      <c r="COB22" s="35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5"/>
      <c r="COZ22" s="35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5"/>
      <c r="CPX22" s="35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5"/>
      <c r="CQV22" s="35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5"/>
      <c r="CRT22" s="35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5"/>
      <c r="CSR22" s="35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5"/>
      <c r="CTP22" s="35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5"/>
      <c r="CUN22" s="35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5"/>
      <c r="CVL22" s="35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5"/>
      <c r="CWJ22" s="35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5"/>
      <c r="CXH22" s="35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5"/>
      <c r="CYF22" s="35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5"/>
      <c r="CZD22" s="35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5"/>
      <c r="DAB22" s="35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5"/>
      <c r="DAZ22" s="35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5"/>
      <c r="DBX22" s="35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5"/>
      <c r="DCV22" s="35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5"/>
      <c r="DDT22" s="35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5"/>
      <c r="DER22" s="35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5"/>
      <c r="DFP22" s="35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5"/>
      <c r="DGN22" s="35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5"/>
      <c r="DHL22" s="35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5"/>
      <c r="DIJ22" s="35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5"/>
      <c r="DJH22" s="35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5"/>
      <c r="DKF22" s="35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5"/>
      <c r="DLD22" s="35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5"/>
      <c r="DMB22" s="35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5"/>
      <c r="DMZ22" s="35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5"/>
      <c r="DNX22" s="35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5"/>
      <c r="DOV22" s="35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5"/>
      <c r="DPT22" s="35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5"/>
      <c r="DQR22" s="35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5"/>
      <c r="DRP22" s="35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5"/>
      <c r="DSN22" s="35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5"/>
      <c r="DTL22" s="35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5"/>
      <c r="DUJ22" s="35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5"/>
      <c r="DVH22" s="35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5"/>
      <c r="DWF22" s="35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5"/>
      <c r="DXD22" s="35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5"/>
      <c r="DYB22" s="35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5"/>
      <c r="DYZ22" s="35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5"/>
      <c r="DZX22" s="35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5"/>
      <c r="EAV22" s="35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5"/>
      <c r="EBT22" s="35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5"/>
      <c r="ECR22" s="35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5"/>
      <c r="EDP22" s="35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5"/>
      <c r="EEN22" s="35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5"/>
      <c r="EFL22" s="35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5"/>
      <c r="EGJ22" s="35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5"/>
      <c r="EHH22" s="35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5"/>
      <c r="EIF22" s="35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5"/>
      <c r="EJD22" s="35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5"/>
      <c r="EKB22" s="35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5"/>
      <c r="EKZ22" s="35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5"/>
      <c r="ELX22" s="35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5"/>
      <c r="EMV22" s="35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5"/>
      <c r="ENT22" s="35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5"/>
      <c r="EOR22" s="35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5"/>
      <c r="EPP22" s="35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5"/>
      <c r="EQN22" s="35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5"/>
      <c r="ERL22" s="35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5"/>
      <c r="ESJ22" s="35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5"/>
      <c r="ETH22" s="35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5"/>
      <c r="EUF22" s="35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5"/>
      <c r="EVD22" s="35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5"/>
      <c r="EWB22" s="35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5"/>
      <c r="EWZ22" s="35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5"/>
      <c r="EXX22" s="35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5"/>
      <c r="EYV22" s="35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5"/>
      <c r="EZT22" s="35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5"/>
      <c r="FAR22" s="35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5"/>
      <c r="FBP22" s="35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5"/>
      <c r="FCN22" s="35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5"/>
      <c r="FDL22" s="35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5"/>
      <c r="FEJ22" s="35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5"/>
      <c r="FFH22" s="35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5"/>
      <c r="FGF22" s="35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5"/>
      <c r="FHD22" s="35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5"/>
      <c r="FIB22" s="35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5"/>
      <c r="FIZ22" s="35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5"/>
      <c r="FJX22" s="35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5"/>
      <c r="FKV22" s="35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5"/>
      <c r="FLT22" s="35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5"/>
      <c r="FMR22" s="35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5"/>
      <c r="FNP22" s="35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5"/>
      <c r="FON22" s="35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5"/>
      <c r="FPL22" s="35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5"/>
      <c r="FQJ22" s="35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5"/>
      <c r="FRH22" s="35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5"/>
      <c r="FSF22" s="35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5"/>
      <c r="FTD22" s="35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5"/>
      <c r="FUB22" s="35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5"/>
      <c r="FUZ22" s="35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5"/>
      <c r="FVX22" s="35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5"/>
      <c r="FWV22" s="35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5"/>
      <c r="FXT22" s="35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5"/>
      <c r="FYR22" s="35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5"/>
      <c r="FZP22" s="35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5"/>
      <c r="GAN22" s="35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5"/>
      <c r="GBL22" s="35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5"/>
      <c r="GCJ22" s="35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5"/>
      <c r="GDH22" s="35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5"/>
      <c r="GEF22" s="35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5"/>
      <c r="GFD22" s="35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5"/>
      <c r="GGB22" s="35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5"/>
      <c r="GGZ22" s="35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5"/>
      <c r="GHX22" s="35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5"/>
      <c r="GIV22" s="35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5"/>
      <c r="GJT22" s="35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5"/>
      <c r="GKR22" s="35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5"/>
      <c r="GLP22" s="35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5"/>
      <c r="GMN22" s="35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5"/>
      <c r="GNL22" s="35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5"/>
      <c r="GOJ22" s="35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5"/>
      <c r="GPH22" s="35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5"/>
      <c r="GQF22" s="35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5"/>
      <c r="GRD22" s="35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5"/>
      <c r="GSB22" s="35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5"/>
      <c r="GSZ22" s="35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5"/>
      <c r="GTX22" s="35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5"/>
      <c r="GUV22" s="35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5"/>
      <c r="GVT22" s="35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5"/>
      <c r="GWR22" s="35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5"/>
      <c r="GXP22" s="35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5"/>
      <c r="GYN22" s="35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5"/>
      <c r="GZL22" s="35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5"/>
      <c r="HAJ22" s="35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5"/>
      <c r="HBH22" s="35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5"/>
      <c r="HCF22" s="35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5"/>
      <c r="HDD22" s="35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5"/>
      <c r="HEB22" s="35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5"/>
      <c r="HEZ22" s="35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5"/>
      <c r="HFX22" s="35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5"/>
      <c r="HGV22" s="35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5"/>
      <c r="HHT22" s="35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5"/>
      <c r="HIR22" s="35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5"/>
      <c r="HJP22" s="35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5"/>
      <c r="HKN22" s="35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5"/>
      <c r="HLL22" s="35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5"/>
      <c r="HMJ22" s="35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5"/>
      <c r="HNH22" s="35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5"/>
      <c r="HOF22" s="35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5"/>
      <c r="HPD22" s="35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5"/>
      <c r="HQB22" s="35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5"/>
      <c r="HQZ22" s="35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5"/>
      <c r="HRX22" s="35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5"/>
      <c r="HSV22" s="35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5"/>
      <c r="HTT22" s="35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5"/>
      <c r="HUR22" s="35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5"/>
      <c r="HVP22" s="35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5"/>
      <c r="HWN22" s="35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5"/>
      <c r="HXL22" s="35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5"/>
      <c r="HYJ22" s="35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5"/>
      <c r="HZH22" s="35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5"/>
      <c r="IAF22" s="35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5"/>
      <c r="IBD22" s="35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5"/>
      <c r="ICB22" s="35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5"/>
      <c r="ICZ22" s="35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5"/>
      <c r="IDX22" s="35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5"/>
      <c r="IEV22" s="35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5"/>
      <c r="IFT22" s="35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5"/>
      <c r="IGR22" s="35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5"/>
      <c r="IHP22" s="35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5"/>
      <c r="IIN22" s="35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5"/>
      <c r="IJL22" s="35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5"/>
      <c r="IKJ22" s="35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5"/>
      <c r="ILH22" s="35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5"/>
      <c r="IMF22" s="35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5"/>
      <c r="IND22" s="35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5"/>
      <c r="IOB22" s="35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5"/>
      <c r="IOZ22" s="35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5"/>
      <c r="IPX22" s="35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5"/>
      <c r="IQV22" s="35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5"/>
      <c r="IRT22" s="35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5"/>
      <c r="ISR22" s="35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5"/>
      <c r="ITP22" s="35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5"/>
      <c r="IUN22" s="35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5"/>
      <c r="IVL22" s="35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5"/>
      <c r="IWJ22" s="35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5"/>
      <c r="IXH22" s="35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5"/>
      <c r="IYF22" s="35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5"/>
      <c r="IZD22" s="35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5"/>
      <c r="JAB22" s="35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5"/>
      <c r="JAZ22" s="35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5"/>
      <c r="JBX22" s="35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5"/>
      <c r="JCV22" s="35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5"/>
      <c r="JDT22" s="35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5"/>
      <c r="JER22" s="35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5"/>
      <c r="JFP22" s="35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5"/>
      <c r="JGN22" s="35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5"/>
      <c r="JHL22" s="35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5"/>
      <c r="JIJ22" s="35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5"/>
      <c r="JJH22" s="35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5"/>
      <c r="JKF22" s="35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5"/>
      <c r="JLD22" s="35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5"/>
      <c r="JMB22" s="35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5"/>
      <c r="JMZ22" s="35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5"/>
      <c r="JNX22" s="35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5"/>
      <c r="JOV22" s="35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5"/>
      <c r="JPT22" s="35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5"/>
      <c r="JQR22" s="35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5"/>
      <c r="JRP22" s="35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5"/>
      <c r="JSN22" s="35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5"/>
      <c r="JTL22" s="35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5"/>
      <c r="JUJ22" s="35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5"/>
      <c r="JVH22" s="35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5"/>
      <c r="JWF22" s="35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5"/>
      <c r="JXD22" s="35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5"/>
      <c r="JYB22" s="35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5"/>
      <c r="JYZ22" s="35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5"/>
      <c r="JZX22" s="35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5"/>
      <c r="KAV22" s="35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5"/>
      <c r="KBT22" s="35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5"/>
      <c r="KCR22" s="35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5"/>
      <c r="KDP22" s="35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5"/>
      <c r="KEN22" s="35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5"/>
      <c r="KFL22" s="35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5"/>
      <c r="KGJ22" s="35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5"/>
      <c r="KHH22" s="35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5"/>
      <c r="KIF22" s="35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5"/>
      <c r="KJD22" s="35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5"/>
      <c r="KKB22" s="35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5"/>
      <c r="KKZ22" s="35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5"/>
      <c r="KLX22" s="35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5"/>
      <c r="KMV22" s="35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5"/>
      <c r="KNT22" s="35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5"/>
      <c r="KOR22" s="35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5"/>
      <c r="KPP22" s="35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5"/>
      <c r="KQN22" s="35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5"/>
      <c r="KRL22" s="35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5"/>
      <c r="KSJ22" s="35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5"/>
      <c r="KTH22" s="35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5"/>
      <c r="KUF22" s="35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5"/>
      <c r="KVD22" s="35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5"/>
      <c r="KWB22" s="35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5"/>
      <c r="KWZ22" s="35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5"/>
      <c r="KXX22" s="35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5"/>
      <c r="KYV22" s="35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5"/>
      <c r="KZT22" s="35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5"/>
      <c r="LAR22" s="35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5"/>
      <c r="LBP22" s="35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5"/>
      <c r="LCN22" s="35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5"/>
      <c r="LDL22" s="35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5"/>
      <c r="LEJ22" s="35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5"/>
      <c r="LFH22" s="35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5"/>
      <c r="LGF22" s="35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5"/>
      <c r="LHD22" s="35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5"/>
      <c r="LIB22" s="35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5"/>
      <c r="LIZ22" s="35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5"/>
      <c r="LJX22" s="35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5"/>
      <c r="LKV22" s="35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5"/>
      <c r="LLT22" s="35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5"/>
      <c r="LMR22" s="35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5"/>
      <c r="LNP22" s="35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5"/>
      <c r="LON22" s="35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5"/>
      <c r="LPL22" s="35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5"/>
      <c r="LQJ22" s="35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5"/>
      <c r="LRH22" s="35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5"/>
      <c r="LSF22" s="35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5"/>
      <c r="LTD22" s="35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5"/>
      <c r="LUB22" s="35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5"/>
      <c r="LUZ22" s="35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5"/>
      <c r="LVX22" s="35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5"/>
      <c r="LWV22" s="35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5"/>
      <c r="LXT22" s="35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5"/>
      <c r="LYR22" s="35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5"/>
      <c r="LZP22" s="35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5"/>
      <c r="MAN22" s="35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5"/>
      <c r="MBL22" s="35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5"/>
      <c r="MCJ22" s="35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5"/>
      <c r="MDH22" s="35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5"/>
      <c r="MEF22" s="35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5"/>
      <c r="MFD22" s="35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5"/>
      <c r="MGB22" s="35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5"/>
      <c r="MGZ22" s="35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5"/>
      <c r="MHX22" s="35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5"/>
      <c r="MIV22" s="35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5"/>
      <c r="MJT22" s="35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5"/>
      <c r="MKR22" s="35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5"/>
      <c r="MLP22" s="35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5"/>
      <c r="MMN22" s="35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5"/>
      <c r="MNL22" s="35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5"/>
      <c r="MOJ22" s="35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5"/>
      <c r="MPH22" s="35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5"/>
      <c r="MQF22" s="35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5"/>
      <c r="MRD22" s="35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5"/>
      <c r="MSB22" s="35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5"/>
      <c r="MSZ22" s="35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5"/>
      <c r="MTX22" s="35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5"/>
      <c r="MUV22" s="35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5"/>
      <c r="MVT22" s="35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5"/>
      <c r="MWR22" s="35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5"/>
      <c r="MXP22" s="35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5"/>
      <c r="MYN22" s="35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5"/>
      <c r="MZL22" s="35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5"/>
      <c r="NAJ22" s="35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5"/>
      <c r="NBH22" s="35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5"/>
      <c r="NCF22" s="35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5"/>
      <c r="NDD22" s="35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5"/>
      <c r="NEB22" s="35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5"/>
      <c r="NEZ22" s="35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5"/>
      <c r="NFX22" s="35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5"/>
      <c r="NGV22" s="35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5"/>
      <c r="NHT22" s="35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5"/>
      <c r="NIR22" s="35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5"/>
      <c r="NJP22" s="35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5"/>
      <c r="NKN22" s="35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5"/>
      <c r="NLL22" s="35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5"/>
      <c r="NMJ22" s="35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5"/>
      <c r="NNH22" s="35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5"/>
      <c r="NOF22" s="35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5"/>
      <c r="NPD22" s="35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5"/>
      <c r="NQB22" s="35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5"/>
      <c r="NQZ22" s="35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5"/>
      <c r="NRX22" s="35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5"/>
      <c r="NSV22" s="35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5"/>
      <c r="NTT22" s="35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5"/>
      <c r="NUR22" s="35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5"/>
      <c r="NVP22" s="35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5"/>
      <c r="NWN22" s="35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5"/>
      <c r="NXL22" s="35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5"/>
      <c r="NYJ22" s="35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5"/>
      <c r="NZH22" s="35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5"/>
      <c r="OAF22" s="35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5"/>
      <c r="OBD22" s="35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5"/>
      <c r="OCB22" s="35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5"/>
      <c r="OCZ22" s="35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5"/>
      <c r="ODX22" s="35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5"/>
      <c r="OEV22" s="35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5"/>
      <c r="OFT22" s="35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5"/>
      <c r="OGR22" s="35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5"/>
      <c r="OHP22" s="35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5"/>
      <c r="OIN22" s="35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5"/>
      <c r="OJL22" s="35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5"/>
      <c r="OKJ22" s="35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5"/>
      <c r="OLH22" s="35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5"/>
      <c r="OMF22" s="35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5"/>
      <c r="OND22" s="35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5"/>
      <c r="OOB22" s="35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5"/>
      <c r="OOZ22" s="35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5"/>
      <c r="OPX22" s="35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5"/>
      <c r="OQV22" s="35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5"/>
      <c r="ORT22" s="35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5"/>
      <c r="OSR22" s="35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5"/>
      <c r="OTP22" s="35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5"/>
      <c r="OUN22" s="35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5"/>
      <c r="OVL22" s="35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5"/>
      <c r="OWJ22" s="35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5"/>
      <c r="OXH22" s="35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5"/>
      <c r="OYF22" s="35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5"/>
      <c r="OZD22" s="35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5"/>
      <c r="PAB22" s="35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5"/>
      <c r="PAZ22" s="35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5"/>
      <c r="PBX22" s="35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5"/>
      <c r="PCV22" s="35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5"/>
      <c r="PDT22" s="35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5"/>
      <c r="PER22" s="35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5"/>
      <c r="PFP22" s="35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5"/>
      <c r="PGN22" s="35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5"/>
      <c r="PHL22" s="35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5"/>
      <c r="PIJ22" s="35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5"/>
      <c r="PJH22" s="35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5"/>
      <c r="PKF22" s="35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5"/>
      <c r="PLD22" s="35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5"/>
      <c r="PMB22" s="35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5"/>
      <c r="PMZ22" s="35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5"/>
      <c r="PNX22" s="35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5"/>
      <c r="POV22" s="35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5"/>
      <c r="PPT22" s="35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5"/>
      <c r="PQR22" s="35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5"/>
      <c r="PRP22" s="35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5"/>
      <c r="PSN22" s="35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5"/>
      <c r="PTL22" s="35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5"/>
      <c r="PUJ22" s="35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5"/>
      <c r="PVH22" s="35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5"/>
      <c r="PWF22" s="35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5"/>
      <c r="PXD22" s="35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5"/>
      <c r="PYB22" s="35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5"/>
      <c r="PYZ22" s="35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5"/>
      <c r="PZX22" s="35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5"/>
      <c r="QAV22" s="35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5"/>
      <c r="QBT22" s="35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5"/>
      <c r="QCR22" s="35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5"/>
      <c r="QDP22" s="35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5"/>
      <c r="QEN22" s="35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5"/>
      <c r="QFL22" s="35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5"/>
      <c r="QGJ22" s="35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5"/>
      <c r="QHH22" s="35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5"/>
      <c r="QIF22" s="35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5"/>
      <c r="QJD22" s="35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5"/>
      <c r="QKB22" s="35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5"/>
      <c r="QKZ22" s="35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5"/>
      <c r="QLX22" s="35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5"/>
      <c r="QMV22" s="35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5"/>
      <c r="QNT22" s="35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5"/>
      <c r="QOR22" s="35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5"/>
      <c r="QPP22" s="35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5"/>
      <c r="QQN22" s="35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5"/>
      <c r="QRL22" s="35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5"/>
      <c r="QSJ22" s="35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5"/>
      <c r="QTH22" s="35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5"/>
      <c r="QUF22" s="35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5"/>
      <c r="QVD22" s="35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5"/>
      <c r="QWB22" s="35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5"/>
      <c r="QWZ22" s="35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5"/>
      <c r="QXX22" s="35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5"/>
      <c r="QYV22" s="35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5"/>
      <c r="QZT22" s="35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5"/>
      <c r="RAR22" s="35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5"/>
      <c r="RBP22" s="35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5"/>
      <c r="RCN22" s="35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5"/>
      <c r="RDL22" s="35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5"/>
      <c r="REJ22" s="35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5"/>
      <c r="RFH22" s="35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5"/>
      <c r="RGF22" s="35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5"/>
      <c r="RHD22" s="35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5"/>
      <c r="RIB22" s="35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5"/>
      <c r="RIZ22" s="35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5"/>
      <c r="RJX22" s="35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5"/>
      <c r="RKV22" s="35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5"/>
      <c r="RLT22" s="35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5"/>
      <c r="RMR22" s="35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5"/>
      <c r="RNP22" s="35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5"/>
      <c r="RON22" s="35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5"/>
      <c r="RPL22" s="35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5"/>
      <c r="RQJ22" s="35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5"/>
      <c r="RRH22" s="35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5"/>
      <c r="RSF22" s="35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5"/>
      <c r="RTD22" s="35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5"/>
      <c r="RUB22" s="35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5"/>
      <c r="RUZ22" s="35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5"/>
      <c r="RVX22" s="35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5"/>
      <c r="RWV22" s="35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5"/>
      <c r="RXT22" s="35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5"/>
      <c r="RYR22" s="35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5"/>
      <c r="RZP22" s="35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5"/>
      <c r="SAN22" s="35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5"/>
      <c r="SBL22" s="35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5"/>
      <c r="SCJ22" s="35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5"/>
      <c r="SDH22" s="35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5"/>
      <c r="SEF22" s="35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5"/>
      <c r="SFD22" s="35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5"/>
      <c r="SGB22" s="35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5"/>
      <c r="SGZ22" s="35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5"/>
      <c r="SHX22" s="35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5"/>
      <c r="SIV22" s="35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5"/>
      <c r="SJT22" s="35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5"/>
      <c r="SKR22" s="35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5"/>
      <c r="SLP22" s="35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5"/>
      <c r="SMN22" s="35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5"/>
      <c r="SNL22" s="35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5"/>
      <c r="SOJ22" s="35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5"/>
      <c r="SPH22" s="35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5"/>
      <c r="SQF22" s="35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5"/>
      <c r="SRD22" s="35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5"/>
      <c r="SSB22" s="35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5"/>
      <c r="SSZ22" s="35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5"/>
      <c r="STX22" s="35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5"/>
      <c r="SUV22" s="35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5"/>
      <c r="SVT22" s="35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5"/>
      <c r="SWR22" s="35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5"/>
      <c r="SXP22" s="35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5"/>
      <c r="SYN22" s="35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5"/>
      <c r="SZL22" s="35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5"/>
      <c r="TAJ22" s="35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5"/>
      <c r="TBH22" s="35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5"/>
      <c r="TCF22" s="35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5"/>
      <c r="TDD22" s="35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5"/>
      <c r="TEB22" s="35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5"/>
      <c r="TEZ22" s="35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5"/>
      <c r="TFX22" s="35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5"/>
      <c r="TGV22" s="35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5"/>
      <c r="THT22" s="35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5"/>
      <c r="TIR22" s="35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5"/>
      <c r="TJP22" s="35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5"/>
      <c r="TKN22" s="35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5"/>
      <c r="TLL22" s="35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5"/>
      <c r="TMJ22" s="35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5"/>
      <c r="TNH22" s="35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5"/>
      <c r="TOF22" s="35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5"/>
      <c r="TPD22" s="35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5"/>
      <c r="TQB22" s="35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5"/>
      <c r="TQZ22" s="35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5"/>
      <c r="TRX22" s="35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5"/>
      <c r="TSV22" s="35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5"/>
      <c r="TTT22" s="35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5"/>
      <c r="TUR22" s="35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5"/>
      <c r="TVP22" s="35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5"/>
      <c r="TWN22" s="35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5"/>
      <c r="TXL22" s="35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5"/>
      <c r="TYJ22" s="35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5"/>
      <c r="TZH22" s="35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5"/>
      <c r="UAF22" s="35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5"/>
      <c r="UBD22" s="35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5"/>
      <c r="UCB22" s="35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5"/>
      <c r="UCZ22" s="35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5"/>
      <c r="UDX22" s="35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5"/>
      <c r="UEV22" s="35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5"/>
      <c r="UFT22" s="35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5"/>
      <c r="UGR22" s="35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5"/>
      <c r="UHP22" s="35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5"/>
      <c r="UIN22" s="35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5"/>
      <c r="UJL22" s="35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5"/>
      <c r="UKJ22" s="35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5"/>
      <c r="ULH22" s="35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5"/>
      <c r="UMF22" s="35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5"/>
      <c r="UND22" s="35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5"/>
      <c r="UOB22" s="35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5"/>
      <c r="UOZ22" s="35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5"/>
      <c r="UPX22" s="35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5"/>
      <c r="UQV22" s="35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5"/>
      <c r="URT22" s="35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5"/>
      <c r="USR22" s="35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5"/>
      <c r="UTP22" s="35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5"/>
      <c r="UUN22" s="35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5"/>
      <c r="UVL22" s="35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5"/>
      <c r="UWJ22" s="35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5"/>
      <c r="UXH22" s="35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5"/>
      <c r="UYF22" s="35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5"/>
      <c r="UZD22" s="35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5"/>
      <c r="VAB22" s="35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5"/>
      <c r="VAZ22" s="35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5"/>
      <c r="VBX22" s="35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5"/>
      <c r="VCV22" s="35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5"/>
      <c r="VDT22" s="35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5"/>
      <c r="VER22" s="35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5"/>
      <c r="VFP22" s="35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5"/>
      <c r="VGN22" s="35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5"/>
      <c r="VHL22" s="35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5"/>
      <c r="VIJ22" s="35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5"/>
      <c r="VJH22" s="35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5"/>
      <c r="VKF22" s="35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5"/>
      <c r="VLD22" s="35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5"/>
      <c r="VMB22" s="35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5"/>
      <c r="VMZ22" s="35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5"/>
      <c r="VNX22" s="35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5"/>
      <c r="VOV22" s="35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5"/>
      <c r="VPT22" s="35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5"/>
      <c r="VQR22" s="35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5"/>
      <c r="VRP22" s="35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5"/>
      <c r="VSN22" s="35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5"/>
      <c r="VTL22" s="35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5"/>
      <c r="VUJ22" s="35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5"/>
      <c r="VVH22" s="35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5"/>
      <c r="VWF22" s="35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5"/>
      <c r="VXD22" s="35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5"/>
      <c r="VYB22" s="35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5"/>
      <c r="VYZ22" s="35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5"/>
      <c r="VZX22" s="35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5"/>
      <c r="WAV22" s="35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5"/>
      <c r="WBT22" s="35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5"/>
      <c r="WCR22" s="35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5"/>
      <c r="WDP22" s="35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5"/>
      <c r="WEN22" s="35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5"/>
      <c r="WFL22" s="35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5"/>
      <c r="WGJ22" s="35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5"/>
      <c r="WHH22" s="35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</row>
    <row r="23" spans="1:15778" ht="6" customHeight="1" x14ac:dyDescent="0.2">
      <c r="C23" s="182"/>
      <c r="D23" s="211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3"/>
      <c r="X23" s="3"/>
      <c r="Y23" s="3"/>
    </row>
    <row r="24" spans="1:15778" ht="14.65" customHeight="1" thickBot="1" x14ac:dyDescent="0.25">
      <c r="A24" s="33"/>
      <c r="B24" s="33"/>
      <c r="C24" s="172" t="s">
        <v>193</v>
      </c>
      <c r="D24" s="210"/>
      <c r="E24" s="189">
        <f>-E22*Prämissen!$D$12</f>
        <v>0</v>
      </c>
      <c r="F24" s="189">
        <f>IF(-SUM($E$22:F22)*Prämissen!$D$12+E24&lt;0,-SUM($E$22:F22)*Prämissen!$D$12+E24,0)</f>
        <v>0</v>
      </c>
      <c r="G24" s="189">
        <f>IF(-SUM($E$22:G22)*Prämissen!$D$12+F24&lt;0,-SUM($E$22:G22)*Prämissen!$D$12+F24,0)</f>
        <v>0</v>
      </c>
      <c r="H24" s="189">
        <f>IF(-SUM($E$22:H22)*Prämissen!$D$12+G24&lt;0,-SUM($E$22:H22)*Prämissen!$D$12+G24,0)</f>
        <v>0</v>
      </c>
      <c r="I24" s="189">
        <f>IF(-SUM($E$22:I22)*Prämissen!$D$12+H24&lt;0,-SUM($E$22:I22)*Prämissen!$D$12+H24,0)</f>
        <v>0</v>
      </c>
      <c r="J24" s="189">
        <f>IF(-SUM($E$22:J22)*Prämissen!$D$12+I24&lt;0,-SUM($E$22:J22)*Prämissen!$D$12+I24,0)</f>
        <v>0</v>
      </c>
      <c r="K24" s="189">
        <f>IF(-SUM($E$22:K22)*Prämissen!$D$12+J24&lt;0,-SUM($E$22:K22)*Prämissen!$D$12+J24,0)</f>
        <v>0</v>
      </c>
      <c r="L24" s="189">
        <f>IF(-SUM($E$22:L22)*Prämissen!$D$12+K24&lt;0,-SUM($E$22:L22)*Prämissen!$D$12+K24,0)</f>
        <v>0</v>
      </c>
      <c r="M24" s="189">
        <f>IF(-SUM($E$22:M22)*Prämissen!$D$12+L24&lt;0,-SUM($E$22:M22)*Prämissen!$D$12+L24,0)</f>
        <v>0</v>
      </c>
      <c r="N24" s="189">
        <f>IF(-SUM($E$22:N22)*Prämissen!$D$12+M24&lt;0,-SUM($E$22:N22)*Prämissen!$D$12+M24,0)</f>
        <v>0</v>
      </c>
      <c r="O24" s="189">
        <f>IF(-SUM($E$22:O22)*Prämissen!$D$12+N24&lt;0,-SUM($E$22:O22)*Prämissen!$D$12+N24,0)</f>
        <v>0</v>
      </c>
      <c r="P24" s="189">
        <f>IF(-SUM($E$22:P22)*Prämissen!$D$12+O24&lt;0,-SUM($E$22:P22)*Prämissen!$D$12+O24,0)</f>
        <v>0</v>
      </c>
      <c r="Q24" s="189">
        <f>IF(-SUM($E$22:Q22)*Prämissen!$D$12+P24&lt;0,-SUM($E$22:Q22)*Prämissen!$D$12+P24,0)</f>
        <v>0</v>
      </c>
      <c r="R24" s="189">
        <f>IF(-SUM($E$22:R22)*Prämissen!$D$12+Q24&lt;0,-SUM($E$22:R22)*Prämissen!$D$12+Q24,0)</f>
        <v>0</v>
      </c>
      <c r="S24" s="189">
        <f>IF(-SUM($E$22:S22)*Prämissen!$D$12+R24&lt;0,-SUM($E$22:S22)*Prämissen!$D$12+R24,0)</f>
        <v>0</v>
      </c>
      <c r="T24" s="189">
        <f>IF(-SUM($E$22:T22)*Prämissen!$D$12+S24&lt;0,-SUM($E$22:T22)*Prämissen!$D$12+S24,0)</f>
        <v>0</v>
      </c>
      <c r="U24" s="189">
        <f>IF(-SUM($E$22:U22)*Prämissen!$D$12+T24&lt;0,-SUM($E$22:U22)*Prämissen!$D$12+T24,0)</f>
        <v>0</v>
      </c>
      <c r="V24" s="189">
        <f>IF(-SUM($E$22:V22)*Prämissen!$D$12+U24&lt;0,-SUM($E$22:V22)*Prämissen!$D$12+U24,0)</f>
        <v>0</v>
      </c>
    </row>
    <row r="25" spans="1:15778" s="37" customFormat="1" ht="14.65" customHeight="1" thickTop="1" x14ac:dyDescent="0.2">
      <c r="A25" s="35"/>
      <c r="B25" s="35"/>
      <c r="C25" s="318" t="s">
        <v>89</v>
      </c>
      <c r="D25" s="319"/>
      <c r="E25" s="320">
        <f t="shared" ref="E25:V25" si="5">SUM(E22:E24)</f>
        <v>0</v>
      </c>
      <c r="F25" s="320">
        <f t="shared" si="5"/>
        <v>0</v>
      </c>
      <c r="G25" s="320">
        <f t="shared" si="5"/>
        <v>0</v>
      </c>
      <c r="H25" s="320">
        <f t="shared" si="5"/>
        <v>0</v>
      </c>
      <c r="I25" s="320">
        <f t="shared" si="5"/>
        <v>0</v>
      </c>
      <c r="J25" s="320">
        <f t="shared" si="5"/>
        <v>0</v>
      </c>
      <c r="K25" s="320">
        <f t="shared" si="5"/>
        <v>0</v>
      </c>
      <c r="L25" s="320">
        <f t="shared" si="5"/>
        <v>0</v>
      </c>
      <c r="M25" s="320">
        <f t="shared" si="5"/>
        <v>0</v>
      </c>
      <c r="N25" s="320">
        <f t="shared" si="5"/>
        <v>0</v>
      </c>
      <c r="O25" s="320">
        <f t="shared" si="5"/>
        <v>0</v>
      </c>
      <c r="P25" s="320">
        <f t="shared" si="5"/>
        <v>0</v>
      </c>
      <c r="Q25" s="320">
        <f t="shared" si="5"/>
        <v>0</v>
      </c>
      <c r="R25" s="320">
        <f t="shared" si="5"/>
        <v>0</v>
      </c>
      <c r="S25" s="320">
        <f t="shared" si="5"/>
        <v>0</v>
      </c>
      <c r="T25" s="320">
        <f t="shared" si="5"/>
        <v>0</v>
      </c>
      <c r="U25" s="320">
        <f t="shared" si="5"/>
        <v>0</v>
      </c>
      <c r="V25" s="320">
        <f t="shared" si="5"/>
        <v>0</v>
      </c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5"/>
      <c r="AR25" s="35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5"/>
      <c r="BP25" s="35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5"/>
      <c r="CN25" s="35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5"/>
      <c r="DL25" s="35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5"/>
      <c r="EJ25" s="35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5"/>
      <c r="FH25" s="35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5"/>
      <c r="GF25" s="35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5"/>
      <c r="HD25" s="35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5"/>
      <c r="IB25" s="35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5"/>
      <c r="IZ25" s="35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5"/>
      <c r="JX25" s="35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5"/>
      <c r="KV25" s="35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5"/>
      <c r="LT25" s="35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5"/>
      <c r="MR25" s="35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5"/>
      <c r="NP25" s="35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5"/>
      <c r="ON25" s="35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5"/>
      <c r="PL25" s="35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5"/>
      <c r="QJ25" s="35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5"/>
      <c r="RH25" s="35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5"/>
      <c r="SF25" s="35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5"/>
      <c r="TD25" s="35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5"/>
      <c r="UB25" s="35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5"/>
      <c r="UZ25" s="35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5"/>
      <c r="VX25" s="35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5"/>
      <c r="WV25" s="35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5"/>
      <c r="XT25" s="35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5"/>
      <c r="YR25" s="35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5"/>
      <c r="ZP25" s="35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5"/>
      <c r="AAN25" s="35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5"/>
      <c r="ABL25" s="35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5"/>
      <c r="ACJ25" s="35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5"/>
      <c r="ADH25" s="35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5"/>
      <c r="AEF25" s="35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5"/>
      <c r="AFD25" s="35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5"/>
      <c r="AGB25" s="35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5"/>
      <c r="AGZ25" s="35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5"/>
      <c r="AHX25" s="35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5"/>
      <c r="AIV25" s="35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5"/>
      <c r="AJT25" s="35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5"/>
      <c r="AKR25" s="35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5"/>
      <c r="ALP25" s="35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5"/>
      <c r="AMN25" s="35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5"/>
      <c r="ANL25" s="35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5"/>
      <c r="AOJ25" s="35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5"/>
      <c r="APH25" s="35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5"/>
      <c r="AQF25" s="35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5"/>
      <c r="ARD25" s="35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5"/>
      <c r="ASB25" s="35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5"/>
      <c r="ASZ25" s="35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5"/>
      <c r="ATX25" s="35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5"/>
      <c r="AUV25" s="35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5"/>
      <c r="AVT25" s="35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5"/>
      <c r="AWR25" s="35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5"/>
      <c r="AXP25" s="35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5"/>
      <c r="AYN25" s="35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5"/>
      <c r="AZL25" s="35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5"/>
      <c r="BAJ25" s="35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5"/>
      <c r="BBH25" s="35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5"/>
      <c r="BCF25" s="35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5"/>
      <c r="BDD25" s="35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5"/>
      <c r="BEB25" s="35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5"/>
      <c r="BEZ25" s="35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5"/>
      <c r="BFX25" s="35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5"/>
      <c r="BGV25" s="35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5"/>
      <c r="BHT25" s="35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5"/>
      <c r="BIR25" s="35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5"/>
      <c r="BJP25" s="35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5"/>
      <c r="BKN25" s="35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5"/>
      <c r="BLL25" s="35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5"/>
      <c r="BMJ25" s="35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5"/>
      <c r="BNH25" s="35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5"/>
      <c r="BOF25" s="35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5"/>
      <c r="BPD25" s="35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5"/>
      <c r="BQB25" s="35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5"/>
      <c r="BQZ25" s="35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5"/>
      <c r="BRX25" s="35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5"/>
      <c r="BSV25" s="35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5"/>
      <c r="BTT25" s="35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5"/>
      <c r="BUR25" s="35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5"/>
      <c r="BVP25" s="35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5"/>
      <c r="BWN25" s="35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5"/>
      <c r="BXL25" s="35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5"/>
      <c r="BYJ25" s="35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5"/>
      <c r="BZH25" s="35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5"/>
      <c r="CAF25" s="35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5"/>
      <c r="CBD25" s="35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5"/>
      <c r="CCB25" s="35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5"/>
      <c r="CCZ25" s="35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5"/>
      <c r="CDX25" s="35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5"/>
      <c r="CEV25" s="35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5"/>
      <c r="CFT25" s="35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5"/>
      <c r="CGR25" s="35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5"/>
      <c r="CHP25" s="35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5"/>
      <c r="CIN25" s="35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5"/>
      <c r="CJL25" s="35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5"/>
      <c r="CKJ25" s="35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5"/>
      <c r="CLH25" s="35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5"/>
      <c r="CMF25" s="35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5"/>
      <c r="CND25" s="35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5"/>
      <c r="COB25" s="35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5"/>
      <c r="COZ25" s="35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5"/>
      <c r="CPX25" s="35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5"/>
      <c r="CQV25" s="35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5"/>
      <c r="CRT25" s="35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5"/>
      <c r="CSR25" s="35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5"/>
      <c r="CTP25" s="35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5"/>
      <c r="CUN25" s="35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5"/>
      <c r="CVL25" s="35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5"/>
      <c r="CWJ25" s="35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5"/>
      <c r="CXH25" s="35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5"/>
      <c r="CYF25" s="35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5"/>
      <c r="CZD25" s="35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5"/>
      <c r="DAB25" s="35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5"/>
      <c r="DAZ25" s="35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5"/>
      <c r="DBX25" s="35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5"/>
      <c r="DCV25" s="35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5"/>
      <c r="DDT25" s="35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5"/>
      <c r="DER25" s="35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5"/>
      <c r="DFP25" s="35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5"/>
      <c r="DGN25" s="35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5"/>
      <c r="DHL25" s="35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5"/>
      <c r="DIJ25" s="35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5"/>
      <c r="DJH25" s="35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5"/>
      <c r="DKF25" s="35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5"/>
      <c r="DLD25" s="35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5"/>
      <c r="DMB25" s="35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5"/>
      <c r="DMZ25" s="35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5"/>
      <c r="DNX25" s="35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5"/>
      <c r="DOV25" s="35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5"/>
      <c r="DPT25" s="35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5"/>
      <c r="DQR25" s="35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5"/>
      <c r="DRP25" s="35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5"/>
      <c r="DSN25" s="35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5"/>
      <c r="DTL25" s="35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5"/>
      <c r="DUJ25" s="35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5"/>
      <c r="DVH25" s="35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5"/>
      <c r="DWF25" s="35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5"/>
      <c r="DXD25" s="35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5"/>
      <c r="DYB25" s="35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5"/>
      <c r="DYZ25" s="35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5"/>
      <c r="DZX25" s="35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5"/>
      <c r="EAV25" s="35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5"/>
      <c r="EBT25" s="35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5"/>
      <c r="ECR25" s="35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5"/>
      <c r="EDP25" s="35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5"/>
      <c r="EEN25" s="35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5"/>
      <c r="EFL25" s="35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5"/>
      <c r="EGJ25" s="35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5"/>
      <c r="EHH25" s="35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5"/>
      <c r="EIF25" s="35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5"/>
      <c r="EJD25" s="35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5"/>
      <c r="EKB25" s="35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5"/>
      <c r="EKZ25" s="35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5"/>
      <c r="ELX25" s="35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5"/>
      <c r="EMV25" s="35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5"/>
      <c r="ENT25" s="35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5"/>
      <c r="EOR25" s="35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5"/>
      <c r="EPP25" s="35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5"/>
      <c r="EQN25" s="35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5"/>
      <c r="ERL25" s="35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5"/>
      <c r="ESJ25" s="35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5"/>
      <c r="ETH25" s="35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5"/>
      <c r="EUF25" s="35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5"/>
      <c r="EVD25" s="35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5"/>
      <c r="EWB25" s="35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5"/>
      <c r="EWZ25" s="35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5"/>
      <c r="EXX25" s="35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5"/>
      <c r="EYV25" s="35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5"/>
      <c r="EZT25" s="35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5"/>
      <c r="FAR25" s="35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5"/>
      <c r="FBP25" s="35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5"/>
      <c r="FCN25" s="35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5"/>
      <c r="FDL25" s="35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5"/>
      <c r="FEJ25" s="35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5"/>
      <c r="FFH25" s="35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5"/>
      <c r="FGF25" s="35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5"/>
      <c r="FHD25" s="35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5"/>
      <c r="FIB25" s="35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5"/>
      <c r="FIZ25" s="35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5"/>
      <c r="FJX25" s="35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5"/>
      <c r="FKV25" s="35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5"/>
      <c r="FLT25" s="35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5"/>
      <c r="FMR25" s="35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5"/>
      <c r="FNP25" s="35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5"/>
      <c r="FON25" s="35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5"/>
      <c r="FPL25" s="35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5"/>
      <c r="FQJ25" s="35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5"/>
      <c r="FRH25" s="35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5"/>
      <c r="FSF25" s="35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5"/>
      <c r="FTD25" s="35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5"/>
      <c r="FUB25" s="35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5"/>
      <c r="FUZ25" s="35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5"/>
      <c r="FVX25" s="35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5"/>
      <c r="FWV25" s="35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5"/>
      <c r="FXT25" s="35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5"/>
      <c r="FYR25" s="35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5"/>
      <c r="FZP25" s="35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5"/>
      <c r="GAN25" s="35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5"/>
      <c r="GBL25" s="35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5"/>
      <c r="GCJ25" s="35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5"/>
      <c r="GDH25" s="35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5"/>
      <c r="GEF25" s="35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5"/>
      <c r="GFD25" s="35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5"/>
      <c r="GGB25" s="35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5"/>
      <c r="GGZ25" s="35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5"/>
      <c r="GHX25" s="35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5"/>
      <c r="GIV25" s="35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5"/>
      <c r="GJT25" s="35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5"/>
      <c r="GKR25" s="35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5"/>
      <c r="GLP25" s="35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5"/>
      <c r="GMN25" s="35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5"/>
      <c r="GNL25" s="35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5"/>
      <c r="GOJ25" s="35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5"/>
      <c r="GPH25" s="35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5"/>
      <c r="GQF25" s="35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5"/>
      <c r="GRD25" s="35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5"/>
      <c r="GSB25" s="35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5"/>
      <c r="GSZ25" s="35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5"/>
      <c r="GTX25" s="35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5"/>
      <c r="GUV25" s="35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5"/>
      <c r="GVT25" s="35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5"/>
      <c r="GWR25" s="35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5"/>
      <c r="GXP25" s="35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5"/>
      <c r="GYN25" s="35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5"/>
      <c r="GZL25" s="35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5"/>
      <c r="HAJ25" s="35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5"/>
      <c r="HBH25" s="35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5"/>
      <c r="HCF25" s="35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5"/>
      <c r="HDD25" s="35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5"/>
      <c r="HEB25" s="35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5"/>
      <c r="HEZ25" s="35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5"/>
      <c r="HFX25" s="35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5"/>
      <c r="HGV25" s="35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5"/>
      <c r="HHT25" s="35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5"/>
      <c r="HIR25" s="35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5"/>
      <c r="HJP25" s="35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5"/>
      <c r="HKN25" s="35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5"/>
      <c r="HLL25" s="35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5"/>
      <c r="HMJ25" s="35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5"/>
      <c r="HNH25" s="35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5"/>
      <c r="HOF25" s="35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5"/>
      <c r="HPD25" s="35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5"/>
      <c r="HQB25" s="35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5"/>
      <c r="HQZ25" s="35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5"/>
      <c r="HRX25" s="35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5"/>
      <c r="HSV25" s="35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5"/>
      <c r="HTT25" s="35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5"/>
      <c r="HUR25" s="35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5"/>
      <c r="HVP25" s="35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5"/>
      <c r="HWN25" s="35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5"/>
      <c r="HXL25" s="35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5"/>
      <c r="HYJ25" s="35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5"/>
      <c r="HZH25" s="35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5"/>
      <c r="IAF25" s="35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5"/>
      <c r="IBD25" s="35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5"/>
      <c r="ICB25" s="35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5"/>
      <c r="ICZ25" s="35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5"/>
      <c r="IDX25" s="35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5"/>
      <c r="IEV25" s="35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5"/>
      <c r="IFT25" s="35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5"/>
      <c r="IGR25" s="35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5"/>
      <c r="IHP25" s="35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5"/>
      <c r="IIN25" s="35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5"/>
      <c r="IJL25" s="35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5"/>
      <c r="IKJ25" s="35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5"/>
      <c r="ILH25" s="35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5"/>
      <c r="IMF25" s="35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5"/>
      <c r="IND25" s="35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5"/>
      <c r="IOB25" s="35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5"/>
      <c r="IOZ25" s="35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5"/>
      <c r="IPX25" s="35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5"/>
      <c r="IQV25" s="35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5"/>
      <c r="IRT25" s="35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5"/>
      <c r="ISR25" s="35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5"/>
      <c r="ITP25" s="35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5"/>
      <c r="IUN25" s="35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5"/>
      <c r="IVL25" s="35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5"/>
      <c r="IWJ25" s="35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5"/>
      <c r="IXH25" s="35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5"/>
      <c r="IYF25" s="35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5"/>
      <c r="IZD25" s="35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5"/>
      <c r="JAB25" s="35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5"/>
      <c r="JAZ25" s="35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5"/>
      <c r="JBX25" s="35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5"/>
      <c r="JCV25" s="35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5"/>
      <c r="JDT25" s="35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5"/>
      <c r="JER25" s="35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5"/>
      <c r="JFP25" s="35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5"/>
      <c r="JGN25" s="35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5"/>
      <c r="JHL25" s="35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5"/>
      <c r="JIJ25" s="35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5"/>
      <c r="JJH25" s="35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5"/>
      <c r="JKF25" s="35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5"/>
      <c r="JLD25" s="35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5"/>
      <c r="JMB25" s="35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5"/>
      <c r="JMZ25" s="35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5"/>
      <c r="JNX25" s="35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5"/>
      <c r="JOV25" s="35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5"/>
      <c r="JPT25" s="35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5"/>
      <c r="JQR25" s="35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5"/>
      <c r="JRP25" s="35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5"/>
      <c r="JSN25" s="35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5"/>
      <c r="JTL25" s="35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5"/>
      <c r="JUJ25" s="35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5"/>
      <c r="JVH25" s="35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5"/>
      <c r="JWF25" s="35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5"/>
      <c r="JXD25" s="35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5"/>
      <c r="JYB25" s="35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5"/>
      <c r="JYZ25" s="35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5"/>
      <c r="JZX25" s="35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5"/>
      <c r="KAV25" s="35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5"/>
      <c r="KBT25" s="35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5"/>
      <c r="KCR25" s="35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5"/>
      <c r="KDP25" s="35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5"/>
      <c r="KEN25" s="35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5"/>
      <c r="KFL25" s="35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5"/>
      <c r="KGJ25" s="35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5"/>
      <c r="KHH25" s="35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5"/>
      <c r="KIF25" s="35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5"/>
      <c r="KJD25" s="35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5"/>
      <c r="KKB25" s="35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5"/>
      <c r="KKZ25" s="35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5"/>
      <c r="KLX25" s="35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5"/>
      <c r="KMV25" s="35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5"/>
      <c r="KNT25" s="35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5"/>
      <c r="KOR25" s="35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5"/>
      <c r="KPP25" s="35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5"/>
      <c r="KQN25" s="35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5"/>
      <c r="KRL25" s="35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5"/>
      <c r="KSJ25" s="35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5"/>
      <c r="KTH25" s="35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5"/>
      <c r="KUF25" s="35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5"/>
      <c r="KVD25" s="35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5"/>
      <c r="KWB25" s="35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5"/>
      <c r="KWZ25" s="35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5"/>
      <c r="KXX25" s="35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5"/>
      <c r="KYV25" s="35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5"/>
      <c r="KZT25" s="35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5"/>
      <c r="LAR25" s="35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5"/>
      <c r="LBP25" s="35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5"/>
      <c r="LCN25" s="35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5"/>
      <c r="LDL25" s="35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5"/>
      <c r="LEJ25" s="35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5"/>
      <c r="LFH25" s="35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5"/>
      <c r="LGF25" s="35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5"/>
      <c r="LHD25" s="35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5"/>
      <c r="LIB25" s="35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5"/>
      <c r="LIZ25" s="35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5"/>
      <c r="LJX25" s="35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5"/>
      <c r="LKV25" s="35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5"/>
      <c r="LLT25" s="35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5"/>
      <c r="LMR25" s="35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5"/>
      <c r="LNP25" s="35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5"/>
      <c r="LON25" s="35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5"/>
      <c r="LPL25" s="35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5"/>
      <c r="LQJ25" s="35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5"/>
      <c r="LRH25" s="35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5"/>
      <c r="LSF25" s="35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5"/>
      <c r="LTD25" s="35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5"/>
      <c r="LUB25" s="35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5"/>
      <c r="LUZ25" s="35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5"/>
      <c r="LVX25" s="35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5"/>
      <c r="LWV25" s="35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5"/>
      <c r="LXT25" s="35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5"/>
      <c r="LYR25" s="35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5"/>
      <c r="LZP25" s="35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5"/>
      <c r="MAN25" s="35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5"/>
      <c r="MBL25" s="35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5"/>
      <c r="MCJ25" s="35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5"/>
      <c r="MDH25" s="35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5"/>
      <c r="MEF25" s="35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5"/>
      <c r="MFD25" s="35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5"/>
      <c r="MGB25" s="35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5"/>
      <c r="MGZ25" s="35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5"/>
      <c r="MHX25" s="35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5"/>
      <c r="MIV25" s="35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5"/>
      <c r="MJT25" s="35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5"/>
      <c r="MKR25" s="35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5"/>
      <c r="MLP25" s="35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5"/>
      <c r="MMN25" s="35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5"/>
      <c r="MNL25" s="35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5"/>
      <c r="MOJ25" s="35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5"/>
      <c r="MPH25" s="35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5"/>
      <c r="MQF25" s="35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5"/>
      <c r="MRD25" s="35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5"/>
      <c r="MSB25" s="35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5"/>
      <c r="MSZ25" s="35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5"/>
      <c r="MTX25" s="35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5"/>
      <c r="MUV25" s="35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5"/>
      <c r="MVT25" s="35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5"/>
      <c r="MWR25" s="35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5"/>
      <c r="MXP25" s="35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5"/>
      <c r="MYN25" s="35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5"/>
      <c r="MZL25" s="35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5"/>
      <c r="NAJ25" s="35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5"/>
      <c r="NBH25" s="35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5"/>
      <c r="NCF25" s="35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5"/>
      <c r="NDD25" s="35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5"/>
      <c r="NEB25" s="35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5"/>
      <c r="NEZ25" s="35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5"/>
      <c r="NFX25" s="35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5"/>
      <c r="NGV25" s="35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5"/>
      <c r="NHT25" s="35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5"/>
      <c r="NIR25" s="35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5"/>
      <c r="NJP25" s="35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5"/>
      <c r="NKN25" s="35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5"/>
      <c r="NLL25" s="35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5"/>
      <c r="NMJ25" s="35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5"/>
      <c r="NNH25" s="35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5"/>
      <c r="NOF25" s="35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5"/>
      <c r="NPD25" s="35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5"/>
      <c r="NQB25" s="35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5"/>
      <c r="NQZ25" s="35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5"/>
      <c r="NRX25" s="35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5"/>
      <c r="NSV25" s="35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5"/>
      <c r="NTT25" s="35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5"/>
      <c r="NUR25" s="35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5"/>
      <c r="NVP25" s="35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5"/>
      <c r="NWN25" s="35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5"/>
      <c r="NXL25" s="35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5"/>
      <c r="NYJ25" s="35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5"/>
      <c r="NZH25" s="35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5"/>
      <c r="OAF25" s="35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5"/>
      <c r="OBD25" s="35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5"/>
      <c r="OCB25" s="35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5"/>
      <c r="OCZ25" s="35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5"/>
      <c r="ODX25" s="35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5"/>
      <c r="OEV25" s="35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5"/>
      <c r="OFT25" s="35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5"/>
      <c r="OGR25" s="35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5"/>
      <c r="OHP25" s="35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5"/>
      <c r="OIN25" s="35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5"/>
      <c r="OJL25" s="35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5"/>
      <c r="OKJ25" s="35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5"/>
      <c r="OLH25" s="35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5"/>
      <c r="OMF25" s="35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5"/>
      <c r="OND25" s="35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5"/>
      <c r="OOB25" s="35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5"/>
      <c r="OOZ25" s="35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5"/>
      <c r="OPX25" s="35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5"/>
      <c r="OQV25" s="35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5"/>
      <c r="ORT25" s="35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5"/>
      <c r="OSR25" s="35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5"/>
      <c r="OTP25" s="35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5"/>
      <c r="OUN25" s="35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5"/>
      <c r="OVL25" s="35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5"/>
      <c r="OWJ25" s="35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5"/>
      <c r="OXH25" s="35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5"/>
      <c r="OYF25" s="35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5"/>
      <c r="OZD25" s="35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5"/>
      <c r="PAB25" s="35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5"/>
      <c r="PAZ25" s="35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5"/>
      <c r="PBX25" s="35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5"/>
      <c r="PCV25" s="35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5"/>
      <c r="PDT25" s="35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5"/>
      <c r="PER25" s="35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5"/>
      <c r="PFP25" s="35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5"/>
      <c r="PGN25" s="35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5"/>
      <c r="PHL25" s="35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5"/>
      <c r="PIJ25" s="35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5"/>
      <c r="PJH25" s="35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5"/>
      <c r="PKF25" s="35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5"/>
      <c r="PLD25" s="35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5"/>
      <c r="PMB25" s="35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5"/>
      <c r="PMZ25" s="35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5"/>
      <c r="PNX25" s="35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5"/>
      <c r="POV25" s="35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5"/>
      <c r="PPT25" s="35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5"/>
      <c r="PQR25" s="35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5"/>
      <c r="PRP25" s="35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5"/>
      <c r="PSN25" s="35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5"/>
      <c r="PTL25" s="35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5"/>
      <c r="PUJ25" s="35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5"/>
      <c r="PVH25" s="35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5"/>
      <c r="PWF25" s="35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5"/>
      <c r="PXD25" s="35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5"/>
      <c r="PYB25" s="35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5"/>
      <c r="PYZ25" s="35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5"/>
      <c r="PZX25" s="35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5"/>
      <c r="QAV25" s="35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5"/>
      <c r="QBT25" s="35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5"/>
      <c r="QCR25" s="35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5"/>
      <c r="QDP25" s="35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5"/>
      <c r="QEN25" s="35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5"/>
      <c r="QFL25" s="35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5"/>
      <c r="QGJ25" s="35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5"/>
      <c r="QHH25" s="35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5"/>
      <c r="QIF25" s="35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5"/>
      <c r="QJD25" s="35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5"/>
      <c r="QKB25" s="35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5"/>
      <c r="QKZ25" s="35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5"/>
      <c r="QLX25" s="35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5"/>
      <c r="QMV25" s="35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5"/>
      <c r="QNT25" s="35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5"/>
      <c r="QOR25" s="35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5"/>
      <c r="QPP25" s="35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5"/>
      <c r="QQN25" s="35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5"/>
      <c r="QRL25" s="35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5"/>
      <c r="QSJ25" s="35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5"/>
      <c r="QTH25" s="35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5"/>
      <c r="QUF25" s="35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5"/>
      <c r="QVD25" s="35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5"/>
      <c r="QWB25" s="35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5"/>
      <c r="QWZ25" s="35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5"/>
      <c r="QXX25" s="35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5"/>
      <c r="QYV25" s="35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5"/>
      <c r="QZT25" s="35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5"/>
      <c r="RAR25" s="35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5"/>
      <c r="RBP25" s="35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5"/>
      <c r="RCN25" s="35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5"/>
      <c r="RDL25" s="35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5"/>
      <c r="REJ25" s="35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5"/>
      <c r="RFH25" s="35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5"/>
      <c r="RGF25" s="35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5"/>
      <c r="RHD25" s="35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5"/>
      <c r="RIB25" s="35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5"/>
      <c r="RIZ25" s="35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5"/>
      <c r="RJX25" s="35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5"/>
      <c r="RKV25" s="35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5"/>
      <c r="RLT25" s="35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5"/>
      <c r="RMR25" s="35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5"/>
      <c r="RNP25" s="35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5"/>
      <c r="RON25" s="35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5"/>
      <c r="RPL25" s="35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5"/>
      <c r="RQJ25" s="35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5"/>
      <c r="RRH25" s="35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5"/>
      <c r="RSF25" s="35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5"/>
      <c r="RTD25" s="35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5"/>
      <c r="RUB25" s="35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5"/>
      <c r="RUZ25" s="35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5"/>
      <c r="RVX25" s="35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5"/>
      <c r="RWV25" s="35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5"/>
      <c r="RXT25" s="35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5"/>
      <c r="RYR25" s="35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5"/>
      <c r="RZP25" s="35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5"/>
      <c r="SAN25" s="35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5"/>
      <c r="SBL25" s="35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5"/>
      <c r="SCJ25" s="35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5"/>
      <c r="SDH25" s="35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5"/>
      <c r="SEF25" s="35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5"/>
      <c r="SFD25" s="35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5"/>
      <c r="SGB25" s="35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5"/>
      <c r="SGZ25" s="35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5"/>
      <c r="SHX25" s="35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5"/>
      <c r="SIV25" s="35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5"/>
      <c r="SJT25" s="35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5"/>
      <c r="SKR25" s="35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5"/>
      <c r="SLP25" s="35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5"/>
      <c r="SMN25" s="35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5"/>
      <c r="SNL25" s="35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5"/>
      <c r="SOJ25" s="35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5"/>
      <c r="SPH25" s="35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5"/>
      <c r="SQF25" s="35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5"/>
      <c r="SRD25" s="35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5"/>
      <c r="SSB25" s="35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5"/>
      <c r="SSZ25" s="35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5"/>
      <c r="STX25" s="35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5"/>
      <c r="SUV25" s="35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5"/>
      <c r="SVT25" s="35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5"/>
      <c r="SWR25" s="35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5"/>
      <c r="SXP25" s="35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5"/>
      <c r="SYN25" s="35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5"/>
      <c r="SZL25" s="35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5"/>
      <c r="TAJ25" s="35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5"/>
      <c r="TBH25" s="35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5"/>
      <c r="TCF25" s="35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5"/>
      <c r="TDD25" s="35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5"/>
      <c r="TEB25" s="35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5"/>
      <c r="TEZ25" s="35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5"/>
      <c r="TFX25" s="35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5"/>
      <c r="TGV25" s="35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5"/>
      <c r="THT25" s="35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5"/>
      <c r="TIR25" s="35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5"/>
      <c r="TJP25" s="35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5"/>
      <c r="TKN25" s="35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5"/>
      <c r="TLL25" s="35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5"/>
      <c r="TMJ25" s="35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5"/>
      <c r="TNH25" s="35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5"/>
      <c r="TOF25" s="35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5"/>
      <c r="TPD25" s="35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5"/>
      <c r="TQB25" s="35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5"/>
      <c r="TQZ25" s="35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5"/>
      <c r="TRX25" s="35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5"/>
      <c r="TSV25" s="35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5"/>
      <c r="TTT25" s="35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5"/>
      <c r="TUR25" s="35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5"/>
      <c r="TVP25" s="35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5"/>
      <c r="TWN25" s="35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5"/>
      <c r="TXL25" s="35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5"/>
      <c r="TYJ25" s="35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5"/>
      <c r="TZH25" s="35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5"/>
      <c r="UAF25" s="35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5"/>
      <c r="UBD25" s="35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5"/>
      <c r="UCB25" s="35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5"/>
      <c r="UCZ25" s="35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5"/>
      <c r="UDX25" s="35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5"/>
      <c r="UEV25" s="35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5"/>
      <c r="UFT25" s="35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5"/>
      <c r="UGR25" s="35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5"/>
      <c r="UHP25" s="35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5"/>
      <c r="UIN25" s="35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5"/>
      <c r="UJL25" s="35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5"/>
      <c r="UKJ25" s="35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5"/>
      <c r="ULH25" s="35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5"/>
      <c r="UMF25" s="35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5"/>
      <c r="UND25" s="35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5"/>
      <c r="UOB25" s="35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5"/>
      <c r="UOZ25" s="35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5"/>
      <c r="UPX25" s="35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5"/>
      <c r="UQV25" s="35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5"/>
      <c r="URT25" s="35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5"/>
      <c r="USR25" s="35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5"/>
      <c r="UTP25" s="35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5"/>
      <c r="UUN25" s="35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5"/>
      <c r="UVL25" s="35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5"/>
      <c r="UWJ25" s="35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5"/>
      <c r="UXH25" s="35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5"/>
      <c r="UYF25" s="35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5"/>
      <c r="UZD25" s="35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5"/>
      <c r="VAB25" s="35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5"/>
      <c r="VAZ25" s="35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5"/>
      <c r="VBX25" s="35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5"/>
      <c r="VCV25" s="35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5"/>
      <c r="VDT25" s="35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5"/>
      <c r="VER25" s="35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5"/>
      <c r="VFP25" s="35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5"/>
      <c r="VGN25" s="35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5"/>
      <c r="VHL25" s="35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5"/>
      <c r="VIJ25" s="35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5"/>
      <c r="VJH25" s="35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5"/>
      <c r="VKF25" s="35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5"/>
      <c r="VLD25" s="35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5"/>
      <c r="VMB25" s="35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5"/>
      <c r="VMZ25" s="35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5"/>
      <c r="VNX25" s="35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5"/>
      <c r="VOV25" s="35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5"/>
      <c r="VPT25" s="35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5"/>
      <c r="VQR25" s="35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5"/>
      <c r="VRP25" s="35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5"/>
      <c r="VSN25" s="35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5"/>
      <c r="VTL25" s="35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5"/>
      <c r="VUJ25" s="35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5"/>
      <c r="VVH25" s="35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5"/>
      <c r="VWF25" s="35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5"/>
      <c r="VXD25" s="35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5"/>
      <c r="VYB25" s="35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5"/>
      <c r="VYZ25" s="35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5"/>
      <c r="VZX25" s="35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5"/>
      <c r="WAV25" s="35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5"/>
      <c r="WBT25" s="35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5"/>
      <c r="WCR25" s="35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5"/>
      <c r="WDP25" s="35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5"/>
      <c r="WEN25" s="35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5"/>
      <c r="WFL25" s="35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5"/>
      <c r="WGJ25" s="35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5"/>
      <c r="WHH25" s="35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</row>
    <row r="26" spans="1:15778" x14ac:dyDescent="0.2">
      <c r="A26" s="33"/>
      <c r="B26" s="33"/>
      <c r="C26" s="164"/>
      <c r="D26" s="210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</row>
    <row r="27" spans="1:15778" x14ac:dyDescent="0.2">
      <c r="A27" s="33"/>
      <c r="B27" s="33"/>
      <c r="C27" s="182"/>
      <c r="D27" s="208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</row>
    <row r="28" spans="1:15778" x14ac:dyDescent="0.2">
      <c r="A28" s="38"/>
      <c r="B28" s="38"/>
      <c r="C28" s="202" t="s">
        <v>99</v>
      </c>
      <c r="D28" s="203" t="s">
        <v>169</v>
      </c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</row>
    <row r="29" spans="1:15778" ht="7.5" customHeight="1" x14ac:dyDescent="0.2">
      <c r="A29" s="38"/>
      <c r="B29" s="38"/>
      <c r="C29" s="182"/>
      <c r="D29" s="209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</row>
    <row r="30" spans="1:15778" x14ac:dyDescent="0.2">
      <c r="A30" s="38"/>
      <c r="B30" s="38"/>
      <c r="C30" s="162" t="s">
        <v>37</v>
      </c>
      <c r="D30" s="214">
        <f>Anfangsbestand!D8</f>
        <v>0</v>
      </c>
      <c r="E30" s="163">
        <f>Investitionen!E25-Investitionen!E30+E17</f>
        <v>0</v>
      </c>
      <c r="F30" s="163">
        <f>Investitionen!F25-Investitionen!F30+F17</f>
        <v>0</v>
      </c>
      <c r="G30" s="163">
        <f>Investitionen!G25-Investitionen!G30+G17</f>
        <v>0</v>
      </c>
      <c r="H30" s="163">
        <f>Investitionen!H25-Investitionen!H30+H17</f>
        <v>0</v>
      </c>
      <c r="I30" s="163">
        <f>Investitionen!I25-Investitionen!I30+I17</f>
        <v>0</v>
      </c>
      <c r="J30" s="163">
        <f>Investitionen!J25-Investitionen!J30+J17</f>
        <v>0</v>
      </c>
      <c r="K30" s="163">
        <f>Investitionen!K25-Investitionen!K30+K17</f>
        <v>0</v>
      </c>
      <c r="L30" s="163">
        <f>Investitionen!L25-Investitionen!L30+L17</f>
        <v>0</v>
      </c>
      <c r="M30" s="163">
        <f>Investitionen!M25-Investitionen!M30+M17</f>
        <v>0</v>
      </c>
      <c r="N30" s="163">
        <f>Investitionen!N25-Investitionen!N30+N17</f>
        <v>0</v>
      </c>
      <c r="O30" s="163">
        <f>Investitionen!O25-Investitionen!O30+O17</f>
        <v>0</v>
      </c>
      <c r="P30" s="163">
        <f>Investitionen!P25-Investitionen!P30+P17</f>
        <v>0</v>
      </c>
      <c r="Q30" s="163">
        <f>Investitionen!Q25-Investitionen!Q30+Q17</f>
        <v>0</v>
      </c>
      <c r="R30" s="163">
        <f>Investitionen!R25-Investitionen!R30+R17</f>
        <v>0</v>
      </c>
      <c r="S30" s="163">
        <f>Investitionen!S25-Investitionen!S30+S17</f>
        <v>0</v>
      </c>
      <c r="T30" s="163">
        <f>Investitionen!T25-Investitionen!T30+T17</f>
        <v>0</v>
      </c>
      <c r="U30" s="163">
        <f>Investitionen!U25-Investitionen!U30+U17</f>
        <v>0</v>
      </c>
      <c r="V30" s="163">
        <f>Investitionen!V25-Investitionen!V30+V17</f>
        <v>0</v>
      </c>
    </row>
    <row r="31" spans="1:15778" ht="7.5" customHeight="1" x14ac:dyDescent="0.2">
      <c r="A31" s="33"/>
      <c r="B31" s="33"/>
      <c r="C31" s="164"/>
      <c r="D31" s="215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</row>
    <row r="32" spans="1:15778" ht="14.65" customHeight="1" x14ac:dyDescent="0.2">
      <c r="A32" s="33"/>
      <c r="B32" s="33"/>
      <c r="C32" s="162" t="s">
        <v>92</v>
      </c>
      <c r="D32" s="214">
        <f>SUM(D33:D35)</f>
        <v>0</v>
      </c>
      <c r="E32" s="214">
        <f t="shared" ref="E32" ca="1" si="6">SUM(E33:E35)</f>
        <v>0</v>
      </c>
      <c r="F32" s="214">
        <f t="shared" ref="F32" ca="1" si="7">SUM(F33:F35)</f>
        <v>0</v>
      </c>
      <c r="G32" s="214">
        <f t="shared" ref="G32" ca="1" si="8">SUM(G33:G35)</f>
        <v>0</v>
      </c>
      <c r="H32" s="214">
        <f t="shared" ref="H32" ca="1" si="9">SUM(H33:H35)</f>
        <v>0</v>
      </c>
      <c r="I32" s="214">
        <f t="shared" ref="I32" ca="1" si="10">SUM(I33:I35)</f>
        <v>0</v>
      </c>
      <c r="J32" s="214">
        <f t="shared" ref="J32" ca="1" si="11">SUM(J33:J35)</f>
        <v>0</v>
      </c>
      <c r="K32" s="214">
        <f t="shared" ref="K32" ca="1" si="12">SUM(K33:K35)</f>
        <v>0</v>
      </c>
      <c r="L32" s="214">
        <f t="shared" ref="L32" ca="1" si="13">SUM(L33:L35)</f>
        <v>0</v>
      </c>
      <c r="M32" s="214">
        <f t="shared" ref="M32" ca="1" si="14">SUM(M33:M35)</f>
        <v>0</v>
      </c>
      <c r="N32" s="214">
        <f t="shared" ref="N32" ca="1" si="15">SUM(N33:N35)</f>
        <v>0</v>
      </c>
      <c r="O32" s="214">
        <f t="shared" ref="O32" ca="1" si="16">SUM(O33:O35)</f>
        <v>0</v>
      </c>
      <c r="P32" s="214">
        <f t="shared" ref="P32" ca="1" si="17">SUM(P33:P35)</f>
        <v>0</v>
      </c>
      <c r="Q32" s="214">
        <f t="shared" ref="Q32" ca="1" si="18">SUM(Q33:Q35)</f>
        <v>0</v>
      </c>
      <c r="R32" s="214">
        <f t="shared" ref="R32" ca="1" si="19">SUM(R33:R35)</f>
        <v>0</v>
      </c>
      <c r="S32" s="214">
        <f t="shared" ref="S32" ca="1" si="20">SUM(S33:S35)</f>
        <v>0</v>
      </c>
      <c r="T32" s="214">
        <f t="shared" ref="T32" ca="1" si="21">SUM(T33:T35)</f>
        <v>0</v>
      </c>
      <c r="U32" s="214">
        <f t="shared" ref="U32" ca="1" si="22">SUM(U33:U35)</f>
        <v>0</v>
      </c>
      <c r="V32" s="214">
        <f t="shared" ref="V32" ca="1" si="23">SUM(V33:V35)</f>
        <v>0</v>
      </c>
    </row>
    <row r="33" spans="1:15778" ht="14.65" customHeight="1" x14ac:dyDescent="0.2">
      <c r="A33" s="33"/>
      <c r="B33" s="33"/>
      <c r="C33" s="173" t="s">
        <v>174</v>
      </c>
      <c r="D33" s="215">
        <f>Anfangsbestand!D14</f>
        <v>0</v>
      </c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</row>
    <row r="34" spans="1:15778" ht="14.65" customHeight="1" x14ac:dyDescent="0.2">
      <c r="A34" s="33"/>
      <c r="B34" s="33"/>
      <c r="C34" s="173" t="s">
        <v>220</v>
      </c>
      <c r="D34" s="215">
        <f>Anfangsbestand!D15</f>
        <v>0</v>
      </c>
      <c r="E34" s="216">
        <f ca="1">-(Finanzplan!F21+Finanzplan!F24+Finanzplan!F25)</f>
        <v>0</v>
      </c>
      <c r="F34" s="216">
        <f ca="1">-(Finanzplan!G21+Finanzplan!G24+Finanzplan!G25)</f>
        <v>0</v>
      </c>
      <c r="G34" s="216">
        <f ca="1">-(Finanzplan!H21+Finanzplan!H24+Finanzplan!H25)</f>
        <v>0</v>
      </c>
      <c r="H34" s="216">
        <f ca="1">-(Finanzplan!I21+Finanzplan!I24+Finanzplan!I25)</f>
        <v>0</v>
      </c>
      <c r="I34" s="216">
        <f ca="1">-(Finanzplan!J21+Finanzplan!J24+Finanzplan!J25)</f>
        <v>0</v>
      </c>
      <c r="J34" s="216">
        <f ca="1">-(Finanzplan!K21+Finanzplan!K24+Finanzplan!K25)</f>
        <v>0</v>
      </c>
      <c r="K34" s="216">
        <f ca="1">-(Finanzplan!L21+Finanzplan!L24+Finanzplan!L25)</f>
        <v>0</v>
      </c>
      <c r="L34" s="216">
        <f>-(Finanzplan!M21+Finanzplan!M24+Finanzplan!M25)</f>
        <v>0</v>
      </c>
      <c r="M34" s="216">
        <f>-(Finanzplan!N21+Finanzplan!N24+Finanzplan!N25)</f>
        <v>0</v>
      </c>
      <c r="N34" s="216">
        <f ca="1">-(Finanzplan!O21+Finanzplan!O24+Finanzplan!O25)</f>
        <v>0</v>
      </c>
      <c r="O34" s="216">
        <f>-(Finanzplan!P21+Finanzplan!P24+Finanzplan!P25)</f>
        <v>0</v>
      </c>
      <c r="P34" s="216">
        <f ca="1">-(Finanzplan!Q21+Finanzplan!Q24+Finanzplan!Q25)</f>
        <v>0</v>
      </c>
      <c r="Q34" s="216">
        <f ca="1">-(Finanzplan!R21+Finanzplan!R24+Finanzplan!R25)</f>
        <v>0</v>
      </c>
      <c r="R34" s="216">
        <f ca="1">-(Finanzplan!S21+Finanzplan!S24+Finanzplan!S25)</f>
        <v>0</v>
      </c>
      <c r="S34" s="216">
        <f ca="1">-(Finanzplan!T21+Finanzplan!T24+Finanzplan!T25)</f>
        <v>0</v>
      </c>
      <c r="T34" s="216">
        <f ca="1">-(Finanzplan!U21+Finanzplan!U24+Finanzplan!U25)</f>
        <v>0</v>
      </c>
      <c r="U34" s="216">
        <f ca="1">-(Finanzplan!V21+Finanzplan!V24+Finanzplan!V25)</f>
        <v>0</v>
      </c>
      <c r="V34" s="216">
        <f ca="1">-(Finanzplan!W21+Finanzplan!W24+Finanzplan!W25)</f>
        <v>0</v>
      </c>
    </row>
    <row r="35" spans="1:15778" ht="14.65" customHeight="1" x14ac:dyDescent="0.2">
      <c r="A35" s="33"/>
      <c r="B35" s="33"/>
      <c r="C35" s="173" t="s">
        <v>176</v>
      </c>
      <c r="D35" s="215">
        <f>Anfangsbestand!D16</f>
        <v>0</v>
      </c>
      <c r="E35" s="216">
        <f ca="1">Finanzplan!F77-Finanzplan!F12</f>
        <v>0</v>
      </c>
      <c r="F35" s="216">
        <f ca="1">Finanzplan!G77-Finanzplan!G12</f>
        <v>0</v>
      </c>
      <c r="G35" s="216">
        <f ca="1">Finanzplan!H77-Finanzplan!H12</f>
        <v>0</v>
      </c>
      <c r="H35" s="216">
        <f ca="1">Finanzplan!I77-Finanzplan!I12</f>
        <v>0</v>
      </c>
      <c r="I35" s="216">
        <f ca="1">Finanzplan!J77-Finanzplan!J12</f>
        <v>0</v>
      </c>
      <c r="J35" s="216">
        <f ca="1">Finanzplan!K77-Finanzplan!K12</f>
        <v>0</v>
      </c>
      <c r="K35" s="216">
        <f ca="1">Finanzplan!L77-Finanzplan!L12</f>
        <v>0</v>
      </c>
      <c r="L35" s="216">
        <f ca="1">Finanzplan!M77-Finanzplan!M12</f>
        <v>0</v>
      </c>
      <c r="M35" s="216">
        <f ca="1">Finanzplan!N77-Finanzplan!N12</f>
        <v>0</v>
      </c>
      <c r="N35" s="216">
        <f ca="1">Finanzplan!O77-Finanzplan!O12</f>
        <v>0</v>
      </c>
      <c r="O35" s="216">
        <f ca="1">Finanzplan!P77-Finanzplan!P12</f>
        <v>0</v>
      </c>
      <c r="P35" s="216">
        <f ca="1">Finanzplan!Q77-Finanzplan!Q12</f>
        <v>0</v>
      </c>
      <c r="Q35" s="216">
        <f ca="1">Finanzplan!R77-Finanzplan!R12</f>
        <v>0</v>
      </c>
      <c r="R35" s="216">
        <f ca="1">Finanzplan!S77-Finanzplan!S12</f>
        <v>0</v>
      </c>
      <c r="S35" s="216">
        <f ca="1">Finanzplan!T77-Finanzplan!T12</f>
        <v>0</v>
      </c>
      <c r="T35" s="216">
        <f ca="1">Finanzplan!U77-Finanzplan!U12</f>
        <v>0</v>
      </c>
      <c r="U35" s="216">
        <f ca="1">Finanzplan!V77-Finanzplan!V12</f>
        <v>0</v>
      </c>
      <c r="V35" s="216">
        <f ca="1">Finanzplan!W77-Finanzplan!W12</f>
        <v>0</v>
      </c>
    </row>
    <row r="36" spans="1:15778" ht="7.5" customHeight="1" x14ac:dyDescent="0.2">
      <c r="A36" s="33"/>
      <c r="B36" s="33"/>
      <c r="C36" s="164"/>
      <c r="D36" s="215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</row>
    <row r="37" spans="1:15778" ht="14.65" customHeight="1" x14ac:dyDescent="0.2">
      <c r="A37" s="33"/>
      <c r="B37" s="33"/>
      <c r="C37" s="162" t="s">
        <v>173</v>
      </c>
      <c r="D37" s="214">
        <f>D38</f>
        <v>0</v>
      </c>
      <c r="E37" s="163">
        <f>E38</f>
        <v>0</v>
      </c>
      <c r="F37" s="163">
        <f t="shared" ref="F37:V37" si="24">F38</f>
        <v>0</v>
      </c>
      <c r="G37" s="163">
        <f t="shared" si="24"/>
        <v>0</v>
      </c>
      <c r="H37" s="163">
        <f t="shared" si="24"/>
        <v>0</v>
      </c>
      <c r="I37" s="163">
        <f t="shared" si="24"/>
        <v>0</v>
      </c>
      <c r="J37" s="163">
        <f t="shared" si="24"/>
        <v>0</v>
      </c>
      <c r="K37" s="163">
        <f t="shared" si="24"/>
        <v>0</v>
      </c>
      <c r="L37" s="163">
        <f t="shared" si="24"/>
        <v>0</v>
      </c>
      <c r="M37" s="163">
        <f t="shared" si="24"/>
        <v>0</v>
      </c>
      <c r="N37" s="163">
        <f t="shared" si="24"/>
        <v>0</v>
      </c>
      <c r="O37" s="163">
        <f t="shared" si="24"/>
        <v>0</v>
      </c>
      <c r="P37" s="163">
        <f t="shared" si="24"/>
        <v>0</v>
      </c>
      <c r="Q37" s="163">
        <f t="shared" si="24"/>
        <v>0</v>
      </c>
      <c r="R37" s="163">
        <f t="shared" si="24"/>
        <v>0</v>
      </c>
      <c r="S37" s="163">
        <f t="shared" si="24"/>
        <v>0</v>
      </c>
      <c r="T37" s="163">
        <f t="shared" si="24"/>
        <v>0</v>
      </c>
      <c r="U37" s="163">
        <f t="shared" si="24"/>
        <v>0</v>
      </c>
      <c r="V37" s="163">
        <f t="shared" si="24"/>
        <v>0</v>
      </c>
    </row>
    <row r="38" spans="1:15778" ht="14.65" customHeight="1" x14ac:dyDescent="0.2">
      <c r="A38" s="33"/>
      <c r="B38" s="33"/>
      <c r="C38" s="173" t="s">
        <v>94</v>
      </c>
      <c r="D38" s="215">
        <f>Anfangsbestand!D19</f>
        <v>0</v>
      </c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</row>
    <row r="39" spans="1:15778" ht="7.5" customHeight="1" thickBot="1" x14ac:dyDescent="0.25">
      <c r="A39" s="33"/>
      <c r="B39" s="33"/>
      <c r="C39" s="165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</row>
    <row r="40" spans="1:15778" s="37" customFormat="1" ht="14.65" customHeight="1" thickTop="1" thickBot="1" x14ac:dyDescent="0.25">
      <c r="A40" s="35"/>
      <c r="B40" s="35"/>
      <c r="C40" s="316" t="s">
        <v>96</v>
      </c>
      <c r="D40" s="317">
        <f>D37+D32+D30</f>
        <v>0</v>
      </c>
      <c r="E40" s="317">
        <f ca="1">E37+E32+E30</f>
        <v>0</v>
      </c>
      <c r="F40" s="317">
        <f t="shared" ref="F40:V40" ca="1" si="25">F37+F32+F30</f>
        <v>0</v>
      </c>
      <c r="G40" s="317">
        <f t="shared" ca="1" si="25"/>
        <v>0</v>
      </c>
      <c r="H40" s="317">
        <f t="shared" ca="1" si="25"/>
        <v>0</v>
      </c>
      <c r="I40" s="317">
        <f t="shared" ca="1" si="25"/>
        <v>0</v>
      </c>
      <c r="J40" s="317">
        <f t="shared" ca="1" si="25"/>
        <v>0</v>
      </c>
      <c r="K40" s="317">
        <f t="shared" ca="1" si="25"/>
        <v>0</v>
      </c>
      <c r="L40" s="317">
        <f t="shared" ca="1" si="25"/>
        <v>0</v>
      </c>
      <c r="M40" s="317">
        <f t="shared" ca="1" si="25"/>
        <v>0</v>
      </c>
      <c r="N40" s="317">
        <f t="shared" ca="1" si="25"/>
        <v>0</v>
      </c>
      <c r="O40" s="317">
        <f t="shared" ca="1" si="25"/>
        <v>0</v>
      </c>
      <c r="P40" s="317">
        <f t="shared" ca="1" si="25"/>
        <v>0</v>
      </c>
      <c r="Q40" s="317">
        <f t="shared" ca="1" si="25"/>
        <v>0</v>
      </c>
      <c r="R40" s="317">
        <f t="shared" ca="1" si="25"/>
        <v>0</v>
      </c>
      <c r="S40" s="317">
        <f t="shared" ca="1" si="25"/>
        <v>0</v>
      </c>
      <c r="T40" s="317">
        <f t="shared" ca="1" si="25"/>
        <v>0</v>
      </c>
      <c r="U40" s="317">
        <f t="shared" ca="1" si="25"/>
        <v>0</v>
      </c>
      <c r="V40" s="317">
        <f t="shared" ca="1" si="25"/>
        <v>0</v>
      </c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5"/>
      <c r="AR40" s="3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5"/>
      <c r="BP40" s="35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5"/>
      <c r="CN40" s="35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5"/>
      <c r="DL40" s="35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5"/>
      <c r="EJ40" s="35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5"/>
      <c r="FH40" s="35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5"/>
      <c r="GF40" s="35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5"/>
      <c r="HD40" s="35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5"/>
      <c r="IB40" s="35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5"/>
      <c r="IZ40" s="35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5"/>
      <c r="JX40" s="35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5"/>
      <c r="KV40" s="35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5"/>
      <c r="LT40" s="35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5"/>
      <c r="MR40" s="35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5"/>
      <c r="NP40" s="35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5"/>
      <c r="ON40" s="35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5"/>
      <c r="PL40" s="35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5"/>
      <c r="QJ40" s="35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5"/>
      <c r="RH40" s="35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5"/>
      <c r="SF40" s="35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5"/>
      <c r="TD40" s="35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5"/>
      <c r="UB40" s="35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5"/>
      <c r="UZ40" s="35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5"/>
      <c r="VX40" s="35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5"/>
      <c r="WV40" s="35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5"/>
      <c r="XT40" s="35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5"/>
      <c r="YR40" s="35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5"/>
      <c r="ZP40" s="35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5"/>
      <c r="AAN40" s="35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5"/>
      <c r="ABL40" s="35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5"/>
      <c r="ACJ40" s="35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5"/>
      <c r="ADH40" s="35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5"/>
      <c r="AEF40" s="35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5"/>
      <c r="AFD40" s="35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5"/>
      <c r="AGB40" s="35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5"/>
      <c r="AGZ40" s="35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5"/>
      <c r="AHX40" s="35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5"/>
      <c r="AIV40" s="35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5"/>
      <c r="AJT40" s="35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5"/>
      <c r="AKR40" s="35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5"/>
      <c r="ALP40" s="35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5"/>
      <c r="AMN40" s="35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5"/>
      <c r="ANL40" s="35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5"/>
      <c r="AOJ40" s="35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5"/>
      <c r="APH40" s="35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5"/>
      <c r="AQF40" s="35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5"/>
      <c r="ARD40" s="35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5"/>
      <c r="ASB40" s="35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5"/>
      <c r="ASZ40" s="35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5"/>
      <c r="ATX40" s="35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5"/>
      <c r="AUV40" s="35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5"/>
      <c r="AVT40" s="35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5"/>
      <c r="AWR40" s="35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5"/>
      <c r="AXP40" s="35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5"/>
      <c r="AYN40" s="35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5"/>
      <c r="AZL40" s="35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5"/>
      <c r="BAJ40" s="35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5"/>
      <c r="BBH40" s="35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5"/>
      <c r="BCF40" s="35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5"/>
      <c r="BDD40" s="35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5"/>
      <c r="BEB40" s="35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5"/>
      <c r="BEZ40" s="35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5"/>
      <c r="BFX40" s="35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5"/>
      <c r="BGV40" s="35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5"/>
      <c r="BHT40" s="35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5"/>
      <c r="BIR40" s="35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5"/>
      <c r="BJP40" s="35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5"/>
      <c r="BKN40" s="35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5"/>
      <c r="BLL40" s="35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5"/>
      <c r="BMJ40" s="35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5"/>
      <c r="BNH40" s="35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5"/>
      <c r="BOF40" s="35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5"/>
      <c r="BPD40" s="35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5"/>
      <c r="BQB40" s="35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5"/>
      <c r="BQZ40" s="35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5"/>
      <c r="BRX40" s="35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5"/>
      <c r="BSV40" s="35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5"/>
      <c r="BTT40" s="35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5"/>
      <c r="BUR40" s="35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5"/>
      <c r="BVP40" s="35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5"/>
      <c r="BWN40" s="35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5"/>
      <c r="BXL40" s="35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5"/>
      <c r="BYJ40" s="35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5"/>
      <c r="BZH40" s="35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5"/>
      <c r="CAF40" s="35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5"/>
      <c r="CBD40" s="35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5"/>
      <c r="CCB40" s="35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5"/>
      <c r="CCZ40" s="35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5"/>
      <c r="CDX40" s="35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5"/>
      <c r="CEV40" s="35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5"/>
      <c r="CFT40" s="35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5"/>
      <c r="CGR40" s="35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5"/>
      <c r="CHP40" s="35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5"/>
      <c r="CIN40" s="35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5"/>
      <c r="CJL40" s="35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5"/>
      <c r="CKJ40" s="35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5"/>
      <c r="CLH40" s="35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5"/>
      <c r="CMF40" s="35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5"/>
      <c r="CND40" s="35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5"/>
      <c r="COB40" s="35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5"/>
      <c r="COZ40" s="35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5"/>
      <c r="CPX40" s="35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5"/>
      <c r="CQV40" s="35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5"/>
      <c r="CRT40" s="35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5"/>
      <c r="CSR40" s="35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5"/>
      <c r="CTP40" s="35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5"/>
      <c r="CUN40" s="35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5"/>
      <c r="CVL40" s="35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5"/>
      <c r="CWJ40" s="35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5"/>
      <c r="CXH40" s="35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5"/>
      <c r="CYF40" s="35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5"/>
      <c r="CZD40" s="35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5"/>
      <c r="DAB40" s="35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5"/>
      <c r="DAZ40" s="35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5"/>
      <c r="DBX40" s="35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5"/>
      <c r="DCV40" s="35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5"/>
      <c r="DDT40" s="35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5"/>
      <c r="DER40" s="35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5"/>
      <c r="DFP40" s="35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5"/>
      <c r="DGN40" s="35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5"/>
      <c r="DHL40" s="35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5"/>
      <c r="DIJ40" s="35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5"/>
      <c r="DJH40" s="35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5"/>
      <c r="DKF40" s="35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5"/>
      <c r="DLD40" s="35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5"/>
      <c r="DMB40" s="35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5"/>
      <c r="DMZ40" s="35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5"/>
      <c r="DNX40" s="35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5"/>
      <c r="DOV40" s="35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5"/>
      <c r="DPT40" s="35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5"/>
      <c r="DQR40" s="35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5"/>
      <c r="DRP40" s="35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5"/>
      <c r="DSN40" s="35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5"/>
      <c r="DTL40" s="35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5"/>
      <c r="DUJ40" s="35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5"/>
      <c r="DVH40" s="35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5"/>
      <c r="DWF40" s="35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5"/>
      <c r="DXD40" s="35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5"/>
      <c r="DYB40" s="35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5"/>
      <c r="DYZ40" s="35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5"/>
      <c r="DZX40" s="35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5"/>
      <c r="EAV40" s="35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5"/>
      <c r="EBT40" s="35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5"/>
      <c r="ECR40" s="35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5"/>
      <c r="EDP40" s="35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5"/>
      <c r="EEN40" s="35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5"/>
      <c r="EFL40" s="35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5"/>
      <c r="EGJ40" s="35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5"/>
      <c r="EHH40" s="35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5"/>
      <c r="EIF40" s="35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5"/>
      <c r="EJD40" s="35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5"/>
      <c r="EKB40" s="35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5"/>
      <c r="EKZ40" s="35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5"/>
      <c r="ELX40" s="35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5"/>
      <c r="EMV40" s="35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5"/>
      <c r="ENT40" s="35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5"/>
      <c r="EOR40" s="35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5"/>
      <c r="EPP40" s="35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5"/>
      <c r="EQN40" s="35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5"/>
      <c r="ERL40" s="35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5"/>
      <c r="ESJ40" s="35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5"/>
      <c r="ETH40" s="35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5"/>
      <c r="EUF40" s="35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5"/>
      <c r="EVD40" s="35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5"/>
      <c r="EWB40" s="35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5"/>
      <c r="EWZ40" s="35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5"/>
      <c r="EXX40" s="35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5"/>
      <c r="EYV40" s="35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5"/>
      <c r="EZT40" s="35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5"/>
      <c r="FAR40" s="35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5"/>
      <c r="FBP40" s="35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5"/>
      <c r="FCN40" s="35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5"/>
      <c r="FDL40" s="35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5"/>
      <c r="FEJ40" s="35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5"/>
      <c r="FFH40" s="35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5"/>
      <c r="FGF40" s="35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5"/>
      <c r="FHD40" s="35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5"/>
      <c r="FIB40" s="35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5"/>
      <c r="FIZ40" s="35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5"/>
      <c r="FJX40" s="35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5"/>
      <c r="FKV40" s="35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5"/>
      <c r="FLT40" s="35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5"/>
      <c r="FMR40" s="35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5"/>
      <c r="FNP40" s="35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5"/>
      <c r="FON40" s="35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5"/>
      <c r="FPL40" s="35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5"/>
      <c r="FQJ40" s="35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5"/>
      <c r="FRH40" s="35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5"/>
      <c r="FSF40" s="35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5"/>
      <c r="FTD40" s="35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5"/>
      <c r="FUB40" s="35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5"/>
      <c r="FUZ40" s="35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5"/>
      <c r="FVX40" s="35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5"/>
      <c r="FWV40" s="35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5"/>
      <c r="FXT40" s="35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5"/>
      <c r="FYR40" s="35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5"/>
      <c r="FZP40" s="35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5"/>
      <c r="GAN40" s="35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5"/>
      <c r="GBL40" s="35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5"/>
      <c r="GCJ40" s="35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5"/>
      <c r="GDH40" s="35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5"/>
      <c r="GEF40" s="35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5"/>
      <c r="GFD40" s="35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5"/>
      <c r="GGB40" s="35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5"/>
      <c r="GGZ40" s="35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5"/>
      <c r="GHX40" s="35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5"/>
      <c r="GIV40" s="35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5"/>
      <c r="GJT40" s="35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5"/>
      <c r="GKR40" s="35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5"/>
      <c r="GLP40" s="35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5"/>
      <c r="GMN40" s="35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5"/>
      <c r="GNL40" s="35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5"/>
      <c r="GOJ40" s="35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5"/>
      <c r="GPH40" s="35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5"/>
      <c r="GQF40" s="35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5"/>
      <c r="GRD40" s="35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5"/>
      <c r="GSB40" s="35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5"/>
      <c r="GSZ40" s="35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5"/>
      <c r="GTX40" s="35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5"/>
      <c r="GUV40" s="35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5"/>
      <c r="GVT40" s="35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5"/>
      <c r="GWR40" s="35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5"/>
      <c r="GXP40" s="35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5"/>
      <c r="GYN40" s="35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5"/>
      <c r="GZL40" s="35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5"/>
      <c r="HAJ40" s="35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5"/>
      <c r="HBH40" s="35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5"/>
      <c r="HCF40" s="35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5"/>
      <c r="HDD40" s="35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5"/>
      <c r="HEB40" s="35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5"/>
      <c r="HEZ40" s="35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5"/>
      <c r="HFX40" s="35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5"/>
      <c r="HGV40" s="35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5"/>
      <c r="HHT40" s="35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5"/>
      <c r="HIR40" s="35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5"/>
      <c r="HJP40" s="35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5"/>
      <c r="HKN40" s="35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5"/>
      <c r="HLL40" s="35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5"/>
      <c r="HMJ40" s="35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5"/>
      <c r="HNH40" s="35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5"/>
      <c r="HOF40" s="35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5"/>
      <c r="HPD40" s="35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5"/>
      <c r="HQB40" s="35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5"/>
      <c r="HQZ40" s="35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5"/>
      <c r="HRX40" s="35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5"/>
      <c r="HSV40" s="35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5"/>
      <c r="HTT40" s="35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5"/>
      <c r="HUR40" s="35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5"/>
      <c r="HVP40" s="35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5"/>
      <c r="HWN40" s="35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5"/>
      <c r="HXL40" s="35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5"/>
      <c r="HYJ40" s="35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5"/>
      <c r="HZH40" s="35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5"/>
      <c r="IAF40" s="35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5"/>
      <c r="IBD40" s="35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5"/>
      <c r="ICB40" s="35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5"/>
      <c r="ICZ40" s="35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5"/>
      <c r="IDX40" s="35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5"/>
      <c r="IEV40" s="35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5"/>
      <c r="IFT40" s="35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5"/>
      <c r="IGR40" s="35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5"/>
      <c r="IHP40" s="35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5"/>
      <c r="IIN40" s="35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5"/>
      <c r="IJL40" s="35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5"/>
      <c r="IKJ40" s="35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5"/>
      <c r="ILH40" s="35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5"/>
      <c r="IMF40" s="35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5"/>
      <c r="IND40" s="35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5"/>
      <c r="IOB40" s="35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5"/>
      <c r="IOZ40" s="35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5"/>
      <c r="IPX40" s="35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5"/>
      <c r="IQV40" s="35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5"/>
      <c r="IRT40" s="35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5"/>
      <c r="ISR40" s="35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5"/>
      <c r="ITP40" s="35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5"/>
      <c r="IUN40" s="35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5"/>
      <c r="IVL40" s="35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5"/>
      <c r="IWJ40" s="35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5"/>
      <c r="IXH40" s="35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5"/>
      <c r="IYF40" s="35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5"/>
      <c r="IZD40" s="35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5"/>
      <c r="JAB40" s="35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5"/>
      <c r="JAZ40" s="35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5"/>
      <c r="JBX40" s="35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5"/>
      <c r="JCV40" s="35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5"/>
      <c r="JDT40" s="35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5"/>
      <c r="JER40" s="35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5"/>
      <c r="JFP40" s="35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5"/>
      <c r="JGN40" s="35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5"/>
      <c r="JHL40" s="35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5"/>
      <c r="JIJ40" s="35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5"/>
      <c r="JJH40" s="35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5"/>
      <c r="JKF40" s="35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5"/>
      <c r="JLD40" s="35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5"/>
      <c r="JMB40" s="35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5"/>
      <c r="JMZ40" s="35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5"/>
      <c r="JNX40" s="35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5"/>
      <c r="JOV40" s="35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5"/>
      <c r="JPT40" s="35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5"/>
      <c r="JQR40" s="35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5"/>
      <c r="JRP40" s="35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5"/>
      <c r="JSN40" s="35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5"/>
      <c r="JTL40" s="35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5"/>
      <c r="JUJ40" s="35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5"/>
      <c r="JVH40" s="35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5"/>
      <c r="JWF40" s="35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5"/>
      <c r="JXD40" s="35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5"/>
      <c r="JYB40" s="35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5"/>
      <c r="JYZ40" s="35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5"/>
      <c r="JZX40" s="35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5"/>
      <c r="KAV40" s="35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5"/>
      <c r="KBT40" s="35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5"/>
      <c r="KCR40" s="35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5"/>
      <c r="KDP40" s="35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5"/>
      <c r="KEN40" s="35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5"/>
      <c r="KFL40" s="35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5"/>
      <c r="KGJ40" s="35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5"/>
      <c r="KHH40" s="35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5"/>
      <c r="KIF40" s="35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5"/>
      <c r="KJD40" s="35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5"/>
      <c r="KKB40" s="35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5"/>
      <c r="KKZ40" s="35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5"/>
      <c r="KLX40" s="35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5"/>
      <c r="KMV40" s="35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5"/>
      <c r="KNT40" s="35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5"/>
      <c r="KOR40" s="35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5"/>
      <c r="KPP40" s="35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5"/>
      <c r="KQN40" s="35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5"/>
      <c r="KRL40" s="35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5"/>
      <c r="KSJ40" s="35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5"/>
      <c r="KTH40" s="35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5"/>
      <c r="KUF40" s="35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5"/>
      <c r="KVD40" s="35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5"/>
      <c r="KWB40" s="35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5"/>
      <c r="KWZ40" s="35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5"/>
      <c r="KXX40" s="35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5"/>
      <c r="KYV40" s="35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5"/>
      <c r="KZT40" s="35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5"/>
      <c r="LAR40" s="35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5"/>
      <c r="LBP40" s="35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5"/>
      <c r="LCN40" s="35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5"/>
      <c r="LDL40" s="35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5"/>
      <c r="LEJ40" s="35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5"/>
      <c r="LFH40" s="35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5"/>
      <c r="LGF40" s="35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5"/>
      <c r="LHD40" s="35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5"/>
      <c r="LIB40" s="35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5"/>
      <c r="LIZ40" s="35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5"/>
      <c r="LJX40" s="35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5"/>
      <c r="LKV40" s="35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5"/>
      <c r="LLT40" s="35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5"/>
      <c r="LMR40" s="35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5"/>
      <c r="LNP40" s="35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5"/>
      <c r="LON40" s="35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5"/>
      <c r="LPL40" s="35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5"/>
      <c r="LQJ40" s="35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5"/>
      <c r="LRH40" s="35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5"/>
      <c r="LSF40" s="35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5"/>
      <c r="LTD40" s="35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5"/>
      <c r="LUB40" s="35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5"/>
      <c r="LUZ40" s="35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5"/>
      <c r="LVX40" s="35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5"/>
      <c r="LWV40" s="35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5"/>
      <c r="LXT40" s="35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5"/>
      <c r="LYR40" s="35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5"/>
      <c r="LZP40" s="35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5"/>
      <c r="MAN40" s="35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5"/>
      <c r="MBL40" s="35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5"/>
      <c r="MCJ40" s="35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5"/>
      <c r="MDH40" s="35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5"/>
      <c r="MEF40" s="35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5"/>
      <c r="MFD40" s="35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5"/>
      <c r="MGB40" s="35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5"/>
      <c r="MGZ40" s="35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5"/>
      <c r="MHX40" s="35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5"/>
      <c r="MIV40" s="35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5"/>
      <c r="MJT40" s="35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5"/>
      <c r="MKR40" s="35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5"/>
      <c r="MLP40" s="35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5"/>
      <c r="MMN40" s="35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5"/>
      <c r="MNL40" s="35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5"/>
      <c r="MOJ40" s="35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5"/>
      <c r="MPH40" s="35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5"/>
      <c r="MQF40" s="35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5"/>
      <c r="MRD40" s="35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5"/>
      <c r="MSB40" s="35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5"/>
      <c r="MSZ40" s="35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5"/>
      <c r="MTX40" s="35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5"/>
      <c r="MUV40" s="35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5"/>
      <c r="MVT40" s="35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5"/>
      <c r="MWR40" s="35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5"/>
      <c r="MXP40" s="35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5"/>
      <c r="MYN40" s="35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5"/>
      <c r="MZL40" s="35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5"/>
      <c r="NAJ40" s="35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5"/>
      <c r="NBH40" s="35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5"/>
      <c r="NCF40" s="35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5"/>
      <c r="NDD40" s="35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5"/>
      <c r="NEB40" s="35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5"/>
      <c r="NEZ40" s="35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5"/>
      <c r="NFX40" s="35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5"/>
      <c r="NGV40" s="35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5"/>
      <c r="NHT40" s="35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5"/>
      <c r="NIR40" s="35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5"/>
      <c r="NJP40" s="35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5"/>
      <c r="NKN40" s="35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5"/>
      <c r="NLL40" s="35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5"/>
      <c r="NMJ40" s="35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5"/>
      <c r="NNH40" s="35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5"/>
      <c r="NOF40" s="35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5"/>
      <c r="NPD40" s="35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5"/>
      <c r="NQB40" s="35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5"/>
      <c r="NQZ40" s="35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5"/>
      <c r="NRX40" s="35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5"/>
      <c r="NSV40" s="35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5"/>
      <c r="NTT40" s="35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5"/>
      <c r="NUR40" s="35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5"/>
      <c r="NVP40" s="35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5"/>
      <c r="NWN40" s="35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5"/>
      <c r="NXL40" s="35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5"/>
      <c r="NYJ40" s="35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5"/>
      <c r="NZH40" s="35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5"/>
      <c r="OAF40" s="35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5"/>
      <c r="OBD40" s="35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5"/>
      <c r="OCB40" s="35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5"/>
      <c r="OCZ40" s="35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5"/>
      <c r="ODX40" s="35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5"/>
      <c r="OEV40" s="35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5"/>
      <c r="OFT40" s="35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5"/>
      <c r="OGR40" s="35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5"/>
      <c r="OHP40" s="35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5"/>
      <c r="OIN40" s="35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5"/>
      <c r="OJL40" s="35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5"/>
      <c r="OKJ40" s="35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5"/>
      <c r="OLH40" s="35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5"/>
      <c r="OMF40" s="35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5"/>
      <c r="OND40" s="35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5"/>
      <c r="OOB40" s="35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5"/>
      <c r="OOZ40" s="35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5"/>
      <c r="OPX40" s="35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5"/>
      <c r="OQV40" s="35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5"/>
      <c r="ORT40" s="35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5"/>
      <c r="OSR40" s="35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5"/>
      <c r="OTP40" s="35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5"/>
      <c r="OUN40" s="35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5"/>
      <c r="OVL40" s="35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5"/>
      <c r="OWJ40" s="35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5"/>
      <c r="OXH40" s="35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5"/>
      <c r="OYF40" s="35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5"/>
      <c r="OZD40" s="35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5"/>
      <c r="PAB40" s="35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5"/>
      <c r="PAZ40" s="35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5"/>
      <c r="PBX40" s="35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5"/>
      <c r="PCV40" s="35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5"/>
      <c r="PDT40" s="35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5"/>
      <c r="PER40" s="35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5"/>
      <c r="PFP40" s="35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5"/>
      <c r="PGN40" s="35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5"/>
      <c r="PHL40" s="35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5"/>
      <c r="PIJ40" s="35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5"/>
      <c r="PJH40" s="35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5"/>
      <c r="PKF40" s="35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5"/>
      <c r="PLD40" s="35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5"/>
      <c r="PMB40" s="35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5"/>
      <c r="PMZ40" s="35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5"/>
      <c r="PNX40" s="35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5"/>
      <c r="POV40" s="35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5"/>
      <c r="PPT40" s="35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5"/>
      <c r="PQR40" s="35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5"/>
      <c r="PRP40" s="35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5"/>
      <c r="PSN40" s="35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5"/>
      <c r="PTL40" s="35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5"/>
      <c r="PUJ40" s="35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5"/>
      <c r="PVH40" s="35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5"/>
      <c r="PWF40" s="35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5"/>
      <c r="PXD40" s="35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5"/>
      <c r="PYB40" s="35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5"/>
      <c r="PYZ40" s="35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5"/>
      <c r="PZX40" s="35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5"/>
      <c r="QAV40" s="35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5"/>
      <c r="QBT40" s="35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5"/>
      <c r="QCR40" s="35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5"/>
      <c r="QDP40" s="35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5"/>
      <c r="QEN40" s="35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5"/>
      <c r="QFL40" s="35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5"/>
      <c r="QGJ40" s="35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5"/>
      <c r="QHH40" s="35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5"/>
      <c r="QIF40" s="35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5"/>
      <c r="QJD40" s="35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5"/>
      <c r="QKB40" s="35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5"/>
      <c r="QKZ40" s="35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5"/>
      <c r="QLX40" s="35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5"/>
      <c r="QMV40" s="35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5"/>
      <c r="QNT40" s="35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5"/>
      <c r="QOR40" s="35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5"/>
      <c r="QPP40" s="35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5"/>
      <c r="QQN40" s="35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5"/>
      <c r="QRL40" s="35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5"/>
      <c r="QSJ40" s="35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5"/>
      <c r="QTH40" s="35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5"/>
      <c r="QUF40" s="35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5"/>
      <c r="QVD40" s="35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5"/>
      <c r="QWB40" s="35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5"/>
      <c r="QWZ40" s="35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5"/>
      <c r="QXX40" s="35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5"/>
      <c r="QYV40" s="35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5"/>
      <c r="QZT40" s="35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5"/>
      <c r="RAR40" s="35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5"/>
      <c r="RBP40" s="35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5"/>
      <c r="RCN40" s="35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5"/>
      <c r="RDL40" s="35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5"/>
      <c r="REJ40" s="35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5"/>
      <c r="RFH40" s="35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5"/>
      <c r="RGF40" s="35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5"/>
      <c r="RHD40" s="35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5"/>
      <c r="RIB40" s="35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5"/>
      <c r="RIZ40" s="35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5"/>
      <c r="RJX40" s="35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5"/>
      <c r="RKV40" s="35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5"/>
      <c r="RLT40" s="35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5"/>
      <c r="RMR40" s="35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5"/>
      <c r="RNP40" s="35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5"/>
      <c r="RON40" s="35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5"/>
      <c r="RPL40" s="35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5"/>
      <c r="RQJ40" s="35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5"/>
      <c r="RRH40" s="35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5"/>
      <c r="RSF40" s="35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5"/>
      <c r="RTD40" s="35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5"/>
      <c r="RUB40" s="35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5"/>
      <c r="RUZ40" s="35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5"/>
      <c r="RVX40" s="35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5"/>
      <c r="RWV40" s="35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5"/>
      <c r="RXT40" s="35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5"/>
      <c r="RYR40" s="35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5"/>
      <c r="RZP40" s="35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5"/>
      <c r="SAN40" s="35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5"/>
      <c r="SBL40" s="35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5"/>
      <c r="SCJ40" s="35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5"/>
      <c r="SDH40" s="35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5"/>
      <c r="SEF40" s="35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5"/>
      <c r="SFD40" s="35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5"/>
      <c r="SGB40" s="35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5"/>
      <c r="SGZ40" s="35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5"/>
      <c r="SHX40" s="35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5"/>
      <c r="SIV40" s="35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5"/>
      <c r="SJT40" s="35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5"/>
      <c r="SKR40" s="35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5"/>
      <c r="SLP40" s="35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5"/>
      <c r="SMN40" s="35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5"/>
      <c r="SNL40" s="35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5"/>
      <c r="SOJ40" s="35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5"/>
      <c r="SPH40" s="35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5"/>
      <c r="SQF40" s="35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5"/>
      <c r="SRD40" s="35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5"/>
      <c r="SSB40" s="35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5"/>
      <c r="SSZ40" s="35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5"/>
      <c r="STX40" s="35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5"/>
      <c r="SUV40" s="35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5"/>
      <c r="SVT40" s="35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5"/>
      <c r="SWR40" s="35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5"/>
      <c r="SXP40" s="35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5"/>
      <c r="SYN40" s="35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5"/>
      <c r="SZL40" s="35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5"/>
      <c r="TAJ40" s="35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5"/>
      <c r="TBH40" s="35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5"/>
      <c r="TCF40" s="35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5"/>
      <c r="TDD40" s="35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5"/>
      <c r="TEB40" s="35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5"/>
      <c r="TEZ40" s="35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5"/>
      <c r="TFX40" s="35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5"/>
      <c r="TGV40" s="35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5"/>
      <c r="THT40" s="35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5"/>
      <c r="TIR40" s="35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5"/>
      <c r="TJP40" s="35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5"/>
      <c r="TKN40" s="35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5"/>
      <c r="TLL40" s="35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5"/>
      <c r="TMJ40" s="35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5"/>
      <c r="TNH40" s="35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5"/>
      <c r="TOF40" s="35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5"/>
      <c r="TPD40" s="35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5"/>
      <c r="TQB40" s="35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5"/>
      <c r="TQZ40" s="35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5"/>
      <c r="TRX40" s="35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5"/>
      <c r="TSV40" s="35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5"/>
      <c r="TTT40" s="35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5"/>
      <c r="TUR40" s="35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5"/>
      <c r="TVP40" s="35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5"/>
      <c r="TWN40" s="35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5"/>
      <c r="TXL40" s="35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5"/>
      <c r="TYJ40" s="35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5"/>
      <c r="TZH40" s="35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5"/>
      <c r="UAF40" s="35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5"/>
      <c r="UBD40" s="35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5"/>
      <c r="UCB40" s="35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5"/>
      <c r="UCZ40" s="35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5"/>
      <c r="UDX40" s="35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5"/>
      <c r="UEV40" s="35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5"/>
      <c r="UFT40" s="35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5"/>
      <c r="UGR40" s="35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5"/>
      <c r="UHP40" s="35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5"/>
      <c r="UIN40" s="35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5"/>
      <c r="UJL40" s="35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5"/>
      <c r="UKJ40" s="35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5"/>
      <c r="ULH40" s="35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5"/>
      <c r="UMF40" s="35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5"/>
      <c r="UND40" s="35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5"/>
      <c r="UOB40" s="35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5"/>
      <c r="UOZ40" s="35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5"/>
      <c r="UPX40" s="35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5"/>
      <c r="UQV40" s="35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5"/>
      <c r="URT40" s="35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5"/>
      <c r="USR40" s="35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5"/>
      <c r="UTP40" s="35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5"/>
      <c r="UUN40" s="35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5"/>
      <c r="UVL40" s="35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5"/>
      <c r="UWJ40" s="35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5"/>
      <c r="UXH40" s="35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5"/>
      <c r="UYF40" s="35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5"/>
      <c r="UZD40" s="35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5"/>
      <c r="VAB40" s="35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5"/>
      <c r="VAZ40" s="35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5"/>
      <c r="VBX40" s="35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5"/>
      <c r="VCV40" s="35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5"/>
      <c r="VDT40" s="35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5"/>
      <c r="VER40" s="35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5"/>
      <c r="VFP40" s="35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5"/>
      <c r="VGN40" s="35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5"/>
      <c r="VHL40" s="35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5"/>
      <c r="VIJ40" s="35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5"/>
      <c r="VJH40" s="35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5"/>
      <c r="VKF40" s="35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5"/>
      <c r="VLD40" s="35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5"/>
      <c r="VMB40" s="35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5"/>
      <c r="VMZ40" s="35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5"/>
      <c r="VNX40" s="35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5"/>
      <c r="VOV40" s="35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5"/>
      <c r="VPT40" s="35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5"/>
      <c r="VQR40" s="35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5"/>
      <c r="VRP40" s="35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5"/>
      <c r="VSN40" s="35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5"/>
      <c r="VTL40" s="35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5"/>
      <c r="VUJ40" s="35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5"/>
      <c r="VVH40" s="35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5"/>
      <c r="VWF40" s="35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5"/>
      <c r="VXD40" s="35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5"/>
      <c r="VYB40" s="35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5"/>
      <c r="VYZ40" s="35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5"/>
      <c r="VZX40" s="35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5"/>
      <c r="WAV40" s="35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5"/>
      <c r="WBT40" s="35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5"/>
      <c r="WCR40" s="35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5"/>
      <c r="WDP40" s="35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5"/>
      <c r="WEN40" s="35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5"/>
      <c r="WFL40" s="35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5"/>
      <c r="WGJ40" s="35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5"/>
      <c r="WHH40" s="35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</row>
    <row r="41" spans="1:15778" s="37" customFormat="1" ht="14.65" customHeight="1" x14ac:dyDescent="0.2">
      <c r="A41" s="35"/>
      <c r="B41" s="35"/>
      <c r="C41" s="190"/>
      <c r="D41" s="220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5"/>
      <c r="AR41" s="3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5"/>
      <c r="BP41" s="35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5"/>
      <c r="CN41" s="35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5"/>
      <c r="DL41" s="35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5"/>
      <c r="EJ41" s="35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5"/>
      <c r="FH41" s="35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5"/>
      <c r="GF41" s="35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5"/>
      <c r="HD41" s="35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5"/>
      <c r="IB41" s="35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5"/>
      <c r="IZ41" s="35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5"/>
      <c r="JX41" s="35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5"/>
      <c r="KV41" s="35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5"/>
      <c r="LT41" s="35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5"/>
      <c r="MR41" s="35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5"/>
      <c r="NP41" s="35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5"/>
      <c r="ON41" s="35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5"/>
      <c r="PL41" s="35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5"/>
      <c r="QJ41" s="35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5"/>
      <c r="RH41" s="35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5"/>
      <c r="SF41" s="35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5"/>
      <c r="TD41" s="35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5"/>
      <c r="UB41" s="35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5"/>
      <c r="UZ41" s="35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5"/>
      <c r="VX41" s="35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5"/>
      <c r="WV41" s="35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5"/>
      <c r="XT41" s="35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5"/>
      <c r="YR41" s="35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5"/>
      <c r="ZP41" s="35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5"/>
      <c r="AAN41" s="35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5"/>
      <c r="ABL41" s="35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5"/>
      <c r="ACJ41" s="35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5"/>
      <c r="ADH41" s="35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5"/>
      <c r="AEF41" s="35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5"/>
      <c r="AFD41" s="35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5"/>
      <c r="AGB41" s="35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5"/>
      <c r="AGZ41" s="35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5"/>
      <c r="AHX41" s="35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5"/>
      <c r="AIV41" s="35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5"/>
      <c r="AJT41" s="35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5"/>
      <c r="AKR41" s="35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5"/>
      <c r="ALP41" s="35"/>
      <c r="ALQ41" s="36"/>
      <c r="ALR41" s="36"/>
      <c r="ALS41" s="36"/>
      <c r="ALT41" s="36"/>
      <c r="ALU41" s="36"/>
      <c r="ALV41" s="36"/>
      <c r="ALW41" s="36"/>
      <c r="ALX41" s="36"/>
      <c r="ALY41" s="36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5"/>
      <c r="AMN41" s="35"/>
      <c r="AMO41" s="36"/>
      <c r="AMP41" s="36"/>
      <c r="AMQ41" s="36"/>
      <c r="AMR41" s="36"/>
      <c r="AMS41" s="36"/>
      <c r="AMT41" s="36"/>
      <c r="AMU41" s="36"/>
      <c r="AMV41" s="36"/>
      <c r="AMW41" s="36"/>
      <c r="AMX41" s="36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5"/>
      <c r="ANL41" s="35"/>
      <c r="ANM41" s="36"/>
      <c r="ANN41" s="36"/>
      <c r="ANO41" s="36"/>
      <c r="ANP41" s="36"/>
      <c r="ANQ41" s="36"/>
      <c r="ANR41" s="36"/>
      <c r="ANS41" s="36"/>
      <c r="ANT41" s="36"/>
      <c r="ANU41" s="36"/>
      <c r="ANV41" s="36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5"/>
      <c r="AOJ41" s="35"/>
      <c r="AOK41" s="36"/>
      <c r="AOL41" s="36"/>
      <c r="AOM41" s="36"/>
      <c r="AON41" s="36"/>
      <c r="AOO41" s="36"/>
      <c r="AOP41" s="36"/>
      <c r="AOQ41" s="36"/>
      <c r="AOR41" s="36"/>
      <c r="AOS41" s="36"/>
      <c r="AOT41" s="36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5"/>
      <c r="APH41" s="35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5"/>
      <c r="AQF41" s="35"/>
      <c r="AQG41" s="36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5"/>
      <c r="ARD41" s="35"/>
      <c r="ARE41" s="36"/>
      <c r="ARF41" s="36"/>
      <c r="ARG41" s="36"/>
      <c r="ARH41" s="36"/>
      <c r="ARI41" s="36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5"/>
      <c r="ASB41" s="35"/>
      <c r="ASC41" s="36"/>
      <c r="ASD41" s="36"/>
      <c r="ASE41" s="36"/>
      <c r="ASF41" s="36"/>
      <c r="ASG41" s="36"/>
      <c r="ASH41" s="36"/>
      <c r="ASI41" s="36"/>
      <c r="ASJ41" s="36"/>
      <c r="ASK41" s="36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5"/>
      <c r="ASZ41" s="35"/>
      <c r="ATA41" s="36"/>
      <c r="ATB41" s="36"/>
      <c r="ATC41" s="36"/>
      <c r="ATD41" s="36"/>
      <c r="ATE41" s="36"/>
      <c r="ATF41" s="36"/>
      <c r="ATG41" s="36"/>
      <c r="ATH41" s="36"/>
      <c r="ATI41" s="36"/>
      <c r="ATJ41" s="36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5"/>
      <c r="ATX41" s="35"/>
      <c r="ATY41" s="36"/>
      <c r="ATZ41" s="36"/>
      <c r="AUA41" s="36"/>
      <c r="AUB41" s="36"/>
      <c r="AUC41" s="36"/>
      <c r="AUD41" s="36"/>
      <c r="AUE41" s="36"/>
      <c r="AUF41" s="36"/>
      <c r="AUG41" s="36"/>
      <c r="AUH41" s="36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5"/>
      <c r="AUV41" s="35"/>
      <c r="AUW41" s="36"/>
      <c r="AUX41" s="36"/>
      <c r="AUY41" s="36"/>
      <c r="AUZ41" s="36"/>
      <c r="AVA41" s="36"/>
      <c r="AVB41" s="36"/>
      <c r="AVC41" s="36"/>
      <c r="AVD41" s="36"/>
      <c r="AVE41" s="36"/>
      <c r="AVF41" s="36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5"/>
      <c r="AVT41" s="35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5"/>
      <c r="AWR41" s="35"/>
      <c r="AWS41" s="36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5"/>
      <c r="AXP41" s="35"/>
      <c r="AXQ41" s="36"/>
      <c r="AXR41" s="36"/>
      <c r="AXS41" s="36"/>
      <c r="AXT41" s="36"/>
      <c r="AXU41" s="36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5"/>
      <c r="AYN41" s="35"/>
      <c r="AYO41" s="36"/>
      <c r="AYP41" s="36"/>
      <c r="AYQ41" s="36"/>
      <c r="AYR41" s="36"/>
      <c r="AYS41" s="36"/>
      <c r="AYT41" s="36"/>
      <c r="AYU41" s="36"/>
      <c r="AYV41" s="36"/>
      <c r="AYW41" s="36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5"/>
      <c r="AZL41" s="35"/>
      <c r="AZM41" s="36"/>
      <c r="AZN41" s="36"/>
      <c r="AZO41" s="36"/>
      <c r="AZP41" s="36"/>
      <c r="AZQ41" s="36"/>
      <c r="AZR41" s="36"/>
      <c r="AZS41" s="36"/>
      <c r="AZT41" s="36"/>
      <c r="AZU41" s="36"/>
      <c r="AZV41" s="36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5"/>
      <c r="BAJ41" s="35"/>
      <c r="BAK41" s="36"/>
      <c r="BAL41" s="36"/>
      <c r="BAM41" s="36"/>
      <c r="BAN41" s="36"/>
      <c r="BAO41" s="36"/>
      <c r="BAP41" s="36"/>
      <c r="BAQ41" s="36"/>
      <c r="BAR41" s="36"/>
      <c r="BAS41" s="36"/>
      <c r="BAT41" s="36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5"/>
      <c r="BBH41" s="35"/>
      <c r="BBI41" s="36"/>
      <c r="BBJ41" s="36"/>
      <c r="BBK41" s="36"/>
      <c r="BBL41" s="36"/>
      <c r="BBM41" s="36"/>
      <c r="BBN41" s="36"/>
      <c r="BBO41" s="36"/>
      <c r="BBP41" s="36"/>
      <c r="BBQ41" s="36"/>
      <c r="BBR41" s="36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5"/>
      <c r="BCF41" s="35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5"/>
      <c r="BDD41" s="35"/>
      <c r="BDE41" s="36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5"/>
      <c r="BEB41" s="35"/>
      <c r="BEC41" s="36"/>
      <c r="BED41" s="36"/>
      <c r="BEE41" s="36"/>
      <c r="BEF41" s="36"/>
      <c r="BEG41" s="36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5"/>
      <c r="BEZ41" s="35"/>
      <c r="BFA41" s="36"/>
      <c r="BFB41" s="36"/>
      <c r="BFC41" s="36"/>
      <c r="BFD41" s="36"/>
      <c r="BFE41" s="36"/>
      <c r="BFF41" s="36"/>
      <c r="BFG41" s="36"/>
      <c r="BFH41" s="36"/>
      <c r="BFI41" s="36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5"/>
      <c r="BFX41" s="35"/>
      <c r="BFY41" s="36"/>
      <c r="BFZ41" s="36"/>
      <c r="BGA41" s="36"/>
      <c r="BGB41" s="36"/>
      <c r="BGC41" s="36"/>
      <c r="BGD41" s="36"/>
      <c r="BGE41" s="36"/>
      <c r="BGF41" s="36"/>
      <c r="BGG41" s="36"/>
      <c r="BGH41" s="36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5"/>
      <c r="BGV41" s="35"/>
      <c r="BGW41" s="36"/>
      <c r="BGX41" s="36"/>
      <c r="BGY41" s="36"/>
      <c r="BGZ41" s="36"/>
      <c r="BHA41" s="36"/>
      <c r="BHB41" s="36"/>
      <c r="BHC41" s="36"/>
      <c r="BHD41" s="36"/>
      <c r="BHE41" s="36"/>
      <c r="BHF41" s="36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5"/>
      <c r="BHT41" s="35"/>
      <c r="BHU41" s="36"/>
      <c r="BHV41" s="36"/>
      <c r="BHW41" s="36"/>
      <c r="BHX41" s="36"/>
      <c r="BHY41" s="36"/>
      <c r="BHZ41" s="36"/>
      <c r="BIA41" s="36"/>
      <c r="BIB41" s="36"/>
      <c r="BIC41" s="36"/>
      <c r="BID41" s="36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5"/>
      <c r="BIR41" s="35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5"/>
      <c r="BJP41" s="35"/>
      <c r="BJQ41" s="36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5"/>
      <c r="BKN41" s="35"/>
      <c r="BKO41" s="36"/>
      <c r="BKP41" s="36"/>
      <c r="BKQ41" s="36"/>
      <c r="BKR41" s="36"/>
      <c r="BKS41" s="36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5"/>
      <c r="BLL41" s="35"/>
      <c r="BLM41" s="36"/>
      <c r="BLN41" s="36"/>
      <c r="BLO41" s="36"/>
      <c r="BLP41" s="36"/>
      <c r="BLQ41" s="36"/>
      <c r="BLR41" s="36"/>
      <c r="BLS41" s="36"/>
      <c r="BLT41" s="36"/>
      <c r="BLU41" s="36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5"/>
      <c r="BMJ41" s="35"/>
      <c r="BMK41" s="36"/>
      <c r="BML41" s="36"/>
      <c r="BMM41" s="36"/>
      <c r="BMN41" s="36"/>
      <c r="BMO41" s="36"/>
      <c r="BMP41" s="36"/>
      <c r="BMQ41" s="36"/>
      <c r="BMR41" s="36"/>
      <c r="BMS41" s="36"/>
      <c r="BMT41" s="36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5"/>
      <c r="BNH41" s="35"/>
      <c r="BNI41" s="36"/>
      <c r="BNJ41" s="36"/>
      <c r="BNK41" s="36"/>
      <c r="BNL41" s="36"/>
      <c r="BNM41" s="36"/>
      <c r="BNN41" s="36"/>
      <c r="BNO41" s="36"/>
      <c r="BNP41" s="36"/>
      <c r="BNQ41" s="36"/>
      <c r="BNR41" s="36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5"/>
      <c r="BOF41" s="35"/>
      <c r="BOG41" s="36"/>
      <c r="BOH41" s="36"/>
      <c r="BOI41" s="36"/>
      <c r="BOJ41" s="36"/>
      <c r="BOK41" s="36"/>
      <c r="BOL41" s="36"/>
      <c r="BOM41" s="36"/>
      <c r="BON41" s="36"/>
      <c r="BOO41" s="36"/>
      <c r="BOP41" s="36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5"/>
      <c r="BPD41" s="35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5"/>
      <c r="BQB41" s="35"/>
      <c r="BQC41" s="36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5"/>
      <c r="BQZ41" s="35"/>
      <c r="BRA41" s="36"/>
      <c r="BRB41" s="36"/>
      <c r="BRC41" s="36"/>
      <c r="BRD41" s="36"/>
      <c r="BRE41" s="36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5"/>
      <c r="BRX41" s="35"/>
      <c r="BRY41" s="36"/>
      <c r="BRZ41" s="36"/>
      <c r="BSA41" s="36"/>
      <c r="BSB41" s="36"/>
      <c r="BSC41" s="36"/>
      <c r="BSD41" s="36"/>
      <c r="BSE41" s="36"/>
      <c r="BSF41" s="36"/>
      <c r="BSG41" s="36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5"/>
      <c r="BSV41" s="35"/>
      <c r="BSW41" s="36"/>
      <c r="BSX41" s="36"/>
      <c r="BSY41" s="36"/>
      <c r="BSZ41" s="36"/>
      <c r="BTA41" s="36"/>
      <c r="BTB41" s="36"/>
      <c r="BTC41" s="36"/>
      <c r="BTD41" s="36"/>
      <c r="BTE41" s="36"/>
      <c r="BTF41" s="36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5"/>
      <c r="BTT41" s="35"/>
      <c r="BTU41" s="36"/>
      <c r="BTV41" s="36"/>
      <c r="BTW41" s="36"/>
      <c r="BTX41" s="36"/>
      <c r="BTY41" s="36"/>
      <c r="BTZ41" s="36"/>
      <c r="BUA41" s="36"/>
      <c r="BUB41" s="36"/>
      <c r="BUC41" s="36"/>
      <c r="BUD41" s="36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5"/>
      <c r="BUR41" s="35"/>
      <c r="BUS41" s="36"/>
      <c r="BUT41" s="36"/>
      <c r="BUU41" s="36"/>
      <c r="BUV41" s="36"/>
      <c r="BUW41" s="36"/>
      <c r="BUX41" s="36"/>
      <c r="BUY41" s="36"/>
      <c r="BUZ41" s="36"/>
      <c r="BVA41" s="36"/>
      <c r="BVB41" s="36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5"/>
      <c r="BVP41" s="35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5"/>
      <c r="BWN41" s="35"/>
      <c r="BWO41" s="36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5"/>
      <c r="BXL41" s="35"/>
      <c r="BXM41" s="36"/>
      <c r="BXN41" s="36"/>
      <c r="BXO41" s="36"/>
      <c r="BXP41" s="36"/>
      <c r="BXQ41" s="36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5"/>
      <c r="BYJ41" s="35"/>
      <c r="BYK41" s="36"/>
      <c r="BYL41" s="36"/>
      <c r="BYM41" s="36"/>
      <c r="BYN41" s="36"/>
      <c r="BYO41" s="36"/>
      <c r="BYP41" s="36"/>
      <c r="BYQ41" s="36"/>
      <c r="BYR41" s="36"/>
      <c r="BYS41" s="36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5"/>
      <c r="BZH41" s="35"/>
      <c r="BZI41" s="36"/>
      <c r="BZJ41" s="36"/>
      <c r="BZK41" s="36"/>
      <c r="BZL41" s="36"/>
      <c r="BZM41" s="36"/>
      <c r="BZN41" s="36"/>
      <c r="BZO41" s="36"/>
      <c r="BZP41" s="36"/>
      <c r="BZQ41" s="36"/>
      <c r="BZR41" s="36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5"/>
      <c r="CAF41" s="35"/>
      <c r="CAG41" s="36"/>
      <c r="CAH41" s="36"/>
      <c r="CAI41" s="36"/>
      <c r="CAJ41" s="36"/>
      <c r="CAK41" s="36"/>
      <c r="CAL41" s="36"/>
      <c r="CAM41" s="36"/>
      <c r="CAN41" s="36"/>
      <c r="CAO41" s="36"/>
      <c r="CAP41" s="36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5"/>
      <c r="CBD41" s="35"/>
      <c r="CBE41" s="36"/>
      <c r="CBF41" s="36"/>
      <c r="CBG41" s="36"/>
      <c r="CBH41" s="36"/>
      <c r="CBI41" s="36"/>
      <c r="CBJ41" s="36"/>
      <c r="CBK41" s="36"/>
      <c r="CBL41" s="36"/>
      <c r="CBM41" s="36"/>
      <c r="CBN41" s="36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5"/>
      <c r="CCB41" s="35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5"/>
      <c r="CCZ41" s="35"/>
      <c r="CDA41" s="36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5"/>
      <c r="CDX41" s="35"/>
      <c r="CDY41" s="36"/>
      <c r="CDZ41" s="36"/>
      <c r="CEA41" s="36"/>
      <c r="CEB41" s="36"/>
      <c r="CEC41" s="36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5"/>
      <c r="CEV41" s="35"/>
      <c r="CEW41" s="36"/>
      <c r="CEX41" s="36"/>
      <c r="CEY41" s="36"/>
      <c r="CEZ41" s="36"/>
      <c r="CFA41" s="36"/>
      <c r="CFB41" s="36"/>
      <c r="CFC41" s="36"/>
      <c r="CFD41" s="36"/>
      <c r="CFE41" s="36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5"/>
      <c r="CFT41" s="35"/>
      <c r="CFU41" s="36"/>
      <c r="CFV41" s="36"/>
      <c r="CFW41" s="36"/>
      <c r="CFX41" s="36"/>
      <c r="CFY41" s="36"/>
      <c r="CFZ41" s="36"/>
      <c r="CGA41" s="36"/>
      <c r="CGB41" s="36"/>
      <c r="CGC41" s="36"/>
      <c r="CGD41" s="36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5"/>
      <c r="CGR41" s="35"/>
      <c r="CGS41" s="36"/>
      <c r="CGT41" s="36"/>
      <c r="CGU41" s="36"/>
      <c r="CGV41" s="36"/>
      <c r="CGW41" s="36"/>
      <c r="CGX41" s="36"/>
      <c r="CGY41" s="36"/>
      <c r="CGZ41" s="36"/>
      <c r="CHA41" s="36"/>
      <c r="CHB41" s="36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5"/>
      <c r="CHP41" s="35"/>
      <c r="CHQ41" s="36"/>
      <c r="CHR41" s="36"/>
      <c r="CHS41" s="36"/>
      <c r="CHT41" s="36"/>
      <c r="CHU41" s="36"/>
      <c r="CHV41" s="36"/>
      <c r="CHW41" s="36"/>
      <c r="CHX41" s="36"/>
      <c r="CHY41" s="36"/>
      <c r="CHZ41" s="36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5"/>
      <c r="CIN41" s="35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5"/>
      <c r="CJL41" s="35"/>
      <c r="CJM41" s="36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5"/>
      <c r="CKJ41" s="35"/>
      <c r="CKK41" s="36"/>
      <c r="CKL41" s="36"/>
      <c r="CKM41" s="36"/>
      <c r="CKN41" s="36"/>
      <c r="CKO41" s="36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5"/>
      <c r="CLH41" s="35"/>
      <c r="CLI41" s="36"/>
      <c r="CLJ41" s="36"/>
      <c r="CLK41" s="36"/>
      <c r="CLL41" s="36"/>
      <c r="CLM41" s="36"/>
      <c r="CLN41" s="36"/>
      <c r="CLO41" s="36"/>
      <c r="CLP41" s="36"/>
      <c r="CLQ41" s="36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5"/>
      <c r="CMF41" s="35"/>
      <c r="CMG41" s="36"/>
      <c r="CMH41" s="36"/>
      <c r="CMI41" s="36"/>
      <c r="CMJ41" s="36"/>
      <c r="CMK41" s="36"/>
      <c r="CML41" s="36"/>
      <c r="CMM41" s="36"/>
      <c r="CMN41" s="36"/>
      <c r="CMO41" s="36"/>
      <c r="CMP41" s="36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5"/>
      <c r="CND41" s="35"/>
      <c r="CNE41" s="36"/>
      <c r="CNF41" s="36"/>
      <c r="CNG41" s="36"/>
      <c r="CNH41" s="36"/>
      <c r="CNI41" s="36"/>
      <c r="CNJ41" s="36"/>
      <c r="CNK41" s="36"/>
      <c r="CNL41" s="36"/>
      <c r="CNM41" s="36"/>
      <c r="CNN41" s="36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5"/>
      <c r="COB41" s="35"/>
      <c r="COC41" s="36"/>
      <c r="COD41" s="36"/>
      <c r="COE41" s="36"/>
      <c r="COF41" s="36"/>
      <c r="COG41" s="36"/>
      <c r="COH41" s="36"/>
      <c r="COI41" s="36"/>
      <c r="COJ41" s="36"/>
      <c r="COK41" s="36"/>
      <c r="COL41" s="36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5"/>
      <c r="COZ41" s="35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5"/>
      <c r="CPX41" s="35"/>
      <c r="CPY41" s="36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5"/>
      <c r="CQV41" s="35"/>
      <c r="CQW41" s="36"/>
      <c r="CQX41" s="36"/>
      <c r="CQY41" s="36"/>
      <c r="CQZ41" s="36"/>
      <c r="CRA41" s="36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5"/>
      <c r="CRT41" s="35"/>
      <c r="CRU41" s="36"/>
      <c r="CRV41" s="36"/>
      <c r="CRW41" s="36"/>
      <c r="CRX41" s="36"/>
      <c r="CRY41" s="36"/>
      <c r="CRZ41" s="36"/>
      <c r="CSA41" s="36"/>
      <c r="CSB41" s="36"/>
      <c r="CSC41" s="36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5"/>
      <c r="CSR41" s="35"/>
      <c r="CSS41" s="36"/>
      <c r="CST41" s="36"/>
      <c r="CSU41" s="36"/>
      <c r="CSV41" s="36"/>
      <c r="CSW41" s="36"/>
      <c r="CSX41" s="36"/>
      <c r="CSY41" s="36"/>
      <c r="CSZ41" s="36"/>
      <c r="CTA41" s="36"/>
      <c r="CTB41" s="36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5"/>
      <c r="CTP41" s="35"/>
      <c r="CTQ41" s="36"/>
      <c r="CTR41" s="36"/>
      <c r="CTS41" s="36"/>
      <c r="CTT41" s="36"/>
      <c r="CTU41" s="36"/>
      <c r="CTV41" s="36"/>
      <c r="CTW41" s="36"/>
      <c r="CTX41" s="36"/>
      <c r="CTY41" s="36"/>
      <c r="CTZ41" s="36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5"/>
      <c r="CUN41" s="35"/>
      <c r="CUO41" s="36"/>
      <c r="CUP41" s="36"/>
      <c r="CUQ41" s="36"/>
      <c r="CUR41" s="36"/>
      <c r="CUS41" s="36"/>
      <c r="CUT41" s="36"/>
      <c r="CUU41" s="36"/>
      <c r="CUV41" s="36"/>
      <c r="CUW41" s="36"/>
      <c r="CUX41" s="36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5"/>
      <c r="CVL41" s="35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5"/>
      <c r="CWJ41" s="35"/>
      <c r="CWK41" s="36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5"/>
      <c r="CXH41" s="35"/>
      <c r="CXI41" s="36"/>
      <c r="CXJ41" s="36"/>
      <c r="CXK41" s="36"/>
      <c r="CXL41" s="36"/>
      <c r="CXM41" s="36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5"/>
      <c r="CYF41" s="35"/>
      <c r="CYG41" s="36"/>
      <c r="CYH41" s="36"/>
      <c r="CYI41" s="36"/>
      <c r="CYJ41" s="36"/>
      <c r="CYK41" s="36"/>
      <c r="CYL41" s="36"/>
      <c r="CYM41" s="36"/>
      <c r="CYN41" s="36"/>
      <c r="CYO41" s="36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5"/>
      <c r="CZD41" s="35"/>
      <c r="CZE41" s="36"/>
      <c r="CZF41" s="36"/>
      <c r="CZG41" s="36"/>
      <c r="CZH41" s="36"/>
      <c r="CZI41" s="36"/>
      <c r="CZJ41" s="36"/>
      <c r="CZK41" s="36"/>
      <c r="CZL41" s="36"/>
      <c r="CZM41" s="36"/>
      <c r="CZN41" s="36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5"/>
      <c r="DAB41" s="35"/>
      <c r="DAC41" s="36"/>
      <c r="DAD41" s="36"/>
      <c r="DAE41" s="36"/>
      <c r="DAF41" s="36"/>
      <c r="DAG41" s="36"/>
      <c r="DAH41" s="36"/>
      <c r="DAI41" s="36"/>
      <c r="DAJ41" s="36"/>
      <c r="DAK41" s="36"/>
      <c r="DAL41" s="36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5"/>
      <c r="DAZ41" s="35"/>
      <c r="DBA41" s="36"/>
      <c r="DBB41" s="36"/>
      <c r="DBC41" s="36"/>
      <c r="DBD41" s="36"/>
      <c r="DBE41" s="36"/>
      <c r="DBF41" s="36"/>
      <c r="DBG41" s="36"/>
      <c r="DBH41" s="36"/>
      <c r="DBI41" s="36"/>
      <c r="DBJ41" s="36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5"/>
      <c r="DBX41" s="35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5"/>
      <c r="DCV41" s="35"/>
      <c r="DCW41" s="36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5"/>
      <c r="DDT41" s="35"/>
      <c r="DDU41" s="36"/>
      <c r="DDV41" s="36"/>
      <c r="DDW41" s="36"/>
      <c r="DDX41" s="36"/>
      <c r="DDY41" s="36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5"/>
      <c r="DER41" s="35"/>
      <c r="DES41" s="36"/>
      <c r="DET41" s="36"/>
      <c r="DEU41" s="36"/>
      <c r="DEV41" s="36"/>
      <c r="DEW41" s="36"/>
      <c r="DEX41" s="36"/>
      <c r="DEY41" s="36"/>
      <c r="DEZ41" s="36"/>
      <c r="DFA41" s="36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5"/>
      <c r="DFP41" s="35"/>
      <c r="DFQ41" s="36"/>
      <c r="DFR41" s="36"/>
      <c r="DFS41" s="36"/>
      <c r="DFT41" s="36"/>
      <c r="DFU41" s="36"/>
      <c r="DFV41" s="36"/>
      <c r="DFW41" s="36"/>
      <c r="DFX41" s="36"/>
      <c r="DFY41" s="36"/>
      <c r="DFZ41" s="36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5"/>
      <c r="DGN41" s="35"/>
      <c r="DGO41" s="36"/>
      <c r="DGP41" s="36"/>
      <c r="DGQ41" s="36"/>
      <c r="DGR41" s="36"/>
      <c r="DGS41" s="36"/>
      <c r="DGT41" s="36"/>
      <c r="DGU41" s="36"/>
      <c r="DGV41" s="36"/>
      <c r="DGW41" s="36"/>
      <c r="DGX41" s="36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5"/>
      <c r="DHL41" s="35"/>
      <c r="DHM41" s="36"/>
      <c r="DHN41" s="36"/>
      <c r="DHO41" s="36"/>
      <c r="DHP41" s="36"/>
      <c r="DHQ41" s="36"/>
      <c r="DHR41" s="36"/>
      <c r="DHS41" s="36"/>
      <c r="DHT41" s="36"/>
      <c r="DHU41" s="36"/>
      <c r="DHV41" s="36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5"/>
      <c r="DIJ41" s="35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5"/>
      <c r="DJH41" s="35"/>
      <c r="DJI41" s="36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5"/>
      <c r="DKF41" s="35"/>
      <c r="DKG41" s="36"/>
      <c r="DKH41" s="36"/>
      <c r="DKI41" s="36"/>
      <c r="DKJ41" s="36"/>
      <c r="DKK41" s="36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5"/>
      <c r="DLD41" s="35"/>
      <c r="DLE41" s="36"/>
      <c r="DLF41" s="36"/>
      <c r="DLG41" s="36"/>
      <c r="DLH41" s="36"/>
      <c r="DLI41" s="36"/>
      <c r="DLJ41" s="36"/>
      <c r="DLK41" s="36"/>
      <c r="DLL41" s="36"/>
      <c r="DLM41" s="36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5"/>
      <c r="DMB41" s="35"/>
      <c r="DMC41" s="36"/>
      <c r="DMD41" s="36"/>
      <c r="DME41" s="36"/>
      <c r="DMF41" s="36"/>
      <c r="DMG41" s="36"/>
      <c r="DMH41" s="36"/>
      <c r="DMI41" s="36"/>
      <c r="DMJ41" s="36"/>
      <c r="DMK41" s="36"/>
      <c r="DML41" s="36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5"/>
      <c r="DMZ41" s="35"/>
      <c r="DNA41" s="36"/>
      <c r="DNB41" s="36"/>
      <c r="DNC41" s="36"/>
      <c r="DND41" s="36"/>
      <c r="DNE41" s="36"/>
      <c r="DNF41" s="36"/>
      <c r="DNG41" s="36"/>
      <c r="DNH41" s="36"/>
      <c r="DNI41" s="36"/>
      <c r="DNJ41" s="36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5"/>
      <c r="DNX41" s="35"/>
      <c r="DNY41" s="36"/>
      <c r="DNZ41" s="36"/>
      <c r="DOA41" s="36"/>
      <c r="DOB41" s="36"/>
      <c r="DOC41" s="36"/>
      <c r="DOD41" s="36"/>
      <c r="DOE41" s="36"/>
      <c r="DOF41" s="36"/>
      <c r="DOG41" s="36"/>
      <c r="DOH41" s="36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5"/>
      <c r="DOV41" s="35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5"/>
      <c r="DPT41" s="35"/>
      <c r="DPU41" s="36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5"/>
      <c r="DQR41" s="35"/>
      <c r="DQS41" s="36"/>
      <c r="DQT41" s="36"/>
      <c r="DQU41" s="36"/>
      <c r="DQV41" s="36"/>
      <c r="DQW41" s="36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5"/>
      <c r="DRP41" s="35"/>
      <c r="DRQ41" s="36"/>
      <c r="DRR41" s="36"/>
      <c r="DRS41" s="36"/>
      <c r="DRT41" s="36"/>
      <c r="DRU41" s="36"/>
      <c r="DRV41" s="36"/>
      <c r="DRW41" s="36"/>
      <c r="DRX41" s="36"/>
      <c r="DRY41" s="36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5"/>
      <c r="DSN41" s="35"/>
      <c r="DSO41" s="36"/>
      <c r="DSP41" s="36"/>
      <c r="DSQ41" s="36"/>
      <c r="DSR41" s="36"/>
      <c r="DSS41" s="36"/>
      <c r="DST41" s="36"/>
      <c r="DSU41" s="36"/>
      <c r="DSV41" s="36"/>
      <c r="DSW41" s="36"/>
      <c r="DSX41" s="36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5"/>
      <c r="DTL41" s="35"/>
      <c r="DTM41" s="36"/>
      <c r="DTN41" s="36"/>
      <c r="DTO41" s="36"/>
      <c r="DTP41" s="36"/>
      <c r="DTQ41" s="36"/>
      <c r="DTR41" s="36"/>
      <c r="DTS41" s="36"/>
      <c r="DTT41" s="36"/>
      <c r="DTU41" s="36"/>
      <c r="DTV41" s="36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5"/>
      <c r="DUJ41" s="35"/>
      <c r="DUK41" s="36"/>
      <c r="DUL41" s="36"/>
      <c r="DUM41" s="36"/>
      <c r="DUN41" s="36"/>
      <c r="DUO41" s="36"/>
      <c r="DUP41" s="36"/>
      <c r="DUQ41" s="36"/>
      <c r="DUR41" s="36"/>
      <c r="DUS41" s="36"/>
      <c r="DUT41" s="36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5"/>
      <c r="DVH41" s="35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5"/>
      <c r="DWF41" s="35"/>
      <c r="DWG41" s="36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5"/>
      <c r="DXD41" s="35"/>
      <c r="DXE41" s="36"/>
      <c r="DXF41" s="36"/>
      <c r="DXG41" s="36"/>
      <c r="DXH41" s="36"/>
      <c r="DXI41" s="36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5"/>
      <c r="DYB41" s="35"/>
      <c r="DYC41" s="36"/>
      <c r="DYD41" s="36"/>
      <c r="DYE41" s="36"/>
      <c r="DYF41" s="36"/>
      <c r="DYG41" s="36"/>
      <c r="DYH41" s="36"/>
      <c r="DYI41" s="36"/>
      <c r="DYJ41" s="36"/>
      <c r="DYK41" s="36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5"/>
      <c r="DYZ41" s="35"/>
      <c r="DZA41" s="36"/>
      <c r="DZB41" s="36"/>
      <c r="DZC41" s="36"/>
      <c r="DZD41" s="36"/>
      <c r="DZE41" s="36"/>
      <c r="DZF41" s="36"/>
      <c r="DZG41" s="36"/>
      <c r="DZH41" s="36"/>
      <c r="DZI41" s="36"/>
      <c r="DZJ41" s="36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5"/>
      <c r="DZX41" s="35"/>
      <c r="DZY41" s="36"/>
      <c r="DZZ41" s="36"/>
      <c r="EAA41" s="36"/>
      <c r="EAB41" s="36"/>
      <c r="EAC41" s="36"/>
      <c r="EAD41" s="36"/>
      <c r="EAE41" s="36"/>
      <c r="EAF41" s="36"/>
      <c r="EAG41" s="36"/>
      <c r="EAH41" s="36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5"/>
      <c r="EAV41" s="35"/>
      <c r="EAW41" s="36"/>
      <c r="EAX41" s="36"/>
      <c r="EAY41" s="36"/>
      <c r="EAZ41" s="36"/>
      <c r="EBA41" s="36"/>
      <c r="EBB41" s="36"/>
      <c r="EBC41" s="36"/>
      <c r="EBD41" s="36"/>
      <c r="EBE41" s="36"/>
      <c r="EBF41" s="36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5"/>
      <c r="EBT41" s="35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5"/>
      <c r="ECR41" s="35"/>
      <c r="ECS41" s="36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5"/>
      <c r="EDP41" s="35"/>
      <c r="EDQ41" s="36"/>
      <c r="EDR41" s="36"/>
      <c r="EDS41" s="36"/>
      <c r="EDT41" s="36"/>
      <c r="EDU41" s="36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5"/>
      <c r="EEN41" s="35"/>
      <c r="EEO41" s="36"/>
      <c r="EEP41" s="36"/>
      <c r="EEQ41" s="36"/>
      <c r="EER41" s="36"/>
      <c r="EES41" s="36"/>
      <c r="EET41" s="36"/>
      <c r="EEU41" s="36"/>
      <c r="EEV41" s="36"/>
      <c r="EEW41" s="36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5"/>
      <c r="EFL41" s="35"/>
      <c r="EFM41" s="36"/>
      <c r="EFN41" s="36"/>
      <c r="EFO41" s="36"/>
      <c r="EFP41" s="36"/>
      <c r="EFQ41" s="36"/>
      <c r="EFR41" s="36"/>
      <c r="EFS41" s="36"/>
      <c r="EFT41" s="36"/>
      <c r="EFU41" s="36"/>
      <c r="EFV41" s="36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5"/>
      <c r="EGJ41" s="35"/>
      <c r="EGK41" s="36"/>
      <c r="EGL41" s="36"/>
      <c r="EGM41" s="36"/>
      <c r="EGN41" s="36"/>
      <c r="EGO41" s="36"/>
      <c r="EGP41" s="36"/>
      <c r="EGQ41" s="36"/>
      <c r="EGR41" s="36"/>
      <c r="EGS41" s="36"/>
      <c r="EGT41" s="36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5"/>
      <c r="EHH41" s="35"/>
      <c r="EHI41" s="36"/>
      <c r="EHJ41" s="36"/>
      <c r="EHK41" s="36"/>
      <c r="EHL41" s="36"/>
      <c r="EHM41" s="36"/>
      <c r="EHN41" s="36"/>
      <c r="EHO41" s="36"/>
      <c r="EHP41" s="36"/>
      <c r="EHQ41" s="36"/>
      <c r="EHR41" s="36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5"/>
      <c r="EIF41" s="35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5"/>
      <c r="EJD41" s="35"/>
      <c r="EJE41" s="36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5"/>
      <c r="EKB41" s="35"/>
      <c r="EKC41" s="36"/>
      <c r="EKD41" s="36"/>
      <c r="EKE41" s="36"/>
      <c r="EKF41" s="36"/>
      <c r="EKG41" s="36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5"/>
      <c r="EKZ41" s="35"/>
      <c r="ELA41" s="36"/>
      <c r="ELB41" s="36"/>
      <c r="ELC41" s="36"/>
      <c r="ELD41" s="36"/>
      <c r="ELE41" s="36"/>
      <c r="ELF41" s="36"/>
      <c r="ELG41" s="36"/>
      <c r="ELH41" s="36"/>
      <c r="ELI41" s="36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5"/>
      <c r="ELX41" s="35"/>
      <c r="ELY41" s="36"/>
      <c r="ELZ41" s="36"/>
      <c r="EMA41" s="36"/>
      <c r="EMB41" s="36"/>
      <c r="EMC41" s="36"/>
      <c r="EMD41" s="36"/>
      <c r="EME41" s="36"/>
      <c r="EMF41" s="36"/>
      <c r="EMG41" s="36"/>
      <c r="EMH41" s="36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5"/>
      <c r="EMV41" s="35"/>
      <c r="EMW41" s="36"/>
      <c r="EMX41" s="36"/>
      <c r="EMY41" s="36"/>
      <c r="EMZ41" s="36"/>
      <c r="ENA41" s="36"/>
      <c r="ENB41" s="36"/>
      <c r="ENC41" s="36"/>
      <c r="END41" s="36"/>
      <c r="ENE41" s="36"/>
      <c r="ENF41" s="36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5"/>
      <c r="ENT41" s="35"/>
      <c r="ENU41" s="36"/>
      <c r="ENV41" s="36"/>
      <c r="ENW41" s="36"/>
      <c r="ENX41" s="36"/>
      <c r="ENY41" s="36"/>
      <c r="ENZ41" s="36"/>
      <c r="EOA41" s="36"/>
      <c r="EOB41" s="36"/>
      <c r="EOC41" s="36"/>
      <c r="EOD41" s="36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5"/>
      <c r="EOR41" s="35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5"/>
      <c r="EPP41" s="35"/>
      <c r="EPQ41" s="36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5"/>
      <c r="EQN41" s="35"/>
      <c r="EQO41" s="36"/>
      <c r="EQP41" s="36"/>
      <c r="EQQ41" s="36"/>
      <c r="EQR41" s="36"/>
      <c r="EQS41" s="36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5"/>
      <c r="ERL41" s="35"/>
      <c r="ERM41" s="36"/>
      <c r="ERN41" s="36"/>
      <c r="ERO41" s="36"/>
      <c r="ERP41" s="36"/>
      <c r="ERQ41" s="36"/>
      <c r="ERR41" s="36"/>
      <c r="ERS41" s="36"/>
      <c r="ERT41" s="36"/>
      <c r="ERU41" s="36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5"/>
      <c r="ESJ41" s="35"/>
      <c r="ESK41" s="36"/>
      <c r="ESL41" s="36"/>
      <c r="ESM41" s="36"/>
      <c r="ESN41" s="36"/>
      <c r="ESO41" s="36"/>
      <c r="ESP41" s="36"/>
      <c r="ESQ41" s="36"/>
      <c r="ESR41" s="36"/>
      <c r="ESS41" s="36"/>
      <c r="EST41" s="36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5"/>
      <c r="ETH41" s="35"/>
      <c r="ETI41" s="36"/>
      <c r="ETJ41" s="36"/>
      <c r="ETK41" s="36"/>
      <c r="ETL41" s="36"/>
      <c r="ETM41" s="36"/>
      <c r="ETN41" s="36"/>
      <c r="ETO41" s="36"/>
      <c r="ETP41" s="36"/>
      <c r="ETQ41" s="36"/>
      <c r="ETR41" s="36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5"/>
      <c r="EUF41" s="35"/>
      <c r="EUG41" s="36"/>
      <c r="EUH41" s="36"/>
      <c r="EUI41" s="36"/>
      <c r="EUJ41" s="36"/>
      <c r="EUK41" s="36"/>
      <c r="EUL41" s="36"/>
      <c r="EUM41" s="36"/>
      <c r="EUN41" s="36"/>
      <c r="EUO41" s="36"/>
      <c r="EUP41" s="36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5"/>
      <c r="EVD41" s="35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5"/>
      <c r="EWB41" s="35"/>
      <c r="EWC41" s="36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5"/>
      <c r="EWZ41" s="35"/>
      <c r="EXA41" s="36"/>
      <c r="EXB41" s="36"/>
      <c r="EXC41" s="36"/>
      <c r="EXD41" s="36"/>
      <c r="EXE41" s="36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5"/>
      <c r="EXX41" s="35"/>
      <c r="EXY41" s="36"/>
      <c r="EXZ41" s="36"/>
      <c r="EYA41" s="36"/>
      <c r="EYB41" s="36"/>
      <c r="EYC41" s="36"/>
      <c r="EYD41" s="36"/>
      <c r="EYE41" s="36"/>
      <c r="EYF41" s="36"/>
      <c r="EYG41" s="36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5"/>
      <c r="EYV41" s="35"/>
      <c r="EYW41" s="36"/>
      <c r="EYX41" s="36"/>
      <c r="EYY41" s="36"/>
      <c r="EYZ41" s="36"/>
      <c r="EZA41" s="36"/>
      <c r="EZB41" s="36"/>
      <c r="EZC41" s="36"/>
      <c r="EZD41" s="36"/>
      <c r="EZE41" s="36"/>
      <c r="EZF41" s="36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5"/>
      <c r="EZT41" s="35"/>
      <c r="EZU41" s="36"/>
      <c r="EZV41" s="36"/>
      <c r="EZW41" s="36"/>
      <c r="EZX41" s="36"/>
      <c r="EZY41" s="36"/>
      <c r="EZZ41" s="36"/>
      <c r="FAA41" s="36"/>
      <c r="FAB41" s="36"/>
      <c r="FAC41" s="36"/>
      <c r="FAD41" s="36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5"/>
      <c r="FAR41" s="35"/>
      <c r="FAS41" s="36"/>
      <c r="FAT41" s="36"/>
      <c r="FAU41" s="36"/>
      <c r="FAV41" s="36"/>
      <c r="FAW41" s="36"/>
      <c r="FAX41" s="36"/>
      <c r="FAY41" s="36"/>
      <c r="FAZ41" s="36"/>
      <c r="FBA41" s="36"/>
      <c r="FBB41" s="36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5"/>
      <c r="FBP41" s="35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5"/>
      <c r="FCN41" s="35"/>
      <c r="FCO41" s="36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5"/>
      <c r="FDL41" s="35"/>
      <c r="FDM41" s="36"/>
      <c r="FDN41" s="36"/>
      <c r="FDO41" s="36"/>
      <c r="FDP41" s="36"/>
      <c r="FDQ41" s="36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5"/>
      <c r="FEJ41" s="35"/>
      <c r="FEK41" s="36"/>
      <c r="FEL41" s="36"/>
      <c r="FEM41" s="36"/>
      <c r="FEN41" s="36"/>
      <c r="FEO41" s="36"/>
      <c r="FEP41" s="36"/>
      <c r="FEQ41" s="36"/>
      <c r="FER41" s="36"/>
      <c r="FES41" s="36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5"/>
      <c r="FFH41" s="35"/>
      <c r="FFI41" s="36"/>
      <c r="FFJ41" s="36"/>
      <c r="FFK41" s="36"/>
      <c r="FFL41" s="36"/>
      <c r="FFM41" s="36"/>
      <c r="FFN41" s="36"/>
      <c r="FFO41" s="36"/>
      <c r="FFP41" s="36"/>
      <c r="FFQ41" s="36"/>
      <c r="FFR41" s="36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5"/>
      <c r="FGF41" s="35"/>
      <c r="FGG41" s="36"/>
      <c r="FGH41" s="36"/>
      <c r="FGI41" s="36"/>
      <c r="FGJ41" s="36"/>
      <c r="FGK41" s="36"/>
      <c r="FGL41" s="36"/>
      <c r="FGM41" s="36"/>
      <c r="FGN41" s="36"/>
      <c r="FGO41" s="36"/>
      <c r="FGP41" s="36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5"/>
      <c r="FHD41" s="35"/>
      <c r="FHE41" s="36"/>
      <c r="FHF41" s="36"/>
      <c r="FHG41" s="36"/>
      <c r="FHH41" s="36"/>
      <c r="FHI41" s="36"/>
      <c r="FHJ41" s="36"/>
      <c r="FHK41" s="36"/>
      <c r="FHL41" s="36"/>
      <c r="FHM41" s="36"/>
      <c r="FHN41" s="36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5"/>
      <c r="FIB41" s="35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5"/>
      <c r="FIZ41" s="35"/>
      <c r="FJA41" s="36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5"/>
      <c r="FJX41" s="35"/>
      <c r="FJY41" s="36"/>
      <c r="FJZ41" s="36"/>
      <c r="FKA41" s="36"/>
      <c r="FKB41" s="36"/>
      <c r="FKC41" s="36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5"/>
      <c r="FKV41" s="35"/>
      <c r="FKW41" s="36"/>
      <c r="FKX41" s="36"/>
      <c r="FKY41" s="36"/>
      <c r="FKZ41" s="36"/>
      <c r="FLA41" s="36"/>
      <c r="FLB41" s="36"/>
      <c r="FLC41" s="36"/>
      <c r="FLD41" s="36"/>
      <c r="FLE41" s="36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5"/>
      <c r="FLT41" s="35"/>
      <c r="FLU41" s="36"/>
      <c r="FLV41" s="36"/>
      <c r="FLW41" s="36"/>
      <c r="FLX41" s="36"/>
      <c r="FLY41" s="36"/>
      <c r="FLZ41" s="36"/>
      <c r="FMA41" s="36"/>
      <c r="FMB41" s="36"/>
      <c r="FMC41" s="36"/>
      <c r="FMD41" s="36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5"/>
      <c r="FMR41" s="35"/>
      <c r="FMS41" s="36"/>
      <c r="FMT41" s="36"/>
      <c r="FMU41" s="36"/>
      <c r="FMV41" s="36"/>
      <c r="FMW41" s="36"/>
      <c r="FMX41" s="36"/>
      <c r="FMY41" s="36"/>
      <c r="FMZ41" s="36"/>
      <c r="FNA41" s="36"/>
      <c r="FNB41" s="36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5"/>
      <c r="FNP41" s="35"/>
      <c r="FNQ41" s="36"/>
      <c r="FNR41" s="36"/>
      <c r="FNS41" s="36"/>
      <c r="FNT41" s="36"/>
      <c r="FNU41" s="36"/>
      <c r="FNV41" s="36"/>
      <c r="FNW41" s="36"/>
      <c r="FNX41" s="36"/>
      <c r="FNY41" s="36"/>
      <c r="FNZ41" s="36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5"/>
      <c r="FON41" s="35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5"/>
      <c r="FPL41" s="35"/>
      <c r="FPM41" s="36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5"/>
      <c r="FQJ41" s="35"/>
      <c r="FQK41" s="36"/>
      <c r="FQL41" s="36"/>
      <c r="FQM41" s="36"/>
      <c r="FQN41" s="36"/>
      <c r="FQO41" s="36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5"/>
      <c r="FRH41" s="35"/>
      <c r="FRI41" s="36"/>
      <c r="FRJ41" s="36"/>
      <c r="FRK41" s="36"/>
      <c r="FRL41" s="36"/>
      <c r="FRM41" s="36"/>
      <c r="FRN41" s="36"/>
      <c r="FRO41" s="36"/>
      <c r="FRP41" s="36"/>
      <c r="FRQ41" s="36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5"/>
      <c r="FSF41" s="35"/>
      <c r="FSG41" s="36"/>
      <c r="FSH41" s="36"/>
      <c r="FSI41" s="36"/>
      <c r="FSJ41" s="36"/>
      <c r="FSK41" s="36"/>
      <c r="FSL41" s="36"/>
      <c r="FSM41" s="36"/>
      <c r="FSN41" s="36"/>
      <c r="FSO41" s="36"/>
      <c r="FSP41" s="36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5"/>
      <c r="FTD41" s="35"/>
      <c r="FTE41" s="36"/>
      <c r="FTF41" s="36"/>
      <c r="FTG41" s="36"/>
      <c r="FTH41" s="36"/>
      <c r="FTI41" s="36"/>
      <c r="FTJ41" s="36"/>
      <c r="FTK41" s="36"/>
      <c r="FTL41" s="36"/>
      <c r="FTM41" s="36"/>
      <c r="FTN41" s="36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5"/>
      <c r="FUB41" s="35"/>
      <c r="FUC41" s="36"/>
      <c r="FUD41" s="36"/>
      <c r="FUE41" s="36"/>
      <c r="FUF41" s="36"/>
      <c r="FUG41" s="36"/>
      <c r="FUH41" s="36"/>
      <c r="FUI41" s="36"/>
      <c r="FUJ41" s="36"/>
      <c r="FUK41" s="36"/>
      <c r="FUL41" s="36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5"/>
      <c r="FUZ41" s="35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5"/>
      <c r="FVX41" s="35"/>
      <c r="FVY41" s="36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5"/>
      <c r="FWV41" s="35"/>
      <c r="FWW41" s="36"/>
      <c r="FWX41" s="36"/>
      <c r="FWY41" s="36"/>
      <c r="FWZ41" s="36"/>
      <c r="FXA41" s="36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5"/>
      <c r="FXT41" s="35"/>
      <c r="FXU41" s="36"/>
      <c r="FXV41" s="36"/>
      <c r="FXW41" s="36"/>
      <c r="FXX41" s="36"/>
      <c r="FXY41" s="36"/>
      <c r="FXZ41" s="36"/>
      <c r="FYA41" s="36"/>
      <c r="FYB41" s="36"/>
      <c r="FYC41" s="36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5"/>
      <c r="FYR41" s="35"/>
      <c r="FYS41" s="36"/>
      <c r="FYT41" s="36"/>
      <c r="FYU41" s="36"/>
      <c r="FYV41" s="36"/>
      <c r="FYW41" s="36"/>
      <c r="FYX41" s="36"/>
      <c r="FYY41" s="36"/>
      <c r="FYZ41" s="36"/>
      <c r="FZA41" s="36"/>
      <c r="FZB41" s="36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5"/>
      <c r="FZP41" s="35"/>
      <c r="FZQ41" s="36"/>
      <c r="FZR41" s="36"/>
      <c r="FZS41" s="36"/>
      <c r="FZT41" s="36"/>
      <c r="FZU41" s="36"/>
      <c r="FZV41" s="36"/>
      <c r="FZW41" s="36"/>
      <c r="FZX41" s="36"/>
      <c r="FZY41" s="36"/>
      <c r="FZZ41" s="36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5"/>
      <c r="GAN41" s="35"/>
      <c r="GAO41" s="36"/>
      <c r="GAP41" s="36"/>
      <c r="GAQ41" s="36"/>
      <c r="GAR41" s="36"/>
      <c r="GAS41" s="36"/>
      <c r="GAT41" s="36"/>
      <c r="GAU41" s="36"/>
      <c r="GAV41" s="36"/>
      <c r="GAW41" s="36"/>
      <c r="GAX41" s="36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5"/>
      <c r="GBL41" s="35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5"/>
      <c r="GCJ41" s="35"/>
      <c r="GCK41" s="36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5"/>
      <c r="GDH41" s="35"/>
      <c r="GDI41" s="36"/>
      <c r="GDJ41" s="36"/>
      <c r="GDK41" s="36"/>
      <c r="GDL41" s="36"/>
      <c r="GDM41" s="36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5"/>
      <c r="GEF41" s="35"/>
      <c r="GEG41" s="36"/>
      <c r="GEH41" s="36"/>
      <c r="GEI41" s="36"/>
      <c r="GEJ41" s="36"/>
      <c r="GEK41" s="36"/>
      <c r="GEL41" s="36"/>
      <c r="GEM41" s="36"/>
      <c r="GEN41" s="36"/>
      <c r="GEO41" s="36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5"/>
      <c r="GFD41" s="35"/>
      <c r="GFE41" s="36"/>
      <c r="GFF41" s="36"/>
      <c r="GFG41" s="36"/>
      <c r="GFH41" s="36"/>
      <c r="GFI41" s="36"/>
      <c r="GFJ41" s="36"/>
      <c r="GFK41" s="36"/>
      <c r="GFL41" s="36"/>
      <c r="GFM41" s="36"/>
      <c r="GFN41" s="36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5"/>
      <c r="GGB41" s="35"/>
      <c r="GGC41" s="36"/>
      <c r="GGD41" s="36"/>
      <c r="GGE41" s="36"/>
      <c r="GGF41" s="36"/>
      <c r="GGG41" s="36"/>
      <c r="GGH41" s="36"/>
      <c r="GGI41" s="36"/>
      <c r="GGJ41" s="36"/>
      <c r="GGK41" s="36"/>
      <c r="GGL41" s="36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5"/>
      <c r="GGZ41" s="35"/>
      <c r="GHA41" s="36"/>
      <c r="GHB41" s="36"/>
      <c r="GHC41" s="36"/>
      <c r="GHD41" s="36"/>
      <c r="GHE41" s="36"/>
      <c r="GHF41" s="36"/>
      <c r="GHG41" s="36"/>
      <c r="GHH41" s="36"/>
      <c r="GHI41" s="36"/>
      <c r="GHJ41" s="36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5"/>
      <c r="GHX41" s="35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5"/>
      <c r="GIV41" s="35"/>
      <c r="GIW41" s="36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5"/>
      <c r="GJT41" s="35"/>
      <c r="GJU41" s="36"/>
      <c r="GJV41" s="36"/>
      <c r="GJW41" s="36"/>
      <c r="GJX41" s="36"/>
      <c r="GJY41" s="36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5"/>
      <c r="GKR41" s="35"/>
      <c r="GKS41" s="36"/>
      <c r="GKT41" s="36"/>
      <c r="GKU41" s="36"/>
      <c r="GKV41" s="36"/>
      <c r="GKW41" s="36"/>
      <c r="GKX41" s="36"/>
      <c r="GKY41" s="36"/>
      <c r="GKZ41" s="36"/>
      <c r="GLA41" s="36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5"/>
      <c r="GLP41" s="35"/>
      <c r="GLQ41" s="36"/>
      <c r="GLR41" s="36"/>
      <c r="GLS41" s="36"/>
      <c r="GLT41" s="36"/>
      <c r="GLU41" s="36"/>
      <c r="GLV41" s="36"/>
      <c r="GLW41" s="36"/>
      <c r="GLX41" s="36"/>
      <c r="GLY41" s="36"/>
      <c r="GLZ41" s="36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5"/>
      <c r="GMN41" s="35"/>
      <c r="GMO41" s="36"/>
      <c r="GMP41" s="36"/>
      <c r="GMQ41" s="36"/>
      <c r="GMR41" s="36"/>
      <c r="GMS41" s="36"/>
      <c r="GMT41" s="36"/>
      <c r="GMU41" s="36"/>
      <c r="GMV41" s="36"/>
      <c r="GMW41" s="36"/>
      <c r="GMX41" s="36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5"/>
      <c r="GNL41" s="35"/>
      <c r="GNM41" s="36"/>
      <c r="GNN41" s="36"/>
      <c r="GNO41" s="36"/>
      <c r="GNP41" s="36"/>
      <c r="GNQ41" s="36"/>
      <c r="GNR41" s="36"/>
      <c r="GNS41" s="36"/>
      <c r="GNT41" s="36"/>
      <c r="GNU41" s="36"/>
      <c r="GNV41" s="36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5"/>
      <c r="GOJ41" s="35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5"/>
      <c r="GPH41" s="35"/>
      <c r="GPI41" s="36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5"/>
      <c r="GQF41" s="35"/>
      <c r="GQG41" s="36"/>
      <c r="GQH41" s="36"/>
      <c r="GQI41" s="36"/>
      <c r="GQJ41" s="36"/>
      <c r="GQK41" s="36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5"/>
      <c r="GRD41" s="35"/>
      <c r="GRE41" s="36"/>
      <c r="GRF41" s="36"/>
      <c r="GRG41" s="36"/>
      <c r="GRH41" s="36"/>
      <c r="GRI41" s="36"/>
      <c r="GRJ41" s="36"/>
      <c r="GRK41" s="36"/>
      <c r="GRL41" s="36"/>
      <c r="GRM41" s="36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5"/>
      <c r="GSB41" s="35"/>
      <c r="GSC41" s="36"/>
      <c r="GSD41" s="36"/>
      <c r="GSE41" s="36"/>
      <c r="GSF41" s="36"/>
      <c r="GSG41" s="36"/>
      <c r="GSH41" s="36"/>
      <c r="GSI41" s="36"/>
      <c r="GSJ41" s="36"/>
      <c r="GSK41" s="36"/>
      <c r="GSL41" s="36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5"/>
      <c r="GSZ41" s="35"/>
      <c r="GTA41" s="36"/>
      <c r="GTB41" s="36"/>
      <c r="GTC41" s="36"/>
      <c r="GTD41" s="36"/>
      <c r="GTE41" s="36"/>
      <c r="GTF41" s="36"/>
      <c r="GTG41" s="36"/>
      <c r="GTH41" s="36"/>
      <c r="GTI41" s="36"/>
      <c r="GTJ41" s="36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5"/>
      <c r="GTX41" s="35"/>
      <c r="GTY41" s="36"/>
      <c r="GTZ41" s="36"/>
      <c r="GUA41" s="36"/>
      <c r="GUB41" s="36"/>
      <c r="GUC41" s="36"/>
      <c r="GUD41" s="36"/>
      <c r="GUE41" s="36"/>
      <c r="GUF41" s="36"/>
      <c r="GUG41" s="36"/>
      <c r="GUH41" s="36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5"/>
      <c r="GUV41" s="35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5"/>
      <c r="GVT41" s="35"/>
      <c r="GVU41" s="36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5"/>
      <c r="GWR41" s="35"/>
      <c r="GWS41" s="36"/>
      <c r="GWT41" s="36"/>
      <c r="GWU41" s="36"/>
      <c r="GWV41" s="36"/>
      <c r="GWW41" s="36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5"/>
      <c r="GXP41" s="35"/>
      <c r="GXQ41" s="36"/>
      <c r="GXR41" s="36"/>
      <c r="GXS41" s="36"/>
      <c r="GXT41" s="36"/>
      <c r="GXU41" s="36"/>
      <c r="GXV41" s="36"/>
      <c r="GXW41" s="36"/>
      <c r="GXX41" s="36"/>
      <c r="GXY41" s="36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5"/>
      <c r="GYN41" s="35"/>
      <c r="GYO41" s="36"/>
      <c r="GYP41" s="36"/>
      <c r="GYQ41" s="36"/>
      <c r="GYR41" s="36"/>
      <c r="GYS41" s="36"/>
      <c r="GYT41" s="36"/>
      <c r="GYU41" s="36"/>
      <c r="GYV41" s="36"/>
      <c r="GYW41" s="36"/>
      <c r="GYX41" s="36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5"/>
      <c r="GZL41" s="35"/>
      <c r="GZM41" s="36"/>
      <c r="GZN41" s="36"/>
      <c r="GZO41" s="36"/>
      <c r="GZP41" s="36"/>
      <c r="GZQ41" s="36"/>
      <c r="GZR41" s="36"/>
      <c r="GZS41" s="36"/>
      <c r="GZT41" s="36"/>
      <c r="GZU41" s="36"/>
      <c r="GZV41" s="36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5"/>
      <c r="HAJ41" s="35"/>
      <c r="HAK41" s="36"/>
      <c r="HAL41" s="36"/>
      <c r="HAM41" s="36"/>
      <c r="HAN41" s="36"/>
      <c r="HAO41" s="36"/>
      <c r="HAP41" s="36"/>
      <c r="HAQ41" s="36"/>
      <c r="HAR41" s="36"/>
      <c r="HAS41" s="36"/>
      <c r="HAT41" s="36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5"/>
      <c r="HBH41" s="35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5"/>
      <c r="HCF41" s="35"/>
      <c r="HCG41" s="36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5"/>
      <c r="HDD41" s="35"/>
      <c r="HDE41" s="36"/>
      <c r="HDF41" s="36"/>
      <c r="HDG41" s="36"/>
      <c r="HDH41" s="36"/>
      <c r="HDI41" s="36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5"/>
      <c r="HEB41" s="35"/>
      <c r="HEC41" s="36"/>
      <c r="HED41" s="36"/>
      <c r="HEE41" s="36"/>
      <c r="HEF41" s="36"/>
      <c r="HEG41" s="36"/>
      <c r="HEH41" s="36"/>
      <c r="HEI41" s="36"/>
      <c r="HEJ41" s="36"/>
      <c r="HEK41" s="36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5"/>
      <c r="HEZ41" s="35"/>
      <c r="HFA41" s="36"/>
      <c r="HFB41" s="36"/>
      <c r="HFC41" s="36"/>
      <c r="HFD41" s="36"/>
      <c r="HFE41" s="36"/>
      <c r="HFF41" s="36"/>
      <c r="HFG41" s="36"/>
      <c r="HFH41" s="36"/>
      <c r="HFI41" s="36"/>
      <c r="HFJ41" s="36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5"/>
      <c r="HFX41" s="35"/>
      <c r="HFY41" s="36"/>
      <c r="HFZ41" s="36"/>
      <c r="HGA41" s="36"/>
      <c r="HGB41" s="36"/>
      <c r="HGC41" s="36"/>
      <c r="HGD41" s="36"/>
      <c r="HGE41" s="36"/>
      <c r="HGF41" s="36"/>
      <c r="HGG41" s="36"/>
      <c r="HGH41" s="36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5"/>
      <c r="HGV41" s="35"/>
      <c r="HGW41" s="36"/>
      <c r="HGX41" s="36"/>
      <c r="HGY41" s="36"/>
      <c r="HGZ41" s="36"/>
      <c r="HHA41" s="36"/>
      <c r="HHB41" s="36"/>
      <c r="HHC41" s="36"/>
      <c r="HHD41" s="36"/>
      <c r="HHE41" s="36"/>
      <c r="HHF41" s="36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5"/>
      <c r="HHT41" s="35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5"/>
      <c r="HIR41" s="35"/>
      <c r="HIS41" s="36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5"/>
      <c r="HJP41" s="35"/>
      <c r="HJQ41" s="36"/>
      <c r="HJR41" s="36"/>
      <c r="HJS41" s="36"/>
      <c r="HJT41" s="36"/>
      <c r="HJU41" s="36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5"/>
      <c r="HKN41" s="35"/>
      <c r="HKO41" s="36"/>
      <c r="HKP41" s="36"/>
      <c r="HKQ41" s="36"/>
      <c r="HKR41" s="36"/>
      <c r="HKS41" s="36"/>
      <c r="HKT41" s="36"/>
      <c r="HKU41" s="36"/>
      <c r="HKV41" s="36"/>
      <c r="HKW41" s="36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5"/>
      <c r="HLL41" s="35"/>
      <c r="HLM41" s="36"/>
      <c r="HLN41" s="36"/>
      <c r="HLO41" s="36"/>
      <c r="HLP41" s="36"/>
      <c r="HLQ41" s="36"/>
      <c r="HLR41" s="36"/>
      <c r="HLS41" s="36"/>
      <c r="HLT41" s="36"/>
      <c r="HLU41" s="36"/>
      <c r="HLV41" s="36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5"/>
      <c r="HMJ41" s="35"/>
      <c r="HMK41" s="36"/>
      <c r="HML41" s="36"/>
      <c r="HMM41" s="36"/>
      <c r="HMN41" s="36"/>
      <c r="HMO41" s="36"/>
      <c r="HMP41" s="36"/>
      <c r="HMQ41" s="36"/>
      <c r="HMR41" s="36"/>
      <c r="HMS41" s="36"/>
      <c r="HMT41" s="36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5"/>
      <c r="HNH41" s="35"/>
      <c r="HNI41" s="36"/>
      <c r="HNJ41" s="36"/>
      <c r="HNK41" s="36"/>
      <c r="HNL41" s="36"/>
      <c r="HNM41" s="36"/>
      <c r="HNN41" s="36"/>
      <c r="HNO41" s="36"/>
      <c r="HNP41" s="36"/>
      <c r="HNQ41" s="36"/>
      <c r="HNR41" s="36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5"/>
      <c r="HOF41" s="35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5"/>
      <c r="HPD41" s="35"/>
      <c r="HPE41" s="36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5"/>
      <c r="HQB41" s="35"/>
      <c r="HQC41" s="36"/>
      <c r="HQD41" s="36"/>
      <c r="HQE41" s="36"/>
      <c r="HQF41" s="36"/>
      <c r="HQG41" s="36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5"/>
      <c r="HQZ41" s="35"/>
      <c r="HRA41" s="36"/>
      <c r="HRB41" s="36"/>
      <c r="HRC41" s="36"/>
      <c r="HRD41" s="36"/>
      <c r="HRE41" s="36"/>
      <c r="HRF41" s="36"/>
      <c r="HRG41" s="36"/>
      <c r="HRH41" s="36"/>
      <c r="HRI41" s="36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5"/>
      <c r="HRX41" s="35"/>
      <c r="HRY41" s="36"/>
      <c r="HRZ41" s="36"/>
      <c r="HSA41" s="36"/>
      <c r="HSB41" s="36"/>
      <c r="HSC41" s="36"/>
      <c r="HSD41" s="36"/>
      <c r="HSE41" s="36"/>
      <c r="HSF41" s="36"/>
      <c r="HSG41" s="36"/>
      <c r="HSH41" s="36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5"/>
      <c r="HSV41" s="35"/>
      <c r="HSW41" s="36"/>
      <c r="HSX41" s="36"/>
      <c r="HSY41" s="36"/>
      <c r="HSZ41" s="36"/>
      <c r="HTA41" s="36"/>
      <c r="HTB41" s="36"/>
      <c r="HTC41" s="36"/>
      <c r="HTD41" s="36"/>
      <c r="HTE41" s="36"/>
      <c r="HTF41" s="36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5"/>
      <c r="HTT41" s="35"/>
      <c r="HTU41" s="36"/>
      <c r="HTV41" s="36"/>
      <c r="HTW41" s="36"/>
      <c r="HTX41" s="36"/>
      <c r="HTY41" s="36"/>
      <c r="HTZ41" s="36"/>
      <c r="HUA41" s="36"/>
      <c r="HUB41" s="36"/>
      <c r="HUC41" s="36"/>
      <c r="HUD41" s="36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5"/>
      <c r="HUR41" s="35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5"/>
      <c r="HVP41" s="35"/>
      <c r="HVQ41" s="36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5"/>
      <c r="HWN41" s="35"/>
      <c r="HWO41" s="36"/>
      <c r="HWP41" s="36"/>
      <c r="HWQ41" s="36"/>
      <c r="HWR41" s="36"/>
      <c r="HWS41" s="36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5"/>
      <c r="HXL41" s="35"/>
      <c r="HXM41" s="36"/>
      <c r="HXN41" s="36"/>
      <c r="HXO41" s="36"/>
      <c r="HXP41" s="36"/>
      <c r="HXQ41" s="36"/>
      <c r="HXR41" s="36"/>
      <c r="HXS41" s="36"/>
      <c r="HXT41" s="36"/>
      <c r="HXU41" s="36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5"/>
      <c r="HYJ41" s="35"/>
      <c r="HYK41" s="36"/>
      <c r="HYL41" s="36"/>
      <c r="HYM41" s="36"/>
      <c r="HYN41" s="36"/>
      <c r="HYO41" s="36"/>
      <c r="HYP41" s="36"/>
      <c r="HYQ41" s="36"/>
      <c r="HYR41" s="36"/>
      <c r="HYS41" s="36"/>
      <c r="HYT41" s="36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5"/>
      <c r="HZH41" s="35"/>
      <c r="HZI41" s="36"/>
      <c r="HZJ41" s="36"/>
      <c r="HZK41" s="36"/>
      <c r="HZL41" s="36"/>
      <c r="HZM41" s="36"/>
      <c r="HZN41" s="36"/>
      <c r="HZO41" s="36"/>
      <c r="HZP41" s="36"/>
      <c r="HZQ41" s="36"/>
      <c r="HZR41" s="36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5"/>
      <c r="IAF41" s="35"/>
      <c r="IAG41" s="36"/>
      <c r="IAH41" s="36"/>
      <c r="IAI41" s="36"/>
      <c r="IAJ41" s="36"/>
      <c r="IAK41" s="36"/>
      <c r="IAL41" s="36"/>
      <c r="IAM41" s="36"/>
      <c r="IAN41" s="36"/>
      <c r="IAO41" s="36"/>
      <c r="IAP41" s="36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5"/>
      <c r="IBD41" s="35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5"/>
      <c r="ICB41" s="35"/>
      <c r="ICC41" s="36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5"/>
      <c r="ICZ41" s="35"/>
      <c r="IDA41" s="36"/>
      <c r="IDB41" s="36"/>
      <c r="IDC41" s="36"/>
      <c r="IDD41" s="36"/>
      <c r="IDE41" s="36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5"/>
      <c r="IDX41" s="35"/>
      <c r="IDY41" s="36"/>
      <c r="IDZ41" s="36"/>
      <c r="IEA41" s="36"/>
      <c r="IEB41" s="36"/>
      <c r="IEC41" s="36"/>
      <c r="IED41" s="36"/>
      <c r="IEE41" s="36"/>
      <c r="IEF41" s="36"/>
      <c r="IEG41" s="36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5"/>
      <c r="IEV41" s="35"/>
      <c r="IEW41" s="36"/>
      <c r="IEX41" s="36"/>
      <c r="IEY41" s="36"/>
      <c r="IEZ41" s="36"/>
      <c r="IFA41" s="36"/>
      <c r="IFB41" s="36"/>
      <c r="IFC41" s="36"/>
      <c r="IFD41" s="36"/>
      <c r="IFE41" s="36"/>
      <c r="IFF41" s="36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5"/>
      <c r="IFT41" s="35"/>
      <c r="IFU41" s="36"/>
      <c r="IFV41" s="36"/>
      <c r="IFW41" s="36"/>
      <c r="IFX41" s="36"/>
      <c r="IFY41" s="36"/>
      <c r="IFZ41" s="36"/>
      <c r="IGA41" s="36"/>
      <c r="IGB41" s="36"/>
      <c r="IGC41" s="36"/>
      <c r="IGD41" s="36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5"/>
      <c r="IGR41" s="35"/>
      <c r="IGS41" s="36"/>
      <c r="IGT41" s="36"/>
      <c r="IGU41" s="36"/>
      <c r="IGV41" s="36"/>
      <c r="IGW41" s="36"/>
      <c r="IGX41" s="36"/>
      <c r="IGY41" s="36"/>
      <c r="IGZ41" s="36"/>
      <c r="IHA41" s="36"/>
      <c r="IHB41" s="36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5"/>
      <c r="IHP41" s="35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5"/>
      <c r="IIN41" s="35"/>
      <c r="IIO41" s="36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5"/>
      <c r="IJL41" s="35"/>
      <c r="IJM41" s="36"/>
      <c r="IJN41" s="36"/>
      <c r="IJO41" s="36"/>
      <c r="IJP41" s="36"/>
      <c r="IJQ41" s="36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5"/>
      <c r="IKJ41" s="35"/>
      <c r="IKK41" s="36"/>
      <c r="IKL41" s="36"/>
      <c r="IKM41" s="36"/>
      <c r="IKN41" s="36"/>
      <c r="IKO41" s="36"/>
      <c r="IKP41" s="36"/>
      <c r="IKQ41" s="36"/>
      <c r="IKR41" s="36"/>
      <c r="IKS41" s="36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5"/>
      <c r="ILH41" s="35"/>
      <c r="ILI41" s="36"/>
      <c r="ILJ41" s="36"/>
      <c r="ILK41" s="36"/>
      <c r="ILL41" s="36"/>
      <c r="ILM41" s="36"/>
      <c r="ILN41" s="36"/>
      <c r="ILO41" s="36"/>
      <c r="ILP41" s="36"/>
      <c r="ILQ41" s="36"/>
      <c r="ILR41" s="36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5"/>
      <c r="IMF41" s="35"/>
      <c r="IMG41" s="36"/>
      <c r="IMH41" s="36"/>
      <c r="IMI41" s="36"/>
      <c r="IMJ41" s="36"/>
      <c r="IMK41" s="36"/>
      <c r="IML41" s="36"/>
      <c r="IMM41" s="36"/>
      <c r="IMN41" s="36"/>
      <c r="IMO41" s="36"/>
      <c r="IMP41" s="36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5"/>
      <c r="IND41" s="35"/>
      <c r="INE41" s="36"/>
      <c r="INF41" s="36"/>
      <c r="ING41" s="36"/>
      <c r="INH41" s="36"/>
      <c r="INI41" s="36"/>
      <c r="INJ41" s="36"/>
      <c r="INK41" s="36"/>
      <c r="INL41" s="36"/>
      <c r="INM41" s="36"/>
      <c r="INN41" s="36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5"/>
      <c r="IOB41" s="35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5"/>
      <c r="IOZ41" s="35"/>
      <c r="IPA41" s="36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5"/>
      <c r="IPX41" s="35"/>
      <c r="IPY41" s="36"/>
      <c r="IPZ41" s="36"/>
      <c r="IQA41" s="36"/>
      <c r="IQB41" s="36"/>
      <c r="IQC41" s="36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5"/>
      <c r="IQV41" s="35"/>
      <c r="IQW41" s="36"/>
      <c r="IQX41" s="36"/>
      <c r="IQY41" s="36"/>
      <c r="IQZ41" s="36"/>
      <c r="IRA41" s="36"/>
      <c r="IRB41" s="36"/>
      <c r="IRC41" s="36"/>
      <c r="IRD41" s="36"/>
      <c r="IRE41" s="36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5"/>
      <c r="IRT41" s="35"/>
      <c r="IRU41" s="36"/>
      <c r="IRV41" s="36"/>
      <c r="IRW41" s="36"/>
      <c r="IRX41" s="36"/>
      <c r="IRY41" s="36"/>
      <c r="IRZ41" s="36"/>
      <c r="ISA41" s="36"/>
      <c r="ISB41" s="36"/>
      <c r="ISC41" s="36"/>
      <c r="ISD41" s="36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5"/>
      <c r="ISR41" s="35"/>
      <c r="ISS41" s="36"/>
      <c r="IST41" s="36"/>
      <c r="ISU41" s="36"/>
      <c r="ISV41" s="36"/>
      <c r="ISW41" s="36"/>
      <c r="ISX41" s="36"/>
      <c r="ISY41" s="36"/>
      <c r="ISZ41" s="36"/>
      <c r="ITA41" s="36"/>
      <c r="ITB41" s="36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5"/>
      <c r="ITP41" s="35"/>
      <c r="ITQ41" s="36"/>
      <c r="ITR41" s="36"/>
      <c r="ITS41" s="36"/>
      <c r="ITT41" s="36"/>
      <c r="ITU41" s="36"/>
      <c r="ITV41" s="36"/>
      <c r="ITW41" s="36"/>
      <c r="ITX41" s="36"/>
      <c r="ITY41" s="36"/>
      <c r="ITZ41" s="36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5"/>
      <c r="IUN41" s="35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5"/>
      <c r="IVL41" s="35"/>
      <c r="IVM41" s="36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5"/>
      <c r="IWJ41" s="35"/>
      <c r="IWK41" s="36"/>
      <c r="IWL41" s="36"/>
      <c r="IWM41" s="36"/>
      <c r="IWN41" s="36"/>
      <c r="IWO41" s="36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5"/>
      <c r="IXH41" s="35"/>
      <c r="IXI41" s="36"/>
      <c r="IXJ41" s="36"/>
      <c r="IXK41" s="36"/>
      <c r="IXL41" s="36"/>
      <c r="IXM41" s="36"/>
      <c r="IXN41" s="36"/>
      <c r="IXO41" s="36"/>
      <c r="IXP41" s="36"/>
      <c r="IXQ41" s="36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5"/>
      <c r="IYF41" s="35"/>
      <c r="IYG41" s="36"/>
      <c r="IYH41" s="36"/>
      <c r="IYI41" s="36"/>
      <c r="IYJ41" s="36"/>
      <c r="IYK41" s="36"/>
      <c r="IYL41" s="36"/>
      <c r="IYM41" s="36"/>
      <c r="IYN41" s="36"/>
      <c r="IYO41" s="36"/>
      <c r="IYP41" s="36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5"/>
      <c r="IZD41" s="35"/>
      <c r="IZE41" s="36"/>
      <c r="IZF41" s="36"/>
      <c r="IZG41" s="36"/>
      <c r="IZH41" s="36"/>
      <c r="IZI41" s="36"/>
      <c r="IZJ41" s="36"/>
      <c r="IZK41" s="36"/>
      <c r="IZL41" s="36"/>
      <c r="IZM41" s="36"/>
      <c r="IZN41" s="36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5"/>
      <c r="JAB41" s="35"/>
      <c r="JAC41" s="36"/>
      <c r="JAD41" s="36"/>
      <c r="JAE41" s="36"/>
      <c r="JAF41" s="36"/>
      <c r="JAG41" s="36"/>
      <c r="JAH41" s="36"/>
      <c r="JAI41" s="36"/>
      <c r="JAJ41" s="36"/>
      <c r="JAK41" s="36"/>
      <c r="JAL41" s="36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5"/>
      <c r="JAZ41" s="35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5"/>
      <c r="JBX41" s="35"/>
      <c r="JBY41" s="36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5"/>
      <c r="JCV41" s="35"/>
      <c r="JCW41" s="36"/>
      <c r="JCX41" s="36"/>
      <c r="JCY41" s="36"/>
      <c r="JCZ41" s="36"/>
      <c r="JDA41" s="36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5"/>
      <c r="JDT41" s="35"/>
      <c r="JDU41" s="36"/>
      <c r="JDV41" s="36"/>
      <c r="JDW41" s="36"/>
      <c r="JDX41" s="36"/>
      <c r="JDY41" s="36"/>
      <c r="JDZ41" s="36"/>
      <c r="JEA41" s="36"/>
      <c r="JEB41" s="36"/>
      <c r="JEC41" s="36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5"/>
      <c r="JER41" s="35"/>
      <c r="JES41" s="36"/>
      <c r="JET41" s="36"/>
      <c r="JEU41" s="36"/>
      <c r="JEV41" s="36"/>
      <c r="JEW41" s="36"/>
      <c r="JEX41" s="36"/>
      <c r="JEY41" s="36"/>
      <c r="JEZ41" s="36"/>
      <c r="JFA41" s="36"/>
      <c r="JFB41" s="36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5"/>
      <c r="JFP41" s="35"/>
      <c r="JFQ41" s="36"/>
      <c r="JFR41" s="36"/>
      <c r="JFS41" s="36"/>
      <c r="JFT41" s="36"/>
      <c r="JFU41" s="36"/>
      <c r="JFV41" s="36"/>
      <c r="JFW41" s="36"/>
      <c r="JFX41" s="36"/>
      <c r="JFY41" s="36"/>
      <c r="JFZ41" s="36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5"/>
      <c r="JGN41" s="35"/>
      <c r="JGO41" s="36"/>
      <c r="JGP41" s="36"/>
      <c r="JGQ41" s="36"/>
      <c r="JGR41" s="36"/>
      <c r="JGS41" s="36"/>
      <c r="JGT41" s="36"/>
      <c r="JGU41" s="36"/>
      <c r="JGV41" s="36"/>
      <c r="JGW41" s="36"/>
      <c r="JGX41" s="36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5"/>
      <c r="JHL41" s="35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5"/>
      <c r="JIJ41" s="35"/>
      <c r="JIK41" s="36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5"/>
      <c r="JJH41" s="35"/>
      <c r="JJI41" s="36"/>
      <c r="JJJ41" s="36"/>
      <c r="JJK41" s="36"/>
      <c r="JJL41" s="36"/>
      <c r="JJM41" s="36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5"/>
      <c r="JKF41" s="35"/>
      <c r="JKG41" s="36"/>
      <c r="JKH41" s="36"/>
      <c r="JKI41" s="36"/>
      <c r="JKJ41" s="36"/>
      <c r="JKK41" s="36"/>
      <c r="JKL41" s="36"/>
      <c r="JKM41" s="36"/>
      <c r="JKN41" s="36"/>
      <c r="JKO41" s="36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5"/>
      <c r="JLD41" s="35"/>
      <c r="JLE41" s="36"/>
      <c r="JLF41" s="36"/>
      <c r="JLG41" s="36"/>
      <c r="JLH41" s="36"/>
      <c r="JLI41" s="36"/>
      <c r="JLJ41" s="36"/>
      <c r="JLK41" s="36"/>
      <c r="JLL41" s="36"/>
      <c r="JLM41" s="36"/>
      <c r="JLN41" s="36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5"/>
      <c r="JMB41" s="35"/>
      <c r="JMC41" s="36"/>
      <c r="JMD41" s="36"/>
      <c r="JME41" s="36"/>
      <c r="JMF41" s="36"/>
      <c r="JMG41" s="36"/>
      <c r="JMH41" s="36"/>
      <c r="JMI41" s="36"/>
      <c r="JMJ41" s="36"/>
      <c r="JMK41" s="36"/>
      <c r="JML41" s="36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5"/>
      <c r="JMZ41" s="35"/>
      <c r="JNA41" s="36"/>
      <c r="JNB41" s="36"/>
      <c r="JNC41" s="36"/>
      <c r="JND41" s="36"/>
      <c r="JNE41" s="36"/>
      <c r="JNF41" s="36"/>
      <c r="JNG41" s="36"/>
      <c r="JNH41" s="36"/>
      <c r="JNI41" s="36"/>
      <c r="JNJ41" s="36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5"/>
      <c r="JNX41" s="35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5"/>
      <c r="JOV41" s="35"/>
      <c r="JOW41" s="36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5"/>
      <c r="JPT41" s="35"/>
      <c r="JPU41" s="36"/>
      <c r="JPV41" s="36"/>
      <c r="JPW41" s="36"/>
      <c r="JPX41" s="36"/>
      <c r="JPY41" s="36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5"/>
      <c r="JQR41" s="35"/>
      <c r="JQS41" s="36"/>
      <c r="JQT41" s="36"/>
      <c r="JQU41" s="36"/>
      <c r="JQV41" s="36"/>
      <c r="JQW41" s="36"/>
      <c r="JQX41" s="36"/>
      <c r="JQY41" s="36"/>
      <c r="JQZ41" s="36"/>
      <c r="JRA41" s="36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5"/>
      <c r="JRP41" s="35"/>
      <c r="JRQ41" s="36"/>
      <c r="JRR41" s="36"/>
      <c r="JRS41" s="36"/>
      <c r="JRT41" s="36"/>
      <c r="JRU41" s="36"/>
      <c r="JRV41" s="36"/>
      <c r="JRW41" s="36"/>
      <c r="JRX41" s="36"/>
      <c r="JRY41" s="36"/>
      <c r="JRZ41" s="36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5"/>
      <c r="JSN41" s="35"/>
      <c r="JSO41" s="36"/>
      <c r="JSP41" s="36"/>
      <c r="JSQ41" s="36"/>
      <c r="JSR41" s="36"/>
      <c r="JSS41" s="36"/>
      <c r="JST41" s="36"/>
      <c r="JSU41" s="36"/>
      <c r="JSV41" s="36"/>
      <c r="JSW41" s="36"/>
      <c r="JSX41" s="36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5"/>
      <c r="JTL41" s="35"/>
      <c r="JTM41" s="36"/>
      <c r="JTN41" s="36"/>
      <c r="JTO41" s="36"/>
      <c r="JTP41" s="36"/>
      <c r="JTQ41" s="36"/>
      <c r="JTR41" s="36"/>
      <c r="JTS41" s="36"/>
      <c r="JTT41" s="36"/>
      <c r="JTU41" s="36"/>
      <c r="JTV41" s="36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5"/>
      <c r="JUJ41" s="35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5"/>
      <c r="JVH41" s="35"/>
      <c r="JVI41" s="36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5"/>
      <c r="JWF41" s="35"/>
      <c r="JWG41" s="36"/>
      <c r="JWH41" s="36"/>
      <c r="JWI41" s="36"/>
      <c r="JWJ41" s="36"/>
      <c r="JWK41" s="36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5"/>
      <c r="JXD41" s="35"/>
      <c r="JXE41" s="36"/>
      <c r="JXF41" s="36"/>
      <c r="JXG41" s="36"/>
      <c r="JXH41" s="36"/>
      <c r="JXI41" s="36"/>
      <c r="JXJ41" s="36"/>
      <c r="JXK41" s="36"/>
      <c r="JXL41" s="36"/>
      <c r="JXM41" s="36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5"/>
      <c r="JYB41" s="35"/>
      <c r="JYC41" s="36"/>
      <c r="JYD41" s="36"/>
      <c r="JYE41" s="36"/>
      <c r="JYF41" s="36"/>
      <c r="JYG41" s="36"/>
      <c r="JYH41" s="36"/>
      <c r="JYI41" s="36"/>
      <c r="JYJ41" s="36"/>
      <c r="JYK41" s="36"/>
      <c r="JYL41" s="36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5"/>
      <c r="JYZ41" s="35"/>
      <c r="JZA41" s="36"/>
      <c r="JZB41" s="36"/>
      <c r="JZC41" s="36"/>
      <c r="JZD41" s="36"/>
      <c r="JZE41" s="36"/>
      <c r="JZF41" s="36"/>
      <c r="JZG41" s="36"/>
      <c r="JZH41" s="36"/>
      <c r="JZI41" s="36"/>
      <c r="JZJ41" s="36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5"/>
      <c r="JZX41" s="35"/>
      <c r="JZY41" s="36"/>
      <c r="JZZ41" s="36"/>
      <c r="KAA41" s="36"/>
      <c r="KAB41" s="36"/>
      <c r="KAC41" s="36"/>
      <c r="KAD41" s="36"/>
      <c r="KAE41" s="36"/>
      <c r="KAF41" s="36"/>
      <c r="KAG41" s="36"/>
      <c r="KAH41" s="36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5"/>
      <c r="KAV41" s="35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5"/>
      <c r="KBT41" s="35"/>
      <c r="KBU41" s="36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5"/>
      <c r="KCR41" s="35"/>
      <c r="KCS41" s="36"/>
      <c r="KCT41" s="36"/>
      <c r="KCU41" s="36"/>
      <c r="KCV41" s="36"/>
      <c r="KCW41" s="36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5"/>
      <c r="KDP41" s="35"/>
      <c r="KDQ41" s="36"/>
      <c r="KDR41" s="36"/>
      <c r="KDS41" s="36"/>
      <c r="KDT41" s="36"/>
      <c r="KDU41" s="36"/>
      <c r="KDV41" s="36"/>
      <c r="KDW41" s="36"/>
      <c r="KDX41" s="36"/>
      <c r="KDY41" s="36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5"/>
      <c r="KEN41" s="35"/>
      <c r="KEO41" s="36"/>
      <c r="KEP41" s="36"/>
      <c r="KEQ41" s="36"/>
      <c r="KER41" s="36"/>
      <c r="KES41" s="36"/>
      <c r="KET41" s="36"/>
      <c r="KEU41" s="36"/>
      <c r="KEV41" s="36"/>
      <c r="KEW41" s="36"/>
      <c r="KEX41" s="36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5"/>
      <c r="KFL41" s="35"/>
      <c r="KFM41" s="36"/>
      <c r="KFN41" s="36"/>
      <c r="KFO41" s="36"/>
      <c r="KFP41" s="36"/>
      <c r="KFQ41" s="36"/>
      <c r="KFR41" s="36"/>
      <c r="KFS41" s="36"/>
      <c r="KFT41" s="36"/>
      <c r="KFU41" s="36"/>
      <c r="KFV41" s="36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5"/>
      <c r="KGJ41" s="35"/>
      <c r="KGK41" s="36"/>
      <c r="KGL41" s="36"/>
      <c r="KGM41" s="36"/>
      <c r="KGN41" s="36"/>
      <c r="KGO41" s="36"/>
      <c r="KGP41" s="36"/>
      <c r="KGQ41" s="36"/>
      <c r="KGR41" s="36"/>
      <c r="KGS41" s="36"/>
      <c r="KGT41" s="36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5"/>
      <c r="KHH41" s="35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5"/>
      <c r="KIF41" s="35"/>
      <c r="KIG41" s="36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5"/>
      <c r="KJD41" s="35"/>
      <c r="KJE41" s="36"/>
      <c r="KJF41" s="36"/>
      <c r="KJG41" s="36"/>
      <c r="KJH41" s="36"/>
      <c r="KJI41" s="36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5"/>
      <c r="KKB41" s="35"/>
      <c r="KKC41" s="36"/>
      <c r="KKD41" s="36"/>
      <c r="KKE41" s="36"/>
      <c r="KKF41" s="36"/>
      <c r="KKG41" s="36"/>
      <c r="KKH41" s="36"/>
      <c r="KKI41" s="36"/>
      <c r="KKJ41" s="36"/>
      <c r="KKK41" s="36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5"/>
      <c r="KKZ41" s="35"/>
      <c r="KLA41" s="36"/>
      <c r="KLB41" s="36"/>
      <c r="KLC41" s="36"/>
      <c r="KLD41" s="36"/>
      <c r="KLE41" s="36"/>
      <c r="KLF41" s="36"/>
      <c r="KLG41" s="36"/>
      <c r="KLH41" s="36"/>
      <c r="KLI41" s="36"/>
      <c r="KLJ41" s="36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5"/>
      <c r="KLX41" s="35"/>
      <c r="KLY41" s="36"/>
      <c r="KLZ41" s="36"/>
      <c r="KMA41" s="36"/>
      <c r="KMB41" s="36"/>
      <c r="KMC41" s="36"/>
      <c r="KMD41" s="36"/>
      <c r="KME41" s="36"/>
      <c r="KMF41" s="36"/>
      <c r="KMG41" s="36"/>
      <c r="KMH41" s="36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5"/>
      <c r="KMV41" s="35"/>
      <c r="KMW41" s="36"/>
      <c r="KMX41" s="36"/>
      <c r="KMY41" s="36"/>
      <c r="KMZ41" s="36"/>
      <c r="KNA41" s="36"/>
      <c r="KNB41" s="36"/>
      <c r="KNC41" s="36"/>
      <c r="KND41" s="36"/>
      <c r="KNE41" s="36"/>
      <c r="KNF41" s="36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5"/>
      <c r="KNT41" s="35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5"/>
      <c r="KOR41" s="35"/>
      <c r="KOS41" s="36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5"/>
      <c r="KPP41" s="35"/>
      <c r="KPQ41" s="36"/>
      <c r="KPR41" s="36"/>
      <c r="KPS41" s="36"/>
      <c r="KPT41" s="36"/>
      <c r="KPU41" s="36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5"/>
      <c r="KQN41" s="35"/>
      <c r="KQO41" s="36"/>
      <c r="KQP41" s="36"/>
      <c r="KQQ41" s="36"/>
      <c r="KQR41" s="36"/>
      <c r="KQS41" s="36"/>
      <c r="KQT41" s="36"/>
      <c r="KQU41" s="36"/>
      <c r="KQV41" s="36"/>
      <c r="KQW41" s="36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5"/>
      <c r="KRL41" s="35"/>
      <c r="KRM41" s="36"/>
      <c r="KRN41" s="36"/>
      <c r="KRO41" s="36"/>
      <c r="KRP41" s="36"/>
      <c r="KRQ41" s="36"/>
      <c r="KRR41" s="36"/>
      <c r="KRS41" s="36"/>
      <c r="KRT41" s="36"/>
      <c r="KRU41" s="36"/>
      <c r="KRV41" s="36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5"/>
      <c r="KSJ41" s="35"/>
      <c r="KSK41" s="36"/>
      <c r="KSL41" s="36"/>
      <c r="KSM41" s="36"/>
      <c r="KSN41" s="36"/>
      <c r="KSO41" s="36"/>
      <c r="KSP41" s="36"/>
      <c r="KSQ41" s="36"/>
      <c r="KSR41" s="36"/>
      <c r="KSS41" s="36"/>
      <c r="KST41" s="36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5"/>
      <c r="KTH41" s="35"/>
      <c r="KTI41" s="36"/>
      <c r="KTJ41" s="36"/>
      <c r="KTK41" s="36"/>
      <c r="KTL41" s="36"/>
      <c r="KTM41" s="36"/>
      <c r="KTN41" s="36"/>
      <c r="KTO41" s="36"/>
      <c r="KTP41" s="36"/>
      <c r="KTQ41" s="36"/>
      <c r="KTR41" s="36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5"/>
      <c r="KUF41" s="35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5"/>
      <c r="KVD41" s="35"/>
      <c r="KVE41" s="36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5"/>
      <c r="KWB41" s="35"/>
      <c r="KWC41" s="36"/>
      <c r="KWD41" s="36"/>
      <c r="KWE41" s="36"/>
      <c r="KWF41" s="36"/>
      <c r="KWG41" s="36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5"/>
      <c r="KWZ41" s="35"/>
      <c r="KXA41" s="36"/>
      <c r="KXB41" s="36"/>
      <c r="KXC41" s="36"/>
      <c r="KXD41" s="36"/>
      <c r="KXE41" s="36"/>
      <c r="KXF41" s="36"/>
      <c r="KXG41" s="36"/>
      <c r="KXH41" s="36"/>
      <c r="KXI41" s="36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5"/>
      <c r="KXX41" s="35"/>
      <c r="KXY41" s="36"/>
      <c r="KXZ41" s="36"/>
      <c r="KYA41" s="36"/>
      <c r="KYB41" s="36"/>
      <c r="KYC41" s="36"/>
      <c r="KYD41" s="36"/>
      <c r="KYE41" s="36"/>
      <c r="KYF41" s="36"/>
      <c r="KYG41" s="36"/>
      <c r="KYH41" s="36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5"/>
      <c r="KYV41" s="35"/>
      <c r="KYW41" s="36"/>
      <c r="KYX41" s="36"/>
      <c r="KYY41" s="36"/>
      <c r="KYZ41" s="36"/>
      <c r="KZA41" s="36"/>
      <c r="KZB41" s="36"/>
      <c r="KZC41" s="36"/>
      <c r="KZD41" s="36"/>
      <c r="KZE41" s="36"/>
      <c r="KZF41" s="36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5"/>
      <c r="KZT41" s="35"/>
      <c r="KZU41" s="36"/>
      <c r="KZV41" s="36"/>
      <c r="KZW41" s="36"/>
      <c r="KZX41" s="36"/>
      <c r="KZY41" s="36"/>
      <c r="KZZ41" s="36"/>
      <c r="LAA41" s="36"/>
      <c r="LAB41" s="36"/>
      <c r="LAC41" s="36"/>
      <c r="LAD41" s="36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5"/>
      <c r="LAR41" s="35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5"/>
      <c r="LBP41" s="35"/>
      <c r="LBQ41" s="36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5"/>
      <c r="LCN41" s="35"/>
      <c r="LCO41" s="36"/>
      <c r="LCP41" s="36"/>
      <c r="LCQ41" s="36"/>
      <c r="LCR41" s="36"/>
      <c r="LCS41" s="36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5"/>
      <c r="LDL41" s="35"/>
      <c r="LDM41" s="36"/>
      <c r="LDN41" s="36"/>
      <c r="LDO41" s="36"/>
      <c r="LDP41" s="36"/>
      <c r="LDQ41" s="36"/>
      <c r="LDR41" s="36"/>
      <c r="LDS41" s="36"/>
      <c r="LDT41" s="36"/>
      <c r="LDU41" s="36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5"/>
      <c r="LEJ41" s="35"/>
      <c r="LEK41" s="36"/>
      <c r="LEL41" s="36"/>
      <c r="LEM41" s="36"/>
      <c r="LEN41" s="36"/>
      <c r="LEO41" s="36"/>
      <c r="LEP41" s="36"/>
      <c r="LEQ41" s="36"/>
      <c r="LER41" s="36"/>
      <c r="LES41" s="36"/>
      <c r="LET41" s="36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5"/>
      <c r="LFH41" s="35"/>
      <c r="LFI41" s="36"/>
      <c r="LFJ41" s="36"/>
      <c r="LFK41" s="36"/>
      <c r="LFL41" s="36"/>
      <c r="LFM41" s="36"/>
      <c r="LFN41" s="36"/>
      <c r="LFO41" s="36"/>
      <c r="LFP41" s="36"/>
      <c r="LFQ41" s="36"/>
      <c r="LFR41" s="36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5"/>
      <c r="LGF41" s="35"/>
      <c r="LGG41" s="36"/>
      <c r="LGH41" s="36"/>
      <c r="LGI41" s="36"/>
      <c r="LGJ41" s="36"/>
      <c r="LGK41" s="36"/>
      <c r="LGL41" s="36"/>
      <c r="LGM41" s="36"/>
      <c r="LGN41" s="36"/>
      <c r="LGO41" s="36"/>
      <c r="LGP41" s="36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5"/>
      <c r="LHD41" s="35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5"/>
      <c r="LIB41" s="35"/>
      <c r="LIC41" s="36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5"/>
      <c r="LIZ41" s="35"/>
      <c r="LJA41" s="36"/>
      <c r="LJB41" s="36"/>
      <c r="LJC41" s="36"/>
      <c r="LJD41" s="36"/>
      <c r="LJE41" s="36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5"/>
      <c r="LJX41" s="35"/>
      <c r="LJY41" s="36"/>
      <c r="LJZ41" s="36"/>
      <c r="LKA41" s="36"/>
      <c r="LKB41" s="36"/>
      <c r="LKC41" s="36"/>
      <c r="LKD41" s="36"/>
      <c r="LKE41" s="36"/>
      <c r="LKF41" s="36"/>
      <c r="LKG41" s="36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5"/>
      <c r="LKV41" s="35"/>
      <c r="LKW41" s="36"/>
      <c r="LKX41" s="36"/>
      <c r="LKY41" s="36"/>
      <c r="LKZ41" s="36"/>
      <c r="LLA41" s="36"/>
      <c r="LLB41" s="36"/>
      <c r="LLC41" s="36"/>
      <c r="LLD41" s="36"/>
      <c r="LLE41" s="36"/>
      <c r="LLF41" s="36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5"/>
      <c r="LLT41" s="35"/>
      <c r="LLU41" s="36"/>
      <c r="LLV41" s="36"/>
      <c r="LLW41" s="36"/>
      <c r="LLX41" s="36"/>
      <c r="LLY41" s="36"/>
      <c r="LLZ41" s="36"/>
      <c r="LMA41" s="36"/>
      <c r="LMB41" s="36"/>
      <c r="LMC41" s="36"/>
      <c r="LMD41" s="36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5"/>
      <c r="LMR41" s="35"/>
      <c r="LMS41" s="36"/>
      <c r="LMT41" s="36"/>
      <c r="LMU41" s="36"/>
      <c r="LMV41" s="36"/>
      <c r="LMW41" s="36"/>
      <c r="LMX41" s="36"/>
      <c r="LMY41" s="36"/>
      <c r="LMZ41" s="36"/>
      <c r="LNA41" s="36"/>
      <c r="LNB41" s="36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5"/>
      <c r="LNP41" s="35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5"/>
      <c r="LON41" s="35"/>
      <c r="LOO41" s="36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5"/>
      <c r="LPL41" s="35"/>
      <c r="LPM41" s="36"/>
      <c r="LPN41" s="36"/>
      <c r="LPO41" s="36"/>
      <c r="LPP41" s="36"/>
      <c r="LPQ41" s="36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5"/>
      <c r="LQJ41" s="35"/>
      <c r="LQK41" s="36"/>
      <c r="LQL41" s="36"/>
      <c r="LQM41" s="36"/>
      <c r="LQN41" s="36"/>
      <c r="LQO41" s="36"/>
      <c r="LQP41" s="36"/>
      <c r="LQQ41" s="36"/>
      <c r="LQR41" s="36"/>
      <c r="LQS41" s="36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5"/>
      <c r="LRH41" s="35"/>
      <c r="LRI41" s="36"/>
      <c r="LRJ41" s="36"/>
      <c r="LRK41" s="36"/>
      <c r="LRL41" s="36"/>
      <c r="LRM41" s="36"/>
      <c r="LRN41" s="36"/>
      <c r="LRO41" s="36"/>
      <c r="LRP41" s="36"/>
      <c r="LRQ41" s="36"/>
      <c r="LRR41" s="36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5"/>
      <c r="LSF41" s="35"/>
      <c r="LSG41" s="36"/>
      <c r="LSH41" s="36"/>
      <c r="LSI41" s="36"/>
      <c r="LSJ41" s="36"/>
      <c r="LSK41" s="36"/>
      <c r="LSL41" s="36"/>
      <c r="LSM41" s="36"/>
      <c r="LSN41" s="36"/>
      <c r="LSO41" s="36"/>
      <c r="LSP41" s="36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5"/>
      <c r="LTD41" s="35"/>
      <c r="LTE41" s="36"/>
      <c r="LTF41" s="36"/>
      <c r="LTG41" s="36"/>
      <c r="LTH41" s="36"/>
      <c r="LTI41" s="36"/>
      <c r="LTJ41" s="36"/>
      <c r="LTK41" s="36"/>
      <c r="LTL41" s="36"/>
      <c r="LTM41" s="36"/>
      <c r="LTN41" s="36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5"/>
      <c r="LUB41" s="35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5"/>
      <c r="LUZ41" s="35"/>
      <c r="LVA41" s="36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5"/>
      <c r="LVX41" s="35"/>
      <c r="LVY41" s="36"/>
      <c r="LVZ41" s="36"/>
      <c r="LWA41" s="36"/>
      <c r="LWB41" s="36"/>
      <c r="LWC41" s="36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5"/>
      <c r="LWV41" s="35"/>
      <c r="LWW41" s="36"/>
      <c r="LWX41" s="36"/>
      <c r="LWY41" s="36"/>
      <c r="LWZ41" s="36"/>
      <c r="LXA41" s="36"/>
      <c r="LXB41" s="36"/>
      <c r="LXC41" s="36"/>
      <c r="LXD41" s="36"/>
      <c r="LXE41" s="36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5"/>
      <c r="LXT41" s="35"/>
      <c r="LXU41" s="36"/>
      <c r="LXV41" s="36"/>
      <c r="LXW41" s="36"/>
      <c r="LXX41" s="36"/>
      <c r="LXY41" s="36"/>
      <c r="LXZ41" s="36"/>
      <c r="LYA41" s="36"/>
      <c r="LYB41" s="36"/>
      <c r="LYC41" s="36"/>
      <c r="LYD41" s="36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5"/>
      <c r="LYR41" s="35"/>
      <c r="LYS41" s="36"/>
      <c r="LYT41" s="36"/>
      <c r="LYU41" s="36"/>
      <c r="LYV41" s="36"/>
      <c r="LYW41" s="36"/>
      <c r="LYX41" s="36"/>
      <c r="LYY41" s="36"/>
      <c r="LYZ41" s="36"/>
      <c r="LZA41" s="36"/>
      <c r="LZB41" s="36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5"/>
      <c r="LZP41" s="35"/>
      <c r="LZQ41" s="36"/>
      <c r="LZR41" s="36"/>
      <c r="LZS41" s="36"/>
      <c r="LZT41" s="36"/>
      <c r="LZU41" s="36"/>
      <c r="LZV41" s="36"/>
      <c r="LZW41" s="36"/>
      <c r="LZX41" s="36"/>
      <c r="LZY41" s="36"/>
      <c r="LZZ41" s="36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5"/>
      <c r="MAN41" s="35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5"/>
      <c r="MBL41" s="35"/>
      <c r="MBM41" s="36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5"/>
      <c r="MCJ41" s="35"/>
      <c r="MCK41" s="36"/>
      <c r="MCL41" s="36"/>
      <c r="MCM41" s="36"/>
      <c r="MCN41" s="36"/>
      <c r="MCO41" s="36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5"/>
      <c r="MDH41" s="35"/>
      <c r="MDI41" s="36"/>
      <c r="MDJ41" s="36"/>
      <c r="MDK41" s="36"/>
      <c r="MDL41" s="36"/>
      <c r="MDM41" s="36"/>
      <c r="MDN41" s="36"/>
      <c r="MDO41" s="36"/>
      <c r="MDP41" s="36"/>
      <c r="MDQ41" s="36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5"/>
      <c r="MEF41" s="35"/>
      <c r="MEG41" s="36"/>
      <c r="MEH41" s="36"/>
      <c r="MEI41" s="36"/>
      <c r="MEJ41" s="36"/>
      <c r="MEK41" s="36"/>
      <c r="MEL41" s="36"/>
      <c r="MEM41" s="36"/>
      <c r="MEN41" s="36"/>
      <c r="MEO41" s="36"/>
      <c r="MEP41" s="36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5"/>
      <c r="MFD41" s="35"/>
      <c r="MFE41" s="36"/>
      <c r="MFF41" s="36"/>
      <c r="MFG41" s="36"/>
      <c r="MFH41" s="36"/>
      <c r="MFI41" s="36"/>
      <c r="MFJ41" s="36"/>
      <c r="MFK41" s="36"/>
      <c r="MFL41" s="36"/>
      <c r="MFM41" s="36"/>
      <c r="MFN41" s="36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5"/>
      <c r="MGB41" s="35"/>
      <c r="MGC41" s="36"/>
      <c r="MGD41" s="36"/>
      <c r="MGE41" s="36"/>
      <c r="MGF41" s="36"/>
      <c r="MGG41" s="36"/>
      <c r="MGH41" s="36"/>
      <c r="MGI41" s="36"/>
      <c r="MGJ41" s="36"/>
      <c r="MGK41" s="36"/>
      <c r="MGL41" s="36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5"/>
      <c r="MGZ41" s="35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5"/>
      <c r="MHX41" s="35"/>
      <c r="MHY41" s="36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5"/>
      <c r="MIV41" s="35"/>
      <c r="MIW41" s="36"/>
      <c r="MIX41" s="36"/>
      <c r="MIY41" s="36"/>
      <c r="MIZ41" s="36"/>
      <c r="MJA41" s="36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5"/>
      <c r="MJT41" s="35"/>
      <c r="MJU41" s="36"/>
      <c r="MJV41" s="36"/>
      <c r="MJW41" s="36"/>
      <c r="MJX41" s="36"/>
      <c r="MJY41" s="36"/>
      <c r="MJZ41" s="36"/>
      <c r="MKA41" s="36"/>
      <c r="MKB41" s="36"/>
      <c r="MKC41" s="36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5"/>
      <c r="MKR41" s="35"/>
      <c r="MKS41" s="36"/>
      <c r="MKT41" s="36"/>
      <c r="MKU41" s="36"/>
      <c r="MKV41" s="36"/>
      <c r="MKW41" s="36"/>
      <c r="MKX41" s="36"/>
      <c r="MKY41" s="36"/>
      <c r="MKZ41" s="36"/>
      <c r="MLA41" s="36"/>
      <c r="MLB41" s="36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5"/>
      <c r="MLP41" s="35"/>
      <c r="MLQ41" s="36"/>
      <c r="MLR41" s="36"/>
      <c r="MLS41" s="36"/>
      <c r="MLT41" s="36"/>
      <c r="MLU41" s="36"/>
      <c r="MLV41" s="36"/>
      <c r="MLW41" s="36"/>
      <c r="MLX41" s="36"/>
      <c r="MLY41" s="36"/>
      <c r="MLZ41" s="36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5"/>
      <c r="MMN41" s="35"/>
      <c r="MMO41" s="36"/>
      <c r="MMP41" s="36"/>
      <c r="MMQ41" s="36"/>
      <c r="MMR41" s="36"/>
      <c r="MMS41" s="36"/>
      <c r="MMT41" s="36"/>
      <c r="MMU41" s="36"/>
      <c r="MMV41" s="36"/>
      <c r="MMW41" s="36"/>
      <c r="MMX41" s="36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5"/>
      <c r="MNL41" s="35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5"/>
      <c r="MOJ41" s="35"/>
      <c r="MOK41" s="36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5"/>
      <c r="MPH41" s="35"/>
      <c r="MPI41" s="36"/>
      <c r="MPJ41" s="36"/>
      <c r="MPK41" s="36"/>
      <c r="MPL41" s="36"/>
      <c r="MPM41" s="36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5"/>
      <c r="MQF41" s="35"/>
      <c r="MQG41" s="36"/>
      <c r="MQH41" s="36"/>
      <c r="MQI41" s="36"/>
      <c r="MQJ41" s="36"/>
      <c r="MQK41" s="36"/>
      <c r="MQL41" s="36"/>
      <c r="MQM41" s="36"/>
      <c r="MQN41" s="36"/>
      <c r="MQO41" s="36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5"/>
      <c r="MRD41" s="35"/>
      <c r="MRE41" s="36"/>
      <c r="MRF41" s="36"/>
      <c r="MRG41" s="36"/>
      <c r="MRH41" s="36"/>
      <c r="MRI41" s="36"/>
      <c r="MRJ41" s="36"/>
      <c r="MRK41" s="36"/>
      <c r="MRL41" s="36"/>
      <c r="MRM41" s="36"/>
      <c r="MRN41" s="36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5"/>
      <c r="MSB41" s="35"/>
      <c r="MSC41" s="36"/>
      <c r="MSD41" s="36"/>
      <c r="MSE41" s="36"/>
      <c r="MSF41" s="36"/>
      <c r="MSG41" s="36"/>
      <c r="MSH41" s="36"/>
      <c r="MSI41" s="36"/>
      <c r="MSJ41" s="36"/>
      <c r="MSK41" s="36"/>
      <c r="MSL41" s="36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5"/>
      <c r="MSZ41" s="35"/>
      <c r="MTA41" s="36"/>
      <c r="MTB41" s="36"/>
      <c r="MTC41" s="36"/>
      <c r="MTD41" s="36"/>
      <c r="MTE41" s="36"/>
      <c r="MTF41" s="36"/>
      <c r="MTG41" s="36"/>
      <c r="MTH41" s="36"/>
      <c r="MTI41" s="36"/>
      <c r="MTJ41" s="36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5"/>
      <c r="MTX41" s="35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5"/>
      <c r="MUV41" s="35"/>
      <c r="MUW41" s="36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5"/>
      <c r="MVT41" s="35"/>
      <c r="MVU41" s="36"/>
      <c r="MVV41" s="36"/>
      <c r="MVW41" s="36"/>
      <c r="MVX41" s="36"/>
      <c r="MVY41" s="36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5"/>
      <c r="MWR41" s="35"/>
      <c r="MWS41" s="36"/>
      <c r="MWT41" s="36"/>
      <c r="MWU41" s="36"/>
      <c r="MWV41" s="36"/>
      <c r="MWW41" s="36"/>
      <c r="MWX41" s="36"/>
      <c r="MWY41" s="36"/>
      <c r="MWZ41" s="36"/>
      <c r="MXA41" s="36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5"/>
      <c r="MXP41" s="35"/>
      <c r="MXQ41" s="36"/>
      <c r="MXR41" s="36"/>
      <c r="MXS41" s="36"/>
      <c r="MXT41" s="36"/>
      <c r="MXU41" s="36"/>
      <c r="MXV41" s="36"/>
      <c r="MXW41" s="36"/>
      <c r="MXX41" s="36"/>
      <c r="MXY41" s="36"/>
      <c r="MXZ41" s="36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5"/>
      <c r="MYN41" s="35"/>
      <c r="MYO41" s="36"/>
      <c r="MYP41" s="36"/>
      <c r="MYQ41" s="36"/>
      <c r="MYR41" s="36"/>
      <c r="MYS41" s="36"/>
      <c r="MYT41" s="36"/>
      <c r="MYU41" s="36"/>
      <c r="MYV41" s="36"/>
      <c r="MYW41" s="36"/>
      <c r="MYX41" s="36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5"/>
      <c r="MZL41" s="35"/>
      <c r="MZM41" s="36"/>
      <c r="MZN41" s="36"/>
      <c r="MZO41" s="36"/>
      <c r="MZP41" s="36"/>
      <c r="MZQ41" s="36"/>
      <c r="MZR41" s="36"/>
      <c r="MZS41" s="36"/>
      <c r="MZT41" s="36"/>
      <c r="MZU41" s="36"/>
      <c r="MZV41" s="36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5"/>
      <c r="NAJ41" s="35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5"/>
      <c r="NBH41" s="35"/>
      <c r="NBI41" s="36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5"/>
      <c r="NCF41" s="35"/>
      <c r="NCG41" s="36"/>
      <c r="NCH41" s="36"/>
      <c r="NCI41" s="36"/>
      <c r="NCJ41" s="36"/>
      <c r="NCK41" s="36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5"/>
      <c r="NDD41" s="35"/>
      <c r="NDE41" s="36"/>
      <c r="NDF41" s="36"/>
      <c r="NDG41" s="36"/>
      <c r="NDH41" s="36"/>
      <c r="NDI41" s="36"/>
      <c r="NDJ41" s="36"/>
      <c r="NDK41" s="36"/>
      <c r="NDL41" s="36"/>
      <c r="NDM41" s="36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5"/>
      <c r="NEB41" s="35"/>
      <c r="NEC41" s="36"/>
      <c r="NED41" s="36"/>
      <c r="NEE41" s="36"/>
      <c r="NEF41" s="36"/>
      <c r="NEG41" s="36"/>
      <c r="NEH41" s="36"/>
      <c r="NEI41" s="36"/>
      <c r="NEJ41" s="36"/>
      <c r="NEK41" s="36"/>
      <c r="NEL41" s="36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5"/>
      <c r="NEZ41" s="35"/>
      <c r="NFA41" s="36"/>
      <c r="NFB41" s="36"/>
      <c r="NFC41" s="36"/>
      <c r="NFD41" s="36"/>
      <c r="NFE41" s="36"/>
      <c r="NFF41" s="36"/>
      <c r="NFG41" s="36"/>
      <c r="NFH41" s="36"/>
      <c r="NFI41" s="36"/>
      <c r="NFJ41" s="36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5"/>
      <c r="NFX41" s="35"/>
      <c r="NFY41" s="36"/>
      <c r="NFZ41" s="36"/>
      <c r="NGA41" s="36"/>
      <c r="NGB41" s="36"/>
      <c r="NGC41" s="36"/>
      <c r="NGD41" s="36"/>
      <c r="NGE41" s="36"/>
      <c r="NGF41" s="36"/>
      <c r="NGG41" s="36"/>
      <c r="NGH41" s="36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5"/>
      <c r="NGV41" s="35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5"/>
      <c r="NHT41" s="35"/>
      <c r="NHU41" s="36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5"/>
      <c r="NIR41" s="35"/>
      <c r="NIS41" s="36"/>
      <c r="NIT41" s="36"/>
      <c r="NIU41" s="36"/>
      <c r="NIV41" s="36"/>
      <c r="NIW41" s="36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5"/>
      <c r="NJP41" s="35"/>
      <c r="NJQ41" s="36"/>
      <c r="NJR41" s="36"/>
      <c r="NJS41" s="36"/>
      <c r="NJT41" s="36"/>
      <c r="NJU41" s="36"/>
      <c r="NJV41" s="36"/>
      <c r="NJW41" s="36"/>
      <c r="NJX41" s="36"/>
      <c r="NJY41" s="36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5"/>
      <c r="NKN41" s="35"/>
      <c r="NKO41" s="36"/>
      <c r="NKP41" s="36"/>
      <c r="NKQ41" s="36"/>
      <c r="NKR41" s="36"/>
      <c r="NKS41" s="36"/>
      <c r="NKT41" s="36"/>
      <c r="NKU41" s="36"/>
      <c r="NKV41" s="36"/>
      <c r="NKW41" s="36"/>
      <c r="NKX41" s="36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5"/>
      <c r="NLL41" s="35"/>
      <c r="NLM41" s="36"/>
      <c r="NLN41" s="36"/>
      <c r="NLO41" s="36"/>
      <c r="NLP41" s="36"/>
      <c r="NLQ41" s="36"/>
      <c r="NLR41" s="36"/>
      <c r="NLS41" s="36"/>
      <c r="NLT41" s="36"/>
      <c r="NLU41" s="36"/>
      <c r="NLV41" s="36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5"/>
      <c r="NMJ41" s="35"/>
      <c r="NMK41" s="36"/>
      <c r="NML41" s="36"/>
      <c r="NMM41" s="36"/>
      <c r="NMN41" s="36"/>
      <c r="NMO41" s="36"/>
      <c r="NMP41" s="36"/>
      <c r="NMQ41" s="36"/>
      <c r="NMR41" s="36"/>
      <c r="NMS41" s="36"/>
      <c r="NMT41" s="36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5"/>
      <c r="NNH41" s="35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5"/>
      <c r="NOF41" s="35"/>
      <c r="NOG41" s="36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5"/>
      <c r="NPD41" s="35"/>
      <c r="NPE41" s="36"/>
      <c r="NPF41" s="36"/>
      <c r="NPG41" s="36"/>
      <c r="NPH41" s="36"/>
      <c r="NPI41" s="36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5"/>
      <c r="NQB41" s="35"/>
      <c r="NQC41" s="36"/>
      <c r="NQD41" s="36"/>
      <c r="NQE41" s="36"/>
      <c r="NQF41" s="36"/>
      <c r="NQG41" s="36"/>
      <c r="NQH41" s="36"/>
      <c r="NQI41" s="36"/>
      <c r="NQJ41" s="36"/>
      <c r="NQK41" s="36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5"/>
      <c r="NQZ41" s="35"/>
      <c r="NRA41" s="36"/>
      <c r="NRB41" s="36"/>
      <c r="NRC41" s="36"/>
      <c r="NRD41" s="36"/>
      <c r="NRE41" s="36"/>
      <c r="NRF41" s="36"/>
      <c r="NRG41" s="36"/>
      <c r="NRH41" s="36"/>
      <c r="NRI41" s="36"/>
      <c r="NRJ41" s="36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5"/>
      <c r="NRX41" s="35"/>
      <c r="NRY41" s="36"/>
      <c r="NRZ41" s="36"/>
      <c r="NSA41" s="36"/>
      <c r="NSB41" s="36"/>
      <c r="NSC41" s="36"/>
      <c r="NSD41" s="36"/>
      <c r="NSE41" s="36"/>
      <c r="NSF41" s="36"/>
      <c r="NSG41" s="36"/>
      <c r="NSH41" s="36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5"/>
      <c r="NSV41" s="35"/>
      <c r="NSW41" s="36"/>
      <c r="NSX41" s="36"/>
      <c r="NSY41" s="36"/>
      <c r="NSZ41" s="36"/>
      <c r="NTA41" s="36"/>
      <c r="NTB41" s="36"/>
      <c r="NTC41" s="36"/>
      <c r="NTD41" s="36"/>
      <c r="NTE41" s="36"/>
      <c r="NTF41" s="36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5"/>
      <c r="NTT41" s="35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5"/>
      <c r="NUR41" s="35"/>
      <c r="NUS41" s="36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5"/>
      <c r="NVP41" s="35"/>
      <c r="NVQ41" s="36"/>
      <c r="NVR41" s="36"/>
      <c r="NVS41" s="36"/>
      <c r="NVT41" s="36"/>
      <c r="NVU41" s="36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5"/>
      <c r="NWN41" s="35"/>
      <c r="NWO41" s="36"/>
      <c r="NWP41" s="36"/>
      <c r="NWQ41" s="36"/>
      <c r="NWR41" s="36"/>
      <c r="NWS41" s="36"/>
      <c r="NWT41" s="36"/>
      <c r="NWU41" s="36"/>
      <c r="NWV41" s="36"/>
      <c r="NWW41" s="36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5"/>
      <c r="NXL41" s="35"/>
      <c r="NXM41" s="36"/>
      <c r="NXN41" s="36"/>
      <c r="NXO41" s="36"/>
      <c r="NXP41" s="36"/>
      <c r="NXQ41" s="36"/>
      <c r="NXR41" s="36"/>
      <c r="NXS41" s="36"/>
      <c r="NXT41" s="36"/>
      <c r="NXU41" s="36"/>
      <c r="NXV41" s="36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5"/>
      <c r="NYJ41" s="35"/>
      <c r="NYK41" s="36"/>
      <c r="NYL41" s="36"/>
      <c r="NYM41" s="36"/>
      <c r="NYN41" s="36"/>
      <c r="NYO41" s="36"/>
      <c r="NYP41" s="36"/>
      <c r="NYQ41" s="36"/>
      <c r="NYR41" s="36"/>
      <c r="NYS41" s="36"/>
      <c r="NYT41" s="36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5"/>
      <c r="NZH41" s="35"/>
      <c r="NZI41" s="36"/>
      <c r="NZJ41" s="36"/>
      <c r="NZK41" s="36"/>
      <c r="NZL41" s="36"/>
      <c r="NZM41" s="36"/>
      <c r="NZN41" s="36"/>
      <c r="NZO41" s="36"/>
      <c r="NZP41" s="36"/>
      <c r="NZQ41" s="36"/>
      <c r="NZR41" s="36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5"/>
      <c r="OAF41" s="35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5"/>
      <c r="OBD41" s="35"/>
      <c r="OBE41" s="36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5"/>
      <c r="OCB41" s="35"/>
      <c r="OCC41" s="36"/>
      <c r="OCD41" s="36"/>
      <c r="OCE41" s="36"/>
      <c r="OCF41" s="36"/>
      <c r="OCG41" s="36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5"/>
      <c r="OCZ41" s="35"/>
      <c r="ODA41" s="36"/>
      <c r="ODB41" s="36"/>
      <c r="ODC41" s="36"/>
      <c r="ODD41" s="36"/>
      <c r="ODE41" s="36"/>
      <c r="ODF41" s="36"/>
      <c r="ODG41" s="36"/>
      <c r="ODH41" s="36"/>
      <c r="ODI41" s="36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5"/>
      <c r="ODX41" s="35"/>
      <c r="ODY41" s="36"/>
      <c r="ODZ41" s="36"/>
      <c r="OEA41" s="36"/>
      <c r="OEB41" s="36"/>
      <c r="OEC41" s="36"/>
      <c r="OED41" s="36"/>
      <c r="OEE41" s="36"/>
      <c r="OEF41" s="36"/>
      <c r="OEG41" s="36"/>
      <c r="OEH41" s="36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5"/>
      <c r="OEV41" s="35"/>
      <c r="OEW41" s="36"/>
      <c r="OEX41" s="36"/>
      <c r="OEY41" s="36"/>
      <c r="OEZ41" s="36"/>
      <c r="OFA41" s="36"/>
      <c r="OFB41" s="36"/>
      <c r="OFC41" s="36"/>
      <c r="OFD41" s="36"/>
      <c r="OFE41" s="36"/>
      <c r="OFF41" s="36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5"/>
      <c r="OFT41" s="35"/>
      <c r="OFU41" s="36"/>
      <c r="OFV41" s="36"/>
      <c r="OFW41" s="36"/>
      <c r="OFX41" s="36"/>
      <c r="OFY41" s="36"/>
      <c r="OFZ41" s="36"/>
      <c r="OGA41" s="36"/>
      <c r="OGB41" s="36"/>
      <c r="OGC41" s="36"/>
      <c r="OGD41" s="36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5"/>
      <c r="OGR41" s="35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5"/>
      <c r="OHP41" s="35"/>
      <c r="OHQ41" s="36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5"/>
      <c r="OIN41" s="35"/>
      <c r="OIO41" s="36"/>
      <c r="OIP41" s="36"/>
      <c r="OIQ41" s="36"/>
      <c r="OIR41" s="36"/>
      <c r="OIS41" s="36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5"/>
      <c r="OJL41" s="35"/>
      <c r="OJM41" s="36"/>
      <c r="OJN41" s="36"/>
      <c r="OJO41" s="36"/>
      <c r="OJP41" s="36"/>
      <c r="OJQ41" s="36"/>
      <c r="OJR41" s="36"/>
      <c r="OJS41" s="36"/>
      <c r="OJT41" s="36"/>
      <c r="OJU41" s="36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5"/>
      <c r="OKJ41" s="35"/>
      <c r="OKK41" s="36"/>
      <c r="OKL41" s="36"/>
      <c r="OKM41" s="36"/>
      <c r="OKN41" s="36"/>
      <c r="OKO41" s="36"/>
      <c r="OKP41" s="36"/>
      <c r="OKQ41" s="36"/>
      <c r="OKR41" s="36"/>
      <c r="OKS41" s="36"/>
      <c r="OKT41" s="36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5"/>
      <c r="OLH41" s="35"/>
      <c r="OLI41" s="36"/>
      <c r="OLJ41" s="36"/>
      <c r="OLK41" s="36"/>
      <c r="OLL41" s="36"/>
      <c r="OLM41" s="36"/>
      <c r="OLN41" s="36"/>
      <c r="OLO41" s="36"/>
      <c r="OLP41" s="36"/>
      <c r="OLQ41" s="36"/>
      <c r="OLR41" s="36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5"/>
      <c r="OMF41" s="35"/>
      <c r="OMG41" s="36"/>
      <c r="OMH41" s="36"/>
      <c r="OMI41" s="36"/>
      <c r="OMJ41" s="36"/>
      <c r="OMK41" s="36"/>
      <c r="OML41" s="36"/>
      <c r="OMM41" s="36"/>
      <c r="OMN41" s="36"/>
      <c r="OMO41" s="36"/>
      <c r="OMP41" s="36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5"/>
      <c r="OND41" s="35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5"/>
      <c r="OOB41" s="35"/>
      <c r="OOC41" s="36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5"/>
      <c r="OOZ41" s="35"/>
      <c r="OPA41" s="36"/>
      <c r="OPB41" s="36"/>
      <c r="OPC41" s="36"/>
      <c r="OPD41" s="36"/>
      <c r="OPE41" s="36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5"/>
      <c r="OPX41" s="35"/>
      <c r="OPY41" s="36"/>
      <c r="OPZ41" s="36"/>
      <c r="OQA41" s="36"/>
      <c r="OQB41" s="36"/>
      <c r="OQC41" s="36"/>
      <c r="OQD41" s="36"/>
      <c r="OQE41" s="36"/>
      <c r="OQF41" s="36"/>
      <c r="OQG41" s="36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5"/>
      <c r="OQV41" s="35"/>
      <c r="OQW41" s="36"/>
      <c r="OQX41" s="36"/>
      <c r="OQY41" s="36"/>
      <c r="OQZ41" s="36"/>
      <c r="ORA41" s="36"/>
      <c r="ORB41" s="36"/>
      <c r="ORC41" s="36"/>
      <c r="ORD41" s="36"/>
      <c r="ORE41" s="36"/>
      <c r="ORF41" s="36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5"/>
      <c r="ORT41" s="35"/>
      <c r="ORU41" s="36"/>
      <c r="ORV41" s="36"/>
      <c r="ORW41" s="36"/>
      <c r="ORX41" s="36"/>
      <c r="ORY41" s="36"/>
      <c r="ORZ41" s="36"/>
      <c r="OSA41" s="36"/>
      <c r="OSB41" s="36"/>
      <c r="OSC41" s="36"/>
      <c r="OSD41" s="36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5"/>
      <c r="OSR41" s="35"/>
      <c r="OSS41" s="36"/>
      <c r="OST41" s="36"/>
      <c r="OSU41" s="36"/>
      <c r="OSV41" s="36"/>
      <c r="OSW41" s="36"/>
      <c r="OSX41" s="36"/>
      <c r="OSY41" s="36"/>
      <c r="OSZ41" s="36"/>
      <c r="OTA41" s="36"/>
      <c r="OTB41" s="36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5"/>
      <c r="OTP41" s="35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5"/>
      <c r="OUN41" s="35"/>
      <c r="OUO41" s="36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5"/>
      <c r="OVL41" s="35"/>
      <c r="OVM41" s="36"/>
      <c r="OVN41" s="36"/>
      <c r="OVO41" s="36"/>
      <c r="OVP41" s="36"/>
      <c r="OVQ41" s="36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5"/>
      <c r="OWJ41" s="35"/>
      <c r="OWK41" s="36"/>
      <c r="OWL41" s="36"/>
      <c r="OWM41" s="36"/>
      <c r="OWN41" s="36"/>
      <c r="OWO41" s="36"/>
      <c r="OWP41" s="36"/>
      <c r="OWQ41" s="36"/>
      <c r="OWR41" s="36"/>
      <c r="OWS41" s="36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5"/>
      <c r="OXH41" s="35"/>
      <c r="OXI41" s="36"/>
      <c r="OXJ41" s="36"/>
      <c r="OXK41" s="36"/>
      <c r="OXL41" s="36"/>
      <c r="OXM41" s="36"/>
      <c r="OXN41" s="36"/>
      <c r="OXO41" s="36"/>
      <c r="OXP41" s="36"/>
      <c r="OXQ41" s="36"/>
      <c r="OXR41" s="36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5"/>
      <c r="OYF41" s="35"/>
      <c r="OYG41" s="36"/>
      <c r="OYH41" s="36"/>
      <c r="OYI41" s="36"/>
      <c r="OYJ41" s="36"/>
      <c r="OYK41" s="36"/>
      <c r="OYL41" s="36"/>
      <c r="OYM41" s="36"/>
      <c r="OYN41" s="36"/>
      <c r="OYO41" s="36"/>
      <c r="OYP41" s="36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5"/>
      <c r="OZD41" s="35"/>
      <c r="OZE41" s="36"/>
      <c r="OZF41" s="36"/>
      <c r="OZG41" s="36"/>
      <c r="OZH41" s="36"/>
      <c r="OZI41" s="36"/>
      <c r="OZJ41" s="36"/>
      <c r="OZK41" s="36"/>
      <c r="OZL41" s="36"/>
      <c r="OZM41" s="36"/>
      <c r="OZN41" s="36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5"/>
      <c r="PAB41" s="35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5"/>
      <c r="PAZ41" s="35"/>
      <c r="PBA41" s="36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5"/>
      <c r="PBX41" s="35"/>
      <c r="PBY41" s="36"/>
      <c r="PBZ41" s="36"/>
      <c r="PCA41" s="36"/>
      <c r="PCB41" s="36"/>
      <c r="PCC41" s="36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5"/>
      <c r="PCV41" s="35"/>
      <c r="PCW41" s="36"/>
      <c r="PCX41" s="36"/>
      <c r="PCY41" s="36"/>
      <c r="PCZ41" s="36"/>
      <c r="PDA41" s="36"/>
      <c r="PDB41" s="36"/>
      <c r="PDC41" s="36"/>
      <c r="PDD41" s="36"/>
      <c r="PDE41" s="36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5"/>
      <c r="PDT41" s="35"/>
      <c r="PDU41" s="36"/>
      <c r="PDV41" s="36"/>
      <c r="PDW41" s="36"/>
      <c r="PDX41" s="36"/>
      <c r="PDY41" s="36"/>
      <c r="PDZ41" s="36"/>
      <c r="PEA41" s="36"/>
      <c r="PEB41" s="36"/>
      <c r="PEC41" s="36"/>
      <c r="PED41" s="36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5"/>
      <c r="PER41" s="35"/>
      <c r="PES41" s="36"/>
      <c r="PET41" s="36"/>
      <c r="PEU41" s="36"/>
      <c r="PEV41" s="36"/>
      <c r="PEW41" s="36"/>
      <c r="PEX41" s="36"/>
      <c r="PEY41" s="36"/>
      <c r="PEZ41" s="36"/>
      <c r="PFA41" s="36"/>
      <c r="PFB41" s="36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5"/>
      <c r="PFP41" s="35"/>
      <c r="PFQ41" s="36"/>
      <c r="PFR41" s="36"/>
      <c r="PFS41" s="36"/>
      <c r="PFT41" s="36"/>
      <c r="PFU41" s="36"/>
      <c r="PFV41" s="36"/>
      <c r="PFW41" s="36"/>
      <c r="PFX41" s="36"/>
      <c r="PFY41" s="36"/>
      <c r="PFZ41" s="36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5"/>
      <c r="PGN41" s="35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5"/>
      <c r="PHL41" s="35"/>
      <c r="PHM41" s="36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5"/>
      <c r="PIJ41" s="35"/>
      <c r="PIK41" s="36"/>
      <c r="PIL41" s="36"/>
      <c r="PIM41" s="36"/>
      <c r="PIN41" s="36"/>
      <c r="PIO41" s="36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5"/>
      <c r="PJH41" s="35"/>
      <c r="PJI41" s="36"/>
      <c r="PJJ41" s="36"/>
      <c r="PJK41" s="36"/>
      <c r="PJL41" s="36"/>
      <c r="PJM41" s="36"/>
      <c r="PJN41" s="36"/>
      <c r="PJO41" s="36"/>
      <c r="PJP41" s="36"/>
      <c r="PJQ41" s="36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5"/>
      <c r="PKF41" s="35"/>
      <c r="PKG41" s="36"/>
      <c r="PKH41" s="36"/>
      <c r="PKI41" s="36"/>
      <c r="PKJ41" s="36"/>
      <c r="PKK41" s="36"/>
      <c r="PKL41" s="36"/>
      <c r="PKM41" s="36"/>
      <c r="PKN41" s="36"/>
      <c r="PKO41" s="36"/>
      <c r="PKP41" s="36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5"/>
      <c r="PLD41" s="35"/>
      <c r="PLE41" s="36"/>
      <c r="PLF41" s="36"/>
      <c r="PLG41" s="36"/>
      <c r="PLH41" s="36"/>
      <c r="PLI41" s="36"/>
      <c r="PLJ41" s="36"/>
      <c r="PLK41" s="36"/>
      <c r="PLL41" s="36"/>
      <c r="PLM41" s="36"/>
      <c r="PLN41" s="36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5"/>
      <c r="PMB41" s="35"/>
      <c r="PMC41" s="36"/>
      <c r="PMD41" s="36"/>
      <c r="PME41" s="36"/>
      <c r="PMF41" s="36"/>
      <c r="PMG41" s="36"/>
      <c r="PMH41" s="36"/>
      <c r="PMI41" s="36"/>
      <c r="PMJ41" s="36"/>
      <c r="PMK41" s="36"/>
      <c r="PML41" s="36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5"/>
      <c r="PMZ41" s="35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5"/>
      <c r="PNX41" s="35"/>
      <c r="PNY41" s="36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5"/>
      <c r="POV41" s="35"/>
      <c r="POW41" s="36"/>
      <c r="POX41" s="36"/>
      <c r="POY41" s="36"/>
      <c r="POZ41" s="36"/>
      <c r="PPA41" s="36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5"/>
      <c r="PPT41" s="35"/>
      <c r="PPU41" s="36"/>
      <c r="PPV41" s="36"/>
      <c r="PPW41" s="36"/>
      <c r="PPX41" s="36"/>
      <c r="PPY41" s="36"/>
      <c r="PPZ41" s="36"/>
      <c r="PQA41" s="36"/>
      <c r="PQB41" s="36"/>
      <c r="PQC41" s="36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5"/>
      <c r="PQR41" s="35"/>
      <c r="PQS41" s="36"/>
      <c r="PQT41" s="36"/>
      <c r="PQU41" s="36"/>
      <c r="PQV41" s="36"/>
      <c r="PQW41" s="36"/>
      <c r="PQX41" s="36"/>
      <c r="PQY41" s="36"/>
      <c r="PQZ41" s="36"/>
      <c r="PRA41" s="36"/>
      <c r="PRB41" s="36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5"/>
      <c r="PRP41" s="35"/>
      <c r="PRQ41" s="36"/>
      <c r="PRR41" s="36"/>
      <c r="PRS41" s="36"/>
      <c r="PRT41" s="36"/>
      <c r="PRU41" s="36"/>
      <c r="PRV41" s="36"/>
      <c r="PRW41" s="36"/>
      <c r="PRX41" s="36"/>
      <c r="PRY41" s="36"/>
      <c r="PRZ41" s="36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5"/>
      <c r="PSN41" s="35"/>
      <c r="PSO41" s="36"/>
      <c r="PSP41" s="36"/>
      <c r="PSQ41" s="36"/>
      <c r="PSR41" s="36"/>
      <c r="PSS41" s="36"/>
      <c r="PST41" s="36"/>
      <c r="PSU41" s="36"/>
      <c r="PSV41" s="36"/>
      <c r="PSW41" s="36"/>
      <c r="PSX41" s="36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5"/>
      <c r="PTL41" s="35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5"/>
      <c r="PUJ41" s="35"/>
      <c r="PUK41" s="36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5"/>
      <c r="PVH41" s="35"/>
      <c r="PVI41" s="36"/>
      <c r="PVJ41" s="36"/>
      <c r="PVK41" s="36"/>
      <c r="PVL41" s="36"/>
      <c r="PVM41" s="36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5"/>
      <c r="PWF41" s="35"/>
      <c r="PWG41" s="36"/>
      <c r="PWH41" s="36"/>
      <c r="PWI41" s="36"/>
      <c r="PWJ41" s="36"/>
      <c r="PWK41" s="36"/>
      <c r="PWL41" s="36"/>
      <c r="PWM41" s="36"/>
      <c r="PWN41" s="36"/>
      <c r="PWO41" s="36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5"/>
      <c r="PXD41" s="35"/>
      <c r="PXE41" s="36"/>
      <c r="PXF41" s="36"/>
      <c r="PXG41" s="36"/>
      <c r="PXH41" s="36"/>
      <c r="PXI41" s="36"/>
      <c r="PXJ41" s="36"/>
      <c r="PXK41" s="36"/>
      <c r="PXL41" s="36"/>
      <c r="PXM41" s="36"/>
      <c r="PXN41" s="36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5"/>
      <c r="PYB41" s="35"/>
      <c r="PYC41" s="36"/>
      <c r="PYD41" s="36"/>
      <c r="PYE41" s="36"/>
      <c r="PYF41" s="36"/>
      <c r="PYG41" s="36"/>
      <c r="PYH41" s="36"/>
      <c r="PYI41" s="36"/>
      <c r="PYJ41" s="36"/>
      <c r="PYK41" s="36"/>
      <c r="PYL41" s="36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5"/>
      <c r="PYZ41" s="35"/>
      <c r="PZA41" s="36"/>
      <c r="PZB41" s="36"/>
      <c r="PZC41" s="36"/>
      <c r="PZD41" s="36"/>
      <c r="PZE41" s="36"/>
      <c r="PZF41" s="36"/>
      <c r="PZG41" s="36"/>
      <c r="PZH41" s="36"/>
      <c r="PZI41" s="36"/>
      <c r="PZJ41" s="36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5"/>
      <c r="PZX41" s="35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5"/>
      <c r="QAV41" s="35"/>
      <c r="QAW41" s="36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5"/>
      <c r="QBT41" s="35"/>
      <c r="QBU41" s="36"/>
      <c r="QBV41" s="36"/>
      <c r="QBW41" s="36"/>
      <c r="QBX41" s="36"/>
      <c r="QBY41" s="36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5"/>
      <c r="QCR41" s="35"/>
      <c r="QCS41" s="36"/>
      <c r="QCT41" s="36"/>
      <c r="QCU41" s="36"/>
      <c r="QCV41" s="36"/>
      <c r="QCW41" s="36"/>
      <c r="QCX41" s="36"/>
      <c r="QCY41" s="36"/>
      <c r="QCZ41" s="36"/>
      <c r="QDA41" s="36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5"/>
      <c r="QDP41" s="35"/>
      <c r="QDQ41" s="36"/>
      <c r="QDR41" s="36"/>
      <c r="QDS41" s="36"/>
      <c r="QDT41" s="36"/>
      <c r="QDU41" s="36"/>
      <c r="QDV41" s="36"/>
      <c r="QDW41" s="36"/>
      <c r="QDX41" s="36"/>
      <c r="QDY41" s="36"/>
      <c r="QDZ41" s="36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5"/>
      <c r="QEN41" s="35"/>
      <c r="QEO41" s="36"/>
      <c r="QEP41" s="36"/>
      <c r="QEQ41" s="36"/>
      <c r="QER41" s="36"/>
      <c r="QES41" s="36"/>
      <c r="QET41" s="36"/>
      <c r="QEU41" s="36"/>
      <c r="QEV41" s="36"/>
      <c r="QEW41" s="36"/>
      <c r="QEX41" s="36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5"/>
      <c r="QFL41" s="35"/>
      <c r="QFM41" s="36"/>
      <c r="QFN41" s="36"/>
      <c r="QFO41" s="36"/>
      <c r="QFP41" s="36"/>
      <c r="QFQ41" s="36"/>
      <c r="QFR41" s="36"/>
      <c r="QFS41" s="36"/>
      <c r="QFT41" s="36"/>
      <c r="QFU41" s="36"/>
      <c r="QFV41" s="36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5"/>
      <c r="QGJ41" s="35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5"/>
      <c r="QHH41" s="35"/>
      <c r="QHI41" s="36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5"/>
      <c r="QIF41" s="35"/>
      <c r="QIG41" s="36"/>
      <c r="QIH41" s="36"/>
      <c r="QII41" s="36"/>
      <c r="QIJ41" s="36"/>
      <c r="QIK41" s="36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5"/>
      <c r="QJD41" s="35"/>
      <c r="QJE41" s="36"/>
      <c r="QJF41" s="36"/>
      <c r="QJG41" s="36"/>
      <c r="QJH41" s="36"/>
      <c r="QJI41" s="36"/>
      <c r="QJJ41" s="36"/>
      <c r="QJK41" s="36"/>
      <c r="QJL41" s="36"/>
      <c r="QJM41" s="36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5"/>
      <c r="QKB41" s="35"/>
      <c r="QKC41" s="36"/>
      <c r="QKD41" s="36"/>
      <c r="QKE41" s="36"/>
      <c r="QKF41" s="36"/>
      <c r="QKG41" s="36"/>
      <c r="QKH41" s="36"/>
      <c r="QKI41" s="36"/>
      <c r="QKJ41" s="36"/>
      <c r="QKK41" s="36"/>
      <c r="QKL41" s="36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5"/>
      <c r="QKZ41" s="35"/>
      <c r="QLA41" s="36"/>
      <c r="QLB41" s="36"/>
      <c r="QLC41" s="36"/>
      <c r="QLD41" s="36"/>
      <c r="QLE41" s="36"/>
      <c r="QLF41" s="36"/>
      <c r="QLG41" s="36"/>
      <c r="QLH41" s="36"/>
      <c r="QLI41" s="36"/>
      <c r="QLJ41" s="36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5"/>
      <c r="QLX41" s="35"/>
      <c r="QLY41" s="36"/>
      <c r="QLZ41" s="36"/>
      <c r="QMA41" s="36"/>
      <c r="QMB41" s="36"/>
      <c r="QMC41" s="36"/>
      <c r="QMD41" s="36"/>
      <c r="QME41" s="36"/>
      <c r="QMF41" s="36"/>
      <c r="QMG41" s="36"/>
      <c r="QMH41" s="36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5"/>
      <c r="QMV41" s="35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5"/>
      <c r="QNT41" s="35"/>
      <c r="QNU41" s="36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5"/>
      <c r="QOR41" s="35"/>
      <c r="QOS41" s="36"/>
      <c r="QOT41" s="36"/>
      <c r="QOU41" s="36"/>
      <c r="QOV41" s="36"/>
      <c r="QOW41" s="36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5"/>
      <c r="QPP41" s="35"/>
      <c r="QPQ41" s="36"/>
      <c r="QPR41" s="36"/>
      <c r="QPS41" s="36"/>
      <c r="QPT41" s="36"/>
      <c r="QPU41" s="36"/>
      <c r="QPV41" s="36"/>
      <c r="QPW41" s="36"/>
      <c r="QPX41" s="36"/>
      <c r="QPY41" s="36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5"/>
      <c r="QQN41" s="35"/>
      <c r="QQO41" s="36"/>
      <c r="QQP41" s="36"/>
      <c r="QQQ41" s="36"/>
      <c r="QQR41" s="36"/>
      <c r="QQS41" s="36"/>
      <c r="QQT41" s="36"/>
      <c r="QQU41" s="36"/>
      <c r="QQV41" s="36"/>
      <c r="QQW41" s="36"/>
      <c r="QQX41" s="36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5"/>
      <c r="QRL41" s="35"/>
      <c r="QRM41" s="36"/>
      <c r="QRN41" s="36"/>
      <c r="QRO41" s="36"/>
      <c r="QRP41" s="36"/>
      <c r="QRQ41" s="36"/>
      <c r="QRR41" s="36"/>
      <c r="QRS41" s="36"/>
      <c r="QRT41" s="36"/>
      <c r="QRU41" s="36"/>
      <c r="QRV41" s="36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5"/>
      <c r="QSJ41" s="35"/>
      <c r="QSK41" s="36"/>
      <c r="QSL41" s="36"/>
      <c r="QSM41" s="36"/>
      <c r="QSN41" s="36"/>
      <c r="QSO41" s="36"/>
      <c r="QSP41" s="36"/>
      <c r="QSQ41" s="36"/>
      <c r="QSR41" s="36"/>
      <c r="QSS41" s="36"/>
      <c r="QST41" s="36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5"/>
      <c r="QTH41" s="35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5"/>
      <c r="QUF41" s="35"/>
      <c r="QUG41" s="36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5"/>
      <c r="QVD41" s="35"/>
      <c r="QVE41" s="36"/>
      <c r="QVF41" s="36"/>
      <c r="QVG41" s="36"/>
      <c r="QVH41" s="36"/>
      <c r="QVI41" s="36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5"/>
      <c r="QWB41" s="35"/>
      <c r="QWC41" s="36"/>
      <c r="QWD41" s="36"/>
      <c r="QWE41" s="36"/>
      <c r="QWF41" s="36"/>
      <c r="QWG41" s="36"/>
      <c r="QWH41" s="36"/>
      <c r="QWI41" s="36"/>
      <c r="QWJ41" s="36"/>
      <c r="QWK41" s="36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5"/>
      <c r="QWZ41" s="35"/>
      <c r="QXA41" s="36"/>
      <c r="QXB41" s="36"/>
      <c r="QXC41" s="36"/>
      <c r="QXD41" s="36"/>
      <c r="QXE41" s="36"/>
      <c r="QXF41" s="36"/>
      <c r="QXG41" s="36"/>
      <c r="QXH41" s="36"/>
      <c r="QXI41" s="36"/>
      <c r="QXJ41" s="36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5"/>
      <c r="QXX41" s="35"/>
      <c r="QXY41" s="36"/>
      <c r="QXZ41" s="36"/>
      <c r="QYA41" s="36"/>
      <c r="QYB41" s="36"/>
      <c r="QYC41" s="36"/>
      <c r="QYD41" s="36"/>
      <c r="QYE41" s="36"/>
      <c r="QYF41" s="36"/>
      <c r="QYG41" s="36"/>
      <c r="QYH41" s="36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5"/>
      <c r="QYV41" s="35"/>
      <c r="QYW41" s="36"/>
      <c r="QYX41" s="36"/>
      <c r="QYY41" s="36"/>
      <c r="QYZ41" s="36"/>
      <c r="QZA41" s="36"/>
      <c r="QZB41" s="36"/>
      <c r="QZC41" s="36"/>
      <c r="QZD41" s="36"/>
      <c r="QZE41" s="36"/>
      <c r="QZF41" s="36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5"/>
      <c r="QZT41" s="35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5"/>
      <c r="RAR41" s="35"/>
      <c r="RAS41" s="36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5"/>
      <c r="RBP41" s="35"/>
      <c r="RBQ41" s="36"/>
      <c r="RBR41" s="36"/>
      <c r="RBS41" s="36"/>
      <c r="RBT41" s="36"/>
      <c r="RBU41" s="36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5"/>
      <c r="RCN41" s="35"/>
      <c r="RCO41" s="36"/>
      <c r="RCP41" s="36"/>
      <c r="RCQ41" s="36"/>
      <c r="RCR41" s="36"/>
      <c r="RCS41" s="36"/>
      <c r="RCT41" s="36"/>
      <c r="RCU41" s="36"/>
      <c r="RCV41" s="36"/>
      <c r="RCW41" s="36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5"/>
      <c r="RDL41" s="35"/>
      <c r="RDM41" s="36"/>
      <c r="RDN41" s="36"/>
      <c r="RDO41" s="36"/>
      <c r="RDP41" s="36"/>
      <c r="RDQ41" s="36"/>
      <c r="RDR41" s="36"/>
      <c r="RDS41" s="36"/>
      <c r="RDT41" s="36"/>
      <c r="RDU41" s="36"/>
      <c r="RDV41" s="36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5"/>
      <c r="REJ41" s="35"/>
      <c r="REK41" s="36"/>
      <c r="REL41" s="36"/>
      <c r="REM41" s="36"/>
      <c r="REN41" s="36"/>
      <c r="REO41" s="36"/>
      <c r="REP41" s="36"/>
      <c r="REQ41" s="36"/>
      <c r="RER41" s="36"/>
      <c r="RES41" s="36"/>
      <c r="RET41" s="36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5"/>
      <c r="RFH41" s="35"/>
      <c r="RFI41" s="36"/>
      <c r="RFJ41" s="36"/>
      <c r="RFK41" s="36"/>
      <c r="RFL41" s="36"/>
      <c r="RFM41" s="36"/>
      <c r="RFN41" s="36"/>
      <c r="RFO41" s="36"/>
      <c r="RFP41" s="36"/>
      <c r="RFQ41" s="36"/>
      <c r="RFR41" s="36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5"/>
      <c r="RGF41" s="35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5"/>
      <c r="RHD41" s="35"/>
      <c r="RHE41" s="36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5"/>
      <c r="RIB41" s="35"/>
      <c r="RIC41" s="36"/>
      <c r="RID41" s="36"/>
      <c r="RIE41" s="36"/>
      <c r="RIF41" s="36"/>
      <c r="RIG41" s="36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5"/>
      <c r="RIZ41" s="35"/>
      <c r="RJA41" s="36"/>
      <c r="RJB41" s="36"/>
      <c r="RJC41" s="36"/>
      <c r="RJD41" s="36"/>
      <c r="RJE41" s="36"/>
      <c r="RJF41" s="36"/>
      <c r="RJG41" s="36"/>
      <c r="RJH41" s="36"/>
      <c r="RJI41" s="36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5"/>
      <c r="RJX41" s="35"/>
      <c r="RJY41" s="36"/>
      <c r="RJZ41" s="36"/>
      <c r="RKA41" s="36"/>
      <c r="RKB41" s="36"/>
      <c r="RKC41" s="36"/>
      <c r="RKD41" s="36"/>
      <c r="RKE41" s="36"/>
      <c r="RKF41" s="36"/>
      <c r="RKG41" s="36"/>
      <c r="RKH41" s="36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5"/>
      <c r="RKV41" s="35"/>
      <c r="RKW41" s="36"/>
      <c r="RKX41" s="36"/>
      <c r="RKY41" s="36"/>
      <c r="RKZ41" s="36"/>
      <c r="RLA41" s="36"/>
      <c r="RLB41" s="36"/>
      <c r="RLC41" s="36"/>
      <c r="RLD41" s="36"/>
      <c r="RLE41" s="36"/>
      <c r="RLF41" s="36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5"/>
      <c r="RLT41" s="35"/>
      <c r="RLU41" s="36"/>
      <c r="RLV41" s="36"/>
      <c r="RLW41" s="36"/>
      <c r="RLX41" s="36"/>
      <c r="RLY41" s="36"/>
      <c r="RLZ41" s="36"/>
      <c r="RMA41" s="36"/>
      <c r="RMB41" s="36"/>
      <c r="RMC41" s="36"/>
      <c r="RMD41" s="36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5"/>
      <c r="RMR41" s="35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5"/>
      <c r="RNP41" s="35"/>
      <c r="RNQ41" s="36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5"/>
      <c r="RON41" s="35"/>
      <c r="ROO41" s="36"/>
      <c r="ROP41" s="36"/>
      <c r="ROQ41" s="36"/>
      <c r="ROR41" s="36"/>
      <c r="ROS41" s="36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5"/>
      <c r="RPL41" s="35"/>
      <c r="RPM41" s="36"/>
      <c r="RPN41" s="36"/>
      <c r="RPO41" s="36"/>
      <c r="RPP41" s="36"/>
      <c r="RPQ41" s="36"/>
      <c r="RPR41" s="36"/>
      <c r="RPS41" s="36"/>
      <c r="RPT41" s="36"/>
      <c r="RPU41" s="36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5"/>
      <c r="RQJ41" s="35"/>
      <c r="RQK41" s="36"/>
      <c r="RQL41" s="36"/>
      <c r="RQM41" s="36"/>
      <c r="RQN41" s="36"/>
      <c r="RQO41" s="36"/>
      <c r="RQP41" s="36"/>
      <c r="RQQ41" s="36"/>
      <c r="RQR41" s="36"/>
      <c r="RQS41" s="36"/>
      <c r="RQT41" s="36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5"/>
      <c r="RRH41" s="35"/>
      <c r="RRI41" s="36"/>
      <c r="RRJ41" s="36"/>
      <c r="RRK41" s="36"/>
      <c r="RRL41" s="36"/>
      <c r="RRM41" s="36"/>
      <c r="RRN41" s="36"/>
      <c r="RRO41" s="36"/>
      <c r="RRP41" s="36"/>
      <c r="RRQ41" s="36"/>
      <c r="RRR41" s="36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5"/>
      <c r="RSF41" s="35"/>
      <c r="RSG41" s="36"/>
      <c r="RSH41" s="36"/>
      <c r="RSI41" s="36"/>
      <c r="RSJ41" s="36"/>
      <c r="RSK41" s="36"/>
      <c r="RSL41" s="36"/>
      <c r="RSM41" s="36"/>
      <c r="RSN41" s="36"/>
      <c r="RSO41" s="36"/>
      <c r="RSP41" s="36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5"/>
      <c r="RTD41" s="35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5"/>
      <c r="RUB41" s="35"/>
      <c r="RUC41" s="36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5"/>
      <c r="RUZ41" s="35"/>
      <c r="RVA41" s="36"/>
      <c r="RVB41" s="36"/>
      <c r="RVC41" s="36"/>
      <c r="RVD41" s="36"/>
      <c r="RVE41" s="36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5"/>
      <c r="RVX41" s="35"/>
      <c r="RVY41" s="36"/>
      <c r="RVZ41" s="36"/>
      <c r="RWA41" s="36"/>
      <c r="RWB41" s="36"/>
      <c r="RWC41" s="36"/>
      <c r="RWD41" s="36"/>
      <c r="RWE41" s="36"/>
      <c r="RWF41" s="36"/>
      <c r="RWG41" s="36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5"/>
      <c r="RWV41" s="35"/>
      <c r="RWW41" s="36"/>
      <c r="RWX41" s="36"/>
      <c r="RWY41" s="36"/>
      <c r="RWZ41" s="36"/>
      <c r="RXA41" s="36"/>
      <c r="RXB41" s="36"/>
      <c r="RXC41" s="36"/>
      <c r="RXD41" s="36"/>
      <c r="RXE41" s="36"/>
      <c r="RXF41" s="36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5"/>
      <c r="RXT41" s="35"/>
      <c r="RXU41" s="36"/>
      <c r="RXV41" s="36"/>
      <c r="RXW41" s="36"/>
      <c r="RXX41" s="36"/>
      <c r="RXY41" s="36"/>
      <c r="RXZ41" s="36"/>
      <c r="RYA41" s="36"/>
      <c r="RYB41" s="36"/>
      <c r="RYC41" s="36"/>
      <c r="RYD41" s="36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5"/>
      <c r="RYR41" s="35"/>
      <c r="RYS41" s="36"/>
      <c r="RYT41" s="36"/>
      <c r="RYU41" s="36"/>
      <c r="RYV41" s="36"/>
      <c r="RYW41" s="36"/>
      <c r="RYX41" s="36"/>
      <c r="RYY41" s="36"/>
      <c r="RYZ41" s="36"/>
      <c r="RZA41" s="36"/>
      <c r="RZB41" s="36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5"/>
      <c r="RZP41" s="35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5"/>
      <c r="SAN41" s="35"/>
      <c r="SAO41" s="36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5"/>
      <c r="SBL41" s="35"/>
      <c r="SBM41" s="36"/>
      <c r="SBN41" s="36"/>
      <c r="SBO41" s="36"/>
      <c r="SBP41" s="36"/>
      <c r="SBQ41" s="36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5"/>
      <c r="SCJ41" s="35"/>
      <c r="SCK41" s="36"/>
      <c r="SCL41" s="36"/>
      <c r="SCM41" s="36"/>
      <c r="SCN41" s="36"/>
      <c r="SCO41" s="36"/>
      <c r="SCP41" s="36"/>
      <c r="SCQ41" s="36"/>
      <c r="SCR41" s="36"/>
      <c r="SCS41" s="36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5"/>
      <c r="SDH41" s="35"/>
      <c r="SDI41" s="36"/>
      <c r="SDJ41" s="36"/>
      <c r="SDK41" s="36"/>
      <c r="SDL41" s="36"/>
      <c r="SDM41" s="36"/>
      <c r="SDN41" s="36"/>
      <c r="SDO41" s="36"/>
      <c r="SDP41" s="36"/>
      <c r="SDQ41" s="36"/>
      <c r="SDR41" s="36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5"/>
      <c r="SEF41" s="35"/>
      <c r="SEG41" s="36"/>
      <c r="SEH41" s="36"/>
      <c r="SEI41" s="36"/>
      <c r="SEJ41" s="36"/>
      <c r="SEK41" s="36"/>
      <c r="SEL41" s="36"/>
      <c r="SEM41" s="36"/>
      <c r="SEN41" s="36"/>
      <c r="SEO41" s="36"/>
      <c r="SEP41" s="36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5"/>
      <c r="SFD41" s="35"/>
      <c r="SFE41" s="36"/>
      <c r="SFF41" s="36"/>
      <c r="SFG41" s="36"/>
      <c r="SFH41" s="36"/>
      <c r="SFI41" s="36"/>
      <c r="SFJ41" s="36"/>
      <c r="SFK41" s="36"/>
      <c r="SFL41" s="36"/>
      <c r="SFM41" s="36"/>
      <c r="SFN41" s="36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5"/>
      <c r="SGB41" s="35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5"/>
      <c r="SGZ41" s="35"/>
      <c r="SHA41" s="36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5"/>
      <c r="SHX41" s="35"/>
      <c r="SHY41" s="36"/>
      <c r="SHZ41" s="36"/>
      <c r="SIA41" s="36"/>
      <c r="SIB41" s="36"/>
      <c r="SIC41" s="36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5"/>
      <c r="SIV41" s="35"/>
      <c r="SIW41" s="36"/>
      <c r="SIX41" s="36"/>
      <c r="SIY41" s="36"/>
      <c r="SIZ41" s="36"/>
      <c r="SJA41" s="36"/>
      <c r="SJB41" s="36"/>
      <c r="SJC41" s="36"/>
      <c r="SJD41" s="36"/>
      <c r="SJE41" s="36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5"/>
      <c r="SJT41" s="35"/>
      <c r="SJU41" s="36"/>
      <c r="SJV41" s="36"/>
      <c r="SJW41" s="36"/>
      <c r="SJX41" s="36"/>
      <c r="SJY41" s="36"/>
      <c r="SJZ41" s="36"/>
      <c r="SKA41" s="36"/>
      <c r="SKB41" s="36"/>
      <c r="SKC41" s="36"/>
      <c r="SKD41" s="36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5"/>
      <c r="SKR41" s="35"/>
      <c r="SKS41" s="36"/>
      <c r="SKT41" s="36"/>
      <c r="SKU41" s="36"/>
      <c r="SKV41" s="36"/>
      <c r="SKW41" s="36"/>
      <c r="SKX41" s="36"/>
      <c r="SKY41" s="36"/>
      <c r="SKZ41" s="36"/>
      <c r="SLA41" s="36"/>
      <c r="SLB41" s="36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5"/>
      <c r="SLP41" s="35"/>
      <c r="SLQ41" s="36"/>
      <c r="SLR41" s="36"/>
      <c r="SLS41" s="36"/>
      <c r="SLT41" s="36"/>
      <c r="SLU41" s="36"/>
      <c r="SLV41" s="36"/>
      <c r="SLW41" s="36"/>
      <c r="SLX41" s="36"/>
      <c r="SLY41" s="36"/>
      <c r="SLZ41" s="36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5"/>
      <c r="SMN41" s="35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5"/>
      <c r="SNL41" s="35"/>
      <c r="SNM41" s="36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5"/>
      <c r="SOJ41" s="35"/>
      <c r="SOK41" s="36"/>
      <c r="SOL41" s="36"/>
      <c r="SOM41" s="36"/>
      <c r="SON41" s="36"/>
      <c r="SOO41" s="36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5"/>
      <c r="SPH41" s="35"/>
      <c r="SPI41" s="36"/>
      <c r="SPJ41" s="36"/>
      <c r="SPK41" s="36"/>
      <c r="SPL41" s="36"/>
      <c r="SPM41" s="36"/>
      <c r="SPN41" s="36"/>
      <c r="SPO41" s="36"/>
      <c r="SPP41" s="36"/>
      <c r="SPQ41" s="36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5"/>
      <c r="SQF41" s="35"/>
      <c r="SQG41" s="36"/>
      <c r="SQH41" s="36"/>
      <c r="SQI41" s="36"/>
      <c r="SQJ41" s="36"/>
      <c r="SQK41" s="36"/>
      <c r="SQL41" s="36"/>
      <c r="SQM41" s="36"/>
      <c r="SQN41" s="36"/>
      <c r="SQO41" s="36"/>
      <c r="SQP41" s="36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5"/>
      <c r="SRD41" s="35"/>
      <c r="SRE41" s="36"/>
      <c r="SRF41" s="36"/>
      <c r="SRG41" s="36"/>
      <c r="SRH41" s="36"/>
      <c r="SRI41" s="36"/>
      <c r="SRJ41" s="36"/>
      <c r="SRK41" s="36"/>
      <c r="SRL41" s="36"/>
      <c r="SRM41" s="36"/>
      <c r="SRN41" s="36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5"/>
      <c r="SSB41" s="35"/>
      <c r="SSC41" s="36"/>
      <c r="SSD41" s="36"/>
      <c r="SSE41" s="36"/>
      <c r="SSF41" s="36"/>
      <c r="SSG41" s="36"/>
      <c r="SSH41" s="36"/>
      <c r="SSI41" s="36"/>
      <c r="SSJ41" s="36"/>
      <c r="SSK41" s="36"/>
      <c r="SSL41" s="36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5"/>
      <c r="SSZ41" s="35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5"/>
      <c r="STX41" s="35"/>
      <c r="STY41" s="36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5"/>
      <c r="SUV41" s="35"/>
      <c r="SUW41" s="36"/>
      <c r="SUX41" s="36"/>
      <c r="SUY41" s="36"/>
      <c r="SUZ41" s="36"/>
      <c r="SVA41" s="36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5"/>
      <c r="SVT41" s="35"/>
      <c r="SVU41" s="36"/>
      <c r="SVV41" s="36"/>
      <c r="SVW41" s="36"/>
      <c r="SVX41" s="36"/>
      <c r="SVY41" s="36"/>
      <c r="SVZ41" s="36"/>
      <c r="SWA41" s="36"/>
      <c r="SWB41" s="36"/>
      <c r="SWC41" s="36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5"/>
      <c r="SWR41" s="35"/>
      <c r="SWS41" s="36"/>
      <c r="SWT41" s="36"/>
      <c r="SWU41" s="36"/>
      <c r="SWV41" s="36"/>
      <c r="SWW41" s="36"/>
      <c r="SWX41" s="36"/>
      <c r="SWY41" s="36"/>
      <c r="SWZ41" s="36"/>
      <c r="SXA41" s="36"/>
      <c r="SXB41" s="36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5"/>
      <c r="SXP41" s="35"/>
      <c r="SXQ41" s="36"/>
      <c r="SXR41" s="36"/>
      <c r="SXS41" s="36"/>
      <c r="SXT41" s="36"/>
      <c r="SXU41" s="36"/>
      <c r="SXV41" s="36"/>
      <c r="SXW41" s="36"/>
      <c r="SXX41" s="36"/>
      <c r="SXY41" s="36"/>
      <c r="SXZ41" s="36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5"/>
      <c r="SYN41" s="35"/>
      <c r="SYO41" s="36"/>
      <c r="SYP41" s="36"/>
      <c r="SYQ41" s="36"/>
      <c r="SYR41" s="36"/>
      <c r="SYS41" s="36"/>
      <c r="SYT41" s="36"/>
      <c r="SYU41" s="36"/>
      <c r="SYV41" s="36"/>
      <c r="SYW41" s="36"/>
      <c r="SYX41" s="36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5"/>
      <c r="SZL41" s="35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5"/>
      <c r="TAJ41" s="35"/>
      <c r="TAK41" s="36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5"/>
      <c r="TBH41" s="35"/>
      <c r="TBI41" s="36"/>
      <c r="TBJ41" s="36"/>
      <c r="TBK41" s="36"/>
      <c r="TBL41" s="36"/>
      <c r="TBM41" s="36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5"/>
      <c r="TCF41" s="35"/>
      <c r="TCG41" s="36"/>
      <c r="TCH41" s="36"/>
      <c r="TCI41" s="36"/>
      <c r="TCJ41" s="36"/>
      <c r="TCK41" s="36"/>
      <c r="TCL41" s="36"/>
      <c r="TCM41" s="36"/>
      <c r="TCN41" s="36"/>
      <c r="TCO41" s="36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5"/>
      <c r="TDD41" s="35"/>
      <c r="TDE41" s="36"/>
      <c r="TDF41" s="36"/>
      <c r="TDG41" s="36"/>
      <c r="TDH41" s="36"/>
      <c r="TDI41" s="36"/>
      <c r="TDJ41" s="36"/>
      <c r="TDK41" s="36"/>
      <c r="TDL41" s="36"/>
      <c r="TDM41" s="36"/>
      <c r="TDN41" s="36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5"/>
      <c r="TEB41" s="35"/>
      <c r="TEC41" s="36"/>
      <c r="TED41" s="36"/>
      <c r="TEE41" s="36"/>
      <c r="TEF41" s="36"/>
      <c r="TEG41" s="36"/>
      <c r="TEH41" s="36"/>
      <c r="TEI41" s="36"/>
      <c r="TEJ41" s="36"/>
      <c r="TEK41" s="36"/>
      <c r="TEL41" s="36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5"/>
      <c r="TEZ41" s="35"/>
      <c r="TFA41" s="36"/>
      <c r="TFB41" s="36"/>
      <c r="TFC41" s="36"/>
      <c r="TFD41" s="36"/>
      <c r="TFE41" s="36"/>
      <c r="TFF41" s="36"/>
      <c r="TFG41" s="36"/>
      <c r="TFH41" s="36"/>
      <c r="TFI41" s="36"/>
      <c r="TFJ41" s="36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5"/>
      <c r="TFX41" s="35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5"/>
      <c r="TGV41" s="35"/>
      <c r="TGW41" s="36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5"/>
      <c r="THT41" s="35"/>
      <c r="THU41" s="36"/>
      <c r="THV41" s="36"/>
      <c r="THW41" s="36"/>
      <c r="THX41" s="36"/>
      <c r="THY41" s="36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5"/>
      <c r="TIR41" s="35"/>
      <c r="TIS41" s="36"/>
      <c r="TIT41" s="36"/>
      <c r="TIU41" s="36"/>
      <c r="TIV41" s="36"/>
      <c r="TIW41" s="36"/>
      <c r="TIX41" s="36"/>
      <c r="TIY41" s="36"/>
      <c r="TIZ41" s="36"/>
      <c r="TJA41" s="36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5"/>
      <c r="TJP41" s="35"/>
      <c r="TJQ41" s="36"/>
      <c r="TJR41" s="36"/>
      <c r="TJS41" s="36"/>
      <c r="TJT41" s="36"/>
      <c r="TJU41" s="36"/>
      <c r="TJV41" s="36"/>
      <c r="TJW41" s="36"/>
      <c r="TJX41" s="36"/>
      <c r="TJY41" s="36"/>
      <c r="TJZ41" s="36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5"/>
      <c r="TKN41" s="35"/>
      <c r="TKO41" s="36"/>
      <c r="TKP41" s="36"/>
      <c r="TKQ41" s="36"/>
      <c r="TKR41" s="36"/>
      <c r="TKS41" s="36"/>
      <c r="TKT41" s="36"/>
      <c r="TKU41" s="36"/>
      <c r="TKV41" s="36"/>
      <c r="TKW41" s="36"/>
      <c r="TKX41" s="36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5"/>
      <c r="TLL41" s="35"/>
      <c r="TLM41" s="36"/>
      <c r="TLN41" s="36"/>
      <c r="TLO41" s="36"/>
      <c r="TLP41" s="36"/>
      <c r="TLQ41" s="36"/>
      <c r="TLR41" s="36"/>
      <c r="TLS41" s="36"/>
      <c r="TLT41" s="36"/>
      <c r="TLU41" s="36"/>
      <c r="TLV41" s="36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5"/>
      <c r="TMJ41" s="35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5"/>
      <c r="TNH41" s="35"/>
      <c r="TNI41" s="36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5"/>
      <c r="TOF41" s="35"/>
      <c r="TOG41" s="36"/>
      <c r="TOH41" s="36"/>
      <c r="TOI41" s="36"/>
      <c r="TOJ41" s="36"/>
      <c r="TOK41" s="36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5"/>
      <c r="TPD41" s="35"/>
      <c r="TPE41" s="36"/>
      <c r="TPF41" s="36"/>
      <c r="TPG41" s="36"/>
      <c r="TPH41" s="36"/>
      <c r="TPI41" s="36"/>
      <c r="TPJ41" s="36"/>
      <c r="TPK41" s="36"/>
      <c r="TPL41" s="36"/>
      <c r="TPM41" s="36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5"/>
      <c r="TQB41" s="35"/>
      <c r="TQC41" s="36"/>
      <c r="TQD41" s="36"/>
      <c r="TQE41" s="36"/>
      <c r="TQF41" s="36"/>
      <c r="TQG41" s="36"/>
      <c r="TQH41" s="36"/>
      <c r="TQI41" s="36"/>
      <c r="TQJ41" s="36"/>
      <c r="TQK41" s="36"/>
      <c r="TQL41" s="36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5"/>
      <c r="TQZ41" s="35"/>
      <c r="TRA41" s="36"/>
      <c r="TRB41" s="36"/>
      <c r="TRC41" s="36"/>
      <c r="TRD41" s="36"/>
      <c r="TRE41" s="36"/>
      <c r="TRF41" s="36"/>
      <c r="TRG41" s="36"/>
      <c r="TRH41" s="36"/>
      <c r="TRI41" s="36"/>
      <c r="TRJ41" s="36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5"/>
      <c r="TRX41" s="35"/>
      <c r="TRY41" s="36"/>
      <c r="TRZ41" s="36"/>
      <c r="TSA41" s="36"/>
      <c r="TSB41" s="36"/>
      <c r="TSC41" s="36"/>
      <c r="TSD41" s="36"/>
      <c r="TSE41" s="36"/>
      <c r="TSF41" s="36"/>
      <c r="TSG41" s="36"/>
      <c r="TSH41" s="36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5"/>
      <c r="TSV41" s="35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5"/>
      <c r="TTT41" s="35"/>
      <c r="TTU41" s="36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5"/>
      <c r="TUR41" s="35"/>
      <c r="TUS41" s="36"/>
      <c r="TUT41" s="36"/>
      <c r="TUU41" s="36"/>
      <c r="TUV41" s="36"/>
      <c r="TUW41" s="36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5"/>
      <c r="TVP41" s="35"/>
      <c r="TVQ41" s="36"/>
      <c r="TVR41" s="36"/>
      <c r="TVS41" s="36"/>
      <c r="TVT41" s="36"/>
      <c r="TVU41" s="36"/>
      <c r="TVV41" s="36"/>
      <c r="TVW41" s="36"/>
      <c r="TVX41" s="36"/>
      <c r="TVY41" s="36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5"/>
      <c r="TWN41" s="35"/>
      <c r="TWO41" s="36"/>
      <c r="TWP41" s="36"/>
      <c r="TWQ41" s="36"/>
      <c r="TWR41" s="36"/>
      <c r="TWS41" s="36"/>
      <c r="TWT41" s="36"/>
      <c r="TWU41" s="36"/>
      <c r="TWV41" s="36"/>
      <c r="TWW41" s="36"/>
      <c r="TWX41" s="36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5"/>
      <c r="TXL41" s="35"/>
      <c r="TXM41" s="36"/>
      <c r="TXN41" s="36"/>
      <c r="TXO41" s="36"/>
      <c r="TXP41" s="36"/>
      <c r="TXQ41" s="36"/>
      <c r="TXR41" s="36"/>
      <c r="TXS41" s="36"/>
      <c r="TXT41" s="36"/>
      <c r="TXU41" s="36"/>
      <c r="TXV41" s="36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5"/>
      <c r="TYJ41" s="35"/>
      <c r="TYK41" s="36"/>
      <c r="TYL41" s="36"/>
      <c r="TYM41" s="36"/>
      <c r="TYN41" s="36"/>
      <c r="TYO41" s="36"/>
      <c r="TYP41" s="36"/>
      <c r="TYQ41" s="36"/>
      <c r="TYR41" s="36"/>
      <c r="TYS41" s="36"/>
      <c r="TYT41" s="36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5"/>
      <c r="TZH41" s="35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5"/>
      <c r="UAF41" s="35"/>
      <c r="UAG41" s="36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5"/>
      <c r="UBD41" s="35"/>
      <c r="UBE41" s="36"/>
      <c r="UBF41" s="36"/>
      <c r="UBG41" s="36"/>
      <c r="UBH41" s="36"/>
      <c r="UBI41" s="36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5"/>
      <c r="UCB41" s="35"/>
      <c r="UCC41" s="36"/>
      <c r="UCD41" s="36"/>
      <c r="UCE41" s="36"/>
      <c r="UCF41" s="36"/>
      <c r="UCG41" s="36"/>
      <c r="UCH41" s="36"/>
      <c r="UCI41" s="36"/>
      <c r="UCJ41" s="36"/>
      <c r="UCK41" s="36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5"/>
      <c r="UCZ41" s="35"/>
      <c r="UDA41" s="36"/>
      <c r="UDB41" s="36"/>
      <c r="UDC41" s="36"/>
      <c r="UDD41" s="36"/>
      <c r="UDE41" s="36"/>
      <c r="UDF41" s="36"/>
      <c r="UDG41" s="36"/>
      <c r="UDH41" s="36"/>
      <c r="UDI41" s="36"/>
      <c r="UDJ41" s="36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5"/>
      <c r="UDX41" s="35"/>
      <c r="UDY41" s="36"/>
      <c r="UDZ41" s="36"/>
      <c r="UEA41" s="36"/>
      <c r="UEB41" s="36"/>
      <c r="UEC41" s="36"/>
      <c r="UED41" s="36"/>
      <c r="UEE41" s="36"/>
      <c r="UEF41" s="36"/>
      <c r="UEG41" s="36"/>
      <c r="UEH41" s="36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5"/>
      <c r="UEV41" s="35"/>
      <c r="UEW41" s="36"/>
      <c r="UEX41" s="36"/>
      <c r="UEY41" s="36"/>
      <c r="UEZ41" s="36"/>
      <c r="UFA41" s="36"/>
      <c r="UFB41" s="36"/>
      <c r="UFC41" s="36"/>
      <c r="UFD41" s="36"/>
      <c r="UFE41" s="36"/>
      <c r="UFF41" s="36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5"/>
      <c r="UFT41" s="35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5"/>
      <c r="UGR41" s="35"/>
      <c r="UGS41" s="36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5"/>
      <c r="UHP41" s="35"/>
      <c r="UHQ41" s="36"/>
      <c r="UHR41" s="36"/>
      <c r="UHS41" s="36"/>
      <c r="UHT41" s="36"/>
      <c r="UHU41" s="36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5"/>
      <c r="UIN41" s="35"/>
      <c r="UIO41" s="36"/>
      <c r="UIP41" s="36"/>
      <c r="UIQ41" s="36"/>
      <c r="UIR41" s="36"/>
      <c r="UIS41" s="36"/>
      <c r="UIT41" s="36"/>
      <c r="UIU41" s="36"/>
      <c r="UIV41" s="36"/>
      <c r="UIW41" s="36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5"/>
      <c r="UJL41" s="35"/>
      <c r="UJM41" s="36"/>
      <c r="UJN41" s="36"/>
      <c r="UJO41" s="36"/>
      <c r="UJP41" s="36"/>
      <c r="UJQ41" s="36"/>
      <c r="UJR41" s="36"/>
      <c r="UJS41" s="36"/>
      <c r="UJT41" s="36"/>
      <c r="UJU41" s="36"/>
      <c r="UJV41" s="36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5"/>
      <c r="UKJ41" s="35"/>
      <c r="UKK41" s="36"/>
      <c r="UKL41" s="36"/>
      <c r="UKM41" s="36"/>
      <c r="UKN41" s="36"/>
      <c r="UKO41" s="36"/>
      <c r="UKP41" s="36"/>
      <c r="UKQ41" s="36"/>
      <c r="UKR41" s="36"/>
      <c r="UKS41" s="36"/>
      <c r="UKT41" s="36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5"/>
      <c r="ULH41" s="35"/>
      <c r="ULI41" s="36"/>
      <c r="ULJ41" s="36"/>
      <c r="ULK41" s="36"/>
      <c r="ULL41" s="36"/>
      <c r="ULM41" s="36"/>
      <c r="ULN41" s="36"/>
      <c r="ULO41" s="36"/>
      <c r="ULP41" s="36"/>
      <c r="ULQ41" s="36"/>
      <c r="ULR41" s="36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5"/>
      <c r="UMF41" s="35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5"/>
      <c r="UND41" s="35"/>
      <c r="UNE41" s="36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5"/>
      <c r="UOB41" s="35"/>
      <c r="UOC41" s="36"/>
      <c r="UOD41" s="36"/>
      <c r="UOE41" s="36"/>
      <c r="UOF41" s="36"/>
      <c r="UOG41" s="36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5"/>
      <c r="UOZ41" s="35"/>
      <c r="UPA41" s="36"/>
      <c r="UPB41" s="36"/>
      <c r="UPC41" s="36"/>
      <c r="UPD41" s="36"/>
      <c r="UPE41" s="36"/>
      <c r="UPF41" s="36"/>
      <c r="UPG41" s="36"/>
      <c r="UPH41" s="36"/>
      <c r="UPI41" s="36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5"/>
      <c r="UPX41" s="35"/>
      <c r="UPY41" s="36"/>
      <c r="UPZ41" s="36"/>
      <c r="UQA41" s="36"/>
      <c r="UQB41" s="36"/>
      <c r="UQC41" s="36"/>
      <c r="UQD41" s="36"/>
      <c r="UQE41" s="36"/>
      <c r="UQF41" s="36"/>
      <c r="UQG41" s="36"/>
      <c r="UQH41" s="36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5"/>
      <c r="UQV41" s="35"/>
      <c r="UQW41" s="36"/>
      <c r="UQX41" s="36"/>
      <c r="UQY41" s="36"/>
      <c r="UQZ41" s="36"/>
      <c r="URA41" s="36"/>
      <c r="URB41" s="36"/>
      <c r="URC41" s="36"/>
      <c r="URD41" s="36"/>
      <c r="URE41" s="36"/>
      <c r="URF41" s="36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5"/>
      <c r="URT41" s="35"/>
      <c r="URU41" s="36"/>
      <c r="URV41" s="36"/>
      <c r="URW41" s="36"/>
      <c r="URX41" s="36"/>
      <c r="URY41" s="36"/>
      <c r="URZ41" s="36"/>
      <c r="USA41" s="36"/>
      <c r="USB41" s="36"/>
      <c r="USC41" s="36"/>
      <c r="USD41" s="36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5"/>
      <c r="USR41" s="35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5"/>
      <c r="UTP41" s="35"/>
      <c r="UTQ41" s="36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5"/>
      <c r="UUN41" s="35"/>
      <c r="UUO41" s="36"/>
      <c r="UUP41" s="36"/>
      <c r="UUQ41" s="36"/>
      <c r="UUR41" s="36"/>
      <c r="UUS41" s="36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5"/>
      <c r="UVL41" s="35"/>
      <c r="UVM41" s="36"/>
      <c r="UVN41" s="36"/>
      <c r="UVO41" s="36"/>
      <c r="UVP41" s="36"/>
      <c r="UVQ41" s="36"/>
      <c r="UVR41" s="36"/>
      <c r="UVS41" s="36"/>
      <c r="UVT41" s="36"/>
      <c r="UVU41" s="36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5"/>
      <c r="UWJ41" s="35"/>
      <c r="UWK41" s="36"/>
      <c r="UWL41" s="36"/>
      <c r="UWM41" s="36"/>
      <c r="UWN41" s="36"/>
      <c r="UWO41" s="36"/>
      <c r="UWP41" s="36"/>
      <c r="UWQ41" s="36"/>
      <c r="UWR41" s="36"/>
      <c r="UWS41" s="36"/>
      <c r="UWT41" s="36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5"/>
      <c r="UXH41" s="35"/>
      <c r="UXI41" s="36"/>
      <c r="UXJ41" s="36"/>
      <c r="UXK41" s="36"/>
      <c r="UXL41" s="36"/>
      <c r="UXM41" s="36"/>
      <c r="UXN41" s="36"/>
      <c r="UXO41" s="36"/>
      <c r="UXP41" s="36"/>
      <c r="UXQ41" s="36"/>
      <c r="UXR41" s="36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5"/>
      <c r="UYF41" s="35"/>
      <c r="UYG41" s="36"/>
      <c r="UYH41" s="36"/>
      <c r="UYI41" s="36"/>
      <c r="UYJ41" s="36"/>
      <c r="UYK41" s="36"/>
      <c r="UYL41" s="36"/>
      <c r="UYM41" s="36"/>
      <c r="UYN41" s="36"/>
      <c r="UYO41" s="36"/>
      <c r="UYP41" s="36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5"/>
      <c r="UZD41" s="35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5"/>
      <c r="VAB41" s="35"/>
      <c r="VAC41" s="36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5"/>
      <c r="VAZ41" s="35"/>
      <c r="VBA41" s="36"/>
      <c r="VBB41" s="36"/>
      <c r="VBC41" s="36"/>
      <c r="VBD41" s="36"/>
      <c r="VBE41" s="36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5"/>
      <c r="VBX41" s="35"/>
      <c r="VBY41" s="36"/>
      <c r="VBZ41" s="36"/>
      <c r="VCA41" s="36"/>
      <c r="VCB41" s="36"/>
      <c r="VCC41" s="36"/>
      <c r="VCD41" s="36"/>
      <c r="VCE41" s="36"/>
      <c r="VCF41" s="36"/>
      <c r="VCG41" s="36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5"/>
      <c r="VCV41" s="35"/>
      <c r="VCW41" s="36"/>
      <c r="VCX41" s="36"/>
      <c r="VCY41" s="36"/>
      <c r="VCZ41" s="36"/>
      <c r="VDA41" s="36"/>
      <c r="VDB41" s="36"/>
      <c r="VDC41" s="36"/>
      <c r="VDD41" s="36"/>
      <c r="VDE41" s="36"/>
      <c r="VDF41" s="36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5"/>
      <c r="VDT41" s="35"/>
      <c r="VDU41" s="36"/>
      <c r="VDV41" s="36"/>
      <c r="VDW41" s="36"/>
      <c r="VDX41" s="36"/>
      <c r="VDY41" s="36"/>
      <c r="VDZ41" s="36"/>
      <c r="VEA41" s="36"/>
      <c r="VEB41" s="36"/>
      <c r="VEC41" s="36"/>
      <c r="VED41" s="36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5"/>
      <c r="VER41" s="35"/>
      <c r="VES41" s="36"/>
      <c r="VET41" s="36"/>
      <c r="VEU41" s="36"/>
      <c r="VEV41" s="36"/>
      <c r="VEW41" s="36"/>
      <c r="VEX41" s="36"/>
      <c r="VEY41" s="36"/>
      <c r="VEZ41" s="36"/>
      <c r="VFA41" s="36"/>
      <c r="VFB41" s="36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5"/>
      <c r="VFP41" s="35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5"/>
      <c r="VGN41" s="35"/>
      <c r="VGO41" s="36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5"/>
      <c r="VHL41" s="35"/>
      <c r="VHM41" s="36"/>
      <c r="VHN41" s="36"/>
      <c r="VHO41" s="36"/>
      <c r="VHP41" s="36"/>
      <c r="VHQ41" s="36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5"/>
      <c r="VIJ41" s="35"/>
      <c r="VIK41" s="36"/>
      <c r="VIL41" s="36"/>
      <c r="VIM41" s="36"/>
      <c r="VIN41" s="36"/>
      <c r="VIO41" s="36"/>
      <c r="VIP41" s="36"/>
      <c r="VIQ41" s="36"/>
      <c r="VIR41" s="36"/>
      <c r="VIS41" s="36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5"/>
      <c r="VJH41" s="35"/>
      <c r="VJI41" s="36"/>
      <c r="VJJ41" s="36"/>
      <c r="VJK41" s="36"/>
      <c r="VJL41" s="36"/>
      <c r="VJM41" s="36"/>
      <c r="VJN41" s="36"/>
      <c r="VJO41" s="36"/>
      <c r="VJP41" s="36"/>
      <c r="VJQ41" s="36"/>
      <c r="VJR41" s="36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5"/>
      <c r="VKF41" s="35"/>
      <c r="VKG41" s="36"/>
      <c r="VKH41" s="36"/>
      <c r="VKI41" s="36"/>
      <c r="VKJ41" s="36"/>
      <c r="VKK41" s="36"/>
      <c r="VKL41" s="36"/>
      <c r="VKM41" s="36"/>
      <c r="VKN41" s="36"/>
      <c r="VKO41" s="36"/>
      <c r="VKP41" s="36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5"/>
      <c r="VLD41" s="35"/>
      <c r="VLE41" s="36"/>
      <c r="VLF41" s="36"/>
      <c r="VLG41" s="36"/>
      <c r="VLH41" s="36"/>
      <c r="VLI41" s="36"/>
      <c r="VLJ41" s="36"/>
      <c r="VLK41" s="36"/>
      <c r="VLL41" s="36"/>
      <c r="VLM41" s="36"/>
      <c r="VLN41" s="36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5"/>
      <c r="VMB41" s="35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5"/>
      <c r="VMZ41" s="35"/>
      <c r="VNA41" s="36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5"/>
      <c r="VNX41" s="35"/>
      <c r="VNY41" s="36"/>
      <c r="VNZ41" s="36"/>
      <c r="VOA41" s="36"/>
      <c r="VOB41" s="36"/>
      <c r="VOC41" s="36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5"/>
      <c r="VOV41" s="35"/>
      <c r="VOW41" s="36"/>
      <c r="VOX41" s="36"/>
      <c r="VOY41" s="36"/>
      <c r="VOZ41" s="36"/>
      <c r="VPA41" s="36"/>
      <c r="VPB41" s="36"/>
      <c r="VPC41" s="36"/>
      <c r="VPD41" s="36"/>
      <c r="VPE41" s="36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5"/>
      <c r="VPT41" s="35"/>
      <c r="VPU41" s="36"/>
      <c r="VPV41" s="36"/>
      <c r="VPW41" s="36"/>
      <c r="VPX41" s="36"/>
      <c r="VPY41" s="36"/>
      <c r="VPZ41" s="36"/>
      <c r="VQA41" s="36"/>
      <c r="VQB41" s="36"/>
      <c r="VQC41" s="36"/>
      <c r="VQD41" s="36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5"/>
      <c r="VQR41" s="35"/>
      <c r="VQS41" s="36"/>
      <c r="VQT41" s="36"/>
      <c r="VQU41" s="36"/>
      <c r="VQV41" s="36"/>
      <c r="VQW41" s="36"/>
      <c r="VQX41" s="36"/>
      <c r="VQY41" s="36"/>
      <c r="VQZ41" s="36"/>
      <c r="VRA41" s="36"/>
      <c r="VRB41" s="36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5"/>
      <c r="VRP41" s="35"/>
      <c r="VRQ41" s="36"/>
      <c r="VRR41" s="36"/>
      <c r="VRS41" s="36"/>
      <c r="VRT41" s="36"/>
      <c r="VRU41" s="36"/>
      <c r="VRV41" s="36"/>
      <c r="VRW41" s="36"/>
      <c r="VRX41" s="36"/>
      <c r="VRY41" s="36"/>
      <c r="VRZ41" s="36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5"/>
      <c r="VSN41" s="35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5"/>
      <c r="VTL41" s="35"/>
      <c r="VTM41" s="36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5"/>
      <c r="VUJ41" s="35"/>
      <c r="VUK41" s="36"/>
      <c r="VUL41" s="36"/>
      <c r="VUM41" s="36"/>
      <c r="VUN41" s="36"/>
      <c r="VUO41" s="36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5"/>
      <c r="VVH41" s="35"/>
      <c r="VVI41" s="36"/>
      <c r="VVJ41" s="36"/>
      <c r="VVK41" s="36"/>
      <c r="VVL41" s="36"/>
      <c r="VVM41" s="36"/>
      <c r="VVN41" s="36"/>
      <c r="VVO41" s="36"/>
      <c r="VVP41" s="36"/>
      <c r="VVQ41" s="36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5"/>
      <c r="VWF41" s="35"/>
      <c r="VWG41" s="36"/>
      <c r="VWH41" s="36"/>
      <c r="VWI41" s="36"/>
      <c r="VWJ41" s="36"/>
      <c r="VWK41" s="36"/>
      <c r="VWL41" s="36"/>
      <c r="VWM41" s="36"/>
      <c r="VWN41" s="36"/>
      <c r="VWO41" s="36"/>
      <c r="VWP41" s="36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5"/>
      <c r="VXD41" s="35"/>
      <c r="VXE41" s="36"/>
      <c r="VXF41" s="36"/>
      <c r="VXG41" s="36"/>
      <c r="VXH41" s="36"/>
      <c r="VXI41" s="36"/>
      <c r="VXJ41" s="36"/>
      <c r="VXK41" s="36"/>
      <c r="VXL41" s="36"/>
      <c r="VXM41" s="36"/>
      <c r="VXN41" s="36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5"/>
      <c r="VYB41" s="35"/>
      <c r="VYC41" s="36"/>
      <c r="VYD41" s="36"/>
      <c r="VYE41" s="36"/>
      <c r="VYF41" s="36"/>
      <c r="VYG41" s="36"/>
      <c r="VYH41" s="36"/>
      <c r="VYI41" s="36"/>
      <c r="VYJ41" s="36"/>
      <c r="VYK41" s="36"/>
      <c r="VYL41" s="36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5"/>
      <c r="VYZ41" s="35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5"/>
      <c r="VZX41" s="35"/>
      <c r="VZY41" s="36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5"/>
      <c r="WAV41" s="35"/>
      <c r="WAW41" s="36"/>
      <c r="WAX41" s="36"/>
      <c r="WAY41" s="36"/>
      <c r="WAZ41" s="36"/>
      <c r="WBA41" s="36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5"/>
      <c r="WBT41" s="35"/>
      <c r="WBU41" s="36"/>
      <c r="WBV41" s="36"/>
      <c r="WBW41" s="36"/>
      <c r="WBX41" s="36"/>
      <c r="WBY41" s="36"/>
      <c r="WBZ41" s="36"/>
      <c r="WCA41" s="36"/>
      <c r="WCB41" s="36"/>
      <c r="WCC41" s="36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5"/>
      <c r="WCR41" s="35"/>
      <c r="WCS41" s="36"/>
      <c r="WCT41" s="36"/>
      <c r="WCU41" s="36"/>
      <c r="WCV41" s="36"/>
      <c r="WCW41" s="36"/>
      <c r="WCX41" s="36"/>
      <c r="WCY41" s="36"/>
      <c r="WCZ41" s="36"/>
      <c r="WDA41" s="36"/>
      <c r="WDB41" s="36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5"/>
      <c r="WDP41" s="35"/>
      <c r="WDQ41" s="36"/>
      <c r="WDR41" s="36"/>
      <c r="WDS41" s="36"/>
      <c r="WDT41" s="36"/>
      <c r="WDU41" s="36"/>
      <c r="WDV41" s="36"/>
      <c r="WDW41" s="36"/>
      <c r="WDX41" s="36"/>
      <c r="WDY41" s="36"/>
      <c r="WDZ41" s="36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5"/>
      <c r="WEN41" s="35"/>
      <c r="WEO41" s="36"/>
      <c r="WEP41" s="36"/>
      <c r="WEQ41" s="36"/>
      <c r="WER41" s="36"/>
      <c r="WES41" s="36"/>
      <c r="WET41" s="36"/>
      <c r="WEU41" s="36"/>
      <c r="WEV41" s="36"/>
      <c r="WEW41" s="36"/>
      <c r="WEX41" s="36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5"/>
      <c r="WFL41" s="35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5"/>
      <c r="WGJ41" s="35"/>
      <c r="WGK41" s="36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5"/>
      <c r="WHH41" s="35"/>
      <c r="WHI41" s="36"/>
      <c r="WHJ41" s="36"/>
      <c r="WHK41" s="36"/>
      <c r="WHL41" s="36"/>
      <c r="WHM41" s="36"/>
      <c r="WHN41" s="36"/>
      <c r="WHO41" s="36"/>
      <c r="WHP41" s="36"/>
      <c r="WHQ41" s="36"/>
      <c r="WHR41" s="36"/>
      <c r="WHS41" s="36"/>
      <c r="WHT41" s="36"/>
      <c r="WHU41" s="36"/>
      <c r="WHV41" s="36"/>
    </row>
    <row r="42" spans="1:15778" ht="7.5" customHeight="1" x14ac:dyDescent="0.2">
      <c r="A42" s="33"/>
      <c r="B42" s="33"/>
      <c r="C42" s="164"/>
      <c r="D42" s="215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</row>
    <row r="43" spans="1:15778" ht="14.65" customHeight="1" x14ac:dyDescent="0.2">
      <c r="A43" s="33"/>
      <c r="B43" s="33"/>
      <c r="C43" s="162" t="s">
        <v>38</v>
      </c>
      <c r="D43" s="214">
        <f>SUM(D44:D45)</f>
        <v>0</v>
      </c>
      <c r="E43" s="163">
        <f>SUM(E44:E45)</f>
        <v>0</v>
      </c>
      <c r="F43" s="163">
        <f t="shared" ref="F43:V43" si="26">SUM(F44:F45)</f>
        <v>0</v>
      </c>
      <c r="G43" s="163">
        <f t="shared" si="26"/>
        <v>0</v>
      </c>
      <c r="H43" s="163">
        <f t="shared" si="26"/>
        <v>0</v>
      </c>
      <c r="I43" s="163">
        <f t="shared" si="26"/>
        <v>0</v>
      </c>
      <c r="J43" s="163">
        <f t="shared" si="26"/>
        <v>0</v>
      </c>
      <c r="K43" s="163">
        <f t="shared" si="26"/>
        <v>0</v>
      </c>
      <c r="L43" s="163">
        <f t="shared" si="26"/>
        <v>0</v>
      </c>
      <c r="M43" s="163">
        <f t="shared" si="26"/>
        <v>0</v>
      </c>
      <c r="N43" s="163">
        <f t="shared" si="26"/>
        <v>0</v>
      </c>
      <c r="O43" s="163">
        <f t="shared" si="26"/>
        <v>0</v>
      </c>
      <c r="P43" s="163">
        <f t="shared" si="26"/>
        <v>0</v>
      </c>
      <c r="Q43" s="163">
        <f t="shared" si="26"/>
        <v>0</v>
      </c>
      <c r="R43" s="163">
        <f t="shared" si="26"/>
        <v>0</v>
      </c>
      <c r="S43" s="163">
        <f t="shared" si="26"/>
        <v>0</v>
      </c>
      <c r="T43" s="163">
        <f t="shared" si="26"/>
        <v>0</v>
      </c>
      <c r="U43" s="163">
        <f t="shared" si="26"/>
        <v>0</v>
      </c>
      <c r="V43" s="163">
        <f t="shared" si="26"/>
        <v>0</v>
      </c>
    </row>
    <row r="44" spans="1:15778" ht="14.65" customHeight="1" x14ac:dyDescent="0.2">
      <c r="A44" s="33"/>
      <c r="B44" s="33"/>
      <c r="C44" s="173" t="s">
        <v>175</v>
      </c>
      <c r="D44" s="215">
        <f>Anfangsbestand!D25</f>
        <v>0</v>
      </c>
      <c r="E44" s="216">
        <f>Finanzierung!D11</f>
        <v>0</v>
      </c>
      <c r="F44" s="216">
        <f>Finanzierung!E11</f>
        <v>0</v>
      </c>
      <c r="G44" s="216">
        <f>Finanzierung!F11</f>
        <v>0</v>
      </c>
      <c r="H44" s="216">
        <f>Finanzierung!G11</f>
        <v>0</v>
      </c>
      <c r="I44" s="216">
        <f>Finanzierung!H11</f>
        <v>0</v>
      </c>
      <c r="J44" s="216">
        <f>Finanzierung!I11</f>
        <v>0</v>
      </c>
      <c r="K44" s="216">
        <f>Finanzierung!J11</f>
        <v>0</v>
      </c>
      <c r="L44" s="216">
        <f>Finanzierung!K11</f>
        <v>0</v>
      </c>
      <c r="M44" s="216">
        <f>Finanzierung!L11</f>
        <v>0</v>
      </c>
      <c r="N44" s="216">
        <f>Finanzierung!M11</f>
        <v>0</v>
      </c>
      <c r="O44" s="216">
        <f>Finanzierung!N11</f>
        <v>0</v>
      </c>
      <c r="P44" s="216">
        <f>Finanzierung!O11</f>
        <v>0</v>
      </c>
      <c r="Q44" s="216">
        <f>Finanzierung!P11</f>
        <v>0</v>
      </c>
      <c r="R44" s="216">
        <f>Finanzierung!Q11</f>
        <v>0</v>
      </c>
      <c r="S44" s="216">
        <f>Finanzierung!R11</f>
        <v>0</v>
      </c>
      <c r="T44" s="216">
        <f>Finanzierung!S11</f>
        <v>0</v>
      </c>
      <c r="U44" s="216">
        <f>Finanzierung!T11</f>
        <v>0</v>
      </c>
      <c r="V44" s="216">
        <f>Finanzierung!U11</f>
        <v>0</v>
      </c>
    </row>
    <row r="45" spans="1:15778" ht="14.65" customHeight="1" x14ac:dyDescent="0.2">
      <c r="A45" s="33"/>
      <c r="B45" s="33"/>
      <c r="C45" s="173" t="s">
        <v>198</v>
      </c>
      <c r="D45" s="215"/>
      <c r="E45" s="216">
        <f>Finanzierung!D12+E25</f>
        <v>0</v>
      </c>
      <c r="F45" s="216">
        <f>Finanzierung!E12+F25</f>
        <v>0</v>
      </c>
      <c r="G45" s="216">
        <f>Finanzierung!F12+G25</f>
        <v>0</v>
      </c>
      <c r="H45" s="216">
        <f>Finanzierung!G12+H25</f>
        <v>0</v>
      </c>
      <c r="I45" s="216">
        <f>Finanzierung!H12+I25</f>
        <v>0</v>
      </c>
      <c r="J45" s="216">
        <f>Finanzierung!I12+J25</f>
        <v>0</v>
      </c>
      <c r="K45" s="216">
        <f>Finanzierung!J12+K25</f>
        <v>0</v>
      </c>
      <c r="L45" s="216">
        <f>Finanzierung!K12+L25</f>
        <v>0</v>
      </c>
      <c r="M45" s="216">
        <f>Finanzierung!L12+M25</f>
        <v>0</v>
      </c>
      <c r="N45" s="216">
        <f>Finanzierung!M12+N25</f>
        <v>0</v>
      </c>
      <c r="O45" s="216">
        <f>Finanzierung!N12+O25</f>
        <v>0</v>
      </c>
      <c r="P45" s="216">
        <f>Finanzierung!O12+P25</f>
        <v>0</v>
      </c>
      <c r="Q45" s="216">
        <f>Finanzierung!P12+Q25</f>
        <v>0</v>
      </c>
      <c r="R45" s="216">
        <f>Finanzierung!Q12+R25</f>
        <v>0</v>
      </c>
      <c r="S45" s="216">
        <f>Finanzierung!R12+S25</f>
        <v>0</v>
      </c>
      <c r="T45" s="216">
        <f>Finanzierung!S12+T25</f>
        <v>0</v>
      </c>
      <c r="U45" s="216">
        <f>Finanzierung!T12+U25</f>
        <v>0</v>
      </c>
      <c r="V45" s="216">
        <f>Finanzierung!U12+V25</f>
        <v>0</v>
      </c>
    </row>
    <row r="46" spans="1:15778" ht="7.5" customHeight="1" x14ac:dyDescent="0.2">
      <c r="A46" s="33"/>
      <c r="B46" s="33"/>
      <c r="C46" s="164"/>
      <c r="D46" s="215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</row>
    <row r="47" spans="1:15778" ht="14.65" customHeight="1" x14ac:dyDescent="0.2">
      <c r="A47" s="33"/>
      <c r="B47" s="33"/>
      <c r="C47" s="162" t="s">
        <v>95</v>
      </c>
      <c r="D47" s="214">
        <f>SUM(D48:D50)</f>
        <v>0</v>
      </c>
      <c r="E47" s="163">
        <f>SUM(E48:E50)</f>
        <v>0</v>
      </c>
      <c r="F47" s="163">
        <f t="shared" ref="F47:V47" si="27">SUM(F48:F50)</f>
        <v>0</v>
      </c>
      <c r="G47" s="163">
        <f t="shared" si="27"/>
        <v>0</v>
      </c>
      <c r="H47" s="163">
        <f t="shared" si="27"/>
        <v>0</v>
      </c>
      <c r="I47" s="163">
        <f t="shared" si="27"/>
        <v>0</v>
      </c>
      <c r="J47" s="163">
        <f t="shared" si="27"/>
        <v>0</v>
      </c>
      <c r="K47" s="163">
        <f t="shared" si="27"/>
        <v>0</v>
      </c>
      <c r="L47" s="163">
        <f t="shared" si="27"/>
        <v>0</v>
      </c>
      <c r="M47" s="163">
        <f t="shared" si="27"/>
        <v>0</v>
      </c>
      <c r="N47" s="163">
        <f t="shared" si="27"/>
        <v>0</v>
      </c>
      <c r="O47" s="163">
        <f t="shared" si="27"/>
        <v>0</v>
      </c>
      <c r="P47" s="163">
        <f t="shared" si="27"/>
        <v>0</v>
      </c>
      <c r="Q47" s="163">
        <f t="shared" si="27"/>
        <v>0</v>
      </c>
      <c r="R47" s="163">
        <f t="shared" si="27"/>
        <v>0</v>
      </c>
      <c r="S47" s="163">
        <f t="shared" si="27"/>
        <v>0</v>
      </c>
      <c r="T47" s="163">
        <f t="shared" si="27"/>
        <v>0</v>
      </c>
      <c r="U47" s="163">
        <f t="shared" si="27"/>
        <v>0</v>
      </c>
      <c r="V47" s="163">
        <f t="shared" si="27"/>
        <v>0</v>
      </c>
    </row>
    <row r="48" spans="1:15778" ht="14.65" customHeight="1" x14ac:dyDescent="0.2">
      <c r="A48" s="33"/>
      <c r="B48" s="33"/>
      <c r="C48" s="173" t="s">
        <v>108</v>
      </c>
      <c r="D48" s="215">
        <f>Anfangsbestand!D29</f>
        <v>0</v>
      </c>
      <c r="E48" s="216">
        <f>Personal!F24</f>
        <v>0</v>
      </c>
      <c r="F48" s="216">
        <f>Personal!G24</f>
        <v>0</v>
      </c>
      <c r="G48" s="216">
        <f>Personal!H24</f>
        <v>0</v>
      </c>
      <c r="H48" s="216">
        <f>Personal!I24</f>
        <v>0</v>
      </c>
      <c r="I48" s="216">
        <f>Personal!J24</f>
        <v>0</v>
      </c>
      <c r="J48" s="216">
        <f>Personal!K24</f>
        <v>0</v>
      </c>
      <c r="K48" s="216">
        <f>Personal!L24</f>
        <v>0</v>
      </c>
      <c r="L48" s="216">
        <f>Personal!M24</f>
        <v>0</v>
      </c>
      <c r="M48" s="216">
        <f>Personal!N24</f>
        <v>0</v>
      </c>
      <c r="N48" s="216">
        <f>Personal!O24</f>
        <v>0</v>
      </c>
      <c r="O48" s="216">
        <f>Personal!P24</f>
        <v>0</v>
      </c>
      <c r="P48" s="216">
        <f>Personal!Q24</f>
        <v>0</v>
      </c>
      <c r="Q48" s="216">
        <f>Personal!R24</f>
        <v>0</v>
      </c>
      <c r="R48" s="216">
        <f>Personal!S24</f>
        <v>0</v>
      </c>
      <c r="S48" s="216">
        <f>Personal!T24</f>
        <v>0</v>
      </c>
      <c r="T48" s="216">
        <f>Personal!U24</f>
        <v>0</v>
      </c>
      <c r="U48" s="216">
        <f>Personal!V24</f>
        <v>0</v>
      </c>
      <c r="V48" s="216">
        <f>Personal!W24</f>
        <v>0</v>
      </c>
    </row>
    <row r="49" spans="1:15778" ht="14.65" customHeight="1" x14ac:dyDescent="0.2">
      <c r="A49" s="33"/>
      <c r="B49" s="33"/>
      <c r="C49" s="173" t="s">
        <v>178</v>
      </c>
      <c r="D49" s="215">
        <f>Anfangsbestand!D30</f>
        <v>0</v>
      </c>
      <c r="E49" s="216">
        <f>-E24+'Sachaufwand+RSt'!E44</f>
        <v>0</v>
      </c>
      <c r="F49" s="216">
        <f>-F24+'Sachaufwand+RSt'!F44</f>
        <v>0</v>
      </c>
      <c r="G49" s="216">
        <f>-G24+'Sachaufwand+RSt'!G44</f>
        <v>0</v>
      </c>
      <c r="H49" s="216">
        <f>-H24+'Sachaufwand+RSt'!H44</f>
        <v>0</v>
      </c>
      <c r="I49" s="216">
        <f>-I24+'Sachaufwand+RSt'!I44</f>
        <v>0</v>
      </c>
      <c r="J49" s="216">
        <f>-J24+'Sachaufwand+RSt'!J44</f>
        <v>0</v>
      </c>
      <c r="K49" s="216">
        <f>-K24+'Sachaufwand+RSt'!K44</f>
        <v>0</v>
      </c>
      <c r="L49" s="216">
        <f>-L24+'Sachaufwand+RSt'!L44</f>
        <v>0</v>
      </c>
      <c r="M49" s="216">
        <f>-M24+'Sachaufwand+RSt'!M44</f>
        <v>0</v>
      </c>
      <c r="N49" s="216">
        <f>-N24+'Sachaufwand+RSt'!N44</f>
        <v>0</v>
      </c>
      <c r="O49" s="216">
        <f>-O24+'Sachaufwand+RSt'!O44</f>
        <v>0</v>
      </c>
      <c r="P49" s="216">
        <f>-P24+'Sachaufwand+RSt'!P44</f>
        <v>0</v>
      </c>
      <c r="Q49" s="216">
        <f>-Q24+'Sachaufwand+RSt'!Q44</f>
        <v>0</v>
      </c>
      <c r="R49" s="216">
        <f>-R24+'Sachaufwand+RSt'!R44</f>
        <v>0</v>
      </c>
      <c r="S49" s="216">
        <f>-S24+'Sachaufwand+RSt'!S44</f>
        <v>0</v>
      </c>
      <c r="T49" s="216">
        <f>-T24+'Sachaufwand+RSt'!T44</f>
        <v>0</v>
      </c>
      <c r="U49" s="216">
        <f>-U24+'Sachaufwand+RSt'!U44</f>
        <v>0</v>
      </c>
      <c r="V49" s="216">
        <f>-V24+'Sachaufwand+RSt'!V44</f>
        <v>0</v>
      </c>
    </row>
    <row r="50" spans="1:15778" ht="14.65" customHeight="1" x14ac:dyDescent="0.2">
      <c r="A50" s="33"/>
      <c r="B50" s="33"/>
      <c r="C50" s="173" t="s">
        <v>177</v>
      </c>
      <c r="D50" s="215">
        <f>Anfangsbestand!D31</f>
        <v>0</v>
      </c>
      <c r="E50" s="216">
        <f>'Sachaufwand+RSt'!E48</f>
        <v>0</v>
      </c>
      <c r="F50" s="216">
        <f>'Sachaufwand+RSt'!F48</f>
        <v>0</v>
      </c>
      <c r="G50" s="216">
        <f>'Sachaufwand+RSt'!G48</f>
        <v>0</v>
      </c>
      <c r="H50" s="216">
        <f>'Sachaufwand+RSt'!H48</f>
        <v>0</v>
      </c>
      <c r="I50" s="216">
        <f>'Sachaufwand+RSt'!I48</f>
        <v>0</v>
      </c>
      <c r="J50" s="216">
        <f>'Sachaufwand+RSt'!J48</f>
        <v>0</v>
      </c>
      <c r="K50" s="216">
        <f>'Sachaufwand+RSt'!K48</f>
        <v>0</v>
      </c>
      <c r="L50" s="216">
        <f>'Sachaufwand+RSt'!L48</f>
        <v>0</v>
      </c>
      <c r="M50" s="216">
        <f>'Sachaufwand+RSt'!M48</f>
        <v>0</v>
      </c>
      <c r="N50" s="216">
        <f>'Sachaufwand+RSt'!N48</f>
        <v>0</v>
      </c>
      <c r="O50" s="216">
        <f>'Sachaufwand+RSt'!O48</f>
        <v>0</v>
      </c>
      <c r="P50" s="216">
        <f>'Sachaufwand+RSt'!P48</f>
        <v>0</v>
      </c>
      <c r="Q50" s="216">
        <f>'Sachaufwand+RSt'!Q48</f>
        <v>0</v>
      </c>
      <c r="R50" s="216">
        <f>'Sachaufwand+RSt'!R48</f>
        <v>0</v>
      </c>
      <c r="S50" s="216">
        <f>'Sachaufwand+RSt'!S48</f>
        <v>0</v>
      </c>
      <c r="T50" s="216">
        <f>'Sachaufwand+RSt'!T48</f>
        <v>0</v>
      </c>
      <c r="U50" s="216">
        <f>'Sachaufwand+RSt'!U48</f>
        <v>0</v>
      </c>
      <c r="V50" s="216">
        <f>'Sachaufwand+RSt'!V48</f>
        <v>0</v>
      </c>
    </row>
    <row r="51" spans="1:15778" ht="7.5" customHeight="1" x14ac:dyDescent="0.2">
      <c r="A51" s="33"/>
      <c r="B51" s="33"/>
      <c r="C51" s="164"/>
      <c r="D51" s="215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</row>
    <row r="52" spans="1:15778" ht="14.65" customHeight="1" x14ac:dyDescent="0.2">
      <c r="A52" s="33"/>
      <c r="B52" s="33"/>
      <c r="C52" s="162" t="s">
        <v>172</v>
      </c>
      <c r="D52" s="214">
        <f>SUM(D53:D58)</f>
        <v>0</v>
      </c>
      <c r="E52" s="163">
        <f ca="1">SUM(E53:E58)</f>
        <v>0</v>
      </c>
      <c r="F52" s="163">
        <f t="shared" ref="F52:V52" ca="1" si="28">SUM(F53:F58)</f>
        <v>0</v>
      </c>
      <c r="G52" s="163">
        <f t="shared" ca="1" si="28"/>
        <v>0</v>
      </c>
      <c r="H52" s="163">
        <f t="shared" ca="1" si="28"/>
        <v>0</v>
      </c>
      <c r="I52" s="163">
        <f t="shared" ca="1" si="28"/>
        <v>0</v>
      </c>
      <c r="J52" s="163">
        <f t="shared" ca="1" si="28"/>
        <v>0</v>
      </c>
      <c r="K52" s="163">
        <f t="shared" ca="1" si="28"/>
        <v>0</v>
      </c>
      <c r="L52" s="163">
        <f t="shared" ca="1" si="28"/>
        <v>0</v>
      </c>
      <c r="M52" s="163">
        <f t="shared" si="28"/>
        <v>0</v>
      </c>
      <c r="N52" s="163">
        <f t="shared" si="28"/>
        <v>0</v>
      </c>
      <c r="O52" s="163">
        <f t="shared" ca="1" si="28"/>
        <v>0</v>
      </c>
      <c r="P52" s="163">
        <f t="shared" ca="1" si="28"/>
        <v>0</v>
      </c>
      <c r="Q52" s="163">
        <f t="shared" ca="1" si="28"/>
        <v>0</v>
      </c>
      <c r="R52" s="163">
        <f t="shared" ca="1" si="28"/>
        <v>0</v>
      </c>
      <c r="S52" s="163">
        <f t="shared" ca="1" si="28"/>
        <v>0</v>
      </c>
      <c r="T52" s="163">
        <f t="shared" ca="1" si="28"/>
        <v>0</v>
      </c>
      <c r="U52" s="163">
        <f t="shared" ca="1" si="28"/>
        <v>0</v>
      </c>
      <c r="V52" s="163">
        <f t="shared" ca="1" si="28"/>
        <v>0</v>
      </c>
    </row>
    <row r="53" spans="1:15778" ht="14.65" customHeight="1" x14ac:dyDescent="0.2">
      <c r="A53" s="33"/>
      <c r="B53" s="33"/>
      <c r="C53" s="164" t="s">
        <v>180</v>
      </c>
      <c r="D53" s="215">
        <f>Anfangsbestand!D34</f>
        <v>0</v>
      </c>
      <c r="E53" s="216">
        <f>Finanzierung!D26+Finanzierung!D27</f>
        <v>0</v>
      </c>
      <c r="F53" s="216">
        <f>Finanzierung!E26+Finanzierung!E27</f>
        <v>0</v>
      </c>
      <c r="G53" s="216">
        <f>Finanzierung!F26+Finanzierung!F27</f>
        <v>0</v>
      </c>
      <c r="H53" s="216">
        <f>Finanzierung!G26+Finanzierung!G27</f>
        <v>0</v>
      </c>
      <c r="I53" s="216">
        <f>Finanzierung!H26+Finanzierung!H27</f>
        <v>0</v>
      </c>
      <c r="J53" s="216">
        <f>Finanzierung!I26+Finanzierung!I27</f>
        <v>0</v>
      </c>
      <c r="K53" s="216">
        <f>Finanzierung!J26+Finanzierung!J27</f>
        <v>0</v>
      </c>
      <c r="L53" s="216">
        <f>Finanzierung!K26+Finanzierung!K27</f>
        <v>0</v>
      </c>
      <c r="M53" s="216">
        <f>Finanzierung!L26+Finanzierung!L27</f>
        <v>0</v>
      </c>
      <c r="N53" s="216">
        <f>Finanzierung!M26+Finanzierung!M27</f>
        <v>0</v>
      </c>
      <c r="O53" s="216">
        <f>Finanzierung!N26+Finanzierung!N27</f>
        <v>0</v>
      </c>
      <c r="P53" s="216">
        <f>Finanzierung!O26+Finanzierung!O27</f>
        <v>0</v>
      </c>
      <c r="Q53" s="216">
        <f>Finanzierung!P26+Finanzierung!P27</f>
        <v>0</v>
      </c>
      <c r="R53" s="216">
        <f>Finanzierung!Q26+Finanzierung!Q27</f>
        <v>0</v>
      </c>
      <c r="S53" s="216">
        <f>Finanzierung!R26+Finanzierung!R27</f>
        <v>0</v>
      </c>
      <c r="T53" s="216">
        <f>Finanzierung!S26+Finanzierung!S27</f>
        <v>0</v>
      </c>
      <c r="U53" s="216">
        <f>Finanzierung!T26+Finanzierung!T27</f>
        <v>0</v>
      </c>
      <c r="V53" s="216">
        <f>Finanzierung!U26+Finanzierung!U27</f>
        <v>0</v>
      </c>
    </row>
    <row r="54" spans="1:15778" ht="14.65" customHeight="1" x14ac:dyDescent="0.2">
      <c r="A54" s="33"/>
      <c r="B54" s="33"/>
      <c r="C54" s="164" t="s">
        <v>182</v>
      </c>
      <c r="D54" s="215">
        <f>Anfangsbestand!D35</f>
        <v>0</v>
      </c>
      <c r="E54" s="216">
        <f ca="1">Finanzplan!F33+Finanzplan!F34+Finanzplan!F35</f>
        <v>0</v>
      </c>
      <c r="F54" s="216">
        <f ca="1">Finanzplan!G33+Finanzplan!G34+Finanzplan!G35</f>
        <v>0</v>
      </c>
      <c r="G54" s="216">
        <f ca="1">Finanzplan!H33+Finanzplan!H34+Finanzplan!H35</f>
        <v>0</v>
      </c>
      <c r="H54" s="216">
        <f ca="1">Finanzplan!I33+Finanzplan!I34+Finanzplan!I35</f>
        <v>0</v>
      </c>
      <c r="I54" s="216">
        <f ca="1">Finanzplan!J33+Finanzplan!J34+Finanzplan!J35</f>
        <v>0</v>
      </c>
      <c r="J54" s="216">
        <f ca="1">Finanzplan!K33+Finanzplan!K34+Finanzplan!K35</f>
        <v>0</v>
      </c>
      <c r="K54" s="216">
        <f ca="1">Finanzplan!L33+Finanzplan!L34+Finanzplan!L35</f>
        <v>0</v>
      </c>
      <c r="L54" s="216">
        <f ca="1">Finanzplan!M33+Finanzplan!M34+Finanzplan!M35</f>
        <v>0</v>
      </c>
      <c r="M54" s="216">
        <f>Finanzplan!N33+Finanzplan!N34+Finanzplan!N35</f>
        <v>0</v>
      </c>
      <c r="N54" s="216">
        <f>Finanzplan!O33+Finanzplan!O34+Finanzplan!O35</f>
        <v>0</v>
      </c>
      <c r="O54" s="216">
        <f ca="1">Finanzplan!P33+Finanzplan!P34+Finanzplan!P35</f>
        <v>0</v>
      </c>
      <c r="P54" s="216">
        <f ca="1">Finanzplan!Q33+Finanzplan!Q34+Finanzplan!Q35</f>
        <v>0</v>
      </c>
      <c r="Q54" s="216">
        <f ca="1">Finanzplan!R33+Finanzplan!R34+Finanzplan!R35</f>
        <v>0</v>
      </c>
      <c r="R54" s="216">
        <f ca="1">Finanzplan!S33+Finanzplan!S34+Finanzplan!S35</f>
        <v>0</v>
      </c>
      <c r="S54" s="216">
        <f ca="1">Finanzplan!T33+Finanzplan!T34+Finanzplan!T35</f>
        <v>0</v>
      </c>
      <c r="T54" s="216">
        <f ca="1">Finanzplan!U33+Finanzplan!U34+Finanzplan!U35</f>
        <v>0</v>
      </c>
      <c r="U54" s="216">
        <f ca="1">Finanzplan!V33+Finanzplan!V34+Finanzplan!V35</f>
        <v>0</v>
      </c>
      <c r="V54" s="216">
        <f ca="1">Finanzplan!W33+Finanzplan!W34+Finanzplan!W35</f>
        <v>0</v>
      </c>
    </row>
    <row r="55" spans="1:15778" s="51" customFormat="1" ht="14.65" customHeight="1" outlineLevel="1" x14ac:dyDescent="0.2">
      <c r="A55" s="33"/>
      <c r="B55" s="33"/>
      <c r="C55" s="164" t="s">
        <v>179</v>
      </c>
      <c r="D55" s="226">
        <f>Anfangsbestand!D36</f>
        <v>0</v>
      </c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</row>
    <row r="56" spans="1:15778" s="51" customFormat="1" ht="14.65" customHeight="1" x14ac:dyDescent="0.2">
      <c r="A56" s="33"/>
      <c r="B56" s="33"/>
      <c r="C56" s="164" t="s">
        <v>181</v>
      </c>
      <c r="D56" s="226">
        <f>Anfangsbestand!D37</f>
        <v>0</v>
      </c>
      <c r="E56" s="216">
        <f>Finanzierung!D17+Finanzierung!D18</f>
        <v>0</v>
      </c>
      <c r="F56" s="216">
        <f>Finanzierung!E17+Finanzierung!E18</f>
        <v>0</v>
      </c>
      <c r="G56" s="216">
        <f>Finanzierung!F17+Finanzierung!F18</f>
        <v>0</v>
      </c>
      <c r="H56" s="216">
        <f>Finanzierung!G17+Finanzierung!G18</f>
        <v>0</v>
      </c>
      <c r="I56" s="216">
        <f>Finanzierung!H17+Finanzierung!H18</f>
        <v>0</v>
      </c>
      <c r="J56" s="216">
        <f>Finanzierung!I17+Finanzierung!I18</f>
        <v>0</v>
      </c>
      <c r="K56" s="216">
        <f>Finanzierung!J17+Finanzierung!J18</f>
        <v>0</v>
      </c>
      <c r="L56" s="216">
        <f>Finanzierung!K17+Finanzierung!K18</f>
        <v>0</v>
      </c>
      <c r="M56" s="216">
        <f>Finanzierung!L17+Finanzierung!L18</f>
        <v>0</v>
      </c>
      <c r="N56" s="216">
        <f>Finanzierung!M17+Finanzierung!M18</f>
        <v>0</v>
      </c>
      <c r="O56" s="216">
        <f>Finanzierung!N17+Finanzierung!N18</f>
        <v>0</v>
      </c>
      <c r="P56" s="216">
        <f>Finanzierung!O17+Finanzierung!O18</f>
        <v>0</v>
      </c>
      <c r="Q56" s="216">
        <f>Finanzierung!P17+Finanzierung!P18</f>
        <v>0</v>
      </c>
      <c r="R56" s="216">
        <f>Finanzierung!Q17+Finanzierung!Q18</f>
        <v>0</v>
      </c>
      <c r="S56" s="216">
        <f>Finanzierung!R17+Finanzierung!R18</f>
        <v>0</v>
      </c>
      <c r="T56" s="216">
        <f>Finanzierung!S17+Finanzierung!S18</f>
        <v>0</v>
      </c>
      <c r="U56" s="216">
        <f>Finanzierung!T17+Finanzierung!T18</f>
        <v>0</v>
      </c>
      <c r="V56" s="216">
        <f>Finanzierung!U17+Finanzierung!U18</f>
        <v>0</v>
      </c>
    </row>
    <row r="57" spans="1:15778" s="51" customFormat="1" ht="14.65" customHeight="1" x14ac:dyDescent="0.2">
      <c r="A57" s="33"/>
      <c r="B57" s="33"/>
      <c r="C57" s="227" t="s">
        <v>100</v>
      </c>
      <c r="D57" s="226">
        <f>Anfangsbestand!D38</f>
        <v>0</v>
      </c>
      <c r="E57" s="216">
        <f>Finanzplan!F18+Finanzplan!F30+Finanzplan!F45</f>
        <v>0</v>
      </c>
      <c r="F57" s="216">
        <f>Finanzplan!G18+Finanzplan!G30+Finanzplan!G45</f>
        <v>0</v>
      </c>
      <c r="G57" s="216">
        <f>Finanzplan!H18+Finanzplan!H30+Finanzplan!H45</f>
        <v>0</v>
      </c>
      <c r="H57" s="216">
        <f>Finanzplan!I18+Finanzplan!I30+Finanzplan!I45</f>
        <v>0</v>
      </c>
      <c r="I57" s="216">
        <f>Finanzplan!J18+Finanzplan!J30+Finanzplan!J45</f>
        <v>0</v>
      </c>
      <c r="J57" s="216">
        <f>Finanzplan!K18+Finanzplan!K30+Finanzplan!K45</f>
        <v>0</v>
      </c>
      <c r="K57" s="216">
        <f>Finanzplan!L18+Finanzplan!L30+Finanzplan!L45</f>
        <v>0</v>
      </c>
      <c r="L57" s="216">
        <f>Finanzplan!M18+Finanzplan!M30+Finanzplan!M45</f>
        <v>0</v>
      </c>
      <c r="M57" s="216">
        <f>Finanzplan!N18+Finanzplan!N30+Finanzplan!N45</f>
        <v>0</v>
      </c>
      <c r="N57" s="216">
        <f>Finanzplan!O18+Finanzplan!O30+Finanzplan!O45</f>
        <v>0</v>
      </c>
      <c r="O57" s="216">
        <f>Finanzplan!P18+Finanzplan!P30+Finanzplan!P45</f>
        <v>0</v>
      </c>
      <c r="P57" s="216">
        <f>Finanzplan!Q18+Finanzplan!Q30+Finanzplan!Q45</f>
        <v>0</v>
      </c>
      <c r="Q57" s="216">
        <f>Finanzplan!R18+Finanzplan!R30+Finanzplan!R45</f>
        <v>0</v>
      </c>
      <c r="R57" s="216">
        <f>Finanzplan!S18+Finanzplan!S30+Finanzplan!S45</f>
        <v>0</v>
      </c>
      <c r="S57" s="216">
        <f>Finanzplan!T18+Finanzplan!T30+Finanzplan!T45</f>
        <v>0</v>
      </c>
      <c r="T57" s="216">
        <f>Finanzplan!U18+Finanzplan!U30+Finanzplan!U45</f>
        <v>0</v>
      </c>
      <c r="U57" s="216">
        <f>Finanzplan!V18+Finanzplan!V30+Finanzplan!V45</f>
        <v>0</v>
      </c>
      <c r="V57" s="216">
        <f>Finanzplan!W18+Finanzplan!W30+Finanzplan!W45</f>
        <v>0</v>
      </c>
    </row>
    <row r="58" spans="1:15778" s="51" customFormat="1" ht="14.65" customHeight="1" outlineLevel="1" x14ac:dyDescent="0.2">
      <c r="A58" s="33"/>
      <c r="B58" s="33"/>
      <c r="C58" s="227" t="s">
        <v>183</v>
      </c>
      <c r="D58" s="226">
        <f>Anfangsbestand!D39</f>
        <v>0</v>
      </c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</row>
    <row r="59" spans="1:15778" ht="7.5" customHeight="1" x14ac:dyDescent="0.2">
      <c r="A59" s="33"/>
      <c r="B59" s="33"/>
      <c r="C59" s="164"/>
      <c r="D59" s="215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</row>
    <row r="60" spans="1:15778" ht="14.65" customHeight="1" x14ac:dyDescent="0.2">
      <c r="A60" s="33"/>
      <c r="B60" s="33"/>
      <c r="C60" s="162" t="s">
        <v>173</v>
      </c>
      <c r="D60" s="214">
        <f>D61</f>
        <v>0</v>
      </c>
      <c r="E60" s="163">
        <f>E61</f>
        <v>0</v>
      </c>
      <c r="F60" s="163">
        <f t="shared" ref="F60:V60" si="29">F61</f>
        <v>0</v>
      </c>
      <c r="G60" s="163">
        <f t="shared" si="29"/>
        <v>0</v>
      </c>
      <c r="H60" s="163">
        <f t="shared" si="29"/>
        <v>0</v>
      </c>
      <c r="I60" s="163">
        <f t="shared" si="29"/>
        <v>0</v>
      </c>
      <c r="J60" s="163">
        <f t="shared" si="29"/>
        <v>0</v>
      </c>
      <c r="K60" s="163">
        <f t="shared" si="29"/>
        <v>0</v>
      </c>
      <c r="L60" s="163">
        <f t="shared" si="29"/>
        <v>0</v>
      </c>
      <c r="M60" s="163">
        <f t="shared" si="29"/>
        <v>0</v>
      </c>
      <c r="N60" s="163">
        <f t="shared" si="29"/>
        <v>0</v>
      </c>
      <c r="O60" s="163">
        <f t="shared" si="29"/>
        <v>0</v>
      </c>
      <c r="P60" s="163">
        <f t="shared" si="29"/>
        <v>0</v>
      </c>
      <c r="Q60" s="163">
        <f t="shared" si="29"/>
        <v>0</v>
      </c>
      <c r="R60" s="163">
        <f t="shared" si="29"/>
        <v>0</v>
      </c>
      <c r="S60" s="163">
        <f t="shared" si="29"/>
        <v>0</v>
      </c>
      <c r="T60" s="163">
        <f t="shared" si="29"/>
        <v>0</v>
      </c>
      <c r="U60" s="163">
        <f t="shared" si="29"/>
        <v>0</v>
      </c>
      <c r="V60" s="163">
        <f t="shared" si="29"/>
        <v>0</v>
      </c>
    </row>
    <row r="61" spans="1:15778" ht="14.65" customHeight="1" x14ac:dyDescent="0.2">
      <c r="A61" s="33"/>
      <c r="B61" s="33"/>
      <c r="C61" s="173" t="s">
        <v>97</v>
      </c>
      <c r="D61" s="215">
        <f>Anfangsbestand!D42</f>
        <v>0</v>
      </c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</row>
    <row r="62" spans="1:15778" ht="7.5" customHeight="1" thickBot="1" x14ac:dyDescent="0.25">
      <c r="A62" s="33"/>
      <c r="B62" s="33"/>
      <c r="C62" s="165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</row>
    <row r="63" spans="1:15778" s="37" customFormat="1" ht="14.65" customHeight="1" thickTop="1" thickBot="1" x14ac:dyDescent="0.25">
      <c r="A63" s="35"/>
      <c r="B63" s="35"/>
      <c r="C63" s="316" t="s">
        <v>96</v>
      </c>
      <c r="D63" s="317">
        <f>D60+D52+D47+D43</f>
        <v>0</v>
      </c>
      <c r="E63" s="317">
        <f t="shared" ref="E63:V63" ca="1" si="30">E60+E52+E47+E43</f>
        <v>0</v>
      </c>
      <c r="F63" s="317">
        <f t="shared" ca="1" si="30"/>
        <v>0</v>
      </c>
      <c r="G63" s="317">
        <f t="shared" ca="1" si="30"/>
        <v>0</v>
      </c>
      <c r="H63" s="317">
        <f t="shared" ca="1" si="30"/>
        <v>0</v>
      </c>
      <c r="I63" s="317">
        <f t="shared" ca="1" si="30"/>
        <v>0</v>
      </c>
      <c r="J63" s="317">
        <f t="shared" ca="1" si="30"/>
        <v>0</v>
      </c>
      <c r="K63" s="317">
        <f t="shared" ca="1" si="30"/>
        <v>0</v>
      </c>
      <c r="L63" s="317">
        <f t="shared" ca="1" si="30"/>
        <v>0</v>
      </c>
      <c r="M63" s="317">
        <f t="shared" si="30"/>
        <v>0</v>
      </c>
      <c r="N63" s="317">
        <f t="shared" si="30"/>
        <v>0</v>
      </c>
      <c r="O63" s="317">
        <f t="shared" ca="1" si="30"/>
        <v>0</v>
      </c>
      <c r="P63" s="317">
        <f t="shared" ca="1" si="30"/>
        <v>0</v>
      </c>
      <c r="Q63" s="317">
        <f t="shared" ca="1" si="30"/>
        <v>0</v>
      </c>
      <c r="R63" s="317">
        <f t="shared" ca="1" si="30"/>
        <v>0</v>
      </c>
      <c r="S63" s="317">
        <f t="shared" ca="1" si="30"/>
        <v>0</v>
      </c>
      <c r="T63" s="317">
        <f t="shared" ca="1" si="30"/>
        <v>0</v>
      </c>
      <c r="U63" s="317">
        <f t="shared" ca="1" si="30"/>
        <v>0</v>
      </c>
      <c r="V63" s="317">
        <f t="shared" ca="1" si="30"/>
        <v>0</v>
      </c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5"/>
      <c r="AR63" s="35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5"/>
      <c r="BP63" s="35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5"/>
      <c r="CN63" s="35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5"/>
      <c r="DL63" s="35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5"/>
      <c r="EJ63" s="35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5"/>
      <c r="FH63" s="35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5"/>
      <c r="GF63" s="35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5"/>
      <c r="HD63" s="35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5"/>
      <c r="IB63" s="35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5"/>
      <c r="IZ63" s="35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5"/>
      <c r="JX63" s="35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5"/>
      <c r="KV63" s="35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5"/>
      <c r="LT63" s="35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5"/>
      <c r="MR63" s="35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5"/>
      <c r="NP63" s="35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5"/>
      <c r="ON63" s="35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5"/>
      <c r="PL63" s="35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5"/>
      <c r="QJ63" s="35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5"/>
      <c r="RH63" s="35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5"/>
      <c r="SF63" s="35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5"/>
      <c r="TD63" s="35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5"/>
      <c r="UB63" s="35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5"/>
      <c r="UZ63" s="35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5"/>
      <c r="VX63" s="35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5"/>
      <c r="WV63" s="35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5"/>
      <c r="XT63" s="35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5"/>
      <c r="YR63" s="35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5"/>
      <c r="ZP63" s="35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5"/>
      <c r="AAN63" s="35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5"/>
      <c r="ABL63" s="35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5"/>
      <c r="ACJ63" s="35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5"/>
      <c r="ADH63" s="35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5"/>
      <c r="AEF63" s="35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5"/>
      <c r="AFD63" s="35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5"/>
      <c r="AGB63" s="35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5"/>
      <c r="AGZ63" s="35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5"/>
      <c r="AHX63" s="35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5"/>
      <c r="AIV63" s="35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5"/>
      <c r="AJT63" s="35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5"/>
      <c r="AKR63" s="35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5"/>
      <c r="ALP63" s="35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5"/>
      <c r="AMN63" s="35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5"/>
      <c r="ANL63" s="35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5"/>
      <c r="AOJ63" s="35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5"/>
      <c r="APH63" s="35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5"/>
      <c r="AQF63" s="35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5"/>
      <c r="ARD63" s="35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5"/>
      <c r="ASB63" s="35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5"/>
      <c r="ASZ63" s="35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5"/>
      <c r="ATX63" s="35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5"/>
      <c r="AUV63" s="35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5"/>
      <c r="AVT63" s="35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5"/>
      <c r="AWR63" s="35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5"/>
      <c r="AXP63" s="35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5"/>
      <c r="AYN63" s="35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5"/>
      <c r="AZL63" s="35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5"/>
      <c r="BAJ63" s="35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5"/>
      <c r="BBH63" s="35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5"/>
      <c r="BCF63" s="35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5"/>
      <c r="BDD63" s="35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5"/>
      <c r="BEB63" s="35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5"/>
      <c r="BEZ63" s="35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5"/>
      <c r="BFX63" s="35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5"/>
      <c r="BGV63" s="35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5"/>
      <c r="BHT63" s="35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5"/>
      <c r="BIR63" s="35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5"/>
      <c r="BJP63" s="35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5"/>
      <c r="BKN63" s="35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5"/>
      <c r="BLL63" s="35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5"/>
      <c r="BMJ63" s="35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5"/>
      <c r="BNH63" s="35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5"/>
      <c r="BOF63" s="35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5"/>
      <c r="BPD63" s="35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5"/>
      <c r="BQB63" s="35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5"/>
      <c r="BQZ63" s="35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5"/>
      <c r="BRX63" s="35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5"/>
      <c r="BSV63" s="35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5"/>
      <c r="BTT63" s="35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5"/>
      <c r="BUR63" s="35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5"/>
      <c r="BVP63" s="35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5"/>
      <c r="BWN63" s="35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5"/>
      <c r="BXL63" s="35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5"/>
      <c r="BYJ63" s="35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5"/>
      <c r="BZH63" s="35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5"/>
      <c r="CAF63" s="35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5"/>
      <c r="CBD63" s="35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5"/>
      <c r="CCB63" s="35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5"/>
      <c r="CCZ63" s="35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5"/>
      <c r="CDX63" s="35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5"/>
      <c r="CEV63" s="35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5"/>
      <c r="CFT63" s="35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5"/>
      <c r="CGR63" s="35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5"/>
      <c r="CHP63" s="35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5"/>
      <c r="CIN63" s="35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5"/>
      <c r="CJL63" s="35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5"/>
      <c r="CKJ63" s="35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5"/>
      <c r="CLH63" s="35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5"/>
      <c r="CMF63" s="35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5"/>
      <c r="CND63" s="35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5"/>
      <c r="COB63" s="35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5"/>
      <c r="COZ63" s="35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5"/>
      <c r="CPX63" s="35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5"/>
      <c r="CQV63" s="35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5"/>
      <c r="CRT63" s="35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5"/>
      <c r="CSR63" s="35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5"/>
      <c r="CTP63" s="35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5"/>
      <c r="CUN63" s="35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5"/>
      <c r="CVL63" s="35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5"/>
      <c r="CWJ63" s="35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5"/>
      <c r="CXH63" s="35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5"/>
      <c r="CYF63" s="35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5"/>
      <c r="CZD63" s="35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5"/>
      <c r="DAB63" s="35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5"/>
      <c r="DAZ63" s="35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5"/>
      <c r="DBX63" s="35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5"/>
      <c r="DCV63" s="35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5"/>
      <c r="DDT63" s="35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5"/>
      <c r="DER63" s="35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5"/>
      <c r="DFP63" s="35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5"/>
      <c r="DGN63" s="35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5"/>
      <c r="DHL63" s="35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5"/>
      <c r="DIJ63" s="35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5"/>
      <c r="DJH63" s="35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5"/>
      <c r="DKF63" s="35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5"/>
      <c r="DLD63" s="35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5"/>
      <c r="DMB63" s="35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5"/>
      <c r="DMZ63" s="35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5"/>
      <c r="DNX63" s="35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5"/>
      <c r="DOV63" s="35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5"/>
      <c r="DPT63" s="35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5"/>
      <c r="DQR63" s="35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5"/>
      <c r="DRP63" s="35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5"/>
      <c r="DSN63" s="35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5"/>
      <c r="DTL63" s="35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5"/>
      <c r="DUJ63" s="35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5"/>
      <c r="DVH63" s="35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5"/>
      <c r="DWF63" s="35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5"/>
      <c r="DXD63" s="35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5"/>
      <c r="DYB63" s="35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5"/>
      <c r="DYZ63" s="35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5"/>
      <c r="DZX63" s="35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5"/>
      <c r="EAV63" s="35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5"/>
      <c r="EBT63" s="35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5"/>
      <c r="ECR63" s="35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5"/>
      <c r="EDP63" s="35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5"/>
      <c r="EEN63" s="35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5"/>
      <c r="EFL63" s="35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5"/>
      <c r="EGJ63" s="35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5"/>
      <c r="EHH63" s="35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5"/>
      <c r="EIF63" s="35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5"/>
      <c r="EJD63" s="35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5"/>
      <c r="EKB63" s="35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5"/>
      <c r="EKZ63" s="35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5"/>
      <c r="ELX63" s="35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5"/>
      <c r="EMV63" s="35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5"/>
      <c r="ENT63" s="35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5"/>
      <c r="EOR63" s="35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5"/>
      <c r="EPP63" s="35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5"/>
      <c r="EQN63" s="35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5"/>
      <c r="ERL63" s="35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5"/>
      <c r="ESJ63" s="35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5"/>
      <c r="ETH63" s="35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5"/>
      <c r="EUF63" s="35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5"/>
      <c r="EVD63" s="35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5"/>
      <c r="EWB63" s="35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5"/>
      <c r="EWZ63" s="35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5"/>
      <c r="EXX63" s="35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5"/>
      <c r="EYV63" s="35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5"/>
      <c r="EZT63" s="35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5"/>
      <c r="FAR63" s="35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5"/>
      <c r="FBP63" s="35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5"/>
      <c r="FCN63" s="35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5"/>
      <c r="FDL63" s="35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5"/>
      <c r="FEJ63" s="35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5"/>
      <c r="FFH63" s="35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5"/>
      <c r="FGF63" s="35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5"/>
      <c r="FHD63" s="35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5"/>
      <c r="FIB63" s="35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5"/>
      <c r="FIZ63" s="35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5"/>
      <c r="FJX63" s="35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5"/>
      <c r="FKV63" s="35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5"/>
      <c r="FLT63" s="35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5"/>
      <c r="FMR63" s="35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5"/>
      <c r="FNP63" s="35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5"/>
      <c r="FON63" s="35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5"/>
      <c r="FPL63" s="35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5"/>
      <c r="FQJ63" s="35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5"/>
      <c r="FRH63" s="35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5"/>
      <c r="FSF63" s="35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5"/>
      <c r="FTD63" s="35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5"/>
      <c r="FUB63" s="35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5"/>
      <c r="FUZ63" s="35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5"/>
      <c r="FVX63" s="35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5"/>
      <c r="FWV63" s="35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5"/>
      <c r="FXT63" s="35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5"/>
      <c r="FYR63" s="35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5"/>
      <c r="FZP63" s="35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5"/>
      <c r="GAN63" s="35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5"/>
      <c r="GBL63" s="35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5"/>
      <c r="GCJ63" s="35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5"/>
      <c r="GDH63" s="35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5"/>
      <c r="GEF63" s="35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5"/>
      <c r="GFD63" s="35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5"/>
      <c r="GGB63" s="35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5"/>
      <c r="GGZ63" s="35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5"/>
      <c r="GHX63" s="35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5"/>
      <c r="GIV63" s="35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5"/>
      <c r="GJT63" s="35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5"/>
      <c r="GKR63" s="35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5"/>
      <c r="GLP63" s="35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5"/>
      <c r="GMN63" s="35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5"/>
      <c r="GNL63" s="35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5"/>
      <c r="GOJ63" s="35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5"/>
      <c r="GPH63" s="35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5"/>
      <c r="GQF63" s="35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5"/>
      <c r="GRD63" s="35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5"/>
      <c r="GSB63" s="35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5"/>
      <c r="GSZ63" s="35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5"/>
      <c r="GTX63" s="35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5"/>
      <c r="GUV63" s="35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5"/>
      <c r="GVT63" s="35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5"/>
      <c r="GWR63" s="35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5"/>
      <c r="GXP63" s="35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5"/>
      <c r="GYN63" s="35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5"/>
      <c r="GZL63" s="35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5"/>
      <c r="HAJ63" s="35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5"/>
      <c r="HBH63" s="35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5"/>
      <c r="HCF63" s="35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5"/>
      <c r="HDD63" s="35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5"/>
      <c r="HEB63" s="35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5"/>
      <c r="HEZ63" s="35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5"/>
      <c r="HFX63" s="35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5"/>
      <c r="HGV63" s="35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5"/>
      <c r="HHT63" s="35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5"/>
      <c r="HIR63" s="35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5"/>
      <c r="HJP63" s="35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5"/>
      <c r="HKN63" s="35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5"/>
      <c r="HLL63" s="35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5"/>
      <c r="HMJ63" s="35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5"/>
      <c r="HNH63" s="35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5"/>
      <c r="HOF63" s="35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5"/>
      <c r="HPD63" s="35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5"/>
      <c r="HQB63" s="35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5"/>
      <c r="HQZ63" s="35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5"/>
      <c r="HRX63" s="35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5"/>
      <c r="HSV63" s="35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5"/>
      <c r="HTT63" s="35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5"/>
      <c r="HUR63" s="35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5"/>
      <c r="HVP63" s="35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5"/>
      <c r="HWN63" s="35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5"/>
      <c r="HXL63" s="35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5"/>
      <c r="HYJ63" s="35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5"/>
      <c r="HZH63" s="35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5"/>
      <c r="IAF63" s="35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5"/>
      <c r="IBD63" s="35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5"/>
      <c r="ICB63" s="35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5"/>
      <c r="ICZ63" s="35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5"/>
      <c r="IDX63" s="35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5"/>
      <c r="IEV63" s="35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5"/>
      <c r="IFT63" s="35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5"/>
      <c r="IGR63" s="35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5"/>
      <c r="IHP63" s="35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5"/>
      <c r="IIN63" s="35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5"/>
      <c r="IJL63" s="35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5"/>
      <c r="IKJ63" s="35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5"/>
      <c r="ILH63" s="35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5"/>
      <c r="IMF63" s="35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5"/>
      <c r="IND63" s="35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5"/>
      <c r="IOB63" s="35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5"/>
      <c r="IOZ63" s="35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5"/>
      <c r="IPX63" s="35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5"/>
      <c r="IQV63" s="35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5"/>
      <c r="IRT63" s="35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5"/>
      <c r="ISR63" s="35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5"/>
      <c r="ITP63" s="35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5"/>
      <c r="IUN63" s="35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5"/>
      <c r="IVL63" s="35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5"/>
      <c r="IWJ63" s="35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5"/>
      <c r="IXH63" s="35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5"/>
      <c r="IYF63" s="35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5"/>
      <c r="IZD63" s="35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5"/>
      <c r="JAB63" s="35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5"/>
      <c r="JAZ63" s="35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5"/>
      <c r="JBX63" s="35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5"/>
      <c r="JCV63" s="35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5"/>
      <c r="JDT63" s="35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5"/>
      <c r="JER63" s="35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5"/>
      <c r="JFP63" s="35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5"/>
      <c r="JGN63" s="35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5"/>
      <c r="JHL63" s="35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5"/>
      <c r="JIJ63" s="35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5"/>
      <c r="JJH63" s="35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5"/>
      <c r="JKF63" s="35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5"/>
      <c r="JLD63" s="35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5"/>
      <c r="JMB63" s="35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5"/>
      <c r="JMZ63" s="35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5"/>
      <c r="JNX63" s="35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5"/>
      <c r="JOV63" s="35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5"/>
      <c r="JPT63" s="35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5"/>
      <c r="JQR63" s="35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5"/>
      <c r="JRP63" s="35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5"/>
      <c r="JSN63" s="35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5"/>
      <c r="JTL63" s="35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5"/>
      <c r="JUJ63" s="35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5"/>
      <c r="JVH63" s="35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5"/>
      <c r="JWF63" s="35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5"/>
      <c r="JXD63" s="35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5"/>
      <c r="JYB63" s="35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5"/>
      <c r="JYZ63" s="35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5"/>
      <c r="JZX63" s="35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5"/>
      <c r="KAV63" s="35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5"/>
      <c r="KBT63" s="35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5"/>
      <c r="KCR63" s="35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5"/>
      <c r="KDP63" s="35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5"/>
      <c r="KEN63" s="35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5"/>
      <c r="KFL63" s="35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5"/>
      <c r="KGJ63" s="35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5"/>
      <c r="KHH63" s="35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5"/>
      <c r="KIF63" s="35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5"/>
      <c r="KJD63" s="35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5"/>
      <c r="KKB63" s="35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5"/>
      <c r="KKZ63" s="35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5"/>
      <c r="KLX63" s="35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5"/>
      <c r="KMV63" s="35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5"/>
      <c r="KNT63" s="35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5"/>
      <c r="KOR63" s="35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5"/>
      <c r="KPP63" s="35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5"/>
      <c r="KQN63" s="35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5"/>
      <c r="KRL63" s="35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5"/>
      <c r="KSJ63" s="35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5"/>
      <c r="KTH63" s="35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5"/>
      <c r="KUF63" s="35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5"/>
      <c r="KVD63" s="35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5"/>
      <c r="KWB63" s="35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5"/>
      <c r="KWZ63" s="35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5"/>
      <c r="KXX63" s="35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5"/>
      <c r="KYV63" s="35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5"/>
      <c r="KZT63" s="35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5"/>
      <c r="LAR63" s="35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5"/>
      <c r="LBP63" s="35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5"/>
      <c r="LCN63" s="35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5"/>
      <c r="LDL63" s="35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5"/>
      <c r="LEJ63" s="35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5"/>
      <c r="LFH63" s="35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5"/>
      <c r="LGF63" s="35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5"/>
      <c r="LHD63" s="35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5"/>
      <c r="LIB63" s="35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5"/>
      <c r="LIZ63" s="35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5"/>
      <c r="LJX63" s="35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5"/>
      <c r="LKV63" s="35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5"/>
      <c r="LLT63" s="35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5"/>
      <c r="LMR63" s="35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5"/>
      <c r="LNP63" s="35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5"/>
      <c r="LON63" s="35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5"/>
      <c r="LPL63" s="35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5"/>
      <c r="LQJ63" s="35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5"/>
      <c r="LRH63" s="35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5"/>
      <c r="LSF63" s="35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5"/>
      <c r="LTD63" s="35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5"/>
      <c r="LUB63" s="35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5"/>
      <c r="LUZ63" s="35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5"/>
      <c r="LVX63" s="35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5"/>
      <c r="LWV63" s="35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5"/>
      <c r="LXT63" s="35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5"/>
      <c r="LYR63" s="35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5"/>
      <c r="LZP63" s="35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5"/>
      <c r="MAN63" s="35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5"/>
      <c r="MBL63" s="35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5"/>
      <c r="MCJ63" s="35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5"/>
      <c r="MDH63" s="35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5"/>
      <c r="MEF63" s="35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5"/>
      <c r="MFD63" s="35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5"/>
      <c r="MGB63" s="35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5"/>
      <c r="MGZ63" s="35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5"/>
      <c r="MHX63" s="35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5"/>
      <c r="MIV63" s="35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5"/>
      <c r="MJT63" s="35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5"/>
      <c r="MKR63" s="35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5"/>
      <c r="MLP63" s="35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5"/>
      <c r="MMN63" s="35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5"/>
      <c r="MNL63" s="35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5"/>
      <c r="MOJ63" s="35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5"/>
      <c r="MPH63" s="35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5"/>
      <c r="MQF63" s="35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5"/>
      <c r="MRD63" s="35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5"/>
      <c r="MSB63" s="35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5"/>
      <c r="MSZ63" s="35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5"/>
      <c r="MTX63" s="35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5"/>
      <c r="MUV63" s="35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5"/>
      <c r="MVT63" s="35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5"/>
      <c r="MWR63" s="35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5"/>
      <c r="MXP63" s="35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5"/>
      <c r="MYN63" s="35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5"/>
      <c r="MZL63" s="35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5"/>
      <c r="NAJ63" s="35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5"/>
      <c r="NBH63" s="35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5"/>
      <c r="NCF63" s="35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5"/>
      <c r="NDD63" s="35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5"/>
      <c r="NEB63" s="35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5"/>
      <c r="NEZ63" s="35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5"/>
      <c r="NFX63" s="35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5"/>
      <c r="NGV63" s="35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5"/>
      <c r="NHT63" s="35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5"/>
      <c r="NIR63" s="35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5"/>
      <c r="NJP63" s="35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5"/>
      <c r="NKN63" s="35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5"/>
      <c r="NLL63" s="35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5"/>
      <c r="NMJ63" s="35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5"/>
      <c r="NNH63" s="35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5"/>
      <c r="NOF63" s="35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5"/>
      <c r="NPD63" s="35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5"/>
      <c r="NQB63" s="35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5"/>
      <c r="NQZ63" s="35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5"/>
      <c r="NRX63" s="35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5"/>
      <c r="NSV63" s="35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5"/>
      <c r="NTT63" s="35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5"/>
      <c r="NUR63" s="35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5"/>
      <c r="NVP63" s="35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5"/>
      <c r="NWN63" s="35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5"/>
      <c r="NXL63" s="35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5"/>
      <c r="NYJ63" s="35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5"/>
      <c r="NZH63" s="35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5"/>
      <c r="OAF63" s="35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5"/>
      <c r="OBD63" s="35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5"/>
      <c r="OCB63" s="35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5"/>
      <c r="OCZ63" s="35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5"/>
      <c r="ODX63" s="35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5"/>
      <c r="OEV63" s="35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5"/>
      <c r="OFT63" s="35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5"/>
      <c r="OGR63" s="35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5"/>
      <c r="OHP63" s="35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5"/>
      <c r="OIN63" s="35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5"/>
      <c r="OJL63" s="35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5"/>
      <c r="OKJ63" s="35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5"/>
      <c r="OLH63" s="35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5"/>
      <c r="OMF63" s="35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5"/>
      <c r="OND63" s="35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5"/>
      <c r="OOB63" s="35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5"/>
      <c r="OOZ63" s="35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5"/>
      <c r="OPX63" s="35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5"/>
      <c r="OQV63" s="35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5"/>
      <c r="ORT63" s="35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5"/>
      <c r="OSR63" s="35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5"/>
      <c r="OTP63" s="35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5"/>
      <c r="OUN63" s="35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5"/>
      <c r="OVL63" s="35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5"/>
      <c r="OWJ63" s="35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5"/>
      <c r="OXH63" s="35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5"/>
      <c r="OYF63" s="35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5"/>
      <c r="OZD63" s="35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5"/>
      <c r="PAB63" s="35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5"/>
      <c r="PAZ63" s="35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5"/>
      <c r="PBX63" s="35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5"/>
      <c r="PCV63" s="35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5"/>
      <c r="PDT63" s="35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5"/>
      <c r="PER63" s="35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5"/>
      <c r="PFP63" s="35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5"/>
      <c r="PGN63" s="35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5"/>
      <c r="PHL63" s="35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5"/>
      <c r="PIJ63" s="35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5"/>
      <c r="PJH63" s="35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5"/>
      <c r="PKF63" s="35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5"/>
      <c r="PLD63" s="35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5"/>
      <c r="PMB63" s="35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5"/>
      <c r="PMZ63" s="35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5"/>
      <c r="PNX63" s="35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5"/>
      <c r="POV63" s="35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5"/>
      <c r="PPT63" s="35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5"/>
      <c r="PQR63" s="35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5"/>
      <c r="PRP63" s="35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5"/>
      <c r="PSN63" s="35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5"/>
      <c r="PTL63" s="35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5"/>
      <c r="PUJ63" s="35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5"/>
      <c r="PVH63" s="35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5"/>
      <c r="PWF63" s="35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5"/>
      <c r="PXD63" s="35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5"/>
      <c r="PYB63" s="35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5"/>
      <c r="PYZ63" s="35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5"/>
      <c r="PZX63" s="35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5"/>
      <c r="QAV63" s="35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5"/>
      <c r="QBT63" s="35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5"/>
      <c r="QCR63" s="35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5"/>
      <c r="QDP63" s="35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5"/>
      <c r="QEN63" s="35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5"/>
      <c r="QFL63" s="35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5"/>
      <c r="QGJ63" s="35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5"/>
      <c r="QHH63" s="35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5"/>
      <c r="QIF63" s="35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5"/>
      <c r="QJD63" s="35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5"/>
      <c r="QKB63" s="35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5"/>
      <c r="QKZ63" s="35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5"/>
      <c r="QLX63" s="35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5"/>
      <c r="QMV63" s="35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5"/>
      <c r="QNT63" s="35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5"/>
      <c r="QOR63" s="35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5"/>
      <c r="QPP63" s="35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5"/>
      <c r="QQN63" s="35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5"/>
      <c r="QRL63" s="35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5"/>
      <c r="QSJ63" s="35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5"/>
      <c r="QTH63" s="35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5"/>
      <c r="QUF63" s="35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5"/>
      <c r="QVD63" s="35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5"/>
      <c r="QWB63" s="35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5"/>
      <c r="QWZ63" s="35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5"/>
      <c r="QXX63" s="35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5"/>
      <c r="QYV63" s="35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5"/>
      <c r="QZT63" s="35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5"/>
      <c r="RAR63" s="35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5"/>
      <c r="RBP63" s="35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5"/>
      <c r="RCN63" s="35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5"/>
      <c r="RDL63" s="35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5"/>
      <c r="REJ63" s="35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5"/>
      <c r="RFH63" s="35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5"/>
      <c r="RGF63" s="35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5"/>
      <c r="RHD63" s="35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5"/>
      <c r="RIB63" s="35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5"/>
      <c r="RIZ63" s="35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5"/>
      <c r="RJX63" s="35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5"/>
      <c r="RKV63" s="35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5"/>
      <c r="RLT63" s="35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5"/>
      <c r="RMR63" s="35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5"/>
      <c r="RNP63" s="35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5"/>
      <c r="RON63" s="35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5"/>
      <c r="RPL63" s="35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5"/>
      <c r="RQJ63" s="35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5"/>
      <c r="RRH63" s="35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5"/>
      <c r="RSF63" s="35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5"/>
      <c r="RTD63" s="35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5"/>
      <c r="RUB63" s="35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5"/>
      <c r="RUZ63" s="35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5"/>
      <c r="RVX63" s="35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5"/>
      <c r="RWV63" s="35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5"/>
      <c r="RXT63" s="35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5"/>
      <c r="RYR63" s="35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5"/>
      <c r="RZP63" s="35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5"/>
      <c r="SAN63" s="35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5"/>
      <c r="SBL63" s="35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5"/>
      <c r="SCJ63" s="35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5"/>
      <c r="SDH63" s="35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5"/>
      <c r="SEF63" s="35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5"/>
      <c r="SFD63" s="35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5"/>
      <c r="SGB63" s="35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5"/>
      <c r="SGZ63" s="35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5"/>
      <c r="SHX63" s="35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5"/>
      <c r="SIV63" s="35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5"/>
      <c r="SJT63" s="35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5"/>
      <c r="SKR63" s="35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5"/>
      <c r="SLP63" s="35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5"/>
      <c r="SMN63" s="35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5"/>
      <c r="SNL63" s="35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5"/>
      <c r="SOJ63" s="35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5"/>
      <c r="SPH63" s="35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5"/>
      <c r="SQF63" s="35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5"/>
      <c r="SRD63" s="35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5"/>
      <c r="SSB63" s="35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5"/>
      <c r="SSZ63" s="35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5"/>
      <c r="STX63" s="35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5"/>
      <c r="SUV63" s="35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5"/>
      <c r="SVT63" s="35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5"/>
      <c r="SWR63" s="35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5"/>
      <c r="SXP63" s="35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5"/>
      <c r="SYN63" s="35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5"/>
      <c r="SZL63" s="35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5"/>
      <c r="TAJ63" s="35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5"/>
      <c r="TBH63" s="35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5"/>
      <c r="TCF63" s="35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5"/>
      <c r="TDD63" s="35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5"/>
      <c r="TEB63" s="35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5"/>
      <c r="TEZ63" s="35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5"/>
      <c r="TFX63" s="35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5"/>
      <c r="TGV63" s="35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5"/>
      <c r="THT63" s="35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5"/>
      <c r="TIR63" s="35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5"/>
      <c r="TJP63" s="35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5"/>
      <c r="TKN63" s="35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5"/>
      <c r="TLL63" s="35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5"/>
      <c r="TMJ63" s="35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5"/>
      <c r="TNH63" s="35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5"/>
      <c r="TOF63" s="35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5"/>
      <c r="TPD63" s="35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5"/>
      <c r="TQB63" s="35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5"/>
      <c r="TQZ63" s="35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5"/>
      <c r="TRX63" s="35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5"/>
      <c r="TSV63" s="35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5"/>
      <c r="TTT63" s="35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5"/>
      <c r="TUR63" s="35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5"/>
      <c r="TVP63" s="35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5"/>
      <c r="TWN63" s="35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5"/>
      <c r="TXL63" s="35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5"/>
      <c r="TYJ63" s="35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5"/>
      <c r="TZH63" s="35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5"/>
      <c r="UAF63" s="35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5"/>
      <c r="UBD63" s="35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5"/>
      <c r="UCB63" s="35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5"/>
      <c r="UCZ63" s="35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5"/>
      <c r="UDX63" s="35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5"/>
      <c r="UEV63" s="35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5"/>
      <c r="UFT63" s="35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5"/>
      <c r="UGR63" s="35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5"/>
      <c r="UHP63" s="35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5"/>
      <c r="UIN63" s="35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5"/>
      <c r="UJL63" s="35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5"/>
      <c r="UKJ63" s="35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5"/>
      <c r="ULH63" s="35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5"/>
      <c r="UMF63" s="35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5"/>
      <c r="UND63" s="35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5"/>
      <c r="UOB63" s="35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5"/>
      <c r="UOZ63" s="35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5"/>
      <c r="UPX63" s="35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5"/>
      <c r="UQV63" s="35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5"/>
      <c r="URT63" s="35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5"/>
      <c r="USR63" s="35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5"/>
      <c r="UTP63" s="35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5"/>
      <c r="UUN63" s="35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5"/>
      <c r="UVL63" s="35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5"/>
      <c r="UWJ63" s="35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5"/>
      <c r="UXH63" s="35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5"/>
      <c r="UYF63" s="35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5"/>
      <c r="UZD63" s="35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5"/>
      <c r="VAB63" s="35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5"/>
      <c r="VAZ63" s="35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5"/>
      <c r="VBX63" s="35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5"/>
      <c r="VCV63" s="35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5"/>
      <c r="VDT63" s="35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5"/>
      <c r="VER63" s="35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5"/>
      <c r="VFP63" s="35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5"/>
      <c r="VGN63" s="35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5"/>
      <c r="VHL63" s="35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5"/>
      <c r="VIJ63" s="35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5"/>
      <c r="VJH63" s="35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5"/>
      <c r="VKF63" s="35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5"/>
      <c r="VLD63" s="35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5"/>
      <c r="VMB63" s="35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5"/>
      <c r="VMZ63" s="35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5"/>
      <c r="VNX63" s="35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5"/>
      <c r="VOV63" s="35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5"/>
      <c r="VPT63" s="35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5"/>
      <c r="VQR63" s="35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5"/>
      <c r="VRP63" s="35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5"/>
      <c r="VSN63" s="35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5"/>
      <c r="VTL63" s="35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5"/>
      <c r="VUJ63" s="35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5"/>
      <c r="VVH63" s="35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5"/>
      <c r="VWF63" s="35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5"/>
      <c r="VXD63" s="35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5"/>
      <c r="VYB63" s="35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5"/>
      <c r="VYZ63" s="35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5"/>
      <c r="VZX63" s="35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5"/>
      <c r="WAV63" s="35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5"/>
      <c r="WBT63" s="35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5"/>
      <c r="WCR63" s="35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5"/>
      <c r="WDP63" s="35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5"/>
      <c r="WEN63" s="35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5"/>
      <c r="WFL63" s="35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5"/>
      <c r="WGJ63" s="35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5"/>
      <c r="WHH63" s="35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</row>
    <row r="64" spans="1:15778" s="37" customFormat="1" ht="14.65" customHeight="1" x14ac:dyDescent="0.2">
      <c r="A64" s="35"/>
      <c r="B64" s="35"/>
      <c r="C64" s="218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5"/>
      <c r="AR64" s="35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5"/>
      <c r="BP64" s="35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5"/>
      <c r="CN64" s="35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5"/>
      <c r="DL64" s="35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5"/>
      <c r="EJ64" s="35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5"/>
      <c r="FH64" s="35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5"/>
      <c r="GF64" s="35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5"/>
      <c r="HD64" s="35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5"/>
      <c r="IB64" s="35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5"/>
      <c r="IZ64" s="35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5"/>
      <c r="JX64" s="35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5"/>
      <c r="KV64" s="35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5"/>
      <c r="LT64" s="35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5"/>
      <c r="MR64" s="35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5"/>
      <c r="NP64" s="35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5"/>
      <c r="ON64" s="35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5"/>
      <c r="PL64" s="35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5"/>
      <c r="QJ64" s="35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5"/>
      <c r="RH64" s="35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5"/>
      <c r="SF64" s="35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5"/>
      <c r="TD64" s="35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5"/>
      <c r="UB64" s="35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5"/>
      <c r="UZ64" s="35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5"/>
      <c r="VX64" s="35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5"/>
      <c r="WV64" s="35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5"/>
      <c r="XT64" s="35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5"/>
      <c r="YR64" s="35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5"/>
      <c r="ZP64" s="35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5"/>
      <c r="AAN64" s="35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5"/>
      <c r="ABL64" s="35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5"/>
      <c r="ACJ64" s="35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5"/>
      <c r="ADH64" s="35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5"/>
      <c r="AEF64" s="35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5"/>
      <c r="AFD64" s="35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5"/>
      <c r="AGB64" s="35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5"/>
      <c r="AGZ64" s="35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5"/>
      <c r="AHX64" s="35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5"/>
      <c r="AIV64" s="35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5"/>
      <c r="AJT64" s="35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5"/>
      <c r="AKR64" s="35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5"/>
      <c r="ALP64" s="35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5"/>
      <c r="AMN64" s="35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5"/>
      <c r="ANL64" s="35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5"/>
      <c r="AOJ64" s="35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5"/>
      <c r="APH64" s="35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5"/>
      <c r="AQF64" s="35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5"/>
      <c r="ARD64" s="35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5"/>
      <c r="ASB64" s="35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5"/>
      <c r="ASZ64" s="35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5"/>
      <c r="ATX64" s="35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5"/>
      <c r="AUV64" s="35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5"/>
      <c r="AVT64" s="35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5"/>
      <c r="AWR64" s="35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5"/>
      <c r="AXP64" s="35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5"/>
      <c r="AYN64" s="35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5"/>
      <c r="AZL64" s="35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5"/>
      <c r="BAJ64" s="35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5"/>
      <c r="BBH64" s="35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5"/>
      <c r="BCF64" s="35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5"/>
      <c r="BDD64" s="35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5"/>
      <c r="BEB64" s="35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5"/>
      <c r="BEZ64" s="35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5"/>
      <c r="BFX64" s="35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5"/>
      <c r="BGV64" s="35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5"/>
      <c r="BHT64" s="35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5"/>
      <c r="BIR64" s="35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5"/>
      <c r="BJP64" s="35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5"/>
      <c r="BKN64" s="35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5"/>
      <c r="BLL64" s="35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5"/>
      <c r="BMJ64" s="35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5"/>
      <c r="BNH64" s="35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5"/>
      <c r="BOF64" s="35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5"/>
      <c r="BPD64" s="35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5"/>
      <c r="BQB64" s="35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5"/>
      <c r="BQZ64" s="35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5"/>
      <c r="BRX64" s="35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5"/>
      <c r="BSV64" s="35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5"/>
      <c r="BTT64" s="35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5"/>
      <c r="BUR64" s="35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5"/>
      <c r="BVP64" s="35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5"/>
      <c r="BWN64" s="35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5"/>
      <c r="BXL64" s="35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5"/>
      <c r="BYJ64" s="35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5"/>
      <c r="BZH64" s="35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5"/>
      <c r="CAF64" s="35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5"/>
      <c r="CBD64" s="35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5"/>
      <c r="CCB64" s="35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5"/>
      <c r="CCZ64" s="35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5"/>
      <c r="CDX64" s="35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5"/>
      <c r="CEV64" s="35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5"/>
      <c r="CFT64" s="35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5"/>
      <c r="CGR64" s="35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5"/>
      <c r="CHP64" s="35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5"/>
      <c r="CIN64" s="35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5"/>
      <c r="CJL64" s="35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5"/>
      <c r="CKJ64" s="35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5"/>
      <c r="CLH64" s="35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5"/>
      <c r="CMF64" s="35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5"/>
      <c r="CND64" s="35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5"/>
      <c r="COB64" s="35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5"/>
      <c r="COZ64" s="35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5"/>
      <c r="CPX64" s="35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5"/>
      <c r="CQV64" s="35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5"/>
      <c r="CRT64" s="35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5"/>
      <c r="CSR64" s="35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5"/>
      <c r="CTP64" s="35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5"/>
      <c r="CUN64" s="35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5"/>
      <c r="CVL64" s="35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5"/>
      <c r="CWJ64" s="35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5"/>
      <c r="CXH64" s="35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5"/>
      <c r="CYF64" s="35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5"/>
      <c r="CZD64" s="35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5"/>
      <c r="DAB64" s="35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5"/>
      <c r="DAZ64" s="35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5"/>
      <c r="DBX64" s="35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5"/>
      <c r="DCV64" s="35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5"/>
      <c r="DDT64" s="35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5"/>
      <c r="DER64" s="35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5"/>
      <c r="DFP64" s="35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5"/>
      <c r="DGN64" s="35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5"/>
      <c r="DHL64" s="35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5"/>
      <c r="DIJ64" s="35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5"/>
      <c r="DJH64" s="35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5"/>
      <c r="DKF64" s="35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5"/>
      <c r="DLD64" s="35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5"/>
      <c r="DMB64" s="35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5"/>
      <c r="DMZ64" s="35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5"/>
      <c r="DNX64" s="35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5"/>
      <c r="DOV64" s="35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5"/>
      <c r="DPT64" s="35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5"/>
      <c r="DQR64" s="35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5"/>
      <c r="DRP64" s="35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5"/>
      <c r="DSN64" s="35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5"/>
      <c r="DTL64" s="35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5"/>
      <c r="DUJ64" s="35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5"/>
      <c r="DVH64" s="35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5"/>
      <c r="DWF64" s="35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5"/>
      <c r="DXD64" s="35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5"/>
      <c r="DYB64" s="35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5"/>
      <c r="DYZ64" s="35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5"/>
      <c r="DZX64" s="35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5"/>
      <c r="EAV64" s="35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5"/>
      <c r="EBT64" s="35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5"/>
      <c r="ECR64" s="35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5"/>
      <c r="EDP64" s="35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5"/>
      <c r="EEN64" s="35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5"/>
      <c r="EFL64" s="35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5"/>
      <c r="EGJ64" s="35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5"/>
      <c r="EHH64" s="35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5"/>
      <c r="EIF64" s="35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5"/>
      <c r="EJD64" s="35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5"/>
      <c r="EKB64" s="35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5"/>
      <c r="EKZ64" s="35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5"/>
      <c r="ELX64" s="35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5"/>
      <c r="EMV64" s="35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5"/>
      <c r="ENT64" s="35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5"/>
      <c r="EOR64" s="35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5"/>
      <c r="EPP64" s="35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5"/>
      <c r="EQN64" s="35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5"/>
      <c r="ERL64" s="35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5"/>
      <c r="ESJ64" s="35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5"/>
      <c r="ETH64" s="35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5"/>
      <c r="EUF64" s="35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5"/>
      <c r="EVD64" s="35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5"/>
      <c r="EWB64" s="35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5"/>
      <c r="EWZ64" s="35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5"/>
      <c r="EXX64" s="35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5"/>
      <c r="EYV64" s="35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5"/>
      <c r="EZT64" s="35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5"/>
      <c r="FAR64" s="35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5"/>
      <c r="FBP64" s="35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5"/>
      <c r="FCN64" s="35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5"/>
      <c r="FDL64" s="35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5"/>
      <c r="FEJ64" s="35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5"/>
      <c r="FFH64" s="35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5"/>
      <c r="FGF64" s="35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5"/>
      <c r="FHD64" s="35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5"/>
      <c r="FIB64" s="35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5"/>
      <c r="FIZ64" s="35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5"/>
      <c r="FJX64" s="35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5"/>
      <c r="FKV64" s="35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5"/>
      <c r="FLT64" s="35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5"/>
      <c r="FMR64" s="35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5"/>
      <c r="FNP64" s="35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5"/>
      <c r="FON64" s="35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5"/>
      <c r="FPL64" s="35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5"/>
      <c r="FQJ64" s="35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5"/>
      <c r="FRH64" s="35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5"/>
      <c r="FSF64" s="35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5"/>
      <c r="FTD64" s="35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5"/>
      <c r="FUB64" s="35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5"/>
      <c r="FUZ64" s="35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5"/>
      <c r="FVX64" s="35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5"/>
      <c r="FWV64" s="35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5"/>
      <c r="FXT64" s="35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5"/>
      <c r="FYR64" s="35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5"/>
      <c r="FZP64" s="35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5"/>
      <c r="GAN64" s="35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5"/>
      <c r="GBL64" s="35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5"/>
      <c r="GCJ64" s="35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5"/>
      <c r="GDH64" s="35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5"/>
      <c r="GEF64" s="35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5"/>
      <c r="GFD64" s="35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5"/>
      <c r="GGB64" s="35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5"/>
      <c r="GGZ64" s="35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5"/>
      <c r="GHX64" s="35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5"/>
      <c r="GIV64" s="35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5"/>
      <c r="GJT64" s="35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5"/>
      <c r="GKR64" s="35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5"/>
      <c r="GLP64" s="35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5"/>
      <c r="GMN64" s="35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5"/>
      <c r="GNL64" s="35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5"/>
      <c r="GOJ64" s="35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5"/>
      <c r="GPH64" s="35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5"/>
      <c r="GQF64" s="35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5"/>
      <c r="GRD64" s="35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5"/>
      <c r="GSB64" s="35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5"/>
      <c r="GSZ64" s="35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5"/>
      <c r="GTX64" s="35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5"/>
      <c r="GUV64" s="35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5"/>
      <c r="GVT64" s="35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5"/>
      <c r="GWR64" s="35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5"/>
      <c r="GXP64" s="35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5"/>
      <c r="GYN64" s="35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5"/>
      <c r="GZL64" s="35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5"/>
      <c r="HAJ64" s="35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5"/>
      <c r="HBH64" s="35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5"/>
      <c r="HCF64" s="35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5"/>
      <c r="HDD64" s="35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5"/>
      <c r="HEB64" s="35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5"/>
      <c r="HEZ64" s="35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5"/>
      <c r="HFX64" s="35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5"/>
      <c r="HGV64" s="35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5"/>
      <c r="HHT64" s="35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5"/>
      <c r="HIR64" s="35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5"/>
      <c r="HJP64" s="35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5"/>
      <c r="HKN64" s="35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5"/>
      <c r="HLL64" s="35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5"/>
      <c r="HMJ64" s="35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5"/>
      <c r="HNH64" s="35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5"/>
      <c r="HOF64" s="35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5"/>
      <c r="HPD64" s="35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5"/>
      <c r="HQB64" s="35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5"/>
      <c r="HQZ64" s="35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5"/>
      <c r="HRX64" s="35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5"/>
      <c r="HSV64" s="35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5"/>
      <c r="HTT64" s="35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5"/>
      <c r="HUR64" s="35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5"/>
      <c r="HVP64" s="35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5"/>
      <c r="HWN64" s="35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5"/>
      <c r="HXL64" s="35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5"/>
      <c r="HYJ64" s="35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5"/>
      <c r="HZH64" s="35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5"/>
      <c r="IAF64" s="35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5"/>
      <c r="IBD64" s="35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5"/>
      <c r="ICB64" s="35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5"/>
      <c r="ICZ64" s="35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5"/>
      <c r="IDX64" s="35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5"/>
      <c r="IEV64" s="35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5"/>
      <c r="IFT64" s="35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5"/>
      <c r="IGR64" s="35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5"/>
      <c r="IHP64" s="35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5"/>
      <c r="IIN64" s="35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5"/>
      <c r="IJL64" s="35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5"/>
      <c r="IKJ64" s="35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5"/>
      <c r="ILH64" s="35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5"/>
      <c r="IMF64" s="35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5"/>
      <c r="IND64" s="35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5"/>
      <c r="IOB64" s="35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5"/>
      <c r="IOZ64" s="35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5"/>
      <c r="IPX64" s="35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5"/>
      <c r="IQV64" s="35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5"/>
      <c r="IRT64" s="35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5"/>
      <c r="ISR64" s="35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5"/>
      <c r="ITP64" s="35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5"/>
      <c r="IUN64" s="35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5"/>
      <c r="IVL64" s="35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5"/>
      <c r="IWJ64" s="35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5"/>
      <c r="IXH64" s="35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5"/>
      <c r="IYF64" s="35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5"/>
      <c r="IZD64" s="35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5"/>
      <c r="JAB64" s="35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5"/>
      <c r="JAZ64" s="35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5"/>
      <c r="JBX64" s="35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5"/>
      <c r="JCV64" s="35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5"/>
      <c r="JDT64" s="35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5"/>
      <c r="JER64" s="35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5"/>
      <c r="JFP64" s="35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5"/>
      <c r="JGN64" s="35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5"/>
      <c r="JHL64" s="35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5"/>
      <c r="JIJ64" s="35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5"/>
      <c r="JJH64" s="35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5"/>
      <c r="JKF64" s="35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5"/>
      <c r="JLD64" s="35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5"/>
      <c r="JMB64" s="35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5"/>
      <c r="JMZ64" s="35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5"/>
      <c r="JNX64" s="35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5"/>
      <c r="JOV64" s="35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5"/>
      <c r="JPT64" s="35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5"/>
      <c r="JQR64" s="35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5"/>
      <c r="JRP64" s="35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5"/>
      <c r="JSN64" s="35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5"/>
      <c r="JTL64" s="35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5"/>
      <c r="JUJ64" s="35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5"/>
      <c r="JVH64" s="35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5"/>
      <c r="JWF64" s="35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5"/>
      <c r="JXD64" s="35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5"/>
      <c r="JYB64" s="35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5"/>
      <c r="JYZ64" s="35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5"/>
      <c r="JZX64" s="35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5"/>
      <c r="KAV64" s="35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5"/>
      <c r="KBT64" s="35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5"/>
      <c r="KCR64" s="35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5"/>
      <c r="KDP64" s="35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5"/>
      <c r="KEN64" s="35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5"/>
      <c r="KFL64" s="35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5"/>
      <c r="KGJ64" s="35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5"/>
      <c r="KHH64" s="35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5"/>
      <c r="KIF64" s="35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5"/>
      <c r="KJD64" s="35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5"/>
      <c r="KKB64" s="35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5"/>
      <c r="KKZ64" s="35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5"/>
      <c r="KLX64" s="35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5"/>
      <c r="KMV64" s="35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5"/>
      <c r="KNT64" s="35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5"/>
      <c r="KOR64" s="35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5"/>
      <c r="KPP64" s="35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5"/>
      <c r="KQN64" s="35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5"/>
      <c r="KRL64" s="35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5"/>
      <c r="KSJ64" s="35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5"/>
      <c r="KTH64" s="35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5"/>
      <c r="KUF64" s="35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5"/>
      <c r="KVD64" s="35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5"/>
      <c r="KWB64" s="35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5"/>
      <c r="KWZ64" s="35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5"/>
      <c r="KXX64" s="35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5"/>
      <c r="KYV64" s="35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5"/>
      <c r="KZT64" s="35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5"/>
      <c r="LAR64" s="35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5"/>
      <c r="LBP64" s="35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5"/>
      <c r="LCN64" s="35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5"/>
      <c r="LDL64" s="35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5"/>
      <c r="LEJ64" s="35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5"/>
      <c r="LFH64" s="35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5"/>
      <c r="LGF64" s="35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5"/>
      <c r="LHD64" s="35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5"/>
      <c r="LIB64" s="35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5"/>
      <c r="LIZ64" s="35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5"/>
      <c r="LJX64" s="35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5"/>
      <c r="LKV64" s="35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5"/>
      <c r="LLT64" s="35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5"/>
      <c r="LMR64" s="35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5"/>
      <c r="LNP64" s="35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5"/>
      <c r="LON64" s="35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5"/>
      <c r="LPL64" s="35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5"/>
      <c r="LQJ64" s="35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5"/>
      <c r="LRH64" s="35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5"/>
      <c r="LSF64" s="35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5"/>
      <c r="LTD64" s="35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5"/>
      <c r="LUB64" s="35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5"/>
      <c r="LUZ64" s="35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5"/>
      <c r="LVX64" s="35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5"/>
      <c r="LWV64" s="35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5"/>
      <c r="LXT64" s="35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5"/>
      <c r="LYR64" s="35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5"/>
      <c r="LZP64" s="35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5"/>
      <c r="MAN64" s="35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5"/>
      <c r="MBL64" s="35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5"/>
      <c r="MCJ64" s="35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5"/>
      <c r="MDH64" s="35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5"/>
      <c r="MEF64" s="35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5"/>
      <c r="MFD64" s="35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5"/>
      <c r="MGB64" s="35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5"/>
      <c r="MGZ64" s="35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5"/>
      <c r="MHX64" s="35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5"/>
      <c r="MIV64" s="35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5"/>
      <c r="MJT64" s="35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5"/>
      <c r="MKR64" s="35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5"/>
      <c r="MLP64" s="35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5"/>
      <c r="MMN64" s="35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5"/>
      <c r="MNL64" s="35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5"/>
      <c r="MOJ64" s="35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5"/>
      <c r="MPH64" s="35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5"/>
      <c r="MQF64" s="35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5"/>
      <c r="MRD64" s="35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5"/>
      <c r="MSB64" s="35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5"/>
      <c r="MSZ64" s="35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5"/>
      <c r="MTX64" s="35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5"/>
      <c r="MUV64" s="35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5"/>
      <c r="MVT64" s="35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5"/>
      <c r="MWR64" s="35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5"/>
      <c r="MXP64" s="35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5"/>
      <c r="MYN64" s="35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5"/>
      <c r="MZL64" s="35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5"/>
      <c r="NAJ64" s="35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5"/>
      <c r="NBH64" s="35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5"/>
      <c r="NCF64" s="35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5"/>
      <c r="NDD64" s="35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5"/>
      <c r="NEB64" s="35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5"/>
      <c r="NEZ64" s="35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5"/>
      <c r="NFX64" s="35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5"/>
      <c r="NGV64" s="35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5"/>
      <c r="NHT64" s="35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5"/>
      <c r="NIR64" s="35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5"/>
      <c r="NJP64" s="35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5"/>
      <c r="NKN64" s="35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5"/>
      <c r="NLL64" s="35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5"/>
      <c r="NMJ64" s="35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5"/>
      <c r="NNH64" s="35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5"/>
      <c r="NOF64" s="35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5"/>
      <c r="NPD64" s="35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5"/>
      <c r="NQB64" s="35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5"/>
      <c r="NQZ64" s="35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5"/>
      <c r="NRX64" s="35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5"/>
      <c r="NSV64" s="35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5"/>
      <c r="NTT64" s="35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5"/>
      <c r="NUR64" s="35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5"/>
      <c r="NVP64" s="35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5"/>
      <c r="NWN64" s="35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5"/>
      <c r="NXL64" s="35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5"/>
      <c r="NYJ64" s="35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5"/>
      <c r="NZH64" s="35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5"/>
      <c r="OAF64" s="35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5"/>
      <c r="OBD64" s="35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5"/>
      <c r="OCB64" s="35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5"/>
      <c r="OCZ64" s="35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5"/>
      <c r="ODX64" s="35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5"/>
      <c r="OEV64" s="35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5"/>
      <c r="OFT64" s="35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5"/>
      <c r="OGR64" s="35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5"/>
      <c r="OHP64" s="35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5"/>
      <c r="OIN64" s="35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5"/>
      <c r="OJL64" s="35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5"/>
      <c r="OKJ64" s="35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5"/>
      <c r="OLH64" s="35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5"/>
      <c r="OMF64" s="35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5"/>
      <c r="OND64" s="35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5"/>
      <c r="OOB64" s="35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5"/>
      <c r="OOZ64" s="35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5"/>
      <c r="OPX64" s="35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5"/>
      <c r="OQV64" s="35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5"/>
      <c r="ORT64" s="35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5"/>
      <c r="OSR64" s="35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5"/>
      <c r="OTP64" s="35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5"/>
      <c r="OUN64" s="35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5"/>
      <c r="OVL64" s="35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5"/>
      <c r="OWJ64" s="35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5"/>
      <c r="OXH64" s="35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5"/>
      <c r="OYF64" s="35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5"/>
      <c r="OZD64" s="35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5"/>
      <c r="PAB64" s="35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5"/>
      <c r="PAZ64" s="35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5"/>
      <c r="PBX64" s="35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5"/>
      <c r="PCV64" s="35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5"/>
      <c r="PDT64" s="35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5"/>
      <c r="PER64" s="35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5"/>
      <c r="PFP64" s="35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5"/>
      <c r="PGN64" s="35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5"/>
      <c r="PHL64" s="35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5"/>
      <c r="PIJ64" s="35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5"/>
      <c r="PJH64" s="35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5"/>
      <c r="PKF64" s="35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5"/>
      <c r="PLD64" s="35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5"/>
      <c r="PMB64" s="35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5"/>
      <c r="PMZ64" s="35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5"/>
      <c r="PNX64" s="35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5"/>
      <c r="POV64" s="35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5"/>
      <c r="PPT64" s="35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5"/>
      <c r="PQR64" s="35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5"/>
      <c r="PRP64" s="35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5"/>
      <c r="PSN64" s="35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5"/>
      <c r="PTL64" s="35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5"/>
      <c r="PUJ64" s="35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5"/>
      <c r="PVH64" s="35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5"/>
      <c r="PWF64" s="35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5"/>
      <c r="PXD64" s="35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5"/>
      <c r="PYB64" s="35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5"/>
      <c r="PYZ64" s="35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5"/>
      <c r="PZX64" s="35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5"/>
      <c r="QAV64" s="35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5"/>
      <c r="QBT64" s="35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5"/>
      <c r="QCR64" s="35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5"/>
      <c r="QDP64" s="35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5"/>
      <c r="QEN64" s="35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5"/>
      <c r="QFL64" s="35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5"/>
      <c r="QGJ64" s="35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5"/>
      <c r="QHH64" s="35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5"/>
      <c r="QIF64" s="35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5"/>
      <c r="QJD64" s="35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5"/>
      <c r="QKB64" s="35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5"/>
      <c r="QKZ64" s="35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5"/>
      <c r="QLX64" s="35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5"/>
      <c r="QMV64" s="35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5"/>
      <c r="QNT64" s="35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5"/>
      <c r="QOR64" s="35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5"/>
      <c r="QPP64" s="35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5"/>
      <c r="QQN64" s="35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5"/>
      <c r="QRL64" s="35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5"/>
      <c r="QSJ64" s="35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5"/>
      <c r="QTH64" s="35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5"/>
      <c r="QUF64" s="35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5"/>
      <c r="QVD64" s="35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5"/>
      <c r="QWB64" s="35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5"/>
      <c r="QWZ64" s="35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5"/>
      <c r="QXX64" s="35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5"/>
      <c r="QYV64" s="35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5"/>
      <c r="QZT64" s="35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5"/>
      <c r="RAR64" s="35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5"/>
      <c r="RBP64" s="35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5"/>
      <c r="RCN64" s="35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5"/>
      <c r="RDL64" s="35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5"/>
      <c r="REJ64" s="35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5"/>
      <c r="RFH64" s="35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5"/>
      <c r="RGF64" s="35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5"/>
      <c r="RHD64" s="35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5"/>
      <c r="RIB64" s="35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5"/>
      <c r="RIZ64" s="35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5"/>
      <c r="RJX64" s="35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5"/>
      <c r="RKV64" s="35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5"/>
      <c r="RLT64" s="35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5"/>
      <c r="RMR64" s="35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5"/>
      <c r="RNP64" s="35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5"/>
      <c r="RON64" s="35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5"/>
      <c r="RPL64" s="35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5"/>
      <c r="RQJ64" s="35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5"/>
      <c r="RRH64" s="35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5"/>
      <c r="RSF64" s="35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5"/>
      <c r="RTD64" s="35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5"/>
      <c r="RUB64" s="35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5"/>
      <c r="RUZ64" s="35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5"/>
      <c r="RVX64" s="35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5"/>
      <c r="RWV64" s="35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5"/>
      <c r="RXT64" s="35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5"/>
      <c r="RYR64" s="35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5"/>
      <c r="RZP64" s="35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5"/>
      <c r="SAN64" s="35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5"/>
      <c r="SBL64" s="35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5"/>
      <c r="SCJ64" s="35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5"/>
      <c r="SDH64" s="35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5"/>
      <c r="SEF64" s="35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5"/>
      <c r="SFD64" s="35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5"/>
      <c r="SGB64" s="35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5"/>
      <c r="SGZ64" s="35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5"/>
      <c r="SHX64" s="35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5"/>
      <c r="SIV64" s="35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5"/>
      <c r="SJT64" s="35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5"/>
      <c r="SKR64" s="35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5"/>
      <c r="SLP64" s="35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5"/>
      <c r="SMN64" s="35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5"/>
      <c r="SNL64" s="35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5"/>
      <c r="SOJ64" s="35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5"/>
      <c r="SPH64" s="35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5"/>
      <c r="SQF64" s="35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5"/>
      <c r="SRD64" s="35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5"/>
      <c r="SSB64" s="35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5"/>
      <c r="SSZ64" s="35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5"/>
      <c r="STX64" s="35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5"/>
      <c r="SUV64" s="35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5"/>
      <c r="SVT64" s="35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5"/>
      <c r="SWR64" s="35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5"/>
      <c r="SXP64" s="35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5"/>
      <c r="SYN64" s="35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5"/>
      <c r="SZL64" s="35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5"/>
      <c r="TAJ64" s="35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5"/>
      <c r="TBH64" s="35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5"/>
      <c r="TCF64" s="35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5"/>
      <c r="TDD64" s="35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5"/>
      <c r="TEB64" s="35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5"/>
      <c r="TEZ64" s="35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5"/>
      <c r="TFX64" s="35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5"/>
      <c r="TGV64" s="35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5"/>
      <c r="THT64" s="35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5"/>
      <c r="TIR64" s="35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5"/>
      <c r="TJP64" s="35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5"/>
      <c r="TKN64" s="35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5"/>
      <c r="TLL64" s="35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5"/>
      <c r="TMJ64" s="35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5"/>
      <c r="TNH64" s="35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5"/>
      <c r="TOF64" s="35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5"/>
      <c r="TPD64" s="35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5"/>
      <c r="TQB64" s="35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5"/>
      <c r="TQZ64" s="35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5"/>
      <c r="TRX64" s="35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5"/>
      <c r="TSV64" s="35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5"/>
      <c r="TTT64" s="35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5"/>
      <c r="TUR64" s="35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5"/>
      <c r="TVP64" s="35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5"/>
      <c r="TWN64" s="35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5"/>
      <c r="TXL64" s="35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5"/>
      <c r="TYJ64" s="35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5"/>
      <c r="TZH64" s="35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5"/>
      <c r="UAF64" s="35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5"/>
      <c r="UBD64" s="35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5"/>
      <c r="UCB64" s="35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5"/>
      <c r="UCZ64" s="35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5"/>
      <c r="UDX64" s="35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5"/>
      <c r="UEV64" s="35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5"/>
      <c r="UFT64" s="35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5"/>
      <c r="UGR64" s="35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5"/>
      <c r="UHP64" s="35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5"/>
      <c r="UIN64" s="35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5"/>
      <c r="UJL64" s="35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5"/>
      <c r="UKJ64" s="35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5"/>
      <c r="ULH64" s="35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5"/>
      <c r="UMF64" s="35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5"/>
      <c r="UND64" s="35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5"/>
      <c r="UOB64" s="35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5"/>
      <c r="UOZ64" s="35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5"/>
      <c r="UPX64" s="35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5"/>
      <c r="UQV64" s="35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5"/>
      <c r="URT64" s="35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5"/>
      <c r="USR64" s="35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5"/>
      <c r="UTP64" s="35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5"/>
      <c r="UUN64" s="35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5"/>
      <c r="UVL64" s="35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5"/>
      <c r="UWJ64" s="35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5"/>
      <c r="UXH64" s="35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5"/>
      <c r="UYF64" s="35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5"/>
      <c r="UZD64" s="35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5"/>
      <c r="VAB64" s="35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5"/>
      <c r="VAZ64" s="35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5"/>
      <c r="VBX64" s="35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5"/>
      <c r="VCV64" s="35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5"/>
      <c r="VDT64" s="35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5"/>
      <c r="VER64" s="35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5"/>
      <c r="VFP64" s="35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5"/>
      <c r="VGN64" s="35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5"/>
      <c r="VHL64" s="35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5"/>
      <c r="VIJ64" s="35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5"/>
      <c r="VJH64" s="35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5"/>
      <c r="VKF64" s="35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5"/>
      <c r="VLD64" s="35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5"/>
      <c r="VMB64" s="35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5"/>
      <c r="VMZ64" s="35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5"/>
      <c r="VNX64" s="35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5"/>
      <c r="VOV64" s="35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5"/>
      <c r="VPT64" s="35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5"/>
      <c r="VQR64" s="35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5"/>
      <c r="VRP64" s="35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5"/>
      <c r="VSN64" s="35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5"/>
      <c r="VTL64" s="35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5"/>
      <c r="VUJ64" s="35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5"/>
      <c r="VVH64" s="35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5"/>
      <c r="VWF64" s="35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5"/>
      <c r="VXD64" s="35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5"/>
      <c r="VYB64" s="35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5"/>
      <c r="VYZ64" s="35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5"/>
      <c r="VZX64" s="35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5"/>
      <c r="WAV64" s="35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5"/>
      <c r="WBT64" s="35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5"/>
      <c r="WCR64" s="35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5"/>
      <c r="WDP64" s="35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5"/>
      <c r="WEN64" s="35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5"/>
      <c r="WFL64" s="35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5"/>
      <c r="WGJ64" s="35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5"/>
      <c r="WHH64" s="35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</row>
    <row r="65" spans="3:22" x14ac:dyDescent="0.2">
      <c r="C65" s="173" t="s">
        <v>98</v>
      </c>
      <c r="D65" s="174">
        <f>ROUND(D40,0)-ROUND(D63,0)</f>
        <v>0</v>
      </c>
      <c r="E65" s="174">
        <f t="shared" ref="E65:V65" ca="1" si="31">ROUND(E40,0)-ROUND(E63,0)</f>
        <v>0</v>
      </c>
      <c r="F65" s="174">
        <f t="shared" ca="1" si="31"/>
        <v>0</v>
      </c>
      <c r="G65" s="174">
        <f t="shared" ca="1" si="31"/>
        <v>0</v>
      </c>
      <c r="H65" s="174">
        <f t="shared" ca="1" si="31"/>
        <v>0</v>
      </c>
      <c r="I65" s="174">
        <f t="shared" ca="1" si="31"/>
        <v>0</v>
      </c>
      <c r="J65" s="174">
        <f t="shared" ca="1" si="31"/>
        <v>0</v>
      </c>
      <c r="K65" s="174">
        <f t="shared" ca="1" si="31"/>
        <v>0</v>
      </c>
      <c r="L65" s="174">
        <f t="shared" ca="1" si="31"/>
        <v>0</v>
      </c>
      <c r="M65" s="174">
        <f t="shared" ca="1" si="31"/>
        <v>0</v>
      </c>
      <c r="N65" s="174">
        <f t="shared" ca="1" si="31"/>
        <v>0</v>
      </c>
      <c r="O65" s="174">
        <f t="shared" ca="1" si="31"/>
        <v>0</v>
      </c>
      <c r="P65" s="174">
        <f t="shared" ca="1" si="31"/>
        <v>0</v>
      </c>
      <c r="Q65" s="174">
        <f t="shared" ca="1" si="31"/>
        <v>0</v>
      </c>
      <c r="R65" s="174">
        <f t="shared" ca="1" si="31"/>
        <v>0</v>
      </c>
      <c r="S65" s="174">
        <f t="shared" ca="1" si="31"/>
        <v>0</v>
      </c>
      <c r="T65" s="174">
        <f t="shared" ca="1" si="31"/>
        <v>0</v>
      </c>
      <c r="U65" s="174">
        <f t="shared" ca="1" si="31"/>
        <v>0</v>
      </c>
      <c r="V65" s="174">
        <f t="shared" ca="1" si="31"/>
        <v>0</v>
      </c>
    </row>
    <row r="66" spans="3:22" x14ac:dyDescent="0.2">
      <c r="C66" s="173"/>
      <c r="D66" s="21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</row>
  </sheetData>
  <sheetProtection algorithmName="SHA-512" hashValue="q/olfR/BPq5XS2kLg9OX2cW8jgc0WsWMW24gMZCVUcsMg2Fy7g3AHiFYpx94VDdB7pditkne6UKVvx6THCPIBg==" saltValue="0eIRbB7/du3A3BiQyGed/w==" spinCount="100000" sheet="1" formatColumns="0"/>
  <conditionalFormatting sqref="E65:V65">
    <cfRule type="cellIs" dxfId="8" priority="1" operator="equal">
      <formula>0</formula>
    </cfRule>
    <cfRule type="cellIs" dxfId="7" priority="2" operator="lessThan">
      <formula>0</formula>
    </cfRule>
    <cfRule type="cellIs" dxfId="6" priority="3" operator="greater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62" orientation="landscape" verticalDpi="0" r:id="rId1"/>
  <headerFooter>
    <oddFooter>&amp;L&amp;F - &amp;A&amp;C&amp;D &amp;T&amp;R© 4C GROUP AG I 4cgroup.com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2EAAB-4EF3-4261-B4EA-69A8AA9189DD}">
  <sheetPr>
    <tabColor theme="4"/>
  </sheetPr>
  <dimension ref="A1"/>
  <sheetViews>
    <sheetView workbookViewId="0">
      <selection activeCell="E17" sqref="E17"/>
    </sheetView>
  </sheetViews>
  <sheetFormatPr baseColWidth="10" defaultColWidth="11" defaultRowHeight="14.25" x14ac:dyDescent="0.2"/>
  <cols>
    <col min="1" max="16384" width="11" style="2"/>
  </cols>
  <sheetData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CB84-2973-4E7F-BD45-02015496FA3E}">
  <sheetPr>
    <tabColor theme="6"/>
    <pageSetUpPr fitToPage="1"/>
  </sheetPr>
  <dimension ref="A1:WHH67"/>
  <sheetViews>
    <sheetView showGridLines="0" zoomScale="90" zoomScaleNormal="90" workbookViewId="0">
      <pane ySplit="5" topLeftCell="A36" activePane="bottomLeft" state="frozen"/>
      <selection pane="bottomLeft" activeCell="M48" sqref="M48"/>
    </sheetView>
  </sheetViews>
  <sheetFormatPr baseColWidth="10" defaultColWidth="11" defaultRowHeight="11.25" outlineLevelRow="1" x14ac:dyDescent="0.2"/>
  <cols>
    <col min="1" max="1" width="2.875" style="10" bestFit="1" customWidth="1"/>
    <col min="2" max="2" width="6.125" style="10" customWidth="1"/>
    <col min="3" max="3" width="29.5" style="10" bestFit="1" customWidth="1"/>
    <col min="4" max="4" width="14" style="10" customWidth="1"/>
    <col min="5" max="5" width="2.25" style="10" customWidth="1"/>
    <col min="6" max="6" width="10.25" style="10" customWidth="1"/>
    <col min="7" max="7" width="2.25" style="10" customWidth="1"/>
    <col min="8" max="8" width="10.25" style="10" customWidth="1"/>
    <col min="9" max="16384" width="11" style="10"/>
  </cols>
  <sheetData>
    <row r="1" spans="1:15764" x14ac:dyDescent="0.2">
      <c r="I1" s="3"/>
      <c r="J1" s="3"/>
      <c r="K1" s="3"/>
    </row>
    <row r="2" spans="1:15764" x14ac:dyDescent="0.2">
      <c r="B2" s="3"/>
      <c r="C2" s="14" t="s">
        <v>184</v>
      </c>
      <c r="D2" s="324" t="e">
        <f>EOMONTH(Prämissen!B7,-1)+1</f>
        <v>#VALUE!</v>
      </c>
      <c r="E2" s="14"/>
      <c r="F2" s="324">
        <f>EOMONTH(Prämissen!D7,-1)+1</f>
        <v>43922</v>
      </c>
      <c r="G2" s="324"/>
      <c r="H2" s="324"/>
      <c r="I2" s="3"/>
      <c r="J2" s="3"/>
      <c r="K2" s="3"/>
    </row>
    <row r="3" spans="1:15764" ht="6" customHeight="1" x14ac:dyDescent="0.2">
      <c r="B3" s="3"/>
      <c r="C3" s="3"/>
      <c r="D3" s="3"/>
      <c r="E3" s="3"/>
      <c r="F3" s="3"/>
      <c r="G3" s="3"/>
      <c r="H3" s="3"/>
      <c r="I3" s="3"/>
      <c r="J3" s="3"/>
      <c r="K3" s="3"/>
    </row>
    <row r="4" spans="1:15764" x14ac:dyDescent="0.2">
      <c r="B4" s="15"/>
      <c r="C4" s="15"/>
      <c r="D4" s="15"/>
      <c r="E4" s="15"/>
      <c r="F4" s="15"/>
      <c r="G4" s="15"/>
      <c r="H4" s="15"/>
      <c r="I4" s="3"/>
      <c r="J4" s="3"/>
      <c r="K4" s="3"/>
    </row>
    <row r="5" spans="1:15764" s="16" customFormat="1" x14ac:dyDescent="0.2">
      <c r="C5" s="179" t="s">
        <v>58</v>
      </c>
      <c r="D5" s="322"/>
      <c r="E5" s="181"/>
      <c r="F5" s="322">
        <f>YEAR(F2)</f>
        <v>2020</v>
      </c>
      <c r="G5" s="323"/>
      <c r="H5" s="323">
        <f>F5+1</f>
        <v>2021</v>
      </c>
      <c r="I5" s="53"/>
      <c r="J5" s="53"/>
      <c r="K5" s="53"/>
    </row>
    <row r="6" spans="1:15764" ht="6" customHeight="1" x14ac:dyDescent="0.2">
      <c r="C6" s="182"/>
      <c r="E6" s="182"/>
      <c r="I6" s="3"/>
      <c r="J6" s="3"/>
      <c r="K6" s="3"/>
    </row>
    <row r="7" spans="1:15764" s="86" customFormat="1" ht="12" customHeight="1" x14ac:dyDescent="0.2">
      <c r="C7" s="208"/>
      <c r="D7" s="325"/>
      <c r="E7" s="208"/>
      <c r="F7" s="325" t="str">
        <f>"ab "&amp; MONTH(GuV_BwBil_Monat!E5) &amp; " / " &amp; F5</f>
        <v>ab 4 / 2020</v>
      </c>
      <c r="H7" s="325" t="str">
        <f>"bis "&amp; MONTH(GuV_BwBil_Monat!V5) &amp; " / " &amp; H5</f>
        <v>bis 9 / 2021</v>
      </c>
      <c r="I7" s="205"/>
      <c r="J7" s="205"/>
      <c r="K7" s="205"/>
    </row>
    <row r="8" spans="1:15764" ht="6" customHeight="1" x14ac:dyDescent="0.2">
      <c r="C8" s="182"/>
      <c r="E8" s="182"/>
      <c r="I8" s="3"/>
      <c r="J8" s="3"/>
      <c r="K8" s="3"/>
    </row>
    <row r="9" spans="1:15764" x14ac:dyDescent="0.2">
      <c r="C9" s="202" t="s">
        <v>163</v>
      </c>
      <c r="D9" s="203"/>
      <c r="E9" s="203"/>
      <c r="F9" s="203"/>
      <c r="G9" s="203"/>
      <c r="H9" s="203"/>
      <c r="I9" s="3"/>
      <c r="J9" s="3"/>
      <c r="K9" s="3"/>
    </row>
    <row r="10" spans="1:15764" ht="6" customHeight="1" x14ac:dyDescent="0.2">
      <c r="C10" s="182"/>
      <c r="D10" s="183"/>
      <c r="E10" s="183"/>
      <c r="F10" s="183"/>
      <c r="G10" s="183"/>
      <c r="H10" s="183"/>
      <c r="I10" s="3"/>
      <c r="J10" s="3"/>
      <c r="K10" s="3"/>
    </row>
    <row r="11" spans="1:15764" ht="14.65" customHeight="1" x14ac:dyDescent="0.2">
      <c r="A11" s="33"/>
      <c r="B11" s="33"/>
      <c r="C11" s="172" t="s">
        <v>190</v>
      </c>
      <c r="D11" s="184"/>
      <c r="E11" s="184"/>
      <c r="F11" s="184">
        <f>SUMIFS(GuV_BwBil_Monat!$E10:$V10,GuV_BwBil_Monat!$E$4:$V$4,GuV_Bil_Jahr!F$5)</f>
        <v>0</v>
      </c>
      <c r="G11" s="184"/>
      <c r="H11" s="184">
        <f>SUMIFS(GuV_BwBil_Monat!$E10:$V10,GuV_BwBil_Monat!$E$4:$V$4,GuV_Bil_Jahr!H$5)</f>
        <v>0</v>
      </c>
    </row>
    <row r="12" spans="1:15764" ht="14.65" customHeight="1" x14ac:dyDescent="0.2">
      <c r="A12" s="33"/>
      <c r="B12" s="33"/>
      <c r="C12" s="172" t="s">
        <v>191</v>
      </c>
      <c r="D12" s="184"/>
      <c r="E12" s="184"/>
      <c r="F12" s="184">
        <f>SUMIFS(GuV_BwBil_Monat!$E11:$V11,GuV_BwBil_Monat!$E$4:$V$4,GuV_Bil_Jahr!F$5)</f>
        <v>0</v>
      </c>
      <c r="G12" s="184"/>
      <c r="H12" s="184">
        <f>SUMIFS(GuV_BwBil_Monat!$E11:$V11,GuV_BwBil_Monat!$E$4:$V$4,GuV_Bil_Jahr!H$5)</f>
        <v>0</v>
      </c>
    </row>
    <row r="13" spans="1:15764" ht="14.65" customHeight="1" x14ac:dyDescent="0.2">
      <c r="A13" s="33"/>
      <c r="B13" s="33"/>
      <c r="C13" s="172" t="s">
        <v>192</v>
      </c>
      <c r="D13" s="184"/>
      <c r="E13" s="184"/>
      <c r="F13" s="184">
        <f>SUMIFS(GuV_BwBil_Monat!$E12:$V12,GuV_BwBil_Monat!$E$4:$V$4,GuV_Bil_Jahr!F$5)</f>
        <v>0</v>
      </c>
      <c r="G13" s="184"/>
      <c r="H13" s="184">
        <f>SUMIFS(GuV_BwBil_Monat!$E12:$V12,GuV_BwBil_Monat!$E$4:$V$4,GuV_Bil_Jahr!H$5)</f>
        <v>0</v>
      </c>
    </row>
    <row r="14" spans="1:15764" s="37" customFormat="1" ht="14.65" customHeight="1" x14ac:dyDescent="0.2">
      <c r="A14" s="35"/>
      <c r="B14" s="35"/>
      <c r="C14" s="186" t="s">
        <v>63</v>
      </c>
      <c r="D14" s="187"/>
      <c r="E14" s="187"/>
      <c r="F14" s="187">
        <f t="shared" ref="F14:H14" si="0">SUM(F11:F13)</f>
        <v>0</v>
      </c>
      <c r="G14" s="187"/>
      <c r="H14" s="187">
        <f t="shared" si="0"/>
        <v>0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5"/>
      <c r="AD14" s="35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5"/>
      <c r="BB14" s="35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5"/>
      <c r="BZ14" s="35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5"/>
      <c r="CX14" s="35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5"/>
      <c r="DV14" s="35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5"/>
      <c r="ET14" s="35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5"/>
      <c r="FR14" s="35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5"/>
      <c r="GP14" s="35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5"/>
      <c r="HN14" s="35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5"/>
      <c r="IL14" s="35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5"/>
      <c r="JJ14" s="35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5"/>
      <c r="KH14" s="35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5"/>
      <c r="LF14" s="35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5"/>
      <c r="MD14" s="35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5"/>
      <c r="NB14" s="35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5"/>
      <c r="NZ14" s="35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5"/>
      <c r="OX14" s="35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5"/>
      <c r="PV14" s="35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5"/>
      <c r="QT14" s="35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5"/>
      <c r="RR14" s="35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5"/>
      <c r="SP14" s="35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5"/>
      <c r="TN14" s="35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5"/>
      <c r="UL14" s="35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5"/>
      <c r="VJ14" s="35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5"/>
      <c r="WH14" s="35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5"/>
      <c r="XF14" s="35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5"/>
      <c r="YD14" s="35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5"/>
      <c r="ZB14" s="35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5"/>
      <c r="ZZ14" s="35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5"/>
      <c r="AAX14" s="35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5"/>
      <c r="ABV14" s="35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5"/>
      <c r="ACT14" s="35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5"/>
      <c r="ADR14" s="35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5"/>
      <c r="AEP14" s="35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5"/>
      <c r="AFN14" s="35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5"/>
      <c r="AGL14" s="35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5"/>
      <c r="AHJ14" s="35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5"/>
      <c r="AIH14" s="35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5"/>
      <c r="AJF14" s="35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5"/>
      <c r="AKD14" s="35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5"/>
      <c r="ALB14" s="35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5"/>
      <c r="ALZ14" s="35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5"/>
      <c r="AMX14" s="35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5"/>
      <c r="ANV14" s="35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5"/>
      <c r="AOT14" s="35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5"/>
      <c r="APR14" s="35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5"/>
      <c r="AQP14" s="35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5"/>
      <c r="ARN14" s="35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5"/>
      <c r="ASL14" s="35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5"/>
      <c r="ATJ14" s="35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5"/>
      <c r="AUH14" s="35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5"/>
      <c r="AVF14" s="35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5"/>
      <c r="AWD14" s="35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5"/>
      <c r="AXB14" s="35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5"/>
      <c r="AXZ14" s="35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5"/>
      <c r="AYX14" s="35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5"/>
      <c r="AZV14" s="35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5"/>
      <c r="BAT14" s="35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5"/>
      <c r="BBR14" s="35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5"/>
      <c r="BCP14" s="35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5"/>
      <c r="BDN14" s="35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5"/>
      <c r="BEL14" s="35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5"/>
      <c r="BFJ14" s="35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5"/>
      <c r="BGH14" s="35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5"/>
      <c r="BHF14" s="35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5"/>
      <c r="BID14" s="35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5"/>
      <c r="BJB14" s="35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5"/>
      <c r="BJZ14" s="35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5"/>
      <c r="BKX14" s="35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5"/>
      <c r="BLV14" s="35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5"/>
      <c r="BMT14" s="35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5"/>
      <c r="BNR14" s="35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5"/>
      <c r="BOP14" s="35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5"/>
      <c r="BPN14" s="35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5"/>
      <c r="BQL14" s="35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5"/>
      <c r="BRJ14" s="35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5"/>
      <c r="BSH14" s="35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5"/>
      <c r="BTF14" s="35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5"/>
      <c r="BUD14" s="35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5"/>
      <c r="BVB14" s="35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5"/>
      <c r="BVZ14" s="35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5"/>
      <c r="BWX14" s="35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5"/>
      <c r="BXV14" s="35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5"/>
      <c r="BYT14" s="35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5"/>
      <c r="BZR14" s="35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5"/>
      <c r="CAP14" s="35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5"/>
      <c r="CBN14" s="35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5"/>
      <c r="CCL14" s="35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5"/>
      <c r="CDJ14" s="35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5"/>
      <c r="CEH14" s="35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5"/>
      <c r="CFF14" s="35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5"/>
      <c r="CGD14" s="35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5"/>
      <c r="CHB14" s="35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5"/>
      <c r="CHZ14" s="35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5"/>
      <c r="CIX14" s="35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5"/>
      <c r="CJV14" s="35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5"/>
      <c r="CKT14" s="35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5"/>
      <c r="CLR14" s="35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5"/>
      <c r="CMP14" s="35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5"/>
      <c r="CNN14" s="35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5"/>
      <c r="COL14" s="35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5"/>
      <c r="CPJ14" s="35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5"/>
      <c r="CQH14" s="35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5"/>
      <c r="CRF14" s="35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5"/>
      <c r="CSD14" s="35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5"/>
      <c r="CTB14" s="35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5"/>
      <c r="CTZ14" s="35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5"/>
      <c r="CUX14" s="35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5"/>
      <c r="CVV14" s="35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5"/>
      <c r="CWT14" s="35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5"/>
      <c r="CXR14" s="35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5"/>
      <c r="CYP14" s="35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5"/>
      <c r="CZN14" s="35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5"/>
      <c r="DAL14" s="35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5"/>
      <c r="DBJ14" s="35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5"/>
      <c r="DCH14" s="35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5"/>
      <c r="DDF14" s="35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5"/>
      <c r="DED14" s="35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5"/>
      <c r="DFB14" s="35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5"/>
      <c r="DFZ14" s="35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5"/>
      <c r="DGX14" s="35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5"/>
      <c r="DHV14" s="35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5"/>
      <c r="DIT14" s="35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5"/>
      <c r="DJR14" s="35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5"/>
      <c r="DKP14" s="35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5"/>
      <c r="DLN14" s="35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5"/>
      <c r="DML14" s="35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5"/>
      <c r="DNJ14" s="35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5"/>
      <c r="DOH14" s="35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5"/>
      <c r="DPF14" s="35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5"/>
      <c r="DQD14" s="35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5"/>
      <c r="DRB14" s="35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5"/>
      <c r="DRZ14" s="35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5"/>
      <c r="DSX14" s="35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5"/>
      <c r="DTV14" s="35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5"/>
      <c r="DUT14" s="35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5"/>
      <c r="DVR14" s="35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5"/>
      <c r="DWP14" s="35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5"/>
      <c r="DXN14" s="35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5"/>
      <c r="DYL14" s="35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5"/>
      <c r="DZJ14" s="35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5"/>
      <c r="EAH14" s="35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5"/>
      <c r="EBF14" s="35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5"/>
      <c r="ECD14" s="35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5"/>
      <c r="EDB14" s="35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5"/>
      <c r="EDZ14" s="35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5"/>
      <c r="EEX14" s="35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5"/>
      <c r="EFV14" s="35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5"/>
      <c r="EGT14" s="35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5"/>
      <c r="EHR14" s="35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5"/>
      <c r="EIP14" s="35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5"/>
      <c r="EJN14" s="35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5"/>
      <c r="EKL14" s="35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5"/>
      <c r="ELJ14" s="35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5"/>
      <c r="EMH14" s="35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5"/>
      <c r="ENF14" s="35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5"/>
      <c r="EOD14" s="35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5"/>
      <c r="EPB14" s="35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5"/>
      <c r="EPZ14" s="35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5"/>
      <c r="EQX14" s="35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5"/>
      <c r="ERV14" s="35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5"/>
      <c r="EST14" s="35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5"/>
      <c r="ETR14" s="35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5"/>
      <c r="EUP14" s="35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5"/>
      <c r="EVN14" s="35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5"/>
      <c r="EWL14" s="35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5"/>
      <c r="EXJ14" s="35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5"/>
      <c r="EYH14" s="35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5"/>
      <c r="EZF14" s="35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5"/>
      <c r="FAD14" s="35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5"/>
      <c r="FBB14" s="35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5"/>
      <c r="FBZ14" s="35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5"/>
      <c r="FCX14" s="35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5"/>
      <c r="FDV14" s="35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5"/>
      <c r="FET14" s="35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5"/>
      <c r="FFR14" s="35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5"/>
      <c r="FGP14" s="35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5"/>
      <c r="FHN14" s="35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5"/>
      <c r="FIL14" s="35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5"/>
      <c r="FJJ14" s="35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5"/>
      <c r="FKH14" s="35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5"/>
      <c r="FLF14" s="35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5"/>
      <c r="FMD14" s="35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5"/>
      <c r="FNB14" s="35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5"/>
      <c r="FNZ14" s="35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5"/>
      <c r="FOX14" s="35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5"/>
      <c r="FPV14" s="35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5"/>
      <c r="FQT14" s="35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5"/>
      <c r="FRR14" s="35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5"/>
      <c r="FSP14" s="35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5"/>
      <c r="FTN14" s="35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5"/>
      <c r="FUL14" s="35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5"/>
      <c r="FVJ14" s="35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5"/>
      <c r="FWH14" s="35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5"/>
      <c r="FXF14" s="35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5"/>
      <c r="FYD14" s="35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5"/>
      <c r="FZB14" s="35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5"/>
      <c r="FZZ14" s="35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5"/>
      <c r="GAX14" s="35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5"/>
      <c r="GBV14" s="35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5"/>
      <c r="GCT14" s="35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5"/>
      <c r="GDR14" s="35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5"/>
      <c r="GEP14" s="35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5"/>
      <c r="GFN14" s="35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5"/>
      <c r="GGL14" s="35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5"/>
      <c r="GHJ14" s="35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5"/>
      <c r="GIH14" s="35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5"/>
      <c r="GJF14" s="35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5"/>
      <c r="GKD14" s="35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5"/>
      <c r="GLB14" s="35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5"/>
      <c r="GLZ14" s="35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5"/>
      <c r="GMX14" s="35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5"/>
      <c r="GNV14" s="35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5"/>
      <c r="GOT14" s="35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5"/>
      <c r="GPR14" s="35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5"/>
      <c r="GQP14" s="35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5"/>
      <c r="GRN14" s="35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5"/>
      <c r="GSL14" s="35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5"/>
      <c r="GTJ14" s="35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5"/>
      <c r="GUH14" s="35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5"/>
      <c r="GVF14" s="35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5"/>
      <c r="GWD14" s="35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5"/>
      <c r="GXB14" s="35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5"/>
      <c r="GXZ14" s="35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5"/>
      <c r="GYX14" s="35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5"/>
      <c r="GZV14" s="35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5"/>
      <c r="HAT14" s="35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5"/>
      <c r="HBR14" s="35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5"/>
      <c r="HCP14" s="35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5"/>
      <c r="HDN14" s="35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5"/>
      <c r="HEL14" s="35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5"/>
      <c r="HFJ14" s="35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5"/>
      <c r="HGH14" s="35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5"/>
      <c r="HHF14" s="35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5"/>
      <c r="HID14" s="35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5"/>
      <c r="HJB14" s="35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5"/>
      <c r="HJZ14" s="35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5"/>
      <c r="HKX14" s="35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5"/>
      <c r="HLV14" s="35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5"/>
      <c r="HMT14" s="35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5"/>
      <c r="HNR14" s="35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5"/>
      <c r="HOP14" s="35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5"/>
      <c r="HPN14" s="35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5"/>
      <c r="HQL14" s="35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5"/>
      <c r="HRJ14" s="35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5"/>
      <c r="HSH14" s="35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5"/>
      <c r="HTF14" s="35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5"/>
      <c r="HUD14" s="35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5"/>
      <c r="HVB14" s="35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5"/>
      <c r="HVZ14" s="35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5"/>
      <c r="HWX14" s="35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5"/>
      <c r="HXV14" s="35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5"/>
      <c r="HYT14" s="35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5"/>
      <c r="HZR14" s="35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5"/>
      <c r="IAP14" s="35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5"/>
      <c r="IBN14" s="35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5"/>
      <c r="ICL14" s="35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5"/>
      <c r="IDJ14" s="35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5"/>
      <c r="IEH14" s="35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5"/>
      <c r="IFF14" s="35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5"/>
      <c r="IGD14" s="35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5"/>
      <c r="IHB14" s="35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5"/>
      <c r="IHZ14" s="35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5"/>
      <c r="IIX14" s="35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5"/>
      <c r="IJV14" s="35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5"/>
      <c r="IKT14" s="35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5"/>
      <c r="ILR14" s="35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5"/>
      <c r="IMP14" s="35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5"/>
      <c r="INN14" s="35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5"/>
      <c r="IOL14" s="35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5"/>
      <c r="IPJ14" s="35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5"/>
      <c r="IQH14" s="35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5"/>
      <c r="IRF14" s="35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5"/>
      <c r="ISD14" s="35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5"/>
      <c r="ITB14" s="35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5"/>
      <c r="ITZ14" s="35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5"/>
      <c r="IUX14" s="35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5"/>
      <c r="IVV14" s="35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5"/>
      <c r="IWT14" s="35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5"/>
      <c r="IXR14" s="35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5"/>
      <c r="IYP14" s="35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5"/>
      <c r="IZN14" s="35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5"/>
      <c r="JAL14" s="35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5"/>
      <c r="JBJ14" s="35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5"/>
      <c r="JCH14" s="35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5"/>
      <c r="JDF14" s="35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5"/>
      <c r="JED14" s="35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5"/>
      <c r="JFB14" s="35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5"/>
      <c r="JFZ14" s="35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5"/>
      <c r="JGX14" s="35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5"/>
      <c r="JHV14" s="35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5"/>
      <c r="JIT14" s="35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5"/>
      <c r="JJR14" s="35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5"/>
      <c r="JKP14" s="35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5"/>
      <c r="JLN14" s="35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5"/>
      <c r="JML14" s="35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5"/>
      <c r="JNJ14" s="35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5"/>
      <c r="JOH14" s="35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5"/>
      <c r="JPF14" s="35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5"/>
      <c r="JQD14" s="35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5"/>
      <c r="JRB14" s="35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5"/>
      <c r="JRZ14" s="35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5"/>
      <c r="JSX14" s="35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5"/>
      <c r="JTV14" s="35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5"/>
      <c r="JUT14" s="35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5"/>
      <c r="JVR14" s="35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5"/>
      <c r="JWP14" s="35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5"/>
      <c r="JXN14" s="35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5"/>
      <c r="JYL14" s="35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5"/>
      <c r="JZJ14" s="35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5"/>
      <c r="KAH14" s="35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5"/>
      <c r="KBF14" s="35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5"/>
      <c r="KCD14" s="35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5"/>
      <c r="KDB14" s="35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5"/>
      <c r="KDZ14" s="35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5"/>
      <c r="KEX14" s="35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5"/>
      <c r="KFV14" s="35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5"/>
      <c r="KGT14" s="35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5"/>
      <c r="KHR14" s="35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5"/>
      <c r="KIP14" s="35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5"/>
      <c r="KJN14" s="35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5"/>
      <c r="KKL14" s="35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5"/>
      <c r="KLJ14" s="35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5"/>
      <c r="KMH14" s="35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5"/>
      <c r="KNF14" s="35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5"/>
      <c r="KOD14" s="35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5"/>
      <c r="KPB14" s="35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5"/>
      <c r="KPZ14" s="35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5"/>
      <c r="KQX14" s="35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5"/>
      <c r="KRV14" s="35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5"/>
      <c r="KST14" s="35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5"/>
      <c r="KTR14" s="35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5"/>
      <c r="KUP14" s="35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5"/>
      <c r="KVN14" s="35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5"/>
      <c r="KWL14" s="35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5"/>
      <c r="KXJ14" s="35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5"/>
      <c r="KYH14" s="35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5"/>
      <c r="KZF14" s="35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5"/>
      <c r="LAD14" s="35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5"/>
      <c r="LBB14" s="35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5"/>
      <c r="LBZ14" s="35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5"/>
      <c r="LCX14" s="35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5"/>
      <c r="LDV14" s="35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5"/>
      <c r="LET14" s="35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5"/>
      <c r="LFR14" s="35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5"/>
      <c r="LGP14" s="35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5"/>
      <c r="LHN14" s="35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5"/>
      <c r="LIL14" s="35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5"/>
      <c r="LJJ14" s="35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5"/>
      <c r="LKH14" s="35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5"/>
      <c r="LLF14" s="35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5"/>
      <c r="LMD14" s="35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5"/>
      <c r="LNB14" s="35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5"/>
      <c r="LNZ14" s="35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5"/>
      <c r="LOX14" s="35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5"/>
      <c r="LPV14" s="35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5"/>
      <c r="LQT14" s="35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5"/>
      <c r="LRR14" s="35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5"/>
      <c r="LSP14" s="35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5"/>
      <c r="LTN14" s="35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5"/>
      <c r="LUL14" s="35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5"/>
      <c r="LVJ14" s="35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5"/>
      <c r="LWH14" s="35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5"/>
      <c r="LXF14" s="35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5"/>
      <c r="LYD14" s="35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5"/>
      <c r="LZB14" s="35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5"/>
      <c r="LZZ14" s="35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5"/>
      <c r="MAX14" s="35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5"/>
      <c r="MBV14" s="35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5"/>
      <c r="MCT14" s="35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5"/>
      <c r="MDR14" s="35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5"/>
      <c r="MEP14" s="35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5"/>
      <c r="MFN14" s="35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5"/>
      <c r="MGL14" s="35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5"/>
      <c r="MHJ14" s="35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5"/>
      <c r="MIH14" s="35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5"/>
      <c r="MJF14" s="35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5"/>
      <c r="MKD14" s="35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5"/>
      <c r="MLB14" s="35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5"/>
      <c r="MLZ14" s="35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5"/>
      <c r="MMX14" s="35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5"/>
      <c r="MNV14" s="35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5"/>
      <c r="MOT14" s="35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5"/>
      <c r="MPR14" s="35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5"/>
      <c r="MQP14" s="35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5"/>
      <c r="MRN14" s="35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5"/>
      <c r="MSL14" s="35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5"/>
      <c r="MTJ14" s="35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5"/>
      <c r="MUH14" s="35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5"/>
      <c r="MVF14" s="35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5"/>
      <c r="MWD14" s="35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5"/>
      <c r="MXB14" s="35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5"/>
      <c r="MXZ14" s="35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5"/>
      <c r="MYX14" s="35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5"/>
      <c r="MZV14" s="35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5"/>
      <c r="NAT14" s="35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5"/>
      <c r="NBR14" s="35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5"/>
      <c r="NCP14" s="35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5"/>
      <c r="NDN14" s="35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5"/>
      <c r="NEL14" s="35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5"/>
      <c r="NFJ14" s="35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5"/>
      <c r="NGH14" s="35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5"/>
      <c r="NHF14" s="35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5"/>
      <c r="NID14" s="35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5"/>
      <c r="NJB14" s="35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5"/>
      <c r="NJZ14" s="35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5"/>
      <c r="NKX14" s="35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5"/>
      <c r="NLV14" s="35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5"/>
      <c r="NMT14" s="35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5"/>
      <c r="NNR14" s="35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5"/>
      <c r="NOP14" s="35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5"/>
      <c r="NPN14" s="35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5"/>
      <c r="NQL14" s="35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5"/>
      <c r="NRJ14" s="35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5"/>
      <c r="NSH14" s="35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5"/>
      <c r="NTF14" s="35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5"/>
      <c r="NUD14" s="35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5"/>
      <c r="NVB14" s="35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5"/>
      <c r="NVZ14" s="35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5"/>
      <c r="NWX14" s="35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5"/>
      <c r="NXV14" s="35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5"/>
      <c r="NYT14" s="35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5"/>
      <c r="NZR14" s="35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5"/>
      <c r="OAP14" s="35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5"/>
      <c r="OBN14" s="35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5"/>
      <c r="OCL14" s="35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5"/>
      <c r="ODJ14" s="35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5"/>
      <c r="OEH14" s="35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5"/>
      <c r="OFF14" s="35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5"/>
      <c r="OGD14" s="35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5"/>
      <c r="OHB14" s="35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5"/>
      <c r="OHZ14" s="35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5"/>
      <c r="OIX14" s="35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5"/>
      <c r="OJV14" s="35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5"/>
      <c r="OKT14" s="35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5"/>
      <c r="OLR14" s="35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5"/>
      <c r="OMP14" s="35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5"/>
      <c r="ONN14" s="35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5"/>
      <c r="OOL14" s="35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5"/>
      <c r="OPJ14" s="35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5"/>
      <c r="OQH14" s="35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5"/>
      <c r="ORF14" s="35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5"/>
      <c r="OSD14" s="35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5"/>
      <c r="OTB14" s="35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5"/>
      <c r="OTZ14" s="35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5"/>
      <c r="OUX14" s="35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5"/>
      <c r="OVV14" s="35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5"/>
      <c r="OWT14" s="35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5"/>
      <c r="OXR14" s="35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5"/>
      <c r="OYP14" s="35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5"/>
      <c r="OZN14" s="35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5"/>
      <c r="PAL14" s="35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5"/>
      <c r="PBJ14" s="35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5"/>
      <c r="PCH14" s="35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5"/>
      <c r="PDF14" s="35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5"/>
      <c r="PED14" s="35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5"/>
      <c r="PFB14" s="35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5"/>
      <c r="PFZ14" s="35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5"/>
      <c r="PGX14" s="35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5"/>
      <c r="PHV14" s="35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5"/>
      <c r="PIT14" s="35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5"/>
      <c r="PJR14" s="35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5"/>
      <c r="PKP14" s="35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5"/>
      <c r="PLN14" s="35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5"/>
      <c r="PML14" s="35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5"/>
      <c r="PNJ14" s="35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5"/>
      <c r="POH14" s="35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5"/>
      <c r="PPF14" s="35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5"/>
      <c r="PQD14" s="35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5"/>
      <c r="PRB14" s="35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5"/>
      <c r="PRZ14" s="35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5"/>
      <c r="PSX14" s="35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5"/>
      <c r="PTV14" s="35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5"/>
      <c r="PUT14" s="35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5"/>
      <c r="PVR14" s="35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5"/>
      <c r="PWP14" s="35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5"/>
      <c r="PXN14" s="35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5"/>
      <c r="PYL14" s="35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5"/>
      <c r="PZJ14" s="35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5"/>
      <c r="QAH14" s="35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5"/>
      <c r="QBF14" s="35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5"/>
      <c r="QCD14" s="35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5"/>
      <c r="QDB14" s="35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5"/>
      <c r="QDZ14" s="35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5"/>
      <c r="QEX14" s="35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5"/>
      <c r="QFV14" s="35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5"/>
      <c r="QGT14" s="35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5"/>
      <c r="QHR14" s="35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5"/>
      <c r="QIP14" s="35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5"/>
      <c r="QJN14" s="35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5"/>
      <c r="QKL14" s="35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5"/>
      <c r="QLJ14" s="35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5"/>
      <c r="QMH14" s="35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5"/>
      <c r="QNF14" s="35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5"/>
      <c r="QOD14" s="35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5"/>
      <c r="QPB14" s="35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5"/>
      <c r="QPZ14" s="35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5"/>
      <c r="QQX14" s="35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5"/>
      <c r="QRV14" s="35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5"/>
      <c r="QST14" s="35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5"/>
      <c r="QTR14" s="35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5"/>
      <c r="QUP14" s="35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5"/>
      <c r="QVN14" s="35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5"/>
      <c r="QWL14" s="35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5"/>
      <c r="QXJ14" s="35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5"/>
      <c r="QYH14" s="35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5"/>
      <c r="QZF14" s="35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5"/>
      <c r="RAD14" s="35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5"/>
      <c r="RBB14" s="35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5"/>
      <c r="RBZ14" s="35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5"/>
      <c r="RCX14" s="35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5"/>
      <c r="RDV14" s="35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5"/>
      <c r="RET14" s="35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5"/>
      <c r="RFR14" s="35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5"/>
      <c r="RGP14" s="35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5"/>
      <c r="RHN14" s="35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5"/>
      <c r="RIL14" s="35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5"/>
      <c r="RJJ14" s="35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5"/>
      <c r="RKH14" s="35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5"/>
      <c r="RLF14" s="35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5"/>
      <c r="RMD14" s="35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5"/>
      <c r="RNB14" s="35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5"/>
      <c r="RNZ14" s="35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5"/>
      <c r="ROX14" s="35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5"/>
      <c r="RPV14" s="35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5"/>
      <c r="RQT14" s="35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5"/>
      <c r="RRR14" s="35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5"/>
      <c r="RSP14" s="35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5"/>
      <c r="RTN14" s="35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5"/>
      <c r="RUL14" s="35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5"/>
      <c r="RVJ14" s="35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5"/>
      <c r="RWH14" s="35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5"/>
      <c r="RXF14" s="35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5"/>
      <c r="RYD14" s="35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5"/>
      <c r="RZB14" s="35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5"/>
      <c r="RZZ14" s="35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5"/>
      <c r="SAX14" s="35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5"/>
      <c r="SBV14" s="35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5"/>
      <c r="SCT14" s="35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5"/>
      <c r="SDR14" s="35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5"/>
      <c r="SEP14" s="35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5"/>
      <c r="SFN14" s="35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5"/>
      <c r="SGL14" s="35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5"/>
      <c r="SHJ14" s="35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5"/>
      <c r="SIH14" s="35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5"/>
      <c r="SJF14" s="35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5"/>
      <c r="SKD14" s="35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5"/>
      <c r="SLB14" s="35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5"/>
      <c r="SLZ14" s="35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5"/>
      <c r="SMX14" s="35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5"/>
      <c r="SNV14" s="35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5"/>
      <c r="SOT14" s="35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5"/>
      <c r="SPR14" s="35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5"/>
      <c r="SQP14" s="35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5"/>
      <c r="SRN14" s="35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5"/>
      <c r="SSL14" s="35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5"/>
      <c r="STJ14" s="35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5"/>
      <c r="SUH14" s="35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5"/>
      <c r="SVF14" s="35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5"/>
      <c r="SWD14" s="35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5"/>
      <c r="SXB14" s="35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5"/>
      <c r="SXZ14" s="35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5"/>
      <c r="SYX14" s="35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5"/>
      <c r="SZV14" s="35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5"/>
      <c r="TAT14" s="35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5"/>
      <c r="TBR14" s="35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5"/>
      <c r="TCP14" s="35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5"/>
      <c r="TDN14" s="35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5"/>
      <c r="TEL14" s="35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5"/>
      <c r="TFJ14" s="35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5"/>
      <c r="TGH14" s="35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5"/>
      <c r="THF14" s="35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5"/>
      <c r="TID14" s="35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5"/>
      <c r="TJB14" s="35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5"/>
      <c r="TJZ14" s="35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5"/>
      <c r="TKX14" s="35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5"/>
      <c r="TLV14" s="35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5"/>
      <c r="TMT14" s="35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5"/>
      <c r="TNR14" s="35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5"/>
      <c r="TOP14" s="35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5"/>
      <c r="TPN14" s="35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5"/>
      <c r="TQL14" s="35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5"/>
      <c r="TRJ14" s="35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5"/>
      <c r="TSH14" s="35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5"/>
      <c r="TTF14" s="35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5"/>
      <c r="TUD14" s="35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5"/>
      <c r="TVB14" s="35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5"/>
      <c r="TVZ14" s="35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5"/>
      <c r="TWX14" s="35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5"/>
      <c r="TXV14" s="35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5"/>
      <c r="TYT14" s="35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5"/>
      <c r="TZR14" s="35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5"/>
      <c r="UAP14" s="35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5"/>
      <c r="UBN14" s="35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5"/>
      <c r="UCL14" s="35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5"/>
      <c r="UDJ14" s="35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5"/>
      <c r="UEH14" s="35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5"/>
      <c r="UFF14" s="35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5"/>
      <c r="UGD14" s="35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5"/>
      <c r="UHB14" s="35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5"/>
      <c r="UHZ14" s="35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5"/>
      <c r="UIX14" s="35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5"/>
      <c r="UJV14" s="35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5"/>
      <c r="UKT14" s="35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5"/>
      <c r="ULR14" s="35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5"/>
      <c r="UMP14" s="35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5"/>
      <c r="UNN14" s="35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5"/>
      <c r="UOL14" s="35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5"/>
      <c r="UPJ14" s="35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5"/>
      <c r="UQH14" s="35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5"/>
      <c r="URF14" s="35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5"/>
      <c r="USD14" s="35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5"/>
      <c r="UTB14" s="35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5"/>
      <c r="UTZ14" s="35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5"/>
      <c r="UUX14" s="35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5"/>
      <c r="UVV14" s="35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5"/>
      <c r="UWT14" s="35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5"/>
      <c r="UXR14" s="35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5"/>
      <c r="UYP14" s="35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5"/>
      <c r="UZN14" s="35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5"/>
      <c r="VAL14" s="35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5"/>
      <c r="VBJ14" s="35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5"/>
      <c r="VCH14" s="35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5"/>
      <c r="VDF14" s="35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5"/>
      <c r="VED14" s="35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5"/>
      <c r="VFB14" s="35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5"/>
      <c r="VFZ14" s="35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5"/>
      <c r="VGX14" s="35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5"/>
      <c r="VHV14" s="35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5"/>
      <c r="VIT14" s="35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5"/>
      <c r="VJR14" s="35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5"/>
      <c r="VKP14" s="35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5"/>
      <c r="VLN14" s="35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5"/>
      <c r="VML14" s="35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5"/>
      <c r="VNJ14" s="35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5"/>
      <c r="VOH14" s="35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5"/>
      <c r="VPF14" s="35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5"/>
      <c r="VQD14" s="35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5"/>
      <c r="VRB14" s="35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5"/>
      <c r="VRZ14" s="35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5"/>
      <c r="VSX14" s="35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5"/>
      <c r="VTV14" s="35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5"/>
      <c r="VUT14" s="35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5"/>
      <c r="VVR14" s="35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5"/>
      <c r="VWP14" s="35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5"/>
      <c r="VXN14" s="35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5"/>
      <c r="VYL14" s="35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5"/>
      <c r="VZJ14" s="35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5"/>
      <c r="WAH14" s="35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5"/>
      <c r="WBF14" s="35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5"/>
      <c r="WCD14" s="35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5"/>
      <c r="WDB14" s="35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5"/>
      <c r="WDZ14" s="35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5"/>
      <c r="WEX14" s="35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5"/>
      <c r="WFV14" s="35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5"/>
      <c r="WGT14" s="35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</row>
    <row r="15" spans="1:15764" ht="6" customHeight="1" x14ac:dyDescent="0.2">
      <c r="C15" s="182"/>
      <c r="D15" s="185"/>
      <c r="E15" s="185"/>
      <c r="F15" s="185"/>
      <c r="G15" s="185"/>
      <c r="H15" s="185"/>
      <c r="I15" s="3"/>
      <c r="J15" s="3"/>
      <c r="K15" s="3"/>
    </row>
    <row r="16" spans="1:15764" ht="14.65" customHeight="1" x14ac:dyDescent="0.2">
      <c r="A16" s="33"/>
      <c r="B16" s="33"/>
      <c r="C16" s="172" t="s">
        <v>187</v>
      </c>
      <c r="D16" s="188"/>
      <c r="E16" s="188"/>
      <c r="F16" s="188">
        <f>SUMIFS(GuV_BwBil_Monat!$E15:$V15,GuV_BwBil_Monat!$E$4:$V$4,GuV_Bil_Jahr!F$5)</f>
        <v>0</v>
      </c>
      <c r="G16" s="188"/>
      <c r="H16" s="188">
        <f>SUMIFS(GuV_BwBil_Monat!$E15:$V15,GuV_BwBil_Monat!$E$4:$V$4,GuV_Bil_Jahr!H$5)</f>
        <v>0</v>
      </c>
    </row>
    <row r="17" spans="1:15764" ht="14.65" customHeight="1" x14ac:dyDescent="0.2">
      <c r="A17" s="33"/>
      <c r="B17" s="33"/>
      <c r="C17" s="172" t="s">
        <v>188</v>
      </c>
      <c r="D17" s="184"/>
      <c r="E17" s="184"/>
      <c r="F17" s="184">
        <f>SUMIFS(GuV_BwBil_Monat!$E16:$V16,GuV_BwBil_Monat!$E$4:$V$4,GuV_Bil_Jahr!F$5)</f>
        <v>0</v>
      </c>
      <c r="G17" s="184"/>
      <c r="H17" s="184">
        <f>SUMIFS(GuV_BwBil_Monat!$E16:$V16,GuV_BwBil_Monat!$E$4:$V$4,GuV_Bil_Jahr!H$5)</f>
        <v>0</v>
      </c>
    </row>
    <row r="18" spans="1:15764" ht="14.65" customHeight="1" x14ac:dyDescent="0.2">
      <c r="A18" s="33"/>
      <c r="B18" s="33"/>
      <c r="C18" s="172" t="s">
        <v>189</v>
      </c>
      <c r="D18" s="184"/>
      <c r="E18" s="184"/>
      <c r="F18" s="184">
        <f>SUMIFS(GuV_BwBil_Monat!$E17:$V17,GuV_BwBil_Monat!$E$4:$V$4,GuV_Bil_Jahr!F$5)</f>
        <v>0</v>
      </c>
      <c r="G18" s="184"/>
      <c r="H18" s="184">
        <f>SUMIFS(GuV_BwBil_Monat!$E17:$V17,GuV_BwBil_Monat!$E$4:$V$4,GuV_Bil_Jahr!H$5)</f>
        <v>0</v>
      </c>
    </row>
    <row r="19" spans="1:15764" s="37" customFormat="1" ht="14.65" customHeight="1" x14ac:dyDescent="0.2">
      <c r="A19" s="35"/>
      <c r="B19" s="35"/>
      <c r="C19" s="186" t="s">
        <v>64</v>
      </c>
      <c r="D19" s="187"/>
      <c r="E19" s="187"/>
      <c r="F19" s="187">
        <f>SUM(F14:F18)</f>
        <v>0</v>
      </c>
      <c r="G19" s="187"/>
      <c r="H19" s="187">
        <f>SUM(H14:H18)</f>
        <v>0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5"/>
      <c r="AD19" s="35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5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5"/>
      <c r="BZ19" s="35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5"/>
      <c r="CX19" s="35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5"/>
      <c r="DV19" s="35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5"/>
      <c r="ET19" s="35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5"/>
      <c r="FR19" s="35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5"/>
      <c r="GP19" s="35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5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5"/>
      <c r="IL19" s="35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5"/>
      <c r="JJ19" s="35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5"/>
      <c r="KH19" s="35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5"/>
      <c r="LF19" s="35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5"/>
      <c r="MD19" s="35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5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5"/>
      <c r="NZ19" s="35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5"/>
      <c r="OX19" s="35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5"/>
      <c r="PV19" s="35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5"/>
      <c r="QT19" s="35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5"/>
      <c r="RR19" s="35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5"/>
      <c r="SP19" s="35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5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5"/>
      <c r="UL19" s="35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5"/>
      <c r="VJ19" s="35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5"/>
      <c r="WH19" s="35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5"/>
      <c r="XF19" s="35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5"/>
      <c r="YD19" s="35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5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5"/>
      <c r="ZZ19" s="35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5"/>
      <c r="AAX19" s="35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5"/>
      <c r="ABV19" s="35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5"/>
      <c r="ACT19" s="35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5"/>
      <c r="ADR19" s="35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5"/>
      <c r="AEP19" s="35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5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5"/>
      <c r="AGL19" s="35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5"/>
      <c r="AHJ19" s="35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5"/>
      <c r="AIH19" s="35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5"/>
      <c r="AJF19" s="35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5"/>
      <c r="AKD19" s="35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5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5"/>
      <c r="ALZ19" s="35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5"/>
      <c r="AMX19" s="35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5"/>
      <c r="ANV19" s="35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5"/>
      <c r="AOT19" s="35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5"/>
      <c r="APR19" s="35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5"/>
      <c r="AQP19" s="35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5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5"/>
      <c r="ASL19" s="35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5"/>
      <c r="ATJ19" s="35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5"/>
      <c r="AUH19" s="35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5"/>
      <c r="AVF19" s="35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5"/>
      <c r="AWD19" s="35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5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5"/>
      <c r="AXZ19" s="35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5"/>
      <c r="AYX19" s="35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5"/>
      <c r="AZV19" s="35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5"/>
      <c r="BAT19" s="35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5"/>
      <c r="BBR19" s="35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5"/>
      <c r="BCP19" s="35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5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5"/>
      <c r="BEL19" s="35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5"/>
      <c r="BFJ19" s="35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5"/>
      <c r="BGH19" s="35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5"/>
      <c r="BHF19" s="35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5"/>
      <c r="BID19" s="35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5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5"/>
      <c r="BJZ19" s="35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5"/>
      <c r="BKX19" s="35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5"/>
      <c r="BLV19" s="35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5"/>
      <c r="BMT19" s="35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5"/>
      <c r="BNR19" s="35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5"/>
      <c r="BOP19" s="35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5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5"/>
      <c r="BQL19" s="35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5"/>
      <c r="BRJ19" s="35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5"/>
      <c r="BSH19" s="35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5"/>
      <c r="BTF19" s="35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5"/>
      <c r="BUD19" s="35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5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5"/>
      <c r="BVZ19" s="35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5"/>
      <c r="BWX19" s="35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5"/>
      <c r="BXV19" s="35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5"/>
      <c r="BYT19" s="35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5"/>
      <c r="BZR19" s="35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5"/>
      <c r="CAP19" s="35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5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5"/>
      <c r="CCL19" s="35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5"/>
      <c r="CDJ19" s="35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5"/>
      <c r="CEH19" s="35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5"/>
      <c r="CFF19" s="35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5"/>
      <c r="CGD19" s="35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5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5"/>
      <c r="CHZ19" s="35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5"/>
      <c r="CIX19" s="35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5"/>
      <c r="CJV19" s="35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5"/>
      <c r="CKT19" s="35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5"/>
      <c r="CLR19" s="35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5"/>
      <c r="CMP19" s="35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5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5"/>
      <c r="COL19" s="35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5"/>
      <c r="CPJ19" s="35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5"/>
      <c r="CQH19" s="35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5"/>
      <c r="CRF19" s="35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5"/>
      <c r="CSD19" s="35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5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5"/>
      <c r="CTZ19" s="35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5"/>
      <c r="CUX19" s="35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5"/>
      <c r="CVV19" s="35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5"/>
      <c r="CWT19" s="35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5"/>
      <c r="CXR19" s="35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5"/>
      <c r="CYP19" s="35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5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5"/>
      <c r="DAL19" s="35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5"/>
      <c r="DBJ19" s="35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5"/>
      <c r="DCH19" s="35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5"/>
      <c r="DDF19" s="35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5"/>
      <c r="DED19" s="35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5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5"/>
      <c r="DFZ19" s="35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5"/>
      <c r="DGX19" s="35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5"/>
      <c r="DHV19" s="35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5"/>
      <c r="DIT19" s="35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5"/>
      <c r="DJR19" s="35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5"/>
      <c r="DKP19" s="35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5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5"/>
      <c r="DML19" s="35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5"/>
      <c r="DNJ19" s="35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5"/>
      <c r="DOH19" s="35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5"/>
      <c r="DPF19" s="35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5"/>
      <c r="DQD19" s="35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5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5"/>
      <c r="DRZ19" s="35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5"/>
      <c r="DSX19" s="35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5"/>
      <c r="DTV19" s="35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5"/>
      <c r="DUT19" s="35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5"/>
      <c r="DVR19" s="35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5"/>
      <c r="DWP19" s="35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5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5"/>
      <c r="DYL19" s="35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5"/>
      <c r="DZJ19" s="35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5"/>
      <c r="EAH19" s="35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5"/>
      <c r="EBF19" s="35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5"/>
      <c r="ECD19" s="35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5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5"/>
      <c r="EDZ19" s="35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5"/>
      <c r="EEX19" s="35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5"/>
      <c r="EFV19" s="35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5"/>
      <c r="EGT19" s="35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5"/>
      <c r="EHR19" s="35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5"/>
      <c r="EIP19" s="35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5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5"/>
      <c r="EKL19" s="35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5"/>
      <c r="ELJ19" s="35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5"/>
      <c r="EMH19" s="35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5"/>
      <c r="ENF19" s="35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5"/>
      <c r="EOD19" s="35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5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5"/>
      <c r="EPZ19" s="35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5"/>
      <c r="EQX19" s="35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5"/>
      <c r="ERV19" s="35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5"/>
      <c r="EST19" s="35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5"/>
      <c r="ETR19" s="35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5"/>
      <c r="EUP19" s="35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5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5"/>
      <c r="EWL19" s="35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5"/>
      <c r="EXJ19" s="35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5"/>
      <c r="EYH19" s="35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5"/>
      <c r="EZF19" s="35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5"/>
      <c r="FAD19" s="35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5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5"/>
      <c r="FBZ19" s="35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5"/>
      <c r="FCX19" s="35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5"/>
      <c r="FDV19" s="35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5"/>
      <c r="FET19" s="35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5"/>
      <c r="FFR19" s="35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5"/>
      <c r="FGP19" s="35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5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5"/>
      <c r="FIL19" s="35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5"/>
      <c r="FJJ19" s="35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5"/>
      <c r="FKH19" s="35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5"/>
      <c r="FLF19" s="35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5"/>
      <c r="FMD19" s="35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5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5"/>
      <c r="FNZ19" s="35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5"/>
      <c r="FOX19" s="35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5"/>
      <c r="FPV19" s="35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5"/>
      <c r="FQT19" s="35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5"/>
      <c r="FRR19" s="35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5"/>
      <c r="FSP19" s="35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5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5"/>
      <c r="FUL19" s="35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5"/>
      <c r="FVJ19" s="35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5"/>
      <c r="FWH19" s="35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5"/>
      <c r="FXF19" s="35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5"/>
      <c r="FYD19" s="35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5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5"/>
      <c r="FZZ19" s="35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5"/>
      <c r="GAX19" s="35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5"/>
      <c r="GBV19" s="35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5"/>
      <c r="GCT19" s="35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5"/>
      <c r="GDR19" s="35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5"/>
      <c r="GEP19" s="35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5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5"/>
      <c r="GGL19" s="35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5"/>
      <c r="GHJ19" s="35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5"/>
      <c r="GIH19" s="35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5"/>
      <c r="GJF19" s="35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5"/>
      <c r="GKD19" s="35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5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5"/>
      <c r="GLZ19" s="35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5"/>
      <c r="GMX19" s="35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5"/>
      <c r="GNV19" s="35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5"/>
      <c r="GOT19" s="35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5"/>
      <c r="GPR19" s="35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5"/>
      <c r="GQP19" s="35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5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5"/>
      <c r="GSL19" s="35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5"/>
      <c r="GTJ19" s="35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5"/>
      <c r="GUH19" s="35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5"/>
      <c r="GVF19" s="35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5"/>
      <c r="GWD19" s="35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5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5"/>
      <c r="GXZ19" s="35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5"/>
      <c r="GYX19" s="35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5"/>
      <c r="GZV19" s="35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5"/>
      <c r="HAT19" s="35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5"/>
      <c r="HBR19" s="35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5"/>
      <c r="HCP19" s="35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5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5"/>
      <c r="HEL19" s="35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5"/>
      <c r="HFJ19" s="35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5"/>
      <c r="HGH19" s="35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5"/>
      <c r="HHF19" s="35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5"/>
      <c r="HID19" s="35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5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5"/>
      <c r="HJZ19" s="35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5"/>
      <c r="HKX19" s="35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5"/>
      <c r="HLV19" s="35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5"/>
      <c r="HMT19" s="35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5"/>
      <c r="HNR19" s="35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5"/>
      <c r="HOP19" s="35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5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5"/>
      <c r="HQL19" s="35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5"/>
      <c r="HRJ19" s="35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5"/>
      <c r="HSH19" s="35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5"/>
      <c r="HTF19" s="35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5"/>
      <c r="HUD19" s="35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5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5"/>
      <c r="HVZ19" s="35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5"/>
      <c r="HWX19" s="35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5"/>
      <c r="HXV19" s="35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5"/>
      <c r="HYT19" s="35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5"/>
      <c r="HZR19" s="35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5"/>
      <c r="IAP19" s="35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5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5"/>
      <c r="ICL19" s="35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5"/>
      <c r="IDJ19" s="35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5"/>
      <c r="IEH19" s="35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5"/>
      <c r="IFF19" s="35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5"/>
      <c r="IGD19" s="35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5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5"/>
      <c r="IHZ19" s="35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5"/>
      <c r="IIX19" s="35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5"/>
      <c r="IJV19" s="35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5"/>
      <c r="IKT19" s="35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5"/>
      <c r="ILR19" s="35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5"/>
      <c r="IMP19" s="35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5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5"/>
      <c r="IOL19" s="35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5"/>
      <c r="IPJ19" s="35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5"/>
      <c r="IQH19" s="35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5"/>
      <c r="IRF19" s="35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5"/>
      <c r="ISD19" s="35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5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5"/>
      <c r="ITZ19" s="35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5"/>
      <c r="IUX19" s="35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5"/>
      <c r="IVV19" s="35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5"/>
      <c r="IWT19" s="35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5"/>
      <c r="IXR19" s="35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5"/>
      <c r="IYP19" s="35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5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5"/>
      <c r="JAL19" s="35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5"/>
      <c r="JBJ19" s="35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5"/>
      <c r="JCH19" s="35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5"/>
      <c r="JDF19" s="35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5"/>
      <c r="JED19" s="35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5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5"/>
      <c r="JFZ19" s="35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5"/>
      <c r="JGX19" s="35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5"/>
      <c r="JHV19" s="35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5"/>
      <c r="JIT19" s="35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5"/>
      <c r="JJR19" s="35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5"/>
      <c r="JKP19" s="35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5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5"/>
      <c r="JML19" s="35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5"/>
      <c r="JNJ19" s="35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5"/>
      <c r="JOH19" s="35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5"/>
      <c r="JPF19" s="35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5"/>
      <c r="JQD19" s="35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5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5"/>
      <c r="JRZ19" s="35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5"/>
      <c r="JSX19" s="35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5"/>
      <c r="JTV19" s="35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5"/>
      <c r="JUT19" s="35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5"/>
      <c r="JVR19" s="35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5"/>
      <c r="JWP19" s="35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5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5"/>
      <c r="JYL19" s="35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5"/>
      <c r="JZJ19" s="35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5"/>
      <c r="KAH19" s="35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5"/>
      <c r="KBF19" s="35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5"/>
      <c r="KCD19" s="35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5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5"/>
      <c r="KDZ19" s="35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5"/>
      <c r="KEX19" s="35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5"/>
      <c r="KFV19" s="35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5"/>
      <c r="KGT19" s="35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5"/>
      <c r="KHR19" s="35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5"/>
      <c r="KIP19" s="35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5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5"/>
      <c r="KKL19" s="35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5"/>
      <c r="KLJ19" s="35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5"/>
      <c r="KMH19" s="35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5"/>
      <c r="KNF19" s="35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5"/>
      <c r="KOD19" s="35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5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5"/>
      <c r="KPZ19" s="35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5"/>
      <c r="KQX19" s="35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5"/>
      <c r="KRV19" s="35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5"/>
      <c r="KST19" s="35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5"/>
      <c r="KTR19" s="35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5"/>
      <c r="KUP19" s="35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5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5"/>
      <c r="KWL19" s="35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5"/>
      <c r="KXJ19" s="35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5"/>
      <c r="KYH19" s="35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5"/>
      <c r="KZF19" s="35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5"/>
      <c r="LAD19" s="35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5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5"/>
      <c r="LBZ19" s="35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5"/>
      <c r="LCX19" s="35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5"/>
      <c r="LDV19" s="35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5"/>
      <c r="LET19" s="35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5"/>
      <c r="LFR19" s="35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5"/>
      <c r="LGP19" s="35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5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5"/>
      <c r="LIL19" s="35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5"/>
      <c r="LJJ19" s="35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5"/>
      <c r="LKH19" s="35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5"/>
      <c r="LLF19" s="35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5"/>
      <c r="LMD19" s="35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5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5"/>
      <c r="LNZ19" s="35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5"/>
      <c r="LOX19" s="35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5"/>
      <c r="LPV19" s="35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5"/>
      <c r="LQT19" s="35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5"/>
      <c r="LRR19" s="35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5"/>
      <c r="LSP19" s="35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5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5"/>
      <c r="LUL19" s="35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5"/>
      <c r="LVJ19" s="35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5"/>
      <c r="LWH19" s="35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5"/>
      <c r="LXF19" s="35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5"/>
      <c r="LYD19" s="35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5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5"/>
      <c r="LZZ19" s="35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5"/>
      <c r="MAX19" s="35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5"/>
      <c r="MBV19" s="35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5"/>
      <c r="MCT19" s="35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5"/>
      <c r="MDR19" s="35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5"/>
      <c r="MEP19" s="35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5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5"/>
      <c r="MGL19" s="35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5"/>
      <c r="MHJ19" s="35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5"/>
      <c r="MIH19" s="35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5"/>
      <c r="MJF19" s="35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5"/>
      <c r="MKD19" s="35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5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5"/>
      <c r="MLZ19" s="35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5"/>
      <c r="MMX19" s="35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5"/>
      <c r="MNV19" s="35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5"/>
      <c r="MOT19" s="35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5"/>
      <c r="MPR19" s="35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5"/>
      <c r="MQP19" s="35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5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5"/>
      <c r="MSL19" s="35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5"/>
      <c r="MTJ19" s="35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5"/>
      <c r="MUH19" s="35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5"/>
      <c r="MVF19" s="35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5"/>
      <c r="MWD19" s="35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5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5"/>
      <c r="MXZ19" s="35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5"/>
      <c r="MYX19" s="35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5"/>
      <c r="MZV19" s="35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5"/>
      <c r="NAT19" s="35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5"/>
      <c r="NBR19" s="35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5"/>
      <c r="NCP19" s="35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5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5"/>
      <c r="NEL19" s="35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5"/>
      <c r="NFJ19" s="35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5"/>
      <c r="NGH19" s="35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5"/>
      <c r="NHF19" s="35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5"/>
      <c r="NID19" s="35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5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5"/>
      <c r="NJZ19" s="35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5"/>
      <c r="NKX19" s="35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5"/>
      <c r="NLV19" s="35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5"/>
      <c r="NMT19" s="35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5"/>
      <c r="NNR19" s="35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5"/>
      <c r="NOP19" s="35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5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5"/>
      <c r="NQL19" s="35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5"/>
      <c r="NRJ19" s="35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5"/>
      <c r="NSH19" s="35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5"/>
      <c r="NTF19" s="35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5"/>
      <c r="NUD19" s="35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5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5"/>
      <c r="NVZ19" s="35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5"/>
      <c r="NWX19" s="35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5"/>
      <c r="NXV19" s="35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5"/>
      <c r="NYT19" s="35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5"/>
      <c r="NZR19" s="35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5"/>
      <c r="OAP19" s="35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5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5"/>
      <c r="OCL19" s="35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5"/>
      <c r="ODJ19" s="35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5"/>
      <c r="OEH19" s="35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5"/>
      <c r="OFF19" s="35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5"/>
      <c r="OGD19" s="35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5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5"/>
      <c r="OHZ19" s="35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5"/>
      <c r="OIX19" s="35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5"/>
      <c r="OJV19" s="35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5"/>
      <c r="OKT19" s="35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5"/>
      <c r="OLR19" s="35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5"/>
      <c r="OMP19" s="35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5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5"/>
      <c r="OOL19" s="35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5"/>
      <c r="OPJ19" s="35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5"/>
      <c r="OQH19" s="35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5"/>
      <c r="ORF19" s="35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5"/>
      <c r="OSD19" s="35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5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5"/>
      <c r="OTZ19" s="35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5"/>
      <c r="OUX19" s="35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5"/>
      <c r="OVV19" s="35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5"/>
      <c r="OWT19" s="35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5"/>
      <c r="OXR19" s="35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5"/>
      <c r="OYP19" s="35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5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5"/>
      <c r="PAL19" s="35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5"/>
      <c r="PBJ19" s="35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5"/>
      <c r="PCH19" s="35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5"/>
      <c r="PDF19" s="35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5"/>
      <c r="PED19" s="35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5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5"/>
      <c r="PFZ19" s="35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5"/>
      <c r="PGX19" s="35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5"/>
      <c r="PHV19" s="35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5"/>
      <c r="PIT19" s="35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5"/>
      <c r="PJR19" s="35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5"/>
      <c r="PKP19" s="35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5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5"/>
      <c r="PML19" s="35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5"/>
      <c r="PNJ19" s="35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5"/>
      <c r="POH19" s="35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5"/>
      <c r="PPF19" s="35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5"/>
      <c r="PQD19" s="35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5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5"/>
      <c r="PRZ19" s="35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5"/>
      <c r="PSX19" s="35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5"/>
      <c r="PTV19" s="35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5"/>
      <c r="PUT19" s="35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5"/>
      <c r="PVR19" s="35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5"/>
      <c r="PWP19" s="35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5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5"/>
      <c r="PYL19" s="35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5"/>
      <c r="PZJ19" s="35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5"/>
      <c r="QAH19" s="35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5"/>
      <c r="QBF19" s="35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5"/>
      <c r="QCD19" s="35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5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5"/>
      <c r="QDZ19" s="35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5"/>
      <c r="QEX19" s="35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5"/>
      <c r="QFV19" s="35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5"/>
      <c r="QGT19" s="35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5"/>
      <c r="QHR19" s="35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5"/>
      <c r="QIP19" s="35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5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5"/>
      <c r="QKL19" s="35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5"/>
      <c r="QLJ19" s="35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5"/>
      <c r="QMH19" s="35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5"/>
      <c r="QNF19" s="35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5"/>
      <c r="QOD19" s="35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5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5"/>
      <c r="QPZ19" s="35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5"/>
      <c r="QQX19" s="35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5"/>
      <c r="QRV19" s="35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5"/>
      <c r="QST19" s="35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5"/>
      <c r="QTR19" s="35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5"/>
      <c r="QUP19" s="35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5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5"/>
      <c r="QWL19" s="35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5"/>
      <c r="QXJ19" s="35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5"/>
      <c r="QYH19" s="35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5"/>
      <c r="QZF19" s="35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5"/>
      <c r="RAD19" s="35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5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5"/>
      <c r="RBZ19" s="35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5"/>
      <c r="RCX19" s="35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5"/>
      <c r="RDV19" s="35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5"/>
      <c r="RET19" s="35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5"/>
      <c r="RFR19" s="35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5"/>
      <c r="RGP19" s="35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5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5"/>
      <c r="RIL19" s="35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5"/>
      <c r="RJJ19" s="35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5"/>
      <c r="RKH19" s="35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5"/>
      <c r="RLF19" s="35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5"/>
      <c r="RMD19" s="35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5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5"/>
      <c r="RNZ19" s="35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5"/>
      <c r="ROX19" s="35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5"/>
      <c r="RPV19" s="35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5"/>
      <c r="RQT19" s="35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5"/>
      <c r="RRR19" s="35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5"/>
      <c r="RSP19" s="35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5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5"/>
      <c r="RUL19" s="35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5"/>
      <c r="RVJ19" s="35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5"/>
      <c r="RWH19" s="35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5"/>
      <c r="RXF19" s="35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5"/>
      <c r="RYD19" s="35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5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5"/>
      <c r="RZZ19" s="35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5"/>
      <c r="SAX19" s="35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5"/>
      <c r="SBV19" s="35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5"/>
      <c r="SCT19" s="35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5"/>
      <c r="SDR19" s="35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5"/>
      <c r="SEP19" s="35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5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5"/>
      <c r="SGL19" s="35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5"/>
      <c r="SHJ19" s="35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5"/>
      <c r="SIH19" s="35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5"/>
      <c r="SJF19" s="35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5"/>
      <c r="SKD19" s="35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5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5"/>
      <c r="SLZ19" s="35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5"/>
      <c r="SMX19" s="35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5"/>
      <c r="SNV19" s="35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5"/>
      <c r="SOT19" s="35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5"/>
      <c r="SPR19" s="35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5"/>
      <c r="SQP19" s="35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5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5"/>
      <c r="SSL19" s="35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5"/>
      <c r="STJ19" s="35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5"/>
      <c r="SUH19" s="35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5"/>
      <c r="SVF19" s="35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5"/>
      <c r="SWD19" s="35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5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5"/>
      <c r="SXZ19" s="35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5"/>
      <c r="SYX19" s="35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5"/>
      <c r="SZV19" s="35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5"/>
      <c r="TAT19" s="35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5"/>
      <c r="TBR19" s="35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5"/>
      <c r="TCP19" s="35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5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5"/>
      <c r="TEL19" s="35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5"/>
      <c r="TFJ19" s="35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5"/>
      <c r="TGH19" s="35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5"/>
      <c r="THF19" s="35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5"/>
      <c r="TID19" s="35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5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5"/>
      <c r="TJZ19" s="35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5"/>
      <c r="TKX19" s="35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5"/>
      <c r="TLV19" s="35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5"/>
      <c r="TMT19" s="35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5"/>
      <c r="TNR19" s="35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5"/>
      <c r="TOP19" s="35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5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5"/>
      <c r="TQL19" s="35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5"/>
      <c r="TRJ19" s="35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5"/>
      <c r="TSH19" s="35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5"/>
      <c r="TTF19" s="35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5"/>
      <c r="TUD19" s="35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5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5"/>
      <c r="TVZ19" s="35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5"/>
      <c r="TWX19" s="35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5"/>
      <c r="TXV19" s="35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5"/>
      <c r="TYT19" s="35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5"/>
      <c r="TZR19" s="35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5"/>
      <c r="UAP19" s="35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5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5"/>
      <c r="UCL19" s="35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5"/>
      <c r="UDJ19" s="35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5"/>
      <c r="UEH19" s="35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5"/>
      <c r="UFF19" s="35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5"/>
      <c r="UGD19" s="35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5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5"/>
      <c r="UHZ19" s="35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5"/>
      <c r="UIX19" s="35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5"/>
      <c r="UJV19" s="35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5"/>
      <c r="UKT19" s="35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5"/>
      <c r="ULR19" s="35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5"/>
      <c r="UMP19" s="35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5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5"/>
      <c r="UOL19" s="35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5"/>
      <c r="UPJ19" s="35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5"/>
      <c r="UQH19" s="35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5"/>
      <c r="URF19" s="35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5"/>
      <c r="USD19" s="35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5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5"/>
      <c r="UTZ19" s="35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5"/>
      <c r="UUX19" s="35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5"/>
      <c r="UVV19" s="35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5"/>
      <c r="UWT19" s="35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5"/>
      <c r="UXR19" s="35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5"/>
      <c r="UYP19" s="35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5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5"/>
      <c r="VAL19" s="35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5"/>
      <c r="VBJ19" s="35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5"/>
      <c r="VCH19" s="35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5"/>
      <c r="VDF19" s="35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5"/>
      <c r="VED19" s="35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5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5"/>
      <c r="VFZ19" s="35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5"/>
      <c r="VGX19" s="35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5"/>
      <c r="VHV19" s="35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5"/>
      <c r="VIT19" s="35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5"/>
      <c r="VJR19" s="35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5"/>
      <c r="VKP19" s="35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5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5"/>
      <c r="VML19" s="35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5"/>
      <c r="VNJ19" s="35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5"/>
      <c r="VOH19" s="35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5"/>
      <c r="VPF19" s="35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5"/>
      <c r="VQD19" s="35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5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5"/>
      <c r="VRZ19" s="35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5"/>
      <c r="VSX19" s="35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5"/>
      <c r="VTV19" s="35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5"/>
      <c r="VUT19" s="35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5"/>
      <c r="VVR19" s="35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5"/>
      <c r="VWP19" s="35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5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5"/>
      <c r="VYL19" s="35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5"/>
      <c r="VZJ19" s="35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5"/>
      <c r="WAH19" s="35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5"/>
      <c r="WBF19" s="35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5"/>
      <c r="WCD19" s="35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5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5"/>
      <c r="WDZ19" s="35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5"/>
      <c r="WEX19" s="35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5"/>
      <c r="WFV19" s="35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5"/>
      <c r="WGT19" s="35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</row>
    <row r="20" spans="1:15764" ht="6" customHeight="1" x14ac:dyDescent="0.2">
      <c r="C20" s="182"/>
      <c r="D20" s="185"/>
      <c r="E20" s="185"/>
      <c r="F20" s="185"/>
      <c r="G20" s="185"/>
      <c r="H20" s="185"/>
      <c r="I20" s="3"/>
      <c r="J20" s="3"/>
      <c r="K20" s="3"/>
    </row>
    <row r="21" spans="1:15764" ht="14.65" customHeight="1" x14ac:dyDescent="0.2">
      <c r="A21" s="33"/>
      <c r="B21" s="33"/>
      <c r="C21" s="172" t="s">
        <v>186</v>
      </c>
      <c r="D21" s="184"/>
      <c r="E21" s="184"/>
      <c r="F21" s="184">
        <f>SUMIFS(GuV_BwBil_Monat!$E20:$V20,GuV_BwBil_Monat!$E$4:$V$4,GuV_Bil_Jahr!F$5)</f>
        <v>0</v>
      </c>
      <c r="G21" s="184"/>
      <c r="H21" s="184">
        <f>SUMIFS(GuV_BwBil_Monat!$E20:$V20,GuV_BwBil_Monat!$E$4:$V$4,GuV_Bil_Jahr!H$5)</f>
        <v>0</v>
      </c>
    </row>
    <row r="22" spans="1:15764" ht="14.65" customHeight="1" x14ac:dyDescent="0.2">
      <c r="A22" s="33"/>
      <c r="B22" s="33"/>
      <c r="C22" s="172" t="s">
        <v>185</v>
      </c>
      <c r="D22" s="184"/>
      <c r="E22" s="184"/>
      <c r="F22" s="184">
        <f>SUMIFS(GuV_BwBil_Monat!$E21:$V21,GuV_BwBil_Monat!$E$4:$V$4,GuV_Bil_Jahr!F$5)</f>
        <v>0</v>
      </c>
      <c r="G22" s="184"/>
      <c r="H22" s="184">
        <f>SUMIFS(GuV_BwBil_Monat!$E21:$V21,GuV_BwBil_Monat!$E$4:$V$4,GuV_Bil_Jahr!H$5)</f>
        <v>0</v>
      </c>
    </row>
    <row r="23" spans="1:15764" s="37" customFormat="1" ht="14.65" customHeight="1" x14ac:dyDescent="0.2">
      <c r="A23" s="35"/>
      <c r="B23" s="35"/>
      <c r="C23" s="186" t="s">
        <v>65</v>
      </c>
      <c r="D23" s="187"/>
      <c r="E23" s="187"/>
      <c r="F23" s="187">
        <f>SUM(F19:F22)</f>
        <v>0</v>
      </c>
      <c r="G23" s="187"/>
      <c r="H23" s="187">
        <f>SUM(H19:H22)</f>
        <v>0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5"/>
      <c r="AD23" s="35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5"/>
      <c r="BB23" s="35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5"/>
      <c r="BZ23" s="35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5"/>
      <c r="CX23" s="35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5"/>
      <c r="DV23" s="35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5"/>
      <c r="ET23" s="35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5"/>
      <c r="FR23" s="35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5"/>
      <c r="GP23" s="35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5"/>
      <c r="HN23" s="35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5"/>
      <c r="IL23" s="35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5"/>
      <c r="JJ23" s="35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5"/>
      <c r="KH23" s="35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5"/>
      <c r="LF23" s="35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5"/>
      <c r="MD23" s="35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5"/>
      <c r="NB23" s="35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5"/>
      <c r="NZ23" s="35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5"/>
      <c r="OX23" s="35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5"/>
      <c r="PV23" s="35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5"/>
      <c r="QT23" s="35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5"/>
      <c r="RR23" s="35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5"/>
      <c r="SP23" s="35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5"/>
      <c r="TN23" s="35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5"/>
      <c r="UL23" s="35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5"/>
      <c r="VJ23" s="35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5"/>
      <c r="WH23" s="35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5"/>
      <c r="XF23" s="35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5"/>
      <c r="YD23" s="35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5"/>
      <c r="ZB23" s="35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5"/>
      <c r="ZZ23" s="35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5"/>
      <c r="AAX23" s="35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5"/>
      <c r="ABV23" s="35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5"/>
      <c r="ACT23" s="35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5"/>
      <c r="ADR23" s="35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5"/>
      <c r="AEP23" s="35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5"/>
      <c r="AFN23" s="35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5"/>
      <c r="AGL23" s="35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5"/>
      <c r="AHJ23" s="35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5"/>
      <c r="AIH23" s="35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5"/>
      <c r="AJF23" s="35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5"/>
      <c r="AKD23" s="35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5"/>
      <c r="ALB23" s="35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5"/>
      <c r="ALZ23" s="35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5"/>
      <c r="AMX23" s="35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5"/>
      <c r="ANV23" s="35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5"/>
      <c r="AOT23" s="35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5"/>
      <c r="APR23" s="35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5"/>
      <c r="AQP23" s="35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5"/>
      <c r="ARN23" s="35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5"/>
      <c r="ASL23" s="35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5"/>
      <c r="ATJ23" s="35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5"/>
      <c r="AUH23" s="35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5"/>
      <c r="AVF23" s="35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5"/>
      <c r="AWD23" s="35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5"/>
      <c r="AXB23" s="35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5"/>
      <c r="AXZ23" s="35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5"/>
      <c r="AYX23" s="35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5"/>
      <c r="AZV23" s="35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5"/>
      <c r="BAT23" s="35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5"/>
      <c r="BBR23" s="35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5"/>
      <c r="BCP23" s="35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5"/>
      <c r="BDN23" s="35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5"/>
      <c r="BEL23" s="35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5"/>
      <c r="BFJ23" s="35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5"/>
      <c r="BGH23" s="35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5"/>
      <c r="BHF23" s="35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5"/>
      <c r="BID23" s="35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5"/>
      <c r="BJB23" s="35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5"/>
      <c r="BJZ23" s="35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5"/>
      <c r="BKX23" s="35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5"/>
      <c r="BLV23" s="35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5"/>
      <c r="BMT23" s="35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5"/>
      <c r="BNR23" s="35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5"/>
      <c r="BOP23" s="35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5"/>
      <c r="BPN23" s="35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5"/>
      <c r="BQL23" s="35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5"/>
      <c r="BRJ23" s="35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5"/>
      <c r="BSH23" s="35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5"/>
      <c r="BTF23" s="35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5"/>
      <c r="BUD23" s="35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5"/>
      <c r="BVB23" s="35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5"/>
      <c r="BVZ23" s="35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5"/>
      <c r="BWX23" s="35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5"/>
      <c r="BXV23" s="35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5"/>
      <c r="BYT23" s="35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5"/>
      <c r="BZR23" s="35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5"/>
      <c r="CAP23" s="35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5"/>
      <c r="CBN23" s="35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5"/>
      <c r="CCL23" s="35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5"/>
      <c r="CDJ23" s="35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5"/>
      <c r="CEH23" s="35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5"/>
      <c r="CFF23" s="35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5"/>
      <c r="CGD23" s="35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5"/>
      <c r="CHB23" s="35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5"/>
      <c r="CHZ23" s="35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5"/>
      <c r="CIX23" s="35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5"/>
      <c r="CJV23" s="35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5"/>
      <c r="CKT23" s="35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5"/>
      <c r="CLR23" s="35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5"/>
      <c r="CMP23" s="35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5"/>
      <c r="CNN23" s="35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5"/>
      <c r="COL23" s="35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5"/>
      <c r="CPJ23" s="35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5"/>
      <c r="CQH23" s="35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5"/>
      <c r="CRF23" s="35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5"/>
      <c r="CSD23" s="35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5"/>
      <c r="CTB23" s="35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5"/>
      <c r="CTZ23" s="35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5"/>
      <c r="CUX23" s="35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5"/>
      <c r="CVV23" s="35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5"/>
      <c r="CWT23" s="35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5"/>
      <c r="CXR23" s="35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5"/>
      <c r="CYP23" s="35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5"/>
      <c r="CZN23" s="35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5"/>
      <c r="DAL23" s="35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5"/>
      <c r="DBJ23" s="35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5"/>
      <c r="DCH23" s="35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5"/>
      <c r="DDF23" s="35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5"/>
      <c r="DED23" s="35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5"/>
      <c r="DFB23" s="35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5"/>
      <c r="DFZ23" s="35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5"/>
      <c r="DGX23" s="35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5"/>
      <c r="DHV23" s="35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5"/>
      <c r="DIT23" s="35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5"/>
      <c r="DJR23" s="35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5"/>
      <c r="DKP23" s="35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5"/>
      <c r="DLN23" s="35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5"/>
      <c r="DML23" s="35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5"/>
      <c r="DNJ23" s="35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5"/>
      <c r="DOH23" s="35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5"/>
      <c r="DPF23" s="35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5"/>
      <c r="DQD23" s="35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5"/>
      <c r="DRB23" s="35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5"/>
      <c r="DRZ23" s="35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5"/>
      <c r="DSX23" s="35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5"/>
      <c r="DTV23" s="35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5"/>
      <c r="DUT23" s="35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5"/>
      <c r="DVR23" s="35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5"/>
      <c r="DWP23" s="35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5"/>
      <c r="DXN23" s="35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5"/>
      <c r="DYL23" s="35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5"/>
      <c r="DZJ23" s="35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5"/>
      <c r="EAH23" s="35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5"/>
      <c r="EBF23" s="35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5"/>
      <c r="ECD23" s="35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5"/>
      <c r="EDB23" s="35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5"/>
      <c r="EDZ23" s="35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5"/>
      <c r="EEX23" s="35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5"/>
      <c r="EFV23" s="35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5"/>
      <c r="EGT23" s="35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5"/>
      <c r="EHR23" s="35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5"/>
      <c r="EIP23" s="35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5"/>
      <c r="EJN23" s="35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5"/>
      <c r="EKL23" s="35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5"/>
      <c r="ELJ23" s="35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5"/>
      <c r="EMH23" s="35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5"/>
      <c r="ENF23" s="35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5"/>
      <c r="EOD23" s="35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5"/>
      <c r="EPB23" s="35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5"/>
      <c r="EPZ23" s="35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5"/>
      <c r="EQX23" s="35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5"/>
      <c r="ERV23" s="35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5"/>
      <c r="EST23" s="35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5"/>
      <c r="ETR23" s="35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5"/>
      <c r="EUP23" s="35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5"/>
      <c r="EVN23" s="35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5"/>
      <c r="EWL23" s="35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5"/>
      <c r="EXJ23" s="35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5"/>
      <c r="EYH23" s="35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5"/>
      <c r="EZF23" s="35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5"/>
      <c r="FAD23" s="35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5"/>
      <c r="FBB23" s="35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5"/>
      <c r="FBZ23" s="35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5"/>
      <c r="FCX23" s="35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5"/>
      <c r="FDV23" s="35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5"/>
      <c r="FET23" s="35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5"/>
      <c r="FFR23" s="35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5"/>
      <c r="FGP23" s="35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5"/>
      <c r="FHN23" s="35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5"/>
      <c r="FIL23" s="35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5"/>
      <c r="FJJ23" s="35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5"/>
      <c r="FKH23" s="35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5"/>
      <c r="FLF23" s="35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5"/>
      <c r="FMD23" s="35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5"/>
      <c r="FNB23" s="35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5"/>
      <c r="FNZ23" s="35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5"/>
      <c r="FOX23" s="35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5"/>
      <c r="FPV23" s="35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5"/>
      <c r="FQT23" s="35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5"/>
      <c r="FRR23" s="35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5"/>
      <c r="FSP23" s="35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5"/>
      <c r="FTN23" s="35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5"/>
      <c r="FUL23" s="35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5"/>
      <c r="FVJ23" s="35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5"/>
      <c r="FWH23" s="35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5"/>
      <c r="FXF23" s="35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5"/>
      <c r="FYD23" s="35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5"/>
      <c r="FZB23" s="35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5"/>
      <c r="FZZ23" s="35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5"/>
      <c r="GAX23" s="35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5"/>
      <c r="GBV23" s="35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5"/>
      <c r="GCT23" s="35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5"/>
      <c r="GDR23" s="35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5"/>
      <c r="GEP23" s="35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5"/>
      <c r="GFN23" s="35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5"/>
      <c r="GGL23" s="35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5"/>
      <c r="GHJ23" s="35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5"/>
      <c r="GIH23" s="35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5"/>
      <c r="GJF23" s="35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5"/>
      <c r="GKD23" s="35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5"/>
      <c r="GLB23" s="35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5"/>
      <c r="GLZ23" s="35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5"/>
      <c r="GMX23" s="35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5"/>
      <c r="GNV23" s="35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5"/>
      <c r="GOT23" s="35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5"/>
      <c r="GPR23" s="35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5"/>
      <c r="GQP23" s="35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5"/>
      <c r="GRN23" s="35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5"/>
      <c r="GSL23" s="35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5"/>
      <c r="GTJ23" s="35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5"/>
      <c r="GUH23" s="35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5"/>
      <c r="GVF23" s="35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5"/>
      <c r="GWD23" s="35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5"/>
      <c r="GXB23" s="35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5"/>
      <c r="GXZ23" s="35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5"/>
      <c r="GYX23" s="35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5"/>
      <c r="GZV23" s="35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5"/>
      <c r="HAT23" s="35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5"/>
      <c r="HBR23" s="35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5"/>
      <c r="HCP23" s="35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5"/>
      <c r="HDN23" s="35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5"/>
      <c r="HEL23" s="35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5"/>
      <c r="HFJ23" s="35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5"/>
      <c r="HGH23" s="35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5"/>
      <c r="HHF23" s="35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5"/>
      <c r="HID23" s="35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5"/>
      <c r="HJB23" s="35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5"/>
      <c r="HJZ23" s="35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5"/>
      <c r="HKX23" s="35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5"/>
      <c r="HLV23" s="35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5"/>
      <c r="HMT23" s="35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5"/>
      <c r="HNR23" s="35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5"/>
      <c r="HOP23" s="35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5"/>
      <c r="HPN23" s="35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5"/>
      <c r="HQL23" s="35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5"/>
      <c r="HRJ23" s="35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5"/>
      <c r="HSH23" s="35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5"/>
      <c r="HTF23" s="35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5"/>
      <c r="HUD23" s="35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5"/>
      <c r="HVB23" s="35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5"/>
      <c r="HVZ23" s="35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5"/>
      <c r="HWX23" s="35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5"/>
      <c r="HXV23" s="35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5"/>
      <c r="HYT23" s="35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5"/>
      <c r="HZR23" s="35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5"/>
      <c r="IAP23" s="35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5"/>
      <c r="IBN23" s="35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5"/>
      <c r="ICL23" s="35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5"/>
      <c r="IDJ23" s="35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5"/>
      <c r="IEH23" s="35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5"/>
      <c r="IFF23" s="35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5"/>
      <c r="IGD23" s="35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5"/>
      <c r="IHB23" s="35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5"/>
      <c r="IHZ23" s="35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5"/>
      <c r="IIX23" s="35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5"/>
      <c r="IJV23" s="35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5"/>
      <c r="IKT23" s="35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5"/>
      <c r="ILR23" s="35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5"/>
      <c r="IMP23" s="35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5"/>
      <c r="INN23" s="35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5"/>
      <c r="IOL23" s="35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5"/>
      <c r="IPJ23" s="35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5"/>
      <c r="IQH23" s="35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5"/>
      <c r="IRF23" s="35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5"/>
      <c r="ISD23" s="35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5"/>
      <c r="ITB23" s="35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5"/>
      <c r="ITZ23" s="35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5"/>
      <c r="IUX23" s="35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5"/>
      <c r="IVV23" s="35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5"/>
      <c r="IWT23" s="35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5"/>
      <c r="IXR23" s="35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5"/>
      <c r="IYP23" s="35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5"/>
      <c r="IZN23" s="35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5"/>
      <c r="JAL23" s="35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5"/>
      <c r="JBJ23" s="35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5"/>
      <c r="JCH23" s="35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5"/>
      <c r="JDF23" s="35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5"/>
      <c r="JED23" s="35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5"/>
      <c r="JFB23" s="35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5"/>
      <c r="JFZ23" s="35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5"/>
      <c r="JGX23" s="35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5"/>
      <c r="JHV23" s="35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5"/>
      <c r="JIT23" s="35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5"/>
      <c r="JJR23" s="35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5"/>
      <c r="JKP23" s="35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5"/>
      <c r="JLN23" s="35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5"/>
      <c r="JML23" s="35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5"/>
      <c r="JNJ23" s="35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5"/>
      <c r="JOH23" s="35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5"/>
      <c r="JPF23" s="35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5"/>
      <c r="JQD23" s="35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5"/>
      <c r="JRB23" s="35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5"/>
      <c r="JRZ23" s="35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5"/>
      <c r="JSX23" s="35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5"/>
      <c r="JTV23" s="35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5"/>
      <c r="JUT23" s="35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5"/>
      <c r="JVR23" s="35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5"/>
      <c r="JWP23" s="35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5"/>
      <c r="JXN23" s="35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5"/>
      <c r="JYL23" s="35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5"/>
      <c r="JZJ23" s="35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5"/>
      <c r="KAH23" s="35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5"/>
      <c r="KBF23" s="35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5"/>
      <c r="KCD23" s="35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5"/>
      <c r="KDB23" s="35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5"/>
      <c r="KDZ23" s="35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5"/>
      <c r="KEX23" s="35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5"/>
      <c r="KFV23" s="35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5"/>
      <c r="KGT23" s="35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5"/>
      <c r="KHR23" s="35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5"/>
      <c r="KIP23" s="35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5"/>
      <c r="KJN23" s="35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5"/>
      <c r="KKL23" s="35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5"/>
      <c r="KLJ23" s="35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5"/>
      <c r="KMH23" s="35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5"/>
      <c r="KNF23" s="35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5"/>
      <c r="KOD23" s="35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5"/>
      <c r="KPB23" s="35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5"/>
      <c r="KPZ23" s="35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5"/>
      <c r="KQX23" s="35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5"/>
      <c r="KRV23" s="35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5"/>
      <c r="KST23" s="35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5"/>
      <c r="KTR23" s="35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5"/>
      <c r="KUP23" s="35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5"/>
      <c r="KVN23" s="35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5"/>
      <c r="KWL23" s="35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5"/>
      <c r="KXJ23" s="35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5"/>
      <c r="KYH23" s="35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5"/>
      <c r="KZF23" s="35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5"/>
      <c r="LAD23" s="35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5"/>
      <c r="LBB23" s="35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5"/>
      <c r="LBZ23" s="35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5"/>
      <c r="LCX23" s="35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5"/>
      <c r="LDV23" s="35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5"/>
      <c r="LET23" s="35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5"/>
      <c r="LFR23" s="35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5"/>
      <c r="LGP23" s="35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5"/>
      <c r="LHN23" s="35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5"/>
      <c r="LIL23" s="35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5"/>
      <c r="LJJ23" s="35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5"/>
      <c r="LKH23" s="35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5"/>
      <c r="LLF23" s="35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5"/>
      <c r="LMD23" s="35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5"/>
      <c r="LNB23" s="35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5"/>
      <c r="LNZ23" s="35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5"/>
      <c r="LOX23" s="35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5"/>
      <c r="LPV23" s="35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5"/>
      <c r="LQT23" s="35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5"/>
      <c r="LRR23" s="35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5"/>
      <c r="LSP23" s="35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5"/>
      <c r="LTN23" s="35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5"/>
      <c r="LUL23" s="35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5"/>
      <c r="LVJ23" s="35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5"/>
      <c r="LWH23" s="35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5"/>
      <c r="LXF23" s="35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5"/>
      <c r="LYD23" s="35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5"/>
      <c r="LZB23" s="35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5"/>
      <c r="LZZ23" s="35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5"/>
      <c r="MAX23" s="35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5"/>
      <c r="MBV23" s="35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5"/>
      <c r="MCT23" s="35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5"/>
      <c r="MDR23" s="35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5"/>
      <c r="MEP23" s="35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5"/>
      <c r="MFN23" s="35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5"/>
      <c r="MGL23" s="35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5"/>
      <c r="MHJ23" s="35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5"/>
      <c r="MIH23" s="35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5"/>
      <c r="MJF23" s="35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5"/>
      <c r="MKD23" s="35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5"/>
      <c r="MLB23" s="35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5"/>
      <c r="MLZ23" s="35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5"/>
      <c r="MMX23" s="35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5"/>
      <c r="MNV23" s="35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5"/>
      <c r="MOT23" s="35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5"/>
      <c r="MPR23" s="35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5"/>
      <c r="MQP23" s="35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5"/>
      <c r="MRN23" s="35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5"/>
      <c r="MSL23" s="35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5"/>
      <c r="MTJ23" s="35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5"/>
      <c r="MUH23" s="35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5"/>
      <c r="MVF23" s="35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5"/>
      <c r="MWD23" s="35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5"/>
      <c r="MXB23" s="35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5"/>
      <c r="MXZ23" s="35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5"/>
      <c r="MYX23" s="35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5"/>
      <c r="MZV23" s="35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5"/>
      <c r="NAT23" s="35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5"/>
      <c r="NBR23" s="35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5"/>
      <c r="NCP23" s="35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5"/>
      <c r="NDN23" s="35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5"/>
      <c r="NEL23" s="35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5"/>
      <c r="NFJ23" s="35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5"/>
      <c r="NGH23" s="35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5"/>
      <c r="NHF23" s="35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5"/>
      <c r="NID23" s="35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5"/>
      <c r="NJB23" s="35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5"/>
      <c r="NJZ23" s="35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5"/>
      <c r="NKX23" s="35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5"/>
      <c r="NLV23" s="35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5"/>
      <c r="NMT23" s="35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5"/>
      <c r="NNR23" s="35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5"/>
      <c r="NOP23" s="35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5"/>
      <c r="NPN23" s="35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5"/>
      <c r="NQL23" s="35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5"/>
      <c r="NRJ23" s="35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5"/>
      <c r="NSH23" s="35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5"/>
      <c r="NTF23" s="35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5"/>
      <c r="NUD23" s="35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5"/>
      <c r="NVB23" s="35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5"/>
      <c r="NVZ23" s="35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5"/>
      <c r="NWX23" s="35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5"/>
      <c r="NXV23" s="35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5"/>
      <c r="NYT23" s="35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5"/>
      <c r="NZR23" s="35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5"/>
      <c r="OAP23" s="35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5"/>
      <c r="OBN23" s="35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5"/>
      <c r="OCL23" s="35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5"/>
      <c r="ODJ23" s="35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5"/>
      <c r="OEH23" s="35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5"/>
      <c r="OFF23" s="35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5"/>
      <c r="OGD23" s="35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5"/>
      <c r="OHB23" s="35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5"/>
      <c r="OHZ23" s="35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5"/>
      <c r="OIX23" s="35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5"/>
      <c r="OJV23" s="35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5"/>
      <c r="OKT23" s="35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5"/>
      <c r="OLR23" s="35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5"/>
      <c r="OMP23" s="35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5"/>
      <c r="ONN23" s="35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5"/>
      <c r="OOL23" s="35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5"/>
      <c r="OPJ23" s="35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5"/>
      <c r="OQH23" s="35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5"/>
      <c r="ORF23" s="35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5"/>
      <c r="OSD23" s="35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5"/>
      <c r="OTB23" s="35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5"/>
      <c r="OTZ23" s="35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5"/>
      <c r="OUX23" s="35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5"/>
      <c r="OVV23" s="35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5"/>
      <c r="OWT23" s="35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5"/>
      <c r="OXR23" s="35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5"/>
      <c r="OYP23" s="35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5"/>
      <c r="OZN23" s="35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5"/>
      <c r="PAL23" s="35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5"/>
      <c r="PBJ23" s="35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5"/>
      <c r="PCH23" s="35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5"/>
      <c r="PDF23" s="35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5"/>
      <c r="PED23" s="35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5"/>
      <c r="PFB23" s="35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5"/>
      <c r="PFZ23" s="35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5"/>
      <c r="PGX23" s="35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5"/>
      <c r="PHV23" s="35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5"/>
      <c r="PIT23" s="35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5"/>
      <c r="PJR23" s="35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5"/>
      <c r="PKP23" s="35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5"/>
      <c r="PLN23" s="35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5"/>
      <c r="PML23" s="35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5"/>
      <c r="PNJ23" s="35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5"/>
      <c r="POH23" s="35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5"/>
      <c r="PPF23" s="35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5"/>
      <c r="PQD23" s="35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5"/>
      <c r="PRB23" s="35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5"/>
      <c r="PRZ23" s="35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5"/>
      <c r="PSX23" s="35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5"/>
      <c r="PTV23" s="35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5"/>
      <c r="PUT23" s="35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5"/>
      <c r="PVR23" s="35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5"/>
      <c r="PWP23" s="35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5"/>
      <c r="PXN23" s="35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5"/>
      <c r="PYL23" s="35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5"/>
      <c r="PZJ23" s="35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5"/>
      <c r="QAH23" s="35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5"/>
      <c r="QBF23" s="35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5"/>
      <c r="QCD23" s="35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5"/>
      <c r="QDB23" s="35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5"/>
      <c r="QDZ23" s="35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5"/>
      <c r="QEX23" s="35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5"/>
      <c r="QFV23" s="35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5"/>
      <c r="QGT23" s="35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5"/>
      <c r="QHR23" s="35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5"/>
      <c r="QIP23" s="35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5"/>
      <c r="QJN23" s="35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5"/>
      <c r="QKL23" s="35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5"/>
      <c r="QLJ23" s="35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5"/>
      <c r="QMH23" s="35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5"/>
      <c r="QNF23" s="35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5"/>
      <c r="QOD23" s="35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5"/>
      <c r="QPB23" s="35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5"/>
      <c r="QPZ23" s="35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5"/>
      <c r="QQX23" s="35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5"/>
      <c r="QRV23" s="35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5"/>
      <c r="QST23" s="35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5"/>
      <c r="QTR23" s="35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5"/>
      <c r="QUP23" s="35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5"/>
      <c r="QVN23" s="35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5"/>
      <c r="QWL23" s="35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5"/>
      <c r="QXJ23" s="35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5"/>
      <c r="QYH23" s="35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5"/>
      <c r="QZF23" s="35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5"/>
      <c r="RAD23" s="35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5"/>
      <c r="RBB23" s="35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5"/>
      <c r="RBZ23" s="35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5"/>
      <c r="RCX23" s="35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5"/>
      <c r="RDV23" s="35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5"/>
      <c r="RET23" s="35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5"/>
      <c r="RFR23" s="35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5"/>
      <c r="RGP23" s="35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5"/>
      <c r="RHN23" s="35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5"/>
      <c r="RIL23" s="35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5"/>
      <c r="RJJ23" s="35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5"/>
      <c r="RKH23" s="35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5"/>
      <c r="RLF23" s="35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5"/>
      <c r="RMD23" s="35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5"/>
      <c r="RNB23" s="35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5"/>
      <c r="RNZ23" s="35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5"/>
      <c r="ROX23" s="35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5"/>
      <c r="RPV23" s="35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5"/>
      <c r="RQT23" s="35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5"/>
      <c r="RRR23" s="35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5"/>
      <c r="RSP23" s="35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5"/>
      <c r="RTN23" s="35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5"/>
      <c r="RUL23" s="35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5"/>
      <c r="RVJ23" s="35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5"/>
      <c r="RWH23" s="35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5"/>
      <c r="RXF23" s="35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5"/>
      <c r="RYD23" s="35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5"/>
      <c r="RZB23" s="35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5"/>
      <c r="RZZ23" s="35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5"/>
      <c r="SAX23" s="35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5"/>
      <c r="SBV23" s="35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5"/>
      <c r="SCT23" s="35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5"/>
      <c r="SDR23" s="35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5"/>
      <c r="SEP23" s="35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5"/>
      <c r="SFN23" s="35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5"/>
      <c r="SGL23" s="35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5"/>
      <c r="SHJ23" s="35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5"/>
      <c r="SIH23" s="35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5"/>
      <c r="SJF23" s="35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5"/>
      <c r="SKD23" s="35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5"/>
      <c r="SLB23" s="35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5"/>
      <c r="SLZ23" s="35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5"/>
      <c r="SMX23" s="35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5"/>
      <c r="SNV23" s="35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5"/>
      <c r="SOT23" s="35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5"/>
      <c r="SPR23" s="35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5"/>
      <c r="SQP23" s="35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5"/>
      <c r="SRN23" s="35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5"/>
      <c r="SSL23" s="35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5"/>
      <c r="STJ23" s="35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5"/>
      <c r="SUH23" s="35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5"/>
      <c r="SVF23" s="35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5"/>
      <c r="SWD23" s="35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5"/>
      <c r="SXB23" s="35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5"/>
      <c r="SXZ23" s="35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5"/>
      <c r="SYX23" s="35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5"/>
      <c r="SZV23" s="35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5"/>
      <c r="TAT23" s="35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5"/>
      <c r="TBR23" s="35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5"/>
      <c r="TCP23" s="35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5"/>
      <c r="TDN23" s="35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5"/>
      <c r="TEL23" s="35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5"/>
      <c r="TFJ23" s="35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5"/>
      <c r="TGH23" s="35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5"/>
      <c r="THF23" s="35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5"/>
      <c r="TID23" s="35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5"/>
      <c r="TJB23" s="35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5"/>
      <c r="TJZ23" s="35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5"/>
      <c r="TKX23" s="35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5"/>
      <c r="TLV23" s="35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5"/>
      <c r="TMT23" s="35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5"/>
      <c r="TNR23" s="35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5"/>
      <c r="TOP23" s="35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5"/>
      <c r="TPN23" s="35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5"/>
      <c r="TQL23" s="35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5"/>
      <c r="TRJ23" s="35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5"/>
      <c r="TSH23" s="35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5"/>
      <c r="TTF23" s="35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5"/>
      <c r="TUD23" s="35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5"/>
      <c r="TVB23" s="35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5"/>
      <c r="TVZ23" s="35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5"/>
      <c r="TWX23" s="35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5"/>
      <c r="TXV23" s="35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5"/>
      <c r="TYT23" s="35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5"/>
      <c r="TZR23" s="35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5"/>
      <c r="UAP23" s="35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5"/>
      <c r="UBN23" s="35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5"/>
      <c r="UCL23" s="35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5"/>
      <c r="UDJ23" s="35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5"/>
      <c r="UEH23" s="35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5"/>
      <c r="UFF23" s="35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5"/>
      <c r="UGD23" s="35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5"/>
      <c r="UHB23" s="35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5"/>
      <c r="UHZ23" s="35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5"/>
      <c r="UIX23" s="35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5"/>
      <c r="UJV23" s="35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5"/>
      <c r="UKT23" s="35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5"/>
      <c r="ULR23" s="35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5"/>
      <c r="UMP23" s="35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5"/>
      <c r="UNN23" s="35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5"/>
      <c r="UOL23" s="35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5"/>
      <c r="UPJ23" s="35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5"/>
      <c r="UQH23" s="35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5"/>
      <c r="URF23" s="35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5"/>
      <c r="USD23" s="35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5"/>
      <c r="UTB23" s="35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5"/>
      <c r="UTZ23" s="35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5"/>
      <c r="UUX23" s="35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5"/>
      <c r="UVV23" s="35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5"/>
      <c r="UWT23" s="35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5"/>
      <c r="UXR23" s="35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5"/>
      <c r="UYP23" s="35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5"/>
      <c r="UZN23" s="35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5"/>
      <c r="VAL23" s="35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5"/>
      <c r="VBJ23" s="35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5"/>
      <c r="VCH23" s="35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5"/>
      <c r="VDF23" s="35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5"/>
      <c r="VED23" s="35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5"/>
      <c r="VFB23" s="35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5"/>
      <c r="VFZ23" s="35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5"/>
      <c r="VGX23" s="35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5"/>
      <c r="VHV23" s="35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5"/>
      <c r="VIT23" s="35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5"/>
      <c r="VJR23" s="35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5"/>
      <c r="VKP23" s="35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5"/>
      <c r="VLN23" s="35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5"/>
      <c r="VML23" s="35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5"/>
      <c r="VNJ23" s="35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5"/>
      <c r="VOH23" s="35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5"/>
      <c r="VPF23" s="35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5"/>
      <c r="VQD23" s="35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5"/>
      <c r="VRB23" s="35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5"/>
      <c r="VRZ23" s="35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5"/>
      <c r="VSX23" s="35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5"/>
      <c r="VTV23" s="35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5"/>
      <c r="VUT23" s="35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5"/>
      <c r="VVR23" s="35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5"/>
      <c r="VWP23" s="35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5"/>
      <c r="VXN23" s="35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5"/>
      <c r="VYL23" s="35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5"/>
      <c r="VZJ23" s="35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5"/>
      <c r="WAH23" s="35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5"/>
      <c r="WBF23" s="35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5"/>
      <c r="WCD23" s="35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5"/>
      <c r="WDB23" s="35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5"/>
      <c r="WDZ23" s="35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5"/>
      <c r="WEX23" s="35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5"/>
      <c r="WFV23" s="35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5"/>
      <c r="WGT23" s="35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</row>
    <row r="24" spans="1:15764" ht="6" customHeight="1" x14ac:dyDescent="0.2">
      <c r="C24" s="182"/>
      <c r="D24" s="185"/>
      <c r="E24" s="185"/>
      <c r="F24" s="185"/>
      <c r="G24" s="185"/>
      <c r="H24" s="185"/>
      <c r="I24" s="3"/>
      <c r="J24" s="3"/>
      <c r="K24" s="3"/>
    </row>
    <row r="25" spans="1:15764" ht="14.65" customHeight="1" thickBot="1" x14ac:dyDescent="0.25">
      <c r="A25" s="33"/>
      <c r="B25" s="33"/>
      <c r="C25" s="172" t="s">
        <v>193</v>
      </c>
      <c r="D25" s="189"/>
      <c r="E25" s="189"/>
      <c r="F25" s="189">
        <f>SUMIFS(GuV_BwBil_Monat!$E24:$V24,GuV_BwBil_Monat!$E$4:$V$4,GuV_Bil_Jahr!F$5)</f>
        <v>0</v>
      </c>
      <c r="G25" s="189"/>
      <c r="H25" s="189">
        <f>SUMIFS(GuV_BwBil_Monat!$E24:$V24,GuV_BwBil_Monat!$E$4:$V$4,GuV_Bil_Jahr!H$5)</f>
        <v>0</v>
      </c>
    </row>
    <row r="26" spans="1:15764" s="37" customFormat="1" ht="14.65" customHeight="1" thickTop="1" x14ac:dyDescent="0.2">
      <c r="A26" s="35"/>
      <c r="B26" s="35"/>
      <c r="C26" s="191" t="s">
        <v>89</v>
      </c>
      <c r="D26" s="192"/>
      <c r="E26" s="192"/>
      <c r="F26" s="192">
        <f t="shared" ref="F26:H26" si="1">SUM(F23:F25)</f>
        <v>0</v>
      </c>
      <c r="G26" s="192"/>
      <c r="H26" s="192">
        <f t="shared" si="1"/>
        <v>0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5"/>
      <c r="AD26" s="35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5"/>
      <c r="BB26" s="35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5"/>
      <c r="BZ26" s="35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5"/>
      <c r="CX26" s="35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5"/>
      <c r="DV26" s="35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5"/>
      <c r="ET26" s="35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5"/>
      <c r="FR26" s="35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5"/>
      <c r="GP26" s="35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5"/>
      <c r="HN26" s="35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5"/>
      <c r="IL26" s="35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5"/>
      <c r="JJ26" s="35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5"/>
      <c r="KH26" s="35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5"/>
      <c r="LF26" s="35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5"/>
      <c r="MD26" s="35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5"/>
      <c r="NB26" s="35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5"/>
      <c r="NZ26" s="35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5"/>
      <c r="OX26" s="35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5"/>
      <c r="PV26" s="35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5"/>
      <c r="QT26" s="35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5"/>
      <c r="RR26" s="35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5"/>
      <c r="SP26" s="35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5"/>
      <c r="TN26" s="35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5"/>
      <c r="UL26" s="35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5"/>
      <c r="VJ26" s="35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5"/>
      <c r="WH26" s="35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5"/>
      <c r="XF26" s="35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5"/>
      <c r="YD26" s="35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5"/>
      <c r="ZB26" s="35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5"/>
      <c r="ZZ26" s="35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5"/>
      <c r="AAX26" s="35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5"/>
      <c r="ABV26" s="35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5"/>
      <c r="ACT26" s="35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5"/>
      <c r="ADR26" s="35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5"/>
      <c r="AEP26" s="35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5"/>
      <c r="AFN26" s="35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5"/>
      <c r="AGL26" s="35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5"/>
      <c r="AHJ26" s="35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5"/>
      <c r="AIH26" s="35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5"/>
      <c r="AJF26" s="35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5"/>
      <c r="AKD26" s="35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5"/>
      <c r="ALB26" s="35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5"/>
      <c r="ALZ26" s="35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5"/>
      <c r="AMX26" s="35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5"/>
      <c r="ANV26" s="35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5"/>
      <c r="AOT26" s="35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5"/>
      <c r="APR26" s="35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5"/>
      <c r="AQP26" s="35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5"/>
      <c r="ARN26" s="35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5"/>
      <c r="ASL26" s="35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5"/>
      <c r="ATJ26" s="35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5"/>
      <c r="AUH26" s="35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5"/>
      <c r="AVF26" s="35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5"/>
      <c r="AWD26" s="35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5"/>
      <c r="AXB26" s="35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5"/>
      <c r="AXZ26" s="35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5"/>
      <c r="AYX26" s="35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5"/>
      <c r="AZV26" s="35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5"/>
      <c r="BAT26" s="35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5"/>
      <c r="BBR26" s="35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5"/>
      <c r="BCP26" s="35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5"/>
      <c r="BDN26" s="35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5"/>
      <c r="BEL26" s="35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5"/>
      <c r="BFJ26" s="35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5"/>
      <c r="BGH26" s="35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5"/>
      <c r="BHF26" s="35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5"/>
      <c r="BID26" s="35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5"/>
      <c r="BJB26" s="35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5"/>
      <c r="BJZ26" s="35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5"/>
      <c r="BKX26" s="35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5"/>
      <c r="BLV26" s="35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5"/>
      <c r="BMT26" s="35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5"/>
      <c r="BNR26" s="35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5"/>
      <c r="BOP26" s="35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5"/>
      <c r="BPN26" s="35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5"/>
      <c r="BQL26" s="35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5"/>
      <c r="BRJ26" s="35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5"/>
      <c r="BSH26" s="35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5"/>
      <c r="BTF26" s="35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5"/>
      <c r="BUD26" s="35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5"/>
      <c r="BVB26" s="35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5"/>
      <c r="BVZ26" s="35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5"/>
      <c r="BWX26" s="35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5"/>
      <c r="BXV26" s="35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5"/>
      <c r="BYT26" s="35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5"/>
      <c r="BZR26" s="35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5"/>
      <c r="CAP26" s="35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5"/>
      <c r="CBN26" s="35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5"/>
      <c r="CCL26" s="35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5"/>
      <c r="CDJ26" s="35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5"/>
      <c r="CEH26" s="35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5"/>
      <c r="CFF26" s="35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5"/>
      <c r="CGD26" s="35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5"/>
      <c r="CHB26" s="35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5"/>
      <c r="CHZ26" s="35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5"/>
      <c r="CIX26" s="35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5"/>
      <c r="CJV26" s="35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5"/>
      <c r="CKT26" s="35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5"/>
      <c r="CLR26" s="35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5"/>
      <c r="CMP26" s="35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5"/>
      <c r="CNN26" s="35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5"/>
      <c r="COL26" s="35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5"/>
      <c r="CPJ26" s="35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5"/>
      <c r="CQH26" s="35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5"/>
      <c r="CRF26" s="35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5"/>
      <c r="CSD26" s="35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5"/>
      <c r="CTB26" s="35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5"/>
      <c r="CTZ26" s="35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5"/>
      <c r="CUX26" s="35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5"/>
      <c r="CVV26" s="35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5"/>
      <c r="CWT26" s="35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5"/>
      <c r="CXR26" s="35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5"/>
      <c r="CYP26" s="35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5"/>
      <c r="CZN26" s="35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5"/>
      <c r="DAL26" s="35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5"/>
      <c r="DBJ26" s="35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5"/>
      <c r="DCH26" s="35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5"/>
      <c r="DDF26" s="35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5"/>
      <c r="DED26" s="35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5"/>
      <c r="DFB26" s="35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5"/>
      <c r="DFZ26" s="35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5"/>
      <c r="DGX26" s="35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5"/>
      <c r="DHV26" s="35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5"/>
      <c r="DIT26" s="35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5"/>
      <c r="DJR26" s="35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5"/>
      <c r="DKP26" s="35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5"/>
      <c r="DLN26" s="35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5"/>
      <c r="DML26" s="35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5"/>
      <c r="DNJ26" s="35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5"/>
      <c r="DOH26" s="35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5"/>
      <c r="DPF26" s="35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5"/>
      <c r="DQD26" s="35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5"/>
      <c r="DRB26" s="35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5"/>
      <c r="DRZ26" s="35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5"/>
      <c r="DSX26" s="35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5"/>
      <c r="DTV26" s="35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5"/>
      <c r="DUT26" s="35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5"/>
      <c r="DVR26" s="35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5"/>
      <c r="DWP26" s="35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5"/>
      <c r="DXN26" s="35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5"/>
      <c r="DYL26" s="35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5"/>
      <c r="DZJ26" s="35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5"/>
      <c r="EAH26" s="35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5"/>
      <c r="EBF26" s="35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5"/>
      <c r="ECD26" s="35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5"/>
      <c r="EDB26" s="35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5"/>
      <c r="EDZ26" s="35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5"/>
      <c r="EEX26" s="35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5"/>
      <c r="EFV26" s="35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5"/>
      <c r="EGT26" s="35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5"/>
      <c r="EHR26" s="35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5"/>
      <c r="EIP26" s="35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5"/>
      <c r="EJN26" s="35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5"/>
      <c r="EKL26" s="35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5"/>
      <c r="ELJ26" s="35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5"/>
      <c r="EMH26" s="35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5"/>
      <c r="ENF26" s="35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5"/>
      <c r="EOD26" s="35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5"/>
      <c r="EPB26" s="35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5"/>
      <c r="EPZ26" s="35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5"/>
      <c r="EQX26" s="35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5"/>
      <c r="ERV26" s="35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5"/>
      <c r="EST26" s="35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5"/>
      <c r="ETR26" s="35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5"/>
      <c r="EUP26" s="35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5"/>
      <c r="EVN26" s="35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5"/>
      <c r="EWL26" s="35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5"/>
      <c r="EXJ26" s="35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5"/>
      <c r="EYH26" s="35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5"/>
      <c r="EZF26" s="35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5"/>
      <c r="FAD26" s="35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5"/>
      <c r="FBB26" s="35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5"/>
      <c r="FBZ26" s="35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5"/>
      <c r="FCX26" s="35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5"/>
      <c r="FDV26" s="35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5"/>
      <c r="FET26" s="35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5"/>
      <c r="FFR26" s="35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5"/>
      <c r="FGP26" s="35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5"/>
      <c r="FHN26" s="35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5"/>
      <c r="FIL26" s="35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5"/>
      <c r="FJJ26" s="35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5"/>
      <c r="FKH26" s="35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5"/>
      <c r="FLF26" s="35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5"/>
      <c r="FMD26" s="35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5"/>
      <c r="FNB26" s="35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5"/>
      <c r="FNZ26" s="35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5"/>
      <c r="FOX26" s="35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5"/>
      <c r="FPV26" s="35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5"/>
      <c r="FQT26" s="35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5"/>
      <c r="FRR26" s="35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5"/>
      <c r="FSP26" s="35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5"/>
      <c r="FTN26" s="35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5"/>
      <c r="FUL26" s="35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5"/>
      <c r="FVJ26" s="35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5"/>
      <c r="FWH26" s="35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5"/>
      <c r="FXF26" s="35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5"/>
      <c r="FYD26" s="35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5"/>
      <c r="FZB26" s="35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5"/>
      <c r="FZZ26" s="35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5"/>
      <c r="GAX26" s="35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5"/>
      <c r="GBV26" s="35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5"/>
      <c r="GCT26" s="35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5"/>
      <c r="GDR26" s="35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5"/>
      <c r="GEP26" s="35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5"/>
      <c r="GFN26" s="35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5"/>
      <c r="GGL26" s="35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5"/>
      <c r="GHJ26" s="35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5"/>
      <c r="GIH26" s="35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5"/>
      <c r="GJF26" s="35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5"/>
      <c r="GKD26" s="35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5"/>
      <c r="GLB26" s="35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5"/>
      <c r="GLZ26" s="35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5"/>
      <c r="GMX26" s="35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5"/>
      <c r="GNV26" s="35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5"/>
      <c r="GOT26" s="35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5"/>
      <c r="GPR26" s="35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5"/>
      <c r="GQP26" s="35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5"/>
      <c r="GRN26" s="35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5"/>
      <c r="GSL26" s="35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5"/>
      <c r="GTJ26" s="35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5"/>
      <c r="GUH26" s="35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5"/>
      <c r="GVF26" s="35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5"/>
      <c r="GWD26" s="35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5"/>
      <c r="GXB26" s="35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5"/>
      <c r="GXZ26" s="35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5"/>
      <c r="GYX26" s="35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5"/>
      <c r="GZV26" s="35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5"/>
      <c r="HAT26" s="35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5"/>
      <c r="HBR26" s="35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5"/>
      <c r="HCP26" s="35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5"/>
      <c r="HDN26" s="35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5"/>
      <c r="HEL26" s="35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5"/>
      <c r="HFJ26" s="35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5"/>
      <c r="HGH26" s="35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5"/>
      <c r="HHF26" s="35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5"/>
      <c r="HID26" s="35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5"/>
      <c r="HJB26" s="35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5"/>
      <c r="HJZ26" s="35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5"/>
      <c r="HKX26" s="35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5"/>
      <c r="HLV26" s="35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5"/>
      <c r="HMT26" s="35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5"/>
      <c r="HNR26" s="35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5"/>
      <c r="HOP26" s="35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5"/>
      <c r="HPN26" s="35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5"/>
      <c r="HQL26" s="35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5"/>
      <c r="HRJ26" s="35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5"/>
      <c r="HSH26" s="35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5"/>
      <c r="HTF26" s="35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5"/>
      <c r="HUD26" s="35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5"/>
      <c r="HVB26" s="35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5"/>
      <c r="HVZ26" s="35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5"/>
      <c r="HWX26" s="35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5"/>
      <c r="HXV26" s="35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5"/>
      <c r="HYT26" s="35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5"/>
      <c r="HZR26" s="35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5"/>
      <c r="IAP26" s="35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5"/>
      <c r="IBN26" s="35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5"/>
      <c r="ICL26" s="35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5"/>
      <c r="IDJ26" s="35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5"/>
      <c r="IEH26" s="35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5"/>
      <c r="IFF26" s="35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5"/>
      <c r="IGD26" s="35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5"/>
      <c r="IHB26" s="35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5"/>
      <c r="IHZ26" s="35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5"/>
      <c r="IIX26" s="35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5"/>
      <c r="IJV26" s="35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5"/>
      <c r="IKT26" s="35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5"/>
      <c r="ILR26" s="35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5"/>
      <c r="IMP26" s="35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5"/>
      <c r="INN26" s="35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5"/>
      <c r="IOL26" s="35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5"/>
      <c r="IPJ26" s="35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5"/>
      <c r="IQH26" s="35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5"/>
      <c r="IRF26" s="35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5"/>
      <c r="ISD26" s="35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5"/>
      <c r="ITB26" s="35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5"/>
      <c r="ITZ26" s="35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5"/>
      <c r="IUX26" s="35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5"/>
      <c r="IVV26" s="35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5"/>
      <c r="IWT26" s="35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5"/>
      <c r="IXR26" s="35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5"/>
      <c r="IYP26" s="35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5"/>
      <c r="IZN26" s="35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5"/>
      <c r="JAL26" s="35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5"/>
      <c r="JBJ26" s="35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5"/>
      <c r="JCH26" s="35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5"/>
      <c r="JDF26" s="35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5"/>
      <c r="JED26" s="35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5"/>
      <c r="JFB26" s="35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5"/>
      <c r="JFZ26" s="35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5"/>
      <c r="JGX26" s="35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5"/>
      <c r="JHV26" s="35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5"/>
      <c r="JIT26" s="35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5"/>
      <c r="JJR26" s="35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5"/>
      <c r="JKP26" s="35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5"/>
      <c r="JLN26" s="35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5"/>
      <c r="JML26" s="35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5"/>
      <c r="JNJ26" s="35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5"/>
      <c r="JOH26" s="35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5"/>
      <c r="JPF26" s="35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5"/>
      <c r="JQD26" s="35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5"/>
      <c r="JRB26" s="35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5"/>
      <c r="JRZ26" s="35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5"/>
      <c r="JSX26" s="35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5"/>
      <c r="JTV26" s="35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5"/>
      <c r="JUT26" s="35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5"/>
      <c r="JVR26" s="35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5"/>
      <c r="JWP26" s="35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5"/>
      <c r="JXN26" s="35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5"/>
      <c r="JYL26" s="35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5"/>
      <c r="JZJ26" s="35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5"/>
      <c r="KAH26" s="35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5"/>
      <c r="KBF26" s="35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5"/>
      <c r="KCD26" s="35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5"/>
      <c r="KDB26" s="35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5"/>
      <c r="KDZ26" s="35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5"/>
      <c r="KEX26" s="35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5"/>
      <c r="KFV26" s="35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5"/>
      <c r="KGT26" s="35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5"/>
      <c r="KHR26" s="35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5"/>
      <c r="KIP26" s="35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5"/>
      <c r="KJN26" s="35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5"/>
      <c r="KKL26" s="35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5"/>
      <c r="KLJ26" s="35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5"/>
      <c r="KMH26" s="35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5"/>
      <c r="KNF26" s="35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5"/>
      <c r="KOD26" s="35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5"/>
      <c r="KPB26" s="35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5"/>
      <c r="KPZ26" s="35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5"/>
      <c r="KQX26" s="35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5"/>
      <c r="KRV26" s="35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5"/>
      <c r="KST26" s="35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5"/>
      <c r="KTR26" s="35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5"/>
      <c r="KUP26" s="35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5"/>
      <c r="KVN26" s="35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5"/>
      <c r="KWL26" s="35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5"/>
      <c r="KXJ26" s="35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5"/>
      <c r="KYH26" s="35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5"/>
      <c r="KZF26" s="35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5"/>
      <c r="LAD26" s="35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5"/>
      <c r="LBB26" s="35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5"/>
      <c r="LBZ26" s="35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5"/>
      <c r="LCX26" s="35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5"/>
      <c r="LDV26" s="35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5"/>
      <c r="LET26" s="35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5"/>
      <c r="LFR26" s="35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5"/>
      <c r="LGP26" s="35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5"/>
      <c r="LHN26" s="35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5"/>
      <c r="LIL26" s="35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5"/>
      <c r="LJJ26" s="35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5"/>
      <c r="LKH26" s="35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5"/>
      <c r="LLF26" s="35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5"/>
      <c r="LMD26" s="35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5"/>
      <c r="LNB26" s="35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5"/>
      <c r="LNZ26" s="35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5"/>
      <c r="LOX26" s="35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5"/>
      <c r="LPV26" s="35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5"/>
      <c r="LQT26" s="35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5"/>
      <c r="LRR26" s="35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5"/>
      <c r="LSP26" s="35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5"/>
      <c r="LTN26" s="35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5"/>
      <c r="LUL26" s="35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5"/>
      <c r="LVJ26" s="35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5"/>
      <c r="LWH26" s="35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5"/>
      <c r="LXF26" s="35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5"/>
      <c r="LYD26" s="35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5"/>
      <c r="LZB26" s="35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5"/>
      <c r="LZZ26" s="35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5"/>
      <c r="MAX26" s="35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5"/>
      <c r="MBV26" s="35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5"/>
      <c r="MCT26" s="35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5"/>
      <c r="MDR26" s="35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5"/>
      <c r="MEP26" s="35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5"/>
      <c r="MFN26" s="35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5"/>
      <c r="MGL26" s="35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5"/>
      <c r="MHJ26" s="35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5"/>
      <c r="MIH26" s="35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5"/>
      <c r="MJF26" s="35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5"/>
      <c r="MKD26" s="35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5"/>
      <c r="MLB26" s="35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5"/>
      <c r="MLZ26" s="35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5"/>
      <c r="MMX26" s="35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5"/>
      <c r="MNV26" s="35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5"/>
      <c r="MOT26" s="35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5"/>
      <c r="MPR26" s="35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5"/>
      <c r="MQP26" s="35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5"/>
      <c r="MRN26" s="35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5"/>
      <c r="MSL26" s="35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5"/>
      <c r="MTJ26" s="35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5"/>
      <c r="MUH26" s="35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5"/>
      <c r="MVF26" s="35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5"/>
      <c r="MWD26" s="35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5"/>
      <c r="MXB26" s="35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5"/>
      <c r="MXZ26" s="35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5"/>
      <c r="MYX26" s="35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5"/>
      <c r="MZV26" s="35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5"/>
      <c r="NAT26" s="35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5"/>
      <c r="NBR26" s="35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5"/>
      <c r="NCP26" s="35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5"/>
      <c r="NDN26" s="35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5"/>
      <c r="NEL26" s="35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5"/>
      <c r="NFJ26" s="35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5"/>
      <c r="NGH26" s="35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5"/>
      <c r="NHF26" s="35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5"/>
      <c r="NID26" s="35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5"/>
      <c r="NJB26" s="35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5"/>
      <c r="NJZ26" s="35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5"/>
      <c r="NKX26" s="35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5"/>
      <c r="NLV26" s="35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5"/>
      <c r="NMT26" s="35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5"/>
      <c r="NNR26" s="35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5"/>
      <c r="NOP26" s="35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5"/>
      <c r="NPN26" s="35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5"/>
      <c r="NQL26" s="35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5"/>
      <c r="NRJ26" s="35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5"/>
      <c r="NSH26" s="35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5"/>
      <c r="NTF26" s="35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5"/>
      <c r="NUD26" s="35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5"/>
      <c r="NVB26" s="35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5"/>
      <c r="NVZ26" s="35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5"/>
      <c r="NWX26" s="35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5"/>
      <c r="NXV26" s="35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5"/>
      <c r="NYT26" s="35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5"/>
      <c r="NZR26" s="35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5"/>
      <c r="OAP26" s="35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5"/>
      <c r="OBN26" s="35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5"/>
      <c r="OCL26" s="35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5"/>
      <c r="ODJ26" s="35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5"/>
      <c r="OEH26" s="35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5"/>
      <c r="OFF26" s="35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5"/>
      <c r="OGD26" s="35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5"/>
      <c r="OHB26" s="35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5"/>
      <c r="OHZ26" s="35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5"/>
      <c r="OIX26" s="35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5"/>
      <c r="OJV26" s="35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5"/>
      <c r="OKT26" s="35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5"/>
      <c r="OLR26" s="35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5"/>
      <c r="OMP26" s="35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5"/>
      <c r="ONN26" s="35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5"/>
      <c r="OOL26" s="35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5"/>
      <c r="OPJ26" s="35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5"/>
      <c r="OQH26" s="35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5"/>
      <c r="ORF26" s="35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5"/>
      <c r="OSD26" s="35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5"/>
      <c r="OTB26" s="35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5"/>
      <c r="OTZ26" s="35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5"/>
      <c r="OUX26" s="35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5"/>
      <c r="OVV26" s="35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5"/>
      <c r="OWT26" s="35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5"/>
      <c r="OXR26" s="35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5"/>
      <c r="OYP26" s="35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5"/>
      <c r="OZN26" s="35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5"/>
      <c r="PAL26" s="35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5"/>
      <c r="PBJ26" s="35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5"/>
      <c r="PCH26" s="35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5"/>
      <c r="PDF26" s="35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5"/>
      <c r="PED26" s="35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5"/>
      <c r="PFB26" s="35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5"/>
      <c r="PFZ26" s="35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5"/>
      <c r="PGX26" s="35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5"/>
      <c r="PHV26" s="35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5"/>
      <c r="PIT26" s="35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5"/>
      <c r="PJR26" s="35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5"/>
      <c r="PKP26" s="35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5"/>
      <c r="PLN26" s="35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5"/>
      <c r="PML26" s="35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5"/>
      <c r="PNJ26" s="35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5"/>
      <c r="POH26" s="35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5"/>
      <c r="PPF26" s="35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5"/>
      <c r="PQD26" s="35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5"/>
      <c r="PRB26" s="35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5"/>
      <c r="PRZ26" s="35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5"/>
      <c r="PSX26" s="35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5"/>
      <c r="PTV26" s="35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5"/>
      <c r="PUT26" s="35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5"/>
      <c r="PVR26" s="35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5"/>
      <c r="PWP26" s="35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5"/>
      <c r="PXN26" s="35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5"/>
      <c r="PYL26" s="35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5"/>
      <c r="PZJ26" s="35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5"/>
      <c r="QAH26" s="35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5"/>
      <c r="QBF26" s="35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5"/>
      <c r="QCD26" s="35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5"/>
      <c r="QDB26" s="35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5"/>
      <c r="QDZ26" s="35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5"/>
      <c r="QEX26" s="35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5"/>
      <c r="QFV26" s="35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5"/>
      <c r="QGT26" s="35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5"/>
      <c r="QHR26" s="35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5"/>
      <c r="QIP26" s="35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5"/>
      <c r="QJN26" s="35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5"/>
      <c r="QKL26" s="35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5"/>
      <c r="QLJ26" s="35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5"/>
      <c r="QMH26" s="35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5"/>
      <c r="QNF26" s="35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5"/>
      <c r="QOD26" s="35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5"/>
      <c r="QPB26" s="35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5"/>
      <c r="QPZ26" s="35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5"/>
      <c r="QQX26" s="35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5"/>
      <c r="QRV26" s="35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5"/>
      <c r="QST26" s="35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5"/>
      <c r="QTR26" s="35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5"/>
      <c r="QUP26" s="35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5"/>
      <c r="QVN26" s="35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5"/>
      <c r="QWL26" s="35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5"/>
      <c r="QXJ26" s="35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5"/>
      <c r="QYH26" s="35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5"/>
      <c r="QZF26" s="35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5"/>
      <c r="RAD26" s="35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5"/>
      <c r="RBB26" s="35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5"/>
      <c r="RBZ26" s="35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5"/>
      <c r="RCX26" s="35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5"/>
      <c r="RDV26" s="35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5"/>
      <c r="RET26" s="35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5"/>
      <c r="RFR26" s="35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5"/>
      <c r="RGP26" s="35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5"/>
      <c r="RHN26" s="35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5"/>
      <c r="RIL26" s="35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5"/>
      <c r="RJJ26" s="35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5"/>
      <c r="RKH26" s="35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5"/>
      <c r="RLF26" s="35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5"/>
      <c r="RMD26" s="35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5"/>
      <c r="RNB26" s="35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5"/>
      <c r="RNZ26" s="35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5"/>
      <c r="ROX26" s="35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5"/>
      <c r="RPV26" s="35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5"/>
      <c r="RQT26" s="35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5"/>
      <c r="RRR26" s="35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5"/>
      <c r="RSP26" s="35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5"/>
      <c r="RTN26" s="35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5"/>
      <c r="RUL26" s="35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5"/>
      <c r="RVJ26" s="35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5"/>
      <c r="RWH26" s="35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5"/>
      <c r="RXF26" s="35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5"/>
      <c r="RYD26" s="35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5"/>
      <c r="RZB26" s="35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5"/>
      <c r="RZZ26" s="35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5"/>
      <c r="SAX26" s="35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5"/>
      <c r="SBV26" s="35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5"/>
      <c r="SCT26" s="35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5"/>
      <c r="SDR26" s="35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5"/>
      <c r="SEP26" s="35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5"/>
      <c r="SFN26" s="35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5"/>
      <c r="SGL26" s="35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5"/>
      <c r="SHJ26" s="35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5"/>
      <c r="SIH26" s="35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5"/>
      <c r="SJF26" s="35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5"/>
      <c r="SKD26" s="35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5"/>
      <c r="SLB26" s="35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5"/>
      <c r="SLZ26" s="35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5"/>
      <c r="SMX26" s="35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5"/>
      <c r="SNV26" s="35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5"/>
      <c r="SOT26" s="35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5"/>
      <c r="SPR26" s="35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5"/>
      <c r="SQP26" s="35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5"/>
      <c r="SRN26" s="35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5"/>
      <c r="SSL26" s="35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5"/>
      <c r="STJ26" s="35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5"/>
      <c r="SUH26" s="35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5"/>
      <c r="SVF26" s="35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5"/>
      <c r="SWD26" s="35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5"/>
      <c r="SXB26" s="35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5"/>
      <c r="SXZ26" s="35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5"/>
      <c r="SYX26" s="35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5"/>
      <c r="SZV26" s="35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5"/>
      <c r="TAT26" s="35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5"/>
      <c r="TBR26" s="35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5"/>
      <c r="TCP26" s="35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5"/>
      <c r="TDN26" s="35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5"/>
      <c r="TEL26" s="35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5"/>
      <c r="TFJ26" s="35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5"/>
      <c r="TGH26" s="35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5"/>
      <c r="THF26" s="35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5"/>
      <c r="TID26" s="35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5"/>
      <c r="TJB26" s="35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5"/>
      <c r="TJZ26" s="35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5"/>
      <c r="TKX26" s="35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5"/>
      <c r="TLV26" s="35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5"/>
      <c r="TMT26" s="35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5"/>
      <c r="TNR26" s="35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5"/>
      <c r="TOP26" s="35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5"/>
      <c r="TPN26" s="35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5"/>
      <c r="TQL26" s="35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5"/>
      <c r="TRJ26" s="35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5"/>
      <c r="TSH26" s="35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5"/>
      <c r="TTF26" s="35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5"/>
      <c r="TUD26" s="35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5"/>
      <c r="TVB26" s="35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5"/>
      <c r="TVZ26" s="35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5"/>
      <c r="TWX26" s="35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5"/>
      <c r="TXV26" s="35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5"/>
      <c r="TYT26" s="35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5"/>
      <c r="TZR26" s="35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5"/>
      <c r="UAP26" s="35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5"/>
      <c r="UBN26" s="35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5"/>
      <c r="UCL26" s="35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5"/>
      <c r="UDJ26" s="35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5"/>
      <c r="UEH26" s="35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5"/>
      <c r="UFF26" s="35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5"/>
      <c r="UGD26" s="35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5"/>
      <c r="UHB26" s="35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5"/>
      <c r="UHZ26" s="35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5"/>
      <c r="UIX26" s="35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5"/>
      <c r="UJV26" s="35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5"/>
      <c r="UKT26" s="35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5"/>
      <c r="ULR26" s="35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5"/>
      <c r="UMP26" s="35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5"/>
      <c r="UNN26" s="35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5"/>
      <c r="UOL26" s="35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5"/>
      <c r="UPJ26" s="35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5"/>
      <c r="UQH26" s="35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5"/>
      <c r="URF26" s="35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5"/>
      <c r="USD26" s="35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5"/>
      <c r="UTB26" s="35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5"/>
      <c r="UTZ26" s="35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5"/>
      <c r="UUX26" s="35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5"/>
      <c r="UVV26" s="35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5"/>
      <c r="UWT26" s="35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5"/>
      <c r="UXR26" s="35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5"/>
      <c r="UYP26" s="35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5"/>
      <c r="UZN26" s="35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5"/>
      <c r="VAL26" s="35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5"/>
      <c r="VBJ26" s="35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5"/>
      <c r="VCH26" s="35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5"/>
      <c r="VDF26" s="35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5"/>
      <c r="VED26" s="35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5"/>
      <c r="VFB26" s="35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5"/>
      <c r="VFZ26" s="35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5"/>
      <c r="VGX26" s="35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5"/>
      <c r="VHV26" s="35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5"/>
      <c r="VIT26" s="35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5"/>
      <c r="VJR26" s="35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5"/>
      <c r="VKP26" s="35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5"/>
      <c r="VLN26" s="35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5"/>
      <c r="VML26" s="35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5"/>
      <c r="VNJ26" s="35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5"/>
      <c r="VOH26" s="35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5"/>
      <c r="VPF26" s="35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5"/>
      <c r="VQD26" s="35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5"/>
      <c r="VRB26" s="35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5"/>
      <c r="VRZ26" s="35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5"/>
      <c r="VSX26" s="35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5"/>
      <c r="VTV26" s="35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5"/>
      <c r="VUT26" s="35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5"/>
      <c r="VVR26" s="35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5"/>
      <c r="VWP26" s="35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5"/>
      <c r="VXN26" s="35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5"/>
      <c r="VYL26" s="35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5"/>
      <c r="VZJ26" s="35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5"/>
      <c r="WAH26" s="35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5"/>
      <c r="WBF26" s="35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5"/>
      <c r="WCD26" s="35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5"/>
      <c r="WDB26" s="35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5"/>
      <c r="WDZ26" s="35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5"/>
      <c r="WEX26" s="35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5"/>
      <c r="WFV26" s="35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5"/>
      <c r="WGT26" s="35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</row>
    <row r="27" spans="1:15764" x14ac:dyDescent="0.2">
      <c r="A27" s="33"/>
      <c r="B27" s="33"/>
      <c r="C27" s="164"/>
      <c r="D27" s="189"/>
      <c r="E27" s="189"/>
      <c r="F27" s="189"/>
      <c r="G27" s="189"/>
      <c r="H27" s="189"/>
    </row>
    <row r="28" spans="1:15764" x14ac:dyDescent="0.2">
      <c r="A28" s="33"/>
      <c r="B28" s="33"/>
      <c r="C28" s="182"/>
      <c r="D28" s="182"/>
      <c r="E28" s="182"/>
      <c r="F28" s="182"/>
      <c r="G28" s="182"/>
      <c r="H28" s="182"/>
    </row>
    <row r="29" spans="1:15764" ht="22.5" x14ac:dyDescent="0.2">
      <c r="A29" s="38"/>
      <c r="B29" s="38"/>
      <c r="C29" s="202" t="s">
        <v>207</v>
      </c>
      <c r="D29" s="203" t="str">
        <f>"Anfangsbestand " &amp; MONTH(GuV_BwBil_Monat!E5) &amp; " / " &amp; F5</f>
        <v>Anfangsbestand 4 / 2020</v>
      </c>
      <c r="E29" s="203"/>
      <c r="F29" s="203"/>
      <c r="G29" s="203"/>
      <c r="H29" s="203"/>
    </row>
    <row r="30" spans="1:15764" ht="7.5" customHeight="1" x14ac:dyDescent="0.2">
      <c r="A30" s="38"/>
      <c r="B30" s="38"/>
      <c r="C30" s="182"/>
      <c r="D30" s="183"/>
      <c r="E30" s="183"/>
      <c r="F30" s="183"/>
      <c r="G30" s="183"/>
      <c r="H30" s="183"/>
    </row>
    <row r="31" spans="1:15764" x14ac:dyDescent="0.2">
      <c r="A31" s="38"/>
      <c r="B31" s="38"/>
      <c r="C31" s="162" t="s">
        <v>37</v>
      </c>
      <c r="D31" s="163">
        <f>Anfangsbestand!D8</f>
        <v>0</v>
      </c>
      <c r="E31" s="163"/>
      <c r="F31" s="163">
        <f>SUMIFS(GuV_BwBil_Monat!$E30:$V30,GuV_BwBil_Monat!$E$4:$V$4,GuV_Bil_Jahr!F$5)+D31</f>
        <v>0</v>
      </c>
      <c r="G31" s="163"/>
      <c r="H31" s="163">
        <f>SUMIFS(GuV_BwBil_Monat!$E30:$V30,GuV_BwBil_Monat!$E$4:$V$4,GuV_Bil_Jahr!H$5)+F31</f>
        <v>0</v>
      </c>
    </row>
    <row r="32" spans="1:15764" ht="7.5" customHeight="1" x14ac:dyDescent="0.2">
      <c r="A32" s="33"/>
      <c r="B32" s="33"/>
      <c r="C32" s="164"/>
      <c r="D32" s="216"/>
      <c r="E32" s="216"/>
      <c r="F32" s="216"/>
      <c r="G32" s="216"/>
      <c r="H32" s="216"/>
    </row>
    <row r="33" spans="1:15764" ht="14.65" customHeight="1" x14ac:dyDescent="0.2">
      <c r="A33" s="33"/>
      <c r="B33" s="33"/>
      <c r="C33" s="162" t="s">
        <v>92</v>
      </c>
      <c r="D33" s="214">
        <f>SUM(D34:D36)</f>
        <v>0</v>
      </c>
      <c r="E33" s="214"/>
      <c r="F33" s="214">
        <f ca="1">SUM(F34:F36)</f>
        <v>0</v>
      </c>
      <c r="G33" s="214"/>
      <c r="H33" s="214">
        <f ca="1">SUM(H34:H36)</f>
        <v>0</v>
      </c>
    </row>
    <row r="34" spans="1:15764" ht="14.65" customHeight="1" x14ac:dyDescent="0.2">
      <c r="A34" s="33"/>
      <c r="B34" s="33"/>
      <c r="C34" s="173" t="s">
        <v>174</v>
      </c>
      <c r="D34" s="216">
        <f>Anfangsbestand!D14</f>
        <v>0</v>
      </c>
      <c r="E34" s="216"/>
      <c r="F34" s="216">
        <f>SUMIFS(GuV_BwBil_Monat!$E33:$V33,GuV_BwBil_Monat!$E$4:$V$4,GuV_Bil_Jahr!F$5)+D34</f>
        <v>0</v>
      </c>
      <c r="G34" s="216"/>
      <c r="H34" s="216">
        <f>SUMIFS(GuV_BwBil_Monat!$E33:$V33,GuV_BwBil_Monat!$E$4:$V$4,GuV_Bil_Jahr!H$5)+F34</f>
        <v>0</v>
      </c>
    </row>
    <row r="35" spans="1:15764" ht="14.65" customHeight="1" x14ac:dyDescent="0.2">
      <c r="A35" s="33"/>
      <c r="B35" s="33"/>
      <c r="C35" s="173" t="s">
        <v>220</v>
      </c>
      <c r="D35" s="216">
        <f>Anfangsbestand!D15</f>
        <v>0</v>
      </c>
      <c r="E35" s="216"/>
      <c r="F35" s="216">
        <f ca="1">SUMIFS(GuV_BwBil_Monat!$E34:$V34,GuV_BwBil_Monat!$E$4:$V$4,GuV_Bil_Jahr!F$5)+D35</f>
        <v>0</v>
      </c>
      <c r="G35" s="216"/>
      <c r="H35" s="216">
        <f ca="1">SUMIFS(GuV_BwBil_Monat!$E34:$V34,GuV_BwBil_Monat!$E$4:$V$4,GuV_Bil_Jahr!H$5)+F35</f>
        <v>0</v>
      </c>
    </row>
    <row r="36" spans="1:15764" ht="14.65" customHeight="1" x14ac:dyDescent="0.2">
      <c r="A36" s="33"/>
      <c r="B36" s="33"/>
      <c r="C36" s="173" t="s">
        <v>176</v>
      </c>
      <c r="D36" s="216">
        <f>Anfangsbestand!D16</f>
        <v>0</v>
      </c>
      <c r="E36" s="216"/>
      <c r="F36" s="216">
        <f ca="1">SUMIFS(GuV_BwBil_Monat!$E35:$V35,GuV_BwBil_Monat!$E$4:$V$4,GuV_Bil_Jahr!F$5)+D36</f>
        <v>0</v>
      </c>
      <c r="G36" s="216"/>
      <c r="H36" s="216">
        <f ca="1">SUMIFS(GuV_BwBil_Monat!$E35:$V35,GuV_BwBil_Monat!$E$4:$V$4,GuV_Bil_Jahr!H$5)+F36</f>
        <v>0</v>
      </c>
    </row>
    <row r="37" spans="1:15764" ht="7.5" customHeight="1" x14ac:dyDescent="0.2">
      <c r="A37" s="33"/>
      <c r="B37" s="33"/>
      <c r="C37" s="164"/>
      <c r="D37" s="216"/>
      <c r="E37" s="216"/>
      <c r="F37" s="216"/>
      <c r="G37" s="216"/>
      <c r="H37" s="216"/>
    </row>
    <row r="38" spans="1:15764" ht="14.65" customHeight="1" x14ac:dyDescent="0.2">
      <c r="A38" s="33"/>
      <c r="B38" s="33"/>
      <c r="C38" s="162" t="s">
        <v>173</v>
      </c>
      <c r="D38" s="163">
        <f>D39</f>
        <v>0</v>
      </c>
      <c r="E38" s="163"/>
      <c r="F38" s="163">
        <f>F39</f>
        <v>0</v>
      </c>
      <c r="G38" s="163"/>
      <c r="H38" s="163">
        <f t="shared" ref="H38" si="2">H39</f>
        <v>0</v>
      </c>
    </row>
    <row r="39" spans="1:15764" ht="14.65" customHeight="1" x14ac:dyDescent="0.2">
      <c r="A39" s="33"/>
      <c r="B39" s="33"/>
      <c r="C39" s="173" t="s">
        <v>94</v>
      </c>
      <c r="D39" s="216">
        <f>Anfangsbestand!D19</f>
        <v>0</v>
      </c>
      <c r="E39" s="216"/>
      <c r="F39" s="216">
        <f>SUMIFS(GuV_BwBil_Monat!$E38:$V38,GuV_BwBil_Monat!$E$4:$V$4,GuV_Bil_Jahr!F$5)+D39</f>
        <v>0</v>
      </c>
      <c r="G39" s="216"/>
      <c r="H39" s="216">
        <f>SUMIFS(GuV_BwBil_Monat!$E38:$V38,GuV_BwBil_Monat!$E$4:$V$4,GuV_Bil_Jahr!H$5)+F39</f>
        <v>0</v>
      </c>
    </row>
    <row r="40" spans="1:15764" ht="7.5" customHeight="1" thickBot="1" x14ac:dyDescent="0.25">
      <c r="A40" s="33"/>
      <c r="B40" s="33"/>
      <c r="C40" s="165"/>
      <c r="D40" s="166"/>
      <c r="E40" s="166"/>
      <c r="F40" s="166"/>
      <c r="G40" s="166"/>
      <c r="H40" s="166"/>
    </row>
    <row r="41" spans="1:15764" s="37" customFormat="1" ht="14.65" customHeight="1" thickTop="1" thickBot="1" x14ac:dyDescent="0.25">
      <c r="A41" s="35"/>
      <c r="B41" s="35"/>
      <c r="C41" s="217" t="s">
        <v>96</v>
      </c>
      <c r="D41" s="169">
        <f>D38+D33+D31</f>
        <v>0</v>
      </c>
      <c r="E41" s="321"/>
      <c r="F41" s="169">
        <f ca="1">F38+F33+F31</f>
        <v>0</v>
      </c>
      <c r="G41" s="321"/>
      <c r="H41" s="169">
        <f t="shared" ref="H41" ca="1" si="3">H38+H33+H31</f>
        <v>0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5"/>
      <c r="AD41" s="35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5"/>
      <c r="BB41" s="35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5"/>
      <c r="BZ41" s="35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5"/>
      <c r="CX41" s="35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5"/>
      <c r="DV41" s="35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5"/>
      <c r="ET41" s="35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5"/>
      <c r="FR41" s="35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5"/>
      <c r="GP41" s="35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5"/>
      <c r="HN41" s="35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5"/>
      <c r="IL41" s="35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5"/>
      <c r="JJ41" s="35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5"/>
      <c r="KH41" s="35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5"/>
      <c r="LF41" s="35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5"/>
      <c r="MD41" s="35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5"/>
      <c r="NB41" s="35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5"/>
      <c r="NZ41" s="35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5"/>
      <c r="OX41" s="35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5"/>
      <c r="PV41" s="35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5"/>
      <c r="QT41" s="35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5"/>
      <c r="RR41" s="35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5"/>
      <c r="SP41" s="35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5"/>
      <c r="TN41" s="35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5"/>
      <c r="UL41" s="35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5"/>
      <c r="VJ41" s="35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5"/>
      <c r="WH41" s="35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5"/>
      <c r="XF41" s="35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5"/>
      <c r="YD41" s="35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5"/>
      <c r="ZB41" s="35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5"/>
      <c r="ZZ41" s="35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5"/>
      <c r="AAX41" s="35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5"/>
      <c r="ABV41" s="35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5"/>
      <c r="ACT41" s="35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5"/>
      <c r="ADR41" s="35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5"/>
      <c r="AEP41" s="35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5"/>
      <c r="AFN41" s="35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5"/>
      <c r="AGL41" s="35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5"/>
      <c r="AHJ41" s="35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5"/>
      <c r="AIH41" s="35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5"/>
      <c r="AJF41" s="35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5"/>
      <c r="AKD41" s="35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5"/>
      <c r="ALB41" s="35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6"/>
      <c r="ALP41" s="36"/>
      <c r="ALQ41" s="36"/>
      <c r="ALR41" s="36"/>
      <c r="ALS41" s="36"/>
      <c r="ALT41" s="36"/>
      <c r="ALU41" s="36"/>
      <c r="ALV41" s="36"/>
      <c r="ALW41" s="36"/>
      <c r="ALX41" s="36"/>
      <c r="ALY41" s="35"/>
      <c r="ALZ41" s="35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6"/>
      <c r="AMO41" s="36"/>
      <c r="AMP41" s="36"/>
      <c r="AMQ41" s="36"/>
      <c r="AMR41" s="36"/>
      <c r="AMS41" s="36"/>
      <c r="AMT41" s="36"/>
      <c r="AMU41" s="36"/>
      <c r="AMV41" s="36"/>
      <c r="AMW41" s="35"/>
      <c r="AMX41" s="35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6"/>
      <c r="ANQ41" s="36"/>
      <c r="ANR41" s="36"/>
      <c r="ANS41" s="36"/>
      <c r="ANT41" s="36"/>
      <c r="ANU41" s="35"/>
      <c r="ANV41" s="35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6"/>
      <c r="AOS41" s="35"/>
      <c r="AOT41" s="35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5"/>
      <c r="APR41" s="35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6"/>
      <c r="AQF41" s="36"/>
      <c r="AQG41" s="36"/>
      <c r="AQH41" s="36"/>
      <c r="AQI41" s="36"/>
      <c r="AQJ41" s="36"/>
      <c r="AQK41" s="36"/>
      <c r="AQL41" s="36"/>
      <c r="AQM41" s="36"/>
      <c r="AQN41" s="36"/>
      <c r="AQO41" s="35"/>
      <c r="AQP41" s="35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6"/>
      <c r="ARD41" s="36"/>
      <c r="ARE41" s="36"/>
      <c r="ARF41" s="36"/>
      <c r="ARG41" s="36"/>
      <c r="ARH41" s="36"/>
      <c r="ARI41" s="36"/>
      <c r="ARJ41" s="36"/>
      <c r="ARK41" s="36"/>
      <c r="ARL41" s="36"/>
      <c r="ARM41" s="35"/>
      <c r="ARN41" s="35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6"/>
      <c r="ASB41" s="36"/>
      <c r="ASC41" s="36"/>
      <c r="ASD41" s="36"/>
      <c r="ASE41" s="36"/>
      <c r="ASF41" s="36"/>
      <c r="ASG41" s="36"/>
      <c r="ASH41" s="36"/>
      <c r="ASI41" s="36"/>
      <c r="ASJ41" s="36"/>
      <c r="ASK41" s="35"/>
      <c r="ASL41" s="35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6"/>
      <c r="ATA41" s="36"/>
      <c r="ATB41" s="36"/>
      <c r="ATC41" s="36"/>
      <c r="ATD41" s="36"/>
      <c r="ATE41" s="36"/>
      <c r="ATF41" s="36"/>
      <c r="ATG41" s="36"/>
      <c r="ATH41" s="36"/>
      <c r="ATI41" s="35"/>
      <c r="ATJ41" s="35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6"/>
      <c r="AUC41" s="36"/>
      <c r="AUD41" s="36"/>
      <c r="AUE41" s="36"/>
      <c r="AUF41" s="36"/>
      <c r="AUG41" s="35"/>
      <c r="AUH41" s="35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6"/>
      <c r="AVE41" s="35"/>
      <c r="AVF41" s="35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5"/>
      <c r="AWD41" s="35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6"/>
      <c r="AWR41" s="36"/>
      <c r="AWS41" s="36"/>
      <c r="AWT41" s="36"/>
      <c r="AWU41" s="36"/>
      <c r="AWV41" s="36"/>
      <c r="AWW41" s="36"/>
      <c r="AWX41" s="36"/>
      <c r="AWY41" s="36"/>
      <c r="AWZ41" s="36"/>
      <c r="AXA41" s="35"/>
      <c r="AXB41" s="35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6"/>
      <c r="AXP41" s="36"/>
      <c r="AXQ41" s="36"/>
      <c r="AXR41" s="36"/>
      <c r="AXS41" s="36"/>
      <c r="AXT41" s="36"/>
      <c r="AXU41" s="36"/>
      <c r="AXV41" s="36"/>
      <c r="AXW41" s="36"/>
      <c r="AXX41" s="36"/>
      <c r="AXY41" s="35"/>
      <c r="AXZ41" s="35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6"/>
      <c r="AYN41" s="36"/>
      <c r="AYO41" s="36"/>
      <c r="AYP41" s="36"/>
      <c r="AYQ41" s="36"/>
      <c r="AYR41" s="36"/>
      <c r="AYS41" s="36"/>
      <c r="AYT41" s="36"/>
      <c r="AYU41" s="36"/>
      <c r="AYV41" s="36"/>
      <c r="AYW41" s="35"/>
      <c r="AYX41" s="35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6"/>
      <c r="AZM41" s="36"/>
      <c r="AZN41" s="36"/>
      <c r="AZO41" s="36"/>
      <c r="AZP41" s="36"/>
      <c r="AZQ41" s="36"/>
      <c r="AZR41" s="36"/>
      <c r="AZS41" s="36"/>
      <c r="AZT41" s="36"/>
      <c r="AZU41" s="35"/>
      <c r="AZV41" s="35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6"/>
      <c r="BAO41" s="36"/>
      <c r="BAP41" s="36"/>
      <c r="BAQ41" s="36"/>
      <c r="BAR41" s="36"/>
      <c r="BAS41" s="35"/>
      <c r="BAT41" s="35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6"/>
      <c r="BBQ41" s="35"/>
      <c r="BBR41" s="35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5"/>
      <c r="BCP41" s="35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6"/>
      <c r="BDD41" s="36"/>
      <c r="BDE41" s="36"/>
      <c r="BDF41" s="36"/>
      <c r="BDG41" s="36"/>
      <c r="BDH41" s="36"/>
      <c r="BDI41" s="36"/>
      <c r="BDJ41" s="36"/>
      <c r="BDK41" s="36"/>
      <c r="BDL41" s="36"/>
      <c r="BDM41" s="35"/>
      <c r="BDN41" s="35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6"/>
      <c r="BEB41" s="36"/>
      <c r="BEC41" s="36"/>
      <c r="BED41" s="36"/>
      <c r="BEE41" s="36"/>
      <c r="BEF41" s="36"/>
      <c r="BEG41" s="36"/>
      <c r="BEH41" s="36"/>
      <c r="BEI41" s="36"/>
      <c r="BEJ41" s="36"/>
      <c r="BEK41" s="35"/>
      <c r="BEL41" s="35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6"/>
      <c r="BEZ41" s="36"/>
      <c r="BFA41" s="36"/>
      <c r="BFB41" s="36"/>
      <c r="BFC41" s="36"/>
      <c r="BFD41" s="36"/>
      <c r="BFE41" s="36"/>
      <c r="BFF41" s="36"/>
      <c r="BFG41" s="36"/>
      <c r="BFH41" s="36"/>
      <c r="BFI41" s="35"/>
      <c r="BFJ41" s="35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6"/>
      <c r="BFY41" s="36"/>
      <c r="BFZ41" s="36"/>
      <c r="BGA41" s="36"/>
      <c r="BGB41" s="36"/>
      <c r="BGC41" s="36"/>
      <c r="BGD41" s="36"/>
      <c r="BGE41" s="36"/>
      <c r="BGF41" s="36"/>
      <c r="BGG41" s="35"/>
      <c r="BGH41" s="35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6"/>
      <c r="BHA41" s="36"/>
      <c r="BHB41" s="36"/>
      <c r="BHC41" s="36"/>
      <c r="BHD41" s="36"/>
      <c r="BHE41" s="35"/>
      <c r="BHF41" s="35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6"/>
      <c r="BIC41" s="35"/>
      <c r="BID41" s="35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5"/>
      <c r="BJB41" s="35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6"/>
      <c r="BJP41" s="36"/>
      <c r="BJQ41" s="36"/>
      <c r="BJR41" s="36"/>
      <c r="BJS41" s="36"/>
      <c r="BJT41" s="36"/>
      <c r="BJU41" s="36"/>
      <c r="BJV41" s="36"/>
      <c r="BJW41" s="36"/>
      <c r="BJX41" s="36"/>
      <c r="BJY41" s="35"/>
      <c r="BJZ41" s="35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6"/>
      <c r="BKN41" s="36"/>
      <c r="BKO41" s="36"/>
      <c r="BKP41" s="36"/>
      <c r="BKQ41" s="36"/>
      <c r="BKR41" s="36"/>
      <c r="BKS41" s="36"/>
      <c r="BKT41" s="36"/>
      <c r="BKU41" s="36"/>
      <c r="BKV41" s="36"/>
      <c r="BKW41" s="35"/>
      <c r="BKX41" s="35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6"/>
      <c r="BLL41" s="36"/>
      <c r="BLM41" s="36"/>
      <c r="BLN41" s="36"/>
      <c r="BLO41" s="36"/>
      <c r="BLP41" s="36"/>
      <c r="BLQ41" s="36"/>
      <c r="BLR41" s="36"/>
      <c r="BLS41" s="36"/>
      <c r="BLT41" s="36"/>
      <c r="BLU41" s="35"/>
      <c r="BLV41" s="35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6"/>
      <c r="BMK41" s="36"/>
      <c r="BML41" s="36"/>
      <c r="BMM41" s="36"/>
      <c r="BMN41" s="36"/>
      <c r="BMO41" s="36"/>
      <c r="BMP41" s="36"/>
      <c r="BMQ41" s="36"/>
      <c r="BMR41" s="36"/>
      <c r="BMS41" s="35"/>
      <c r="BMT41" s="35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6"/>
      <c r="BNM41" s="36"/>
      <c r="BNN41" s="36"/>
      <c r="BNO41" s="36"/>
      <c r="BNP41" s="36"/>
      <c r="BNQ41" s="35"/>
      <c r="BNR41" s="35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6"/>
      <c r="BOO41" s="35"/>
      <c r="BOP41" s="35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5"/>
      <c r="BPN41" s="35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6"/>
      <c r="BQB41" s="36"/>
      <c r="BQC41" s="36"/>
      <c r="BQD41" s="36"/>
      <c r="BQE41" s="36"/>
      <c r="BQF41" s="36"/>
      <c r="BQG41" s="36"/>
      <c r="BQH41" s="36"/>
      <c r="BQI41" s="36"/>
      <c r="BQJ41" s="36"/>
      <c r="BQK41" s="35"/>
      <c r="BQL41" s="35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6"/>
      <c r="BQZ41" s="36"/>
      <c r="BRA41" s="36"/>
      <c r="BRB41" s="36"/>
      <c r="BRC41" s="36"/>
      <c r="BRD41" s="36"/>
      <c r="BRE41" s="36"/>
      <c r="BRF41" s="36"/>
      <c r="BRG41" s="36"/>
      <c r="BRH41" s="36"/>
      <c r="BRI41" s="35"/>
      <c r="BRJ41" s="35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6"/>
      <c r="BRX41" s="36"/>
      <c r="BRY41" s="36"/>
      <c r="BRZ41" s="36"/>
      <c r="BSA41" s="36"/>
      <c r="BSB41" s="36"/>
      <c r="BSC41" s="36"/>
      <c r="BSD41" s="36"/>
      <c r="BSE41" s="36"/>
      <c r="BSF41" s="36"/>
      <c r="BSG41" s="35"/>
      <c r="BSH41" s="35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6"/>
      <c r="BSW41" s="36"/>
      <c r="BSX41" s="36"/>
      <c r="BSY41" s="36"/>
      <c r="BSZ41" s="36"/>
      <c r="BTA41" s="36"/>
      <c r="BTB41" s="36"/>
      <c r="BTC41" s="36"/>
      <c r="BTD41" s="36"/>
      <c r="BTE41" s="35"/>
      <c r="BTF41" s="35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6"/>
      <c r="BTY41" s="36"/>
      <c r="BTZ41" s="36"/>
      <c r="BUA41" s="36"/>
      <c r="BUB41" s="36"/>
      <c r="BUC41" s="35"/>
      <c r="BUD41" s="35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6"/>
      <c r="BVA41" s="35"/>
      <c r="BVB41" s="35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5"/>
      <c r="BVZ41" s="35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6"/>
      <c r="BWN41" s="36"/>
      <c r="BWO41" s="36"/>
      <c r="BWP41" s="36"/>
      <c r="BWQ41" s="36"/>
      <c r="BWR41" s="36"/>
      <c r="BWS41" s="36"/>
      <c r="BWT41" s="36"/>
      <c r="BWU41" s="36"/>
      <c r="BWV41" s="36"/>
      <c r="BWW41" s="35"/>
      <c r="BWX41" s="35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6"/>
      <c r="BXL41" s="36"/>
      <c r="BXM41" s="36"/>
      <c r="BXN41" s="36"/>
      <c r="BXO41" s="36"/>
      <c r="BXP41" s="36"/>
      <c r="BXQ41" s="36"/>
      <c r="BXR41" s="36"/>
      <c r="BXS41" s="36"/>
      <c r="BXT41" s="36"/>
      <c r="BXU41" s="35"/>
      <c r="BXV41" s="35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6"/>
      <c r="BYJ41" s="36"/>
      <c r="BYK41" s="36"/>
      <c r="BYL41" s="36"/>
      <c r="BYM41" s="36"/>
      <c r="BYN41" s="36"/>
      <c r="BYO41" s="36"/>
      <c r="BYP41" s="36"/>
      <c r="BYQ41" s="36"/>
      <c r="BYR41" s="36"/>
      <c r="BYS41" s="35"/>
      <c r="BYT41" s="35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6"/>
      <c r="BZI41" s="36"/>
      <c r="BZJ41" s="36"/>
      <c r="BZK41" s="36"/>
      <c r="BZL41" s="36"/>
      <c r="BZM41" s="36"/>
      <c r="BZN41" s="36"/>
      <c r="BZO41" s="36"/>
      <c r="BZP41" s="36"/>
      <c r="BZQ41" s="35"/>
      <c r="BZR41" s="35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6"/>
      <c r="CAK41" s="36"/>
      <c r="CAL41" s="36"/>
      <c r="CAM41" s="36"/>
      <c r="CAN41" s="36"/>
      <c r="CAO41" s="35"/>
      <c r="CAP41" s="35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6"/>
      <c r="CBM41" s="35"/>
      <c r="CBN41" s="35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5"/>
      <c r="CCL41" s="35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6"/>
      <c r="CCZ41" s="36"/>
      <c r="CDA41" s="36"/>
      <c r="CDB41" s="36"/>
      <c r="CDC41" s="36"/>
      <c r="CDD41" s="36"/>
      <c r="CDE41" s="36"/>
      <c r="CDF41" s="36"/>
      <c r="CDG41" s="36"/>
      <c r="CDH41" s="36"/>
      <c r="CDI41" s="35"/>
      <c r="CDJ41" s="35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6"/>
      <c r="CDX41" s="36"/>
      <c r="CDY41" s="36"/>
      <c r="CDZ41" s="36"/>
      <c r="CEA41" s="36"/>
      <c r="CEB41" s="36"/>
      <c r="CEC41" s="36"/>
      <c r="CED41" s="36"/>
      <c r="CEE41" s="36"/>
      <c r="CEF41" s="36"/>
      <c r="CEG41" s="35"/>
      <c r="CEH41" s="35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6"/>
      <c r="CEV41" s="36"/>
      <c r="CEW41" s="36"/>
      <c r="CEX41" s="36"/>
      <c r="CEY41" s="36"/>
      <c r="CEZ41" s="36"/>
      <c r="CFA41" s="36"/>
      <c r="CFB41" s="36"/>
      <c r="CFC41" s="36"/>
      <c r="CFD41" s="36"/>
      <c r="CFE41" s="35"/>
      <c r="CFF41" s="35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6"/>
      <c r="CFU41" s="36"/>
      <c r="CFV41" s="36"/>
      <c r="CFW41" s="36"/>
      <c r="CFX41" s="36"/>
      <c r="CFY41" s="36"/>
      <c r="CFZ41" s="36"/>
      <c r="CGA41" s="36"/>
      <c r="CGB41" s="36"/>
      <c r="CGC41" s="35"/>
      <c r="CGD41" s="35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6"/>
      <c r="CGW41" s="36"/>
      <c r="CGX41" s="36"/>
      <c r="CGY41" s="36"/>
      <c r="CGZ41" s="36"/>
      <c r="CHA41" s="35"/>
      <c r="CHB41" s="35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6"/>
      <c r="CHY41" s="35"/>
      <c r="CHZ41" s="35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5"/>
      <c r="CIX41" s="35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6"/>
      <c r="CJL41" s="36"/>
      <c r="CJM41" s="36"/>
      <c r="CJN41" s="36"/>
      <c r="CJO41" s="36"/>
      <c r="CJP41" s="36"/>
      <c r="CJQ41" s="36"/>
      <c r="CJR41" s="36"/>
      <c r="CJS41" s="36"/>
      <c r="CJT41" s="36"/>
      <c r="CJU41" s="35"/>
      <c r="CJV41" s="35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6"/>
      <c r="CKJ41" s="36"/>
      <c r="CKK41" s="36"/>
      <c r="CKL41" s="36"/>
      <c r="CKM41" s="36"/>
      <c r="CKN41" s="36"/>
      <c r="CKO41" s="36"/>
      <c r="CKP41" s="36"/>
      <c r="CKQ41" s="36"/>
      <c r="CKR41" s="36"/>
      <c r="CKS41" s="35"/>
      <c r="CKT41" s="35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6"/>
      <c r="CLH41" s="36"/>
      <c r="CLI41" s="36"/>
      <c r="CLJ41" s="36"/>
      <c r="CLK41" s="36"/>
      <c r="CLL41" s="36"/>
      <c r="CLM41" s="36"/>
      <c r="CLN41" s="36"/>
      <c r="CLO41" s="36"/>
      <c r="CLP41" s="36"/>
      <c r="CLQ41" s="35"/>
      <c r="CLR41" s="35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6"/>
      <c r="CMG41" s="36"/>
      <c r="CMH41" s="36"/>
      <c r="CMI41" s="36"/>
      <c r="CMJ41" s="36"/>
      <c r="CMK41" s="36"/>
      <c r="CML41" s="36"/>
      <c r="CMM41" s="36"/>
      <c r="CMN41" s="36"/>
      <c r="CMO41" s="35"/>
      <c r="CMP41" s="35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6"/>
      <c r="CNI41" s="36"/>
      <c r="CNJ41" s="36"/>
      <c r="CNK41" s="36"/>
      <c r="CNL41" s="36"/>
      <c r="CNM41" s="35"/>
      <c r="CNN41" s="35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6"/>
      <c r="COK41" s="35"/>
      <c r="COL41" s="35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5"/>
      <c r="CPJ41" s="35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6"/>
      <c r="CPX41" s="36"/>
      <c r="CPY41" s="36"/>
      <c r="CPZ41" s="36"/>
      <c r="CQA41" s="36"/>
      <c r="CQB41" s="36"/>
      <c r="CQC41" s="36"/>
      <c r="CQD41" s="36"/>
      <c r="CQE41" s="36"/>
      <c r="CQF41" s="36"/>
      <c r="CQG41" s="35"/>
      <c r="CQH41" s="35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6"/>
      <c r="CQV41" s="36"/>
      <c r="CQW41" s="36"/>
      <c r="CQX41" s="36"/>
      <c r="CQY41" s="36"/>
      <c r="CQZ41" s="36"/>
      <c r="CRA41" s="36"/>
      <c r="CRB41" s="36"/>
      <c r="CRC41" s="36"/>
      <c r="CRD41" s="36"/>
      <c r="CRE41" s="35"/>
      <c r="CRF41" s="35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6"/>
      <c r="CRT41" s="36"/>
      <c r="CRU41" s="36"/>
      <c r="CRV41" s="36"/>
      <c r="CRW41" s="36"/>
      <c r="CRX41" s="36"/>
      <c r="CRY41" s="36"/>
      <c r="CRZ41" s="36"/>
      <c r="CSA41" s="36"/>
      <c r="CSB41" s="36"/>
      <c r="CSC41" s="35"/>
      <c r="CSD41" s="35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6"/>
      <c r="CSS41" s="36"/>
      <c r="CST41" s="36"/>
      <c r="CSU41" s="36"/>
      <c r="CSV41" s="36"/>
      <c r="CSW41" s="36"/>
      <c r="CSX41" s="36"/>
      <c r="CSY41" s="36"/>
      <c r="CSZ41" s="36"/>
      <c r="CTA41" s="35"/>
      <c r="CTB41" s="35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6"/>
      <c r="CTU41" s="36"/>
      <c r="CTV41" s="36"/>
      <c r="CTW41" s="36"/>
      <c r="CTX41" s="36"/>
      <c r="CTY41" s="35"/>
      <c r="CTZ41" s="35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6"/>
      <c r="CUW41" s="35"/>
      <c r="CUX41" s="35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5"/>
      <c r="CVV41" s="35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6"/>
      <c r="CWJ41" s="36"/>
      <c r="CWK41" s="36"/>
      <c r="CWL41" s="36"/>
      <c r="CWM41" s="36"/>
      <c r="CWN41" s="36"/>
      <c r="CWO41" s="36"/>
      <c r="CWP41" s="36"/>
      <c r="CWQ41" s="36"/>
      <c r="CWR41" s="36"/>
      <c r="CWS41" s="35"/>
      <c r="CWT41" s="35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6"/>
      <c r="CXH41" s="36"/>
      <c r="CXI41" s="36"/>
      <c r="CXJ41" s="36"/>
      <c r="CXK41" s="36"/>
      <c r="CXL41" s="36"/>
      <c r="CXM41" s="36"/>
      <c r="CXN41" s="36"/>
      <c r="CXO41" s="36"/>
      <c r="CXP41" s="36"/>
      <c r="CXQ41" s="35"/>
      <c r="CXR41" s="35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6"/>
      <c r="CYF41" s="36"/>
      <c r="CYG41" s="36"/>
      <c r="CYH41" s="36"/>
      <c r="CYI41" s="36"/>
      <c r="CYJ41" s="36"/>
      <c r="CYK41" s="36"/>
      <c r="CYL41" s="36"/>
      <c r="CYM41" s="36"/>
      <c r="CYN41" s="36"/>
      <c r="CYO41" s="35"/>
      <c r="CYP41" s="35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6"/>
      <c r="CZE41" s="36"/>
      <c r="CZF41" s="36"/>
      <c r="CZG41" s="36"/>
      <c r="CZH41" s="36"/>
      <c r="CZI41" s="36"/>
      <c r="CZJ41" s="36"/>
      <c r="CZK41" s="36"/>
      <c r="CZL41" s="36"/>
      <c r="CZM41" s="35"/>
      <c r="CZN41" s="35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6"/>
      <c r="DAG41" s="36"/>
      <c r="DAH41" s="36"/>
      <c r="DAI41" s="36"/>
      <c r="DAJ41" s="36"/>
      <c r="DAK41" s="35"/>
      <c r="DAL41" s="35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6"/>
      <c r="DBI41" s="35"/>
      <c r="DBJ41" s="35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5"/>
      <c r="DCH41" s="35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6"/>
      <c r="DCV41" s="36"/>
      <c r="DCW41" s="36"/>
      <c r="DCX41" s="36"/>
      <c r="DCY41" s="36"/>
      <c r="DCZ41" s="36"/>
      <c r="DDA41" s="36"/>
      <c r="DDB41" s="36"/>
      <c r="DDC41" s="36"/>
      <c r="DDD41" s="36"/>
      <c r="DDE41" s="35"/>
      <c r="DDF41" s="35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6"/>
      <c r="DDT41" s="36"/>
      <c r="DDU41" s="36"/>
      <c r="DDV41" s="36"/>
      <c r="DDW41" s="36"/>
      <c r="DDX41" s="36"/>
      <c r="DDY41" s="36"/>
      <c r="DDZ41" s="36"/>
      <c r="DEA41" s="36"/>
      <c r="DEB41" s="36"/>
      <c r="DEC41" s="35"/>
      <c r="DED41" s="35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6"/>
      <c r="DER41" s="36"/>
      <c r="DES41" s="36"/>
      <c r="DET41" s="36"/>
      <c r="DEU41" s="36"/>
      <c r="DEV41" s="36"/>
      <c r="DEW41" s="36"/>
      <c r="DEX41" s="36"/>
      <c r="DEY41" s="36"/>
      <c r="DEZ41" s="36"/>
      <c r="DFA41" s="35"/>
      <c r="DFB41" s="35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6"/>
      <c r="DFQ41" s="36"/>
      <c r="DFR41" s="36"/>
      <c r="DFS41" s="36"/>
      <c r="DFT41" s="36"/>
      <c r="DFU41" s="36"/>
      <c r="DFV41" s="36"/>
      <c r="DFW41" s="36"/>
      <c r="DFX41" s="36"/>
      <c r="DFY41" s="35"/>
      <c r="DFZ41" s="35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6"/>
      <c r="DGS41" s="36"/>
      <c r="DGT41" s="36"/>
      <c r="DGU41" s="36"/>
      <c r="DGV41" s="36"/>
      <c r="DGW41" s="35"/>
      <c r="DGX41" s="35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6"/>
      <c r="DHU41" s="35"/>
      <c r="DHV41" s="35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5"/>
      <c r="DIT41" s="35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6"/>
      <c r="DJH41" s="36"/>
      <c r="DJI41" s="36"/>
      <c r="DJJ41" s="36"/>
      <c r="DJK41" s="36"/>
      <c r="DJL41" s="36"/>
      <c r="DJM41" s="36"/>
      <c r="DJN41" s="36"/>
      <c r="DJO41" s="36"/>
      <c r="DJP41" s="36"/>
      <c r="DJQ41" s="35"/>
      <c r="DJR41" s="35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6"/>
      <c r="DKF41" s="36"/>
      <c r="DKG41" s="36"/>
      <c r="DKH41" s="36"/>
      <c r="DKI41" s="36"/>
      <c r="DKJ41" s="36"/>
      <c r="DKK41" s="36"/>
      <c r="DKL41" s="36"/>
      <c r="DKM41" s="36"/>
      <c r="DKN41" s="36"/>
      <c r="DKO41" s="35"/>
      <c r="DKP41" s="35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6"/>
      <c r="DLD41" s="36"/>
      <c r="DLE41" s="36"/>
      <c r="DLF41" s="36"/>
      <c r="DLG41" s="36"/>
      <c r="DLH41" s="36"/>
      <c r="DLI41" s="36"/>
      <c r="DLJ41" s="36"/>
      <c r="DLK41" s="36"/>
      <c r="DLL41" s="36"/>
      <c r="DLM41" s="35"/>
      <c r="DLN41" s="35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6"/>
      <c r="DMC41" s="36"/>
      <c r="DMD41" s="36"/>
      <c r="DME41" s="36"/>
      <c r="DMF41" s="36"/>
      <c r="DMG41" s="36"/>
      <c r="DMH41" s="36"/>
      <c r="DMI41" s="36"/>
      <c r="DMJ41" s="36"/>
      <c r="DMK41" s="35"/>
      <c r="DML41" s="35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6"/>
      <c r="DNE41" s="36"/>
      <c r="DNF41" s="36"/>
      <c r="DNG41" s="36"/>
      <c r="DNH41" s="36"/>
      <c r="DNI41" s="35"/>
      <c r="DNJ41" s="35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6"/>
      <c r="DOG41" s="35"/>
      <c r="DOH41" s="35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5"/>
      <c r="DPF41" s="35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6"/>
      <c r="DPT41" s="36"/>
      <c r="DPU41" s="36"/>
      <c r="DPV41" s="36"/>
      <c r="DPW41" s="36"/>
      <c r="DPX41" s="36"/>
      <c r="DPY41" s="36"/>
      <c r="DPZ41" s="36"/>
      <c r="DQA41" s="36"/>
      <c r="DQB41" s="36"/>
      <c r="DQC41" s="35"/>
      <c r="DQD41" s="35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6"/>
      <c r="DQR41" s="36"/>
      <c r="DQS41" s="36"/>
      <c r="DQT41" s="36"/>
      <c r="DQU41" s="36"/>
      <c r="DQV41" s="36"/>
      <c r="DQW41" s="36"/>
      <c r="DQX41" s="36"/>
      <c r="DQY41" s="36"/>
      <c r="DQZ41" s="36"/>
      <c r="DRA41" s="35"/>
      <c r="DRB41" s="35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6"/>
      <c r="DRP41" s="36"/>
      <c r="DRQ41" s="36"/>
      <c r="DRR41" s="36"/>
      <c r="DRS41" s="36"/>
      <c r="DRT41" s="36"/>
      <c r="DRU41" s="36"/>
      <c r="DRV41" s="36"/>
      <c r="DRW41" s="36"/>
      <c r="DRX41" s="36"/>
      <c r="DRY41" s="35"/>
      <c r="DRZ41" s="35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6"/>
      <c r="DSO41" s="36"/>
      <c r="DSP41" s="36"/>
      <c r="DSQ41" s="36"/>
      <c r="DSR41" s="36"/>
      <c r="DSS41" s="36"/>
      <c r="DST41" s="36"/>
      <c r="DSU41" s="36"/>
      <c r="DSV41" s="36"/>
      <c r="DSW41" s="35"/>
      <c r="DSX41" s="35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6"/>
      <c r="DTQ41" s="36"/>
      <c r="DTR41" s="36"/>
      <c r="DTS41" s="36"/>
      <c r="DTT41" s="36"/>
      <c r="DTU41" s="35"/>
      <c r="DTV41" s="35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6"/>
      <c r="DUS41" s="35"/>
      <c r="DUT41" s="35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5"/>
      <c r="DVR41" s="35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6"/>
      <c r="DWF41" s="36"/>
      <c r="DWG41" s="36"/>
      <c r="DWH41" s="36"/>
      <c r="DWI41" s="36"/>
      <c r="DWJ41" s="36"/>
      <c r="DWK41" s="36"/>
      <c r="DWL41" s="36"/>
      <c r="DWM41" s="36"/>
      <c r="DWN41" s="36"/>
      <c r="DWO41" s="35"/>
      <c r="DWP41" s="35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6"/>
      <c r="DXD41" s="36"/>
      <c r="DXE41" s="36"/>
      <c r="DXF41" s="36"/>
      <c r="DXG41" s="36"/>
      <c r="DXH41" s="36"/>
      <c r="DXI41" s="36"/>
      <c r="DXJ41" s="36"/>
      <c r="DXK41" s="36"/>
      <c r="DXL41" s="36"/>
      <c r="DXM41" s="35"/>
      <c r="DXN41" s="35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6"/>
      <c r="DYB41" s="36"/>
      <c r="DYC41" s="36"/>
      <c r="DYD41" s="36"/>
      <c r="DYE41" s="36"/>
      <c r="DYF41" s="36"/>
      <c r="DYG41" s="36"/>
      <c r="DYH41" s="36"/>
      <c r="DYI41" s="36"/>
      <c r="DYJ41" s="36"/>
      <c r="DYK41" s="35"/>
      <c r="DYL41" s="35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6"/>
      <c r="DZA41" s="36"/>
      <c r="DZB41" s="36"/>
      <c r="DZC41" s="36"/>
      <c r="DZD41" s="36"/>
      <c r="DZE41" s="36"/>
      <c r="DZF41" s="36"/>
      <c r="DZG41" s="36"/>
      <c r="DZH41" s="36"/>
      <c r="DZI41" s="35"/>
      <c r="DZJ41" s="35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6"/>
      <c r="EAC41" s="36"/>
      <c r="EAD41" s="36"/>
      <c r="EAE41" s="36"/>
      <c r="EAF41" s="36"/>
      <c r="EAG41" s="35"/>
      <c r="EAH41" s="35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6"/>
      <c r="EBE41" s="35"/>
      <c r="EBF41" s="35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5"/>
      <c r="ECD41" s="35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6"/>
      <c r="ECR41" s="36"/>
      <c r="ECS41" s="36"/>
      <c r="ECT41" s="36"/>
      <c r="ECU41" s="36"/>
      <c r="ECV41" s="36"/>
      <c r="ECW41" s="36"/>
      <c r="ECX41" s="36"/>
      <c r="ECY41" s="36"/>
      <c r="ECZ41" s="36"/>
      <c r="EDA41" s="35"/>
      <c r="EDB41" s="35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6"/>
      <c r="EDP41" s="36"/>
      <c r="EDQ41" s="36"/>
      <c r="EDR41" s="36"/>
      <c r="EDS41" s="36"/>
      <c r="EDT41" s="36"/>
      <c r="EDU41" s="36"/>
      <c r="EDV41" s="36"/>
      <c r="EDW41" s="36"/>
      <c r="EDX41" s="36"/>
      <c r="EDY41" s="35"/>
      <c r="EDZ41" s="35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6"/>
      <c r="EEN41" s="36"/>
      <c r="EEO41" s="36"/>
      <c r="EEP41" s="36"/>
      <c r="EEQ41" s="36"/>
      <c r="EER41" s="36"/>
      <c r="EES41" s="36"/>
      <c r="EET41" s="36"/>
      <c r="EEU41" s="36"/>
      <c r="EEV41" s="36"/>
      <c r="EEW41" s="35"/>
      <c r="EEX41" s="35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6"/>
      <c r="EFM41" s="36"/>
      <c r="EFN41" s="36"/>
      <c r="EFO41" s="36"/>
      <c r="EFP41" s="36"/>
      <c r="EFQ41" s="36"/>
      <c r="EFR41" s="36"/>
      <c r="EFS41" s="36"/>
      <c r="EFT41" s="36"/>
      <c r="EFU41" s="35"/>
      <c r="EFV41" s="35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6"/>
      <c r="EGO41" s="36"/>
      <c r="EGP41" s="36"/>
      <c r="EGQ41" s="36"/>
      <c r="EGR41" s="36"/>
      <c r="EGS41" s="35"/>
      <c r="EGT41" s="35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6"/>
      <c r="EHQ41" s="35"/>
      <c r="EHR41" s="35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5"/>
      <c r="EIP41" s="35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6"/>
      <c r="EJD41" s="36"/>
      <c r="EJE41" s="36"/>
      <c r="EJF41" s="36"/>
      <c r="EJG41" s="36"/>
      <c r="EJH41" s="36"/>
      <c r="EJI41" s="36"/>
      <c r="EJJ41" s="36"/>
      <c r="EJK41" s="36"/>
      <c r="EJL41" s="36"/>
      <c r="EJM41" s="35"/>
      <c r="EJN41" s="35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6"/>
      <c r="EKB41" s="36"/>
      <c r="EKC41" s="36"/>
      <c r="EKD41" s="36"/>
      <c r="EKE41" s="36"/>
      <c r="EKF41" s="36"/>
      <c r="EKG41" s="36"/>
      <c r="EKH41" s="36"/>
      <c r="EKI41" s="36"/>
      <c r="EKJ41" s="36"/>
      <c r="EKK41" s="35"/>
      <c r="EKL41" s="35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6"/>
      <c r="EKZ41" s="36"/>
      <c r="ELA41" s="36"/>
      <c r="ELB41" s="36"/>
      <c r="ELC41" s="36"/>
      <c r="ELD41" s="36"/>
      <c r="ELE41" s="36"/>
      <c r="ELF41" s="36"/>
      <c r="ELG41" s="36"/>
      <c r="ELH41" s="36"/>
      <c r="ELI41" s="35"/>
      <c r="ELJ41" s="35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6"/>
      <c r="ELY41" s="36"/>
      <c r="ELZ41" s="36"/>
      <c r="EMA41" s="36"/>
      <c r="EMB41" s="36"/>
      <c r="EMC41" s="36"/>
      <c r="EMD41" s="36"/>
      <c r="EME41" s="36"/>
      <c r="EMF41" s="36"/>
      <c r="EMG41" s="35"/>
      <c r="EMH41" s="35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6"/>
      <c r="ENA41" s="36"/>
      <c r="ENB41" s="36"/>
      <c r="ENC41" s="36"/>
      <c r="END41" s="36"/>
      <c r="ENE41" s="35"/>
      <c r="ENF41" s="35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6"/>
      <c r="EOC41" s="35"/>
      <c r="EOD41" s="35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5"/>
      <c r="EPB41" s="35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6"/>
      <c r="EPP41" s="36"/>
      <c r="EPQ41" s="36"/>
      <c r="EPR41" s="36"/>
      <c r="EPS41" s="36"/>
      <c r="EPT41" s="36"/>
      <c r="EPU41" s="36"/>
      <c r="EPV41" s="36"/>
      <c r="EPW41" s="36"/>
      <c r="EPX41" s="36"/>
      <c r="EPY41" s="35"/>
      <c r="EPZ41" s="35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6"/>
      <c r="EQN41" s="36"/>
      <c r="EQO41" s="36"/>
      <c r="EQP41" s="36"/>
      <c r="EQQ41" s="36"/>
      <c r="EQR41" s="36"/>
      <c r="EQS41" s="36"/>
      <c r="EQT41" s="36"/>
      <c r="EQU41" s="36"/>
      <c r="EQV41" s="36"/>
      <c r="EQW41" s="35"/>
      <c r="EQX41" s="35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6"/>
      <c r="ERL41" s="36"/>
      <c r="ERM41" s="36"/>
      <c r="ERN41" s="36"/>
      <c r="ERO41" s="36"/>
      <c r="ERP41" s="36"/>
      <c r="ERQ41" s="36"/>
      <c r="ERR41" s="36"/>
      <c r="ERS41" s="36"/>
      <c r="ERT41" s="36"/>
      <c r="ERU41" s="35"/>
      <c r="ERV41" s="35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6"/>
      <c r="ESK41" s="36"/>
      <c r="ESL41" s="36"/>
      <c r="ESM41" s="36"/>
      <c r="ESN41" s="36"/>
      <c r="ESO41" s="36"/>
      <c r="ESP41" s="36"/>
      <c r="ESQ41" s="36"/>
      <c r="ESR41" s="36"/>
      <c r="ESS41" s="35"/>
      <c r="EST41" s="35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6"/>
      <c r="ETM41" s="36"/>
      <c r="ETN41" s="36"/>
      <c r="ETO41" s="36"/>
      <c r="ETP41" s="36"/>
      <c r="ETQ41" s="35"/>
      <c r="ETR41" s="35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6"/>
      <c r="EUO41" s="35"/>
      <c r="EUP41" s="35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5"/>
      <c r="EVN41" s="35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6"/>
      <c r="EWB41" s="36"/>
      <c r="EWC41" s="36"/>
      <c r="EWD41" s="36"/>
      <c r="EWE41" s="36"/>
      <c r="EWF41" s="36"/>
      <c r="EWG41" s="36"/>
      <c r="EWH41" s="36"/>
      <c r="EWI41" s="36"/>
      <c r="EWJ41" s="36"/>
      <c r="EWK41" s="35"/>
      <c r="EWL41" s="35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6"/>
      <c r="EWZ41" s="36"/>
      <c r="EXA41" s="36"/>
      <c r="EXB41" s="36"/>
      <c r="EXC41" s="36"/>
      <c r="EXD41" s="36"/>
      <c r="EXE41" s="36"/>
      <c r="EXF41" s="36"/>
      <c r="EXG41" s="36"/>
      <c r="EXH41" s="36"/>
      <c r="EXI41" s="35"/>
      <c r="EXJ41" s="35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6"/>
      <c r="EXX41" s="36"/>
      <c r="EXY41" s="36"/>
      <c r="EXZ41" s="36"/>
      <c r="EYA41" s="36"/>
      <c r="EYB41" s="36"/>
      <c r="EYC41" s="36"/>
      <c r="EYD41" s="36"/>
      <c r="EYE41" s="36"/>
      <c r="EYF41" s="36"/>
      <c r="EYG41" s="35"/>
      <c r="EYH41" s="35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6"/>
      <c r="EYW41" s="36"/>
      <c r="EYX41" s="36"/>
      <c r="EYY41" s="36"/>
      <c r="EYZ41" s="36"/>
      <c r="EZA41" s="36"/>
      <c r="EZB41" s="36"/>
      <c r="EZC41" s="36"/>
      <c r="EZD41" s="36"/>
      <c r="EZE41" s="35"/>
      <c r="EZF41" s="35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6"/>
      <c r="EZY41" s="36"/>
      <c r="EZZ41" s="36"/>
      <c r="FAA41" s="36"/>
      <c r="FAB41" s="36"/>
      <c r="FAC41" s="35"/>
      <c r="FAD41" s="35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6"/>
      <c r="FBA41" s="35"/>
      <c r="FBB41" s="35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5"/>
      <c r="FBZ41" s="35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6"/>
      <c r="FCN41" s="36"/>
      <c r="FCO41" s="36"/>
      <c r="FCP41" s="36"/>
      <c r="FCQ41" s="36"/>
      <c r="FCR41" s="36"/>
      <c r="FCS41" s="36"/>
      <c r="FCT41" s="36"/>
      <c r="FCU41" s="36"/>
      <c r="FCV41" s="36"/>
      <c r="FCW41" s="35"/>
      <c r="FCX41" s="35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6"/>
      <c r="FDL41" s="36"/>
      <c r="FDM41" s="36"/>
      <c r="FDN41" s="36"/>
      <c r="FDO41" s="36"/>
      <c r="FDP41" s="36"/>
      <c r="FDQ41" s="36"/>
      <c r="FDR41" s="36"/>
      <c r="FDS41" s="36"/>
      <c r="FDT41" s="36"/>
      <c r="FDU41" s="35"/>
      <c r="FDV41" s="35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6"/>
      <c r="FEJ41" s="36"/>
      <c r="FEK41" s="36"/>
      <c r="FEL41" s="36"/>
      <c r="FEM41" s="36"/>
      <c r="FEN41" s="36"/>
      <c r="FEO41" s="36"/>
      <c r="FEP41" s="36"/>
      <c r="FEQ41" s="36"/>
      <c r="FER41" s="36"/>
      <c r="FES41" s="35"/>
      <c r="FET41" s="35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6"/>
      <c r="FFI41" s="36"/>
      <c r="FFJ41" s="36"/>
      <c r="FFK41" s="36"/>
      <c r="FFL41" s="36"/>
      <c r="FFM41" s="36"/>
      <c r="FFN41" s="36"/>
      <c r="FFO41" s="36"/>
      <c r="FFP41" s="36"/>
      <c r="FFQ41" s="35"/>
      <c r="FFR41" s="35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6"/>
      <c r="FGK41" s="36"/>
      <c r="FGL41" s="36"/>
      <c r="FGM41" s="36"/>
      <c r="FGN41" s="36"/>
      <c r="FGO41" s="35"/>
      <c r="FGP41" s="35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6"/>
      <c r="FHM41" s="35"/>
      <c r="FHN41" s="35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5"/>
      <c r="FIL41" s="35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6"/>
      <c r="FIZ41" s="36"/>
      <c r="FJA41" s="36"/>
      <c r="FJB41" s="36"/>
      <c r="FJC41" s="36"/>
      <c r="FJD41" s="36"/>
      <c r="FJE41" s="36"/>
      <c r="FJF41" s="36"/>
      <c r="FJG41" s="36"/>
      <c r="FJH41" s="36"/>
      <c r="FJI41" s="35"/>
      <c r="FJJ41" s="35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6"/>
      <c r="FJX41" s="36"/>
      <c r="FJY41" s="36"/>
      <c r="FJZ41" s="36"/>
      <c r="FKA41" s="36"/>
      <c r="FKB41" s="36"/>
      <c r="FKC41" s="36"/>
      <c r="FKD41" s="36"/>
      <c r="FKE41" s="36"/>
      <c r="FKF41" s="36"/>
      <c r="FKG41" s="35"/>
      <c r="FKH41" s="35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6"/>
      <c r="FKV41" s="36"/>
      <c r="FKW41" s="36"/>
      <c r="FKX41" s="36"/>
      <c r="FKY41" s="36"/>
      <c r="FKZ41" s="36"/>
      <c r="FLA41" s="36"/>
      <c r="FLB41" s="36"/>
      <c r="FLC41" s="36"/>
      <c r="FLD41" s="36"/>
      <c r="FLE41" s="35"/>
      <c r="FLF41" s="35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6"/>
      <c r="FLU41" s="36"/>
      <c r="FLV41" s="36"/>
      <c r="FLW41" s="36"/>
      <c r="FLX41" s="36"/>
      <c r="FLY41" s="36"/>
      <c r="FLZ41" s="36"/>
      <c r="FMA41" s="36"/>
      <c r="FMB41" s="36"/>
      <c r="FMC41" s="35"/>
      <c r="FMD41" s="35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6"/>
      <c r="FMW41" s="36"/>
      <c r="FMX41" s="36"/>
      <c r="FMY41" s="36"/>
      <c r="FMZ41" s="36"/>
      <c r="FNA41" s="35"/>
      <c r="FNB41" s="35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6"/>
      <c r="FNY41" s="35"/>
      <c r="FNZ41" s="35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5"/>
      <c r="FOX41" s="35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6"/>
      <c r="FPL41" s="36"/>
      <c r="FPM41" s="36"/>
      <c r="FPN41" s="36"/>
      <c r="FPO41" s="36"/>
      <c r="FPP41" s="36"/>
      <c r="FPQ41" s="36"/>
      <c r="FPR41" s="36"/>
      <c r="FPS41" s="36"/>
      <c r="FPT41" s="36"/>
      <c r="FPU41" s="35"/>
      <c r="FPV41" s="35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6"/>
      <c r="FQJ41" s="36"/>
      <c r="FQK41" s="36"/>
      <c r="FQL41" s="36"/>
      <c r="FQM41" s="36"/>
      <c r="FQN41" s="36"/>
      <c r="FQO41" s="36"/>
      <c r="FQP41" s="36"/>
      <c r="FQQ41" s="36"/>
      <c r="FQR41" s="36"/>
      <c r="FQS41" s="35"/>
      <c r="FQT41" s="35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6"/>
      <c r="FRH41" s="36"/>
      <c r="FRI41" s="36"/>
      <c r="FRJ41" s="36"/>
      <c r="FRK41" s="36"/>
      <c r="FRL41" s="36"/>
      <c r="FRM41" s="36"/>
      <c r="FRN41" s="36"/>
      <c r="FRO41" s="36"/>
      <c r="FRP41" s="36"/>
      <c r="FRQ41" s="35"/>
      <c r="FRR41" s="35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6"/>
      <c r="FSG41" s="36"/>
      <c r="FSH41" s="36"/>
      <c r="FSI41" s="36"/>
      <c r="FSJ41" s="36"/>
      <c r="FSK41" s="36"/>
      <c r="FSL41" s="36"/>
      <c r="FSM41" s="36"/>
      <c r="FSN41" s="36"/>
      <c r="FSO41" s="35"/>
      <c r="FSP41" s="35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6"/>
      <c r="FTI41" s="36"/>
      <c r="FTJ41" s="36"/>
      <c r="FTK41" s="36"/>
      <c r="FTL41" s="36"/>
      <c r="FTM41" s="35"/>
      <c r="FTN41" s="35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6"/>
      <c r="FUK41" s="35"/>
      <c r="FUL41" s="35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5"/>
      <c r="FVJ41" s="35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6"/>
      <c r="FVX41" s="36"/>
      <c r="FVY41" s="36"/>
      <c r="FVZ41" s="36"/>
      <c r="FWA41" s="36"/>
      <c r="FWB41" s="36"/>
      <c r="FWC41" s="36"/>
      <c r="FWD41" s="36"/>
      <c r="FWE41" s="36"/>
      <c r="FWF41" s="36"/>
      <c r="FWG41" s="35"/>
      <c r="FWH41" s="35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6"/>
      <c r="FWV41" s="36"/>
      <c r="FWW41" s="36"/>
      <c r="FWX41" s="36"/>
      <c r="FWY41" s="36"/>
      <c r="FWZ41" s="36"/>
      <c r="FXA41" s="36"/>
      <c r="FXB41" s="36"/>
      <c r="FXC41" s="36"/>
      <c r="FXD41" s="36"/>
      <c r="FXE41" s="35"/>
      <c r="FXF41" s="35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6"/>
      <c r="FXT41" s="36"/>
      <c r="FXU41" s="36"/>
      <c r="FXV41" s="36"/>
      <c r="FXW41" s="36"/>
      <c r="FXX41" s="36"/>
      <c r="FXY41" s="36"/>
      <c r="FXZ41" s="36"/>
      <c r="FYA41" s="36"/>
      <c r="FYB41" s="36"/>
      <c r="FYC41" s="35"/>
      <c r="FYD41" s="35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6"/>
      <c r="FYS41" s="36"/>
      <c r="FYT41" s="36"/>
      <c r="FYU41" s="36"/>
      <c r="FYV41" s="36"/>
      <c r="FYW41" s="36"/>
      <c r="FYX41" s="36"/>
      <c r="FYY41" s="36"/>
      <c r="FYZ41" s="36"/>
      <c r="FZA41" s="35"/>
      <c r="FZB41" s="35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6"/>
      <c r="FZU41" s="36"/>
      <c r="FZV41" s="36"/>
      <c r="FZW41" s="36"/>
      <c r="FZX41" s="36"/>
      <c r="FZY41" s="35"/>
      <c r="FZZ41" s="35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6"/>
      <c r="GAW41" s="35"/>
      <c r="GAX41" s="35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5"/>
      <c r="GBV41" s="35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6"/>
      <c r="GCJ41" s="36"/>
      <c r="GCK41" s="36"/>
      <c r="GCL41" s="36"/>
      <c r="GCM41" s="36"/>
      <c r="GCN41" s="36"/>
      <c r="GCO41" s="36"/>
      <c r="GCP41" s="36"/>
      <c r="GCQ41" s="36"/>
      <c r="GCR41" s="36"/>
      <c r="GCS41" s="35"/>
      <c r="GCT41" s="35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6"/>
      <c r="GDH41" s="36"/>
      <c r="GDI41" s="36"/>
      <c r="GDJ41" s="36"/>
      <c r="GDK41" s="36"/>
      <c r="GDL41" s="36"/>
      <c r="GDM41" s="36"/>
      <c r="GDN41" s="36"/>
      <c r="GDO41" s="36"/>
      <c r="GDP41" s="36"/>
      <c r="GDQ41" s="35"/>
      <c r="GDR41" s="35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6"/>
      <c r="GEF41" s="36"/>
      <c r="GEG41" s="36"/>
      <c r="GEH41" s="36"/>
      <c r="GEI41" s="36"/>
      <c r="GEJ41" s="36"/>
      <c r="GEK41" s="36"/>
      <c r="GEL41" s="36"/>
      <c r="GEM41" s="36"/>
      <c r="GEN41" s="36"/>
      <c r="GEO41" s="35"/>
      <c r="GEP41" s="35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6"/>
      <c r="GFE41" s="36"/>
      <c r="GFF41" s="36"/>
      <c r="GFG41" s="36"/>
      <c r="GFH41" s="36"/>
      <c r="GFI41" s="36"/>
      <c r="GFJ41" s="36"/>
      <c r="GFK41" s="36"/>
      <c r="GFL41" s="36"/>
      <c r="GFM41" s="35"/>
      <c r="GFN41" s="35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6"/>
      <c r="GGG41" s="36"/>
      <c r="GGH41" s="36"/>
      <c r="GGI41" s="36"/>
      <c r="GGJ41" s="36"/>
      <c r="GGK41" s="35"/>
      <c r="GGL41" s="35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6"/>
      <c r="GHI41" s="35"/>
      <c r="GHJ41" s="35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5"/>
      <c r="GIH41" s="35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6"/>
      <c r="GIV41" s="36"/>
      <c r="GIW41" s="36"/>
      <c r="GIX41" s="36"/>
      <c r="GIY41" s="36"/>
      <c r="GIZ41" s="36"/>
      <c r="GJA41" s="36"/>
      <c r="GJB41" s="36"/>
      <c r="GJC41" s="36"/>
      <c r="GJD41" s="36"/>
      <c r="GJE41" s="35"/>
      <c r="GJF41" s="35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6"/>
      <c r="GJT41" s="36"/>
      <c r="GJU41" s="36"/>
      <c r="GJV41" s="36"/>
      <c r="GJW41" s="36"/>
      <c r="GJX41" s="36"/>
      <c r="GJY41" s="36"/>
      <c r="GJZ41" s="36"/>
      <c r="GKA41" s="36"/>
      <c r="GKB41" s="36"/>
      <c r="GKC41" s="35"/>
      <c r="GKD41" s="35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6"/>
      <c r="GKR41" s="36"/>
      <c r="GKS41" s="36"/>
      <c r="GKT41" s="36"/>
      <c r="GKU41" s="36"/>
      <c r="GKV41" s="36"/>
      <c r="GKW41" s="36"/>
      <c r="GKX41" s="36"/>
      <c r="GKY41" s="36"/>
      <c r="GKZ41" s="36"/>
      <c r="GLA41" s="35"/>
      <c r="GLB41" s="35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6"/>
      <c r="GLQ41" s="36"/>
      <c r="GLR41" s="36"/>
      <c r="GLS41" s="36"/>
      <c r="GLT41" s="36"/>
      <c r="GLU41" s="36"/>
      <c r="GLV41" s="36"/>
      <c r="GLW41" s="36"/>
      <c r="GLX41" s="36"/>
      <c r="GLY41" s="35"/>
      <c r="GLZ41" s="35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6"/>
      <c r="GMS41" s="36"/>
      <c r="GMT41" s="36"/>
      <c r="GMU41" s="36"/>
      <c r="GMV41" s="36"/>
      <c r="GMW41" s="35"/>
      <c r="GMX41" s="35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6"/>
      <c r="GNU41" s="35"/>
      <c r="GNV41" s="35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5"/>
      <c r="GOT41" s="35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6"/>
      <c r="GPH41" s="36"/>
      <c r="GPI41" s="36"/>
      <c r="GPJ41" s="36"/>
      <c r="GPK41" s="36"/>
      <c r="GPL41" s="36"/>
      <c r="GPM41" s="36"/>
      <c r="GPN41" s="36"/>
      <c r="GPO41" s="36"/>
      <c r="GPP41" s="36"/>
      <c r="GPQ41" s="35"/>
      <c r="GPR41" s="35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6"/>
      <c r="GQF41" s="36"/>
      <c r="GQG41" s="36"/>
      <c r="GQH41" s="36"/>
      <c r="GQI41" s="36"/>
      <c r="GQJ41" s="36"/>
      <c r="GQK41" s="36"/>
      <c r="GQL41" s="36"/>
      <c r="GQM41" s="36"/>
      <c r="GQN41" s="36"/>
      <c r="GQO41" s="35"/>
      <c r="GQP41" s="35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6"/>
      <c r="GRD41" s="36"/>
      <c r="GRE41" s="36"/>
      <c r="GRF41" s="36"/>
      <c r="GRG41" s="36"/>
      <c r="GRH41" s="36"/>
      <c r="GRI41" s="36"/>
      <c r="GRJ41" s="36"/>
      <c r="GRK41" s="36"/>
      <c r="GRL41" s="36"/>
      <c r="GRM41" s="35"/>
      <c r="GRN41" s="35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6"/>
      <c r="GSC41" s="36"/>
      <c r="GSD41" s="36"/>
      <c r="GSE41" s="36"/>
      <c r="GSF41" s="36"/>
      <c r="GSG41" s="36"/>
      <c r="GSH41" s="36"/>
      <c r="GSI41" s="36"/>
      <c r="GSJ41" s="36"/>
      <c r="GSK41" s="35"/>
      <c r="GSL41" s="35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6"/>
      <c r="GTE41" s="36"/>
      <c r="GTF41" s="36"/>
      <c r="GTG41" s="36"/>
      <c r="GTH41" s="36"/>
      <c r="GTI41" s="35"/>
      <c r="GTJ41" s="35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6"/>
      <c r="GUG41" s="35"/>
      <c r="GUH41" s="35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5"/>
      <c r="GVF41" s="35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6"/>
      <c r="GVT41" s="36"/>
      <c r="GVU41" s="36"/>
      <c r="GVV41" s="36"/>
      <c r="GVW41" s="36"/>
      <c r="GVX41" s="36"/>
      <c r="GVY41" s="36"/>
      <c r="GVZ41" s="36"/>
      <c r="GWA41" s="36"/>
      <c r="GWB41" s="36"/>
      <c r="GWC41" s="35"/>
      <c r="GWD41" s="35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6"/>
      <c r="GWR41" s="36"/>
      <c r="GWS41" s="36"/>
      <c r="GWT41" s="36"/>
      <c r="GWU41" s="36"/>
      <c r="GWV41" s="36"/>
      <c r="GWW41" s="36"/>
      <c r="GWX41" s="36"/>
      <c r="GWY41" s="36"/>
      <c r="GWZ41" s="36"/>
      <c r="GXA41" s="35"/>
      <c r="GXB41" s="35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6"/>
      <c r="GXP41" s="36"/>
      <c r="GXQ41" s="36"/>
      <c r="GXR41" s="36"/>
      <c r="GXS41" s="36"/>
      <c r="GXT41" s="36"/>
      <c r="GXU41" s="36"/>
      <c r="GXV41" s="36"/>
      <c r="GXW41" s="36"/>
      <c r="GXX41" s="36"/>
      <c r="GXY41" s="35"/>
      <c r="GXZ41" s="35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6"/>
      <c r="GYO41" s="36"/>
      <c r="GYP41" s="36"/>
      <c r="GYQ41" s="36"/>
      <c r="GYR41" s="36"/>
      <c r="GYS41" s="36"/>
      <c r="GYT41" s="36"/>
      <c r="GYU41" s="36"/>
      <c r="GYV41" s="36"/>
      <c r="GYW41" s="35"/>
      <c r="GYX41" s="35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6"/>
      <c r="GZQ41" s="36"/>
      <c r="GZR41" s="36"/>
      <c r="GZS41" s="36"/>
      <c r="GZT41" s="36"/>
      <c r="GZU41" s="35"/>
      <c r="GZV41" s="35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6"/>
      <c r="HAS41" s="35"/>
      <c r="HAT41" s="35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5"/>
      <c r="HBR41" s="35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6"/>
      <c r="HCF41" s="36"/>
      <c r="HCG41" s="36"/>
      <c r="HCH41" s="36"/>
      <c r="HCI41" s="36"/>
      <c r="HCJ41" s="36"/>
      <c r="HCK41" s="36"/>
      <c r="HCL41" s="36"/>
      <c r="HCM41" s="36"/>
      <c r="HCN41" s="36"/>
      <c r="HCO41" s="35"/>
      <c r="HCP41" s="35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6"/>
      <c r="HDD41" s="36"/>
      <c r="HDE41" s="36"/>
      <c r="HDF41" s="36"/>
      <c r="HDG41" s="36"/>
      <c r="HDH41" s="36"/>
      <c r="HDI41" s="36"/>
      <c r="HDJ41" s="36"/>
      <c r="HDK41" s="36"/>
      <c r="HDL41" s="36"/>
      <c r="HDM41" s="35"/>
      <c r="HDN41" s="35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6"/>
      <c r="HEB41" s="36"/>
      <c r="HEC41" s="36"/>
      <c r="HED41" s="36"/>
      <c r="HEE41" s="36"/>
      <c r="HEF41" s="36"/>
      <c r="HEG41" s="36"/>
      <c r="HEH41" s="36"/>
      <c r="HEI41" s="36"/>
      <c r="HEJ41" s="36"/>
      <c r="HEK41" s="35"/>
      <c r="HEL41" s="35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6"/>
      <c r="HFA41" s="36"/>
      <c r="HFB41" s="36"/>
      <c r="HFC41" s="36"/>
      <c r="HFD41" s="36"/>
      <c r="HFE41" s="36"/>
      <c r="HFF41" s="36"/>
      <c r="HFG41" s="36"/>
      <c r="HFH41" s="36"/>
      <c r="HFI41" s="35"/>
      <c r="HFJ41" s="35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6"/>
      <c r="HGC41" s="36"/>
      <c r="HGD41" s="36"/>
      <c r="HGE41" s="36"/>
      <c r="HGF41" s="36"/>
      <c r="HGG41" s="35"/>
      <c r="HGH41" s="35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6"/>
      <c r="HHE41" s="35"/>
      <c r="HHF41" s="35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5"/>
      <c r="HID41" s="35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6"/>
      <c r="HIR41" s="36"/>
      <c r="HIS41" s="36"/>
      <c r="HIT41" s="36"/>
      <c r="HIU41" s="36"/>
      <c r="HIV41" s="36"/>
      <c r="HIW41" s="36"/>
      <c r="HIX41" s="36"/>
      <c r="HIY41" s="36"/>
      <c r="HIZ41" s="36"/>
      <c r="HJA41" s="35"/>
      <c r="HJB41" s="35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6"/>
      <c r="HJP41" s="36"/>
      <c r="HJQ41" s="36"/>
      <c r="HJR41" s="36"/>
      <c r="HJS41" s="36"/>
      <c r="HJT41" s="36"/>
      <c r="HJU41" s="36"/>
      <c r="HJV41" s="36"/>
      <c r="HJW41" s="36"/>
      <c r="HJX41" s="36"/>
      <c r="HJY41" s="35"/>
      <c r="HJZ41" s="35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6"/>
      <c r="HKN41" s="36"/>
      <c r="HKO41" s="36"/>
      <c r="HKP41" s="36"/>
      <c r="HKQ41" s="36"/>
      <c r="HKR41" s="36"/>
      <c r="HKS41" s="36"/>
      <c r="HKT41" s="36"/>
      <c r="HKU41" s="36"/>
      <c r="HKV41" s="36"/>
      <c r="HKW41" s="35"/>
      <c r="HKX41" s="35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6"/>
      <c r="HLM41" s="36"/>
      <c r="HLN41" s="36"/>
      <c r="HLO41" s="36"/>
      <c r="HLP41" s="36"/>
      <c r="HLQ41" s="36"/>
      <c r="HLR41" s="36"/>
      <c r="HLS41" s="36"/>
      <c r="HLT41" s="36"/>
      <c r="HLU41" s="35"/>
      <c r="HLV41" s="35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6"/>
      <c r="HMO41" s="36"/>
      <c r="HMP41" s="36"/>
      <c r="HMQ41" s="36"/>
      <c r="HMR41" s="36"/>
      <c r="HMS41" s="35"/>
      <c r="HMT41" s="35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6"/>
      <c r="HNQ41" s="35"/>
      <c r="HNR41" s="35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5"/>
      <c r="HOP41" s="35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6"/>
      <c r="HPD41" s="36"/>
      <c r="HPE41" s="36"/>
      <c r="HPF41" s="36"/>
      <c r="HPG41" s="36"/>
      <c r="HPH41" s="36"/>
      <c r="HPI41" s="36"/>
      <c r="HPJ41" s="36"/>
      <c r="HPK41" s="36"/>
      <c r="HPL41" s="36"/>
      <c r="HPM41" s="35"/>
      <c r="HPN41" s="35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6"/>
      <c r="HQB41" s="36"/>
      <c r="HQC41" s="36"/>
      <c r="HQD41" s="36"/>
      <c r="HQE41" s="36"/>
      <c r="HQF41" s="36"/>
      <c r="HQG41" s="36"/>
      <c r="HQH41" s="36"/>
      <c r="HQI41" s="36"/>
      <c r="HQJ41" s="36"/>
      <c r="HQK41" s="35"/>
      <c r="HQL41" s="35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6"/>
      <c r="HQZ41" s="36"/>
      <c r="HRA41" s="36"/>
      <c r="HRB41" s="36"/>
      <c r="HRC41" s="36"/>
      <c r="HRD41" s="36"/>
      <c r="HRE41" s="36"/>
      <c r="HRF41" s="36"/>
      <c r="HRG41" s="36"/>
      <c r="HRH41" s="36"/>
      <c r="HRI41" s="35"/>
      <c r="HRJ41" s="35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6"/>
      <c r="HRY41" s="36"/>
      <c r="HRZ41" s="36"/>
      <c r="HSA41" s="36"/>
      <c r="HSB41" s="36"/>
      <c r="HSC41" s="36"/>
      <c r="HSD41" s="36"/>
      <c r="HSE41" s="36"/>
      <c r="HSF41" s="36"/>
      <c r="HSG41" s="35"/>
      <c r="HSH41" s="35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6"/>
      <c r="HTA41" s="36"/>
      <c r="HTB41" s="36"/>
      <c r="HTC41" s="36"/>
      <c r="HTD41" s="36"/>
      <c r="HTE41" s="35"/>
      <c r="HTF41" s="35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6"/>
      <c r="HUC41" s="35"/>
      <c r="HUD41" s="35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5"/>
      <c r="HVB41" s="35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6"/>
      <c r="HVP41" s="36"/>
      <c r="HVQ41" s="36"/>
      <c r="HVR41" s="36"/>
      <c r="HVS41" s="36"/>
      <c r="HVT41" s="36"/>
      <c r="HVU41" s="36"/>
      <c r="HVV41" s="36"/>
      <c r="HVW41" s="36"/>
      <c r="HVX41" s="36"/>
      <c r="HVY41" s="35"/>
      <c r="HVZ41" s="35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6"/>
      <c r="HWN41" s="36"/>
      <c r="HWO41" s="36"/>
      <c r="HWP41" s="36"/>
      <c r="HWQ41" s="36"/>
      <c r="HWR41" s="36"/>
      <c r="HWS41" s="36"/>
      <c r="HWT41" s="36"/>
      <c r="HWU41" s="36"/>
      <c r="HWV41" s="36"/>
      <c r="HWW41" s="35"/>
      <c r="HWX41" s="35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6"/>
      <c r="HXL41" s="36"/>
      <c r="HXM41" s="36"/>
      <c r="HXN41" s="36"/>
      <c r="HXO41" s="36"/>
      <c r="HXP41" s="36"/>
      <c r="HXQ41" s="36"/>
      <c r="HXR41" s="36"/>
      <c r="HXS41" s="36"/>
      <c r="HXT41" s="36"/>
      <c r="HXU41" s="35"/>
      <c r="HXV41" s="35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6"/>
      <c r="HYK41" s="36"/>
      <c r="HYL41" s="36"/>
      <c r="HYM41" s="36"/>
      <c r="HYN41" s="36"/>
      <c r="HYO41" s="36"/>
      <c r="HYP41" s="36"/>
      <c r="HYQ41" s="36"/>
      <c r="HYR41" s="36"/>
      <c r="HYS41" s="35"/>
      <c r="HYT41" s="35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6"/>
      <c r="HZM41" s="36"/>
      <c r="HZN41" s="36"/>
      <c r="HZO41" s="36"/>
      <c r="HZP41" s="36"/>
      <c r="HZQ41" s="35"/>
      <c r="HZR41" s="35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6"/>
      <c r="IAO41" s="35"/>
      <c r="IAP41" s="35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5"/>
      <c r="IBN41" s="35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6"/>
      <c r="ICB41" s="36"/>
      <c r="ICC41" s="36"/>
      <c r="ICD41" s="36"/>
      <c r="ICE41" s="36"/>
      <c r="ICF41" s="36"/>
      <c r="ICG41" s="36"/>
      <c r="ICH41" s="36"/>
      <c r="ICI41" s="36"/>
      <c r="ICJ41" s="36"/>
      <c r="ICK41" s="35"/>
      <c r="ICL41" s="35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6"/>
      <c r="ICZ41" s="36"/>
      <c r="IDA41" s="36"/>
      <c r="IDB41" s="36"/>
      <c r="IDC41" s="36"/>
      <c r="IDD41" s="36"/>
      <c r="IDE41" s="36"/>
      <c r="IDF41" s="36"/>
      <c r="IDG41" s="36"/>
      <c r="IDH41" s="36"/>
      <c r="IDI41" s="35"/>
      <c r="IDJ41" s="35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6"/>
      <c r="IDX41" s="36"/>
      <c r="IDY41" s="36"/>
      <c r="IDZ41" s="36"/>
      <c r="IEA41" s="36"/>
      <c r="IEB41" s="36"/>
      <c r="IEC41" s="36"/>
      <c r="IED41" s="36"/>
      <c r="IEE41" s="36"/>
      <c r="IEF41" s="36"/>
      <c r="IEG41" s="35"/>
      <c r="IEH41" s="35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6"/>
      <c r="IEW41" s="36"/>
      <c r="IEX41" s="36"/>
      <c r="IEY41" s="36"/>
      <c r="IEZ41" s="36"/>
      <c r="IFA41" s="36"/>
      <c r="IFB41" s="36"/>
      <c r="IFC41" s="36"/>
      <c r="IFD41" s="36"/>
      <c r="IFE41" s="35"/>
      <c r="IFF41" s="35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6"/>
      <c r="IFY41" s="36"/>
      <c r="IFZ41" s="36"/>
      <c r="IGA41" s="36"/>
      <c r="IGB41" s="36"/>
      <c r="IGC41" s="35"/>
      <c r="IGD41" s="35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6"/>
      <c r="IHA41" s="35"/>
      <c r="IHB41" s="35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5"/>
      <c r="IHZ41" s="35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6"/>
      <c r="IIN41" s="36"/>
      <c r="IIO41" s="36"/>
      <c r="IIP41" s="36"/>
      <c r="IIQ41" s="36"/>
      <c r="IIR41" s="36"/>
      <c r="IIS41" s="36"/>
      <c r="IIT41" s="36"/>
      <c r="IIU41" s="36"/>
      <c r="IIV41" s="36"/>
      <c r="IIW41" s="35"/>
      <c r="IIX41" s="35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6"/>
      <c r="IJL41" s="36"/>
      <c r="IJM41" s="36"/>
      <c r="IJN41" s="36"/>
      <c r="IJO41" s="36"/>
      <c r="IJP41" s="36"/>
      <c r="IJQ41" s="36"/>
      <c r="IJR41" s="36"/>
      <c r="IJS41" s="36"/>
      <c r="IJT41" s="36"/>
      <c r="IJU41" s="35"/>
      <c r="IJV41" s="35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6"/>
      <c r="IKJ41" s="36"/>
      <c r="IKK41" s="36"/>
      <c r="IKL41" s="36"/>
      <c r="IKM41" s="36"/>
      <c r="IKN41" s="36"/>
      <c r="IKO41" s="36"/>
      <c r="IKP41" s="36"/>
      <c r="IKQ41" s="36"/>
      <c r="IKR41" s="36"/>
      <c r="IKS41" s="35"/>
      <c r="IKT41" s="35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6"/>
      <c r="ILI41" s="36"/>
      <c r="ILJ41" s="36"/>
      <c r="ILK41" s="36"/>
      <c r="ILL41" s="36"/>
      <c r="ILM41" s="36"/>
      <c r="ILN41" s="36"/>
      <c r="ILO41" s="36"/>
      <c r="ILP41" s="36"/>
      <c r="ILQ41" s="35"/>
      <c r="ILR41" s="35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6"/>
      <c r="IMK41" s="36"/>
      <c r="IML41" s="36"/>
      <c r="IMM41" s="36"/>
      <c r="IMN41" s="36"/>
      <c r="IMO41" s="35"/>
      <c r="IMP41" s="35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6"/>
      <c r="INM41" s="35"/>
      <c r="INN41" s="35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5"/>
      <c r="IOL41" s="35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6"/>
      <c r="IOZ41" s="36"/>
      <c r="IPA41" s="36"/>
      <c r="IPB41" s="36"/>
      <c r="IPC41" s="36"/>
      <c r="IPD41" s="36"/>
      <c r="IPE41" s="36"/>
      <c r="IPF41" s="36"/>
      <c r="IPG41" s="36"/>
      <c r="IPH41" s="36"/>
      <c r="IPI41" s="35"/>
      <c r="IPJ41" s="35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6"/>
      <c r="IPX41" s="36"/>
      <c r="IPY41" s="36"/>
      <c r="IPZ41" s="36"/>
      <c r="IQA41" s="36"/>
      <c r="IQB41" s="36"/>
      <c r="IQC41" s="36"/>
      <c r="IQD41" s="36"/>
      <c r="IQE41" s="36"/>
      <c r="IQF41" s="36"/>
      <c r="IQG41" s="35"/>
      <c r="IQH41" s="35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6"/>
      <c r="IQV41" s="36"/>
      <c r="IQW41" s="36"/>
      <c r="IQX41" s="36"/>
      <c r="IQY41" s="36"/>
      <c r="IQZ41" s="36"/>
      <c r="IRA41" s="36"/>
      <c r="IRB41" s="36"/>
      <c r="IRC41" s="36"/>
      <c r="IRD41" s="36"/>
      <c r="IRE41" s="35"/>
      <c r="IRF41" s="35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6"/>
      <c r="IRU41" s="36"/>
      <c r="IRV41" s="36"/>
      <c r="IRW41" s="36"/>
      <c r="IRX41" s="36"/>
      <c r="IRY41" s="36"/>
      <c r="IRZ41" s="36"/>
      <c r="ISA41" s="36"/>
      <c r="ISB41" s="36"/>
      <c r="ISC41" s="35"/>
      <c r="ISD41" s="35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6"/>
      <c r="ISW41" s="36"/>
      <c r="ISX41" s="36"/>
      <c r="ISY41" s="36"/>
      <c r="ISZ41" s="36"/>
      <c r="ITA41" s="35"/>
      <c r="ITB41" s="35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6"/>
      <c r="ITY41" s="35"/>
      <c r="ITZ41" s="35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5"/>
      <c r="IUX41" s="35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6"/>
      <c r="IVL41" s="36"/>
      <c r="IVM41" s="36"/>
      <c r="IVN41" s="36"/>
      <c r="IVO41" s="36"/>
      <c r="IVP41" s="36"/>
      <c r="IVQ41" s="36"/>
      <c r="IVR41" s="36"/>
      <c r="IVS41" s="36"/>
      <c r="IVT41" s="36"/>
      <c r="IVU41" s="35"/>
      <c r="IVV41" s="35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6"/>
      <c r="IWJ41" s="36"/>
      <c r="IWK41" s="36"/>
      <c r="IWL41" s="36"/>
      <c r="IWM41" s="36"/>
      <c r="IWN41" s="36"/>
      <c r="IWO41" s="36"/>
      <c r="IWP41" s="36"/>
      <c r="IWQ41" s="36"/>
      <c r="IWR41" s="36"/>
      <c r="IWS41" s="35"/>
      <c r="IWT41" s="35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6"/>
      <c r="IXH41" s="36"/>
      <c r="IXI41" s="36"/>
      <c r="IXJ41" s="36"/>
      <c r="IXK41" s="36"/>
      <c r="IXL41" s="36"/>
      <c r="IXM41" s="36"/>
      <c r="IXN41" s="36"/>
      <c r="IXO41" s="36"/>
      <c r="IXP41" s="36"/>
      <c r="IXQ41" s="35"/>
      <c r="IXR41" s="35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6"/>
      <c r="IYG41" s="36"/>
      <c r="IYH41" s="36"/>
      <c r="IYI41" s="36"/>
      <c r="IYJ41" s="36"/>
      <c r="IYK41" s="36"/>
      <c r="IYL41" s="36"/>
      <c r="IYM41" s="36"/>
      <c r="IYN41" s="36"/>
      <c r="IYO41" s="35"/>
      <c r="IYP41" s="35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6"/>
      <c r="IZI41" s="36"/>
      <c r="IZJ41" s="36"/>
      <c r="IZK41" s="36"/>
      <c r="IZL41" s="36"/>
      <c r="IZM41" s="35"/>
      <c r="IZN41" s="35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6"/>
      <c r="JAK41" s="35"/>
      <c r="JAL41" s="35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5"/>
      <c r="JBJ41" s="35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6"/>
      <c r="JBX41" s="36"/>
      <c r="JBY41" s="36"/>
      <c r="JBZ41" s="36"/>
      <c r="JCA41" s="36"/>
      <c r="JCB41" s="36"/>
      <c r="JCC41" s="36"/>
      <c r="JCD41" s="36"/>
      <c r="JCE41" s="36"/>
      <c r="JCF41" s="36"/>
      <c r="JCG41" s="35"/>
      <c r="JCH41" s="35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6"/>
      <c r="JCV41" s="36"/>
      <c r="JCW41" s="36"/>
      <c r="JCX41" s="36"/>
      <c r="JCY41" s="36"/>
      <c r="JCZ41" s="36"/>
      <c r="JDA41" s="36"/>
      <c r="JDB41" s="36"/>
      <c r="JDC41" s="36"/>
      <c r="JDD41" s="36"/>
      <c r="JDE41" s="35"/>
      <c r="JDF41" s="35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6"/>
      <c r="JDT41" s="36"/>
      <c r="JDU41" s="36"/>
      <c r="JDV41" s="36"/>
      <c r="JDW41" s="36"/>
      <c r="JDX41" s="36"/>
      <c r="JDY41" s="36"/>
      <c r="JDZ41" s="36"/>
      <c r="JEA41" s="36"/>
      <c r="JEB41" s="36"/>
      <c r="JEC41" s="35"/>
      <c r="JED41" s="35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6"/>
      <c r="JES41" s="36"/>
      <c r="JET41" s="36"/>
      <c r="JEU41" s="36"/>
      <c r="JEV41" s="36"/>
      <c r="JEW41" s="36"/>
      <c r="JEX41" s="36"/>
      <c r="JEY41" s="36"/>
      <c r="JEZ41" s="36"/>
      <c r="JFA41" s="35"/>
      <c r="JFB41" s="35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6"/>
      <c r="JFU41" s="36"/>
      <c r="JFV41" s="36"/>
      <c r="JFW41" s="36"/>
      <c r="JFX41" s="36"/>
      <c r="JFY41" s="35"/>
      <c r="JFZ41" s="35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6"/>
      <c r="JGW41" s="35"/>
      <c r="JGX41" s="35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5"/>
      <c r="JHV41" s="35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6"/>
      <c r="JIJ41" s="36"/>
      <c r="JIK41" s="36"/>
      <c r="JIL41" s="36"/>
      <c r="JIM41" s="36"/>
      <c r="JIN41" s="36"/>
      <c r="JIO41" s="36"/>
      <c r="JIP41" s="36"/>
      <c r="JIQ41" s="36"/>
      <c r="JIR41" s="36"/>
      <c r="JIS41" s="35"/>
      <c r="JIT41" s="35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6"/>
      <c r="JJH41" s="36"/>
      <c r="JJI41" s="36"/>
      <c r="JJJ41" s="36"/>
      <c r="JJK41" s="36"/>
      <c r="JJL41" s="36"/>
      <c r="JJM41" s="36"/>
      <c r="JJN41" s="36"/>
      <c r="JJO41" s="36"/>
      <c r="JJP41" s="36"/>
      <c r="JJQ41" s="35"/>
      <c r="JJR41" s="35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6"/>
      <c r="JKF41" s="36"/>
      <c r="JKG41" s="36"/>
      <c r="JKH41" s="36"/>
      <c r="JKI41" s="36"/>
      <c r="JKJ41" s="36"/>
      <c r="JKK41" s="36"/>
      <c r="JKL41" s="36"/>
      <c r="JKM41" s="36"/>
      <c r="JKN41" s="36"/>
      <c r="JKO41" s="35"/>
      <c r="JKP41" s="35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6"/>
      <c r="JLE41" s="36"/>
      <c r="JLF41" s="36"/>
      <c r="JLG41" s="36"/>
      <c r="JLH41" s="36"/>
      <c r="JLI41" s="36"/>
      <c r="JLJ41" s="36"/>
      <c r="JLK41" s="36"/>
      <c r="JLL41" s="36"/>
      <c r="JLM41" s="35"/>
      <c r="JLN41" s="35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6"/>
      <c r="JMG41" s="36"/>
      <c r="JMH41" s="36"/>
      <c r="JMI41" s="36"/>
      <c r="JMJ41" s="36"/>
      <c r="JMK41" s="35"/>
      <c r="JML41" s="35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6"/>
      <c r="JNI41" s="35"/>
      <c r="JNJ41" s="35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5"/>
      <c r="JOH41" s="35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6"/>
      <c r="JOV41" s="36"/>
      <c r="JOW41" s="36"/>
      <c r="JOX41" s="36"/>
      <c r="JOY41" s="36"/>
      <c r="JOZ41" s="36"/>
      <c r="JPA41" s="36"/>
      <c r="JPB41" s="36"/>
      <c r="JPC41" s="36"/>
      <c r="JPD41" s="36"/>
      <c r="JPE41" s="35"/>
      <c r="JPF41" s="35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6"/>
      <c r="JPT41" s="36"/>
      <c r="JPU41" s="36"/>
      <c r="JPV41" s="36"/>
      <c r="JPW41" s="36"/>
      <c r="JPX41" s="36"/>
      <c r="JPY41" s="36"/>
      <c r="JPZ41" s="36"/>
      <c r="JQA41" s="36"/>
      <c r="JQB41" s="36"/>
      <c r="JQC41" s="35"/>
      <c r="JQD41" s="35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6"/>
      <c r="JQR41" s="36"/>
      <c r="JQS41" s="36"/>
      <c r="JQT41" s="36"/>
      <c r="JQU41" s="36"/>
      <c r="JQV41" s="36"/>
      <c r="JQW41" s="36"/>
      <c r="JQX41" s="36"/>
      <c r="JQY41" s="36"/>
      <c r="JQZ41" s="36"/>
      <c r="JRA41" s="35"/>
      <c r="JRB41" s="35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6"/>
      <c r="JRQ41" s="36"/>
      <c r="JRR41" s="36"/>
      <c r="JRS41" s="36"/>
      <c r="JRT41" s="36"/>
      <c r="JRU41" s="36"/>
      <c r="JRV41" s="36"/>
      <c r="JRW41" s="36"/>
      <c r="JRX41" s="36"/>
      <c r="JRY41" s="35"/>
      <c r="JRZ41" s="35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6"/>
      <c r="JSS41" s="36"/>
      <c r="JST41" s="36"/>
      <c r="JSU41" s="36"/>
      <c r="JSV41" s="36"/>
      <c r="JSW41" s="35"/>
      <c r="JSX41" s="35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6"/>
      <c r="JTU41" s="35"/>
      <c r="JTV41" s="35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5"/>
      <c r="JUT41" s="35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6"/>
      <c r="JVH41" s="36"/>
      <c r="JVI41" s="36"/>
      <c r="JVJ41" s="36"/>
      <c r="JVK41" s="36"/>
      <c r="JVL41" s="36"/>
      <c r="JVM41" s="36"/>
      <c r="JVN41" s="36"/>
      <c r="JVO41" s="36"/>
      <c r="JVP41" s="36"/>
      <c r="JVQ41" s="35"/>
      <c r="JVR41" s="35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6"/>
      <c r="JWF41" s="36"/>
      <c r="JWG41" s="36"/>
      <c r="JWH41" s="36"/>
      <c r="JWI41" s="36"/>
      <c r="JWJ41" s="36"/>
      <c r="JWK41" s="36"/>
      <c r="JWL41" s="36"/>
      <c r="JWM41" s="36"/>
      <c r="JWN41" s="36"/>
      <c r="JWO41" s="35"/>
      <c r="JWP41" s="35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6"/>
      <c r="JXD41" s="36"/>
      <c r="JXE41" s="36"/>
      <c r="JXF41" s="36"/>
      <c r="JXG41" s="36"/>
      <c r="JXH41" s="36"/>
      <c r="JXI41" s="36"/>
      <c r="JXJ41" s="36"/>
      <c r="JXK41" s="36"/>
      <c r="JXL41" s="36"/>
      <c r="JXM41" s="35"/>
      <c r="JXN41" s="35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6"/>
      <c r="JYC41" s="36"/>
      <c r="JYD41" s="36"/>
      <c r="JYE41" s="36"/>
      <c r="JYF41" s="36"/>
      <c r="JYG41" s="36"/>
      <c r="JYH41" s="36"/>
      <c r="JYI41" s="36"/>
      <c r="JYJ41" s="36"/>
      <c r="JYK41" s="35"/>
      <c r="JYL41" s="35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6"/>
      <c r="JZE41" s="36"/>
      <c r="JZF41" s="36"/>
      <c r="JZG41" s="36"/>
      <c r="JZH41" s="36"/>
      <c r="JZI41" s="35"/>
      <c r="JZJ41" s="35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6"/>
      <c r="KAG41" s="35"/>
      <c r="KAH41" s="35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5"/>
      <c r="KBF41" s="35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6"/>
      <c r="KBT41" s="36"/>
      <c r="KBU41" s="36"/>
      <c r="KBV41" s="36"/>
      <c r="KBW41" s="36"/>
      <c r="KBX41" s="36"/>
      <c r="KBY41" s="36"/>
      <c r="KBZ41" s="36"/>
      <c r="KCA41" s="36"/>
      <c r="KCB41" s="36"/>
      <c r="KCC41" s="35"/>
      <c r="KCD41" s="35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6"/>
      <c r="KCR41" s="36"/>
      <c r="KCS41" s="36"/>
      <c r="KCT41" s="36"/>
      <c r="KCU41" s="36"/>
      <c r="KCV41" s="36"/>
      <c r="KCW41" s="36"/>
      <c r="KCX41" s="36"/>
      <c r="KCY41" s="36"/>
      <c r="KCZ41" s="36"/>
      <c r="KDA41" s="35"/>
      <c r="KDB41" s="35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6"/>
      <c r="KDP41" s="36"/>
      <c r="KDQ41" s="36"/>
      <c r="KDR41" s="36"/>
      <c r="KDS41" s="36"/>
      <c r="KDT41" s="36"/>
      <c r="KDU41" s="36"/>
      <c r="KDV41" s="36"/>
      <c r="KDW41" s="36"/>
      <c r="KDX41" s="36"/>
      <c r="KDY41" s="35"/>
      <c r="KDZ41" s="35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6"/>
      <c r="KEO41" s="36"/>
      <c r="KEP41" s="36"/>
      <c r="KEQ41" s="36"/>
      <c r="KER41" s="36"/>
      <c r="KES41" s="36"/>
      <c r="KET41" s="36"/>
      <c r="KEU41" s="36"/>
      <c r="KEV41" s="36"/>
      <c r="KEW41" s="35"/>
      <c r="KEX41" s="35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6"/>
      <c r="KFQ41" s="36"/>
      <c r="KFR41" s="36"/>
      <c r="KFS41" s="36"/>
      <c r="KFT41" s="36"/>
      <c r="KFU41" s="35"/>
      <c r="KFV41" s="35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6"/>
      <c r="KGS41" s="35"/>
      <c r="KGT41" s="35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5"/>
      <c r="KHR41" s="35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6"/>
      <c r="KIF41" s="36"/>
      <c r="KIG41" s="36"/>
      <c r="KIH41" s="36"/>
      <c r="KII41" s="36"/>
      <c r="KIJ41" s="36"/>
      <c r="KIK41" s="36"/>
      <c r="KIL41" s="36"/>
      <c r="KIM41" s="36"/>
      <c r="KIN41" s="36"/>
      <c r="KIO41" s="35"/>
      <c r="KIP41" s="35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6"/>
      <c r="KJD41" s="36"/>
      <c r="KJE41" s="36"/>
      <c r="KJF41" s="36"/>
      <c r="KJG41" s="36"/>
      <c r="KJH41" s="36"/>
      <c r="KJI41" s="36"/>
      <c r="KJJ41" s="36"/>
      <c r="KJK41" s="36"/>
      <c r="KJL41" s="36"/>
      <c r="KJM41" s="35"/>
      <c r="KJN41" s="35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6"/>
      <c r="KKB41" s="36"/>
      <c r="KKC41" s="36"/>
      <c r="KKD41" s="36"/>
      <c r="KKE41" s="36"/>
      <c r="KKF41" s="36"/>
      <c r="KKG41" s="36"/>
      <c r="KKH41" s="36"/>
      <c r="KKI41" s="36"/>
      <c r="KKJ41" s="36"/>
      <c r="KKK41" s="35"/>
      <c r="KKL41" s="35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6"/>
      <c r="KLA41" s="36"/>
      <c r="KLB41" s="36"/>
      <c r="KLC41" s="36"/>
      <c r="KLD41" s="36"/>
      <c r="KLE41" s="36"/>
      <c r="KLF41" s="36"/>
      <c r="KLG41" s="36"/>
      <c r="KLH41" s="36"/>
      <c r="KLI41" s="35"/>
      <c r="KLJ41" s="35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6"/>
      <c r="KMC41" s="36"/>
      <c r="KMD41" s="36"/>
      <c r="KME41" s="36"/>
      <c r="KMF41" s="36"/>
      <c r="KMG41" s="35"/>
      <c r="KMH41" s="35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6"/>
      <c r="KNE41" s="35"/>
      <c r="KNF41" s="35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5"/>
      <c r="KOD41" s="35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6"/>
      <c r="KOR41" s="36"/>
      <c r="KOS41" s="36"/>
      <c r="KOT41" s="36"/>
      <c r="KOU41" s="36"/>
      <c r="KOV41" s="36"/>
      <c r="KOW41" s="36"/>
      <c r="KOX41" s="36"/>
      <c r="KOY41" s="36"/>
      <c r="KOZ41" s="36"/>
      <c r="KPA41" s="35"/>
      <c r="KPB41" s="35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6"/>
      <c r="KPP41" s="36"/>
      <c r="KPQ41" s="36"/>
      <c r="KPR41" s="36"/>
      <c r="KPS41" s="36"/>
      <c r="KPT41" s="36"/>
      <c r="KPU41" s="36"/>
      <c r="KPV41" s="36"/>
      <c r="KPW41" s="36"/>
      <c r="KPX41" s="36"/>
      <c r="KPY41" s="35"/>
      <c r="KPZ41" s="35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6"/>
      <c r="KQN41" s="36"/>
      <c r="KQO41" s="36"/>
      <c r="KQP41" s="36"/>
      <c r="KQQ41" s="36"/>
      <c r="KQR41" s="36"/>
      <c r="KQS41" s="36"/>
      <c r="KQT41" s="36"/>
      <c r="KQU41" s="36"/>
      <c r="KQV41" s="36"/>
      <c r="KQW41" s="35"/>
      <c r="KQX41" s="35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6"/>
      <c r="KRM41" s="36"/>
      <c r="KRN41" s="36"/>
      <c r="KRO41" s="36"/>
      <c r="KRP41" s="36"/>
      <c r="KRQ41" s="36"/>
      <c r="KRR41" s="36"/>
      <c r="KRS41" s="36"/>
      <c r="KRT41" s="36"/>
      <c r="KRU41" s="35"/>
      <c r="KRV41" s="35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6"/>
      <c r="KSO41" s="36"/>
      <c r="KSP41" s="36"/>
      <c r="KSQ41" s="36"/>
      <c r="KSR41" s="36"/>
      <c r="KSS41" s="35"/>
      <c r="KST41" s="35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6"/>
      <c r="KTQ41" s="35"/>
      <c r="KTR41" s="35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5"/>
      <c r="KUP41" s="35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6"/>
      <c r="KVD41" s="36"/>
      <c r="KVE41" s="36"/>
      <c r="KVF41" s="36"/>
      <c r="KVG41" s="36"/>
      <c r="KVH41" s="36"/>
      <c r="KVI41" s="36"/>
      <c r="KVJ41" s="36"/>
      <c r="KVK41" s="36"/>
      <c r="KVL41" s="36"/>
      <c r="KVM41" s="35"/>
      <c r="KVN41" s="35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6"/>
      <c r="KWB41" s="36"/>
      <c r="KWC41" s="36"/>
      <c r="KWD41" s="36"/>
      <c r="KWE41" s="36"/>
      <c r="KWF41" s="36"/>
      <c r="KWG41" s="36"/>
      <c r="KWH41" s="36"/>
      <c r="KWI41" s="36"/>
      <c r="KWJ41" s="36"/>
      <c r="KWK41" s="35"/>
      <c r="KWL41" s="35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6"/>
      <c r="KWZ41" s="36"/>
      <c r="KXA41" s="36"/>
      <c r="KXB41" s="36"/>
      <c r="KXC41" s="36"/>
      <c r="KXD41" s="36"/>
      <c r="KXE41" s="36"/>
      <c r="KXF41" s="36"/>
      <c r="KXG41" s="36"/>
      <c r="KXH41" s="36"/>
      <c r="KXI41" s="35"/>
      <c r="KXJ41" s="35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6"/>
      <c r="KXY41" s="36"/>
      <c r="KXZ41" s="36"/>
      <c r="KYA41" s="36"/>
      <c r="KYB41" s="36"/>
      <c r="KYC41" s="36"/>
      <c r="KYD41" s="36"/>
      <c r="KYE41" s="36"/>
      <c r="KYF41" s="36"/>
      <c r="KYG41" s="35"/>
      <c r="KYH41" s="35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6"/>
      <c r="KZA41" s="36"/>
      <c r="KZB41" s="36"/>
      <c r="KZC41" s="36"/>
      <c r="KZD41" s="36"/>
      <c r="KZE41" s="35"/>
      <c r="KZF41" s="35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6"/>
      <c r="LAC41" s="35"/>
      <c r="LAD41" s="35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5"/>
      <c r="LBB41" s="35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6"/>
      <c r="LBP41" s="36"/>
      <c r="LBQ41" s="36"/>
      <c r="LBR41" s="36"/>
      <c r="LBS41" s="36"/>
      <c r="LBT41" s="36"/>
      <c r="LBU41" s="36"/>
      <c r="LBV41" s="36"/>
      <c r="LBW41" s="36"/>
      <c r="LBX41" s="36"/>
      <c r="LBY41" s="35"/>
      <c r="LBZ41" s="35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6"/>
      <c r="LCN41" s="36"/>
      <c r="LCO41" s="36"/>
      <c r="LCP41" s="36"/>
      <c r="LCQ41" s="36"/>
      <c r="LCR41" s="36"/>
      <c r="LCS41" s="36"/>
      <c r="LCT41" s="36"/>
      <c r="LCU41" s="36"/>
      <c r="LCV41" s="36"/>
      <c r="LCW41" s="35"/>
      <c r="LCX41" s="35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6"/>
      <c r="LDL41" s="36"/>
      <c r="LDM41" s="36"/>
      <c r="LDN41" s="36"/>
      <c r="LDO41" s="36"/>
      <c r="LDP41" s="36"/>
      <c r="LDQ41" s="36"/>
      <c r="LDR41" s="36"/>
      <c r="LDS41" s="36"/>
      <c r="LDT41" s="36"/>
      <c r="LDU41" s="35"/>
      <c r="LDV41" s="35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6"/>
      <c r="LEK41" s="36"/>
      <c r="LEL41" s="36"/>
      <c r="LEM41" s="36"/>
      <c r="LEN41" s="36"/>
      <c r="LEO41" s="36"/>
      <c r="LEP41" s="36"/>
      <c r="LEQ41" s="36"/>
      <c r="LER41" s="36"/>
      <c r="LES41" s="35"/>
      <c r="LET41" s="35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6"/>
      <c r="LFM41" s="36"/>
      <c r="LFN41" s="36"/>
      <c r="LFO41" s="36"/>
      <c r="LFP41" s="36"/>
      <c r="LFQ41" s="35"/>
      <c r="LFR41" s="35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6"/>
      <c r="LGO41" s="35"/>
      <c r="LGP41" s="35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5"/>
      <c r="LHN41" s="35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6"/>
      <c r="LIB41" s="36"/>
      <c r="LIC41" s="36"/>
      <c r="LID41" s="36"/>
      <c r="LIE41" s="36"/>
      <c r="LIF41" s="36"/>
      <c r="LIG41" s="36"/>
      <c r="LIH41" s="36"/>
      <c r="LII41" s="36"/>
      <c r="LIJ41" s="36"/>
      <c r="LIK41" s="35"/>
      <c r="LIL41" s="35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6"/>
      <c r="LIZ41" s="36"/>
      <c r="LJA41" s="36"/>
      <c r="LJB41" s="36"/>
      <c r="LJC41" s="36"/>
      <c r="LJD41" s="36"/>
      <c r="LJE41" s="36"/>
      <c r="LJF41" s="36"/>
      <c r="LJG41" s="36"/>
      <c r="LJH41" s="36"/>
      <c r="LJI41" s="35"/>
      <c r="LJJ41" s="35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6"/>
      <c r="LJX41" s="36"/>
      <c r="LJY41" s="36"/>
      <c r="LJZ41" s="36"/>
      <c r="LKA41" s="36"/>
      <c r="LKB41" s="36"/>
      <c r="LKC41" s="36"/>
      <c r="LKD41" s="36"/>
      <c r="LKE41" s="36"/>
      <c r="LKF41" s="36"/>
      <c r="LKG41" s="35"/>
      <c r="LKH41" s="35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6"/>
      <c r="LKW41" s="36"/>
      <c r="LKX41" s="36"/>
      <c r="LKY41" s="36"/>
      <c r="LKZ41" s="36"/>
      <c r="LLA41" s="36"/>
      <c r="LLB41" s="36"/>
      <c r="LLC41" s="36"/>
      <c r="LLD41" s="36"/>
      <c r="LLE41" s="35"/>
      <c r="LLF41" s="35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6"/>
      <c r="LLY41" s="36"/>
      <c r="LLZ41" s="36"/>
      <c r="LMA41" s="36"/>
      <c r="LMB41" s="36"/>
      <c r="LMC41" s="35"/>
      <c r="LMD41" s="35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6"/>
      <c r="LNA41" s="35"/>
      <c r="LNB41" s="35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5"/>
      <c r="LNZ41" s="35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6"/>
      <c r="LON41" s="36"/>
      <c r="LOO41" s="36"/>
      <c r="LOP41" s="36"/>
      <c r="LOQ41" s="36"/>
      <c r="LOR41" s="36"/>
      <c r="LOS41" s="36"/>
      <c r="LOT41" s="36"/>
      <c r="LOU41" s="36"/>
      <c r="LOV41" s="36"/>
      <c r="LOW41" s="35"/>
      <c r="LOX41" s="35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6"/>
      <c r="LPL41" s="36"/>
      <c r="LPM41" s="36"/>
      <c r="LPN41" s="36"/>
      <c r="LPO41" s="36"/>
      <c r="LPP41" s="36"/>
      <c r="LPQ41" s="36"/>
      <c r="LPR41" s="36"/>
      <c r="LPS41" s="36"/>
      <c r="LPT41" s="36"/>
      <c r="LPU41" s="35"/>
      <c r="LPV41" s="35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6"/>
      <c r="LQJ41" s="36"/>
      <c r="LQK41" s="36"/>
      <c r="LQL41" s="36"/>
      <c r="LQM41" s="36"/>
      <c r="LQN41" s="36"/>
      <c r="LQO41" s="36"/>
      <c r="LQP41" s="36"/>
      <c r="LQQ41" s="36"/>
      <c r="LQR41" s="36"/>
      <c r="LQS41" s="35"/>
      <c r="LQT41" s="35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6"/>
      <c r="LRI41" s="36"/>
      <c r="LRJ41" s="36"/>
      <c r="LRK41" s="36"/>
      <c r="LRL41" s="36"/>
      <c r="LRM41" s="36"/>
      <c r="LRN41" s="36"/>
      <c r="LRO41" s="36"/>
      <c r="LRP41" s="36"/>
      <c r="LRQ41" s="35"/>
      <c r="LRR41" s="35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6"/>
      <c r="LSK41" s="36"/>
      <c r="LSL41" s="36"/>
      <c r="LSM41" s="36"/>
      <c r="LSN41" s="36"/>
      <c r="LSO41" s="35"/>
      <c r="LSP41" s="35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6"/>
      <c r="LTM41" s="35"/>
      <c r="LTN41" s="35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5"/>
      <c r="LUL41" s="35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6"/>
      <c r="LUZ41" s="36"/>
      <c r="LVA41" s="36"/>
      <c r="LVB41" s="36"/>
      <c r="LVC41" s="36"/>
      <c r="LVD41" s="36"/>
      <c r="LVE41" s="36"/>
      <c r="LVF41" s="36"/>
      <c r="LVG41" s="36"/>
      <c r="LVH41" s="36"/>
      <c r="LVI41" s="35"/>
      <c r="LVJ41" s="35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6"/>
      <c r="LVX41" s="36"/>
      <c r="LVY41" s="36"/>
      <c r="LVZ41" s="36"/>
      <c r="LWA41" s="36"/>
      <c r="LWB41" s="36"/>
      <c r="LWC41" s="36"/>
      <c r="LWD41" s="36"/>
      <c r="LWE41" s="36"/>
      <c r="LWF41" s="36"/>
      <c r="LWG41" s="35"/>
      <c r="LWH41" s="35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6"/>
      <c r="LWV41" s="36"/>
      <c r="LWW41" s="36"/>
      <c r="LWX41" s="36"/>
      <c r="LWY41" s="36"/>
      <c r="LWZ41" s="36"/>
      <c r="LXA41" s="36"/>
      <c r="LXB41" s="36"/>
      <c r="LXC41" s="36"/>
      <c r="LXD41" s="36"/>
      <c r="LXE41" s="35"/>
      <c r="LXF41" s="35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6"/>
      <c r="LXU41" s="36"/>
      <c r="LXV41" s="36"/>
      <c r="LXW41" s="36"/>
      <c r="LXX41" s="36"/>
      <c r="LXY41" s="36"/>
      <c r="LXZ41" s="36"/>
      <c r="LYA41" s="36"/>
      <c r="LYB41" s="36"/>
      <c r="LYC41" s="35"/>
      <c r="LYD41" s="35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6"/>
      <c r="LYW41" s="36"/>
      <c r="LYX41" s="36"/>
      <c r="LYY41" s="36"/>
      <c r="LYZ41" s="36"/>
      <c r="LZA41" s="35"/>
      <c r="LZB41" s="35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6"/>
      <c r="LZY41" s="35"/>
      <c r="LZZ41" s="35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5"/>
      <c r="MAX41" s="35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6"/>
      <c r="MBL41" s="36"/>
      <c r="MBM41" s="36"/>
      <c r="MBN41" s="36"/>
      <c r="MBO41" s="36"/>
      <c r="MBP41" s="36"/>
      <c r="MBQ41" s="36"/>
      <c r="MBR41" s="36"/>
      <c r="MBS41" s="36"/>
      <c r="MBT41" s="36"/>
      <c r="MBU41" s="35"/>
      <c r="MBV41" s="35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6"/>
      <c r="MCJ41" s="36"/>
      <c r="MCK41" s="36"/>
      <c r="MCL41" s="36"/>
      <c r="MCM41" s="36"/>
      <c r="MCN41" s="36"/>
      <c r="MCO41" s="36"/>
      <c r="MCP41" s="36"/>
      <c r="MCQ41" s="36"/>
      <c r="MCR41" s="36"/>
      <c r="MCS41" s="35"/>
      <c r="MCT41" s="35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6"/>
      <c r="MDH41" s="36"/>
      <c r="MDI41" s="36"/>
      <c r="MDJ41" s="36"/>
      <c r="MDK41" s="36"/>
      <c r="MDL41" s="36"/>
      <c r="MDM41" s="36"/>
      <c r="MDN41" s="36"/>
      <c r="MDO41" s="36"/>
      <c r="MDP41" s="36"/>
      <c r="MDQ41" s="35"/>
      <c r="MDR41" s="35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6"/>
      <c r="MEG41" s="36"/>
      <c r="MEH41" s="36"/>
      <c r="MEI41" s="36"/>
      <c r="MEJ41" s="36"/>
      <c r="MEK41" s="36"/>
      <c r="MEL41" s="36"/>
      <c r="MEM41" s="36"/>
      <c r="MEN41" s="36"/>
      <c r="MEO41" s="35"/>
      <c r="MEP41" s="35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6"/>
      <c r="MFI41" s="36"/>
      <c r="MFJ41" s="36"/>
      <c r="MFK41" s="36"/>
      <c r="MFL41" s="36"/>
      <c r="MFM41" s="35"/>
      <c r="MFN41" s="35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6"/>
      <c r="MGK41" s="35"/>
      <c r="MGL41" s="35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5"/>
      <c r="MHJ41" s="35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6"/>
      <c r="MHX41" s="36"/>
      <c r="MHY41" s="36"/>
      <c r="MHZ41" s="36"/>
      <c r="MIA41" s="36"/>
      <c r="MIB41" s="36"/>
      <c r="MIC41" s="36"/>
      <c r="MID41" s="36"/>
      <c r="MIE41" s="36"/>
      <c r="MIF41" s="36"/>
      <c r="MIG41" s="35"/>
      <c r="MIH41" s="35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6"/>
      <c r="MIV41" s="36"/>
      <c r="MIW41" s="36"/>
      <c r="MIX41" s="36"/>
      <c r="MIY41" s="36"/>
      <c r="MIZ41" s="36"/>
      <c r="MJA41" s="36"/>
      <c r="MJB41" s="36"/>
      <c r="MJC41" s="36"/>
      <c r="MJD41" s="36"/>
      <c r="MJE41" s="35"/>
      <c r="MJF41" s="35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6"/>
      <c r="MJT41" s="36"/>
      <c r="MJU41" s="36"/>
      <c r="MJV41" s="36"/>
      <c r="MJW41" s="36"/>
      <c r="MJX41" s="36"/>
      <c r="MJY41" s="36"/>
      <c r="MJZ41" s="36"/>
      <c r="MKA41" s="36"/>
      <c r="MKB41" s="36"/>
      <c r="MKC41" s="35"/>
      <c r="MKD41" s="35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6"/>
      <c r="MKS41" s="36"/>
      <c r="MKT41" s="36"/>
      <c r="MKU41" s="36"/>
      <c r="MKV41" s="36"/>
      <c r="MKW41" s="36"/>
      <c r="MKX41" s="36"/>
      <c r="MKY41" s="36"/>
      <c r="MKZ41" s="36"/>
      <c r="MLA41" s="35"/>
      <c r="MLB41" s="35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6"/>
      <c r="MLU41" s="36"/>
      <c r="MLV41" s="36"/>
      <c r="MLW41" s="36"/>
      <c r="MLX41" s="36"/>
      <c r="MLY41" s="35"/>
      <c r="MLZ41" s="35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6"/>
      <c r="MMW41" s="35"/>
      <c r="MMX41" s="35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5"/>
      <c r="MNV41" s="35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6"/>
      <c r="MOJ41" s="36"/>
      <c r="MOK41" s="36"/>
      <c r="MOL41" s="36"/>
      <c r="MOM41" s="36"/>
      <c r="MON41" s="36"/>
      <c r="MOO41" s="36"/>
      <c r="MOP41" s="36"/>
      <c r="MOQ41" s="36"/>
      <c r="MOR41" s="36"/>
      <c r="MOS41" s="35"/>
      <c r="MOT41" s="35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6"/>
      <c r="MPH41" s="36"/>
      <c r="MPI41" s="36"/>
      <c r="MPJ41" s="36"/>
      <c r="MPK41" s="36"/>
      <c r="MPL41" s="36"/>
      <c r="MPM41" s="36"/>
      <c r="MPN41" s="36"/>
      <c r="MPO41" s="36"/>
      <c r="MPP41" s="36"/>
      <c r="MPQ41" s="35"/>
      <c r="MPR41" s="35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6"/>
      <c r="MQF41" s="36"/>
      <c r="MQG41" s="36"/>
      <c r="MQH41" s="36"/>
      <c r="MQI41" s="36"/>
      <c r="MQJ41" s="36"/>
      <c r="MQK41" s="36"/>
      <c r="MQL41" s="36"/>
      <c r="MQM41" s="36"/>
      <c r="MQN41" s="36"/>
      <c r="MQO41" s="35"/>
      <c r="MQP41" s="35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6"/>
      <c r="MRE41" s="36"/>
      <c r="MRF41" s="36"/>
      <c r="MRG41" s="36"/>
      <c r="MRH41" s="36"/>
      <c r="MRI41" s="36"/>
      <c r="MRJ41" s="36"/>
      <c r="MRK41" s="36"/>
      <c r="MRL41" s="36"/>
      <c r="MRM41" s="35"/>
      <c r="MRN41" s="35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6"/>
      <c r="MSG41" s="36"/>
      <c r="MSH41" s="36"/>
      <c r="MSI41" s="36"/>
      <c r="MSJ41" s="36"/>
      <c r="MSK41" s="35"/>
      <c r="MSL41" s="35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6"/>
      <c r="MTI41" s="35"/>
      <c r="MTJ41" s="35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5"/>
      <c r="MUH41" s="35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6"/>
      <c r="MUV41" s="36"/>
      <c r="MUW41" s="36"/>
      <c r="MUX41" s="36"/>
      <c r="MUY41" s="36"/>
      <c r="MUZ41" s="36"/>
      <c r="MVA41" s="36"/>
      <c r="MVB41" s="36"/>
      <c r="MVC41" s="36"/>
      <c r="MVD41" s="36"/>
      <c r="MVE41" s="35"/>
      <c r="MVF41" s="35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6"/>
      <c r="MVT41" s="36"/>
      <c r="MVU41" s="36"/>
      <c r="MVV41" s="36"/>
      <c r="MVW41" s="36"/>
      <c r="MVX41" s="36"/>
      <c r="MVY41" s="36"/>
      <c r="MVZ41" s="36"/>
      <c r="MWA41" s="36"/>
      <c r="MWB41" s="36"/>
      <c r="MWC41" s="35"/>
      <c r="MWD41" s="35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6"/>
      <c r="MWR41" s="36"/>
      <c r="MWS41" s="36"/>
      <c r="MWT41" s="36"/>
      <c r="MWU41" s="36"/>
      <c r="MWV41" s="36"/>
      <c r="MWW41" s="36"/>
      <c r="MWX41" s="36"/>
      <c r="MWY41" s="36"/>
      <c r="MWZ41" s="36"/>
      <c r="MXA41" s="35"/>
      <c r="MXB41" s="35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6"/>
      <c r="MXQ41" s="36"/>
      <c r="MXR41" s="36"/>
      <c r="MXS41" s="36"/>
      <c r="MXT41" s="36"/>
      <c r="MXU41" s="36"/>
      <c r="MXV41" s="36"/>
      <c r="MXW41" s="36"/>
      <c r="MXX41" s="36"/>
      <c r="MXY41" s="35"/>
      <c r="MXZ41" s="35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6"/>
      <c r="MYS41" s="36"/>
      <c r="MYT41" s="36"/>
      <c r="MYU41" s="36"/>
      <c r="MYV41" s="36"/>
      <c r="MYW41" s="35"/>
      <c r="MYX41" s="35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6"/>
      <c r="MZU41" s="35"/>
      <c r="MZV41" s="35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5"/>
      <c r="NAT41" s="35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6"/>
      <c r="NBH41" s="36"/>
      <c r="NBI41" s="36"/>
      <c r="NBJ41" s="36"/>
      <c r="NBK41" s="36"/>
      <c r="NBL41" s="36"/>
      <c r="NBM41" s="36"/>
      <c r="NBN41" s="36"/>
      <c r="NBO41" s="36"/>
      <c r="NBP41" s="36"/>
      <c r="NBQ41" s="35"/>
      <c r="NBR41" s="35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6"/>
      <c r="NCF41" s="36"/>
      <c r="NCG41" s="36"/>
      <c r="NCH41" s="36"/>
      <c r="NCI41" s="36"/>
      <c r="NCJ41" s="36"/>
      <c r="NCK41" s="36"/>
      <c r="NCL41" s="36"/>
      <c r="NCM41" s="36"/>
      <c r="NCN41" s="36"/>
      <c r="NCO41" s="35"/>
      <c r="NCP41" s="35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6"/>
      <c r="NDD41" s="36"/>
      <c r="NDE41" s="36"/>
      <c r="NDF41" s="36"/>
      <c r="NDG41" s="36"/>
      <c r="NDH41" s="36"/>
      <c r="NDI41" s="36"/>
      <c r="NDJ41" s="36"/>
      <c r="NDK41" s="36"/>
      <c r="NDL41" s="36"/>
      <c r="NDM41" s="35"/>
      <c r="NDN41" s="35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6"/>
      <c r="NEC41" s="36"/>
      <c r="NED41" s="36"/>
      <c r="NEE41" s="36"/>
      <c r="NEF41" s="36"/>
      <c r="NEG41" s="36"/>
      <c r="NEH41" s="36"/>
      <c r="NEI41" s="36"/>
      <c r="NEJ41" s="36"/>
      <c r="NEK41" s="35"/>
      <c r="NEL41" s="35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6"/>
      <c r="NFE41" s="36"/>
      <c r="NFF41" s="36"/>
      <c r="NFG41" s="36"/>
      <c r="NFH41" s="36"/>
      <c r="NFI41" s="35"/>
      <c r="NFJ41" s="35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6"/>
      <c r="NGG41" s="35"/>
      <c r="NGH41" s="35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5"/>
      <c r="NHF41" s="35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6"/>
      <c r="NHT41" s="36"/>
      <c r="NHU41" s="36"/>
      <c r="NHV41" s="36"/>
      <c r="NHW41" s="36"/>
      <c r="NHX41" s="36"/>
      <c r="NHY41" s="36"/>
      <c r="NHZ41" s="36"/>
      <c r="NIA41" s="36"/>
      <c r="NIB41" s="36"/>
      <c r="NIC41" s="35"/>
      <c r="NID41" s="35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6"/>
      <c r="NIR41" s="36"/>
      <c r="NIS41" s="36"/>
      <c r="NIT41" s="36"/>
      <c r="NIU41" s="36"/>
      <c r="NIV41" s="36"/>
      <c r="NIW41" s="36"/>
      <c r="NIX41" s="36"/>
      <c r="NIY41" s="36"/>
      <c r="NIZ41" s="36"/>
      <c r="NJA41" s="35"/>
      <c r="NJB41" s="35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6"/>
      <c r="NJP41" s="36"/>
      <c r="NJQ41" s="36"/>
      <c r="NJR41" s="36"/>
      <c r="NJS41" s="36"/>
      <c r="NJT41" s="36"/>
      <c r="NJU41" s="36"/>
      <c r="NJV41" s="36"/>
      <c r="NJW41" s="36"/>
      <c r="NJX41" s="36"/>
      <c r="NJY41" s="35"/>
      <c r="NJZ41" s="35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6"/>
      <c r="NKO41" s="36"/>
      <c r="NKP41" s="36"/>
      <c r="NKQ41" s="36"/>
      <c r="NKR41" s="36"/>
      <c r="NKS41" s="36"/>
      <c r="NKT41" s="36"/>
      <c r="NKU41" s="36"/>
      <c r="NKV41" s="36"/>
      <c r="NKW41" s="35"/>
      <c r="NKX41" s="35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6"/>
      <c r="NLQ41" s="36"/>
      <c r="NLR41" s="36"/>
      <c r="NLS41" s="36"/>
      <c r="NLT41" s="36"/>
      <c r="NLU41" s="35"/>
      <c r="NLV41" s="35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6"/>
      <c r="NMS41" s="35"/>
      <c r="NMT41" s="35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5"/>
      <c r="NNR41" s="35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6"/>
      <c r="NOF41" s="36"/>
      <c r="NOG41" s="36"/>
      <c r="NOH41" s="36"/>
      <c r="NOI41" s="36"/>
      <c r="NOJ41" s="36"/>
      <c r="NOK41" s="36"/>
      <c r="NOL41" s="36"/>
      <c r="NOM41" s="36"/>
      <c r="NON41" s="36"/>
      <c r="NOO41" s="35"/>
      <c r="NOP41" s="35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6"/>
      <c r="NPD41" s="36"/>
      <c r="NPE41" s="36"/>
      <c r="NPF41" s="36"/>
      <c r="NPG41" s="36"/>
      <c r="NPH41" s="36"/>
      <c r="NPI41" s="36"/>
      <c r="NPJ41" s="36"/>
      <c r="NPK41" s="36"/>
      <c r="NPL41" s="36"/>
      <c r="NPM41" s="35"/>
      <c r="NPN41" s="35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6"/>
      <c r="NQB41" s="36"/>
      <c r="NQC41" s="36"/>
      <c r="NQD41" s="36"/>
      <c r="NQE41" s="36"/>
      <c r="NQF41" s="36"/>
      <c r="NQG41" s="36"/>
      <c r="NQH41" s="36"/>
      <c r="NQI41" s="36"/>
      <c r="NQJ41" s="36"/>
      <c r="NQK41" s="35"/>
      <c r="NQL41" s="35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6"/>
      <c r="NRA41" s="36"/>
      <c r="NRB41" s="36"/>
      <c r="NRC41" s="36"/>
      <c r="NRD41" s="36"/>
      <c r="NRE41" s="36"/>
      <c r="NRF41" s="36"/>
      <c r="NRG41" s="36"/>
      <c r="NRH41" s="36"/>
      <c r="NRI41" s="35"/>
      <c r="NRJ41" s="35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6"/>
      <c r="NSC41" s="36"/>
      <c r="NSD41" s="36"/>
      <c r="NSE41" s="36"/>
      <c r="NSF41" s="36"/>
      <c r="NSG41" s="35"/>
      <c r="NSH41" s="35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6"/>
      <c r="NTE41" s="35"/>
      <c r="NTF41" s="35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5"/>
      <c r="NUD41" s="35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6"/>
      <c r="NUR41" s="36"/>
      <c r="NUS41" s="36"/>
      <c r="NUT41" s="36"/>
      <c r="NUU41" s="36"/>
      <c r="NUV41" s="36"/>
      <c r="NUW41" s="36"/>
      <c r="NUX41" s="36"/>
      <c r="NUY41" s="36"/>
      <c r="NUZ41" s="36"/>
      <c r="NVA41" s="35"/>
      <c r="NVB41" s="35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6"/>
      <c r="NVP41" s="36"/>
      <c r="NVQ41" s="36"/>
      <c r="NVR41" s="36"/>
      <c r="NVS41" s="36"/>
      <c r="NVT41" s="36"/>
      <c r="NVU41" s="36"/>
      <c r="NVV41" s="36"/>
      <c r="NVW41" s="36"/>
      <c r="NVX41" s="36"/>
      <c r="NVY41" s="35"/>
      <c r="NVZ41" s="35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6"/>
      <c r="NWN41" s="36"/>
      <c r="NWO41" s="36"/>
      <c r="NWP41" s="36"/>
      <c r="NWQ41" s="36"/>
      <c r="NWR41" s="36"/>
      <c r="NWS41" s="36"/>
      <c r="NWT41" s="36"/>
      <c r="NWU41" s="36"/>
      <c r="NWV41" s="36"/>
      <c r="NWW41" s="35"/>
      <c r="NWX41" s="35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6"/>
      <c r="NXM41" s="36"/>
      <c r="NXN41" s="36"/>
      <c r="NXO41" s="36"/>
      <c r="NXP41" s="36"/>
      <c r="NXQ41" s="36"/>
      <c r="NXR41" s="36"/>
      <c r="NXS41" s="36"/>
      <c r="NXT41" s="36"/>
      <c r="NXU41" s="35"/>
      <c r="NXV41" s="35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6"/>
      <c r="NYO41" s="36"/>
      <c r="NYP41" s="36"/>
      <c r="NYQ41" s="36"/>
      <c r="NYR41" s="36"/>
      <c r="NYS41" s="35"/>
      <c r="NYT41" s="35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6"/>
      <c r="NZQ41" s="35"/>
      <c r="NZR41" s="35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5"/>
      <c r="OAP41" s="35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6"/>
      <c r="OBD41" s="36"/>
      <c r="OBE41" s="36"/>
      <c r="OBF41" s="36"/>
      <c r="OBG41" s="36"/>
      <c r="OBH41" s="36"/>
      <c r="OBI41" s="36"/>
      <c r="OBJ41" s="36"/>
      <c r="OBK41" s="36"/>
      <c r="OBL41" s="36"/>
      <c r="OBM41" s="35"/>
      <c r="OBN41" s="35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6"/>
      <c r="OCB41" s="36"/>
      <c r="OCC41" s="36"/>
      <c r="OCD41" s="36"/>
      <c r="OCE41" s="36"/>
      <c r="OCF41" s="36"/>
      <c r="OCG41" s="36"/>
      <c r="OCH41" s="36"/>
      <c r="OCI41" s="36"/>
      <c r="OCJ41" s="36"/>
      <c r="OCK41" s="35"/>
      <c r="OCL41" s="35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6"/>
      <c r="OCZ41" s="36"/>
      <c r="ODA41" s="36"/>
      <c r="ODB41" s="36"/>
      <c r="ODC41" s="36"/>
      <c r="ODD41" s="36"/>
      <c r="ODE41" s="36"/>
      <c r="ODF41" s="36"/>
      <c r="ODG41" s="36"/>
      <c r="ODH41" s="36"/>
      <c r="ODI41" s="35"/>
      <c r="ODJ41" s="35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6"/>
      <c r="ODY41" s="36"/>
      <c r="ODZ41" s="36"/>
      <c r="OEA41" s="36"/>
      <c r="OEB41" s="36"/>
      <c r="OEC41" s="36"/>
      <c r="OED41" s="36"/>
      <c r="OEE41" s="36"/>
      <c r="OEF41" s="36"/>
      <c r="OEG41" s="35"/>
      <c r="OEH41" s="35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6"/>
      <c r="OFA41" s="36"/>
      <c r="OFB41" s="36"/>
      <c r="OFC41" s="36"/>
      <c r="OFD41" s="36"/>
      <c r="OFE41" s="35"/>
      <c r="OFF41" s="35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6"/>
      <c r="OGC41" s="35"/>
      <c r="OGD41" s="35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5"/>
      <c r="OHB41" s="35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6"/>
      <c r="OHP41" s="36"/>
      <c r="OHQ41" s="36"/>
      <c r="OHR41" s="36"/>
      <c r="OHS41" s="36"/>
      <c r="OHT41" s="36"/>
      <c r="OHU41" s="36"/>
      <c r="OHV41" s="36"/>
      <c r="OHW41" s="36"/>
      <c r="OHX41" s="36"/>
      <c r="OHY41" s="35"/>
      <c r="OHZ41" s="35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6"/>
      <c r="OIN41" s="36"/>
      <c r="OIO41" s="36"/>
      <c r="OIP41" s="36"/>
      <c r="OIQ41" s="36"/>
      <c r="OIR41" s="36"/>
      <c r="OIS41" s="36"/>
      <c r="OIT41" s="36"/>
      <c r="OIU41" s="36"/>
      <c r="OIV41" s="36"/>
      <c r="OIW41" s="35"/>
      <c r="OIX41" s="35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6"/>
      <c r="OJL41" s="36"/>
      <c r="OJM41" s="36"/>
      <c r="OJN41" s="36"/>
      <c r="OJO41" s="36"/>
      <c r="OJP41" s="36"/>
      <c r="OJQ41" s="36"/>
      <c r="OJR41" s="36"/>
      <c r="OJS41" s="36"/>
      <c r="OJT41" s="36"/>
      <c r="OJU41" s="35"/>
      <c r="OJV41" s="35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6"/>
      <c r="OKK41" s="36"/>
      <c r="OKL41" s="36"/>
      <c r="OKM41" s="36"/>
      <c r="OKN41" s="36"/>
      <c r="OKO41" s="36"/>
      <c r="OKP41" s="36"/>
      <c r="OKQ41" s="36"/>
      <c r="OKR41" s="36"/>
      <c r="OKS41" s="35"/>
      <c r="OKT41" s="35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6"/>
      <c r="OLM41" s="36"/>
      <c r="OLN41" s="36"/>
      <c r="OLO41" s="36"/>
      <c r="OLP41" s="36"/>
      <c r="OLQ41" s="35"/>
      <c r="OLR41" s="35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6"/>
      <c r="OMO41" s="35"/>
      <c r="OMP41" s="35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5"/>
      <c r="ONN41" s="35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6"/>
      <c r="OOB41" s="36"/>
      <c r="OOC41" s="36"/>
      <c r="OOD41" s="36"/>
      <c r="OOE41" s="36"/>
      <c r="OOF41" s="36"/>
      <c r="OOG41" s="36"/>
      <c r="OOH41" s="36"/>
      <c r="OOI41" s="36"/>
      <c r="OOJ41" s="36"/>
      <c r="OOK41" s="35"/>
      <c r="OOL41" s="35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6"/>
      <c r="OOZ41" s="36"/>
      <c r="OPA41" s="36"/>
      <c r="OPB41" s="36"/>
      <c r="OPC41" s="36"/>
      <c r="OPD41" s="36"/>
      <c r="OPE41" s="36"/>
      <c r="OPF41" s="36"/>
      <c r="OPG41" s="36"/>
      <c r="OPH41" s="36"/>
      <c r="OPI41" s="35"/>
      <c r="OPJ41" s="35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6"/>
      <c r="OPX41" s="36"/>
      <c r="OPY41" s="36"/>
      <c r="OPZ41" s="36"/>
      <c r="OQA41" s="36"/>
      <c r="OQB41" s="36"/>
      <c r="OQC41" s="36"/>
      <c r="OQD41" s="36"/>
      <c r="OQE41" s="36"/>
      <c r="OQF41" s="36"/>
      <c r="OQG41" s="35"/>
      <c r="OQH41" s="35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6"/>
      <c r="OQW41" s="36"/>
      <c r="OQX41" s="36"/>
      <c r="OQY41" s="36"/>
      <c r="OQZ41" s="36"/>
      <c r="ORA41" s="36"/>
      <c r="ORB41" s="36"/>
      <c r="ORC41" s="36"/>
      <c r="ORD41" s="36"/>
      <c r="ORE41" s="35"/>
      <c r="ORF41" s="35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6"/>
      <c r="ORY41" s="36"/>
      <c r="ORZ41" s="36"/>
      <c r="OSA41" s="36"/>
      <c r="OSB41" s="36"/>
      <c r="OSC41" s="35"/>
      <c r="OSD41" s="35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6"/>
      <c r="OTA41" s="35"/>
      <c r="OTB41" s="35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5"/>
      <c r="OTZ41" s="35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6"/>
      <c r="OUN41" s="36"/>
      <c r="OUO41" s="36"/>
      <c r="OUP41" s="36"/>
      <c r="OUQ41" s="36"/>
      <c r="OUR41" s="36"/>
      <c r="OUS41" s="36"/>
      <c r="OUT41" s="36"/>
      <c r="OUU41" s="36"/>
      <c r="OUV41" s="36"/>
      <c r="OUW41" s="35"/>
      <c r="OUX41" s="35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6"/>
      <c r="OVL41" s="36"/>
      <c r="OVM41" s="36"/>
      <c r="OVN41" s="36"/>
      <c r="OVO41" s="36"/>
      <c r="OVP41" s="36"/>
      <c r="OVQ41" s="36"/>
      <c r="OVR41" s="36"/>
      <c r="OVS41" s="36"/>
      <c r="OVT41" s="36"/>
      <c r="OVU41" s="35"/>
      <c r="OVV41" s="35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6"/>
      <c r="OWJ41" s="36"/>
      <c r="OWK41" s="36"/>
      <c r="OWL41" s="36"/>
      <c r="OWM41" s="36"/>
      <c r="OWN41" s="36"/>
      <c r="OWO41" s="36"/>
      <c r="OWP41" s="36"/>
      <c r="OWQ41" s="36"/>
      <c r="OWR41" s="36"/>
      <c r="OWS41" s="35"/>
      <c r="OWT41" s="35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6"/>
      <c r="OXI41" s="36"/>
      <c r="OXJ41" s="36"/>
      <c r="OXK41" s="36"/>
      <c r="OXL41" s="36"/>
      <c r="OXM41" s="36"/>
      <c r="OXN41" s="36"/>
      <c r="OXO41" s="36"/>
      <c r="OXP41" s="36"/>
      <c r="OXQ41" s="35"/>
      <c r="OXR41" s="35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6"/>
      <c r="OYK41" s="36"/>
      <c r="OYL41" s="36"/>
      <c r="OYM41" s="36"/>
      <c r="OYN41" s="36"/>
      <c r="OYO41" s="35"/>
      <c r="OYP41" s="35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6"/>
      <c r="OZM41" s="35"/>
      <c r="OZN41" s="35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5"/>
      <c r="PAL41" s="35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6"/>
      <c r="PAZ41" s="36"/>
      <c r="PBA41" s="36"/>
      <c r="PBB41" s="36"/>
      <c r="PBC41" s="36"/>
      <c r="PBD41" s="36"/>
      <c r="PBE41" s="36"/>
      <c r="PBF41" s="36"/>
      <c r="PBG41" s="36"/>
      <c r="PBH41" s="36"/>
      <c r="PBI41" s="35"/>
      <c r="PBJ41" s="35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6"/>
      <c r="PBX41" s="36"/>
      <c r="PBY41" s="36"/>
      <c r="PBZ41" s="36"/>
      <c r="PCA41" s="36"/>
      <c r="PCB41" s="36"/>
      <c r="PCC41" s="36"/>
      <c r="PCD41" s="36"/>
      <c r="PCE41" s="36"/>
      <c r="PCF41" s="36"/>
      <c r="PCG41" s="35"/>
      <c r="PCH41" s="35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6"/>
      <c r="PCV41" s="36"/>
      <c r="PCW41" s="36"/>
      <c r="PCX41" s="36"/>
      <c r="PCY41" s="36"/>
      <c r="PCZ41" s="36"/>
      <c r="PDA41" s="36"/>
      <c r="PDB41" s="36"/>
      <c r="PDC41" s="36"/>
      <c r="PDD41" s="36"/>
      <c r="PDE41" s="35"/>
      <c r="PDF41" s="35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6"/>
      <c r="PDU41" s="36"/>
      <c r="PDV41" s="36"/>
      <c r="PDW41" s="36"/>
      <c r="PDX41" s="36"/>
      <c r="PDY41" s="36"/>
      <c r="PDZ41" s="36"/>
      <c r="PEA41" s="36"/>
      <c r="PEB41" s="36"/>
      <c r="PEC41" s="35"/>
      <c r="PED41" s="35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6"/>
      <c r="PEW41" s="36"/>
      <c r="PEX41" s="36"/>
      <c r="PEY41" s="36"/>
      <c r="PEZ41" s="36"/>
      <c r="PFA41" s="35"/>
      <c r="PFB41" s="35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6"/>
      <c r="PFY41" s="35"/>
      <c r="PFZ41" s="35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5"/>
      <c r="PGX41" s="35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6"/>
      <c r="PHL41" s="36"/>
      <c r="PHM41" s="36"/>
      <c r="PHN41" s="36"/>
      <c r="PHO41" s="36"/>
      <c r="PHP41" s="36"/>
      <c r="PHQ41" s="36"/>
      <c r="PHR41" s="36"/>
      <c r="PHS41" s="36"/>
      <c r="PHT41" s="36"/>
      <c r="PHU41" s="35"/>
      <c r="PHV41" s="35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6"/>
      <c r="PIJ41" s="36"/>
      <c r="PIK41" s="36"/>
      <c r="PIL41" s="36"/>
      <c r="PIM41" s="36"/>
      <c r="PIN41" s="36"/>
      <c r="PIO41" s="36"/>
      <c r="PIP41" s="36"/>
      <c r="PIQ41" s="36"/>
      <c r="PIR41" s="36"/>
      <c r="PIS41" s="35"/>
      <c r="PIT41" s="35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6"/>
      <c r="PJH41" s="36"/>
      <c r="PJI41" s="36"/>
      <c r="PJJ41" s="36"/>
      <c r="PJK41" s="36"/>
      <c r="PJL41" s="36"/>
      <c r="PJM41" s="36"/>
      <c r="PJN41" s="36"/>
      <c r="PJO41" s="36"/>
      <c r="PJP41" s="36"/>
      <c r="PJQ41" s="35"/>
      <c r="PJR41" s="35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6"/>
      <c r="PKG41" s="36"/>
      <c r="PKH41" s="36"/>
      <c r="PKI41" s="36"/>
      <c r="PKJ41" s="36"/>
      <c r="PKK41" s="36"/>
      <c r="PKL41" s="36"/>
      <c r="PKM41" s="36"/>
      <c r="PKN41" s="36"/>
      <c r="PKO41" s="35"/>
      <c r="PKP41" s="35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6"/>
      <c r="PLI41" s="36"/>
      <c r="PLJ41" s="36"/>
      <c r="PLK41" s="36"/>
      <c r="PLL41" s="36"/>
      <c r="PLM41" s="35"/>
      <c r="PLN41" s="35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6"/>
      <c r="PMK41" s="35"/>
      <c r="PML41" s="35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5"/>
      <c r="PNJ41" s="35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6"/>
      <c r="PNX41" s="36"/>
      <c r="PNY41" s="36"/>
      <c r="PNZ41" s="36"/>
      <c r="POA41" s="36"/>
      <c r="POB41" s="36"/>
      <c r="POC41" s="36"/>
      <c r="POD41" s="36"/>
      <c r="POE41" s="36"/>
      <c r="POF41" s="36"/>
      <c r="POG41" s="35"/>
      <c r="POH41" s="35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6"/>
      <c r="POV41" s="36"/>
      <c r="POW41" s="36"/>
      <c r="POX41" s="36"/>
      <c r="POY41" s="36"/>
      <c r="POZ41" s="36"/>
      <c r="PPA41" s="36"/>
      <c r="PPB41" s="36"/>
      <c r="PPC41" s="36"/>
      <c r="PPD41" s="36"/>
      <c r="PPE41" s="35"/>
      <c r="PPF41" s="35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6"/>
      <c r="PPT41" s="36"/>
      <c r="PPU41" s="36"/>
      <c r="PPV41" s="36"/>
      <c r="PPW41" s="36"/>
      <c r="PPX41" s="36"/>
      <c r="PPY41" s="36"/>
      <c r="PPZ41" s="36"/>
      <c r="PQA41" s="36"/>
      <c r="PQB41" s="36"/>
      <c r="PQC41" s="35"/>
      <c r="PQD41" s="35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6"/>
      <c r="PQS41" s="36"/>
      <c r="PQT41" s="36"/>
      <c r="PQU41" s="36"/>
      <c r="PQV41" s="36"/>
      <c r="PQW41" s="36"/>
      <c r="PQX41" s="36"/>
      <c r="PQY41" s="36"/>
      <c r="PQZ41" s="36"/>
      <c r="PRA41" s="35"/>
      <c r="PRB41" s="35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6"/>
      <c r="PRU41" s="36"/>
      <c r="PRV41" s="36"/>
      <c r="PRW41" s="36"/>
      <c r="PRX41" s="36"/>
      <c r="PRY41" s="35"/>
      <c r="PRZ41" s="35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6"/>
      <c r="PSW41" s="35"/>
      <c r="PSX41" s="35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5"/>
      <c r="PTV41" s="35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6"/>
      <c r="PUJ41" s="36"/>
      <c r="PUK41" s="36"/>
      <c r="PUL41" s="36"/>
      <c r="PUM41" s="36"/>
      <c r="PUN41" s="36"/>
      <c r="PUO41" s="36"/>
      <c r="PUP41" s="36"/>
      <c r="PUQ41" s="36"/>
      <c r="PUR41" s="36"/>
      <c r="PUS41" s="35"/>
      <c r="PUT41" s="35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6"/>
      <c r="PVH41" s="36"/>
      <c r="PVI41" s="36"/>
      <c r="PVJ41" s="36"/>
      <c r="PVK41" s="36"/>
      <c r="PVL41" s="36"/>
      <c r="PVM41" s="36"/>
      <c r="PVN41" s="36"/>
      <c r="PVO41" s="36"/>
      <c r="PVP41" s="36"/>
      <c r="PVQ41" s="35"/>
      <c r="PVR41" s="35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6"/>
      <c r="PWF41" s="36"/>
      <c r="PWG41" s="36"/>
      <c r="PWH41" s="36"/>
      <c r="PWI41" s="36"/>
      <c r="PWJ41" s="36"/>
      <c r="PWK41" s="36"/>
      <c r="PWL41" s="36"/>
      <c r="PWM41" s="36"/>
      <c r="PWN41" s="36"/>
      <c r="PWO41" s="35"/>
      <c r="PWP41" s="35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6"/>
      <c r="PXE41" s="36"/>
      <c r="PXF41" s="36"/>
      <c r="PXG41" s="36"/>
      <c r="PXH41" s="36"/>
      <c r="PXI41" s="36"/>
      <c r="PXJ41" s="36"/>
      <c r="PXK41" s="36"/>
      <c r="PXL41" s="36"/>
      <c r="PXM41" s="35"/>
      <c r="PXN41" s="35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6"/>
      <c r="PYG41" s="36"/>
      <c r="PYH41" s="36"/>
      <c r="PYI41" s="36"/>
      <c r="PYJ41" s="36"/>
      <c r="PYK41" s="35"/>
      <c r="PYL41" s="35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6"/>
      <c r="PZI41" s="35"/>
      <c r="PZJ41" s="35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5"/>
      <c r="QAH41" s="35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6"/>
      <c r="QAV41" s="36"/>
      <c r="QAW41" s="36"/>
      <c r="QAX41" s="36"/>
      <c r="QAY41" s="36"/>
      <c r="QAZ41" s="36"/>
      <c r="QBA41" s="36"/>
      <c r="QBB41" s="36"/>
      <c r="QBC41" s="36"/>
      <c r="QBD41" s="36"/>
      <c r="QBE41" s="35"/>
      <c r="QBF41" s="35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6"/>
      <c r="QBT41" s="36"/>
      <c r="QBU41" s="36"/>
      <c r="QBV41" s="36"/>
      <c r="QBW41" s="36"/>
      <c r="QBX41" s="36"/>
      <c r="QBY41" s="36"/>
      <c r="QBZ41" s="36"/>
      <c r="QCA41" s="36"/>
      <c r="QCB41" s="36"/>
      <c r="QCC41" s="35"/>
      <c r="QCD41" s="35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6"/>
      <c r="QCR41" s="36"/>
      <c r="QCS41" s="36"/>
      <c r="QCT41" s="36"/>
      <c r="QCU41" s="36"/>
      <c r="QCV41" s="36"/>
      <c r="QCW41" s="36"/>
      <c r="QCX41" s="36"/>
      <c r="QCY41" s="36"/>
      <c r="QCZ41" s="36"/>
      <c r="QDA41" s="35"/>
      <c r="QDB41" s="35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6"/>
      <c r="QDQ41" s="36"/>
      <c r="QDR41" s="36"/>
      <c r="QDS41" s="36"/>
      <c r="QDT41" s="36"/>
      <c r="QDU41" s="36"/>
      <c r="QDV41" s="36"/>
      <c r="QDW41" s="36"/>
      <c r="QDX41" s="36"/>
      <c r="QDY41" s="35"/>
      <c r="QDZ41" s="35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6"/>
      <c r="QES41" s="36"/>
      <c r="QET41" s="36"/>
      <c r="QEU41" s="36"/>
      <c r="QEV41" s="36"/>
      <c r="QEW41" s="35"/>
      <c r="QEX41" s="35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6"/>
      <c r="QFU41" s="35"/>
      <c r="QFV41" s="35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5"/>
      <c r="QGT41" s="35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6"/>
      <c r="QHH41" s="36"/>
      <c r="QHI41" s="36"/>
      <c r="QHJ41" s="36"/>
      <c r="QHK41" s="36"/>
      <c r="QHL41" s="36"/>
      <c r="QHM41" s="36"/>
      <c r="QHN41" s="36"/>
      <c r="QHO41" s="36"/>
      <c r="QHP41" s="36"/>
      <c r="QHQ41" s="35"/>
      <c r="QHR41" s="35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6"/>
      <c r="QIF41" s="36"/>
      <c r="QIG41" s="36"/>
      <c r="QIH41" s="36"/>
      <c r="QII41" s="36"/>
      <c r="QIJ41" s="36"/>
      <c r="QIK41" s="36"/>
      <c r="QIL41" s="36"/>
      <c r="QIM41" s="36"/>
      <c r="QIN41" s="36"/>
      <c r="QIO41" s="35"/>
      <c r="QIP41" s="35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6"/>
      <c r="QJD41" s="36"/>
      <c r="QJE41" s="36"/>
      <c r="QJF41" s="36"/>
      <c r="QJG41" s="36"/>
      <c r="QJH41" s="36"/>
      <c r="QJI41" s="36"/>
      <c r="QJJ41" s="36"/>
      <c r="QJK41" s="36"/>
      <c r="QJL41" s="36"/>
      <c r="QJM41" s="35"/>
      <c r="QJN41" s="35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6"/>
      <c r="QKC41" s="36"/>
      <c r="QKD41" s="36"/>
      <c r="QKE41" s="36"/>
      <c r="QKF41" s="36"/>
      <c r="QKG41" s="36"/>
      <c r="QKH41" s="36"/>
      <c r="QKI41" s="36"/>
      <c r="QKJ41" s="36"/>
      <c r="QKK41" s="35"/>
      <c r="QKL41" s="35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6"/>
      <c r="QLE41" s="36"/>
      <c r="QLF41" s="36"/>
      <c r="QLG41" s="36"/>
      <c r="QLH41" s="36"/>
      <c r="QLI41" s="35"/>
      <c r="QLJ41" s="35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6"/>
      <c r="QMG41" s="35"/>
      <c r="QMH41" s="35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5"/>
      <c r="QNF41" s="35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6"/>
      <c r="QNT41" s="36"/>
      <c r="QNU41" s="36"/>
      <c r="QNV41" s="36"/>
      <c r="QNW41" s="36"/>
      <c r="QNX41" s="36"/>
      <c r="QNY41" s="36"/>
      <c r="QNZ41" s="36"/>
      <c r="QOA41" s="36"/>
      <c r="QOB41" s="36"/>
      <c r="QOC41" s="35"/>
      <c r="QOD41" s="35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6"/>
      <c r="QOR41" s="36"/>
      <c r="QOS41" s="36"/>
      <c r="QOT41" s="36"/>
      <c r="QOU41" s="36"/>
      <c r="QOV41" s="36"/>
      <c r="QOW41" s="36"/>
      <c r="QOX41" s="36"/>
      <c r="QOY41" s="36"/>
      <c r="QOZ41" s="36"/>
      <c r="QPA41" s="35"/>
      <c r="QPB41" s="35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6"/>
      <c r="QPP41" s="36"/>
      <c r="QPQ41" s="36"/>
      <c r="QPR41" s="36"/>
      <c r="QPS41" s="36"/>
      <c r="QPT41" s="36"/>
      <c r="QPU41" s="36"/>
      <c r="QPV41" s="36"/>
      <c r="QPW41" s="36"/>
      <c r="QPX41" s="36"/>
      <c r="QPY41" s="35"/>
      <c r="QPZ41" s="35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6"/>
      <c r="QQO41" s="36"/>
      <c r="QQP41" s="36"/>
      <c r="QQQ41" s="36"/>
      <c r="QQR41" s="36"/>
      <c r="QQS41" s="36"/>
      <c r="QQT41" s="36"/>
      <c r="QQU41" s="36"/>
      <c r="QQV41" s="36"/>
      <c r="QQW41" s="35"/>
      <c r="QQX41" s="35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6"/>
      <c r="QRQ41" s="36"/>
      <c r="QRR41" s="36"/>
      <c r="QRS41" s="36"/>
      <c r="QRT41" s="36"/>
      <c r="QRU41" s="35"/>
      <c r="QRV41" s="35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6"/>
      <c r="QSS41" s="35"/>
      <c r="QST41" s="35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5"/>
      <c r="QTR41" s="35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6"/>
      <c r="QUF41" s="36"/>
      <c r="QUG41" s="36"/>
      <c r="QUH41" s="36"/>
      <c r="QUI41" s="36"/>
      <c r="QUJ41" s="36"/>
      <c r="QUK41" s="36"/>
      <c r="QUL41" s="36"/>
      <c r="QUM41" s="36"/>
      <c r="QUN41" s="36"/>
      <c r="QUO41" s="35"/>
      <c r="QUP41" s="35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6"/>
      <c r="QVD41" s="36"/>
      <c r="QVE41" s="36"/>
      <c r="QVF41" s="36"/>
      <c r="QVG41" s="36"/>
      <c r="QVH41" s="36"/>
      <c r="QVI41" s="36"/>
      <c r="QVJ41" s="36"/>
      <c r="QVK41" s="36"/>
      <c r="QVL41" s="36"/>
      <c r="QVM41" s="35"/>
      <c r="QVN41" s="35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6"/>
      <c r="QWB41" s="36"/>
      <c r="QWC41" s="36"/>
      <c r="QWD41" s="36"/>
      <c r="QWE41" s="36"/>
      <c r="QWF41" s="36"/>
      <c r="QWG41" s="36"/>
      <c r="QWH41" s="36"/>
      <c r="QWI41" s="36"/>
      <c r="QWJ41" s="36"/>
      <c r="QWK41" s="35"/>
      <c r="QWL41" s="35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6"/>
      <c r="QXA41" s="36"/>
      <c r="QXB41" s="36"/>
      <c r="QXC41" s="36"/>
      <c r="QXD41" s="36"/>
      <c r="QXE41" s="36"/>
      <c r="QXF41" s="36"/>
      <c r="QXG41" s="36"/>
      <c r="QXH41" s="36"/>
      <c r="QXI41" s="35"/>
      <c r="QXJ41" s="35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6"/>
      <c r="QYC41" s="36"/>
      <c r="QYD41" s="36"/>
      <c r="QYE41" s="36"/>
      <c r="QYF41" s="36"/>
      <c r="QYG41" s="35"/>
      <c r="QYH41" s="35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6"/>
      <c r="QZE41" s="35"/>
      <c r="QZF41" s="35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5"/>
      <c r="RAD41" s="35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6"/>
      <c r="RAR41" s="36"/>
      <c r="RAS41" s="36"/>
      <c r="RAT41" s="36"/>
      <c r="RAU41" s="36"/>
      <c r="RAV41" s="36"/>
      <c r="RAW41" s="36"/>
      <c r="RAX41" s="36"/>
      <c r="RAY41" s="36"/>
      <c r="RAZ41" s="36"/>
      <c r="RBA41" s="35"/>
      <c r="RBB41" s="35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6"/>
      <c r="RBP41" s="36"/>
      <c r="RBQ41" s="36"/>
      <c r="RBR41" s="36"/>
      <c r="RBS41" s="36"/>
      <c r="RBT41" s="36"/>
      <c r="RBU41" s="36"/>
      <c r="RBV41" s="36"/>
      <c r="RBW41" s="36"/>
      <c r="RBX41" s="36"/>
      <c r="RBY41" s="35"/>
      <c r="RBZ41" s="35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6"/>
      <c r="RCN41" s="36"/>
      <c r="RCO41" s="36"/>
      <c r="RCP41" s="36"/>
      <c r="RCQ41" s="36"/>
      <c r="RCR41" s="36"/>
      <c r="RCS41" s="36"/>
      <c r="RCT41" s="36"/>
      <c r="RCU41" s="36"/>
      <c r="RCV41" s="36"/>
      <c r="RCW41" s="35"/>
      <c r="RCX41" s="35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6"/>
      <c r="RDM41" s="36"/>
      <c r="RDN41" s="36"/>
      <c r="RDO41" s="36"/>
      <c r="RDP41" s="36"/>
      <c r="RDQ41" s="36"/>
      <c r="RDR41" s="36"/>
      <c r="RDS41" s="36"/>
      <c r="RDT41" s="36"/>
      <c r="RDU41" s="35"/>
      <c r="RDV41" s="35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6"/>
      <c r="REO41" s="36"/>
      <c r="REP41" s="36"/>
      <c r="REQ41" s="36"/>
      <c r="RER41" s="36"/>
      <c r="RES41" s="35"/>
      <c r="RET41" s="35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6"/>
      <c r="RFQ41" s="35"/>
      <c r="RFR41" s="35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5"/>
      <c r="RGP41" s="35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6"/>
      <c r="RHD41" s="36"/>
      <c r="RHE41" s="36"/>
      <c r="RHF41" s="36"/>
      <c r="RHG41" s="36"/>
      <c r="RHH41" s="36"/>
      <c r="RHI41" s="36"/>
      <c r="RHJ41" s="36"/>
      <c r="RHK41" s="36"/>
      <c r="RHL41" s="36"/>
      <c r="RHM41" s="35"/>
      <c r="RHN41" s="35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6"/>
      <c r="RIB41" s="36"/>
      <c r="RIC41" s="36"/>
      <c r="RID41" s="36"/>
      <c r="RIE41" s="36"/>
      <c r="RIF41" s="36"/>
      <c r="RIG41" s="36"/>
      <c r="RIH41" s="36"/>
      <c r="RII41" s="36"/>
      <c r="RIJ41" s="36"/>
      <c r="RIK41" s="35"/>
      <c r="RIL41" s="35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6"/>
      <c r="RIZ41" s="36"/>
      <c r="RJA41" s="36"/>
      <c r="RJB41" s="36"/>
      <c r="RJC41" s="36"/>
      <c r="RJD41" s="36"/>
      <c r="RJE41" s="36"/>
      <c r="RJF41" s="36"/>
      <c r="RJG41" s="36"/>
      <c r="RJH41" s="36"/>
      <c r="RJI41" s="35"/>
      <c r="RJJ41" s="35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6"/>
      <c r="RJY41" s="36"/>
      <c r="RJZ41" s="36"/>
      <c r="RKA41" s="36"/>
      <c r="RKB41" s="36"/>
      <c r="RKC41" s="36"/>
      <c r="RKD41" s="36"/>
      <c r="RKE41" s="36"/>
      <c r="RKF41" s="36"/>
      <c r="RKG41" s="35"/>
      <c r="RKH41" s="35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6"/>
      <c r="RLA41" s="36"/>
      <c r="RLB41" s="36"/>
      <c r="RLC41" s="36"/>
      <c r="RLD41" s="36"/>
      <c r="RLE41" s="35"/>
      <c r="RLF41" s="35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6"/>
      <c r="RMC41" s="35"/>
      <c r="RMD41" s="35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5"/>
      <c r="RNB41" s="35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6"/>
      <c r="RNP41" s="36"/>
      <c r="RNQ41" s="36"/>
      <c r="RNR41" s="36"/>
      <c r="RNS41" s="36"/>
      <c r="RNT41" s="36"/>
      <c r="RNU41" s="36"/>
      <c r="RNV41" s="36"/>
      <c r="RNW41" s="36"/>
      <c r="RNX41" s="36"/>
      <c r="RNY41" s="35"/>
      <c r="RNZ41" s="35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6"/>
      <c r="RON41" s="36"/>
      <c r="ROO41" s="36"/>
      <c r="ROP41" s="36"/>
      <c r="ROQ41" s="36"/>
      <c r="ROR41" s="36"/>
      <c r="ROS41" s="36"/>
      <c r="ROT41" s="36"/>
      <c r="ROU41" s="36"/>
      <c r="ROV41" s="36"/>
      <c r="ROW41" s="35"/>
      <c r="ROX41" s="35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6"/>
      <c r="RPL41" s="36"/>
      <c r="RPM41" s="36"/>
      <c r="RPN41" s="36"/>
      <c r="RPO41" s="36"/>
      <c r="RPP41" s="36"/>
      <c r="RPQ41" s="36"/>
      <c r="RPR41" s="36"/>
      <c r="RPS41" s="36"/>
      <c r="RPT41" s="36"/>
      <c r="RPU41" s="35"/>
      <c r="RPV41" s="35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6"/>
      <c r="RQK41" s="36"/>
      <c r="RQL41" s="36"/>
      <c r="RQM41" s="36"/>
      <c r="RQN41" s="36"/>
      <c r="RQO41" s="36"/>
      <c r="RQP41" s="36"/>
      <c r="RQQ41" s="36"/>
      <c r="RQR41" s="36"/>
      <c r="RQS41" s="35"/>
      <c r="RQT41" s="35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6"/>
      <c r="RRM41" s="36"/>
      <c r="RRN41" s="36"/>
      <c r="RRO41" s="36"/>
      <c r="RRP41" s="36"/>
      <c r="RRQ41" s="35"/>
      <c r="RRR41" s="35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6"/>
      <c r="RSO41" s="35"/>
      <c r="RSP41" s="35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5"/>
      <c r="RTN41" s="35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6"/>
      <c r="RUB41" s="36"/>
      <c r="RUC41" s="36"/>
      <c r="RUD41" s="36"/>
      <c r="RUE41" s="36"/>
      <c r="RUF41" s="36"/>
      <c r="RUG41" s="36"/>
      <c r="RUH41" s="36"/>
      <c r="RUI41" s="36"/>
      <c r="RUJ41" s="36"/>
      <c r="RUK41" s="35"/>
      <c r="RUL41" s="35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6"/>
      <c r="RUZ41" s="36"/>
      <c r="RVA41" s="36"/>
      <c r="RVB41" s="36"/>
      <c r="RVC41" s="36"/>
      <c r="RVD41" s="36"/>
      <c r="RVE41" s="36"/>
      <c r="RVF41" s="36"/>
      <c r="RVG41" s="36"/>
      <c r="RVH41" s="36"/>
      <c r="RVI41" s="35"/>
      <c r="RVJ41" s="35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6"/>
      <c r="RVX41" s="36"/>
      <c r="RVY41" s="36"/>
      <c r="RVZ41" s="36"/>
      <c r="RWA41" s="36"/>
      <c r="RWB41" s="36"/>
      <c r="RWC41" s="36"/>
      <c r="RWD41" s="36"/>
      <c r="RWE41" s="36"/>
      <c r="RWF41" s="36"/>
      <c r="RWG41" s="35"/>
      <c r="RWH41" s="35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6"/>
      <c r="RWW41" s="36"/>
      <c r="RWX41" s="36"/>
      <c r="RWY41" s="36"/>
      <c r="RWZ41" s="36"/>
      <c r="RXA41" s="36"/>
      <c r="RXB41" s="36"/>
      <c r="RXC41" s="36"/>
      <c r="RXD41" s="36"/>
      <c r="RXE41" s="35"/>
      <c r="RXF41" s="35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6"/>
      <c r="RXY41" s="36"/>
      <c r="RXZ41" s="36"/>
      <c r="RYA41" s="36"/>
      <c r="RYB41" s="36"/>
      <c r="RYC41" s="35"/>
      <c r="RYD41" s="35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6"/>
      <c r="RZA41" s="35"/>
      <c r="RZB41" s="35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5"/>
      <c r="RZZ41" s="35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6"/>
      <c r="SAN41" s="36"/>
      <c r="SAO41" s="36"/>
      <c r="SAP41" s="36"/>
      <c r="SAQ41" s="36"/>
      <c r="SAR41" s="36"/>
      <c r="SAS41" s="36"/>
      <c r="SAT41" s="36"/>
      <c r="SAU41" s="36"/>
      <c r="SAV41" s="36"/>
      <c r="SAW41" s="35"/>
      <c r="SAX41" s="35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6"/>
      <c r="SBL41" s="36"/>
      <c r="SBM41" s="36"/>
      <c r="SBN41" s="36"/>
      <c r="SBO41" s="36"/>
      <c r="SBP41" s="36"/>
      <c r="SBQ41" s="36"/>
      <c r="SBR41" s="36"/>
      <c r="SBS41" s="36"/>
      <c r="SBT41" s="36"/>
      <c r="SBU41" s="35"/>
      <c r="SBV41" s="35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6"/>
      <c r="SCJ41" s="36"/>
      <c r="SCK41" s="36"/>
      <c r="SCL41" s="36"/>
      <c r="SCM41" s="36"/>
      <c r="SCN41" s="36"/>
      <c r="SCO41" s="36"/>
      <c r="SCP41" s="36"/>
      <c r="SCQ41" s="36"/>
      <c r="SCR41" s="36"/>
      <c r="SCS41" s="35"/>
      <c r="SCT41" s="35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6"/>
      <c r="SDI41" s="36"/>
      <c r="SDJ41" s="36"/>
      <c r="SDK41" s="36"/>
      <c r="SDL41" s="36"/>
      <c r="SDM41" s="36"/>
      <c r="SDN41" s="36"/>
      <c r="SDO41" s="36"/>
      <c r="SDP41" s="36"/>
      <c r="SDQ41" s="35"/>
      <c r="SDR41" s="35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6"/>
      <c r="SEK41" s="36"/>
      <c r="SEL41" s="36"/>
      <c r="SEM41" s="36"/>
      <c r="SEN41" s="36"/>
      <c r="SEO41" s="35"/>
      <c r="SEP41" s="35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6"/>
      <c r="SFM41" s="35"/>
      <c r="SFN41" s="35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5"/>
      <c r="SGL41" s="35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6"/>
      <c r="SGZ41" s="36"/>
      <c r="SHA41" s="36"/>
      <c r="SHB41" s="36"/>
      <c r="SHC41" s="36"/>
      <c r="SHD41" s="36"/>
      <c r="SHE41" s="36"/>
      <c r="SHF41" s="36"/>
      <c r="SHG41" s="36"/>
      <c r="SHH41" s="36"/>
      <c r="SHI41" s="35"/>
      <c r="SHJ41" s="35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6"/>
      <c r="SHX41" s="36"/>
      <c r="SHY41" s="36"/>
      <c r="SHZ41" s="36"/>
      <c r="SIA41" s="36"/>
      <c r="SIB41" s="36"/>
      <c r="SIC41" s="36"/>
      <c r="SID41" s="36"/>
      <c r="SIE41" s="36"/>
      <c r="SIF41" s="36"/>
      <c r="SIG41" s="35"/>
      <c r="SIH41" s="35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6"/>
      <c r="SIV41" s="36"/>
      <c r="SIW41" s="36"/>
      <c r="SIX41" s="36"/>
      <c r="SIY41" s="36"/>
      <c r="SIZ41" s="36"/>
      <c r="SJA41" s="36"/>
      <c r="SJB41" s="36"/>
      <c r="SJC41" s="36"/>
      <c r="SJD41" s="36"/>
      <c r="SJE41" s="35"/>
      <c r="SJF41" s="35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6"/>
      <c r="SJU41" s="36"/>
      <c r="SJV41" s="36"/>
      <c r="SJW41" s="36"/>
      <c r="SJX41" s="36"/>
      <c r="SJY41" s="36"/>
      <c r="SJZ41" s="36"/>
      <c r="SKA41" s="36"/>
      <c r="SKB41" s="36"/>
      <c r="SKC41" s="35"/>
      <c r="SKD41" s="35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6"/>
      <c r="SKW41" s="36"/>
      <c r="SKX41" s="36"/>
      <c r="SKY41" s="36"/>
      <c r="SKZ41" s="36"/>
      <c r="SLA41" s="35"/>
      <c r="SLB41" s="35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6"/>
      <c r="SLY41" s="35"/>
      <c r="SLZ41" s="35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5"/>
      <c r="SMX41" s="35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6"/>
      <c r="SNL41" s="36"/>
      <c r="SNM41" s="36"/>
      <c r="SNN41" s="36"/>
      <c r="SNO41" s="36"/>
      <c r="SNP41" s="36"/>
      <c r="SNQ41" s="36"/>
      <c r="SNR41" s="36"/>
      <c r="SNS41" s="36"/>
      <c r="SNT41" s="36"/>
      <c r="SNU41" s="35"/>
      <c r="SNV41" s="35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6"/>
      <c r="SOJ41" s="36"/>
      <c r="SOK41" s="36"/>
      <c r="SOL41" s="36"/>
      <c r="SOM41" s="36"/>
      <c r="SON41" s="36"/>
      <c r="SOO41" s="36"/>
      <c r="SOP41" s="36"/>
      <c r="SOQ41" s="36"/>
      <c r="SOR41" s="36"/>
      <c r="SOS41" s="35"/>
      <c r="SOT41" s="35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6"/>
      <c r="SPH41" s="36"/>
      <c r="SPI41" s="36"/>
      <c r="SPJ41" s="36"/>
      <c r="SPK41" s="36"/>
      <c r="SPL41" s="36"/>
      <c r="SPM41" s="36"/>
      <c r="SPN41" s="36"/>
      <c r="SPO41" s="36"/>
      <c r="SPP41" s="36"/>
      <c r="SPQ41" s="35"/>
      <c r="SPR41" s="35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6"/>
      <c r="SQG41" s="36"/>
      <c r="SQH41" s="36"/>
      <c r="SQI41" s="36"/>
      <c r="SQJ41" s="36"/>
      <c r="SQK41" s="36"/>
      <c r="SQL41" s="36"/>
      <c r="SQM41" s="36"/>
      <c r="SQN41" s="36"/>
      <c r="SQO41" s="35"/>
      <c r="SQP41" s="35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6"/>
      <c r="SRI41" s="36"/>
      <c r="SRJ41" s="36"/>
      <c r="SRK41" s="36"/>
      <c r="SRL41" s="36"/>
      <c r="SRM41" s="35"/>
      <c r="SRN41" s="35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6"/>
      <c r="SSK41" s="35"/>
      <c r="SSL41" s="35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5"/>
      <c r="STJ41" s="35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6"/>
      <c r="STX41" s="36"/>
      <c r="STY41" s="36"/>
      <c r="STZ41" s="36"/>
      <c r="SUA41" s="36"/>
      <c r="SUB41" s="36"/>
      <c r="SUC41" s="36"/>
      <c r="SUD41" s="36"/>
      <c r="SUE41" s="36"/>
      <c r="SUF41" s="36"/>
      <c r="SUG41" s="35"/>
      <c r="SUH41" s="35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6"/>
      <c r="SUV41" s="36"/>
      <c r="SUW41" s="36"/>
      <c r="SUX41" s="36"/>
      <c r="SUY41" s="36"/>
      <c r="SUZ41" s="36"/>
      <c r="SVA41" s="36"/>
      <c r="SVB41" s="36"/>
      <c r="SVC41" s="36"/>
      <c r="SVD41" s="36"/>
      <c r="SVE41" s="35"/>
      <c r="SVF41" s="35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6"/>
      <c r="SVT41" s="36"/>
      <c r="SVU41" s="36"/>
      <c r="SVV41" s="36"/>
      <c r="SVW41" s="36"/>
      <c r="SVX41" s="36"/>
      <c r="SVY41" s="36"/>
      <c r="SVZ41" s="36"/>
      <c r="SWA41" s="36"/>
      <c r="SWB41" s="36"/>
      <c r="SWC41" s="35"/>
      <c r="SWD41" s="35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6"/>
      <c r="SWS41" s="36"/>
      <c r="SWT41" s="36"/>
      <c r="SWU41" s="36"/>
      <c r="SWV41" s="36"/>
      <c r="SWW41" s="36"/>
      <c r="SWX41" s="36"/>
      <c r="SWY41" s="36"/>
      <c r="SWZ41" s="36"/>
      <c r="SXA41" s="35"/>
      <c r="SXB41" s="35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6"/>
      <c r="SXU41" s="36"/>
      <c r="SXV41" s="36"/>
      <c r="SXW41" s="36"/>
      <c r="SXX41" s="36"/>
      <c r="SXY41" s="35"/>
      <c r="SXZ41" s="35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6"/>
      <c r="SYW41" s="35"/>
      <c r="SYX41" s="35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5"/>
      <c r="SZV41" s="35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6"/>
      <c r="TAJ41" s="36"/>
      <c r="TAK41" s="36"/>
      <c r="TAL41" s="36"/>
      <c r="TAM41" s="36"/>
      <c r="TAN41" s="36"/>
      <c r="TAO41" s="36"/>
      <c r="TAP41" s="36"/>
      <c r="TAQ41" s="36"/>
      <c r="TAR41" s="36"/>
      <c r="TAS41" s="35"/>
      <c r="TAT41" s="35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6"/>
      <c r="TBH41" s="36"/>
      <c r="TBI41" s="36"/>
      <c r="TBJ41" s="36"/>
      <c r="TBK41" s="36"/>
      <c r="TBL41" s="36"/>
      <c r="TBM41" s="36"/>
      <c r="TBN41" s="36"/>
      <c r="TBO41" s="36"/>
      <c r="TBP41" s="36"/>
      <c r="TBQ41" s="35"/>
      <c r="TBR41" s="35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6"/>
      <c r="TCF41" s="36"/>
      <c r="TCG41" s="36"/>
      <c r="TCH41" s="36"/>
      <c r="TCI41" s="36"/>
      <c r="TCJ41" s="36"/>
      <c r="TCK41" s="36"/>
      <c r="TCL41" s="36"/>
      <c r="TCM41" s="36"/>
      <c r="TCN41" s="36"/>
      <c r="TCO41" s="35"/>
      <c r="TCP41" s="35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6"/>
      <c r="TDE41" s="36"/>
      <c r="TDF41" s="36"/>
      <c r="TDG41" s="36"/>
      <c r="TDH41" s="36"/>
      <c r="TDI41" s="36"/>
      <c r="TDJ41" s="36"/>
      <c r="TDK41" s="36"/>
      <c r="TDL41" s="36"/>
      <c r="TDM41" s="35"/>
      <c r="TDN41" s="35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6"/>
      <c r="TEG41" s="36"/>
      <c r="TEH41" s="36"/>
      <c r="TEI41" s="36"/>
      <c r="TEJ41" s="36"/>
      <c r="TEK41" s="35"/>
      <c r="TEL41" s="35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6"/>
      <c r="TFI41" s="35"/>
      <c r="TFJ41" s="35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5"/>
      <c r="TGH41" s="35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6"/>
      <c r="TGV41" s="36"/>
      <c r="TGW41" s="36"/>
      <c r="TGX41" s="36"/>
      <c r="TGY41" s="36"/>
      <c r="TGZ41" s="36"/>
      <c r="THA41" s="36"/>
      <c r="THB41" s="36"/>
      <c r="THC41" s="36"/>
      <c r="THD41" s="36"/>
      <c r="THE41" s="35"/>
      <c r="THF41" s="35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6"/>
      <c r="THT41" s="36"/>
      <c r="THU41" s="36"/>
      <c r="THV41" s="36"/>
      <c r="THW41" s="36"/>
      <c r="THX41" s="36"/>
      <c r="THY41" s="36"/>
      <c r="THZ41" s="36"/>
      <c r="TIA41" s="36"/>
      <c r="TIB41" s="36"/>
      <c r="TIC41" s="35"/>
      <c r="TID41" s="35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6"/>
      <c r="TIR41" s="36"/>
      <c r="TIS41" s="36"/>
      <c r="TIT41" s="36"/>
      <c r="TIU41" s="36"/>
      <c r="TIV41" s="36"/>
      <c r="TIW41" s="36"/>
      <c r="TIX41" s="36"/>
      <c r="TIY41" s="36"/>
      <c r="TIZ41" s="36"/>
      <c r="TJA41" s="35"/>
      <c r="TJB41" s="35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6"/>
      <c r="TJQ41" s="36"/>
      <c r="TJR41" s="36"/>
      <c r="TJS41" s="36"/>
      <c r="TJT41" s="36"/>
      <c r="TJU41" s="36"/>
      <c r="TJV41" s="36"/>
      <c r="TJW41" s="36"/>
      <c r="TJX41" s="36"/>
      <c r="TJY41" s="35"/>
      <c r="TJZ41" s="35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6"/>
      <c r="TKS41" s="36"/>
      <c r="TKT41" s="36"/>
      <c r="TKU41" s="36"/>
      <c r="TKV41" s="36"/>
      <c r="TKW41" s="35"/>
      <c r="TKX41" s="35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6"/>
      <c r="TLU41" s="35"/>
      <c r="TLV41" s="35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5"/>
      <c r="TMT41" s="35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6"/>
      <c r="TNH41" s="36"/>
      <c r="TNI41" s="36"/>
      <c r="TNJ41" s="36"/>
      <c r="TNK41" s="36"/>
      <c r="TNL41" s="36"/>
      <c r="TNM41" s="36"/>
      <c r="TNN41" s="36"/>
      <c r="TNO41" s="36"/>
      <c r="TNP41" s="36"/>
      <c r="TNQ41" s="35"/>
      <c r="TNR41" s="35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6"/>
      <c r="TOF41" s="36"/>
      <c r="TOG41" s="36"/>
      <c r="TOH41" s="36"/>
      <c r="TOI41" s="36"/>
      <c r="TOJ41" s="36"/>
      <c r="TOK41" s="36"/>
      <c r="TOL41" s="36"/>
      <c r="TOM41" s="36"/>
      <c r="TON41" s="36"/>
      <c r="TOO41" s="35"/>
      <c r="TOP41" s="35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6"/>
      <c r="TPD41" s="36"/>
      <c r="TPE41" s="36"/>
      <c r="TPF41" s="36"/>
      <c r="TPG41" s="36"/>
      <c r="TPH41" s="36"/>
      <c r="TPI41" s="36"/>
      <c r="TPJ41" s="36"/>
      <c r="TPK41" s="36"/>
      <c r="TPL41" s="36"/>
      <c r="TPM41" s="35"/>
      <c r="TPN41" s="35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6"/>
      <c r="TQC41" s="36"/>
      <c r="TQD41" s="36"/>
      <c r="TQE41" s="36"/>
      <c r="TQF41" s="36"/>
      <c r="TQG41" s="36"/>
      <c r="TQH41" s="36"/>
      <c r="TQI41" s="36"/>
      <c r="TQJ41" s="36"/>
      <c r="TQK41" s="35"/>
      <c r="TQL41" s="35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6"/>
      <c r="TRE41" s="36"/>
      <c r="TRF41" s="36"/>
      <c r="TRG41" s="36"/>
      <c r="TRH41" s="36"/>
      <c r="TRI41" s="35"/>
      <c r="TRJ41" s="35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6"/>
      <c r="TSG41" s="35"/>
      <c r="TSH41" s="35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5"/>
      <c r="TTF41" s="35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6"/>
      <c r="TTT41" s="36"/>
      <c r="TTU41" s="36"/>
      <c r="TTV41" s="36"/>
      <c r="TTW41" s="36"/>
      <c r="TTX41" s="36"/>
      <c r="TTY41" s="36"/>
      <c r="TTZ41" s="36"/>
      <c r="TUA41" s="36"/>
      <c r="TUB41" s="36"/>
      <c r="TUC41" s="35"/>
      <c r="TUD41" s="35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6"/>
      <c r="TUR41" s="36"/>
      <c r="TUS41" s="36"/>
      <c r="TUT41" s="36"/>
      <c r="TUU41" s="36"/>
      <c r="TUV41" s="36"/>
      <c r="TUW41" s="36"/>
      <c r="TUX41" s="36"/>
      <c r="TUY41" s="36"/>
      <c r="TUZ41" s="36"/>
      <c r="TVA41" s="35"/>
      <c r="TVB41" s="35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6"/>
      <c r="TVP41" s="36"/>
      <c r="TVQ41" s="36"/>
      <c r="TVR41" s="36"/>
      <c r="TVS41" s="36"/>
      <c r="TVT41" s="36"/>
      <c r="TVU41" s="36"/>
      <c r="TVV41" s="36"/>
      <c r="TVW41" s="36"/>
      <c r="TVX41" s="36"/>
      <c r="TVY41" s="35"/>
      <c r="TVZ41" s="35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6"/>
      <c r="TWO41" s="36"/>
      <c r="TWP41" s="36"/>
      <c r="TWQ41" s="36"/>
      <c r="TWR41" s="36"/>
      <c r="TWS41" s="36"/>
      <c r="TWT41" s="36"/>
      <c r="TWU41" s="36"/>
      <c r="TWV41" s="36"/>
      <c r="TWW41" s="35"/>
      <c r="TWX41" s="35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6"/>
      <c r="TXQ41" s="36"/>
      <c r="TXR41" s="36"/>
      <c r="TXS41" s="36"/>
      <c r="TXT41" s="36"/>
      <c r="TXU41" s="35"/>
      <c r="TXV41" s="35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6"/>
      <c r="TYS41" s="35"/>
      <c r="TYT41" s="35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5"/>
      <c r="TZR41" s="35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6"/>
      <c r="UAF41" s="36"/>
      <c r="UAG41" s="36"/>
      <c r="UAH41" s="36"/>
      <c r="UAI41" s="36"/>
      <c r="UAJ41" s="36"/>
      <c r="UAK41" s="36"/>
      <c r="UAL41" s="36"/>
      <c r="UAM41" s="36"/>
      <c r="UAN41" s="36"/>
      <c r="UAO41" s="35"/>
      <c r="UAP41" s="35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6"/>
      <c r="UBD41" s="36"/>
      <c r="UBE41" s="36"/>
      <c r="UBF41" s="36"/>
      <c r="UBG41" s="36"/>
      <c r="UBH41" s="36"/>
      <c r="UBI41" s="36"/>
      <c r="UBJ41" s="36"/>
      <c r="UBK41" s="36"/>
      <c r="UBL41" s="36"/>
      <c r="UBM41" s="35"/>
      <c r="UBN41" s="35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6"/>
      <c r="UCB41" s="36"/>
      <c r="UCC41" s="36"/>
      <c r="UCD41" s="36"/>
      <c r="UCE41" s="36"/>
      <c r="UCF41" s="36"/>
      <c r="UCG41" s="36"/>
      <c r="UCH41" s="36"/>
      <c r="UCI41" s="36"/>
      <c r="UCJ41" s="36"/>
      <c r="UCK41" s="35"/>
      <c r="UCL41" s="35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6"/>
      <c r="UDA41" s="36"/>
      <c r="UDB41" s="36"/>
      <c r="UDC41" s="36"/>
      <c r="UDD41" s="36"/>
      <c r="UDE41" s="36"/>
      <c r="UDF41" s="36"/>
      <c r="UDG41" s="36"/>
      <c r="UDH41" s="36"/>
      <c r="UDI41" s="35"/>
      <c r="UDJ41" s="35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6"/>
      <c r="UEC41" s="36"/>
      <c r="UED41" s="36"/>
      <c r="UEE41" s="36"/>
      <c r="UEF41" s="36"/>
      <c r="UEG41" s="35"/>
      <c r="UEH41" s="35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6"/>
      <c r="UFE41" s="35"/>
      <c r="UFF41" s="35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5"/>
      <c r="UGD41" s="35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6"/>
      <c r="UGR41" s="36"/>
      <c r="UGS41" s="36"/>
      <c r="UGT41" s="36"/>
      <c r="UGU41" s="36"/>
      <c r="UGV41" s="36"/>
      <c r="UGW41" s="36"/>
      <c r="UGX41" s="36"/>
      <c r="UGY41" s="36"/>
      <c r="UGZ41" s="36"/>
      <c r="UHA41" s="35"/>
      <c r="UHB41" s="35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6"/>
      <c r="UHP41" s="36"/>
      <c r="UHQ41" s="36"/>
      <c r="UHR41" s="36"/>
      <c r="UHS41" s="36"/>
      <c r="UHT41" s="36"/>
      <c r="UHU41" s="36"/>
      <c r="UHV41" s="36"/>
      <c r="UHW41" s="36"/>
      <c r="UHX41" s="36"/>
      <c r="UHY41" s="35"/>
      <c r="UHZ41" s="35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6"/>
      <c r="UIN41" s="36"/>
      <c r="UIO41" s="36"/>
      <c r="UIP41" s="36"/>
      <c r="UIQ41" s="36"/>
      <c r="UIR41" s="36"/>
      <c r="UIS41" s="36"/>
      <c r="UIT41" s="36"/>
      <c r="UIU41" s="36"/>
      <c r="UIV41" s="36"/>
      <c r="UIW41" s="35"/>
      <c r="UIX41" s="35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6"/>
      <c r="UJM41" s="36"/>
      <c r="UJN41" s="36"/>
      <c r="UJO41" s="36"/>
      <c r="UJP41" s="36"/>
      <c r="UJQ41" s="36"/>
      <c r="UJR41" s="36"/>
      <c r="UJS41" s="36"/>
      <c r="UJT41" s="36"/>
      <c r="UJU41" s="35"/>
      <c r="UJV41" s="35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6"/>
      <c r="UKO41" s="36"/>
      <c r="UKP41" s="36"/>
      <c r="UKQ41" s="36"/>
      <c r="UKR41" s="36"/>
      <c r="UKS41" s="35"/>
      <c r="UKT41" s="35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6"/>
      <c r="ULQ41" s="35"/>
      <c r="ULR41" s="35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5"/>
      <c r="UMP41" s="35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6"/>
      <c r="UND41" s="36"/>
      <c r="UNE41" s="36"/>
      <c r="UNF41" s="36"/>
      <c r="UNG41" s="36"/>
      <c r="UNH41" s="36"/>
      <c r="UNI41" s="36"/>
      <c r="UNJ41" s="36"/>
      <c r="UNK41" s="36"/>
      <c r="UNL41" s="36"/>
      <c r="UNM41" s="35"/>
      <c r="UNN41" s="35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6"/>
      <c r="UOB41" s="36"/>
      <c r="UOC41" s="36"/>
      <c r="UOD41" s="36"/>
      <c r="UOE41" s="36"/>
      <c r="UOF41" s="36"/>
      <c r="UOG41" s="36"/>
      <c r="UOH41" s="36"/>
      <c r="UOI41" s="36"/>
      <c r="UOJ41" s="36"/>
      <c r="UOK41" s="35"/>
      <c r="UOL41" s="35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6"/>
      <c r="UOZ41" s="36"/>
      <c r="UPA41" s="36"/>
      <c r="UPB41" s="36"/>
      <c r="UPC41" s="36"/>
      <c r="UPD41" s="36"/>
      <c r="UPE41" s="36"/>
      <c r="UPF41" s="36"/>
      <c r="UPG41" s="36"/>
      <c r="UPH41" s="36"/>
      <c r="UPI41" s="35"/>
      <c r="UPJ41" s="35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6"/>
      <c r="UPY41" s="36"/>
      <c r="UPZ41" s="36"/>
      <c r="UQA41" s="36"/>
      <c r="UQB41" s="36"/>
      <c r="UQC41" s="36"/>
      <c r="UQD41" s="36"/>
      <c r="UQE41" s="36"/>
      <c r="UQF41" s="36"/>
      <c r="UQG41" s="35"/>
      <c r="UQH41" s="35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6"/>
      <c r="URA41" s="36"/>
      <c r="URB41" s="36"/>
      <c r="URC41" s="36"/>
      <c r="URD41" s="36"/>
      <c r="URE41" s="35"/>
      <c r="URF41" s="35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6"/>
      <c r="USC41" s="35"/>
      <c r="USD41" s="35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5"/>
      <c r="UTB41" s="35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6"/>
      <c r="UTP41" s="36"/>
      <c r="UTQ41" s="36"/>
      <c r="UTR41" s="36"/>
      <c r="UTS41" s="36"/>
      <c r="UTT41" s="36"/>
      <c r="UTU41" s="36"/>
      <c r="UTV41" s="36"/>
      <c r="UTW41" s="36"/>
      <c r="UTX41" s="36"/>
      <c r="UTY41" s="35"/>
      <c r="UTZ41" s="35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6"/>
      <c r="UUN41" s="36"/>
      <c r="UUO41" s="36"/>
      <c r="UUP41" s="36"/>
      <c r="UUQ41" s="36"/>
      <c r="UUR41" s="36"/>
      <c r="UUS41" s="36"/>
      <c r="UUT41" s="36"/>
      <c r="UUU41" s="36"/>
      <c r="UUV41" s="36"/>
      <c r="UUW41" s="35"/>
      <c r="UUX41" s="35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6"/>
      <c r="UVL41" s="36"/>
      <c r="UVM41" s="36"/>
      <c r="UVN41" s="36"/>
      <c r="UVO41" s="36"/>
      <c r="UVP41" s="36"/>
      <c r="UVQ41" s="36"/>
      <c r="UVR41" s="36"/>
      <c r="UVS41" s="36"/>
      <c r="UVT41" s="36"/>
      <c r="UVU41" s="35"/>
      <c r="UVV41" s="35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6"/>
      <c r="UWK41" s="36"/>
      <c r="UWL41" s="36"/>
      <c r="UWM41" s="36"/>
      <c r="UWN41" s="36"/>
      <c r="UWO41" s="36"/>
      <c r="UWP41" s="36"/>
      <c r="UWQ41" s="36"/>
      <c r="UWR41" s="36"/>
      <c r="UWS41" s="35"/>
      <c r="UWT41" s="35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6"/>
      <c r="UXM41" s="36"/>
      <c r="UXN41" s="36"/>
      <c r="UXO41" s="36"/>
      <c r="UXP41" s="36"/>
      <c r="UXQ41" s="35"/>
      <c r="UXR41" s="35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6"/>
      <c r="UYO41" s="35"/>
      <c r="UYP41" s="35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5"/>
      <c r="UZN41" s="35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6"/>
      <c r="VAB41" s="36"/>
      <c r="VAC41" s="36"/>
      <c r="VAD41" s="36"/>
      <c r="VAE41" s="36"/>
      <c r="VAF41" s="36"/>
      <c r="VAG41" s="36"/>
      <c r="VAH41" s="36"/>
      <c r="VAI41" s="36"/>
      <c r="VAJ41" s="36"/>
      <c r="VAK41" s="35"/>
      <c r="VAL41" s="35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6"/>
      <c r="VAZ41" s="36"/>
      <c r="VBA41" s="36"/>
      <c r="VBB41" s="36"/>
      <c r="VBC41" s="36"/>
      <c r="VBD41" s="36"/>
      <c r="VBE41" s="36"/>
      <c r="VBF41" s="36"/>
      <c r="VBG41" s="36"/>
      <c r="VBH41" s="36"/>
      <c r="VBI41" s="35"/>
      <c r="VBJ41" s="35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6"/>
      <c r="VBX41" s="36"/>
      <c r="VBY41" s="36"/>
      <c r="VBZ41" s="36"/>
      <c r="VCA41" s="36"/>
      <c r="VCB41" s="36"/>
      <c r="VCC41" s="36"/>
      <c r="VCD41" s="36"/>
      <c r="VCE41" s="36"/>
      <c r="VCF41" s="36"/>
      <c r="VCG41" s="35"/>
      <c r="VCH41" s="35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6"/>
      <c r="VCW41" s="36"/>
      <c r="VCX41" s="36"/>
      <c r="VCY41" s="36"/>
      <c r="VCZ41" s="36"/>
      <c r="VDA41" s="36"/>
      <c r="VDB41" s="36"/>
      <c r="VDC41" s="36"/>
      <c r="VDD41" s="36"/>
      <c r="VDE41" s="35"/>
      <c r="VDF41" s="35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6"/>
      <c r="VDY41" s="36"/>
      <c r="VDZ41" s="36"/>
      <c r="VEA41" s="36"/>
      <c r="VEB41" s="36"/>
      <c r="VEC41" s="35"/>
      <c r="VED41" s="35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6"/>
      <c r="VFA41" s="35"/>
      <c r="VFB41" s="35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5"/>
      <c r="VFZ41" s="35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6"/>
      <c r="VGN41" s="36"/>
      <c r="VGO41" s="36"/>
      <c r="VGP41" s="36"/>
      <c r="VGQ41" s="36"/>
      <c r="VGR41" s="36"/>
      <c r="VGS41" s="36"/>
      <c r="VGT41" s="36"/>
      <c r="VGU41" s="36"/>
      <c r="VGV41" s="36"/>
      <c r="VGW41" s="35"/>
      <c r="VGX41" s="35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6"/>
      <c r="VHL41" s="36"/>
      <c r="VHM41" s="36"/>
      <c r="VHN41" s="36"/>
      <c r="VHO41" s="36"/>
      <c r="VHP41" s="36"/>
      <c r="VHQ41" s="36"/>
      <c r="VHR41" s="36"/>
      <c r="VHS41" s="36"/>
      <c r="VHT41" s="36"/>
      <c r="VHU41" s="35"/>
      <c r="VHV41" s="35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6"/>
      <c r="VIJ41" s="36"/>
      <c r="VIK41" s="36"/>
      <c r="VIL41" s="36"/>
      <c r="VIM41" s="36"/>
      <c r="VIN41" s="36"/>
      <c r="VIO41" s="36"/>
      <c r="VIP41" s="36"/>
      <c r="VIQ41" s="36"/>
      <c r="VIR41" s="36"/>
      <c r="VIS41" s="35"/>
      <c r="VIT41" s="35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6"/>
      <c r="VJI41" s="36"/>
      <c r="VJJ41" s="36"/>
      <c r="VJK41" s="36"/>
      <c r="VJL41" s="36"/>
      <c r="VJM41" s="36"/>
      <c r="VJN41" s="36"/>
      <c r="VJO41" s="36"/>
      <c r="VJP41" s="36"/>
      <c r="VJQ41" s="35"/>
      <c r="VJR41" s="35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6"/>
      <c r="VKK41" s="36"/>
      <c r="VKL41" s="36"/>
      <c r="VKM41" s="36"/>
      <c r="VKN41" s="36"/>
      <c r="VKO41" s="35"/>
      <c r="VKP41" s="35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6"/>
      <c r="VLM41" s="35"/>
      <c r="VLN41" s="35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5"/>
      <c r="VML41" s="35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6"/>
      <c r="VMZ41" s="36"/>
      <c r="VNA41" s="36"/>
      <c r="VNB41" s="36"/>
      <c r="VNC41" s="36"/>
      <c r="VND41" s="36"/>
      <c r="VNE41" s="36"/>
      <c r="VNF41" s="36"/>
      <c r="VNG41" s="36"/>
      <c r="VNH41" s="36"/>
      <c r="VNI41" s="35"/>
      <c r="VNJ41" s="35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6"/>
      <c r="VNX41" s="36"/>
      <c r="VNY41" s="36"/>
      <c r="VNZ41" s="36"/>
      <c r="VOA41" s="36"/>
      <c r="VOB41" s="36"/>
      <c r="VOC41" s="36"/>
      <c r="VOD41" s="36"/>
      <c r="VOE41" s="36"/>
      <c r="VOF41" s="36"/>
      <c r="VOG41" s="35"/>
      <c r="VOH41" s="35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6"/>
      <c r="VOV41" s="36"/>
      <c r="VOW41" s="36"/>
      <c r="VOX41" s="36"/>
      <c r="VOY41" s="36"/>
      <c r="VOZ41" s="36"/>
      <c r="VPA41" s="36"/>
      <c r="VPB41" s="36"/>
      <c r="VPC41" s="36"/>
      <c r="VPD41" s="36"/>
      <c r="VPE41" s="35"/>
      <c r="VPF41" s="35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6"/>
      <c r="VPU41" s="36"/>
      <c r="VPV41" s="36"/>
      <c r="VPW41" s="36"/>
      <c r="VPX41" s="36"/>
      <c r="VPY41" s="36"/>
      <c r="VPZ41" s="36"/>
      <c r="VQA41" s="36"/>
      <c r="VQB41" s="36"/>
      <c r="VQC41" s="35"/>
      <c r="VQD41" s="35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6"/>
      <c r="VQW41" s="36"/>
      <c r="VQX41" s="36"/>
      <c r="VQY41" s="36"/>
      <c r="VQZ41" s="36"/>
      <c r="VRA41" s="35"/>
      <c r="VRB41" s="35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6"/>
      <c r="VRY41" s="35"/>
      <c r="VRZ41" s="35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5"/>
      <c r="VSX41" s="35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6"/>
      <c r="VTL41" s="36"/>
      <c r="VTM41" s="36"/>
      <c r="VTN41" s="36"/>
      <c r="VTO41" s="36"/>
      <c r="VTP41" s="36"/>
      <c r="VTQ41" s="36"/>
      <c r="VTR41" s="36"/>
      <c r="VTS41" s="36"/>
      <c r="VTT41" s="36"/>
      <c r="VTU41" s="35"/>
      <c r="VTV41" s="35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6"/>
      <c r="VUJ41" s="36"/>
      <c r="VUK41" s="36"/>
      <c r="VUL41" s="36"/>
      <c r="VUM41" s="36"/>
      <c r="VUN41" s="36"/>
      <c r="VUO41" s="36"/>
      <c r="VUP41" s="36"/>
      <c r="VUQ41" s="36"/>
      <c r="VUR41" s="36"/>
      <c r="VUS41" s="35"/>
      <c r="VUT41" s="35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6"/>
      <c r="VVH41" s="36"/>
      <c r="VVI41" s="36"/>
      <c r="VVJ41" s="36"/>
      <c r="VVK41" s="36"/>
      <c r="VVL41" s="36"/>
      <c r="VVM41" s="36"/>
      <c r="VVN41" s="36"/>
      <c r="VVO41" s="36"/>
      <c r="VVP41" s="36"/>
      <c r="VVQ41" s="35"/>
      <c r="VVR41" s="35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6"/>
      <c r="VWG41" s="36"/>
      <c r="VWH41" s="36"/>
      <c r="VWI41" s="36"/>
      <c r="VWJ41" s="36"/>
      <c r="VWK41" s="36"/>
      <c r="VWL41" s="36"/>
      <c r="VWM41" s="36"/>
      <c r="VWN41" s="36"/>
      <c r="VWO41" s="35"/>
      <c r="VWP41" s="35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6"/>
      <c r="VXI41" s="36"/>
      <c r="VXJ41" s="36"/>
      <c r="VXK41" s="36"/>
      <c r="VXL41" s="36"/>
      <c r="VXM41" s="35"/>
      <c r="VXN41" s="35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6"/>
      <c r="VYK41" s="35"/>
      <c r="VYL41" s="35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5"/>
      <c r="VZJ41" s="35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6"/>
      <c r="VZX41" s="36"/>
      <c r="VZY41" s="36"/>
      <c r="VZZ41" s="36"/>
      <c r="WAA41" s="36"/>
      <c r="WAB41" s="36"/>
      <c r="WAC41" s="36"/>
      <c r="WAD41" s="36"/>
      <c r="WAE41" s="36"/>
      <c r="WAF41" s="36"/>
      <c r="WAG41" s="35"/>
      <c r="WAH41" s="35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6"/>
      <c r="WAV41" s="36"/>
      <c r="WAW41" s="36"/>
      <c r="WAX41" s="36"/>
      <c r="WAY41" s="36"/>
      <c r="WAZ41" s="36"/>
      <c r="WBA41" s="36"/>
      <c r="WBB41" s="36"/>
      <c r="WBC41" s="36"/>
      <c r="WBD41" s="36"/>
      <c r="WBE41" s="35"/>
      <c r="WBF41" s="35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6"/>
      <c r="WBT41" s="36"/>
      <c r="WBU41" s="36"/>
      <c r="WBV41" s="36"/>
      <c r="WBW41" s="36"/>
      <c r="WBX41" s="36"/>
      <c r="WBY41" s="36"/>
      <c r="WBZ41" s="36"/>
      <c r="WCA41" s="36"/>
      <c r="WCB41" s="36"/>
      <c r="WCC41" s="35"/>
      <c r="WCD41" s="35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6"/>
      <c r="WCS41" s="36"/>
      <c r="WCT41" s="36"/>
      <c r="WCU41" s="36"/>
      <c r="WCV41" s="36"/>
      <c r="WCW41" s="36"/>
      <c r="WCX41" s="36"/>
      <c r="WCY41" s="36"/>
      <c r="WCZ41" s="36"/>
      <c r="WDA41" s="35"/>
      <c r="WDB41" s="35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6"/>
      <c r="WDU41" s="36"/>
      <c r="WDV41" s="36"/>
      <c r="WDW41" s="36"/>
      <c r="WDX41" s="36"/>
      <c r="WDY41" s="35"/>
      <c r="WDZ41" s="35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6"/>
      <c r="WEW41" s="35"/>
      <c r="WEX41" s="35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5"/>
      <c r="WFV41" s="35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6"/>
      <c r="WGJ41" s="36"/>
      <c r="WGK41" s="36"/>
      <c r="WGL41" s="36"/>
      <c r="WGM41" s="36"/>
      <c r="WGN41" s="36"/>
      <c r="WGO41" s="36"/>
      <c r="WGP41" s="36"/>
      <c r="WGQ41" s="36"/>
      <c r="WGR41" s="36"/>
      <c r="WGS41" s="35"/>
      <c r="WGT41" s="35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6"/>
      <c r="WHH41" s="36"/>
    </row>
    <row r="42" spans="1:15764" s="37" customFormat="1" ht="14.65" customHeight="1" x14ac:dyDescent="0.2">
      <c r="A42" s="35"/>
      <c r="B42" s="35"/>
      <c r="C42" s="190"/>
      <c r="D42" s="171"/>
      <c r="E42" s="171"/>
      <c r="F42" s="171"/>
      <c r="G42" s="171"/>
      <c r="H42" s="171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5"/>
      <c r="AD42" s="35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5"/>
      <c r="BB42" s="35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5"/>
      <c r="BZ42" s="35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5"/>
      <c r="CX42" s="35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5"/>
      <c r="DV42" s="35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5"/>
      <c r="ET42" s="35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5"/>
      <c r="FR42" s="35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5"/>
      <c r="GP42" s="35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5"/>
      <c r="HN42" s="35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5"/>
      <c r="IL42" s="35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5"/>
      <c r="JJ42" s="35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5"/>
      <c r="KH42" s="35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5"/>
      <c r="LF42" s="35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5"/>
      <c r="MD42" s="35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5"/>
      <c r="NB42" s="35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5"/>
      <c r="NZ42" s="35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5"/>
      <c r="OX42" s="35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5"/>
      <c r="PV42" s="35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5"/>
      <c r="QT42" s="35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5"/>
      <c r="RR42" s="35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5"/>
      <c r="SP42" s="35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5"/>
      <c r="TN42" s="35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5"/>
      <c r="UL42" s="35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5"/>
      <c r="VJ42" s="35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5"/>
      <c r="WH42" s="35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5"/>
      <c r="XF42" s="35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5"/>
      <c r="YD42" s="35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5"/>
      <c r="ZB42" s="35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5"/>
      <c r="ZZ42" s="35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5"/>
      <c r="AAX42" s="35"/>
      <c r="AAY42" s="36"/>
      <c r="AAZ42" s="36"/>
      <c r="ABA42" s="36"/>
      <c r="ABB42" s="36"/>
      <c r="ABC42" s="36"/>
      <c r="ABD42" s="36"/>
      <c r="ABE42" s="36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6"/>
      <c r="ABU42" s="35"/>
      <c r="ABV42" s="35"/>
      <c r="ABW42" s="36"/>
      <c r="ABX42" s="36"/>
      <c r="ABY42" s="36"/>
      <c r="ABZ42" s="36"/>
      <c r="ACA42" s="36"/>
      <c r="ACB42" s="36"/>
      <c r="ACC42" s="36"/>
      <c r="ACD42" s="36"/>
      <c r="ACE42" s="36"/>
      <c r="ACF42" s="36"/>
      <c r="ACG42" s="36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5"/>
      <c r="ACT42" s="35"/>
      <c r="ACU42" s="36"/>
      <c r="ACV42" s="36"/>
      <c r="ACW42" s="36"/>
      <c r="ACX42" s="36"/>
      <c r="ACY42" s="36"/>
      <c r="ACZ42" s="36"/>
      <c r="ADA42" s="36"/>
      <c r="ADB42" s="36"/>
      <c r="ADC42" s="36"/>
      <c r="ADD42" s="36"/>
      <c r="ADE42" s="36"/>
      <c r="ADF42" s="36"/>
      <c r="ADG42" s="36"/>
      <c r="ADH42" s="36"/>
      <c r="ADI42" s="36"/>
      <c r="ADJ42" s="36"/>
      <c r="ADK42" s="36"/>
      <c r="ADL42" s="36"/>
      <c r="ADM42" s="36"/>
      <c r="ADN42" s="36"/>
      <c r="ADO42" s="36"/>
      <c r="ADP42" s="36"/>
      <c r="ADQ42" s="35"/>
      <c r="ADR42" s="35"/>
      <c r="ADS42" s="36"/>
      <c r="ADT42" s="36"/>
      <c r="ADU42" s="36"/>
      <c r="ADV42" s="36"/>
      <c r="ADW42" s="36"/>
      <c r="ADX42" s="36"/>
      <c r="ADY42" s="36"/>
      <c r="ADZ42" s="36"/>
      <c r="AEA42" s="36"/>
      <c r="AEB42" s="36"/>
      <c r="AEC42" s="36"/>
      <c r="AED42" s="36"/>
      <c r="AEE42" s="36"/>
      <c r="AEF42" s="36"/>
      <c r="AEG42" s="36"/>
      <c r="AEH42" s="36"/>
      <c r="AEI42" s="36"/>
      <c r="AEJ42" s="36"/>
      <c r="AEK42" s="36"/>
      <c r="AEL42" s="36"/>
      <c r="AEM42" s="36"/>
      <c r="AEN42" s="36"/>
      <c r="AEO42" s="35"/>
      <c r="AEP42" s="35"/>
      <c r="AEQ42" s="36"/>
      <c r="AER42" s="36"/>
      <c r="AES42" s="36"/>
      <c r="AET42" s="36"/>
      <c r="AEU42" s="36"/>
      <c r="AEV42" s="36"/>
      <c r="AEW42" s="36"/>
      <c r="AEX42" s="36"/>
      <c r="AEY42" s="36"/>
      <c r="AEZ42" s="36"/>
      <c r="AFA42" s="36"/>
      <c r="AFB42" s="36"/>
      <c r="AFC42" s="36"/>
      <c r="AFD42" s="36"/>
      <c r="AFE42" s="36"/>
      <c r="AFF42" s="36"/>
      <c r="AFG42" s="36"/>
      <c r="AFH42" s="36"/>
      <c r="AFI42" s="36"/>
      <c r="AFJ42" s="36"/>
      <c r="AFK42" s="36"/>
      <c r="AFL42" s="36"/>
      <c r="AFM42" s="35"/>
      <c r="AFN42" s="35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6"/>
      <c r="AGC42" s="36"/>
      <c r="AGD42" s="36"/>
      <c r="AGE42" s="36"/>
      <c r="AGF42" s="36"/>
      <c r="AGG42" s="36"/>
      <c r="AGH42" s="36"/>
      <c r="AGI42" s="36"/>
      <c r="AGJ42" s="36"/>
      <c r="AGK42" s="35"/>
      <c r="AGL42" s="35"/>
      <c r="AGM42" s="36"/>
      <c r="AGN42" s="36"/>
      <c r="AGO42" s="36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6"/>
      <c r="AHE42" s="36"/>
      <c r="AHF42" s="36"/>
      <c r="AHG42" s="36"/>
      <c r="AHH42" s="36"/>
      <c r="AHI42" s="35"/>
      <c r="AHJ42" s="35"/>
      <c r="AHK42" s="36"/>
      <c r="AHL42" s="36"/>
      <c r="AHM42" s="36"/>
      <c r="AHN42" s="36"/>
      <c r="AHO42" s="36"/>
      <c r="AHP42" s="36"/>
      <c r="AHQ42" s="36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6"/>
      <c r="AIG42" s="35"/>
      <c r="AIH42" s="35"/>
      <c r="AII42" s="36"/>
      <c r="AIJ42" s="36"/>
      <c r="AIK42" s="36"/>
      <c r="AIL42" s="36"/>
      <c r="AIM42" s="36"/>
      <c r="AIN42" s="36"/>
      <c r="AIO42" s="36"/>
      <c r="AIP42" s="36"/>
      <c r="AIQ42" s="36"/>
      <c r="AIR42" s="36"/>
      <c r="AIS42" s="36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5"/>
      <c r="AJF42" s="35"/>
      <c r="AJG42" s="36"/>
      <c r="AJH42" s="36"/>
      <c r="AJI42" s="36"/>
      <c r="AJJ42" s="36"/>
      <c r="AJK42" s="36"/>
      <c r="AJL42" s="36"/>
      <c r="AJM42" s="36"/>
      <c r="AJN42" s="36"/>
      <c r="AJO42" s="36"/>
      <c r="AJP42" s="36"/>
      <c r="AJQ42" s="36"/>
      <c r="AJR42" s="36"/>
      <c r="AJS42" s="36"/>
      <c r="AJT42" s="36"/>
      <c r="AJU42" s="36"/>
      <c r="AJV42" s="36"/>
      <c r="AJW42" s="36"/>
      <c r="AJX42" s="36"/>
      <c r="AJY42" s="36"/>
      <c r="AJZ42" s="36"/>
      <c r="AKA42" s="36"/>
      <c r="AKB42" s="36"/>
      <c r="AKC42" s="35"/>
      <c r="AKD42" s="35"/>
      <c r="AKE42" s="36"/>
      <c r="AKF42" s="36"/>
      <c r="AKG42" s="36"/>
      <c r="AKH42" s="36"/>
      <c r="AKI42" s="36"/>
      <c r="AKJ42" s="36"/>
      <c r="AKK42" s="36"/>
      <c r="AKL42" s="36"/>
      <c r="AKM42" s="36"/>
      <c r="AKN42" s="36"/>
      <c r="AKO42" s="36"/>
      <c r="AKP42" s="36"/>
      <c r="AKQ42" s="36"/>
      <c r="AKR42" s="36"/>
      <c r="AKS42" s="36"/>
      <c r="AKT42" s="36"/>
      <c r="AKU42" s="36"/>
      <c r="AKV42" s="36"/>
      <c r="AKW42" s="36"/>
      <c r="AKX42" s="36"/>
      <c r="AKY42" s="36"/>
      <c r="AKZ42" s="36"/>
      <c r="ALA42" s="35"/>
      <c r="ALB42" s="35"/>
      <c r="ALC42" s="36"/>
      <c r="ALD42" s="36"/>
      <c r="ALE42" s="36"/>
      <c r="ALF42" s="36"/>
      <c r="ALG42" s="36"/>
      <c r="ALH42" s="36"/>
      <c r="ALI42" s="36"/>
      <c r="ALJ42" s="36"/>
      <c r="ALK42" s="36"/>
      <c r="ALL42" s="36"/>
      <c r="ALM42" s="36"/>
      <c r="ALN42" s="36"/>
      <c r="ALO42" s="36"/>
      <c r="ALP42" s="36"/>
      <c r="ALQ42" s="36"/>
      <c r="ALR42" s="36"/>
      <c r="ALS42" s="36"/>
      <c r="ALT42" s="36"/>
      <c r="ALU42" s="36"/>
      <c r="ALV42" s="36"/>
      <c r="ALW42" s="36"/>
      <c r="ALX42" s="36"/>
      <c r="ALY42" s="35"/>
      <c r="ALZ42" s="35"/>
      <c r="AMA42" s="36"/>
      <c r="AMB42" s="36"/>
      <c r="AMC42" s="36"/>
      <c r="AMD42" s="36"/>
      <c r="AME42" s="36"/>
      <c r="AMF42" s="36"/>
      <c r="AMG42" s="36"/>
      <c r="AMH42" s="36"/>
      <c r="AMI42" s="36"/>
      <c r="AMJ42" s="36"/>
      <c r="AMK42" s="36"/>
      <c r="AML42" s="36"/>
      <c r="AMM42" s="36"/>
      <c r="AMN42" s="36"/>
      <c r="AMO42" s="36"/>
      <c r="AMP42" s="36"/>
      <c r="AMQ42" s="36"/>
      <c r="AMR42" s="36"/>
      <c r="AMS42" s="36"/>
      <c r="AMT42" s="36"/>
      <c r="AMU42" s="36"/>
      <c r="AMV42" s="36"/>
      <c r="AMW42" s="35"/>
      <c r="AMX42" s="35"/>
      <c r="AMY42" s="36"/>
      <c r="AMZ42" s="36"/>
      <c r="ANA42" s="36"/>
      <c r="ANB42" s="36"/>
      <c r="ANC42" s="36"/>
      <c r="AND42" s="36"/>
      <c r="ANE42" s="36"/>
      <c r="ANF42" s="36"/>
      <c r="ANG42" s="36"/>
      <c r="ANH42" s="36"/>
      <c r="ANI42" s="36"/>
      <c r="ANJ42" s="36"/>
      <c r="ANK42" s="36"/>
      <c r="ANL42" s="36"/>
      <c r="ANM42" s="36"/>
      <c r="ANN42" s="36"/>
      <c r="ANO42" s="36"/>
      <c r="ANP42" s="36"/>
      <c r="ANQ42" s="36"/>
      <c r="ANR42" s="36"/>
      <c r="ANS42" s="36"/>
      <c r="ANT42" s="36"/>
      <c r="ANU42" s="35"/>
      <c r="ANV42" s="35"/>
      <c r="ANW42" s="36"/>
      <c r="ANX42" s="36"/>
      <c r="ANY42" s="36"/>
      <c r="ANZ42" s="36"/>
      <c r="AOA42" s="36"/>
      <c r="AOB42" s="36"/>
      <c r="AOC42" s="36"/>
      <c r="AOD42" s="36"/>
      <c r="AOE42" s="36"/>
      <c r="AOF42" s="36"/>
      <c r="AOG42" s="36"/>
      <c r="AOH42" s="36"/>
      <c r="AOI42" s="36"/>
      <c r="AOJ42" s="36"/>
      <c r="AOK42" s="36"/>
      <c r="AOL42" s="36"/>
      <c r="AOM42" s="36"/>
      <c r="AON42" s="36"/>
      <c r="AOO42" s="36"/>
      <c r="AOP42" s="36"/>
      <c r="AOQ42" s="36"/>
      <c r="AOR42" s="36"/>
      <c r="AOS42" s="35"/>
      <c r="AOT42" s="35"/>
      <c r="AOU42" s="36"/>
      <c r="AOV42" s="36"/>
      <c r="AOW42" s="36"/>
      <c r="AOX42" s="36"/>
      <c r="AOY42" s="36"/>
      <c r="AOZ42" s="36"/>
      <c r="APA42" s="36"/>
      <c r="APB42" s="36"/>
      <c r="APC42" s="36"/>
      <c r="APD42" s="36"/>
      <c r="APE42" s="36"/>
      <c r="APF42" s="36"/>
      <c r="APG42" s="36"/>
      <c r="APH42" s="36"/>
      <c r="API42" s="36"/>
      <c r="APJ42" s="36"/>
      <c r="APK42" s="36"/>
      <c r="APL42" s="36"/>
      <c r="APM42" s="36"/>
      <c r="APN42" s="36"/>
      <c r="APO42" s="36"/>
      <c r="APP42" s="36"/>
      <c r="APQ42" s="35"/>
      <c r="APR42" s="35"/>
      <c r="APS42" s="36"/>
      <c r="APT42" s="36"/>
      <c r="APU42" s="36"/>
      <c r="APV42" s="36"/>
      <c r="APW42" s="36"/>
      <c r="APX42" s="36"/>
      <c r="APY42" s="36"/>
      <c r="APZ42" s="36"/>
      <c r="AQA42" s="36"/>
      <c r="AQB42" s="36"/>
      <c r="AQC42" s="36"/>
      <c r="AQD42" s="36"/>
      <c r="AQE42" s="36"/>
      <c r="AQF42" s="36"/>
      <c r="AQG42" s="36"/>
      <c r="AQH42" s="36"/>
      <c r="AQI42" s="36"/>
      <c r="AQJ42" s="36"/>
      <c r="AQK42" s="36"/>
      <c r="AQL42" s="36"/>
      <c r="AQM42" s="36"/>
      <c r="AQN42" s="36"/>
      <c r="AQO42" s="35"/>
      <c r="AQP42" s="35"/>
      <c r="AQQ42" s="36"/>
      <c r="AQR42" s="36"/>
      <c r="AQS42" s="36"/>
      <c r="AQT42" s="36"/>
      <c r="AQU42" s="36"/>
      <c r="AQV42" s="36"/>
      <c r="AQW42" s="36"/>
      <c r="AQX42" s="36"/>
      <c r="AQY42" s="36"/>
      <c r="AQZ42" s="36"/>
      <c r="ARA42" s="36"/>
      <c r="ARB42" s="36"/>
      <c r="ARC42" s="36"/>
      <c r="ARD42" s="36"/>
      <c r="ARE42" s="36"/>
      <c r="ARF42" s="36"/>
      <c r="ARG42" s="36"/>
      <c r="ARH42" s="36"/>
      <c r="ARI42" s="36"/>
      <c r="ARJ42" s="36"/>
      <c r="ARK42" s="36"/>
      <c r="ARL42" s="36"/>
      <c r="ARM42" s="35"/>
      <c r="ARN42" s="35"/>
      <c r="ARO42" s="36"/>
      <c r="ARP42" s="36"/>
      <c r="ARQ42" s="36"/>
      <c r="ARR42" s="36"/>
      <c r="ARS42" s="36"/>
      <c r="ART42" s="36"/>
      <c r="ARU42" s="36"/>
      <c r="ARV42" s="36"/>
      <c r="ARW42" s="36"/>
      <c r="ARX42" s="36"/>
      <c r="ARY42" s="36"/>
      <c r="ARZ42" s="36"/>
      <c r="ASA42" s="36"/>
      <c r="ASB42" s="36"/>
      <c r="ASC42" s="36"/>
      <c r="ASD42" s="36"/>
      <c r="ASE42" s="36"/>
      <c r="ASF42" s="36"/>
      <c r="ASG42" s="36"/>
      <c r="ASH42" s="36"/>
      <c r="ASI42" s="36"/>
      <c r="ASJ42" s="36"/>
      <c r="ASK42" s="35"/>
      <c r="ASL42" s="35"/>
      <c r="ASM42" s="36"/>
      <c r="ASN42" s="36"/>
      <c r="ASO42" s="36"/>
      <c r="ASP42" s="36"/>
      <c r="ASQ42" s="36"/>
      <c r="ASR42" s="36"/>
      <c r="ASS42" s="36"/>
      <c r="AST42" s="36"/>
      <c r="ASU42" s="36"/>
      <c r="ASV42" s="36"/>
      <c r="ASW42" s="36"/>
      <c r="ASX42" s="36"/>
      <c r="ASY42" s="36"/>
      <c r="ASZ42" s="36"/>
      <c r="ATA42" s="36"/>
      <c r="ATB42" s="36"/>
      <c r="ATC42" s="36"/>
      <c r="ATD42" s="36"/>
      <c r="ATE42" s="36"/>
      <c r="ATF42" s="36"/>
      <c r="ATG42" s="36"/>
      <c r="ATH42" s="36"/>
      <c r="ATI42" s="35"/>
      <c r="ATJ42" s="35"/>
      <c r="ATK42" s="36"/>
      <c r="ATL42" s="36"/>
      <c r="ATM42" s="36"/>
      <c r="ATN42" s="36"/>
      <c r="ATO42" s="36"/>
      <c r="ATP42" s="36"/>
      <c r="ATQ42" s="36"/>
      <c r="ATR42" s="36"/>
      <c r="ATS42" s="36"/>
      <c r="ATT42" s="36"/>
      <c r="ATU42" s="36"/>
      <c r="ATV42" s="36"/>
      <c r="ATW42" s="36"/>
      <c r="ATX42" s="36"/>
      <c r="ATY42" s="36"/>
      <c r="ATZ42" s="36"/>
      <c r="AUA42" s="36"/>
      <c r="AUB42" s="36"/>
      <c r="AUC42" s="36"/>
      <c r="AUD42" s="36"/>
      <c r="AUE42" s="36"/>
      <c r="AUF42" s="36"/>
      <c r="AUG42" s="35"/>
      <c r="AUH42" s="35"/>
      <c r="AUI42" s="36"/>
      <c r="AUJ42" s="36"/>
      <c r="AUK42" s="36"/>
      <c r="AUL42" s="36"/>
      <c r="AUM42" s="36"/>
      <c r="AUN42" s="36"/>
      <c r="AUO42" s="36"/>
      <c r="AUP42" s="36"/>
      <c r="AUQ42" s="36"/>
      <c r="AUR42" s="36"/>
      <c r="AUS42" s="36"/>
      <c r="AUT42" s="36"/>
      <c r="AUU42" s="36"/>
      <c r="AUV42" s="36"/>
      <c r="AUW42" s="36"/>
      <c r="AUX42" s="36"/>
      <c r="AUY42" s="36"/>
      <c r="AUZ42" s="36"/>
      <c r="AVA42" s="36"/>
      <c r="AVB42" s="36"/>
      <c r="AVC42" s="36"/>
      <c r="AVD42" s="36"/>
      <c r="AVE42" s="35"/>
      <c r="AVF42" s="35"/>
      <c r="AVG42" s="36"/>
      <c r="AVH42" s="36"/>
      <c r="AVI42" s="36"/>
      <c r="AVJ42" s="36"/>
      <c r="AVK42" s="36"/>
      <c r="AVL42" s="36"/>
      <c r="AVM42" s="36"/>
      <c r="AVN42" s="36"/>
      <c r="AVO42" s="36"/>
      <c r="AVP42" s="36"/>
      <c r="AVQ42" s="36"/>
      <c r="AVR42" s="36"/>
      <c r="AVS42" s="36"/>
      <c r="AVT42" s="36"/>
      <c r="AVU42" s="36"/>
      <c r="AVV42" s="36"/>
      <c r="AVW42" s="36"/>
      <c r="AVX42" s="36"/>
      <c r="AVY42" s="36"/>
      <c r="AVZ42" s="36"/>
      <c r="AWA42" s="36"/>
      <c r="AWB42" s="36"/>
      <c r="AWC42" s="35"/>
      <c r="AWD42" s="35"/>
      <c r="AWE42" s="36"/>
      <c r="AWF42" s="36"/>
      <c r="AWG42" s="36"/>
      <c r="AWH42" s="36"/>
      <c r="AWI42" s="36"/>
      <c r="AWJ42" s="36"/>
      <c r="AWK42" s="36"/>
      <c r="AWL42" s="36"/>
      <c r="AWM42" s="36"/>
      <c r="AWN42" s="36"/>
      <c r="AWO42" s="36"/>
      <c r="AWP42" s="36"/>
      <c r="AWQ42" s="36"/>
      <c r="AWR42" s="36"/>
      <c r="AWS42" s="36"/>
      <c r="AWT42" s="36"/>
      <c r="AWU42" s="36"/>
      <c r="AWV42" s="36"/>
      <c r="AWW42" s="36"/>
      <c r="AWX42" s="36"/>
      <c r="AWY42" s="36"/>
      <c r="AWZ42" s="36"/>
      <c r="AXA42" s="35"/>
      <c r="AXB42" s="35"/>
      <c r="AXC42" s="36"/>
      <c r="AXD42" s="36"/>
      <c r="AXE42" s="36"/>
      <c r="AXF42" s="36"/>
      <c r="AXG42" s="36"/>
      <c r="AXH42" s="36"/>
      <c r="AXI42" s="36"/>
      <c r="AXJ42" s="36"/>
      <c r="AXK42" s="36"/>
      <c r="AXL42" s="36"/>
      <c r="AXM42" s="36"/>
      <c r="AXN42" s="36"/>
      <c r="AXO42" s="36"/>
      <c r="AXP42" s="36"/>
      <c r="AXQ42" s="36"/>
      <c r="AXR42" s="36"/>
      <c r="AXS42" s="36"/>
      <c r="AXT42" s="36"/>
      <c r="AXU42" s="36"/>
      <c r="AXV42" s="36"/>
      <c r="AXW42" s="36"/>
      <c r="AXX42" s="36"/>
      <c r="AXY42" s="35"/>
      <c r="AXZ42" s="35"/>
      <c r="AYA42" s="36"/>
      <c r="AYB42" s="36"/>
      <c r="AYC42" s="36"/>
      <c r="AYD42" s="36"/>
      <c r="AYE42" s="36"/>
      <c r="AYF42" s="36"/>
      <c r="AYG42" s="36"/>
      <c r="AYH42" s="36"/>
      <c r="AYI42" s="36"/>
      <c r="AYJ42" s="36"/>
      <c r="AYK42" s="36"/>
      <c r="AYL42" s="36"/>
      <c r="AYM42" s="36"/>
      <c r="AYN42" s="36"/>
      <c r="AYO42" s="36"/>
      <c r="AYP42" s="36"/>
      <c r="AYQ42" s="36"/>
      <c r="AYR42" s="36"/>
      <c r="AYS42" s="36"/>
      <c r="AYT42" s="36"/>
      <c r="AYU42" s="36"/>
      <c r="AYV42" s="36"/>
      <c r="AYW42" s="35"/>
      <c r="AYX42" s="35"/>
      <c r="AYY42" s="36"/>
      <c r="AYZ42" s="36"/>
      <c r="AZA42" s="36"/>
      <c r="AZB42" s="36"/>
      <c r="AZC42" s="36"/>
      <c r="AZD42" s="36"/>
      <c r="AZE42" s="36"/>
      <c r="AZF42" s="36"/>
      <c r="AZG42" s="36"/>
      <c r="AZH42" s="36"/>
      <c r="AZI42" s="36"/>
      <c r="AZJ42" s="36"/>
      <c r="AZK42" s="36"/>
      <c r="AZL42" s="36"/>
      <c r="AZM42" s="36"/>
      <c r="AZN42" s="36"/>
      <c r="AZO42" s="36"/>
      <c r="AZP42" s="36"/>
      <c r="AZQ42" s="36"/>
      <c r="AZR42" s="36"/>
      <c r="AZS42" s="36"/>
      <c r="AZT42" s="36"/>
      <c r="AZU42" s="35"/>
      <c r="AZV42" s="35"/>
      <c r="AZW42" s="36"/>
      <c r="AZX42" s="36"/>
      <c r="AZY42" s="36"/>
      <c r="AZZ42" s="36"/>
      <c r="BAA42" s="36"/>
      <c r="BAB42" s="36"/>
      <c r="BAC42" s="36"/>
      <c r="BAD42" s="36"/>
      <c r="BAE42" s="36"/>
      <c r="BAF42" s="36"/>
      <c r="BAG42" s="36"/>
      <c r="BAH42" s="36"/>
      <c r="BAI42" s="36"/>
      <c r="BAJ42" s="36"/>
      <c r="BAK42" s="36"/>
      <c r="BAL42" s="36"/>
      <c r="BAM42" s="36"/>
      <c r="BAN42" s="36"/>
      <c r="BAO42" s="36"/>
      <c r="BAP42" s="36"/>
      <c r="BAQ42" s="36"/>
      <c r="BAR42" s="36"/>
      <c r="BAS42" s="35"/>
      <c r="BAT42" s="35"/>
      <c r="BAU42" s="36"/>
      <c r="BAV42" s="36"/>
      <c r="BAW42" s="36"/>
      <c r="BAX42" s="36"/>
      <c r="BAY42" s="36"/>
      <c r="BAZ42" s="36"/>
      <c r="BBA42" s="36"/>
      <c r="BBB42" s="36"/>
      <c r="BBC42" s="36"/>
      <c r="BBD42" s="36"/>
      <c r="BBE42" s="36"/>
      <c r="BBF42" s="36"/>
      <c r="BBG42" s="36"/>
      <c r="BBH42" s="36"/>
      <c r="BBI42" s="36"/>
      <c r="BBJ42" s="36"/>
      <c r="BBK42" s="36"/>
      <c r="BBL42" s="36"/>
      <c r="BBM42" s="36"/>
      <c r="BBN42" s="36"/>
      <c r="BBO42" s="36"/>
      <c r="BBP42" s="36"/>
      <c r="BBQ42" s="35"/>
      <c r="BBR42" s="35"/>
      <c r="BBS42" s="36"/>
      <c r="BBT42" s="36"/>
      <c r="BBU42" s="36"/>
      <c r="BBV42" s="36"/>
      <c r="BBW42" s="36"/>
      <c r="BBX42" s="36"/>
      <c r="BBY42" s="36"/>
      <c r="BBZ42" s="36"/>
      <c r="BCA42" s="36"/>
      <c r="BCB42" s="36"/>
      <c r="BCC42" s="36"/>
      <c r="BCD42" s="36"/>
      <c r="BCE42" s="36"/>
      <c r="BCF42" s="36"/>
      <c r="BCG42" s="36"/>
      <c r="BCH42" s="36"/>
      <c r="BCI42" s="36"/>
      <c r="BCJ42" s="36"/>
      <c r="BCK42" s="36"/>
      <c r="BCL42" s="36"/>
      <c r="BCM42" s="36"/>
      <c r="BCN42" s="36"/>
      <c r="BCO42" s="35"/>
      <c r="BCP42" s="35"/>
      <c r="BCQ42" s="36"/>
      <c r="BCR42" s="36"/>
      <c r="BCS42" s="36"/>
      <c r="BCT42" s="36"/>
      <c r="BCU42" s="36"/>
      <c r="BCV42" s="36"/>
      <c r="BCW42" s="36"/>
      <c r="BCX42" s="36"/>
      <c r="BCY42" s="36"/>
      <c r="BCZ42" s="36"/>
      <c r="BDA42" s="36"/>
      <c r="BDB42" s="36"/>
      <c r="BDC42" s="36"/>
      <c r="BDD42" s="36"/>
      <c r="BDE42" s="36"/>
      <c r="BDF42" s="36"/>
      <c r="BDG42" s="36"/>
      <c r="BDH42" s="36"/>
      <c r="BDI42" s="36"/>
      <c r="BDJ42" s="36"/>
      <c r="BDK42" s="36"/>
      <c r="BDL42" s="36"/>
      <c r="BDM42" s="35"/>
      <c r="BDN42" s="35"/>
      <c r="BDO42" s="36"/>
      <c r="BDP42" s="36"/>
      <c r="BDQ42" s="36"/>
      <c r="BDR42" s="36"/>
      <c r="BDS42" s="36"/>
      <c r="BDT42" s="36"/>
      <c r="BDU42" s="36"/>
      <c r="BDV42" s="36"/>
      <c r="BDW42" s="36"/>
      <c r="BDX42" s="36"/>
      <c r="BDY42" s="36"/>
      <c r="BDZ42" s="36"/>
      <c r="BEA42" s="36"/>
      <c r="BEB42" s="36"/>
      <c r="BEC42" s="36"/>
      <c r="BED42" s="36"/>
      <c r="BEE42" s="36"/>
      <c r="BEF42" s="36"/>
      <c r="BEG42" s="36"/>
      <c r="BEH42" s="36"/>
      <c r="BEI42" s="36"/>
      <c r="BEJ42" s="36"/>
      <c r="BEK42" s="35"/>
      <c r="BEL42" s="35"/>
      <c r="BEM42" s="36"/>
      <c r="BEN42" s="36"/>
      <c r="BEO42" s="36"/>
      <c r="BEP42" s="36"/>
      <c r="BEQ42" s="36"/>
      <c r="BER42" s="36"/>
      <c r="BES42" s="36"/>
      <c r="BET42" s="36"/>
      <c r="BEU42" s="36"/>
      <c r="BEV42" s="36"/>
      <c r="BEW42" s="36"/>
      <c r="BEX42" s="36"/>
      <c r="BEY42" s="36"/>
      <c r="BEZ42" s="36"/>
      <c r="BFA42" s="36"/>
      <c r="BFB42" s="36"/>
      <c r="BFC42" s="36"/>
      <c r="BFD42" s="36"/>
      <c r="BFE42" s="36"/>
      <c r="BFF42" s="36"/>
      <c r="BFG42" s="36"/>
      <c r="BFH42" s="36"/>
      <c r="BFI42" s="35"/>
      <c r="BFJ42" s="35"/>
      <c r="BFK42" s="36"/>
      <c r="BFL42" s="36"/>
      <c r="BFM42" s="36"/>
      <c r="BFN42" s="36"/>
      <c r="BFO42" s="36"/>
      <c r="BFP42" s="36"/>
      <c r="BFQ42" s="36"/>
      <c r="BFR42" s="36"/>
      <c r="BFS42" s="36"/>
      <c r="BFT42" s="36"/>
      <c r="BFU42" s="36"/>
      <c r="BFV42" s="36"/>
      <c r="BFW42" s="36"/>
      <c r="BFX42" s="36"/>
      <c r="BFY42" s="36"/>
      <c r="BFZ42" s="36"/>
      <c r="BGA42" s="36"/>
      <c r="BGB42" s="36"/>
      <c r="BGC42" s="36"/>
      <c r="BGD42" s="36"/>
      <c r="BGE42" s="36"/>
      <c r="BGF42" s="36"/>
      <c r="BGG42" s="35"/>
      <c r="BGH42" s="35"/>
      <c r="BGI42" s="36"/>
      <c r="BGJ42" s="36"/>
      <c r="BGK42" s="36"/>
      <c r="BGL42" s="36"/>
      <c r="BGM42" s="36"/>
      <c r="BGN42" s="36"/>
      <c r="BGO42" s="36"/>
      <c r="BGP42" s="36"/>
      <c r="BGQ42" s="36"/>
      <c r="BGR42" s="36"/>
      <c r="BGS42" s="36"/>
      <c r="BGT42" s="36"/>
      <c r="BGU42" s="36"/>
      <c r="BGV42" s="36"/>
      <c r="BGW42" s="36"/>
      <c r="BGX42" s="36"/>
      <c r="BGY42" s="36"/>
      <c r="BGZ42" s="36"/>
      <c r="BHA42" s="36"/>
      <c r="BHB42" s="36"/>
      <c r="BHC42" s="36"/>
      <c r="BHD42" s="36"/>
      <c r="BHE42" s="35"/>
      <c r="BHF42" s="35"/>
      <c r="BHG42" s="36"/>
      <c r="BHH42" s="36"/>
      <c r="BHI42" s="36"/>
      <c r="BHJ42" s="36"/>
      <c r="BHK42" s="36"/>
      <c r="BHL42" s="36"/>
      <c r="BHM42" s="36"/>
      <c r="BHN42" s="36"/>
      <c r="BHO42" s="36"/>
      <c r="BHP42" s="36"/>
      <c r="BHQ42" s="36"/>
      <c r="BHR42" s="36"/>
      <c r="BHS42" s="36"/>
      <c r="BHT42" s="36"/>
      <c r="BHU42" s="36"/>
      <c r="BHV42" s="36"/>
      <c r="BHW42" s="36"/>
      <c r="BHX42" s="36"/>
      <c r="BHY42" s="36"/>
      <c r="BHZ42" s="36"/>
      <c r="BIA42" s="36"/>
      <c r="BIB42" s="36"/>
      <c r="BIC42" s="35"/>
      <c r="BID42" s="35"/>
      <c r="BIE42" s="36"/>
      <c r="BIF42" s="36"/>
      <c r="BIG42" s="36"/>
      <c r="BIH42" s="36"/>
      <c r="BII42" s="36"/>
      <c r="BIJ42" s="36"/>
      <c r="BIK42" s="36"/>
      <c r="BIL42" s="36"/>
      <c r="BIM42" s="36"/>
      <c r="BIN42" s="36"/>
      <c r="BIO42" s="36"/>
      <c r="BIP42" s="36"/>
      <c r="BIQ42" s="36"/>
      <c r="BIR42" s="36"/>
      <c r="BIS42" s="36"/>
      <c r="BIT42" s="36"/>
      <c r="BIU42" s="36"/>
      <c r="BIV42" s="36"/>
      <c r="BIW42" s="36"/>
      <c r="BIX42" s="36"/>
      <c r="BIY42" s="36"/>
      <c r="BIZ42" s="36"/>
      <c r="BJA42" s="35"/>
      <c r="BJB42" s="35"/>
      <c r="BJC42" s="36"/>
      <c r="BJD42" s="36"/>
      <c r="BJE42" s="36"/>
      <c r="BJF42" s="36"/>
      <c r="BJG42" s="36"/>
      <c r="BJH42" s="36"/>
      <c r="BJI42" s="36"/>
      <c r="BJJ42" s="36"/>
      <c r="BJK42" s="36"/>
      <c r="BJL42" s="36"/>
      <c r="BJM42" s="36"/>
      <c r="BJN42" s="36"/>
      <c r="BJO42" s="36"/>
      <c r="BJP42" s="36"/>
      <c r="BJQ42" s="36"/>
      <c r="BJR42" s="36"/>
      <c r="BJS42" s="36"/>
      <c r="BJT42" s="36"/>
      <c r="BJU42" s="36"/>
      <c r="BJV42" s="36"/>
      <c r="BJW42" s="36"/>
      <c r="BJX42" s="36"/>
      <c r="BJY42" s="35"/>
      <c r="BJZ42" s="35"/>
      <c r="BKA42" s="36"/>
      <c r="BKB42" s="36"/>
      <c r="BKC42" s="36"/>
      <c r="BKD42" s="36"/>
      <c r="BKE42" s="36"/>
      <c r="BKF42" s="36"/>
      <c r="BKG42" s="36"/>
      <c r="BKH42" s="36"/>
      <c r="BKI42" s="36"/>
      <c r="BKJ42" s="36"/>
      <c r="BKK42" s="36"/>
      <c r="BKL42" s="36"/>
      <c r="BKM42" s="36"/>
      <c r="BKN42" s="36"/>
      <c r="BKO42" s="36"/>
      <c r="BKP42" s="36"/>
      <c r="BKQ42" s="36"/>
      <c r="BKR42" s="36"/>
      <c r="BKS42" s="36"/>
      <c r="BKT42" s="36"/>
      <c r="BKU42" s="36"/>
      <c r="BKV42" s="36"/>
      <c r="BKW42" s="35"/>
      <c r="BKX42" s="35"/>
      <c r="BKY42" s="36"/>
      <c r="BKZ42" s="36"/>
      <c r="BLA42" s="36"/>
      <c r="BLB42" s="36"/>
      <c r="BLC42" s="36"/>
      <c r="BLD42" s="36"/>
      <c r="BLE42" s="36"/>
      <c r="BLF42" s="36"/>
      <c r="BLG42" s="36"/>
      <c r="BLH42" s="36"/>
      <c r="BLI42" s="36"/>
      <c r="BLJ42" s="36"/>
      <c r="BLK42" s="36"/>
      <c r="BLL42" s="36"/>
      <c r="BLM42" s="36"/>
      <c r="BLN42" s="36"/>
      <c r="BLO42" s="36"/>
      <c r="BLP42" s="36"/>
      <c r="BLQ42" s="36"/>
      <c r="BLR42" s="36"/>
      <c r="BLS42" s="36"/>
      <c r="BLT42" s="36"/>
      <c r="BLU42" s="35"/>
      <c r="BLV42" s="35"/>
      <c r="BLW42" s="36"/>
      <c r="BLX42" s="36"/>
      <c r="BLY42" s="36"/>
      <c r="BLZ42" s="36"/>
      <c r="BMA42" s="36"/>
      <c r="BMB42" s="36"/>
      <c r="BMC42" s="36"/>
      <c r="BMD42" s="36"/>
      <c r="BME42" s="36"/>
      <c r="BMF42" s="36"/>
      <c r="BMG42" s="36"/>
      <c r="BMH42" s="36"/>
      <c r="BMI42" s="36"/>
      <c r="BMJ42" s="36"/>
      <c r="BMK42" s="36"/>
      <c r="BML42" s="36"/>
      <c r="BMM42" s="36"/>
      <c r="BMN42" s="36"/>
      <c r="BMO42" s="36"/>
      <c r="BMP42" s="36"/>
      <c r="BMQ42" s="36"/>
      <c r="BMR42" s="36"/>
      <c r="BMS42" s="35"/>
      <c r="BMT42" s="35"/>
      <c r="BMU42" s="36"/>
      <c r="BMV42" s="36"/>
      <c r="BMW42" s="36"/>
      <c r="BMX42" s="36"/>
      <c r="BMY42" s="36"/>
      <c r="BMZ42" s="36"/>
      <c r="BNA42" s="36"/>
      <c r="BNB42" s="36"/>
      <c r="BNC42" s="36"/>
      <c r="BND42" s="36"/>
      <c r="BNE42" s="36"/>
      <c r="BNF42" s="36"/>
      <c r="BNG42" s="36"/>
      <c r="BNH42" s="36"/>
      <c r="BNI42" s="36"/>
      <c r="BNJ42" s="36"/>
      <c r="BNK42" s="36"/>
      <c r="BNL42" s="36"/>
      <c r="BNM42" s="36"/>
      <c r="BNN42" s="36"/>
      <c r="BNO42" s="36"/>
      <c r="BNP42" s="36"/>
      <c r="BNQ42" s="35"/>
      <c r="BNR42" s="35"/>
      <c r="BNS42" s="36"/>
      <c r="BNT42" s="36"/>
      <c r="BNU42" s="36"/>
      <c r="BNV42" s="36"/>
      <c r="BNW42" s="36"/>
      <c r="BNX42" s="36"/>
      <c r="BNY42" s="36"/>
      <c r="BNZ42" s="36"/>
      <c r="BOA42" s="36"/>
      <c r="BOB42" s="36"/>
      <c r="BOC42" s="36"/>
      <c r="BOD42" s="36"/>
      <c r="BOE42" s="36"/>
      <c r="BOF42" s="36"/>
      <c r="BOG42" s="36"/>
      <c r="BOH42" s="36"/>
      <c r="BOI42" s="36"/>
      <c r="BOJ42" s="36"/>
      <c r="BOK42" s="36"/>
      <c r="BOL42" s="36"/>
      <c r="BOM42" s="36"/>
      <c r="BON42" s="36"/>
      <c r="BOO42" s="35"/>
      <c r="BOP42" s="35"/>
      <c r="BOQ42" s="36"/>
      <c r="BOR42" s="36"/>
      <c r="BOS42" s="36"/>
      <c r="BOT42" s="36"/>
      <c r="BOU42" s="36"/>
      <c r="BOV42" s="36"/>
      <c r="BOW42" s="36"/>
      <c r="BOX42" s="36"/>
      <c r="BOY42" s="36"/>
      <c r="BOZ42" s="36"/>
      <c r="BPA42" s="36"/>
      <c r="BPB42" s="36"/>
      <c r="BPC42" s="36"/>
      <c r="BPD42" s="36"/>
      <c r="BPE42" s="36"/>
      <c r="BPF42" s="36"/>
      <c r="BPG42" s="36"/>
      <c r="BPH42" s="36"/>
      <c r="BPI42" s="36"/>
      <c r="BPJ42" s="36"/>
      <c r="BPK42" s="36"/>
      <c r="BPL42" s="36"/>
      <c r="BPM42" s="35"/>
      <c r="BPN42" s="35"/>
      <c r="BPO42" s="36"/>
      <c r="BPP42" s="36"/>
      <c r="BPQ42" s="36"/>
      <c r="BPR42" s="36"/>
      <c r="BPS42" s="36"/>
      <c r="BPT42" s="36"/>
      <c r="BPU42" s="36"/>
      <c r="BPV42" s="36"/>
      <c r="BPW42" s="36"/>
      <c r="BPX42" s="36"/>
      <c r="BPY42" s="36"/>
      <c r="BPZ42" s="36"/>
      <c r="BQA42" s="36"/>
      <c r="BQB42" s="36"/>
      <c r="BQC42" s="36"/>
      <c r="BQD42" s="36"/>
      <c r="BQE42" s="36"/>
      <c r="BQF42" s="36"/>
      <c r="BQG42" s="36"/>
      <c r="BQH42" s="36"/>
      <c r="BQI42" s="36"/>
      <c r="BQJ42" s="36"/>
      <c r="BQK42" s="35"/>
      <c r="BQL42" s="35"/>
      <c r="BQM42" s="36"/>
      <c r="BQN42" s="36"/>
      <c r="BQO42" s="36"/>
      <c r="BQP42" s="36"/>
      <c r="BQQ42" s="36"/>
      <c r="BQR42" s="36"/>
      <c r="BQS42" s="36"/>
      <c r="BQT42" s="36"/>
      <c r="BQU42" s="36"/>
      <c r="BQV42" s="36"/>
      <c r="BQW42" s="36"/>
      <c r="BQX42" s="36"/>
      <c r="BQY42" s="36"/>
      <c r="BQZ42" s="36"/>
      <c r="BRA42" s="36"/>
      <c r="BRB42" s="36"/>
      <c r="BRC42" s="36"/>
      <c r="BRD42" s="36"/>
      <c r="BRE42" s="36"/>
      <c r="BRF42" s="36"/>
      <c r="BRG42" s="36"/>
      <c r="BRH42" s="36"/>
      <c r="BRI42" s="35"/>
      <c r="BRJ42" s="35"/>
      <c r="BRK42" s="36"/>
      <c r="BRL42" s="36"/>
      <c r="BRM42" s="36"/>
      <c r="BRN42" s="36"/>
      <c r="BRO42" s="36"/>
      <c r="BRP42" s="36"/>
      <c r="BRQ42" s="36"/>
      <c r="BRR42" s="36"/>
      <c r="BRS42" s="36"/>
      <c r="BRT42" s="36"/>
      <c r="BRU42" s="36"/>
      <c r="BRV42" s="36"/>
      <c r="BRW42" s="36"/>
      <c r="BRX42" s="36"/>
      <c r="BRY42" s="36"/>
      <c r="BRZ42" s="36"/>
      <c r="BSA42" s="36"/>
      <c r="BSB42" s="36"/>
      <c r="BSC42" s="36"/>
      <c r="BSD42" s="36"/>
      <c r="BSE42" s="36"/>
      <c r="BSF42" s="36"/>
      <c r="BSG42" s="35"/>
      <c r="BSH42" s="35"/>
      <c r="BSI42" s="36"/>
      <c r="BSJ42" s="36"/>
      <c r="BSK42" s="36"/>
      <c r="BSL42" s="36"/>
      <c r="BSM42" s="36"/>
      <c r="BSN42" s="36"/>
      <c r="BSO42" s="36"/>
      <c r="BSP42" s="36"/>
      <c r="BSQ42" s="36"/>
      <c r="BSR42" s="36"/>
      <c r="BSS42" s="36"/>
      <c r="BST42" s="36"/>
      <c r="BSU42" s="36"/>
      <c r="BSV42" s="36"/>
      <c r="BSW42" s="36"/>
      <c r="BSX42" s="36"/>
      <c r="BSY42" s="36"/>
      <c r="BSZ42" s="36"/>
      <c r="BTA42" s="36"/>
      <c r="BTB42" s="36"/>
      <c r="BTC42" s="36"/>
      <c r="BTD42" s="36"/>
      <c r="BTE42" s="35"/>
      <c r="BTF42" s="35"/>
      <c r="BTG42" s="36"/>
      <c r="BTH42" s="36"/>
      <c r="BTI42" s="36"/>
      <c r="BTJ42" s="36"/>
      <c r="BTK42" s="36"/>
      <c r="BTL42" s="36"/>
      <c r="BTM42" s="36"/>
      <c r="BTN42" s="36"/>
      <c r="BTO42" s="36"/>
      <c r="BTP42" s="36"/>
      <c r="BTQ42" s="36"/>
      <c r="BTR42" s="36"/>
      <c r="BTS42" s="36"/>
      <c r="BTT42" s="36"/>
      <c r="BTU42" s="36"/>
      <c r="BTV42" s="36"/>
      <c r="BTW42" s="36"/>
      <c r="BTX42" s="36"/>
      <c r="BTY42" s="36"/>
      <c r="BTZ42" s="36"/>
      <c r="BUA42" s="36"/>
      <c r="BUB42" s="36"/>
      <c r="BUC42" s="35"/>
      <c r="BUD42" s="35"/>
      <c r="BUE42" s="36"/>
      <c r="BUF42" s="36"/>
      <c r="BUG42" s="36"/>
      <c r="BUH42" s="36"/>
      <c r="BUI42" s="36"/>
      <c r="BUJ42" s="36"/>
      <c r="BUK42" s="36"/>
      <c r="BUL42" s="36"/>
      <c r="BUM42" s="36"/>
      <c r="BUN42" s="36"/>
      <c r="BUO42" s="36"/>
      <c r="BUP42" s="36"/>
      <c r="BUQ42" s="36"/>
      <c r="BUR42" s="36"/>
      <c r="BUS42" s="36"/>
      <c r="BUT42" s="36"/>
      <c r="BUU42" s="36"/>
      <c r="BUV42" s="36"/>
      <c r="BUW42" s="36"/>
      <c r="BUX42" s="36"/>
      <c r="BUY42" s="36"/>
      <c r="BUZ42" s="36"/>
      <c r="BVA42" s="35"/>
      <c r="BVB42" s="35"/>
      <c r="BVC42" s="36"/>
      <c r="BVD42" s="36"/>
      <c r="BVE42" s="36"/>
      <c r="BVF42" s="36"/>
      <c r="BVG42" s="36"/>
      <c r="BVH42" s="36"/>
      <c r="BVI42" s="36"/>
      <c r="BVJ42" s="36"/>
      <c r="BVK42" s="36"/>
      <c r="BVL42" s="36"/>
      <c r="BVM42" s="36"/>
      <c r="BVN42" s="36"/>
      <c r="BVO42" s="36"/>
      <c r="BVP42" s="36"/>
      <c r="BVQ42" s="36"/>
      <c r="BVR42" s="36"/>
      <c r="BVS42" s="36"/>
      <c r="BVT42" s="36"/>
      <c r="BVU42" s="36"/>
      <c r="BVV42" s="36"/>
      <c r="BVW42" s="36"/>
      <c r="BVX42" s="36"/>
      <c r="BVY42" s="35"/>
      <c r="BVZ42" s="35"/>
      <c r="BWA42" s="36"/>
      <c r="BWB42" s="36"/>
      <c r="BWC42" s="36"/>
      <c r="BWD42" s="36"/>
      <c r="BWE42" s="36"/>
      <c r="BWF42" s="36"/>
      <c r="BWG42" s="36"/>
      <c r="BWH42" s="36"/>
      <c r="BWI42" s="36"/>
      <c r="BWJ42" s="36"/>
      <c r="BWK42" s="36"/>
      <c r="BWL42" s="36"/>
      <c r="BWM42" s="36"/>
      <c r="BWN42" s="36"/>
      <c r="BWO42" s="36"/>
      <c r="BWP42" s="36"/>
      <c r="BWQ42" s="36"/>
      <c r="BWR42" s="36"/>
      <c r="BWS42" s="36"/>
      <c r="BWT42" s="36"/>
      <c r="BWU42" s="36"/>
      <c r="BWV42" s="36"/>
      <c r="BWW42" s="35"/>
      <c r="BWX42" s="35"/>
      <c r="BWY42" s="36"/>
      <c r="BWZ42" s="36"/>
      <c r="BXA42" s="36"/>
      <c r="BXB42" s="36"/>
      <c r="BXC42" s="36"/>
      <c r="BXD42" s="36"/>
      <c r="BXE42" s="36"/>
      <c r="BXF42" s="36"/>
      <c r="BXG42" s="36"/>
      <c r="BXH42" s="36"/>
      <c r="BXI42" s="36"/>
      <c r="BXJ42" s="36"/>
      <c r="BXK42" s="36"/>
      <c r="BXL42" s="36"/>
      <c r="BXM42" s="36"/>
      <c r="BXN42" s="36"/>
      <c r="BXO42" s="36"/>
      <c r="BXP42" s="36"/>
      <c r="BXQ42" s="36"/>
      <c r="BXR42" s="36"/>
      <c r="BXS42" s="36"/>
      <c r="BXT42" s="36"/>
      <c r="BXU42" s="35"/>
      <c r="BXV42" s="35"/>
      <c r="BXW42" s="36"/>
      <c r="BXX42" s="36"/>
      <c r="BXY42" s="36"/>
      <c r="BXZ42" s="36"/>
      <c r="BYA42" s="36"/>
      <c r="BYB42" s="36"/>
      <c r="BYC42" s="36"/>
      <c r="BYD42" s="36"/>
      <c r="BYE42" s="36"/>
      <c r="BYF42" s="36"/>
      <c r="BYG42" s="36"/>
      <c r="BYH42" s="36"/>
      <c r="BYI42" s="36"/>
      <c r="BYJ42" s="36"/>
      <c r="BYK42" s="36"/>
      <c r="BYL42" s="36"/>
      <c r="BYM42" s="36"/>
      <c r="BYN42" s="36"/>
      <c r="BYO42" s="36"/>
      <c r="BYP42" s="36"/>
      <c r="BYQ42" s="36"/>
      <c r="BYR42" s="36"/>
      <c r="BYS42" s="35"/>
      <c r="BYT42" s="35"/>
      <c r="BYU42" s="36"/>
      <c r="BYV42" s="36"/>
      <c r="BYW42" s="36"/>
      <c r="BYX42" s="36"/>
      <c r="BYY42" s="36"/>
      <c r="BYZ42" s="36"/>
      <c r="BZA42" s="36"/>
      <c r="BZB42" s="36"/>
      <c r="BZC42" s="36"/>
      <c r="BZD42" s="36"/>
      <c r="BZE42" s="36"/>
      <c r="BZF42" s="36"/>
      <c r="BZG42" s="36"/>
      <c r="BZH42" s="36"/>
      <c r="BZI42" s="36"/>
      <c r="BZJ42" s="36"/>
      <c r="BZK42" s="36"/>
      <c r="BZL42" s="36"/>
      <c r="BZM42" s="36"/>
      <c r="BZN42" s="36"/>
      <c r="BZO42" s="36"/>
      <c r="BZP42" s="36"/>
      <c r="BZQ42" s="35"/>
      <c r="BZR42" s="35"/>
      <c r="BZS42" s="36"/>
      <c r="BZT42" s="36"/>
      <c r="BZU42" s="36"/>
      <c r="BZV42" s="36"/>
      <c r="BZW42" s="36"/>
      <c r="BZX42" s="36"/>
      <c r="BZY42" s="36"/>
      <c r="BZZ42" s="36"/>
      <c r="CAA42" s="36"/>
      <c r="CAB42" s="36"/>
      <c r="CAC42" s="36"/>
      <c r="CAD42" s="36"/>
      <c r="CAE42" s="36"/>
      <c r="CAF42" s="36"/>
      <c r="CAG42" s="36"/>
      <c r="CAH42" s="36"/>
      <c r="CAI42" s="36"/>
      <c r="CAJ42" s="36"/>
      <c r="CAK42" s="36"/>
      <c r="CAL42" s="36"/>
      <c r="CAM42" s="36"/>
      <c r="CAN42" s="36"/>
      <c r="CAO42" s="35"/>
      <c r="CAP42" s="35"/>
      <c r="CAQ42" s="36"/>
      <c r="CAR42" s="36"/>
      <c r="CAS42" s="36"/>
      <c r="CAT42" s="36"/>
      <c r="CAU42" s="36"/>
      <c r="CAV42" s="36"/>
      <c r="CAW42" s="36"/>
      <c r="CAX42" s="36"/>
      <c r="CAY42" s="36"/>
      <c r="CAZ42" s="36"/>
      <c r="CBA42" s="36"/>
      <c r="CBB42" s="36"/>
      <c r="CBC42" s="36"/>
      <c r="CBD42" s="36"/>
      <c r="CBE42" s="36"/>
      <c r="CBF42" s="36"/>
      <c r="CBG42" s="36"/>
      <c r="CBH42" s="36"/>
      <c r="CBI42" s="36"/>
      <c r="CBJ42" s="36"/>
      <c r="CBK42" s="36"/>
      <c r="CBL42" s="36"/>
      <c r="CBM42" s="35"/>
      <c r="CBN42" s="35"/>
      <c r="CBO42" s="36"/>
      <c r="CBP42" s="36"/>
      <c r="CBQ42" s="36"/>
      <c r="CBR42" s="36"/>
      <c r="CBS42" s="36"/>
      <c r="CBT42" s="36"/>
      <c r="CBU42" s="36"/>
      <c r="CBV42" s="36"/>
      <c r="CBW42" s="36"/>
      <c r="CBX42" s="36"/>
      <c r="CBY42" s="36"/>
      <c r="CBZ42" s="36"/>
      <c r="CCA42" s="36"/>
      <c r="CCB42" s="36"/>
      <c r="CCC42" s="36"/>
      <c r="CCD42" s="36"/>
      <c r="CCE42" s="36"/>
      <c r="CCF42" s="36"/>
      <c r="CCG42" s="36"/>
      <c r="CCH42" s="36"/>
      <c r="CCI42" s="36"/>
      <c r="CCJ42" s="36"/>
      <c r="CCK42" s="35"/>
      <c r="CCL42" s="35"/>
      <c r="CCM42" s="36"/>
      <c r="CCN42" s="36"/>
      <c r="CCO42" s="36"/>
      <c r="CCP42" s="36"/>
      <c r="CCQ42" s="36"/>
      <c r="CCR42" s="36"/>
      <c r="CCS42" s="36"/>
      <c r="CCT42" s="36"/>
      <c r="CCU42" s="36"/>
      <c r="CCV42" s="36"/>
      <c r="CCW42" s="36"/>
      <c r="CCX42" s="36"/>
      <c r="CCY42" s="36"/>
      <c r="CCZ42" s="36"/>
      <c r="CDA42" s="36"/>
      <c r="CDB42" s="36"/>
      <c r="CDC42" s="36"/>
      <c r="CDD42" s="36"/>
      <c r="CDE42" s="36"/>
      <c r="CDF42" s="36"/>
      <c r="CDG42" s="36"/>
      <c r="CDH42" s="36"/>
      <c r="CDI42" s="35"/>
      <c r="CDJ42" s="35"/>
      <c r="CDK42" s="36"/>
      <c r="CDL42" s="36"/>
      <c r="CDM42" s="36"/>
      <c r="CDN42" s="36"/>
      <c r="CDO42" s="36"/>
      <c r="CDP42" s="36"/>
      <c r="CDQ42" s="36"/>
      <c r="CDR42" s="36"/>
      <c r="CDS42" s="36"/>
      <c r="CDT42" s="36"/>
      <c r="CDU42" s="36"/>
      <c r="CDV42" s="36"/>
      <c r="CDW42" s="36"/>
      <c r="CDX42" s="36"/>
      <c r="CDY42" s="36"/>
      <c r="CDZ42" s="36"/>
      <c r="CEA42" s="36"/>
      <c r="CEB42" s="36"/>
      <c r="CEC42" s="36"/>
      <c r="CED42" s="36"/>
      <c r="CEE42" s="36"/>
      <c r="CEF42" s="36"/>
      <c r="CEG42" s="35"/>
      <c r="CEH42" s="35"/>
      <c r="CEI42" s="36"/>
      <c r="CEJ42" s="36"/>
      <c r="CEK42" s="36"/>
      <c r="CEL42" s="36"/>
      <c r="CEM42" s="36"/>
      <c r="CEN42" s="36"/>
      <c r="CEO42" s="36"/>
      <c r="CEP42" s="36"/>
      <c r="CEQ42" s="36"/>
      <c r="CER42" s="36"/>
      <c r="CES42" s="36"/>
      <c r="CET42" s="36"/>
      <c r="CEU42" s="36"/>
      <c r="CEV42" s="36"/>
      <c r="CEW42" s="36"/>
      <c r="CEX42" s="36"/>
      <c r="CEY42" s="36"/>
      <c r="CEZ42" s="36"/>
      <c r="CFA42" s="36"/>
      <c r="CFB42" s="36"/>
      <c r="CFC42" s="36"/>
      <c r="CFD42" s="36"/>
      <c r="CFE42" s="35"/>
      <c r="CFF42" s="35"/>
      <c r="CFG42" s="36"/>
      <c r="CFH42" s="36"/>
      <c r="CFI42" s="36"/>
      <c r="CFJ42" s="36"/>
      <c r="CFK42" s="36"/>
      <c r="CFL42" s="36"/>
      <c r="CFM42" s="36"/>
      <c r="CFN42" s="36"/>
      <c r="CFO42" s="36"/>
      <c r="CFP42" s="36"/>
      <c r="CFQ42" s="36"/>
      <c r="CFR42" s="36"/>
      <c r="CFS42" s="36"/>
      <c r="CFT42" s="36"/>
      <c r="CFU42" s="36"/>
      <c r="CFV42" s="36"/>
      <c r="CFW42" s="36"/>
      <c r="CFX42" s="36"/>
      <c r="CFY42" s="36"/>
      <c r="CFZ42" s="36"/>
      <c r="CGA42" s="36"/>
      <c r="CGB42" s="36"/>
      <c r="CGC42" s="35"/>
      <c r="CGD42" s="35"/>
      <c r="CGE42" s="36"/>
      <c r="CGF42" s="36"/>
      <c r="CGG42" s="36"/>
      <c r="CGH42" s="36"/>
      <c r="CGI42" s="36"/>
      <c r="CGJ42" s="36"/>
      <c r="CGK42" s="36"/>
      <c r="CGL42" s="36"/>
      <c r="CGM42" s="36"/>
      <c r="CGN42" s="36"/>
      <c r="CGO42" s="36"/>
      <c r="CGP42" s="36"/>
      <c r="CGQ42" s="36"/>
      <c r="CGR42" s="36"/>
      <c r="CGS42" s="36"/>
      <c r="CGT42" s="36"/>
      <c r="CGU42" s="36"/>
      <c r="CGV42" s="36"/>
      <c r="CGW42" s="36"/>
      <c r="CGX42" s="36"/>
      <c r="CGY42" s="36"/>
      <c r="CGZ42" s="36"/>
      <c r="CHA42" s="35"/>
      <c r="CHB42" s="35"/>
      <c r="CHC42" s="36"/>
      <c r="CHD42" s="36"/>
      <c r="CHE42" s="36"/>
      <c r="CHF42" s="36"/>
      <c r="CHG42" s="36"/>
      <c r="CHH42" s="36"/>
      <c r="CHI42" s="36"/>
      <c r="CHJ42" s="36"/>
      <c r="CHK42" s="36"/>
      <c r="CHL42" s="36"/>
      <c r="CHM42" s="36"/>
      <c r="CHN42" s="36"/>
      <c r="CHO42" s="36"/>
      <c r="CHP42" s="36"/>
      <c r="CHQ42" s="36"/>
      <c r="CHR42" s="36"/>
      <c r="CHS42" s="36"/>
      <c r="CHT42" s="36"/>
      <c r="CHU42" s="36"/>
      <c r="CHV42" s="36"/>
      <c r="CHW42" s="36"/>
      <c r="CHX42" s="36"/>
      <c r="CHY42" s="35"/>
      <c r="CHZ42" s="35"/>
      <c r="CIA42" s="36"/>
      <c r="CIB42" s="36"/>
      <c r="CIC42" s="36"/>
      <c r="CID42" s="36"/>
      <c r="CIE42" s="36"/>
      <c r="CIF42" s="36"/>
      <c r="CIG42" s="36"/>
      <c r="CIH42" s="36"/>
      <c r="CII42" s="36"/>
      <c r="CIJ42" s="36"/>
      <c r="CIK42" s="36"/>
      <c r="CIL42" s="36"/>
      <c r="CIM42" s="36"/>
      <c r="CIN42" s="36"/>
      <c r="CIO42" s="36"/>
      <c r="CIP42" s="36"/>
      <c r="CIQ42" s="36"/>
      <c r="CIR42" s="36"/>
      <c r="CIS42" s="36"/>
      <c r="CIT42" s="36"/>
      <c r="CIU42" s="36"/>
      <c r="CIV42" s="36"/>
      <c r="CIW42" s="35"/>
      <c r="CIX42" s="35"/>
      <c r="CIY42" s="36"/>
      <c r="CIZ42" s="36"/>
      <c r="CJA42" s="36"/>
      <c r="CJB42" s="36"/>
      <c r="CJC42" s="36"/>
      <c r="CJD42" s="36"/>
      <c r="CJE42" s="36"/>
      <c r="CJF42" s="36"/>
      <c r="CJG42" s="36"/>
      <c r="CJH42" s="36"/>
      <c r="CJI42" s="36"/>
      <c r="CJJ42" s="36"/>
      <c r="CJK42" s="36"/>
      <c r="CJL42" s="36"/>
      <c r="CJM42" s="36"/>
      <c r="CJN42" s="36"/>
      <c r="CJO42" s="36"/>
      <c r="CJP42" s="36"/>
      <c r="CJQ42" s="36"/>
      <c r="CJR42" s="36"/>
      <c r="CJS42" s="36"/>
      <c r="CJT42" s="36"/>
      <c r="CJU42" s="35"/>
      <c r="CJV42" s="35"/>
      <c r="CJW42" s="36"/>
      <c r="CJX42" s="36"/>
      <c r="CJY42" s="36"/>
      <c r="CJZ42" s="36"/>
      <c r="CKA42" s="36"/>
      <c r="CKB42" s="36"/>
      <c r="CKC42" s="36"/>
      <c r="CKD42" s="36"/>
      <c r="CKE42" s="36"/>
      <c r="CKF42" s="36"/>
      <c r="CKG42" s="36"/>
      <c r="CKH42" s="36"/>
      <c r="CKI42" s="36"/>
      <c r="CKJ42" s="36"/>
      <c r="CKK42" s="36"/>
      <c r="CKL42" s="36"/>
      <c r="CKM42" s="36"/>
      <c r="CKN42" s="36"/>
      <c r="CKO42" s="36"/>
      <c r="CKP42" s="36"/>
      <c r="CKQ42" s="36"/>
      <c r="CKR42" s="36"/>
      <c r="CKS42" s="35"/>
      <c r="CKT42" s="35"/>
      <c r="CKU42" s="36"/>
      <c r="CKV42" s="36"/>
      <c r="CKW42" s="36"/>
      <c r="CKX42" s="36"/>
      <c r="CKY42" s="36"/>
      <c r="CKZ42" s="36"/>
      <c r="CLA42" s="36"/>
      <c r="CLB42" s="36"/>
      <c r="CLC42" s="36"/>
      <c r="CLD42" s="36"/>
      <c r="CLE42" s="36"/>
      <c r="CLF42" s="36"/>
      <c r="CLG42" s="36"/>
      <c r="CLH42" s="36"/>
      <c r="CLI42" s="36"/>
      <c r="CLJ42" s="36"/>
      <c r="CLK42" s="36"/>
      <c r="CLL42" s="36"/>
      <c r="CLM42" s="36"/>
      <c r="CLN42" s="36"/>
      <c r="CLO42" s="36"/>
      <c r="CLP42" s="36"/>
      <c r="CLQ42" s="35"/>
      <c r="CLR42" s="35"/>
      <c r="CLS42" s="36"/>
      <c r="CLT42" s="36"/>
      <c r="CLU42" s="36"/>
      <c r="CLV42" s="36"/>
      <c r="CLW42" s="36"/>
      <c r="CLX42" s="36"/>
      <c r="CLY42" s="36"/>
      <c r="CLZ42" s="36"/>
      <c r="CMA42" s="36"/>
      <c r="CMB42" s="36"/>
      <c r="CMC42" s="36"/>
      <c r="CMD42" s="36"/>
      <c r="CME42" s="36"/>
      <c r="CMF42" s="36"/>
      <c r="CMG42" s="36"/>
      <c r="CMH42" s="36"/>
      <c r="CMI42" s="36"/>
      <c r="CMJ42" s="36"/>
      <c r="CMK42" s="36"/>
      <c r="CML42" s="36"/>
      <c r="CMM42" s="36"/>
      <c r="CMN42" s="36"/>
      <c r="CMO42" s="35"/>
      <c r="CMP42" s="35"/>
      <c r="CMQ42" s="36"/>
      <c r="CMR42" s="36"/>
      <c r="CMS42" s="36"/>
      <c r="CMT42" s="36"/>
      <c r="CMU42" s="36"/>
      <c r="CMV42" s="36"/>
      <c r="CMW42" s="36"/>
      <c r="CMX42" s="36"/>
      <c r="CMY42" s="36"/>
      <c r="CMZ42" s="36"/>
      <c r="CNA42" s="36"/>
      <c r="CNB42" s="36"/>
      <c r="CNC42" s="36"/>
      <c r="CND42" s="36"/>
      <c r="CNE42" s="36"/>
      <c r="CNF42" s="36"/>
      <c r="CNG42" s="36"/>
      <c r="CNH42" s="36"/>
      <c r="CNI42" s="36"/>
      <c r="CNJ42" s="36"/>
      <c r="CNK42" s="36"/>
      <c r="CNL42" s="36"/>
      <c r="CNM42" s="35"/>
      <c r="CNN42" s="35"/>
      <c r="CNO42" s="36"/>
      <c r="CNP42" s="36"/>
      <c r="CNQ42" s="36"/>
      <c r="CNR42" s="36"/>
      <c r="CNS42" s="36"/>
      <c r="CNT42" s="36"/>
      <c r="CNU42" s="36"/>
      <c r="CNV42" s="36"/>
      <c r="CNW42" s="36"/>
      <c r="CNX42" s="36"/>
      <c r="CNY42" s="36"/>
      <c r="CNZ42" s="36"/>
      <c r="COA42" s="36"/>
      <c r="COB42" s="36"/>
      <c r="COC42" s="36"/>
      <c r="COD42" s="36"/>
      <c r="COE42" s="36"/>
      <c r="COF42" s="36"/>
      <c r="COG42" s="36"/>
      <c r="COH42" s="36"/>
      <c r="COI42" s="36"/>
      <c r="COJ42" s="36"/>
      <c r="COK42" s="35"/>
      <c r="COL42" s="35"/>
      <c r="COM42" s="36"/>
      <c r="CON42" s="36"/>
      <c r="COO42" s="36"/>
      <c r="COP42" s="36"/>
      <c r="COQ42" s="36"/>
      <c r="COR42" s="36"/>
      <c r="COS42" s="36"/>
      <c r="COT42" s="36"/>
      <c r="COU42" s="36"/>
      <c r="COV42" s="36"/>
      <c r="COW42" s="36"/>
      <c r="COX42" s="36"/>
      <c r="COY42" s="36"/>
      <c r="COZ42" s="36"/>
      <c r="CPA42" s="36"/>
      <c r="CPB42" s="36"/>
      <c r="CPC42" s="36"/>
      <c r="CPD42" s="36"/>
      <c r="CPE42" s="36"/>
      <c r="CPF42" s="36"/>
      <c r="CPG42" s="36"/>
      <c r="CPH42" s="36"/>
      <c r="CPI42" s="35"/>
      <c r="CPJ42" s="35"/>
      <c r="CPK42" s="36"/>
      <c r="CPL42" s="36"/>
      <c r="CPM42" s="36"/>
      <c r="CPN42" s="36"/>
      <c r="CPO42" s="36"/>
      <c r="CPP42" s="36"/>
      <c r="CPQ42" s="36"/>
      <c r="CPR42" s="36"/>
      <c r="CPS42" s="36"/>
      <c r="CPT42" s="36"/>
      <c r="CPU42" s="36"/>
      <c r="CPV42" s="36"/>
      <c r="CPW42" s="36"/>
      <c r="CPX42" s="36"/>
      <c r="CPY42" s="36"/>
      <c r="CPZ42" s="36"/>
      <c r="CQA42" s="36"/>
      <c r="CQB42" s="36"/>
      <c r="CQC42" s="36"/>
      <c r="CQD42" s="36"/>
      <c r="CQE42" s="36"/>
      <c r="CQF42" s="36"/>
      <c r="CQG42" s="35"/>
      <c r="CQH42" s="35"/>
      <c r="CQI42" s="36"/>
      <c r="CQJ42" s="36"/>
      <c r="CQK42" s="36"/>
      <c r="CQL42" s="36"/>
      <c r="CQM42" s="36"/>
      <c r="CQN42" s="36"/>
      <c r="CQO42" s="36"/>
      <c r="CQP42" s="36"/>
      <c r="CQQ42" s="36"/>
      <c r="CQR42" s="36"/>
      <c r="CQS42" s="36"/>
      <c r="CQT42" s="36"/>
      <c r="CQU42" s="36"/>
      <c r="CQV42" s="36"/>
      <c r="CQW42" s="36"/>
      <c r="CQX42" s="36"/>
      <c r="CQY42" s="36"/>
      <c r="CQZ42" s="36"/>
      <c r="CRA42" s="36"/>
      <c r="CRB42" s="36"/>
      <c r="CRC42" s="36"/>
      <c r="CRD42" s="36"/>
      <c r="CRE42" s="35"/>
      <c r="CRF42" s="35"/>
      <c r="CRG42" s="36"/>
      <c r="CRH42" s="36"/>
      <c r="CRI42" s="36"/>
      <c r="CRJ42" s="36"/>
      <c r="CRK42" s="36"/>
      <c r="CRL42" s="36"/>
      <c r="CRM42" s="36"/>
      <c r="CRN42" s="36"/>
      <c r="CRO42" s="36"/>
      <c r="CRP42" s="36"/>
      <c r="CRQ42" s="36"/>
      <c r="CRR42" s="36"/>
      <c r="CRS42" s="36"/>
      <c r="CRT42" s="36"/>
      <c r="CRU42" s="36"/>
      <c r="CRV42" s="36"/>
      <c r="CRW42" s="36"/>
      <c r="CRX42" s="36"/>
      <c r="CRY42" s="36"/>
      <c r="CRZ42" s="36"/>
      <c r="CSA42" s="36"/>
      <c r="CSB42" s="36"/>
      <c r="CSC42" s="35"/>
      <c r="CSD42" s="35"/>
      <c r="CSE42" s="36"/>
      <c r="CSF42" s="36"/>
      <c r="CSG42" s="36"/>
      <c r="CSH42" s="36"/>
      <c r="CSI42" s="36"/>
      <c r="CSJ42" s="36"/>
      <c r="CSK42" s="36"/>
      <c r="CSL42" s="36"/>
      <c r="CSM42" s="36"/>
      <c r="CSN42" s="36"/>
      <c r="CSO42" s="36"/>
      <c r="CSP42" s="36"/>
      <c r="CSQ42" s="36"/>
      <c r="CSR42" s="36"/>
      <c r="CSS42" s="36"/>
      <c r="CST42" s="36"/>
      <c r="CSU42" s="36"/>
      <c r="CSV42" s="36"/>
      <c r="CSW42" s="36"/>
      <c r="CSX42" s="36"/>
      <c r="CSY42" s="36"/>
      <c r="CSZ42" s="36"/>
      <c r="CTA42" s="35"/>
      <c r="CTB42" s="35"/>
      <c r="CTC42" s="36"/>
      <c r="CTD42" s="36"/>
      <c r="CTE42" s="36"/>
      <c r="CTF42" s="36"/>
      <c r="CTG42" s="36"/>
      <c r="CTH42" s="36"/>
      <c r="CTI42" s="36"/>
      <c r="CTJ42" s="36"/>
      <c r="CTK42" s="36"/>
      <c r="CTL42" s="36"/>
      <c r="CTM42" s="36"/>
      <c r="CTN42" s="36"/>
      <c r="CTO42" s="36"/>
      <c r="CTP42" s="36"/>
      <c r="CTQ42" s="36"/>
      <c r="CTR42" s="36"/>
      <c r="CTS42" s="36"/>
      <c r="CTT42" s="36"/>
      <c r="CTU42" s="36"/>
      <c r="CTV42" s="36"/>
      <c r="CTW42" s="36"/>
      <c r="CTX42" s="36"/>
      <c r="CTY42" s="35"/>
      <c r="CTZ42" s="35"/>
      <c r="CUA42" s="36"/>
      <c r="CUB42" s="36"/>
      <c r="CUC42" s="36"/>
      <c r="CUD42" s="36"/>
      <c r="CUE42" s="36"/>
      <c r="CUF42" s="36"/>
      <c r="CUG42" s="36"/>
      <c r="CUH42" s="36"/>
      <c r="CUI42" s="36"/>
      <c r="CUJ42" s="36"/>
      <c r="CUK42" s="36"/>
      <c r="CUL42" s="36"/>
      <c r="CUM42" s="36"/>
      <c r="CUN42" s="36"/>
      <c r="CUO42" s="36"/>
      <c r="CUP42" s="36"/>
      <c r="CUQ42" s="36"/>
      <c r="CUR42" s="36"/>
      <c r="CUS42" s="36"/>
      <c r="CUT42" s="36"/>
      <c r="CUU42" s="36"/>
      <c r="CUV42" s="36"/>
      <c r="CUW42" s="35"/>
      <c r="CUX42" s="35"/>
      <c r="CUY42" s="36"/>
      <c r="CUZ42" s="36"/>
      <c r="CVA42" s="36"/>
      <c r="CVB42" s="36"/>
      <c r="CVC42" s="36"/>
      <c r="CVD42" s="36"/>
      <c r="CVE42" s="36"/>
      <c r="CVF42" s="36"/>
      <c r="CVG42" s="36"/>
      <c r="CVH42" s="36"/>
      <c r="CVI42" s="36"/>
      <c r="CVJ42" s="36"/>
      <c r="CVK42" s="36"/>
      <c r="CVL42" s="36"/>
      <c r="CVM42" s="36"/>
      <c r="CVN42" s="36"/>
      <c r="CVO42" s="36"/>
      <c r="CVP42" s="36"/>
      <c r="CVQ42" s="36"/>
      <c r="CVR42" s="36"/>
      <c r="CVS42" s="36"/>
      <c r="CVT42" s="36"/>
      <c r="CVU42" s="35"/>
      <c r="CVV42" s="35"/>
      <c r="CVW42" s="36"/>
      <c r="CVX42" s="36"/>
      <c r="CVY42" s="36"/>
      <c r="CVZ42" s="36"/>
      <c r="CWA42" s="36"/>
      <c r="CWB42" s="36"/>
      <c r="CWC42" s="36"/>
      <c r="CWD42" s="36"/>
      <c r="CWE42" s="36"/>
      <c r="CWF42" s="36"/>
      <c r="CWG42" s="36"/>
      <c r="CWH42" s="36"/>
      <c r="CWI42" s="36"/>
      <c r="CWJ42" s="36"/>
      <c r="CWK42" s="36"/>
      <c r="CWL42" s="36"/>
      <c r="CWM42" s="36"/>
      <c r="CWN42" s="36"/>
      <c r="CWO42" s="36"/>
      <c r="CWP42" s="36"/>
      <c r="CWQ42" s="36"/>
      <c r="CWR42" s="36"/>
      <c r="CWS42" s="35"/>
      <c r="CWT42" s="35"/>
      <c r="CWU42" s="36"/>
      <c r="CWV42" s="36"/>
      <c r="CWW42" s="36"/>
      <c r="CWX42" s="36"/>
      <c r="CWY42" s="36"/>
      <c r="CWZ42" s="36"/>
      <c r="CXA42" s="36"/>
      <c r="CXB42" s="36"/>
      <c r="CXC42" s="36"/>
      <c r="CXD42" s="36"/>
      <c r="CXE42" s="36"/>
      <c r="CXF42" s="36"/>
      <c r="CXG42" s="36"/>
      <c r="CXH42" s="36"/>
      <c r="CXI42" s="36"/>
      <c r="CXJ42" s="36"/>
      <c r="CXK42" s="36"/>
      <c r="CXL42" s="36"/>
      <c r="CXM42" s="36"/>
      <c r="CXN42" s="36"/>
      <c r="CXO42" s="36"/>
      <c r="CXP42" s="36"/>
      <c r="CXQ42" s="35"/>
      <c r="CXR42" s="35"/>
      <c r="CXS42" s="36"/>
      <c r="CXT42" s="36"/>
      <c r="CXU42" s="36"/>
      <c r="CXV42" s="36"/>
      <c r="CXW42" s="36"/>
      <c r="CXX42" s="36"/>
      <c r="CXY42" s="36"/>
      <c r="CXZ42" s="36"/>
      <c r="CYA42" s="36"/>
      <c r="CYB42" s="36"/>
      <c r="CYC42" s="36"/>
      <c r="CYD42" s="36"/>
      <c r="CYE42" s="36"/>
      <c r="CYF42" s="36"/>
      <c r="CYG42" s="36"/>
      <c r="CYH42" s="36"/>
      <c r="CYI42" s="36"/>
      <c r="CYJ42" s="36"/>
      <c r="CYK42" s="36"/>
      <c r="CYL42" s="36"/>
      <c r="CYM42" s="36"/>
      <c r="CYN42" s="36"/>
      <c r="CYO42" s="35"/>
      <c r="CYP42" s="35"/>
      <c r="CYQ42" s="36"/>
      <c r="CYR42" s="36"/>
      <c r="CYS42" s="36"/>
      <c r="CYT42" s="36"/>
      <c r="CYU42" s="36"/>
      <c r="CYV42" s="36"/>
      <c r="CYW42" s="36"/>
      <c r="CYX42" s="36"/>
      <c r="CYY42" s="36"/>
      <c r="CYZ42" s="36"/>
      <c r="CZA42" s="36"/>
      <c r="CZB42" s="36"/>
      <c r="CZC42" s="36"/>
      <c r="CZD42" s="36"/>
      <c r="CZE42" s="36"/>
      <c r="CZF42" s="36"/>
      <c r="CZG42" s="36"/>
      <c r="CZH42" s="36"/>
      <c r="CZI42" s="36"/>
      <c r="CZJ42" s="36"/>
      <c r="CZK42" s="36"/>
      <c r="CZL42" s="36"/>
      <c r="CZM42" s="35"/>
      <c r="CZN42" s="35"/>
      <c r="CZO42" s="36"/>
      <c r="CZP42" s="36"/>
      <c r="CZQ42" s="36"/>
      <c r="CZR42" s="36"/>
      <c r="CZS42" s="36"/>
      <c r="CZT42" s="36"/>
      <c r="CZU42" s="36"/>
      <c r="CZV42" s="36"/>
      <c r="CZW42" s="36"/>
      <c r="CZX42" s="36"/>
      <c r="CZY42" s="36"/>
      <c r="CZZ42" s="36"/>
      <c r="DAA42" s="36"/>
      <c r="DAB42" s="36"/>
      <c r="DAC42" s="36"/>
      <c r="DAD42" s="36"/>
      <c r="DAE42" s="36"/>
      <c r="DAF42" s="36"/>
      <c r="DAG42" s="36"/>
      <c r="DAH42" s="36"/>
      <c r="DAI42" s="36"/>
      <c r="DAJ42" s="36"/>
      <c r="DAK42" s="35"/>
      <c r="DAL42" s="35"/>
      <c r="DAM42" s="36"/>
      <c r="DAN42" s="36"/>
      <c r="DAO42" s="36"/>
      <c r="DAP42" s="36"/>
      <c r="DAQ42" s="36"/>
      <c r="DAR42" s="36"/>
      <c r="DAS42" s="36"/>
      <c r="DAT42" s="36"/>
      <c r="DAU42" s="36"/>
      <c r="DAV42" s="36"/>
      <c r="DAW42" s="36"/>
      <c r="DAX42" s="36"/>
      <c r="DAY42" s="36"/>
      <c r="DAZ42" s="36"/>
      <c r="DBA42" s="36"/>
      <c r="DBB42" s="36"/>
      <c r="DBC42" s="36"/>
      <c r="DBD42" s="36"/>
      <c r="DBE42" s="36"/>
      <c r="DBF42" s="36"/>
      <c r="DBG42" s="36"/>
      <c r="DBH42" s="36"/>
      <c r="DBI42" s="35"/>
      <c r="DBJ42" s="35"/>
      <c r="DBK42" s="36"/>
      <c r="DBL42" s="36"/>
      <c r="DBM42" s="36"/>
      <c r="DBN42" s="36"/>
      <c r="DBO42" s="36"/>
      <c r="DBP42" s="36"/>
      <c r="DBQ42" s="36"/>
      <c r="DBR42" s="36"/>
      <c r="DBS42" s="36"/>
      <c r="DBT42" s="36"/>
      <c r="DBU42" s="36"/>
      <c r="DBV42" s="36"/>
      <c r="DBW42" s="36"/>
      <c r="DBX42" s="36"/>
      <c r="DBY42" s="36"/>
      <c r="DBZ42" s="36"/>
      <c r="DCA42" s="36"/>
      <c r="DCB42" s="36"/>
      <c r="DCC42" s="36"/>
      <c r="DCD42" s="36"/>
      <c r="DCE42" s="36"/>
      <c r="DCF42" s="36"/>
      <c r="DCG42" s="35"/>
      <c r="DCH42" s="35"/>
      <c r="DCI42" s="36"/>
      <c r="DCJ42" s="36"/>
      <c r="DCK42" s="36"/>
      <c r="DCL42" s="36"/>
      <c r="DCM42" s="36"/>
      <c r="DCN42" s="36"/>
      <c r="DCO42" s="36"/>
      <c r="DCP42" s="36"/>
      <c r="DCQ42" s="36"/>
      <c r="DCR42" s="36"/>
      <c r="DCS42" s="36"/>
      <c r="DCT42" s="36"/>
      <c r="DCU42" s="36"/>
      <c r="DCV42" s="36"/>
      <c r="DCW42" s="36"/>
      <c r="DCX42" s="36"/>
      <c r="DCY42" s="36"/>
      <c r="DCZ42" s="36"/>
      <c r="DDA42" s="36"/>
      <c r="DDB42" s="36"/>
      <c r="DDC42" s="36"/>
      <c r="DDD42" s="36"/>
      <c r="DDE42" s="35"/>
      <c r="DDF42" s="35"/>
      <c r="DDG42" s="36"/>
      <c r="DDH42" s="36"/>
      <c r="DDI42" s="36"/>
      <c r="DDJ42" s="36"/>
      <c r="DDK42" s="36"/>
      <c r="DDL42" s="36"/>
      <c r="DDM42" s="36"/>
      <c r="DDN42" s="36"/>
      <c r="DDO42" s="36"/>
      <c r="DDP42" s="36"/>
      <c r="DDQ42" s="36"/>
      <c r="DDR42" s="36"/>
      <c r="DDS42" s="36"/>
      <c r="DDT42" s="36"/>
      <c r="DDU42" s="36"/>
      <c r="DDV42" s="36"/>
      <c r="DDW42" s="36"/>
      <c r="DDX42" s="36"/>
      <c r="DDY42" s="36"/>
      <c r="DDZ42" s="36"/>
      <c r="DEA42" s="36"/>
      <c r="DEB42" s="36"/>
      <c r="DEC42" s="35"/>
      <c r="DED42" s="35"/>
      <c r="DEE42" s="36"/>
      <c r="DEF42" s="36"/>
      <c r="DEG42" s="36"/>
      <c r="DEH42" s="36"/>
      <c r="DEI42" s="36"/>
      <c r="DEJ42" s="36"/>
      <c r="DEK42" s="36"/>
      <c r="DEL42" s="36"/>
      <c r="DEM42" s="36"/>
      <c r="DEN42" s="36"/>
      <c r="DEO42" s="36"/>
      <c r="DEP42" s="36"/>
      <c r="DEQ42" s="36"/>
      <c r="DER42" s="36"/>
      <c r="DES42" s="36"/>
      <c r="DET42" s="36"/>
      <c r="DEU42" s="36"/>
      <c r="DEV42" s="36"/>
      <c r="DEW42" s="36"/>
      <c r="DEX42" s="36"/>
      <c r="DEY42" s="36"/>
      <c r="DEZ42" s="36"/>
      <c r="DFA42" s="35"/>
      <c r="DFB42" s="35"/>
      <c r="DFC42" s="36"/>
      <c r="DFD42" s="36"/>
      <c r="DFE42" s="36"/>
      <c r="DFF42" s="36"/>
      <c r="DFG42" s="36"/>
      <c r="DFH42" s="36"/>
      <c r="DFI42" s="36"/>
      <c r="DFJ42" s="36"/>
      <c r="DFK42" s="36"/>
      <c r="DFL42" s="36"/>
      <c r="DFM42" s="36"/>
      <c r="DFN42" s="36"/>
      <c r="DFO42" s="36"/>
      <c r="DFP42" s="36"/>
      <c r="DFQ42" s="36"/>
      <c r="DFR42" s="36"/>
      <c r="DFS42" s="36"/>
      <c r="DFT42" s="36"/>
      <c r="DFU42" s="36"/>
      <c r="DFV42" s="36"/>
      <c r="DFW42" s="36"/>
      <c r="DFX42" s="36"/>
      <c r="DFY42" s="35"/>
      <c r="DFZ42" s="35"/>
      <c r="DGA42" s="36"/>
      <c r="DGB42" s="36"/>
      <c r="DGC42" s="36"/>
      <c r="DGD42" s="36"/>
      <c r="DGE42" s="36"/>
      <c r="DGF42" s="36"/>
      <c r="DGG42" s="36"/>
      <c r="DGH42" s="36"/>
      <c r="DGI42" s="36"/>
      <c r="DGJ42" s="36"/>
      <c r="DGK42" s="36"/>
      <c r="DGL42" s="36"/>
      <c r="DGM42" s="36"/>
      <c r="DGN42" s="36"/>
      <c r="DGO42" s="36"/>
      <c r="DGP42" s="36"/>
      <c r="DGQ42" s="36"/>
      <c r="DGR42" s="36"/>
      <c r="DGS42" s="36"/>
      <c r="DGT42" s="36"/>
      <c r="DGU42" s="36"/>
      <c r="DGV42" s="36"/>
      <c r="DGW42" s="35"/>
      <c r="DGX42" s="35"/>
      <c r="DGY42" s="36"/>
      <c r="DGZ42" s="36"/>
      <c r="DHA42" s="36"/>
      <c r="DHB42" s="36"/>
      <c r="DHC42" s="36"/>
      <c r="DHD42" s="36"/>
      <c r="DHE42" s="36"/>
      <c r="DHF42" s="36"/>
      <c r="DHG42" s="36"/>
      <c r="DHH42" s="36"/>
      <c r="DHI42" s="36"/>
      <c r="DHJ42" s="36"/>
      <c r="DHK42" s="36"/>
      <c r="DHL42" s="36"/>
      <c r="DHM42" s="36"/>
      <c r="DHN42" s="36"/>
      <c r="DHO42" s="36"/>
      <c r="DHP42" s="36"/>
      <c r="DHQ42" s="36"/>
      <c r="DHR42" s="36"/>
      <c r="DHS42" s="36"/>
      <c r="DHT42" s="36"/>
      <c r="DHU42" s="35"/>
      <c r="DHV42" s="35"/>
      <c r="DHW42" s="36"/>
      <c r="DHX42" s="36"/>
      <c r="DHY42" s="36"/>
      <c r="DHZ42" s="36"/>
      <c r="DIA42" s="36"/>
      <c r="DIB42" s="36"/>
      <c r="DIC42" s="36"/>
      <c r="DID42" s="36"/>
      <c r="DIE42" s="36"/>
      <c r="DIF42" s="36"/>
      <c r="DIG42" s="36"/>
      <c r="DIH42" s="36"/>
      <c r="DII42" s="36"/>
      <c r="DIJ42" s="36"/>
      <c r="DIK42" s="36"/>
      <c r="DIL42" s="36"/>
      <c r="DIM42" s="36"/>
      <c r="DIN42" s="36"/>
      <c r="DIO42" s="36"/>
      <c r="DIP42" s="36"/>
      <c r="DIQ42" s="36"/>
      <c r="DIR42" s="36"/>
      <c r="DIS42" s="35"/>
      <c r="DIT42" s="35"/>
      <c r="DIU42" s="36"/>
      <c r="DIV42" s="36"/>
      <c r="DIW42" s="36"/>
      <c r="DIX42" s="36"/>
      <c r="DIY42" s="36"/>
      <c r="DIZ42" s="36"/>
      <c r="DJA42" s="36"/>
      <c r="DJB42" s="36"/>
      <c r="DJC42" s="36"/>
      <c r="DJD42" s="36"/>
      <c r="DJE42" s="36"/>
      <c r="DJF42" s="36"/>
      <c r="DJG42" s="36"/>
      <c r="DJH42" s="36"/>
      <c r="DJI42" s="36"/>
      <c r="DJJ42" s="36"/>
      <c r="DJK42" s="36"/>
      <c r="DJL42" s="36"/>
      <c r="DJM42" s="36"/>
      <c r="DJN42" s="36"/>
      <c r="DJO42" s="36"/>
      <c r="DJP42" s="36"/>
      <c r="DJQ42" s="35"/>
      <c r="DJR42" s="35"/>
      <c r="DJS42" s="36"/>
      <c r="DJT42" s="36"/>
      <c r="DJU42" s="36"/>
      <c r="DJV42" s="36"/>
      <c r="DJW42" s="36"/>
      <c r="DJX42" s="36"/>
      <c r="DJY42" s="36"/>
      <c r="DJZ42" s="36"/>
      <c r="DKA42" s="36"/>
      <c r="DKB42" s="36"/>
      <c r="DKC42" s="36"/>
      <c r="DKD42" s="36"/>
      <c r="DKE42" s="36"/>
      <c r="DKF42" s="36"/>
      <c r="DKG42" s="36"/>
      <c r="DKH42" s="36"/>
      <c r="DKI42" s="36"/>
      <c r="DKJ42" s="36"/>
      <c r="DKK42" s="36"/>
      <c r="DKL42" s="36"/>
      <c r="DKM42" s="36"/>
      <c r="DKN42" s="36"/>
      <c r="DKO42" s="35"/>
      <c r="DKP42" s="35"/>
      <c r="DKQ42" s="36"/>
      <c r="DKR42" s="36"/>
      <c r="DKS42" s="36"/>
      <c r="DKT42" s="36"/>
      <c r="DKU42" s="36"/>
      <c r="DKV42" s="36"/>
      <c r="DKW42" s="36"/>
      <c r="DKX42" s="36"/>
      <c r="DKY42" s="36"/>
      <c r="DKZ42" s="36"/>
      <c r="DLA42" s="36"/>
      <c r="DLB42" s="36"/>
      <c r="DLC42" s="36"/>
      <c r="DLD42" s="36"/>
      <c r="DLE42" s="36"/>
      <c r="DLF42" s="36"/>
      <c r="DLG42" s="36"/>
      <c r="DLH42" s="36"/>
      <c r="DLI42" s="36"/>
      <c r="DLJ42" s="36"/>
      <c r="DLK42" s="36"/>
      <c r="DLL42" s="36"/>
      <c r="DLM42" s="35"/>
      <c r="DLN42" s="35"/>
      <c r="DLO42" s="36"/>
      <c r="DLP42" s="36"/>
      <c r="DLQ42" s="36"/>
      <c r="DLR42" s="36"/>
      <c r="DLS42" s="36"/>
      <c r="DLT42" s="36"/>
      <c r="DLU42" s="36"/>
      <c r="DLV42" s="36"/>
      <c r="DLW42" s="36"/>
      <c r="DLX42" s="36"/>
      <c r="DLY42" s="36"/>
      <c r="DLZ42" s="36"/>
      <c r="DMA42" s="36"/>
      <c r="DMB42" s="36"/>
      <c r="DMC42" s="36"/>
      <c r="DMD42" s="36"/>
      <c r="DME42" s="36"/>
      <c r="DMF42" s="36"/>
      <c r="DMG42" s="36"/>
      <c r="DMH42" s="36"/>
      <c r="DMI42" s="36"/>
      <c r="DMJ42" s="36"/>
      <c r="DMK42" s="35"/>
      <c r="DML42" s="35"/>
      <c r="DMM42" s="36"/>
      <c r="DMN42" s="36"/>
      <c r="DMO42" s="36"/>
      <c r="DMP42" s="36"/>
      <c r="DMQ42" s="36"/>
      <c r="DMR42" s="36"/>
      <c r="DMS42" s="36"/>
      <c r="DMT42" s="36"/>
      <c r="DMU42" s="36"/>
      <c r="DMV42" s="36"/>
      <c r="DMW42" s="36"/>
      <c r="DMX42" s="36"/>
      <c r="DMY42" s="36"/>
      <c r="DMZ42" s="36"/>
      <c r="DNA42" s="36"/>
      <c r="DNB42" s="36"/>
      <c r="DNC42" s="36"/>
      <c r="DND42" s="36"/>
      <c r="DNE42" s="36"/>
      <c r="DNF42" s="36"/>
      <c r="DNG42" s="36"/>
      <c r="DNH42" s="36"/>
      <c r="DNI42" s="35"/>
      <c r="DNJ42" s="35"/>
      <c r="DNK42" s="36"/>
      <c r="DNL42" s="36"/>
      <c r="DNM42" s="36"/>
      <c r="DNN42" s="36"/>
      <c r="DNO42" s="36"/>
      <c r="DNP42" s="36"/>
      <c r="DNQ42" s="36"/>
      <c r="DNR42" s="36"/>
      <c r="DNS42" s="36"/>
      <c r="DNT42" s="36"/>
      <c r="DNU42" s="36"/>
      <c r="DNV42" s="36"/>
      <c r="DNW42" s="36"/>
      <c r="DNX42" s="36"/>
      <c r="DNY42" s="36"/>
      <c r="DNZ42" s="36"/>
      <c r="DOA42" s="36"/>
      <c r="DOB42" s="36"/>
      <c r="DOC42" s="36"/>
      <c r="DOD42" s="36"/>
      <c r="DOE42" s="36"/>
      <c r="DOF42" s="36"/>
      <c r="DOG42" s="35"/>
      <c r="DOH42" s="35"/>
      <c r="DOI42" s="36"/>
      <c r="DOJ42" s="36"/>
      <c r="DOK42" s="36"/>
      <c r="DOL42" s="36"/>
      <c r="DOM42" s="36"/>
      <c r="DON42" s="36"/>
      <c r="DOO42" s="36"/>
      <c r="DOP42" s="36"/>
      <c r="DOQ42" s="36"/>
      <c r="DOR42" s="36"/>
      <c r="DOS42" s="36"/>
      <c r="DOT42" s="36"/>
      <c r="DOU42" s="36"/>
      <c r="DOV42" s="36"/>
      <c r="DOW42" s="36"/>
      <c r="DOX42" s="36"/>
      <c r="DOY42" s="36"/>
      <c r="DOZ42" s="36"/>
      <c r="DPA42" s="36"/>
      <c r="DPB42" s="36"/>
      <c r="DPC42" s="36"/>
      <c r="DPD42" s="36"/>
      <c r="DPE42" s="35"/>
      <c r="DPF42" s="35"/>
      <c r="DPG42" s="36"/>
      <c r="DPH42" s="36"/>
      <c r="DPI42" s="36"/>
      <c r="DPJ42" s="36"/>
      <c r="DPK42" s="36"/>
      <c r="DPL42" s="36"/>
      <c r="DPM42" s="36"/>
      <c r="DPN42" s="36"/>
      <c r="DPO42" s="36"/>
      <c r="DPP42" s="36"/>
      <c r="DPQ42" s="36"/>
      <c r="DPR42" s="36"/>
      <c r="DPS42" s="36"/>
      <c r="DPT42" s="36"/>
      <c r="DPU42" s="36"/>
      <c r="DPV42" s="36"/>
      <c r="DPW42" s="36"/>
      <c r="DPX42" s="36"/>
      <c r="DPY42" s="36"/>
      <c r="DPZ42" s="36"/>
      <c r="DQA42" s="36"/>
      <c r="DQB42" s="36"/>
      <c r="DQC42" s="35"/>
      <c r="DQD42" s="35"/>
      <c r="DQE42" s="36"/>
      <c r="DQF42" s="36"/>
      <c r="DQG42" s="36"/>
      <c r="DQH42" s="36"/>
      <c r="DQI42" s="36"/>
      <c r="DQJ42" s="36"/>
      <c r="DQK42" s="36"/>
      <c r="DQL42" s="36"/>
      <c r="DQM42" s="36"/>
      <c r="DQN42" s="36"/>
      <c r="DQO42" s="36"/>
      <c r="DQP42" s="36"/>
      <c r="DQQ42" s="36"/>
      <c r="DQR42" s="36"/>
      <c r="DQS42" s="36"/>
      <c r="DQT42" s="36"/>
      <c r="DQU42" s="36"/>
      <c r="DQV42" s="36"/>
      <c r="DQW42" s="36"/>
      <c r="DQX42" s="36"/>
      <c r="DQY42" s="36"/>
      <c r="DQZ42" s="36"/>
      <c r="DRA42" s="35"/>
      <c r="DRB42" s="35"/>
      <c r="DRC42" s="36"/>
      <c r="DRD42" s="36"/>
      <c r="DRE42" s="36"/>
      <c r="DRF42" s="36"/>
      <c r="DRG42" s="36"/>
      <c r="DRH42" s="36"/>
      <c r="DRI42" s="36"/>
      <c r="DRJ42" s="36"/>
      <c r="DRK42" s="36"/>
      <c r="DRL42" s="36"/>
      <c r="DRM42" s="36"/>
      <c r="DRN42" s="36"/>
      <c r="DRO42" s="36"/>
      <c r="DRP42" s="36"/>
      <c r="DRQ42" s="36"/>
      <c r="DRR42" s="36"/>
      <c r="DRS42" s="36"/>
      <c r="DRT42" s="36"/>
      <c r="DRU42" s="36"/>
      <c r="DRV42" s="36"/>
      <c r="DRW42" s="36"/>
      <c r="DRX42" s="36"/>
      <c r="DRY42" s="35"/>
      <c r="DRZ42" s="35"/>
      <c r="DSA42" s="36"/>
      <c r="DSB42" s="36"/>
      <c r="DSC42" s="36"/>
      <c r="DSD42" s="36"/>
      <c r="DSE42" s="36"/>
      <c r="DSF42" s="36"/>
      <c r="DSG42" s="36"/>
      <c r="DSH42" s="36"/>
      <c r="DSI42" s="36"/>
      <c r="DSJ42" s="36"/>
      <c r="DSK42" s="36"/>
      <c r="DSL42" s="36"/>
      <c r="DSM42" s="36"/>
      <c r="DSN42" s="36"/>
      <c r="DSO42" s="36"/>
      <c r="DSP42" s="36"/>
      <c r="DSQ42" s="36"/>
      <c r="DSR42" s="36"/>
      <c r="DSS42" s="36"/>
      <c r="DST42" s="36"/>
      <c r="DSU42" s="36"/>
      <c r="DSV42" s="36"/>
      <c r="DSW42" s="35"/>
      <c r="DSX42" s="35"/>
      <c r="DSY42" s="36"/>
      <c r="DSZ42" s="36"/>
      <c r="DTA42" s="36"/>
      <c r="DTB42" s="36"/>
      <c r="DTC42" s="36"/>
      <c r="DTD42" s="36"/>
      <c r="DTE42" s="36"/>
      <c r="DTF42" s="36"/>
      <c r="DTG42" s="36"/>
      <c r="DTH42" s="36"/>
      <c r="DTI42" s="36"/>
      <c r="DTJ42" s="36"/>
      <c r="DTK42" s="36"/>
      <c r="DTL42" s="36"/>
      <c r="DTM42" s="36"/>
      <c r="DTN42" s="36"/>
      <c r="DTO42" s="36"/>
      <c r="DTP42" s="36"/>
      <c r="DTQ42" s="36"/>
      <c r="DTR42" s="36"/>
      <c r="DTS42" s="36"/>
      <c r="DTT42" s="36"/>
      <c r="DTU42" s="35"/>
      <c r="DTV42" s="35"/>
      <c r="DTW42" s="36"/>
      <c r="DTX42" s="36"/>
      <c r="DTY42" s="36"/>
      <c r="DTZ42" s="36"/>
      <c r="DUA42" s="36"/>
      <c r="DUB42" s="36"/>
      <c r="DUC42" s="36"/>
      <c r="DUD42" s="36"/>
      <c r="DUE42" s="36"/>
      <c r="DUF42" s="36"/>
      <c r="DUG42" s="36"/>
      <c r="DUH42" s="36"/>
      <c r="DUI42" s="36"/>
      <c r="DUJ42" s="36"/>
      <c r="DUK42" s="36"/>
      <c r="DUL42" s="36"/>
      <c r="DUM42" s="36"/>
      <c r="DUN42" s="36"/>
      <c r="DUO42" s="36"/>
      <c r="DUP42" s="36"/>
      <c r="DUQ42" s="36"/>
      <c r="DUR42" s="36"/>
      <c r="DUS42" s="35"/>
      <c r="DUT42" s="35"/>
      <c r="DUU42" s="36"/>
      <c r="DUV42" s="36"/>
      <c r="DUW42" s="36"/>
      <c r="DUX42" s="36"/>
      <c r="DUY42" s="36"/>
      <c r="DUZ42" s="36"/>
      <c r="DVA42" s="36"/>
      <c r="DVB42" s="36"/>
      <c r="DVC42" s="36"/>
      <c r="DVD42" s="36"/>
      <c r="DVE42" s="36"/>
      <c r="DVF42" s="36"/>
      <c r="DVG42" s="36"/>
      <c r="DVH42" s="36"/>
      <c r="DVI42" s="36"/>
      <c r="DVJ42" s="36"/>
      <c r="DVK42" s="36"/>
      <c r="DVL42" s="36"/>
      <c r="DVM42" s="36"/>
      <c r="DVN42" s="36"/>
      <c r="DVO42" s="36"/>
      <c r="DVP42" s="36"/>
      <c r="DVQ42" s="35"/>
      <c r="DVR42" s="35"/>
      <c r="DVS42" s="36"/>
      <c r="DVT42" s="36"/>
      <c r="DVU42" s="36"/>
      <c r="DVV42" s="36"/>
      <c r="DVW42" s="36"/>
      <c r="DVX42" s="36"/>
      <c r="DVY42" s="36"/>
      <c r="DVZ42" s="36"/>
      <c r="DWA42" s="36"/>
      <c r="DWB42" s="36"/>
      <c r="DWC42" s="36"/>
      <c r="DWD42" s="36"/>
      <c r="DWE42" s="36"/>
      <c r="DWF42" s="36"/>
      <c r="DWG42" s="36"/>
      <c r="DWH42" s="36"/>
      <c r="DWI42" s="36"/>
      <c r="DWJ42" s="36"/>
      <c r="DWK42" s="36"/>
      <c r="DWL42" s="36"/>
      <c r="DWM42" s="36"/>
      <c r="DWN42" s="36"/>
      <c r="DWO42" s="35"/>
      <c r="DWP42" s="35"/>
      <c r="DWQ42" s="36"/>
      <c r="DWR42" s="36"/>
      <c r="DWS42" s="36"/>
      <c r="DWT42" s="36"/>
      <c r="DWU42" s="36"/>
      <c r="DWV42" s="36"/>
      <c r="DWW42" s="36"/>
      <c r="DWX42" s="36"/>
      <c r="DWY42" s="36"/>
      <c r="DWZ42" s="36"/>
      <c r="DXA42" s="36"/>
      <c r="DXB42" s="36"/>
      <c r="DXC42" s="36"/>
      <c r="DXD42" s="36"/>
      <c r="DXE42" s="36"/>
      <c r="DXF42" s="36"/>
      <c r="DXG42" s="36"/>
      <c r="DXH42" s="36"/>
      <c r="DXI42" s="36"/>
      <c r="DXJ42" s="36"/>
      <c r="DXK42" s="36"/>
      <c r="DXL42" s="36"/>
      <c r="DXM42" s="35"/>
      <c r="DXN42" s="35"/>
      <c r="DXO42" s="36"/>
      <c r="DXP42" s="36"/>
      <c r="DXQ42" s="36"/>
      <c r="DXR42" s="36"/>
      <c r="DXS42" s="36"/>
      <c r="DXT42" s="36"/>
      <c r="DXU42" s="36"/>
      <c r="DXV42" s="36"/>
      <c r="DXW42" s="36"/>
      <c r="DXX42" s="36"/>
      <c r="DXY42" s="36"/>
      <c r="DXZ42" s="36"/>
      <c r="DYA42" s="36"/>
      <c r="DYB42" s="36"/>
      <c r="DYC42" s="36"/>
      <c r="DYD42" s="36"/>
      <c r="DYE42" s="36"/>
      <c r="DYF42" s="36"/>
      <c r="DYG42" s="36"/>
      <c r="DYH42" s="36"/>
      <c r="DYI42" s="36"/>
      <c r="DYJ42" s="36"/>
      <c r="DYK42" s="35"/>
      <c r="DYL42" s="35"/>
      <c r="DYM42" s="36"/>
      <c r="DYN42" s="36"/>
      <c r="DYO42" s="36"/>
      <c r="DYP42" s="36"/>
      <c r="DYQ42" s="36"/>
      <c r="DYR42" s="36"/>
      <c r="DYS42" s="36"/>
      <c r="DYT42" s="36"/>
      <c r="DYU42" s="36"/>
      <c r="DYV42" s="36"/>
      <c r="DYW42" s="36"/>
      <c r="DYX42" s="36"/>
      <c r="DYY42" s="36"/>
      <c r="DYZ42" s="36"/>
      <c r="DZA42" s="36"/>
      <c r="DZB42" s="36"/>
      <c r="DZC42" s="36"/>
      <c r="DZD42" s="36"/>
      <c r="DZE42" s="36"/>
      <c r="DZF42" s="36"/>
      <c r="DZG42" s="36"/>
      <c r="DZH42" s="36"/>
      <c r="DZI42" s="35"/>
      <c r="DZJ42" s="35"/>
      <c r="DZK42" s="36"/>
      <c r="DZL42" s="36"/>
      <c r="DZM42" s="36"/>
      <c r="DZN42" s="36"/>
      <c r="DZO42" s="36"/>
      <c r="DZP42" s="36"/>
      <c r="DZQ42" s="36"/>
      <c r="DZR42" s="36"/>
      <c r="DZS42" s="36"/>
      <c r="DZT42" s="36"/>
      <c r="DZU42" s="36"/>
      <c r="DZV42" s="36"/>
      <c r="DZW42" s="36"/>
      <c r="DZX42" s="36"/>
      <c r="DZY42" s="36"/>
      <c r="DZZ42" s="36"/>
      <c r="EAA42" s="36"/>
      <c r="EAB42" s="36"/>
      <c r="EAC42" s="36"/>
      <c r="EAD42" s="36"/>
      <c r="EAE42" s="36"/>
      <c r="EAF42" s="36"/>
      <c r="EAG42" s="35"/>
      <c r="EAH42" s="35"/>
      <c r="EAI42" s="36"/>
      <c r="EAJ42" s="36"/>
      <c r="EAK42" s="36"/>
      <c r="EAL42" s="36"/>
      <c r="EAM42" s="36"/>
      <c r="EAN42" s="36"/>
      <c r="EAO42" s="36"/>
      <c r="EAP42" s="36"/>
      <c r="EAQ42" s="36"/>
      <c r="EAR42" s="36"/>
      <c r="EAS42" s="36"/>
      <c r="EAT42" s="36"/>
      <c r="EAU42" s="36"/>
      <c r="EAV42" s="36"/>
      <c r="EAW42" s="36"/>
      <c r="EAX42" s="36"/>
      <c r="EAY42" s="36"/>
      <c r="EAZ42" s="36"/>
      <c r="EBA42" s="36"/>
      <c r="EBB42" s="36"/>
      <c r="EBC42" s="36"/>
      <c r="EBD42" s="36"/>
      <c r="EBE42" s="35"/>
      <c r="EBF42" s="35"/>
      <c r="EBG42" s="36"/>
      <c r="EBH42" s="36"/>
      <c r="EBI42" s="36"/>
      <c r="EBJ42" s="36"/>
      <c r="EBK42" s="36"/>
      <c r="EBL42" s="36"/>
      <c r="EBM42" s="36"/>
      <c r="EBN42" s="36"/>
      <c r="EBO42" s="36"/>
      <c r="EBP42" s="36"/>
      <c r="EBQ42" s="36"/>
      <c r="EBR42" s="36"/>
      <c r="EBS42" s="36"/>
      <c r="EBT42" s="36"/>
      <c r="EBU42" s="36"/>
      <c r="EBV42" s="36"/>
      <c r="EBW42" s="36"/>
      <c r="EBX42" s="36"/>
      <c r="EBY42" s="36"/>
      <c r="EBZ42" s="36"/>
      <c r="ECA42" s="36"/>
      <c r="ECB42" s="36"/>
      <c r="ECC42" s="35"/>
      <c r="ECD42" s="35"/>
      <c r="ECE42" s="36"/>
      <c r="ECF42" s="36"/>
      <c r="ECG42" s="36"/>
      <c r="ECH42" s="36"/>
      <c r="ECI42" s="36"/>
      <c r="ECJ42" s="36"/>
      <c r="ECK42" s="36"/>
      <c r="ECL42" s="36"/>
      <c r="ECM42" s="36"/>
      <c r="ECN42" s="36"/>
      <c r="ECO42" s="36"/>
      <c r="ECP42" s="36"/>
      <c r="ECQ42" s="36"/>
      <c r="ECR42" s="36"/>
      <c r="ECS42" s="36"/>
      <c r="ECT42" s="36"/>
      <c r="ECU42" s="36"/>
      <c r="ECV42" s="36"/>
      <c r="ECW42" s="36"/>
      <c r="ECX42" s="36"/>
      <c r="ECY42" s="36"/>
      <c r="ECZ42" s="36"/>
      <c r="EDA42" s="35"/>
      <c r="EDB42" s="35"/>
      <c r="EDC42" s="36"/>
      <c r="EDD42" s="36"/>
      <c r="EDE42" s="36"/>
      <c r="EDF42" s="36"/>
      <c r="EDG42" s="36"/>
      <c r="EDH42" s="36"/>
      <c r="EDI42" s="36"/>
      <c r="EDJ42" s="36"/>
      <c r="EDK42" s="36"/>
      <c r="EDL42" s="36"/>
      <c r="EDM42" s="36"/>
      <c r="EDN42" s="36"/>
      <c r="EDO42" s="36"/>
      <c r="EDP42" s="36"/>
      <c r="EDQ42" s="36"/>
      <c r="EDR42" s="36"/>
      <c r="EDS42" s="36"/>
      <c r="EDT42" s="36"/>
      <c r="EDU42" s="36"/>
      <c r="EDV42" s="36"/>
      <c r="EDW42" s="36"/>
      <c r="EDX42" s="36"/>
      <c r="EDY42" s="35"/>
      <c r="EDZ42" s="35"/>
      <c r="EEA42" s="36"/>
      <c r="EEB42" s="36"/>
      <c r="EEC42" s="36"/>
      <c r="EED42" s="36"/>
      <c r="EEE42" s="36"/>
      <c r="EEF42" s="36"/>
      <c r="EEG42" s="36"/>
      <c r="EEH42" s="36"/>
      <c r="EEI42" s="36"/>
      <c r="EEJ42" s="36"/>
      <c r="EEK42" s="36"/>
      <c r="EEL42" s="36"/>
      <c r="EEM42" s="36"/>
      <c r="EEN42" s="36"/>
      <c r="EEO42" s="36"/>
      <c r="EEP42" s="36"/>
      <c r="EEQ42" s="36"/>
      <c r="EER42" s="36"/>
      <c r="EES42" s="36"/>
      <c r="EET42" s="36"/>
      <c r="EEU42" s="36"/>
      <c r="EEV42" s="36"/>
      <c r="EEW42" s="35"/>
      <c r="EEX42" s="35"/>
      <c r="EEY42" s="36"/>
      <c r="EEZ42" s="36"/>
      <c r="EFA42" s="36"/>
      <c r="EFB42" s="36"/>
      <c r="EFC42" s="36"/>
      <c r="EFD42" s="36"/>
      <c r="EFE42" s="36"/>
      <c r="EFF42" s="36"/>
      <c r="EFG42" s="36"/>
      <c r="EFH42" s="36"/>
      <c r="EFI42" s="36"/>
      <c r="EFJ42" s="36"/>
      <c r="EFK42" s="36"/>
      <c r="EFL42" s="36"/>
      <c r="EFM42" s="36"/>
      <c r="EFN42" s="36"/>
      <c r="EFO42" s="36"/>
      <c r="EFP42" s="36"/>
      <c r="EFQ42" s="36"/>
      <c r="EFR42" s="36"/>
      <c r="EFS42" s="36"/>
      <c r="EFT42" s="36"/>
      <c r="EFU42" s="35"/>
      <c r="EFV42" s="35"/>
      <c r="EFW42" s="36"/>
      <c r="EFX42" s="36"/>
      <c r="EFY42" s="36"/>
      <c r="EFZ42" s="36"/>
      <c r="EGA42" s="36"/>
      <c r="EGB42" s="36"/>
      <c r="EGC42" s="36"/>
      <c r="EGD42" s="36"/>
      <c r="EGE42" s="36"/>
      <c r="EGF42" s="36"/>
      <c r="EGG42" s="36"/>
      <c r="EGH42" s="36"/>
      <c r="EGI42" s="36"/>
      <c r="EGJ42" s="36"/>
      <c r="EGK42" s="36"/>
      <c r="EGL42" s="36"/>
      <c r="EGM42" s="36"/>
      <c r="EGN42" s="36"/>
      <c r="EGO42" s="36"/>
      <c r="EGP42" s="36"/>
      <c r="EGQ42" s="36"/>
      <c r="EGR42" s="36"/>
      <c r="EGS42" s="35"/>
      <c r="EGT42" s="35"/>
      <c r="EGU42" s="36"/>
      <c r="EGV42" s="36"/>
      <c r="EGW42" s="36"/>
      <c r="EGX42" s="36"/>
      <c r="EGY42" s="36"/>
      <c r="EGZ42" s="36"/>
      <c r="EHA42" s="36"/>
      <c r="EHB42" s="36"/>
      <c r="EHC42" s="36"/>
      <c r="EHD42" s="36"/>
      <c r="EHE42" s="36"/>
      <c r="EHF42" s="36"/>
      <c r="EHG42" s="36"/>
      <c r="EHH42" s="36"/>
      <c r="EHI42" s="36"/>
      <c r="EHJ42" s="36"/>
      <c r="EHK42" s="36"/>
      <c r="EHL42" s="36"/>
      <c r="EHM42" s="36"/>
      <c r="EHN42" s="36"/>
      <c r="EHO42" s="36"/>
      <c r="EHP42" s="36"/>
      <c r="EHQ42" s="35"/>
      <c r="EHR42" s="35"/>
      <c r="EHS42" s="36"/>
      <c r="EHT42" s="36"/>
      <c r="EHU42" s="36"/>
      <c r="EHV42" s="36"/>
      <c r="EHW42" s="36"/>
      <c r="EHX42" s="36"/>
      <c r="EHY42" s="36"/>
      <c r="EHZ42" s="36"/>
      <c r="EIA42" s="36"/>
      <c r="EIB42" s="36"/>
      <c r="EIC42" s="36"/>
      <c r="EID42" s="36"/>
      <c r="EIE42" s="36"/>
      <c r="EIF42" s="36"/>
      <c r="EIG42" s="36"/>
      <c r="EIH42" s="36"/>
      <c r="EII42" s="36"/>
      <c r="EIJ42" s="36"/>
      <c r="EIK42" s="36"/>
      <c r="EIL42" s="36"/>
      <c r="EIM42" s="36"/>
      <c r="EIN42" s="36"/>
      <c r="EIO42" s="35"/>
      <c r="EIP42" s="35"/>
      <c r="EIQ42" s="36"/>
      <c r="EIR42" s="36"/>
      <c r="EIS42" s="36"/>
      <c r="EIT42" s="36"/>
      <c r="EIU42" s="36"/>
      <c r="EIV42" s="36"/>
      <c r="EIW42" s="36"/>
      <c r="EIX42" s="36"/>
      <c r="EIY42" s="36"/>
      <c r="EIZ42" s="36"/>
      <c r="EJA42" s="36"/>
      <c r="EJB42" s="36"/>
      <c r="EJC42" s="36"/>
      <c r="EJD42" s="36"/>
      <c r="EJE42" s="36"/>
      <c r="EJF42" s="36"/>
      <c r="EJG42" s="36"/>
      <c r="EJH42" s="36"/>
      <c r="EJI42" s="36"/>
      <c r="EJJ42" s="36"/>
      <c r="EJK42" s="36"/>
      <c r="EJL42" s="36"/>
      <c r="EJM42" s="35"/>
      <c r="EJN42" s="35"/>
      <c r="EJO42" s="36"/>
      <c r="EJP42" s="36"/>
      <c r="EJQ42" s="36"/>
      <c r="EJR42" s="36"/>
      <c r="EJS42" s="36"/>
      <c r="EJT42" s="36"/>
      <c r="EJU42" s="36"/>
      <c r="EJV42" s="36"/>
      <c r="EJW42" s="36"/>
      <c r="EJX42" s="36"/>
      <c r="EJY42" s="36"/>
      <c r="EJZ42" s="36"/>
      <c r="EKA42" s="36"/>
      <c r="EKB42" s="36"/>
      <c r="EKC42" s="36"/>
      <c r="EKD42" s="36"/>
      <c r="EKE42" s="36"/>
      <c r="EKF42" s="36"/>
      <c r="EKG42" s="36"/>
      <c r="EKH42" s="36"/>
      <c r="EKI42" s="36"/>
      <c r="EKJ42" s="36"/>
      <c r="EKK42" s="35"/>
      <c r="EKL42" s="35"/>
      <c r="EKM42" s="36"/>
      <c r="EKN42" s="36"/>
      <c r="EKO42" s="36"/>
      <c r="EKP42" s="36"/>
      <c r="EKQ42" s="36"/>
      <c r="EKR42" s="36"/>
      <c r="EKS42" s="36"/>
      <c r="EKT42" s="36"/>
      <c r="EKU42" s="36"/>
      <c r="EKV42" s="36"/>
      <c r="EKW42" s="36"/>
      <c r="EKX42" s="36"/>
      <c r="EKY42" s="36"/>
      <c r="EKZ42" s="36"/>
      <c r="ELA42" s="36"/>
      <c r="ELB42" s="36"/>
      <c r="ELC42" s="36"/>
      <c r="ELD42" s="36"/>
      <c r="ELE42" s="36"/>
      <c r="ELF42" s="36"/>
      <c r="ELG42" s="36"/>
      <c r="ELH42" s="36"/>
      <c r="ELI42" s="35"/>
      <c r="ELJ42" s="35"/>
      <c r="ELK42" s="36"/>
      <c r="ELL42" s="36"/>
      <c r="ELM42" s="36"/>
      <c r="ELN42" s="36"/>
      <c r="ELO42" s="36"/>
      <c r="ELP42" s="36"/>
      <c r="ELQ42" s="36"/>
      <c r="ELR42" s="36"/>
      <c r="ELS42" s="36"/>
      <c r="ELT42" s="36"/>
      <c r="ELU42" s="36"/>
      <c r="ELV42" s="36"/>
      <c r="ELW42" s="36"/>
      <c r="ELX42" s="36"/>
      <c r="ELY42" s="36"/>
      <c r="ELZ42" s="36"/>
      <c r="EMA42" s="36"/>
      <c r="EMB42" s="36"/>
      <c r="EMC42" s="36"/>
      <c r="EMD42" s="36"/>
      <c r="EME42" s="36"/>
      <c r="EMF42" s="36"/>
      <c r="EMG42" s="35"/>
      <c r="EMH42" s="35"/>
      <c r="EMI42" s="36"/>
      <c r="EMJ42" s="36"/>
      <c r="EMK42" s="36"/>
      <c r="EML42" s="36"/>
      <c r="EMM42" s="36"/>
      <c r="EMN42" s="36"/>
      <c r="EMO42" s="36"/>
      <c r="EMP42" s="36"/>
      <c r="EMQ42" s="36"/>
      <c r="EMR42" s="36"/>
      <c r="EMS42" s="36"/>
      <c r="EMT42" s="36"/>
      <c r="EMU42" s="36"/>
      <c r="EMV42" s="36"/>
      <c r="EMW42" s="36"/>
      <c r="EMX42" s="36"/>
      <c r="EMY42" s="36"/>
      <c r="EMZ42" s="36"/>
      <c r="ENA42" s="36"/>
      <c r="ENB42" s="36"/>
      <c r="ENC42" s="36"/>
      <c r="END42" s="36"/>
      <c r="ENE42" s="35"/>
      <c r="ENF42" s="35"/>
      <c r="ENG42" s="36"/>
      <c r="ENH42" s="36"/>
      <c r="ENI42" s="36"/>
      <c r="ENJ42" s="36"/>
      <c r="ENK42" s="36"/>
      <c r="ENL42" s="36"/>
      <c r="ENM42" s="36"/>
      <c r="ENN42" s="36"/>
      <c r="ENO42" s="36"/>
      <c r="ENP42" s="36"/>
      <c r="ENQ42" s="36"/>
      <c r="ENR42" s="36"/>
      <c r="ENS42" s="36"/>
      <c r="ENT42" s="36"/>
      <c r="ENU42" s="36"/>
      <c r="ENV42" s="36"/>
      <c r="ENW42" s="36"/>
      <c r="ENX42" s="36"/>
      <c r="ENY42" s="36"/>
      <c r="ENZ42" s="36"/>
      <c r="EOA42" s="36"/>
      <c r="EOB42" s="36"/>
      <c r="EOC42" s="35"/>
      <c r="EOD42" s="35"/>
      <c r="EOE42" s="36"/>
      <c r="EOF42" s="36"/>
      <c r="EOG42" s="36"/>
      <c r="EOH42" s="36"/>
      <c r="EOI42" s="36"/>
      <c r="EOJ42" s="36"/>
      <c r="EOK42" s="36"/>
      <c r="EOL42" s="36"/>
      <c r="EOM42" s="36"/>
      <c r="EON42" s="36"/>
      <c r="EOO42" s="36"/>
      <c r="EOP42" s="36"/>
      <c r="EOQ42" s="36"/>
      <c r="EOR42" s="36"/>
      <c r="EOS42" s="36"/>
      <c r="EOT42" s="36"/>
      <c r="EOU42" s="36"/>
      <c r="EOV42" s="36"/>
      <c r="EOW42" s="36"/>
      <c r="EOX42" s="36"/>
      <c r="EOY42" s="36"/>
      <c r="EOZ42" s="36"/>
      <c r="EPA42" s="35"/>
      <c r="EPB42" s="35"/>
      <c r="EPC42" s="36"/>
      <c r="EPD42" s="36"/>
      <c r="EPE42" s="36"/>
      <c r="EPF42" s="36"/>
      <c r="EPG42" s="36"/>
      <c r="EPH42" s="36"/>
      <c r="EPI42" s="36"/>
      <c r="EPJ42" s="36"/>
      <c r="EPK42" s="36"/>
      <c r="EPL42" s="36"/>
      <c r="EPM42" s="36"/>
      <c r="EPN42" s="36"/>
      <c r="EPO42" s="36"/>
      <c r="EPP42" s="36"/>
      <c r="EPQ42" s="36"/>
      <c r="EPR42" s="36"/>
      <c r="EPS42" s="36"/>
      <c r="EPT42" s="36"/>
      <c r="EPU42" s="36"/>
      <c r="EPV42" s="36"/>
      <c r="EPW42" s="36"/>
      <c r="EPX42" s="36"/>
      <c r="EPY42" s="35"/>
      <c r="EPZ42" s="35"/>
      <c r="EQA42" s="36"/>
      <c r="EQB42" s="36"/>
      <c r="EQC42" s="36"/>
      <c r="EQD42" s="36"/>
      <c r="EQE42" s="36"/>
      <c r="EQF42" s="36"/>
      <c r="EQG42" s="36"/>
      <c r="EQH42" s="36"/>
      <c r="EQI42" s="36"/>
      <c r="EQJ42" s="36"/>
      <c r="EQK42" s="36"/>
      <c r="EQL42" s="36"/>
      <c r="EQM42" s="36"/>
      <c r="EQN42" s="36"/>
      <c r="EQO42" s="36"/>
      <c r="EQP42" s="36"/>
      <c r="EQQ42" s="36"/>
      <c r="EQR42" s="36"/>
      <c r="EQS42" s="36"/>
      <c r="EQT42" s="36"/>
      <c r="EQU42" s="36"/>
      <c r="EQV42" s="36"/>
      <c r="EQW42" s="35"/>
      <c r="EQX42" s="35"/>
      <c r="EQY42" s="36"/>
      <c r="EQZ42" s="36"/>
      <c r="ERA42" s="36"/>
      <c r="ERB42" s="36"/>
      <c r="ERC42" s="36"/>
      <c r="ERD42" s="36"/>
      <c r="ERE42" s="36"/>
      <c r="ERF42" s="36"/>
      <c r="ERG42" s="36"/>
      <c r="ERH42" s="36"/>
      <c r="ERI42" s="36"/>
      <c r="ERJ42" s="36"/>
      <c r="ERK42" s="36"/>
      <c r="ERL42" s="36"/>
      <c r="ERM42" s="36"/>
      <c r="ERN42" s="36"/>
      <c r="ERO42" s="36"/>
      <c r="ERP42" s="36"/>
      <c r="ERQ42" s="36"/>
      <c r="ERR42" s="36"/>
      <c r="ERS42" s="36"/>
      <c r="ERT42" s="36"/>
      <c r="ERU42" s="35"/>
      <c r="ERV42" s="35"/>
      <c r="ERW42" s="36"/>
      <c r="ERX42" s="36"/>
      <c r="ERY42" s="36"/>
      <c r="ERZ42" s="36"/>
      <c r="ESA42" s="36"/>
      <c r="ESB42" s="36"/>
      <c r="ESC42" s="36"/>
      <c r="ESD42" s="36"/>
      <c r="ESE42" s="36"/>
      <c r="ESF42" s="36"/>
      <c r="ESG42" s="36"/>
      <c r="ESH42" s="36"/>
      <c r="ESI42" s="36"/>
      <c r="ESJ42" s="36"/>
      <c r="ESK42" s="36"/>
      <c r="ESL42" s="36"/>
      <c r="ESM42" s="36"/>
      <c r="ESN42" s="36"/>
      <c r="ESO42" s="36"/>
      <c r="ESP42" s="36"/>
      <c r="ESQ42" s="36"/>
      <c r="ESR42" s="36"/>
      <c r="ESS42" s="35"/>
      <c r="EST42" s="35"/>
      <c r="ESU42" s="36"/>
      <c r="ESV42" s="36"/>
      <c r="ESW42" s="36"/>
      <c r="ESX42" s="36"/>
      <c r="ESY42" s="36"/>
      <c r="ESZ42" s="36"/>
      <c r="ETA42" s="36"/>
      <c r="ETB42" s="36"/>
      <c r="ETC42" s="36"/>
      <c r="ETD42" s="36"/>
      <c r="ETE42" s="36"/>
      <c r="ETF42" s="36"/>
      <c r="ETG42" s="36"/>
      <c r="ETH42" s="36"/>
      <c r="ETI42" s="36"/>
      <c r="ETJ42" s="36"/>
      <c r="ETK42" s="36"/>
      <c r="ETL42" s="36"/>
      <c r="ETM42" s="36"/>
      <c r="ETN42" s="36"/>
      <c r="ETO42" s="36"/>
      <c r="ETP42" s="36"/>
      <c r="ETQ42" s="35"/>
      <c r="ETR42" s="35"/>
      <c r="ETS42" s="36"/>
      <c r="ETT42" s="36"/>
      <c r="ETU42" s="36"/>
      <c r="ETV42" s="36"/>
      <c r="ETW42" s="36"/>
      <c r="ETX42" s="36"/>
      <c r="ETY42" s="36"/>
      <c r="ETZ42" s="36"/>
      <c r="EUA42" s="36"/>
      <c r="EUB42" s="36"/>
      <c r="EUC42" s="36"/>
      <c r="EUD42" s="36"/>
      <c r="EUE42" s="36"/>
      <c r="EUF42" s="36"/>
      <c r="EUG42" s="36"/>
      <c r="EUH42" s="36"/>
      <c r="EUI42" s="36"/>
      <c r="EUJ42" s="36"/>
      <c r="EUK42" s="36"/>
      <c r="EUL42" s="36"/>
      <c r="EUM42" s="36"/>
      <c r="EUN42" s="36"/>
      <c r="EUO42" s="35"/>
      <c r="EUP42" s="35"/>
      <c r="EUQ42" s="36"/>
      <c r="EUR42" s="36"/>
      <c r="EUS42" s="36"/>
      <c r="EUT42" s="36"/>
      <c r="EUU42" s="36"/>
      <c r="EUV42" s="36"/>
      <c r="EUW42" s="36"/>
      <c r="EUX42" s="36"/>
      <c r="EUY42" s="36"/>
      <c r="EUZ42" s="36"/>
      <c r="EVA42" s="36"/>
      <c r="EVB42" s="36"/>
      <c r="EVC42" s="36"/>
      <c r="EVD42" s="36"/>
      <c r="EVE42" s="36"/>
      <c r="EVF42" s="36"/>
      <c r="EVG42" s="36"/>
      <c r="EVH42" s="36"/>
      <c r="EVI42" s="36"/>
      <c r="EVJ42" s="36"/>
      <c r="EVK42" s="36"/>
      <c r="EVL42" s="36"/>
      <c r="EVM42" s="35"/>
      <c r="EVN42" s="35"/>
      <c r="EVO42" s="36"/>
      <c r="EVP42" s="36"/>
      <c r="EVQ42" s="36"/>
      <c r="EVR42" s="36"/>
      <c r="EVS42" s="36"/>
      <c r="EVT42" s="36"/>
      <c r="EVU42" s="36"/>
      <c r="EVV42" s="36"/>
      <c r="EVW42" s="36"/>
      <c r="EVX42" s="36"/>
      <c r="EVY42" s="36"/>
      <c r="EVZ42" s="36"/>
      <c r="EWA42" s="36"/>
      <c r="EWB42" s="36"/>
      <c r="EWC42" s="36"/>
      <c r="EWD42" s="36"/>
      <c r="EWE42" s="36"/>
      <c r="EWF42" s="36"/>
      <c r="EWG42" s="36"/>
      <c r="EWH42" s="36"/>
      <c r="EWI42" s="36"/>
      <c r="EWJ42" s="36"/>
      <c r="EWK42" s="35"/>
      <c r="EWL42" s="35"/>
      <c r="EWM42" s="36"/>
      <c r="EWN42" s="36"/>
      <c r="EWO42" s="36"/>
      <c r="EWP42" s="36"/>
      <c r="EWQ42" s="36"/>
      <c r="EWR42" s="36"/>
      <c r="EWS42" s="36"/>
      <c r="EWT42" s="36"/>
      <c r="EWU42" s="36"/>
      <c r="EWV42" s="36"/>
      <c r="EWW42" s="36"/>
      <c r="EWX42" s="36"/>
      <c r="EWY42" s="36"/>
      <c r="EWZ42" s="36"/>
      <c r="EXA42" s="36"/>
      <c r="EXB42" s="36"/>
      <c r="EXC42" s="36"/>
      <c r="EXD42" s="36"/>
      <c r="EXE42" s="36"/>
      <c r="EXF42" s="36"/>
      <c r="EXG42" s="36"/>
      <c r="EXH42" s="36"/>
      <c r="EXI42" s="35"/>
      <c r="EXJ42" s="35"/>
      <c r="EXK42" s="36"/>
      <c r="EXL42" s="36"/>
      <c r="EXM42" s="36"/>
      <c r="EXN42" s="36"/>
      <c r="EXO42" s="36"/>
      <c r="EXP42" s="36"/>
      <c r="EXQ42" s="36"/>
      <c r="EXR42" s="36"/>
      <c r="EXS42" s="36"/>
      <c r="EXT42" s="36"/>
      <c r="EXU42" s="36"/>
      <c r="EXV42" s="36"/>
      <c r="EXW42" s="36"/>
      <c r="EXX42" s="36"/>
      <c r="EXY42" s="36"/>
      <c r="EXZ42" s="36"/>
      <c r="EYA42" s="36"/>
      <c r="EYB42" s="36"/>
      <c r="EYC42" s="36"/>
      <c r="EYD42" s="36"/>
      <c r="EYE42" s="36"/>
      <c r="EYF42" s="36"/>
      <c r="EYG42" s="35"/>
      <c r="EYH42" s="35"/>
      <c r="EYI42" s="36"/>
      <c r="EYJ42" s="36"/>
      <c r="EYK42" s="36"/>
      <c r="EYL42" s="36"/>
      <c r="EYM42" s="36"/>
      <c r="EYN42" s="36"/>
      <c r="EYO42" s="36"/>
      <c r="EYP42" s="36"/>
      <c r="EYQ42" s="36"/>
      <c r="EYR42" s="36"/>
      <c r="EYS42" s="36"/>
      <c r="EYT42" s="36"/>
      <c r="EYU42" s="36"/>
      <c r="EYV42" s="36"/>
      <c r="EYW42" s="36"/>
      <c r="EYX42" s="36"/>
      <c r="EYY42" s="36"/>
      <c r="EYZ42" s="36"/>
      <c r="EZA42" s="36"/>
      <c r="EZB42" s="36"/>
      <c r="EZC42" s="36"/>
      <c r="EZD42" s="36"/>
      <c r="EZE42" s="35"/>
      <c r="EZF42" s="35"/>
      <c r="EZG42" s="36"/>
      <c r="EZH42" s="36"/>
      <c r="EZI42" s="36"/>
      <c r="EZJ42" s="36"/>
      <c r="EZK42" s="36"/>
      <c r="EZL42" s="36"/>
      <c r="EZM42" s="36"/>
      <c r="EZN42" s="36"/>
      <c r="EZO42" s="36"/>
      <c r="EZP42" s="36"/>
      <c r="EZQ42" s="36"/>
      <c r="EZR42" s="36"/>
      <c r="EZS42" s="36"/>
      <c r="EZT42" s="36"/>
      <c r="EZU42" s="36"/>
      <c r="EZV42" s="36"/>
      <c r="EZW42" s="36"/>
      <c r="EZX42" s="36"/>
      <c r="EZY42" s="36"/>
      <c r="EZZ42" s="36"/>
      <c r="FAA42" s="36"/>
      <c r="FAB42" s="36"/>
      <c r="FAC42" s="35"/>
      <c r="FAD42" s="35"/>
      <c r="FAE42" s="36"/>
      <c r="FAF42" s="36"/>
      <c r="FAG42" s="36"/>
      <c r="FAH42" s="36"/>
      <c r="FAI42" s="36"/>
      <c r="FAJ42" s="36"/>
      <c r="FAK42" s="36"/>
      <c r="FAL42" s="36"/>
      <c r="FAM42" s="36"/>
      <c r="FAN42" s="36"/>
      <c r="FAO42" s="36"/>
      <c r="FAP42" s="36"/>
      <c r="FAQ42" s="36"/>
      <c r="FAR42" s="36"/>
      <c r="FAS42" s="36"/>
      <c r="FAT42" s="36"/>
      <c r="FAU42" s="36"/>
      <c r="FAV42" s="36"/>
      <c r="FAW42" s="36"/>
      <c r="FAX42" s="36"/>
      <c r="FAY42" s="36"/>
      <c r="FAZ42" s="36"/>
      <c r="FBA42" s="35"/>
      <c r="FBB42" s="35"/>
      <c r="FBC42" s="36"/>
      <c r="FBD42" s="36"/>
      <c r="FBE42" s="36"/>
      <c r="FBF42" s="36"/>
      <c r="FBG42" s="36"/>
      <c r="FBH42" s="36"/>
      <c r="FBI42" s="36"/>
      <c r="FBJ42" s="36"/>
      <c r="FBK42" s="36"/>
      <c r="FBL42" s="36"/>
      <c r="FBM42" s="36"/>
      <c r="FBN42" s="36"/>
      <c r="FBO42" s="36"/>
      <c r="FBP42" s="36"/>
      <c r="FBQ42" s="36"/>
      <c r="FBR42" s="36"/>
      <c r="FBS42" s="36"/>
      <c r="FBT42" s="36"/>
      <c r="FBU42" s="36"/>
      <c r="FBV42" s="36"/>
      <c r="FBW42" s="36"/>
      <c r="FBX42" s="36"/>
      <c r="FBY42" s="35"/>
      <c r="FBZ42" s="35"/>
      <c r="FCA42" s="36"/>
      <c r="FCB42" s="36"/>
      <c r="FCC42" s="36"/>
      <c r="FCD42" s="36"/>
      <c r="FCE42" s="36"/>
      <c r="FCF42" s="36"/>
      <c r="FCG42" s="36"/>
      <c r="FCH42" s="36"/>
      <c r="FCI42" s="36"/>
      <c r="FCJ42" s="36"/>
      <c r="FCK42" s="36"/>
      <c r="FCL42" s="36"/>
      <c r="FCM42" s="36"/>
      <c r="FCN42" s="36"/>
      <c r="FCO42" s="36"/>
      <c r="FCP42" s="36"/>
      <c r="FCQ42" s="36"/>
      <c r="FCR42" s="36"/>
      <c r="FCS42" s="36"/>
      <c r="FCT42" s="36"/>
      <c r="FCU42" s="36"/>
      <c r="FCV42" s="36"/>
      <c r="FCW42" s="35"/>
      <c r="FCX42" s="35"/>
      <c r="FCY42" s="36"/>
      <c r="FCZ42" s="36"/>
      <c r="FDA42" s="36"/>
      <c r="FDB42" s="36"/>
      <c r="FDC42" s="36"/>
      <c r="FDD42" s="36"/>
      <c r="FDE42" s="36"/>
      <c r="FDF42" s="36"/>
      <c r="FDG42" s="36"/>
      <c r="FDH42" s="36"/>
      <c r="FDI42" s="36"/>
      <c r="FDJ42" s="36"/>
      <c r="FDK42" s="36"/>
      <c r="FDL42" s="36"/>
      <c r="FDM42" s="36"/>
      <c r="FDN42" s="36"/>
      <c r="FDO42" s="36"/>
      <c r="FDP42" s="36"/>
      <c r="FDQ42" s="36"/>
      <c r="FDR42" s="36"/>
      <c r="FDS42" s="36"/>
      <c r="FDT42" s="36"/>
      <c r="FDU42" s="35"/>
      <c r="FDV42" s="35"/>
      <c r="FDW42" s="36"/>
      <c r="FDX42" s="36"/>
      <c r="FDY42" s="36"/>
      <c r="FDZ42" s="36"/>
      <c r="FEA42" s="36"/>
      <c r="FEB42" s="36"/>
      <c r="FEC42" s="36"/>
      <c r="FED42" s="36"/>
      <c r="FEE42" s="36"/>
      <c r="FEF42" s="36"/>
      <c r="FEG42" s="36"/>
      <c r="FEH42" s="36"/>
      <c r="FEI42" s="36"/>
      <c r="FEJ42" s="36"/>
      <c r="FEK42" s="36"/>
      <c r="FEL42" s="36"/>
      <c r="FEM42" s="36"/>
      <c r="FEN42" s="36"/>
      <c r="FEO42" s="36"/>
      <c r="FEP42" s="36"/>
      <c r="FEQ42" s="36"/>
      <c r="FER42" s="36"/>
      <c r="FES42" s="35"/>
      <c r="FET42" s="35"/>
      <c r="FEU42" s="36"/>
      <c r="FEV42" s="36"/>
      <c r="FEW42" s="36"/>
      <c r="FEX42" s="36"/>
      <c r="FEY42" s="36"/>
      <c r="FEZ42" s="36"/>
      <c r="FFA42" s="36"/>
      <c r="FFB42" s="36"/>
      <c r="FFC42" s="36"/>
      <c r="FFD42" s="36"/>
      <c r="FFE42" s="36"/>
      <c r="FFF42" s="36"/>
      <c r="FFG42" s="36"/>
      <c r="FFH42" s="36"/>
      <c r="FFI42" s="36"/>
      <c r="FFJ42" s="36"/>
      <c r="FFK42" s="36"/>
      <c r="FFL42" s="36"/>
      <c r="FFM42" s="36"/>
      <c r="FFN42" s="36"/>
      <c r="FFO42" s="36"/>
      <c r="FFP42" s="36"/>
      <c r="FFQ42" s="35"/>
      <c r="FFR42" s="35"/>
      <c r="FFS42" s="36"/>
      <c r="FFT42" s="36"/>
      <c r="FFU42" s="36"/>
      <c r="FFV42" s="36"/>
      <c r="FFW42" s="36"/>
      <c r="FFX42" s="36"/>
      <c r="FFY42" s="36"/>
      <c r="FFZ42" s="36"/>
      <c r="FGA42" s="36"/>
      <c r="FGB42" s="36"/>
      <c r="FGC42" s="36"/>
      <c r="FGD42" s="36"/>
      <c r="FGE42" s="36"/>
      <c r="FGF42" s="36"/>
      <c r="FGG42" s="36"/>
      <c r="FGH42" s="36"/>
      <c r="FGI42" s="36"/>
      <c r="FGJ42" s="36"/>
      <c r="FGK42" s="36"/>
      <c r="FGL42" s="36"/>
      <c r="FGM42" s="36"/>
      <c r="FGN42" s="36"/>
      <c r="FGO42" s="35"/>
      <c r="FGP42" s="35"/>
      <c r="FGQ42" s="36"/>
      <c r="FGR42" s="36"/>
      <c r="FGS42" s="36"/>
      <c r="FGT42" s="36"/>
      <c r="FGU42" s="36"/>
      <c r="FGV42" s="36"/>
      <c r="FGW42" s="36"/>
      <c r="FGX42" s="36"/>
      <c r="FGY42" s="36"/>
      <c r="FGZ42" s="36"/>
      <c r="FHA42" s="36"/>
      <c r="FHB42" s="36"/>
      <c r="FHC42" s="36"/>
      <c r="FHD42" s="36"/>
      <c r="FHE42" s="36"/>
      <c r="FHF42" s="36"/>
      <c r="FHG42" s="36"/>
      <c r="FHH42" s="36"/>
      <c r="FHI42" s="36"/>
      <c r="FHJ42" s="36"/>
      <c r="FHK42" s="36"/>
      <c r="FHL42" s="36"/>
      <c r="FHM42" s="35"/>
      <c r="FHN42" s="35"/>
      <c r="FHO42" s="36"/>
      <c r="FHP42" s="36"/>
      <c r="FHQ42" s="36"/>
      <c r="FHR42" s="36"/>
      <c r="FHS42" s="36"/>
      <c r="FHT42" s="36"/>
      <c r="FHU42" s="36"/>
      <c r="FHV42" s="36"/>
      <c r="FHW42" s="36"/>
      <c r="FHX42" s="36"/>
      <c r="FHY42" s="36"/>
      <c r="FHZ42" s="36"/>
      <c r="FIA42" s="36"/>
      <c r="FIB42" s="36"/>
      <c r="FIC42" s="36"/>
      <c r="FID42" s="36"/>
      <c r="FIE42" s="36"/>
      <c r="FIF42" s="36"/>
      <c r="FIG42" s="36"/>
      <c r="FIH42" s="36"/>
      <c r="FII42" s="36"/>
      <c r="FIJ42" s="36"/>
      <c r="FIK42" s="35"/>
      <c r="FIL42" s="35"/>
      <c r="FIM42" s="36"/>
      <c r="FIN42" s="36"/>
      <c r="FIO42" s="36"/>
      <c r="FIP42" s="36"/>
      <c r="FIQ42" s="36"/>
      <c r="FIR42" s="36"/>
      <c r="FIS42" s="36"/>
      <c r="FIT42" s="36"/>
      <c r="FIU42" s="36"/>
      <c r="FIV42" s="36"/>
      <c r="FIW42" s="36"/>
      <c r="FIX42" s="36"/>
      <c r="FIY42" s="36"/>
      <c r="FIZ42" s="36"/>
      <c r="FJA42" s="36"/>
      <c r="FJB42" s="36"/>
      <c r="FJC42" s="36"/>
      <c r="FJD42" s="36"/>
      <c r="FJE42" s="36"/>
      <c r="FJF42" s="36"/>
      <c r="FJG42" s="36"/>
      <c r="FJH42" s="36"/>
      <c r="FJI42" s="35"/>
      <c r="FJJ42" s="35"/>
      <c r="FJK42" s="36"/>
      <c r="FJL42" s="36"/>
      <c r="FJM42" s="36"/>
      <c r="FJN42" s="36"/>
      <c r="FJO42" s="36"/>
      <c r="FJP42" s="36"/>
      <c r="FJQ42" s="36"/>
      <c r="FJR42" s="36"/>
      <c r="FJS42" s="36"/>
      <c r="FJT42" s="36"/>
      <c r="FJU42" s="36"/>
      <c r="FJV42" s="36"/>
      <c r="FJW42" s="36"/>
      <c r="FJX42" s="36"/>
      <c r="FJY42" s="36"/>
      <c r="FJZ42" s="36"/>
      <c r="FKA42" s="36"/>
      <c r="FKB42" s="36"/>
      <c r="FKC42" s="36"/>
      <c r="FKD42" s="36"/>
      <c r="FKE42" s="36"/>
      <c r="FKF42" s="36"/>
      <c r="FKG42" s="35"/>
      <c r="FKH42" s="35"/>
      <c r="FKI42" s="36"/>
      <c r="FKJ42" s="36"/>
      <c r="FKK42" s="36"/>
      <c r="FKL42" s="36"/>
      <c r="FKM42" s="36"/>
      <c r="FKN42" s="36"/>
      <c r="FKO42" s="36"/>
      <c r="FKP42" s="36"/>
      <c r="FKQ42" s="36"/>
      <c r="FKR42" s="36"/>
      <c r="FKS42" s="36"/>
      <c r="FKT42" s="36"/>
      <c r="FKU42" s="36"/>
      <c r="FKV42" s="36"/>
      <c r="FKW42" s="36"/>
      <c r="FKX42" s="36"/>
      <c r="FKY42" s="36"/>
      <c r="FKZ42" s="36"/>
      <c r="FLA42" s="36"/>
      <c r="FLB42" s="36"/>
      <c r="FLC42" s="36"/>
      <c r="FLD42" s="36"/>
      <c r="FLE42" s="35"/>
      <c r="FLF42" s="35"/>
      <c r="FLG42" s="36"/>
      <c r="FLH42" s="36"/>
      <c r="FLI42" s="36"/>
      <c r="FLJ42" s="36"/>
      <c r="FLK42" s="36"/>
      <c r="FLL42" s="36"/>
      <c r="FLM42" s="36"/>
      <c r="FLN42" s="36"/>
      <c r="FLO42" s="36"/>
      <c r="FLP42" s="36"/>
      <c r="FLQ42" s="36"/>
      <c r="FLR42" s="36"/>
      <c r="FLS42" s="36"/>
      <c r="FLT42" s="36"/>
      <c r="FLU42" s="36"/>
      <c r="FLV42" s="36"/>
      <c r="FLW42" s="36"/>
      <c r="FLX42" s="36"/>
      <c r="FLY42" s="36"/>
      <c r="FLZ42" s="36"/>
      <c r="FMA42" s="36"/>
      <c r="FMB42" s="36"/>
      <c r="FMC42" s="35"/>
      <c r="FMD42" s="35"/>
      <c r="FME42" s="36"/>
      <c r="FMF42" s="36"/>
      <c r="FMG42" s="36"/>
      <c r="FMH42" s="36"/>
      <c r="FMI42" s="36"/>
      <c r="FMJ42" s="36"/>
      <c r="FMK42" s="36"/>
      <c r="FML42" s="36"/>
      <c r="FMM42" s="36"/>
      <c r="FMN42" s="36"/>
      <c r="FMO42" s="36"/>
      <c r="FMP42" s="36"/>
      <c r="FMQ42" s="36"/>
      <c r="FMR42" s="36"/>
      <c r="FMS42" s="36"/>
      <c r="FMT42" s="36"/>
      <c r="FMU42" s="36"/>
      <c r="FMV42" s="36"/>
      <c r="FMW42" s="36"/>
      <c r="FMX42" s="36"/>
      <c r="FMY42" s="36"/>
      <c r="FMZ42" s="36"/>
      <c r="FNA42" s="35"/>
      <c r="FNB42" s="35"/>
      <c r="FNC42" s="36"/>
      <c r="FND42" s="36"/>
      <c r="FNE42" s="36"/>
      <c r="FNF42" s="36"/>
      <c r="FNG42" s="36"/>
      <c r="FNH42" s="36"/>
      <c r="FNI42" s="36"/>
      <c r="FNJ42" s="36"/>
      <c r="FNK42" s="36"/>
      <c r="FNL42" s="36"/>
      <c r="FNM42" s="36"/>
      <c r="FNN42" s="36"/>
      <c r="FNO42" s="36"/>
      <c r="FNP42" s="36"/>
      <c r="FNQ42" s="36"/>
      <c r="FNR42" s="36"/>
      <c r="FNS42" s="36"/>
      <c r="FNT42" s="36"/>
      <c r="FNU42" s="36"/>
      <c r="FNV42" s="36"/>
      <c r="FNW42" s="36"/>
      <c r="FNX42" s="36"/>
      <c r="FNY42" s="35"/>
      <c r="FNZ42" s="35"/>
      <c r="FOA42" s="36"/>
      <c r="FOB42" s="36"/>
      <c r="FOC42" s="36"/>
      <c r="FOD42" s="36"/>
      <c r="FOE42" s="36"/>
      <c r="FOF42" s="36"/>
      <c r="FOG42" s="36"/>
      <c r="FOH42" s="36"/>
      <c r="FOI42" s="36"/>
      <c r="FOJ42" s="36"/>
      <c r="FOK42" s="36"/>
      <c r="FOL42" s="36"/>
      <c r="FOM42" s="36"/>
      <c r="FON42" s="36"/>
      <c r="FOO42" s="36"/>
      <c r="FOP42" s="36"/>
      <c r="FOQ42" s="36"/>
      <c r="FOR42" s="36"/>
      <c r="FOS42" s="36"/>
      <c r="FOT42" s="36"/>
      <c r="FOU42" s="36"/>
      <c r="FOV42" s="36"/>
      <c r="FOW42" s="35"/>
      <c r="FOX42" s="35"/>
      <c r="FOY42" s="36"/>
      <c r="FOZ42" s="36"/>
      <c r="FPA42" s="36"/>
      <c r="FPB42" s="36"/>
      <c r="FPC42" s="36"/>
      <c r="FPD42" s="36"/>
      <c r="FPE42" s="36"/>
      <c r="FPF42" s="36"/>
      <c r="FPG42" s="36"/>
      <c r="FPH42" s="36"/>
      <c r="FPI42" s="36"/>
      <c r="FPJ42" s="36"/>
      <c r="FPK42" s="36"/>
      <c r="FPL42" s="36"/>
      <c r="FPM42" s="36"/>
      <c r="FPN42" s="36"/>
      <c r="FPO42" s="36"/>
      <c r="FPP42" s="36"/>
      <c r="FPQ42" s="36"/>
      <c r="FPR42" s="36"/>
      <c r="FPS42" s="36"/>
      <c r="FPT42" s="36"/>
      <c r="FPU42" s="35"/>
      <c r="FPV42" s="35"/>
      <c r="FPW42" s="36"/>
      <c r="FPX42" s="36"/>
      <c r="FPY42" s="36"/>
      <c r="FPZ42" s="36"/>
      <c r="FQA42" s="36"/>
      <c r="FQB42" s="36"/>
      <c r="FQC42" s="36"/>
      <c r="FQD42" s="36"/>
      <c r="FQE42" s="36"/>
      <c r="FQF42" s="36"/>
      <c r="FQG42" s="36"/>
      <c r="FQH42" s="36"/>
      <c r="FQI42" s="36"/>
      <c r="FQJ42" s="36"/>
      <c r="FQK42" s="36"/>
      <c r="FQL42" s="36"/>
      <c r="FQM42" s="36"/>
      <c r="FQN42" s="36"/>
      <c r="FQO42" s="36"/>
      <c r="FQP42" s="36"/>
      <c r="FQQ42" s="36"/>
      <c r="FQR42" s="36"/>
      <c r="FQS42" s="35"/>
      <c r="FQT42" s="35"/>
      <c r="FQU42" s="36"/>
      <c r="FQV42" s="36"/>
      <c r="FQW42" s="36"/>
      <c r="FQX42" s="36"/>
      <c r="FQY42" s="36"/>
      <c r="FQZ42" s="36"/>
      <c r="FRA42" s="36"/>
      <c r="FRB42" s="36"/>
      <c r="FRC42" s="36"/>
      <c r="FRD42" s="36"/>
      <c r="FRE42" s="36"/>
      <c r="FRF42" s="36"/>
      <c r="FRG42" s="36"/>
      <c r="FRH42" s="36"/>
      <c r="FRI42" s="36"/>
      <c r="FRJ42" s="36"/>
      <c r="FRK42" s="36"/>
      <c r="FRL42" s="36"/>
      <c r="FRM42" s="36"/>
      <c r="FRN42" s="36"/>
      <c r="FRO42" s="36"/>
      <c r="FRP42" s="36"/>
      <c r="FRQ42" s="35"/>
      <c r="FRR42" s="35"/>
      <c r="FRS42" s="36"/>
      <c r="FRT42" s="36"/>
      <c r="FRU42" s="36"/>
      <c r="FRV42" s="36"/>
      <c r="FRW42" s="36"/>
      <c r="FRX42" s="36"/>
      <c r="FRY42" s="36"/>
      <c r="FRZ42" s="36"/>
      <c r="FSA42" s="36"/>
      <c r="FSB42" s="36"/>
      <c r="FSC42" s="36"/>
      <c r="FSD42" s="36"/>
      <c r="FSE42" s="36"/>
      <c r="FSF42" s="36"/>
      <c r="FSG42" s="36"/>
      <c r="FSH42" s="36"/>
      <c r="FSI42" s="36"/>
      <c r="FSJ42" s="36"/>
      <c r="FSK42" s="36"/>
      <c r="FSL42" s="36"/>
      <c r="FSM42" s="36"/>
      <c r="FSN42" s="36"/>
      <c r="FSO42" s="35"/>
      <c r="FSP42" s="35"/>
      <c r="FSQ42" s="36"/>
      <c r="FSR42" s="36"/>
      <c r="FSS42" s="36"/>
      <c r="FST42" s="36"/>
      <c r="FSU42" s="36"/>
      <c r="FSV42" s="36"/>
      <c r="FSW42" s="36"/>
      <c r="FSX42" s="36"/>
      <c r="FSY42" s="36"/>
      <c r="FSZ42" s="36"/>
      <c r="FTA42" s="36"/>
      <c r="FTB42" s="36"/>
      <c r="FTC42" s="36"/>
      <c r="FTD42" s="36"/>
      <c r="FTE42" s="36"/>
      <c r="FTF42" s="36"/>
      <c r="FTG42" s="36"/>
      <c r="FTH42" s="36"/>
      <c r="FTI42" s="36"/>
      <c r="FTJ42" s="36"/>
      <c r="FTK42" s="36"/>
      <c r="FTL42" s="36"/>
      <c r="FTM42" s="35"/>
      <c r="FTN42" s="35"/>
      <c r="FTO42" s="36"/>
      <c r="FTP42" s="36"/>
      <c r="FTQ42" s="36"/>
      <c r="FTR42" s="36"/>
      <c r="FTS42" s="36"/>
      <c r="FTT42" s="36"/>
      <c r="FTU42" s="36"/>
      <c r="FTV42" s="36"/>
      <c r="FTW42" s="36"/>
      <c r="FTX42" s="36"/>
      <c r="FTY42" s="36"/>
      <c r="FTZ42" s="36"/>
      <c r="FUA42" s="36"/>
      <c r="FUB42" s="36"/>
      <c r="FUC42" s="36"/>
      <c r="FUD42" s="36"/>
      <c r="FUE42" s="36"/>
      <c r="FUF42" s="36"/>
      <c r="FUG42" s="36"/>
      <c r="FUH42" s="36"/>
      <c r="FUI42" s="36"/>
      <c r="FUJ42" s="36"/>
      <c r="FUK42" s="35"/>
      <c r="FUL42" s="35"/>
      <c r="FUM42" s="36"/>
      <c r="FUN42" s="36"/>
      <c r="FUO42" s="36"/>
      <c r="FUP42" s="36"/>
      <c r="FUQ42" s="36"/>
      <c r="FUR42" s="36"/>
      <c r="FUS42" s="36"/>
      <c r="FUT42" s="36"/>
      <c r="FUU42" s="36"/>
      <c r="FUV42" s="36"/>
      <c r="FUW42" s="36"/>
      <c r="FUX42" s="36"/>
      <c r="FUY42" s="36"/>
      <c r="FUZ42" s="36"/>
      <c r="FVA42" s="36"/>
      <c r="FVB42" s="36"/>
      <c r="FVC42" s="36"/>
      <c r="FVD42" s="36"/>
      <c r="FVE42" s="36"/>
      <c r="FVF42" s="36"/>
      <c r="FVG42" s="36"/>
      <c r="FVH42" s="36"/>
      <c r="FVI42" s="35"/>
      <c r="FVJ42" s="35"/>
      <c r="FVK42" s="36"/>
      <c r="FVL42" s="36"/>
      <c r="FVM42" s="36"/>
      <c r="FVN42" s="36"/>
      <c r="FVO42" s="36"/>
      <c r="FVP42" s="36"/>
      <c r="FVQ42" s="36"/>
      <c r="FVR42" s="36"/>
      <c r="FVS42" s="36"/>
      <c r="FVT42" s="36"/>
      <c r="FVU42" s="36"/>
      <c r="FVV42" s="36"/>
      <c r="FVW42" s="36"/>
      <c r="FVX42" s="36"/>
      <c r="FVY42" s="36"/>
      <c r="FVZ42" s="36"/>
      <c r="FWA42" s="36"/>
      <c r="FWB42" s="36"/>
      <c r="FWC42" s="36"/>
      <c r="FWD42" s="36"/>
      <c r="FWE42" s="36"/>
      <c r="FWF42" s="36"/>
      <c r="FWG42" s="35"/>
      <c r="FWH42" s="35"/>
      <c r="FWI42" s="36"/>
      <c r="FWJ42" s="36"/>
      <c r="FWK42" s="36"/>
      <c r="FWL42" s="36"/>
      <c r="FWM42" s="36"/>
      <c r="FWN42" s="36"/>
      <c r="FWO42" s="36"/>
      <c r="FWP42" s="36"/>
      <c r="FWQ42" s="36"/>
      <c r="FWR42" s="36"/>
      <c r="FWS42" s="36"/>
      <c r="FWT42" s="36"/>
      <c r="FWU42" s="36"/>
      <c r="FWV42" s="36"/>
      <c r="FWW42" s="36"/>
      <c r="FWX42" s="36"/>
      <c r="FWY42" s="36"/>
      <c r="FWZ42" s="36"/>
      <c r="FXA42" s="36"/>
      <c r="FXB42" s="36"/>
      <c r="FXC42" s="36"/>
      <c r="FXD42" s="36"/>
      <c r="FXE42" s="35"/>
      <c r="FXF42" s="35"/>
      <c r="FXG42" s="36"/>
      <c r="FXH42" s="36"/>
      <c r="FXI42" s="36"/>
      <c r="FXJ42" s="36"/>
      <c r="FXK42" s="36"/>
      <c r="FXL42" s="36"/>
      <c r="FXM42" s="36"/>
      <c r="FXN42" s="36"/>
      <c r="FXO42" s="36"/>
      <c r="FXP42" s="36"/>
      <c r="FXQ42" s="36"/>
      <c r="FXR42" s="36"/>
      <c r="FXS42" s="36"/>
      <c r="FXT42" s="36"/>
      <c r="FXU42" s="36"/>
      <c r="FXV42" s="36"/>
      <c r="FXW42" s="36"/>
      <c r="FXX42" s="36"/>
      <c r="FXY42" s="36"/>
      <c r="FXZ42" s="36"/>
      <c r="FYA42" s="36"/>
      <c r="FYB42" s="36"/>
      <c r="FYC42" s="35"/>
      <c r="FYD42" s="35"/>
      <c r="FYE42" s="36"/>
      <c r="FYF42" s="36"/>
      <c r="FYG42" s="36"/>
      <c r="FYH42" s="36"/>
      <c r="FYI42" s="36"/>
      <c r="FYJ42" s="36"/>
      <c r="FYK42" s="36"/>
      <c r="FYL42" s="36"/>
      <c r="FYM42" s="36"/>
      <c r="FYN42" s="36"/>
      <c r="FYO42" s="36"/>
      <c r="FYP42" s="36"/>
      <c r="FYQ42" s="36"/>
      <c r="FYR42" s="36"/>
      <c r="FYS42" s="36"/>
      <c r="FYT42" s="36"/>
      <c r="FYU42" s="36"/>
      <c r="FYV42" s="36"/>
      <c r="FYW42" s="36"/>
      <c r="FYX42" s="36"/>
      <c r="FYY42" s="36"/>
      <c r="FYZ42" s="36"/>
      <c r="FZA42" s="35"/>
      <c r="FZB42" s="35"/>
      <c r="FZC42" s="36"/>
      <c r="FZD42" s="36"/>
      <c r="FZE42" s="36"/>
      <c r="FZF42" s="36"/>
      <c r="FZG42" s="36"/>
      <c r="FZH42" s="36"/>
      <c r="FZI42" s="36"/>
      <c r="FZJ42" s="36"/>
      <c r="FZK42" s="36"/>
      <c r="FZL42" s="36"/>
      <c r="FZM42" s="36"/>
      <c r="FZN42" s="36"/>
      <c r="FZO42" s="36"/>
      <c r="FZP42" s="36"/>
      <c r="FZQ42" s="36"/>
      <c r="FZR42" s="36"/>
      <c r="FZS42" s="36"/>
      <c r="FZT42" s="36"/>
      <c r="FZU42" s="36"/>
      <c r="FZV42" s="36"/>
      <c r="FZW42" s="36"/>
      <c r="FZX42" s="36"/>
      <c r="FZY42" s="35"/>
      <c r="FZZ42" s="35"/>
      <c r="GAA42" s="36"/>
      <c r="GAB42" s="36"/>
      <c r="GAC42" s="36"/>
      <c r="GAD42" s="36"/>
      <c r="GAE42" s="36"/>
      <c r="GAF42" s="36"/>
      <c r="GAG42" s="36"/>
      <c r="GAH42" s="36"/>
      <c r="GAI42" s="36"/>
      <c r="GAJ42" s="36"/>
      <c r="GAK42" s="36"/>
      <c r="GAL42" s="36"/>
      <c r="GAM42" s="36"/>
      <c r="GAN42" s="36"/>
      <c r="GAO42" s="36"/>
      <c r="GAP42" s="36"/>
      <c r="GAQ42" s="36"/>
      <c r="GAR42" s="36"/>
      <c r="GAS42" s="36"/>
      <c r="GAT42" s="36"/>
      <c r="GAU42" s="36"/>
      <c r="GAV42" s="36"/>
      <c r="GAW42" s="35"/>
      <c r="GAX42" s="35"/>
      <c r="GAY42" s="36"/>
      <c r="GAZ42" s="36"/>
      <c r="GBA42" s="36"/>
      <c r="GBB42" s="36"/>
      <c r="GBC42" s="36"/>
      <c r="GBD42" s="36"/>
      <c r="GBE42" s="36"/>
      <c r="GBF42" s="36"/>
      <c r="GBG42" s="36"/>
      <c r="GBH42" s="36"/>
      <c r="GBI42" s="36"/>
      <c r="GBJ42" s="36"/>
      <c r="GBK42" s="36"/>
      <c r="GBL42" s="36"/>
      <c r="GBM42" s="36"/>
      <c r="GBN42" s="36"/>
      <c r="GBO42" s="36"/>
      <c r="GBP42" s="36"/>
      <c r="GBQ42" s="36"/>
      <c r="GBR42" s="36"/>
      <c r="GBS42" s="36"/>
      <c r="GBT42" s="36"/>
      <c r="GBU42" s="35"/>
      <c r="GBV42" s="35"/>
      <c r="GBW42" s="36"/>
      <c r="GBX42" s="36"/>
      <c r="GBY42" s="36"/>
      <c r="GBZ42" s="36"/>
      <c r="GCA42" s="36"/>
      <c r="GCB42" s="36"/>
      <c r="GCC42" s="36"/>
      <c r="GCD42" s="36"/>
      <c r="GCE42" s="36"/>
      <c r="GCF42" s="36"/>
      <c r="GCG42" s="36"/>
      <c r="GCH42" s="36"/>
      <c r="GCI42" s="36"/>
      <c r="GCJ42" s="36"/>
      <c r="GCK42" s="36"/>
      <c r="GCL42" s="36"/>
      <c r="GCM42" s="36"/>
      <c r="GCN42" s="36"/>
      <c r="GCO42" s="36"/>
      <c r="GCP42" s="36"/>
      <c r="GCQ42" s="36"/>
      <c r="GCR42" s="36"/>
      <c r="GCS42" s="35"/>
      <c r="GCT42" s="35"/>
      <c r="GCU42" s="36"/>
      <c r="GCV42" s="36"/>
      <c r="GCW42" s="36"/>
      <c r="GCX42" s="36"/>
      <c r="GCY42" s="36"/>
      <c r="GCZ42" s="36"/>
      <c r="GDA42" s="36"/>
      <c r="GDB42" s="36"/>
      <c r="GDC42" s="36"/>
      <c r="GDD42" s="36"/>
      <c r="GDE42" s="36"/>
      <c r="GDF42" s="36"/>
      <c r="GDG42" s="36"/>
      <c r="GDH42" s="36"/>
      <c r="GDI42" s="36"/>
      <c r="GDJ42" s="36"/>
      <c r="GDK42" s="36"/>
      <c r="GDL42" s="36"/>
      <c r="GDM42" s="36"/>
      <c r="GDN42" s="36"/>
      <c r="GDO42" s="36"/>
      <c r="GDP42" s="36"/>
      <c r="GDQ42" s="35"/>
      <c r="GDR42" s="35"/>
      <c r="GDS42" s="36"/>
      <c r="GDT42" s="36"/>
      <c r="GDU42" s="36"/>
      <c r="GDV42" s="36"/>
      <c r="GDW42" s="36"/>
      <c r="GDX42" s="36"/>
      <c r="GDY42" s="36"/>
      <c r="GDZ42" s="36"/>
      <c r="GEA42" s="36"/>
      <c r="GEB42" s="36"/>
      <c r="GEC42" s="36"/>
      <c r="GED42" s="36"/>
      <c r="GEE42" s="36"/>
      <c r="GEF42" s="36"/>
      <c r="GEG42" s="36"/>
      <c r="GEH42" s="36"/>
      <c r="GEI42" s="36"/>
      <c r="GEJ42" s="36"/>
      <c r="GEK42" s="36"/>
      <c r="GEL42" s="36"/>
      <c r="GEM42" s="36"/>
      <c r="GEN42" s="36"/>
      <c r="GEO42" s="35"/>
      <c r="GEP42" s="35"/>
      <c r="GEQ42" s="36"/>
      <c r="GER42" s="36"/>
      <c r="GES42" s="36"/>
      <c r="GET42" s="36"/>
      <c r="GEU42" s="36"/>
      <c r="GEV42" s="36"/>
      <c r="GEW42" s="36"/>
      <c r="GEX42" s="36"/>
      <c r="GEY42" s="36"/>
      <c r="GEZ42" s="36"/>
      <c r="GFA42" s="36"/>
      <c r="GFB42" s="36"/>
      <c r="GFC42" s="36"/>
      <c r="GFD42" s="36"/>
      <c r="GFE42" s="36"/>
      <c r="GFF42" s="36"/>
      <c r="GFG42" s="36"/>
      <c r="GFH42" s="36"/>
      <c r="GFI42" s="36"/>
      <c r="GFJ42" s="36"/>
      <c r="GFK42" s="36"/>
      <c r="GFL42" s="36"/>
      <c r="GFM42" s="35"/>
      <c r="GFN42" s="35"/>
      <c r="GFO42" s="36"/>
      <c r="GFP42" s="36"/>
      <c r="GFQ42" s="36"/>
      <c r="GFR42" s="36"/>
      <c r="GFS42" s="36"/>
      <c r="GFT42" s="36"/>
      <c r="GFU42" s="36"/>
      <c r="GFV42" s="36"/>
      <c r="GFW42" s="36"/>
      <c r="GFX42" s="36"/>
      <c r="GFY42" s="36"/>
      <c r="GFZ42" s="36"/>
      <c r="GGA42" s="36"/>
      <c r="GGB42" s="36"/>
      <c r="GGC42" s="36"/>
      <c r="GGD42" s="36"/>
      <c r="GGE42" s="36"/>
      <c r="GGF42" s="36"/>
      <c r="GGG42" s="36"/>
      <c r="GGH42" s="36"/>
      <c r="GGI42" s="36"/>
      <c r="GGJ42" s="36"/>
      <c r="GGK42" s="35"/>
      <c r="GGL42" s="35"/>
      <c r="GGM42" s="36"/>
      <c r="GGN42" s="36"/>
      <c r="GGO42" s="36"/>
      <c r="GGP42" s="36"/>
      <c r="GGQ42" s="36"/>
      <c r="GGR42" s="36"/>
      <c r="GGS42" s="36"/>
      <c r="GGT42" s="36"/>
      <c r="GGU42" s="36"/>
      <c r="GGV42" s="36"/>
      <c r="GGW42" s="36"/>
      <c r="GGX42" s="36"/>
      <c r="GGY42" s="36"/>
      <c r="GGZ42" s="36"/>
      <c r="GHA42" s="36"/>
      <c r="GHB42" s="36"/>
      <c r="GHC42" s="36"/>
      <c r="GHD42" s="36"/>
      <c r="GHE42" s="36"/>
      <c r="GHF42" s="36"/>
      <c r="GHG42" s="36"/>
      <c r="GHH42" s="36"/>
      <c r="GHI42" s="35"/>
      <c r="GHJ42" s="35"/>
      <c r="GHK42" s="36"/>
      <c r="GHL42" s="36"/>
      <c r="GHM42" s="36"/>
      <c r="GHN42" s="36"/>
      <c r="GHO42" s="36"/>
      <c r="GHP42" s="36"/>
      <c r="GHQ42" s="36"/>
      <c r="GHR42" s="36"/>
      <c r="GHS42" s="36"/>
      <c r="GHT42" s="36"/>
      <c r="GHU42" s="36"/>
      <c r="GHV42" s="36"/>
      <c r="GHW42" s="36"/>
      <c r="GHX42" s="36"/>
      <c r="GHY42" s="36"/>
      <c r="GHZ42" s="36"/>
      <c r="GIA42" s="36"/>
      <c r="GIB42" s="36"/>
      <c r="GIC42" s="36"/>
      <c r="GID42" s="36"/>
      <c r="GIE42" s="36"/>
      <c r="GIF42" s="36"/>
      <c r="GIG42" s="35"/>
      <c r="GIH42" s="35"/>
      <c r="GII42" s="36"/>
      <c r="GIJ42" s="36"/>
      <c r="GIK42" s="36"/>
      <c r="GIL42" s="36"/>
      <c r="GIM42" s="36"/>
      <c r="GIN42" s="36"/>
      <c r="GIO42" s="36"/>
      <c r="GIP42" s="36"/>
      <c r="GIQ42" s="36"/>
      <c r="GIR42" s="36"/>
      <c r="GIS42" s="36"/>
      <c r="GIT42" s="36"/>
      <c r="GIU42" s="36"/>
      <c r="GIV42" s="36"/>
      <c r="GIW42" s="36"/>
      <c r="GIX42" s="36"/>
      <c r="GIY42" s="36"/>
      <c r="GIZ42" s="36"/>
      <c r="GJA42" s="36"/>
      <c r="GJB42" s="36"/>
      <c r="GJC42" s="36"/>
      <c r="GJD42" s="36"/>
      <c r="GJE42" s="35"/>
      <c r="GJF42" s="35"/>
      <c r="GJG42" s="36"/>
      <c r="GJH42" s="36"/>
      <c r="GJI42" s="36"/>
      <c r="GJJ42" s="36"/>
      <c r="GJK42" s="36"/>
      <c r="GJL42" s="36"/>
      <c r="GJM42" s="36"/>
      <c r="GJN42" s="36"/>
      <c r="GJO42" s="36"/>
      <c r="GJP42" s="36"/>
      <c r="GJQ42" s="36"/>
      <c r="GJR42" s="36"/>
      <c r="GJS42" s="36"/>
      <c r="GJT42" s="36"/>
      <c r="GJU42" s="36"/>
      <c r="GJV42" s="36"/>
      <c r="GJW42" s="36"/>
      <c r="GJX42" s="36"/>
      <c r="GJY42" s="36"/>
      <c r="GJZ42" s="36"/>
      <c r="GKA42" s="36"/>
      <c r="GKB42" s="36"/>
      <c r="GKC42" s="35"/>
      <c r="GKD42" s="35"/>
      <c r="GKE42" s="36"/>
      <c r="GKF42" s="36"/>
      <c r="GKG42" s="36"/>
      <c r="GKH42" s="36"/>
      <c r="GKI42" s="36"/>
      <c r="GKJ42" s="36"/>
      <c r="GKK42" s="36"/>
      <c r="GKL42" s="36"/>
      <c r="GKM42" s="36"/>
      <c r="GKN42" s="36"/>
      <c r="GKO42" s="36"/>
      <c r="GKP42" s="36"/>
      <c r="GKQ42" s="36"/>
      <c r="GKR42" s="36"/>
      <c r="GKS42" s="36"/>
      <c r="GKT42" s="36"/>
      <c r="GKU42" s="36"/>
      <c r="GKV42" s="36"/>
      <c r="GKW42" s="36"/>
      <c r="GKX42" s="36"/>
      <c r="GKY42" s="36"/>
      <c r="GKZ42" s="36"/>
      <c r="GLA42" s="35"/>
      <c r="GLB42" s="35"/>
      <c r="GLC42" s="36"/>
      <c r="GLD42" s="36"/>
      <c r="GLE42" s="36"/>
      <c r="GLF42" s="36"/>
      <c r="GLG42" s="36"/>
      <c r="GLH42" s="36"/>
      <c r="GLI42" s="36"/>
      <c r="GLJ42" s="36"/>
      <c r="GLK42" s="36"/>
      <c r="GLL42" s="36"/>
      <c r="GLM42" s="36"/>
      <c r="GLN42" s="36"/>
      <c r="GLO42" s="36"/>
      <c r="GLP42" s="36"/>
      <c r="GLQ42" s="36"/>
      <c r="GLR42" s="36"/>
      <c r="GLS42" s="36"/>
      <c r="GLT42" s="36"/>
      <c r="GLU42" s="36"/>
      <c r="GLV42" s="36"/>
      <c r="GLW42" s="36"/>
      <c r="GLX42" s="36"/>
      <c r="GLY42" s="35"/>
      <c r="GLZ42" s="35"/>
      <c r="GMA42" s="36"/>
      <c r="GMB42" s="36"/>
      <c r="GMC42" s="36"/>
      <c r="GMD42" s="36"/>
      <c r="GME42" s="36"/>
      <c r="GMF42" s="36"/>
      <c r="GMG42" s="36"/>
      <c r="GMH42" s="36"/>
      <c r="GMI42" s="36"/>
      <c r="GMJ42" s="36"/>
      <c r="GMK42" s="36"/>
      <c r="GML42" s="36"/>
      <c r="GMM42" s="36"/>
      <c r="GMN42" s="36"/>
      <c r="GMO42" s="36"/>
      <c r="GMP42" s="36"/>
      <c r="GMQ42" s="36"/>
      <c r="GMR42" s="36"/>
      <c r="GMS42" s="36"/>
      <c r="GMT42" s="36"/>
      <c r="GMU42" s="36"/>
      <c r="GMV42" s="36"/>
      <c r="GMW42" s="35"/>
      <c r="GMX42" s="35"/>
      <c r="GMY42" s="36"/>
      <c r="GMZ42" s="36"/>
      <c r="GNA42" s="36"/>
      <c r="GNB42" s="36"/>
      <c r="GNC42" s="36"/>
      <c r="GND42" s="36"/>
      <c r="GNE42" s="36"/>
      <c r="GNF42" s="36"/>
      <c r="GNG42" s="36"/>
      <c r="GNH42" s="36"/>
      <c r="GNI42" s="36"/>
      <c r="GNJ42" s="36"/>
      <c r="GNK42" s="36"/>
      <c r="GNL42" s="36"/>
      <c r="GNM42" s="36"/>
      <c r="GNN42" s="36"/>
      <c r="GNO42" s="36"/>
      <c r="GNP42" s="36"/>
      <c r="GNQ42" s="36"/>
      <c r="GNR42" s="36"/>
      <c r="GNS42" s="36"/>
      <c r="GNT42" s="36"/>
      <c r="GNU42" s="35"/>
      <c r="GNV42" s="35"/>
      <c r="GNW42" s="36"/>
      <c r="GNX42" s="36"/>
      <c r="GNY42" s="36"/>
      <c r="GNZ42" s="36"/>
      <c r="GOA42" s="36"/>
      <c r="GOB42" s="36"/>
      <c r="GOC42" s="36"/>
      <c r="GOD42" s="36"/>
      <c r="GOE42" s="36"/>
      <c r="GOF42" s="36"/>
      <c r="GOG42" s="36"/>
      <c r="GOH42" s="36"/>
      <c r="GOI42" s="36"/>
      <c r="GOJ42" s="36"/>
      <c r="GOK42" s="36"/>
      <c r="GOL42" s="36"/>
      <c r="GOM42" s="36"/>
      <c r="GON42" s="36"/>
      <c r="GOO42" s="36"/>
      <c r="GOP42" s="36"/>
      <c r="GOQ42" s="36"/>
      <c r="GOR42" s="36"/>
      <c r="GOS42" s="35"/>
      <c r="GOT42" s="35"/>
      <c r="GOU42" s="36"/>
      <c r="GOV42" s="36"/>
      <c r="GOW42" s="36"/>
      <c r="GOX42" s="36"/>
      <c r="GOY42" s="36"/>
      <c r="GOZ42" s="36"/>
      <c r="GPA42" s="36"/>
      <c r="GPB42" s="36"/>
      <c r="GPC42" s="36"/>
      <c r="GPD42" s="36"/>
      <c r="GPE42" s="36"/>
      <c r="GPF42" s="36"/>
      <c r="GPG42" s="36"/>
      <c r="GPH42" s="36"/>
      <c r="GPI42" s="36"/>
      <c r="GPJ42" s="36"/>
      <c r="GPK42" s="36"/>
      <c r="GPL42" s="36"/>
      <c r="GPM42" s="36"/>
      <c r="GPN42" s="36"/>
      <c r="GPO42" s="36"/>
      <c r="GPP42" s="36"/>
      <c r="GPQ42" s="35"/>
      <c r="GPR42" s="35"/>
      <c r="GPS42" s="36"/>
      <c r="GPT42" s="36"/>
      <c r="GPU42" s="36"/>
      <c r="GPV42" s="36"/>
      <c r="GPW42" s="36"/>
      <c r="GPX42" s="36"/>
      <c r="GPY42" s="36"/>
      <c r="GPZ42" s="36"/>
      <c r="GQA42" s="36"/>
      <c r="GQB42" s="36"/>
      <c r="GQC42" s="36"/>
      <c r="GQD42" s="36"/>
      <c r="GQE42" s="36"/>
      <c r="GQF42" s="36"/>
      <c r="GQG42" s="36"/>
      <c r="GQH42" s="36"/>
      <c r="GQI42" s="36"/>
      <c r="GQJ42" s="36"/>
      <c r="GQK42" s="36"/>
      <c r="GQL42" s="36"/>
      <c r="GQM42" s="36"/>
      <c r="GQN42" s="36"/>
      <c r="GQO42" s="35"/>
      <c r="GQP42" s="35"/>
      <c r="GQQ42" s="36"/>
      <c r="GQR42" s="36"/>
      <c r="GQS42" s="36"/>
      <c r="GQT42" s="36"/>
      <c r="GQU42" s="36"/>
      <c r="GQV42" s="36"/>
      <c r="GQW42" s="36"/>
      <c r="GQX42" s="36"/>
      <c r="GQY42" s="36"/>
      <c r="GQZ42" s="36"/>
      <c r="GRA42" s="36"/>
      <c r="GRB42" s="36"/>
      <c r="GRC42" s="36"/>
      <c r="GRD42" s="36"/>
      <c r="GRE42" s="36"/>
      <c r="GRF42" s="36"/>
      <c r="GRG42" s="36"/>
      <c r="GRH42" s="36"/>
      <c r="GRI42" s="36"/>
      <c r="GRJ42" s="36"/>
      <c r="GRK42" s="36"/>
      <c r="GRL42" s="36"/>
      <c r="GRM42" s="35"/>
      <c r="GRN42" s="35"/>
      <c r="GRO42" s="36"/>
      <c r="GRP42" s="36"/>
      <c r="GRQ42" s="36"/>
      <c r="GRR42" s="36"/>
      <c r="GRS42" s="36"/>
      <c r="GRT42" s="36"/>
      <c r="GRU42" s="36"/>
      <c r="GRV42" s="36"/>
      <c r="GRW42" s="36"/>
      <c r="GRX42" s="36"/>
      <c r="GRY42" s="36"/>
      <c r="GRZ42" s="36"/>
      <c r="GSA42" s="36"/>
      <c r="GSB42" s="36"/>
      <c r="GSC42" s="36"/>
      <c r="GSD42" s="36"/>
      <c r="GSE42" s="36"/>
      <c r="GSF42" s="36"/>
      <c r="GSG42" s="36"/>
      <c r="GSH42" s="36"/>
      <c r="GSI42" s="36"/>
      <c r="GSJ42" s="36"/>
      <c r="GSK42" s="35"/>
      <c r="GSL42" s="35"/>
      <c r="GSM42" s="36"/>
      <c r="GSN42" s="36"/>
      <c r="GSO42" s="36"/>
      <c r="GSP42" s="36"/>
      <c r="GSQ42" s="36"/>
      <c r="GSR42" s="36"/>
      <c r="GSS42" s="36"/>
      <c r="GST42" s="36"/>
      <c r="GSU42" s="36"/>
      <c r="GSV42" s="36"/>
      <c r="GSW42" s="36"/>
      <c r="GSX42" s="36"/>
      <c r="GSY42" s="36"/>
      <c r="GSZ42" s="36"/>
      <c r="GTA42" s="36"/>
      <c r="GTB42" s="36"/>
      <c r="GTC42" s="36"/>
      <c r="GTD42" s="36"/>
      <c r="GTE42" s="36"/>
      <c r="GTF42" s="36"/>
      <c r="GTG42" s="36"/>
      <c r="GTH42" s="36"/>
      <c r="GTI42" s="35"/>
      <c r="GTJ42" s="35"/>
      <c r="GTK42" s="36"/>
      <c r="GTL42" s="36"/>
      <c r="GTM42" s="36"/>
      <c r="GTN42" s="36"/>
      <c r="GTO42" s="36"/>
      <c r="GTP42" s="36"/>
      <c r="GTQ42" s="36"/>
      <c r="GTR42" s="36"/>
      <c r="GTS42" s="36"/>
      <c r="GTT42" s="36"/>
      <c r="GTU42" s="36"/>
      <c r="GTV42" s="36"/>
      <c r="GTW42" s="36"/>
      <c r="GTX42" s="36"/>
      <c r="GTY42" s="36"/>
      <c r="GTZ42" s="36"/>
      <c r="GUA42" s="36"/>
      <c r="GUB42" s="36"/>
      <c r="GUC42" s="36"/>
      <c r="GUD42" s="36"/>
      <c r="GUE42" s="36"/>
      <c r="GUF42" s="36"/>
      <c r="GUG42" s="35"/>
      <c r="GUH42" s="35"/>
      <c r="GUI42" s="36"/>
      <c r="GUJ42" s="36"/>
      <c r="GUK42" s="36"/>
      <c r="GUL42" s="36"/>
      <c r="GUM42" s="36"/>
      <c r="GUN42" s="36"/>
      <c r="GUO42" s="36"/>
      <c r="GUP42" s="36"/>
      <c r="GUQ42" s="36"/>
      <c r="GUR42" s="36"/>
      <c r="GUS42" s="36"/>
      <c r="GUT42" s="36"/>
      <c r="GUU42" s="36"/>
      <c r="GUV42" s="36"/>
      <c r="GUW42" s="36"/>
      <c r="GUX42" s="36"/>
      <c r="GUY42" s="36"/>
      <c r="GUZ42" s="36"/>
      <c r="GVA42" s="36"/>
      <c r="GVB42" s="36"/>
      <c r="GVC42" s="36"/>
      <c r="GVD42" s="36"/>
      <c r="GVE42" s="35"/>
      <c r="GVF42" s="35"/>
      <c r="GVG42" s="36"/>
      <c r="GVH42" s="36"/>
      <c r="GVI42" s="36"/>
      <c r="GVJ42" s="36"/>
      <c r="GVK42" s="36"/>
      <c r="GVL42" s="36"/>
      <c r="GVM42" s="36"/>
      <c r="GVN42" s="36"/>
      <c r="GVO42" s="36"/>
      <c r="GVP42" s="36"/>
      <c r="GVQ42" s="36"/>
      <c r="GVR42" s="36"/>
      <c r="GVS42" s="36"/>
      <c r="GVT42" s="36"/>
      <c r="GVU42" s="36"/>
      <c r="GVV42" s="36"/>
      <c r="GVW42" s="36"/>
      <c r="GVX42" s="36"/>
      <c r="GVY42" s="36"/>
      <c r="GVZ42" s="36"/>
      <c r="GWA42" s="36"/>
      <c r="GWB42" s="36"/>
      <c r="GWC42" s="35"/>
      <c r="GWD42" s="35"/>
      <c r="GWE42" s="36"/>
      <c r="GWF42" s="36"/>
      <c r="GWG42" s="36"/>
      <c r="GWH42" s="36"/>
      <c r="GWI42" s="36"/>
      <c r="GWJ42" s="36"/>
      <c r="GWK42" s="36"/>
      <c r="GWL42" s="36"/>
      <c r="GWM42" s="36"/>
      <c r="GWN42" s="36"/>
      <c r="GWO42" s="36"/>
      <c r="GWP42" s="36"/>
      <c r="GWQ42" s="36"/>
      <c r="GWR42" s="36"/>
      <c r="GWS42" s="36"/>
      <c r="GWT42" s="36"/>
      <c r="GWU42" s="36"/>
      <c r="GWV42" s="36"/>
      <c r="GWW42" s="36"/>
      <c r="GWX42" s="36"/>
      <c r="GWY42" s="36"/>
      <c r="GWZ42" s="36"/>
      <c r="GXA42" s="35"/>
      <c r="GXB42" s="35"/>
      <c r="GXC42" s="36"/>
      <c r="GXD42" s="36"/>
      <c r="GXE42" s="36"/>
      <c r="GXF42" s="36"/>
      <c r="GXG42" s="36"/>
      <c r="GXH42" s="36"/>
      <c r="GXI42" s="36"/>
      <c r="GXJ42" s="36"/>
      <c r="GXK42" s="36"/>
      <c r="GXL42" s="36"/>
      <c r="GXM42" s="36"/>
      <c r="GXN42" s="36"/>
      <c r="GXO42" s="36"/>
      <c r="GXP42" s="36"/>
      <c r="GXQ42" s="36"/>
      <c r="GXR42" s="36"/>
      <c r="GXS42" s="36"/>
      <c r="GXT42" s="36"/>
      <c r="GXU42" s="36"/>
      <c r="GXV42" s="36"/>
      <c r="GXW42" s="36"/>
      <c r="GXX42" s="36"/>
      <c r="GXY42" s="35"/>
      <c r="GXZ42" s="35"/>
      <c r="GYA42" s="36"/>
      <c r="GYB42" s="36"/>
      <c r="GYC42" s="36"/>
      <c r="GYD42" s="36"/>
      <c r="GYE42" s="36"/>
      <c r="GYF42" s="36"/>
      <c r="GYG42" s="36"/>
      <c r="GYH42" s="36"/>
      <c r="GYI42" s="36"/>
      <c r="GYJ42" s="36"/>
      <c r="GYK42" s="36"/>
      <c r="GYL42" s="36"/>
      <c r="GYM42" s="36"/>
      <c r="GYN42" s="36"/>
      <c r="GYO42" s="36"/>
      <c r="GYP42" s="36"/>
      <c r="GYQ42" s="36"/>
      <c r="GYR42" s="36"/>
      <c r="GYS42" s="36"/>
      <c r="GYT42" s="36"/>
      <c r="GYU42" s="36"/>
      <c r="GYV42" s="36"/>
      <c r="GYW42" s="35"/>
      <c r="GYX42" s="35"/>
      <c r="GYY42" s="36"/>
      <c r="GYZ42" s="36"/>
      <c r="GZA42" s="36"/>
      <c r="GZB42" s="36"/>
      <c r="GZC42" s="36"/>
      <c r="GZD42" s="36"/>
      <c r="GZE42" s="36"/>
      <c r="GZF42" s="36"/>
      <c r="GZG42" s="36"/>
      <c r="GZH42" s="36"/>
      <c r="GZI42" s="36"/>
      <c r="GZJ42" s="36"/>
      <c r="GZK42" s="36"/>
      <c r="GZL42" s="36"/>
      <c r="GZM42" s="36"/>
      <c r="GZN42" s="36"/>
      <c r="GZO42" s="36"/>
      <c r="GZP42" s="36"/>
      <c r="GZQ42" s="36"/>
      <c r="GZR42" s="36"/>
      <c r="GZS42" s="36"/>
      <c r="GZT42" s="36"/>
      <c r="GZU42" s="35"/>
      <c r="GZV42" s="35"/>
      <c r="GZW42" s="36"/>
      <c r="GZX42" s="36"/>
      <c r="GZY42" s="36"/>
      <c r="GZZ42" s="36"/>
      <c r="HAA42" s="36"/>
      <c r="HAB42" s="36"/>
      <c r="HAC42" s="36"/>
      <c r="HAD42" s="36"/>
      <c r="HAE42" s="36"/>
      <c r="HAF42" s="36"/>
      <c r="HAG42" s="36"/>
      <c r="HAH42" s="36"/>
      <c r="HAI42" s="36"/>
      <c r="HAJ42" s="36"/>
      <c r="HAK42" s="36"/>
      <c r="HAL42" s="36"/>
      <c r="HAM42" s="36"/>
      <c r="HAN42" s="36"/>
      <c r="HAO42" s="36"/>
      <c r="HAP42" s="36"/>
      <c r="HAQ42" s="36"/>
      <c r="HAR42" s="36"/>
      <c r="HAS42" s="35"/>
      <c r="HAT42" s="35"/>
      <c r="HAU42" s="36"/>
      <c r="HAV42" s="36"/>
      <c r="HAW42" s="36"/>
      <c r="HAX42" s="36"/>
      <c r="HAY42" s="36"/>
      <c r="HAZ42" s="36"/>
      <c r="HBA42" s="36"/>
      <c r="HBB42" s="36"/>
      <c r="HBC42" s="36"/>
      <c r="HBD42" s="36"/>
      <c r="HBE42" s="36"/>
      <c r="HBF42" s="36"/>
      <c r="HBG42" s="36"/>
      <c r="HBH42" s="36"/>
      <c r="HBI42" s="36"/>
      <c r="HBJ42" s="36"/>
      <c r="HBK42" s="36"/>
      <c r="HBL42" s="36"/>
      <c r="HBM42" s="36"/>
      <c r="HBN42" s="36"/>
      <c r="HBO42" s="36"/>
      <c r="HBP42" s="36"/>
      <c r="HBQ42" s="35"/>
      <c r="HBR42" s="35"/>
      <c r="HBS42" s="36"/>
      <c r="HBT42" s="36"/>
      <c r="HBU42" s="36"/>
      <c r="HBV42" s="36"/>
      <c r="HBW42" s="36"/>
      <c r="HBX42" s="36"/>
      <c r="HBY42" s="36"/>
      <c r="HBZ42" s="36"/>
      <c r="HCA42" s="36"/>
      <c r="HCB42" s="36"/>
      <c r="HCC42" s="36"/>
      <c r="HCD42" s="36"/>
      <c r="HCE42" s="36"/>
      <c r="HCF42" s="36"/>
      <c r="HCG42" s="36"/>
      <c r="HCH42" s="36"/>
      <c r="HCI42" s="36"/>
      <c r="HCJ42" s="36"/>
      <c r="HCK42" s="36"/>
      <c r="HCL42" s="36"/>
      <c r="HCM42" s="36"/>
      <c r="HCN42" s="36"/>
      <c r="HCO42" s="35"/>
      <c r="HCP42" s="35"/>
      <c r="HCQ42" s="36"/>
      <c r="HCR42" s="36"/>
      <c r="HCS42" s="36"/>
      <c r="HCT42" s="36"/>
      <c r="HCU42" s="36"/>
      <c r="HCV42" s="36"/>
      <c r="HCW42" s="36"/>
      <c r="HCX42" s="36"/>
      <c r="HCY42" s="36"/>
      <c r="HCZ42" s="36"/>
      <c r="HDA42" s="36"/>
      <c r="HDB42" s="36"/>
      <c r="HDC42" s="36"/>
      <c r="HDD42" s="36"/>
      <c r="HDE42" s="36"/>
      <c r="HDF42" s="36"/>
      <c r="HDG42" s="36"/>
      <c r="HDH42" s="36"/>
      <c r="HDI42" s="36"/>
      <c r="HDJ42" s="36"/>
      <c r="HDK42" s="36"/>
      <c r="HDL42" s="36"/>
      <c r="HDM42" s="35"/>
      <c r="HDN42" s="35"/>
      <c r="HDO42" s="36"/>
      <c r="HDP42" s="36"/>
      <c r="HDQ42" s="36"/>
      <c r="HDR42" s="36"/>
      <c r="HDS42" s="36"/>
      <c r="HDT42" s="36"/>
      <c r="HDU42" s="36"/>
      <c r="HDV42" s="36"/>
      <c r="HDW42" s="36"/>
      <c r="HDX42" s="36"/>
      <c r="HDY42" s="36"/>
      <c r="HDZ42" s="36"/>
      <c r="HEA42" s="36"/>
      <c r="HEB42" s="36"/>
      <c r="HEC42" s="36"/>
      <c r="HED42" s="36"/>
      <c r="HEE42" s="36"/>
      <c r="HEF42" s="36"/>
      <c r="HEG42" s="36"/>
      <c r="HEH42" s="36"/>
      <c r="HEI42" s="36"/>
      <c r="HEJ42" s="36"/>
      <c r="HEK42" s="35"/>
      <c r="HEL42" s="35"/>
      <c r="HEM42" s="36"/>
      <c r="HEN42" s="36"/>
      <c r="HEO42" s="36"/>
      <c r="HEP42" s="36"/>
      <c r="HEQ42" s="36"/>
      <c r="HER42" s="36"/>
      <c r="HES42" s="36"/>
      <c r="HET42" s="36"/>
      <c r="HEU42" s="36"/>
      <c r="HEV42" s="36"/>
      <c r="HEW42" s="36"/>
      <c r="HEX42" s="36"/>
      <c r="HEY42" s="36"/>
      <c r="HEZ42" s="36"/>
      <c r="HFA42" s="36"/>
      <c r="HFB42" s="36"/>
      <c r="HFC42" s="36"/>
      <c r="HFD42" s="36"/>
      <c r="HFE42" s="36"/>
      <c r="HFF42" s="36"/>
      <c r="HFG42" s="36"/>
      <c r="HFH42" s="36"/>
      <c r="HFI42" s="35"/>
      <c r="HFJ42" s="35"/>
      <c r="HFK42" s="36"/>
      <c r="HFL42" s="36"/>
      <c r="HFM42" s="36"/>
      <c r="HFN42" s="36"/>
      <c r="HFO42" s="36"/>
      <c r="HFP42" s="36"/>
      <c r="HFQ42" s="36"/>
      <c r="HFR42" s="36"/>
      <c r="HFS42" s="36"/>
      <c r="HFT42" s="36"/>
      <c r="HFU42" s="36"/>
      <c r="HFV42" s="36"/>
      <c r="HFW42" s="36"/>
      <c r="HFX42" s="36"/>
      <c r="HFY42" s="36"/>
      <c r="HFZ42" s="36"/>
      <c r="HGA42" s="36"/>
      <c r="HGB42" s="36"/>
      <c r="HGC42" s="36"/>
      <c r="HGD42" s="36"/>
      <c r="HGE42" s="36"/>
      <c r="HGF42" s="36"/>
      <c r="HGG42" s="35"/>
      <c r="HGH42" s="35"/>
      <c r="HGI42" s="36"/>
      <c r="HGJ42" s="36"/>
      <c r="HGK42" s="36"/>
      <c r="HGL42" s="36"/>
      <c r="HGM42" s="36"/>
      <c r="HGN42" s="36"/>
      <c r="HGO42" s="36"/>
      <c r="HGP42" s="36"/>
      <c r="HGQ42" s="36"/>
      <c r="HGR42" s="36"/>
      <c r="HGS42" s="36"/>
      <c r="HGT42" s="36"/>
      <c r="HGU42" s="36"/>
      <c r="HGV42" s="36"/>
      <c r="HGW42" s="36"/>
      <c r="HGX42" s="36"/>
      <c r="HGY42" s="36"/>
      <c r="HGZ42" s="36"/>
      <c r="HHA42" s="36"/>
      <c r="HHB42" s="36"/>
      <c r="HHC42" s="36"/>
      <c r="HHD42" s="36"/>
      <c r="HHE42" s="35"/>
      <c r="HHF42" s="35"/>
      <c r="HHG42" s="36"/>
      <c r="HHH42" s="36"/>
      <c r="HHI42" s="36"/>
      <c r="HHJ42" s="36"/>
      <c r="HHK42" s="36"/>
      <c r="HHL42" s="36"/>
      <c r="HHM42" s="36"/>
      <c r="HHN42" s="36"/>
      <c r="HHO42" s="36"/>
      <c r="HHP42" s="36"/>
      <c r="HHQ42" s="36"/>
      <c r="HHR42" s="36"/>
      <c r="HHS42" s="36"/>
      <c r="HHT42" s="36"/>
      <c r="HHU42" s="36"/>
      <c r="HHV42" s="36"/>
      <c r="HHW42" s="36"/>
      <c r="HHX42" s="36"/>
      <c r="HHY42" s="36"/>
      <c r="HHZ42" s="36"/>
      <c r="HIA42" s="36"/>
      <c r="HIB42" s="36"/>
      <c r="HIC42" s="35"/>
      <c r="HID42" s="35"/>
      <c r="HIE42" s="36"/>
      <c r="HIF42" s="36"/>
      <c r="HIG42" s="36"/>
      <c r="HIH42" s="36"/>
      <c r="HII42" s="36"/>
      <c r="HIJ42" s="36"/>
      <c r="HIK42" s="36"/>
      <c r="HIL42" s="36"/>
      <c r="HIM42" s="36"/>
      <c r="HIN42" s="36"/>
      <c r="HIO42" s="36"/>
      <c r="HIP42" s="36"/>
      <c r="HIQ42" s="36"/>
      <c r="HIR42" s="36"/>
      <c r="HIS42" s="36"/>
      <c r="HIT42" s="36"/>
      <c r="HIU42" s="36"/>
      <c r="HIV42" s="36"/>
      <c r="HIW42" s="36"/>
      <c r="HIX42" s="36"/>
      <c r="HIY42" s="36"/>
      <c r="HIZ42" s="36"/>
      <c r="HJA42" s="35"/>
      <c r="HJB42" s="35"/>
      <c r="HJC42" s="36"/>
      <c r="HJD42" s="36"/>
      <c r="HJE42" s="36"/>
      <c r="HJF42" s="36"/>
      <c r="HJG42" s="36"/>
      <c r="HJH42" s="36"/>
      <c r="HJI42" s="36"/>
      <c r="HJJ42" s="36"/>
      <c r="HJK42" s="36"/>
      <c r="HJL42" s="36"/>
      <c r="HJM42" s="36"/>
      <c r="HJN42" s="36"/>
      <c r="HJO42" s="36"/>
      <c r="HJP42" s="36"/>
      <c r="HJQ42" s="36"/>
      <c r="HJR42" s="36"/>
      <c r="HJS42" s="36"/>
      <c r="HJT42" s="36"/>
      <c r="HJU42" s="36"/>
      <c r="HJV42" s="36"/>
      <c r="HJW42" s="36"/>
      <c r="HJX42" s="36"/>
      <c r="HJY42" s="35"/>
      <c r="HJZ42" s="35"/>
      <c r="HKA42" s="36"/>
      <c r="HKB42" s="36"/>
      <c r="HKC42" s="36"/>
      <c r="HKD42" s="36"/>
      <c r="HKE42" s="36"/>
      <c r="HKF42" s="36"/>
      <c r="HKG42" s="36"/>
      <c r="HKH42" s="36"/>
      <c r="HKI42" s="36"/>
      <c r="HKJ42" s="36"/>
      <c r="HKK42" s="36"/>
      <c r="HKL42" s="36"/>
      <c r="HKM42" s="36"/>
      <c r="HKN42" s="36"/>
      <c r="HKO42" s="36"/>
      <c r="HKP42" s="36"/>
      <c r="HKQ42" s="36"/>
      <c r="HKR42" s="36"/>
      <c r="HKS42" s="36"/>
      <c r="HKT42" s="36"/>
      <c r="HKU42" s="36"/>
      <c r="HKV42" s="36"/>
      <c r="HKW42" s="35"/>
      <c r="HKX42" s="35"/>
      <c r="HKY42" s="36"/>
      <c r="HKZ42" s="36"/>
      <c r="HLA42" s="36"/>
      <c r="HLB42" s="36"/>
      <c r="HLC42" s="36"/>
      <c r="HLD42" s="36"/>
      <c r="HLE42" s="36"/>
      <c r="HLF42" s="36"/>
      <c r="HLG42" s="36"/>
      <c r="HLH42" s="36"/>
      <c r="HLI42" s="36"/>
      <c r="HLJ42" s="36"/>
      <c r="HLK42" s="36"/>
      <c r="HLL42" s="36"/>
      <c r="HLM42" s="36"/>
      <c r="HLN42" s="36"/>
      <c r="HLO42" s="36"/>
      <c r="HLP42" s="36"/>
      <c r="HLQ42" s="36"/>
      <c r="HLR42" s="36"/>
      <c r="HLS42" s="36"/>
      <c r="HLT42" s="36"/>
      <c r="HLU42" s="35"/>
      <c r="HLV42" s="35"/>
      <c r="HLW42" s="36"/>
      <c r="HLX42" s="36"/>
      <c r="HLY42" s="36"/>
      <c r="HLZ42" s="36"/>
      <c r="HMA42" s="36"/>
      <c r="HMB42" s="36"/>
      <c r="HMC42" s="36"/>
      <c r="HMD42" s="36"/>
      <c r="HME42" s="36"/>
      <c r="HMF42" s="36"/>
      <c r="HMG42" s="36"/>
      <c r="HMH42" s="36"/>
      <c r="HMI42" s="36"/>
      <c r="HMJ42" s="36"/>
      <c r="HMK42" s="36"/>
      <c r="HML42" s="36"/>
      <c r="HMM42" s="36"/>
      <c r="HMN42" s="36"/>
      <c r="HMO42" s="36"/>
      <c r="HMP42" s="36"/>
      <c r="HMQ42" s="36"/>
      <c r="HMR42" s="36"/>
      <c r="HMS42" s="35"/>
      <c r="HMT42" s="35"/>
      <c r="HMU42" s="36"/>
      <c r="HMV42" s="36"/>
      <c r="HMW42" s="36"/>
      <c r="HMX42" s="36"/>
      <c r="HMY42" s="36"/>
      <c r="HMZ42" s="36"/>
      <c r="HNA42" s="36"/>
      <c r="HNB42" s="36"/>
      <c r="HNC42" s="36"/>
      <c r="HND42" s="36"/>
      <c r="HNE42" s="36"/>
      <c r="HNF42" s="36"/>
      <c r="HNG42" s="36"/>
      <c r="HNH42" s="36"/>
      <c r="HNI42" s="36"/>
      <c r="HNJ42" s="36"/>
      <c r="HNK42" s="36"/>
      <c r="HNL42" s="36"/>
      <c r="HNM42" s="36"/>
      <c r="HNN42" s="36"/>
      <c r="HNO42" s="36"/>
      <c r="HNP42" s="36"/>
      <c r="HNQ42" s="35"/>
      <c r="HNR42" s="35"/>
      <c r="HNS42" s="36"/>
      <c r="HNT42" s="36"/>
      <c r="HNU42" s="36"/>
      <c r="HNV42" s="36"/>
      <c r="HNW42" s="36"/>
      <c r="HNX42" s="36"/>
      <c r="HNY42" s="36"/>
      <c r="HNZ42" s="36"/>
      <c r="HOA42" s="36"/>
      <c r="HOB42" s="36"/>
      <c r="HOC42" s="36"/>
      <c r="HOD42" s="36"/>
      <c r="HOE42" s="36"/>
      <c r="HOF42" s="36"/>
      <c r="HOG42" s="36"/>
      <c r="HOH42" s="36"/>
      <c r="HOI42" s="36"/>
      <c r="HOJ42" s="36"/>
      <c r="HOK42" s="36"/>
      <c r="HOL42" s="36"/>
      <c r="HOM42" s="36"/>
      <c r="HON42" s="36"/>
      <c r="HOO42" s="35"/>
      <c r="HOP42" s="35"/>
      <c r="HOQ42" s="36"/>
      <c r="HOR42" s="36"/>
      <c r="HOS42" s="36"/>
      <c r="HOT42" s="36"/>
      <c r="HOU42" s="36"/>
      <c r="HOV42" s="36"/>
      <c r="HOW42" s="36"/>
      <c r="HOX42" s="36"/>
      <c r="HOY42" s="36"/>
      <c r="HOZ42" s="36"/>
      <c r="HPA42" s="36"/>
      <c r="HPB42" s="36"/>
      <c r="HPC42" s="36"/>
      <c r="HPD42" s="36"/>
      <c r="HPE42" s="36"/>
      <c r="HPF42" s="36"/>
      <c r="HPG42" s="36"/>
      <c r="HPH42" s="36"/>
      <c r="HPI42" s="36"/>
      <c r="HPJ42" s="36"/>
      <c r="HPK42" s="36"/>
      <c r="HPL42" s="36"/>
      <c r="HPM42" s="35"/>
      <c r="HPN42" s="35"/>
      <c r="HPO42" s="36"/>
      <c r="HPP42" s="36"/>
      <c r="HPQ42" s="36"/>
      <c r="HPR42" s="36"/>
      <c r="HPS42" s="36"/>
      <c r="HPT42" s="36"/>
      <c r="HPU42" s="36"/>
      <c r="HPV42" s="36"/>
      <c r="HPW42" s="36"/>
      <c r="HPX42" s="36"/>
      <c r="HPY42" s="36"/>
      <c r="HPZ42" s="36"/>
      <c r="HQA42" s="36"/>
      <c r="HQB42" s="36"/>
      <c r="HQC42" s="36"/>
      <c r="HQD42" s="36"/>
      <c r="HQE42" s="36"/>
      <c r="HQF42" s="36"/>
      <c r="HQG42" s="36"/>
      <c r="HQH42" s="36"/>
      <c r="HQI42" s="36"/>
      <c r="HQJ42" s="36"/>
      <c r="HQK42" s="35"/>
      <c r="HQL42" s="35"/>
      <c r="HQM42" s="36"/>
      <c r="HQN42" s="36"/>
      <c r="HQO42" s="36"/>
      <c r="HQP42" s="36"/>
      <c r="HQQ42" s="36"/>
      <c r="HQR42" s="36"/>
      <c r="HQS42" s="36"/>
      <c r="HQT42" s="36"/>
      <c r="HQU42" s="36"/>
      <c r="HQV42" s="36"/>
      <c r="HQW42" s="36"/>
      <c r="HQX42" s="36"/>
      <c r="HQY42" s="36"/>
      <c r="HQZ42" s="36"/>
      <c r="HRA42" s="36"/>
      <c r="HRB42" s="36"/>
      <c r="HRC42" s="36"/>
      <c r="HRD42" s="36"/>
      <c r="HRE42" s="36"/>
      <c r="HRF42" s="36"/>
      <c r="HRG42" s="36"/>
      <c r="HRH42" s="36"/>
      <c r="HRI42" s="35"/>
      <c r="HRJ42" s="35"/>
      <c r="HRK42" s="36"/>
      <c r="HRL42" s="36"/>
      <c r="HRM42" s="36"/>
      <c r="HRN42" s="36"/>
      <c r="HRO42" s="36"/>
      <c r="HRP42" s="36"/>
      <c r="HRQ42" s="36"/>
      <c r="HRR42" s="36"/>
      <c r="HRS42" s="36"/>
      <c r="HRT42" s="36"/>
      <c r="HRU42" s="36"/>
      <c r="HRV42" s="36"/>
      <c r="HRW42" s="36"/>
      <c r="HRX42" s="36"/>
      <c r="HRY42" s="36"/>
      <c r="HRZ42" s="36"/>
      <c r="HSA42" s="36"/>
      <c r="HSB42" s="36"/>
      <c r="HSC42" s="36"/>
      <c r="HSD42" s="36"/>
      <c r="HSE42" s="36"/>
      <c r="HSF42" s="36"/>
      <c r="HSG42" s="35"/>
      <c r="HSH42" s="35"/>
      <c r="HSI42" s="36"/>
      <c r="HSJ42" s="36"/>
      <c r="HSK42" s="36"/>
      <c r="HSL42" s="36"/>
      <c r="HSM42" s="36"/>
      <c r="HSN42" s="36"/>
      <c r="HSO42" s="36"/>
      <c r="HSP42" s="36"/>
      <c r="HSQ42" s="36"/>
      <c r="HSR42" s="36"/>
      <c r="HSS42" s="36"/>
      <c r="HST42" s="36"/>
      <c r="HSU42" s="36"/>
      <c r="HSV42" s="36"/>
      <c r="HSW42" s="36"/>
      <c r="HSX42" s="36"/>
      <c r="HSY42" s="36"/>
      <c r="HSZ42" s="36"/>
      <c r="HTA42" s="36"/>
      <c r="HTB42" s="36"/>
      <c r="HTC42" s="36"/>
      <c r="HTD42" s="36"/>
      <c r="HTE42" s="35"/>
      <c r="HTF42" s="35"/>
      <c r="HTG42" s="36"/>
      <c r="HTH42" s="36"/>
      <c r="HTI42" s="36"/>
      <c r="HTJ42" s="36"/>
      <c r="HTK42" s="36"/>
      <c r="HTL42" s="36"/>
      <c r="HTM42" s="36"/>
      <c r="HTN42" s="36"/>
      <c r="HTO42" s="36"/>
      <c r="HTP42" s="36"/>
      <c r="HTQ42" s="36"/>
      <c r="HTR42" s="36"/>
      <c r="HTS42" s="36"/>
      <c r="HTT42" s="36"/>
      <c r="HTU42" s="36"/>
      <c r="HTV42" s="36"/>
      <c r="HTW42" s="36"/>
      <c r="HTX42" s="36"/>
      <c r="HTY42" s="36"/>
      <c r="HTZ42" s="36"/>
      <c r="HUA42" s="36"/>
      <c r="HUB42" s="36"/>
      <c r="HUC42" s="35"/>
      <c r="HUD42" s="35"/>
      <c r="HUE42" s="36"/>
      <c r="HUF42" s="36"/>
      <c r="HUG42" s="36"/>
      <c r="HUH42" s="36"/>
      <c r="HUI42" s="36"/>
      <c r="HUJ42" s="36"/>
      <c r="HUK42" s="36"/>
      <c r="HUL42" s="36"/>
      <c r="HUM42" s="36"/>
      <c r="HUN42" s="36"/>
      <c r="HUO42" s="36"/>
      <c r="HUP42" s="36"/>
      <c r="HUQ42" s="36"/>
      <c r="HUR42" s="36"/>
      <c r="HUS42" s="36"/>
      <c r="HUT42" s="36"/>
      <c r="HUU42" s="36"/>
      <c r="HUV42" s="36"/>
      <c r="HUW42" s="36"/>
      <c r="HUX42" s="36"/>
      <c r="HUY42" s="36"/>
      <c r="HUZ42" s="36"/>
      <c r="HVA42" s="35"/>
      <c r="HVB42" s="35"/>
      <c r="HVC42" s="36"/>
      <c r="HVD42" s="36"/>
      <c r="HVE42" s="36"/>
      <c r="HVF42" s="36"/>
      <c r="HVG42" s="36"/>
      <c r="HVH42" s="36"/>
      <c r="HVI42" s="36"/>
      <c r="HVJ42" s="36"/>
      <c r="HVK42" s="36"/>
      <c r="HVL42" s="36"/>
      <c r="HVM42" s="36"/>
      <c r="HVN42" s="36"/>
      <c r="HVO42" s="36"/>
      <c r="HVP42" s="36"/>
      <c r="HVQ42" s="36"/>
      <c r="HVR42" s="36"/>
      <c r="HVS42" s="36"/>
      <c r="HVT42" s="36"/>
      <c r="HVU42" s="36"/>
      <c r="HVV42" s="36"/>
      <c r="HVW42" s="36"/>
      <c r="HVX42" s="36"/>
      <c r="HVY42" s="35"/>
      <c r="HVZ42" s="35"/>
      <c r="HWA42" s="36"/>
      <c r="HWB42" s="36"/>
      <c r="HWC42" s="36"/>
      <c r="HWD42" s="36"/>
      <c r="HWE42" s="36"/>
      <c r="HWF42" s="36"/>
      <c r="HWG42" s="36"/>
      <c r="HWH42" s="36"/>
      <c r="HWI42" s="36"/>
      <c r="HWJ42" s="36"/>
      <c r="HWK42" s="36"/>
      <c r="HWL42" s="36"/>
      <c r="HWM42" s="36"/>
      <c r="HWN42" s="36"/>
      <c r="HWO42" s="36"/>
      <c r="HWP42" s="36"/>
      <c r="HWQ42" s="36"/>
      <c r="HWR42" s="36"/>
      <c r="HWS42" s="36"/>
      <c r="HWT42" s="36"/>
      <c r="HWU42" s="36"/>
      <c r="HWV42" s="36"/>
      <c r="HWW42" s="35"/>
      <c r="HWX42" s="35"/>
      <c r="HWY42" s="36"/>
      <c r="HWZ42" s="36"/>
      <c r="HXA42" s="36"/>
      <c r="HXB42" s="36"/>
      <c r="HXC42" s="36"/>
      <c r="HXD42" s="36"/>
      <c r="HXE42" s="36"/>
      <c r="HXF42" s="36"/>
      <c r="HXG42" s="36"/>
      <c r="HXH42" s="36"/>
      <c r="HXI42" s="36"/>
      <c r="HXJ42" s="36"/>
      <c r="HXK42" s="36"/>
      <c r="HXL42" s="36"/>
      <c r="HXM42" s="36"/>
      <c r="HXN42" s="36"/>
      <c r="HXO42" s="36"/>
      <c r="HXP42" s="36"/>
      <c r="HXQ42" s="36"/>
      <c r="HXR42" s="36"/>
      <c r="HXS42" s="36"/>
      <c r="HXT42" s="36"/>
      <c r="HXU42" s="35"/>
      <c r="HXV42" s="35"/>
      <c r="HXW42" s="36"/>
      <c r="HXX42" s="36"/>
      <c r="HXY42" s="36"/>
      <c r="HXZ42" s="36"/>
      <c r="HYA42" s="36"/>
      <c r="HYB42" s="36"/>
      <c r="HYC42" s="36"/>
      <c r="HYD42" s="36"/>
      <c r="HYE42" s="36"/>
      <c r="HYF42" s="36"/>
      <c r="HYG42" s="36"/>
      <c r="HYH42" s="36"/>
      <c r="HYI42" s="36"/>
      <c r="HYJ42" s="36"/>
      <c r="HYK42" s="36"/>
      <c r="HYL42" s="36"/>
      <c r="HYM42" s="36"/>
      <c r="HYN42" s="36"/>
      <c r="HYO42" s="36"/>
      <c r="HYP42" s="36"/>
      <c r="HYQ42" s="36"/>
      <c r="HYR42" s="36"/>
      <c r="HYS42" s="35"/>
      <c r="HYT42" s="35"/>
      <c r="HYU42" s="36"/>
      <c r="HYV42" s="36"/>
      <c r="HYW42" s="36"/>
      <c r="HYX42" s="36"/>
      <c r="HYY42" s="36"/>
      <c r="HYZ42" s="36"/>
      <c r="HZA42" s="36"/>
      <c r="HZB42" s="36"/>
      <c r="HZC42" s="36"/>
      <c r="HZD42" s="36"/>
      <c r="HZE42" s="36"/>
      <c r="HZF42" s="36"/>
      <c r="HZG42" s="36"/>
      <c r="HZH42" s="36"/>
      <c r="HZI42" s="36"/>
      <c r="HZJ42" s="36"/>
      <c r="HZK42" s="36"/>
      <c r="HZL42" s="36"/>
      <c r="HZM42" s="36"/>
      <c r="HZN42" s="36"/>
      <c r="HZO42" s="36"/>
      <c r="HZP42" s="36"/>
      <c r="HZQ42" s="35"/>
      <c r="HZR42" s="35"/>
      <c r="HZS42" s="36"/>
      <c r="HZT42" s="36"/>
      <c r="HZU42" s="36"/>
      <c r="HZV42" s="36"/>
      <c r="HZW42" s="36"/>
      <c r="HZX42" s="36"/>
      <c r="HZY42" s="36"/>
      <c r="HZZ42" s="36"/>
      <c r="IAA42" s="36"/>
      <c r="IAB42" s="36"/>
      <c r="IAC42" s="36"/>
      <c r="IAD42" s="36"/>
      <c r="IAE42" s="36"/>
      <c r="IAF42" s="36"/>
      <c r="IAG42" s="36"/>
      <c r="IAH42" s="36"/>
      <c r="IAI42" s="36"/>
      <c r="IAJ42" s="36"/>
      <c r="IAK42" s="36"/>
      <c r="IAL42" s="36"/>
      <c r="IAM42" s="36"/>
      <c r="IAN42" s="36"/>
      <c r="IAO42" s="35"/>
      <c r="IAP42" s="35"/>
      <c r="IAQ42" s="36"/>
      <c r="IAR42" s="36"/>
      <c r="IAS42" s="36"/>
      <c r="IAT42" s="36"/>
      <c r="IAU42" s="36"/>
      <c r="IAV42" s="36"/>
      <c r="IAW42" s="36"/>
      <c r="IAX42" s="36"/>
      <c r="IAY42" s="36"/>
      <c r="IAZ42" s="36"/>
      <c r="IBA42" s="36"/>
      <c r="IBB42" s="36"/>
      <c r="IBC42" s="36"/>
      <c r="IBD42" s="36"/>
      <c r="IBE42" s="36"/>
      <c r="IBF42" s="36"/>
      <c r="IBG42" s="36"/>
      <c r="IBH42" s="36"/>
      <c r="IBI42" s="36"/>
      <c r="IBJ42" s="36"/>
      <c r="IBK42" s="36"/>
      <c r="IBL42" s="36"/>
      <c r="IBM42" s="35"/>
      <c r="IBN42" s="35"/>
      <c r="IBO42" s="36"/>
      <c r="IBP42" s="36"/>
      <c r="IBQ42" s="36"/>
      <c r="IBR42" s="36"/>
      <c r="IBS42" s="36"/>
      <c r="IBT42" s="36"/>
      <c r="IBU42" s="36"/>
      <c r="IBV42" s="36"/>
      <c r="IBW42" s="36"/>
      <c r="IBX42" s="36"/>
      <c r="IBY42" s="36"/>
      <c r="IBZ42" s="36"/>
      <c r="ICA42" s="36"/>
      <c r="ICB42" s="36"/>
      <c r="ICC42" s="36"/>
      <c r="ICD42" s="36"/>
      <c r="ICE42" s="36"/>
      <c r="ICF42" s="36"/>
      <c r="ICG42" s="36"/>
      <c r="ICH42" s="36"/>
      <c r="ICI42" s="36"/>
      <c r="ICJ42" s="36"/>
      <c r="ICK42" s="35"/>
      <c r="ICL42" s="35"/>
      <c r="ICM42" s="36"/>
      <c r="ICN42" s="36"/>
      <c r="ICO42" s="36"/>
      <c r="ICP42" s="36"/>
      <c r="ICQ42" s="36"/>
      <c r="ICR42" s="36"/>
      <c r="ICS42" s="36"/>
      <c r="ICT42" s="36"/>
      <c r="ICU42" s="36"/>
      <c r="ICV42" s="36"/>
      <c r="ICW42" s="36"/>
      <c r="ICX42" s="36"/>
      <c r="ICY42" s="36"/>
      <c r="ICZ42" s="36"/>
      <c r="IDA42" s="36"/>
      <c r="IDB42" s="36"/>
      <c r="IDC42" s="36"/>
      <c r="IDD42" s="36"/>
      <c r="IDE42" s="36"/>
      <c r="IDF42" s="36"/>
      <c r="IDG42" s="36"/>
      <c r="IDH42" s="36"/>
      <c r="IDI42" s="35"/>
      <c r="IDJ42" s="35"/>
      <c r="IDK42" s="36"/>
      <c r="IDL42" s="36"/>
      <c r="IDM42" s="36"/>
      <c r="IDN42" s="36"/>
      <c r="IDO42" s="36"/>
      <c r="IDP42" s="36"/>
      <c r="IDQ42" s="36"/>
      <c r="IDR42" s="36"/>
      <c r="IDS42" s="36"/>
      <c r="IDT42" s="36"/>
      <c r="IDU42" s="36"/>
      <c r="IDV42" s="36"/>
      <c r="IDW42" s="36"/>
      <c r="IDX42" s="36"/>
      <c r="IDY42" s="36"/>
      <c r="IDZ42" s="36"/>
      <c r="IEA42" s="36"/>
      <c r="IEB42" s="36"/>
      <c r="IEC42" s="36"/>
      <c r="IED42" s="36"/>
      <c r="IEE42" s="36"/>
      <c r="IEF42" s="36"/>
      <c r="IEG42" s="35"/>
      <c r="IEH42" s="35"/>
      <c r="IEI42" s="36"/>
      <c r="IEJ42" s="36"/>
      <c r="IEK42" s="36"/>
      <c r="IEL42" s="36"/>
      <c r="IEM42" s="36"/>
      <c r="IEN42" s="36"/>
      <c r="IEO42" s="36"/>
      <c r="IEP42" s="36"/>
      <c r="IEQ42" s="36"/>
      <c r="IER42" s="36"/>
      <c r="IES42" s="36"/>
      <c r="IET42" s="36"/>
      <c r="IEU42" s="36"/>
      <c r="IEV42" s="36"/>
      <c r="IEW42" s="36"/>
      <c r="IEX42" s="36"/>
      <c r="IEY42" s="36"/>
      <c r="IEZ42" s="36"/>
      <c r="IFA42" s="36"/>
      <c r="IFB42" s="36"/>
      <c r="IFC42" s="36"/>
      <c r="IFD42" s="36"/>
      <c r="IFE42" s="35"/>
      <c r="IFF42" s="35"/>
      <c r="IFG42" s="36"/>
      <c r="IFH42" s="36"/>
      <c r="IFI42" s="36"/>
      <c r="IFJ42" s="36"/>
      <c r="IFK42" s="36"/>
      <c r="IFL42" s="36"/>
      <c r="IFM42" s="36"/>
      <c r="IFN42" s="36"/>
      <c r="IFO42" s="36"/>
      <c r="IFP42" s="36"/>
      <c r="IFQ42" s="36"/>
      <c r="IFR42" s="36"/>
      <c r="IFS42" s="36"/>
      <c r="IFT42" s="36"/>
      <c r="IFU42" s="36"/>
      <c r="IFV42" s="36"/>
      <c r="IFW42" s="36"/>
      <c r="IFX42" s="36"/>
      <c r="IFY42" s="36"/>
      <c r="IFZ42" s="36"/>
      <c r="IGA42" s="36"/>
      <c r="IGB42" s="36"/>
      <c r="IGC42" s="35"/>
      <c r="IGD42" s="35"/>
      <c r="IGE42" s="36"/>
      <c r="IGF42" s="36"/>
      <c r="IGG42" s="36"/>
      <c r="IGH42" s="36"/>
      <c r="IGI42" s="36"/>
      <c r="IGJ42" s="36"/>
      <c r="IGK42" s="36"/>
      <c r="IGL42" s="36"/>
      <c r="IGM42" s="36"/>
      <c r="IGN42" s="36"/>
      <c r="IGO42" s="36"/>
      <c r="IGP42" s="36"/>
      <c r="IGQ42" s="36"/>
      <c r="IGR42" s="36"/>
      <c r="IGS42" s="36"/>
      <c r="IGT42" s="36"/>
      <c r="IGU42" s="36"/>
      <c r="IGV42" s="36"/>
      <c r="IGW42" s="36"/>
      <c r="IGX42" s="36"/>
      <c r="IGY42" s="36"/>
      <c r="IGZ42" s="36"/>
      <c r="IHA42" s="35"/>
      <c r="IHB42" s="35"/>
      <c r="IHC42" s="36"/>
      <c r="IHD42" s="36"/>
      <c r="IHE42" s="36"/>
      <c r="IHF42" s="36"/>
      <c r="IHG42" s="36"/>
      <c r="IHH42" s="36"/>
      <c r="IHI42" s="36"/>
      <c r="IHJ42" s="36"/>
      <c r="IHK42" s="36"/>
      <c r="IHL42" s="36"/>
      <c r="IHM42" s="36"/>
      <c r="IHN42" s="36"/>
      <c r="IHO42" s="36"/>
      <c r="IHP42" s="36"/>
      <c r="IHQ42" s="36"/>
      <c r="IHR42" s="36"/>
      <c r="IHS42" s="36"/>
      <c r="IHT42" s="36"/>
      <c r="IHU42" s="36"/>
      <c r="IHV42" s="36"/>
      <c r="IHW42" s="36"/>
      <c r="IHX42" s="36"/>
      <c r="IHY42" s="35"/>
      <c r="IHZ42" s="35"/>
      <c r="IIA42" s="36"/>
      <c r="IIB42" s="36"/>
      <c r="IIC42" s="36"/>
      <c r="IID42" s="36"/>
      <c r="IIE42" s="36"/>
      <c r="IIF42" s="36"/>
      <c r="IIG42" s="36"/>
      <c r="IIH42" s="36"/>
      <c r="III42" s="36"/>
      <c r="IIJ42" s="36"/>
      <c r="IIK42" s="36"/>
      <c r="IIL42" s="36"/>
      <c r="IIM42" s="36"/>
      <c r="IIN42" s="36"/>
      <c r="IIO42" s="36"/>
      <c r="IIP42" s="36"/>
      <c r="IIQ42" s="36"/>
      <c r="IIR42" s="36"/>
      <c r="IIS42" s="36"/>
      <c r="IIT42" s="36"/>
      <c r="IIU42" s="36"/>
      <c r="IIV42" s="36"/>
      <c r="IIW42" s="35"/>
      <c r="IIX42" s="35"/>
      <c r="IIY42" s="36"/>
      <c r="IIZ42" s="36"/>
      <c r="IJA42" s="36"/>
      <c r="IJB42" s="36"/>
      <c r="IJC42" s="36"/>
      <c r="IJD42" s="36"/>
      <c r="IJE42" s="36"/>
      <c r="IJF42" s="36"/>
      <c r="IJG42" s="36"/>
      <c r="IJH42" s="36"/>
      <c r="IJI42" s="36"/>
      <c r="IJJ42" s="36"/>
      <c r="IJK42" s="36"/>
      <c r="IJL42" s="36"/>
      <c r="IJM42" s="36"/>
      <c r="IJN42" s="36"/>
      <c r="IJO42" s="36"/>
      <c r="IJP42" s="36"/>
      <c r="IJQ42" s="36"/>
      <c r="IJR42" s="36"/>
      <c r="IJS42" s="36"/>
      <c r="IJT42" s="36"/>
      <c r="IJU42" s="35"/>
      <c r="IJV42" s="35"/>
      <c r="IJW42" s="36"/>
      <c r="IJX42" s="36"/>
      <c r="IJY42" s="36"/>
      <c r="IJZ42" s="36"/>
      <c r="IKA42" s="36"/>
      <c r="IKB42" s="36"/>
      <c r="IKC42" s="36"/>
      <c r="IKD42" s="36"/>
      <c r="IKE42" s="36"/>
      <c r="IKF42" s="36"/>
      <c r="IKG42" s="36"/>
      <c r="IKH42" s="36"/>
      <c r="IKI42" s="36"/>
      <c r="IKJ42" s="36"/>
      <c r="IKK42" s="36"/>
      <c r="IKL42" s="36"/>
      <c r="IKM42" s="36"/>
      <c r="IKN42" s="36"/>
      <c r="IKO42" s="36"/>
      <c r="IKP42" s="36"/>
      <c r="IKQ42" s="36"/>
      <c r="IKR42" s="36"/>
      <c r="IKS42" s="35"/>
      <c r="IKT42" s="35"/>
      <c r="IKU42" s="36"/>
      <c r="IKV42" s="36"/>
      <c r="IKW42" s="36"/>
      <c r="IKX42" s="36"/>
      <c r="IKY42" s="36"/>
      <c r="IKZ42" s="36"/>
      <c r="ILA42" s="36"/>
      <c r="ILB42" s="36"/>
      <c r="ILC42" s="36"/>
      <c r="ILD42" s="36"/>
      <c r="ILE42" s="36"/>
      <c r="ILF42" s="36"/>
      <c r="ILG42" s="36"/>
      <c r="ILH42" s="36"/>
      <c r="ILI42" s="36"/>
      <c r="ILJ42" s="36"/>
      <c r="ILK42" s="36"/>
      <c r="ILL42" s="36"/>
      <c r="ILM42" s="36"/>
      <c r="ILN42" s="36"/>
      <c r="ILO42" s="36"/>
      <c r="ILP42" s="36"/>
      <c r="ILQ42" s="35"/>
      <c r="ILR42" s="35"/>
      <c r="ILS42" s="36"/>
      <c r="ILT42" s="36"/>
      <c r="ILU42" s="36"/>
      <c r="ILV42" s="36"/>
      <c r="ILW42" s="36"/>
      <c r="ILX42" s="36"/>
      <c r="ILY42" s="36"/>
      <c r="ILZ42" s="36"/>
      <c r="IMA42" s="36"/>
      <c r="IMB42" s="36"/>
      <c r="IMC42" s="36"/>
      <c r="IMD42" s="36"/>
      <c r="IME42" s="36"/>
      <c r="IMF42" s="36"/>
      <c r="IMG42" s="36"/>
      <c r="IMH42" s="36"/>
      <c r="IMI42" s="36"/>
      <c r="IMJ42" s="36"/>
      <c r="IMK42" s="36"/>
      <c r="IML42" s="36"/>
      <c r="IMM42" s="36"/>
      <c r="IMN42" s="36"/>
      <c r="IMO42" s="35"/>
      <c r="IMP42" s="35"/>
      <c r="IMQ42" s="36"/>
      <c r="IMR42" s="36"/>
      <c r="IMS42" s="36"/>
      <c r="IMT42" s="36"/>
      <c r="IMU42" s="36"/>
      <c r="IMV42" s="36"/>
      <c r="IMW42" s="36"/>
      <c r="IMX42" s="36"/>
      <c r="IMY42" s="36"/>
      <c r="IMZ42" s="36"/>
      <c r="INA42" s="36"/>
      <c r="INB42" s="36"/>
      <c r="INC42" s="36"/>
      <c r="IND42" s="36"/>
      <c r="INE42" s="36"/>
      <c r="INF42" s="36"/>
      <c r="ING42" s="36"/>
      <c r="INH42" s="36"/>
      <c r="INI42" s="36"/>
      <c r="INJ42" s="36"/>
      <c r="INK42" s="36"/>
      <c r="INL42" s="36"/>
      <c r="INM42" s="35"/>
      <c r="INN42" s="35"/>
      <c r="INO42" s="36"/>
      <c r="INP42" s="36"/>
      <c r="INQ42" s="36"/>
      <c r="INR42" s="36"/>
      <c r="INS42" s="36"/>
      <c r="INT42" s="36"/>
      <c r="INU42" s="36"/>
      <c r="INV42" s="36"/>
      <c r="INW42" s="36"/>
      <c r="INX42" s="36"/>
      <c r="INY42" s="36"/>
      <c r="INZ42" s="36"/>
      <c r="IOA42" s="36"/>
      <c r="IOB42" s="36"/>
      <c r="IOC42" s="36"/>
      <c r="IOD42" s="36"/>
      <c r="IOE42" s="36"/>
      <c r="IOF42" s="36"/>
      <c r="IOG42" s="36"/>
      <c r="IOH42" s="36"/>
      <c r="IOI42" s="36"/>
      <c r="IOJ42" s="36"/>
      <c r="IOK42" s="35"/>
      <c r="IOL42" s="35"/>
      <c r="IOM42" s="36"/>
      <c r="ION42" s="36"/>
      <c r="IOO42" s="36"/>
      <c r="IOP42" s="36"/>
      <c r="IOQ42" s="36"/>
      <c r="IOR42" s="36"/>
      <c r="IOS42" s="36"/>
      <c r="IOT42" s="36"/>
      <c r="IOU42" s="36"/>
      <c r="IOV42" s="36"/>
      <c r="IOW42" s="36"/>
      <c r="IOX42" s="36"/>
      <c r="IOY42" s="36"/>
      <c r="IOZ42" s="36"/>
      <c r="IPA42" s="36"/>
      <c r="IPB42" s="36"/>
      <c r="IPC42" s="36"/>
      <c r="IPD42" s="36"/>
      <c r="IPE42" s="36"/>
      <c r="IPF42" s="36"/>
      <c r="IPG42" s="36"/>
      <c r="IPH42" s="36"/>
      <c r="IPI42" s="35"/>
      <c r="IPJ42" s="35"/>
      <c r="IPK42" s="36"/>
      <c r="IPL42" s="36"/>
      <c r="IPM42" s="36"/>
      <c r="IPN42" s="36"/>
      <c r="IPO42" s="36"/>
      <c r="IPP42" s="36"/>
      <c r="IPQ42" s="36"/>
      <c r="IPR42" s="36"/>
      <c r="IPS42" s="36"/>
      <c r="IPT42" s="36"/>
      <c r="IPU42" s="36"/>
      <c r="IPV42" s="36"/>
      <c r="IPW42" s="36"/>
      <c r="IPX42" s="36"/>
      <c r="IPY42" s="36"/>
      <c r="IPZ42" s="36"/>
      <c r="IQA42" s="36"/>
      <c r="IQB42" s="36"/>
      <c r="IQC42" s="36"/>
      <c r="IQD42" s="36"/>
      <c r="IQE42" s="36"/>
      <c r="IQF42" s="36"/>
      <c r="IQG42" s="35"/>
      <c r="IQH42" s="35"/>
      <c r="IQI42" s="36"/>
      <c r="IQJ42" s="36"/>
      <c r="IQK42" s="36"/>
      <c r="IQL42" s="36"/>
      <c r="IQM42" s="36"/>
      <c r="IQN42" s="36"/>
      <c r="IQO42" s="36"/>
      <c r="IQP42" s="36"/>
      <c r="IQQ42" s="36"/>
      <c r="IQR42" s="36"/>
      <c r="IQS42" s="36"/>
      <c r="IQT42" s="36"/>
      <c r="IQU42" s="36"/>
      <c r="IQV42" s="36"/>
      <c r="IQW42" s="36"/>
      <c r="IQX42" s="36"/>
      <c r="IQY42" s="36"/>
      <c r="IQZ42" s="36"/>
      <c r="IRA42" s="36"/>
      <c r="IRB42" s="36"/>
      <c r="IRC42" s="36"/>
      <c r="IRD42" s="36"/>
      <c r="IRE42" s="35"/>
      <c r="IRF42" s="35"/>
      <c r="IRG42" s="36"/>
      <c r="IRH42" s="36"/>
      <c r="IRI42" s="36"/>
      <c r="IRJ42" s="36"/>
      <c r="IRK42" s="36"/>
      <c r="IRL42" s="36"/>
      <c r="IRM42" s="36"/>
      <c r="IRN42" s="36"/>
      <c r="IRO42" s="36"/>
      <c r="IRP42" s="36"/>
      <c r="IRQ42" s="36"/>
      <c r="IRR42" s="36"/>
      <c r="IRS42" s="36"/>
      <c r="IRT42" s="36"/>
      <c r="IRU42" s="36"/>
      <c r="IRV42" s="36"/>
      <c r="IRW42" s="36"/>
      <c r="IRX42" s="36"/>
      <c r="IRY42" s="36"/>
      <c r="IRZ42" s="36"/>
      <c r="ISA42" s="36"/>
      <c r="ISB42" s="36"/>
      <c r="ISC42" s="35"/>
      <c r="ISD42" s="35"/>
      <c r="ISE42" s="36"/>
      <c r="ISF42" s="36"/>
      <c r="ISG42" s="36"/>
      <c r="ISH42" s="36"/>
      <c r="ISI42" s="36"/>
      <c r="ISJ42" s="36"/>
      <c r="ISK42" s="36"/>
      <c r="ISL42" s="36"/>
      <c r="ISM42" s="36"/>
      <c r="ISN42" s="36"/>
      <c r="ISO42" s="36"/>
      <c r="ISP42" s="36"/>
      <c r="ISQ42" s="36"/>
      <c r="ISR42" s="36"/>
      <c r="ISS42" s="36"/>
      <c r="IST42" s="36"/>
      <c r="ISU42" s="36"/>
      <c r="ISV42" s="36"/>
      <c r="ISW42" s="36"/>
      <c r="ISX42" s="36"/>
      <c r="ISY42" s="36"/>
      <c r="ISZ42" s="36"/>
      <c r="ITA42" s="35"/>
      <c r="ITB42" s="35"/>
      <c r="ITC42" s="36"/>
      <c r="ITD42" s="36"/>
      <c r="ITE42" s="36"/>
      <c r="ITF42" s="36"/>
      <c r="ITG42" s="36"/>
      <c r="ITH42" s="36"/>
      <c r="ITI42" s="36"/>
      <c r="ITJ42" s="36"/>
      <c r="ITK42" s="36"/>
      <c r="ITL42" s="36"/>
      <c r="ITM42" s="36"/>
      <c r="ITN42" s="36"/>
      <c r="ITO42" s="36"/>
      <c r="ITP42" s="36"/>
      <c r="ITQ42" s="36"/>
      <c r="ITR42" s="36"/>
      <c r="ITS42" s="36"/>
      <c r="ITT42" s="36"/>
      <c r="ITU42" s="36"/>
      <c r="ITV42" s="36"/>
      <c r="ITW42" s="36"/>
      <c r="ITX42" s="36"/>
      <c r="ITY42" s="35"/>
      <c r="ITZ42" s="35"/>
      <c r="IUA42" s="36"/>
      <c r="IUB42" s="36"/>
      <c r="IUC42" s="36"/>
      <c r="IUD42" s="36"/>
      <c r="IUE42" s="36"/>
      <c r="IUF42" s="36"/>
      <c r="IUG42" s="36"/>
      <c r="IUH42" s="36"/>
      <c r="IUI42" s="36"/>
      <c r="IUJ42" s="36"/>
      <c r="IUK42" s="36"/>
      <c r="IUL42" s="36"/>
      <c r="IUM42" s="36"/>
      <c r="IUN42" s="36"/>
      <c r="IUO42" s="36"/>
      <c r="IUP42" s="36"/>
      <c r="IUQ42" s="36"/>
      <c r="IUR42" s="36"/>
      <c r="IUS42" s="36"/>
      <c r="IUT42" s="36"/>
      <c r="IUU42" s="36"/>
      <c r="IUV42" s="36"/>
      <c r="IUW42" s="35"/>
      <c r="IUX42" s="35"/>
      <c r="IUY42" s="36"/>
      <c r="IUZ42" s="36"/>
      <c r="IVA42" s="36"/>
      <c r="IVB42" s="36"/>
      <c r="IVC42" s="36"/>
      <c r="IVD42" s="36"/>
      <c r="IVE42" s="36"/>
      <c r="IVF42" s="36"/>
      <c r="IVG42" s="36"/>
      <c r="IVH42" s="36"/>
      <c r="IVI42" s="36"/>
      <c r="IVJ42" s="36"/>
      <c r="IVK42" s="36"/>
      <c r="IVL42" s="36"/>
      <c r="IVM42" s="36"/>
      <c r="IVN42" s="36"/>
      <c r="IVO42" s="36"/>
      <c r="IVP42" s="36"/>
      <c r="IVQ42" s="36"/>
      <c r="IVR42" s="36"/>
      <c r="IVS42" s="36"/>
      <c r="IVT42" s="36"/>
      <c r="IVU42" s="35"/>
      <c r="IVV42" s="35"/>
      <c r="IVW42" s="36"/>
      <c r="IVX42" s="36"/>
      <c r="IVY42" s="36"/>
      <c r="IVZ42" s="36"/>
      <c r="IWA42" s="36"/>
      <c r="IWB42" s="36"/>
      <c r="IWC42" s="36"/>
      <c r="IWD42" s="36"/>
      <c r="IWE42" s="36"/>
      <c r="IWF42" s="36"/>
      <c r="IWG42" s="36"/>
      <c r="IWH42" s="36"/>
      <c r="IWI42" s="36"/>
      <c r="IWJ42" s="36"/>
      <c r="IWK42" s="36"/>
      <c r="IWL42" s="36"/>
      <c r="IWM42" s="36"/>
      <c r="IWN42" s="36"/>
      <c r="IWO42" s="36"/>
      <c r="IWP42" s="36"/>
      <c r="IWQ42" s="36"/>
      <c r="IWR42" s="36"/>
      <c r="IWS42" s="35"/>
      <c r="IWT42" s="35"/>
      <c r="IWU42" s="36"/>
      <c r="IWV42" s="36"/>
      <c r="IWW42" s="36"/>
      <c r="IWX42" s="36"/>
      <c r="IWY42" s="36"/>
      <c r="IWZ42" s="36"/>
      <c r="IXA42" s="36"/>
      <c r="IXB42" s="36"/>
      <c r="IXC42" s="36"/>
      <c r="IXD42" s="36"/>
      <c r="IXE42" s="36"/>
      <c r="IXF42" s="36"/>
      <c r="IXG42" s="36"/>
      <c r="IXH42" s="36"/>
      <c r="IXI42" s="36"/>
      <c r="IXJ42" s="36"/>
      <c r="IXK42" s="36"/>
      <c r="IXL42" s="36"/>
      <c r="IXM42" s="36"/>
      <c r="IXN42" s="36"/>
      <c r="IXO42" s="36"/>
      <c r="IXP42" s="36"/>
      <c r="IXQ42" s="35"/>
      <c r="IXR42" s="35"/>
      <c r="IXS42" s="36"/>
      <c r="IXT42" s="36"/>
      <c r="IXU42" s="36"/>
      <c r="IXV42" s="36"/>
      <c r="IXW42" s="36"/>
      <c r="IXX42" s="36"/>
      <c r="IXY42" s="36"/>
      <c r="IXZ42" s="36"/>
      <c r="IYA42" s="36"/>
      <c r="IYB42" s="36"/>
      <c r="IYC42" s="36"/>
      <c r="IYD42" s="36"/>
      <c r="IYE42" s="36"/>
      <c r="IYF42" s="36"/>
      <c r="IYG42" s="36"/>
      <c r="IYH42" s="36"/>
      <c r="IYI42" s="36"/>
      <c r="IYJ42" s="36"/>
      <c r="IYK42" s="36"/>
      <c r="IYL42" s="36"/>
      <c r="IYM42" s="36"/>
      <c r="IYN42" s="36"/>
      <c r="IYO42" s="35"/>
      <c r="IYP42" s="35"/>
      <c r="IYQ42" s="36"/>
      <c r="IYR42" s="36"/>
      <c r="IYS42" s="36"/>
      <c r="IYT42" s="36"/>
      <c r="IYU42" s="36"/>
      <c r="IYV42" s="36"/>
      <c r="IYW42" s="36"/>
      <c r="IYX42" s="36"/>
      <c r="IYY42" s="36"/>
      <c r="IYZ42" s="36"/>
      <c r="IZA42" s="36"/>
      <c r="IZB42" s="36"/>
      <c r="IZC42" s="36"/>
      <c r="IZD42" s="36"/>
      <c r="IZE42" s="36"/>
      <c r="IZF42" s="36"/>
      <c r="IZG42" s="36"/>
      <c r="IZH42" s="36"/>
      <c r="IZI42" s="36"/>
      <c r="IZJ42" s="36"/>
      <c r="IZK42" s="36"/>
      <c r="IZL42" s="36"/>
      <c r="IZM42" s="35"/>
      <c r="IZN42" s="35"/>
      <c r="IZO42" s="36"/>
      <c r="IZP42" s="36"/>
      <c r="IZQ42" s="36"/>
      <c r="IZR42" s="36"/>
      <c r="IZS42" s="36"/>
      <c r="IZT42" s="36"/>
      <c r="IZU42" s="36"/>
      <c r="IZV42" s="36"/>
      <c r="IZW42" s="36"/>
      <c r="IZX42" s="36"/>
      <c r="IZY42" s="36"/>
      <c r="IZZ42" s="36"/>
      <c r="JAA42" s="36"/>
      <c r="JAB42" s="36"/>
      <c r="JAC42" s="36"/>
      <c r="JAD42" s="36"/>
      <c r="JAE42" s="36"/>
      <c r="JAF42" s="36"/>
      <c r="JAG42" s="36"/>
      <c r="JAH42" s="36"/>
      <c r="JAI42" s="36"/>
      <c r="JAJ42" s="36"/>
      <c r="JAK42" s="35"/>
      <c r="JAL42" s="35"/>
      <c r="JAM42" s="36"/>
      <c r="JAN42" s="36"/>
      <c r="JAO42" s="36"/>
      <c r="JAP42" s="36"/>
      <c r="JAQ42" s="36"/>
      <c r="JAR42" s="36"/>
      <c r="JAS42" s="36"/>
      <c r="JAT42" s="36"/>
      <c r="JAU42" s="36"/>
      <c r="JAV42" s="36"/>
      <c r="JAW42" s="36"/>
      <c r="JAX42" s="36"/>
      <c r="JAY42" s="36"/>
      <c r="JAZ42" s="36"/>
      <c r="JBA42" s="36"/>
      <c r="JBB42" s="36"/>
      <c r="JBC42" s="36"/>
      <c r="JBD42" s="36"/>
      <c r="JBE42" s="36"/>
      <c r="JBF42" s="36"/>
      <c r="JBG42" s="36"/>
      <c r="JBH42" s="36"/>
      <c r="JBI42" s="35"/>
      <c r="JBJ42" s="35"/>
      <c r="JBK42" s="36"/>
      <c r="JBL42" s="36"/>
      <c r="JBM42" s="36"/>
      <c r="JBN42" s="36"/>
      <c r="JBO42" s="36"/>
      <c r="JBP42" s="36"/>
      <c r="JBQ42" s="36"/>
      <c r="JBR42" s="36"/>
      <c r="JBS42" s="36"/>
      <c r="JBT42" s="36"/>
      <c r="JBU42" s="36"/>
      <c r="JBV42" s="36"/>
      <c r="JBW42" s="36"/>
      <c r="JBX42" s="36"/>
      <c r="JBY42" s="36"/>
      <c r="JBZ42" s="36"/>
      <c r="JCA42" s="36"/>
      <c r="JCB42" s="36"/>
      <c r="JCC42" s="36"/>
      <c r="JCD42" s="36"/>
      <c r="JCE42" s="36"/>
      <c r="JCF42" s="36"/>
      <c r="JCG42" s="35"/>
      <c r="JCH42" s="35"/>
      <c r="JCI42" s="36"/>
      <c r="JCJ42" s="36"/>
      <c r="JCK42" s="36"/>
      <c r="JCL42" s="36"/>
      <c r="JCM42" s="36"/>
      <c r="JCN42" s="36"/>
      <c r="JCO42" s="36"/>
      <c r="JCP42" s="36"/>
      <c r="JCQ42" s="36"/>
      <c r="JCR42" s="36"/>
      <c r="JCS42" s="36"/>
      <c r="JCT42" s="36"/>
      <c r="JCU42" s="36"/>
      <c r="JCV42" s="36"/>
      <c r="JCW42" s="36"/>
      <c r="JCX42" s="36"/>
      <c r="JCY42" s="36"/>
      <c r="JCZ42" s="36"/>
      <c r="JDA42" s="36"/>
      <c r="JDB42" s="36"/>
      <c r="JDC42" s="36"/>
      <c r="JDD42" s="36"/>
      <c r="JDE42" s="35"/>
      <c r="JDF42" s="35"/>
      <c r="JDG42" s="36"/>
      <c r="JDH42" s="36"/>
      <c r="JDI42" s="36"/>
      <c r="JDJ42" s="36"/>
      <c r="JDK42" s="36"/>
      <c r="JDL42" s="36"/>
      <c r="JDM42" s="36"/>
      <c r="JDN42" s="36"/>
      <c r="JDO42" s="36"/>
      <c r="JDP42" s="36"/>
      <c r="JDQ42" s="36"/>
      <c r="JDR42" s="36"/>
      <c r="JDS42" s="36"/>
      <c r="JDT42" s="36"/>
      <c r="JDU42" s="36"/>
      <c r="JDV42" s="36"/>
      <c r="JDW42" s="36"/>
      <c r="JDX42" s="36"/>
      <c r="JDY42" s="36"/>
      <c r="JDZ42" s="36"/>
      <c r="JEA42" s="36"/>
      <c r="JEB42" s="36"/>
      <c r="JEC42" s="35"/>
      <c r="JED42" s="35"/>
      <c r="JEE42" s="36"/>
      <c r="JEF42" s="36"/>
      <c r="JEG42" s="36"/>
      <c r="JEH42" s="36"/>
      <c r="JEI42" s="36"/>
      <c r="JEJ42" s="36"/>
      <c r="JEK42" s="36"/>
      <c r="JEL42" s="36"/>
      <c r="JEM42" s="36"/>
      <c r="JEN42" s="36"/>
      <c r="JEO42" s="36"/>
      <c r="JEP42" s="36"/>
      <c r="JEQ42" s="36"/>
      <c r="JER42" s="36"/>
      <c r="JES42" s="36"/>
      <c r="JET42" s="36"/>
      <c r="JEU42" s="36"/>
      <c r="JEV42" s="36"/>
      <c r="JEW42" s="36"/>
      <c r="JEX42" s="36"/>
      <c r="JEY42" s="36"/>
      <c r="JEZ42" s="36"/>
      <c r="JFA42" s="35"/>
      <c r="JFB42" s="35"/>
      <c r="JFC42" s="36"/>
      <c r="JFD42" s="36"/>
      <c r="JFE42" s="36"/>
      <c r="JFF42" s="36"/>
      <c r="JFG42" s="36"/>
      <c r="JFH42" s="36"/>
      <c r="JFI42" s="36"/>
      <c r="JFJ42" s="36"/>
      <c r="JFK42" s="36"/>
      <c r="JFL42" s="36"/>
      <c r="JFM42" s="36"/>
      <c r="JFN42" s="36"/>
      <c r="JFO42" s="36"/>
      <c r="JFP42" s="36"/>
      <c r="JFQ42" s="36"/>
      <c r="JFR42" s="36"/>
      <c r="JFS42" s="36"/>
      <c r="JFT42" s="36"/>
      <c r="JFU42" s="36"/>
      <c r="JFV42" s="36"/>
      <c r="JFW42" s="36"/>
      <c r="JFX42" s="36"/>
      <c r="JFY42" s="35"/>
      <c r="JFZ42" s="35"/>
      <c r="JGA42" s="36"/>
      <c r="JGB42" s="36"/>
      <c r="JGC42" s="36"/>
      <c r="JGD42" s="36"/>
      <c r="JGE42" s="36"/>
      <c r="JGF42" s="36"/>
      <c r="JGG42" s="36"/>
      <c r="JGH42" s="36"/>
      <c r="JGI42" s="36"/>
      <c r="JGJ42" s="36"/>
      <c r="JGK42" s="36"/>
      <c r="JGL42" s="36"/>
      <c r="JGM42" s="36"/>
      <c r="JGN42" s="36"/>
      <c r="JGO42" s="36"/>
      <c r="JGP42" s="36"/>
      <c r="JGQ42" s="36"/>
      <c r="JGR42" s="36"/>
      <c r="JGS42" s="36"/>
      <c r="JGT42" s="36"/>
      <c r="JGU42" s="36"/>
      <c r="JGV42" s="36"/>
      <c r="JGW42" s="35"/>
      <c r="JGX42" s="35"/>
      <c r="JGY42" s="36"/>
      <c r="JGZ42" s="36"/>
      <c r="JHA42" s="36"/>
      <c r="JHB42" s="36"/>
      <c r="JHC42" s="36"/>
      <c r="JHD42" s="36"/>
      <c r="JHE42" s="36"/>
      <c r="JHF42" s="36"/>
      <c r="JHG42" s="36"/>
      <c r="JHH42" s="36"/>
      <c r="JHI42" s="36"/>
      <c r="JHJ42" s="36"/>
      <c r="JHK42" s="36"/>
      <c r="JHL42" s="36"/>
      <c r="JHM42" s="36"/>
      <c r="JHN42" s="36"/>
      <c r="JHO42" s="36"/>
      <c r="JHP42" s="36"/>
      <c r="JHQ42" s="36"/>
      <c r="JHR42" s="36"/>
      <c r="JHS42" s="36"/>
      <c r="JHT42" s="36"/>
      <c r="JHU42" s="35"/>
      <c r="JHV42" s="35"/>
      <c r="JHW42" s="36"/>
      <c r="JHX42" s="36"/>
      <c r="JHY42" s="36"/>
      <c r="JHZ42" s="36"/>
      <c r="JIA42" s="36"/>
      <c r="JIB42" s="36"/>
      <c r="JIC42" s="36"/>
      <c r="JID42" s="36"/>
      <c r="JIE42" s="36"/>
      <c r="JIF42" s="36"/>
      <c r="JIG42" s="36"/>
      <c r="JIH42" s="36"/>
      <c r="JII42" s="36"/>
      <c r="JIJ42" s="36"/>
      <c r="JIK42" s="36"/>
      <c r="JIL42" s="36"/>
      <c r="JIM42" s="36"/>
      <c r="JIN42" s="36"/>
      <c r="JIO42" s="36"/>
      <c r="JIP42" s="36"/>
      <c r="JIQ42" s="36"/>
      <c r="JIR42" s="36"/>
      <c r="JIS42" s="35"/>
      <c r="JIT42" s="35"/>
      <c r="JIU42" s="36"/>
      <c r="JIV42" s="36"/>
      <c r="JIW42" s="36"/>
      <c r="JIX42" s="36"/>
      <c r="JIY42" s="36"/>
      <c r="JIZ42" s="36"/>
      <c r="JJA42" s="36"/>
      <c r="JJB42" s="36"/>
      <c r="JJC42" s="36"/>
      <c r="JJD42" s="36"/>
      <c r="JJE42" s="36"/>
      <c r="JJF42" s="36"/>
      <c r="JJG42" s="36"/>
      <c r="JJH42" s="36"/>
      <c r="JJI42" s="36"/>
      <c r="JJJ42" s="36"/>
      <c r="JJK42" s="36"/>
      <c r="JJL42" s="36"/>
      <c r="JJM42" s="36"/>
      <c r="JJN42" s="36"/>
      <c r="JJO42" s="36"/>
      <c r="JJP42" s="36"/>
      <c r="JJQ42" s="35"/>
      <c r="JJR42" s="35"/>
      <c r="JJS42" s="36"/>
      <c r="JJT42" s="36"/>
      <c r="JJU42" s="36"/>
      <c r="JJV42" s="36"/>
      <c r="JJW42" s="36"/>
      <c r="JJX42" s="36"/>
      <c r="JJY42" s="36"/>
      <c r="JJZ42" s="36"/>
      <c r="JKA42" s="36"/>
      <c r="JKB42" s="36"/>
      <c r="JKC42" s="36"/>
      <c r="JKD42" s="36"/>
      <c r="JKE42" s="36"/>
      <c r="JKF42" s="36"/>
      <c r="JKG42" s="36"/>
      <c r="JKH42" s="36"/>
      <c r="JKI42" s="36"/>
      <c r="JKJ42" s="36"/>
      <c r="JKK42" s="36"/>
      <c r="JKL42" s="36"/>
      <c r="JKM42" s="36"/>
      <c r="JKN42" s="36"/>
      <c r="JKO42" s="35"/>
      <c r="JKP42" s="35"/>
      <c r="JKQ42" s="36"/>
      <c r="JKR42" s="36"/>
      <c r="JKS42" s="36"/>
      <c r="JKT42" s="36"/>
      <c r="JKU42" s="36"/>
      <c r="JKV42" s="36"/>
      <c r="JKW42" s="36"/>
      <c r="JKX42" s="36"/>
      <c r="JKY42" s="36"/>
      <c r="JKZ42" s="36"/>
      <c r="JLA42" s="36"/>
      <c r="JLB42" s="36"/>
      <c r="JLC42" s="36"/>
      <c r="JLD42" s="36"/>
      <c r="JLE42" s="36"/>
      <c r="JLF42" s="36"/>
      <c r="JLG42" s="36"/>
      <c r="JLH42" s="36"/>
      <c r="JLI42" s="36"/>
      <c r="JLJ42" s="36"/>
      <c r="JLK42" s="36"/>
      <c r="JLL42" s="36"/>
      <c r="JLM42" s="35"/>
      <c r="JLN42" s="35"/>
      <c r="JLO42" s="36"/>
      <c r="JLP42" s="36"/>
      <c r="JLQ42" s="36"/>
      <c r="JLR42" s="36"/>
      <c r="JLS42" s="36"/>
      <c r="JLT42" s="36"/>
      <c r="JLU42" s="36"/>
      <c r="JLV42" s="36"/>
      <c r="JLW42" s="36"/>
      <c r="JLX42" s="36"/>
      <c r="JLY42" s="36"/>
      <c r="JLZ42" s="36"/>
      <c r="JMA42" s="36"/>
      <c r="JMB42" s="36"/>
      <c r="JMC42" s="36"/>
      <c r="JMD42" s="36"/>
      <c r="JME42" s="36"/>
      <c r="JMF42" s="36"/>
      <c r="JMG42" s="36"/>
      <c r="JMH42" s="36"/>
      <c r="JMI42" s="36"/>
      <c r="JMJ42" s="36"/>
      <c r="JMK42" s="35"/>
      <c r="JML42" s="35"/>
      <c r="JMM42" s="36"/>
      <c r="JMN42" s="36"/>
      <c r="JMO42" s="36"/>
      <c r="JMP42" s="36"/>
      <c r="JMQ42" s="36"/>
      <c r="JMR42" s="36"/>
      <c r="JMS42" s="36"/>
      <c r="JMT42" s="36"/>
      <c r="JMU42" s="36"/>
      <c r="JMV42" s="36"/>
      <c r="JMW42" s="36"/>
      <c r="JMX42" s="36"/>
      <c r="JMY42" s="36"/>
      <c r="JMZ42" s="36"/>
      <c r="JNA42" s="36"/>
      <c r="JNB42" s="36"/>
      <c r="JNC42" s="36"/>
      <c r="JND42" s="36"/>
      <c r="JNE42" s="36"/>
      <c r="JNF42" s="36"/>
      <c r="JNG42" s="36"/>
      <c r="JNH42" s="36"/>
      <c r="JNI42" s="35"/>
      <c r="JNJ42" s="35"/>
      <c r="JNK42" s="36"/>
      <c r="JNL42" s="36"/>
      <c r="JNM42" s="36"/>
      <c r="JNN42" s="36"/>
      <c r="JNO42" s="36"/>
      <c r="JNP42" s="36"/>
      <c r="JNQ42" s="36"/>
      <c r="JNR42" s="36"/>
      <c r="JNS42" s="36"/>
      <c r="JNT42" s="36"/>
      <c r="JNU42" s="36"/>
      <c r="JNV42" s="36"/>
      <c r="JNW42" s="36"/>
      <c r="JNX42" s="36"/>
      <c r="JNY42" s="36"/>
      <c r="JNZ42" s="36"/>
      <c r="JOA42" s="36"/>
      <c r="JOB42" s="36"/>
      <c r="JOC42" s="36"/>
      <c r="JOD42" s="36"/>
      <c r="JOE42" s="36"/>
      <c r="JOF42" s="36"/>
      <c r="JOG42" s="35"/>
      <c r="JOH42" s="35"/>
      <c r="JOI42" s="36"/>
      <c r="JOJ42" s="36"/>
      <c r="JOK42" s="36"/>
      <c r="JOL42" s="36"/>
      <c r="JOM42" s="36"/>
      <c r="JON42" s="36"/>
      <c r="JOO42" s="36"/>
      <c r="JOP42" s="36"/>
      <c r="JOQ42" s="36"/>
      <c r="JOR42" s="36"/>
      <c r="JOS42" s="36"/>
      <c r="JOT42" s="36"/>
      <c r="JOU42" s="36"/>
      <c r="JOV42" s="36"/>
      <c r="JOW42" s="36"/>
      <c r="JOX42" s="36"/>
      <c r="JOY42" s="36"/>
      <c r="JOZ42" s="36"/>
      <c r="JPA42" s="36"/>
      <c r="JPB42" s="36"/>
      <c r="JPC42" s="36"/>
      <c r="JPD42" s="36"/>
      <c r="JPE42" s="35"/>
      <c r="JPF42" s="35"/>
      <c r="JPG42" s="36"/>
      <c r="JPH42" s="36"/>
      <c r="JPI42" s="36"/>
      <c r="JPJ42" s="36"/>
      <c r="JPK42" s="36"/>
      <c r="JPL42" s="36"/>
      <c r="JPM42" s="36"/>
      <c r="JPN42" s="36"/>
      <c r="JPO42" s="36"/>
      <c r="JPP42" s="36"/>
      <c r="JPQ42" s="36"/>
      <c r="JPR42" s="36"/>
      <c r="JPS42" s="36"/>
      <c r="JPT42" s="36"/>
      <c r="JPU42" s="36"/>
      <c r="JPV42" s="36"/>
      <c r="JPW42" s="36"/>
      <c r="JPX42" s="36"/>
      <c r="JPY42" s="36"/>
      <c r="JPZ42" s="36"/>
      <c r="JQA42" s="36"/>
      <c r="JQB42" s="36"/>
      <c r="JQC42" s="35"/>
      <c r="JQD42" s="35"/>
      <c r="JQE42" s="36"/>
      <c r="JQF42" s="36"/>
      <c r="JQG42" s="36"/>
      <c r="JQH42" s="36"/>
      <c r="JQI42" s="36"/>
      <c r="JQJ42" s="36"/>
      <c r="JQK42" s="36"/>
      <c r="JQL42" s="36"/>
      <c r="JQM42" s="36"/>
      <c r="JQN42" s="36"/>
      <c r="JQO42" s="36"/>
      <c r="JQP42" s="36"/>
      <c r="JQQ42" s="36"/>
      <c r="JQR42" s="36"/>
      <c r="JQS42" s="36"/>
      <c r="JQT42" s="36"/>
      <c r="JQU42" s="36"/>
      <c r="JQV42" s="36"/>
      <c r="JQW42" s="36"/>
      <c r="JQX42" s="36"/>
      <c r="JQY42" s="36"/>
      <c r="JQZ42" s="36"/>
      <c r="JRA42" s="35"/>
      <c r="JRB42" s="35"/>
      <c r="JRC42" s="36"/>
      <c r="JRD42" s="36"/>
      <c r="JRE42" s="36"/>
      <c r="JRF42" s="36"/>
      <c r="JRG42" s="36"/>
      <c r="JRH42" s="36"/>
      <c r="JRI42" s="36"/>
      <c r="JRJ42" s="36"/>
      <c r="JRK42" s="36"/>
      <c r="JRL42" s="36"/>
      <c r="JRM42" s="36"/>
      <c r="JRN42" s="36"/>
      <c r="JRO42" s="36"/>
      <c r="JRP42" s="36"/>
      <c r="JRQ42" s="36"/>
      <c r="JRR42" s="36"/>
      <c r="JRS42" s="36"/>
      <c r="JRT42" s="36"/>
      <c r="JRU42" s="36"/>
      <c r="JRV42" s="36"/>
      <c r="JRW42" s="36"/>
      <c r="JRX42" s="36"/>
      <c r="JRY42" s="35"/>
      <c r="JRZ42" s="35"/>
      <c r="JSA42" s="36"/>
      <c r="JSB42" s="36"/>
      <c r="JSC42" s="36"/>
      <c r="JSD42" s="36"/>
      <c r="JSE42" s="36"/>
      <c r="JSF42" s="36"/>
      <c r="JSG42" s="36"/>
      <c r="JSH42" s="36"/>
      <c r="JSI42" s="36"/>
      <c r="JSJ42" s="36"/>
      <c r="JSK42" s="36"/>
      <c r="JSL42" s="36"/>
      <c r="JSM42" s="36"/>
      <c r="JSN42" s="36"/>
      <c r="JSO42" s="36"/>
      <c r="JSP42" s="36"/>
      <c r="JSQ42" s="36"/>
      <c r="JSR42" s="36"/>
      <c r="JSS42" s="36"/>
      <c r="JST42" s="36"/>
      <c r="JSU42" s="36"/>
      <c r="JSV42" s="36"/>
      <c r="JSW42" s="35"/>
      <c r="JSX42" s="35"/>
      <c r="JSY42" s="36"/>
      <c r="JSZ42" s="36"/>
      <c r="JTA42" s="36"/>
      <c r="JTB42" s="36"/>
      <c r="JTC42" s="36"/>
      <c r="JTD42" s="36"/>
      <c r="JTE42" s="36"/>
      <c r="JTF42" s="36"/>
      <c r="JTG42" s="36"/>
      <c r="JTH42" s="36"/>
      <c r="JTI42" s="36"/>
      <c r="JTJ42" s="36"/>
      <c r="JTK42" s="36"/>
      <c r="JTL42" s="36"/>
      <c r="JTM42" s="36"/>
      <c r="JTN42" s="36"/>
      <c r="JTO42" s="36"/>
      <c r="JTP42" s="36"/>
      <c r="JTQ42" s="36"/>
      <c r="JTR42" s="36"/>
      <c r="JTS42" s="36"/>
      <c r="JTT42" s="36"/>
      <c r="JTU42" s="35"/>
      <c r="JTV42" s="35"/>
      <c r="JTW42" s="36"/>
      <c r="JTX42" s="36"/>
      <c r="JTY42" s="36"/>
      <c r="JTZ42" s="36"/>
      <c r="JUA42" s="36"/>
      <c r="JUB42" s="36"/>
      <c r="JUC42" s="36"/>
      <c r="JUD42" s="36"/>
      <c r="JUE42" s="36"/>
      <c r="JUF42" s="36"/>
      <c r="JUG42" s="36"/>
      <c r="JUH42" s="36"/>
      <c r="JUI42" s="36"/>
      <c r="JUJ42" s="36"/>
      <c r="JUK42" s="36"/>
      <c r="JUL42" s="36"/>
      <c r="JUM42" s="36"/>
      <c r="JUN42" s="36"/>
      <c r="JUO42" s="36"/>
      <c r="JUP42" s="36"/>
      <c r="JUQ42" s="36"/>
      <c r="JUR42" s="36"/>
      <c r="JUS42" s="35"/>
      <c r="JUT42" s="35"/>
      <c r="JUU42" s="36"/>
      <c r="JUV42" s="36"/>
      <c r="JUW42" s="36"/>
      <c r="JUX42" s="36"/>
      <c r="JUY42" s="36"/>
      <c r="JUZ42" s="36"/>
      <c r="JVA42" s="36"/>
      <c r="JVB42" s="36"/>
      <c r="JVC42" s="36"/>
      <c r="JVD42" s="36"/>
      <c r="JVE42" s="36"/>
      <c r="JVF42" s="36"/>
      <c r="JVG42" s="36"/>
      <c r="JVH42" s="36"/>
      <c r="JVI42" s="36"/>
      <c r="JVJ42" s="36"/>
      <c r="JVK42" s="36"/>
      <c r="JVL42" s="36"/>
      <c r="JVM42" s="36"/>
      <c r="JVN42" s="36"/>
      <c r="JVO42" s="36"/>
      <c r="JVP42" s="36"/>
      <c r="JVQ42" s="35"/>
      <c r="JVR42" s="35"/>
      <c r="JVS42" s="36"/>
      <c r="JVT42" s="36"/>
      <c r="JVU42" s="36"/>
      <c r="JVV42" s="36"/>
      <c r="JVW42" s="36"/>
      <c r="JVX42" s="36"/>
      <c r="JVY42" s="36"/>
      <c r="JVZ42" s="36"/>
      <c r="JWA42" s="36"/>
      <c r="JWB42" s="36"/>
      <c r="JWC42" s="36"/>
      <c r="JWD42" s="36"/>
      <c r="JWE42" s="36"/>
      <c r="JWF42" s="36"/>
      <c r="JWG42" s="36"/>
      <c r="JWH42" s="36"/>
      <c r="JWI42" s="36"/>
      <c r="JWJ42" s="36"/>
      <c r="JWK42" s="36"/>
      <c r="JWL42" s="36"/>
      <c r="JWM42" s="36"/>
      <c r="JWN42" s="36"/>
      <c r="JWO42" s="35"/>
      <c r="JWP42" s="35"/>
      <c r="JWQ42" s="36"/>
      <c r="JWR42" s="36"/>
      <c r="JWS42" s="36"/>
      <c r="JWT42" s="36"/>
      <c r="JWU42" s="36"/>
      <c r="JWV42" s="36"/>
      <c r="JWW42" s="36"/>
      <c r="JWX42" s="36"/>
      <c r="JWY42" s="36"/>
      <c r="JWZ42" s="36"/>
      <c r="JXA42" s="36"/>
      <c r="JXB42" s="36"/>
      <c r="JXC42" s="36"/>
      <c r="JXD42" s="36"/>
      <c r="JXE42" s="36"/>
      <c r="JXF42" s="36"/>
      <c r="JXG42" s="36"/>
      <c r="JXH42" s="36"/>
      <c r="JXI42" s="36"/>
      <c r="JXJ42" s="36"/>
      <c r="JXK42" s="36"/>
      <c r="JXL42" s="36"/>
      <c r="JXM42" s="35"/>
      <c r="JXN42" s="35"/>
      <c r="JXO42" s="36"/>
      <c r="JXP42" s="36"/>
      <c r="JXQ42" s="36"/>
      <c r="JXR42" s="36"/>
      <c r="JXS42" s="36"/>
      <c r="JXT42" s="36"/>
      <c r="JXU42" s="36"/>
      <c r="JXV42" s="36"/>
      <c r="JXW42" s="36"/>
      <c r="JXX42" s="36"/>
      <c r="JXY42" s="36"/>
      <c r="JXZ42" s="36"/>
      <c r="JYA42" s="36"/>
      <c r="JYB42" s="36"/>
      <c r="JYC42" s="36"/>
      <c r="JYD42" s="36"/>
      <c r="JYE42" s="36"/>
      <c r="JYF42" s="36"/>
      <c r="JYG42" s="36"/>
      <c r="JYH42" s="36"/>
      <c r="JYI42" s="36"/>
      <c r="JYJ42" s="36"/>
      <c r="JYK42" s="35"/>
      <c r="JYL42" s="35"/>
      <c r="JYM42" s="36"/>
      <c r="JYN42" s="36"/>
      <c r="JYO42" s="36"/>
      <c r="JYP42" s="36"/>
      <c r="JYQ42" s="36"/>
      <c r="JYR42" s="36"/>
      <c r="JYS42" s="36"/>
      <c r="JYT42" s="36"/>
      <c r="JYU42" s="36"/>
      <c r="JYV42" s="36"/>
      <c r="JYW42" s="36"/>
      <c r="JYX42" s="36"/>
      <c r="JYY42" s="36"/>
      <c r="JYZ42" s="36"/>
      <c r="JZA42" s="36"/>
      <c r="JZB42" s="36"/>
      <c r="JZC42" s="36"/>
      <c r="JZD42" s="36"/>
      <c r="JZE42" s="36"/>
      <c r="JZF42" s="36"/>
      <c r="JZG42" s="36"/>
      <c r="JZH42" s="36"/>
      <c r="JZI42" s="35"/>
      <c r="JZJ42" s="35"/>
      <c r="JZK42" s="36"/>
      <c r="JZL42" s="36"/>
      <c r="JZM42" s="36"/>
      <c r="JZN42" s="36"/>
      <c r="JZO42" s="36"/>
      <c r="JZP42" s="36"/>
      <c r="JZQ42" s="36"/>
      <c r="JZR42" s="36"/>
      <c r="JZS42" s="36"/>
      <c r="JZT42" s="36"/>
      <c r="JZU42" s="36"/>
      <c r="JZV42" s="36"/>
      <c r="JZW42" s="36"/>
      <c r="JZX42" s="36"/>
      <c r="JZY42" s="36"/>
      <c r="JZZ42" s="36"/>
      <c r="KAA42" s="36"/>
      <c r="KAB42" s="36"/>
      <c r="KAC42" s="36"/>
      <c r="KAD42" s="36"/>
      <c r="KAE42" s="36"/>
      <c r="KAF42" s="36"/>
      <c r="KAG42" s="35"/>
      <c r="KAH42" s="35"/>
      <c r="KAI42" s="36"/>
      <c r="KAJ42" s="36"/>
      <c r="KAK42" s="36"/>
      <c r="KAL42" s="36"/>
      <c r="KAM42" s="36"/>
      <c r="KAN42" s="36"/>
      <c r="KAO42" s="36"/>
      <c r="KAP42" s="36"/>
      <c r="KAQ42" s="36"/>
      <c r="KAR42" s="36"/>
      <c r="KAS42" s="36"/>
      <c r="KAT42" s="36"/>
      <c r="KAU42" s="36"/>
      <c r="KAV42" s="36"/>
      <c r="KAW42" s="36"/>
      <c r="KAX42" s="36"/>
      <c r="KAY42" s="36"/>
      <c r="KAZ42" s="36"/>
      <c r="KBA42" s="36"/>
      <c r="KBB42" s="36"/>
      <c r="KBC42" s="36"/>
      <c r="KBD42" s="36"/>
      <c r="KBE42" s="35"/>
      <c r="KBF42" s="35"/>
      <c r="KBG42" s="36"/>
      <c r="KBH42" s="36"/>
      <c r="KBI42" s="36"/>
      <c r="KBJ42" s="36"/>
      <c r="KBK42" s="36"/>
      <c r="KBL42" s="36"/>
      <c r="KBM42" s="36"/>
      <c r="KBN42" s="36"/>
      <c r="KBO42" s="36"/>
      <c r="KBP42" s="36"/>
      <c r="KBQ42" s="36"/>
      <c r="KBR42" s="36"/>
      <c r="KBS42" s="36"/>
      <c r="KBT42" s="36"/>
      <c r="KBU42" s="36"/>
      <c r="KBV42" s="36"/>
      <c r="KBW42" s="36"/>
      <c r="KBX42" s="36"/>
      <c r="KBY42" s="36"/>
      <c r="KBZ42" s="36"/>
      <c r="KCA42" s="36"/>
      <c r="KCB42" s="36"/>
      <c r="KCC42" s="35"/>
      <c r="KCD42" s="35"/>
      <c r="KCE42" s="36"/>
      <c r="KCF42" s="36"/>
      <c r="KCG42" s="36"/>
      <c r="KCH42" s="36"/>
      <c r="KCI42" s="36"/>
      <c r="KCJ42" s="36"/>
      <c r="KCK42" s="36"/>
      <c r="KCL42" s="36"/>
      <c r="KCM42" s="36"/>
      <c r="KCN42" s="36"/>
      <c r="KCO42" s="36"/>
      <c r="KCP42" s="36"/>
      <c r="KCQ42" s="36"/>
      <c r="KCR42" s="36"/>
      <c r="KCS42" s="36"/>
      <c r="KCT42" s="36"/>
      <c r="KCU42" s="36"/>
      <c r="KCV42" s="36"/>
      <c r="KCW42" s="36"/>
      <c r="KCX42" s="36"/>
      <c r="KCY42" s="36"/>
      <c r="KCZ42" s="36"/>
      <c r="KDA42" s="35"/>
      <c r="KDB42" s="35"/>
      <c r="KDC42" s="36"/>
      <c r="KDD42" s="36"/>
      <c r="KDE42" s="36"/>
      <c r="KDF42" s="36"/>
      <c r="KDG42" s="36"/>
      <c r="KDH42" s="36"/>
      <c r="KDI42" s="36"/>
      <c r="KDJ42" s="36"/>
      <c r="KDK42" s="36"/>
      <c r="KDL42" s="36"/>
      <c r="KDM42" s="36"/>
      <c r="KDN42" s="36"/>
      <c r="KDO42" s="36"/>
      <c r="KDP42" s="36"/>
      <c r="KDQ42" s="36"/>
      <c r="KDR42" s="36"/>
      <c r="KDS42" s="36"/>
      <c r="KDT42" s="36"/>
      <c r="KDU42" s="36"/>
      <c r="KDV42" s="36"/>
      <c r="KDW42" s="36"/>
      <c r="KDX42" s="36"/>
      <c r="KDY42" s="35"/>
      <c r="KDZ42" s="35"/>
      <c r="KEA42" s="36"/>
      <c r="KEB42" s="36"/>
      <c r="KEC42" s="36"/>
      <c r="KED42" s="36"/>
      <c r="KEE42" s="36"/>
      <c r="KEF42" s="36"/>
      <c r="KEG42" s="36"/>
      <c r="KEH42" s="36"/>
      <c r="KEI42" s="36"/>
      <c r="KEJ42" s="36"/>
      <c r="KEK42" s="36"/>
      <c r="KEL42" s="36"/>
      <c r="KEM42" s="36"/>
      <c r="KEN42" s="36"/>
      <c r="KEO42" s="36"/>
      <c r="KEP42" s="36"/>
      <c r="KEQ42" s="36"/>
      <c r="KER42" s="36"/>
      <c r="KES42" s="36"/>
      <c r="KET42" s="36"/>
      <c r="KEU42" s="36"/>
      <c r="KEV42" s="36"/>
      <c r="KEW42" s="35"/>
      <c r="KEX42" s="35"/>
      <c r="KEY42" s="36"/>
      <c r="KEZ42" s="36"/>
      <c r="KFA42" s="36"/>
      <c r="KFB42" s="36"/>
      <c r="KFC42" s="36"/>
      <c r="KFD42" s="36"/>
      <c r="KFE42" s="36"/>
      <c r="KFF42" s="36"/>
      <c r="KFG42" s="36"/>
      <c r="KFH42" s="36"/>
      <c r="KFI42" s="36"/>
      <c r="KFJ42" s="36"/>
      <c r="KFK42" s="36"/>
      <c r="KFL42" s="36"/>
      <c r="KFM42" s="36"/>
      <c r="KFN42" s="36"/>
      <c r="KFO42" s="36"/>
      <c r="KFP42" s="36"/>
      <c r="KFQ42" s="36"/>
      <c r="KFR42" s="36"/>
      <c r="KFS42" s="36"/>
      <c r="KFT42" s="36"/>
      <c r="KFU42" s="35"/>
      <c r="KFV42" s="35"/>
      <c r="KFW42" s="36"/>
      <c r="KFX42" s="36"/>
      <c r="KFY42" s="36"/>
      <c r="KFZ42" s="36"/>
      <c r="KGA42" s="36"/>
      <c r="KGB42" s="36"/>
      <c r="KGC42" s="36"/>
      <c r="KGD42" s="36"/>
      <c r="KGE42" s="36"/>
      <c r="KGF42" s="36"/>
      <c r="KGG42" s="36"/>
      <c r="KGH42" s="36"/>
      <c r="KGI42" s="36"/>
      <c r="KGJ42" s="36"/>
      <c r="KGK42" s="36"/>
      <c r="KGL42" s="36"/>
      <c r="KGM42" s="36"/>
      <c r="KGN42" s="36"/>
      <c r="KGO42" s="36"/>
      <c r="KGP42" s="36"/>
      <c r="KGQ42" s="36"/>
      <c r="KGR42" s="36"/>
      <c r="KGS42" s="35"/>
      <c r="KGT42" s="35"/>
      <c r="KGU42" s="36"/>
      <c r="KGV42" s="36"/>
      <c r="KGW42" s="36"/>
      <c r="KGX42" s="36"/>
      <c r="KGY42" s="36"/>
      <c r="KGZ42" s="36"/>
      <c r="KHA42" s="36"/>
      <c r="KHB42" s="36"/>
      <c r="KHC42" s="36"/>
      <c r="KHD42" s="36"/>
      <c r="KHE42" s="36"/>
      <c r="KHF42" s="36"/>
      <c r="KHG42" s="36"/>
      <c r="KHH42" s="36"/>
      <c r="KHI42" s="36"/>
      <c r="KHJ42" s="36"/>
      <c r="KHK42" s="36"/>
      <c r="KHL42" s="36"/>
      <c r="KHM42" s="36"/>
      <c r="KHN42" s="36"/>
      <c r="KHO42" s="36"/>
      <c r="KHP42" s="36"/>
      <c r="KHQ42" s="35"/>
      <c r="KHR42" s="35"/>
      <c r="KHS42" s="36"/>
      <c r="KHT42" s="36"/>
      <c r="KHU42" s="36"/>
      <c r="KHV42" s="36"/>
      <c r="KHW42" s="36"/>
      <c r="KHX42" s="36"/>
      <c r="KHY42" s="36"/>
      <c r="KHZ42" s="36"/>
      <c r="KIA42" s="36"/>
      <c r="KIB42" s="36"/>
      <c r="KIC42" s="36"/>
      <c r="KID42" s="36"/>
      <c r="KIE42" s="36"/>
      <c r="KIF42" s="36"/>
      <c r="KIG42" s="36"/>
      <c r="KIH42" s="36"/>
      <c r="KII42" s="36"/>
      <c r="KIJ42" s="36"/>
      <c r="KIK42" s="36"/>
      <c r="KIL42" s="36"/>
      <c r="KIM42" s="36"/>
      <c r="KIN42" s="36"/>
      <c r="KIO42" s="35"/>
      <c r="KIP42" s="35"/>
      <c r="KIQ42" s="36"/>
      <c r="KIR42" s="36"/>
      <c r="KIS42" s="36"/>
      <c r="KIT42" s="36"/>
      <c r="KIU42" s="36"/>
      <c r="KIV42" s="36"/>
      <c r="KIW42" s="36"/>
      <c r="KIX42" s="36"/>
      <c r="KIY42" s="36"/>
      <c r="KIZ42" s="36"/>
      <c r="KJA42" s="36"/>
      <c r="KJB42" s="36"/>
      <c r="KJC42" s="36"/>
      <c r="KJD42" s="36"/>
      <c r="KJE42" s="36"/>
      <c r="KJF42" s="36"/>
      <c r="KJG42" s="36"/>
      <c r="KJH42" s="36"/>
      <c r="KJI42" s="36"/>
      <c r="KJJ42" s="36"/>
      <c r="KJK42" s="36"/>
      <c r="KJL42" s="36"/>
      <c r="KJM42" s="35"/>
      <c r="KJN42" s="35"/>
      <c r="KJO42" s="36"/>
      <c r="KJP42" s="36"/>
      <c r="KJQ42" s="36"/>
      <c r="KJR42" s="36"/>
      <c r="KJS42" s="36"/>
      <c r="KJT42" s="36"/>
      <c r="KJU42" s="36"/>
      <c r="KJV42" s="36"/>
      <c r="KJW42" s="36"/>
      <c r="KJX42" s="36"/>
      <c r="KJY42" s="36"/>
      <c r="KJZ42" s="36"/>
      <c r="KKA42" s="36"/>
      <c r="KKB42" s="36"/>
      <c r="KKC42" s="36"/>
      <c r="KKD42" s="36"/>
      <c r="KKE42" s="36"/>
      <c r="KKF42" s="36"/>
      <c r="KKG42" s="36"/>
      <c r="KKH42" s="36"/>
      <c r="KKI42" s="36"/>
      <c r="KKJ42" s="36"/>
      <c r="KKK42" s="35"/>
      <c r="KKL42" s="35"/>
      <c r="KKM42" s="36"/>
      <c r="KKN42" s="36"/>
      <c r="KKO42" s="36"/>
      <c r="KKP42" s="36"/>
      <c r="KKQ42" s="36"/>
      <c r="KKR42" s="36"/>
      <c r="KKS42" s="36"/>
      <c r="KKT42" s="36"/>
      <c r="KKU42" s="36"/>
      <c r="KKV42" s="36"/>
      <c r="KKW42" s="36"/>
      <c r="KKX42" s="36"/>
      <c r="KKY42" s="36"/>
      <c r="KKZ42" s="36"/>
      <c r="KLA42" s="36"/>
      <c r="KLB42" s="36"/>
      <c r="KLC42" s="36"/>
      <c r="KLD42" s="36"/>
      <c r="KLE42" s="36"/>
      <c r="KLF42" s="36"/>
      <c r="KLG42" s="36"/>
      <c r="KLH42" s="36"/>
      <c r="KLI42" s="35"/>
      <c r="KLJ42" s="35"/>
      <c r="KLK42" s="36"/>
      <c r="KLL42" s="36"/>
      <c r="KLM42" s="36"/>
      <c r="KLN42" s="36"/>
      <c r="KLO42" s="36"/>
      <c r="KLP42" s="36"/>
      <c r="KLQ42" s="36"/>
      <c r="KLR42" s="36"/>
      <c r="KLS42" s="36"/>
      <c r="KLT42" s="36"/>
      <c r="KLU42" s="36"/>
      <c r="KLV42" s="36"/>
      <c r="KLW42" s="36"/>
      <c r="KLX42" s="36"/>
      <c r="KLY42" s="36"/>
      <c r="KLZ42" s="36"/>
      <c r="KMA42" s="36"/>
      <c r="KMB42" s="36"/>
      <c r="KMC42" s="36"/>
      <c r="KMD42" s="36"/>
      <c r="KME42" s="36"/>
      <c r="KMF42" s="36"/>
      <c r="KMG42" s="35"/>
      <c r="KMH42" s="35"/>
      <c r="KMI42" s="36"/>
      <c r="KMJ42" s="36"/>
      <c r="KMK42" s="36"/>
      <c r="KML42" s="36"/>
      <c r="KMM42" s="36"/>
      <c r="KMN42" s="36"/>
      <c r="KMO42" s="36"/>
      <c r="KMP42" s="36"/>
      <c r="KMQ42" s="36"/>
      <c r="KMR42" s="36"/>
      <c r="KMS42" s="36"/>
      <c r="KMT42" s="36"/>
      <c r="KMU42" s="36"/>
      <c r="KMV42" s="36"/>
      <c r="KMW42" s="36"/>
      <c r="KMX42" s="36"/>
      <c r="KMY42" s="36"/>
      <c r="KMZ42" s="36"/>
      <c r="KNA42" s="36"/>
      <c r="KNB42" s="36"/>
      <c r="KNC42" s="36"/>
      <c r="KND42" s="36"/>
      <c r="KNE42" s="35"/>
      <c r="KNF42" s="35"/>
      <c r="KNG42" s="36"/>
      <c r="KNH42" s="36"/>
      <c r="KNI42" s="36"/>
      <c r="KNJ42" s="36"/>
      <c r="KNK42" s="36"/>
      <c r="KNL42" s="36"/>
      <c r="KNM42" s="36"/>
      <c r="KNN42" s="36"/>
      <c r="KNO42" s="36"/>
      <c r="KNP42" s="36"/>
      <c r="KNQ42" s="36"/>
      <c r="KNR42" s="36"/>
      <c r="KNS42" s="36"/>
      <c r="KNT42" s="36"/>
      <c r="KNU42" s="36"/>
      <c r="KNV42" s="36"/>
      <c r="KNW42" s="36"/>
      <c r="KNX42" s="36"/>
      <c r="KNY42" s="36"/>
      <c r="KNZ42" s="36"/>
      <c r="KOA42" s="36"/>
      <c r="KOB42" s="36"/>
      <c r="KOC42" s="35"/>
      <c r="KOD42" s="35"/>
      <c r="KOE42" s="36"/>
      <c r="KOF42" s="36"/>
      <c r="KOG42" s="36"/>
      <c r="KOH42" s="36"/>
      <c r="KOI42" s="36"/>
      <c r="KOJ42" s="36"/>
      <c r="KOK42" s="36"/>
      <c r="KOL42" s="36"/>
      <c r="KOM42" s="36"/>
      <c r="KON42" s="36"/>
      <c r="KOO42" s="36"/>
      <c r="KOP42" s="36"/>
      <c r="KOQ42" s="36"/>
      <c r="KOR42" s="36"/>
      <c r="KOS42" s="36"/>
      <c r="KOT42" s="36"/>
      <c r="KOU42" s="36"/>
      <c r="KOV42" s="36"/>
      <c r="KOW42" s="36"/>
      <c r="KOX42" s="36"/>
      <c r="KOY42" s="36"/>
      <c r="KOZ42" s="36"/>
      <c r="KPA42" s="35"/>
      <c r="KPB42" s="35"/>
      <c r="KPC42" s="36"/>
      <c r="KPD42" s="36"/>
      <c r="KPE42" s="36"/>
      <c r="KPF42" s="36"/>
      <c r="KPG42" s="36"/>
      <c r="KPH42" s="36"/>
      <c r="KPI42" s="36"/>
      <c r="KPJ42" s="36"/>
      <c r="KPK42" s="36"/>
      <c r="KPL42" s="36"/>
      <c r="KPM42" s="36"/>
      <c r="KPN42" s="36"/>
      <c r="KPO42" s="36"/>
      <c r="KPP42" s="36"/>
      <c r="KPQ42" s="36"/>
      <c r="KPR42" s="36"/>
      <c r="KPS42" s="36"/>
      <c r="KPT42" s="36"/>
      <c r="KPU42" s="36"/>
      <c r="KPV42" s="36"/>
      <c r="KPW42" s="36"/>
      <c r="KPX42" s="36"/>
      <c r="KPY42" s="35"/>
      <c r="KPZ42" s="35"/>
      <c r="KQA42" s="36"/>
      <c r="KQB42" s="36"/>
      <c r="KQC42" s="36"/>
      <c r="KQD42" s="36"/>
      <c r="KQE42" s="36"/>
      <c r="KQF42" s="36"/>
      <c r="KQG42" s="36"/>
      <c r="KQH42" s="36"/>
      <c r="KQI42" s="36"/>
      <c r="KQJ42" s="36"/>
      <c r="KQK42" s="36"/>
      <c r="KQL42" s="36"/>
      <c r="KQM42" s="36"/>
      <c r="KQN42" s="36"/>
      <c r="KQO42" s="36"/>
      <c r="KQP42" s="36"/>
      <c r="KQQ42" s="36"/>
      <c r="KQR42" s="36"/>
      <c r="KQS42" s="36"/>
      <c r="KQT42" s="36"/>
      <c r="KQU42" s="36"/>
      <c r="KQV42" s="36"/>
      <c r="KQW42" s="35"/>
      <c r="KQX42" s="35"/>
      <c r="KQY42" s="36"/>
      <c r="KQZ42" s="36"/>
      <c r="KRA42" s="36"/>
      <c r="KRB42" s="36"/>
      <c r="KRC42" s="36"/>
      <c r="KRD42" s="36"/>
      <c r="KRE42" s="36"/>
      <c r="KRF42" s="36"/>
      <c r="KRG42" s="36"/>
      <c r="KRH42" s="36"/>
      <c r="KRI42" s="36"/>
      <c r="KRJ42" s="36"/>
      <c r="KRK42" s="36"/>
      <c r="KRL42" s="36"/>
      <c r="KRM42" s="36"/>
      <c r="KRN42" s="36"/>
      <c r="KRO42" s="36"/>
      <c r="KRP42" s="36"/>
      <c r="KRQ42" s="36"/>
      <c r="KRR42" s="36"/>
      <c r="KRS42" s="36"/>
      <c r="KRT42" s="36"/>
      <c r="KRU42" s="35"/>
      <c r="KRV42" s="35"/>
      <c r="KRW42" s="36"/>
      <c r="KRX42" s="36"/>
      <c r="KRY42" s="36"/>
      <c r="KRZ42" s="36"/>
      <c r="KSA42" s="36"/>
      <c r="KSB42" s="36"/>
      <c r="KSC42" s="36"/>
      <c r="KSD42" s="36"/>
      <c r="KSE42" s="36"/>
      <c r="KSF42" s="36"/>
      <c r="KSG42" s="36"/>
      <c r="KSH42" s="36"/>
      <c r="KSI42" s="36"/>
      <c r="KSJ42" s="36"/>
      <c r="KSK42" s="36"/>
      <c r="KSL42" s="36"/>
      <c r="KSM42" s="36"/>
      <c r="KSN42" s="36"/>
      <c r="KSO42" s="36"/>
      <c r="KSP42" s="36"/>
      <c r="KSQ42" s="36"/>
      <c r="KSR42" s="36"/>
      <c r="KSS42" s="35"/>
      <c r="KST42" s="35"/>
      <c r="KSU42" s="36"/>
      <c r="KSV42" s="36"/>
      <c r="KSW42" s="36"/>
      <c r="KSX42" s="36"/>
      <c r="KSY42" s="36"/>
      <c r="KSZ42" s="36"/>
      <c r="KTA42" s="36"/>
      <c r="KTB42" s="36"/>
      <c r="KTC42" s="36"/>
      <c r="KTD42" s="36"/>
      <c r="KTE42" s="36"/>
      <c r="KTF42" s="36"/>
      <c r="KTG42" s="36"/>
      <c r="KTH42" s="36"/>
      <c r="KTI42" s="36"/>
      <c r="KTJ42" s="36"/>
      <c r="KTK42" s="36"/>
      <c r="KTL42" s="36"/>
      <c r="KTM42" s="36"/>
      <c r="KTN42" s="36"/>
      <c r="KTO42" s="36"/>
      <c r="KTP42" s="36"/>
      <c r="KTQ42" s="35"/>
      <c r="KTR42" s="35"/>
      <c r="KTS42" s="36"/>
      <c r="KTT42" s="36"/>
      <c r="KTU42" s="36"/>
      <c r="KTV42" s="36"/>
      <c r="KTW42" s="36"/>
      <c r="KTX42" s="36"/>
      <c r="KTY42" s="36"/>
      <c r="KTZ42" s="36"/>
      <c r="KUA42" s="36"/>
      <c r="KUB42" s="36"/>
      <c r="KUC42" s="36"/>
      <c r="KUD42" s="36"/>
      <c r="KUE42" s="36"/>
      <c r="KUF42" s="36"/>
      <c r="KUG42" s="36"/>
      <c r="KUH42" s="36"/>
      <c r="KUI42" s="36"/>
      <c r="KUJ42" s="36"/>
      <c r="KUK42" s="36"/>
      <c r="KUL42" s="36"/>
      <c r="KUM42" s="36"/>
      <c r="KUN42" s="36"/>
      <c r="KUO42" s="35"/>
      <c r="KUP42" s="35"/>
      <c r="KUQ42" s="36"/>
      <c r="KUR42" s="36"/>
      <c r="KUS42" s="36"/>
      <c r="KUT42" s="36"/>
      <c r="KUU42" s="36"/>
      <c r="KUV42" s="36"/>
      <c r="KUW42" s="36"/>
      <c r="KUX42" s="36"/>
      <c r="KUY42" s="36"/>
      <c r="KUZ42" s="36"/>
      <c r="KVA42" s="36"/>
      <c r="KVB42" s="36"/>
      <c r="KVC42" s="36"/>
      <c r="KVD42" s="36"/>
      <c r="KVE42" s="36"/>
      <c r="KVF42" s="36"/>
      <c r="KVG42" s="36"/>
      <c r="KVH42" s="36"/>
      <c r="KVI42" s="36"/>
      <c r="KVJ42" s="36"/>
      <c r="KVK42" s="36"/>
      <c r="KVL42" s="36"/>
      <c r="KVM42" s="35"/>
      <c r="KVN42" s="35"/>
      <c r="KVO42" s="36"/>
      <c r="KVP42" s="36"/>
      <c r="KVQ42" s="36"/>
      <c r="KVR42" s="36"/>
      <c r="KVS42" s="36"/>
      <c r="KVT42" s="36"/>
      <c r="KVU42" s="36"/>
      <c r="KVV42" s="36"/>
      <c r="KVW42" s="36"/>
      <c r="KVX42" s="36"/>
      <c r="KVY42" s="36"/>
      <c r="KVZ42" s="36"/>
      <c r="KWA42" s="36"/>
      <c r="KWB42" s="36"/>
      <c r="KWC42" s="36"/>
      <c r="KWD42" s="36"/>
      <c r="KWE42" s="36"/>
      <c r="KWF42" s="36"/>
      <c r="KWG42" s="36"/>
      <c r="KWH42" s="36"/>
      <c r="KWI42" s="36"/>
      <c r="KWJ42" s="36"/>
      <c r="KWK42" s="35"/>
      <c r="KWL42" s="35"/>
      <c r="KWM42" s="36"/>
      <c r="KWN42" s="36"/>
      <c r="KWO42" s="36"/>
      <c r="KWP42" s="36"/>
      <c r="KWQ42" s="36"/>
      <c r="KWR42" s="36"/>
      <c r="KWS42" s="36"/>
      <c r="KWT42" s="36"/>
      <c r="KWU42" s="36"/>
      <c r="KWV42" s="36"/>
      <c r="KWW42" s="36"/>
      <c r="KWX42" s="36"/>
      <c r="KWY42" s="36"/>
      <c r="KWZ42" s="36"/>
      <c r="KXA42" s="36"/>
      <c r="KXB42" s="36"/>
      <c r="KXC42" s="36"/>
      <c r="KXD42" s="36"/>
      <c r="KXE42" s="36"/>
      <c r="KXF42" s="36"/>
      <c r="KXG42" s="36"/>
      <c r="KXH42" s="36"/>
      <c r="KXI42" s="35"/>
      <c r="KXJ42" s="35"/>
      <c r="KXK42" s="36"/>
      <c r="KXL42" s="36"/>
      <c r="KXM42" s="36"/>
      <c r="KXN42" s="36"/>
      <c r="KXO42" s="36"/>
      <c r="KXP42" s="36"/>
      <c r="KXQ42" s="36"/>
      <c r="KXR42" s="36"/>
      <c r="KXS42" s="36"/>
      <c r="KXT42" s="36"/>
      <c r="KXU42" s="36"/>
      <c r="KXV42" s="36"/>
      <c r="KXW42" s="36"/>
      <c r="KXX42" s="36"/>
      <c r="KXY42" s="36"/>
      <c r="KXZ42" s="36"/>
      <c r="KYA42" s="36"/>
      <c r="KYB42" s="36"/>
      <c r="KYC42" s="36"/>
      <c r="KYD42" s="36"/>
      <c r="KYE42" s="36"/>
      <c r="KYF42" s="36"/>
      <c r="KYG42" s="35"/>
      <c r="KYH42" s="35"/>
      <c r="KYI42" s="36"/>
      <c r="KYJ42" s="36"/>
      <c r="KYK42" s="36"/>
      <c r="KYL42" s="36"/>
      <c r="KYM42" s="36"/>
      <c r="KYN42" s="36"/>
      <c r="KYO42" s="36"/>
      <c r="KYP42" s="36"/>
      <c r="KYQ42" s="36"/>
      <c r="KYR42" s="36"/>
      <c r="KYS42" s="36"/>
      <c r="KYT42" s="36"/>
      <c r="KYU42" s="36"/>
      <c r="KYV42" s="36"/>
      <c r="KYW42" s="36"/>
      <c r="KYX42" s="36"/>
      <c r="KYY42" s="36"/>
      <c r="KYZ42" s="36"/>
      <c r="KZA42" s="36"/>
      <c r="KZB42" s="36"/>
      <c r="KZC42" s="36"/>
      <c r="KZD42" s="36"/>
      <c r="KZE42" s="35"/>
      <c r="KZF42" s="35"/>
      <c r="KZG42" s="36"/>
      <c r="KZH42" s="36"/>
      <c r="KZI42" s="36"/>
      <c r="KZJ42" s="36"/>
      <c r="KZK42" s="36"/>
      <c r="KZL42" s="36"/>
      <c r="KZM42" s="36"/>
      <c r="KZN42" s="36"/>
      <c r="KZO42" s="36"/>
      <c r="KZP42" s="36"/>
      <c r="KZQ42" s="36"/>
      <c r="KZR42" s="36"/>
      <c r="KZS42" s="36"/>
      <c r="KZT42" s="36"/>
      <c r="KZU42" s="36"/>
      <c r="KZV42" s="36"/>
      <c r="KZW42" s="36"/>
      <c r="KZX42" s="36"/>
      <c r="KZY42" s="36"/>
      <c r="KZZ42" s="36"/>
      <c r="LAA42" s="36"/>
      <c r="LAB42" s="36"/>
      <c r="LAC42" s="35"/>
      <c r="LAD42" s="35"/>
      <c r="LAE42" s="36"/>
      <c r="LAF42" s="36"/>
      <c r="LAG42" s="36"/>
      <c r="LAH42" s="36"/>
      <c r="LAI42" s="36"/>
      <c r="LAJ42" s="36"/>
      <c r="LAK42" s="36"/>
      <c r="LAL42" s="36"/>
      <c r="LAM42" s="36"/>
      <c r="LAN42" s="36"/>
      <c r="LAO42" s="36"/>
      <c r="LAP42" s="36"/>
      <c r="LAQ42" s="36"/>
      <c r="LAR42" s="36"/>
      <c r="LAS42" s="36"/>
      <c r="LAT42" s="36"/>
      <c r="LAU42" s="36"/>
      <c r="LAV42" s="36"/>
      <c r="LAW42" s="36"/>
      <c r="LAX42" s="36"/>
      <c r="LAY42" s="36"/>
      <c r="LAZ42" s="36"/>
      <c r="LBA42" s="35"/>
      <c r="LBB42" s="35"/>
      <c r="LBC42" s="36"/>
      <c r="LBD42" s="36"/>
      <c r="LBE42" s="36"/>
      <c r="LBF42" s="36"/>
      <c r="LBG42" s="36"/>
      <c r="LBH42" s="36"/>
      <c r="LBI42" s="36"/>
      <c r="LBJ42" s="36"/>
      <c r="LBK42" s="36"/>
      <c r="LBL42" s="36"/>
      <c r="LBM42" s="36"/>
      <c r="LBN42" s="36"/>
      <c r="LBO42" s="36"/>
      <c r="LBP42" s="36"/>
      <c r="LBQ42" s="36"/>
      <c r="LBR42" s="36"/>
      <c r="LBS42" s="36"/>
      <c r="LBT42" s="36"/>
      <c r="LBU42" s="36"/>
      <c r="LBV42" s="36"/>
      <c r="LBW42" s="36"/>
      <c r="LBX42" s="36"/>
      <c r="LBY42" s="35"/>
      <c r="LBZ42" s="35"/>
      <c r="LCA42" s="36"/>
      <c r="LCB42" s="36"/>
      <c r="LCC42" s="36"/>
      <c r="LCD42" s="36"/>
      <c r="LCE42" s="36"/>
      <c r="LCF42" s="36"/>
      <c r="LCG42" s="36"/>
      <c r="LCH42" s="36"/>
      <c r="LCI42" s="36"/>
      <c r="LCJ42" s="36"/>
      <c r="LCK42" s="36"/>
      <c r="LCL42" s="36"/>
      <c r="LCM42" s="36"/>
      <c r="LCN42" s="36"/>
      <c r="LCO42" s="36"/>
      <c r="LCP42" s="36"/>
      <c r="LCQ42" s="36"/>
      <c r="LCR42" s="36"/>
      <c r="LCS42" s="36"/>
      <c r="LCT42" s="36"/>
      <c r="LCU42" s="36"/>
      <c r="LCV42" s="36"/>
      <c r="LCW42" s="35"/>
      <c r="LCX42" s="35"/>
      <c r="LCY42" s="36"/>
      <c r="LCZ42" s="36"/>
      <c r="LDA42" s="36"/>
      <c r="LDB42" s="36"/>
      <c r="LDC42" s="36"/>
      <c r="LDD42" s="36"/>
      <c r="LDE42" s="36"/>
      <c r="LDF42" s="36"/>
      <c r="LDG42" s="36"/>
      <c r="LDH42" s="36"/>
      <c r="LDI42" s="36"/>
      <c r="LDJ42" s="36"/>
      <c r="LDK42" s="36"/>
      <c r="LDL42" s="36"/>
      <c r="LDM42" s="36"/>
      <c r="LDN42" s="36"/>
      <c r="LDO42" s="36"/>
      <c r="LDP42" s="36"/>
      <c r="LDQ42" s="36"/>
      <c r="LDR42" s="36"/>
      <c r="LDS42" s="36"/>
      <c r="LDT42" s="36"/>
      <c r="LDU42" s="35"/>
      <c r="LDV42" s="35"/>
      <c r="LDW42" s="36"/>
      <c r="LDX42" s="36"/>
      <c r="LDY42" s="36"/>
      <c r="LDZ42" s="36"/>
      <c r="LEA42" s="36"/>
      <c r="LEB42" s="36"/>
      <c r="LEC42" s="36"/>
      <c r="LED42" s="36"/>
      <c r="LEE42" s="36"/>
      <c r="LEF42" s="36"/>
      <c r="LEG42" s="36"/>
      <c r="LEH42" s="36"/>
      <c r="LEI42" s="36"/>
      <c r="LEJ42" s="36"/>
      <c r="LEK42" s="36"/>
      <c r="LEL42" s="36"/>
      <c r="LEM42" s="36"/>
      <c r="LEN42" s="36"/>
      <c r="LEO42" s="36"/>
      <c r="LEP42" s="36"/>
      <c r="LEQ42" s="36"/>
      <c r="LER42" s="36"/>
      <c r="LES42" s="35"/>
      <c r="LET42" s="35"/>
      <c r="LEU42" s="36"/>
      <c r="LEV42" s="36"/>
      <c r="LEW42" s="36"/>
      <c r="LEX42" s="36"/>
      <c r="LEY42" s="36"/>
      <c r="LEZ42" s="36"/>
      <c r="LFA42" s="36"/>
      <c r="LFB42" s="36"/>
      <c r="LFC42" s="36"/>
      <c r="LFD42" s="36"/>
      <c r="LFE42" s="36"/>
      <c r="LFF42" s="36"/>
      <c r="LFG42" s="36"/>
      <c r="LFH42" s="36"/>
      <c r="LFI42" s="36"/>
      <c r="LFJ42" s="36"/>
      <c r="LFK42" s="36"/>
      <c r="LFL42" s="36"/>
      <c r="LFM42" s="36"/>
      <c r="LFN42" s="36"/>
      <c r="LFO42" s="36"/>
      <c r="LFP42" s="36"/>
      <c r="LFQ42" s="35"/>
      <c r="LFR42" s="35"/>
      <c r="LFS42" s="36"/>
      <c r="LFT42" s="36"/>
      <c r="LFU42" s="36"/>
      <c r="LFV42" s="36"/>
      <c r="LFW42" s="36"/>
      <c r="LFX42" s="36"/>
      <c r="LFY42" s="36"/>
      <c r="LFZ42" s="36"/>
      <c r="LGA42" s="36"/>
      <c r="LGB42" s="36"/>
      <c r="LGC42" s="36"/>
      <c r="LGD42" s="36"/>
      <c r="LGE42" s="36"/>
      <c r="LGF42" s="36"/>
      <c r="LGG42" s="36"/>
      <c r="LGH42" s="36"/>
      <c r="LGI42" s="36"/>
      <c r="LGJ42" s="36"/>
      <c r="LGK42" s="36"/>
      <c r="LGL42" s="36"/>
      <c r="LGM42" s="36"/>
      <c r="LGN42" s="36"/>
      <c r="LGO42" s="35"/>
      <c r="LGP42" s="35"/>
      <c r="LGQ42" s="36"/>
      <c r="LGR42" s="36"/>
      <c r="LGS42" s="36"/>
      <c r="LGT42" s="36"/>
      <c r="LGU42" s="36"/>
      <c r="LGV42" s="36"/>
      <c r="LGW42" s="36"/>
      <c r="LGX42" s="36"/>
      <c r="LGY42" s="36"/>
      <c r="LGZ42" s="36"/>
      <c r="LHA42" s="36"/>
      <c r="LHB42" s="36"/>
      <c r="LHC42" s="36"/>
      <c r="LHD42" s="36"/>
      <c r="LHE42" s="36"/>
      <c r="LHF42" s="36"/>
      <c r="LHG42" s="36"/>
      <c r="LHH42" s="36"/>
      <c r="LHI42" s="36"/>
      <c r="LHJ42" s="36"/>
      <c r="LHK42" s="36"/>
      <c r="LHL42" s="36"/>
      <c r="LHM42" s="35"/>
      <c r="LHN42" s="35"/>
      <c r="LHO42" s="36"/>
      <c r="LHP42" s="36"/>
      <c r="LHQ42" s="36"/>
      <c r="LHR42" s="36"/>
      <c r="LHS42" s="36"/>
      <c r="LHT42" s="36"/>
      <c r="LHU42" s="36"/>
      <c r="LHV42" s="36"/>
      <c r="LHW42" s="36"/>
      <c r="LHX42" s="36"/>
      <c r="LHY42" s="36"/>
      <c r="LHZ42" s="36"/>
      <c r="LIA42" s="36"/>
      <c r="LIB42" s="36"/>
      <c r="LIC42" s="36"/>
      <c r="LID42" s="36"/>
      <c r="LIE42" s="36"/>
      <c r="LIF42" s="36"/>
      <c r="LIG42" s="36"/>
      <c r="LIH42" s="36"/>
      <c r="LII42" s="36"/>
      <c r="LIJ42" s="36"/>
      <c r="LIK42" s="35"/>
      <c r="LIL42" s="35"/>
      <c r="LIM42" s="36"/>
      <c r="LIN42" s="36"/>
      <c r="LIO42" s="36"/>
      <c r="LIP42" s="36"/>
      <c r="LIQ42" s="36"/>
      <c r="LIR42" s="36"/>
      <c r="LIS42" s="36"/>
      <c r="LIT42" s="36"/>
      <c r="LIU42" s="36"/>
      <c r="LIV42" s="36"/>
      <c r="LIW42" s="36"/>
      <c r="LIX42" s="36"/>
      <c r="LIY42" s="36"/>
      <c r="LIZ42" s="36"/>
      <c r="LJA42" s="36"/>
      <c r="LJB42" s="36"/>
      <c r="LJC42" s="36"/>
      <c r="LJD42" s="36"/>
      <c r="LJE42" s="36"/>
      <c r="LJF42" s="36"/>
      <c r="LJG42" s="36"/>
      <c r="LJH42" s="36"/>
      <c r="LJI42" s="35"/>
      <c r="LJJ42" s="35"/>
      <c r="LJK42" s="36"/>
      <c r="LJL42" s="36"/>
      <c r="LJM42" s="36"/>
      <c r="LJN42" s="36"/>
      <c r="LJO42" s="36"/>
      <c r="LJP42" s="36"/>
      <c r="LJQ42" s="36"/>
      <c r="LJR42" s="36"/>
      <c r="LJS42" s="36"/>
      <c r="LJT42" s="36"/>
      <c r="LJU42" s="36"/>
      <c r="LJV42" s="36"/>
      <c r="LJW42" s="36"/>
      <c r="LJX42" s="36"/>
      <c r="LJY42" s="36"/>
      <c r="LJZ42" s="36"/>
      <c r="LKA42" s="36"/>
      <c r="LKB42" s="36"/>
      <c r="LKC42" s="36"/>
      <c r="LKD42" s="36"/>
      <c r="LKE42" s="36"/>
      <c r="LKF42" s="36"/>
      <c r="LKG42" s="35"/>
      <c r="LKH42" s="35"/>
      <c r="LKI42" s="36"/>
      <c r="LKJ42" s="36"/>
      <c r="LKK42" s="36"/>
      <c r="LKL42" s="36"/>
      <c r="LKM42" s="36"/>
      <c r="LKN42" s="36"/>
      <c r="LKO42" s="36"/>
      <c r="LKP42" s="36"/>
      <c r="LKQ42" s="36"/>
      <c r="LKR42" s="36"/>
      <c r="LKS42" s="36"/>
      <c r="LKT42" s="36"/>
      <c r="LKU42" s="36"/>
      <c r="LKV42" s="36"/>
      <c r="LKW42" s="36"/>
      <c r="LKX42" s="36"/>
      <c r="LKY42" s="36"/>
      <c r="LKZ42" s="36"/>
      <c r="LLA42" s="36"/>
      <c r="LLB42" s="36"/>
      <c r="LLC42" s="36"/>
      <c r="LLD42" s="36"/>
      <c r="LLE42" s="35"/>
      <c r="LLF42" s="35"/>
      <c r="LLG42" s="36"/>
      <c r="LLH42" s="36"/>
      <c r="LLI42" s="36"/>
      <c r="LLJ42" s="36"/>
      <c r="LLK42" s="36"/>
      <c r="LLL42" s="36"/>
      <c r="LLM42" s="36"/>
      <c r="LLN42" s="36"/>
      <c r="LLO42" s="36"/>
      <c r="LLP42" s="36"/>
      <c r="LLQ42" s="36"/>
      <c r="LLR42" s="36"/>
      <c r="LLS42" s="36"/>
      <c r="LLT42" s="36"/>
      <c r="LLU42" s="36"/>
      <c r="LLV42" s="36"/>
      <c r="LLW42" s="36"/>
      <c r="LLX42" s="36"/>
      <c r="LLY42" s="36"/>
      <c r="LLZ42" s="36"/>
      <c r="LMA42" s="36"/>
      <c r="LMB42" s="36"/>
      <c r="LMC42" s="35"/>
      <c r="LMD42" s="35"/>
      <c r="LME42" s="36"/>
      <c r="LMF42" s="36"/>
      <c r="LMG42" s="36"/>
      <c r="LMH42" s="36"/>
      <c r="LMI42" s="36"/>
      <c r="LMJ42" s="36"/>
      <c r="LMK42" s="36"/>
      <c r="LML42" s="36"/>
      <c r="LMM42" s="36"/>
      <c r="LMN42" s="36"/>
      <c r="LMO42" s="36"/>
      <c r="LMP42" s="36"/>
      <c r="LMQ42" s="36"/>
      <c r="LMR42" s="36"/>
      <c r="LMS42" s="36"/>
      <c r="LMT42" s="36"/>
      <c r="LMU42" s="36"/>
      <c r="LMV42" s="36"/>
      <c r="LMW42" s="36"/>
      <c r="LMX42" s="36"/>
      <c r="LMY42" s="36"/>
      <c r="LMZ42" s="36"/>
      <c r="LNA42" s="35"/>
      <c r="LNB42" s="35"/>
      <c r="LNC42" s="36"/>
      <c r="LND42" s="36"/>
      <c r="LNE42" s="36"/>
      <c r="LNF42" s="36"/>
      <c r="LNG42" s="36"/>
      <c r="LNH42" s="36"/>
      <c r="LNI42" s="36"/>
      <c r="LNJ42" s="36"/>
      <c r="LNK42" s="36"/>
      <c r="LNL42" s="36"/>
      <c r="LNM42" s="36"/>
      <c r="LNN42" s="36"/>
      <c r="LNO42" s="36"/>
      <c r="LNP42" s="36"/>
      <c r="LNQ42" s="36"/>
      <c r="LNR42" s="36"/>
      <c r="LNS42" s="36"/>
      <c r="LNT42" s="36"/>
      <c r="LNU42" s="36"/>
      <c r="LNV42" s="36"/>
      <c r="LNW42" s="36"/>
      <c r="LNX42" s="36"/>
      <c r="LNY42" s="35"/>
      <c r="LNZ42" s="35"/>
      <c r="LOA42" s="36"/>
      <c r="LOB42" s="36"/>
      <c r="LOC42" s="36"/>
      <c r="LOD42" s="36"/>
      <c r="LOE42" s="36"/>
      <c r="LOF42" s="36"/>
      <c r="LOG42" s="36"/>
      <c r="LOH42" s="36"/>
      <c r="LOI42" s="36"/>
      <c r="LOJ42" s="36"/>
      <c r="LOK42" s="36"/>
      <c r="LOL42" s="36"/>
      <c r="LOM42" s="36"/>
      <c r="LON42" s="36"/>
      <c r="LOO42" s="36"/>
      <c r="LOP42" s="36"/>
      <c r="LOQ42" s="36"/>
      <c r="LOR42" s="36"/>
      <c r="LOS42" s="36"/>
      <c r="LOT42" s="36"/>
      <c r="LOU42" s="36"/>
      <c r="LOV42" s="36"/>
      <c r="LOW42" s="35"/>
      <c r="LOX42" s="35"/>
      <c r="LOY42" s="36"/>
      <c r="LOZ42" s="36"/>
      <c r="LPA42" s="36"/>
      <c r="LPB42" s="36"/>
      <c r="LPC42" s="36"/>
      <c r="LPD42" s="36"/>
      <c r="LPE42" s="36"/>
      <c r="LPF42" s="36"/>
      <c r="LPG42" s="36"/>
      <c r="LPH42" s="36"/>
      <c r="LPI42" s="36"/>
      <c r="LPJ42" s="36"/>
      <c r="LPK42" s="36"/>
      <c r="LPL42" s="36"/>
      <c r="LPM42" s="36"/>
      <c r="LPN42" s="36"/>
      <c r="LPO42" s="36"/>
      <c r="LPP42" s="36"/>
      <c r="LPQ42" s="36"/>
      <c r="LPR42" s="36"/>
      <c r="LPS42" s="36"/>
      <c r="LPT42" s="36"/>
      <c r="LPU42" s="35"/>
      <c r="LPV42" s="35"/>
      <c r="LPW42" s="36"/>
      <c r="LPX42" s="36"/>
      <c r="LPY42" s="36"/>
      <c r="LPZ42" s="36"/>
      <c r="LQA42" s="36"/>
      <c r="LQB42" s="36"/>
      <c r="LQC42" s="36"/>
      <c r="LQD42" s="36"/>
      <c r="LQE42" s="36"/>
      <c r="LQF42" s="36"/>
      <c r="LQG42" s="36"/>
      <c r="LQH42" s="36"/>
      <c r="LQI42" s="36"/>
      <c r="LQJ42" s="36"/>
      <c r="LQK42" s="36"/>
      <c r="LQL42" s="36"/>
      <c r="LQM42" s="36"/>
      <c r="LQN42" s="36"/>
      <c r="LQO42" s="36"/>
      <c r="LQP42" s="36"/>
      <c r="LQQ42" s="36"/>
      <c r="LQR42" s="36"/>
      <c r="LQS42" s="35"/>
      <c r="LQT42" s="35"/>
      <c r="LQU42" s="36"/>
      <c r="LQV42" s="36"/>
      <c r="LQW42" s="36"/>
      <c r="LQX42" s="36"/>
      <c r="LQY42" s="36"/>
      <c r="LQZ42" s="36"/>
      <c r="LRA42" s="36"/>
      <c r="LRB42" s="36"/>
      <c r="LRC42" s="36"/>
      <c r="LRD42" s="36"/>
      <c r="LRE42" s="36"/>
      <c r="LRF42" s="36"/>
      <c r="LRG42" s="36"/>
      <c r="LRH42" s="36"/>
      <c r="LRI42" s="36"/>
      <c r="LRJ42" s="36"/>
      <c r="LRK42" s="36"/>
      <c r="LRL42" s="36"/>
      <c r="LRM42" s="36"/>
      <c r="LRN42" s="36"/>
      <c r="LRO42" s="36"/>
      <c r="LRP42" s="36"/>
      <c r="LRQ42" s="35"/>
      <c r="LRR42" s="35"/>
      <c r="LRS42" s="36"/>
      <c r="LRT42" s="36"/>
      <c r="LRU42" s="36"/>
      <c r="LRV42" s="36"/>
      <c r="LRW42" s="36"/>
      <c r="LRX42" s="36"/>
      <c r="LRY42" s="36"/>
      <c r="LRZ42" s="36"/>
      <c r="LSA42" s="36"/>
      <c r="LSB42" s="36"/>
      <c r="LSC42" s="36"/>
      <c r="LSD42" s="36"/>
      <c r="LSE42" s="36"/>
      <c r="LSF42" s="36"/>
      <c r="LSG42" s="36"/>
      <c r="LSH42" s="36"/>
      <c r="LSI42" s="36"/>
      <c r="LSJ42" s="36"/>
      <c r="LSK42" s="36"/>
      <c r="LSL42" s="36"/>
      <c r="LSM42" s="36"/>
      <c r="LSN42" s="36"/>
      <c r="LSO42" s="35"/>
      <c r="LSP42" s="35"/>
      <c r="LSQ42" s="36"/>
      <c r="LSR42" s="36"/>
      <c r="LSS42" s="36"/>
      <c r="LST42" s="36"/>
      <c r="LSU42" s="36"/>
      <c r="LSV42" s="36"/>
      <c r="LSW42" s="36"/>
      <c r="LSX42" s="36"/>
      <c r="LSY42" s="36"/>
      <c r="LSZ42" s="36"/>
      <c r="LTA42" s="36"/>
      <c r="LTB42" s="36"/>
      <c r="LTC42" s="36"/>
      <c r="LTD42" s="36"/>
      <c r="LTE42" s="36"/>
      <c r="LTF42" s="36"/>
      <c r="LTG42" s="36"/>
      <c r="LTH42" s="36"/>
      <c r="LTI42" s="36"/>
      <c r="LTJ42" s="36"/>
      <c r="LTK42" s="36"/>
      <c r="LTL42" s="36"/>
      <c r="LTM42" s="35"/>
      <c r="LTN42" s="35"/>
      <c r="LTO42" s="36"/>
      <c r="LTP42" s="36"/>
      <c r="LTQ42" s="36"/>
      <c r="LTR42" s="36"/>
      <c r="LTS42" s="36"/>
      <c r="LTT42" s="36"/>
      <c r="LTU42" s="36"/>
      <c r="LTV42" s="36"/>
      <c r="LTW42" s="36"/>
      <c r="LTX42" s="36"/>
      <c r="LTY42" s="36"/>
      <c r="LTZ42" s="36"/>
      <c r="LUA42" s="36"/>
      <c r="LUB42" s="36"/>
      <c r="LUC42" s="36"/>
      <c r="LUD42" s="36"/>
      <c r="LUE42" s="36"/>
      <c r="LUF42" s="36"/>
      <c r="LUG42" s="36"/>
      <c r="LUH42" s="36"/>
      <c r="LUI42" s="36"/>
      <c r="LUJ42" s="36"/>
      <c r="LUK42" s="35"/>
      <c r="LUL42" s="35"/>
      <c r="LUM42" s="36"/>
      <c r="LUN42" s="36"/>
      <c r="LUO42" s="36"/>
      <c r="LUP42" s="36"/>
      <c r="LUQ42" s="36"/>
      <c r="LUR42" s="36"/>
      <c r="LUS42" s="36"/>
      <c r="LUT42" s="36"/>
      <c r="LUU42" s="36"/>
      <c r="LUV42" s="36"/>
      <c r="LUW42" s="36"/>
      <c r="LUX42" s="36"/>
      <c r="LUY42" s="36"/>
      <c r="LUZ42" s="36"/>
      <c r="LVA42" s="36"/>
      <c r="LVB42" s="36"/>
      <c r="LVC42" s="36"/>
      <c r="LVD42" s="36"/>
      <c r="LVE42" s="36"/>
      <c r="LVF42" s="36"/>
      <c r="LVG42" s="36"/>
      <c r="LVH42" s="36"/>
      <c r="LVI42" s="35"/>
      <c r="LVJ42" s="35"/>
      <c r="LVK42" s="36"/>
      <c r="LVL42" s="36"/>
      <c r="LVM42" s="36"/>
      <c r="LVN42" s="36"/>
      <c r="LVO42" s="36"/>
      <c r="LVP42" s="36"/>
      <c r="LVQ42" s="36"/>
      <c r="LVR42" s="36"/>
      <c r="LVS42" s="36"/>
      <c r="LVT42" s="36"/>
      <c r="LVU42" s="36"/>
      <c r="LVV42" s="36"/>
      <c r="LVW42" s="36"/>
      <c r="LVX42" s="36"/>
      <c r="LVY42" s="36"/>
      <c r="LVZ42" s="36"/>
      <c r="LWA42" s="36"/>
      <c r="LWB42" s="36"/>
      <c r="LWC42" s="36"/>
      <c r="LWD42" s="36"/>
      <c r="LWE42" s="36"/>
      <c r="LWF42" s="36"/>
      <c r="LWG42" s="35"/>
      <c r="LWH42" s="35"/>
      <c r="LWI42" s="36"/>
      <c r="LWJ42" s="36"/>
      <c r="LWK42" s="36"/>
      <c r="LWL42" s="36"/>
      <c r="LWM42" s="36"/>
      <c r="LWN42" s="36"/>
      <c r="LWO42" s="36"/>
      <c r="LWP42" s="36"/>
      <c r="LWQ42" s="36"/>
      <c r="LWR42" s="36"/>
      <c r="LWS42" s="36"/>
      <c r="LWT42" s="36"/>
      <c r="LWU42" s="36"/>
      <c r="LWV42" s="36"/>
      <c r="LWW42" s="36"/>
      <c r="LWX42" s="36"/>
      <c r="LWY42" s="36"/>
      <c r="LWZ42" s="36"/>
      <c r="LXA42" s="36"/>
      <c r="LXB42" s="36"/>
      <c r="LXC42" s="36"/>
      <c r="LXD42" s="36"/>
      <c r="LXE42" s="35"/>
      <c r="LXF42" s="35"/>
      <c r="LXG42" s="36"/>
      <c r="LXH42" s="36"/>
      <c r="LXI42" s="36"/>
      <c r="LXJ42" s="36"/>
      <c r="LXK42" s="36"/>
      <c r="LXL42" s="36"/>
      <c r="LXM42" s="36"/>
      <c r="LXN42" s="36"/>
      <c r="LXO42" s="36"/>
      <c r="LXP42" s="36"/>
      <c r="LXQ42" s="36"/>
      <c r="LXR42" s="36"/>
      <c r="LXS42" s="36"/>
      <c r="LXT42" s="36"/>
      <c r="LXU42" s="36"/>
      <c r="LXV42" s="36"/>
      <c r="LXW42" s="36"/>
      <c r="LXX42" s="36"/>
      <c r="LXY42" s="36"/>
      <c r="LXZ42" s="36"/>
      <c r="LYA42" s="36"/>
      <c r="LYB42" s="36"/>
      <c r="LYC42" s="35"/>
      <c r="LYD42" s="35"/>
      <c r="LYE42" s="36"/>
      <c r="LYF42" s="36"/>
      <c r="LYG42" s="36"/>
      <c r="LYH42" s="36"/>
      <c r="LYI42" s="36"/>
      <c r="LYJ42" s="36"/>
      <c r="LYK42" s="36"/>
      <c r="LYL42" s="36"/>
      <c r="LYM42" s="36"/>
      <c r="LYN42" s="36"/>
      <c r="LYO42" s="36"/>
      <c r="LYP42" s="36"/>
      <c r="LYQ42" s="36"/>
      <c r="LYR42" s="36"/>
      <c r="LYS42" s="36"/>
      <c r="LYT42" s="36"/>
      <c r="LYU42" s="36"/>
      <c r="LYV42" s="36"/>
      <c r="LYW42" s="36"/>
      <c r="LYX42" s="36"/>
      <c r="LYY42" s="36"/>
      <c r="LYZ42" s="36"/>
      <c r="LZA42" s="35"/>
      <c r="LZB42" s="35"/>
      <c r="LZC42" s="36"/>
      <c r="LZD42" s="36"/>
      <c r="LZE42" s="36"/>
      <c r="LZF42" s="36"/>
      <c r="LZG42" s="36"/>
      <c r="LZH42" s="36"/>
      <c r="LZI42" s="36"/>
      <c r="LZJ42" s="36"/>
      <c r="LZK42" s="36"/>
      <c r="LZL42" s="36"/>
      <c r="LZM42" s="36"/>
      <c r="LZN42" s="36"/>
      <c r="LZO42" s="36"/>
      <c r="LZP42" s="36"/>
      <c r="LZQ42" s="36"/>
      <c r="LZR42" s="36"/>
      <c r="LZS42" s="36"/>
      <c r="LZT42" s="36"/>
      <c r="LZU42" s="36"/>
      <c r="LZV42" s="36"/>
      <c r="LZW42" s="36"/>
      <c r="LZX42" s="36"/>
      <c r="LZY42" s="35"/>
      <c r="LZZ42" s="35"/>
      <c r="MAA42" s="36"/>
      <c r="MAB42" s="36"/>
      <c r="MAC42" s="36"/>
      <c r="MAD42" s="36"/>
      <c r="MAE42" s="36"/>
      <c r="MAF42" s="36"/>
      <c r="MAG42" s="36"/>
      <c r="MAH42" s="36"/>
      <c r="MAI42" s="36"/>
      <c r="MAJ42" s="36"/>
      <c r="MAK42" s="36"/>
      <c r="MAL42" s="36"/>
      <c r="MAM42" s="36"/>
      <c r="MAN42" s="36"/>
      <c r="MAO42" s="36"/>
      <c r="MAP42" s="36"/>
      <c r="MAQ42" s="36"/>
      <c r="MAR42" s="36"/>
      <c r="MAS42" s="36"/>
      <c r="MAT42" s="36"/>
      <c r="MAU42" s="36"/>
      <c r="MAV42" s="36"/>
      <c r="MAW42" s="35"/>
      <c r="MAX42" s="35"/>
      <c r="MAY42" s="36"/>
      <c r="MAZ42" s="36"/>
      <c r="MBA42" s="36"/>
      <c r="MBB42" s="36"/>
      <c r="MBC42" s="36"/>
      <c r="MBD42" s="36"/>
      <c r="MBE42" s="36"/>
      <c r="MBF42" s="36"/>
      <c r="MBG42" s="36"/>
      <c r="MBH42" s="36"/>
      <c r="MBI42" s="36"/>
      <c r="MBJ42" s="36"/>
      <c r="MBK42" s="36"/>
      <c r="MBL42" s="36"/>
      <c r="MBM42" s="36"/>
      <c r="MBN42" s="36"/>
      <c r="MBO42" s="36"/>
      <c r="MBP42" s="36"/>
      <c r="MBQ42" s="36"/>
      <c r="MBR42" s="36"/>
      <c r="MBS42" s="36"/>
      <c r="MBT42" s="36"/>
      <c r="MBU42" s="35"/>
      <c r="MBV42" s="35"/>
      <c r="MBW42" s="36"/>
      <c r="MBX42" s="36"/>
      <c r="MBY42" s="36"/>
      <c r="MBZ42" s="36"/>
      <c r="MCA42" s="36"/>
      <c r="MCB42" s="36"/>
      <c r="MCC42" s="36"/>
      <c r="MCD42" s="36"/>
      <c r="MCE42" s="36"/>
      <c r="MCF42" s="36"/>
      <c r="MCG42" s="36"/>
      <c r="MCH42" s="36"/>
      <c r="MCI42" s="36"/>
      <c r="MCJ42" s="36"/>
      <c r="MCK42" s="36"/>
      <c r="MCL42" s="36"/>
      <c r="MCM42" s="36"/>
      <c r="MCN42" s="36"/>
      <c r="MCO42" s="36"/>
      <c r="MCP42" s="36"/>
      <c r="MCQ42" s="36"/>
      <c r="MCR42" s="36"/>
      <c r="MCS42" s="35"/>
      <c r="MCT42" s="35"/>
      <c r="MCU42" s="36"/>
      <c r="MCV42" s="36"/>
      <c r="MCW42" s="36"/>
      <c r="MCX42" s="36"/>
      <c r="MCY42" s="36"/>
      <c r="MCZ42" s="36"/>
      <c r="MDA42" s="36"/>
      <c r="MDB42" s="36"/>
      <c r="MDC42" s="36"/>
      <c r="MDD42" s="36"/>
      <c r="MDE42" s="36"/>
      <c r="MDF42" s="36"/>
      <c r="MDG42" s="36"/>
      <c r="MDH42" s="36"/>
      <c r="MDI42" s="36"/>
      <c r="MDJ42" s="36"/>
      <c r="MDK42" s="36"/>
      <c r="MDL42" s="36"/>
      <c r="MDM42" s="36"/>
      <c r="MDN42" s="36"/>
      <c r="MDO42" s="36"/>
      <c r="MDP42" s="36"/>
      <c r="MDQ42" s="35"/>
      <c r="MDR42" s="35"/>
      <c r="MDS42" s="36"/>
      <c r="MDT42" s="36"/>
      <c r="MDU42" s="36"/>
      <c r="MDV42" s="36"/>
      <c r="MDW42" s="36"/>
      <c r="MDX42" s="36"/>
      <c r="MDY42" s="36"/>
      <c r="MDZ42" s="36"/>
      <c r="MEA42" s="36"/>
      <c r="MEB42" s="36"/>
      <c r="MEC42" s="36"/>
      <c r="MED42" s="36"/>
      <c r="MEE42" s="36"/>
      <c r="MEF42" s="36"/>
      <c r="MEG42" s="36"/>
      <c r="MEH42" s="36"/>
      <c r="MEI42" s="36"/>
      <c r="MEJ42" s="36"/>
      <c r="MEK42" s="36"/>
      <c r="MEL42" s="36"/>
      <c r="MEM42" s="36"/>
      <c r="MEN42" s="36"/>
      <c r="MEO42" s="35"/>
      <c r="MEP42" s="35"/>
      <c r="MEQ42" s="36"/>
      <c r="MER42" s="36"/>
      <c r="MES42" s="36"/>
      <c r="MET42" s="36"/>
      <c r="MEU42" s="36"/>
      <c r="MEV42" s="36"/>
      <c r="MEW42" s="36"/>
      <c r="MEX42" s="36"/>
      <c r="MEY42" s="36"/>
      <c r="MEZ42" s="36"/>
      <c r="MFA42" s="36"/>
      <c r="MFB42" s="36"/>
      <c r="MFC42" s="36"/>
      <c r="MFD42" s="36"/>
      <c r="MFE42" s="36"/>
      <c r="MFF42" s="36"/>
      <c r="MFG42" s="36"/>
      <c r="MFH42" s="36"/>
      <c r="MFI42" s="36"/>
      <c r="MFJ42" s="36"/>
      <c r="MFK42" s="36"/>
      <c r="MFL42" s="36"/>
      <c r="MFM42" s="35"/>
      <c r="MFN42" s="35"/>
      <c r="MFO42" s="36"/>
      <c r="MFP42" s="36"/>
      <c r="MFQ42" s="36"/>
      <c r="MFR42" s="36"/>
      <c r="MFS42" s="36"/>
      <c r="MFT42" s="36"/>
      <c r="MFU42" s="36"/>
      <c r="MFV42" s="36"/>
      <c r="MFW42" s="36"/>
      <c r="MFX42" s="36"/>
      <c r="MFY42" s="36"/>
      <c r="MFZ42" s="36"/>
      <c r="MGA42" s="36"/>
      <c r="MGB42" s="36"/>
      <c r="MGC42" s="36"/>
      <c r="MGD42" s="36"/>
      <c r="MGE42" s="36"/>
      <c r="MGF42" s="36"/>
      <c r="MGG42" s="36"/>
      <c r="MGH42" s="36"/>
      <c r="MGI42" s="36"/>
      <c r="MGJ42" s="36"/>
      <c r="MGK42" s="35"/>
      <c r="MGL42" s="35"/>
      <c r="MGM42" s="36"/>
      <c r="MGN42" s="36"/>
      <c r="MGO42" s="36"/>
      <c r="MGP42" s="36"/>
      <c r="MGQ42" s="36"/>
      <c r="MGR42" s="36"/>
      <c r="MGS42" s="36"/>
      <c r="MGT42" s="36"/>
      <c r="MGU42" s="36"/>
      <c r="MGV42" s="36"/>
      <c r="MGW42" s="36"/>
      <c r="MGX42" s="36"/>
      <c r="MGY42" s="36"/>
      <c r="MGZ42" s="36"/>
      <c r="MHA42" s="36"/>
      <c r="MHB42" s="36"/>
      <c r="MHC42" s="36"/>
      <c r="MHD42" s="36"/>
      <c r="MHE42" s="36"/>
      <c r="MHF42" s="36"/>
      <c r="MHG42" s="36"/>
      <c r="MHH42" s="36"/>
      <c r="MHI42" s="35"/>
      <c r="MHJ42" s="35"/>
      <c r="MHK42" s="36"/>
      <c r="MHL42" s="36"/>
      <c r="MHM42" s="36"/>
      <c r="MHN42" s="36"/>
      <c r="MHO42" s="36"/>
      <c r="MHP42" s="36"/>
      <c r="MHQ42" s="36"/>
      <c r="MHR42" s="36"/>
      <c r="MHS42" s="36"/>
      <c r="MHT42" s="36"/>
      <c r="MHU42" s="36"/>
      <c r="MHV42" s="36"/>
      <c r="MHW42" s="36"/>
      <c r="MHX42" s="36"/>
      <c r="MHY42" s="36"/>
      <c r="MHZ42" s="36"/>
      <c r="MIA42" s="36"/>
      <c r="MIB42" s="36"/>
      <c r="MIC42" s="36"/>
      <c r="MID42" s="36"/>
      <c r="MIE42" s="36"/>
      <c r="MIF42" s="36"/>
      <c r="MIG42" s="35"/>
      <c r="MIH42" s="35"/>
      <c r="MII42" s="36"/>
      <c r="MIJ42" s="36"/>
      <c r="MIK42" s="36"/>
      <c r="MIL42" s="36"/>
      <c r="MIM42" s="36"/>
      <c r="MIN42" s="36"/>
      <c r="MIO42" s="36"/>
      <c r="MIP42" s="36"/>
      <c r="MIQ42" s="36"/>
      <c r="MIR42" s="36"/>
      <c r="MIS42" s="36"/>
      <c r="MIT42" s="36"/>
      <c r="MIU42" s="36"/>
      <c r="MIV42" s="36"/>
      <c r="MIW42" s="36"/>
      <c r="MIX42" s="36"/>
      <c r="MIY42" s="36"/>
      <c r="MIZ42" s="36"/>
      <c r="MJA42" s="36"/>
      <c r="MJB42" s="36"/>
      <c r="MJC42" s="36"/>
      <c r="MJD42" s="36"/>
      <c r="MJE42" s="35"/>
      <c r="MJF42" s="35"/>
      <c r="MJG42" s="36"/>
      <c r="MJH42" s="36"/>
      <c r="MJI42" s="36"/>
      <c r="MJJ42" s="36"/>
      <c r="MJK42" s="36"/>
      <c r="MJL42" s="36"/>
      <c r="MJM42" s="36"/>
      <c r="MJN42" s="36"/>
      <c r="MJO42" s="36"/>
      <c r="MJP42" s="36"/>
      <c r="MJQ42" s="36"/>
      <c r="MJR42" s="36"/>
      <c r="MJS42" s="36"/>
      <c r="MJT42" s="36"/>
      <c r="MJU42" s="36"/>
      <c r="MJV42" s="36"/>
      <c r="MJW42" s="36"/>
      <c r="MJX42" s="36"/>
      <c r="MJY42" s="36"/>
      <c r="MJZ42" s="36"/>
      <c r="MKA42" s="36"/>
      <c r="MKB42" s="36"/>
      <c r="MKC42" s="35"/>
      <c r="MKD42" s="35"/>
      <c r="MKE42" s="36"/>
      <c r="MKF42" s="36"/>
      <c r="MKG42" s="36"/>
      <c r="MKH42" s="36"/>
      <c r="MKI42" s="36"/>
      <c r="MKJ42" s="36"/>
      <c r="MKK42" s="36"/>
      <c r="MKL42" s="36"/>
      <c r="MKM42" s="36"/>
      <c r="MKN42" s="36"/>
      <c r="MKO42" s="36"/>
      <c r="MKP42" s="36"/>
      <c r="MKQ42" s="36"/>
      <c r="MKR42" s="36"/>
      <c r="MKS42" s="36"/>
      <c r="MKT42" s="36"/>
      <c r="MKU42" s="36"/>
      <c r="MKV42" s="36"/>
      <c r="MKW42" s="36"/>
      <c r="MKX42" s="36"/>
      <c r="MKY42" s="36"/>
      <c r="MKZ42" s="36"/>
      <c r="MLA42" s="35"/>
      <c r="MLB42" s="35"/>
      <c r="MLC42" s="36"/>
      <c r="MLD42" s="36"/>
      <c r="MLE42" s="36"/>
      <c r="MLF42" s="36"/>
      <c r="MLG42" s="36"/>
      <c r="MLH42" s="36"/>
      <c r="MLI42" s="36"/>
      <c r="MLJ42" s="36"/>
      <c r="MLK42" s="36"/>
      <c r="MLL42" s="36"/>
      <c r="MLM42" s="36"/>
      <c r="MLN42" s="36"/>
      <c r="MLO42" s="36"/>
      <c r="MLP42" s="36"/>
      <c r="MLQ42" s="36"/>
      <c r="MLR42" s="36"/>
      <c r="MLS42" s="36"/>
      <c r="MLT42" s="36"/>
      <c r="MLU42" s="36"/>
      <c r="MLV42" s="36"/>
      <c r="MLW42" s="36"/>
      <c r="MLX42" s="36"/>
      <c r="MLY42" s="35"/>
      <c r="MLZ42" s="35"/>
      <c r="MMA42" s="36"/>
      <c r="MMB42" s="36"/>
      <c r="MMC42" s="36"/>
      <c r="MMD42" s="36"/>
      <c r="MME42" s="36"/>
      <c r="MMF42" s="36"/>
      <c r="MMG42" s="36"/>
      <c r="MMH42" s="36"/>
      <c r="MMI42" s="36"/>
      <c r="MMJ42" s="36"/>
      <c r="MMK42" s="36"/>
      <c r="MML42" s="36"/>
      <c r="MMM42" s="36"/>
      <c r="MMN42" s="36"/>
      <c r="MMO42" s="36"/>
      <c r="MMP42" s="36"/>
      <c r="MMQ42" s="36"/>
      <c r="MMR42" s="36"/>
      <c r="MMS42" s="36"/>
      <c r="MMT42" s="36"/>
      <c r="MMU42" s="36"/>
      <c r="MMV42" s="36"/>
      <c r="MMW42" s="35"/>
      <c r="MMX42" s="35"/>
      <c r="MMY42" s="36"/>
      <c r="MMZ42" s="36"/>
      <c r="MNA42" s="36"/>
      <c r="MNB42" s="36"/>
      <c r="MNC42" s="36"/>
      <c r="MND42" s="36"/>
      <c r="MNE42" s="36"/>
      <c r="MNF42" s="36"/>
      <c r="MNG42" s="36"/>
      <c r="MNH42" s="36"/>
      <c r="MNI42" s="36"/>
      <c r="MNJ42" s="36"/>
      <c r="MNK42" s="36"/>
      <c r="MNL42" s="36"/>
      <c r="MNM42" s="36"/>
      <c r="MNN42" s="36"/>
      <c r="MNO42" s="36"/>
      <c r="MNP42" s="36"/>
      <c r="MNQ42" s="36"/>
      <c r="MNR42" s="36"/>
      <c r="MNS42" s="36"/>
      <c r="MNT42" s="36"/>
      <c r="MNU42" s="35"/>
      <c r="MNV42" s="35"/>
      <c r="MNW42" s="36"/>
      <c r="MNX42" s="36"/>
      <c r="MNY42" s="36"/>
      <c r="MNZ42" s="36"/>
      <c r="MOA42" s="36"/>
      <c r="MOB42" s="36"/>
      <c r="MOC42" s="36"/>
      <c r="MOD42" s="36"/>
      <c r="MOE42" s="36"/>
      <c r="MOF42" s="36"/>
      <c r="MOG42" s="36"/>
      <c r="MOH42" s="36"/>
      <c r="MOI42" s="36"/>
      <c r="MOJ42" s="36"/>
      <c r="MOK42" s="36"/>
      <c r="MOL42" s="36"/>
      <c r="MOM42" s="36"/>
      <c r="MON42" s="36"/>
      <c r="MOO42" s="36"/>
      <c r="MOP42" s="36"/>
      <c r="MOQ42" s="36"/>
      <c r="MOR42" s="36"/>
      <c r="MOS42" s="35"/>
      <c r="MOT42" s="35"/>
      <c r="MOU42" s="36"/>
      <c r="MOV42" s="36"/>
      <c r="MOW42" s="36"/>
      <c r="MOX42" s="36"/>
      <c r="MOY42" s="36"/>
      <c r="MOZ42" s="36"/>
      <c r="MPA42" s="36"/>
      <c r="MPB42" s="36"/>
      <c r="MPC42" s="36"/>
      <c r="MPD42" s="36"/>
      <c r="MPE42" s="36"/>
      <c r="MPF42" s="36"/>
      <c r="MPG42" s="36"/>
      <c r="MPH42" s="36"/>
      <c r="MPI42" s="36"/>
      <c r="MPJ42" s="36"/>
      <c r="MPK42" s="36"/>
      <c r="MPL42" s="36"/>
      <c r="MPM42" s="36"/>
      <c r="MPN42" s="36"/>
      <c r="MPO42" s="36"/>
      <c r="MPP42" s="36"/>
      <c r="MPQ42" s="35"/>
      <c r="MPR42" s="35"/>
      <c r="MPS42" s="36"/>
      <c r="MPT42" s="36"/>
      <c r="MPU42" s="36"/>
      <c r="MPV42" s="36"/>
      <c r="MPW42" s="36"/>
      <c r="MPX42" s="36"/>
      <c r="MPY42" s="36"/>
      <c r="MPZ42" s="36"/>
      <c r="MQA42" s="36"/>
      <c r="MQB42" s="36"/>
      <c r="MQC42" s="36"/>
      <c r="MQD42" s="36"/>
      <c r="MQE42" s="36"/>
      <c r="MQF42" s="36"/>
      <c r="MQG42" s="36"/>
      <c r="MQH42" s="36"/>
      <c r="MQI42" s="36"/>
      <c r="MQJ42" s="36"/>
      <c r="MQK42" s="36"/>
      <c r="MQL42" s="36"/>
      <c r="MQM42" s="36"/>
      <c r="MQN42" s="36"/>
      <c r="MQO42" s="35"/>
      <c r="MQP42" s="35"/>
      <c r="MQQ42" s="36"/>
      <c r="MQR42" s="36"/>
      <c r="MQS42" s="36"/>
      <c r="MQT42" s="36"/>
      <c r="MQU42" s="36"/>
      <c r="MQV42" s="36"/>
      <c r="MQW42" s="36"/>
      <c r="MQX42" s="36"/>
      <c r="MQY42" s="36"/>
      <c r="MQZ42" s="36"/>
      <c r="MRA42" s="36"/>
      <c r="MRB42" s="36"/>
      <c r="MRC42" s="36"/>
      <c r="MRD42" s="36"/>
      <c r="MRE42" s="36"/>
      <c r="MRF42" s="36"/>
      <c r="MRG42" s="36"/>
      <c r="MRH42" s="36"/>
      <c r="MRI42" s="36"/>
      <c r="MRJ42" s="36"/>
      <c r="MRK42" s="36"/>
      <c r="MRL42" s="36"/>
      <c r="MRM42" s="35"/>
      <c r="MRN42" s="35"/>
      <c r="MRO42" s="36"/>
      <c r="MRP42" s="36"/>
      <c r="MRQ42" s="36"/>
      <c r="MRR42" s="36"/>
      <c r="MRS42" s="36"/>
      <c r="MRT42" s="36"/>
      <c r="MRU42" s="36"/>
      <c r="MRV42" s="36"/>
      <c r="MRW42" s="36"/>
      <c r="MRX42" s="36"/>
      <c r="MRY42" s="36"/>
      <c r="MRZ42" s="36"/>
      <c r="MSA42" s="36"/>
      <c r="MSB42" s="36"/>
      <c r="MSC42" s="36"/>
      <c r="MSD42" s="36"/>
      <c r="MSE42" s="36"/>
      <c r="MSF42" s="36"/>
      <c r="MSG42" s="36"/>
      <c r="MSH42" s="36"/>
      <c r="MSI42" s="36"/>
      <c r="MSJ42" s="36"/>
      <c r="MSK42" s="35"/>
      <c r="MSL42" s="35"/>
      <c r="MSM42" s="36"/>
      <c r="MSN42" s="36"/>
      <c r="MSO42" s="36"/>
      <c r="MSP42" s="36"/>
      <c r="MSQ42" s="36"/>
      <c r="MSR42" s="36"/>
      <c r="MSS42" s="36"/>
      <c r="MST42" s="36"/>
      <c r="MSU42" s="36"/>
      <c r="MSV42" s="36"/>
      <c r="MSW42" s="36"/>
      <c r="MSX42" s="36"/>
      <c r="MSY42" s="36"/>
      <c r="MSZ42" s="36"/>
      <c r="MTA42" s="36"/>
      <c r="MTB42" s="36"/>
      <c r="MTC42" s="36"/>
      <c r="MTD42" s="36"/>
      <c r="MTE42" s="36"/>
      <c r="MTF42" s="36"/>
      <c r="MTG42" s="36"/>
      <c r="MTH42" s="36"/>
      <c r="MTI42" s="35"/>
      <c r="MTJ42" s="35"/>
      <c r="MTK42" s="36"/>
      <c r="MTL42" s="36"/>
      <c r="MTM42" s="36"/>
      <c r="MTN42" s="36"/>
      <c r="MTO42" s="36"/>
      <c r="MTP42" s="36"/>
      <c r="MTQ42" s="36"/>
      <c r="MTR42" s="36"/>
      <c r="MTS42" s="36"/>
      <c r="MTT42" s="36"/>
      <c r="MTU42" s="36"/>
      <c r="MTV42" s="36"/>
      <c r="MTW42" s="36"/>
      <c r="MTX42" s="36"/>
      <c r="MTY42" s="36"/>
      <c r="MTZ42" s="36"/>
      <c r="MUA42" s="36"/>
      <c r="MUB42" s="36"/>
      <c r="MUC42" s="36"/>
      <c r="MUD42" s="36"/>
      <c r="MUE42" s="36"/>
      <c r="MUF42" s="36"/>
      <c r="MUG42" s="35"/>
      <c r="MUH42" s="35"/>
      <c r="MUI42" s="36"/>
      <c r="MUJ42" s="36"/>
      <c r="MUK42" s="36"/>
      <c r="MUL42" s="36"/>
      <c r="MUM42" s="36"/>
      <c r="MUN42" s="36"/>
      <c r="MUO42" s="36"/>
      <c r="MUP42" s="36"/>
      <c r="MUQ42" s="36"/>
      <c r="MUR42" s="36"/>
      <c r="MUS42" s="36"/>
      <c r="MUT42" s="36"/>
      <c r="MUU42" s="36"/>
      <c r="MUV42" s="36"/>
      <c r="MUW42" s="36"/>
      <c r="MUX42" s="36"/>
      <c r="MUY42" s="36"/>
      <c r="MUZ42" s="36"/>
      <c r="MVA42" s="36"/>
      <c r="MVB42" s="36"/>
      <c r="MVC42" s="36"/>
      <c r="MVD42" s="36"/>
      <c r="MVE42" s="35"/>
      <c r="MVF42" s="35"/>
      <c r="MVG42" s="36"/>
      <c r="MVH42" s="36"/>
      <c r="MVI42" s="36"/>
      <c r="MVJ42" s="36"/>
      <c r="MVK42" s="36"/>
      <c r="MVL42" s="36"/>
      <c r="MVM42" s="36"/>
      <c r="MVN42" s="36"/>
      <c r="MVO42" s="36"/>
      <c r="MVP42" s="36"/>
      <c r="MVQ42" s="36"/>
      <c r="MVR42" s="36"/>
      <c r="MVS42" s="36"/>
      <c r="MVT42" s="36"/>
      <c r="MVU42" s="36"/>
      <c r="MVV42" s="36"/>
      <c r="MVW42" s="36"/>
      <c r="MVX42" s="36"/>
      <c r="MVY42" s="36"/>
      <c r="MVZ42" s="36"/>
      <c r="MWA42" s="36"/>
      <c r="MWB42" s="36"/>
      <c r="MWC42" s="35"/>
      <c r="MWD42" s="35"/>
      <c r="MWE42" s="36"/>
      <c r="MWF42" s="36"/>
      <c r="MWG42" s="36"/>
      <c r="MWH42" s="36"/>
      <c r="MWI42" s="36"/>
      <c r="MWJ42" s="36"/>
      <c r="MWK42" s="36"/>
      <c r="MWL42" s="36"/>
      <c r="MWM42" s="36"/>
      <c r="MWN42" s="36"/>
      <c r="MWO42" s="36"/>
      <c r="MWP42" s="36"/>
      <c r="MWQ42" s="36"/>
      <c r="MWR42" s="36"/>
      <c r="MWS42" s="36"/>
      <c r="MWT42" s="36"/>
      <c r="MWU42" s="36"/>
      <c r="MWV42" s="36"/>
      <c r="MWW42" s="36"/>
      <c r="MWX42" s="36"/>
      <c r="MWY42" s="36"/>
      <c r="MWZ42" s="36"/>
      <c r="MXA42" s="35"/>
      <c r="MXB42" s="35"/>
      <c r="MXC42" s="36"/>
      <c r="MXD42" s="36"/>
      <c r="MXE42" s="36"/>
      <c r="MXF42" s="36"/>
      <c r="MXG42" s="36"/>
      <c r="MXH42" s="36"/>
      <c r="MXI42" s="36"/>
      <c r="MXJ42" s="36"/>
      <c r="MXK42" s="36"/>
      <c r="MXL42" s="36"/>
      <c r="MXM42" s="36"/>
      <c r="MXN42" s="36"/>
      <c r="MXO42" s="36"/>
      <c r="MXP42" s="36"/>
      <c r="MXQ42" s="36"/>
      <c r="MXR42" s="36"/>
      <c r="MXS42" s="36"/>
      <c r="MXT42" s="36"/>
      <c r="MXU42" s="36"/>
      <c r="MXV42" s="36"/>
      <c r="MXW42" s="36"/>
      <c r="MXX42" s="36"/>
      <c r="MXY42" s="35"/>
      <c r="MXZ42" s="35"/>
      <c r="MYA42" s="36"/>
      <c r="MYB42" s="36"/>
      <c r="MYC42" s="36"/>
      <c r="MYD42" s="36"/>
      <c r="MYE42" s="36"/>
      <c r="MYF42" s="36"/>
      <c r="MYG42" s="36"/>
      <c r="MYH42" s="36"/>
      <c r="MYI42" s="36"/>
      <c r="MYJ42" s="36"/>
      <c r="MYK42" s="36"/>
      <c r="MYL42" s="36"/>
      <c r="MYM42" s="36"/>
      <c r="MYN42" s="36"/>
      <c r="MYO42" s="36"/>
      <c r="MYP42" s="36"/>
      <c r="MYQ42" s="36"/>
      <c r="MYR42" s="36"/>
      <c r="MYS42" s="36"/>
      <c r="MYT42" s="36"/>
      <c r="MYU42" s="36"/>
      <c r="MYV42" s="36"/>
      <c r="MYW42" s="35"/>
      <c r="MYX42" s="35"/>
      <c r="MYY42" s="36"/>
      <c r="MYZ42" s="36"/>
      <c r="MZA42" s="36"/>
      <c r="MZB42" s="36"/>
      <c r="MZC42" s="36"/>
      <c r="MZD42" s="36"/>
      <c r="MZE42" s="36"/>
      <c r="MZF42" s="36"/>
      <c r="MZG42" s="36"/>
      <c r="MZH42" s="36"/>
      <c r="MZI42" s="36"/>
      <c r="MZJ42" s="36"/>
      <c r="MZK42" s="36"/>
      <c r="MZL42" s="36"/>
      <c r="MZM42" s="36"/>
      <c r="MZN42" s="36"/>
      <c r="MZO42" s="36"/>
      <c r="MZP42" s="36"/>
      <c r="MZQ42" s="36"/>
      <c r="MZR42" s="36"/>
      <c r="MZS42" s="36"/>
      <c r="MZT42" s="36"/>
      <c r="MZU42" s="35"/>
      <c r="MZV42" s="35"/>
      <c r="MZW42" s="36"/>
      <c r="MZX42" s="36"/>
      <c r="MZY42" s="36"/>
      <c r="MZZ42" s="36"/>
      <c r="NAA42" s="36"/>
      <c r="NAB42" s="36"/>
      <c r="NAC42" s="36"/>
      <c r="NAD42" s="36"/>
      <c r="NAE42" s="36"/>
      <c r="NAF42" s="36"/>
      <c r="NAG42" s="36"/>
      <c r="NAH42" s="36"/>
      <c r="NAI42" s="36"/>
      <c r="NAJ42" s="36"/>
      <c r="NAK42" s="36"/>
      <c r="NAL42" s="36"/>
      <c r="NAM42" s="36"/>
      <c r="NAN42" s="36"/>
      <c r="NAO42" s="36"/>
      <c r="NAP42" s="36"/>
      <c r="NAQ42" s="36"/>
      <c r="NAR42" s="36"/>
      <c r="NAS42" s="35"/>
      <c r="NAT42" s="35"/>
      <c r="NAU42" s="36"/>
      <c r="NAV42" s="36"/>
      <c r="NAW42" s="36"/>
      <c r="NAX42" s="36"/>
      <c r="NAY42" s="36"/>
      <c r="NAZ42" s="36"/>
      <c r="NBA42" s="36"/>
      <c r="NBB42" s="36"/>
      <c r="NBC42" s="36"/>
      <c r="NBD42" s="36"/>
      <c r="NBE42" s="36"/>
      <c r="NBF42" s="36"/>
      <c r="NBG42" s="36"/>
      <c r="NBH42" s="36"/>
      <c r="NBI42" s="36"/>
      <c r="NBJ42" s="36"/>
      <c r="NBK42" s="36"/>
      <c r="NBL42" s="36"/>
      <c r="NBM42" s="36"/>
      <c r="NBN42" s="36"/>
      <c r="NBO42" s="36"/>
      <c r="NBP42" s="36"/>
      <c r="NBQ42" s="35"/>
      <c r="NBR42" s="35"/>
      <c r="NBS42" s="36"/>
      <c r="NBT42" s="36"/>
      <c r="NBU42" s="36"/>
      <c r="NBV42" s="36"/>
      <c r="NBW42" s="36"/>
      <c r="NBX42" s="36"/>
      <c r="NBY42" s="36"/>
      <c r="NBZ42" s="36"/>
      <c r="NCA42" s="36"/>
      <c r="NCB42" s="36"/>
      <c r="NCC42" s="36"/>
      <c r="NCD42" s="36"/>
      <c r="NCE42" s="36"/>
      <c r="NCF42" s="36"/>
      <c r="NCG42" s="36"/>
      <c r="NCH42" s="36"/>
      <c r="NCI42" s="36"/>
      <c r="NCJ42" s="36"/>
      <c r="NCK42" s="36"/>
      <c r="NCL42" s="36"/>
      <c r="NCM42" s="36"/>
      <c r="NCN42" s="36"/>
      <c r="NCO42" s="35"/>
      <c r="NCP42" s="35"/>
      <c r="NCQ42" s="36"/>
      <c r="NCR42" s="36"/>
      <c r="NCS42" s="36"/>
      <c r="NCT42" s="36"/>
      <c r="NCU42" s="36"/>
      <c r="NCV42" s="36"/>
      <c r="NCW42" s="36"/>
      <c r="NCX42" s="36"/>
      <c r="NCY42" s="36"/>
      <c r="NCZ42" s="36"/>
      <c r="NDA42" s="36"/>
      <c r="NDB42" s="36"/>
      <c r="NDC42" s="36"/>
      <c r="NDD42" s="36"/>
      <c r="NDE42" s="36"/>
      <c r="NDF42" s="36"/>
      <c r="NDG42" s="36"/>
      <c r="NDH42" s="36"/>
      <c r="NDI42" s="36"/>
      <c r="NDJ42" s="36"/>
      <c r="NDK42" s="36"/>
      <c r="NDL42" s="36"/>
      <c r="NDM42" s="35"/>
      <c r="NDN42" s="35"/>
      <c r="NDO42" s="36"/>
      <c r="NDP42" s="36"/>
      <c r="NDQ42" s="36"/>
      <c r="NDR42" s="36"/>
      <c r="NDS42" s="36"/>
      <c r="NDT42" s="36"/>
      <c r="NDU42" s="36"/>
      <c r="NDV42" s="36"/>
      <c r="NDW42" s="36"/>
      <c r="NDX42" s="36"/>
      <c r="NDY42" s="36"/>
      <c r="NDZ42" s="36"/>
      <c r="NEA42" s="36"/>
      <c r="NEB42" s="36"/>
      <c r="NEC42" s="36"/>
      <c r="NED42" s="36"/>
      <c r="NEE42" s="36"/>
      <c r="NEF42" s="36"/>
      <c r="NEG42" s="36"/>
      <c r="NEH42" s="36"/>
      <c r="NEI42" s="36"/>
      <c r="NEJ42" s="36"/>
      <c r="NEK42" s="35"/>
      <c r="NEL42" s="35"/>
      <c r="NEM42" s="36"/>
      <c r="NEN42" s="36"/>
      <c r="NEO42" s="36"/>
      <c r="NEP42" s="36"/>
      <c r="NEQ42" s="36"/>
      <c r="NER42" s="36"/>
      <c r="NES42" s="36"/>
      <c r="NET42" s="36"/>
      <c r="NEU42" s="36"/>
      <c r="NEV42" s="36"/>
      <c r="NEW42" s="36"/>
      <c r="NEX42" s="36"/>
      <c r="NEY42" s="36"/>
      <c r="NEZ42" s="36"/>
      <c r="NFA42" s="36"/>
      <c r="NFB42" s="36"/>
      <c r="NFC42" s="36"/>
      <c r="NFD42" s="36"/>
      <c r="NFE42" s="36"/>
      <c r="NFF42" s="36"/>
      <c r="NFG42" s="36"/>
      <c r="NFH42" s="36"/>
      <c r="NFI42" s="35"/>
      <c r="NFJ42" s="35"/>
      <c r="NFK42" s="36"/>
      <c r="NFL42" s="36"/>
      <c r="NFM42" s="36"/>
      <c r="NFN42" s="36"/>
      <c r="NFO42" s="36"/>
      <c r="NFP42" s="36"/>
      <c r="NFQ42" s="36"/>
      <c r="NFR42" s="36"/>
      <c r="NFS42" s="36"/>
      <c r="NFT42" s="36"/>
      <c r="NFU42" s="36"/>
      <c r="NFV42" s="36"/>
      <c r="NFW42" s="36"/>
      <c r="NFX42" s="36"/>
      <c r="NFY42" s="36"/>
      <c r="NFZ42" s="36"/>
      <c r="NGA42" s="36"/>
      <c r="NGB42" s="36"/>
      <c r="NGC42" s="36"/>
      <c r="NGD42" s="36"/>
      <c r="NGE42" s="36"/>
      <c r="NGF42" s="36"/>
      <c r="NGG42" s="35"/>
      <c r="NGH42" s="35"/>
      <c r="NGI42" s="36"/>
      <c r="NGJ42" s="36"/>
      <c r="NGK42" s="36"/>
      <c r="NGL42" s="36"/>
      <c r="NGM42" s="36"/>
      <c r="NGN42" s="36"/>
      <c r="NGO42" s="36"/>
      <c r="NGP42" s="36"/>
      <c r="NGQ42" s="36"/>
      <c r="NGR42" s="36"/>
      <c r="NGS42" s="36"/>
      <c r="NGT42" s="36"/>
      <c r="NGU42" s="36"/>
      <c r="NGV42" s="36"/>
      <c r="NGW42" s="36"/>
      <c r="NGX42" s="36"/>
      <c r="NGY42" s="36"/>
      <c r="NGZ42" s="36"/>
      <c r="NHA42" s="36"/>
      <c r="NHB42" s="36"/>
      <c r="NHC42" s="36"/>
      <c r="NHD42" s="36"/>
      <c r="NHE42" s="35"/>
      <c r="NHF42" s="35"/>
      <c r="NHG42" s="36"/>
      <c r="NHH42" s="36"/>
      <c r="NHI42" s="36"/>
      <c r="NHJ42" s="36"/>
      <c r="NHK42" s="36"/>
      <c r="NHL42" s="36"/>
      <c r="NHM42" s="36"/>
      <c r="NHN42" s="36"/>
      <c r="NHO42" s="36"/>
      <c r="NHP42" s="36"/>
      <c r="NHQ42" s="36"/>
      <c r="NHR42" s="36"/>
      <c r="NHS42" s="36"/>
      <c r="NHT42" s="36"/>
      <c r="NHU42" s="36"/>
      <c r="NHV42" s="36"/>
      <c r="NHW42" s="36"/>
      <c r="NHX42" s="36"/>
      <c r="NHY42" s="36"/>
      <c r="NHZ42" s="36"/>
      <c r="NIA42" s="36"/>
      <c r="NIB42" s="36"/>
      <c r="NIC42" s="35"/>
      <c r="NID42" s="35"/>
      <c r="NIE42" s="36"/>
      <c r="NIF42" s="36"/>
      <c r="NIG42" s="36"/>
      <c r="NIH42" s="36"/>
      <c r="NII42" s="36"/>
      <c r="NIJ42" s="36"/>
      <c r="NIK42" s="36"/>
      <c r="NIL42" s="36"/>
      <c r="NIM42" s="36"/>
      <c r="NIN42" s="36"/>
      <c r="NIO42" s="36"/>
      <c r="NIP42" s="36"/>
      <c r="NIQ42" s="36"/>
      <c r="NIR42" s="36"/>
      <c r="NIS42" s="36"/>
      <c r="NIT42" s="36"/>
      <c r="NIU42" s="36"/>
      <c r="NIV42" s="36"/>
      <c r="NIW42" s="36"/>
      <c r="NIX42" s="36"/>
      <c r="NIY42" s="36"/>
      <c r="NIZ42" s="36"/>
      <c r="NJA42" s="35"/>
      <c r="NJB42" s="35"/>
      <c r="NJC42" s="36"/>
      <c r="NJD42" s="36"/>
      <c r="NJE42" s="36"/>
      <c r="NJF42" s="36"/>
      <c r="NJG42" s="36"/>
      <c r="NJH42" s="36"/>
      <c r="NJI42" s="36"/>
      <c r="NJJ42" s="36"/>
      <c r="NJK42" s="36"/>
      <c r="NJL42" s="36"/>
      <c r="NJM42" s="36"/>
      <c r="NJN42" s="36"/>
      <c r="NJO42" s="36"/>
      <c r="NJP42" s="36"/>
      <c r="NJQ42" s="36"/>
      <c r="NJR42" s="36"/>
      <c r="NJS42" s="36"/>
      <c r="NJT42" s="36"/>
      <c r="NJU42" s="36"/>
      <c r="NJV42" s="36"/>
      <c r="NJW42" s="36"/>
      <c r="NJX42" s="36"/>
      <c r="NJY42" s="35"/>
      <c r="NJZ42" s="35"/>
      <c r="NKA42" s="36"/>
      <c r="NKB42" s="36"/>
      <c r="NKC42" s="36"/>
      <c r="NKD42" s="36"/>
      <c r="NKE42" s="36"/>
      <c r="NKF42" s="36"/>
      <c r="NKG42" s="36"/>
      <c r="NKH42" s="36"/>
      <c r="NKI42" s="36"/>
      <c r="NKJ42" s="36"/>
      <c r="NKK42" s="36"/>
      <c r="NKL42" s="36"/>
      <c r="NKM42" s="36"/>
      <c r="NKN42" s="36"/>
      <c r="NKO42" s="36"/>
      <c r="NKP42" s="36"/>
      <c r="NKQ42" s="36"/>
      <c r="NKR42" s="36"/>
      <c r="NKS42" s="36"/>
      <c r="NKT42" s="36"/>
      <c r="NKU42" s="36"/>
      <c r="NKV42" s="36"/>
      <c r="NKW42" s="35"/>
      <c r="NKX42" s="35"/>
      <c r="NKY42" s="36"/>
      <c r="NKZ42" s="36"/>
      <c r="NLA42" s="36"/>
      <c r="NLB42" s="36"/>
      <c r="NLC42" s="36"/>
      <c r="NLD42" s="36"/>
      <c r="NLE42" s="36"/>
      <c r="NLF42" s="36"/>
      <c r="NLG42" s="36"/>
      <c r="NLH42" s="36"/>
      <c r="NLI42" s="36"/>
      <c r="NLJ42" s="36"/>
      <c r="NLK42" s="36"/>
      <c r="NLL42" s="36"/>
      <c r="NLM42" s="36"/>
      <c r="NLN42" s="36"/>
      <c r="NLO42" s="36"/>
      <c r="NLP42" s="36"/>
      <c r="NLQ42" s="36"/>
      <c r="NLR42" s="36"/>
      <c r="NLS42" s="36"/>
      <c r="NLT42" s="36"/>
      <c r="NLU42" s="35"/>
      <c r="NLV42" s="35"/>
      <c r="NLW42" s="36"/>
      <c r="NLX42" s="36"/>
      <c r="NLY42" s="36"/>
      <c r="NLZ42" s="36"/>
      <c r="NMA42" s="36"/>
      <c r="NMB42" s="36"/>
      <c r="NMC42" s="36"/>
      <c r="NMD42" s="36"/>
      <c r="NME42" s="36"/>
      <c r="NMF42" s="36"/>
      <c r="NMG42" s="36"/>
      <c r="NMH42" s="36"/>
      <c r="NMI42" s="36"/>
      <c r="NMJ42" s="36"/>
      <c r="NMK42" s="36"/>
      <c r="NML42" s="36"/>
      <c r="NMM42" s="36"/>
      <c r="NMN42" s="36"/>
      <c r="NMO42" s="36"/>
      <c r="NMP42" s="36"/>
      <c r="NMQ42" s="36"/>
      <c r="NMR42" s="36"/>
      <c r="NMS42" s="35"/>
      <c r="NMT42" s="35"/>
      <c r="NMU42" s="36"/>
      <c r="NMV42" s="36"/>
      <c r="NMW42" s="36"/>
      <c r="NMX42" s="36"/>
      <c r="NMY42" s="36"/>
      <c r="NMZ42" s="36"/>
      <c r="NNA42" s="36"/>
      <c r="NNB42" s="36"/>
      <c r="NNC42" s="36"/>
      <c r="NND42" s="36"/>
      <c r="NNE42" s="36"/>
      <c r="NNF42" s="36"/>
      <c r="NNG42" s="36"/>
      <c r="NNH42" s="36"/>
      <c r="NNI42" s="36"/>
      <c r="NNJ42" s="36"/>
      <c r="NNK42" s="36"/>
      <c r="NNL42" s="36"/>
      <c r="NNM42" s="36"/>
      <c r="NNN42" s="36"/>
      <c r="NNO42" s="36"/>
      <c r="NNP42" s="36"/>
      <c r="NNQ42" s="35"/>
      <c r="NNR42" s="35"/>
      <c r="NNS42" s="36"/>
      <c r="NNT42" s="36"/>
      <c r="NNU42" s="36"/>
      <c r="NNV42" s="36"/>
      <c r="NNW42" s="36"/>
      <c r="NNX42" s="36"/>
      <c r="NNY42" s="36"/>
      <c r="NNZ42" s="36"/>
      <c r="NOA42" s="36"/>
      <c r="NOB42" s="36"/>
      <c r="NOC42" s="36"/>
      <c r="NOD42" s="36"/>
      <c r="NOE42" s="36"/>
      <c r="NOF42" s="36"/>
      <c r="NOG42" s="36"/>
      <c r="NOH42" s="36"/>
      <c r="NOI42" s="36"/>
      <c r="NOJ42" s="36"/>
      <c r="NOK42" s="36"/>
      <c r="NOL42" s="36"/>
      <c r="NOM42" s="36"/>
      <c r="NON42" s="36"/>
      <c r="NOO42" s="35"/>
      <c r="NOP42" s="35"/>
      <c r="NOQ42" s="36"/>
      <c r="NOR42" s="36"/>
      <c r="NOS42" s="36"/>
      <c r="NOT42" s="36"/>
      <c r="NOU42" s="36"/>
      <c r="NOV42" s="36"/>
      <c r="NOW42" s="36"/>
      <c r="NOX42" s="36"/>
      <c r="NOY42" s="36"/>
      <c r="NOZ42" s="36"/>
      <c r="NPA42" s="36"/>
      <c r="NPB42" s="36"/>
      <c r="NPC42" s="36"/>
      <c r="NPD42" s="36"/>
      <c r="NPE42" s="36"/>
      <c r="NPF42" s="36"/>
      <c r="NPG42" s="36"/>
      <c r="NPH42" s="36"/>
      <c r="NPI42" s="36"/>
      <c r="NPJ42" s="36"/>
      <c r="NPK42" s="36"/>
      <c r="NPL42" s="36"/>
      <c r="NPM42" s="35"/>
      <c r="NPN42" s="35"/>
      <c r="NPO42" s="36"/>
      <c r="NPP42" s="36"/>
      <c r="NPQ42" s="36"/>
      <c r="NPR42" s="36"/>
      <c r="NPS42" s="36"/>
      <c r="NPT42" s="36"/>
      <c r="NPU42" s="36"/>
      <c r="NPV42" s="36"/>
      <c r="NPW42" s="36"/>
      <c r="NPX42" s="36"/>
      <c r="NPY42" s="36"/>
      <c r="NPZ42" s="36"/>
      <c r="NQA42" s="36"/>
      <c r="NQB42" s="36"/>
      <c r="NQC42" s="36"/>
      <c r="NQD42" s="36"/>
      <c r="NQE42" s="36"/>
      <c r="NQF42" s="36"/>
      <c r="NQG42" s="36"/>
      <c r="NQH42" s="36"/>
      <c r="NQI42" s="36"/>
      <c r="NQJ42" s="36"/>
      <c r="NQK42" s="35"/>
      <c r="NQL42" s="35"/>
      <c r="NQM42" s="36"/>
      <c r="NQN42" s="36"/>
      <c r="NQO42" s="36"/>
      <c r="NQP42" s="36"/>
      <c r="NQQ42" s="36"/>
      <c r="NQR42" s="36"/>
      <c r="NQS42" s="36"/>
      <c r="NQT42" s="36"/>
      <c r="NQU42" s="36"/>
      <c r="NQV42" s="36"/>
      <c r="NQW42" s="36"/>
      <c r="NQX42" s="36"/>
      <c r="NQY42" s="36"/>
      <c r="NQZ42" s="36"/>
      <c r="NRA42" s="36"/>
      <c r="NRB42" s="36"/>
      <c r="NRC42" s="36"/>
      <c r="NRD42" s="36"/>
      <c r="NRE42" s="36"/>
      <c r="NRF42" s="36"/>
      <c r="NRG42" s="36"/>
      <c r="NRH42" s="36"/>
      <c r="NRI42" s="35"/>
      <c r="NRJ42" s="35"/>
      <c r="NRK42" s="36"/>
      <c r="NRL42" s="36"/>
      <c r="NRM42" s="36"/>
      <c r="NRN42" s="36"/>
      <c r="NRO42" s="36"/>
      <c r="NRP42" s="36"/>
      <c r="NRQ42" s="36"/>
      <c r="NRR42" s="36"/>
      <c r="NRS42" s="36"/>
      <c r="NRT42" s="36"/>
      <c r="NRU42" s="36"/>
      <c r="NRV42" s="36"/>
      <c r="NRW42" s="36"/>
      <c r="NRX42" s="36"/>
      <c r="NRY42" s="36"/>
      <c r="NRZ42" s="36"/>
      <c r="NSA42" s="36"/>
      <c r="NSB42" s="36"/>
      <c r="NSC42" s="36"/>
      <c r="NSD42" s="36"/>
      <c r="NSE42" s="36"/>
      <c r="NSF42" s="36"/>
      <c r="NSG42" s="35"/>
      <c r="NSH42" s="35"/>
      <c r="NSI42" s="36"/>
      <c r="NSJ42" s="36"/>
      <c r="NSK42" s="36"/>
      <c r="NSL42" s="36"/>
      <c r="NSM42" s="36"/>
      <c r="NSN42" s="36"/>
      <c r="NSO42" s="36"/>
      <c r="NSP42" s="36"/>
      <c r="NSQ42" s="36"/>
      <c r="NSR42" s="36"/>
      <c r="NSS42" s="36"/>
      <c r="NST42" s="36"/>
      <c r="NSU42" s="36"/>
      <c r="NSV42" s="36"/>
      <c r="NSW42" s="36"/>
      <c r="NSX42" s="36"/>
      <c r="NSY42" s="36"/>
      <c r="NSZ42" s="36"/>
      <c r="NTA42" s="36"/>
      <c r="NTB42" s="36"/>
      <c r="NTC42" s="36"/>
      <c r="NTD42" s="36"/>
      <c r="NTE42" s="35"/>
      <c r="NTF42" s="35"/>
      <c r="NTG42" s="36"/>
      <c r="NTH42" s="36"/>
      <c r="NTI42" s="36"/>
      <c r="NTJ42" s="36"/>
      <c r="NTK42" s="36"/>
      <c r="NTL42" s="36"/>
      <c r="NTM42" s="36"/>
      <c r="NTN42" s="36"/>
      <c r="NTO42" s="36"/>
      <c r="NTP42" s="36"/>
      <c r="NTQ42" s="36"/>
      <c r="NTR42" s="36"/>
      <c r="NTS42" s="36"/>
      <c r="NTT42" s="36"/>
      <c r="NTU42" s="36"/>
      <c r="NTV42" s="36"/>
      <c r="NTW42" s="36"/>
      <c r="NTX42" s="36"/>
      <c r="NTY42" s="36"/>
      <c r="NTZ42" s="36"/>
      <c r="NUA42" s="36"/>
      <c r="NUB42" s="36"/>
      <c r="NUC42" s="35"/>
      <c r="NUD42" s="35"/>
      <c r="NUE42" s="36"/>
      <c r="NUF42" s="36"/>
      <c r="NUG42" s="36"/>
      <c r="NUH42" s="36"/>
      <c r="NUI42" s="36"/>
      <c r="NUJ42" s="36"/>
      <c r="NUK42" s="36"/>
      <c r="NUL42" s="36"/>
      <c r="NUM42" s="36"/>
      <c r="NUN42" s="36"/>
      <c r="NUO42" s="36"/>
      <c r="NUP42" s="36"/>
      <c r="NUQ42" s="36"/>
      <c r="NUR42" s="36"/>
      <c r="NUS42" s="36"/>
      <c r="NUT42" s="36"/>
      <c r="NUU42" s="36"/>
      <c r="NUV42" s="36"/>
      <c r="NUW42" s="36"/>
      <c r="NUX42" s="36"/>
      <c r="NUY42" s="36"/>
      <c r="NUZ42" s="36"/>
      <c r="NVA42" s="35"/>
      <c r="NVB42" s="35"/>
      <c r="NVC42" s="36"/>
      <c r="NVD42" s="36"/>
      <c r="NVE42" s="36"/>
      <c r="NVF42" s="36"/>
      <c r="NVG42" s="36"/>
      <c r="NVH42" s="36"/>
      <c r="NVI42" s="36"/>
      <c r="NVJ42" s="36"/>
      <c r="NVK42" s="36"/>
      <c r="NVL42" s="36"/>
      <c r="NVM42" s="36"/>
      <c r="NVN42" s="36"/>
      <c r="NVO42" s="36"/>
      <c r="NVP42" s="36"/>
      <c r="NVQ42" s="36"/>
      <c r="NVR42" s="36"/>
      <c r="NVS42" s="36"/>
      <c r="NVT42" s="36"/>
      <c r="NVU42" s="36"/>
      <c r="NVV42" s="36"/>
      <c r="NVW42" s="36"/>
      <c r="NVX42" s="36"/>
      <c r="NVY42" s="35"/>
      <c r="NVZ42" s="35"/>
      <c r="NWA42" s="36"/>
      <c r="NWB42" s="36"/>
      <c r="NWC42" s="36"/>
      <c r="NWD42" s="36"/>
      <c r="NWE42" s="36"/>
      <c r="NWF42" s="36"/>
      <c r="NWG42" s="36"/>
      <c r="NWH42" s="36"/>
      <c r="NWI42" s="36"/>
      <c r="NWJ42" s="36"/>
      <c r="NWK42" s="36"/>
      <c r="NWL42" s="36"/>
      <c r="NWM42" s="36"/>
      <c r="NWN42" s="36"/>
      <c r="NWO42" s="36"/>
      <c r="NWP42" s="36"/>
      <c r="NWQ42" s="36"/>
      <c r="NWR42" s="36"/>
      <c r="NWS42" s="36"/>
      <c r="NWT42" s="36"/>
      <c r="NWU42" s="36"/>
      <c r="NWV42" s="36"/>
      <c r="NWW42" s="35"/>
      <c r="NWX42" s="35"/>
      <c r="NWY42" s="36"/>
      <c r="NWZ42" s="36"/>
      <c r="NXA42" s="36"/>
      <c r="NXB42" s="36"/>
      <c r="NXC42" s="36"/>
      <c r="NXD42" s="36"/>
      <c r="NXE42" s="36"/>
      <c r="NXF42" s="36"/>
      <c r="NXG42" s="36"/>
      <c r="NXH42" s="36"/>
      <c r="NXI42" s="36"/>
      <c r="NXJ42" s="36"/>
      <c r="NXK42" s="36"/>
      <c r="NXL42" s="36"/>
      <c r="NXM42" s="36"/>
      <c r="NXN42" s="36"/>
      <c r="NXO42" s="36"/>
      <c r="NXP42" s="36"/>
      <c r="NXQ42" s="36"/>
      <c r="NXR42" s="36"/>
      <c r="NXS42" s="36"/>
      <c r="NXT42" s="36"/>
      <c r="NXU42" s="35"/>
      <c r="NXV42" s="35"/>
      <c r="NXW42" s="36"/>
      <c r="NXX42" s="36"/>
      <c r="NXY42" s="36"/>
      <c r="NXZ42" s="36"/>
      <c r="NYA42" s="36"/>
      <c r="NYB42" s="36"/>
      <c r="NYC42" s="36"/>
      <c r="NYD42" s="36"/>
      <c r="NYE42" s="36"/>
      <c r="NYF42" s="36"/>
      <c r="NYG42" s="36"/>
      <c r="NYH42" s="36"/>
      <c r="NYI42" s="36"/>
      <c r="NYJ42" s="36"/>
      <c r="NYK42" s="36"/>
      <c r="NYL42" s="36"/>
      <c r="NYM42" s="36"/>
      <c r="NYN42" s="36"/>
      <c r="NYO42" s="36"/>
      <c r="NYP42" s="36"/>
      <c r="NYQ42" s="36"/>
      <c r="NYR42" s="36"/>
      <c r="NYS42" s="35"/>
      <c r="NYT42" s="35"/>
      <c r="NYU42" s="36"/>
      <c r="NYV42" s="36"/>
      <c r="NYW42" s="36"/>
      <c r="NYX42" s="36"/>
      <c r="NYY42" s="36"/>
      <c r="NYZ42" s="36"/>
      <c r="NZA42" s="36"/>
      <c r="NZB42" s="36"/>
      <c r="NZC42" s="36"/>
      <c r="NZD42" s="36"/>
      <c r="NZE42" s="36"/>
      <c r="NZF42" s="36"/>
      <c r="NZG42" s="36"/>
      <c r="NZH42" s="36"/>
      <c r="NZI42" s="36"/>
      <c r="NZJ42" s="36"/>
      <c r="NZK42" s="36"/>
      <c r="NZL42" s="36"/>
      <c r="NZM42" s="36"/>
      <c r="NZN42" s="36"/>
      <c r="NZO42" s="36"/>
      <c r="NZP42" s="36"/>
      <c r="NZQ42" s="35"/>
      <c r="NZR42" s="35"/>
      <c r="NZS42" s="36"/>
      <c r="NZT42" s="36"/>
      <c r="NZU42" s="36"/>
      <c r="NZV42" s="36"/>
      <c r="NZW42" s="36"/>
      <c r="NZX42" s="36"/>
      <c r="NZY42" s="36"/>
      <c r="NZZ42" s="36"/>
      <c r="OAA42" s="36"/>
      <c r="OAB42" s="36"/>
      <c r="OAC42" s="36"/>
      <c r="OAD42" s="36"/>
      <c r="OAE42" s="36"/>
      <c r="OAF42" s="36"/>
      <c r="OAG42" s="36"/>
      <c r="OAH42" s="36"/>
      <c r="OAI42" s="36"/>
      <c r="OAJ42" s="36"/>
      <c r="OAK42" s="36"/>
      <c r="OAL42" s="36"/>
      <c r="OAM42" s="36"/>
      <c r="OAN42" s="36"/>
      <c r="OAO42" s="35"/>
      <c r="OAP42" s="35"/>
      <c r="OAQ42" s="36"/>
      <c r="OAR42" s="36"/>
      <c r="OAS42" s="36"/>
      <c r="OAT42" s="36"/>
      <c r="OAU42" s="36"/>
      <c r="OAV42" s="36"/>
      <c r="OAW42" s="36"/>
      <c r="OAX42" s="36"/>
      <c r="OAY42" s="36"/>
      <c r="OAZ42" s="36"/>
      <c r="OBA42" s="36"/>
      <c r="OBB42" s="36"/>
      <c r="OBC42" s="36"/>
      <c r="OBD42" s="36"/>
      <c r="OBE42" s="36"/>
      <c r="OBF42" s="36"/>
      <c r="OBG42" s="36"/>
      <c r="OBH42" s="36"/>
      <c r="OBI42" s="36"/>
      <c r="OBJ42" s="36"/>
      <c r="OBK42" s="36"/>
      <c r="OBL42" s="36"/>
      <c r="OBM42" s="35"/>
      <c r="OBN42" s="35"/>
      <c r="OBO42" s="36"/>
      <c r="OBP42" s="36"/>
      <c r="OBQ42" s="36"/>
      <c r="OBR42" s="36"/>
      <c r="OBS42" s="36"/>
      <c r="OBT42" s="36"/>
      <c r="OBU42" s="36"/>
      <c r="OBV42" s="36"/>
      <c r="OBW42" s="36"/>
      <c r="OBX42" s="36"/>
      <c r="OBY42" s="36"/>
      <c r="OBZ42" s="36"/>
      <c r="OCA42" s="36"/>
      <c r="OCB42" s="36"/>
      <c r="OCC42" s="36"/>
      <c r="OCD42" s="36"/>
      <c r="OCE42" s="36"/>
      <c r="OCF42" s="36"/>
      <c r="OCG42" s="36"/>
      <c r="OCH42" s="36"/>
      <c r="OCI42" s="36"/>
      <c r="OCJ42" s="36"/>
      <c r="OCK42" s="35"/>
      <c r="OCL42" s="35"/>
      <c r="OCM42" s="36"/>
      <c r="OCN42" s="36"/>
      <c r="OCO42" s="36"/>
      <c r="OCP42" s="36"/>
      <c r="OCQ42" s="36"/>
      <c r="OCR42" s="36"/>
      <c r="OCS42" s="36"/>
      <c r="OCT42" s="36"/>
      <c r="OCU42" s="36"/>
      <c r="OCV42" s="36"/>
      <c r="OCW42" s="36"/>
      <c r="OCX42" s="36"/>
      <c r="OCY42" s="36"/>
      <c r="OCZ42" s="36"/>
      <c r="ODA42" s="36"/>
      <c r="ODB42" s="36"/>
      <c r="ODC42" s="36"/>
      <c r="ODD42" s="36"/>
      <c r="ODE42" s="36"/>
      <c r="ODF42" s="36"/>
      <c r="ODG42" s="36"/>
      <c r="ODH42" s="36"/>
      <c r="ODI42" s="35"/>
      <c r="ODJ42" s="35"/>
      <c r="ODK42" s="36"/>
      <c r="ODL42" s="36"/>
      <c r="ODM42" s="36"/>
      <c r="ODN42" s="36"/>
      <c r="ODO42" s="36"/>
      <c r="ODP42" s="36"/>
      <c r="ODQ42" s="36"/>
      <c r="ODR42" s="36"/>
      <c r="ODS42" s="36"/>
      <c r="ODT42" s="36"/>
      <c r="ODU42" s="36"/>
      <c r="ODV42" s="36"/>
      <c r="ODW42" s="36"/>
      <c r="ODX42" s="36"/>
      <c r="ODY42" s="36"/>
      <c r="ODZ42" s="36"/>
      <c r="OEA42" s="36"/>
      <c r="OEB42" s="36"/>
      <c r="OEC42" s="36"/>
      <c r="OED42" s="36"/>
      <c r="OEE42" s="36"/>
      <c r="OEF42" s="36"/>
      <c r="OEG42" s="35"/>
      <c r="OEH42" s="35"/>
      <c r="OEI42" s="36"/>
      <c r="OEJ42" s="36"/>
      <c r="OEK42" s="36"/>
      <c r="OEL42" s="36"/>
      <c r="OEM42" s="36"/>
      <c r="OEN42" s="36"/>
      <c r="OEO42" s="36"/>
      <c r="OEP42" s="36"/>
      <c r="OEQ42" s="36"/>
      <c r="OER42" s="36"/>
      <c r="OES42" s="36"/>
      <c r="OET42" s="36"/>
      <c r="OEU42" s="36"/>
      <c r="OEV42" s="36"/>
      <c r="OEW42" s="36"/>
      <c r="OEX42" s="36"/>
      <c r="OEY42" s="36"/>
      <c r="OEZ42" s="36"/>
      <c r="OFA42" s="36"/>
      <c r="OFB42" s="36"/>
      <c r="OFC42" s="36"/>
      <c r="OFD42" s="36"/>
      <c r="OFE42" s="35"/>
      <c r="OFF42" s="35"/>
      <c r="OFG42" s="36"/>
      <c r="OFH42" s="36"/>
      <c r="OFI42" s="36"/>
      <c r="OFJ42" s="36"/>
      <c r="OFK42" s="36"/>
      <c r="OFL42" s="36"/>
      <c r="OFM42" s="36"/>
      <c r="OFN42" s="36"/>
      <c r="OFO42" s="36"/>
      <c r="OFP42" s="36"/>
      <c r="OFQ42" s="36"/>
      <c r="OFR42" s="36"/>
      <c r="OFS42" s="36"/>
      <c r="OFT42" s="36"/>
      <c r="OFU42" s="36"/>
      <c r="OFV42" s="36"/>
      <c r="OFW42" s="36"/>
      <c r="OFX42" s="36"/>
      <c r="OFY42" s="36"/>
      <c r="OFZ42" s="36"/>
      <c r="OGA42" s="36"/>
      <c r="OGB42" s="36"/>
      <c r="OGC42" s="35"/>
      <c r="OGD42" s="35"/>
      <c r="OGE42" s="36"/>
      <c r="OGF42" s="36"/>
      <c r="OGG42" s="36"/>
      <c r="OGH42" s="36"/>
      <c r="OGI42" s="36"/>
      <c r="OGJ42" s="36"/>
      <c r="OGK42" s="36"/>
      <c r="OGL42" s="36"/>
      <c r="OGM42" s="36"/>
      <c r="OGN42" s="36"/>
      <c r="OGO42" s="36"/>
      <c r="OGP42" s="36"/>
      <c r="OGQ42" s="36"/>
      <c r="OGR42" s="36"/>
      <c r="OGS42" s="36"/>
      <c r="OGT42" s="36"/>
      <c r="OGU42" s="36"/>
      <c r="OGV42" s="36"/>
      <c r="OGW42" s="36"/>
      <c r="OGX42" s="36"/>
      <c r="OGY42" s="36"/>
      <c r="OGZ42" s="36"/>
      <c r="OHA42" s="35"/>
      <c r="OHB42" s="35"/>
      <c r="OHC42" s="36"/>
      <c r="OHD42" s="36"/>
      <c r="OHE42" s="36"/>
      <c r="OHF42" s="36"/>
      <c r="OHG42" s="36"/>
      <c r="OHH42" s="36"/>
      <c r="OHI42" s="36"/>
      <c r="OHJ42" s="36"/>
      <c r="OHK42" s="36"/>
      <c r="OHL42" s="36"/>
      <c r="OHM42" s="36"/>
      <c r="OHN42" s="36"/>
      <c r="OHO42" s="36"/>
      <c r="OHP42" s="36"/>
      <c r="OHQ42" s="36"/>
      <c r="OHR42" s="36"/>
      <c r="OHS42" s="36"/>
      <c r="OHT42" s="36"/>
      <c r="OHU42" s="36"/>
      <c r="OHV42" s="36"/>
      <c r="OHW42" s="36"/>
      <c r="OHX42" s="36"/>
      <c r="OHY42" s="35"/>
      <c r="OHZ42" s="35"/>
      <c r="OIA42" s="36"/>
      <c r="OIB42" s="36"/>
      <c r="OIC42" s="36"/>
      <c r="OID42" s="36"/>
      <c r="OIE42" s="36"/>
      <c r="OIF42" s="36"/>
      <c r="OIG42" s="36"/>
      <c r="OIH42" s="36"/>
      <c r="OII42" s="36"/>
      <c r="OIJ42" s="36"/>
      <c r="OIK42" s="36"/>
      <c r="OIL42" s="36"/>
      <c r="OIM42" s="36"/>
      <c r="OIN42" s="36"/>
      <c r="OIO42" s="36"/>
      <c r="OIP42" s="36"/>
      <c r="OIQ42" s="36"/>
      <c r="OIR42" s="36"/>
      <c r="OIS42" s="36"/>
      <c r="OIT42" s="36"/>
      <c r="OIU42" s="36"/>
      <c r="OIV42" s="36"/>
      <c r="OIW42" s="35"/>
      <c r="OIX42" s="35"/>
      <c r="OIY42" s="36"/>
      <c r="OIZ42" s="36"/>
      <c r="OJA42" s="36"/>
      <c r="OJB42" s="36"/>
      <c r="OJC42" s="36"/>
      <c r="OJD42" s="36"/>
      <c r="OJE42" s="36"/>
      <c r="OJF42" s="36"/>
      <c r="OJG42" s="36"/>
      <c r="OJH42" s="36"/>
      <c r="OJI42" s="36"/>
      <c r="OJJ42" s="36"/>
      <c r="OJK42" s="36"/>
      <c r="OJL42" s="36"/>
      <c r="OJM42" s="36"/>
      <c r="OJN42" s="36"/>
      <c r="OJO42" s="36"/>
      <c r="OJP42" s="36"/>
      <c r="OJQ42" s="36"/>
      <c r="OJR42" s="36"/>
      <c r="OJS42" s="36"/>
      <c r="OJT42" s="36"/>
      <c r="OJU42" s="35"/>
      <c r="OJV42" s="35"/>
      <c r="OJW42" s="36"/>
      <c r="OJX42" s="36"/>
      <c r="OJY42" s="36"/>
      <c r="OJZ42" s="36"/>
      <c r="OKA42" s="36"/>
      <c r="OKB42" s="36"/>
      <c r="OKC42" s="36"/>
      <c r="OKD42" s="36"/>
      <c r="OKE42" s="36"/>
      <c r="OKF42" s="36"/>
      <c r="OKG42" s="36"/>
      <c r="OKH42" s="36"/>
      <c r="OKI42" s="36"/>
      <c r="OKJ42" s="36"/>
      <c r="OKK42" s="36"/>
      <c r="OKL42" s="36"/>
      <c r="OKM42" s="36"/>
      <c r="OKN42" s="36"/>
      <c r="OKO42" s="36"/>
      <c r="OKP42" s="36"/>
      <c r="OKQ42" s="36"/>
      <c r="OKR42" s="36"/>
      <c r="OKS42" s="35"/>
      <c r="OKT42" s="35"/>
      <c r="OKU42" s="36"/>
      <c r="OKV42" s="36"/>
      <c r="OKW42" s="36"/>
      <c r="OKX42" s="36"/>
      <c r="OKY42" s="36"/>
      <c r="OKZ42" s="36"/>
      <c r="OLA42" s="36"/>
      <c r="OLB42" s="36"/>
      <c r="OLC42" s="36"/>
      <c r="OLD42" s="36"/>
      <c r="OLE42" s="36"/>
      <c r="OLF42" s="36"/>
      <c r="OLG42" s="36"/>
      <c r="OLH42" s="36"/>
      <c r="OLI42" s="36"/>
      <c r="OLJ42" s="36"/>
      <c r="OLK42" s="36"/>
      <c r="OLL42" s="36"/>
      <c r="OLM42" s="36"/>
      <c r="OLN42" s="36"/>
      <c r="OLO42" s="36"/>
      <c r="OLP42" s="36"/>
      <c r="OLQ42" s="35"/>
      <c r="OLR42" s="35"/>
      <c r="OLS42" s="36"/>
      <c r="OLT42" s="36"/>
      <c r="OLU42" s="36"/>
      <c r="OLV42" s="36"/>
      <c r="OLW42" s="36"/>
      <c r="OLX42" s="36"/>
      <c r="OLY42" s="36"/>
      <c r="OLZ42" s="36"/>
      <c r="OMA42" s="36"/>
      <c r="OMB42" s="36"/>
      <c r="OMC42" s="36"/>
      <c r="OMD42" s="36"/>
      <c r="OME42" s="36"/>
      <c r="OMF42" s="36"/>
      <c r="OMG42" s="36"/>
      <c r="OMH42" s="36"/>
      <c r="OMI42" s="36"/>
      <c r="OMJ42" s="36"/>
      <c r="OMK42" s="36"/>
      <c r="OML42" s="36"/>
      <c r="OMM42" s="36"/>
      <c r="OMN42" s="36"/>
      <c r="OMO42" s="35"/>
      <c r="OMP42" s="35"/>
      <c r="OMQ42" s="36"/>
      <c r="OMR42" s="36"/>
      <c r="OMS42" s="36"/>
      <c r="OMT42" s="36"/>
      <c r="OMU42" s="36"/>
      <c r="OMV42" s="36"/>
      <c r="OMW42" s="36"/>
      <c r="OMX42" s="36"/>
      <c r="OMY42" s="36"/>
      <c r="OMZ42" s="36"/>
      <c r="ONA42" s="36"/>
      <c r="ONB42" s="36"/>
      <c r="ONC42" s="36"/>
      <c r="OND42" s="36"/>
      <c r="ONE42" s="36"/>
      <c r="ONF42" s="36"/>
      <c r="ONG42" s="36"/>
      <c r="ONH42" s="36"/>
      <c r="ONI42" s="36"/>
      <c r="ONJ42" s="36"/>
      <c r="ONK42" s="36"/>
      <c r="ONL42" s="36"/>
      <c r="ONM42" s="35"/>
      <c r="ONN42" s="35"/>
      <c r="ONO42" s="36"/>
      <c r="ONP42" s="36"/>
      <c r="ONQ42" s="36"/>
      <c r="ONR42" s="36"/>
      <c r="ONS42" s="36"/>
      <c r="ONT42" s="36"/>
      <c r="ONU42" s="36"/>
      <c r="ONV42" s="36"/>
      <c r="ONW42" s="36"/>
      <c r="ONX42" s="36"/>
      <c r="ONY42" s="36"/>
      <c r="ONZ42" s="36"/>
      <c r="OOA42" s="36"/>
      <c r="OOB42" s="36"/>
      <c r="OOC42" s="36"/>
      <c r="OOD42" s="36"/>
      <c r="OOE42" s="36"/>
      <c r="OOF42" s="36"/>
      <c r="OOG42" s="36"/>
      <c r="OOH42" s="36"/>
      <c r="OOI42" s="36"/>
      <c r="OOJ42" s="36"/>
      <c r="OOK42" s="35"/>
      <c r="OOL42" s="35"/>
      <c r="OOM42" s="36"/>
      <c r="OON42" s="36"/>
      <c r="OOO42" s="36"/>
      <c r="OOP42" s="36"/>
      <c r="OOQ42" s="36"/>
      <c r="OOR42" s="36"/>
      <c r="OOS42" s="36"/>
      <c r="OOT42" s="36"/>
      <c r="OOU42" s="36"/>
      <c r="OOV42" s="36"/>
      <c r="OOW42" s="36"/>
      <c r="OOX42" s="36"/>
      <c r="OOY42" s="36"/>
      <c r="OOZ42" s="36"/>
      <c r="OPA42" s="36"/>
      <c r="OPB42" s="36"/>
      <c r="OPC42" s="36"/>
      <c r="OPD42" s="36"/>
      <c r="OPE42" s="36"/>
      <c r="OPF42" s="36"/>
      <c r="OPG42" s="36"/>
      <c r="OPH42" s="36"/>
      <c r="OPI42" s="35"/>
      <c r="OPJ42" s="35"/>
      <c r="OPK42" s="36"/>
      <c r="OPL42" s="36"/>
      <c r="OPM42" s="36"/>
      <c r="OPN42" s="36"/>
      <c r="OPO42" s="36"/>
      <c r="OPP42" s="36"/>
      <c r="OPQ42" s="36"/>
      <c r="OPR42" s="36"/>
      <c r="OPS42" s="36"/>
      <c r="OPT42" s="36"/>
      <c r="OPU42" s="36"/>
      <c r="OPV42" s="36"/>
      <c r="OPW42" s="36"/>
      <c r="OPX42" s="36"/>
      <c r="OPY42" s="36"/>
      <c r="OPZ42" s="36"/>
      <c r="OQA42" s="36"/>
      <c r="OQB42" s="36"/>
      <c r="OQC42" s="36"/>
      <c r="OQD42" s="36"/>
      <c r="OQE42" s="36"/>
      <c r="OQF42" s="36"/>
      <c r="OQG42" s="35"/>
      <c r="OQH42" s="35"/>
      <c r="OQI42" s="36"/>
      <c r="OQJ42" s="36"/>
      <c r="OQK42" s="36"/>
      <c r="OQL42" s="36"/>
      <c r="OQM42" s="36"/>
      <c r="OQN42" s="36"/>
      <c r="OQO42" s="36"/>
      <c r="OQP42" s="36"/>
      <c r="OQQ42" s="36"/>
      <c r="OQR42" s="36"/>
      <c r="OQS42" s="36"/>
      <c r="OQT42" s="36"/>
      <c r="OQU42" s="36"/>
      <c r="OQV42" s="36"/>
      <c r="OQW42" s="36"/>
      <c r="OQX42" s="36"/>
      <c r="OQY42" s="36"/>
      <c r="OQZ42" s="36"/>
      <c r="ORA42" s="36"/>
      <c r="ORB42" s="36"/>
      <c r="ORC42" s="36"/>
      <c r="ORD42" s="36"/>
      <c r="ORE42" s="35"/>
      <c r="ORF42" s="35"/>
      <c r="ORG42" s="36"/>
      <c r="ORH42" s="36"/>
      <c r="ORI42" s="36"/>
      <c r="ORJ42" s="36"/>
      <c r="ORK42" s="36"/>
      <c r="ORL42" s="36"/>
      <c r="ORM42" s="36"/>
      <c r="ORN42" s="36"/>
      <c r="ORO42" s="36"/>
      <c r="ORP42" s="36"/>
      <c r="ORQ42" s="36"/>
      <c r="ORR42" s="36"/>
      <c r="ORS42" s="36"/>
      <c r="ORT42" s="36"/>
      <c r="ORU42" s="36"/>
      <c r="ORV42" s="36"/>
      <c r="ORW42" s="36"/>
      <c r="ORX42" s="36"/>
      <c r="ORY42" s="36"/>
      <c r="ORZ42" s="36"/>
      <c r="OSA42" s="36"/>
      <c r="OSB42" s="36"/>
      <c r="OSC42" s="35"/>
      <c r="OSD42" s="35"/>
      <c r="OSE42" s="36"/>
      <c r="OSF42" s="36"/>
      <c r="OSG42" s="36"/>
      <c r="OSH42" s="36"/>
      <c r="OSI42" s="36"/>
      <c r="OSJ42" s="36"/>
      <c r="OSK42" s="36"/>
      <c r="OSL42" s="36"/>
      <c r="OSM42" s="36"/>
      <c r="OSN42" s="36"/>
      <c r="OSO42" s="36"/>
      <c r="OSP42" s="36"/>
      <c r="OSQ42" s="36"/>
      <c r="OSR42" s="36"/>
      <c r="OSS42" s="36"/>
      <c r="OST42" s="36"/>
      <c r="OSU42" s="36"/>
      <c r="OSV42" s="36"/>
      <c r="OSW42" s="36"/>
      <c r="OSX42" s="36"/>
      <c r="OSY42" s="36"/>
      <c r="OSZ42" s="36"/>
      <c r="OTA42" s="35"/>
      <c r="OTB42" s="35"/>
      <c r="OTC42" s="36"/>
      <c r="OTD42" s="36"/>
      <c r="OTE42" s="36"/>
      <c r="OTF42" s="36"/>
      <c r="OTG42" s="36"/>
      <c r="OTH42" s="36"/>
      <c r="OTI42" s="36"/>
      <c r="OTJ42" s="36"/>
      <c r="OTK42" s="36"/>
      <c r="OTL42" s="36"/>
      <c r="OTM42" s="36"/>
      <c r="OTN42" s="36"/>
      <c r="OTO42" s="36"/>
      <c r="OTP42" s="36"/>
      <c r="OTQ42" s="36"/>
      <c r="OTR42" s="36"/>
      <c r="OTS42" s="36"/>
      <c r="OTT42" s="36"/>
      <c r="OTU42" s="36"/>
      <c r="OTV42" s="36"/>
      <c r="OTW42" s="36"/>
      <c r="OTX42" s="36"/>
      <c r="OTY42" s="35"/>
      <c r="OTZ42" s="35"/>
      <c r="OUA42" s="36"/>
      <c r="OUB42" s="36"/>
      <c r="OUC42" s="36"/>
      <c r="OUD42" s="36"/>
      <c r="OUE42" s="36"/>
      <c r="OUF42" s="36"/>
      <c r="OUG42" s="36"/>
      <c r="OUH42" s="36"/>
      <c r="OUI42" s="36"/>
      <c r="OUJ42" s="36"/>
      <c r="OUK42" s="36"/>
      <c r="OUL42" s="36"/>
      <c r="OUM42" s="36"/>
      <c r="OUN42" s="36"/>
      <c r="OUO42" s="36"/>
      <c r="OUP42" s="36"/>
      <c r="OUQ42" s="36"/>
      <c r="OUR42" s="36"/>
      <c r="OUS42" s="36"/>
      <c r="OUT42" s="36"/>
      <c r="OUU42" s="36"/>
      <c r="OUV42" s="36"/>
      <c r="OUW42" s="35"/>
      <c r="OUX42" s="35"/>
      <c r="OUY42" s="36"/>
      <c r="OUZ42" s="36"/>
      <c r="OVA42" s="36"/>
      <c r="OVB42" s="36"/>
      <c r="OVC42" s="36"/>
      <c r="OVD42" s="36"/>
      <c r="OVE42" s="36"/>
      <c r="OVF42" s="36"/>
      <c r="OVG42" s="36"/>
      <c r="OVH42" s="36"/>
      <c r="OVI42" s="36"/>
      <c r="OVJ42" s="36"/>
      <c r="OVK42" s="36"/>
      <c r="OVL42" s="36"/>
      <c r="OVM42" s="36"/>
      <c r="OVN42" s="36"/>
      <c r="OVO42" s="36"/>
      <c r="OVP42" s="36"/>
      <c r="OVQ42" s="36"/>
      <c r="OVR42" s="36"/>
      <c r="OVS42" s="36"/>
      <c r="OVT42" s="36"/>
      <c r="OVU42" s="35"/>
      <c r="OVV42" s="35"/>
      <c r="OVW42" s="36"/>
      <c r="OVX42" s="36"/>
      <c r="OVY42" s="36"/>
      <c r="OVZ42" s="36"/>
      <c r="OWA42" s="36"/>
      <c r="OWB42" s="36"/>
      <c r="OWC42" s="36"/>
      <c r="OWD42" s="36"/>
      <c r="OWE42" s="36"/>
      <c r="OWF42" s="36"/>
      <c r="OWG42" s="36"/>
      <c r="OWH42" s="36"/>
      <c r="OWI42" s="36"/>
      <c r="OWJ42" s="36"/>
      <c r="OWK42" s="36"/>
      <c r="OWL42" s="36"/>
      <c r="OWM42" s="36"/>
      <c r="OWN42" s="36"/>
      <c r="OWO42" s="36"/>
      <c r="OWP42" s="36"/>
      <c r="OWQ42" s="36"/>
      <c r="OWR42" s="36"/>
      <c r="OWS42" s="35"/>
      <c r="OWT42" s="35"/>
      <c r="OWU42" s="36"/>
      <c r="OWV42" s="36"/>
      <c r="OWW42" s="36"/>
      <c r="OWX42" s="36"/>
      <c r="OWY42" s="36"/>
      <c r="OWZ42" s="36"/>
      <c r="OXA42" s="36"/>
      <c r="OXB42" s="36"/>
      <c r="OXC42" s="36"/>
      <c r="OXD42" s="36"/>
      <c r="OXE42" s="36"/>
      <c r="OXF42" s="36"/>
      <c r="OXG42" s="36"/>
      <c r="OXH42" s="36"/>
      <c r="OXI42" s="36"/>
      <c r="OXJ42" s="36"/>
      <c r="OXK42" s="36"/>
      <c r="OXL42" s="36"/>
      <c r="OXM42" s="36"/>
      <c r="OXN42" s="36"/>
      <c r="OXO42" s="36"/>
      <c r="OXP42" s="36"/>
      <c r="OXQ42" s="35"/>
      <c r="OXR42" s="35"/>
      <c r="OXS42" s="36"/>
      <c r="OXT42" s="36"/>
      <c r="OXU42" s="36"/>
      <c r="OXV42" s="36"/>
      <c r="OXW42" s="36"/>
      <c r="OXX42" s="36"/>
      <c r="OXY42" s="36"/>
      <c r="OXZ42" s="36"/>
      <c r="OYA42" s="36"/>
      <c r="OYB42" s="36"/>
      <c r="OYC42" s="36"/>
      <c r="OYD42" s="36"/>
      <c r="OYE42" s="36"/>
      <c r="OYF42" s="36"/>
      <c r="OYG42" s="36"/>
      <c r="OYH42" s="36"/>
      <c r="OYI42" s="36"/>
      <c r="OYJ42" s="36"/>
      <c r="OYK42" s="36"/>
      <c r="OYL42" s="36"/>
      <c r="OYM42" s="36"/>
      <c r="OYN42" s="36"/>
      <c r="OYO42" s="35"/>
      <c r="OYP42" s="35"/>
      <c r="OYQ42" s="36"/>
      <c r="OYR42" s="36"/>
      <c r="OYS42" s="36"/>
      <c r="OYT42" s="36"/>
      <c r="OYU42" s="36"/>
      <c r="OYV42" s="36"/>
      <c r="OYW42" s="36"/>
      <c r="OYX42" s="36"/>
      <c r="OYY42" s="36"/>
      <c r="OYZ42" s="36"/>
      <c r="OZA42" s="36"/>
      <c r="OZB42" s="36"/>
      <c r="OZC42" s="36"/>
      <c r="OZD42" s="36"/>
      <c r="OZE42" s="36"/>
      <c r="OZF42" s="36"/>
      <c r="OZG42" s="36"/>
      <c r="OZH42" s="36"/>
      <c r="OZI42" s="36"/>
      <c r="OZJ42" s="36"/>
      <c r="OZK42" s="36"/>
      <c r="OZL42" s="36"/>
      <c r="OZM42" s="35"/>
      <c r="OZN42" s="35"/>
      <c r="OZO42" s="36"/>
      <c r="OZP42" s="36"/>
      <c r="OZQ42" s="36"/>
      <c r="OZR42" s="36"/>
      <c r="OZS42" s="36"/>
      <c r="OZT42" s="36"/>
      <c r="OZU42" s="36"/>
      <c r="OZV42" s="36"/>
      <c r="OZW42" s="36"/>
      <c r="OZX42" s="36"/>
      <c r="OZY42" s="36"/>
      <c r="OZZ42" s="36"/>
      <c r="PAA42" s="36"/>
      <c r="PAB42" s="36"/>
      <c r="PAC42" s="36"/>
      <c r="PAD42" s="36"/>
      <c r="PAE42" s="36"/>
      <c r="PAF42" s="36"/>
      <c r="PAG42" s="36"/>
      <c r="PAH42" s="36"/>
      <c r="PAI42" s="36"/>
      <c r="PAJ42" s="36"/>
      <c r="PAK42" s="35"/>
      <c r="PAL42" s="35"/>
      <c r="PAM42" s="36"/>
      <c r="PAN42" s="36"/>
      <c r="PAO42" s="36"/>
      <c r="PAP42" s="36"/>
      <c r="PAQ42" s="36"/>
      <c r="PAR42" s="36"/>
      <c r="PAS42" s="36"/>
      <c r="PAT42" s="36"/>
      <c r="PAU42" s="36"/>
      <c r="PAV42" s="36"/>
      <c r="PAW42" s="36"/>
      <c r="PAX42" s="36"/>
      <c r="PAY42" s="36"/>
      <c r="PAZ42" s="36"/>
      <c r="PBA42" s="36"/>
      <c r="PBB42" s="36"/>
      <c r="PBC42" s="36"/>
      <c r="PBD42" s="36"/>
      <c r="PBE42" s="36"/>
      <c r="PBF42" s="36"/>
      <c r="PBG42" s="36"/>
      <c r="PBH42" s="36"/>
      <c r="PBI42" s="35"/>
      <c r="PBJ42" s="35"/>
      <c r="PBK42" s="36"/>
      <c r="PBL42" s="36"/>
      <c r="PBM42" s="36"/>
      <c r="PBN42" s="36"/>
      <c r="PBO42" s="36"/>
      <c r="PBP42" s="36"/>
      <c r="PBQ42" s="36"/>
      <c r="PBR42" s="36"/>
      <c r="PBS42" s="36"/>
      <c r="PBT42" s="36"/>
      <c r="PBU42" s="36"/>
      <c r="PBV42" s="36"/>
      <c r="PBW42" s="36"/>
      <c r="PBX42" s="36"/>
      <c r="PBY42" s="36"/>
      <c r="PBZ42" s="36"/>
      <c r="PCA42" s="36"/>
      <c r="PCB42" s="36"/>
      <c r="PCC42" s="36"/>
      <c r="PCD42" s="36"/>
      <c r="PCE42" s="36"/>
      <c r="PCF42" s="36"/>
      <c r="PCG42" s="35"/>
      <c r="PCH42" s="35"/>
      <c r="PCI42" s="36"/>
      <c r="PCJ42" s="36"/>
      <c r="PCK42" s="36"/>
      <c r="PCL42" s="36"/>
      <c r="PCM42" s="36"/>
      <c r="PCN42" s="36"/>
      <c r="PCO42" s="36"/>
      <c r="PCP42" s="36"/>
      <c r="PCQ42" s="36"/>
      <c r="PCR42" s="36"/>
      <c r="PCS42" s="36"/>
      <c r="PCT42" s="36"/>
      <c r="PCU42" s="36"/>
      <c r="PCV42" s="36"/>
      <c r="PCW42" s="36"/>
      <c r="PCX42" s="36"/>
      <c r="PCY42" s="36"/>
      <c r="PCZ42" s="36"/>
      <c r="PDA42" s="36"/>
      <c r="PDB42" s="36"/>
      <c r="PDC42" s="36"/>
      <c r="PDD42" s="36"/>
      <c r="PDE42" s="35"/>
      <c r="PDF42" s="35"/>
      <c r="PDG42" s="36"/>
      <c r="PDH42" s="36"/>
      <c r="PDI42" s="36"/>
      <c r="PDJ42" s="36"/>
      <c r="PDK42" s="36"/>
      <c r="PDL42" s="36"/>
      <c r="PDM42" s="36"/>
      <c r="PDN42" s="36"/>
      <c r="PDO42" s="36"/>
      <c r="PDP42" s="36"/>
      <c r="PDQ42" s="36"/>
      <c r="PDR42" s="36"/>
      <c r="PDS42" s="36"/>
      <c r="PDT42" s="36"/>
      <c r="PDU42" s="36"/>
      <c r="PDV42" s="36"/>
      <c r="PDW42" s="36"/>
      <c r="PDX42" s="36"/>
      <c r="PDY42" s="36"/>
      <c r="PDZ42" s="36"/>
      <c r="PEA42" s="36"/>
      <c r="PEB42" s="36"/>
      <c r="PEC42" s="35"/>
      <c r="PED42" s="35"/>
      <c r="PEE42" s="36"/>
      <c r="PEF42" s="36"/>
      <c r="PEG42" s="36"/>
      <c r="PEH42" s="36"/>
      <c r="PEI42" s="36"/>
      <c r="PEJ42" s="36"/>
      <c r="PEK42" s="36"/>
      <c r="PEL42" s="36"/>
      <c r="PEM42" s="36"/>
      <c r="PEN42" s="36"/>
      <c r="PEO42" s="36"/>
      <c r="PEP42" s="36"/>
      <c r="PEQ42" s="36"/>
      <c r="PER42" s="36"/>
      <c r="PES42" s="36"/>
      <c r="PET42" s="36"/>
      <c r="PEU42" s="36"/>
      <c r="PEV42" s="36"/>
      <c r="PEW42" s="36"/>
      <c r="PEX42" s="36"/>
      <c r="PEY42" s="36"/>
      <c r="PEZ42" s="36"/>
      <c r="PFA42" s="35"/>
      <c r="PFB42" s="35"/>
      <c r="PFC42" s="36"/>
      <c r="PFD42" s="36"/>
      <c r="PFE42" s="36"/>
      <c r="PFF42" s="36"/>
      <c r="PFG42" s="36"/>
      <c r="PFH42" s="36"/>
      <c r="PFI42" s="36"/>
      <c r="PFJ42" s="36"/>
      <c r="PFK42" s="36"/>
      <c r="PFL42" s="36"/>
      <c r="PFM42" s="36"/>
      <c r="PFN42" s="36"/>
      <c r="PFO42" s="36"/>
      <c r="PFP42" s="36"/>
      <c r="PFQ42" s="36"/>
      <c r="PFR42" s="36"/>
      <c r="PFS42" s="36"/>
      <c r="PFT42" s="36"/>
      <c r="PFU42" s="36"/>
      <c r="PFV42" s="36"/>
      <c r="PFW42" s="36"/>
      <c r="PFX42" s="36"/>
      <c r="PFY42" s="35"/>
      <c r="PFZ42" s="35"/>
      <c r="PGA42" s="36"/>
      <c r="PGB42" s="36"/>
      <c r="PGC42" s="36"/>
      <c r="PGD42" s="36"/>
      <c r="PGE42" s="36"/>
      <c r="PGF42" s="36"/>
      <c r="PGG42" s="36"/>
      <c r="PGH42" s="36"/>
      <c r="PGI42" s="36"/>
      <c r="PGJ42" s="36"/>
      <c r="PGK42" s="36"/>
      <c r="PGL42" s="36"/>
      <c r="PGM42" s="36"/>
      <c r="PGN42" s="36"/>
      <c r="PGO42" s="36"/>
      <c r="PGP42" s="36"/>
      <c r="PGQ42" s="36"/>
      <c r="PGR42" s="36"/>
      <c r="PGS42" s="36"/>
      <c r="PGT42" s="36"/>
      <c r="PGU42" s="36"/>
      <c r="PGV42" s="36"/>
      <c r="PGW42" s="35"/>
      <c r="PGX42" s="35"/>
      <c r="PGY42" s="36"/>
      <c r="PGZ42" s="36"/>
      <c r="PHA42" s="36"/>
      <c r="PHB42" s="36"/>
      <c r="PHC42" s="36"/>
      <c r="PHD42" s="36"/>
      <c r="PHE42" s="36"/>
      <c r="PHF42" s="36"/>
      <c r="PHG42" s="36"/>
      <c r="PHH42" s="36"/>
      <c r="PHI42" s="36"/>
      <c r="PHJ42" s="36"/>
      <c r="PHK42" s="36"/>
      <c r="PHL42" s="36"/>
      <c r="PHM42" s="36"/>
      <c r="PHN42" s="36"/>
      <c r="PHO42" s="36"/>
      <c r="PHP42" s="36"/>
      <c r="PHQ42" s="36"/>
      <c r="PHR42" s="36"/>
      <c r="PHS42" s="36"/>
      <c r="PHT42" s="36"/>
      <c r="PHU42" s="35"/>
      <c r="PHV42" s="35"/>
      <c r="PHW42" s="36"/>
      <c r="PHX42" s="36"/>
      <c r="PHY42" s="36"/>
      <c r="PHZ42" s="36"/>
      <c r="PIA42" s="36"/>
      <c r="PIB42" s="36"/>
      <c r="PIC42" s="36"/>
      <c r="PID42" s="36"/>
      <c r="PIE42" s="36"/>
      <c r="PIF42" s="36"/>
      <c r="PIG42" s="36"/>
      <c r="PIH42" s="36"/>
      <c r="PII42" s="36"/>
      <c r="PIJ42" s="36"/>
      <c r="PIK42" s="36"/>
      <c r="PIL42" s="36"/>
      <c r="PIM42" s="36"/>
      <c r="PIN42" s="36"/>
      <c r="PIO42" s="36"/>
      <c r="PIP42" s="36"/>
      <c r="PIQ42" s="36"/>
      <c r="PIR42" s="36"/>
      <c r="PIS42" s="35"/>
      <c r="PIT42" s="35"/>
      <c r="PIU42" s="36"/>
      <c r="PIV42" s="36"/>
      <c r="PIW42" s="36"/>
      <c r="PIX42" s="36"/>
      <c r="PIY42" s="36"/>
      <c r="PIZ42" s="36"/>
      <c r="PJA42" s="36"/>
      <c r="PJB42" s="36"/>
      <c r="PJC42" s="36"/>
      <c r="PJD42" s="36"/>
      <c r="PJE42" s="36"/>
      <c r="PJF42" s="36"/>
      <c r="PJG42" s="36"/>
      <c r="PJH42" s="36"/>
      <c r="PJI42" s="36"/>
      <c r="PJJ42" s="36"/>
      <c r="PJK42" s="36"/>
      <c r="PJL42" s="36"/>
      <c r="PJM42" s="36"/>
      <c r="PJN42" s="36"/>
      <c r="PJO42" s="36"/>
      <c r="PJP42" s="36"/>
      <c r="PJQ42" s="35"/>
      <c r="PJR42" s="35"/>
      <c r="PJS42" s="36"/>
      <c r="PJT42" s="36"/>
      <c r="PJU42" s="36"/>
      <c r="PJV42" s="36"/>
      <c r="PJW42" s="36"/>
      <c r="PJX42" s="36"/>
      <c r="PJY42" s="36"/>
      <c r="PJZ42" s="36"/>
      <c r="PKA42" s="36"/>
      <c r="PKB42" s="36"/>
      <c r="PKC42" s="36"/>
      <c r="PKD42" s="36"/>
      <c r="PKE42" s="36"/>
      <c r="PKF42" s="36"/>
      <c r="PKG42" s="36"/>
      <c r="PKH42" s="36"/>
      <c r="PKI42" s="36"/>
      <c r="PKJ42" s="36"/>
      <c r="PKK42" s="36"/>
      <c r="PKL42" s="36"/>
      <c r="PKM42" s="36"/>
      <c r="PKN42" s="36"/>
      <c r="PKO42" s="35"/>
      <c r="PKP42" s="35"/>
      <c r="PKQ42" s="36"/>
      <c r="PKR42" s="36"/>
      <c r="PKS42" s="36"/>
      <c r="PKT42" s="36"/>
      <c r="PKU42" s="36"/>
      <c r="PKV42" s="36"/>
      <c r="PKW42" s="36"/>
      <c r="PKX42" s="36"/>
      <c r="PKY42" s="36"/>
      <c r="PKZ42" s="36"/>
      <c r="PLA42" s="36"/>
      <c r="PLB42" s="36"/>
      <c r="PLC42" s="36"/>
      <c r="PLD42" s="36"/>
      <c r="PLE42" s="36"/>
      <c r="PLF42" s="36"/>
      <c r="PLG42" s="36"/>
      <c r="PLH42" s="36"/>
      <c r="PLI42" s="36"/>
      <c r="PLJ42" s="36"/>
      <c r="PLK42" s="36"/>
      <c r="PLL42" s="36"/>
      <c r="PLM42" s="35"/>
      <c r="PLN42" s="35"/>
      <c r="PLO42" s="36"/>
      <c r="PLP42" s="36"/>
      <c r="PLQ42" s="36"/>
      <c r="PLR42" s="36"/>
      <c r="PLS42" s="36"/>
      <c r="PLT42" s="36"/>
      <c r="PLU42" s="36"/>
      <c r="PLV42" s="36"/>
      <c r="PLW42" s="36"/>
      <c r="PLX42" s="36"/>
      <c r="PLY42" s="36"/>
      <c r="PLZ42" s="36"/>
      <c r="PMA42" s="36"/>
      <c r="PMB42" s="36"/>
      <c r="PMC42" s="36"/>
      <c r="PMD42" s="36"/>
      <c r="PME42" s="36"/>
      <c r="PMF42" s="36"/>
      <c r="PMG42" s="36"/>
      <c r="PMH42" s="36"/>
      <c r="PMI42" s="36"/>
      <c r="PMJ42" s="36"/>
      <c r="PMK42" s="35"/>
      <c r="PML42" s="35"/>
      <c r="PMM42" s="36"/>
      <c r="PMN42" s="36"/>
      <c r="PMO42" s="36"/>
      <c r="PMP42" s="36"/>
      <c r="PMQ42" s="36"/>
      <c r="PMR42" s="36"/>
      <c r="PMS42" s="36"/>
      <c r="PMT42" s="36"/>
      <c r="PMU42" s="36"/>
      <c r="PMV42" s="36"/>
      <c r="PMW42" s="36"/>
      <c r="PMX42" s="36"/>
      <c r="PMY42" s="36"/>
      <c r="PMZ42" s="36"/>
      <c r="PNA42" s="36"/>
      <c r="PNB42" s="36"/>
      <c r="PNC42" s="36"/>
      <c r="PND42" s="36"/>
      <c r="PNE42" s="36"/>
      <c r="PNF42" s="36"/>
      <c r="PNG42" s="36"/>
      <c r="PNH42" s="36"/>
      <c r="PNI42" s="35"/>
      <c r="PNJ42" s="35"/>
      <c r="PNK42" s="36"/>
      <c r="PNL42" s="36"/>
      <c r="PNM42" s="36"/>
      <c r="PNN42" s="36"/>
      <c r="PNO42" s="36"/>
      <c r="PNP42" s="36"/>
      <c r="PNQ42" s="36"/>
      <c r="PNR42" s="36"/>
      <c r="PNS42" s="36"/>
      <c r="PNT42" s="36"/>
      <c r="PNU42" s="36"/>
      <c r="PNV42" s="36"/>
      <c r="PNW42" s="36"/>
      <c r="PNX42" s="36"/>
      <c r="PNY42" s="36"/>
      <c r="PNZ42" s="36"/>
      <c r="POA42" s="36"/>
      <c r="POB42" s="36"/>
      <c r="POC42" s="36"/>
      <c r="POD42" s="36"/>
      <c r="POE42" s="36"/>
      <c r="POF42" s="36"/>
      <c r="POG42" s="35"/>
      <c r="POH42" s="35"/>
      <c r="POI42" s="36"/>
      <c r="POJ42" s="36"/>
      <c r="POK42" s="36"/>
      <c r="POL42" s="36"/>
      <c r="POM42" s="36"/>
      <c r="PON42" s="36"/>
      <c r="POO42" s="36"/>
      <c r="POP42" s="36"/>
      <c r="POQ42" s="36"/>
      <c r="POR42" s="36"/>
      <c r="POS42" s="36"/>
      <c r="POT42" s="36"/>
      <c r="POU42" s="36"/>
      <c r="POV42" s="36"/>
      <c r="POW42" s="36"/>
      <c r="POX42" s="36"/>
      <c r="POY42" s="36"/>
      <c r="POZ42" s="36"/>
      <c r="PPA42" s="36"/>
      <c r="PPB42" s="36"/>
      <c r="PPC42" s="36"/>
      <c r="PPD42" s="36"/>
      <c r="PPE42" s="35"/>
      <c r="PPF42" s="35"/>
      <c r="PPG42" s="36"/>
      <c r="PPH42" s="36"/>
      <c r="PPI42" s="36"/>
      <c r="PPJ42" s="36"/>
      <c r="PPK42" s="36"/>
      <c r="PPL42" s="36"/>
      <c r="PPM42" s="36"/>
      <c r="PPN42" s="36"/>
      <c r="PPO42" s="36"/>
      <c r="PPP42" s="36"/>
      <c r="PPQ42" s="36"/>
      <c r="PPR42" s="36"/>
      <c r="PPS42" s="36"/>
      <c r="PPT42" s="36"/>
      <c r="PPU42" s="36"/>
      <c r="PPV42" s="36"/>
      <c r="PPW42" s="36"/>
      <c r="PPX42" s="36"/>
      <c r="PPY42" s="36"/>
      <c r="PPZ42" s="36"/>
      <c r="PQA42" s="36"/>
      <c r="PQB42" s="36"/>
      <c r="PQC42" s="35"/>
      <c r="PQD42" s="35"/>
      <c r="PQE42" s="36"/>
      <c r="PQF42" s="36"/>
      <c r="PQG42" s="36"/>
      <c r="PQH42" s="36"/>
      <c r="PQI42" s="36"/>
      <c r="PQJ42" s="36"/>
      <c r="PQK42" s="36"/>
      <c r="PQL42" s="36"/>
      <c r="PQM42" s="36"/>
      <c r="PQN42" s="36"/>
      <c r="PQO42" s="36"/>
      <c r="PQP42" s="36"/>
      <c r="PQQ42" s="36"/>
      <c r="PQR42" s="36"/>
      <c r="PQS42" s="36"/>
      <c r="PQT42" s="36"/>
      <c r="PQU42" s="36"/>
      <c r="PQV42" s="36"/>
      <c r="PQW42" s="36"/>
      <c r="PQX42" s="36"/>
      <c r="PQY42" s="36"/>
      <c r="PQZ42" s="36"/>
      <c r="PRA42" s="35"/>
      <c r="PRB42" s="35"/>
      <c r="PRC42" s="36"/>
      <c r="PRD42" s="36"/>
      <c r="PRE42" s="36"/>
      <c r="PRF42" s="36"/>
      <c r="PRG42" s="36"/>
      <c r="PRH42" s="36"/>
      <c r="PRI42" s="36"/>
      <c r="PRJ42" s="36"/>
      <c r="PRK42" s="36"/>
      <c r="PRL42" s="36"/>
      <c r="PRM42" s="36"/>
      <c r="PRN42" s="36"/>
      <c r="PRO42" s="36"/>
      <c r="PRP42" s="36"/>
      <c r="PRQ42" s="36"/>
      <c r="PRR42" s="36"/>
      <c r="PRS42" s="36"/>
      <c r="PRT42" s="36"/>
      <c r="PRU42" s="36"/>
      <c r="PRV42" s="36"/>
      <c r="PRW42" s="36"/>
      <c r="PRX42" s="36"/>
      <c r="PRY42" s="35"/>
      <c r="PRZ42" s="35"/>
      <c r="PSA42" s="36"/>
      <c r="PSB42" s="36"/>
      <c r="PSC42" s="36"/>
      <c r="PSD42" s="36"/>
      <c r="PSE42" s="36"/>
      <c r="PSF42" s="36"/>
      <c r="PSG42" s="36"/>
      <c r="PSH42" s="36"/>
      <c r="PSI42" s="36"/>
      <c r="PSJ42" s="36"/>
      <c r="PSK42" s="36"/>
      <c r="PSL42" s="36"/>
      <c r="PSM42" s="36"/>
      <c r="PSN42" s="36"/>
      <c r="PSO42" s="36"/>
      <c r="PSP42" s="36"/>
      <c r="PSQ42" s="36"/>
      <c r="PSR42" s="36"/>
      <c r="PSS42" s="36"/>
      <c r="PST42" s="36"/>
      <c r="PSU42" s="36"/>
      <c r="PSV42" s="36"/>
      <c r="PSW42" s="35"/>
      <c r="PSX42" s="35"/>
      <c r="PSY42" s="36"/>
      <c r="PSZ42" s="36"/>
      <c r="PTA42" s="36"/>
      <c r="PTB42" s="36"/>
      <c r="PTC42" s="36"/>
      <c r="PTD42" s="36"/>
      <c r="PTE42" s="36"/>
      <c r="PTF42" s="36"/>
      <c r="PTG42" s="36"/>
      <c r="PTH42" s="36"/>
      <c r="PTI42" s="36"/>
      <c r="PTJ42" s="36"/>
      <c r="PTK42" s="36"/>
      <c r="PTL42" s="36"/>
      <c r="PTM42" s="36"/>
      <c r="PTN42" s="36"/>
      <c r="PTO42" s="36"/>
      <c r="PTP42" s="36"/>
      <c r="PTQ42" s="36"/>
      <c r="PTR42" s="36"/>
      <c r="PTS42" s="36"/>
      <c r="PTT42" s="36"/>
      <c r="PTU42" s="35"/>
      <c r="PTV42" s="35"/>
      <c r="PTW42" s="36"/>
      <c r="PTX42" s="36"/>
      <c r="PTY42" s="36"/>
      <c r="PTZ42" s="36"/>
      <c r="PUA42" s="36"/>
      <c r="PUB42" s="36"/>
      <c r="PUC42" s="36"/>
      <c r="PUD42" s="36"/>
      <c r="PUE42" s="36"/>
      <c r="PUF42" s="36"/>
      <c r="PUG42" s="36"/>
      <c r="PUH42" s="36"/>
      <c r="PUI42" s="36"/>
      <c r="PUJ42" s="36"/>
      <c r="PUK42" s="36"/>
      <c r="PUL42" s="36"/>
      <c r="PUM42" s="36"/>
      <c r="PUN42" s="36"/>
      <c r="PUO42" s="36"/>
      <c r="PUP42" s="36"/>
      <c r="PUQ42" s="36"/>
      <c r="PUR42" s="36"/>
      <c r="PUS42" s="35"/>
      <c r="PUT42" s="35"/>
      <c r="PUU42" s="36"/>
      <c r="PUV42" s="36"/>
      <c r="PUW42" s="36"/>
      <c r="PUX42" s="36"/>
      <c r="PUY42" s="36"/>
      <c r="PUZ42" s="36"/>
      <c r="PVA42" s="36"/>
      <c r="PVB42" s="36"/>
      <c r="PVC42" s="36"/>
      <c r="PVD42" s="36"/>
      <c r="PVE42" s="36"/>
      <c r="PVF42" s="36"/>
      <c r="PVG42" s="36"/>
      <c r="PVH42" s="36"/>
      <c r="PVI42" s="36"/>
      <c r="PVJ42" s="36"/>
      <c r="PVK42" s="36"/>
      <c r="PVL42" s="36"/>
      <c r="PVM42" s="36"/>
      <c r="PVN42" s="36"/>
      <c r="PVO42" s="36"/>
      <c r="PVP42" s="36"/>
      <c r="PVQ42" s="35"/>
      <c r="PVR42" s="35"/>
      <c r="PVS42" s="36"/>
      <c r="PVT42" s="36"/>
      <c r="PVU42" s="36"/>
      <c r="PVV42" s="36"/>
      <c r="PVW42" s="36"/>
      <c r="PVX42" s="36"/>
      <c r="PVY42" s="36"/>
      <c r="PVZ42" s="36"/>
      <c r="PWA42" s="36"/>
      <c r="PWB42" s="36"/>
      <c r="PWC42" s="36"/>
      <c r="PWD42" s="36"/>
      <c r="PWE42" s="36"/>
      <c r="PWF42" s="36"/>
      <c r="PWG42" s="36"/>
      <c r="PWH42" s="36"/>
      <c r="PWI42" s="36"/>
      <c r="PWJ42" s="36"/>
      <c r="PWK42" s="36"/>
      <c r="PWL42" s="36"/>
      <c r="PWM42" s="36"/>
      <c r="PWN42" s="36"/>
      <c r="PWO42" s="35"/>
      <c r="PWP42" s="35"/>
      <c r="PWQ42" s="36"/>
      <c r="PWR42" s="36"/>
      <c r="PWS42" s="36"/>
      <c r="PWT42" s="36"/>
      <c r="PWU42" s="36"/>
      <c r="PWV42" s="36"/>
      <c r="PWW42" s="36"/>
      <c r="PWX42" s="36"/>
      <c r="PWY42" s="36"/>
      <c r="PWZ42" s="36"/>
      <c r="PXA42" s="36"/>
      <c r="PXB42" s="36"/>
      <c r="PXC42" s="36"/>
      <c r="PXD42" s="36"/>
      <c r="PXE42" s="36"/>
      <c r="PXF42" s="36"/>
      <c r="PXG42" s="36"/>
      <c r="PXH42" s="36"/>
      <c r="PXI42" s="36"/>
      <c r="PXJ42" s="36"/>
      <c r="PXK42" s="36"/>
      <c r="PXL42" s="36"/>
      <c r="PXM42" s="35"/>
      <c r="PXN42" s="35"/>
      <c r="PXO42" s="36"/>
      <c r="PXP42" s="36"/>
      <c r="PXQ42" s="36"/>
      <c r="PXR42" s="36"/>
      <c r="PXS42" s="36"/>
      <c r="PXT42" s="36"/>
      <c r="PXU42" s="36"/>
      <c r="PXV42" s="36"/>
      <c r="PXW42" s="36"/>
      <c r="PXX42" s="36"/>
      <c r="PXY42" s="36"/>
      <c r="PXZ42" s="36"/>
      <c r="PYA42" s="36"/>
      <c r="PYB42" s="36"/>
      <c r="PYC42" s="36"/>
      <c r="PYD42" s="36"/>
      <c r="PYE42" s="36"/>
      <c r="PYF42" s="36"/>
      <c r="PYG42" s="36"/>
      <c r="PYH42" s="36"/>
      <c r="PYI42" s="36"/>
      <c r="PYJ42" s="36"/>
      <c r="PYK42" s="35"/>
      <c r="PYL42" s="35"/>
      <c r="PYM42" s="36"/>
      <c r="PYN42" s="36"/>
      <c r="PYO42" s="36"/>
      <c r="PYP42" s="36"/>
      <c r="PYQ42" s="36"/>
      <c r="PYR42" s="36"/>
      <c r="PYS42" s="36"/>
      <c r="PYT42" s="36"/>
      <c r="PYU42" s="36"/>
      <c r="PYV42" s="36"/>
      <c r="PYW42" s="36"/>
      <c r="PYX42" s="36"/>
      <c r="PYY42" s="36"/>
      <c r="PYZ42" s="36"/>
      <c r="PZA42" s="36"/>
      <c r="PZB42" s="36"/>
      <c r="PZC42" s="36"/>
      <c r="PZD42" s="36"/>
      <c r="PZE42" s="36"/>
      <c r="PZF42" s="36"/>
      <c r="PZG42" s="36"/>
      <c r="PZH42" s="36"/>
      <c r="PZI42" s="35"/>
      <c r="PZJ42" s="35"/>
      <c r="PZK42" s="36"/>
      <c r="PZL42" s="36"/>
      <c r="PZM42" s="36"/>
      <c r="PZN42" s="36"/>
      <c r="PZO42" s="36"/>
      <c r="PZP42" s="36"/>
      <c r="PZQ42" s="36"/>
      <c r="PZR42" s="36"/>
      <c r="PZS42" s="36"/>
      <c r="PZT42" s="36"/>
      <c r="PZU42" s="36"/>
      <c r="PZV42" s="36"/>
      <c r="PZW42" s="36"/>
      <c r="PZX42" s="36"/>
      <c r="PZY42" s="36"/>
      <c r="PZZ42" s="36"/>
      <c r="QAA42" s="36"/>
      <c r="QAB42" s="36"/>
      <c r="QAC42" s="36"/>
      <c r="QAD42" s="36"/>
      <c r="QAE42" s="36"/>
      <c r="QAF42" s="36"/>
      <c r="QAG42" s="35"/>
      <c r="QAH42" s="35"/>
      <c r="QAI42" s="36"/>
      <c r="QAJ42" s="36"/>
      <c r="QAK42" s="36"/>
      <c r="QAL42" s="36"/>
      <c r="QAM42" s="36"/>
      <c r="QAN42" s="36"/>
      <c r="QAO42" s="36"/>
      <c r="QAP42" s="36"/>
      <c r="QAQ42" s="36"/>
      <c r="QAR42" s="36"/>
      <c r="QAS42" s="36"/>
      <c r="QAT42" s="36"/>
      <c r="QAU42" s="36"/>
      <c r="QAV42" s="36"/>
      <c r="QAW42" s="36"/>
      <c r="QAX42" s="36"/>
      <c r="QAY42" s="36"/>
      <c r="QAZ42" s="36"/>
      <c r="QBA42" s="36"/>
      <c r="QBB42" s="36"/>
      <c r="QBC42" s="36"/>
      <c r="QBD42" s="36"/>
      <c r="QBE42" s="35"/>
      <c r="QBF42" s="35"/>
      <c r="QBG42" s="36"/>
      <c r="QBH42" s="36"/>
      <c r="QBI42" s="36"/>
      <c r="QBJ42" s="36"/>
      <c r="QBK42" s="36"/>
      <c r="QBL42" s="36"/>
      <c r="QBM42" s="36"/>
      <c r="QBN42" s="36"/>
      <c r="QBO42" s="36"/>
      <c r="QBP42" s="36"/>
      <c r="QBQ42" s="36"/>
      <c r="QBR42" s="36"/>
      <c r="QBS42" s="36"/>
      <c r="QBT42" s="36"/>
      <c r="QBU42" s="36"/>
      <c r="QBV42" s="36"/>
      <c r="QBW42" s="36"/>
      <c r="QBX42" s="36"/>
      <c r="QBY42" s="36"/>
      <c r="QBZ42" s="36"/>
      <c r="QCA42" s="36"/>
      <c r="QCB42" s="36"/>
      <c r="QCC42" s="35"/>
      <c r="QCD42" s="35"/>
      <c r="QCE42" s="36"/>
      <c r="QCF42" s="36"/>
      <c r="QCG42" s="36"/>
      <c r="QCH42" s="36"/>
      <c r="QCI42" s="36"/>
      <c r="QCJ42" s="36"/>
      <c r="QCK42" s="36"/>
      <c r="QCL42" s="36"/>
      <c r="QCM42" s="36"/>
      <c r="QCN42" s="36"/>
      <c r="QCO42" s="36"/>
      <c r="QCP42" s="36"/>
      <c r="QCQ42" s="36"/>
      <c r="QCR42" s="36"/>
      <c r="QCS42" s="36"/>
      <c r="QCT42" s="36"/>
      <c r="QCU42" s="36"/>
      <c r="QCV42" s="36"/>
      <c r="QCW42" s="36"/>
      <c r="QCX42" s="36"/>
      <c r="QCY42" s="36"/>
      <c r="QCZ42" s="36"/>
      <c r="QDA42" s="35"/>
      <c r="QDB42" s="35"/>
      <c r="QDC42" s="36"/>
      <c r="QDD42" s="36"/>
      <c r="QDE42" s="36"/>
      <c r="QDF42" s="36"/>
      <c r="QDG42" s="36"/>
      <c r="QDH42" s="36"/>
      <c r="QDI42" s="36"/>
      <c r="QDJ42" s="36"/>
      <c r="QDK42" s="36"/>
      <c r="QDL42" s="36"/>
      <c r="QDM42" s="36"/>
      <c r="QDN42" s="36"/>
      <c r="QDO42" s="36"/>
      <c r="QDP42" s="36"/>
      <c r="QDQ42" s="36"/>
      <c r="QDR42" s="36"/>
      <c r="QDS42" s="36"/>
      <c r="QDT42" s="36"/>
      <c r="QDU42" s="36"/>
      <c r="QDV42" s="36"/>
      <c r="QDW42" s="36"/>
      <c r="QDX42" s="36"/>
      <c r="QDY42" s="35"/>
      <c r="QDZ42" s="35"/>
      <c r="QEA42" s="36"/>
      <c r="QEB42" s="36"/>
      <c r="QEC42" s="36"/>
      <c r="QED42" s="36"/>
      <c r="QEE42" s="36"/>
      <c r="QEF42" s="36"/>
      <c r="QEG42" s="36"/>
      <c r="QEH42" s="36"/>
      <c r="QEI42" s="36"/>
      <c r="QEJ42" s="36"/>
      <c r="QEK42" s="36"/>
      <c r="QEL42" s="36"/>
      <c r="QEM42" s="36"/>
      <c r="QEN42" s="36"/>
      <c r="QEO42" s="36"/>
      <c r="QEP42" s="36"/>
      <c r="QEQ42" s="36"/>
      <c r="QER42" s="36"/>
      <c r="QES42" s="36"/>
      <c r="QET42" s="36"/>
      <c r="QEU42" s="36"/>
      <c r="QEV42" s="36"/>
      <c r="QEW42" s="35"/>
      <c r="QEX42" s="35"/>
      <c r="QEY42" s="36"/>
      <c r="QEZ42" s="36"/>
      <c r="QFA42" s="36"/>
      <c r="QFB42" s="36"/>
      <c r="QFC42" s="36"/>
      <c r="QFD42" s="36"/>
      <c r="QFE42" s="36"/>
      <c r="QFF42" s="36"/>
      <c r="QFG42" s="36"/>
      <c r="QFH42" s="36"/>
      <c r="QFI42" s="36"/>
      <c r="QFJ42" s="36"/>
      <c r="QFK42" s="36"/>
      <c r="QFL42" s="36"/>
      <c r="QFM42" s="36"/>
      <c r="QFN42" s="36"/>
      <c r="QFO42" s="36"/>
      <c r="QFP42" s="36"/>
      <c r="QFQ42" s="36"/>
      <c r="QFR42" s="36"/>
      <c r="QFS42" s="36"/>
      <c r="QFT42" s="36"/>
      <c r="QFU42" s="35"/>
      <c r="QFV42" s="35"/>
      <c r="QFW42" s="36"/>
      <c r="QFX42" s="36"/>
      <c r="QFY42" s="36"/>
      <c r="QFZ42" s="36"/>
      <c r="QGA42" s="36"/>
      <c r="QGB42" s="36"/>
      <c r="QGC42" s="36"/>
      <c r="QGD42" s="36"/>
      <c r="QGE42" s="36"/>
      <c r="QGF42" s="36"/>
      <c r="QGG42" s="36"/>
      <c r="QGH42" s="36"/>
      <c r="QGI42" s="36"/>
      <c r="QGJ42" s="36"/>
      <c r="QGK42" s="36"/>
      <c r="QGL42" s="36"/>
      <c r="QGM42" s="36"/>
      <c r="QGN42" s="36"/>
      <c r="QGO42" s="36"/>
      <c r="QGP42" s="36"/>
      <c r="QGQ42" s="36"/>
      <c r="QGR42" s="36"/>
      <c r="QGS42" s="35"/>
      <c r="QGT42" s="35"/>
      <c r="QGU42" s="36"/>
      <c r="QGV42" s="36"/>
      <c r="QGW42" s="36"/>
      <c r="QGX42" s="36"/>
      <c r="QGY42" s="36"/>
      <c r="QGZ42" s="36"/>
      <c r="QHA42" s="36"/>
      <c r="QHB42" s="36"/>
      <c r="QHC42" s="36"/>
      <c r="QHD42" s="36"/>
      <c r="QHE42" s="36"/>
      <c r="QHF42" s="36"/>
      <c r="QHG42" s="36"/>
      <c r="QHH42" s="36"/>
      <c r="QHI42" s="36"/>
      <c r="QHJ42" s="36"/>
      <c r="QHK42" s="36"/>
      <c r="QHL42" s="36"/>
      <c r="QHM42" s="36"/>
      <c r="QHN42" s="36"/>
      <c r="QHO42" s="36"/>
      <c r="QHP42" s="36"/>
      <c r="QHQ42" s="35"/>
      <c r="QHR42" s="35"/>
      <c r="QHS42" s="36"/>
      <c r="QHT42" s="36"/>
      <c r="QHU42" s="36"/>
      <c r="QHV42" s="36"/>
      <c r="QHW42" s="36"/>
      <c r="QHX42" s="36"/>
      <c r="QHY42" s="36"/>
      <c r="QHZ42" s="36"/>
      <c r="QIA42" s="36"/>
      <c r="QIB42" s="36"/>
      <c r="QIC42" s="36"/>
      <c r="QID42" s="36"/>
      <c r="QIE42" s="36"/>
      <c r="QIF42" s="36"/>
      <c r="QIG42" s="36"/>
      <c r="QIH42" s="36"/>
      <c r="QII42" s="36"/>
      <c r="QIJ42" s="36"/>
      <c r="QIK42" s="36"/>
      <c r="QIL42" s="36"/>
      <c r="QIM42" s="36"/>
      <c r="QIN42" s="36"/>
      <c r="QIO42" s="35"/>
      <c r="QIP42" s="35"/>
      <c r="QIQ42" s="36"/>
      <c r="QIR42" s="36"/>
      <c r="QIS42" s="36"/>
      <c r="QIT42" s="36"/>
      <c r="QIU42" s="36"/>
      <c r="QIV42" s="36"/>
      <c r="QIW42" s="36"/>
      <c r="QIX42" s="36"/>
      <c r="QIY42" s="36"/>
      <c r="QIZ42" s="36"/>
      <c r="QJA42" s="36"/>
      <c r="QJB42" s="36"/>
      <c r="QJC42" s="36"/>
      <c r="QJD42" s="36"/>
      <c r="QJE42" s="36"/>
      <c r="QJF42" s="36"/>
      <c r="QJG42" s="36"/>
      <c r="QJH42" s="36"/>
      <c r="QJI42" s="36"/>
      <c r="QJJ42" s="36"/>
      <c r="QJK42" s="36"/>
      <c r="QJL42" s="36"/>
      <c r="QJM42" s="35"/>
      <c r="QJN42" s="35"/>
      <c r="QJO42" s="36"/>
      <c r="QJP42" s="36"/>
      <c r="QJQ42" s="36"/>
      <c r="QJR42" s="36"/>
      <c r="QJS42" s="36"/>
      <c r="QJT42" s="36"/>
      <c r="QJU42" s="36"/>
      <c r="QJV42" s="36"/>
      <c r="QJW42" s="36"/>
      <c r="QJX42" s="36"/>
      <c r="QJY42" s="36"/>
      <c r="QJZ42" s="36"/>
      <c r="QKA42" s="36"/>
      <c r="QKB42" s="36"/>
      <c r="QKC42" s="36"/>
      <c r="QKD42" s="36"/>
      <c r="QKE42" s="36"/>
      <c r="QKF42" s="36"/>
      <c r="QKG42" s="36"/>
      <c r="QKH42" s="36"/>
      <c r="QKI42" s="36"/>
      <c r="QKJ42" s="36"/>
      <c r="QKK42" s="35"/>
      <c r="QKL42" s="35"/>
      <c r="QKM42" s="36"/>
      <c r="QKN42" s="36"/>
      <c r="QKO42" s="36"/>
      <c r="QKP42" s="36"/>
      <c r="QKQ42" s="36"/>
      <c r="QKR42" s="36"/>
      <c r="QKS42" s="36"/>
      <c r="QKT42" s="36"/>
      <c r="QKU42" s="36"/>
      <c r="QKV42" s="36"/>
      <c r="QKW42" s="36"/>
      <c r="QKX42" s="36"/>
      <c r="QKY42" s="36"/>
      <c r="QKZ42" s="36"/>
      <c r="QLA42" s="36"/>
      <c r="QLB42" s="36"/>
      <c r="QLC42" s="36"/>
      <c r="QLD42" s="36"/>
      <c r="QLE42" s="36"/>
      <c r="QLF42" s="36"/>
      <c r="QLG42" s="36"/>
      <c r="QLH42" s="36"/>
      <c r="QLI42" s="35"/>
      <c r="QLJ42" s="35"/>
      <c r="QLK42" s="36"/>
      <c r="QLL42" s="36"/>
      <c r="QLM42" s="36"/>
      <c r="QLN42" s="36"/>
      <c r="QLO42" s="36"/>
      <c r="QLP42" s="36"/>
      <c r="QLQ42" s="36"/>
      <c r="QLR42" s="36"/>
      <c r="QLS42" s="36"/>
      <c r="QLT42" s="36"/>
      <c r="QLU42" s="36"/>
      <c r="QLV42" s="36"/>
      <c r="QLW42" s="36"/>
      <c r="QLX42" s="36"/>
      <c r="QLY42" s="36"/>
      <c r="QLZ42" s="36"/>
      <c r="QMA42" s="36"/>
      <c r="QMB42" s="36"/>
      <c r="QMC42" s="36"/>
      <c r="QMD42" s="36"/>
      <c r="QME42" s="36"/>
      <c r="QMF42" s="36"/>
      <c r="QMG42" s="35"/>
      <c r="QMH42" s="35"/>
      <c r="QMI42" s="36"/>
      <c r="QMJ42" s="36"/>
      <c r="QMK42" s="36"/>
      <c r="QML42" s="36"/>
      <c r="QMM42" s="36"/>
      <c r="QMN42" s="36"/>
      <c r="QMO42" s="36"/>
      <c r="QMP42" s="36"/>
      <c r="QMQ42" s="36"/>
      <c r="QMR42" s="36"/>
      <c r="QMS42" s="36"/>
      <c r="QMT42" s="36"/>
      <c r="QMU42" s="36"/>
      <c r="QMV42" s="36"/>
      <c r="QMW42" s="36"/>
      <c r="QMX42" s="36"/>
      <c r="QMY42" s="36"/>
      <c r="QMZ42" s="36"/>
      <c r="QNA42" s="36"/>
      <c r="QNB42" s="36"/>
      <c r="QNC42" s="36"/>
      <c r="QND42" s="36"/>
      <c r="QNE42" s="35"/>
      <c r="QNF42" s="35"/>
      <c r="QNG42" s="36"/>
      <c r="QNH42" s="36"/>
      <c r="QNI42" s="36"/>
      <c r="QNJ42" s="36"/>
      <c r="QNK42" s="36"/>
      <c r="QNL42" s="36"/>
      <c r="QNM42" s="36"/>
      <c r="QNN42" s="36"/>
      <c r="QNO42" s="36"/>
      <c r="QNP42" s="36"/>
      <c r="QNQ42" s="36"/>
      <c r="QNR42" s="36"/>
      <c r="QNS42" s="36"/>
      <c r="QNT42" s="36"/>
      <c r="QNU42" s="36"/>
      <c r="QNV42" s="36"/>
      <c r="QNW42" s="36"/>
      <c r="QNX42" s="36"/>
      <c r="QNY42" s="36"/>
      <c r="QNZ42" s="36"/>
      <c r="QOA42" s="36"/>
      <c r="QOB42" s="36"/>
      <c r="QOC42" s="35"/>
      <c r="QOD42" s="35"/>
      <c r="QOE42" s="36"/>
      <c r="QOF42" s="36"/>
      <c r="QOG42" s="36"/>
      <c r="QOH42" s="36"/>
      <c r="QOI42" s="36"/>
      <c r="QOJ42" s="36"/>
      <c r="QOK42" s="36"/>
      <c r="QOL42" s="36"/>
      <c r="QOM42" s="36"/>
      <c r="QON42" s="36"/>
      <c r="QOO42" s="36"/>
      <c r="QOP42" s="36"/>
      <c r="QOQ42" s="36"/>
      <c r="QOR42" s="36"/>
      <c r="QOS42" s="36"/>
      <c r="QOT42" s="36"/>
      <c r="QOU42" s="36"/>
      <c r="QOV42" s="36"/>
      <c r="QOW42" s="36"/>
      <c r="QOX42" s="36"/>
      <c r="QOY42" s="36"/>
      <c r="QOZ42" s="36"/>
      <c r="QPA42" s="35"/>
      <c r="QPB42" s="35"/>
      <c r="QPC42" s="36"/>
      <c r="QPD42" s="36"/>
      <c r="QPE42" s="36"/>
      <c r="QPF42" s="36"/>
      <c r="QPG42" s="36"/>
      <c r="QPH42" s="36"/>
      <c r="QPI42" s="36"/>
      <c r="QPJ42" s="36"/>
      <c r="QPK42" s="36"/>
      <c r="QPL42" s="36"/>
      <c r="QPM42" s="36"/>
      <c r="QPN42" s="36"/>
      <c r="QPO42" s="36"/>
      <c r="QPP42" s="36"/>
      <c r="QPQ42" s="36"/>
      <c r="QPR42" s="36"/>
      <c r="QPS42" s="36"/>
      <c r="QPT42" s="36"/>
      <c r="QPU42" s="36"/>
      <c r="QPV42" s="36"/>
      <c r="QPW42" s="36"/>
      <c r="QPX42" s="36"/>
      <c r="QPY42" s="35"/>
      <c r="QPZ42" s="35"/>
      <c r="QQA42" s="36"/>
      <c r="QQB42" s="36"/>
      <c r="QQC42" s="36"/>
      <c r="QQD42" s="36"/>
      <c r="QQE42" s="36"/>
      <c r="QQF42" s="36"/>
      <c r="QQG42" s="36"/>
      <c r="QQH42" s="36"/>
      <c r="QQI42" s="36"/>
      <c r="QQJ42" s="36"/>
      <c r="QQK42" s="36"/>
      <c r="QQL42" s="36"/>
      <c r="QQM42" s="36"/>
      <c r="QQN42" s="36"/>
      <c r="QQO42" s="36"/>
      <c r="QQP42" s="36"/>
      <c r="QQQ42" s="36"/>
      <c r="QQR42" s="36"/>
      <c r="QQS42" s="36"/>
      <c r="QQT42" s="36"/>
      <c r="QQU42" s="36"/>
      <c r="QQV42" s="36"/>
      <c r="QQW42" s="35"/>
      <c r="QQX42" s="35"/>
      <c r="QQY42" s="36"/>
      <c r="QQZ42" s="36"/>
      <c r="QRA42" s="36"/>
      <c r="QRB42" s="36"/>
      <c r="QRC42" s="36"/>
      <c r="QRD42" s="36"/>
      <c r="QRE42" s="36"/>
      <c r="QRF42" s="36"/>
      <c r="QRG42" s="36"/>
      <c r="QRH42" s="36"/>
      <c r="QRI42" s="36"/>
      <c r="QRJ42" s="36"/>
      <c r="QRK42" s="36"/>
      <c r="QRL42" s="36"/>
      <c r="QRM42" s="36"/>
      <c r="QRN42" s="36"/>
      <c r="QRO42" s="36"/>
      <c r="QRP42" s="36"/>
      <c r="QRQ42" s="36"/>
      <c r="QRR42" s="36"/>
      <c r="QRS42" s="36"/>
      <c r="QRT42" s="36"/>
      <c r="QRU42" s="35"/>
      <c r="QRV42" s="35"/>
      <c r="QRW42" s="36"/>
      <c r="QRX42" s="36"/>
      <c r="QRY42" s="36"/>
      <c r="QRZ42" s="36"/>
      <c r="QSA42" s="36"/>
      <c r="QSB42" s="36"/>
      <c r="QSC42" s="36"/>
      <c r="QSD42" s="36"/>
      <c r="QSE42" s="36"/>
      <c r="QSF42" s="36"/>
      <c r="QSG42" s="36"/>
      <c r="QSH42" s="36"/>
      <c r="QSI42" s="36"/>
      <c r="QSJ42" s="36"/>
      <c r="QSK42" s="36"/>
      <c r="QSL42" s="36"/>
      <c r="QSM42" s="36"/>
      <c r="QSN42" s="36"/>
      <c r="QSO42" s="36"/>
      <c r="QSP42" s="36"/>
      <c r="QSQ42" s="36"/>
      <c r="QSR42" s="36"/>
      <c r="QSS42" s="35"/>
      <c r="QST42" s="35"/>
      <c r="QSU42" s="36"/>
      <c r="QSV42" s="36"/>
      <c r="QSW42" s="36"/>
      <c r="QSX42" s="36"/>
      <c r="QSY42" s="36"/>
      <c r="QSZ42" s="36"/>
      <c r="QTA42" s="36"/>
      <c r="QTB42" s="36"/>
      <c r="QTC42" s="36"/>
      <c r="QTD42" s="36"/>
      <c r="QTE42" s="36"/>
      <c r="QTF42" s="36"/>
      <c r="QTG42" s="36"/>
      <c r="QTH42" s="36"/>
      <c r="QTI42" s="36"/>
      <c r="QTJ42" s="36"/>
      <c r="QTK42" s="36"/>
      <c r="QTL42" s="36"/>
      <c r="QTM42" s="36"/>
      <c r="QTN42" s="36"/>
      <c r="QTO42" s="36"/>
      <c r="QTP42" s="36"/>
      <c r="QTQ42" s="35"/>
      <c r="QTR42" s="35"/>
      <c r="QTS42" s="36"/>
      <c r="QTT42" s="36"/>
      <c r="QTU42" s="36"/>
      <c r="QTV42" s="36"/>
      <c r="QTW42" s="36"/>
      <c r="QTX42" s="36"/>
      <c r="QTY42" s="36"/>
      <c r="QTZ42" s="36"/>
      <c r="QUA42" s="36"/>
      <c r="QUB42" s="36"/>
      <c r="QUC42" s="36"/>
      <c r="QUD42" s="36"/>
      <c r="QUE42" s="36"/>
      <c r="QUF42" s="36"/>
      <c r="QUG42" s="36"/>
      <c r="QUH42" s="36"/>
      <c r="QUI42" s="36"/>
      <c r="QUJ42" s="36"/>
      <c r="QUK42" s="36"/>
      <c r="QUL42" s="36"/>
      <c r="QUM42" s="36"/>
      <c r="QUN42" s="36"/>
      <c r="QUO42" s="35"/>
      <c r="QUP42" s="35"/>
      <c r="QUQ42" s="36"/>
      <c r="QUR42" s="36"/>
      <c r="QUS42" s="36"/>
      <c r="QUT42" s="36"/>
      <c r="QUU42" s="36"/>
      <c r="QUV42" s="36"/>
      <c r="QUW42" s="36"/>
      <c r="QUX42" s="36"/>
      <c r="QUY42" s="36"/>
      <c r="QUZ42" s="36"/>
      <c r="QVA42" s="36"/>
      <c r="QVB42" s="36"/>
      <c r="QVC42" s="36"/>
      <c r="QVD42" s="36"/>
      <c r="QVE42" s="36"/>
      <c r="QVF42" s="36"/>
      <c r="QVG42" s="36"/>
      <c r="QVH42" s="36"/>
      <c r="QVI42" s="36"/>
      <c r="QVJ42" s="36"/>
      <c r="QVK42" s="36"/>
      <c r="QVL42" s="36"/>
      <c r="QVM42" s="35"/>
      <c r="QVN42" s="35"/>
      <c r="QVO42" s="36"/>
      <c r="QVP42" s="36"/>
      <c r="QVQ42" s="36"/>
      <c r="QVR42" s="36"/>
      <c r="QVS42" s="36"/>
      <c r="QVT42" s="36"/>
      <c r="QVU42" s="36"/>
      <c r="QVV42" s="36"/>
      <c r="QVW42" s="36"/>
      <c r="QVX42" s="36"/>
      <c r="QVY42" s="36"/>
      <c r="QVZ42" s="36"/>
      <c r="QWA42" s="36"/>
      <c r="QWB42" s="36"/>
      <c r="QWC42" s="36"/>
      <c r="QWD42" s="36"/>
      <c r="QWE42" s="36"/>
      <c r="QWF42" s="36"/>
      <c r="QWG42" s="36"/>
      <c r="QWH42" s="36"/>
      <c r="QWI42" s="36"/>
      <c r="QWJ42" s="36"/>
      <c r="QWK42" s="35"/>
      <c r="QWL42" s="35"/>
      <c r="QWM42" s="36"/>
      <c r="QWN42" s="36"/>
      <c r="QWO42" s="36"/>
      <c r="QWP42" s="36"/>
      <c r="QWQ42" s="36"/>
      <c r="QWR42" s="36"/>
      <c r="QWS42" s="36"/>
      <c r="QWT42" s="36"/>
      <c r="QWU42" s="36"/>
      <c r="QWV42" s="36"/>
      <c r="QWW42" s="36"/>
      <c r="QWX42" s="36"/>
      <c r="QWY42" s="36"/>
      <c r="QWZ42" s="36"/>
      <c r="QXA42" s="36"/>
      <c r="QXB42" s="36"/>
      <c r="QXC42" s="36"/>
      <c r="QXD42" s="36"/>
      <c r="QXE42" s="36"/>
      <c r="QXF42" s="36"/>
      <c r="QXG42" s="36"/>
      <c r="QXH42" s="36"/>
      <c r="QXI42" s="35"/>
      <c r="QXJ42" s="35"/>
      <c r="QXK42" s="36"/>
      <c r="QXL42" s="36"/>
      <c r="QXM42" s="36"/>
      <c r="QXN42" s="36"/>
      <c r="QXO42" s="36"/>
      <c r="QXP42" s="36"/>
      <c r="QXQ42" s="36"/>
      <c r="QXR42" s="36"/>
      <c r="QXS42" s="36"/>
      <c r="QXT42" s="36"/>
      <c r="QXU42" s="36"/>
      <c r="QXV42" s="36"/>
      <c r="QXW42" s="36"/>
      <c r="QXX42" s="36"/>
      <c r="QXY42" s="36"/>
      <c r="QXZ42" s="36"/>
      <c r="QYA42" s="36"/>
      <c r="QYB42" s="36"/>
      <c r="QYC42" s="36"/>
      <c r="QYD42" s="36"/>
      <c r="QYE42" s="36"/>
      <c r="QYF42" s="36"/>
      <c r="QYG42" s="35"/>
      <c r="QYH42" s="35"/>
      <c r="QYI42" s="36"/>
      <c r="QYJ42" s="36"/>
      <c r="QYK42" s="36"/>
      <c r="QYL42" s="36"/>
      <c r="QYM42" s="36"/>
      <c r="QYN42" s="36"/>
      <c r="QYO42" s="36"/>
      <c r="QYP42" s="36"/>
      <c r="QYQ42" s="36"/>
      <c r="QYR42" s="36"/>
      <c r="QYS42" s="36"/>
      <c r="QYT42" s="36"/>
      <c r="QYU42" s="36"/>
      <c r="QYV42" s="36"/>
      <c r="QYW42" s="36"/>
      <c r="QYX42" s="36"/>
      <c r="QYY42" s="36"/>
      <c r="QYZ42" s="36"/>
      <c r="QZA42" s="36"/>
      <c r="QZB42" s="36"/>
      <c r="QZC42" s="36"/>
      <c r="QZD42" s="36"/>
      <c r="QZE42" s="35"/>
      <c r="QZF42" s="35"/>
      <c r="QZG42" s="36"/>
      <c r="QZH42" s="36"/>
      <c r="QZI42" s="36"/>
      <c r="QZJ42" s="36"/>
      <c r="QZK42" s="36"/>
      <c r="QZL42" s="36"/>
      <c r="QZM42" s="36"/>
      <c r="QZN42" s="36"/>
      <c r="QZO42" s="36"/>
      <c r="QZP42" s="36"/>
      <c r="QZQ42" s="36"/>
      <c r="QZR42" s="36"/>
      <c r="QZS42" s="36"/>
      <c r="QZT42" s="36"/>
      <c r="QZU42" s="36"/>
      <c r="QZV42" s="36"/>
      <c r="QZW42" s="36"/>
      <c r="QZX42" s="36"/>
      <c r="QZY42" s="36"/>
      <c r="QZZ42" s="36"/>
      <c r="RAA42" s="36"/>
      <c r="RAB42" s="36"/>
      <c r="RAC42" s="35"/>
      <c r="RAD42" s="35"/>
      <c r="RAE42" s="36"/>
      <c r="RAF42" s="36"/>
      <c r="RAG42" s="36"/>
      <c r="RAH42" s="36"/>
      <c r="RAI42" s="36"/>
      <c r="RAJ42" s="36"/>
      <c r="RAK42" s="36"/>
      <c r="RAL42" s="36"/>
      <c r="RAM42" s="36"/>
      <c r="RAN42" s="36"/>
      <c r="RAO42" s="36"/>
      <c r="RAP42" s="36"/>
      <c r="RAQ42" s="36"/>
      <c r="RAR42" s="36"/>
      <c r="RAS42" s="36"/>
      <c r="RAT42" s="36"/>
      <c r="RAU42" s="36"/>
      <c r="RAV42" s="36"/>
      <c r="RAW42" s="36"/>
      <c r="RAX42" s="36"/>
      <c r="RAY42" s="36"/>
      <c r="RAZ42" s="36"/>
      <c r="RBA42" s="35"/>
      <c r="RBB42" s="35"/>
      <c r="RBC42" s="36"/>
      <c r="RBD42" s="36"/>
      <c r="RBE42" s="36"/>
      <c r="RBF42" s="36"/>
      <c r="RBG42" s="36"/>
      <c r="RBH42" s="36"/>
      <c r="RBI42" s="36"/>
      <c r="RBJ42" s="36"/>
      <c r="RBK42" s="36"/>
      <c r="RBL42" s="36"/>
      <c r="RBM42" s="36"/>
      <c r="RBN42" s="36"/>
      <c r="RBO42" s="36"/>
      <c r="RBP42" s="36"/>
      <c r="RBQ42" s="36"/>
      <c r="RBR42" s="36"/>
      <c r="RBS42" s="36"/>
      <c r="RBT42" s="36"/>
      <c r="RBU42" s="36"/>
      <c r="RBV42" s="36"/>
      <c r="RBW42" s="36"/>
      <c r="RBX42" s="36"/>
      <c r="RBY42" s="35"/>
      <c r="RBZ42" s="35"/>
      <c r="RCA42" s="36"/>
      <c r="RCB42" s="36"/>
      <c r="RCC42" s="36"/>
      <c r="RCD42" s="36"/>
      <c r="RCE42" s="36"/>
      <c r="RCF42" s="36"/>
      <c r="RCG42" s="36"/>
      <c r="RCH42" s="36"/>
      <c r="RCI42" s="36"/>
      <c r="RCJ42" s="36"/>
      <c r="RCK42" s="36"/>
      <c r="RCL42" s="36"/>
      <c r="RCM42" s="36"/>
      <c r="RCN42" s="36"/>
      <c r="RCO42" s="36"/>
      <c r="RCP42" s="36"/>
      <c r="RCQ42" s="36"/>
      <c r="RCR42" s="36"/>
      <c r="RCS42" s="36"/>
      <c r="RCT42" s="36"/>
      <c r="RCU42" s="36"/>
      <c r="RCV42" s="36"/>
      <c r="RCW42" s="35"/>
      <c r="RCX42" s="35"/>
      <c r="RCY42" s="36"/>
      <c r="RCZ42" s="36"/>
      <c r="RDA42" s="36"/>
      <c r="RDB42" s="36"/>
      <c r="RDC42" s="36"/>
      <c r="RDD42" s="36"/>
      <c r="RDE42" s="36"/>
      <c r="RDF42" s="36"/>
      <c r="RDG42" s="36"/>
      <c r="RDH42" s="36"/>
      <c r="RDI42" s="36"/>
      <c r="RDJ42" s="36"/>
      <c r="RDK42" s="36"/>
      <c r="RDL42" s="36"/>
      <c r="RDM42" s="36"/>
      <c r="RDN42" s="36"/>
      <c r="RDO42" s="36"/>
      <c r="RDP42" s="36"/>
      <c r="RDQ42" s="36"/>
      <c r="RDR42" s="36"/>
      <c r="RDS42" s="36"/>
      <c r="RDT42" s="36"/>
      <c r="RDU42" s="35"/>
      <c r="RDV42" s="35"/>
      <c r="RDW42" s="36"/>
      <c r="RDX42" s="36"/>
      <c r="RDY42" s="36"/>
      <c r="RDZ42" s="36"/>
      <c r="REA42" s="36"/>
      <c r="REB42" s="36"/>
      <c r="REC42" s="36"/>
      <c r="RED42" s="36"/>
      <c r="REE42" s="36"/>
      <c r="REF42" s="36"/>
      <c r="REG42" s="36"/>
      <c r="REH42" s="36"/>
      <c r="REI42" s="36"/>
      <c r="REJ42" s="36"/>
      <c r="REK42" s="36"/>
      <c r="REL42" s="36"/>
      <c r="REM42" s="36"/>
      <c r="REN42" s="36"/>
      <c r="REO42" s="36"/>
      <c r="REP42" s="36"/>
      <c r="REQ42" s="36"/>
      <c r="RER42" s="36"/>
      <c r="RES42" s="35"/>
      <c r="RET42" s="35"/>
      <c r="REU42" s="36"/>
      <c r="REV42" s="36"/>
      <c r="REW42" s="36"/>
      <c r="REX42" s="36"/>
      <c r="REY42" s="36"/>
      <c r="REZ42" s="36"/>
      <c r="RFA42" s="36"/>
      <c r="RFB42" s="36"/>
      <c r="RFC42" s="36"/>
      <c r="RFD42" s="36"/>
      <c r="RFE42" s="36"/>
      <c r="RFF42" s="36"/>
      <c r="RFG42" s="36"/>
      <c r="RFH42" s="36"/>
      <c r="RFI42" s="36"/>
      <c r="RFJ42" s="36"/>
      <c r="RFK42" s="36"/>
      <c r="RFL42" s="36"/>
      <c r="RFM42" s="36"/>
      <c r="RFN42" s="36"/>
      <c r="RFO42" s="36"/>
      <c r="RFP42" s="36"/>
      <c r="RFQ42" s="35"/>
      <c r="RFR42" s="35"/>
      <c r="RFS42" s="36"/>
      <c r="RFT42" s="36"/>
      <c r="RFU42" s="36"/>
      <c r="RFV42" s="36"/>
      <c r="RFW42" s="36"/>
      <c r="RFX42" s="36"/>
      <c r="RFY42" s="36"/>
      <c r="RFZ42" s="36"/>
      <c r="RGA42" s="36"/>
      <c r="RGB42" s="36"/>
      <c r="RGC42" s="36"/>
      <c r="RGD42" s="36"/>
      <c r="RGE42" s="36"/>
      <c r="RGF42" s="36"/>
      <c r="RGG42" s="36"/>
      <c r="RGH42" s="36"/>
      <c r="RGI42" s="36"/>
      <c r="RGJ42" s="36"/>
      <c r="RGK42" s="36"/>
      <c r="RGL42" s="36"/>
      <c r="RGM42" s="36"/>
      <c r="RGN42" s="36"/>
      <c r="RGO42" s="35"/>
      <c r="RGP42" s="35"/>
      <c r="RGQ42" s="36"/>
      <c r="RGR42" s="36"/>
      <c r="RGS42" s="36"/>
      <c r="RGT42" s="36"/>
      <c r="RGU42" s="36"/>
      <c r="RGV42" s="36"/>
      <c r="RGW42" s="36"/>
      <c r="RGX42" s="36"/>
      <c r="RGY42" s="36"/>
      <c r="RGZ42" s="36"/>
      <c r="RHA42" s="36"/>
      <c r="RHB42" s="36"/>
      <c r="RHC42" s="36"/>
      <c r="RHD42" s="36"/>
      <c r="RHE42" s="36"/>
      <c r="RHF42" s="36"/>
      <c r="RHG42" s="36"/>
      <c r="RHH42" s="36"/>
      <c r="RHI42" s="36"/>
      <c r="RHJ42" s="36"/>
      <c r="RHK42" s="36"/>
      <c r="RHL42" s="36"/>
      <c r="RHM42" s="35"/>
      <c r="RHN42" s="35"/>
      <c r="RHO42" s="36"/>
      <c r="RHP42" s="36"/>
      <c r="RHQ42" s="36"/>
      <c r="RHR42" s="36"/>
      <c r="RHS42" s="36"/>
      <c r="RHT42" s="36"/>
      <c r="RHU42" s="36"/>
      <c r="RHV42" s="36"/>
      <c r="RHW42" s="36"/>
      <c r="RHX42" s="36"/>
      <c r="RHY42" s="36"/>
      <c r="RHZ42" s="36"/>
      <c r="RIA42" s="36"/>
      <c r="RIB42" s="36"/>
      <c r="RIC42" s="36"/>
      <c r="RID42" s="36"/>
      <c r="RIE42" s="36"/>
      <c r="RIF42" s="36"/>
      <c r="RIG42" s="36"/>
      <c r="RIH42" s="36"/>
      <c r="RII42" s="36"/>
      <c r="RIJ42" s="36"/>
      <c r="RIK42" s="35"/>
      <c r="RIL42" s="35"/>
      <c r="RIM42" s="36"/>
      <c r="RIN42" s="36"/>
      <c r="RIO42" s="36"/>
      <c r="RIP42" s="36"/>
      <c r="RIQ42" s="36"/>
      <c r="RIR42" s="36"/>
      <c r="RIS42" s="36"/>
      <c r="RIT42" s="36"/>
      <c r="RIU42" s="36"/>
      <c r="RIV42" s="36"/>
      <c r="RIW42" s="36"/>
      <c r="RIX42" s="36"/>
      <c r="RIY42" s="36"/>
      <c r="RIZ42" s="36"/>
      <c r="RJA42" s="36"/>
      <c r="RJB42" s="36"/>
      <c r="RJC42" s="36"/>
      <c r="RJD42" s="36"/>
      <c r="RJE42" s="36"/>
      <c r="RJF42" s="36"/>
      <c r="RJG42" s="36"/>
      <c r="RJH42" s="36"/>
      <c r="RJI42" s="35"/>
      <c r="RJJ42" s="35"/>
      <c r="RJK42" s="36"/>
      <c r="RJL42" s="36"/>
      <c r="RJM42" s="36"/>
      <c r="RJN42" s="36"/>
      <c r="RJO42" s="36"/>
      <c r="RJP42" s="36"/>
      <c r="RJQ42" s="36"/>
      <c r="RJR42" s="36"/>
      <c r="RJS42" s="36"/>
      <c r="RJT42" s="36"/>
      <c r="RJU42" s="36"/>
      <c r="RJV42" s="36"/>
      <c r="RJW42" s="36"/>
      <c r="RJX42" s="36"/>
      <c r="RJY42" s="36"/>
      <c r="RJZ42" s="36"/>
      <c r="RKA42" s="36"/>
      <c r="RKB42" s="36"/>
      <c r="RKC42" s="36"/>
      <c r="RKD42" s="36"/>
      <c r="RKE42" s="36"/>
      <c r="RKF42" s="36"/>
      <c r="RKG42" s="35"/>
      <c r="RKH42" s="35"/>
      <c r="RKI42" s="36"/>
      <c r="RKJ42" s="36"/>
      <c r="RKK42" s="36"/>
      <c r="RKL42" s="36"/>
      <c r="RKM42" s="36"/>
      <c r="RKN42" s="36"/>
      <c r="RKO42" s="36"/>
      <c r="RKP42" s="36"/>
      <c r="RKQ42" s="36"/>
      <c r="RKR42" s="36"/>
      <c r="RKS42" s="36"/>
      <c r="RKT42" s="36"/>
      <c r="RKU42" s="36"/>
      <c r="RKV42" s="36"/>
      <c r="RKW42" s="36"/>
      <c r="RKX42" s="36"/>
      <c r="RKY42" s="36"/>
      <c r="RKZ42" s="36"/>
      <c r="RLA42" s="36"/>
      <c r="RLB42" s="36"/>
      <c r="RLC42" s="36"/>
      <c r="RLD42" s="36"/>
      <c r="RLE42" s="35"/>
      <c r="RLF42" s="35"/>
      <c r="RLG42" s="36"/>
      <c r="RLH42" s="36"/>
      <c r="RLI42" s="36"/>
      <c r="RLJ42" s="36"/>
      <c r="RLK42" s="36"/>
      <c r="RLL42" s="36"/>
      <c r="RLM42" s="36"/>
      <c r="RLN42" s="36"/>
      <c r="RLO42" s="36"/>
      <c r="RLP42" s="36"/>
      <c r="RLQ42" s="36"/>
      <c r="RLR42" s="36"/>
      <c r="RLS42" s="36"/>
      <c r="RLT42" s="36"/>
      <c r="RLU42" s="36"/>
      <c r="RLV42" s="36"/>
      <c r="RLW42" s="36"/>
      <c r="RLX42" s="36"/>
      <c r="RLY42" s="36"/>
      <c r="RLZ42" s="36"/>
      <c r="RMA42" s="36"/>
      <c r="RMB42" s="36"/>
      <c r="RMC42" s="35"/>
      <c r="RMD42" s="35"/>
      <c r="RME42" s="36"/>
      <c r="RMF42" s="36"/>
      <c r="RMG42" s="36"/>
      <c r="RMH42" s="36"/>
      <c r="RMI42" s="36"/>
      <c r="RMJ42" s="36"/>
      <c r="RMK42" s="36"/>
      <c r="RML42" s="36"/>
      <c r="RMM42" s="36"/>
      <c r="RMN42" s="36"/>
      <c r="RMO42" s="36"/>
      <c r="RMP42" s="36"/>
      <c r="RMQ42" s="36"/>
      <c r="RMR42" s="36"/>
      <c r="RMS42" s="36"/>
      <c r="RMT42" s="36"/>
      <c r="RMU42" s="36"/>
      <c r="RMV42" s="36"/>
      <c r="RMW42" s="36"/>
      <c r="RMX42" s="36"/>
      <c r="RMY42" s="36"/>
      <c r="RMZ42" s="36"/>
      <c r="RNA42" s="35"/>
      <c r="RNB42" s="35"/>
      <c r="RNC42" s="36"/>
      <c r="RND42" s="36"/>
      <c r="RNE42" s="36"/>
      <c r="RNF42" s="36"/>
      <c r="RNG42" s="36"/>
      <c r="RNH42" s="36"/>
      <c r="RNI42" s="36"/>
      <c r="RNJ42" s="36"/>
      <c r="RNK42" s="36"/>
      <c r="RNL42" s="36"/>
      <c r="RNM42" s="36"/>
      <c r="RNN42" s="36"/>
      <c r="RNO42" s="36"/>
      <c r="RNP42" s="36"/>
      <c r="RNQ42" s="36"/>
      <c r="RNR42" s="36"/>
      <c r="RNS42" s="36"/>
      <c r="RNT42" s="36"/>
      <c r="RNU42" s="36"/>
      <c r="RNV42" s="36"/>
      <c r="RNW42" s="36"/>
      <c r="RNX42" s="36"/>
      <c r="RNY42" s="35"/>
      <c r="RNZ42" s="35"/>
      <c r="ROA42" s="36"/>
      <c r="ROB42" s="36"/>
      <c r="ROC42" s="36"/>
      <c r="ROD42" s="36"/>
      <c r="ROE42" s="36"/>
      <c r="ROF42" s="36"/>
      <c r="ROG42" s="36"/>
      <c r="ROH42" s="36"/>
      <c r="ROI42" s="36"/>
      <c r="ROJ42" s="36"/>
      <c r="ROK42" s="36"/>
      <c r="ROL42" s="36"/>
      <c r="ROM42" s="36"/>
      <c r="RON42" s="36"/>
      <c r="ROO42" s="36"/>
      <c r="ROP42" s="36"/>
      <c r="ROQ42" s="36"/>
      <c r="ROR42" s="36"/>
      <c r="ROS42" s="36"/>
      <c r="ROT42" s="36"/>
      <c r="ROU42" s="36"/>
      <c r="ROV42" s="36"/>
      <c r="ROW42" s="35"/>
      <c r="ROX42" s="35"/>
      <c r="ROY42" s="36"/>
      <c r="ROZ42" s="36"/>
      <c r="RPA42" s="36"/>
      <c r="RPB42" s="36"/>
      <c r="RPC42" s="36"/>
      <c r="RPD42" s="36"/>
      <c r="RPE42" s="36"/>
      <c r="RPF42" s="36"/>
      <c r="RPG42" s="36"/>
      <c r="RPH42" s="36"/>
      <c r="RPI42" s="36"/>
      <c r="RPJ42" s="36"/>
      <c r="RPK42" s="36"/>
      <c r="RPL42" s="36"/>
      <c r="RPM42" s="36"/>
      <c r="RPN42" s="36"/>
      <c r="RPO42" s="36"/>
      <c r="RPP42" s="36"/>
      <c r="RPQ42" s="36"/>
      <c r="RPR42" s="36"/>
      <c r="RPS42" s="36"/>
      <c r="RPT42" s="36"/>
      <c r="RPU42" s="35"/>
      <c r="RPV42" s="35"/>
      <c r="RPW42" s="36"/>
      <c r="RPX42" s="36"/>
      <c r="RPY42" s="36"/>
      <c r="RPZ42" s="36"/>
      <c r="RQA42" s="36"/>
      <c r="RQB42" s="36"/>
      <c r="RQC42" s="36"/>
      <c r="RQD42" s="36"/>
      <c r="RQE42" s="36"/>
      <c r="RQF42" s="36"/>
      <c r="RQG42" s="36"/>
      <c r="RQH42" s="36"/>
      <c r="RQI42" s="36"/>
      <c r="RQJ42" s="36"/>
      <c r="RQK42" s="36"/>
      <c r="RQL42" s="36"/>
      <c r="RQM42" s="36"/>
      <c r="RQN42" s="36"/>
      <c r="RQO42" s="36"/>
      <c r="RQP42" s="36"/>
      <c r="RQQ42" s="36"/>
      <c r="RQR42" s="36"/>
      <c r="RQS42" s="35"/>
      <c r="RQT42" s="35"/>
      <c r="RQU42" s="36"/>
      <c r="RQV42" s="36"/>
      <c r="RQW42" s="36"/>
      <c r="RQX42" s="36"/>
      <c r="RQY42" s="36"/>
      <c r="RQZ42" s="36"/>
      <c r="RRA42" s="36"/>
      <c r="RRB42" s="36"/>
      <c r="RRC42" s="36"/>
      <c r="RRD42" s="36"/>
      <c r="RRE42" s="36"/>
      <c r="RRF42" s="36"/>
      <c r="RRG42" s="36"/>
      <c r="RRH42" s="36"/>
      <c r="RRI42" s="36"/>
      <c r="RRJ42" s="36"/>
      <c r="RRK42" s="36"/>
      <c r="RRL42" s="36"/>
      <c r="RRM42" s="36"/>
      <c r="RRN42" s="36"/>
      <c r="RRO42" s="36"/>
      <c r="RRP42" s="36"/>
      <c r="RRQ42" s="35"/>
      <c r="RRR42" s="35"/>
      <c r="RRS42" s="36"/>
      <c r="RRT42" s="36"/>
      <c r="RRU42" s="36"/>
      <c r="RRV42" s="36"/>
      <c r="RRW42" s="36"/>
      <c r="RRX42" s="36"/>
      <c r="RRY42" s="36"/>
      <c r="RRZ42" s="36"/>
      <c r="RSA42" s="36"/>
      <c r="RSB42" s="36"/>
      <c r="RSC42" s="36"/>
      <c r="RSD42" s="36"/>
      <c r="RSE42" s="36"/>
      <c r="RSF42" s="36"/>
      <c r="RSG42" s="36"/>
      <c r="RSH42" s="36"/>
      <c r="RSI42" s="36"/>
      <c r="RSJ42" s="36"/>
      <c r="RSK42" s="36"/>
      <c r="RSL42" s="36"/>
      <c r="RSM42" s="36"/>
      <c r="RSN42" s="36"/>
      <c r="RSO42" s="35"/>
      <c r="RSP42" s="35"/>
      <c r="RSQ42" s="36"/>
      <c r="RSR42" s="36"/>
      <c r="RSS42" s="36"/>
      <c r="RST42" s="36"/>
      <c r="RSU42" s="36"/>
      <c r="RSV42" s="36"/>
      <c r="RSW42" s="36"/>
      <c r="RSX42" s="36"/>
      <c r="RSY42" s="36"/>
      <c r="RSZ42" s="36"/>
      <c r="RTA42" s="36"/>
      <c r="RTB42" s="36"/>
      <c r="RTC42" s="36"/>
      <c r="RTD42" s="36"/>
      <c r="RTE42" s="36"/>
      <c r="RTF42" s="36"/>
      <c r="RTG42" s="36"/>
      <c r="RTH42" s="36"/>
      <c r="RTI42" s="36"/>
      <c r="RTJ42" s="36"/>
      <c r="RTK42" s="36"/>
      <c r="RTL42" s="36"/>
      <c r="RTM42" s="35"/>
      <c r="RTN42" s="35"/>
      <c r="RTO42" s="36"/>
      <c r="RTP42" s="36"/>
      <c r="RTQ42" s="36"/>
      <c r="RTR42" s="36"/>
      <c r="RTS42" s="36"/>
      <c r="RTT42" s="36"/>
      <c r="RTU42" s="36"/>
      <c r="RTV42" s="36"/>
      <c r="RTW42" s="36"/>
      <c r="RTX42" s="36"/>
      <c r="RTY42" s="36"/>
      <c r="RTZ42" s="36"/>
      <c r="RUA42" s="36"/>
      <c r="RUB42" s="36"/>
      <c r="RUC42" s="36"/>
      <c r="RUD42" s="36"/>
      <c r="RUE42" s="36"/>
      <c r="RUF42" s="36"/>
      <c r="RUG42" s="36"/>
      <c r="RUH42" s="36"/>
      <c r="RUI42" s="36"/>
      <c r="RUJ42" s="36"/>
      <c r="RUK42" s="35"/>
      <c r="RUL42" s="35"/>
      <c r="RUM42" s="36"/>
      <c r="RUN42" s="36"/>
      <c r="RUO42" s="36"/>
      <c r="RUP42" s="36"/>
      <c r="RUQ42" s="36"/>
      <c r="RUR42" s="36"/>
      <c r="RUS42" s="36"/>
      <c r="RUT42" s="36"/>
      <c r="RUU42" s="36"/>
      <c r="RUV42" s="36"/>
      <c r="RUW42" s="36"/>
      <c r="RUX42" s="36"/>
      <c r="RUY42" s="36"/>
      <c r="RUZ42" s="36"/>
      <c r="RVA42" s="36"/>
      <c r="RVB42" s="36"/>
      <c r="RVC42" s="36"/>
      <c r="RVD42" s="36"/>
      <c r="RVE42" s="36"/>
      <c r="RVF42" s="36"/>
      <c r="RVG42" s="36"/>
      <c r="RVH42" s="36"/>
      <c r="RVI42" s="35"/>
      <c r="RVJ42" s="35"/>
      <c r="RVK42" s="36"/>
      <c r="RVL42" s="36"/>
      <c r="RVM42" s="36"/>
      <c r="RVN42" s="36"/>
      <c r="RVO42" s="36"/>
      <c r="RVP42" s="36"/>
      <c r="RVQ42" s="36"/>
      <c r="RVR42" s="36"/>
      <c r="RVS42" s="36"/>
      <c r="RVT42" s="36"/>
      <c r="RVU42" s="36"/>
      <c r="RVV42" s="36"/>
      <c r="RVW42" s="36"/>
      <c r="RVX42" s="36"/>
      <c r="RVY42" s="36"/>
      <c r="RVZ42" s="36"/>
      <c r="RWA42" s="36"/>
      <c r="RWB42" s="36"/>
      <c r="RWC42" s="36"/>
      <c r="RWD42" s="36"/>
      <c r="RWE42" s="36"/>
      <c r="RWF42" s="36"/>
      <c r="RWG42" s="35"/>
      <c r="RWH42" s="35"/>
      <c r="RWI42" s="36"/>
      <c r="RWJ42" s="36"/>
      <c r="RWK42" s="36"/>
      <c r="RWL42" s="36"/>
      <c r="RWM42" s="36"/>
      <c r="RWN42" s="36"/>
      <c r="RWO42" s="36"/>
      <c r="RWP42" s="36"/>
      <c r="RWQ42" s="36"/>
      <c r="RWR42" s="36"/>
      <c r="RWS42" s="36"/>
      <c r="RWT42" s="36"/>
      <c r="RWU42" s="36"/>
      <c r="RWV42" s="36"/>
      <c r="RWW42" s="36"/>
      <c r="RWX42" s="36"/>
      <c r="RWY42" s="36"/>
      <c r="RWZ42" s="36"/>
      <c r="RXA42" s="36"/>
      <c r="RXB42" s="36"/>
      <c r="RXC42" s="36"/>
      <c r="RXD42" s="36"/>
      <c r="RXE42" s="35"/>
      <c r="RXF42" s="35"/>
      <c r="RXG42" s="36"/>
      <c r="RXH42" s="36"/>
      <c r="RXI42" s="36"/>
      <c r="RXJ42" s="36"/>
      <c r="RXK42" s="36"/>
      <c r="RXL42" s="36"/>
      <c r="RXM42" s="36"/>
      <c r="RXN42" s="36"/>
      <c r="RXO42" s="36"/>
      <c r="RXP42" s="36"/>
      <c r="RXQ42" s="36"/>
      <c r="RXR42" s="36"/>
      <c r="RXS42" s="36"/>
      <c r="RXT42" s="36"/>
      <c r="RXU42" s="36"/>
      <c r="RXV42" s="36"/>
      <c r="RXW42" s="36"/>
      <c r="RXX42" s="36"/>
      <c r="RXY42" s="36"/>
      <c r="RXZ42" s="36"/>
      <c r="RYA42" s="36"/>
      <c r="RYB42" s="36"/>
      <c r="RYC42" s="35"/>
      <c r="RYD42" s="35"/>
      <c r="RYE42" s="36"/>
      <c r="RYF42" s="36"/>
      <c r="RYG42" s="36"/>
      <c r="RYH42" s="36"/>
      <c r="RYI42" s="36"/>
      <c r="RYJ42" s="36"/>
      <c r="RYK42" s="36"/>
      <c r="RYL42" s="36"/>
      <c r="RYM42" s="36"/>
      <c r="RYN42" s="36"/>
      <c r="RYO42" s="36"/>
      <c r="RYP42" s="36"/>
      <c r="RYQ42" s="36"/>
      <c r="RYR42" s="36"/>
      <c r="RYS42" s="36"/>
      <c r="RYT42" s="36"/>
      <c r="RYU42" s="36"/>
      <c r="RYV42" s="36"/>
      <c r="RYW42" s="36"/>
      <c r="RYX42" s="36"/>
      <c r="RYY42" s="36"/>
      <c r="RYZ42" s="36"/>
      <c r="RZA42" s="35"/>
      <c r="RZB42" s="35"/>
      <c r="RZC42" s="36"/>
      <c r="RZD42" s="36"/>
      <c r="RZE42" s="36"/>
      <c r="RZF42" s="36"/>
      <c r="RZG42" s="36"/>
      <c r="RZH42" s="36"/>
      <c r="RZI42" s="36"/>
      <c r="RZJ42" s="36"/>
      <c r="RZK42" s="36"/>
      <c r="RZL42" s="36"/>
      <c r="RZM42" s="36"/>
      <c r="RZN42" s="36"/>
      <c r="RZO42" s="36"/>
      <c r="RZP42" s="36"/>
      <c r="RZQ42" s="36"/>
      <c r="RZR42" s="36"/>
      <c r="RZS42" s="36"/>
      <c r="RZT42" s="36"/>
      <c r="RZU42" s="36"/>
      <c r="RZV42" s="36"/>
      <c r="RZW42" s="36"/>
      <c r="RZX42" s="36"/>
      <c r="RZY42" s="35"/>
      <c r="RZZ42" s="35"/>
      <c r="SAA42" s="36"/>
      <c r="SAB42" s="36"/>
      <c r="SAC42" s="36"/>
      <c r="SAD42" s="36"/>
      <c r="SAE42" s="36"/>
      <c r="SAF42" s="36"/>
      <c r="SAG42" s="36"/>
      <c r="SAH42" s="36"/>
      <c r="SAI42" s="36"/>
      <c r="SAJ42" s="36"/>
      <c r="SAK42" s="36"/>
      <c r="SAL42" s="36"/>
      <c r="SAM42" s="36"/>
      <c r="SAN42" s="36"/>
      <c r="SAO42" s="36"/>
      <c r="SAP42" s="36"/>
      <c r="SAQ42" s="36"/>
      <c r="SAR42" s="36"/>
      <c r="SAS42" s="36"/>
      <c r="SAT42" s="36"/>
      <c r="SAU42" s="36"/>
      <c r="SAV42" s="36"/>
      <c r="SAW42" s="35"/>
      <c r="SAX42" s="35"/>
      <c r="SAY42" s="36"/>
      <c r="SAZ42" s="36"/>
      <c r="SBA42" s="36"/>
      <c r="SBB42" s="36"/>
      <c r="SBC42" s="36"/>
      <c r="SBD42" s="36"/>
      <c r="SBE42" s="36"/>
      <c r="SBF42" s="36"/>
      <c r="SBG42" s="36"/>
      <c r="SBH42" s="36"/>
      <c r="SBI42" s="36"/>
      <c r="SBJ42" s="36"/>
      <c r="SBK42" s="36"/>
      <c r="SBL42" s="36"/>
      <c r="SBM42" s="36"/>
      <c r="SBN42" s="36"/>
      <c r="SBO42" s="36"/>
      <c r="SBP42" s="36"/>
      <c r="SBQ42" s="36"/>
      <c r="SBR42" s="36"/>
      <c r="SBS42" s="36"/>
      <c r="SBT42" s="36"/>
      <c r="SBU42" s="35"/>
      <c r="SBV42" s="35"/>
      <c r="SBW42" s="36"/>
      <c r="SBX42" s="36"/>
      <c r="SBY42" s="36"/>
      <c r="SBZ42" s="36"/>
      <c r="SCA42" s="36"/>
      <c r="SCB42" s="36"/>
      <c r="SCC42" s="36"/>
      <c r="SCD42" s="36"/>
      <c r="SCE42" s="36"/>
      <c r="SCF42" s="36"/>
      <c r="SCG42" s="36"/>
      <c r="SCH42" s="36"/>
      <c r="SCI42" s="36"/>
      <c r="SCJ42" s="36"/>
      <c r="SCK42" s="36"/>
      <c r="SCL42" s="36"/>
      <c r="SCM42" s="36"/>
      <c r="SCN42" s="36"/>
      <c r="SCO42" s="36"/>
      <c r="SCP42" s="36"/>
      <c r="SCQ42" s="36"/>
      <c r="SCR42" s="36"/>
      <c r="SCS42" s="35"/>
      <c r="SCT42" s="35"/>
      <c r="SCU42" s="36"/>
      <c r="SCV42" s="36"/>
      <c r="SCW42" s="36"/>
      <c r="SCX42" s="36"/>
      <c r="SCY42" s="36"/>
      <c r="SCZ42" s="36"/>
      <c r="SDA42" s="36"/>
      <c r="SDB42" s="36"/>
      <c r="SDC42" s="36"/>
      <c r="SDD42" s="36"/>
      <c r="SDE42" s="36"/>
      <c r="SDF42" s="36"/>
      <c r="SDG42" s="36"/>
      <c r="SDH42" s="36"/>
      <c r="SDI42" s="36"/>
      <c r="SDJ42" s="36"/>
      <c r="SDK42" s="36"/>
      <c r="SDL42" s="36"/>
      <c r="SDM42" s="36"/>
      <c r="SDN42" s="36"/>
      <c r="SDO42" s="36"/>
      <c r="SDP42" s="36"/>
      <c r="SDQ42" s="35"/>
      <c r="SDR42" s="35"/>
      <c r="SDS42" s="36"/>
      <c r="SDT42" s="36"/>
      <c r="SDU42" s="36"/>
      <c r="SDV42" s="36"/>
      <c r="SDW42" s="36"/>
      <c r="SDX42" s="36"/>
      <c r="SDY42" s="36"/>
      <c r="SDZ42" s="36"/>
      <c r="SEA42" s="36"/>
      <c r="SEB42" s="36"/>
      <c r="SEC42" s="36"/>
      <c r="SED42" s="36"/>
      <c r="SEE42" s="36"/>
      <c r="SEF42" s="36"/>
      <c r="SEG42" s="36"/>
      <c r="SEH42" s="36"/>
      <c r="SEI42" s="36"/>
      <c r="SEJ42" s="36"/>
      <c r="SEK42" s="36"/>
      <c r="SEL42" s="36"/>
      <c r="SEM42" s="36"/>
      <c r="SEN42" s="36"/>
      <c r="SEO42" s="35"/>
      <c r="SEP42" s="35"/>
      <c r="SEQ42" s="36"/>
      <c r="SER42" s="36"/>
      <c r="SES42" s="36"/>
      <c r="SET42" s="36"/>
      <c r="SEU42" s="36"/>
      <c r="SEV42" s="36"/>
      <c r="SEW42" s="36"/>
      <c r="SEX42" s="36"/>
      <c r="SEY42" s="36"/>
      <c r="SEZ42" s="36"/>
      <c r="SFA42" s="36"/>
      <c r="SFB42" s="36"/>
      <c r="SFC42" s="36"/>
      <c r="SFD42" s="36"/>
      <c r="SFE42" s="36"/>
      <c r="SFF42" s="36"/>
      <c r="SFG42" s="36"/>
      <c r="SFH42" s="36"/>
      <c r="SFI42" s="36"/>
      <c r="SFJ42" s="36"/>
      <c r="SFK42" s="36"/>
      <c r="SFL42" s="36"/>
      <c r="SFM42" s="35"/>
      <c r="SFN42" s="35"/>
      <c r="SFO42" s="36"/>
      <c r="SFP42" s="36"/>
      <c r="SFQ42" s="36"/>
      <c r="SFR42" s="36"/>
      <c r="SFS42" s="36"/>
      <c r="SFT42" s="36"/>
      <c r="SFU42" s="36"/>
      <c r="SFV42" s="36"/>
      <c r="SFW42" s="36"/>
      <c r="SFX42" s="36"/>
      <c r="SFY42" s="36"/>
      <c r="SFZ42" s="36"/>
      <c r="SGA42" s="36"/>
      <c r="SGB42" s="36"/>
      <c r="SGC42" s="36"/>
      <c r="SGD42" s="36"/>
      <c r="SGE42" s="36"/>
      <c r="SGF42" s="36"/>
      <c r="SGG42" s="36"/>
      <c r="SGH42" s="36"/>
      <c r="SGI42" s="36"/>
      <c r="SGJ42" s="36"/>
      <c r="SGK42" s="35"/>
      <c r="SGL42" s="35"/>
      <c r="SGM42" s="36"/>
      <c r="SGN42" s="36"/>
      <c r="SGO42" s="36"/>
      <c r="SGP42" s="36"/>
      <c r="SGQ42" s="36"/>
      <c r="SGR42" s="36"/>
      <c r="SGS42" s="36"/>
      <c r="SGT42" s="36"/>
      <c r="SGU42" s="36"/>
      <c r="SGV42" s="36"/>
      <c r="SGW42" s="36"/>
      <c r="SGX42" s="36"/>
      <c r="SGY42" s="36"/>
      <c r="SGZ42" s="36"/>
      <c r="SHA42" s="36"/>
      <c r="SHB42" s="36"/>
      <c r="SHC42" s="36"/>
      <c r="SHD42" s="36"/>
      <c r="SHE42" s="36"/>
      <c r="SHF42" s="36"/>
      <c r="SHG42" s="36"/>
      <c r="SHH42" s="36"/>
      <c r="SHI42" s="35"/>
      <c r="SHJ42" s="35"/>
      <c r="SHK42" s="36"/>
      <c r="SHL42" s="36"/>
      <c r="SHM42" s="36"/>
      <c r="SHN42" s="36"/>
      <c r="SHO42" s="36"/>
      <c r="SHP42" s="36"/>
      <c r="SHQ42" s="36"/>
      <c r="SHR42" s="36"/>
      <c r="SHS42" s="36"/>
      <c r="SHT42" s="36"/>
      <c r="SHU42" s="36"/>
      <c r="SHV42" s="36"/>
      <c r="SHW42" s="36"/>
      <c r="SHX42" s="36"/>
      <c r="SHY42" s="36"/>
      <c r="SHZ42" s="36"/>
      <c r="SIA42" s="36"/>
      <c r="SIB42" s="36"/>
      <c r="SIC42" s="36"/>
      <c r="SID42" s="36"/>
      <c r="SIE42" s="36"/>
      <c r="SIF42" s="36"/>
      <c r="SIG42" s="35"/>
      <c r="SIH42" s="35"/>
      <c r="SII42" s="36"/>
      <c r="SIJ42" s="36"/>
      <c r="SIK42" s="36"/>
      <c r="SIL42" s="36"/>
      <c r="SIM42" s="36"/>
      <c r="SIN42" s="36"/>
      <c r="SIO42" s="36"/>
      <c r="SIP42" s="36"/>
      <c r="SIQ42" s="36"/>
      <c r="SIR42" s="36"/>
      <c r="SIS42" s="36"/>
      <c r="SIT42" s="36"/>
      <c r="SIU42" s="36"/>
      <c r="SIV42" s="36"/>
      <c r="SIW42" s="36"/>
      <c r="SIX42" s="36"/>
      <c r="SIY42" s="36"/>
      <c r="SIZ42" s="36"/>
      <c r="SJA42" s="36"/>
      <c r="SJB42" s="36"/>
      <c r="SJC42" s="36"/>
      <c r="SJD42" s="36"/>
      <c r="SJE42" s="35"/>
      <c r="SJF42" s="35"/>
      <c r="SJG42" s="36"/>
      <c r="SJH42" s="36"/>
      <c r="SJI42" s="36"/>
      <c r="SJJ42" s="36"/>
      <c r="SJK42" s="36"/>
      <c r="SJL42" s="36"/>
      <c r="SJM42" s="36"/>
      <c r="SJN42" s="36"/>
      <c r="SJO42" s="36"/>
      <c r="SJP42" s="36"/>
      <c r="SJQ42" s="36"/>
      <c r="SJR42" s="36"/>
      <c r="SJS42" s="36"/>
      <c r="SJT42" s="36"/>
      <c r="SJU42" s="36"/>
      <c r="SJV42" s="36"/>
      <c r="SJW42" s="36"/>
      <c r="SJX42" s="36"/>
      <c r="SJY42" s="36"/>
      <c r="SJZ42" s="36"/>
      <c r="SKA42" s="36"/>
      <c r="SKB42" s="36"/>
      <c r="SKC42" s="35"/>
      <c r="SKD42" s="35"/>
      <c r="SKE42" s="36"/>
      <c r="SKF42" s="36"/>
      <c r="SKG42" s="36"/>
      <c r="SKH42" s="36"/>
      <c r="SKI42" s="36"/>
      <c r="SKJ42" s="36"/>
      <c r="SKK42" s="36"/>
      <c r="SKL42" s="36"/>
      <c r="SKM42" s="36"/>
      <c r="SKN42" s="36"/>
      <c r="SKO42" s="36"/>
      <c r="SKP42" s="36"/>
      <c r="SKQ42" s="36"/>
      <c r="SKR42" s="36"/>
      <c r="SKS42" s="36"/>
      <c r="SKT42" s="36"/>
      <c r="SKU42" s="36"/>
      <c r="SKV42" s="36"/>
      <c r="SKW42" s="36"/>
      <c r="SKX42" s="36"/>
      <c r="SKY42" s="36"/>
      <c r="SKZ42" s="36"/>
      <c r="SLA42" s="35"/>
      <c r="SLB42" s="35"/>
      <c r="SLC42" s="36"/>
      <c r="SLD42" s="36"/>
      <c r="SLE42" s="36"/>
      <c r="SLF42" s="36"/>
      <c r="SLG42" s="36"/>
      <c r="SLH42" s="36"/>
      <c r="SLI42" s="36"/>
      <c r="SLJ42" s="36"/>
      <c r="SLK42" s="36"/>
      <c r="SLL42" s="36"/>
      <c r="SLM42" s="36"/>
      <c r="SLN42" s="36"/>
      <c r="SLO42" s="36"/>
      <c r="SLP42" s="36"/>
      <c r="SLQ42" s="36"/>
      <c r="SLR42" s="36"/>
      <c r="SLS42" s="36"/>
      <c r="SLT42" s="36"/>
      <c r="SLU42" s="36"/>
      <c r="SLV42" s="36"/>
      <c r="SLW42" s="36"/>
      <c r="SLX42" s="36"/>
      <c r="SLY42" s="35"/>
      <c r="SLZ42" s="35"/>
      <c r="SMA42" s="36"/>
      <c r="SMB42" s="36"/>
      <c r="SMC42" s="36"/>
      <c r="SMD42" s="36"/>
      <c r="SME42" s="36"/>
      <c r="SMF42" s="36"/>
      <c r="SMG42" s="36"/>
      <c r="SMH42" s="36"/>
      <c r="SMI42" s="36"/>
      <c r="SMJ42" s="36"/>
      <c r="SMK42" s="36"/>
      <c r="SML42" s="36"/>
      <c r="SMM42" s="36"/>
      <c r="SMN42" s="36"/>
      <c r="SMO42" s="36"/>
      <c r="SMP42" s="36"/>
      <c r="SMQ42" s="36"/>
      <c r="SMR42" s="36"/>
      <c r="SMS42" s="36"/>
      <c r="SMT42" s="36"/>
      <c r="SMU42" s="36"/>
      <c r="SMV42" s="36"/>
      <c r="SMW42" s="35"/>
      <c r="SMX42" s="35"/>
      <c r="SMY42" s="36"/>
      <c r="SMZ42" s="36"/>
      <c r="SNA42" s="36"/>
      <c r="SNB42" s="36"/>
      <c r="SNC42" s="36"/>
      <c r="SND42" s="36"/>
      <c r="SNE42" s="36"/>
      <c r="SNF42" s="36"/>
      <c r="SNG42" s="36"/>
      <c r="SNH42" s="36"/>
      <c r="SNI42" s="36"/>
      <c r="SNJ42" s="36"/>
      <c r="SNK42" s="36"/>
      <c r="SNL42" s="36"/>
      <c r="SNM42" s="36"/>
      <c r="SNN42" s="36"/>
      <c r="SNO42" s="36"/>
      <c r="SNP42" s="36"/>
      <c r="SNQ42" s="36"/>
      <c r="SNR42" s="36"/>
      <c r="SNS42" s="36"/>
      <c r="SNT42" s="36"/>
      <c r="SNU42" s="35"/>
      <c r="SNV42" s="35"/>
      <c r="SNW42" s="36"/>
      <c r="SNX42" s="36"/>
      <c r="SNY42" s="36"/>
      <c r="SNZ42" s="36"/>
      <c r="SOA42" s="36"/>
      <c r="SOB42" s="36"/>
      <c r="SOC42" s="36"/>
      <c r="SOD42" s="36"/>
      <c r="SOE42" s="36"/>
      <c r="SOF42" s="36"/>
      <c r="SOG42" s="36"/>
      <c r="SOH42" s="36"/>
      <c r="SOI42" s="36"/>
      <c r="SOJ42" s="36"/>
      <c r="SOK42" s="36"/>
      <c r="SOL42" s="36"/>
      <c r="SOM42" s="36"/>
      <c r="SON42" s="36"/>
      <c r="SOO42" s="36"/>
      <c r="SOP42" s="36"/>
      <c r="SOQ42" s="36"/>
      <c r="SOR42" s="36"/>
      <c r="SOS42" s="35"/>
      <c r="SOT42" s="35"/>
      <c r="SOU42" s="36"/>
      <c r="SOV42" s="36"/>
      <c r="SOW42" s="36"/>
      <c r="SOX42" s="36"/>
      <c r="SOY42" s="36"/>
      <c r="SOZ42" s="36"/>
      <c r="SPA42" s="36"/>
      <c r="SPB42" s="36"/>
      <c r="SPC42" s="36"/>
      <c r="SPD42" s="36"/>
      <c r="SPE42" s="36"/>
      <c r="SPF42" s="36"/>
      <c r="SPG42" s="36"/>
      <c r="SPH42" s="36"/>
      <c r="SPI42" s="36"/>
      <c r="SPJ42" s="36"/>
      <c r="SPK42" s="36"/>
      <c r="SPL42" s="36"/>
      <c r="SPM42" s="36"/>
      <c r="SPN42" s="36"/>
      <c r="SPO42" s="36"/>
      <c r="SPP42" s="36"/>
      <c r="SPQ42" s="35"/>
      <c r="SPR42" s="35"/>
      <c r="SPS42" s="36"/>
      <c r="SPT42" s="36"/>
      <c r="SPU42" s="36"/>
      <c r="SPV42" s="36"/>
      <c r="SPW42" s="36"/>
      <c r="SPX42" s="36"/>
      <c r="SPY42" s="36"/>
      <c r="SPZ42" s="36"/>
      <c r="SQA42" s="36"/>
      <c r="SQB42" s="36"/>
      <c r="SQC42" s="36"/>
      <c r="SQD42" s="36"/>
      <c r="SQE42" s="36"/>
      <c r="SQF42" s="36"/>
      <c r="SQG42" s="36"/>
      <c r="SQH42" s="36"/>
      <c r="SQI42" s="36"/>
      <c r="SQJ42" s="36"/>
      <c r="SQK42" s="36"/>
      <c r="SQL42" s="36"/>
      <c r="SQM42" s="36"/>
      <c r="SQN42" s="36"/>
      <c r="SQO42" s="35"/>
      <c r="SQP42" s="35"/>
      <c r="SQQ42" s="36"/>
      <c r="SQR42" s="36"/>
      <c r="SQS42" s="36"/>
      <c r="SQT42" s="36"/>
      <c r="SQU42" s="36"/>
      <c r="SQV42" s="36"/>
      <c r="SQW42" s="36"/>
      <c r="SQX42" s="36"/>
      <c r="SQY42" s="36"/>
      <c r="SQZ42" s="36"/>
      <c r="SRA42" s="36"/>
      <c r="SRB42" s="36"/>
      <c r="SRC42" s="36"/>
      <c r="SRD42" s="36"/>
      <c r="SRE42" s="36"/>
      <c r="SRF42" s="36"/>
      <c r="SRG42" s="36"/>
      <c r="SRH42" s="36"/>
      <c r="SRI42" s="36"/>
      <c r="SRJ42" s="36"/>
      <c r="SRK42" s="36"/>
      <c r="SRL42" s="36"/>
      <c r="SRM42" s="35"/>
      <c r="SRN42" s="35"/>
      <c r="SRO42" s="36"/>
      <c r="SRP42" s="36"/>
      <c r="SRQ42" s="36"/>
      <c r="SRR42" s="36"/>
      <c r="SRS42" s="36"/>
      <c r="SRT42" s="36"/>
      <c r="SRU42" s="36"/>
      <c r="SRV42" s="36"/>
      <c r="SRW42" s="36"/>
      <c r="SRX42" s="36"/>
      <c r="SRY42" s="36"/>
      <c r="SRZ42" s="36"/>
      <c r="SSA42" s="36"/>
      <c r="SSB42" s="36"/>
      <c r="SSC42" s="36"/>
      <c r="SSD42" s="36"/>
      <c r="SSE42" s="36"/>
      <c r="SSF42" s="36"/>
      <c r="SSG42" s="36"/>
      <c r="SSH42" s="36"/>
      <c r="SSI42" s="36"/>
      <c r="SSJ42" s="36"/>
      <c r="SSK42" s="35"/>
      <c r="SSL42" s="35"/>
      <c r="SSM42" s="36"/>
      <c r="SSN42" s="36"/>
      <c r="SSO42" s="36"/>
      <c r="SSP42" s="36"/>
      <c r="SSQ42" s="36"/>
      <c r="SSR42" s="36"/>
      <c r="SSS42" s="36"/>
      <c r="SST42" s="36"/>
      <c r="SSU42" s="36"/>
      <c r="SSV42" s="36"/>
      <c r="SSW42" s="36"/>
      <c r="SSX42" s="36"/>
      <c r="SSY42" s="36"/>
      <c r="SSZ42" s="36"/>
      <c r="STA42" s="36"/>
      <c r="STB42" s="36"/>
      <c r="STC42" s="36"/>
      <c r="STD42" s="36"/>
      <c r="STE42" s="36"/>
      <c r="STF42" s="36"/>
      <c r="STG42" s="36"/>
      <c r="STH42" s="36"/>
      <c r="STI42" s="35"/>
      <c r="STJ42" s="35"/>
      <c r="STK42" s="36"/>
      <c r="STL42" s="36"/>
      <c r="STM42" s="36"/>
      <c r="STN42" s="36"/>
      <c r="STO42" s="36"/>
      <c r="STP42" s="36"/>
      <c r="STQ42" s="36"/>
      <c r="STR42" s="36"/>
      <c r="STS42" s="36"/>
      <c r="STT42" s="36"/>
      <c r="STU42" s="36"/>
      <c r="STV42" s="36"/>
      <c r="STW42" s="36"/>
      <c r="STX42" s="36"/>
      <c r="STY42" s="36"/>
      <c r="STZ42" s="36"/>
      <c r="SUA42" s="36"/>
      <c r="SUB42" s="36"/>
      <c r="SUC42" s="36"/>
      <c r="SUD42" s="36"/>
      <c r="SUE42" s="36"/>
      <c r="SUF42" s="36"/>
      <c r="SUG42" s="35"/>
      <c r="SUH42" s="35"/>
      <c r="SUI42" s="36"/>
      <c r="SUJ42" s="36"/>
      <c r="SUK42" s="36"/>
      <c r="SUL42" s="36"/>
      <c r="SUM42" s="36"/>
      <c r="SUN42" s="36"/>
      <c r="SUO42" s="36"/>
      <c r="SUP42" s="36"/>
      <c r="SUQ42" s="36"/>
      <c r="SUR42" s="36"/>
      <c r="SUS42" s="36"/>
      <c r="SUT42" s="36"/>
      <c r="SUU42" s="36"/>
      <c r="SUV42" s="36"/>
      <c r="SUW42" s="36"/>
      <c r="SUX42" s="36"/>
      <c r="SUY42" s="36"/>
      <c r="SUZ42" s="36"/>
      <c r="SVA42" s="36"/>
      <c r="SVB42" s="36"/>
      <c r="SVC42" s="36"/>
      <c r="SVD42" s="36"/>
      <c r="SVE42" s="35"/>
      <c r="SVF42" s="35"/>
      <c r="SVG42" s="36"/>
      <c r="SVH42" s="36"/>
      <c r="SVI42" s="36"/>
      <c r="SVJ42" s="36"/>
      <c r="SVK42" s="36"/>
      <c r="SVL42" s="36"/>
      <c r="SVM42" s="36"/>
      <c r="SVN42" s="36"/>
      <c r="SVO42" s="36"/>
      <c r="SVP42" s="36"/>
      <c r="SVQ42" s="36"/>
      <c r="SVR42" s="36"/>
      <c r="SVS42" s="36"/>
      <c r="SVT42" s="36"/>
      <c r="SVU42" s="36"/>
      <c r="SVV42" s="36"/>
      <c r="SVW42" s="36"/>
      <c r="SVX42" s="36"/>
      <c r="SVY42" s="36"/>
      <c r="SVZ42" s="36"/>
      <c r="SWA42" s="36"/>
      <c r="SWB42" s="36"/>
      <c r="SWC42" s="35"/>
      <c r="SWD42" s="35"/>
      <c r="SWE42" s="36"/>
      <c r="SWF42" s="36"/>
      <c r="SWG42" s="36"/>
      <c r="SWH42" s="36"/>
      <c r="SWI42" s="36"/>
      <c r="SWJ42" s="36"/>
      <c r="SWK42" s="36"/>
      <c r="SWL42" s="36"/>
      <c r="SWM42" s="36"/>
      <c r="SWN42" s="36"/>
      <c r="SWO42" s="36"/>
      <c r="SWP42" s="36"/>
      <c r="SWQ42" s="36"/>
      <c r="SWR42" s="36"/>
      <c r="SWS42" s="36"/>
      <c r="SWT42" s="36"/>
      <c r="SWU42" s="36"/>
      <c r="SWV42" s="36"/>
      <c r="SWW42" s="36"/>
      <c r="SWX42" s="36"/>
      <c r="SWY42" s="36"/>
      <c r="SWZ42" s="36"/>
      <c r="SXA42" s="35"/>
      <c r="SXB42" s="35"/>
      <c r="SXC42" s="36"/>
      <c r="SXD42" s="36"/>
      <c r="SXE42" s="36"/>
      <c r="SXF42" s="36"/>
      <c r="SXG42" s="36"/>
      <c r="SXH42" s="36"/>
      <c r="SXI42" s="36"/>
      <c r="SXJ42" s="36"/>
      <c r="SXK42" s="36"/>
      <c r="SXL42" s="36"/>
      <c r="SXM42" s="36"/>
      <c r="SXN42" s="36"/>
      <c r="SXO42" s="36"/>
      <c r="SXP42" s="36"/>
      <c r="SXQ42" s="36"/>
      <c r="SXR42" s="36"/>
      <c r="SXS42" s="36"/>
      <c r="SXT42" s="36"/>
      <c r="SXU42" s="36"/>
      <c r="SXV42" s="36"/>
      <c r="SXW42" s="36"/>
      <c r="SXX42" s="36"/>
      <c r="SXY42" s="35"/>
      <c r="SXZ42" s="35"/>
      <c r="SYA42" s="36"/>
      <c r="SYB42" s="36"/>
      <c r="SYC42" s="36"/>
      <c r="SYD42" s="36"/>
      <c r="SYE42" s="36"/>
      <c r="SYF42" s="36"/>
      <c r="SYG42" s="36"/>
      <c r="SYH42" s="36"/>
      <c r="SYI42" s="36"/>
      <c r="SYJ42" s="36"/>
      <c r="SYK42" s="36"/>
      <c r="SYL42" s="36"/>
      <c r="SYM42" s="36"/>
      <c r="SYN42" s="36"/>
      <c r="SYO42" s="36"/>
      <c r="SYP42" s="36"/>
      <c r="SYQ42" s="36"/>
      <c r="SYR42" s="36"/>
      <c r="SYS42" s="36"/>
      <c r="SYT42" s="36"/>
      <c r="SYU42" s="36"/>
      <c r="SYV42" s="36"/>
      <c r="SYW42" s="35"/>
      <c r="SYX42" s="35"/>
      <c r="SYY42" s="36"/>
      <c r="SYZ42" s="36"/>
      <c r="SZA42" s="36"/>
      <c r="SZB42" s="36"/>
      <c r="SZC42" s="36"/>
      <c r="SZD42" s="36"/>
      <c r="SZE42" s="36"/>
      <c r="SZF42" s="36"/>
      <c r="SZG42" s="36"/>
      <c r="SZH42" s="36"/>
      <c r="SZI42" s="36"/>
      <c r="SZJ42" s="36"/>
      <c r="SZK42" s="36"/>
      <c r="SZL42" s="36"/>
      <c r="SZM42" s="36"/>
      <c r="SZN42" s="36"/>
      <c r="SZO42" s="36"/>
      <c r="SZP42" s="36"/>
      <c r="SZQ42" s="36"/>
      <c r="SZR42" s="36"/>
      <c r="SZS42" s="36"/>
      <c r="SZT42" s="36"/>
      <c r="SZU42" s="35"/>
      <c r="SZV42" s="35"/>
      <c r="SZW42" s="36"/>
      <c r="SZX42" s="36"/>
      <c r="SZY42" s="36"/>
      <c r="SZZ42" s="36"/>
      <c r="TAA42" s="36"/>
      <c r="TAB42" s="36"/>
      <c r="TAC42" s="36"/>
      <c r="TAD42" s="36"/>
      <c r="TAE42" s="36"/>
      <c r="TAF42" s="36"/>
      <c r="TAG42" s="36"/>
      <c r="TAH42" s="36"/>
      <c r="TAI42" s="36"/>
      <c r="TAJ42" s="36"/>
      <c r="TAK42" s="36"/>
      <c r="TAL42" s="36"/>
      <c r="TAM42" s="36"/>
      <c r="TAN42" s="36"/>
      <c r="TAO42" s="36"/>
      <c r="TAP42" s="36"/>
      <c r="TAQ42" s="36"/>
      <c r="TAR42" s="36"/>
      <c r="TAS42" s="35"/>
      <c r="TAT42" s="35"/>
      <c r="TAU42" s="36"/>
      <c r="TAV42" s="36"/>
      <c r="TAW42" s="36"/>
      <c r="TAX42" s="36"/>
      <c r="TAY42" s="36"/>
      <c r="TAZ42" s="36"/>
      <c r="TBA42" s="36"/>
      <c r="TBB42" s="36"/>
      <c r="TBC42" s="36"/>
      <c r="TBD42" s="36"/>
      <c r="TBE42" s="36"/>
      <c r="TBF42" s="36"/>
      <c r="TBG42" s="36"/>
      <c r="TBH42" s="36"/>
      <c r="TBI42" s="36"/>
      <c r="TBJ42" s="36"/>
      <c r="TBK42" s="36"/>
      <c r="TBL42" s="36"/>
      <c r="TBM42" s="36"/>
      <c r="TBN42" s="36"/>
      <c r="TBO42" s="36"/>
      <c r="TBP42" s="36"/>
      <c r="TBQ42" s="35"/>
      <c r="TBR42" s="35"/>
      <c r="TBS42" s="36"/>
      <c r="TBT42" s="36"/>
      <c r="TBU42" s="36"/>
      <c r="TBV42" s="36"/>
      <c r="TBW42" s="36"/>
      <c r="TBX42" s="36"/>
      <c r="TBY42" s="36"/>
      <c r="TBZ42" s="36"/>
      <c r="TCA42" s="36"/>
      <c r="TCB42" s="36"/>
      <c r="TCC42" s="36"/>
      <c r="TCD42" s="36"/>
      <c r="TCE42" s="36"/>
      <c r="TCF42" s="36"/>
      <c r="TCG42" s="36"/>
      <c r="TCH42" s="36"/>
      <c r="TCI42" s="36"/>
      <c r="TCJ42" s="36"/>
      <c r="TCK42" s="36"/>
      <c r="TCL42" s="36"/>
      <c r="TCM42" s="36"/>
      <c r="TCN42" s="36"/>
      <c r="TCO42" s="35"/>
      <c r="TCP42" s="35"/>
      <c r="TCQ42" s="36"/>
      <c r="TCR42" s="36"/>
      <c r="TCS42" s="36"/>
      <c r="TCT42" s="36"/>
      <c r="TCU42" s="36"/>
      <c r="TCV42" s="36"/>
      <c r="TCW42" s="36"/>
      <c r="TCX42" s="36"/>
      <c r="TCY42" s="36"/>
      <c r="TCZ42" s="36"/>
      <c r="TDA42" s="36"/>
      <c r="TDB42" s="36"/>
      <c r="TDC42" s="36"/>
      <c r="TDD42" s="36"/>
      <c r="TDE42" s="36"/>
      <c r="TDF42" s="36"/>
      <c r="TDG42" s="36"/>
      <c r="TDH42" s="36"/>
      <c r="TDI42" s="36"/>
      <c r="TDJ42" s="36"/>
      <c r="TDK42" s="36"/>
      <c r="TDL42" s="36"/>
      <c r="TDM42" s="35"/>
      <c r="TDN42" s="35"/>
      <c r="TDO42" s="36"/>
      <c r="TDP42" s="36"/>
      <c r="TDQ42" s="36"/>
      <c r="TDR42" s="36"/>
      <c r="TDS42" s="36"/>
      <c r="TDT42" s="36"/>
      <c r="TDU42" s="36"/>
      <c r="TDV42" s="36"/>
      <c r="TDW42" s="36"/>
      <c r="TDX42" s="36"/>
      <c r="TDY42" s="36"/>
      <c r="TDZ42" s="36"/>
      <c r="TEA42" s="36"/>
      <c r="TEB42" s="36"/>
      <c r="TEC42" s="36"/>
      <c r="TED42" s="36"/>
      <c r="TEE42" s="36"/>
      <c r="TEF42" s="36"/>
      <c r="TEG42" s="36"/>
      <c r="TEH42" s="36"/>
      <c r="TEI42" s="36"/>
      <c r="TEJ42" s="36"/>
      <c r="TEK42" s="35"/>
      <c r="TEL42" s="35"/>
      <c r="TEM42" s="36"/>
      <c r="TEN42" s="36"/>
      <c r="TEO42" s="36"/>
      <c r="TEP42" s="36"/>
      <c r="TEQ42" s="36"/>
      <c r="TER42" s="36"/>
      <c r="TES42" s="36"/>
      <c r="TET42" s="36"/>
      <c r="TEU42" s="36"/>
      <c r="TEV42" s="36"/>
      <c r="TEW42" s="36"/>
      <c r="TEX42" s="36"/>
      <c r="TEY42" s="36"/>
      <c r="TEZ42" s="36"/>
      <c r="TFA42" s="36"/>
      <c r="TFB42" s="36"/>
      <c r="TFC42" s="36"/>
      <c r="TFD42" s="36"/>
      <c r="TFE42" s="36"/>
      <c r="TFF42" s="36"/>
      <c r="TFG42" s="36"/>
      <c r="TFH42" s="36"/>
      <c r="TFI42" s="35"/>
      <c r="TFJ42" s="35"/>
      <c r="TFK42" s="36"/>
      <c r="TFL42" s="36"/>
      <c r="TFM42" s="36"/>
      <c r="TFN42" s="36"/>
      <c r="TFO42" s="36"/>
      <c r="TFP42" s="36"/>
      <c r="TFQ42" s="36"/>
      <c r="TFR42" s="36"/>
      <c r="TFS42" s="36"/>
      <c r="TFT42" s="36"/>
      <c r="TFU42" s="36"/>
      <c r="TFV42" s="36"/>
      <c r="TFW42" s="36"/>
      <c r="TFX42" s="36"/>
      <c r="TFY42" s="36"/>
      <c r="TFZ42" s="36"/>
      <c r="TGA42" s="36"/>
      <c r="TGB42" s="36"/>
      <c r="TGC42" s="36"/>
      <c r="TGD42" s="36"/>
      <c r="TGE42" s="36"/>
      <c r="TGF42" s="36"/>
      <c r="TGG42" s="35"/>
      <c r="TGH42" s="35"/>
      <c r="TGI42" s="36"/>
      <c r="TGJ42" s="36"/>
      <c r="TGK42" s="36"/>
      <c r="TGL42" s="36"/>
      <c r="TGM42" s="36"/>
      <c r="TGN42" s="36"/>
      <c r="TGO42" s="36"/>
      <c r="TGP42" s="36"/>
      <c r="TGQ42" s="36"/>
      <c r="TGR42" s="36"/>
      <c r="TGS42" s="36"/>
      <c r="TGT42" s="36"/>
      <c r="TGU42" s="36"/>
      <c r="TGV42" s="36"/>
      <c r="TGW42" s="36"/>
      <c r="TGX42" s="36"/>
      <c r="TGY42" s="36"/>
      <c r="TGZ42" s="36"/>
      <c r="THA42" s="36"/>
      <c r="THB42" s="36"/>
      <c r="THC42" s="36"/>
      <c r="THD42" s="36"/>
      <c r="THE42" s="35"/>
      <c r="THF42" s="35"/>
      <c r="THG42" s="36"/>
      <c r="THH42" s="36"/>
      <c r="THI42" s="36"/>
      <c r="THJ42" s="36"/>
      <c r="THK42" s="36"/>
      <c r="THL42" s="36"/>
      <c r="THM42" s="36"/>
      <c r="THN42" s="36"/>
      <c r="THO42" s="36"/>
      <c r="THP42" s="36"/>
      <c r="THQ42" s="36"/>
      <c r="THR42" s="36"/>
      <c r="THS42" s="36"/>
      <c r="THT42" s="36"/>
      <c r="THU42" s="36"/>
      <c r="THV42" s="36"/>
      <c r="THW42" s="36"/>
      <c r="THX42" s="36"/>
      <c r="THY42" s="36"/>
      <c r="THZ42" s="36"/>
      <c r="TIA42" s="36"/>
      <c r="TIB42" s="36"/>
      <c r="TIC42" s="35"/>
      <c r="TID42" s="35"/>
      <c r="TIE42" s="36"/>
      <c r="TIF42" s="36"/>
      <c r="TIG42" s="36"/>
      <c r="TIH42" s="36"/>
      <c r="TII42" s="36"/>
      <c r="TIJ42" s="36"/>
      <c r="TIK42" s="36"/>
      <c r="TIL42" s="36"/>
      <c r="TIM42" s="36"/>
      <c r="TIN42" s="36"/>
      <c r="TIO42" s="36"/>
      <c r="TIP42" s="36"/>
      <c r="TIQ42" s="36"/>
      <c r="TIR42" s="36"/>
      <c r="TIS42" s="36"/>
      <c r="TIT42" s="36"/>
      <c r="TIU42" s="36"/>
      <c r="TIV42" s="36"/>
      <c r="TIW42" s="36"/>
      <c r="TIX42" s="36"/>
      <c r="TIY42" s="36"/>
      <c r="TIZ42" s="36"/>
      <c r="TJA42" s="35"/>
      <c r="TJB42" s="35"/>
      <c r="TJC42" s="36"/>
      <c r="TJD42" s="36"/>
      <c r="TJE42" s="36"/>
      <c r="TJF42" s="36"/>
      <c r="TJG42" s="36"/>
      <c r="TJH42" s="36"/>
      <c r="TJI42" s="36"/>
      <c r="TJJ42" s="36"/>
      <c r="TJK42" s="36"/>
      <c r="TJL42" s="36"/>
      <c r="TJM42" s="36"/>
      <c r="TJN42" s="36"/>
      <c r="TJO42" s="36"/>
      <c r="TJP42" s="36"/>
      <c r="TJQ42" s="36"/>
      <c r="TJR42" s="36"/>
      <c r="TJS42" s="36"/>
      <c r="TJT42" s="36"/>
      <c r="TJU42" s="36"/>
      <c r="TJV42" s="36"/>
      <c r="TJW42" s="36"/>
      <c r="TJX42" s="36"/>
      <c r="TJY42" s="35"/>
      <c r="TJZ42" s="35"/>
      <c r="TKA42" s="36"/>
      <c r="TKB42" s="36"/>
      <c r="TKC42" s="36"/>
      <c r="TKD42" s="36"/>
      <c r="TKE42" s="36"/>
      <c r="TKF42" s="36"/>
      <c r="TKG42" s="36"/>
      <c r="TKH42" s="36"/>
      <c r="TKI42" s="36"/>
      <c r="TKJ42" s="36"/>
      <c r="TKK42" s="36"/>
      <c r="TKL42" s="36"/>
      <c r="TKM42" s="36"/>
      <c r="TKN42" s="36"/>
      <c r="TKO42" s="36"/>
      <c r="TKP42" s="36"/>
      <c r="TKQ42" s="36"/>
      <c r="TKR42" s="36"/>
      <c r="TKS42" s="36"/>
      <c r="TKT42" s="36"/>
      <c r="TKU42" s="36"/>
      <c r="TKV42" s="36"/>
      <c r="TKW42" s="35"/>
      <c r="TKX42" s="35"/>
      <c r="TKY42" s="36"/>
      <c r="TKZ42" s="36"/>
      <c r="TLA42" s="36"/>
      <c r="TLB42" s="36"/>
      <c r="TLC42" s="36"/>
      <c r="TLD42" s="36"/>
      <c r="TLE42" s="36"/>
      <c r="TLF42" s="36"/>
      <c r="TLG42" s="36"/>
      <c r="TLH42" s="36"/>
      <c r="TLI42" s="36"/>
      <c r="TLJ42" s="36"/>
      <c r="TLK42" s="36"/>
      <c r="TLL42" s="36"/>
      <c r="TLM42" s="36"/>
      <c r="TLN42" s="36"/>
      <c r="TLO42" s="36"/>
      <c r="TLP42" s="36"/>
      <c r="TLQ42" s="36"/>
      <c r="TLR42" s="36"/>
      <c r="TLS42" s="36"/>
      <c r="TLT42" s="36"/>
      <c r="TLU42" s="35"/>
      <c r="TLV42" s="35"/>
      <c r="TLW42" s="36"/>
      <c r="TLX42" s="36"/>
      <c r="TLY42" s="36"/>
      <c r="TLZ42" s="36"/>
      <c r="TMA42" s="36"/>
      <c r="TMB42" s="36"/>
      <c r="TMC42" s="36"/>
      <c r="TMD42" s="36"/>
      <c r="TME42" s="36"/>
      <c r="TMF42" s="36"/>
      <c r="TMG42" s="36"/>
      <c r="TMH42" s="36"/>
      <c r="TMI42" s="36"/>
      <c r="TMJ42" s="36"/>
      <c r="TMK42" s="36"/>
      <c r="TML42" s="36"/>
      <c r="TMM42" s="36"/>
      <c r="TMN42" s="36"/>
      <c r="TMO42" s="36"/>
      <c r="TMP42" s="36"/>
      <c r="TMQ42" s="36"/>
      <c r="TMR42" s="36"/>
      <c r="TMS42" s="35"/>
      <c r="TMT42" s="35"/>
      <c r="TMU42" s="36"/>
      <c r="TMV42" s="36"/>
      <c r="TMW42" s="36"/>
      <c r="TMX42" s="36"/>
      <c r="TMY42" s="36"/>
      <c r="TMZ42" s="36"/>
      <c r="TNA42" s="36"/>
      <c r="TNB42" s="36"/>
      <c r="TNC42" s="36"/>
      <c r="TND42" s="36"/>
      <c r="TNE42" s="36"/>
      <c r="TNF42" s="36"/>
      <c r="TNG42" s="36"/>
      <c r="TNH42" s="36"/>
      <c r="TNI42" s="36"/>
      <c r="TNJ42" s="36"/>
      <c r="TNK42" s="36"/>
      <c r="TNL42" s="36"/>
      <c r="TNM42" s="36"/>
      <c r="TNN42" s="36"/>
      <c r="TNO42" s="36"/>
      <c r="TNP42" s="36"/>
      <c r="TNQ42" s="35"/>
      <c r="TNR42" s="35"/>
      <c r="TNS42" s="36"/>
      <c r="TNT42" s="36"/>
      <c r="TNU42" s="36"/>
      <c r="TNV42" s="36"/>
      <c r="TNW42" s="36"/>
      <c r="TNX42" s="36"/>
      <c r="TNY42" s="36"/>
      <c r="TNZ42" s="36"/>
      <c r="TOA42" s="36"/>
      <c r="TOB42" s="36"/>
      <c r="TOC42" s="36"/>
      <c r="TOD42" s="36"/>
      <c r="TOE42" s="36"/>
      <c r="TOF42" s="36"/>
      <c r="TOG42" s="36"/>
      <c r="TOH42" s="36"/>
      <c r="TOI42" s="36"/>
      <c r="TOJ42" s="36"/>
      <c r="TOK42" s="36"/>
      <c r="TOL42" s="36"/>
      <c r="TOM42" s="36"/>
      <c r="TON42" s="36"/>
      <c r="TOO42" s="35"/>
      <c r="TOP42" s="35"/>
      <c r="TOQ42" s="36"/>
      <c r="TOR42" s="36"/>
      <c r="TOS42" s="36"/>
      <c r="TOT42" s="36"/>
      <c r="TOU42" s="36"/>
      <c r="TOV42" s="36"/>
      <c r="TOW42" s="36"/>
      <c r="TOX42" s="36"/>
      <c r="TOY42" s="36"/>
      <c r="TOZ42" s="36"/>
      <c r="TPA42" s="36"/>
      <c r="TPB42" s="36"/>
      <c r="TPC42" s="36"/>
      <c r="TPD42" s="36"/>
      <c r="TPE42" s="36"/>
      <c r="TPF42" s="36"/>
      <c r="TPG42" s="36"/>
      <c r="TPH42" s="36"/>
      <c r="TPI42" s="36"/>
      <c r="TPJ42" s="36"/>
      <c r="TPK42" s="36"/>
      <c r="TPL42" s="36"/>
      <c r="TPM42" s="35"/>
      <c r="TPN42" s="35"/>
      <c r="TPO42" s="36"/>
      <c r="TPP42" s="36"/>
      <c r="TPQ42" s="36"/>
      <c r="TPR42" s="36"/>
      <c r="TPS42" s="36"/>
      <c r="TPT42" s="36"/>
      <c r="TPU42" s="36"/>
      <c r="TPV42" s="36"/>
      <c r="TPW42" s="36"/>
      <c r="TPX42" s="36"/>
      <c r="TPY42" s="36"/>
      <c r="TPZ42" s="36"/>
      <c r="TQA42" s="36"/>
      <c r="TQB42" s="36"/>
      <c r="TQC42" s="36"/>
      <c r="TQD42" s="36"/>
      <c r="TQE42" s="36"/>
      <c r="TQF42" s="36"/>
      <c r="TQG42" s="36"/>
      <c r="TQH42" s="36"/>
      <c r="TQI42" s="36"/>
      <c r="TQJ42" s="36"/>
      <c r="TQK42" s="35"/>
      <c r="TQL42" s="35"/>
      <c r="TQM42" s="36"/>
      <c r="TQN42" s="36"/>
      <c r="TQO42" s="36"/>
      <c r="TQP42" s="36"/>
      <c r="TQQ42" s="36"/>
      <c r="TQR42" s="36"/>
      <c r="TQS42" s="36"/>
      <c r="TQT42" s="36"/>
      <c r="TQU42" s="36"/>
      <c r="TQV42" s="36"/>
      <c r="TQW42" s="36"/>
      <c r="TQX42" s="36"/>
      <c r="TQY42" s="36"/>
      <c r="TQZ42" s="36"/>
      <c r="TRA42" s="36"/>
      <c r="TRB42" s="36"/>
      <c r="TRC42" s="36"/>
      <c r="TRD42" s="36"/>
      <c r="TRE42" s="36"/>
      <c r="TRF42" s="36"/>
      <c r="TRG42" s="36"/>
      <c r="TRH42" s="36"/>
      <c r="TRI42" s="35"/>
      <c r="TRJ42" s="35"/>
      <c r="TRK42" s="36"/>
      <c r="TRL42" s="36"/>
      <c r="TRM42" s="36"/>
      <c r="TRN42" s="36"/>
      <c r="TRO42" s="36"/>
      <c r="TRP42" s="36"/>
      <c r="TRQ42" s="36"/>
      <c r="TRR42" s="36"/>
      <c r="TRS42" s="36"/>
      <c r="TRT42" s="36"/>
      <c r="TRU42" s="36"/>
      <c r="TRV42" s="36"/>
      <c r="TRW42" s="36"/>
      <c r="TRX42" s="36"/>
      <c r="TRY42" s="36"/>
      <c r="TRZ42" s="36"/>
      <c r="TSA42" s="36"/>
      <c r="TSB42" s="36"/>
      <c r="TSC42" s="36"/>
      <c r="TSD42" s="36"/>
      <c r="TSE42" s="36"/>
      <c r="TSF42" s="36"/>
      <c r="TSG42" s="35"/>
      <c r="TSH42" s="35"/>
      <c r="TSI42" s="36"/>
      <c r="TSJ42" s="36"/>
      <c r="TSK42" s="36"/>
      <c r="TSL42" s="36"/>
      <c r="TSM42" s="36"/>
      <c r="TSN42" s="36"/>
      <c r="TSO42" s="36"/>
      <c r="TSP42" s="36"/>
      <c r="TSQ42" s="36"/>
      <c r="TSR42" s="36"/>
      <c r="TSS42" s="36"/>
      <c r="TST42" s="36"/>
      <c r="TSU42" s="36"/>
      <c r="TSV42" s="36"/>
      <c r="TSW42" s="36"/>
      <c r="TSX42" s="36"/>
      <c r="TSY42" s="36"/>
      <c r="TSZ42" s="36"/>
      <c r="TTA42" s="36"/>
      <c r="TTB42" s="36"/>
      <c r="TTC42" s="36"/>
      <c r="TTD42" s="36"/>
      <c r="TTE42" s="35"/>
      <c r="TTF42" s="35"/>
      <c r="TTG42" s="36"/>
      <c r="TTH42" s="36"/>
      <c r="TTI42" s="36"/>
      <c r="TTJ42" s="36"/>
      <c r="TTK42" s="36"/>
      <c r="TTL42" s="36"/>
      <c r="TTM42" s="36"/>
      <c r="TTN42" s="36"/>
      <c r="TTO42" s="36"/>
      <c r="TTP42" s="36"/>
      <c r="TTQ42" s="36"/>
      <c r="TTR42" s="36"/>
      <c r="TTS42" s="36"/>
      <c r="TTT42" s="36"/>
      <c r="TTU42" s="36"/>
      <c r="TTV42" s="36"/>
      <c r="TTW42" s="36"/>
      <c r="TTX42" s="36"/>
      <c r="TTY42" s="36"/>
      <c r="TTZ42" s="36"/>
      <c r="TUA42" s="36"/>
      <c r="TUB42" s="36"/>
      <c r="TUC42" s="35"/>
      <c r="TUD42" s="35"/>
      <c r="TUE42" s="36"/>
      <c r="TUF42" s="36"/>
      <c r="TUG42" s="36"/>
      <c r="TUH42" s="36"/>
      <c r="TUI42" s="36"/>
      <c r="TUJ42" s="36"/>
      <c r="TUK42" s="36"/>
      <c r="TUL42" s="36"/>
      <c r="TUM42" s="36"/>
      <c r="TUN42" s="36"/>
      <c r="TUO42" s="36"/>
      <c r="TUP42" s="36"/>
      <c r="TUQ42" s="36"/>
      <c r="TUR42" s="36"/>
      <c r="TUS42" s="36"/>
      <c r="TUT42" s="36"/>
      <c r="TUU42" s="36"/>
      <c r="TUV42" s="36"/>
      <c r="TUW42" s="36"/>
      <c r="TUX42" s="36"/>
      <c r="TUY42" s="36"/>
      <c r="TUZ42" s="36"/>
      <c r="TVA42" s="35"/>
      <c r="TVB42" s="35"/>
      <c r="TVC42" s="36"/>
      <c r="TVD42" s="36"/>
      <c r="TVE42" s="36"/>
      <c r="TVF42" s="36"/>
      <c r="TVG42" s="36"/>
      <c r="TVH42" s="36"/>
      <c r="TVI42" s="36"/>
      <c r="TVJ42" s="36"/>
      <c r="TVK42" s="36"/>
      <c r="TVL42" s="36"/>
      <c r="TVM42" s="36"/>
      <c r="TVN42" s="36"/>
      <c r="TVO42" s="36"/>
      <c r="TVP42" s="36"/>
      <c r="TVQ42" s="36"/>
      <c r="TVR42" s="36"/>
      <c r="TVS42" s="36"/>
      <c r="TVT42" s="36"/>
      <c r="TVU42" s="36"/>
      <c r="TVV42" s="36"/>
      <c r="TVW42" s="36"/>
      <c r="TVX42" s="36"/>
      <c r="TVY42" s="35"/>
      <c r="TVZ42" s="35"/>
      <c r="TWA42" s="36"/>
      <c r="TWB42" s="36"/>
      <c r="TWC42" s="36"/>
      <c r="TWD42" s="36"/>
      <c r="TWE42" s="36"/>
      <c r="TWF42" s="36"/>
      <c r="TWG42" s="36"/>
      <c r="TWH42" s="36"/>
      <c r="TWI42" s="36"/>
      <c r="TWJ42" s="36"/>
      <c r="TWK42" s="36"/>
      <c r="TWL42" s="36"/>
      <c r="TWM42" s="36"/>
      <c r="TWN42" s="36"/>
      <c r="TWO42" s="36"/>
      <c r="TWP42" s="36"/>
      <c r="TWQ42" s="36"/>
      <c r="TWR42" s="36"/>
      <c r="TWS42" s="36"/>
      <c r="TWT42" s="36"/>
      <c r="TWU42" s="36"/>
      <c r="TWV42" s="36"/>
      <c r="TWW42" s="35"/>
      <c r="TWX42" s="35"/>
      <c r="TWY42" s="36"/>
      <c r="TWZ42" s="36"/>
      <c r="TXA42" s="36"/>
      <c r="TXB42" s="36"/>
      <c r="TXC42" s="36"/>
      <c r="TXD42" s="36"/>
      <c r="TXE42" s="36"/>
      <c r="TXF42" s="36"/>
      <c r="TXG42" s="36"/>
      <c r="TXH42" s="36"/>
      <c r="TXI42" s="36"/>
      <c r="TXJ42" s="36"/>
      <c r="TXK42" s="36"/>
      <c r="TXL42" s="36"/>
      <c r="TXM42" s="36"/>
      <c r="TXN42" s="36"/>
      <c r="TXO42" s="36"/>
      <c r="TXP42" s="36"/>
      <c r="TXQ42" s="36"/>
      <c r="TXR42" s="36"/>
      <c r="TXS42" s="36"/>
      <c r="TXT42" s="36"/>
      <c r="TXU42" s="35"/>
      <c r="TXV42" s="35"/>
      <c r="TXW42" s="36"/>
      <c r="TXX42" s="36"/>
      <c r="TXY42" s="36"/>
      <c r="TXZ42" s="36"/>
      <c r="TYA42" s="36"/>
      <c r="TYB42" s="36"/>
      <c r="TYC42" s="36"/>
      <c r="TYD42" s="36"/>
      <c r="TYE42" s="36"/>
      <c r="TYF42" s="36"/>
      <c r="TYG42" s="36"/>
      <c r="TYH42" s="36"/>
      <c r="TYI42" s="36"/>
      <c r="TYJ42" s="36"/>
      <c r="TYK42" s="36"/>
      <c r="TYL42" s="36"/>
      <c r="TYM42" s="36"/>
      <c r="TYN42" s="36"/>
      <c r="TYO42" s="36"/>
      <c r="TYP42" s="36"/>
      <c r="TYQ42" s="36"/>
      <c r="TYR42" s="36"/>
      <c r="TYS42" s="35"/>
      <c r="TYT42" s="35"/>
      <c r="TYU42" s="36"/>
      <c r="TYV42" s="36"/>
      <c r="TYW42" s="36"/>
      <c r="TYX42" s="36"/>
      <c r="TYY42" s="36"/>
      <c r="TYZ42" s="36"/>
      <c r="TZA42" s="36"/>
      <c r="TZB42" s="36"/>
      <c r="TZC42" s="36"/>
      <c r="TZD42" s="36"/>
      <c r="TZE42" s="36"/>
      <c r="TZF42" s="36"/>
      <c r="TZG42" s="36"/>
      <c r="TZH42" s="36"/>
      <c r="TZI42" s="36"/>
      <c r="TZJ42" s="36"/>
      <c r="TZK42" s="36"/>
      <c r="TZL42" s="36"/>
      <c r="TZM42" s="36"/>
      <c r="TZN42" s="36"/>
      <c r="TZO42" s="36"/>
      <c r="TZP42" s="36"/>
      <c r="TZQ42" s="35"/>
      <c r="TZR42" s="35"/>
      <c r="TZS42" s="36"/>
      <c r="TZT42" s="36"/>
      <c r="TZU42" s="36"/>
      <c r="TZV42" s="36"/>
      <c r="TZW42" s="36"/>
      <c r="TZX42" s="36"/>
      <c r="TZY42" s="36"/>
      <c r="TZZ42" s="36"/>
      <c r="UAA42" s="36"/>
      <c r="UAB42" s="36"/>
      <c r="UAC42" s="36"/>
      <c r="UAD42" s="36"/>
      <c r="UAE42" s="36"/>
      <c r="UAF42" s="36"/>
      <c r="UAG42" s="36"/>
      <c r="UAH42" s="36"/>
      <c r="UAI42" s="36"/>
      <c r="UAJ42" s="36"/>
      <c r="UAK42" s="36"/>
      <c r="UAL42" s="36"/>
      <c r="UAM42" s="36"/>
      <c r="UAN42" s="36"/>
      <c r="UAO42" s="35"/>
      <c r="UAP42" s="35"/>
      <c r="UAQ42" s="36"/>
      <c r="UAR42" s="36"/>
      <c r="UAS42" s="36"/>
      <c r="UAT42" s="36"/>
      <c r="UAU42" s="36"/>
      <c r="UAV42" s="36"/>
      <c r="UAW42" s="36"/>
      <c r="UAX42" s="36"/>
      <c r="UAY42" s="36"/>
      <c r="UAZ42" s="36"/>
      <c r="UBA42" s="36"/>
      <c r="UBB42" s="36"/>
      <c r="UBC42" s="36"/>
      <c r="UBD42" s="36"/>
      <c r="UBE42" s="36"/>
      <c r="UBF42" s="36"/>
      <c r="UBG42" s="36"/>
      <c r="UBH42" s="36"/>
      <c r="UBI42" s="36"/>
      <c r="UBJ42" s="36"/>
      <c r="UBK42" s="36"/>
      <c r="UBL42" s="36"/>
      <c r="UBM42" s="35"/>
      <c r="UBN42" s="35"/>
      <c r="UBO42" s="36"/>
      <c r="UBP42" s="36"/>
      <c r="UBQ42" s="36"/>
      <c r="UBR42" s="36"/>
      <c r="UBS42" s="36"/>
      <c r="UBT42" s="36"/>
      <c r="UBU42" s="36"/>
      <c r="UBV42" s="36"/>
      <c r="UBW42" s="36"/>
      <c r="UBX42" s="36"/>
      <c r="UBY42" s="36"/>
      <c r="UBZ42" s="36"/>
      <c r="UCA42" s="36"/>
      <c r="UCB42" s="36"/>
      <c r="UCC42" s="36"/>
      <c r="UCD42" s="36"/>
      <c r="UCE42" s="36"/>
      <c r="UCF42" s="36"/>
      <c r="UCG42" s="36"/>
      <c r="UCH42" s="36"/>
      <c r="UCI42" s="36"/>
      <c r="UCJ42" s="36"/>
      <c r="UCK42" s="35"/>
      <c r="UCL42" s="35"/>
      <c r="UCM42" s="36"/>
      <c r="UCN42" s="36"/>
      <c r="UCO42" s="36"/>
      <c r="UCP42" s="36"/>
      <c r="UCQ42" s="36"/>
      <c r="UCR42" s="36"/>
      <c r="UCS42" s="36"/>
      <c r="UCT42" s="36"/>
      <c r="UCU42" s="36"/>
      <c r="UCV42" s="36"/>
      <c r="UCW42" s="36"/>
      <c r="UCX42" s="36"/>
      <c r="UCY42" s="36"/>
      <c r="UCZ42" s="36"/>
      <c r="UDA42" s="36"/>
      <c r="UDB42" s="36"/>
      <c r="UDC42" s="36"/>
      <c r="UDD42" s="36"/>
      <c r="UDE42" s="36"/>
      <c r="UDF42" s="36"/>
      <c r="UDG42" s="36"/>
      <c r="UDH42" s="36"/>
      <c r="UDI42" s="35"/>
      <c r="UDJ42" s="35"/>
      <c r="UDK42" s="36"/>
      <c r="UDL42" s="36"/>
      <c r="UDM42" s="36"/>
      <c r="UDN42" s="36"/>
      <c r="UDO42" s="36"/>
      <c r="UDP42" s="36"/>
      <c r="UDQ42" s="36"/>
      <c r="UDR42" s="36"/>
      <c r="UDS42" s="36"/>
      <c r="UDT42" s="36"/>
      <c r="UDU42" s="36"/>
      <c r="UDV42" s="36"/>
      <c r="UDW42" s="36"/>
      <c r="UDX42" s="36"/>
      <c r="UDY42" s="36"/>
      <c r="UDZ42" s="36"/>
      <c r="UEA42" s="36"/>
      <c r="UEB42" s="36"/>
      <c r="UEC42" s="36"/>
      <c r="UED42" s="36"/>
      <c r="UEE42" s="36"/>
      <c r="UEF42" s="36"/>
      <c r="UEG42" s="35"/>
      <c r="UEH42" s="35"/>
      <c r="UEI42" s="36"/>
      <c r="UEJ42" s="36"/>
      <c r="UEK42" s="36"/>
      <c r="UEL42" s="36"/>
      <c r="UEM42" s="36"/>
      <c r="UEN42" s="36"/>
      <c r="UEO42" s="36"/>
      <c r="UEP42" s="36"/>
      <c r="UEQ42" s="36"/>
      <c r="UER42" s="36"/>
      <c r="UES42" s="36"/>
      <c r="UET42" s="36"/>
      <c r="UEU42" s="36"/>
      <c r="UEV42" s="36"/>
      <c r="UEW42" s="36"/>
      <c r="UEX42" s="36"/>
      <c r="UEY42" s="36"/>
      <c r="UEZ42" s="36"/>
      <c r="UFA42" s="36"/>
      <c r="UFB42" s="36"/>
      <c r="UFC42" s="36"/>
      <c r="UFD42" s="36"/>
      <c r="UFE42" s="35"/>
      <c r="UFF42" s="35"/>
      <c r="UFG42" s="36"/>
      <c r="UFH42" s="36"/>
      <c r="UFI42" s="36"/>
      <c r="UFJ42" s="36"/>
      <c r="UFK42" s="36"/>
      <c r="UFL42" s="36"/>
      <c r="UFM42" s="36"/>
      <c r="UFN42" s="36"/>
      <c r="UFO42" s="36"/>
      <c r="UFP42" s="36"/>
      <c r="UFQ42" s="36"/>
      <c r="UFR42" s="36"/>
      <c r="UFS42" s="36"/>
      <c r="UFT42" s="36"/>
      <c r="UFU42" s="36"/>
      <c r="UFV42" s="36"/>
      <c r="UFW42" s="36"/>
      <c r="UFX42" s="36"/>
      <c r="UFY42" s="36"/>
      <c r="UFZ42" s="36"/>
      <c r="UGA42" s="36"/>
      <c r="UGB42" s="36"/>
      <c r="UGC42" s="35"/>
      <c r="UGD42" s="35"/>
      <c r="UGE42" s="36"/>
      <c r="UGF42" s="36"/>
      <c r="UGG42" s="36"/>
      <c r="UGH42" s="36"/>
      <c r="UGI42" s="36"/>
      <c r="UGJ42" s="36"/>
      <c r="UGK42" s="36"/>
      <c r="UGL42" s="36"/>
      <c r="UGM42" s="36"/>
      <c r="UGN42" s="36"/>
      <c r="UGO42" s="36"/>
      <c r="UGP42" s="36"/>
      <c r="UGQ42" s="36"/>
      <c r="UGR42" s="36"/>
      <c r="UGS42" s="36"/>
      <c r="UGT42" s="36"/>
      <c r="UGU42" s="36"/>
      <c r="UGV42" s="36"/>
      <c r="UGW42" s="36"/>
      <c r="UGX42" s="36"/>
      <c r="UGY42" s="36"/>
      <c r="UGZ42" s="36"/>
      <c r="UHA42" s="35"/>
      <c r="UHB42" s="35"/>
      <c r="UHC42" s="36"/>
      <c r="UHD42" s="36"/>
      <c r="UHE42" s="36"/>
      <c r="UHF42" s="36"/>
      <c r="UHG42" s="36"/>
      <c r="UHH42" s="36"/>
      <c r="UHI42" s="36"/>
      <c r="UHJ42" s="36"/>
      <c r="UHK42" s="36"/>
      <c r="UHL42" s="36"/>
      <c r="UHM42" s="36"/>
      <c r="UHN42" s="36"/>
      <c r="UHO42" s="36"/>
      <c r="UHP42" s="36"/>
      <c r="UHQ42" s="36"/>
      <c r="UHR42" s="36"/>
      <c r="UHS42" s="36"/>
      <c r="UHT42" s="36"/>
      <c r="UHU42" s="36"/>
      <c r="UHV42" s="36"/>
      <c r="UHW42" s="36"/>
      <c r="UHX42" s="36"/>
      <c r="UHY42" s="35"/>
      <c r="UHZ42" s="35"/>
      <c r="UIA42" s="36"/>
      <c r="UIB42" s="36"/>
      <c r="UIC42" s="36"/>
      <c r="UID42" s="36"/>
      <c r="UIE42" s="36"/>
      <c r="UIF42" s="36"/>
      <c r="UIG42" s="36"/>
      <c r="UIH42" s="36"/>
      <c r="UII42" s="36"/>
      <c r="UIJ42" s="36"/>
      <c r="UIK42" s="36"/>
      <c r="UIL42" s="36"/>
      <c r="UIM42" s="36"/>
      <c r="UIN42" s="36"/>
      <c r="UIO42" s="36"/>
      <c r="UIP42" s="36"/>
      <c r="UIQ42" s="36"/>
      <c r="UIR42" s="36"/>
      <c r="UIS42" s="36"/>
      <c r="UIT42" s="36"/>
      <c r="UIU42" s="36"/>
      <c r="UIV42" s="36"/>
      <c r="UIW42" s="35"/>
      <c r="UIX42" s="35"/>
      <c r="UIY42" s="36"/>
      <c r="UIZ42" s="36"/>
      <c r="UJA42" s="36"/>
      <c r="UJB42" s="36"/>
      <c r="UJC42" s="36"/>
      <c r="UJD42" s="36"/>
      <c r="UJE42" s="36"/>
      <c r="UJF42" s="36"/>
      <c r="UJG42" s="36"/>
      <c r="UJH42" s="36"/>
      <c r="UJI42" s="36"/>
      <c r="UJJ42" s="36"/>
      <c r="UJK42" s="36"/>
      <c r="UJL42" s="36"/>
      <c r="UJM42" s="36"/>
      <c r="UJN42" s="36"/>
      <c r="UJO42" s="36"/>
      <c r="UJP42" s="36"/>
      <c r="UJQ42" s="36"/>
      <c r="UJR42" s="36"/>
      <c r="UJS42" s="36"/>
      <c r="UJT42" s="36"/>
      <c r="UJU42" s="35"/>
      <c r="UJV42" s="35"/>
      <c r="UJW42" s="36"/>
      <c r="UJX42" s="36"/>
      <c r="UJY42" s="36"/>
      <c r="UJZ42" s="36"/>
      <c r="UKA42" s="36"/>
      <c r="UKB42" s="36"/>
      <c r="UKC42" s="36"/>
      <c r="UKD42" s="36"/>
      <c r="UKE42" s="36"/>
      <c r="UKF42" s="36"/>
      <c r="UKG42" s="36"/>
      <c r="UKH42" s="36"/>
      <c r="UKI42" s="36"/>
      <c r="UKJ42" s="36"/>
      <c r="UKK42" s="36"/>
      <c r="UKL42" s="36"/>
      <c r="UKM42" s="36"/>
      <c r="UKN42" s="36"/>
      <c r="UKO42" s="36"/>
      <c r="UKP42" s="36"/>
      <c r="UKQ42" s="36"/>
      <c r="UKR42" s="36"/>
      <c r="UKS42" s="35"/>
      <c r="UKT42" s="35"/>
      <c r="UKU42" s="36"/>
      <c r="UKV42" s="36"/>
      <c r="UKW42" s="36"/>
      <c r="UKX42" s="36"/>
      <c r="UKY42" s="36"/>
      <c r="UKZ42" s="36"/>
      <c r="ULA42" s="36"/>
      <c r="ULB42" s="36"/>
      <c r="ULC42" s="36"/>
      <c r="ULD42" s="36"/>
      <c r="ULE42" s="36"/>
      <c r="ULF42" s="36"/>
      <c r="ULG42" s="36"/>
      <c r="ULH42" s="36"/>
      <c r="ULI42" s="36"/>
      <c r="ULJ42" s="36"/>
      <c r="ULK42" s="36"/>
      <c r="ULL42" s="36"/>
      <c r="ULM42" s="36"/>
      <c r="ULN42" s="36"/>
      <c r="ULO42" s="36"/>
      <c r="ULP42" s="36"/>
      <c r="ULQ42" s="35"/>
      <c r="ULR42" s="35"/>
      <c r="ULS42" s="36"/>
      <c r="ULT42" s="36"/>
      <c r="ULU42" s="36"/>
      <c r="ULV42" s="36"/>
      <c r="ULW42" s="36"/>
      <c r="ULX42" s="36"/>
      <c r="ULY42" s="36"/>
      <c r="ULZ42" s="36"/>
      <c r="UMA42" s="36"/>
      <c r="UMB42" s="36"/>
      <c r="UMC42" s="36"/>
      <c r="UMD42" s="36"/>
      <c r="UME42" s="36"/>
      <c r="UMF42" s="36"/>
      <c r="UMG42" s="36"/>
      <c r="UMH42" s="36"/>
      <c r="UMI42" s="36"/>
      <c r="UMJ42" s="36"/>
      <c r="UMK42" s="36"/>
      <c r="UML42" s="36"/>
      <c r="UMM42" s="36"/>
      <c r="UMN42" s="36"/>
      <c r="UMO42" s="35"/>
      <c r="UMP42" s="35"/>
      <c r="UMQ42" s="36"/>
      <c r="UMR42" s="36"/>
      <c r="UMS42" s="36"/>
      <c r="UMT42" s="36"/>
      <c r="UMU42" s="36"/>
      <c r="UMV42" s="36"/>
      <c r="UMW42" s="36"/>
      <c r="UMX42" s="36"/>
      <c r="UMY42" s="36"/>
      <c r="UMZ42" s="36"/>
      <c r="UNA42" s="36"/>
      <c r="UNB42" s="36"/>
      <c r="UNC42" s="36"/>
      <c r="UND42" s="36"/>
      <c r="UNE42" s="36"/>
      <c r="UNF42" s="36"/>
      <c r="UNG42" s="36"/>
      <c r="UNH42" s="36"/>
      <c r="UNI42" s="36"/>
      <c r="UNJ42" s="36"/>
      <c r="UNK42" s="36"/>
      <c r="UNL42" s="36"/>
      <c r="UNM42" s="35"/>
      <c r="UNN42" s="35"/>
      <c r="UNO42" s="36"/>
      <c r="UNP42" s="36"/>
      <c r="UNQ42" s="36"/>
      <c r="UNR42" s="36"/>
      <c r="UNS42" s="36"/>
      <c r="UNT42" s="36"/>
      <c r="UNU42" s="36"/>
      <c r="UNV42" s="36"/>
      <c r="UNW42" s="36"/>
      <c r="UNX42" s="36"/>
      <c r="UNY42" s="36"/>
      <c r="UNZ42" s="36"/>
      <c r="UOA42" s="36"/>
      <c r="UOB42" s="36"/>
      <c r="UOC42" s="36"/>
      <c r="UOD42" s="36"/>
      <c r="UOE42" s="36"/>
      <c r="UOF42" s="36"/>
      <c r="UOG42" s="36"/>
      <c r="UOH42" s="36"/>
      <c r="UOI42" s="36"/>
      <c r="UOJ42" s="36"/>
      <c r="UOK42" s="35"/>
      <c r="UOL42" s="35"/>
      <c r="UOM42" s="36"/>
      <c r="UON42" s="36"/>
      <c r="UOO42" s="36"/>
      <c r="UOP42" s="36"/>
      <c r="UOQ42" s="36"/>
      <c r="UOR42" s="36"/>
      <c r="UOS42" s="36"/>
      <c r="UOT42" s="36"/>
      <c r="UOU42" s="36"/>
      <c r="UOV42" s="36"/>
      <c r="UOW42" s="36"/>
      <c r="UOX42" s="36"/>
      <c r="UOY42" s="36"/>
      <c r="UOZ42" s="36"/>
      <c r="UPA42" s="36"/>
      <c r="UPB42" s="36"/>
      <c r="UPC42" s="36"/>
      <c r="UPD42" s="36"/>
      <c r="UPE42" s="36"/>
      <c r="UPF42" s="36"/>
      <c r="UPG42" s="36"/>
      <c r="UPH42" s="36"/>
      <c r="UPI42" s="35"/>
      <c r="UPJ42" s="35"/>
      <c r="UPK42" s="36"/>
      <c r="UPL42" s="36"/>
      <c r="UPM42" s="36"/>
      <c r="UPN42" s="36"/>
      <c r="UPO42" s="36"/>
      <c r="UPP42" s="36"/>
      <c r="UPQ42" s="36"/>
      <c r="UPR42" s="36"/>
      <c r="UPS42" s="36"/>
      <c r="UPT42" s="36"/>
      <c r="UPU42" s="36"/>
      <c r="UPV42" s="36"/>
      <c r="UPW42" s="36"/>
      <c r="UPX42" s="36"/>
      <c r="UPY42" s="36"/>
      <c r="UPZ42" s="36"/>
      <c r="UQA42" s="36"/>
      <c r="UQB42" s="36"/>
      <c r="UQC42" s="36"/>
      <c r="UQD42" s="36"/>
      <c r="UQE42" s="36"/>
      <c r="UQF42" s="36"/>
      <c r="UQG42" s="35"/>
      <c r="UQH42" s="35"/>
      <c r="UQI42" s="36"/>
      <c r="UQJ42" s="36"/>
      <c r="UQK42" s="36"/>
      <c r="UQL42" s="36"/>
      <c r="UQM42" s="36"/>
      <c r="UQN42" s="36"/>
      <c r="UQO42" s="36"/>
      <c r="UQP42" s="36"/>
      <c r="UQQ42" s="36"/>
      <c r="UQR42" s="36"/>
      <c r="UQS42" s="36"/>
      <c r="UQT42" s="36"/>
      <c r="UQU42" s="36"/>
      <c r="UQV42" s="36"/>
      <c r="UQW42" s="36"/>
      <c r="UQX42" s="36"/>
      <c r="UQY42" s="36"/>
      <c r="UQZ42" s="36"/>
      <c r="URA42" s="36"/>
      <c r="URB42" s="36"/>
      <c r="URC42" s="36"/>
      <c r="URD42" s="36"/>
      <c r="URE42" s="35"/>
      <c r="URF42" s="35"/>
      <c r="URG42" s="36"/>
      <c r="URH42" s="36"/>
      <c r="URI42" s="36"/>
      <c r="URJ42" s="36"/>
      <c r="URK42" s="36"/>
      <c r="URL42" s="36"/>
      <c r="URM42" s="36"/>
      <c r="URN42" s="36"/>
      <c r="URO42" s="36"/>
      <c r="URP42" s="36"/>
      <c r="URQ42" s="36"/>
      <c r="URR42" s="36"/>
      <c r="URS42" s="36"/>
      <c r="URT42" s="36"/>
      <c r="URU42" s="36"/>
      <c r="URV42" s="36"/>
      <c r="URW42" s="36"/>
      <c r="URX42" s="36"/>
      <c r="URY42" s="36"/>
      <c r="URZ42" s="36"/>
      <c r="USA42" s="36"/>
      <c r="USB42" s="36"/>
      <c r="USC42" s="35"/>
      <c r="USD42" s="35"/>
      <c r="USE42" s="36"/>
      <c r="USF42" s="36"/>
      <c r="USG42" s="36"/>
      <c r="USH42" s="36"/>
      <c r="USI42" s="36"/>
      <c r="USJ42" s="36"/>
      <c r="USK42" s="36"/>
      <c r="USL42" s="36"/>
      <c r="USM42" s="36"/>
      <c r="USN42" s="36"/>
      <c r="USO42" s="36"/>
      <c r="USP42" s="36"/>
      <c r="USQ42" s="36"/>
      <c r="USR42" s="36"/>
      <c r="USS42" s="36"/>
      <c r="UST42" s="36"/>
      <c r="USU42" s="36"/>
      <c r="USV42" s="36"/>
      <c r="USW42" s="36"/>
      <c r="USX42" s="36"/>
      <c r="USY42" s="36"/>
      <c r="USZ42" s="36"/>
      <c r="UTA42" s="35"/>
      <c r="UTB42" s="35"/>
      <c r="UTC42" s="36"/>
      <c r="UTD42" s="36"/>
      <c r="UTE42" s="36"/>
      <c r="UTF42" s="36"/>
      <c r="UTG42" s="36"/>
      <c r="UTH42" s="36"/>
      <c r="UTI42" s="36"/>
      <c r="UTJ42" s="36"/>
      <c r="UTK42" s="36"/>
      <c r="UTL42" s="36"/>
      <c r="UTM42" s="36"/>
      <c r="UTN42" s="36"/>
      <c r="UTO42" s="36"/>
      <c r="UTP42" s="36"/>
      <c r="UTQ42" s="36"/>
      <c r="UTR42" s="36"/>
      <c r="UTS42" s="36"/>
      <c r="UTT42" s="36"/>
      <c r="UTU42" s="36"/>
      <c r="UTV42" s="36"/>
      <c r="UTW42" s="36"/>
      <c r="UTX42" s="36"/>
      <c r="UTY42" s="35"/>
      <c r="UTZ42" s="35"/>
      <c r="UUA42" s="36"/>
      <c r="UUB42" s="36"/>
      <c r="UUC42" s="36"/>
      <c r="UUD42" s="36"/>
      <c r="UUE42" s="36"/>
      <c r="UUF42" s="36"/>
      <c r="UUG42" s="36"/>
      <c r="UUH42" s="36"/>
      <c r="UUI42" s="36"/>
      <c r="UUJ42" s="36"/>
      <c r="UUK42" s="36"/>
      <c r="UUL42" s="36"/>
      <c r="UUM42" s="36"/>
      <c r="UUN42" s="36"/>
      <c r="UUO42" s="36"/>
      <c r="UUP42" s="36"/>
      <c r="UUQ42" s="36"/>
      <c r="UUR42" s="36"/>
      <c r="UUS42" s="36"/>
      <c r="UUT42" s="36"/>
      <c r="UUU42" s="36"/>
      <c r="UUV42" s="36"/>
      <c r="UUW42" s="35"/>
      <c r="UUX42" s="35"/>
      <c r="UUY42" s="36"/>
      <c r="UUZ42" s="36"/>
      <c r="UVA42" s="36"/>
      <c r="UVB42" s="36"/>
      <c r="UVC42" s="36"/>
      <c r="UVD42" s="36"/>
      <c r="UVE42" s="36"/>
      <c r="UVF42" s="36"/>
      <c r="UVG42" s="36"/>
      <c r="UVH42" s="36"/>
      <c r="UVI42" s="36"/>
      <c r="UVJ42" s="36"/>
      <c r="UVK42" s="36"/>
      <c r="UVL42" s="36"/>
      <c r="UVM42" s="36"/>
      <c r="UVN42" s="36"/>
      <c r="UVO42" s="36"/>
      <c r="UVP42" s="36"/>
      <c r="UVQ42" s="36"/>
      <c r="UVR42" s="36"/>
      <c r="UVS42" s="36"/>
      <c r="UVT42" s="36"/>
      <c r="UVU42" s="35"/>
      <c r="UVV42" s="35"/>
      <c r="UVW42" s="36"/>
      <c r="UVX42" s="36"/>
      <c r="UVY42" s="36"/>
      <c r="UVZ42" s="36"/>
      <c r="UWA42" s="36"/>
      <c r="UWB42" s="36"/>
      <c r="UWC42" s="36"/>
      <c r="UWD42" s="36"/>
      <c r="UWE42" s="36"/>
      <c r="UWF42" s="36"/>
      <c r="UWG42" s="36"/>
      <c r="UWH42" s="36"/>
      <c r="UWI42" s="36"/>
      <c r="UWJ42" s="36"/>
      <c r="UWK42" s="36"/>
      <c r="UWL42" s="36"/>
      <c r="UWM42" s="36"/>
      <c r="UWN42" s="36"/>
      <c r="UWO42" s="36"/>
      <c r="UWP42" s="36"/>
      <c r="UWQ42" s="36"/>
      <c r="UWR42" s="36"/>
      <c r="UWS42" s="35"/>
      <c r="UWT42" s="35"/>
      <c r="UWU42" s="36"/>
      <c r="UWV42" s="36"/>
      <c r="UWW42" s="36"/>
      <c r="UWX42" s="36"/>
      <c r="UWY42" s="36"/>
      <c r="UWZ42" s="36"/>
      <c r="UXA42" s="36"/>
      <c r="UXB42" s="36"/>
      <c r="UXC42" s="36"/>
      <c r="UXD42" s="36"/>
      <c r="UXE42" s="36"/>
      <c r="UXF42" s="36"/>
      <c r="UXG42" s="36"/>
      <c r="UXH42" s="36"/>
      <c r="UXI42" s="36"/>
      <c r="UXJ42" s="36"/>
      <c r="UXK42" s="36"/>
      <c r="UXL42" s="36"/>
      <c r="UXM42" s="36"/>
      <c r="UXN42" s="36"/>
      <c r="UXO42" s="36"/>
      <c r="UXP42" s="36"/>
      <c r="UXQ42" s="35"/>
      <c r="UXR42" s="35"/>
      <c r="UXS42" s="36"/>
      <c r="UXT42" s="36"/>
      <c r="UXU42" s="36"/>
      <c r="UXV42" s="36"/>
      <c r="UXW42" s="36"/>
      <c r="UXX42" s="36"/>
      <c r="UXY42" s="36"/>
      <c r="UXZ42" s="36"/>
      <c r="UYA42" s="36"/>
      <c r="UYB42" s="36"/>
      <c r="UYC42" s="36"/>
      <c r="UYD42" s="36"/>
      <c r="UYE42" s="36"/>
      <c r="UYF42" s="36"/>
      <c r="UYG42" s="36"/>
      <c r="UYH42" s="36"/>
      <c r="UYI42" s="36"/>
      <c r="UYJ42" s="36"/>
      <c r="UYK42" s="36"/>
      <c r="UYL42" s="36"/>
      <c r="UYM42" s="36"/>
      <c r="UYN42" s="36"/>
      <c r="UYO42" s="35"/>
      <c r="UYP42" s="35"/>
      <c r="UYQ42" s="36"/>
      <c r="UYR42" s="36"/>
      <c r="UYS42" s="36"/>
      <c r="UYT42" s="36"/>
      <c r="UYU42" s="36"/>
      <c r="UYV42" s="36"/>
      <c r="UYW42" s="36"/>
      <c r="UYX42" s="36"/>
      <c r="UYY42" s="36"/>
      <c r="UYZ42" s="36"/>
      <c r="UZA42" s="36"/>
      <c r="UZB42" s="36"/>
      <c r="UZC42" s="36"/>
      <c r="UZD42" s="36"/>
      <c r="UZE42" s="36"/>
      <c r="UZF42" s="36"/>
      <c r="UZG42" s="36"/>
      <c r="UZH42" s="36"/>
      <c r="UZI42" s="36"/>
      <c r="UZJ42" s="36"/>
      <c r="UZK42" s="36"/>
      <c r="UZL42" s="36"/>
      <c r="UZM42" s="35"/>
      <c r="UZN42" s="35"/>
      <c r="UZO42" s="36"/>
      <c r="UZP42" s="36"/>
      <c r="UZQ42" s="36"/>
      <c r="UZR42" s="36"/>
      <c r="UZS42" s="36"/>
      <c r="UZT42" s="36"/>
      <c r="UZU42" s="36"/>
      <c r="UZV42" s="36"/>
      <c r="UZW42" s="36"/>
      <c r="UZX42" s="36"/>
      <c r="UZY42" s="36"/>
      <c r="UZZ42" s="36"/>
      <c r="VAA42" s="36"/>
      <c r="VAB42" s="36"/>
      <c r="VAC42" s="36"/>
      <c r="VAD42" s="36"/>
      <c r="VAE42" s="36"/>
      <c r="VAF42" s="36"/>
      <c r="VAG42" s="36"/>
      <c r="VAH42" s="36"/>
      <c r="VAI42" s="36"/>
      <c r="VAJ42" s="36"/>
      <c r="VAK42" s="35"/>
      <c r="VAL42" s="35"/>
      <c r="VAM42" s="36"/>
      <c r="VAN42" s="36"/>
      <c r="VAO42" s="36"/>
      <c r="VAP42" s="36"/>
      <c r="VAQ42" s="36"/>
      <c r="VAR42" s="36"/>
      <c r="VAS42" s="36"/>
      <c r="VAT42" s="36"/>
      <c r="VAU42" s="36"/>
      <c r="VAV42" s="36"/>
      <c r="VAW42" s="36"/>
      <c r="VAX42" s="36"/>
      <c r="VAY42" s="36"/>
      <c r="VAZ42" s="36"/>
      <c r="VBA42" s="36"/>
      <c r="VBB42" s="36"/>
      <c r="VBC42" s="36"/>
      <c r="VBD42" s="36"/>
      <c r="VBE42" s="36"/>
      <c r="VBF42" s="36"/>
      <c r="VBG42" s="36"/>
      <c r="VBH42" s="36"/>
      <c r="VBI42" s="35"/>
      <c r="VBJ42" s="35"/>
      <c r="VBK42" s="36"/>
      <c r="VBL42" s="36"/>
      <c r="VBM42" s="36"/>
      <c r="VBN42" s="36"/>
      <c r="VBO42" s="36"/>
      <c r="VBP42" s="36"/>
      <c r="VBQ42" s="36"/>
      <c r="VBR42" s="36"/>
      <c r="VBS42" s="36"/>
      <c r="VBT42" s="36"/>
      <c r="VBU42" s="36"/>
      <c r="VBV42" s="36"/>
      <c r="VBW42" s="36"/>
      <c r="VBX42" s="36"/>
      <c r="VBY42" s="36"/>
      <c r="VBZ42" s="36"/>
      <c r="VCA42" s="36"/>
      <c r="VCB42" s="36"/>
      <c r="VCC42" s="36"/>
      <c r="VCD42" s="36"/>
      <c r="VCE42" s="36"/>
      <c r="VCF42" s="36"/>
      <c r="VCG42" s="35"/>
      <c r="VCH42" s="35"/>
      <c r="VCI42" s="36"/>
      <c r="VCJ42" s="36"/>
      <c r="VCK42" s="36"/>
      <c r="VCL42" s="36"/>
      <c r="VCM42" s="36"/>
      <c r="VCN42" s="36"/>
      <c r="VCO42" s="36"/>
      <c r="VCP42" s="36"/>
      <c r="VCQ42" s="36"/>
      <c r="VCR42" s="36"/>
      <c r="VCS42" s="36"/>
      <c r="VCT42" s="36"/>
      <c r="VCU42" s="36"/>
      <c r="VCV42" s="36"/>
      <c r="VCW42" s="36"/>
      <c r="VCX42" s="36"/>
      <c r="VCY42" s="36"/>
      <c r="VCZ42" s="36"/>
      <c r="VDA42" s="36"/>
      <c r="VDB42" s="36"/>
      <c r="VDC42" s="36"/>
      <c r="VDD42" s="36"/>
      <c r="VDE42" s="35"/>
      <c r="VDF42" s="35"/>
      <c r="VDG42" s="36"/>
      <c r="VDH42" s="36"/>
      <c r="VDI42" s="36"/>
      <c r="VDJ42" s="36"/>
      <c r="VDK42" s="36"/>
      <c r="VDL42" s="36"/>
      <c r="VDM42" s="36"/>
      <c r="VDN42" s="36"/>
      <c r="VDO42" s="36"/>
      <c r="VDP42" s="36"/>
      <c r="VDQ42" s="36"/>
      <c r="VDR42" s="36"/>
      <c r="VDS42" s="36"/>
      <c r="VDT42" s="36"/>
      <c r="VDU42" s="36"/>
      <c r="VDV42" s="36"/>
      <c r="VDW42" s="36"/>
      <c r="VDX42" s="36"/>
      <c r="VDY42" s="36"/>
      <c r="VDZ42" s="36"/>
      <c r="VEA42" s="36"/>
      <c r="VEB42" s="36"/>
      <c r="VEC42" s="35"/>
      <c r="VED42" s="35"/>
      <c r="VEE42" s="36"/>
      <c r="VEF42" s="36"/>
      <c r="VEG42" s="36"/>
      <c r="VEH42" s="36"/>
      <c r="VEI42" s="36"/>
      <c r="VEJ42" s="36"/>
      <c r="VEK42" s="36"/>
      <c r="VEL42" s="36"/>
      <c r="VEM42" s="36"/>
      <c r="VEN42" s="36"/>
      <c r="VEO42" s="36"/>
      <c r="VEP42" s="36"/>
      <c r="VEQ42" s="36"/>
      <c r="VER42" s="36"/>
      <c r="VES42" s="36"/>
      <c r="VET42" s="36"/>
      <c r="VEU42" s="36"/>
      <c r="VEV42" s="36"/>
      <c r="VEW42" s="36"/>
      <c r="VEX42" s="36"/>
      <c r="VEY42" s="36"/>
      <c r="VEZ42" s="36"/>
      <c r="VFA42" s="35"/>
      <c r="VFB42" s="35"/>
      <c r="VFC42" s="36"/>
      <c r="VFD42" s="36"/>
      <c r="VFE42" s="36"/>
      <c r="VFF42" s="36"/>
      <c r="VFG42" s="36"/>
      <c r="VFH42" s="36"/>
      <c r="VFI42" s="36"/>
      <c r="VFJ42" s="36"/>
      <c r="VFK42" s="36"/>
      <c r="VFL42" s="36"/>
      <c r="VFM42" s="36"/>
      <c r="VFN42" s="36"/>
      <c r="VFO42" s="36"/>
      <c r="VFP42" s="36"/>
      <c r="VFQ42" s="36"/>
      <c r="VFR42" s="36"/>
      <c r="VFS42" s="36"/>
      <c r="VFT42" s="36"/>
      <c r="VFU42" s="36"/>
      <c r="VFV42" s="36"/>
      <c r="VFW42" s="36"/>
      <c r="VFX42" s="36"/>
      <c r="VFY42" s="35"/>
      <c r="VFZ42" s="35"/>
      <c r="VGA42" s="36"/>
      <c r="VGB42" s="36"/>
      <c r="VGC42" s="36"/>
      <c r="VGD42" s="36"/>
      <c r="VGE42" s="36"/>
      <c r="VGF42" s="36"/>
      <c r="VGG42" s="36"/>
      <c r="VGH42" s="36"/>
      <c r="VGI42" s="36"/>
      <c r="VGJ42" s="36"/>
      <c r="VGK42" s="36"/>
      <c r="VGL42" s="36"/>
      <c r="VGM42" s="36"/>
      <c r="VGN42" s="36"/>
      <c r="VGO42" s="36"/>
      <c r="VGP42" s="36"/>
      <c r="VGQ42" s="36"/>
      <c r="VGR42" s="36"/>
      <c r="VGS42" s="36"/>
      <c r="VGT42" s="36"/>
      <c r="VGU42" s="36"/>
      <c r="VGV42" s="36"/>
      <c r="VGW42" s="35"/>
      <c r="VGX42" s="35"/>
      <c r="VGY42" s="36"/>
      <c r="VGZ42" s="36"/>
      <c r="VHA42" s="36"/>
      <c r="VHB42" s="36"/>
      <c r="VHC42" s="36"/>
      <c r="VHD42" s="36"/>
      <c r="VHE42" s="36"/>
      <c r="VHF42" s="36"/>
      <c r="VHG42" s="36"/>
      <c r="VHH42" s="36"/>
      <c r="VHI42" s="36"/>
      <c r="VHJ42" s="36"/>
      <c r="VHK42" s="36"/>
      <c r="VHL42" s="36"/>
      <c r="VHM42" s="36"/>
      <c r="VHN42" s="36"/>
      <c r="VHO42" s="36"/>
      <c r="VHP42" s="36"/>
      <c r="VHQ42" s="36"/>
      <c r="VHR42" s="36"/>
      <c r="VHS42" s="36"/>
      <c r="VHT42" s="36"/>
      <c r="VHU42" s="35"/>
      <c r="VHV42" s="35"/>
      <c r="VHW42" s="36"/>
      <c r="VHX42" s="36"/>
      <c r="VHY42" s="36"/>
      <c r="VHZ42" s="36"/>
      <c r="VIA42" s="36"/>
      <c r="VIB42" s="36"/>
      <c r="VIC42" s="36"/>
      <c r="VID42" s="36"/>
      <c r="VIE42" s="36"/>
      <c r="VIF42" s="36"/>
      <c r="VIG42" s="36"/>
      <c r="VIH42" s="36"/>
      <c r="VII42" s="36"/>
      <c r="VIJ42" s="36"/>
      <c r="VIK42" s="36"/>
      <c r="VIL42" s="36"/>
      <c r="VIM42" s="36"/>
      <c r="VIN42" s="36"/>
      <c r="VIO42" s="36"/>
      <c r="VIP42" s="36"/>
      <c r="VIQ42" s="36"/>
      <c r="VIR42" s="36"/>
      <c r="VIS42" s="35"/>
      <c r="VIT42" s="35"/>
      <c r="VIU42" s="36"/>
      <c r="VIV42" s="36"/>
      <c r="VIW42" s="36"/>
      <c r="VIX42" s="36"/>
      <c r="VIY42" s="36"/>
      <c r="VIZ42" s="36"/>
      <c r="VJA42" s="36"/>
      <c r="VJB42" s="36"/>
      <c r="VJC42" s="36"/>
      <c r="VJD42" s="36"/>
      <c r="VJE42" s="36"/>
      <c r="VJF42" s="36"/>
      <c r="VJG42" s="36"/>
      <c r="VJH42" s="36"/>
      <c r="VJI42" s="36"/>
      <c r="VJJ42" s="36"/>
      <c r="VJK42" s="36"/>
      <c r="VJL42" s="36"/>
      <c r="VJM42" s="36"/>
      <c r="VJN42" s="36"/>
      <c r="VJO42" s="36"/>
      <c r="VJP42" s="36"/>
      <c r="VJQ42" s="35"/>
      <c r="VJR42" s="35"/>
      <c r="VJS42" s="36"/>
      <c r="VJT42" s="36"/>
      <c r="VJU42" s="36"/>
      <c r="VJV42" s="36"/>
      <c r="VJW42" s="36"/>
      <c r="VJX42" s="36"/>
      <c r="VJY42" s="36"/>
      <c r="VJZ42" s="36"/>
      <c r="VKA42" s="36"/>
      <c r="VKB42" s="36"/>
      <c r="VKC42" s="36"/>
      <c r="VKD42" s="36"/>
      <c r="VKE42" s="36"/>
      <c r="VKF42" s="36"/>
      <c r="VKG42" s="36"/>
      <c r="VKH42" s="36"/>
      <c r="VKI42" s="36"/>
      <c r="VKJ42" s="36"/>
      <c r="VKK42" s="36"/>
      <c r="VKL42" s="36"/>
      <c r="VKM42" s="36"/>
      <c r="VKN42" s="36"/>
      <c r="VKO42" s="35"/>
      <c r="VKP42" s="35"/>
      <c r="VKQ42" s="36"/>
      <c r="VKR42" s="36"/>
      <c r="VKS42" s="36"/>
      <c r="VKT42" s="36"/>
      <c r="VKU42" s="36"/>
      <c r="VKV42" s="36"/>
      <c r="VKW42" s="36"/>
      <c r="VKX42" s="36"/>
      <c r="VKY42" s="36"/>
      <c r="VKZ42" s="36"/>
      <c r="VLA42" s="36"/>
      <c r="VLB42" s="36"/>
      <c r="VLC42" s="36"/>
      <c r="VLD42" s="36"/>
      <c r="VLE42" s="36"/>
      <c r="VLF42" s="36"/>
      <c r="VLG42" s="36"/>
      <c r="VLH42" s="36"/>
      <c r="VLI42" s="36"/>
      <c r="VLJ42" s="36"/>
      <c r="VLK42" s="36"/>
      <c r="VLL42" s="36"/>
      <c r="VLM42" s="35"/>
      <c r="VLN42" s="35"/>
      <c r="VLO42" s="36"/>
      <c r="VLP42" s="36"/>
      <c r="VLQ42" s="36"/>
      <c r="VLR42" s="36"/>
      <c r="VLS42" s="36"/>
      <c r="VLT42" s="36"/>
      <c r="VLU42" s="36"/>
      <c r="VLV42" s="36"/>
      <c r="VLW42" s="36"/>
      <c r="VLX42" s="36"/>
      <c r="VLY42" s="36"/>
      <c r="VLZ42" s="36"/>
      <c r="VMA42" s="36"/>
      <c r="VMB42" s="36"/>
      <c r="VMC42" s="36"/>
      <c r="VMD42" s="36"/>
      <c r="VME42" s="36"/>
      <c r="VMF42" s="36"/>
      <c r="VMG42" s="36"/>
      <c r="VMH42" s="36"/>
      <c r="VMI42" s="36"/>
      <c r="VMJ42" s="36"/>
      <c r="VMK42" s="35"/>
      <c r="VML42" s="35"/>
      <c r="VMM42" s="36"/>
      <c r="VMN42" s="36"/>
      <c r="VMO42" s="36"/>
      <c r="VMP42" s="36"/>
      <c r="VMQ42" s="36"/>
      <c r="VMR42" s="36"/>
      <c r="VMS42" s="36"/>
      <c r="VMT42" s="36"/>
      <c r="VMU42" s="36"/>
      <c r="VMV42" s="36"/>
      <c r="VMW42" s="36"/>
      <c r="VMX42" s="36"/>
      <c r="VMY42" s="36"/>
      <c r="VMZ42" s="36"/>
      <c r="VNA42" s="36"/>
      <c r="VNB42" s="36"/>
      <c r="VNC42" s="36"/>
      <c r="VND42" s="36"/>
      <c r="VNE42" s="36"/>
      <c r="VNF42" s="36"/>
      <c r="VNG42" s="36"/>
      <c r="VNH42" s="36"/>
      <c r="VNI42" s="35"/>
      <c r="VNJ42" s="35"/>
      <c r="VNK42" s="36"/>
      <c r="VNL42" s="36"/>
      <c r="VNM42" s="36"/>
      <c r="VNN42" s="36"/>
      <c r="VNO42" s="36"/>
      <c r="VNP42" s="36"/>
      <c r="VNQ42" s="36"/>
      <c r="VNR42" s="36"/>
      <c r="VNS42" s="36"/>
      <c r="VNT42" s="36"/>
      <c r="VNU42" s="36"/>
      <c r="VNV42" s="36"/>
      <c r="VNW42" s="36"/>
      <c r="VNX42" s="36"/>
      <c r="VNY42" s="36"/>
      <c r="VNZ42" s="36"/>
      <c r="VOA42" s="36"/>
      <c r="VOB42" s="36"/>
      <c r="VOC42" s="36"/>
      <c r="VOD42" s="36"/>
      <c r="VOE42" s="36"/>
      <c r="VOF42" s="36"/>
      <c r="VOG42" s="35"/>
      <c r="VOH42" s="35"/>
      <c r="VOI42" s="36"/>
      <c r="VOJ42" s="36"/>
      <c r="VOK42" s="36"/>
      <c r="VOL42" s="36"/>
      <c r="VOM42" s="36"/>
      <c r="VON42" s="36"/>
      <c r="VOO42" s="36"/>
      <c r="VOP42" s="36"/>
      <c r="VOQ42" s="36"/>
      <c r="VOR42" s="36"/>
      <c r="VOS42" s="36"/>
      <c r="VOT42" s="36"/>
      <c r="VOU42" s="36"/>
      <c r="VOV42" s="36"/>
      <c r="VOW42" s="36"/>
      <c r="VOX42" s="36"/>
      <c r="VOY42" s="36"/>
      <c r="VOZ42" s="36"/>
      <c r="VPA42" s="36"/>
      <c r="VPB42" s="36"/>
      <c r="VPC42" s="36"/>
      <c r="VPD42" s="36"/>
      <c r="VPE42" s="35"/>
      <c r="VPF42" s="35"/>
      <c r="VPG42" s="36"/>
      <c r="VPH42" s="36"/>
      <c r="VPI42" s="36"/>
      <c r="VPJ42" s="36"/>
      <c r="VPK42" s="36"/>
      <c r="VPL42" s="36"/>
      <c r="VPM42" s="36"/>
      <c r="VPN42" s="36"/>
      <c r="VPO42" s="36"/>
      <c r="VPP42" s="36"/>
      <c r="VPQ42" s="36"/>
      <c r="VPR42" s="36"/>
      <c r="VPS42" s="36"/>
      <c r="VPT42" s="36"/>
      <c r="VPU42" s="36"/>
      <c r="VPV42" s="36"/>
      <c r="VPW42" s="36"/>
      <c r="VPX42" s="36"/>
      <c r="VPY42" s="36"/>
      <c r="VPZ42" s="36"/>
      <c r="VQA42" s="36"/>
      <c r="VQB42" s="36"/>
      <c r="VQC42" s="35"/>
      <c r="VQD42" s="35"/>
      <c r="VQE42" s="36"/>
      <c r="VQF42" s="36"/>
      <c r="VQG42" s="36"/>
      <c r="VQH42" s="36"/>
      <c r="VQI42" s="36"/>
      <c r="VQJ42" s="36"/>
      <c r="VQK42" s="36"/>
      <c r="VQL42" s="36"/>
      <c r="VQM42" s="36"/>
      <c r="VQN42" s="36"/>
      <c r="VQO42" s="36"/>
      <c r="VQP42" s="36"/>
      <c r="VQQ42" s="36"/>
      <c r="VQR42" s="36"/>
      <c r="VQS42" s="36"/>
      <c r="VQT42" s="36"/>
      <c r="VQU42" s="36"/>
      <c r="VQV42" s="36"/>
      <c r="VQW42" s="36"/>
      <c r="VQX42" s="36"/>
      <c r="VQY42" s="36"/>
      <c r="VQZ42" s="36"/>
      <c r="VRA42" s="35"/>
      <c r="VRB42" s="35"/>
      <c r="VRC42" s="36"/>
      <c r="VRD42" s="36"/>
      <c r="VRE42" s="36"/>
      <c r="VRF42" s="36"/>
      <c r="VRG42" s="36"/>
      <c r="VRH42" s="36"/>
      <c r="VRI42" s="36"/>
      <c r="VRJ42" s="36"/>
      <c r="VRK42" s="36"/>
      <c r="VRL42" s="36"/>
      <c r="VRM42" s="36"/>
      <c r="VRN42" s="36"/>
      <c r="VRO42" s="36"/>
      <c r="VRP42" s="36"/>
      <c r="VRQ42" s="36"/>
      <c r="VRR42" s="36"/>
      <c r="VRS42" s="36"/>
      <c r="VRT42" s="36"/>
      <c r="VRU42" s="36"/>
      <c r="VRV42" s="36"/>
      <c r="VRW42" s="36"/>
      <c r="VRX42" s="36"/>
      <c r="VRY42" s="35"/>
      <c r="VRZ42" s="35"/>
      <c r="VSA42" s="36"/>
      <c r="VSB42" s="36"/>
      <c r="VSC42" s="36"/>
      <c r="VSD42" s="36"/>
      <c r="VSE42" s="36"/>
      <c r="VSF42" s="36"/>
      <c r="VSG42" s="36"/>
      <c r="VSH42" s="36"/>
      <c r="VSI42" s="36"/>
      <c r="VSJ42" s="36"/>
      <c r="VSK42" s="36"/>
      <c r="VSL42" s="36"/>
      <c r="VSM42" s="36"/>
      <c r="VSN42" s="36"/>
      <c r="VSO42" s="36"/>
      <c r="VSP42" s="36"/>
      <c r="VSQ42" s="36"/>
      <c r="VSR42" s="36"/>
      <c r="VSS42" s="36"/>
      <c r="VST42" s="36"/>
      <c r="VSU42" s="36"/>
      <c r="VSV42" s="36"/>
      <c r="VSW42" s="35"/>
      <c r="VSX42" s="35"/>
      <c r="VSY42" s="36"/>
      <c r="VSZ42" s="36"/>
      <c r="VTA42" s="36"/>
      <c r="VTB42" s="36"/>
      <c r="VTC42" s="36"/>
      <c r="VTD42" s="36"/>
      <c r="VTE42" s="36"/>
      <c r="VTF42" s="36"/>
      <c r="VTG42" s="36"/>
      <c r="VTH42" s="36"/>
      <c r="VTI42" s="36"/>
      <c r="VTJ42" s="36"/>
      <c r="VTK42" s="36"/>
      <c r="VTL42" s="36"/>
      <c r="VTM42" s="36"/>
      <c r="VTN42" s="36"/>
      <c r="VTO42" s="36"/>
      <c r="VTP42" s="36"/>
      <c r="VTQ42" s="36"/>
      <c r="VTR42" s="36"/>
      <c r="VTS42" s="36"/>
      <c r="VTT42" s="36"/>
      <c r="VTU42" s="35"/>
      <c r="VTV42" s="35"/>
      <c r="VTW42" s="36"/>
      <c r="VTX42" s="36"/>
      <c r="VTY42" s="36"/>
      <c r="VTZ42" s="36"/>
      <c r="VUA42" s="36"/>
      <c r="VUB42" s="36"/>
      <c r="VUC42" s="36"/>
      <c r="VUD42" s="36"/>
      <c r="VUE42" s="36"/>
      <c r="VUF42" s="36"/>
      <c r="VUG42" s="36"/>
      <c r="VUH42" s="36"/>
      <c r="VUI42" s="36"/>
      <c r="VUJ42" s="36"/>
      <c r="VUK42" s="36"/>
      <c r="VUL42" s="36"/>
      <c r="VUM42" s="36"/>
      <c r="VUN42" s="36"/>
      <c r="VUO42" s="36"/>
      <c r="VUP42" s="36"/>
      <c r="VUQ42" s="36"/>
      <c r="VUR42" s="36"/>
      <c r="VUS42" s="35"/>
      <c r="VUT42" s="35"/>
      <c r="VUU42" s="36"/>
      <c r="VUV42" s="36"/>
      <c r="VUW42" s="36"/>
      <c r="VUX42" s="36"/>
      <c r="VUY42" s="36"/>
      <c r="VUZ42" s="36"/>
      <c r="VVA42" s="36"/>
      <c r="VVB42" s="36"/>
      <c r="VVC42" s="36"/>
      <c r="VVD42" s="36"/>
      <c r="VVE42" s="36"/>
      <c r="VVF42" s="36"/>
      <c r="VVG42" s="36"/>
      <c r="VVH42" s="36"/>
      <c r="VVI42" s="36"/>
      <c r="VVJ42" s="36"/>
      <c r="VVK42" s="36"/>
      <c r="VVL42" s="36"/>
      <c r="VVM42" s="36"/>
      <c r="VVN42" s="36"/>
      <c r="VVO42" s="36"/>
      <c r="VVP42" s="36"/>
      <c r="VVQ42" s="35"/>
      <c r="VVR42" s="35"/>
      <c r="VVS42" s="36"/>
      <c r="VVT42" s="36"/>
      <c r="VVU42" s="36"/>
      <c r="VVV42" s="36"/>
      <c r="VVW42" s="36"/>
      <c r="VVX42" s="36"/>
      <c r="VVY42" s="36"/>
      <c r="VVZ42" s="36"/>
      <c r="VWA42" s="36"/>
      <c r="VWB42" s="36"/>
      <c r="VWC42" s="36"/>
      <c r="VWD42" s="36"/>
      <c r="VWE42" s="36"/>
      <c r="VWF42" s="36"/>
      <c r="VWG42" s="36"/>
      <c r="VWH42" s="36"/>
      <c r="VWI42" s="36"/>
      <c r="VWJ42" s="36"/>
      <c r="VWK42" s="36"/>
      <c r="VWL42" s="36"/>
      <c r="VWM42" s="36"/>
      <c r="VWN42" s="36"/>
      <c r="VWO42" s="35"/>
      <c r="VWP42" s="35"/>
      <c r="VWQ42" s="36"/>
      <c r="VWR42" s="36"/>
      <c r="VWS42" s="36"/>
      <c r="VWT42" s="36"/>
      <c r="VWU42" s="36"/>
      <c r="VWV42" s="36"/>
      <c r="VWW42" s="36"/>
      <c r="VWX42" s="36"/>
      <c r="VWY42" s="36"/>
      <c r="VWZ42" s="36"/>
      <c r="VXA42" s="36"/>
      <c r="VXB42" s="36"/>
      <c r="VXC42" s="36"/>
      <c r="VXD42" s="36"/>
      <c r="VXE42" s="36"/>
      <c r="VXF42" s="36"/>
      <c r="VXG42" s="36"/>
      <c r="VXH42" s="36"/>
      <c r="VXI42" s="36"/>
      <c r="VXJ42" s="36"/>
      <c r="VXK42" s="36"/>
      <c r="VXL42" s="36"/>
      <c r="VXM42" s="35"/>
      <c r="VXN42" s="35"/>
      <c r="VXO42" s="36"/>
      <c r="VXP42" s="36"/>
      <c r="VXQ42" s="36"/>
      <c r="VXR42" s="36"/>
      <c r="VXS42" s="36"/>
      <c r="VXT42" s="36"/>
      <c r="VXU42" s="36"/>
      <c r="VXV42" s="36"/>
      <c r="VXW42" s="36"/>
      <c r="VXX42" s="36"/>
      <c r="VXY42" s="36"/>
      <c r="VXZ42" s="36"/>
      <c r="VYA42" s="36"/>
      <c r="VYB42" s="36"/>
      <c r="VYC42" s="36"/>
      <c r="VYD42" s="36"/>
      <c r="VYE42" s="36"/>
      <c r="VYF42" s="36"/>
      <c r="VYG42" s="36"/>
      <c r="VYH42" s="36"/>
      <c r="VYI42" s="36"/>
      <c r="VYJ42" s="36"/>
      <c r="VYK42" s="35"/>
      <c r="VYL42" s="35"/>
      <c r="VYM42" s="36"/>
      <c r="VYN42" s="36"/>
      <c r="VYO42" s="36"/>
      <c r="VYP42" s="36"/>
      <c r="VYQ42" s="36"/>
      <c r="VYR42" s="36"/>
      <c r="VYS42" s="36"/>
      <c r="VYT42" s="36"/>
      <c r="VYU42" s="36"/>
      <c r="VYV42" s="36"/>
      <c r="VYW42" s="36"/>
      <c r="VYX42" s="36"/>
      <c r="VYY42" s="36"/>
      <c r="VYZ42" s="36"/>
      <c r="VZA42" s="36"/>
      <c r="VZB42" s="36"/>
      <c r="VZC42" s="36"/>
      <c r="VZD42" s="36"/>
      <c r="VZE42" s="36"/>
      <c r="VZF42" s="36"/>
      <c r="VZG42" s="36"/>
      <c r="VZH42" s="36"/>
      <c r="VZI42" s="35"/>
      <c r="VZJ42" s="35"/>
      <c r="VZK42" s="36"/>
      <c r="VZL42" s="36"/>
      <c r="VZM42" s="36"/>
      <c r="VZN42" s="36"/>
      <c r="VZO42" s="36"/>
      <c r="VZP42" s="36"/>
      <c r="VZQ42" s="36"/>
      <c r="VZR42" s="36"/>
      <c r="VZS42" s="36"/>
      <c r="VZT42" s="36"/>
      <c r="VZU42" s="36"/>
      <c r="VZV42" s="36"/>
      <c r="VZW42" s="36"/>
      <c r="VZX42" s="36"/>
      <c r="VZY42" s="36"/>
      <c r="VZZ42" s="36"/>
      <c r="WAA42" s="36"/>
      <c r="WAB42" s="36"/>
      <c r="WAC42" s="36"/>
      <c r="WAD42" s="36"/>
      <c r="WAE42" s="36"/>
      <c r="WAF42" s="36"/>
      <c r="WAG42" s="35"/>
      <c r="WAH42" s="35"/>
      <c r="WAI42" s="36"/>
      <c r="WAJ42" s="36"/>
      <c r="WAK42" s="36"/>
      <c r="WAL42" s="36"/>
      <c r="WAM42" s="36"/>
      <c r="WAN42" s="36"/>
      <c r="WAO42" s="36"/>
      <c r="WAP42" s="36"/>
      <c r="WAQ42" s="36"/>
      <c r="WAR42" s="36"/>
      <c r="WAS42" s="36"/>
      <c r="WAT42" s="36"/>
      <c r="WAU42" s="36"/>
      <c r="WAV42" s="36"/>
      <c r="WAW42" s="36"/>
      <c r="WAX42" s="36"/>
      <c r="WAY42" s="36"/>
      <c r="WAZ42" s="36"/>
      <c r="WBA42" s="36"/>
      <c r="WBB42" s="36"/>
      <c r="WBC42" s="36"/>
      <c r="WBD42" s="36"/>
      <c r="WBE42" s="35"/>
      <c r="WBF42" s="35"/>
      <c r="WBG42" s="36"/>
      <c r="WBH42" s="36"/>
      <c r="WBI42" s="36"/>
      <c r="WBJ42" s="36"/>
      <c r="WBK42" s="36"/>
      <c r="WBL42" s="36"/>
      <c r="WBM42" s="36"/>
      <c r="WBN42" s="36"/>
      <c r="WBO42" s="36"/>
      <c r="WBP42" s="36"/>
      <c r="WBQ42" s="36"/>
      <c r="WBR42" s="36"/>
      <c r="WBS42" s="36"/>
      <c r="WBT42" s="36"/>
      <c r="WBU42" s="36"/>
      <c r="WBV42" s="36"/>
      <c r="WBW42" s="36"/>
      <c r="WBX42" s="36"/>
      <c r="WBY42" s="36"/>
      <c r="WBZ42" s="36"/>
      <c r="WCA42" s="36"/>
      <c r="WCB42" s="36"/>
      <c r="WCC42" s="35"/>
      <c r="WCD42" s="35"/>
      <c r="WCE42" s="36"/>
      <c r="WCF42" s="36"/>
      <c r="WCG42" s="36"/>
      <c r="WCH42" s="36"/>
      <c r="WCI42" s="36"/>
      <c r="WCJ42" s="36"/>
      <c r="WCK42" s="36"/>
      <c r="WCL42" s="36"/>
      <c r="WCM42" s="36"/>
      <c r="WCN42" s="36"/>
      <c r="WCO42" s="36"/>
      <c r="WCP42" s="36"/>
      <c r="WCQ42" s="36"/>
      <c r="WCR42" s="36"/>
      <c r="WCS42" s="36"/>
      <c r="WCT42" s="36"/>
      <c r="WCU42" s="36"/>
      <c r="WCV42" s="36"/>
      <c r="WCW42" s="36"/>
      <c r="WCX42" s="36"/>
      <c r="WCY42" s="36"/>
      <c r="WCZ42" s="36"/>
      <c r="WDA42" s="35"/>
      <c r="WDB42" s="35"/>
      <c r="WDC42" s="36"/>
      <c r="WDD42" s="36"/>
      <c r="WDE42" s="36"/>
      <c r="WDF42" s="36"/>
      <c r="WDG42" s="36"/>
      <c r="WDH42" s="36"/>
      <c r="WDI42" s="36"/>
      <c r="WDJ42" s="36"/>
      <c r="WDK42" s="36"/>
      <c r="WDL42" s="36"/>
      <c r="WDM42" s="36"/>
      <c r="WDN42" s="36"/>
      <c r="WDO42" s="36"/>
      <c r="WDP42" s="36"/>
      <c r="WDQ42" s="36"/>
      <c r="WDR42" s="36"/>
      <c r="WDS42" s="36"/>
      <c r="WDT42" s="36"/>
      <c r="WDU42" s="36"/>
      <c r="WDV42" s="36"/>
      <c r="WDW42" s="36"/>
      <c r="WDX42" s="36"/>
      <c r="WDY42" s="35"/>
      <c r="WDZ42" s="35"/>
      <c r="WEA42" s="36"/>
      <c r="WEB42" s="36"/>
      <c r="WEC42" s="36"/>
      <c r="WED42" s="36"/>
      <c r="WEE42" s="36"/>
      <c r="WEF42" s="36"/>
      <c r="WEG42" s="36"/>
      <c r="WEH42" s="36"/>
      <c r="WEI42" s="36"/>
      <c r="WEJ42" s="36"/>
      <c r="WEK42" s="36"/>
      <c r="WEL42" s="36"/>
      <c r="WEM42" s="36"/>
      <c r="WEN42" s="36"/>
      <c r="WEO42" s="36"/>
      <c r="WEP42" s="36"/>
      <c r="WEQ42" s="36"/>
      <c r="WER42" s="36"/>
      <c r="WES42" s="36"/>
      <c r="WET42" s="36"/>
      <c r="WEU42" s="36"/>
      <c r="WEV42" s="36"/>
      <c r="WEW42" s="35"/>
      <c r="WEX42" s="35"/>
      <c r="WEY42" s="36"/>
      <c r="WEZ42" s="36"/>
      <c r="WFA42" s="36"/>
      <c r="WFB42" s="36"/>
      <c r="WFC42" s="36"/>
      <c r="WFD42" s="36"/>
      <c r="WFE42" s="36"/>
      <c r="WFF42" s="36"/>
      <c r="WFG42" s="36"/>
      <c r="WFH42" s="36"/>
      <c r="WFI42" s="36"/>
      <c r="WFJ42" s="36"/>
      <c r="WFK42" s="36"/>
      <c r="WFL42" s="36"/>
      <c r="WFM42" s="36"/>
      <c r="WFN42" s="36"/>
      <c r="WFO42" s="36"/>
      <c r="WFP42" s="36"/>
      <c r="WFQ42" s="36"/>
      <c r="WFR42" s="36"/>
      <c r="WFS42" s="36"/>
      <c r="WFT42" s="36"/>
      <c r="WFU42" s="35"/>
      <c r="WFV42" s="35"/>
      <c r="WFW42" s="36"/>
      <c r="WFX42" s="36"/>
      <c r="WFY42" s="36"/>
      <c r="WFZ42" s="36"/>
      <c r="WGA42" s="36"/>
      <c r="WGB42" s="36"/>
      <c r="WGC42" s="36"/>
      <c r="WGD42" s="36"/>
      <c r="WGE42" s="36"/>
      <c r="WGF42" s="36"/>
      <c r="WGG42" s="36"/>
      <c r="WGH42" s="36"/>
      <c r="WGI42" s="36"/>
      <c r="WGJ42" s="36"/>
      <c r="WGK42" s="36"/>
      <c r="WGL42" s="36"/>
      <c r="WGM42" s="36"/>
      <c r="WGN42" s="36"/>
      <c r="WGO42" s="36"/>
      <c r="WGP42" s="36"/>
      <c r="WGQ42" s="36"/>
      <c r="WGR42" s="36"/>
      <c r="WGS42" s="35"/>
      <c r="WGT42" s="35"/>
      <c r="WGU42" s="36"/>
      <c r="WGV42" s="36"/>
      <c r="WGW42" s="36"/>
      <c r="WGX42" s="36"/>
      <c r="WGY42" s="36"/>
      <c r="WGZ42" s="36"/>
      <c r="WHA42" s="36"/>
      <c r="WHB42" s="36"/>
      <c r="WHC42" s="36"/>
      <c r="WHD42" s="36"/>
      <c r="WHE42" s="36"/>
      <c r="WHF42" s="36"/>
      <c r="WHG42" s="36"/>
      <c r="WHH42" s="36"/>
    </row>
    <row r="43" spans="1:15764" ht="7.5" customHeight="1" x14ac:dyDescent="0.2">
      <c r="A43" s="33"/>
      <c r="B43" s="33"/>
      <c r="C43" s="164"/>
      <c r="D43" s="216"/>
      <c r="E43" s="216"/>
      <c r="F43" s="216"/>
      <c r="G43" s="216"/>
      <c r="H43" s="216"/>
    </row>
    <row r="44" spans="1:15764" ht="14.65" customHeight="1" x14ac:dyDescent="0.2">
      <c r="A44" s="33"/>
      <c r="B44" s="33"/>
      <c r="C44" s="162" t="s">
        <v>38</v>
      </c>
      <c r="D44" s="163">
        <f>SUM(D45:D46)</f>
        <v>0</v>
      </c>
      <c r="E44" s="163"/>
      <c r="F44" s="163">
        <f>SUM(F45:F46)</f>
        <v>0</v>
      </c>
      <c r="G44" s="163"/>
      <c r="H44" s="163">
        <f t="shared" ref="H44" si="4">SUM(H45:H46)</f>
        <v>0</v>
      </c>
    </row>
    <row r="45" spans="1:15764" ht="14.65" customHeight="1" x14ac:dyDescent="0.2">
      <c r="A45" s="33"/>
      <c r="B45" s="33"/>
      <c r="C45" s="173" t="s">
        <v>175</v>
      </c>
      <c r="D45" s="216">
        <f>Anfangsbestand!D25</f>
        <v>0</v>
      </c>
      <c r="E45" s="216"/>
      <c r="F45" s="216">
        <f>SUMIFS(GuV_BwBil_Monat!$E44:$V44,GuV_BwBil_Monat!$E$4:$V$4,GuV_Bil_Jahr!F$5)+D45</f>
        <v>0</v>
      </c>
      <c r="G45" s="216"/>
      <c r="H45" s="216">
        <f>SUMIFS(GuV_BwBil_Monat!$E44:$V44,GuV_BwBil_Monat!$E$4:$V$4,GuV_Bil_Jahr!H$5)+F45</f>
        <v>0</v>
      </c>
    </row>
    <row r="46" spans="1:15764" ht="14.65" customHeight="1" x14ac:dyDescent="0.2">
      <c r="A46" s="33"/>
      <c r="B46" s="33"/>
      <c r="C46" s="173" t="s">
        <v>198</v>
      </c>
      <c r="D46" s="216">
        <f>Anfangsbestand!D26</f>
        <v>0</v>
      </c>
      <c r="E46" s="216"/>
      <c r="F46" s="216">
        <f>SUMIFS(GuV_BwBil_Monat!$E45:$V45,GuV_BwBil_Monat!$E$4:$V$4,GuV_Bil_Jahr!F$5)+D46</f>
        <v>0</v>
      </c>
      <c r="G46" s="216"/>
      <c r="H46" s="216">
        <f>SUMIFS(GuV_BwBil_Monat!$E45:$V45,GuV_BwBil_Monat!$E$4:$V$4,GuV_Bil_Jahr!H$5)+F46</f>
        <v>0</v>
      </c>
    </row>
    <row r="47" spans="1:15764" ht="7.5" customHeight="1" x14ac:dyDescent="0.2">
      <c r="A47" s="33"/>
      <c r="B47" s="33"/>
      <c r="C47" s="164"/>
      <c r="D47" s="216"/>
      <c r="E47" s="216"/>
      <c r="F47" s="216"/>
      <c r="G47" s="216"/>
      <c r="H47" s="216"/>
    </row>
    <row r="48" spans="1:15764" ht="14.65" customHeight="1" x14ac:dyDescent="0.2">
      <c r="A48" s="33"/>
      <c r="B48" s="33"/>
      <c r="C48" s="162" t="s">
        <v>95</v>
      </c>
      <c r="D48" s="163">
        <f>SUM(D49:D51)</f>
        <v>0</v>
      </c>
      <c r="E48" s="163"/>
      <c r="F48" s="163">
        <f>SUM(F49:F51)</f>
        <v>0</v>
      </c>
      <c r="G48" s="163"/>
      <c r="H48" s="163">
        <f t="shared" ref="H48" si="5">SUM(H49:H51)</f>
        <v>0</v>
      </c>
    </row>
    <row r="49" spans="1:15764" ht="14.65" customHeight="1" x14ac:dyDescent="0.2">
      <c r="A49" s="33"/>
      <c r="B49" s="33"/>
      <c r="C49" s="173" t="s">
        <v>108</v>
      </c>
      <c r="D49" s="216">
        <f>Anfangsbestand!D29</f>
        <v>0</v>
      </c>
      <c r="E49" s="216"/>
      <c r="F49" s="216">
        <f>SUMIFS(GuV_BwBil_Monat!$E48:$V48,GuV_BwBil_Monat!$E$4:$V$4,GuV_Bil_Jahr!F$5)+D49</f>
        <v>0</v>
      </c>
      <c r="G49" s="216"/>
      <c r="H49" s="216">
        <f>SUMIFS(GuV_BwBil_Monat!$E48:$V48,GuV_BwBil_Monat!$E$4:$V$4,GuV_Bil_Jahr!H$5)+F49</f>
        <v>0</v>
      </c>
    </row>
    <row r="50" spans="1:15764" ht="14.65" customHeight="1" x14ac:dyDescent="0.2">
      <c r="A50" s="33"/>
      <c r="B50" s="33"/>
      <c r="C50" s="173" t="s">
        <v>178</v>
      </c>
      <c r="D50" s="216">
        <f>Anfangsbestand!D30</f>
        <v>0</v>
      </c>
      <c r="E50" s="216"/>
      <c r="F50" s="216">
        <f>SUMIFS(GuV_BwBil_Monat!$E49:$V49,GuV_BwBil_Monat!$E$4:$V$4,GuV_Bil_Jahr!F$5)+D50</f>
        <v>0</v>
      </c>
      <c r="G50" s="216"/>
      <c r="H50" s="216">
        <f>SUMIFS(GuV_BwBil_Monat!$E49:$V49,GuV_BwBil_Monat!$E$4:$V$4,GuV_Bil_Jahr!H$5)+F50</f>
        <v>0</v>
      </c>
    </row>
    <row r="51" spans="1:15764" ht="14.65" customHeight="1" x14ac:dyDescent="0.2">
      <c r="A51" s="33"/>
      <c r="B51" s="33"/>
      <c r="C51" s="173" t="s">
        <v>177</v>
      </c>
      <c r="D51" s="216">
        <f>Anfangsbestand!D31</f>
        <v>0</v>
      </c>
      <c r="E51" s="216"/>
      <c r="F51" s="216">
        <f>SUMIFS(GuV_BwBil_Monat!$E50:$V50,GuV_BwBil_Monat!$E$4:$V$4,GuV_Bil_Jahr!F$5)+D51</f>
        <v>0</v>
      </c>
      <c r="G51" s="216"/>
      <c r="H51" s="216">
        <f>SUMIFS(GuV_BwBil_Monat!$E50:$V50,GuV_BwBil_Monat!$E$4:$V$4,GuV_Bil_Jahr!H$5)+F51</f>
        <v>0</v>
      </c>
    </row>
    <row r="52" spans="1:15764" ht="7.5" customHeight="1" x14ac:dyDescent="0.2">
      <c r="A52" s="33"/>
      <c r="B52" s="33"/>
      <c r="C52" s="164"/>
      <c r="D52" s="216"/>
      <c r="E52" s="216"/>
      <c r="F52" s="216"/>
      <c r="G52" s="216"/>
      <c r="H52" s="216"/>
    </row>
    <row r="53" spans="1:15764" ht="14.65" customHeight="1" x14ac:dyDescent="0.2">
      <c r="A53" s="33"/>
      <c r="B53" s="33"/>
      <c r="C53" s="162" t="s">
        <v>172</v>
      </c>
      <c r="D53" s="163">
        <f>SUM(D54:D59)</f>
        <v>0</v>
      </c>
      <c r="E53" s="163"/>
      <c r="F53" s="163">
        <f ca="1">SUM(F54:F59)</f>
        <v>0</v>
      </c>
      <c r="G53" s="163"/>
      <c r="H53" s="163">
        <f t="shared" ref="H53" ca="1" si="6">SUM(H54:H59)</f>
        <v>0</v>
      </c>
    </row>
    <row r="54" spans="1:15764" ht="14.65" customHeight="1" x14ac:dyDescent="0.2">
      <c r="A54" s="33"/>
      <c r="B54" s="33"/>
      <c r="C54" s="164" t="s">
        <v>180</v>
      </c>
      <c r="D54" s="216">
        <f>Anfangsbestand!D34</f>
        <v>0</v>
      </c>
      <c r="E54" s="216"/>
      <c r="F54" s="216">
        <f>SUMIFS(GuV_BwBil_Monat!$E53:$V53,GuV_BwBil_Monat!$E$4:$V$4,GuV_Bil_Jahr!F$5)+D54</f>
        <v>0</v>
      </c>
      <c r="G54" s="216"/>
      <c r="H54" s="216">
        <f>SUMIFS(GuV_BwBil_Monat!$E53:$V53,GuV_BwBil_Monat!$E$4:$V$4,GuV_Bil_Jahr!H$5)+F54</f>
        <v>0</v>
      </c>
    </row>
    <row r="55" spans="1:15764" ht="14.65" customHeight="1" x14ac:dyDescent="0.2">
      <c r="A55" s="33"/>
      <c r="B55" s="33"/>
      <c r="C55" s="164" t="s">
        <v>182</v>
      </c>
      <c r="D55" s="216">
        <f>Anfangsbestand!D35</f>
        <v>0</v>
      </c>
      <c r="E55" s="216"/>
      <c r="F55" s="216">
        <f ca="1">SUMIFS(GuV_BwBil_Monat!$E54:$V54,GuV_BwBil_Monat!$E$4:$V$4,GuV_Bil_Jahr!F$5)+D55</f>
        <v>0</v>
      </c>
      <c r="G55" s="216"/>
      <c r="H55" s="216">
        <f ca="1">SUMIFS(GuV_BwBil_Monat!$E54:$V54,GuV_BwBil_Monat!$E$4:$V$4,GuV_Bil_Jahr!H$5)+F55</f>
        <v>0</v>
      </c>
    </row>
    <row r="56" spans="1:15764" s="51" customFormat="1" ht="14.65" customHeight="1" outlineLevel="1" x14ac:dyDescent="0.2">
      <c r="A56" s="33"/>
      <c r="B56" s="33"/>
      <c r="C56" s="164" t="s">
        <v>179</v>
      </c>
      <c r="D56" s="216">
        <f>Anfangsbestand!D36</f>
        <v>0</v>
      </c>
      <c r="E56" s="216"/>
      <c r="F56" s="216">
        <f>SUMIFS(GuV_BwBil_Monat!$E55:$V55,GuV_BwBil_Monat!$E$4:$V$4,GuV_Bil_Jahr!F$5)+D56</f>
        <v>0</v>
      </c>
      <c r="G56" s="216"/>
      <c r="H56" s="216">
        <f>SUMIFS(GuV_BwBil_Monat!$E55:$V55,GuV_BwBil_Monat!$E$4:$V$4,GuV_Bil_Jahr!H$5)+F56</f>
        <v>0</v>
      </c>
    </row>
    <row r="57" spans="1:15764" s="51" customFormat="1" ht="14.65" customHeight="1" x14ac:dyDescent="0.2">
      <c r="A57" s="33"/>
      <c r="B57" s="33"/>
      <c r="C57" s="164" t="s">
        <v>181</v>
      </c>
      <c r="D57" s="216">
        <f>Anfangsbestand!D37</f>
        <v>0</v>
      </c>
      <c r="E57" s="216"/>
      <c r="F57" s="216">
        <f>SUMIFS(GuV_BwBil_Monat!$E56:$V56,GuV_BwBil_Monat!$E$4:$V$4,GuV_Bil_Jahr!F$5)+D57</f>
        <v>0</v>
      </c>
      <c r="G57" s="216"/>
      <c r="H57" s="216">
        <f>SUMIFS(GuV_BwBil_Monat!$E56:$V56,GuV_BwBil_Monat!$E$4:$V$4,GuV_Bil_Jahr!H$5)+F57</f>
        <v>0</v>
      </c>
    </row>
    <row r="58" spans="1:15764" s="51" customFormat="1" ht="14.65" customHeight="1" x14ac:dyDescent="0.2">
      <c r="A58" s="33"/>
      <c r="B58" s="33"/>
      <c r="C58" s="227" t="s">
        <v>100</v>
      </c>
      <c r="D58" s="216">
        <f>Anfangsbestand!D38</f>
        <v>0</v>
      </c>
      <c r="E58" s="216"/>
      <c r="F58" s="216">
        <f>SUMIFS(GuV_BwBil_Monat!$E57:$V57,GuV_BwBil_Monat!$E$4:$V$4,GuV_Bil_Jahr!F$5)+D58</f>
        <v>0</v>
      </c>
      <c r="G58" s="216"/>
      <c r="H58" s="216">
        <f>SUMIFS(GuV_BwBil_Monat!$E57:$V57,GuV_BwBil_Monat!$E$4:$V$4,GuV_Bil_Jahr!H$5)+F58</f>
        <v>0</v>
      </c>
    </row>
    <row r="59" spans="1:15764" s="51" customFormat="1" ht="14.65" customHeight="1" outlineLevel="1" x14ac:dyDescent="0.2">
      <c r="A59" s="33"/>
      <c r="B59" s="33"/>
      <c r="C59" s="227" t="s">
        <v>183</v>
      </c>
      <c r="D59" s="228">
        <f>Anfangsbestand!D39</f>
        <v>0</v>
      </c>
      <c r="E59" s="228"/>
      <c r="F59" s="216">
        <f>SUMIFS(GuV_BwBil_Monat!$E58:$V58,GuV_BwBil_Monat!$E$4:$V$4,GuV_Bil_Jahr!F$5)+D59</f>
        <v>0</v>
      </c>
      <c r="G59" s="228"/>
      <c r="H59" s="228">
        <f>SUMIFS(GuV_BwBil_Monat!$E58:$V58,GuV_BwBil_Monat!$E$4:$V$4,GuV_Bil_Jahr!H$5)+F59</f>
        <v>0</v>
      </c>
    </row>
    <row r="60" spans="1:15764" ht="7.5" customHeight="1" x14ac:dyDescent="0.2">
      <c r="A60" s="33"/>
      <c r="B60" s="33"/>
      <c r="C60" s="164"/>
      <c r="D60" s="216"/>
      <c r="E60" s="216"/>
      <c r="F60" s="216"/>
      <c r="G60" s="216"/>
      <c r="H60" s="216"/>
    </row>
    <row r="61" spans="1:15764" ht="14.65" customHeight="1" x14ac:dyDescent="0.2">
      <c r="A61" s="33"/>
      <c r="B61" s="33"/>
      <c r="C61" s="162" t="s">
        <v>173</v>
      </c>
      <c r="D61" s="163">
        <f>D62</f>
        <v>0</v>
      </c>
      <c r="E61" s="163"/>
      <c r="F61" s="163">
        <f>F62</f>
        <v>0</v>
      </c>
      <c r="G61" s="163"/>
      <c r="H61" s="163">
        <f t="shared" ref="H61" si="7">H62</f>
        <v>0</v>
      </c>
    </row>
    <row r="62" spans="1:15764" ht="14.65" customHeight="1" x14ac:dyDescent="0.2">
      <c r="A62" s="33"/>
      <c r="B62" s="33"/>
      <c r="C62" s="173" t="s">
        <v>97</v>
      </c>
      <c r="D62" s="216">
        <f>Anfangsbestand!D42</f>
        <v>0</v>
      </c>
      <c r="E62" s="216"/>
      <c r="F62" s="216">
        <f>SUMIFS(GuV_BwBil_Monat!$E61:$V61,GuV_BwBil_Monat!$E$4:$V$4,GuV_Bil_Jahr!F$5)+D62</f>
        <v>0</v>
      </c>
      <c r="G62" s="216"/>
      <c r="H62" s="216">
        <f>SUMIFS(GuV_BwBil_Monat!$E61:$V61,GuV_BwBil_Monat!$E$4:$V$4,GuV_Bil_Jahr!H$5)+F62</f>
        <v>0</v>
      </c>
    </row>
    <row r="63" spans="1:15764" ht="7.5" customHeight="1" thickBot="1" x14ac:dyDescent="0.25">
      <c r="A63" s="33"/>
      <c r="B63" s="33"/>
      <c r="C63" s="165"/>
      <c r="D63" s="166"/>
      <c r="E63" s="166"/>
      <c r="F63" s="166"/>
      <c r="G63" s="166"/>
      <c r="H63" s="166"/>
    </row>
    <row r="64" spans="1:15764" s="37" customFormat="1" ht="14.65" customHeight="1" thickTop="1" thickBot="1" x14ac:dyDescent="0.25">
      <c r="A64" s="35"/>
      <c r="B64" s="35"/>
      <c r="C64" s="217" t="s">
        <v>96</v>
      </c>
      <c r="D64" s="169">
        <f>D61+D53+D48+D44</f>
        <v>0</v>
      </c>
      <c r="E64" s="321"/>
      <c r="F64" s="169">
        <f ca="1">F61+F53+F48+F44</f>
        <v>0</v>
      </c>
      <c r="G64" s="321"/>
      <c r="H64" s="169">
        <f t="shared" ref="H64" ca="1" si="8">H61+H53+H48+H44</f>
        <v>0</v>
      </c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5"/>
      <c r="AD64" s="35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5"/>
      <c r="BB64" s="35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5"/>
      <c r="BZ64" s="35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5"/>
      <c r="CX64" s="35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5"/>
      <c r="DV64" s="35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5"/>
      <c r="ET64" s="35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5"/>
      <c r="FR64" s="35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5"/>
      <c r="GP64" s="35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5"/>
      <c r="HN64" s="35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5"/>
      <c r="IL64" s="35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5"/>
      <c r="JJ64" s="35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5"/>
      <c r="KH64" s="35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5"/>
      <c r="LF64" s="35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5"/>
      <c r="MD64" s="35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5"/>
      <c r="NB64" s="35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5"/>
      <c r="NZ64" s="35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5"/>
      <c r="OX64" s="35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5"/>
      <c r="PV64" s="35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5"/>
      <c r="QT64" s="35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5"/>
      <c r="RR64" s="35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5"/>
      <c r="SP64" s="35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5"/>
      <c r="TN64" s="35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5"/>
      <c r="UL64" s="35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5"/>
      <c r="VJ64" s="35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5"/>
      <c r="WH64" s="35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5"/>
      <c r="XF64" s="35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5"/>
      <c r="YD64" s="35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5"/>
      <c r="ZB64" s="35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5"/>
      <c r="ZZ64" s="35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5"/>
      <c r="AAX64" s="35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5"/>
      <c r="ABV64" s="35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5"/>
      <c r="ACT64" s="35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5"/>
      <c r="ADR64" s="35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5"/>
      <c r="AEP64" s="35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5"/>
      <c r="AFN64" s="35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5"/>
      <c r="AGL64" s="35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5"/>
      <c r="AHJ64" s="35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5"/>
      <c r="AIH64" s="35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5"/>
      <c r="AJF64" s="35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5"/>
      <c r="AKD64" s="35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5"/>
      <c r="ALB64" s="35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5"/>
      <c r="ALZ64" s="35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5"/>
      <c r="AMX64" s="35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5"/>
      <c r="ANV64" s="35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5"/>
      <c r="AOT64" s="35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5"/>
      <c r="APR64" s="35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5"/>
      <c r="AQP64" s="35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5"/>
      <c r="ARN64" s="35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5"/>
      <c r="ASL64" s="35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5"/>
      <c r="ATJ64" s="35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5"/>
      <c r="AUH64" s="35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5"/>
      <c r="AVF64" s="35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5"/>
      <c r="AWD64" s="35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5"/>
      <c r="AXB64" s="35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5"/>
      <c r="AXZ64" s="35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5"/>
      <c r="AYX64" s="35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5"/>
      <c r="AZV64" s="35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5"/>
      <c r="BAT64" s="35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5"/>
      <c r="BBR64" s="35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5"/>
      <c r="BCP64" s="35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5"/>
      <c r="BDN64" s="35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5"/>
      <c r="BEL64" s="35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5"/>
      <c r="BFJ64" s="35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5"/>
      <c r="BGH64" s="35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5"/>
      <c r="BHF64" s="35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5"/>
      <c r="BID64" s="35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5"/>
      <c r="BJB64" s="35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5"/>
      <c r="BJZ64" s="35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5"/>
      <c r="BKX64" s="35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5"/>
      <c r="BLV64" s="35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5"/>
      <c r="BMT64" s="35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5"/>
      <c r="BNR64" s="35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5"/>
      <c r="BOP64" s="35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5"/>
      <c r="BPN64" s="35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5"/>
      <c r="BQL64" s="35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5"/>
      <c r="BRJ64" s="35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5"/>
      <c r="BSH64" s="35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5"/>
      <c r="BTF64" s="35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5"/>
      <c r="BUD64" s="35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5"/>
      <c r="BVB64" s="35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5"/>
      <c r="BVZ64" s="35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5"/>
      <c r="BWX64" s="35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5"/>
      <c r="BXV64" s="35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5"/>
      <c r="BYT64" s="35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5"/>
      <c r="BZR64" s="35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5"/>
      <c r="CAP64" s="35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5"/>
      <c r="CBN64" s="35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5"/>
      <c r="CCL64" s="35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5"/>
      <c r="CDJ64" s="35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5"/>
      <c r="CEH64" s="35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5"/>
      <c r="CFF64" s="35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5"/>
      <c r="CGD64" s="35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5"/>
      <c r="CHB64" s="35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5"/>
      <c r="CHZ64" s="35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5"/>
      <c r="CIX64" s="35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5"/>
      <c r="CJV64" s="35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5"/>
      <c r="CKT64" s="35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5"/>
      <c r="CLR64" s="35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5"/>
      <c r="CMP64" s="35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5"/>
      <c r="CNN64" s="35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5"/>
      <c r="COL64" s="35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5"/>
      <c r="CPJ64" s="35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5"/>
      <c r="CQH64" s="35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5"/>
      <c r="CRF64" s="35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5"/>
      <c r="CSD64" s="35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5"/>
      <c r="CTB64" s="35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5"/>
      <c r="CTZ64" s="35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5"/>
      <c r="CUX64" s="35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5"/>
      <c r="CVV64" s="35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5"/>
      <c r="CWT64" s="35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5"/>
      <c r="CXR64" s="35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5"/>
      <c r="CYP64" s="35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5"/>
      <c r="CZN64" s="35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5"/>
      <c r="DAL64" s="35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5"/>
      <c r="DBJ64" s="35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5"/>
      <c r="DCH64" s="35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5"/>
      <c r="DDF64" s="35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5"/>
      <c r="DED64" s="35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5"/>
      <c r="DFB64" s="35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5"/>
      <c r="DFZ64" s="35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5"/>
      <c r="DGX64" s="35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5"/>
      <c r="DHV64" s="35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5"/>
      <c r="DIT64" s="35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5"/>
      <c r="DJR64" s="35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5"/>
      <c r="DKP64" s="35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5"/>
      <c r="DLN64" s="35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5"/>
      <c r="DML64" s="35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5"/>
      <c r="DNJ64" s="35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5"/>
      <c r="DOH64" s="35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5"/>
      <c r="DPF64" s="35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5"/>
      <c r="DQD64" s="35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5"/>
      <c r="DRB64" s="35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5"/>
      <c r="DRZ64" s="35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5"/>
      <c r="DSX64" s="35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5"/>
      <c r="DTV64" s="35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5"/>
      <c r="DUT64" s="35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5"/>
      <c r="DVR64" s="35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5"/>
      <c r="DWP64" s="35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5"/>
      <c r="DXN64" s="35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5"/>
      <c r="DYL64" s="35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5"/>
      <c r="DZJ64" s="35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5"/>
      <c r="EAH64" s="35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5"/>
      <c r="EBF64" s="35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5"/>
      <c r="ECD64" s="35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5"/>
      <c r="EDB64" s="35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5"/>
      <c r="EDZ64" s="35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5"/>
      <c r="EEX64" s="35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5"/>
      <c r="EFV64" s="35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5"/>
      <c r="EGT64" s="35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5"/>
      <c r="EHR64" s="35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5"/>
      <c r="EIP64" s="35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5"/>
      <c r="EJN64" s="35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5"/>
      <c r="EKL64" s="35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5"/>
      <c r="ELJ64" s="35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5"/>
      <c r="EMH64" s="35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5"/>
      <c r="ENF64" s="35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5"/>
      <c r="EOD64" s="35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5"/>
      <c r="EPB64" s="35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5"/>
      <c r="EPZ64" s="35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5"/>
      <c r="EQX64" s="35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5"/>
      <c r="ERV64" s="35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5"/>
      <c r="EST64" s="35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5"/>
      <c r="ETR64" s="35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5"/>
      <c r="EUP64" s="35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5"/>
      <c r="EVN64" s="35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5"/>
      <c r="EWL64" s="35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5"/>
      <c r="EXJ64" s="35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5"/>
      <c r="EYH64" s="35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5"/>
      <c r="EZF64" s="35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5"/>
      <c r="FAD64" s="35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5"/>
      <c r="FBB64" s="35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5"/>
      <c r="FBZ64" s="35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5"/>
      <c r="FCX64" s="35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5"/>
      <c r="FDV64" s="35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5"/>
      <c r="FET64" s="35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5"/>
      <c r="FFR64" s="35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5"/>
      <c r="FGP64" s="35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5"/>
      <c r="FHN64" s="35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5"/>
      <c r="FIL64" s="35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5"/>
      <c r="FJJ64" s="35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5"/>
      <c r="FKH64" s="35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5"/>
      <c r="FLF64" s="35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5"/>
      <c r="FMD64" s="35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5"/>
      <c r="FNB64" s="35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5"/>
      <c r="FNZ64" s="35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5"/>
      <c r="FOX64" s="35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5"/>
      <c r="FPV64" s="35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5"/>
      <c r="FQT64" s="35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5"/>
      <c r="FRR64" s="35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5"/>
      <c r="FSP64" s="35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5"/>
      <c r="FTN64" s="35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5"/>
      <c r="FUL64" s="35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5"/>
      <c r="FVJ64" s="35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5"/>
      <c r="FWH64" s="35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5"/>
      <c r="FXF64" s="35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5"/>
      <c r="FYD64" s="35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5"/>
      <c r="FZB64" s="35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5"/>
      <c r="FZZ64" s="35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5"/>
      <c r="GAX64" s="35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5"/>
      <c r="GBV64" s="35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5"/>
      <c r="GCT64" s="35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5"/>
      <c r="GDR64" s="35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5"/>
      <c r="GEP64" s="35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5"/>
      <c r="GFN64" s="35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5"/>
      <c r="GGL64" s="35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5"/>
      <c r="GHJ64" s="35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5"/>
      <c r="GIH64" s="35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5"/>
      <c r="GJF64" s="35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5"/>
      <c r="GKD64" s="35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5"/>
      <c r="GLB64" s="35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5"/>
      <c r="GLZ64" s="35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5"/>
      <c r="GMX64" s="35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5"/>
      <c r="GNV64" s="35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5"/>
      <c r="GOT64" s="35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5"/>
      <c r="GPR64" s="35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5"/>
      <c r="GQP64" s="35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5"/>
      <c r="GRN64" s="35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5"/>
      <c r="GSL64" s="35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5"/>
      <c r="GTJ64" s="35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5"/>
      <c r="GUH64" s="35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5"/>
      <c r="GVF64" s="35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5"/>
      <c r="GWD64" s="35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5"/>
      <c r="GXB64" s="35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5"/>
      <c r="GXZ64" s="35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5"/>
      <c r="GYX64" s="35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5"/>
      <c r="GZV64" s="35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5"/>
      <c r="HAT64" s="35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5"/>
      <c r="HBR64" s="35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5"/>
      <c r="HCP64" s="35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5"/>
      <c r="HDN64" s="35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5"/>
      <c r="HEL64" s="35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5"/>
      <c r="HFJ64" s="35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5"/>
      <c r="HGH64" s="35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5"/>
      <c r="HHF64" s="35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5"/>
      <c r="HID64" s="35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5"/>
      <c r="HJB64" s="35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5"/>
      <c r="HJZ64" s="35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5"/>
      <c r="HKX64" s="35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5"/>
      <c r="HLV64" s="35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5"/>
      <c r="HMT64" s="35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5"/>
      <c r="HNR64" s="35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5"/>
      <c r="HOP64" s="35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5"/>
      <c r="HPN64" s="35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5"/>
      <c r="HQL64" s="35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5"/>
      <c r="HRJ64" s="35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5"/>
      <c r="HSH64" s="35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5"/>
      <c r="HTF64" s="35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5"/>
      <c r="HUD64" s="35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5"/>
      <c r="HVB64" s="35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5"/>
      <c r="HVZ64" s="35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5"/>
      <c r="HWX64" s="35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5"/>
      <c r="HXV64" s="35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5"/>
      <c r="HYT64" s="35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5"/>
      <c r="HZR64" s="35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5"/>
      <c r="IAP64" s="35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5"/>
      <c r="IBN64" s="35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5"/>
      <c r="ICL64" s="35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5"/>
      <c r="IDJ64" s="35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5"/>
      <c r="IEH64" s="35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5"/>
      <c r="IFF64" s="35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5"/>
      <c r="IGD64" s="35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5"/>
      <c r="IHB64" s="35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5"/>
      <c r="IHZ64" s="35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5"/>
      <c r="IIX64" s="35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5"/>
      <c r="IJV64" s="35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5"/>
      <c r="IKT64" s="35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5"/>
      <c r="ILR64" s="35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5"/>
      <c r="IMP64" s="35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5"/>
      <c r="INN64" s="35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5"/>
      <c r="IOL64" s="35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5"/>
      <c r="IPJ64" s="35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5"/>
      <c r="IQH64" s="35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5"/>
      <c r="IRF64" s="35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5"/>
      <c r="ISD64" s="35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5"/>
      <c r="ITB64" s="35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5"/>
      <c r="ITZ64" s="35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5"/>
      <c r="IUX64" s="35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5"/>
      <c r="IVV64" s="35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5"/>
      <c r="IWT64" s="35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5"/>
      <c r="IXR64" s="35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5"/>
      <c r="IYP64" s="35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5"/>
      <c r="IZN64" s="35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5"/>
      <c r="JAL64" s="35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5"/>
      <c r="JBJ64" s="35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5"/>
      <c r="JCH64" s="35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5"/>
      <c r="JDF64" s="35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5"/>
      <c r="JED64" s="35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5"/>
      <c r="JFB64" s="35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5"/>
      <c r="JFZ64" s="35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5"/>
      <c r="JGX64" s="35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5"/>
      <c r="JHV64" s="35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5"/>
      <c r="JIT64" s="35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5"/>
      <c r="JJR64" s="35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5"/>
      <c r="JKP64" s="35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5"/>
      <c r="JLN64" s="35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5"/>
      <c r="JML64" s="35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5"/>
      <c r="JNJ64" s="35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5"/>
      <c r="JOH64" s="35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5"/>
      <c r="JPF64" s="35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5"/>
      <c r="JQD64" s="35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5"/>
      <c r="JRB64" s="35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5"/>
      <c r="JRZ64" s="35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5"/>
      <c r="JSX64" s="35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5"/>
      <c r="JTV64" s="35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5"/>
      <c r="JUT64" s="35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5"/>
      <c r="JVR64" s="35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5"/>
      <c r="JWP64" s="35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5"/>
      <c r="JXN64" s="35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5"/>
      <c r="JYL64" s="35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5"/>
      <c r="JZJ64" s="35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5"/>
      <c r="KAH64" s="35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5"/>
      <c r="KBF64" s="35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5"/>
      <c r="KCD64" s="35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5"/>
      <c r="KDB64" s="35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5"/>
      <c r="KDZ64" s="35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5"/>
      <c r="KEX64" s="35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5"/>
      <c r="KFV64" s="35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5"/>
      <c r="KGT64" s="35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5"/>
      <c r="KHR64" s="35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5"/>
      <c r="KIP64" s="35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5"/>
      <c r="KJN64" s="35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5"/>
      <c r="KKL64" s="35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5"/>
      <c r="KLJ64" s="35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5"/>
      <c r="KMH64" s="35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5"/>
      <c r="KNF64" s="35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5"/>
      <c r="KOD64" s="35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5"/>
      <c r="KPB64" s="35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5"/>
      <c r="KPZ64" s="35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5"/>
      <c r="KQX64" s="35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5"/>
      <c r="KRV64" s="35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5"/>
      <c r="KST64" s="35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5"/>
      <c r="KTR64" s="35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5"/>
      <c r="KUP64" s="35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5"/>
      <c r="KVN64" s="35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5"/>
      <c r="KWL64" s="35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5"/>
      <c r="KXJ64" s="35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5"/>
      <c r="KYH64" s="35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5"/>
      <c r="KZF64" s="35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5"/>
      <c r="LAD64" s="35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5"/>
      <c r="LBB64" s="35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5"/>
      <c r="LBZ64" s="35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5"/>
      <c r="LCX64" s="35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5"/>
      <c r="LDV64" s="35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5"/>
      <c r="LET64" s="35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5"/>
      <c r="LFR64" s="35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5"/>
      <c r="LGP64" s="35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5"/>
      <c r="LHN64" s="35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5"/>
      <c r="LIL64" s="35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5"/>
      <c r="LJJ64" s="35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5"/>
      <c r="LKH64" s="35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5"/>
      <c r="LLF64" s="35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5"/>
      <c r="LMD64" s="35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5"/>
      <c r="LNB64" s="35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5"/>
      <c r="LNZ64" s="35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5"/>
      <c r="LOX64" s="35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5"/>
      <c r="LPV64" s="35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5"/>
      <c r="LQT64" s="35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5"/>
      <c r="LRR64" s="35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5"/>
      <c r="LSP64" s="35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5"/>
      <c r="LTN64" s="35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5"/>
      <c r="LUL64" s="35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5"/>
      <c r="LVJ64" s="35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5"/>
      <c r="LWH64" s="35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5"/>
      <c r="LXF64" s="35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5"/>
      <c r="LYD64" s="35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5"/>
      <c r="LZB64" s="35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5"/>
      <c r="LZZ64" s="35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5"/>
      <c r="MAX64" s="35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5"/>
      <c r="MBV64" s="35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5"/>
      <c r="MCT64" s="35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5"/>
      <c r="MDR64" s="35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5"/>
      <c r="MEP64" s="35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5"/>
      <c r="MFN64" s="35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5"/>
      <c r="MGL64" s="35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5"/>
      <c r="MHJ64" s="35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5"/>
      <c r="MIH64" s="35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5"/>
      <c r="MJF64" s="35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5"/>
      <c r="MKD64" s="35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5"/>
      <c r="MLB64" s="35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5"/>
      <c r="MLZ64" s="35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5"/>
      <c r="MMX64" s="35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5"/>
      <c r="MNV64" s="35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5"/>
      <c r="MOT64" s="35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5"/>
      <c r="MPR64" s="35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5"/>
      <c r="MQP64" s="35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5"/>
      <c r="MRN64" s="35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5"/>
      <c r="MSL64" s="35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5"/>
      <c r="MTJ64" s="35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5"/>
      <c r="MUH64" s="35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5"/>
      <c r="MVF64" s="35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5"/>
      <c r="MWD64" s="35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5"/>
      <c r="MXB64" s="35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5"/>
      <c r="MXZ64" s="35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5"/>
      <c r="MYX64" s="35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5"/>
      <c r="MZV64" s="35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5"/>
      <c r="NAT64" s="35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5"/>
      <c r="NBR64" s="35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5"/>
      <c r="NCP64" s="35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5"/>
      <c r="NDN64" s="35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5"/>
      <c r="NEL64" s="35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5"/>
      <c r="NFJ64" s="35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5"/>
      <c r="NGH64" s="35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5"/>
      <c r="NHF64" s="35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5"/>
      <c r="NID64" s="35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5"/>
      <c r="NJB64" s="35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5"/>
      <c r="NJZ64" s="35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5"/>
      <c r="NKX64" s="35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5"/>
      <c r="NLV64" s="35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5"/>
      <c r="NMT64" s="35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5"/>
      <c r="NNR64" s="35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5"/>
      <c r="NOP64" s="35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5"/>
      <c r="NPN64" s="35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5"/>
      <c r="NQL64" s="35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5"/>
      <c r="NRJ64" s="35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5"/>
      <c r="NSH64" s="35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5"/>
      <c r="NTF64" s="35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5"/>
      <c r="NUD64" s="35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5"/>
      <c r="NVB64" s="35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5"/>
      <c r="NVZ64" s="35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5"/>
      <c r="NWX64" s="35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5"/>
      <c r="NXV64" s="35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5"/>
      <c r="NYT64" s="35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5"/>
      <c r="NZR64" s="35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5"/>
      <c r="OAP64" s="35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5"/>
      <c r="OBN64" s="35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5"/>
      <c r="OCL64" s="35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5"/>
      <c r="ODJ64" s="35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5"/>
      <c r="OEH64" s="35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5"/>
      <c r="OFF64" s="35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5"/>
      <c r="OGD64" s="35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5"/>
      <c r="OHB64" s="35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5"/>
      <c r="OHZ64" s="35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5"/>
      <c r="OIX64" s="35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5"/>
      <c r="OJV64" s="35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5"/>
      <c r="OKT64" s="35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5"/>
      <c r="OLR64" s="35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5"/>
      <c r="OMP64" s="35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5"/>
      <c r="ONN64" s="35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5"/>
      <c r="OOL64" s="35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5"/>
      <c r="OPJ64" s="35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5"/>
      <c r="OQH64" s="35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5"/>
      <c r="ORF64" s="35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5"/>
      <c r="OSD64" s="35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5"/>
      <c r="OTB64" s="35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5"/>
      <c r="OTZ64" s="35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5"/>
      <c r="OUX64" s="35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5"/>
      <c r="OVV64" s="35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5"/>
      <c r="OWT64" s="35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5"/>
      <c r="OXR64" s="35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5"/>
      <c r="OYP64" s="35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5"/>
      <c r="OZN64" s="35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5"/>
      <c r="PAL64" s="35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5"/>
      <c r="PBJ64" s="35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5"/>
      <c r="PCH64" s="35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5"/>
      <c r="PDF64" s="35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5"/>
      <c r="PED64" s="35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5"/>
      <c r="PFB64" s="35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5"/>
      <c r="PFZ64" s="35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5"/>
      <c r="PGX64" s="35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5"/>
      <c r="PHV64" s="35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5"/>
      <c r="PIT64" s="35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5"/>
      <c r="PJR64" s="35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5"/>
      <c r="PKP64" s="35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5"/>
      <c r="PLN64" s="35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5"/>
      <c r="PML64" s="35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5"/>
      <c r="PNJ64" s="35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5"/>
      <c r="POH64" s="35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5"/>
      <c r="PPF64" s="35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5"/>
      <c r="PQD64" s="35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5"/>
      <c r="PRB64" s="35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5"/>
      <c r="PRZ64" s="35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5"/>
      <c r="PSX64" s="35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5"/>
      <c r="PTV64" s="35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5"/>
      <c r="PUT64" s="35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5"/>
      <c r="PVR64" s="35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5"/>
      <c r="PWP64" s="35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5"/>
      <c r="PXN64" s="35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5"/>
      <c r="PYL64" s="35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5"/>
      <c r="PZJ64" s="35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5"/>
      <c r="QAH64" s="35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5"/>
      <c r="QBF64" s="35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5"/>
      <c r="QCD64" s="35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5"/>
      <c r="QDB64" s="35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5"/>
      <c r="QDZ64" s="35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5"/>
      <c r="QEX64" s="35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5"/>
      <c r="QFV64" s="35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5"/>
      <c r="QGT64" s="35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5"/>
      <c r="QHR64" s="35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5"/>
      <c r="QIP64" s="35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5"/>
      <c r="QJN64" s="35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5"/>
      <c r="QKL64" s="35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5"/>
      <c r="QLJ64" s="35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5"/>
      <c r="QMH64" s="35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5"/>
      <c r="QNF64" s="35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5"/>
      <c r="QOD64" s="35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5"/>
      <c r="QPB64" s="35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5"/>
      <c r="QPZ64" s="35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5"/>
      <c r="QQX64" s="35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5"/>
      <c r="QRV64" s="35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5"/>
      <c r="QST64" s="35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5"/>
      <c r="QTR64" s="35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5"/>
      <c r="QUP64" s="35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5"/>
      <c r="QVN64" s="35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5"/>
      <c r="QWL64" s="35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5"/>
      <c r="QXJ64" s="35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5"/>
      <c r="QYH64" s="35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5"/>
      <c r="QZF64" s="35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5"/>
      <c r="RAD64" s="35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5"/>
      <c r="RBB64" s="35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5"/>
      <c r="RBZ64" s="35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5"/>
      <c r="RCX64" s="35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5"/>
      <c r="RDV64" s="35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5"/>
      <c r="RET64" s="35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5"/>
      <c r="RFR64" s="35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5"/>
      <c r="RGP64" s="35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5"/>
      <c r="RHN64" s="35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5"/>
      <c r="RIL64" s="35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5"/>
      <c r="RJJ64" s="35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5"/>
      <c r="RKH64" s="35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5"/>
      <c r="RLF64" s="35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5"/>
      <c r="RMD64" s="35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5"/>
      <c r="RNB64" s="35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5"/>
      <c r="RNZ64" s="35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5"/>
      <c r="ROX64" s="35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5"/>
      <c r="RPV64" s="35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5"/>
      <c r="RQT64" s="35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5"/>
      <c r="RRR64" s="35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5"/>
      <c r="RSP64" s="35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5"/>
      <c r="RTN64" s="35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5"/>
      <c r="RUL64" s="35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5"/>
      <c r="RVJ64" s="35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5"/>
      <c r="RWH64" s="35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5"/>
      <c r="RXF64" s="35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5"/>
      <c r="RYD64" s="35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5"/>
      <c r="RZB64" s="35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5"/>
      <c r="RZZ64" s="35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5"/>
      <c r="SAX64" s="35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5"/>
      <c r="SBV64" s="35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5"/>
      <c r="SCT64" s="35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5"/>
      <c r="SDR64" s="35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5"/>
      <c r="SEP64" s="35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5"/>
      <c r="SFN64" s="35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5"/>
      <c r="SGL64" s="35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5"/>
      <c r="SHJ64" s="35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5"/>
      <c r="SIH64" s="35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5"/>
      <c r="SJF64" s="35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5"/>
      <c r="SKD64" s="35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5"/>
      <c r="SLB64" s="35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5"/>
      <c r="SLZ64" s="35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5"/>
      <c r="SMX64" s="35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5"/>
      <c r="SNV64" s="35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5"/>
      <c r="SOT64" s="35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5"/>
      <c r="SPR64" s="35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5"/>
      <c r="SQP64" s="35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5"/>
      <c r="SRN64" s="35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5"/>
      <c r="SSL64" s="35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5"/>
      <c r="STJ64" s="35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5"/>
      <c r="SUH64" s="35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5"/>
      <c r="SVF64" s="35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5"/>
      <c r="SWD64" s="35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5"/>
      <c r="SXB64" s="35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5"/>
      <c r="SXZ64" s="35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5"/>
      <c r="SYX64" s="35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5"/>
      <c r="SZV64" s="35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5"/>
      <c r="TAT64" s="35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5"/>
      <c r="TBR64" s="35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5"/>
      <c r="TCP64" s="35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5"/>
      <c r="TDN64" s="35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5"/>
      <c r="TEL64" s="35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5"/>
      <c r="TFJ64" s="35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5"/>
      <c r="TGH64" s="35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5"/>
      <c r="THF64" s="35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5"/>
      <c r="TID64" s="35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5"/>
      <c r="TJB64" s="35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5"/>
      <c r="TJZ64" s="35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5"/>
      <c r="TKX64" s="35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5"/>
      <c r="TLV64" s="35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5"/>
      <c r="TMT64" s="35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5"/>
      <c r="TNR64" s="35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5"/>
      <c r="TOP64" s="35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5"/>
      <c r="TPN64" s="35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5"/>
      <c r="TQL64" s="35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5"/>
      <c r="TRJ64" s="35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5"/>
      <c r="TSH64" s="35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5"/>
      <c r="TTF64" s="35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5"/>
      <c r="TUD64" s="35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5"/>
      <c r="TVB64" s="35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5"/>
      <c r="TVZ64" s="35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5"/>
      <c r="TWX64" s="35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5"/>
      <c r="TXV64" s="35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5"/>
      <c r="TYT64" s="35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5"/>
      <c r="TZR64" s="35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5"/>
      <c r="UAP64" s="35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5"/>
      <c r="UBN64" s="35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5"/>
      <c r="UCL64" s="35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5"/>
      <c r="UDJ64" s="35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5"/>
      <c r="UEH64" s="35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5"/>
      <c r="UFF64" s="35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5"/>
      <c r="UGD64" s="35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5"/>
      <c r="UHB64" s="35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5"/>
      <c r="UHZ64" s="35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5"/>
      <c r="UIX64" s="35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5"/>
      <c r="UJV64" s="35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5"/>
      <c r="UKT64" s="35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5"/>
      <c r="ULR64" s="35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5"/>
      <c r="UMP64" s="35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5"/>
      <c r="UNN64" s="35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5"/>
      <c r="UOL64" s="35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5"/>
      <c r="UPJ64" s="35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5"/>
      <c r="UQH64" s="35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5"/>
      <c r="URF64" s="35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5"/>
      <c r="USD64" s="35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5"/>
      <c r="UTB64" s="35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5"/>
      <c r="UTZ64" s="35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5"/>
      <c r="UUX64" s="35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5"/>
      <c r="UVV64" s="35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5"/>
      <c r="UWT64" s="35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5"/>
      <c r="UXR64" s="35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5"/>
      <c r="UYP64" s="35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5"/>
      <c r="UZN64" s="35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5"/>
      <c r="VAL64" s="35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5"/>
      <c r="VBJ64" s="35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5"/>
      <c r="VCH64" s="35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5"/>
      <c r="VDF64" s="35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5"/>
      <c r="VED64" s="35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5"/>
      <c r="VFB64" s="35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5"/>
      <c r="VFZ64" s="35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5"/>
      <c r="VGX64" s="35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5"/>
      <c r="VHV64" s="35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5"/>
      <c r="VIT64" s="35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5"/>
      <c r="VJR64" s="35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5"/>
      <c r="VKP64" s="35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5"/>
      <c r="VLN64" s="35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5"/>
      <c r="VML64" s="35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5"/>
      <c r="VNJ64" s="35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5"/>
      <c r="VOH64" s="35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5"/>
      <c r="VPF64" s="35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5"/>
      <c r="VQD64" s="35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5"/>
      <c r="VRB64" s="35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5"/>
      <c r="VRZ64" s="35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5"/>
      <c r="VSX64" s="35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5"/>
      <c r="VTV64" s="35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5"/>
      <c r="VUT64" s="35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5"/>
      <c r="VVR64" s="35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5"/>
      <c r="VWP64" s="35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5"/>
      <c r="VXN64" s="35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5"/>
      <c r="VYL64" s="35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5"/>
      <c r="VZJ64" s="35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5"/>
      <c r="WAH64" s="35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5"/>
      <c r="WBF64" s="35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5"/>
      <c r="WCD64" s="35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5"/>
      <c r="WDB64" s="35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5"/>
      <c r="WDZ64" s="35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5"/>
      <c r="WEX64" s="35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5"/>
      <c r="WFV64" s="35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5"/>
      <c r="WGT64" s="35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</row>
    <row r="65" spans="1:15764" s="37" customFormat="1" ht="14.65" customHeight="1" x14ac:dyDescent="0.2">
      <c r="A65" s="35"/>
      <c r="B65" s="35"/>
      <c r="C65" s="218"/>
      <c r="D65" s="219"/>
      <c r="E65" s="219"/>
      <c r="F65" s="219"/>
      <c r="G65" s="219"/>
      <c r="H65" s="219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5"/>
      <c r="AD65" s="35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5"/>
      <c r="BB65" s="35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5"/>
      <c r="BZ65" s="35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5"/>
      <c r="CX65" s="35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5"/>
      <c r="DV65" s="35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5"/>
      <c r="ET65" s="35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5"/>
      <c r="FR65" s="35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5"/>
      <c r="GP65" s="35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5"/>
      <c r="HN65" s="35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5"/>
      <c r="IL65" s="35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5"/>
      <c r="JJ65" s="35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5"/>
      <c r="KH65" s="35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5"/>
      <c r="LF65" s="35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5"/>
      <c r="MD65" s="35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5"/>
      <c r="NB65" s="35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5"/>
      <c r="NZ65" s="35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5"/>
      <c r="OX65" s="35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5"/>
      <c r="PV65" s="35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5"/>
      <c r="QT65" s="35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5"/>
      <c r="RR65" s="35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5"/>
      <c r="SP65" s="35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5"/>
      <c r="TN65" s="35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5"/>
      <c r="UL65" s="35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5"/>
      <c r="VJ65" s="35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5"/>
      <c r="WH65" s="35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5"/>
      <c r="XF65" s="35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5"/>
      <c r="YD65" s="35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5"/>
      <c r="ZB65" s="35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5"/>
      <c r="ZZ65" s="35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5"/>
      <c r="AAX65" s="35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5"/>
      <c r="ABV65" s="35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5"/>
      <c r="ACT65" s="35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5"/>
      <c r="ADR65" s="35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5"/>
      <c r="AEP65" s="35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5"/>
      <c r="AFN65" s="35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5"/>
      <c r="AGL65" s="35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5"/>
      <c r="AHJ65" s="35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5"/>
      <c r="AIH65" s="35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5"/>
      <c r="AJF65" s="35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5"/>
      <c r="AKD65" s="35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5"/>
      <c r="ALB65" s="35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5"/>
      <c r="ALZ65" s="35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5"/>
      <c r="AMX65" s="35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5"/>
      <c r="ANV65" s="35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5"/>
      <c r="AOT65" s="35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5"/>
      <c r="APR65" s="35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5"/>
      <c r="AQP65" s="35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5"/>
      <c r="ARN65" s="35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5"/>
      <c r="ASL65" s="35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5"/>
      <c r="ATJ65" s="35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5"/>
      <c r="AUH65" s="35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5"/>
      <c r="AVF65" s="35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5"/>
      <c r="AWD65" s="35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5"/>
      <c r="AXB65" s="35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5"/>
      <c r="AXZ65" s="35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5"/>
      <c r="AYX65" s="35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5"/>
      <c r="AZV65" s="35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5"/>
      <c r="BAT65" s="35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5"/>
      <c r="BBR65" s="35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5"/>
      <c r="BCP65" s="35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5"/>
      <c r="BDN65" s="35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5"/>
      <c r="BEL65" s="35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5"/>
      <c r="BFJ65" s="35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5"/>
      <c r="BGH65" s="35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5"/>
      <c r="BHF65" s="35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5"/>
      <c r="BID65" s="35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5"/>
      <c r="BJB65" s="35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5"/>
      <c r="BJZ65" s="35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5"/>
      <c r="BKX65" s="35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5"/>
      <c r="BLV65" s="35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5"/>
      <c r="BMT65" s="35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5"/>
      <c r="BNR65" s="35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5"/>
      <c r="BOP65" s="35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5"/>
      <c r="BPN65" s="35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5"/>
      <c r="BQL65" s="35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5"/>
      <c r="BRJ65" s="35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5"/>
      <c r="BSH65" s="35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5"/>
      <c r="BTF65" s="35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5"/>
      <c r="BUD65" s="35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5"/>
      <c r="BVB65" s="35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5"/>
      <c r="BVZ65" s="35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5"/>
      <c r="BWX65" s="35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5"/>
      <c r="BXV65" s="35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5"/>
      <c r="BYT65" s="35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5"/>
      <c r="BZR65" s="35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5"/>
      <c r="CAP65" s="35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5"/>
      <c r="CBN65" s="35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5"/>
      <c r="CCL65" s="35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5"/>
      <c r="CDJ65" s="35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5"/>
      <c r="CEH65" s="35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5"/>
      <c r="CFF65" s="35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5"/>
      <c r="CGD65" s="35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5"/>
      <c r="CHB65" s="35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5"/>
      <c r="CHZ65" s="35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5"/>
      <c r="CIX65" s="35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5"/>
      <c r="CJV65" s="35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5"/>
      <c r="CKT65" s="35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5"/>
      <c r="CLR65" s="35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5"/>
      <c r="CMP65" s="35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5"/>
      <c r="CNN65" s="35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5"/>
      <c r="COL65" s="35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5"/>
      <c r="CPJ65" s="35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5"/>
      <c r="CQH65" s="35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5"/>
      <c r="CRF65" s="35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5"/>
      <c r="CSD65" s="35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5"/>
      <c r="CTB65" s="35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5"/>
      <c r="CTZ65" s="35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5"/>
      <c r="CUX65" s="35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5"/>
      <c r="CVV65" s="35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5"/>
      <c r="CWT65" s="35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5"/>
      <c r="CXR65" s="35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5"/>
      <c r="CYP65" s="35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5"/>
      <c r="CZN65" s="35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5"/>
      <c r="DAL65" s="35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5"/>
      <c r="DBJ65" s="35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5"/>
      <c r="DCH65" s="35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5"/>
      <c r="DDF65" s="35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5"/>
      <c r="DED65" s="35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5"/>
      <c r="DFB65" s="35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5"/>
      <c r="DFZ65" s="35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5"/>
      <c r="DGX65" s="35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5"/>
      <c r="DHV65" s="35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5"/>
      <c r="DIT65" s="35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5"/>
      <c r="DJR65" s="35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5"/>
      <c r="DKP65" s="35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5"/>
      <c r="DLN65" s="35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5"/>
      <c r="DML65" s="35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5"/>
      <c r="DNJ65" s="35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5"/>
      <c r="DOH65" s="35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5"/>
      <c r="DPF65" s="35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5"/>
      <c r="DQD65" s="35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5"/>
      <c r="DRB65" s="35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5"/>
      <c r="DRZ65" s="35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5"/>
      <c r="DSX65" s="35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5"/>
      <c r="DTV65" s="35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5"/>
      <c r="DUT65" s="35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5"/>
      <c r="DVR65" s="35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5"/>
      <c r="DWP65" s="35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5"/>
      <c r="DXN65" s="35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5"/>
      <c r="DYL65" s="35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5"/>
      <c r="DZJ65" s="35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5"/>
      <c r="EAH65" s="35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5"/>
      <c r="EBF65" s="35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5"/>
      <c r="ECD65" s="35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5"/>
      <c r="EDB65" s="35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5"/>
      <c r="EDZ65" s="35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5"/>
      <c r="EEX65" s="35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5"/>
      <c r="EFV65" s="35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5"/>
      <c r="EGT65" s="35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5"/>
      <c r="EHR65" s="35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5"/>
      <c r="EIP65" s="35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5"/>
      <c r="EJN65" s="35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5"/>
      <c r="EKL65" s="35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5"/>
      <c r="ELJ65" s="35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5"/>
      <c r="EMH65" s="35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5"/>
      <c r="ENF65" s="35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5"/>
      <c r="EOD65" s="35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5"/>
      <c r="EPB65" s="35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5"/>
      <c r="EPZ65" s="35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5"/>
      <c r="EQX65" s="35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5"/>
      <c r="ERV65" s="35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5"/>
      <c r="EST65" s="35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5"/>
      <c r="ETR65" s="35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5"/>
      <c r="EUP65" s="35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5"/>
      <c r="EVN65" s="35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5"/>
      <c r="EWL65" s="35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5"/>
      <c r="EXJ65" s="35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5"/>
      <c r="EYH65" s="35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5"/>
      <c r="EZF65" s="35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5"/>
      <c r="FAD65" s="35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5"/>
      <c r="FBB65" s="35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5"/>
      <c r="FBZ65" s="35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5"/>
      <c r="FCX65" s="35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5"/>
      <c r="FDV65" s="35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5"/>
      <c r="FET65" s="35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5"/>
      <c r="FFR65" s="35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5"/>
      <c r="FGP65" s="35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5"/>
      <c r="FHN65" s="35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5"/>
      <c r="FIL65" s="35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5"/>
      <c r="FJJ65" s="35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5"/>
      <c r="FKH65" s="35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5"/>
      <c r="FLF65" s="35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5"/>
      <c r="FMD65" s="35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5"/>
      <c r="FNB65" s="35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5"/>
      <c r="FNZ65" s="35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5"/>
      <c r="FOX65" s="35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5"/>
      <c r="FPV65" s="35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5"/>
      <c r="FQT65" s="35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5"/>
      <c r="FRR65" s="35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5"/>
      <c r="FSP65" s="35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5"/>
      <c r="FTN65" s="35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5"/>
      <c r="FUL65" s="35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5"/>
      <c r="FVJ65" s="35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5"/>
      <c r="FWH65" s="35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5"/>
      <c r="FXF65" s="35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5"/>
      <c r="FYD65" s="35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5"/>
      <c r="FZB65" s="35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5"/>
      <c r="FZZ65" s="35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5"/>
      <c r="GAX65" s="35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5"/>
      <c r="GBV65" s="35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5"/>
      <c r="GCT65" s="35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5"/>
      <c r="GDR65" s="35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5"/>
      <c r="GEP65" s="35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5"/>
      <c r="GFN65" s="35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5"/>
      <c r="GGL65" s="35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5"/>
      <c r="GHJ65" s="35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5"/>
      <c r="GIH65" s="35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5"/>
      <c r="GJF65" s="35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5"/>
      <c r="GKD65" s="35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5"/>
      <c r="GLB65" s="35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5"/>
      <c r="GLZ65" s="35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5"/>
      <c r="GMX65" s="35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5"/>
      <c r="GNV65" s="35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5"/>
      <c r="GOT65" s="35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5"/>
      <c r="GPR65" s="35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5"/>
      <c r="GQP65" s="35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5"/>
      <c r="GRN65" s="35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5"/>
      <c r="GSL65" s="35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5"/>
      <c r="GTJ65" s="35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5"/>
      <c r="GUH65" s="35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5"/>
      <c r="GVF65" s="35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5"/>
      <c r="GWD65" s="35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5"/>
      <c r="GXB65" s="35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5"/>
      <c r="GXZ65" s="35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5"/>
      <c r="GYX65" s="35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5"/>
      <c r="GZV65" s="35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5"/>
      <c r="HAT65" s="35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5"/>
      <c r="HBR65" s="35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5"/>
      <c r="HCP65" s="35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5"/>
      <c r="HDN65" s="35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5"/>
      <c r="HEL65" s="35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5"/>
      <c r="HFJ65" s="35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5"/>
      <c r="HGH65" s="35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5"/>
      <c r="HHF65" s="35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5"/>
      <c r="HID65" s="35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5"/>
      <c r="HJB65" s="35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5"/>
      <c r="HJZ65" s="35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5"/>
      <c r="HKX65" s="35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5"/>
      <c r="HLV65" s="35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5"/>
      <c r="HMT65" s="35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5"/>
      <c r="HNR65" s="35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5"/>
      <c r="HOP65" s="35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5"/>
      <c r="HPN65" s="35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5"/>
      <c r="HQL65" s="35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5"/>
      <c r="HRJ65" s="35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5"/>
      <c r="HSH65" s="35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5"/>
      <c r="HTF65" s="35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5"/>
      <c r="HUD65" s="35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5"/>
      <c r="HVB65" s="35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5"/>
      <c r="HVZ65" s="35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5"/>
      <c r="HWX65" s="35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5"/>
      <c r="HXV65" s="35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5"/>
      <c r="HYT65" s="35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5"/>
      <c r="HZR65" s="35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5"/>
      <c r="IAP65" s="35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5"/>
      <c r="IBN65" s="35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5"/>
      <c r="ICL65" s="35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5"/>
      <c r="IDJ65" s="35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5"/>
      <c r="IEH65" s="35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5"/>
      <c r="IFF65" s="35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5"/>
      <c r="IGD65" s="35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5"/>
      <c r="IHB65" s="35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5"/>
      <c r="IHZ65" s="35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5"/>
      <c r="IIX65" s="35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5"/>
      <c r="IJV65" s="35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5"/>
      <c r="IKT65" s="35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5"/>
      <c r="ILR65" s="35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5"/>
      <c r="IMP65" s="35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5"/>
      <c r="INN65" s="35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5"/>
      <c r="IOL65" s="35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5"/>
      <c r="IPJ65" s="35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5"/>
      <c r="IQH65" s="35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5"/>
      <c r="IRF65" s="35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5"/>
      <c r="ISD65" s="35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5"/>
      <c r="ITB65" s="35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5"/>
      <c r="ITZ65" s="35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5"/>
      <c r="IUX65" s="35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5"/>
      <c r="IVV65" s="35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5"/>
      <c r="IWT65" s="35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5"/>
      <c r="IXR65" s="35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5"/>
      <c r="IYP65" s="35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5"/>
      <c r="IZN65" s="35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5"/>
      <c r="JAL65" s="35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5"/>
      <c r="JBJ65" s="35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5"/>
      <c r="JCH65" s="35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5"/>
      <c r="JDF65" s="35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5"/>
      <c r="JED65" s="35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5"/>
      <c r="JFB65" s="35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5"/>
      <c r="JFZ65" s="35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5"/>
      <c r="JGX65" s="35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5"/>
      <c r="JHV65" s="35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5"/>
      <c r="JIT65" s="35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5"/>
      <c r="JJR65" s="35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5"/>
      <c r="JKP65" s="35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5"/>
      <c r="JLN65" s="35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5"/>
      <c r="JML65" s="35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5"/>
      <c r="JNJ65" s="35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5"/>
      <c r="JOH65" s="35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5"/>
      <c r="JPF65" s="35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5"/>
      <c r="JQD65" s="35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5"/>
      <c r="JRB65" s="35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5"/>
      <c r="JRZ65" s="35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5"/>
      <c r="JSX65" s="35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5"/>
      <c r="JTV65" s="35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5"/>
      <c r="JUT65" s="35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5"/>
      <c r="JVR65" s="35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5"/>
      <c r="JWP65" s="35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5"/>
      <c r="JXN65" s="35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5"/>
      <c r="JYL65" s="35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5"/>
      <c r="JZJ65" s="35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5"/>
      <c r="KAH65" s="35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5"/>
      <c r="KBF65" s="35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5"/>
      <c r="KCD65" s="35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5"/>
      <c r="KDB65" s="35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5"/>
      <c r="KDZ65" s="35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5"/>
      <c r="KEX65" s="35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5"/>
      <c r="KFV65" s="35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5"/>
      <c r="KGT65" s="35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5"/>
      <c r="KHR65" s="35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5"/>
      <c r="KIP65" s="35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5"/>
      <c r="KJN65" s="35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5"/>
      <c r="KKL65" s="35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5"/>
      <c r="KLJ65" s="35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5"/>
      <c r="KMH65" s="35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5"/>
      <c r="KNF65" s="35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5"/>
      <c r="KOD65" s="35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5"/>
      <c r="KPB65" s="35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5"/>
      <c r="KPZ65" s="35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5"/>
      <c r="KQX65" s="35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5"/>
      <c r="KRV65" s="35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5"/>
      <c r="KST65" s="35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5"/>
      <c r="KTR65" s="35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5"/>
      <c r="KUP65" s="35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5"/>
      <c r="KVN65" s="35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5"/>
      <c r="KWL65" s="35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5"/>
      <c r="KXJ65" s="35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5"/>
      <c r="KYH65" s="35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5"/>
      <c r="KZF65" s="35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5"/>
      <c r="LAD65" s="35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5"/>
      <c r="LBB65" s="35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5"/>
      <c r="LBZ65" s="35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5"/>
      <c r="LCX65" s="35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5"/>
      <c r="LDV65" s="35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5"/>
      <c r="LET65" s="35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5"/>
      <c r="LFR65" s="35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5"/>
      <c r="LGP65" s="35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5"/>
      <c r="LHN65" s="35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5"/>
      <c r="LIL65" s="35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5"/>
      <c r="LJJ65" s="35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5"/>
      <c r="LKH65" s="35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5"/>
      <c r="LLF65" s="35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5"/>
      <c r="LMD65" s="35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5"/>
      <c r="LNB65" s="35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5"/>
      <c r="LNZ65" s="35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5"/>
      <c r="LOX65" s="35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5"/>
      <c r="LPV65" s="35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5"/>
      <c r="LQT65" s="35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5"/>
      <c r="LRR65" s="35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5"/>
      <c r="LSP65" s="35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5"/>
      <c r="LTN65" s="35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5"/>
      <c r="LUL65" s="35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5"/>
      <c r="LVJ65" s="35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5"/>
      <c r="LWH65" s="35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5"/>
      <c r="LXF65" s="35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5"/>
      <c r="LYD65" s="35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5"/>
      <c r="LZB65" s="35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5"/>
      <c r="LZZ65" s="35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5"/>
      <c r="MAX65" s="35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5"/>
      <c r="MBV65" s="35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5"/>
      <c r="MCT65" s="35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5"/>
      <c r="MDR65" s="35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5"/>
      <c r="MEP65" s="35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5"/>
      <c r="MFN65" s="35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5"/>
      <c r="MGL65" s="35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5"/>
      <c r="MHJ65" s="35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5"/>
      <c r="MIH65" s="35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5"/>
      <c r="MJF65" s="35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5"/>
      <c r="MKD65" s="35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5"/>
      <c r="MLB65" s="35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5"/>
      <c r="MLZ65" s="35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5"/>
      <c r="MMX65" s="35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5"/>
      <c r="MNV65" s="35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5"/>
      <c r="MOT65" s="35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5"/>
      <c r="MPR65" s="35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5"/>
      <c r="MQP65" s="35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5"/>
      <c r="MRN65" s="35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5"/>
      <c r="MSL65" s="35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5"/>
      <c r="MTJ65" s="35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5"/>
      <c r="MUH65" s="35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5"/>
      <c r="MVF65" s="35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5"/>
      <c r="MWD65" s="35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5"/>
      <c r="MXB65" s="35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5"/>
      <c r="MXZ65" s="35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5"/>
      <c r="MYX65" s="35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5"/>
      <c r="MZV65" s="35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5"/>
      <c r="NAT65" s="35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5"/>
      <c r="NBR65" s="35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5"/>
      <c r="NCP65" s="35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5"/>
      <c r="NDN65" s="35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5"/>
      <c r="NEL65" s="35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5"/>
      <c r="NFJ65" s="35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5"/>
      <c r="NGH65" s="35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5"/>
      <c r="NHF65" s="35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5"/>
      <c r="NID65" s="35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5"/>
      <c r="NJB65" s="35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5"/>
      <c r="NJZ65" s="35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5"/>
      <c r="NKX65" s="35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5"/>
      <c r="NLV65" s="35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5"/>
      <c r="NMT65" s="35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5"/>
      <c r="NNR65" s="35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5"/>
      <c r="NOP65" s="35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5"/>
      <c r="NPN65" s="35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5"/>
      <c r="NQL65" s="35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5"/>
      <c r="NRJ65" s="35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5"/>
      <c r="NSH65" s="35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5"/>
      <c r="NTF65" s="35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5"/>
      <c r="NUD65" s="35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5"/>
      <c r="NVB65" s="35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5"/>
      <c r="NVZ65" s="35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5"/>
      <c r="NWX65" s="35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5"/>
      <c r="NXV65" s="35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5"/>
      <c r="NYT65" s="35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5"/>
      <c r="NZR65" s="35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5"/>
      <c r="OAP65" s="35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5"/>
      <c r="OBN65" s="35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5"/>
      <c r="OCL65" s="35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5"/>
      <c r="ODJ65" s="35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5"/>
      <c r="OEH65" s="35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5"/>
      <c r="OFF65" s="35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5"/>
      <c r="OGD65" s="35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5"/>
      <c r="OHB65" s="35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5"/>
      <c r="OHZ65" s="35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5"/>
      <c r="OIX65" s="35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5"/>
      <c r="OJV65" s="35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5"/>
      <c r="OKT65" s="35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5"/>
      <c r="OLR65" s="35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5"/>
      <c r="OMP65" s="35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5"/>
      <c r="ONN65" s="35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5"/>
      <c r="OOL65" s="35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5"/>
      <c r="OPJ65" s="35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5"/>
      <c r="OQH65" s="35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5"/>
      <c r="ORF65" s="35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5"/>
      <c r="OSD65" s="35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5"/>
      <c r="OTB65" s="35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5"/>
      <c r="OTZ65" s="35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5"/>
      <c r="OUX65" s="35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5"/>
      <c r="OVV65" s="35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5"/>
      <c r="OWT65" s="35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5"/>
      <c r="OXR65" s="35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5"/>
      <c r="OYP65" s="35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5"/>
      <c r="OZN65" s="35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5"/>
      <c r="PAL65" s="35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5"/>
      <c r="PBJ65" s="35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5"/>
      <c r="PCH65" s="35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5"/>
      <c r="PDF65" s="35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5"/>
      <c r="PED65" s="35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5"/>
      <c r="PFB65" s="35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5"/>
      <c r="PFZ65" s="35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5"/>
      <c r="PGX65" s="35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5"/>
      <c r="PHV65" s="35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5"/>
      <c r="PIT65" s="35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5"/>
      <c r="PJR65" s="35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5"/>
      <c r="PKP65" s="35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5"/>
      <c r="PLN65" s="35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5"/>
      <c r="PML65" s="35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5"/>
      <c r="PNJ65" s="35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5"/>
      <c r="POH65" s="35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5"/>
      <c r="PPF65" s="35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5"/>
      <c r="PQD65" s="35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5"/>
      <c r="PRB65" s="35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5"/>
      <c r="PRZ65" s="35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5"/>
      <c r="PSX65" s="35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5"/>
      <c r="PTV65" s="35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5"/>
      <c r="PUT65" s="35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5"/>
      <c r="PVR65" s="35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5"/>
      <c r="PWP65" s="35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5"/>
      <c r="PXN65" s="35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5"/>
      <c r="PYL65" s="35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5"/>
      <c r="PZJ65" s="35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5"/>
      <c r="QAH65" s="35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5"/>
      <c r="QBF65" s="35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5"/>
      <c r="QCD65" s="35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5"/>
      <c r="QDB65" s="35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5"/>
      <c r="QDZ65" s="35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5"/>
      <c r="QEX65" s="35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5"/>
      <c r="QFV65" s="35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5"/>
      <c r="QGT65" s="35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5"/>
      <c r="QHR65" s="35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5"/>
      <c r="QIP65" s="35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5"/>
      <c r="QJN65" s="35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5"/>
      <c r="QKL65" s="35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5"/>
      <c r="QLJ65" s="35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5"/>
      <c r="QMH65" s="35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5"/>
      <c r="QNF65" s="35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5"/>
      <c r="QOD65" s="35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5"/>
      <c r="QPB65" s="35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5"/>
      <c r="QPZ65" s="35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5"/>
      <c r="QQX65" s="35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5"/>
      <c r="QRV65" s="35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5"/>
      <c r="QST65" s="35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5"/>
      <c r="QTR65" s="35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5"/>
      <c r="QUP65" s="35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5"/>
      <c r="QVN65" s="35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5"/>
      <c r="QWL65" s="35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5"/>
      <c r="QXJ65" s="35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5"/>
      <c r="QYH65" s="35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5"/>
      <c r="QZF65" s="35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5"/>
      <c r="RAD65" s="35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5"/>
      <c r="RBB65" s="35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5"/>
      <c r="RBZ65" s="35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5"/>
      <c r="RCX65" s="35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5"/>
      <c r="RDV65" s="35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5"/>
      <c r="RET65" s="35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5"/>
      <c r="RFR65" s="35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5"/>
      <c r="RGP65" s="35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5"/>
      <c r="RHN65" s="35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5"/>
      <c r="RIL65" s="35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5"/>
      <c r="RJJ65" s="35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5"/>
      <c r="RKH65" s="35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5"/>
      <c r="RLF65" s="35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5"/>
      <c r="RMD65" s="35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5"/>
      <c r="RNB65" s="35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5"/>
      <c r="RNZ65" s="35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5"/>
      <c r="ROX65" s="35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5"/>
      <c r="RPV65" s="35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5"/>
      <c r="RQT65" s="35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5"/>
      <c r="RRR65" s="35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5"/>
      <c r="RSP65" s="35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5"/>
      <c r="RTN65" s="35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5"/>
      <c r="RUL65" s="35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5"/>
      <c r="RVJ65" s="35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5"/>
      <c r="RWH65" s="35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5"/>
      <c r="RXF65" s="35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5"/>
      <c r="RYD65" s="35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5"/>
      <c r="RZB65" s="35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5"/>
      <c r="RZZ65" s="35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5"/>
      <c r="SAX65" s="35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5"/>
      <c r="SBV65" s="35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5"/>
      <c r="SCT65" s="35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5"/>
      <c r="SDR65" s="35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5"/>
      <c r="SEP65" s="35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5"/>
      <c r="SFN65" s="35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5"/>
      <c r="SGL65" s="35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5"/>
      <c r="SHJ65" s="35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5"/>
      <c r="SIH65" s="35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5"/>
      <c r="SJF65" s="35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5"/>
      <c r="SKD65" s="35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5"/>
      <c r="SLB65" s="35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5"/>
      <c r="SLZ65" s="35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5"/>
      <c r="SMX65" s="35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5"/>
      <c r="SNV65" s="35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5"/>
      <c r="SOT65" s="35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5"/>
      <c r="SPR65" s="35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5"/>
      <c r="SQP65" s="35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5"/>
      <c r="SRN65" s="35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5"/>
      <c r="SSL65" s="35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5"/>
      <c r="STJ65" s="35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5"/>
      <c r="SUH65" s="35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5"/>
      <c r="SVF65" s="35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5"/>
      <c r="SWD65" s="35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5"/>
      <c r="SXB65" s="35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5"/>
      <c r="SXZ65" s="35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5"/>
      <c r="SYX65" s="35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5"/>
      <c r="SZV65" s="35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5"/>
      <c r="TAT65" s="35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5"/>
      <c r="TBR65" s="35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5"/>
      <c r="TCP65" s="35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5"/>
      <c r="TDN65" s="35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5"/>
      <c r="TEL65" s="35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5"/>
      <c r="TFJ65" s="35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5"/>
      <c r="TGH65" s="35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5"/>
      <c r="THF65" s="35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5"/>
      <c r="TID65" s="35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5"/>
      <c r="TJB65" s="35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5"/>
      <c r="TJZ65" s="35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5"/>
      <c r="TKX65" s="35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5"/>
      <c r="TLV65" s="35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5"/>
      <c r="TMT65" s="35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5"/>
      <c r="TNR65" s="35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5"/>
      <c r="TOP65" s="35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5"/>
      <c r="TPN65" s="35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5"/>
      <c r="TQL65" s="35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5"/>
      <c r="TRJ65" s="35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5"/>
      <c r="TSH65" s="35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5"/>
      <c r="TTF65" s="35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5"/>
      <c r="TUD65" s="35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5"/>
      <c r="TVB65" s="35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5"/>
      <c r="TVZ65" s="35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5"/>
      <c r="TWX65" s="35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5"/>
      <c r="TXV65" s="35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5"/>
      <c r="TYT65" s="35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5"/>
      <c r="TZR65" s="35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5"/>
      <c r="UAP65" s="35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5"/>
      <c r="UBN65" s="35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5"/>
      <c r="UCL65" s="35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5"/>
      <c r="UDJ65" s="35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5"/>
      <c r="UEH65" s="35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5"/>
      <c r="UFF65" s="35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5"/>
      <c r="UGD65" s="35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5"/>
      <c r="UHB65" s="35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5"/>
      <c r="UHZ65" s="35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5"/>
      <c r="UIX65" s="35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5"/>
      <c r="UJV65" s="35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5"/>
      <c r="UKT65" s="35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5"/>
      <c r="ULR65" s="35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5"/>
      <c r="UMP65" s="35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5"/>
      <c r="UNN65" s="35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5"/>
      <c r="UOL65" s="35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5"/>
      <c r="UPJ65" s="35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5"/>
      <c r="UQH65" s="35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5"/>
      <c r="URF65" s="35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5"/>
      <c r="USD65" s="35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5"/>
      <c r="UTB65" s="35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5"/>
      <c r="UTZ65" s="35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5"/>
      <c r="UUX65" s="35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5"/>
      <c r="UVV65" s="35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5"/>
      <c r="UWT65" s="35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5"/>
      <c r="UXR65" s="35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5"/>
      <c r="UYP65" s="35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5"/>
      <c r="UZN65" s="35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5"/>
      <c r="VAL65" s="35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5"/>
      <c r="VBJ65" s="35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5"/>
      <c r="VCH65" s="35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5"/>
      <c r="VDF65" s="35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5"/>
      <c r="VED65" s="35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5"/>
      <c r="VFB65" s="35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5"/>
      <c r="VFZ65" s="35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5"/>
      <c r="VGX65" s="35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5"/>
      <c r="VHV65" s="35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5"/>
      <c r="VIT65" s="35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5"/>
      <c r="VJR65" s="35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5"/>
      <c r="VKP65" s="35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5"/>
      <c r="VLN65" s="35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5"/>
      <c r="VML65" s="35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5"/>
      <c r="VNJ65" s="35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5"/>
      <c r="VOH65" s="35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5"/>
      <c r="VPF65" s="35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5"/>
      <c r="VQD65" s="35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5"/>
      <c r="VRB65" s="35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5"/>
      <c r="VRZ65" s="35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5"/>
      <c r="VSX65" s="35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5"/>
      <c r="VTV65" s="35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5"/>
      <c r="VUT65" s="35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5"/>
      <c r="VVR65" s="35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5"/>
      <c r="VWP65" s="35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5"/>
      <c r="VXN65" s="35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5"/>
      <c r="VYL65" s="35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5"/>
      <c r="VZJ65" s="35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5"/>
      <c r="WAH65" s="35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5"/>
      <c r="WBF65" s="35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5"/>
      <c r="WCD65" s="35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5"/>
      <c r="WDB65" s="35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5"/>
      <c r="WDZ65" s="35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5"/>
      <c r="WEX65" s="35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5"/>
      <c r="WFV65" s="35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5"/>
      <c r="WGT65" s="35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</row>
    <row r="66" spans="1:15764" x14ac:dyDescent="0.2">
      <c r="C66" s="173" t="s">
        <v>98</v>
      </c>
      <c r="D66" s="174">
        <f>ROUND(D41,0)-ROUND(D64,0)</f>
        <v>0</v>
      </c>
      <c r="E66" s="173"/>
      <c r="F66" s="174">
        <f t="shared" ref="F66:H66" ca="1" si="9">ROUND(F41,0)-ROUND(F64,0)</f>
        <v>0</v>
      </c>
      <c r="G66" s="173"/>
      <c r="H66" s="174">
        <f t="shared" ca="1" si="9"/>
        <v>0</v>
      </c>
    </row>
    <row r="67" spans="1:15764" x14ac:dyDescent="0.2">
      <c r="C67" s="173"/>
      <c r="D67" s="173"/>
      <c r="E67" s="173"/>
      <c r="F67" s="173"/>
      <c r="G67" s="173"/>
      <c r="H67" s="173"/>
    </row>
  </sheetData>
  <sheetProtection algorithmName="SHA-512" hashValue="vJomkK+pyMEU5OGmWw6tA7H84QEZwcKdfTFwip9Qj3sUbUvXcc95tc1Af95glLAkt0I0V3Jm2Amwy2/RwBsKjg==" saltValue="olDbGzxysGi33f88xPdPbA==" spinCount="100000" sheet="1" formatColumns="0"/>
  <conditionalFormatting sqref="D66">
    <cfRule type="cellIs" dxfId="5" priority="1" operator="equal">
      <formula>0</formula>
    </cfRule>
    <cfRule type="cellIs" dxfId="4" priority="2" operator="lessThan">
      <formula>0</formula>
    </cfRule>
    <cfRule type="cellIs" dxfId="3" priority="3" operator="greaterThan">
      <formula>0</formula>
    </cfRule>
  </conditionalFormatting>
  <conditionalFormatting sqref="F66 H66">
    <cfRule type="cellIs" dxfId="2" priority="10" operator="equal">
      <formula>0</formula>
    </cfRule>
    <cfRule type="cellIs" dxfId="1" priority="11" operator="lessThan">
      <formula>0</formula>
    </cfRule>
    <cfRule type="cellIs" dxfId="0" priority="12" operator="greater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91" orientation="portrait" verticalDpi="0" r:id="rId1"/>
  <headerFooter>
    <oddFooter>&amp;L&amp;F - &amp;A&amp;C&amp;D &amp;T&amp;R© 4C GROUP AG I 4cgroup.com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813F0-E71E-4C69-8807-0A593D82278B}">
  <sheetPr>
    <tabColor theme="6"/>
    <pageSetUpPr fitToPage="1"/>
  </sheetPr>
  <dimension ref="B2:O33"/>
  <sheetViews>
    <sheetView workbookViewId="0">
      <selection activeCell="C39" sqref="C39"/>
    </sheetView>
  </sheetViews>
  <sheetFormatPr baseColWidth="10" defaultColWidth="11" defaultRowHeight="12" outlineLevelRow="1" x14ac:dyDescent="0.2"/>
  <cols>
    <col min="1" max="1" width="2.75" style="11" customWidth="1"/>
    <col min="2" max="2" width="6.125" style="11" customWidth="1"/>
    <col min="3" max="3" width="24.125" style="11" customWidth="1"/>
    <col min="4" max="10" width="16" style="11" customWidth="1"/>
    <col min="11" max="12" width="1.5" style="11" customWidth="1"/>
    <col min="13" max="13" width="6.5" style="11" bestFit="1" customWidth="1"/>
    <col min="14" max="16384" width="11" style="11"/>
  </cols>
  <sheetData>
    <row r="2" spans="2:15" x14ac:dyDescent="0.2">
      <c r="C2" s="12" t="s">
        <v>40</v>
      </c>
      <c r="D2" s="12"/>
    </row>
    <row r="3" spans="2:15" ht="5.25" customHeight="1" x14ac:dyDescent="0.2"/>
    <row r="4" spans="2:15" x14ac:dyDescent="0.2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6" spans="2:15" x14ac:dyDescent="0.2">
      <c r="B6" s="18" t="s">
        <v>41</v>
      </c>
      <c r="C6" s="18"/>
      <c r="D6" s="19"/>
      <c r="E6" s="19"/>
      <c r="F6" s="19"/>
      <c r="G6" s="19"/>
      <c r="H6" s="19"/>
      <c r="I6" s="19"/>
      <c r="J6" s="19"/>
    </row>
    <row r="7" spans="2:15" x14ac:dyDescent="0.2">
      <c r="B7" s="11" t="s">
        <v>22</v>
      </c>
      <c r="D7" s="232">
        <v>43922</v>
      </c>
      <c r="E7" s="20"/>
      <c r="F7" s="20"/>
      <c r="G7" s="20"/>
    </row>
    <row r="8" spans="2:15" x14ac:dyDescent="0.2">
      <c r="D8" s="20"/>
      <c r="E8" s="20"/>
      <c r="F8" s="20"/>
      <c r="G8" s="20"/>
    </row>
    <row r="9" spans="2:15" x14ac:dyDescent="0.2">
      <c r="B9" s="18" t="s">
        <v>19</v>
      </c>
      <c r="C9" s="18"/>
      <c r="D9" s="21"/>
      <c r="E9" s="21"/>
      <c r="F9" s="21"/>
      <c r="G9" s="21"/>
      <c r="H9" s="19"/>
      <c r="I9" s="19"/>
      <c r="J9" s="19"/>
    </row>
    <row r="10" spans="2:15" x14ac:dyDescent="0.2">
      <c r="B10" s="11" t="s">
        <v>151</v>
      </c>
      <c r="D10" s="231">
        <v>0.19</v>
      </c>
      <c r="E10" s="20"/>
      <c r="F10" s="20"/>
      <c r="G10" s="20"/>
    </row>
    <row r="11" spans="2:15" x14ac:dyDescent="0.2">
      <c r="B11" s="11" t="s">
        <v>152</v>
      </c>
      <c r="D11" s="231">
        <v>0.19</v>
      </c>
      <c r="E11" s="20"/>
      <c r="F11" s="20"/>
      <c r="G11" s="20"/>
    </row>
    <row r="12" spans="2:15" x14ac:dyDescent="0.2">
      <c r="B12" s="11" t="s">
        <v>36</v>
      </c>
      <c r="D12" s="231">
        <v>0.34</v>
      </c>
      <c r="E12" s="57" t="s">
        <v>147</v>
      </c>
      <c r="F12" s="20"/>
      <c r="G12" s="20"/>
    </row>
    <row r="13" spans="2:15" x14ac:dyDescent="0.2">
      <c r="D13" s="22"/>
      <c r="E13" s="20"/>
      <c r="F13" s="20"/>
      <c r="G13" s="20"/>
    </row>
    <row r="14" spans="2:15" x14ac:dyDescent="0.2">
      <c r="B14" s="18" t="s">
        <v>20</v>
      </c>
      <c r="C14" s="18"/>
      <c r="E14" s="21"/>
      <c r="F14" s="21"/>
      <c r="G14" s="21"/>
      <c r="H14" s="19"/>
      <c r="I14" s="19"/>
      <c r="J14" s="19"/>
    </row>
    <row r="15" spans="2:15" x14ac:dyDescent="0.2">
      <c r="B15" s="11" t="s">
        <v>44</v>
      </c>
      <c r="D15" s="230" t="s">
        <v>75</v>
      </c>
      <c r="E15" s="20"/>
      <c r="F15" s="20"/>
      <c r="G15" s="20"/>
    </row>
    <row r="16" spans="2:15" x14ac:dyDescent="0.2">
      <c r="B16" s="11" t="s">
        <v>29</v>
      </c>
      <c r="D16" s="231">
        <v>0</v>
      </c>
      <c r="E16" s="233">
        <f>IF(D15="nein",0%,D16)</f>
        <v>0</v>
      </c>
      <c r="F16" s="20"/>
      <c r="G16" s="20"/>
    </row>
    <row r="17" spans="2:14" ht="12.75" customHeight="1" x14ac:dyDescent="0.2">
      <c r="B17" s="11" t="s">
        <v>30</v>
      </c>
      <c r="D17" s="231">
        <v>0</v>
      </c>
      <c r="E17" s="233">
        <f>IF(D15="nein",0%,D17)</f>
        <v>0</v>
      </c>
      <c r="F17" s="23"/>
      <c r="G17" s="23"/>
      <c r="H17" s="24"/>
    </row>
    <row r="18" spans="2:14" x14ac:dyDescent="0.2">
      <c r="D18" s="58"/>
    </row>
    <row r="19" spans="2:14" ht="12.75" customHeight="1" x14ac:dyDescent="0.2">
      <c r="B19" s="25" t="s">
        <v>42</v>
      </c>
      <c r="C19" s="25"/>
      <c r="D19" s="26" t="s">
        <v>127</v>
      </c>
      <c r="E19" s="26" t="s">
        <v>128</v>
      </c>
      <c r="F19" s="26" t="s">
        <v>129</v>
      </c>
      <c r="G19" s="26" t="s">
        <v>130</v>
      </c>
      <c r="H19" s="26" t="s">
        <v>131</v>
      </c>
      <c r="I19" s="26" t="s">
        <v>132</v>
      </c>
      <c r="J19" s="26" t="s">
        <v>46</v>
      </c>
    </row>
    <row r="20" spans="2:14" s="29" customFormat="1" ht="12.75" customHeight="1" x14ac:dyDescent="0.2">
      <c r="B20" s="27"/>
      <c r="C20" s="27"/>
      <c r="D20" s="28" t="s">
        <v>47</v>
      </c>
      <c r="E20" s="28" t="s">
        <v>48</v>
      </c>
      <c r="F20" s="28" t="s">
        <v>49</v>
      </c>
      <c r="G20" s="28" t="s">
        <v>50</v>
      </c>
      <c r="H20" s="28" t="s">
        <v>51</v>
      </c>
      <c r="I20" s="28" t="s">
        <v>52</v>
      </c>
      <c r="J20" s="28"/>
    </row>
    <row r="21" spans="2:14" x14ac:dyDescent="0.2">
      <c r="B21" s="30" t="s">
        <v>45</v>
      </c>
      <c r="C21" s="30"/>
      <c r="D21" s="229">
        <v>0</v>
      </c>
      <c r="E21" s="229">
        <v>0.5</v>
      </c>
      <c r="F21" s="229">
        <v>0.5</v>
      </c>
      <c r="G21" s="229"/>
      <c r="H21" s="229"/>
      <c r="I21" s="229"/>
      <c r="J21" s="229">
        <v>0</v>
      </c>
      <c r="M21" s="31" t="str">
        <f>"Σ "&amp; SUM(D21:J21)*100 &amp; " %"</f>
        <v>Σ 100 %</v>
      </c>
      <c r="N21" s="32" t="str">
        <f>IF(SUM(D21:J21)&lt;&gt;1,"Eingabefehler: Σ &lt; &gt; 100%","")</f>
        <v/>
      </c>
    </row>
    <row r="22" spans="2:14" s="59" customFormat="1" hidden="1" outlineLevel="1" x14ac:dyDescent="0.2">
      <c r="D22" s="60">
        <f>I21</f>
        <v>0</v>
      </c>
      <c r="E22" s="60">
        <f>H21</f>
        <v>0</v>
      </c>
      <c r="F22" s="60">
        <f>G21</f>
        <v>0</v>
      </c>
      <c r="G22" s="60">
        <f>F21</f>
        <v>0.5</v>
      </c>
      <c r="H22" s="60">
        <f>E21</f>
        <v>0.5</v>
      </c>
      <c r="I22" s="60">
        <f>D21</f>
        <v>0</v>
      </c>
      <c r="J22" s="61"/>
      <c r="M22" s="62"/>
    </row>
    <row r="23" spans="2:14" collapsed="1" x14ac:dyDescent="0.2"/>
    <row r="24" spans="2:14" x14ac:dyDescent="0.2">
      <c r="B24" s="18" t="s">
        <v>150</v>
      </c>
      <c r="C24" s="18"/>
      <c r="D24" s="26" t="s">
        <v>137</v>
      </c>
      <c r="E24" s="26" t="s">
        <v>134</v>
      </c>
      <c r="F24" s="26" t="s">
        <v>135</v>
      </c>
      <c r="G24" s="26" t="s">
        <v>136</v>
      </c>
    </row>
    <row r="25" spans="2:14" x14ac:dyDescent="0.2">
      <c r="D25" s="28" t="s">
        <v>47</v>
      </c>
      <c r="E25" s="28" t="s">
        <v>48</v>
      </c>
      <c r="F25" s="28" t="s">
        <v>49</v>
      </c>
      <c r="G25" s="28" t="s">
        <v>50</v>
      </c>
      <c r="H25" s="20"/>
      <c r="I25" s="20"/>
      <c r="J25" s="20"/>
    </row>
    <row r="26" spans="2:14" x14ac:dyDescent="0.2">
      <c r="B26" s="11" t="s">
        <v>133</v>
      </c>
      <c r="D26" s="229">
        <v>0</v>
      </c>
      <c r="E26" s="229">
        <v>1</v>
      </c>
      <c r="F26" s="229">
        <v>0</v>
      </c>
      <c r="G26" s="229">
        <v>0</v>
      </c>
      <c r="H26" s="20"/>
      <c r="I26" s="20"/>
      <c r="J26" s="20"/>
      <c r="M26" s="31" t="str">
        <f>"Σ "&amp; SUM(D26:G26)*100 &amp; " %"</f>
        <v>Σ 100 %</v>
      </c>
      <c r="N26" s="32" t="str">
        <f>IF(SUM(D26:J26)&lt;&gt;1,"Eingabefehler: Σ &lt; &gt; 100%","")</f>
        <v/>
      </c>
    </row>
    <row r="27" spans="2:14" s="59" customFormat="1" hidden="1" outlineLevel="1" collapsed="1" x14ac:dyDescent="0.2">
      <c r="D27" s="60">
        <f>G26</f>
        <v>0</v>
      </c>
      <c r="E27" s="60">
        <f>F26</f>
        <v>0</v>
      </c>
      <c r="F27" s="60">
        <f>E26</f>
        <v>1</v>
      </c>
      <c r="G27" s="60">
        <f>D26</f>
        <v>0</v>
      </c>
      <c r="H27" s="60"/>
      <c r="I27" s="60"/>
      <c r="J27" s="61"/>
    </row>
    <row r="28" spans="2:14" collapsed="1" x14ac:dyDescent="0.2">
      <c r="D28" s="20"/>
      <c r="E28" s="20"/>
      <c r="F28" s="20"/>
      <c r="G28" s="20"/>
      <c r="H28" s="20"/>
      <c r="I28" s="20"/>
      <c r="J28" s="20"/>
    </row>
    <row r="29" spans="2:14" x14ac:dyDescent="0.2">
      <c r="B29" s="18" t="s">
        <v>43</v>
      </c>
      <c r="C29" s="18"/>
      <c r="D29" s="26" t="s">
        <v>127</v>
      </c>
      <c r="E29" s="26" t="s">
        <v>128</v>
      </c>
      <c r="F29" s="26" t="s">
        <v>129</v>
      </c>
      <c r="G29" s="26" t="s">
        <v>130</v>
      </c>
      <c r="H29" s="26" t="s">
        <v>131</v>
      </c>
      <c r="I29" s="26" t="s">
        <v>132</v>
      </c>
      <c r="J29" s="26" t="s">
        <v>46</v>
      </c>
    </row>
    <row r="30" spans="2:14" x14ac:dyDescent="0.2">
      <c r="D30" s="28" t="s">
        <v>47</v>
      </c>
      <c r="E30" s="28" t="s">
        <v>48</v>
      </c>
      <c r="F30" s="28" t="s">
        <v>49</v>
      </c>
      <c r="G30" s="28" t="s">
        <v>50</v>
      </c>
      <c r="H30" s="28" t="s">
        <v>51</v>
      </c>
      <c r="I30" s="28" t="s">
        <v>52</v>
      </c>
      <c r="J30" s="28"/>
    </row>
    <row r="31" spans="2:14" x14ac:dyDescent="0.2">
      <c r="B31" s="30" t="s">
        <v>45</v>
      </c>
      <c r="C31" s="30"/>
      <c r="D31" s="229">
        <v>0.5</v>
      </c>
      <c r="E31" s="229">
        <v>0.5</v>
      </c>
      <c r="F31" s="229">
        <v>0</v>
      </c>
      <c r="G31" s="229">
        <v>0</v>
      </c>
      <c r="H31" s="229">
        <v>0</v>
      </c>
      <c r="I31" s="229">
        <v>0</v>
      </c>
      <c r="J31" s="229">
        <v>0</v>
      </c>
      <c r="M31" s="31" t="str">
        <f>"Σ "&amp; SUM(D31:J31)*100 &amp; " %"</f>
        <v>Σ 100 %</v>
      </c>
      <c r="N31" s="32" t="str">
        <f>IF(SUM(D31:J31)&lt;&gt;1,"Eingabefehler: Σ &lt; &gt; 100%","")</f>
        <v/>
      </c>
    </row>
    <row r="32" spans="2:14" s="59" customFormat="1" hidden="1" outlineLevel="1" x14ac:dyDescent="0.2">
      <c r="D32" s="60">
        <f>I31</f>
        <v>0</v>
      </c>
      <c r="E32" s="60">
        <f>H31</f>
        <v>0</v>
      </c>
      <c r="F32" s="60">
        <f>G31</f>
        <v>0</v>
      </c>
      <c r="G32" s="60">
        <f>F31</f>
        <v>0</v>
      </c>
      <c r="H32" s="60">
        <f>E31</f>
        <v>0.5</v>
      </c>
      <c r="I32" s="60">
        <f>D31</f>
        <v>0.5</v>
      </c>
      <c r="J32" s="61"/>
    </row>
    <row r="33" collapsed="1" x14ac:dyDescent="0.2"/>
  </sheetData>
  <sheetProtection algorithmName="SHA-512" hashValue="bTkXEz6CjZgycdNfBoaPaZQX5FQvtPgyWIcuUMh0CAVdgm0n8tlK8fraqpxNXZZeObIc+Sa5k9KKkC96jqJvAA==" saltValue="YEou46flcJV/dynjqhc5Dw==" spinCount="100000" sheet="1" objects="1" scenarios="1" formatColumns="0"/>
  <phoneticPr fontId="32" type="noConversion"/>
  <dataValidations count="1">
    <dataValidation type="list" allowBlank="1" showInputMessage="1" showErrorMessage="1" sqref="D15" xr:uid="{6831D70B-F0AD-4636-A6B5-A400D3836ADE}">
      <formula1>" ,ja,nein"</formula1>
    </dataValidation>
  </dataValidations>
  <pageMargins left="0.70866141732283472" right="0.70866141732283472" top="0.78740157480314965" bottom="0.78740157480314965" header="0.31496062992125984" footer="0.31496062992125984"/>
  <pageSetup paperSize="9" scale="68" orientation="landscape" verticalDpi="0" r:id="rId1"/>
  <headerFooter>
    <oddFooter>&amp;L&amp;F - &amp;A&amp;C&amp;D &amp;T&amp;R© 4C GROUP AG I 4cgroup.com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32916-BC50-4F8D-B045-A17489CF7E69}">
  <sheetPr>
    <tabColor theme="6"/>
    <pageSetUpPr fitToPage="1"/>
  </sheetPr>
  <dimension ref="B1:J23"/>
  <sheetViews>
    <sheetView workbookViewId="0">
      <selection activeCell="C7" sqref="C7"/>
    </sheetView>
  </sheetViews>
  <sheetFormatPr baseColWidth="10" defaultColWidth="11" defaultRowHeight="14.25" x14ac:dyDescent="0.2"/>
  <cols>
    <col min="1" max="1" width="2.75" style="1" customWidth="1"/>
    <col min="2" max="2" width="6.125" style="1" customWidth="1"/>
    <col min="3" max="16384" width="11" style="1"/>
  </cols>
  <sheetData>
    <row r="1" spans="2:10" s="11" customFormat="1" ht="12" x14ac:dyDescent="0.2"/>
    <row r="2" spans="2:10" s="11" customFormat="1" ht="12" x14ac:dyDescent="0.2">
      <c r="C2" s="12" t="s">
        <v>219</v>
      </c>
      <c r="D2" s="12"/>
    </row>
    <row r="3" spans="2:10" s="11" customFormat="1" ht="5.25" customHeight="1" x14ac:dyDescent="0.2"/>
    <row r="4" spans="2:10" s="11" customFormat="1" ht="12" x14ac:dyDescent="0.2">
      <c r="B4" s="13"/>
      <c r="C4" s="13"/>
      <c r="D4" s="13"/>
      <c r="E4" s="13"/>
      <c r="F4" s="13"/>
      <c r="G4" s="13"/>
      <c r="H4" s="13"/>
      <c r="I4" s="13"/>
      <c r="J4" s="13"/>
    </row>
    <row r="5" spans="2:10" ht="4.5" customHeight="1" x14ac:dyDescent="0.2"/>
    <row r="6" spans="2:10" s="11" customFormat="1" ht="12" x14ac:dyDescent="0.2"/>
    <row r="7" spans="2:10" s="470" customFormat="1" x14ac:dyDescent="0.2">
      <c r="C7" s="503" t="s">
        <v>218</v>
      </c>
    </row>
    <row r="8" spans="2:10" s="11" customFormat="1" ht="12" x14ac:dyDescent="0.2"/>
    <row r="9" spans="2:10" s="11" customFormat="1" ht="12" x14ac:dyDescent="0.2"/>
    <row r="10" spans="2:10" s="11" customFormat="1" ht="12" x14ac:dyDescent="0.2"/>
    <row r="11" spans="2:10" s="11" customFormat="1" ht="12" x14ac:dyDescent="0.2"/>
    <row r="12" spans="2:10" s="11" customFormat="1" ht="12" x14ac:dyDescent="0.2"/>
    <row r="13" spans="2:10" s="11" customFormat="1" ht="12" x14ac:dyDescent="0.2"/>
    <row r="14" spans="2:10" s="11" customFormat="1" ht="12" x14ac:dyDescent="0.2"/>
    <row r="15" spans="2:10" s="11" customFormat="1" ht="12" x14ac:dyDescent="0.2"/>
    <row r="16" spans="2:10" s="11" customFormat="1" ht="12" x14ac:dyDescent="0.2"/>
    <row r="17" spans="3:3" ht="15" x14ac:dyDescent="0.25">
      <c r="C17" s="471"/>
    </row>
    <row r="18" spans="3:3" s="11" customFormat="1" ht="12" x14ac:dyDescent="0.2"/>
    <row r="19" spans="3:3" s="11" customFormat="1" ht="12" x14ac:dyDescent="0.2"/>
    <row r="20" spans="3:3" s="11" customFormat="1" ht="12" x14ac:dyDescent="0.2"/>
    <row r="21" spans="3:3" s="11" customFormat="1" ht="12" x14ac:dyDescent="0.2"/>
    <row r="22" spans="3:3" s="11" customFormat="1" ht="12" x14ac:dyDescent="0.2"/>
    <row r="23" spans="3:3" s="11" customFormat="1" ht="12" x14ac:dyDescent="0.2"/>
  </sheetData>
  <sheetProtection algorithmName="SHA-512" hashValue="7uIchM4SjtenKS7I1Bze7J8LsS2NvBvQ+w31nQnTKyOX9BpCSxl/QUGwzuj25t3Dgf8OCIoiZEgUCS5tCiIF8A==" saltValue="c0mVIZ45PY18VuayekWxhw==" spinCount="100000" sheet="1" objects="1" scenarios="1"/>
  <hyperlinks>
    <hyperlink ref="C7" r:id="rId1" xr:uid="{A11B0F17-13B1-471D-849A-2FD468429E11}"/>
  </hyperlinks>
  <pageMargins left="0.70866141732283472" right="0.70866141732283472" top="0.78740157480314965" bottom="0.78740157480314965" header="0.31496062992125984" footer="0.31496062992125984"/>
  <pageSetup paperSize="9" orientation="landscape" verticalDpi="0" r:id="rId2"/>
  <headerFooter>
    <oddFooter>&amp;L&amp;F - &amp;A&amp;C&amp;D &amp;T&amp;R© 4C GROUP AG I 4cgroup.com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447A-AC3C-4FC8-9325-AE7443B1C8A4}">
  <sheetPr>
    <tabColor theme="6"/>
    <pageSetUpPr fitToPage="1"/>
  </sheetPr>
  <dimension ref="B1:J28"/>
  <sheetViews>
    <sheetView workbookViewId="0">
      <selection activeCell="N37" sqref="N37"/>
    </sheetView>
  </sheetViews>
  <sheetFormatPr baseColWidth="10" defaultColWidth="11" defaultRowHeight="14.25" x14ac:dyDescent="0.2"/>
  <cols>
    <col min="1" max="1" width="2.75" style="1" customWidth="1"/>
    <col min="2" max="2" width="6.125" style="1" customWidth="1"/>
    <col min="3" max="16384" width="11" style="1"/>
  </cols>
  <sheetData>
    <row r="1" spans="2:10" s="11" customFormat="1" ht="12" x14ac:dyDescent="0.2"/>
    <row r="2" spans="2:10" s="11" customFormat="1" ht="12" x14ac:dyDescent="0.2">
      <c r="C2" s="12" t="s">
        <v>215</v>
      </c>
      <c r="D2" s="12"/>
    </row>
    <row r="3" spans="2:10" s="11" customFormat="1" ht="5.25" customHeight="1" x14ac:dyDescent="0.2"/>
    <row r="4" spans="2:10" s="11" customFormat="1" ht="12" x14ac:dyDescent="0.2">
      <c r="B4" s="13"/>
      <c r="C4" s="13"/>
      <c r="D4" s="13"/>
      <c r="E4" s="13"/>
      <c r="F4" s="13"/>
      <c r="G4" s="13"/>
      <c r="H4" s="13"/>
      <c r="I4" s="13"/>
      <c r="J4" s="13"/>
    </row>
    <row r="5" spans="2:10" s="11" customFormat="1" x14ac:dyDescent="0.2">
      <c r="C5" s="12" t="s">
        <v>217</v>
      </c>
      <c r="D5" s="1"/>
      <c r="E5" s="1"/>
      <c r="F5" s="1"/>
      <c r="G5" s="1"/>
      <c r="H5" s="1"/>
      <c r="I5" s="1"/>
      <c r="J5" s="1"/>
    </row>
    <row r="6" spans="2:10" ht="4.5" customHeight="1" x14ac:dyDescent="0.2">
      <c r="C6" s="11"/>
    </row>
    <row r="7" spans="2:10" s="11" customFormat="1" ht="12" x14ac:dyDescent="0.2">
      <c r="C7" s="11" t="s">
        <v>216</v>
      </c>
    </row>
    <row r="8" spans="2:10" x14ac:dyDescent="0.2">
      <c r="C8" s="11"/>
    </row>
    <row r="9" spans="2:10" x14ac:dyDescent="0.2">
      <c r="C9" s="12" t="s">
        <v>39</v>
      </c>
    </row>
    <row r="10" spans="2:10" ht="4.5" customHeight="1" x14ac:dyDescent="0.2"/>
    <row r="11" spans="2:10" s="11" customFormat="1" ht="12" x14ac:dyDescent="0.2"/>
    <row r="12" spans="2:10" s="11" customFormat="1" ht="12" x14ac:dyDescent="0.2"/>
    <row r="13" spans="2:10" s="11" customFormat="1" ht="12" x14ac:dyDescent="0.2"/>
    <row r="14" spans="2:10" s="11" customFormat="1" ht="12" x14ac:dyDescent="0.2"/>
    <row r="15" spans="2:10" s="11" customFormat="1" ht="12" x14ac:dyDescent="0.2"/>
    <row r="16" spans="2:10" s="11" customFormat="1" ht="12" x14ac:dyDescent="0.2"/>
    <row r="17" spans="3:3" s="11" customFormat="1" ht="12" x14ac:dyDescent="0.2"/>
    <row r="18" spans="3:3" s="11" customFormat="1" ht="12" x14ac:dyDescent="0.2"/>
    <row r="19" spans="3:3" s="11" customFormat="1" ht="12" x14ac:dyDescent="0.2"/>
    <row r="20" spans="3:3" s="11" customFormat="1" ht="12" x14ac:dyDescent="0.2"/>
    <row r="21" spans="3:3" s="11" customFormat="1" ht="12" x14ac:dyDescent="0.2"/>
    <row r="22" spans="3:3" ht="15" x14ac:dyDescent="0.25">
      <c r="C22" s="471"/>
    </row>
    <row r="23" spans="3:3" s="11" customFormat="1" ht="12" x14ac:dyDescent="0.2"/>
    <row r="24" spans="3:3" s="11" customFormat="1" ht="12" x14ac:dyDescent="0.2"/>
    <row r="25" spans="3:3" s="11" customFormat="1" ht="12" x14ac:dyDescent="0.2"/>
    <row r="26" spans="3:3" s="11" customFormat="1" ht="12" x14ac:dyDescent="0.2"/>
    <row r="27" spans="3:3" s="11" customFormat="1" ht="12" x14ac:dyDescent="0.2"/>
    <row r="28" spans="3:3" s="11" customFormat="1" ht="12" x14ac:dyDescent="0.2"/>
  </sheetData>
  <sheetProtection algorithmName="SHA-512" hashValue="2CZgSlonYIf4m9BqYoIQaRanqyAkXWNBRLPToh7xJa4shEOxZhtV1yjX1iCoXBx7ZrHk9N6mzFpJUDuxONpDew==" saltValue="WbOBXDgOyUpHU8OLv0hTV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82" orientation="portrait" verticalDpi="0" r:id="rId1"/>
  <headerFooter>
    <oddFooter>&amp;L&amp;F - &amp;A&amp;C&amp;D &amp;T &amp;R© 4C GROUP AG I 4cgroup.com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7732D-CE1C-4BD2-8B9B-54BBCF0EB2FE}">
  <sheetPr>
    <tabColor theme="4"/>
  </sheetPr>
  <dimension ref="A1"/>
  <sheetViews>
    <sheetView workbookViewId="0">
      <selection activeCell="E36" sqref="E36"/>
    </sheetView>
  </sheetViews>
  <sheetFormatPr baseColWidth="10" defaultColWidth="11" defaultRowHeight="14.25" x14ac:dyDescent="0.2"/>
  <cols>
    <col min="1" max="16384" width="11" style="2"/>
  </cols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A949D-604C-4EAD-A6F2-1FB31F5B9147}">
  <sheetPr>
    <tabColor theme="6"/>
    <pageSetUpPr fitToPage="1"/>
  </sheetPr>
  <dimension ref="A1:WGI55"/>
  <sheetViews>
    <sheetView showGridLines="0" zoomScale="115" zoomScaleNormal="115" workbookViewId="0">
      <pane ySplit="5" topLeftCell="A11" activePane="bottomLeft" state="frozen"/>
      <selection pane="bottomLeft" activeCell="M24" sqref="M24"/>
    </sheetView>
  </sheetViews>
  <sheetFormatPr baseColWidth="10" defaultColWidth="11" defaultRowHeight="11.25" x14ac:dyDescent="0.2"/>
  <cols>
    <col min="1" max="1" width="2.875" style="10" bestFit="1" customWidth="1"/>
    <col min="2" max="2" width="4.375" style="10" bestFit="1" customWidth="1"/>
    <col min="3" max="3" width="37.25" style="10" customWidth="1"/>
    <col min="4" max="4" width="15.375" style="10" customWidth="1"/>
    <col min="5" max="5" width="3.75" style="10" customWidth="1"/>
    <col min="6" max="16384" width="11" style="10"/>
  </cols>
  <sheetData>
    <row r="1" spans="1:10" x14ac:dyDescent="0.2">
      <c r="B1" s="39" t="s">
        <v>115</v>
      </c>
      <c r="C1" s="39" t="s">
        <v>116</v>
      </c>
      <c r="D1" s="42" t="s">
        <v>117</v>
      </c>
    </row>
    <row r="2" spans="1:10" x14ac:dyDescent="0.2">
      <c r="B2" s="40"/>
      <c r="C2" s="43" t="s">
        <v>232</v>
      </c>
      <c r="D2" s="46"/>
    </row>
    <row r="3" spans="1:10" ht="6" customHeight="1" x14ac:dyDescent="0.2">
      <c r="B3" s="40"/>
      <c r="C3" s="40"/>
      <c r="D3" s="44"/>
    </row>
    <row r="4" spans="1:10" x14ac:dyDescent="0.2">
      <c r="B4" s="41"/>
      <c r="C4" s="41"/>
      <c r="D4" s="45"/>
    </row>
    <row r="5" spans="1:10" customFormat="1" ht="14.25" x14ac:dyDescent="0.2">
      <c r="B5" s="10"/>
      <c r="C5" s="55" t="s">
        <v>171</v>
      </c>
      <c r="D5" s="56">
        <f>Prämissen!D7</f>
        <v>43922</v>
      </c>
    </row>
    <row r="6" spans="1:10" s="3" customFormat="1" ht="4.5" customHeight="1" x14ac:dyDescent="0.2">
      <c r="A6" s="34"/>
      <c r="C6" s="33"/>
      <c r="D6" s="33"/>
      <c r="G6"/>
      <c r="H6"/>
      <c r="I6"/>
      <c r="J6"/>
    </row>
    <row r="7" spans="1:10" ht="6.75" customHeight="1" x14ac:dyDescent="0.2">
      <c r="A7" s="33"/>
      <c r="C7" s="78"/>
      <c r="D7" s="78"/>
      <c r="G7"/>
      <c r="H7"/>
      <c r="I7"/>
      <c r="J7"/>
    </row>
    <row r="8" spans="1:10" ht="14.65" customHeight="1" x14ac:dyDescent="0.2">
      <c r="A8" s="33"/>
      <c r="C8" s="162" t="s">
        <v>37</v>
      </c>
      <c r="D8" s="163">
        <f>SUM(D9:D11)</f>
        <v>0</v>
      </c>
      <c r="G8"/>
      <c r="H8"/>
      <c r="I8"/>
      <c r="J8"/>
    </row>
    <row r="9" spans="1:10" ht="14.65" customHeight="1" x14ac:dyDescent="0.2">
      <c r="A9" s="33"/>
      <c r="C9" s="164" t="s">
        <v>166</v>
      </c>
      <c r="D9" s="234">
        <v>0</v>
      </c>
      <c r="G9"/>
      <c r="H9"/>
      <c r="I9"/>
      <c r="J9"/>
    </row>
    <row r="10" spans="1:10" ht="14.65" customHeight="1" x14ac:dyDescent="0.2">
      <c r="A10" s="33"/>
      <c r="C10" s="164" t="s">
        <v>153</v>
      </c>
      <c r="D10" s="234">
        <v>0</v>
      </c>
      <c r="G10"/>
      <c r="H10"/>
      <c r="I10"/>
      <c r="J10"/>
    </row>
    <row r="11" spans="1:10" ht="14.65" customHeight="1" x14ac:dyDescent="0.2">
      <c r="A11" s="33"/>
      <c r="C11" s="164" t="s">
        <v>155</v>
      </c>
      <c r="D11" s="234">
        <v>0</v>
      </c>
      <c r="G11"/>
      <c r="H11"/>
      <c r="I11"/>
      <c r="J11"/>
    </row>
    <row r="12" spans="1:10" ht="6.75" customHeight="1" x14ac:dyDescent="0.2">
      <c r="A12" s="33"/>
      <c r="C12" s="165"/>
      <c r="D12" s="166"/>
      <c r="G12"/>
      <c r="H12"/>
      <c r="I12"/>
      <c r="J12"/>
    </row>
    <row r="13" spans="1:10" ht="14.65" customHeight="1" x14ac:dyDescent="0.2">
      <c r="A13" s="33"/>
      <c r="C13" s="162" t="s">
        <v>92</v>
      </c>
      <c r="D13" s="163">
        <f>SUM(D14:D16)</f>
        <v>0</v>
      </c>
      <c r="G13"/>
      <c r="H13"/>
      <c r="I13"/>
      <c r="J13"/>
    </row>
    <row r="14" spans="1:10" ht="14.65" customHeight="1" x14ac:dyDescent="0.2">
      <c r="A14" s="33"/>
      <c r="C14" s="164" t="s">
        <v>174</v>
      </c>
      <c r="D14" s="234">
        <v>0</v>
      </c>
      <c r="G14"/>
      <c r="H14"/>
      <c r="I14"/>
      <c r="J14"/>
    </row>
    <row r="15" spans="1:10" ht="14.65" customHeight="1" x14ac:dyDescent="0.2">
      <c r="A15" s="33"/>
      <c r="C15" s="164" t="s">
        <v>220</v>
      </c>
      <c r="D15" s="234">
        <v>0</v>
      </c>
      <c r="G15"/>
      <c r="H15"/>
      <c r="I15"/>
      <c r="J15"/>
    </row>
    <row r="16" spans="1:10" ht="14.65" customHeight="1" x14ac:dyDescent="0.2">
      <c r="A16" s="33"/>
      <c r="C16" s="164" t="s">
        <v>176</v>
      </c>
      <c r="D16" s="234">
        <v>0</v>
      </c>
      <c r="G16"/>
      <c r="H16"/>
      <c r="I16"/>
      <c r="J16"/>
    </row>
    <row r="17" spans="1:15739" ht="6.75" customHeight="1" x14ac:dyDescent="0.2">
      <c r="A17" s="33"/>
      <c r="C17" s="165"/>
      <c r="D17" s="166"/>
      <c r="G17"/>
      <c r="H17"/>
      <c r="I17"/>
      <c r="J17"/>
    </row>
    <row r="18" spans="1:15739" ht="14.65" customHeight="1" x14ac:dyDescent="0.2">
      <c r="A18" s="33"/>
      <c r="C18" s="162" t="s">
        <v>173</v>
      </c>
      <c r="D18" s="167">
        <f>D19</f>
        <v>0</v>
      </c>
      <c r="G18"/>
      <c r="H18"/>
      <c r="I18"/>
      <c r="J18"/>
    </row>
    <row r="19" spans="1:15739" ht="14.65" customHeight="1" x14ac:dyDescent="0.2">
      <c r="A19" s="33"/>
      <c r="C19" s="164" t="s">
        <v>94</v>
      </c>
      <c r="D19" s="234">
        <v>0</v>
      </c>
      <c r="G19"/>
      <c r="H19"/>
      <c r="I19"/>
      <c r="J19"/>
    </row>
    <row r="20" spans="1:15739" ht="6.75" customHeight="1" thickBot="1" x14ac:dyDescent="0.25">
      <c r="A20" s="33"/>
      <c r="C20" s="165"/>
      <c r="D20" s="166"/>
      <c r="G20"/>
      <c r="H20"/>
      <c r="I20"/>
      <c r="J20"/>
    </row>
    <row r="21" spans="1:15739" s="37" customFormat="1" ht="14.65" customHeight="1" thickTop="1" thickBot="1" x14ac:dyDescent="0.25">
      <c r="A21" s="35"/>
      <c r="C21" s="168" t="s">
        <v>96</v>
      </c>
      <c r="D21" s="169">
        <f>D18+D13+D8</f>
        <v>0</v>
      </c>
      <c r="E21" s="35"/>
      <c r="F21" s="36"/>
      <c r="G21"/>
      <c r="H21"/>
      <c r="I21"/>
      <c r="J21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5"/>
      <c r="BA21" s="35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5"/>
      <c r="BY21" s="35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5"/>
      <c r="CW21" s="35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5"/>
      <c r="DU21" s="35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5"/>
      <c r="ES21" s="35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5"/>
      <c r="FQ21" s="35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5"/>
      <c r="GO21" s="35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5"/>
      <c r="HM21" s="35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5"/>
      <c r="IK21" s="35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5"/>
      <c r="JI21" s="35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5"/>
      <c r="KG21" s="35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5"/>
      <c r="LE21" s="35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5"/>
      <c r="MC21" s="35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5"/>
      <c r="NA21" s="35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5"/>
      <c r="NY21" s="35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5"/>
      <c r="OW21" s="35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5"/>
      <c r="PU21" s="35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5"/>
      <c r="QS21" s="35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5"/>
      <c r="RQ21" s="35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5"/>
      <c r="SO21" s="35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5"/>
      <c r="TM21" s="35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5"/>
      <c r="UK21" s="35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5"/>
      <c r="VI21" s="35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5"/>
      <c r="WG21" s="35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5"/>
      <c r="XE21" s="35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5"/>
      <c r="YC21" s="35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5"/>
      <c r="ZA21" s="35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5"/>
      <c r="ZY21" s="35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5"/>
      <c r="AAW21" s="35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5"/>
      <c r="ABU21" s="35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5"/>
      <c r="ACS21" s="35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5"/>
      <c r="ADQ21" s="35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5"/>
      <c r="AEO21" s="35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5"/>
      <c r="AFM21" s="35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5"/>
      <c r="AGK21" s="35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5"/>
      <c r="AHI21" s="35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5"/>
      <c r="AIG21" s="35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5"/>
      <c r="AJE21" s="35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5"/>
      <c r="AKC21" s="35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5"/>
      <c r="ALA21" s="35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5"/>
      <c r="ALY21" s="35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5"/>
      <c r="AMW21" s="35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5"/>
      <c r="ANU21" s="35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5"/>
      <c r="AOS21" s="35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5"/>
      <c r="APQ21" s="35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5"/>
      <c r="AQO21" s="35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5"/>
      <c r="ARM21" s="35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5"/>
      <c r="ASK21" s="35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5"/>
      <c r="ATI21" s="35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5"/>
      <c r="AUG21" s="35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5"/>
      <c r="AVE21" s="35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5"/>
      <c r="AWC21" s="35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5"/>
      <c r="AXA21" s="35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5"/>
      <c r="AXY21" s="35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5"/>
      <c r="AYW21" s="35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5"/>
      <c r="AZU21" s="35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5"/>
      <c r="BAS21" s="35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5"/>
      <c r="BBQ21" s="35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5"/>
      <c r="BCO21" s="35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5"/>
      <c r="BDM21" s="35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5"/>
      <c r="BEK21" s="35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5"/>
      <c r="BFI21" s="35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5"/>
      <c r="BGG21" s="35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5"/>
      <c r="BHE21" s="35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5"/>
      <c r="BIC21" s="35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5"/>
      <c r="BJA21" s="35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5"/>
      <c r="BJY21" s="35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5"/>
      <c r="BKW21" s="35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5"/>
      <c r="BLU21" s="35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5"/>
      <c r="BMS21" s="35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5"/>
      <c r="BNQ21" s="35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5"/>
      <c r="BOO21" s="35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5"/>
      <c r="BPM21" s="35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5"/>
      <c r="BQK21" s="35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5"/>
      <c r="BRI21" s="35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5"/>
      <c r="BSG21" s="35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5"/>
      <c r="BTE21" s="35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5"/>
      <c r="BUC21" s="35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5"/>
      <c r="BVA21" s="35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5"/>
      <c r="BVY21" s="35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5"/>
      <c r="BWW21" s="35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5"/>
      <c r="BXU21" s="35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5"/>
      <c r="BYS21" s="35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5"/>
      <c r="BZQ21" s="35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5"/>
      <c r="CAO21" s="35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5"/>
      <c r="CBM21" s="35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5"/>
      <c r="CCK21" s="35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5"/>
      <c r="CDI21" s="35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5"/>
      <c r="CEG21" s="35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5"/>
      <c r="CFE21" s="35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5"/>
      <c r="CGC21" s="35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5"/>
      <c r="CHA21" s="35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5"/>
      <c r="CHY21" s="35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5"/>
      <c r="CIW21" s="35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5"/>
      <c r="CJU21" s="35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5"/>
      <c r="CKS21" s="35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5"/>
      <c r="CLQ21" s="35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5"/>
      <c r="CMO21" s="35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5"/>
      <c r="CNM21" s="35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5"/>
      <c r="COK21" s="35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5"/>
      <c r="CPI21" s="35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5"/>
      <c r="CQG21" s="35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5"/>
      <c r="CRE21" s="35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5"/>
      <c r="CSC21" s="35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5"/>
      <c r="CTA21" s="35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5"/>
      <c r="CTY21" s="35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5"/>
      <c r="CUW21" s="35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5"/>
      <c r="CVU21" s="35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5"/>
      <c r="CWS21" s="35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5"/>
      <c r="CXQ21" s="35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5"/>
      <c r="CYO21" s="35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5"/>
      <c r="CZM21" s="35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5"/>
      <c r="DAK21" s="35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5"/>
      <c r="DBI21" s="35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5"/>
      <c r="DCG21" s="35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5"/>
      <c r="DDE21" s="35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5"/>
      <c r="DEC21" s="35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5"/>
      <c r="DFA21" s="35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5"/>
      <c r="DFY21" s="35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5"/>
      <c r="DGW21" s="35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5"/>
      <c r="DHU21" s="35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5"/>
      <c r="DIS21" s="35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5"/>
      <c r="DJQ21" s="35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5"/>
      <c r="DKO21" s="35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5"/>
      <c r="DLM21" s="35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5"/>
      <c r="DMK21" s="35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5"/>
      <c r="DNI21" s="35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5"/>
      <c r="DOG21" s="35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5"/>
      <c r="DPE21" s="35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5"/>
      <c r="DQC21" s="35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5"/>
      <c r="DRA21" s="35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5"/>
      <c r="DRY21" s="35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5"/>
      <c r="DSW21" s="35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5"/>
      <c r="DTU21" s="35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5"/>
      <c r="DUS21" s="35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5"/>
      <c r="DVQ21" s="35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5"/>
      <c r="DWO21" s="35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5"/>
      <c r="DXM21" s="35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5"/>
      <c r="DYK21" s="35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5"/>
      <c r="DZI21" s="35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5"/>
      <c r="EAG21" s="35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5"/>
      <c r="EBE21" s="35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5"/>
      <c r="ECC21" s="35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5"/>
      <c r="EDA21" s="35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5"/>
      <c r="EDY21" s="35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5"/>
      <c r="EEW21" s="35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5"/>
      <c r="EFU21" s="35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5"/>
      <c r="EGS21" s="35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5"/>
      <c r="EHQ21" s="35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5"/>
      <c r="EIO21" s="35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5"/>
      <c r="EJM21" s="35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5"/>
      <c r="EKK21" s="35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5"/>
      <c r="ELI21" s="35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5"/>
      <c r="EMG21" s="35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5"/>
      <c r="ENE21" s="35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5"/>
      <c r="EOC21" s="35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5"/>
      <c r="EPA21" s="35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5"/>
      <c r="EPY21" s="35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5"/>
      <c r="EQW21" s="35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5"/>
      <c r="ERU21" s="35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5"/>
      <c r="ESS21" s="35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5"/>
      <c r="ETQ21" s="35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5"/>
      <c r="EUO21" s="35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5"/>
      <c r="EVM21" s="35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5"/>
      <c r="EWK21" s="35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5"/>
      <c r="EXI21" s="35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5"/>
      <c r="EYG21" s="35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5"/>
      <c r="EZE21" s="35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5"/>
      <c r="FAC21" s="35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5"/>
      <c r="FBA21" s="35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5"/>
      <c r="FBY21" s="35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5"/>
      <c r="FCW21" s="35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5"/>
      <c r="FDU21" s="35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5"/>
      <c r="FES21" s="35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5"/>
      <c r="FFQ21" s="35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5"/>
      <c r="FGO21" s="35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5"/>
      <c r="FHM21" s="35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5"/>
      <c r="FIK21" s="35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5"/>
      <c r="FJI21" s="35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5"/>
      <c r="FKG21" s="35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5"/>
      <c r="FLE21" s="35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5"/>
      <c r="FMC21" s="35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5"/>
      <c r="FNA21" s="35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5"/>
      <c r="FNY21" s="35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5"/>
      <c r="FOW21" s="35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5"/>
      <c r="FPU21" s="35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5"/>
      <c r="FQS21" s="35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5"/>
      <c r="FRQ21" s="35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5"/>
      <c r="FSO21" s="35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5"/>
      <c r="FTM21" s="35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5"/>
      <c r="FUK21" s="35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5"/>
      <c r="FVI21" s="35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5"/>
      <c r="FWG21" s="35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5"/>
      <c r="FXE21" s="35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5"/>
      <c r="FYC21" s="35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5"/>
      <c r="FZA21" s="35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5"/>
      <c r="FZY21" s="35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5"/>
      <c r="GAW21" s="35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5"/>
      <c r="GBU21" s="35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5"/>
      <c r="GCS21" s="35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5"/>
      <c r="GDQ21" s="35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5"/>
      <c r="GEO21" s="35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5"/>
      <c r="GFM21" s="35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5"/>
      <c r="GGK21" s="35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5"/>
      <c r="GHI21" s="35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5"/>
      <c r="GIG21" s="35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5"/>
      <c r="GJE21" s="35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5"/>
      <c r="GKC21" s="35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5"/>
      <c r="GLA21" s="35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5"/>
      <c r="GLY21" s="35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5"/>
      <c r="GMW21" s="35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5"/>
      <c r="GNU21" s="35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5"/>
      <c r="GOS21" s="35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5"/>
      <c r="GPQ21" s="35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5"/>
      <c r="GQO21" s="35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5"/>
      <c r="GRM21" s="35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5"/>
      <c r="GSK21" s="35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5"/>
      <c r="GTI21" s="35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5"/>
      <c r="GUG21" s="35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5"/>
      <c r="GVE21" s="35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5"/>
      <c r="GWC21" s="35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5"/>
      <c r="GXA21" s="35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5"/>
      <c r="GXY21" s="35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5"/>
      <c r="GYW21" s="35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5"/>
      <c r="GZU21" s="35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5"/>
      <c r="HAS21" s="35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5"/>
      <c r="HBQ21" s="35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5"/>
      <c r="HCO21" s="35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5"/>
      <c r="HDM21" s="35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5"/>
      <c r="HEK21" s="35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5"/>
      <c r="HFI21" s="35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5"/>
      <c r="HGG21" s="35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5"/>
      <c r="HHE21" s="35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5"/>
      <c r="HIC21" s="35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5"/>
      <c r="HJA21" s="35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5"/>
      <c r="HJY21" s="35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5"/>
      <c r="HKW21" s="35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5"/>
      <c r="HLU21" s="35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5"/>
      <c r="HMS21" s="35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5"/>
      <c r="HNQ21" s="35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5"/>
      <c r="HOO21" s="35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5"/>
      <c r="HPM21" s="35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5"/>
      <c r="HQK21" s="35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5"/>
      <c r="HRI21" s="35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5"/>
      <c r="HSG21" s="35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5"/>
      <c r="HTE21" s="35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5"/>
      <c r="HUC21" s="35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5"/>
      <c r="HVA21" s="35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5"/>
      <c r="HVY21" s="35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5"/>
      <c r="HWW21" s="35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5"/>
      <c r="HXU21" s="35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5"/>
      <c r="HYS21" s="35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5"/>
      <c r="HZQ21" s="35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5"/>
      <c r="IAO21" s="35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5"/>
      <c r="IBM21" s="35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5"/>
      <c r="ICK21" s="35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5"/>
      <c r="IDI21" s="35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5"/>
      <c r="IEG21" s="35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5"/>
      <c r="IFE21" s="35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5"/>
      <c r="IGC21" s="35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5"/>
      <c r="IHA21" s="35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5"/>
      <c r="IHY21" s="35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5"/>
      <c r="IIW21" s="35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5"/>
      <c r="IJU21" s="35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5"/>
      <c r="IKS21" s="35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5"/>
      <c r="ILQ21" s="35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5"/>
      <c r="IMO21" s="35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5"/>
      <c r="INM21" s="35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5"/>
      <c r="IOK21" s="35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5"/>
      <c r="IPI21" s="35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5"/>
      <c r="IQG21" s="35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5"/>
      <c r="IRE21" s="35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5"/>
      <c r="ISC21" s="35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5"/>
      <c r="ITA21" s="35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5"/>
      <c r="ITY21" s="35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5"/>
      <c r="IUW21" s="35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5"/>
      <c r="IVU21" s="35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5"/>
      <c r="IWS21" s="35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5"/>
      <c r="IXQ21" s="35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5"/>
      <c r="IYO21" s="35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5"/>
      <c r="IZM21" s="35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5"/>
      <c r="JAK21" s="35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5"/>
      <c r="JBI21" s="35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5"/>
      <c r="JCG21" s="35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5"/>
      <c r="JDE21" s="35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5"/>
      <c r="JEC21" s="35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5"/>
      <c r="JFA21" s="35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5"/>
      <c r="JFY21" s="35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5"/>
      <c r="JGW21" s="35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5"/>
      <c r="JHU21" s="35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5"/>
      <c r="JIS21" s="35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5"/>
      <c r="JJQ21" s="35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5"/>
      <c r="JKO21" s="35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5"/>
      <c r="JLM21" s="35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5"/>
      <c r="JMK21" s="35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5"/>
      <c r="JNI21" s="35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5"/>
      <c r="JOG21" s="35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5"/>
      <c r="JPE21" s="35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5"/>
      <c r="JQC21" s="35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5"/>
      <c r="JRA21" s="35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5"/>
      <c r="JRY21" s="35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5"/>
      <c r="JSW21" s="35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5"/>
      <c r="JTU21" s="35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5"/>
      <c r="JUS21" s="35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5"/>
      <c r="JVQ21" s="35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5"/>
      <c r="JWO21" s="35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5"/>
      <c r="JXM21" s="35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5"/>
      <c r="JYK21" s="35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5"/>
      <c r="JZI21" s="35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5"/>
      <c r="KAG21" s="35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5"/>
      <c r="KBE21" s="35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5"/>
      <c r="KCC21" s="35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5"/>
      <c r="KDA21" s="35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5"/>
      <c r="KDY21" s="35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5"/>
      <c r="KEW21" s="35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5"/>
      <c r="KFU21" s="35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5"/>
      <c r="KGS21" s="35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5"/>
      <c r="KHQ21" s="35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5"/>
      <c r="KIO21" s="35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5"/>
      <c r="KJM21" s="35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5"/>
      <c r="KKK21" s="35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5"/>
      <c r="KLI21" s="35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5"/>
      <c r="KMG21" s="35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5"/>
      <c r="KNE21" s="35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5"/>
      <c r="KOC21" s="35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5"/>
      <c r="KPA21" s="35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5"/>
      <c r="KPY21" s="35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5"/>
      <c r="KQW21" s="35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5"/>
      <c r="KRU21" s="35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5"/>
      <c r="KSS21" s="35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5"/>
      <c r="KTQ21" s="35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5"/>
      <c r="KUO21" s="35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5"/>
      <c r="KVM21" s="35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5"/>
      <c r="KWK21" s="35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5"/>
      <c r="KXI21" s="35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5"/>
      <c r="KYG21" s="35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5"/>
      <c r="KZE21" s="35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5"/>
      <c r="LAC21" s="35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5"/>
      <c r="LBA21" s="35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5"/>
      <c r="LBY21" s="35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5"/>
      <c r="LCW21" s="35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5"/>
      <c r="LDU21" s="35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5"/>
      <c r="LES21" s="35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5"/>
      <c r="LFQ21" s="35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5"/>
      <c r="LGO21" s="35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5"/>
      <c r="LHM21" s="35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5"/>
      <c r="LIK21" s="35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5"/>
      <c r="LJI21" s="35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5"/>
      <c r="LKG21" s="35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5"/>
      <c r="LLE21" s="35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5"/>
      <c r="LMC21" s="35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5"/>
      <c r="LNA21" s="35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5"/>
      <c r="LNY21" s="35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5"/>
      <c r="LOW21" s="35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5"/>
      <c r="LPU21" s="35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5"/>
      <c r="LQS21" s="35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5"/>
      <c r="LRQ21" s="35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5"/>
      <c r="LSO21" s="35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5"/>
      <c r="LTM21" s="35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5"/>
      <c r="LUK21" s="35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5"/>
      <c r="LVI21" s="35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5"/>
      <c r="LWG21" s="35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5"/>
      <c r="LXE21" s="35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5"/>
      <c r="LYC21" s="35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5"/>
      <c r="LZA21" s="35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5"/>
      <c r="LZY21" s="35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5"/>
      <c r="MAW21" s="35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5"/>
      <c r="MBU21" s="35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5"/>
      <c r="MCS21" s="35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5"/>
      <c r="MDQ21" s="35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5"/>
      <c r="MEO21" s="35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5"/>
      <c r="MFM21" s="35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5"/>
      <c r="MGK21" s="35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5"/>
      <c r="MHI21" s="35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5"/>
      <c r="MIG21" s="35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5"/>
      <c r="MJE21" s="35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5"/>
      <c r="MKC21" s="35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5"/>
      <c r="MLA21" s="35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5"/>
      <c r="MLY21" s="35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5"/>
      <c r="MMW21" s="35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5"/>
      <c r="MNU21" s="35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5"/>
      <c r="MOS21" s="35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5"/>
      <c r="MPQ21" s="35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5"/>
      <c r="MQO21" s="35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5"/>
      <c r="MRM21" s="35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5"/>
      <c r="MSK21" s="35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5"/>
      <c r="MTI21" s="35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5"/>
      <c r="MUG21" s="35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5"/>
      <c r="MVE21" s="35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5"/>
      <c r="MWC21" s="35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5"/>
      <c r="MXA21" s="35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5"/>
      <c r="MXY21" s="35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5"/>
      <c r="MYW21" s="35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5"/>
      <c r="MZU21" s="35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5"/>
      <c r="NAS21" s="35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5"/>
      <c r="NBQ21" s="35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5"/>
      <c r="NCO21" s="35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5"/>
      <c r="NDM21" s="35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5"/>
      <c r="NEK21" s="35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5"/>
      <c r="NFI21" s="35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5"/>
      <c r="NGG21" s="35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5"/>
      <c r="NHE21" s="35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5"/>
      <c r="NIC21" s="35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5"/>
      <c r="NJA21" s="35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5"/>
      <c r="NJY21" s="35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5"/>
      <c r="NKW21" s="35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5"/>
      <c r="NLU21" s="35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5"/>
      <c r="NMS21" s="35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5"/>
      <c r="NNQ21" s="35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5"/>
      <c r="NOO21" s="35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5"/>
      <c r="NPM21" s="35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5"/>
      <c r="NQK21" s="35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5"/>
      <c r="NRI21" s="35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5"/>
      <c r="NSG21" s="35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5"/>
      <c r="NTE21" s="35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5"/>
      <c r="NUC21" s="35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5"/>
      <c r="NVA21" s="35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5"/>
      <c r="NVY21" s="35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5"/>
      <c r="NWW21" s="35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5"/>
      <c r="NXU21" s="35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5"/>
      <c r="NYS21" s="35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5"/>
      <c r="NZQ21" s="35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5"/>
      <c r="OAO21" s="35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5"/>
      <c r="OBM21" s="35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5"/>
      <c r="OCK21" s="35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5"/>
      <c r="ODI21" s="35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5"/>
      <c r="OEG21" s="35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5"/>
      <c r="OFE21" s="35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5"/>
      <c r="OGC21" s="35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5"/>
      <c r="OHA21" s="35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5"/>
      <c r="OHY21" s="35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5"/>
      <c r="OIW21" s="35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5"/>
      <c r="OJU21" s="35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5"/>
      <c r="OKS21" s="35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5"/>
      <c r="OLQ21" s="35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5"/>
      <c r="OMO21" s="35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5"/>
      <c r="ONM21" s="35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5"/>
      <c r="OOK21" s="35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5"/>
      <c r="OPI21" s="35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5"/>
      <c r="OQG21" s="35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5"/>
      <c r="ORE21" s="35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5"/>
      <c r="OSC21" s="35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5"/>
      <c r="OTA21" s="35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5"/>
      <c r="OTY21" s="35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5"/>
      <c r="OUW21" s="35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5"/>
      <c r="OVU21" s="35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5"/>
      <c r="OWS21" s="35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5"/>
      <c r="OXQ21" s="35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5"/>
      <c r="OYO21" s="35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5"/>
      <c r="OZM21" s="35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5"/>
      <c r="PAK21" s="35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5"/>
      <c r="PBI21" s="35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5"/>
      <c r="PCG21" s="35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5"/>
      <c r="PDE21" s="35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5"/>
      <c r="PEC21" s="35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5"/>
      <c r="PFA21" s="35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5"/>
      <c r="PFY21" s="35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5"/>
      <c r="PGW21" s="35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5"/>
      <c r="PHU21" s="35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5"/>
      <c r="PIS21" s="35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5"/>
      <c r="PJQ21" s="35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5"/>
      <c r="PKO21" s="35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5"/>
      <c r="PLM21" s="35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5"/>
      <c r="PMK21" s="35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5"/>
      <c r="PNI21" s="35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5"/>
      <c r="POG21" s="35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5"/>
      <c r="PPE21" s="35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5"/>
      <c r="PQC21" s="35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5"/>
      <c r="PRA21" s="35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5"/>
      <c r="PRY21" s="35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5"/>
      <c r="PSW21" s="35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5"/>
      <c r="PTU21" s="35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5"/>
      <c r="PUS21" s="35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5"/>
      <c r="PVQ21" s="35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5"/>
      <c r="PWO21" s="35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5"/>
      <c r="PXM21" s="35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5"/>
      <c r="PYK21" s="35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5"/>
      <c r="PZI21" s="35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5"/>
      <c r="QAG21" s="35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5"/>
      <c r="QBE21" s="35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5"/>
      <c r="QCC21" s="35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5"/>
      <c r="QDA21" s="35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5"/>
      <c r="QDY21" s="35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5"/>
      <c r="QEW21" s="35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5"/>
      <c r="QFU21" s="35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5"/>
      <c r="QGS21" s="35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5"/>
      <c r="QHQ21" s="35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5"/>
      <c r="QIO21" s="35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5"/>
      <c r="QJM21" s="35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5"/>
      <c r="QKK21" s="35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5"/>
      <c r="QLI21" s="35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5"/>
      <c r="QMG21" s="35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5"/>
      <c r="QNE21" s="35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5"/>
      <c r="QOC21" s="35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5"/>
      <c r="QPA21" s="35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5"/>
      <c r="QPY21" s="35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5"/>
      <c r="QQW21" s="35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5"/>
      <c r="QRU21" s="35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5"/>
      <c r="QSS21" s="35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5"/>
      <c r="QTQ21" s="35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5"/>
      <c r="QUO21" s="35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5"/>
      <c r="QVM21" s="35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5"/>
      <c r="QWK21" s="35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5"/>
      <c r="QXI21" s="35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5"/>
      <c r="QYG21" s="35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5"/>
      <c r="QZE21" s="35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5"/>
      <c r="RAC21" s="35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5"/>
      <c r="RBA21" s="35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5"/>
      <c r="RBY21" s="35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5"/>
      <c r="RCW21" s="35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5"/>
      <c r="RDU21" s="35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5"/>
      <c r="RES21" s="35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5"/>
      <c r="RFQ21" s="35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5"/>
      <c r="RGO21" s="35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5"/>
      <c r="RHM21" s="35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5"/>
      <c r="RIK21" s="35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5"/>
      <c r="RJI21" s="35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5"/>
      <c r="RKG21" s="35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5"/>
      <c r="RLE21" s="35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5"/>
      <c r="RMC21" s="35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5"/>
      <c r="RNA21" s="35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5"/>
      <c r="RNY21" s="35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5"/>
      <c r="ROW21" s="35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5"/>
      <c r="RPU21" s="35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5"/>
      <c r="RQS21" s="35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5"/>
      <c r="RRQ21" s="35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5"/>
      <c r="RSO21" s="35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5"/>
      <c r="RTM21" s="35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5"/>
      <c r="RUK21" s="35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5"/>
      <c r="RVI21" s="35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5"/>
      <c r="RWG21" s="35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5"/>
      <c r="RXE21" s="35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5"/>
      <c r="RYC21" s="35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5"/>
      <c r="RZA21" s="35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5"/>
      <c r="RZY21" s="35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5"/>
      <c r="SAW21" s="35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5"/>
      <c r="SBU21" s="35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5"/>
      <c r="SCS21" s="35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5"/>
      <c r="SDQ21" s="35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5"/>
      <c r="SEO21" s="35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5"/>
      <c r="SFM21" s="35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5"/>
      <c r="SGK21" s="35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5"/>
      <c r="SHI21" s="35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5"/>
      <c r="SIG21" s="35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5"/>
      <c r="SJE21" s="35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5"/>
      <c r="SKC21" s="35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5"/>
      <c r="SLA21" s="35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5"/>
      <c r="SLY21" s="35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5"/>
      <c r="SMW21" s="35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5"/>
      <c r="SNU21" s="35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5"/>
      <c r="SOS21" s="35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5"/>
      <c r="SPQ21" s="35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5"/>
      <c r="SQO21" s="35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5"/>
      <c r="SRM21" s="35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5"/>
      <c r="SSK21" s="35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5"/>
      <c r="STI21" s="35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5"/>
      <c r="SUG21" s="35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5"/>
      <c r="SVE21" s="35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5"/>
      <c r="SWC21" s="35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5"/>
      <c r="SXA21" s="35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5"/>
      <c r="SXY21" s="35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5"/>
      <c r="SYW21" s="35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5"/>
      <c r="SZU21" s="35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5"/>
      <c r="TAS21" s="35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5"/>
      <c r="TBQ21" s="35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5"/>
      <c r="TCO21" s="35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5"/>
      <c r="TDM21" s="35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5"/>
      <c r="TEK21" s="35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5"/>
      <c r="TFI21" s="35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5"/>
      <c r="TGG21" s="35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5"/>
      <c r="THE21" s="35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5"/>
      <c r="TIC21" s="35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5"/>
      <c r="TJA21" s="35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5"/>
      <c r="TJY21" s="35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5"/>
      <c r="TKW21" s="35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5"/>
      <c r="TLU21" s="35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5"/>
      <c r="TMS21" s="35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5"/>
      <c r="TNQ21" s="35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5"/>
      <c r="TOO21" s="35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5"/>
      <c r="TPM21" s="35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5"/>
      <c r="TQK21" s="35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5"/>
      <c r="TRI21" s="35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5"/>
      <c r="TSG21" s="35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5"/>
      <c r="TTE21" s="35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5"/>
      <c r="TUC21" s="35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5"/>
      <c r="TVA21" s="35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5"/>
      <c r="TVY21" s="35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5"/>
      <c r="TWW21" s="35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5"/>
      <c r="TXU21" s="35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5"/>
      <c r="TYS21" s="35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5"/>
      <c r="TZQ21" s="35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5"/>
      <c r="UAO21" s="35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5"/>
      <c r="UBM21" s="35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5"/>
      <c r="UCK21" s="35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5"/>
      <c r="UDI21" s="35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5"/>
      <c r="UEG21" s="35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5"/>
      <c r="UFE21" s="35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5"/>
      <c r="UGC21" s="35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5"/>
      <c r="UHA21" s="35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5"/>
      <c r="UHY21" s="35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5"/>
      <c r="UIW21" s="35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5"/>
      <c r="UJU21" s="35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5"/>
      <c r="UKS21" s="35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5"/>
      <c r="ULQ21" s="35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5"/>
      <c r="UMO21" s="35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5"/>
      <c r="UNM21" s="35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5"/>
      <c r="UOK21" s="35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5"/>
      <c r="UPI21" s="35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5"/>
      <c r="UQG21" s="35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5"/>
      <c r="URE21" s="35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5"/>
      <c r="USC21" s="35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5"/>
      <c r="UTA21" s="35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5"/>
      <c r="UTY21" s="35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5"/>
      <c r="UUW21" s="35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5"/>
      <c r="UVU21" s="35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5"/>
      <c r="UWS21" s="35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5"/>
      <c r="UXQ21" s="35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5"/>
      <c r="UYO21" s="35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5"/>
      <c r="UZM21" s="35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5"/>
      <c r="VAK21" s="35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5"/>
      <c r="VBI21" s="35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5"/>
      <c r="VCG21" s="35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5"/>
      <c r="VDE21" s="35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5"/>
      <c r="VEC21" s="35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5"/>
      <c r="VFA21" s="35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5"/>
      <c r="VFY21" s="35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5"/>
      <c r="VGW21" s="35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5"/>
      <c r="VHU21" s="35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5"/>
      <c r="VIS21" s="35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5"/>
      <c r="VJQ21" s="35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5"/>
      <c r="VKO21" s="35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5"/>
      <c r="VLM21" s="35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5"/>
      <c r="VMK21" s="35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5"/>
      <c r="VNI21" s="35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5"/>
      <c r="VOG21" s="35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5"/>
      <c r="VPE21" s="35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5"/>
      <c r="VQC21" s="35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5"/>
      <c r="VRA21" s="35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5"/>
      <c r="VRY21" s="35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5"/>
      <c r="VSW21" s="35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5"/>
      <c r="VTU21" s="35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5"/>
      <c r="VUS21" s="35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5"/>
      <c r="VVQ21" s="35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5"/>
      <c r="VWO21" s="35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5"/>
      <c r="VXM21" s="35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5"/>
      <c r="VYK21" s="35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5"/>
      <c r="VZI21" s="35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5"/>
      <c r="WAG21" s="35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5"/>
      <c r="WBE21" s="35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5"/>
      <c r="WCC21" s="35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5"/>
      <c r="WDA21" s="35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5"/>
      <c r="WDY21" s="35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5"/>
      <c r="WEW21" s="35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5"/>
      <c r="WFU21" s="35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</row>
    <row r="22" spans="1:15739" s="37" customFormat="1" ht="14.65" customHeight="1" x14ac:dyDescent="0.2">
      <c r="A22" s="35"/>
      <c r="C22" s="170"/>
      <c r="D22" s="171"/>
      <c r="E22" s="35"/>
      <c r="F22" s="36"/>
      <c r="G22"/>
      <c r="H22"/>
      <c r="I22"/>
      <c r="J22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5"/>
      <c r="BA22" s="35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5"/>
      <c r="BY22" s="35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5"/>
      <c r="CW22" s="35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5"/>
      <c r="DU22" s="35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5"/>
      <c r="ES22" s="35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5"/>
      <c r="FQ22" s="35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5"/>
      <c r="GO22" s="35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5"/>
      <c r="HM22" s="35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5"/>
      <c r="IK22" s="35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5"/>
      <c r="JI22" s="35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5"/>
      <c r="KG22" s="35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5"/>
      <c r="LE22" s="35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5"/>
      <c r="MC22" s="35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5"/>
      <c r="NA22" s="35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5"/>
      <c r="NY22" s="35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5"/>
      <c r="OW22" s="35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5"/>
      <c r="PU22" s="35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5"/>
      <c r="QS22" s="35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5"/>
      <c r="RQ22" s="35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5"/>
      <c r="SO22" s="35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5"/>
      <c r="TM22" s="35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5"/>
      <c r="UK22" s="35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5"/>
      <c r="VI22" s="35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5"/>
      <c r="WG22" s="35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5"/>
      <c r="XE22" s="35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5"/>
      <c r="YC22" s="35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5"/>
      <c r="ZA22" s="35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5"/>
      <c r="ZY22" s="35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5"/>
      <c r="AAW22" s="35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5"/>
      <c r="ABU22" s="35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5"/>
      <c r="ACS22" s="35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5"/>
      <c r="ADQ22" s="35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5"/>
      <c r="AEO22" s="35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5"/>
      <c r="AFM22" s="35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5"/>
      <c r="AGK22" s="35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5"/>
      <c r="AHI22" s="35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5"/>
      <c r="AIG22" s="35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5"/>
      <c r="AJE22" s="35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5"/>
      <c r="AKC22" s="35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5"/>
      <c r="ALA22" s="35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5"/>
      <c r="ALY22" s="35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5"/>
      <c r="AMW22" s="35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5"/>
      <c r="ANU22" s="35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5"/>
      <c r="AOS22" s="35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5"/>
      <c r="APQ22" s="35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5"/>
      <c r="AQO22" s="35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5"/>
      <c r="ARM22" s="35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5"/>
      <c r="ASK22" s="35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5"/>
      <c r="ATI22" s="35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5"/>
      <c r="AUG22" s="35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5"/>
      <c r="AVE22" s="35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5"/>
      <c r="AWC22" s="35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5"/>
      <c r="AXA22" s="35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5"/>
      <c r="AXY22" s="35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5"/>
      <c r="AYW22" s="35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5"/>
      <c r="AZU22" s="35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5"/>
      <c r="BAS22" s="35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5"/>
      <c r="BBQ22" s="35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5"/>
      <c r="BCO22" s="35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5"/>
      <c r="BDM22" s="35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5"/>
      <c r="BEK22" s="35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5"/>
      <c r="BFI22" s="35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5"/>
      <c r="BGG22" s="35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5"/>
      <c r="BHE22" s="35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5"/>
      <c r="BIC22" s="35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5"/>
      <c r="BJA22" s="35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5"/>
      <c r="BJY22" s="35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5"/>
      <c r="BKW22" s="35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5"/>
      <c r="BLU22" s="35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5"/>
      <c r="BMS22" s="35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5"/>
      <c r="BNQ22" s="35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5"/>
      <c r="BOO22" s="35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5"/>
      <c r="BPM22" s="35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5"/>
      <c r="BQK22" s="35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5"/>
      <c r="BRI22" s="35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5"/>
      <c r="BSG22" s="35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5"/>
      <c r="BTE22" s="35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5"/>
      <c r="BUC22" s="35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5"/>
      <c r="BVA22" s="35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5"/>
      <c r="BVY22" s="35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5"/>
      <c r="BWW22" s="35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5"/>
      <c r="BXU22" s="35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5"/>
      <c r="BYS22" s="35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5"/>
      <c r="BZQ22" s="35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5"/>
      <c r="CAO22" s="35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5"/>
      <c r="CBM22" s="35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5"/>
      <c r="CCK22" s="35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5"/>
      <c r="CDI22" s="35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5"/>
      <c r="CEG22" s="35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5"/>
      <c r="CFE22" s="35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5"/>
      <c r="CGC22" s="35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5"/>
      <c r="CHA22" s="35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5"/>
      <c r="CHY22" s="35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5"/>
      <c r="CIW22" s="35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5"/>
      <c r="CJU22" s="35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5"/>
      <c r="CKS22" s="35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5"/>
      <c r="CLQ22" s="35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5"/>
      <c r="CMO22" s="35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5"/>
      <c r="CNM22" s="35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5"/>
      <c r="COK22" s="35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5"/>
      <c r="CPI22" s="35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5"/>
      <c r="CQG22" s="35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5"/>
      <c r="CRE22" s="35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5"/>
      <c r="CSC22" s="35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5"/>
      <c r="CTA22" s="35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5"/>
      <c r="CTY22" s="35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5"/>
      <c r="CUW22" s="35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5"/>
      <c r="CVU22" s="35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5"/>
      <c r="CWS22" s="35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5"/>
      <c r="CXQ22" s="35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5"/>
      <c r="CYO22" s="35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5"/>
      <c r="CZM22" s="35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5"/>
      <c r="DAK22" s="35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5"/>
      <c r="DBI22" s="35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5"/>
      <c r="DCG22" s="35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5"/>
      <c r="DDE22" s="35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5"/>
      <c r="DEC22" s="35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5"/>
      <c r="DFA22" s="35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5"/>
      <c r="DFY22" s="35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5"/>
      <c r="DGW22" s="35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5"/>
      <c r="DHU22" s="35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5"/>
      <c r="DIS22" s="35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5"/>
      <c r="DJQ22" s="35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5"/>
      <c r="DKO22" s="35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5"/>
      <c r="DLM22" s="35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5"/>
      <c r="DMK22" s="35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5"/>
      <c r="DNI22" s="35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5"/>
      <c r="DOG22" s="35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5"/>
      <c r="DPE22" s="35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5"/>
      <c r="DQC22" s="35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5"/>
      <c r="DRA22" s="35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5"/>
      <c r="DRY22" s="35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5"/>
      <c r="DSW22" s="35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5"/>
      <c r="DTU22" s="35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5"/>
      <c r="DUS22" s="35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5"/>
      <c r="DVQ22" s="35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5"/>
      <c r="DWO22" s="35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5"/>
      <c r="DXM22" s="35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5"/>
      <c r="DYK22" s="35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5"/>
      <c r="DZI22" s="35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5"/>
      <c r="EAG22" s="35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5"/>
      <c r="EBE22" s="35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5"/>
      <c r="ECC22" s="35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5"/>
      <c r="EDA22" s="35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5"/>
      <c r="EDY22" s="35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5"/>
      <c r="EEW22" s="35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5"/>
      <c r="EFU22" s="35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5"/>
      <c r="EGS22" s="35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5"/>
      <c r="EHQ22" s="35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5"/>
      <c r="EIO22" s="35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5"/>
      <c r="EJM22" s="35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5"/>
      <c r="EKK22" s="35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5"/>
      <c r="ELI22" s="35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5"/>
      <c r="EMG22" s="35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5"/>
      <c r="ENE22" s="35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5"/>
      <c r="EOC22" s="35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5"/>
      <c r="EPA22" s="35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5"/>
      <c r="EPY22" s="35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5"/>
      <c r="EQW22" s="35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5"/>
      <c r="ERU22" s="35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5"/>
      <c r="ESS22" s="35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5"/>
      <c r="ETQ22" s="35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5"/>
      <c r="EUO22" s="35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5"/>
      <c r="EVM22" s="35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5"/>
      <c r="EWK22" s="35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5"/>
      <c r="EXI22" s="35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5"/>
      <c r="EYG22" s="35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5"/>
      <c r="EZE22" s="35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5"/>
      <c r="FAC22" s="35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5"/>
      <c r="FBA22" s="35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5"/>
      <c r="FBY22" s="35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5"/>
      <c r="FCW22" s="35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5"/>
      <c r="FDU22" s="35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5"/>
      <c r="FES22" s="35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5"/>
      <c r="FFQ22" s="35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5"/>
      <c r="FGO22" s="35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5"/>
      <c r="FHM22" s="35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5"/>
      <c r="FIK22" s="35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5"/>
      <c r="FJI22" s="35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5"/>
      <c r="FKG22" s="35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5"/>
      <c r="FLE22" s="35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5"/>
      <c r="FMC22" s="35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5"/>
      <c r="FNA22" s="35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5"/>
      <c r="FNY22" s="35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5"/>
      <c r="FOW22" s="35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5"/>
      <c r="FPU22" s="35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5"/>
      <c r="FQS22" s="35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5"/>
      <c r="FRQ22" s="35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5"/>
      <c r="FSO22" s="35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5"/>
      <c r="FTM22" s="35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5"/>
      <c r="FUK22" s="35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5"/>
      <c r="FVI22" s="35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5"/>
      <c r="FWG22" s="35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5"/>
      <c r="FXE22" s="35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5"/>
      <c r="FYC22" s="35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5"/>
      <c r="FZA22" s="35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5"/>
      <c r="FZY22" s="35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5"/>
      <c r="GAW22" s="35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5"/>
      <c r="GBU22" s="35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5"/>
      <c r="GCS22" s="35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5"/>
      <c r="GDQ22" s="35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5"/>
      <c r="GEO22" s="35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5"/>
      <c r="GFM22" s="35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5"/>
      <c r="GGK22" s="35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5"/>
      <c r="GHI22" s="35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5"/>
      <c r="GIG22" s="35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5"/>
      <c r="GJE22" s="35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5"/>
      <c r="GKC22" s="35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5"/>
      <c r="GLA22" s="35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5"/>
      <c r="GLY22" s="35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5"/>
      <c r="GMW22" s="35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5"/>
      <c r="GNU22" s="35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5"/>
      <c r="GOS22" s="35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5"/>
      <c r="GPQ22" s="35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5"/>
      <c r="GQO22" s="35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5"/>
      <c r="GRM22" s="35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5"/>
      <c r="GSK22" s="35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5"/>
      <c r="GTI22" s="35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5"/>
      <c r="GUG22" s="35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5"/>
      <c r="GVE22" s="35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5"/>
      <c r="GWC22" s="35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5"/>
      <c r="GXA22" s="35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5"/>
      <c r="GXY22" s="35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5"/>
      <c r="GYW22" s="35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5"/>
      <c r="GZU22" s="35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5"/>
      <c r="HAS22" s="35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5"/>
      <c r="HBQ22" s="35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5"/>
      <c r="HCO22" s="35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5"/>
      <c r="HDM22" s="35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5"/>
      <c r="HEK22" s="35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5"/>
      <c r="HFI22" s="35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5"/>
      <c r="HGG22" s="35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5"/>
      <c r="HHE22" s="35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5"/>
      <c r="HIC22" s="35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5"/>
      <c r="HJA22" s="35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5"/>
      <c r="HJY22" s="35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5"/>
      <c r="HKW22" s="35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5"/>
      <c r="HLU22" s="35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5"/>
      <c r="HMS22" s="35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5"/>
      <c r="HNQ22" s="35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5"/>
      <c r="HOO22" s="35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5"/>
      <c r="HPM22" s="35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5"/>
      <c r="HQK22" s="35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5"/>
      <c r="HRI22" s="35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5"/>
      <c r="HSG22" s="35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5"/>
      <c r="HTE22" s="35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5"/>
      <c r="HUC22" s="35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5"/>
      <c r="HVA22" s="35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5"/>
      <c r="HVY22" s="35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5"/>
      <c r="HWW22" s="35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5"/>
      <c r="HXU22" s="35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5"/>
      <c r="HYS22" s="35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5"/>
      <c r="HZQ22" s="35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5"/>
      <c r="IAO22" s="35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5"/>
      <c r="IBM22" s="35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5"/>
      <c r="ICK22" s="35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5"/>
      <c r="IDI22" s="35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5"/>
      <c r="IEG22" s="35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5"/>
      <c r="IFE22" s="35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5"/>
      <c r="IGC22" s="35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5"/>
      <c r="IHA22" s="35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5"/>
      <c r="IHY22" s="35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5"/>
      <c r="IIW22" s="35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5"/>
      <c r="IJU22" s="35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5"/>
      <c r="IKS22" s="35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5"/>
      <c r="ILQ22" s="35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5"/>
      <c r="IMO22" s="35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5"/>
      <c r="INM22" s="35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5"/>
      <c r="IOK22" s="35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5"/>
      <c r="IPI22" s="35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5"/>
      <c r="IQG22" s="35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5"/>
      <c r="IRE22" s="35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5"/>
      <c r="ISC22" s="35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5"/>
      <c r="ITA22" s="35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5"/>
      <c r="ITY22" s="35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5"/>
      <c r="IUW22" s="35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5"/>
      <c r="IVU22" s="35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5"/>
      <c r="IWS22" s="35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5"/>
      <c r="IXQ22" s="35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5"/>
      <c r="IYO22" s="35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5"/>
      <c r="IZM22" s="35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5"/>
      <c r="JAK22" s="35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5"/>
      <c r="JBI22" s="35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5"/>
      <c r="JCG22" s="35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5"/>
      <c r="JDE22" s="35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5"/>
      <c r="JEC22" s="35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5"/>
      <c r="JFA22" s="35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5"/>
      <c r="JFY22" s="35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5"/>
      <c r="JGW22" s="35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5"/>
      <c r="JHU22" s="35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5"/>
      <c r="JIS22" s="35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5"/>
      <c r="JJQ22" s="35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5"/>
      <c r="JKO22" s="35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5"/>
      <c r="JLM22" s="35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5"/>
      <c r="JMK22" s="35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5"/>
      <c r="JNI22" s="35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5"/>
      <c r="JOG22" s="35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5"/>
      <c r="JPE22" s="35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5"/>
      <c r="JQC22" s="35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5"/>
      <c r="JRA22" s="35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5"/>
      <c r="JRY22" s="35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5"/>
      <c r="JSW22" s="35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5"/>
      <c r="JTU22" s="35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5"/>
      <c r="JUS22" s="35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5"/>
      <c r="JVQ22" s="35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5"/>
      <c r="JWO22" s="35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5"/>
      <c r="JXM22" s="35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5"/>
      <c r="JYK22" s="35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5"/>
      <c r="JZI22" s="35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5"/>
      <c r="KAG22" s="35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5"/>
      <c r="KBE22" s="35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5"/>
      <c r="KCC22" s="35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5"/>
      <c r="KDA22" s="35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5"/>
      <c r="KDY22" s="35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5"/>
      <c r="KEW22" s="35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5"/>
      <c r="KFU22" s="35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5"/>
      <c r="KGS22" s="35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5"/>
      <c r="KHQ22" s="35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5"/>
      <c r="KIO22" s="35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5"/>
      <c r="KJM22" s="35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5"/>
      <c r="KKK22" s="35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5"/>
      <c r="KLI22" s="35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5"/>
      <c r="KMG22" s="35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5"/>
      <c r="KNE22" s="35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5"/>
      <c r="KOC22" s="35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5"/>
      <c r="KPA22" s="35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5"/>
      <c r="KPY22" s="35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5"/>
      <c r="KQW22" s="35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5"/>
      <c r="KRU22" s="35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5"/>
      <c r="KSS22" s="35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5"/>
      <c r="KTQ22" s="35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5"/>
      <c r="KUO22" s="35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5"/>
      <c r="KVM22" s="35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5"/>
      <c r="KWK22" s="35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5"/>
      <c r="KXI22" s="35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5"/>
      <c r="KYG22" s="35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5"/>
      <c r="KZE22" s="35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5"/>
      <c r="LAC22" s="35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5"/>
      <c r="LBA22" s="35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5"/>
      <c r="LBY22" s="35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5"/>
      <c r="LCW22" s="35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5"/>
      <c r="LDU22" s="35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5"/>
      <c r="LES22" s="35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5"/>
      <c r="LFQ22" s="35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5"/>
      <c r="LGO22" s="35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5"/>
      <c r="LHM22" s="35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5"/>
      <c r="LIK22" s="35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5"/>
      <c r="LJI22" s="35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5"/>
      <c r="LKG22" s="35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5"/>
      <c r="LLE22" s="35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5"/>
      <c r="LMC22" s="35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5"/>
      <c r="LNA22" s="35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5"/>
      <c r="LNY22" s="35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5"/>
      <c r="LOW22" s="35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5"/>
      <c r="LPU22" s="35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5"/>
      <c r="LQS22" s="35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5"/>
      <c r="LRQ22" s="35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5"/>
      <c r="LSO22" s="35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5"/>
      <c r="LTM22" s="35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5"/>
      <c r="LUK22" s="35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5"/>
      <c r="LVI22" s="35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5"/>
      <c r="LWG22" s="35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5"/>
      <c r="LXE22" s="35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5"/>
      <c r="LYC22" s="35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5"/>
      <c r="LZA22" s="35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5"/>
      <c r="LZY22" s="35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5"/>
      <c r="MAW22" s="35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5"/>
      <c r="MBU22" s="35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5"/>
      <c r="MCS22" s="35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5"/>
      <c r="MDQ22" s="35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5"/>
      <c r="MEO22" s="35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5"/>
      <c r="MFM22" s="35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5"/>
      <c r="MGK22" s="35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5"/>
      <c r="MHI22" s="35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5"/>
      <c r="MIG22" s="35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5"/>
      <c r="MJE22" s="35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5"/>
      <c r="MKC22" s="35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5"/>
      <c r="MLA22" s="35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5"/>
      <c r="MLY22" s="35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5"/>
      <c r="MMW22" s="35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5"/>
      <c r="MNU22" s="35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5"/>
      <c r="MOS22" s="35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5"/>
      <c r="MPQ22" s="35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5"/>
      <c r="MQO22" s="35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5"/>
      <c r="MRM22" s="35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5"/>
      <c r="MSK22" s="35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5"/>
      <c r="MTI22" s="35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5"/>
      <c r="MUG22" s="35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5"/>
      <c r="MVE22" s="35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5"/>
      <c r="MWC22" s="35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5"/>
      <c r="MXA22" s="35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5"/>
      <c r="MXY22" s="35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5"/>
      <c r="MYW22" s="35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5"/>
      <c r="MZU22" s="35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5"/>
      <c r="NAS22" s="35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5"/>
      <c r="NBQ22" s="35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5"/>
      <c r="NCO22" s="35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5"/>
      <c r="NDM22" s="35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5"/>
      <c r="NEK22" s="35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5"/>
      <c r="NFI22" s="35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5"/>
      <c r="NGG22" s="35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5"/>
      <c r="NHE22" s="35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5"/>
      <c r="NIC22" s="35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5"/>
      <c r="NJA22" s="35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5"/>
      <c r="NJY22" s="35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5"/>
      <c r="NKW22" s="35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5"/>
      <c r="NLU22" s="35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5"/>
      <c r="NMS22" s="35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5"/>
      <c r="NNQ22" s="35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5"/>
      <c r="NOO22" s="35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5"/>
      <c r="NPM22" s="35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5"/>
      <c r="NQK22" s="35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5"/>
      <c r="NRI22" s="35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5"/>
      <c r="NSG22" s="35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5"/>
      <c r="NTE22" s="35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5"/>
      <c r="NUC22" s="35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5"/>
      <c r="NVA22" s="35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5"/>
      <c r="NVY22" s="35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5"/>
      <c r="NWW22" s="35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5"/>
      <c r="NXU22" s="35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5"/>
      <c r="NYS22" s="35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5"/>
      <c r="NZQ22" s="35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5"/>
      <c r="OAO22" s="35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5"/>
      <c r="OBM22" s="35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5"/>
      <c r="OCK22" s="35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5"/>
      <c r="ODI22" s="35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5"/>
      <c r="OEG22" s="35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5"/>
      <c r="OFE22" s="35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5"/>
      <c r="OGC22" s="35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5"/>
      <c r="OHA22" s="35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5"/>
      <c r="OHY22" s="35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5"/>
      <c r="OIW22" s="35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5"/>
      <c r="OJU22" s="35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5"/>
      <c r="OKS22" s="35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5"/>
      <c r="OLQ22" s="35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5"/>
      <c r="OMO22" s="35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5"/>
      <c r="ONM22" s="35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5"/>
      <c r="OOK22" s="35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5"/>
      <c r="OPI22" s="35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5"/>
      <c r="OQG22" s="35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5"/>
      <c r="ORE22" s="35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5"/>
      <c r="OSC22" s="35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5"/>
      <c r="OTA22" s="35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5"/>
      <c r="OTY22" s="35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5"/>
      <c r="OUW22" s="35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5"/>
      <c r="OVU22" s="35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5"/>
      <c r="OWS22" s="35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5"/>
      <c r="OXQ22" s="35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5"/>
      <c r="OYO22" s="35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5"/>
      <c r="OZM22" s="35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5"/>
      <c r="PAK22" s="35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5"/>
      <c r="PBI22" s="35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5"/>
      <c r="PCG22" s="35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5"/>
      <c r="PDE22" s="35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5"/>
      <c r="PEC22" s="35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5"/>
      <c r="PFA22" s="35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5"/>
      <c r="PFY22" s="35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5"/>
      <c r="PGW22" s="35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5"/>
      <c r="PHU22" s="35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5"/>
      <c r="PIS22" s="35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5"/>
      <c r="PJQ22" s="35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5"/>
      <c r="PKO22" s="35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5"/>
      <c r="PLM22" s="35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5"/>
      <c r="PMK22" s="35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5"/>
      <c r="PNI22" s="35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5"/>
      <c r="POG22" s="35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5"/>
      <c r="PPE22" s="35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5"/>
      <c r="PQC22" s="35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5"/>
      <c r="PRA22" s="35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5"/>
      <c r="PRY22" s="35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5"/>
      <c r="PSW22" s="35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5"/>
      <c r="PTU22" s="35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5"/>
      <c r="PUS22" s="35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5"/>
      <c r="PVQ22" s="35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5"/>
      <c r="PWO22" s="35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5"/>
      <c r="PXM22" s="35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5"/>
      <c r="PYK22" s="35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5"/>
      <c r="PZI22" s="35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5"/>
      <c r="QAG22" s="35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5"/>
      <c r="QBE22" s="35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5"/>
      <c r="QCC22" s="35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5"/>
      <c r="QDA22" s="35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5"/>
      <c r="QDY22" s="35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5"/>
      <c r="QEW22" s="35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5"/>
      <c r="QFU22" s="35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5"/>
      <c r="QGS22" s="35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5"/>
      <c r="QHQ22" s="35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5"/>
      <c r="QIO22" s="35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5"/>
      <c r="QJM22" s="35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5"/>
      <c r="QKK22" s="35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5"/>
      <c r="QLI22" s="35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5"/>
      <c r="QMG22" s="35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5"/>
      <c r="QNE22" s="35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5"/>
      <c r="QOC22" s="35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5"/>
      <c r="QPA22" s="35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5"/>
      <c r="QPY22" s="35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5"/>
      <c r="QQW22" s="35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5"/>
      <c r="QRU22" s="35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5"/>
      <c r="QSS22" s="35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5"/>
      <c r="QTQ22" s="35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5"/>
      <c r="QUO22" s="35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5"/>
      <c r="QVM22" s="35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5"/>
      <c r="QWK22" s="35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5"/>
      <c r="QXI22" s="35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5"/>
      <c r="QYG22" s="35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5"/>
      <c r="QZE22" s="35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5"/>
      <c r="RAC22" s="35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5"/>
      <c r="RBA22" s="35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5"/>
      <c r="RBY22" s="35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5"/>
      <c r="RCW22" s="35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5"/>
      <c r="RDU22" s="35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5"/>
      <c r="RES22" s="35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5"/>
      <c r="RFQ22" s="35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5"/>
      <c r="RGO22" s="35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5"/>
      <c r="RHM22" s="35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5"/>
      <c r="RIK22" s="35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5"/>
      <c r="RJI22" s="35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5"/>
      <c r="RKG22" s="35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5"/>
      <c r="RLE22" s="35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5"/>
      <c r="RMC22" s="35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5"/>
      <c r="RNA22" s="35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5"/>
      <c r="RNY22" s="35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5"/>
      <c r="ROW22" s="35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5"/>
      <c r="RPU22" s="35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5"/>
      <c r="RQS22" s="35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5"/>
      <c r="RRQ22" s="35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5"/>
      <c r="RSO22" s="35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5"/>
      <c r="RTM22" s="35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5"/>
      <c r="RUK22" s="35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5"/>
      <c r="RVI22" s="35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5"/>
      <c r="RWG22" s="35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5"/>
      <c r="RXE22" s="35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5"/>
      <c r="RYC22" s="35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5"/>
      <c r="RZA22" s="35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5"/>
      <c r="RZY22" s="35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5"/>
      <c r="SAW22" s="35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5"/>
      <c r="SBU22" s="35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5"/>
      <c r="SCS22" s="35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5"/>
      <c r="SDQ22" s="35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5"/>
      <c r="SEO22" s="35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5"/>
      <c r="SFM22" s="35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5"/>
      <c r="SGK22" s="35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5"/>
      <c r="SHI22" s="35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5"/>
      <c r="SIG22" s="35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5"/>
      <c r="SJE22" s="35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5"/>
      <c r="SKC22" s="35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5"/>
      <c r="SLA22" s="35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5"/>
      <c r="SLY22" s="35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5"/>
      <c r="SMW22" s="35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5"/>
      <c r="SNU22" s="35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5"/>
      <c r="SOS22" s="35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5"/>
      <c r="SPQ22" s="35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5"/>
      <c r="SQO22" s="35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5"/>
      <c r="SRM22" s="35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5"/>
      <c r="SSK22" s="35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5"/>
      <c r="STI22" s="35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5"/>
      <c r="SUG22" s="35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5"/>
      <c r="SVE22" s="35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5"/>
      <c r="SWC22" s="35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5"/>
      <c r="SXA22" s="35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5"/>
      <c r="SXY22" s="35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5"/>
      <c r="SYW22" s="35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5"/>
      <c r="SZU22" s="35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5"/>
      <c r="TAS22" s="35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5"/>
      <c r="TBQ22" s="35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5"/>
      <c r="TCO22" s="35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5"/>
      <c r="TDM22" s="35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5"/>
      <c r="TEK22" s="35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5"/>
      <c r="TFI22" s="35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5"/>
      <c r="TGG22" s="35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5"/>
      <c r="THE22" s="35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5"/>
      <c r="TIC22" s="35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5"/>
      <c r="TJA22" s="35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5"/>
      <c r="TJY22" s="35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5"/>
      <c r="TKW22" s="35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5"/>
      <c r="TLU22" s="35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5"/>
      <c r="TMS22" s="35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5"/>
      <c r="TNQ22" s="35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5"/>
      <c r="TOO22" s="35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5"/>
      <c r="TPM22" s="35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5"/>
      <c r="TQK22" s="35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5"/>
      <c r="TRI22" s="35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5"/>
      <c r="TSG22" s="35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5"/>
      <c r="TTE22" s="35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5"/>
      <c r="TUC22" s="35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5"/>
      <c r="TVA22" s="35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5"/>
      <c r="TVY22" s="35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5"/>
      <c r="TWW22" s="35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5"/>
      <c r="TXU22" s="35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5"/>
      <c r="TYS22" s="35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5"/>
      <c r="TZQ22" s="35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5"/>
      <c r="UAO22" s="35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5"/>
      <c r="UBM22" s="35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5"/>
      <c r="UCK22" s="35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5"/>
      <c r="UDI22" s="35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5"/>
      <c r="UEG22" s="35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5"/>
      <c r="UFE22" s="35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5"/>
      <c r="UGC22" s="35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5"/>
      <c r="UHA22" s="35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5"/>
      <c r="UHY22" s="35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5"/>
      <c r="UIW22" s="35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5"/>
      <c r="UJU22" s="35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5"/>
      <c r="UKS22" s="35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5"/>
      <c r="ULQ22" s="35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5"/>
      <c r="UMO22" s="35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5"/>
      <c r="UNM22" s="35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5"/>
      <c r="UOK22" s="35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5"/>
      <c r="UPI22" s="35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5"/>
      <c r="UQG22" s="35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5"/>
      <c r="URE22" s="35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5"/>
      <c r="USC22" s="35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5"/>
      <c r="UTA22" s="35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5"/>
      <c r="UTY22" s="35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5"/>
      <c r="UUW22" s="35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5"/>
      <c r="UVU22" s="35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5"/>
      <c r="UWS22" s="35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5"/>
      <c r="UXQ22" s="35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5"/>
      <c r="UYO22" s="35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5"/>
      <c r="UZM22" s="35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5"/>
      <c r="VAK22" s="35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5"/>
      <c r="VBI22" s="35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5"/>
      <c r="VCG22" s="35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5"/>
      <c r="VDE22" s="35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5"/>
      <c r="VEC22" s="35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5"/>
      <c r="VFA22" s="35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5"/>
      <c r="VFY22" s="35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5"/>
      <c r="VGW22" s="35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5"/>
      <c r="VHU22" s="35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5"/>
      <c r="VIS22" s="35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5"/>
      <c r="VJQ22" s="35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5"/>
      <c r="VKO22" s="35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5"/>
      <c r="VLM22" s="35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5"/>
      <c r="VMK22" s="35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5"/>
      <c r="VNI22" s="35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5"/>
      <c r="VOG22" s="35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5"/>
      <c r="VPE22" s="35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5"/>
      <c r="VQC22" s="35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5"/>
      <c r="VRA22" s="35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5"/>
      <c r="VRY22" s="35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5"/>
      <c r="VSW22" s="35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5"/>
      <c r="VTU22" s="35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5"/>
      <c r="VUS22" s="35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5"/>
      <c r="VVQ22" s="35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5"/>
      <c r="VWO22" s="35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5"/>
      <c r="VXM22" s="35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5"/>
      <c r="VYK22" s="35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5"/>
      <c r="VZI22" s="35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5"/>
      <c r="WAG22" s="35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5"/>
      <c r="WBE22" s="35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5"/>
      <c r="WCC22" s="35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5"/>
      <c r="WDA22" s="35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5"/>
      <c r="WDY22" s="35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5"/>
      <c r="WEW22" s="35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5"/>
      <c r="WFU22" s="35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</row>
    <row r="23" spans="1:15739" ht="6.75" customHeight="1" x14ac:dyDescent="0.2">
      <c r="A23" s="33"/>
      <c r="C23" s="165"/>
      <c r="D23" s="166"/>
      <c r="G23"/>
      <c r="H23"/>
      <c r="I23"/>
      <c r="J23"/>
    </row>
    <row r="24" spans="1:15739" ht="14.65" customHeight="1" x14ac:dyDescent="0.2">
      <c r="A24" s="33"/>
      <c r="C24" s="162" t="s">
        <v>38</v>
      </c>
      <c r="D24" s="163">
        <f>SUM(D25)</f>
        <v>0</v>
      </c>
      <c r="G24"/>
      <c r="H24"/>
      <c r="I24"/>
      <c r="J24"/>
    </row>
    <row r="25" spans="1:15739" ht="14.65" customHeight="1" x14ac:dyDescent="0.2">
      <c r="A25" s="33"/>
      <c r="C25" s="172" t="s">
        <v>175</v>
      </c>
      <c r="D25" s="234">
        <v>0</v>
      </c>
      <c r="G25"/>
      <c r="H25"/>
      <c r="I25"/>
      <c r="J25"/>
    </row>
    <row r="26" spans="1:15739" ht="14.65" customHeight="1" x14ac:dyDescent="0.2">
      <c r="A26" s="33"/>
      <c r="C26" s="173" t="s">
        <v>208</v>
      </c>
      <c r="D26" s="171"/>
      <c r="G26"/>
      <c r="H26"/>
      <c r="I26"/>
      <c r="J26"/>
    </row>
    <row r="27" spans="1:15739" ht="6.75" customHeight="1" x14ac:dyDescent="0.2">
      <c r="A27" s="33"/>
      <c r="C27" s="165"/>
      <c r="D27" s="166"/>
      <c r="G27"/>
      <c r="H27"/>
      <c r="I27"/>
      <c r="J27"/>
    </row>
    <row r="28" spans="1:15739" ht="14.65" customHeight="1" x14ac:dyDescent="0.2">
      <c r="A28" s="33"/>
      <c r="C28" s="162" t="s">
        <v>95</v>
      </c>
      <c r="D28" s="163">
        <f>SUM(D29:D31)</f>
        <v>0</v>
      </c>
      <c r="G28"/>
      <c r="H28"/>
      <c r="I28"/>
      <c r="J28"/>
    </row>
    <row r="29" spans="1:15739" ht="14.65" customHeight="1" x14ac:dyDescent="0.2">
      <c r="A29" s="33"/>
      <c r="C29" s="164" t="s">
        <v>108</v>
      </c>
      <c r="D29" s="234">
        <v>0</v>
      </c>
      <c r="G29"/>
      <c r="H29"/>
      <c r="I29"/>
      <c r="J29"/>
    </row>
    <row r="30" spans="1:15739" ht="14.65" customHeight="1" x14ac:dyDescent="0.2">
      <c r="A30" s="33"/>
      <c r="C30" s="164" t="s">
        <v>178</v>
      </c>
      <c r="D30" s="234">
        <v>0</v>
      </c>
      <c r="G30"/>
      <c r="H30"/>
      <c r="I30"/>
      <c r="J30"/>
    </row>
    <row r="31" spans="1:15739" ht="14.65" customHeight="1" x14ac:dyDescent="0.2">
      <c r="A31" s="33"/>
      <c r="C31" s="164" t="s">
        <v>177</v>
      </c>
      <c r="D31" s="234">
        <v>0</v>
      </c>
      <c r="G31"/>
      <c r="H31"/>
      <c r="I31"/>
      <c r="J31"/>
    </row>
    <row r="32" spans="1:15739" ht="6.75" customHeight="1" x14ac:dyDescent="0.2">
      <c r="A32" s="33"/>
      <c r="C32" s="165"/>
      <c r="D32" s="166"/>
      <c r="G32"/>
      <c r="H32"/>
      <c r="I32"/>
      <c r="J32"/>
    </row>
    <row r="33" spans="1:15739" ht="14.65" customHeight="1" x14ac:dyDescent="0.2">
      <c r="A33" s="33"/>
      <c r="C33" s="162" t="s">
        <v>172</v>
      </c>
      <c r="D33" s="163">
        <f>SUM(D34:D39)</f>
        <v>0</v>
      </c>
      <c r="G33"/>
      <c r="H33"/>
      <c r="I33"/>
      <c r="J33"/>
    </row>
    <row r="34" spans="1:15739" ht="14.65" customHeight="1" x14ac:dyDescent="0.2">
      <c r="A34" s="33"/>
      <c r="C34" s="164" t="s">
        <v>180</v>
      </c>
      <c r="D34" s="234">
        <v>0</v>
      </c>
      <c r="G34"/>
      <c r="H34"/>
      <c r="I34"/>
      <c r="J34"/>
    </row>
    <row r="35" spans="1:15739" ht="14.65" customHeight="1" x14ac:dyDescent="0.2">
      <c r="A35" s="33"/>
      <c r="C35" s="164" t="s">
        <v>182</v>
      </c>
      <c r="D35" s="234">
        <v>0</v>
      </c>
      <c r="G35"/>
      <c r="H35"/>
      <c r="I35"/>
      <c r="J35"/>
    </row>
    <row r="36" spans="1:15739" ht="14.65" customHeight="1" x14ac:dyDescent="0.2">
      <c r="A36" s="33"/>
      <c r="C36" s="164" t="s">
        <v>179</v>
      </c>
      <c r="D36" s="234">
        <v>0</v>
      </c>
      <c r="G36"/>
      <c r="H36"/>
      <c r="I36"/>
      <c r="J36"/>
    </row>
    <row r="37" spans="1:15739" ht="14.65" customHeight="1" x14ac:dyDescent="0.2">
      <c r="A37" s="33"/>
      <c r="C37" s="164" t="s">
        <v>181</v>
      </c>
      <c r="D37" s="234">
        <v>0</v>
      </c>
      <c r="G37"/>
      <c r="H37"/>
      <c r="I37"/>
      <c r="J37"/>
    </row>
    <row r="38" spans="1:15739" ht="14.65" customHeight="1" x14ac:dyDescent="0.2">
      <c r="A38" s="33"/>
      <c r="C38" s="164" t="s">
        <v>100</v>
      </c>
      <c r="D38" s="234">
        <v>0</v>
      </c>
    </row>
    <row r="39" spans="1:15739" ht="14.65" customHeight="1" x14ac:dyDescent="0.2">
      <c r="A39" s="33"/>
      <c r="C39" s="164" t="s">
        <v>183</v>
      </c>
      <c r="D39" s="234">
        <v>0</v>
      </c>
    </row>
    <row r="40" spans="1:15739" ht="6.75" customHeight="1" x14ac:dyDescent="0.2">
      <c r="A40" s="33"/>
      <c r="C40" s="165"/>
      <c r="D40" s="166"/>
    </row>
    <row r="41" spans="1:15739" ht="14.65" customHeight="1" x14ac:dyDescent="0.2">
      <c r="A41" s="33"/>
      <c r="C41" s="162" t="s">
        <v>173</v>
      </c>
      <c r="D41" s="163">
        <f>D42</f>
        <v>0</v>
      </c>
    </row>
    <row r="42" spans="1:15739" ht="14.65" customHeight="1" x14ac:dyDescent="0.2">
      <c r="A42" s="33"/>
      <c r="C42" s="164" t="s">
        <v>97</v>
      </c>
      <c r="D42" s="234">
        <v>0</v>
      </c>
    </row>
    <row r="43" spans="1:15739" ht="6.75" customHeight="1" thickBot="1" x14ac:dyDescent="0.25">
      <c r="A43" s="33"/>
      <c r="C43" s="165"/>
      <c r="D43" s="166"/>
    </row>
    <row r="44" spans="1:15739" s="37" customFormat="1" ht="14.65" customHeight="1" thickTop="1" thickBot="1" x14ac:dyDescent="0.25">
      <c r="A44" s="35"/>
      <c r="C44" s="168" t="s">
        <v>96</v>
      </c>
      <c r="D44" s="169">
        <f>D24+D28+D33+D41</f>
        <v>0</v>
      </c>
      <c r="E44" s="35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5"/>
      <c r="AC44" s="35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5"/>
      <c r="BA44" s="35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5"/>
      <c r="BY44" s="35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5"/>
      <c r="CW44" s="35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5"/>
      <c r="DU44" s="35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5"/>
      <c r="ES44" s="35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5"/>
      <c r="FQ44" s="35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5"/>
      <c r="GO44" s="35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5"/>
      <c r="HM44" s="35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5"/>
      <c r="IK44" s="35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5"/>
      <c r="JI44" s="35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5"/>
      <c r="KG44" s="35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5"/>
      <c r="LE44" s="35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5"/>
      <c r="MC44" s="35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5"/>
      <c r="NA44" s="35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5"/>
      <c r="NY44" s="35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5"/>
      <c r="OW44" s="35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5"/>
      <c r="PU44" s="35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5"/>
      <c r="QS44" s="35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5"/>
      <c r="RQ44" s="35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5"/>
      <c r="SO44" s="35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5"/>
      <c r="TM44" s="35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5"/>
      <c r="UK44" s="35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5"/>
      <c r="VI44" s="35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5"/>
      <c r="WG44" s="35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5"/>
      <c r="XE44" s="35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5"/>
      <c r="YC44" s="35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5"/>
      <c r="ZA44" s="35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5"/>
      <c r="ZY44" s="35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5"/>
      <c r="AAW44" s="35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5"/>
      <c r="ABU44" s="35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5"/>
      <c r="ACS44" s="35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5"/>
      <c r="ADQ44" s="35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5"/>
      <c r="AEO44" s="35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5"/>
      <c r="AFM44" s="35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5"/>
      <c r="AGK44" s="35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5"/>
      <c r="AHI44" s="35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5"/>
      <c r="AIG44" s="35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5"/>
      <c r="AJE44" s="35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5"/>
      <c r="AKC44" s="35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5"/>
      <c r="ALA44" s="35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5"/>
      <c r="ALY44" s="35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6"/>
      <c r="AMO44" s="36"/>
      <c r="AMP44" s="36"/>
      <c r="AMQ44" s="36"/>
      <c r="AMR44" s="36"/>
      <c r="AMS44" s="36"/>
      <c r="AMT44" s="36"/>
      <c r="AMU44" s="36"/>
      <c r="AMV44" s="35"/>
      <c r="AMW44" s="35"/>
      <c r="AMX44" s="36"/>
      <c r="AMY44" s="36"/>
      <c r="AMZ44" s="36"/>
      <c r="ANA44" s="36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6"/>
      <c r="ANQ44" s="36"/>
      <c r="ANR44" s="36"/>
      <c r="ANS44" s="36"/>
      <c r="ANT44" s="35"/>
      <c r="ANU44" s="35"/>
      <c r="ANV44" s="36"/>
      <c r="ANW44" s="36"/>
      <c r="ANX44" s="36"/>
      <c r="ANY44" s="36"/>
      <c r="ANZ44" s="36"/>
      <c r="AOA44" s="36"/>
      <c r="AOB44" s="36"/>
      <c r="AOC44" s="36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5"/>
      <c r="AOS44" s="35"/>
      <c r="AOT44" s="36"/>
      <c r="AOU44" s="36"/>
      <c r="AOV44" s="36"/>
      <c r="AOW44" s="36"/>
      <c r="AOX44" s="36"/>
      <c r="AOY44" s="36"/>
      <c r="AOZ44" s="36"/>
      <c r="APA44" s="36"/>
      <c r="APB44" s="36"/>
      <c r="APC44" s="36"/>
      <c r="APD44" s="36"/>
      <c r="APE44" s="36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5"/>
      <c r="APQ44" s="35"/>
      <c r="APR44" s="36"/>
      <c r="APS44" s="36"/>
      <c r="APT44" s="36"/>
      <c r="APU44" s="36"/>
      <c r="APV44" s="36"/>
      <c r="APW44" s="36"/>
      <c r="APX44" s="36"/>
      <c r="APY44" s="36"/>
      <c r="APZ44" s="36"/>
      <c r="AQA44" s="36"/>
      <c r="AQB44" s="36"/>
      <c r="AQC44" s="36"/>
      <c r="AQD44" s="36"/>
      <c r="AQE44" s="36"/>
      <c r="AQF44" s="36"/>
      <c r="AQG44" s="36"/>
      <c r="AQH44" s="36"/>
      <c r="AQI44" s="36"/>
      <c r="AQJ44" s="36"/>
      <c r="AQK44" s="36"/>
      <c r="AQL44" s="36"/>
      <c r="AQM44" s="36"/>
      <c r="AQN44" s="35"/>
      <c r="AQO44" s="35"/>
      <c r="AQP44" s="36"/>
      <c r="AQQ44" s="36"/>
      <c r="AQR44" s="36"/>
      <c r="AQS44" s="36"/>
      <c r="AQT44" s="36"/>
      <c r="AQU44" s="36"/>
      <c r="AQV44" s="36"/>
      <c r="AQW44" s="36"/>
      <c r="AQX44" s="36"/>
      <c r="AQY44" s="36"/>
      <c r="AQZ44" s="36"/>
      <c r="ARA44" s="36"/>
      <c r="ARB44" s="36"/>
      <c r="ARC44" s="36"/>
      <c r="ARD44" s="36"/>
      <c r="ARE44" s="36"/>
      <c r="ARF44" s="36"/>
      <c r="ARG44" s="36"/>
      <c r="ARH44" s="36"/>
      <c r="ARI44" s="36"/>
      <c r="ARJ44" s="36"/>
      <c r="ARK44" s="36"/>
      <c r="ARL44" s="35"/>
      <c r="ARM44" s="35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6"/>
      <c r="ARY44" s="36"/>
      <c r="ARZ44" s="36"/>
      <c r="ASA44" s="36"/>
      <c r="ASB44" s="36"/>
      <c r="ASC44" s="36"/>
      <c r="ASD44" s="36"/>
      <c r="ASE44" s="36"/>
      <c r="ASF44" s="36"/>
      <c r="ASG44" s="36"/>
      <c r="ASH44" s="36"/>
      <c r="ASI44" s="36"/>
      <c r="ASJ44" s="35"/>
      <c r="ASK44" s="35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6"/>
      <c r="ATA44" s="36"/>
      <c r="ATB44" s="36"/>
      <c r="ATC44" s="36"/>
      <c r="ATD44" s="36"/>
      <c r="ATE44" s="36"/>
      <c r="ATF44" s="36"/>
      <c r="ATG44" s="36"/>
      <c r="ATH44" s="35"/>
      <c r="ATI44" s="35"/>
      <c r="ATJ44" s="36"/>
      <c r="ATK44" s="36"/>
      <c r="ATL44" s="36"/>
      <c r="ATM44" s="36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6"/>
      <c r="AUC44" s="36"/>
      <c r="AUD44" s="36"/>
      <c r="AUE44" s="36"/>
      <c r="AUF44" s="35"/>
      <c r="AUG44" s="35"/>
      <c r="AUH44" s="36"/>
      <c r="AUI44" s="36"/>
      <c r="AUJ44" s="36"/>
      <c r="AUK44" s="36"/>
      <c r="AUL44" s="36"/>
      <c r="AUM44" s="36"/>
      <c r="AUN44" s="36"/>
      <c r="AUO44" s="36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5"/>
      <c r="AVE44" s="35"/>
      <c r="AVF44" s="36"/>
      <c r="AVG44" s="36"/>
      <c r="AVH44" s="36"/>
      <c r="AVI44" s="36"/>
      <c r="AVJ44" s="36"/>
      <c r="AVK44" s="36"/>
      <c r="AVL44" s="36"/>
      <c r="AVM44" s="36"/>
      <c r="AVN44" s="36"/>
      <c r="AVO44" s="36"/>
      <c r="AVP44" s="36"/>
      <c r="AVQ44" s="36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5"/>
      <c r="AWC44" s="35"/>
      <c r="AWD44" s="36"/>
      <c r="AWE44" s="36"/>
      <c r="AWF44" s="36"/>
      <c r="AWG44" s="36"/>
      <c r="AWH44" s="36"/>
      <c r="AWI44" s="36"/>
      <c r="AWJ44" s="36"/>
      <c r="AWK44" s="36"/>
      <c r="AWL44" s="36"/>
      <c r="AWM44" s="36"/>
      <c r="AWN44" s="36"/>
      <c r="AWO44" s="36"/>
      <c r="AWP44" s="36"/>
      <c r="AWQ44" s="36"/>
      <c r="AWR44" s="36"/>
      <c r="AWS44" s="36"/>
      <c r="AWT44" s="36"/>
      <c r="AWU44" s="36"/>
      <c r="AWV44" s="36"/>
      <c r="AWW44" s="36"/>
      <c r="AWX44" s="36"/>
      <c r="AWY44" s="36"/>
      <c r="AWZ44" s="35"/>
      <c r="AXA44" s="35"/>
      <c r="AXB44" s="36"/>
      <c r="AXC44" s="36"/>
      <c r="AXD44" s="36"/>
      <c r="AXE44" s="36"/>
      <c r="AXF44" s="36"/>
      <c r="AXG44" s="36"/>
      <c r="AXH44" s="36"/>
      <c r="AXI44" s="36"/>
      <c r="AXJ44" s="36"/>
      <c r="AXK44" s="36"/>
      <c r="AXL44" s="36"/>
      <c r="AXM44" s="36"/>
      <c r="AXN44" s="36"/>
      <c r="AXO44" s="36"/>
      <c r="AXP44" s="36"/>
      <c r="AXQ44" s="36"/>
      <c r="AXR44" s="36"/>
      <c r="AXS44" s="36"/>
      <c r="AXT44" s="36"/>
      <c r="AXU44" s="36"/>
      <c r="AXV44" s="36"/>
      <c r="AXW44" s="36"/>
      <c r="AXX44" s="35"/>
      <c r="AXY44" s="35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6"/>
      <c r="AYK44" s="36"/>
      <c r="AYL44" s="36"/>
      <c r="AYM44" s="36"/>
      <c r="AYN44" s="36"/>
      <c r="AYO44" s="36"/>
      <c r="AYP44" s="36"/>
      <c r="AYQ44" s="36"/>
      <c r="AYR44" s="36"/>
      <c r="AYS44" s="36"/>
      <c r="AYT44" s="36"/>
      <c r="AYU44" s="36"/>
      <c r="AYV44" s="35"/>
      <c r="AYW44" s="35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6"/>
      <c r="AZM44" s="36"/>
      <c r="AZN44" s="36"/>
      <c r="AZO44" s="36"/>
      <c r="AZP44" s="36"/>
      <c r="AZQ44" s="36"/>
      <c r="AZR44" s="36"/>
      <c r="AZS44" s="36"/>
      <c r="AZT44" s="35"/>
      <c r="AZU44" s="35"/>
      <c r="AZV44" s="36"/>
      <c r="AZW44" s="36"/>
      <c r="AZX44" s="36"/>
      <c r="AZY44" s="36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6"/>
      <c r="BAO44" s="36"/>
      <c r="BAP44" s="36"/>
      <c r="BAQ44" s="36"/>
      <c r="BAR44" s="35"/>
      <c r="BAS44" s="35"/>
      <c r="BAT44" s="36"/>
      <c r="BAU44" s="36"/>
      <c r="BAV44" s="36"/>
      <c r="BAW44" s="36"/>
      <c r="BAX44" s="36"/>
      <c r="BAY44" s="36"/>
      <c r="BAZ44" s="36"/>
      <c r="BBA44" s="36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5"/>
      <c r="BBQ44" s="35"/>
      <c r="BBR44" s="36"/>
      <c r="BBS44" s="36"/>
      <c r="BBT44" s="36"/>
      <c r="BBU44" s="36"/>
      <c r="BBV44" s="36"/>
      <c r="BBW44" s="36"/>
      <c r="BBX44" s="36"/>
      <c r="BBY44" s="36"/>
      <c r="BBZ44" s="36"/>
      <c r="BCA44" s="36"/>
      <c r="BCB44" s="36"/>
      <c r="BCC44" s="36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5"/>
      <c r="BCO44" s="35"/>
      <c r="BCP44" s="36"/>
      <c r="BCQ44" s="36"/>
      <c r="BCR44" s="36"/>
      <c r="BCS44" s="36"/>
      <c r="BCT44" s="36"/>
      <c r="BCU44" s="36"/>
      <c r="BCV44" s="36"/>
      <c r="BCW44" s="36"/>
      <c r="BCX44" s="36"/>
      <c r="BCY44" s="36"/>
      <c r="BCZ44" s="36"/>
      <c r="BDA44" s="36"/>
      <c r="BDB44" s="36"/>
      <c r="BDC44" s="36"/>
      <c r="BDD44" s="36"/>
      <c r="BDE44" s="36"/>
      <c r="BDF44" s="36"/>
      <c r="BDG44" s="36"/>
      <c r="BDH44" s="36"/>
      <c r="BDI44" s="36"/>
      <c r="BDJ44" s="36"/>
      <c r="BDK44" s="36"/>
      <c r="BDL44" s="35"/>
      <c r="BDM44" s="35"/>
      <c r="BDN44" s="36"/>
      <c r="BDO44" s="36"/>
      <c r="BDP44" s="36"/>
      <c r="BDQ44" s="36"/>
      <c r="BDR44" s="36"/>
      <c r="BDS44" s="36"/>
      <c r="BDT44" s="36"/>
      <c r="BDU44" s="36"/>
      <c r="BDV44" s="36"/>
      <c r="BDW44" s="36"/>
      <c r="BDX44" s="36"/>
      <c r="BDY44" s="36"/>
      <c r="BDZ44" s="36"/>
      <c r="BEA44" s="36"/>
      <c r="BEB44" s="36"/>
      <c r="BEC44" s="36"/>
      <c r="BED44" s="36"/>
      <c r="BEE44" s="36"/>
      <c r="BEF44" s="36"/>
      <c r="BEG44" s="36"/>
      <c r="BEH44" s="36"/>
      <c r="BEI44" s="36"/>
      <c r="BEJ44" s="35"/>
      <c r="BEK44" s="35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6"/>
      <c r="BEW44" s="36"/>
      <c r="BEX44" s="36"/>
      <c r="BEY44" s="36"/>
      <c r="BEZ44" s="36"/>
      <c r="BFA44" s="36"/>
      <c r="BFB44" s="36"/>
      <c r="BFC44" s="36"/>
      <c r="BFD44" s="36"/>
      <c r="BFE44" s="36"/>
      <c r="BFF44" s="36"/>
      <c r="BFG44" s="36"/>
      <c r="BFH44" s="35"/>
      <c r="BFI44" s="35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6"/>
      <c r="BFY44" s="36"/>
      <c r="BFZ44" s="36"/>
      <c r="BGA44" s="36"/>
      <c r="BGB44" s="36"/>
      <c r="BGC44" s="36"/>
      <c r="BGD44" s="36"/>
      <c r="BGE44" s="36"/>
      <c r="BGF44" s="35"/>
      <c r="BGG44" s="35"/>
      <c r="BGH44" s="36"/>
      <c r="BGI44" s="36"/>
      <c r="BGJ44" s="36"/>
      <c r="BGK44" s="36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6"/>
      <c r="BHA44" s="36"/>
      <c r="BHB44" s="36"/>
      <c r="BHC44" s="36"/>
      <c r="BHD44" s="35"/>
      <c r="BHE44" s="35"/>
      <c r="BHF44" s="36"/>
      <c r="BHG44" s="36"/>
      <c r="BHH44" s="36"/>
      <c r="BHI44" s="36"/>
      <c r="BHJ44" s="36"/>
      <c r="BHK44" s="36"/>
      <c r="BHL44" s="36"/>
      <c r="BHM44" s="36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5"/>
      <c r="BIC44" s="35"/>
      <c r="BID44" s="36"/>
      <c r="BIE44" s="36"/>
      <c r="BIF44" s="36"/>
      <c r="BIG44" s="36"/>
      <c r="BIH44" s="36"/>
      <c r="BII44" s="36"/>
      <c r="BIJ44" s="36"/>
      <c r="BIK44" s="36"/>
      <c r="BIL44" s="36"/>
      <c r="BIM44" s="36"/>
      <c r="BIN44" s="36"/>
      <c r="BIO44" s="36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5"/>
      <c r="BJA44" s="35"/>
      <c r="BJB44" s="36"/>
      <c r="BJC44" s="36"/>
      <c r="BJD44" s="36"/>
      <c r="BJE44" s="36"/>
      <c r="BJF44" s="36"/>
      <c r="BJG44" s="36"/>
      <c r="BJH44" s="36"/>
      <c r="BJI44" s="36"/>
      <c r="BJJ44" s="36"/>
      <c r="BJK44" s="36"/>
      <c r="BJL44" s="36"/>
      <c r="BJM44" s="36"/>
      <c r="BJN44" s="36"/>
      <c r="BJO44" s="36"/>
      <c r="BJP44" s="36"/>
      <c r="BJQ44" s="36"/>
      <c r="BJR44" s="36"/>
      <c r="BJS44" s="36"/>
      <c r="BJT44" s="36"/>
      <c r="BJU44" s="36"/>
      <c r="BJV44" s="36"/>
      <c r="BJW44" s="36"/>
      <c r="BJX44" s="35"/>
      <c r="BJY44" s="35"/>
      <c r="BJZ44" s="36"/>
      <c r="BKA44" s="36"/>
      <c r="BKB44" s="36"/>
      <c r="BKC44" s="36"/>
      <c r="BKD44" s="36"/>
      <c r="BKE44" s="36"/>
      <c r="BKF44" s="36"/>
      <c r="BKG44" s="36"/>
      <c r="BKH44" s="36"/>
      <c r="BKI44" s="36"/>
      <c r="BKJ44" s="36"/>
      <c r="BKK44" s="36"/>
      <c r="BKL44" s="36"/>
      <c r="BKM44" s="36"/>
      <c r="BKN44" s="36"/>
      <c r="BKO44" s="36"/>
      <c r="BKP44" s="36"/>
      <c r="BKQ44" s="36"/>
      <c r="BKR44" s="36"/>
      <c r="BKS44" s="36"/>
      <c r="BKT44" s="36"/>
      <c r="BKU44" s="36"/>
      <c r="BKV44" s="35"/>
      <c r="BKW44" s="35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6"/>
      <c r="BLI44" s="36"/>
      <c r="BLJ44" s="36"/>
      <c r="BLK44" s="36"/>
      <c r="BLL44" s="36"/>
      <c r="BLM44" s="36"/>
      <c r="BLN44" s="36"/>
      <c r="BLO44" s="36"/>
      <c r="BLP44" s="36"/>
      <c r="BLQ44" s="36"/>
      <c r="BLR44" s="36"/>
      <c r="BLS44" s="36"/>
      <c r="BLT44" s="35"/>
      <c r="BLU44" s="35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6"/>
      <c r="BMK44" s="36"/>
      <c r="BML44" s="36"/>
      <c r="BMM44" s="36"/>
      <c r="BMN44" s="36"/>
      <c r="BMO44" s="36"/>
      <c r="BMP44" s="36"/>
      <c r="BMQ44" s="36"/>
      <c r="BMR44" s="35"/>
      <c r="BMS44" s="35"/>
      <c r="BMT44" s="36"/>
      <c r="BMU44" s="36"/>
      <c r="BMV44" s="36"/>
      <c r="BMW44" s="36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6"/>
      <c r="BNM44" s="36"/>
      <c r="BNN44" s="36"/>
      <c r="BNO44" s="36"/>
      <c r="BNP44" s="35"/>
      <c r="BNQ44" s="35"/>
      <c r="BNR44" s="36"/>
      <c r="BNS44" s="36"/>
      <c r="BNT44" s="36"/>
      <c r="BNU44" s="36"/>
      <c r="BNV44" s="36"/>
      <c r="BNW44" s="36"/>
      <c r="BNX44" s="36"/>
      <c r="BNY44" s="36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5"/>
      <c r="BOO44" s="35"/>
      <c r="BOP44" s="36"/>
      <c r="BOQ44" s="36"/>
      <c r="BOR44" s="36"/>
      <c r="BOS44" s="36"/>
      <c r="BOT44" s="36"/>
      <c r="BOU44" s="36"/>
      <c r="BOV44" s="36"/>
      <c r="BOW44" s="36"/>
      <c r="BOX44" s="36"/>
      <c r="BOY44" s="36"/>
      <c r="BOZ44" s="36"/>
      <c r="BPA44" s="36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5"/>
      <c r="BPM44" s="35"/>
      <c r="BPN44" s="36"/>
      <c r="BPO44" s="36"/>
      <c r="BPP44" s="36"/>
      <c r="BPQ44" s="36"/>
      <c r="BPR44" s="36"/>
      <c r="BPS44" s="36"/>
      <c r="BPT44" s="36"/>
      <c r="BPU44" s="36"/>
      <c r="BPV44" s="36"/>
      <c r="BPW44" s="36"/>
      <c r="BPX44" s="36"/>
      <c r="BPY44" s="36"/>
      <c r="BPZ44" s="36"/>
      <c r="BQA44" s="36"/>
      <c r="BQB44" s="36"/>
      <c r="BQC44" s="36"/>
      <c r="BQD44" s="36"/>
      <c r="BQE44" s="36"/>
      <c r="BQF44" s="36"/>
      <c r="BQG44" s="36"/>
      <c r="BQH44" s="36"/>
      <c r="BQI44" s="36"/>
      <c r="BQJ44" s="35"/>
      <c r="BQK44" s="35"/>
      <c r="BQL44" s="36"/>
      <c r="BQM44" s="36"/>
      <c r="BQN44" s="36"/>
      <c r="BQO44" s="36"/>
      <c r="BQP44" s="36"/>
      <c r="BQQ44" s="36"/>
      <c r="BQR44" s="36"/>
      <c r="BQS44" s="36"/>
      <c r="BQT44" s="36"/>
      <c r="BQU44" s="36"/>
      <c r="BQV44" s="36"/>
      <c r="BQW44" s="36"/>
      <c r="BQX44" s="36"/>
      <c r="BQY44" s="36"/>
      <c r="BQZ44" s="36"/>
      <c r="BRA44" s="36"/>
      <c r="BRB44" s="36"/>
      <c r="BRC44" s="36"/>
      <c r="BRD44" s="36"/>
      <c r="BRE44" s="36"/>
      <c r="BRF44" s="36"/>
      <c r="BRG44" s="36"/>
      <c r="BRH44" s="35"/>
      <c r="BRI44" s="35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6"/>
      <c r="BRU44" s="36"/>
      <c r="BRV44" s="36"/>
      <c r="BRW44" s="36"/>
      <c r="BRX44" s="36"/>
      <c r="BRY44" s="36"/>
      <c r="BRZ44" s="36"/>
      <c r="BSA44" s="36"/>
      <c r="BSB44" s="36"/>
      <c r="BSC44" s="36"/>
      <c r="BSD44" s="36"/>
      <c r="BSE44" s="36"/>
      <c r="BSF44" s="35"/>
      <c r="BSG44" s="35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6"/>
      <c r="BSW44" s="36"/>
      <c r="BSX44" s="36"/>
      <c r="BSY44" s="36"/>
      <c r="BSZ44" s="36"/>
      <c r="BTA44" s="36"/>
      <c r="BTB44" s="36"/>
      <c r="BTC44" s="36"/>
      <c r="BTD44" s="35"/>
      <c r="BTE44" s="35"/>
      <c r="BTF44" s="36"/>
      <c r="BTG44" s="36"/>
      <c r="BTH44" s="36"/>
      <c r="BTI44" s="36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6"/>
      <c r="BTY44" s="36"/>
      <c r="BTZ44" s="36"/>
      <c r="BUA44" s="36"/>
      <c r="BUB44" s="35"/>
      <c r="BUC44" s="35"/>
      <c r="BUD44" s="36"/>
      <c r="BUE44" s="36"/>
      <c r="BUF44" s="36"/>
      <c r="BUG44" s="36"/>
      <c r="BUH44" s="36"/>
      <c r="BUI44" s="36"/>
      <c r="BUJ44" s="36"/>
      <c r="BUK44" s="36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5"/>
      <c r="BVA44" s="35"/>
      <c r="BVB44" s="36"/>
      <c r="BVC44" s="36"/>
      <c r="BVD44" s="36"/>
      <c r="BVE44" s="36"/>
      <c r="BVF44" s="36"/>
      <c r="BVG44" s="36"/>
      <c r="BVH44" s="36"/>
      <c r="BVI44" s="36"/>
      <c r="BVJ44" s="36"/>
      <c r="BVK44" s="36"/>
      <c r="BVL44" s="36"/>
      <c r="BVM44" s="36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5"/>
      <c r="BVY44" s="35"/>
      <c r="BVZ44" s="36"/>
      <c r="BWA44" s="36"/>
      <c r="BWB44" s="36"/>
      <c r="BWC44" s="36"/>
      <c r="BWD44" s="36"/>
      <c r="BWE44" s="36"/>
      <c r="BWF44" s="36"/>
      <c r="BWG44" s="36"/>
      <c r="BWH44" s="36"/>
      <c r="BWI44" s="36"/>
      <c r="BWJ44" s="36"/>
      <c r="BWK44" s="36"/>
      <c r="BWL44" s="36"/>
      <c r="BWM44" s="36"/>
      <c r="BWN44" s="36"/>
      <c r="BWO44" s="36"/>
      <c r="BWP44" s="36"/>
      <c r="BWQ44" s="36"/>
      <c r="BWR44" s="36"/>
      <c r="BWS44" s="36"/>
      <c r="BWT44" s="36"/>
      <c r="BWU44" s="36"/>
      <c r="BWV44" s="35"/>
      <c r="BWW44" s="35"/>
      <c r="BWX44" s="36"/>
      <c r="BWY44" s="36"/>
      <c r="BWZ44" s="36"/>
      <c r="BXA44" s="36"/>
      <c r="BXB44" s="36"/>
      <c r="BXC44" s="36"/>
      <c r="BXD44" s="36"/>
      <c r="BXE44" s="36"/>
      <c r="BXF44" s="36"/>
      <c r="BXG44" s="36"/>
      <c r="BXH44" s="36"/>
      <c r="BXI44" s="36"/>
      <c r="BXJ44" s="36"/>
      <c r="BXK44" s="36"/>
      <c r="BXL44" s="36"/>
      <c r="BXM44" s="36"/>
      <c r="BXN44" s="36"/>
      <c r="BXO44" s="36"/>
      <c r="BXP44" s="36"/>
      <c r="BXQ44" s="36"/>
      <c r="BXR44" s="36"/>
      <c r="BXS44" s="36"/>
      <c r="BXT44" s="35"/>
      <c r="BXU44" s="35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6"/>
      <c r="BYG44" s="36"/>
      <c r="BYH44" s="36"/>
      <c r="BYI44" s="36"/>
      <c r="BYJ44" s="36"/>
      <c r="BYK44" s="36"/>
      <c r="BYL44" s="36"/>
      <c r="BYM44" s="36"/>
      <c r="BYN44" s="36"/>
      <c r="BYO44" s="36"/>
      <c r="BYP44" s="36"/>
      <c r="BYQ44" s="36"/>
      <c r="BYR44" s="35"/>
      <c r="BYS44" s="35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6"/>
      <c r="BZI44" s="36"/>
      <c r="BZJ44" s="36"/>
      <c r="BZK44" s="36"/>
      <c r="BZL44" s="36"/>
      <c r="BZM44" s="36"/>
      <c r="BZN44" s="36"/>
      <c r="BZO44" s="36"/>
      <c r="BZP44" s="35"/>
      <c r="BZQ44" s="35"/>
      <c r="BZR44" s="36"/>
      <c r="BZS44" s="36"/>
      <c r="BZT44" s="36"/>
      <c r="BZU44" s="36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6"/>
      <c r="CAK44" s="36"/>
      <c r="CAL44" s="36"/>
      <c r="CAM44" s="36"/>
      <c r="CAN44" s="35"/>
      <c r="CAO44" s="35"/>
      <c r="CAP44" s="36"/>
      <c r="CAQ44" s="36"/>
      <c r="CAR44" s="36"/>
      <c r="CAS44" s="36"/>
      <c r="CAT44" s="36"/>
      <c r="CAU44" s="36"/>
      <c r="CAV44" s="36"/>
      <c r="CAW44" s="36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5"/>
      <c r="CBM44" s="35"/>
      <c r="CBN44" s="36"/>
      <c r="CBO44" s="36"/>
      <c r="CBP44" s="36"/>
      <c r="CBQ44" s="36"/>
      <c r="CBR44" s="36"/>
      <c r="CBS44" s="36"/>
      <c r="CBT44" s="36"/>
      <c r="CBU44" s="36"/>
      <c r="CBV44" s="36"/>
      <c r="CBW44" s="36"/>
      <c r="CBX44" s="36"/>
      <c r="CBY44" s="36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5"/>
      <c r="CCK44" s="35"/>
      <c r="CCL44" s="36"/>
      <c r="CCM44" s="36"/>
      <c r="CCN44" s="36"/>
      <c r="CCO44" s="36"/>
      <c r="CCP44" s="36"/>
      <c r="CCQ44" s="36"/>
      <c r="CCR44" s="36"/>
      <c r="CCS44" s="36"/>
      <c r="CCT44" s="36"/>
      <c r="CCU44" s="36"/>
      <c r="CCV44" s="36"/>
      <c r="CCW44" s="36"/>
      <c r="CCX44" s="36"/>
      <c r="CCY44" s="36"/>
      <c r="CCZ44" s="36"/>
      <c r="CDA44" s="36"/>
      <c r="CDB44" s="36"/>
      <c r="CDC44" s="36"/>
      <c r="CDD44" s="36"/>
      <c r="CDE44" s="36"/>
      <c r="CDF44" s="36"/>
      <c r="CDG44" s="36"/>
      <c r="CDH44" s="35"/>
      <c r="CDI44" s="35"/>
      <c r="CDJ44" s="36"/>
      <c r="CDK44" s="36"/>
      <c r="CDL44" s="36"/>
      <c r="CDM44" s="36"/>
      <c r="CDN44" s="36"/>
      <c r="CDO44" s="36"/>
      <c r="CDP44" s="36"/>
      <c r="CDQ44" s="36"/>
      <c r="CDR44" s="36"/>
      <c r="CDS44" s="36"/>
      <c r="CDT44" s="36"/>
      <c r="CDU44" s="36"/>
      <c r="CDV44" s="36"/>
      <c r="CDW44" s="36"/>
      <c r="CDX44" s="36"/>
      <c r="CDY44" s="36"/>
      <c r="CDZ44" s="36"/>
      <c r="CEA44" s="36"/>
      <c r="CEB44" s="36"/>
      <c r="CEC44" s="36"/>
      <c r="CED44" s="36"/>
      <c r="CEE44" s="36"/>
      <c r="CEF44" s="35"/>
      <c r="CEG44" s="35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6"/>
      <c r="CES44" s="36"/>
      <c r="CET44" s="36"/>
      <c r="CEU44" s="36"/>
      <c r="CEV44" s="36"/>
      <c r="CEW44" s="36"/>
      <c r="CEX44" s="36"/>
      <c r="CEY44" s="36"/>
      <c r="CEZ44" s="36"/>
      <c r="CFA44" s="36"/>
      <c r="CFB44" s="36"/>
      <c r="CFC44" s="36"/>
      <c r="CFD44" s="35"/>
      <c r="CFE44" s="35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6"/>
      <c r="CFU44" s="36"/>
      <c r="CFV44" s="36"/>
      <c r="CFW44" s="36"/>
      <c r="CFX44" s="36"/>
      <c r="CFY44" s="36"/>
      <c r="CFZ44" s="36"/>
      <c r="CGA44" s="36"/>
      <c r="CGB44" s="35"/>
      <c r="CGC44" s="35"/>
      <c r="CGD44" s="36"/>
      <c r="CGE44" s="36"/>
      <c r="CGF44" s="36"/>
      <c r="CGG44" s="36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6"/>
      <c r="CGW44" s="36"/>
      <c r="CGX44" s="36"/>
      <c r="CGY44" s="36"/>
      <c r="CGZ44" s="35"/>
      <c r="CHA44" s="35"/>
      <c r="CHB44" s="36"/>
      <c r="CHC44" s="36"/>
      <c r="CHD44" s="36"/>
      <c r="CHE44" s="36"/>
      <c r="CHF44" s="36"/>
      <c r="CHG44" s="36"/>
      <c r="CHH44" s="36"/>
      <c r="CHI44" s="36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5"/>
      <c r="CHY44" s="35"/>
      <c r="CHZ44" s="36"/>
      <c r="CIA44" s="36"/>
      <c r="CIB44" s="36"/>
      <c r="CIC44" s="36"/>
      <c r="CID44" s="36"/>
      <c r="CIE44" s="36"/>
      <c r="CIF44" s="36"/>
      <c r="CIG44" s="36"/>
      <c r="CIH44" s="36"/>
      <c r="CII44" s="36"/>
      <c r="CIJ44" s="36"/>
      <c r="CIK44" s="36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5"/>
      <c r="CIW44" s="35"/>
      <c r="CIX44" s="36"/>
      <c r="CIY44" s="36"/>
      <c r="CIZ44" s="36"/>
      <c r="CJA44" s="36"/>
      <c r="CJB44" s="36"/>
      <c r="CJC44" s="36"/>
      <c r="CJD44" s="36"/>
      <c r="CJE44" s="36"/>
      <c r="CJF44" s="36"/>
      <c r="CJG44" s="36"/>
      <c r="CJH44" s="36"/>
      <c r="CJI44" s="36"/>
      <c r="CJJ44" s="36"/>
      <c r="CJK44" s="36"/>
      <c r="CJL44" s="36"/>
      <c r="CJM44" s="36"/>
      <c r="CJN44" s="36"/>
      <c r="CJO44" s="36"/>
      <c r="CJP44" s="36"/>
      <c r="CJQ44" s="36"/>
      <c r="CJR44" s="36"/>
      <c r="CJS44" s="36"/>
      <c r="CJT44" s="35"/>
      <c r="CJU44" s="35"/>
      <c r="CJV44" s="36"/>
      <c r="CJW44" s="36"/>
      <c r="CJX44" s="36"/>
      <c r="CJY44" s="36"/>
      <c r="CJZ44" s="36"/>
      <c r="CKA44" s="36"/>
      <c r="CKB44" s="36"/>
      <c r="CKC44" s="36"/>
      <c r="CKD44" s="36"/>
      <c r="CKE44" s="36"/>
      <c r="CKF44" s="36"/>
      <c r="CKG44" s="36"/>
      <c r="CKH44" s="36"/>
      <c r="CKI44" s="36"/>
      <c r="CKJ44" s="36"/>
      <c r="CKK44" s="36"/>
      <c r="CKL44" s="36"/>
      <c r="CKM44" s="36"/>
      <c r="CKN44" s="36"/>
      <c r="CKO44" s="36"/>
      <c r="CKP44" s="36"/>
      <c r="CKQ44" s="36"/>
      <c r="CKR44" s="35"/>
      <c r="CKS44" s="35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6"/>
      <c r="CLE44" s="36"/>
      <c r="CLF44" s="36"/>
      <c r="CLG44" s="36"/>
      <c r="CLH44" s="36"/>
      <c r="CLI44" s="36"/>
      <c r="CLJ44" s="36"/>
      <c r="CLK44" s="36"/>
      <c r="CLL44" s="36"/>
      <c r="CLM44" s="36"/>
      <c r="CLN44" s="36"/>
      <c r="CLO44" s="36"/>
      <c r="CLP44" s="35"/>
      <c r="CLQ44" s="35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6"/>
      <c r="CMG44" s="36"/>
      <c r="CMH44" s="36"/>
      <c r="CMI44" s="36"/>
      <c r="CMJ44" s="36"/>
      <c r="CMK44" s="36"/>
      <c r="CML44" s="36"/>
      <c r="CMM44" s="36"/>
      <c r="CMN44" s="35"/>
      <c r="CMO44" s="35"/>
      <c r="CMP44" s="36"/>
      <c r="CMQ44" s="36"/>
      <c r="CMR44" s="36"/>
      <c r="CMS44" s="36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6"/>
      <c r="CNI44" s="36"/>
      <c r="CNJ44" s="36"/>
      <c r="CNK44" s="36"/>
      <c r="CNL44" s="35"/>
      <c r="CNM44" s="35"/>
      <c r="CNN44" s="36"/>
      <c r="CNO44" s="36"/>
      <c r="CNP44" s="36"/>
      <c r="CNQ44" s="36"/>
      <c r="CNR44" s="36"/>
      <c r="CNS44" s="36"/>
      <c r="CNT44" s="36"/>
      <c r="CNU44" s="36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5"/>
      <c r="COK44" s="35"/>
      <c r="COL44" s="36"/>
      <c r="COM44" s="36"/>
      <c r="CON44" s="36"/>
      <c r="COO44" s="36"/>
      <c r="COP44" s="36"/>
      <c r="COQ44" s="36"/>
      <c r="COR44" s="36"/>
      <c r="COS44" s="36"/>
      <c r="COT44" s="36"/>
      <c r="COU44" s="36"/>
      <c r="COV44" s="36"/>
      <c r="COW44" s="36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5"/>
      <c r="CPI44" s="35"/>
      <c r="CPJ44" s="36"/>
      <c r="CPK44" s="36"/>
      <c r="CPL44" s="36"/>
      <c r="CPM44" s="36"/>
      <c r="CPN44" s="36"/>
      <c r="CPO44" s="36"/>
      <c r="CPP44" s="36"/>
      <c r="CPQ44" s="36"/>
      <c r="CPR44" s="36"/>
      <c r="CPS44" s="36"/>
      <c r="CPT44" s="36"/>
      <c r="CPU44" s="36"/>
      <c r="CPV44" s="36"/>
      <c r="CPW44" s="36"/>
      <c r="CPX44" s="36"/>
      <c r="CPY44" s="36"/>
      <c r="CPZ44" s="36"/>
      <c r="CQA44" s="36"/>
      <c r="CQB44" s="36"/>
      <c r="CQC44" s="36"/>
      <c r="CQD44" s="36"/>
      <c r="CQE44" s="36"/>
      <c r="CQF44" s="35"/>
      <c r="CQG44" s="35"/>
      <c r="CQH44" s="36"/>
      <c r="CQI44" s="36"/>
      <c r="CQJ44" s="36"/>
      <c r="CQK44" s="36"/>
      <c r="CQL44" s="36"/>
      <c r="CQM44" s="36"/>
      <c r="CQN44" s="36"/>
      <c r="CQO44" s="36"/>
      <c r="CQP44" s="36"/>
      <c r="CQQ44" s="36"/>
      <c r="CQR44" s="36"/>
      <c r="CQS44" s="36"/>
      <c r="CQT44" s="36"/>
      <c r="CQU44" s="36"/>
      <c r="CQV44" s="36"/>
      <c r="CQW44" s="36"/>
      <c r="CQX44" s="36"/>
      <c r="CQY44" s="36"/>
      <c r="CQZ44" s="36"/>
      <c r="CRA44" s="36"/>
      <c r="CRB44" s="36"/>
      <c r="CRC44" s="36"/>
      <c r="CRD44" s="35"/>
      <c r="CRE44" s="35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6"/>
      <c r="CRQ44" s="36"/>
      <c r="CRR44" s="36"/>
      <c r="CRS44" s="36"/>
      <c r="CRT44" s="36"/>
      <c r="CRU44" s="36"/>
      <c r="CRV44" s="36"/>
      <c r="CRW44" s="36"/>
      <c r="CRX44" s="36"/>
      <c r="CRY44" s="36"/>
      <c r="CRZ44" s="36"/>
      <c r="CSA44" s="36"/>
      <c r="CSB44" s="35"/>
      <c r="CSC44" s="35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6"/>
      <c r="CSS44" s="36"/>
      <c r="CST44" s="36"/>
      <c r="CSU44" s="36"/>
      <c r="CSV44" s="36"/>
      <c r="CSW44" s="36"/>
      <c r="CSX44" s="36"/>
      <c r="CSY44" s="36"/>
      <c r="CSZ44" s="35"/>
      <c r="CTA44" s="35"/>
      <c r="CTB44" s="36"/>
      <c r="CTC44" s="36"/>
      <c r="CTD44" s="36"/>
      <c r="CTE44" s="36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6"/>
      <c r="CTU44" s="36"/>
      <c r="CTV44" s="36"/>
      <c r="CTW44" s="36"/>
      <c r="CTX44" s="35"/>
      <c r="CTY44" s="35"/>
      <c r="CTZ44" s="36"/>
      <c r="CUA44" s="36"/>
      <c r="CUB44" s="36"/>
      <c r="CUC44" s="36"/>
      <c r="CUD44" s="36"/>
      <c r="CUE44" s="36"/>
      <c r="CUF44" s="36"/>
      <c r="CUG44" s="36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5"/>
      <c r="CUW44" s="35"/>
      <c r="CUX44" s="36"/>
      <c r="CUY44" s="36"/>
      <c r="CUZ44" s="36"/>
      <c r="CVA44" s="36"/>
      <c r="CVB44" s="36"/>
      <c r="CVC44" s="36"/>
      <c r="CVD44" s="36"/>
      <c r="CVE44" s="36"/>
      <c r="CVF44" s="36"/>
      <c r="CVG44" s="36"/>
      <c r="CVH44" s="36"/>
      <c r="CVI44" s="36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5"/>
      <c r="CVU44" s="35"/>
      <c r="CVV44" s="36"/>
      <c r="CVW44" s="36"/>
      <c r="CVX44" s="36"/>
      <c r="CVY44" s="36"/>
      <c r="CVZ44" s="36"/>
      <c r="CWA44" s="36"/>
      <c r="CWB44" s="36"/>
      <c r="CWC44" s="36"/>
      <c r="CWD44" s="36"/>
      <c r="CWE44" s="36"/>
      <c r="CWF44" s="36"/>
      <c r="CWG44" s="36"/>
      <c r="CWH44" s="36"/>
      <c r="CWI44" s="36"/>
      <c r="CWJ44" s="36"/>
      <c r="CWK44" s="36"/>
      <c r="CWL44" s="36"/>
      <c r="CWM44" s="36"/>
      <c r="CWN44" s="36"/>
      <c r="CWO44" s="36"/>
      <c r="CWP44" s="36"/>
      <c r="CWQ44" s="36"/>
      <c r="CWR44" s="35"/>
      <c r="CWS44" s="35"/>
      <c r="CWT44" s="36"/>
      <c r="CWU44" s="36"/>
      <c r="CWV44" s="36"/>
      <c r="CWW44" s="36"/>
      <c r="CWX44" s="36"/>
      <c r="CWY44" s="36"/>
      <c r="CWZ44" s="36"/>
      <c r="CXA44" s="36"/>
      <c r="CXB44" s="36"/>
      <c r="CXC44" s="36"/>
      <c r="CXD44" s="36"/>
      <c r="CXE44" s="36"/>
      <c r="CXF44" s="36"/>
      <c r="CXG44" s="36"/>
      <c r="CXH44" s="36"/>
      <c r="CXI44" s="36"/>
      <c r="CXJ44" s="36"/>
      <c r="CXK44" s="36"/>
      <c r="CXL44" s="36"/>
      <c r="CXM44" s="36"/>
      <c r="CXN44" s="36"/>
      <c r="CXO44" s="36"/>
      <c r="CXP44" s="35"/>
      <c r="CXQ44" s="35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6"/>
      <c r="CYC44" s="36"/>
      <c r="CYD44" s="36"/>
      <c r="CYE44" s="36"/>
      <c r="CYF44" s="36"/>
      <c r="CYG44" s="36"/>
      <c r="CYH44" s="36"/>
      <c r="CYI44" s="36"/>
      <c r="CYJ44" s="36"/>
      <c r="CYK44" s="36"/>
      <c r="CYL44" s="36"/>
      <c r="CYM44" s="36"/>
      <c r="CYN44" s="35"/>
      <c r="CYO44" s="35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6"/>
      <c r="CZE44" s="36"/>
      <c r="CZF44" s="36"/>
      <c r="CZG44" s="36"/>
      <c r="CZH44" s="36"/>
      <c r="CZI44" s="36"/>
      <c r="CZJ44" s="36"/>
      <c r="CZK44" s="36"/>
      <c r="CZL44" s="35"/>
      <c r="CZM44" s="35"/>
      <c r="CZN44" s="36"/>
      <c r="CZO44" s="36"/>
      <c r="CZP44" s="36"/>
      <c r="CZQ44" s="36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6"/>
      <c r="DAG44" s="36"/>
      <c r="DAH44" s="36"/>
      <c r="DAI44" s="36"/>
      <c r="DAJ44" s="35"/>
      <c r="DAK44" s="35"/>
      <c r="DAL44" s="36"/>
      <c r="DAM44" s="36"/>
      <c r="DAN44" s="36"/>
      <c r="DAO44" s="36"/>
      <c r="DAP44" s="36"/>
      <c r="DAQ44" s="36"/>
      <c r="DAR44" s="36"/>
      <c r="DAS44" s="36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5"/>
      <c r="DBI44" s="35"/>
      <c r="DBJ44" s="36"/>
      <c r="DBK44" s="36"/>
      <c r="DBL44" s="36"/>
      <c r="DBM44" s="36"/>
      <c r="DBN44" s="36"/>
      <c r="DBO44" s="36"/>
      <c r="DBP44" s="36"/>
      <c r="DBQ44" s="36"/>
      <c r="DBR44" s="36"/>
      <c r="DBS44" s="36"/>
      <c r="DBT44" s="36"/>
      <c r="DBU44" s="36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5"/>
      <c r="DCG44" s="35"/>
      <c r="DCH44" s="36"/>
      <c r="DCI44" s="36"/>
      <c r="DCJ44" s="36"/>
      <c r="DCK44" s="36"/>
      <c r="DCL44" s="36"/>
      <c r="DCM44" s="36"/>
      <c r="DCN44" s="36"/>
      <c r="DCO44" s="36"/>
      <c r="DCP44" s="36"/>
      <c r="DCQ44" s="36"/>
      <c r="DCR44" s="36"/>
      <c r="DCS44" s="36"/>
      <c r="DCT44" s="36"/>
      <c r="DCU44" s="36"/>
      <c r="DCV44" s="36"/>
      <c r="DCW44" s="36"/>
      <c r="DCX44" s="36"/>
      <c r="DCY44" s="36"/>
      <c r="DCZ44" s="36"/>
      <c r="DDA44" s="36"/>
      <c r="DDB44" s="36"/>
      <c r="DDC44" s="36"/>
      <c r="DDD44" s="35"/>
      <c r="DDE44" s="35"/>
      <c r="DDF44" s="36"/>
      <c r="DDG44" s="36"/>
      <c r="DDH44" s="36"/>
      <c r="DDI44" s="36"/>
      <c r="DDJ44" s="36"/>
      <c r="DDK44" s="36"/>
      <c r="DDL44" s="36"/>
      <c r="DDM44" s="36"/>
      <c r="DDN44" s="36"/>
      <c r="DDO44" s="36"/>
      <c r="DDP44" s="36"/>
      <c r="DDQ44" s="36"/>
      <c r="DDR44" s="36"/>
      <c r="DDS44" s="36"/>
      <c r="DDT44" s="36"/>
      <c r="DDU44" s="36"/>
      <c r="DDV44" s="36"/>
      <c r="DDW44" s="36"/>
      <c r="DDX44" s="36"/>
      <c r="DDY44" s="36"/>
      <c r="DDZ44" s="36"/>
      <c r="DEA44" s="36"/>
      <c r="DEB44" s="35"/>
      <c r="DEC44" s="35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6"/>
      <c r="DEO44" s="36"/>
      <c r="DEP44" s="36"/>
      <c r="DEQ44" s="36"/>
      <c r="DER44" s="36"/>
      <c r="DES44" s="36"/>
      <c r="DET44" s="36"/>
      <c r="DEU44" s="36"/>
      <c r="DEV44" s="36"/>
      <c r="DEW44" s="36"/>
      <c r="DEX44" s="36"/>
      <c r="DEY44" s="36"/>
      <c r="DEZ44" s="35"/>
      <c r="DFA44" s="35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6"/>
      <c r="DFQ44" s="36"/>
      <c r="DFR44" s="36"/>
      <c r="DFS44" s="36"/>
      <c r="DFT44" s="36"/>
      <c r="DFU44" s="36"/>
      <c r="DFV44" s="36"/>
      <c r="DFW44" s="36"/>
      <c r="DFX44" s="35"/>
      <c r="DFY44" s="35"/>
      <c r="DFZ44" s="36"/>
      <c r="DGA44" s="36"/>
      <c r="DGB44" s="36"/>
      <c r="DGC44" s="36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6"/>
      <c r="DGS44" s="36"/>
      <c r="DGT44" s="36"/>
      <c r="DGU44" s="36"/>
      <c r="DGV44" s="35"/>
      <c r="DGW44" s="35"/>
      <c r="DGX44" s="36"/>
      <c r="DGY44" s="36"/>
      <c r="DGZ44" s="36"/>
      <c r="DHA44" s="36"/>
      <c r="DHB44" s="36"/>
      <c r="DHC44" s="36"/>
      <c r="DHD44" s="36"/>
      <c r="DHE44" s="36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5"/>
      <c r="DHU44" s="35"/>
      <c r="DHV44" s="36"/>
      <c r="DHW44" s="36"/>
      <c r="DHX44" s="36"/>
      <c r="DHY44" s="36"/>
      <c r="DHZ44" s="36"/>
      <c r="DIA44" s="36"/>
      <c r="DIB44" s="36"/>
      <c r="DIC44" s="36"/>
      <c r="DID44" s="36"/>
      <c r="DIE44" s="36"/>
      <c r="DIF44" s="36"/>
      <c r="DIG44" s="36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5"/>
      <c r="DIS44" s="35"/>
      <c r="DIT44" s="36"/>
      <c r="DIU44" s="36"/>
      <c r="DIV44" s="36"/>
      <c r="DIW44" s="36"/>
      <c r="DIX44" s="36"/>
      <c r="DIY44" s="36"/>
      <c r="DIZ44" s="36"/>
      <c r="DJA44" s="36"/>
      <c r="DJB44" s="36"/>
      <c r="DJC44" s="36"/>
      <c r="DJD44" s="36"/>
      <c r="DJE44" s="36"/>
      <c r="DJF44" s="36"/>
      <c r="DJG44" s="36"/>
      <c r="DJH44" s="36"/>
      <c r="DJI44" s="36"/>
      <c r="DJJ44" s="36"/>
      <c r="DJK44" s="36"/>
      <c r="DJL44" s="36"/>
      <c r="DJM44" s="36"/>
      <c r="DJN44" s="36"/>
      <c r="DJO44" s="36"/>
      <c r="DJP44" s="35"/>
      <c r="DJQ44" s="35"/>
      <c r="DJR44" s="36"/>
      <c r="DJS44" s="36"/>
      <c r="DJT44" s="36"/>
      <c r="DJU44" s="36"/>
      <c r="DJV44" s="36"/>
      <c r="DJW44" s="36"/>
      <c r="DJX44" s="36"/>
      <c r="DJY44" s="36"/>
      <c r="DJZ44" s="36"/>
      <c r="DKA44" s="36"/>
      <c r="DKB44" s="36"/>
      <c r="DKC44" s="36"/>
      <c r="DKD44" s="36"/>
      <c r="DKE44" s="36"/>
      <c r="DKF44" s="36"/>
      <c r="DKG44" s="36"/>
      <c r="DKH44" s="36"/>
      <c r="DKI44" s="36"/>
      <c r="DKJ44" s="36"/>
      <c r="DKK44" s="36"/>
      <c r="DKL44" s="36"/>
      <c r="DKM44" s="36"/>
      <c r="DKN44" s="35"/>
      <c r="DKO44" s="35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6"/>
      <c r="DLA44" s="36"/>
      <c r="DLB44" s="36"/>
      <c r="DLC44" s="36"/>
      <c r="DLD44" s="36"/>
      <c r="DLE44" s="36"/>
      <c r="DLF44" s="36"/>
      <c r="DLG44" s="36"/>
      <c r="DLH44" s="36"/>
      <c r="DLI44" s="36"/>
      <c r="DLJ44" s="36"/>
      <c r="DLK44" s="36"/>
      <c r="DLL44" s="35"/>
      <c r="DLM44" s="35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6"/>
      <c r="DMC44" s="36"/>
      <c r="DMD44" s="36"/>
      <c r="DME44" s="36"/>
      <c r="DMF44" s="36"/>
      <c r="DMG44" s="36"/>
      <c r="DMH44" s="36"/>
      <c r="DMI44" s="36"/>
      <c r="DMJ44" s="35"/>
      <c r="DMK44" s="35"/>
      <c r="DML44" s="36"/>
      <c r="DMM44" s="36"/>
      <c r="DMN44" s="36"/>
      <c r="DMO44" s="36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6"/>
      <c r="DNE44" s="36"/>
      <c r="DNF44" s="36"/>
      <c r="DNG44" s="36"/>
      <c r="DNH44" s="35"/>
      <c r="DNI44" s="35"/>
      <c r="DNJ44" s="36"/>
      <c r="DNK44" s="36"/>
      <c r="DNL44" s="36"/>
      <c r="DNM44" s="36"/>
      <c r="DNN44" s="36"/>
      <c r="DNO44" s="36"/>
      <c r="DNP44" s="36"/>
      <c r="DNQ44" s="36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5"/>
      <c r="DOG44" s="35"/>
      <c r="DOH44" s="36"/>
      <c r="DOI44" s="36"/>
      <c r="DOJ44" s="36"/>
      <c r="DOK44" s="36"/>
      <c r="DOL44" s="36"/>
      <c r="DOM44" s="36"/>
      <c r="DON44" s="36"/>
      <c r="DOO44" s="36"/>
      <c r="DOP44" s="36"/>
      <c r="DOQ44" s="36"/>
      <c r="DOR44" s="36"/>
      <c r="DOS44" s="36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5"/>
      <c r="DPE44" s="35"/>
      <c r="DPF44" s="36"/>
      <c r="DPG44" s="36"/>
      <c r="DPH44" s="36"/>
      <c r="DPI44" s="36"/>
      <c r="DPJ44" s="36"/>
      <c r="DPK44" s="36"/>
      <c r="DPL44" s="36"/>
      <c r="DPM44" s="36"/>
      <c r="DPN44" s="36"/>
      <c r="DPO44" s="36"/>
      <c r="DPP44" s="36"/>
      <c r="DPQ44" s="36"/>
      <c r="DPR44" s="36"/>
      <c r="DPS44" s="36"/>
      <c r="DPT44" s="36"/>
      <c r="DPU44" s="36"/>
      <c r="DPV44" s="36"/>
      <c r="DPW44" s="36"/>
      <c r="DPX44" s="36"/>
      <c r="DPY44" s="36"/>
      <c r="DPZ44" s="36"/>
      <c r="DQA44" s="36"/>
      <c r="DQB44" s="35"/>
      <c r="DQC44" s="35"/>
      <c r="DQD44" s="36"/>
      <c r="DQE44" s="36"/>
      <c r="DQF44" s="36"/>
      <c r="DQG44" s="36"/>
      <c r="DQH44" s="36"/>
      <c r="DQI44" s="36"/>
      <c r="DQJ44" s="36"/>
      <c r="DQK44" s="36"/>
      <c r="DQL44" s="36"/>
      <c r="DQM44" s="36"/>
      <c r="DQN44" s="36"/>
      <c r="DQO44" s="36"/>
      <c r="DQP44" s="36"/>
      <c r="DQQ44" s="36"/>
      <c r="DQR44" s="36"/>
      <c r="DQS44" s="36"/>
      <c r="DQT44" s="36"/>
      <c r="DQU44" s="36"/>
      <c r="DQV44" s="36"/>
      <c r="DQW44" s="36"/>
      <c r="DQX44" s="36"/>
      <c r="DQY44" s="36"/>
      <c r="DQZ44" s="35"/>
      <c r="DRA44" s="35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6"/>
      <c r="DRM44" s="36"/>
      <c r="DRN44" s="36"/>
      <c r="DRO44" s="36"/>
      <c r="DRP44" s="36"/>
      <c r="DRQ44" s="36"/>
      <c r="DRR44" s="36"/>
      <c r="DRS44" s="36"/>
      <c r="DRT44" s="36"/>
      <c r="DRU44" s="36"/>
      <c r="DRV44" s="36"/>
      <c r="DRW44" s="36"/>
      <c r="DRX44" s="35"/>
      <c r="DRY44" s="35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6"/>
      <c r="DSO44" s="36"/>
      <c r="DSP44" s="36"/>
      <c r="DSQ44" s="36"/>
      <c r="DSR44" s="36"/>
      <c r="DSS44" s="36"/>
      <c r="DST44" s="36"/>
      <c r="DSU44" s="36"/>
      <c r="DSV44" s="35"/>
      <c r="DSW44" s="35"/>
      <c r="DSX44" s="36"/>
      <c r="DSY44" s="36"/>
      <c r="DSZ44" s="36"/>
      <c r="DTA44" s="36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6"/>
      <c r="DTQ44" s="36"/>
      <c r="DTR44" s="36"/>
      <c r="DTS44" s="36"/>
      <c r="DTT44" s="35"/>
      <c r="DTU44" s="35"/>
      <c r="DTV44" s="36"/>
      <c r="DTW44" s="36"/>
      <c r="DTX44" s="36"/>
      <c r="DTY44" s="36"/>
      <c r="DTZ44" s="36"/>
      <c r="DUA44" s="36"/>
      <c r="DUB44" s="36"/>
      <c r="DUC44" s="36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5"/>
      <c r="DUS44" s="35"/>
      <c r="DUT44" s="36"/>
      <c r="DUU44" s="36"/>
      <c r="DUV44" s="36"/>
      <c r="DUW44" s="36"/>
      <c r="DUX44" s="36"/>
      <c r="DUY44" s="36"/>
      <c r="DUZ44" s="36"/>
      <c r="DVA44" s="36"/>
      <c r="DVB44" s="36"/>
      <c r="DVC44" s="36"/>
      <c r="DVD44" s="36"/>
      <c r="DVE44" s="36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5"/>
      <c r="DVQ44" s="35"/>
      <c r="DVR44" s="36"/>
      <c r="DVS44" s="36"/>
      <c r="DVT44" s="36"/>
      <c r="DVU44" s="36"/>
      <c r="DVV44" s="36"/>
      <c r="DVW44" s="36"/>
      <c r="DVX44" s="36"/>
      <c r="DVY44" s="36"/>
      <c r="DVZ44" s="36"/>
      <c r="DWA44" s="36"/>
      <c r="DWB44" s="36"/>
      <c r="DWC44" s="36"/>
      <c r="DWD44" s="36"/>
      <c r="DWE44" s="36"/>
      <c r="DWF44" s="36"/>
      <c r="DWG44" s="36"/>
      <c r="DWH44" s="36"/>
      <c r="DWI44" s="36"/>
      <c r="DWJ44" s="36"/>
      <c r="DWK44" s="36"/>
      <c r="DWL44" s="36"/>
      <c r="DWM44" s="36"/>
      <c r="DWN44" s="35"/>
      <c r="DWO44" s="35"/>
      <c r="DWP44" s="36"/>
      <c r="DWQ44" s="36"/>
      <c r="DWR44" s="36"/>
      <c r="DWS44" s="36"/>
      <c r="DWT44" s="36"/>
      <c r="DWU44" s="36"/>
      <c r="DWV44" s="36"/>
      <c r="DWW44" s="36"/>
      <c r="DWX44" s="36"/>
      <c r="DWY44" s="36"/>
      <c r="DWZ44" s="36"/>
      <c r="DXA44" s="36"/>
      <c r="DXB44" s="36"/>
      <c r="DXC44" s="36"/>
      <c r="DXD44" s="36"/>
      <c r="DXE44" s="36"/>
      <c r="DXF44" s="36"/>
      <c r="DXG44" s="36"/>
      <c r="DXH44" s="36"/>
      <c r="DXI44" s="36"/>
      <c r="DXJ44" s="36"/>
      <c r="DXK44" s="36"/>
      <c r="DXL44" s="35"/>
      <c r="DXM44" s="35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6"/>
      <c r="DXY44" s="36"/>
      <c r="DXZ44" s="36"/>
      <c r="DYA44" s="36"/>
      <c r="DYB44" s="36"/>
      <c r="DYC44" s="36"/>
      <c r="DYD44" s="36"/>
      <c r="DYE44" s="36"/>
      <c r="DYF44" s="36"/>
      <c r="DYG44" s="36"/>
      <c r="DYH44" s="36"/>
      <c r="DYI44" s="36"/>
      <c r="DYJ44" s="35"/>
      <c r="DYK44" s="35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6"/>
      <c r="DZA44" s="36"/>
      <c r="DZB44" s="36"/>
      <c r="DZC44" s="36"/>
      <c r="DZD44" s="36"/>
      <c r="DZE44" s="36"/>
      <c r="DZF44" s="36"/>
      <c r="DZG44" s="36"/>
      <c r="DZH44" s="35"/>
      <c r="DZI44" s="35"/>
      <c r="DZJ44" s="36"/>
      <c r="DZK44" s="36"/>
      <c r="DZL44" s="36"/>
      <c r="DZM44" s="36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6"/>
      <c r="EAC44" s="36"/>
      <c r="EAD44" s="36"/>
      <c r="EAE44" s="36"/>
      <c r="EAF44" s="35"/>
      <c r="EAG44" s="35"/>
      <c r="EAH44" s="36"/>
      <c r="EAI44" s="36"/>
      <c r="EAJ44" s="36"/>
      <c r="EAK44" s="36"/>
      <c r="EAL44" s="36"/>
      <c r="EAM44" s="36"/>
      <c r="EAN44" s="36"/>
      <c r="EAO44" s="36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5"/>
      <c r="EBE44" s="35"/>
      <c r="EBF44" s="36"/>
      <c r="EBG44" s="36"/>
      <c r="EBH44" s="36"/>
      <c r="EBI44" s="36"/>
      <c r="EBJ44" s="36"/>
      <c r="EBK44" s="36"/>
      <c r="EBL44" s="36"/>
      <c r="EBM44" s="36"/>
      <c r="EBN44" s="36"/>
      <c r="EBO44" s="36"/>
      <c r="EBP44" s="36"/>
      <c r="EBQ44" s="36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5"/>
      <c r="ECC44" s="35"/>
      <c r="ECD44" s="36"/>
      <c r="ECE44" s="36"/>
      <c r="ECF44" s="36"/>
      <c r="ECG44" s="36"/>
      <c r="ECH44" s="36"/>
      <c r="ECI44" s="36"/>
      <c r="ECJ44" s="36"/>
      <c r="ECK44" s="36"/>
      <c r="ECL44" s="36"/>
      <c r="ECM44" s="36"/>
      <c r="ECN44" s="36"/>
      <c r="ECO44" s="36"/>
      <c r="ECP44" s="36"/>
      <c r="ECQ44" s="36"/>
      <c r="ECR44" s="36"/>
      <c r="ECS44" s="36"/>
      <c r="ECT44" s="36"/>
      <c r="ECU44" s="36"/>
      <c r="ECV44" s="36"/>
      <c r="ECW44" s="36"/>
      <c r="ECX44" s="36"/>
      <c r="ECY44" s="36"/>
      <c r="ECZ44" s="35"/>
      <c r="EDA44" s="35"/>
      <c r="EDB44" s="36"/>
      <c r="EDC44" s="36"/>
      <c r="EDD44" s="36"/>
      <c r="EDE44" s="36"/>
      <c r="EDF44" s="36"/>
      <c r="EDG44" s="36"/>
      <c r="EDH44" s="36"/>
      <c r="EDI44" s="36"/>
      <c r="EDJ44" s="36"/>
      <c r="EDK44" s="36"/>
      <c r="EDL44" s="36"/>
      <c r="EDM44" s="36"/>
      <c r="EDN44" s="36"/>
      <c r="EDO44" s="36"/>
      <c r="EDP44" s="36"/>
      <c r="EDQ44" s="36"/>
      <c r="EDR44" s="36"/>
      <c r="EDS44" s="36"/>
      <c r="EDT44" s="36"/>
      <c r="EDU44" s="36"/>
      <c r="EDV44" s="36"/>
      <c r="EDW44" s="36"/>
      <c r="EDX44" s="35"/>
      <c r="EDY44" s="35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6"/>
      <c r="EEK44" s="36"/>
      <c r="EEL44" s="36"/>
      <c r="EEM44" s="36"/>
      <c r="EEN44" s="36"/>
      <c r="EEO44" s="36"/>
      <c r="EEP44" s="36"/>
      <c r="EEQ44" s="36"/>
      <c r="EER44" s="36"/>
      <c r="EES44" s="36"/>
      <c r="EET44" s="36"/>
      <c r="EEU44" s="36"/>
      <c r="EEV44" s="35"/>
      <c r="EEW44" s="35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6"/>
      <c r="EFM44" s="36"/>
      <c r="EFN44" s="36"/>
      <c r="EFO44" s="36"/>
      <c r="EFP44" s="36"/>
      <c r="EFQ44" s="36"/>
      <c r="EFR44" s="36"/>
      <c r="EFS44" s="36"/>
      <c r="EFT44" s="35"/>
      <c r="EFU44" s="35"/>
      <c r="EFV44" s="36"/>
      <c r="EFW44" s="36"/>
      <c r="EFX44" s="36"/>
      <c r="EFY44" s="36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6"/>
      <c r="EGO44" s="36"/>
      <c r="EGP44" s="36"/>
      <c r="EGQ44" s="36"/>
      <c r="EGR44" s="35"/>
      <c r="EGS44" s="35"/>
      <c r="EGT44" s="36"/>
      <c r="EGU44" s="36"/>
      <c r="EGV44" s="36"/>
      <c r="EGW44" s="36"/>
      <c r="EGX44" s="36"/>
      <c r="EGY44" s="36"/>
      <c r="EGZ44" s="36"/>
      <c r="EHA44" s="36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5"/>
      <c r="EHQ44" s="35"/>
      <c r="EHR44" s="36"/>
      <c r="EHS44" s="36"/>
      <c r="EHT44" s="36"/>
      <c r="EHU44" s="36"/>
      <c r="EHV44" s="36"/>
      <c r="EHW44" s="36"/>
      <c r="EHX44" s="36"/>
      <c r="EHY44" s="36"/>
      <c r="EHZ44" s="36"/>
      <c r="EIA44" s="36"/>
      <c r="EIB44" s="36"/>
      <c r="EIC44" s="36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5"/>
      <c r="EIO44" s="35"/>
      <c r="EIP44" s="36"/>
      <c r="EIQ44" s="36"/>
      <c r="EIR44" s="36"/>
      <c r="EIS44" s="36"/>
      <c r="EIT44" s="36"/>
      <c r="EIU44" s="36"/>
      <c r="EIV44" s="36"/>
      <c r="EIW44" s="36"/>
      <c r="EIX44" s="36"/>
      <c r="EIY44" s="36"/>
      <c r="EIZ44" s="36"/>
      <c r="EJA44" s="36"/>
      <c r="EJB44" s="36"/>
      <c r="EJC44" s="36"/>
      <c r="EJD44" s="36"/>
      <c r="EJE44" s="36"/>
      <c r="EJF44" s="36"/>
      <c r="EJG44" s="36"/>
      <c r="EJH44" s="36"/>
      <c r="EJI44" s="36"/>
      <c r="EJJ44" s="36"/>
      <c r="EJK44" s="36"/>
      <c r="EJL44" s="35"/>
      <c r="EJM44" s="35"/>
      <c r="EJN44" s="36"/>
      <c r="EJO44" s="36"/>
      <c r="EJP44" s="36"/>
      <c r="EJQ44" s="36"/>
      <c r="EJR44" s="36"/>
      <c r="EJS44" s="36"/>
      <c r="EJT44" s="36"/>
      <c r="EJU44" s="36"/>
      <c r="EJV44" s="36"/>
      <c r="EJW44" s="36"/>
      <c r="EJX44" s="36"/>
      <c r="EJY44" s="36"/>
      <c r="EJZ44" s="36"/>
      <c r="EKA44" s="36"/>
      <c r="EKB44" s="36"/>
      <c r="EKC44" s="36"/>
      <c r="EKD44" s="36"/>
      <c r="EKE44" s="36"/>
      <c r="EKF44" s="36"/>
      <c r="EKG44" s="36"/>
      <c r="EKH44" s="36"/>
      <c r="EKI44" s="36"/>
      <c r="EKJ44" s="35"/>
      <c r="EKK44" s="35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6"/>
      <c r="EKW44" s="36"/>
      <c r="EKX44" s="36"/>
      <c r="EKY44" s="36"/>
      <c r="EKZ44" s="36"/>
      <c r="ELA44" s="36"/>
      <c r="ELB44" s="36"/>
      <c r="ELC44" s="36"/>
      <c r="ELD44" s="36"/>
      <c r="ELE44" s="36"/>
      <c r="ELF44" s="36"/>
      <c r="ELG44" s="36"/>
      <c r="ELH44" s="35"/>
      <c r="ELI44" s="35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6"/>
      <c r="ELY44" s="36"/>
      <c r="ELZ44" s="36"/>
      <c r="EMA44" s="36"/>
      <c r="EMB44" s="36"/>
      <c r="EMC44" s="36"/>
      <c r="EMD44" s="36"/>
      <c r="EME44" s="36"/>
      <c r="EMF44" s="35"/>
      <c r="EMG44" s="35"/>
      <c r="EMH44" s="36"/>
      <c r="EMI44" s="36"/>
      <c r="EMJ44" s="36"/>
      <c r="EMK44" s="36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6"/>
      <c r="ENA44" s="36"/>
      <c r="ENB44" s="36"/>
      <c r="ENC44" s="36"/>
      <c r="END44" s="35"/>
      <c r="ENE44" s="35"/>
      <c r="ENF44" s="36"/>
      <c r="ENG44" s="36"/>
      <c r="ENH44" s="36"/>
      <c r="ENI44" s="36"/>
      <c r="ENJ44" s="36"/>
      <c r="ENK44" s="36"/>
      <c r="ENL44" s="36"/>
      <c r="ENM44" s="36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5"/>
      <c r="EOC44" s="35"/>
      <c r="EOD44" s="36"/>
      <c r="EOE44" s="36"/>
      <c r="EOF44" s="36"/>
      <c r="EOG44" s="36"/>
      <c r="EOH44" s="36"/>
      <c r="EOI44" s="36"/>
      <c r="EOJ44" s="36"/>
      <c r="EOK44" s="36"/>
      <c r="EOL44" s="36"/>
      <c r="EOM44" s="36"/>
      <c r="EON44" s="36"/>
      <c r="EOO44" s="36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5"/>
      <c r="EPA44" s="35"/>
      <c r="EPB44" s="36"/>
      <c r="EPC44" s="36"/>
      <c r="EPD44" s="36"/>
      <c r="EPE44" s="36"/>
      <c r="EPF44" s="36"/>
      <c r="EPG44" s="36"/>
      <c r="EPH44" s="36"/>
      <c r="EPI44" s="36"/>
      <c r="EPJ44" s="36"/>
      <c r="EPK44" s="36"/>
      <c r="EPL44" s="36"/>
      <c r="EPM44" s="36"/>
      <c r="EPN44" s="36"/>
      <c r="EPO44" s="36"/>
      <c r="EPP44" s="36"/>
      <c r="EPQ44" s="36"/>
      <c r="EPR44" s="36"/>
      <c r="EPS44" s="36"/>
      <c r="EPT44" s="36"/>
      <c r="EPU44" s="36"/>
      <c r="EPV44" s="36"/>
      <c r="EPW44" s="36"/>
      <c r="EPX44" s="35"/>
      <c r="EPY44" s="35"/>
      <c r="EPZ44" s="36"/>
      <c r="EQA44" s="36"/>
      <c r="EQB44" s="36"/>
      <c r="EQC44" s="36"/>
      <c r="EQD44" s="36"/>
      <c r="EQE44" s="36"/>
      <c r="EQF44" s="36"/>
      <c r="EQG44" s="36"/>
      <c r="EQH44" s="36"/>
      <c r="EQI44" s="36"/>
      <c r="EQJ44" s="36"/>
      <c r="EQK44" s="36"/>
      <c r="EQL44" s="36"/>
      <c r="EQM44" s="36"/>
      <c r="EQN44" s="36"/>
      <c r="EQO44" s="36"/>
      <c r="EQP44" s="36"/>
      <c r="EQQ44" s="36"/>
      <c r="EQR44" s="36"/>
      <c r="EQS44" s="36"/>
      <c r="EQT44" s="36"/>
      <c r="EQU44" s="36"/>
      <c r="EQV44" s="35"/>
      <c r="EQW44" s="35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6"/>
      <c r="ERI44" s="36"/>
      <c r="ERJ44" s="36"/>
      <c r="ERK44" s="36"/>
      <c r="ERL44" s="36"/>
      <c r="ERM44" s="36"/>
      <c r="ERN44" s="36"/>
      <c r="ERO44" s="36"/>
      <c r="ERP44" s="36"/>
      <c r="ERQ44" s="36"/>
      <c r="ERR44" s="36"/>
      <c r="ERS44" s="36"/>
      <c r="ERT44" s="35"/>
      <c r="ERU44" s="35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6"/>
      <c r="ESK44" s="36"/>
      <c r="ESL44" s="36"/>
      <c r="ESM44" s="36"/>
      <c r="ESN44" s="36"/>
      <c r="ESO44" s="36"/>
      <c r="ESP44" s="36"/>
      <c r="ESQ44" s="36"/>
      <c r="ESR44" s="35"/>
      <c r="ESS44" s="35"/>
      <c r="EST44" s="36"/>
      <c r="ESU44" s="36"/>
      <c r="ESV44" s="36"/>
      <c r="ESW44" s="36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6"/>
      <c r="ETM44" s="36"/>
      <c r="ETN44" s="36"/>
      <c r="ETO44" s="36"/>
      <c r="ETP44" s="35"/>
      <c r="ETQ44" s="35"/>
      <c r="ETR44" s="36"/>
      <c r="ETS44" s="36"/>
      <c r="ETT44" s="36"/>
      <c r="ETU44" s="36"/>
      <c r="ETV44" s="36"/>
      <c r="ETW44" s="36"/>
      <c r="ETX44" s="36"/>
      <c r="ETY44" s="36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5"/>
      <c r="EUO44" s="35"/>
      <c r="EUP44" s="36"/>
      <c r="EUQ44" s="36"/>
      <c r="EUR44" s="36"/>
      <c r="EUS44" s="36"/>
      <c r="EUT44" s="36"/>
      <c r="EUU44" s="36"/>
      <c r="EUV44" s="36"/>
      <c r="EUW44" s="36"/>
      <c r="EUX44" s="36"/>
      <c r="EUY44" s="36"/>
      <c r="EUZ44" s="36"/>
      <c r="EVA44" s="36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5"/>
      <c r="EVM44" s="35"/>
      <c r="EVN44" s="36"/>
      <c r="EVO44" s="36"/>
      <c r="EVP44" s="36"/>
      <c r="EVQ44" s="36"/>
      <c r="EVR44" s="36"/>
      <c r="EVS44" s="36"/>
      <c r="EVT44" s="36"/>
      <c r="EVU44" s="36"/>
      <c r="EVV44" s="36"/>
      <c r="EVW44" s="36"/>
      <c r="EVX44" s="36"/>
      <c r="EVY44" s="36"/>
      <c r="EVZ44" s="36"/>
      <c r="EWA44" s="36"/>
      <c r="EWB44" s="36"/>
      <c r="EWC44" s="36"/>
      <c r="EWD44" s="36"/>
      <c r="EWE44" s="36"/>
      <c r="EWF44" s="36"/>
      <c r="EWG44" s="36"/>
      <c r="EWH44" s="36"/>
      <c r="EWI44" s="36"/>
      <c r="EWJ44" s="35"/>
      <c r="EWK44" s="35"/>
      <c r="EWL44" s="36"/>
      <c r="EWM44" s="36"/>
      <c r="EWN44" s="36"/>
      <c r="EWO44" s="36"/>
      <c r="EWP44" s="36"/>
      <c r="EWQ44" s="36"/>
      <c r="EWR44" s="36"/>
      <c r="EWS44" s="36"/>
      <c r="EWT44" s="36"/>
      <c r="EWU44" s="36"/>
      <c r="EWV44" s="36"/>
      <c r="EWW44" s="36"/>
      <c r="EWX44" s="36"/>
      <c r="EWY44" s="36"/>
      <c r="EWZ44" s="36"/>
      <c r="EXA44" s="36"/>
      <c r="EXB44" s="36"/>
      <c r="EXC44" s="36"/>
      <c r="EXD44" s="36"/>
      <c r="EXE44" s="36"/>
      <c r="EXF44" s="36"/>
      <c r="EXG44" s="36"/>
      <c r="EXH44" s="35"/>
      <c r="EXI44" s="35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6"/>
      <c r="EXU44" s="36"/>
      <c r="EXV44" s="36"/>
      <c r="EXW44" s="36"/>
      <c r="EXX44" s="36"/>
      <c r="EXY44" s="36"/>
      <c r="EXZ44" s="36"/>
      <c r="EYA44" s="36"/>
      <c r="EYB44" s="36"/>
      <c r="EYC44" s="36"/>
      <c r="EYD44" s="36"/>
      <c r="EYE44" s="36"/>
      <c r="EYF44" s="35"/>
      <c r="EYG44" s="35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6"/>
      <c r="EYW44" s="36"/>
      <c r="EYX44" s="36"/>
      <c r="EYY44" s="36"/>
      <c r="EYZ44" s="36"/>
      <c r="EZA44" s="36"/>
      <c r="EZB44" s="36"/>
      <c r="EZC44" s="36"/>
      <c r="EZD44" s="35"/>
      <c r="EZE44" s="35"/>
      <c r="EZF44" s="36"/>
      <c r="EZG44" s="36"/>
      <c r="EZH44" s="36"/>
      <c r="EZI44" s="36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6"/>
      <c r="EZY44" s="36"/>
      <c r="EZZ44" s="36"/>
      <c r="FAA44" s="36"/>
      <c r="FAB44" s="35"/>
      <c r="FAC44" s="35"/>
      <c r="FAD44" s="36"/>
      <c r="FAE44" s="36"/>
      <c r="FAF44" s="36"/>
      <c r="FAG44" s="36"/>
      <c r="FAH44" s="36"/>
      <c r="FAI44" s="36"/>
      <c r="FAJ44" s="36"/>
      <c r="FAK44" s="36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5"/>
      <c r="FBA44" s="35"/>
      <c r="FBB44" s="36"/>
      <c r="FBC44" s="36"/>
      <c r="FBD44" s="36"/>
      <c r="FBE44" s="36"/>
      <c r="FBF44" s="36"/>
      <c r="FBG44" s="36"/>
      <c r="FBH44" s="36"/>
      <c r="FBI44" s="36"/>
      <c r="FBJ44" s="36"/>
      <c r="FBK44" s="36"/>
      <c r="FBL44" s="36"/>
      <c r="FBM44" s="36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5"/>
      <c r="FBY44" s="35"/>
      <c r="FBZ44" s="36"/>
      <c r="FCA44" s="36"/>
      <c r="FCB44" s="36"/>
      <c r="FCC44" s="36"/>
      <c r="FCD44" s="36"/>
      <c r="FCE44" s="36"/>
      <c r="FCF44" s="36"/>
      <c r="FCG44" s="36"/>
      <c r="FCH44" s="36"/>
      <c r="FCI44" s="36"/>
      <c r="FCJ44" s="36"/>
      <c r="FCK44" s="36"/>
      <c r="FCL44" s="36"/>
      <c r="FCM44" s="36"/>
      <c r="FCN44" s="36"/>
      <c r="FCO44" s="36"/>
      <c r="FCP44" s="36"/>
      <c r="FCQ44" s="36"/>
      <c r="FCR44" s="36"/>
      <c r="FCS44" s="36"/>
      <c r="FCT44" s="36"/>
      <c r="FCU44" s="36"/>
      <c r="FCV44" s="35"/>
      <c r="FCW44" s="35"/>
      <c r="FCX44" s="36"/>
      <c r="FCY44" s="36"/>
      <c r="FCZ44" s="36"/>
      <c r="FDA44" s="36"/>
      <c r="FDB44" s="36"/>
      <c r="FDC44" s="36"/>
      <c r="FDD44" s="36"/>
      <c r="FDE44" s="36"/>
      <c r="FDF44" s="36"/>
      <c r="FDG44" s="36"/>
      <c r="FDH44" s="36"/>
      <c r="FDI44" s="36"/>
      <c r="FDJ44" s="36"/>
      <c r="FDK44" s="36"/>
      <c r="FDL44" s="36"/>
      <c r="FDM44" s="36"/>
      <c r="FDN44" s="36"/>
      <c r="FDO44" s="36"/>
      <c r="FDP44" s="36"/>
      <c r="FDQ44" s="36"/>
      <c r="FDR44" s="36"/>
      <c r="FDS44" s="36"/>
      <c r="FDT44" s="35"/>
      <c r="FDU44" s="35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6"/>
      <c r="FEG44" s="36"/>
      <c r="FEH44" s="36"/>
      <c r="FEI44" s="36"/>
      <c r="FEJ44" s="36"/>
      <c r="FEK44" s="36"/>
      <c r="FEL44" s="36"/>
      <c r="FEM44" s="36"/>
      <c r="FEN44" s="36"/>
      <c r="FEO44" s="36"/>
      <c r="FEP44" s="36"/>
      <c r="FEQ44" s="36"/>
      <c r="FER44" s="35"/>
      <c r="FES44" s="35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6"/>
      <c r="FFI44" s="36"/>
      <c r="FFJ44" s="36"/>
      <c r="FFK44" s="36"/>
      <c r="FFL44" s="36"/>
      <c r="FFM44" s="36"/>
      <c r="FFN44" s="36"/>
      <c r="FFO44" s="36"/>
      <c r="FFP44" s="35"/>
      <c r="FFQ44" s="35"/>
      <c r="FFR44" s="36"/>
      <c r="FFS44" s="36"/>
      <c r="FFT44" s="36"/>
      <c r="FFU44" s="36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6"/>
      <c r="FGK44" s="36"/>
      <c r="FGL44" s="36"/>
      <c r="FGM44" s="36"/>
      <c r="FGN44" s="35"/>
      <c r="FGO44" s="35"/>
      <c r="FGP44" s="36"/>
      <c r="FGQ44" s="36"/>
      <c r="FGR44" s="36"/>
      <c r="FGS44" s="36"/>
      <c r="FGT44" s="36"/>
      <c r="FGU44" s="36"/>
      <c r="FGV44" s="36"/>
      <c r="FGW44" s="36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5"/>
      <c r="FHM44" s="35"/>
      <c r="FHN44" s="36"/>
      <c r="FHO44" s="36"/>
      <c r="FHP44" s="36"/>
      <c r="FHQ44" s="36"/>
      <c r="FHR44" s="36"/>
      <c r="FHS44" s="36"/>
      <c r="FHT44" s="36"/>
      <c r="FHU44" s="36"/>
      <c r="FHV44" s="36"/>
      <c r="FHW44" s="36"/>
      <c r="FHX44" s="36"/>
      <c r="FHY44" s="36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5"/>
      <c r="FIK44" s="35"/>
      <c r="FIL44" s="36"/>
      <c r="FIM44" s="36"/>
      <c r="FIN44" s="36"/>
      <c r="FIO44" s="36"/>
      <c r="FIP44" s="36"/>
      <c r="FIQ44" s="36"/>
      <c r="FIR44" s="36"/>
      <c r="FIS44" s="36"/>
      <c r="FIT44" s="36"/>
      <c r="FIU44" s="36"/>
      <c r="FIV44" s="36"/>
      <c r="FIW44" s="36"/>
      <c r="FIX44" s="36"/>
      <c r="FIY44" s="36"/>
      <c r="FIZ44" s="36"/>
      <c r="FJA44" s="36"/>
      <c r="FJB44" s="36"/>
      <c r="FJC44" s="36"/>
      <c r="FJD44" s="36"/>
      <c r="FJE44" s="36"/>
      <c r="FJF44" s="36"/>
      <c r="FJG44" s="36"/>
      <c r="FJH44" s="35"/>
      <c r="FJI44" s="35"/>
      <c r="FJJ44" s="36"/>
      <c r="FJK44" s="36"/>
      <c r="FJL44" s="36"/>
      <c r="FJM44" s="36"/>
      <c r="FJN44" s="36"/>
      <c r="FJO44" s="36"/>
      <c r="FJP44" s="36"/>
      <c r="FJQ44" s="36"/>
      <c r="FJR44" s="36"/>
      <c r="FJS44" s="36"/>
      <c r="FJT44" s="36"/>
      <c r="FJU44" s="36"/>
      <c r="FJV44" s="36"/>
      <c r="FJW44" s="36"/>
      <c r="FJX44" s="36"/>
      <c r="FJY44" s="36"/>
      <c r="FJZ44" s="36"/>
      <c r="FKA44" s="36"/>
      <c r="FKB44" s="36"/>
      <c r="FKC44" s="36"/>
      <c r="FKD44" s="36"/>
      <c r="FKE44" s="36"/>
      <c r="FKF44" s="35"/>
      <c r="FKG44" s="35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6"/>
      <c r="FKS44" s="36"/>
      <c r="FKT44" s="36"/>
      <c r="FKU44" s="36"/>
      <c r="FKV44" s="36"/>
      <c r="FKW44" s="36"/>
      <c r="FKX44" s="36"/>
      <c r="FKY44" s="36"/>
      <c r="FKZ44" s="36"/>
      <c r="FLA44" s="36"/>
      <c r="FLB44" s="36"/>
      <c r="FLC44" s="36"/>
      <c r="FLD44" s="35"/>
      <c r="FLE44" s="35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6"/>
      <c r="FLU44" s="36"/>
      <c r="FLV44" s="36"/>
      <c r="FLW44" s="36"/>
      <c r="FLX44" s="36"/>
      <c r="FLY44" s="36"/>
      <c r="FLZ44" s="36"/>
      <c r="FMA44" s="36"/>
      <c r="FMB44" s="35"/>
      <c r="FMC44" s="35"/>
      <c r="FMD44" s="36"/>
      <c r="FME44" s="36"/>
      <c r="FMF44" s="36"/>
      <c r="FMG44" s="36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6"/>
      <c r="FMW44" s="36"/>
      <c r="FMX44" s="36"/>
      <c r="FMY44" s="36"/>
      <c r="FMZ44" s="35"/>
      <c r="FNA44" s="35"/>
      <c r="FNB44" s="36"/>
      <c r="FNC44" s="36"/>
      <c r="FND44" s="36"/>
      <c r="FNE44" s="36"/>
      <c r="FNF44" s="36"/>
      <c r="FNG44" s="36"/>
      <c r="FNH44" s="36"/>
      <c r="FNI44" s="36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5"/>
      <c r="FNY44" s="35"/>
      <c r="FNZ44" s="36"/>
      <c r="FOA44" s="36"/>
      <c r="FOB44" s="36"/>
      <c r="FOC44" s="36"/>
      <c r="FOD44" s="36"/>
      <c r="FOE44" s="36"/>
      <c r="FOF44" s="36"/>
      <c r="FOG44" s="36"/>
      <c r="FOH44" s="36"/>
      <c r="FOI44" s="36"/>
      <c r="FOJ44" s="36"/>
      <c r="FOK44" s="36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5"/>
      <c r="FOW44" s="35"/>
      <c r="FOX44" s="36"/>
      <c r="FOY44" s="36"/>
      <c r="FOZ44" s="36"/>
      <c r="FPA44" s="36"/>
      <c r="FPB44" s="36"/>
      <c r="FPC44" s="36"/>
      <c r="FPD44" s="36"/>
      <c r="FPE44" s="36"/>
      <c r="FPF44" s="36"/>
      <c r="FPG44" s="36"/>
      <c r="FPH44" s="36"/>
      <c r="FPI44" s="36"/>
      <c r="FPJ44" s="36"/>
      <c r="FPK44" s="36"/>
      <c r="FPL44" s="36"/>
      <c r="FPM44" s="36"/>
      <c r="FPN44" s="36"/>
      <c r="FPO44" s="36"/>
      <c r="FPP44" s="36"/>
      <c r="FPQ44" s="36"/>
      <c r="FPR44" s="36"/>
      <c r="FPS44" s="36"/>
      <c r="FPT44" s="35"/>
      <c r="FPU44" s="35"/>
      <c r="FPV44" s="36"/>
      <c r="FPW44" s="36"/>
      <c r="FPX44" s="36"/>
      <c r="FPY44" s="36"/>
      <c r="FPZ44" s="36"/>
      <c r="FQA44" s="36"/>
      <c r="FQB44" s="36"/>
      <c r="FQC44" s="36"/>
      <c r="FQD44" s="36"/>
      <c r="FQE44" s="36"/>
      <c r="FQF44" s="36"/>
      <c r="FQG44" s="36"/>
      <c r="FQH44" s="36"/>
      <c r="FQI44" s="36"/>
      <c r="FQJ44" s="36"/>
      <c r="FQK44" s="36"/>
      <c r="FQL44" s="36"/>
      <c r="FQM44" s="36"/>
      <c r="FQN44" s="36"/>
      <c r="FQO44" s="36"/>
      <c r="FQP44" s="36"/>
      <c r="FQQ44" s="36"/>
      <c r="FQR44" s="35"/>
      <c r="FQS44" s="35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6"/>
      <c r="FRE44" s="36"/>
      <c r="FRF44" s="36"/>
      <c r="FRG44" s="36"/>
      <c r="FRH44" s="36"/>
      <c r="FRI44" s="36"/>
      <c r="FRJ44" s="36"/>
      <c r="FRK44" s="36"/>
      <c r="FRL44" s="36"/>
      <c r="FRM44" s="36"/>
      <c r="FRN44" s="36"/>
      <c r="FRO44" s="36"/>
      <c r="FRP44" s="35"/>
      <c r="FRQ44" s="35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6"/>
      <c r="FSG44" s="36"/>
      <c r="FSH44" s="36"/>
      <c r="FSI44" s="36"/>
      <c r="FSJ44" s="36"/>
      <c r="FSK44" s="36"/>
      <c r="FSL44" s="36"/>
      <c r="FSM44" s="36"/>
      <c r="FSN44" s="35"/>
      <c r="FSO44" s="35"/>
      <c r="FSP44" s="36"/>
      <c r="FSQ44" s="36"/>
      <c r="FSR44" s="36"/>
      <c r="FSS44" s="36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6"/>
      <c r="FTI44" s="36"/>
      <c r="FTJ44" s="36"/>
      <c r="FTK44" s="36"/>
      <c r="FTL44" s="35"/>
      <c r="FTM44" s="35"/>
      <c r="FTN44" s="36"/>
      <c r="FTO44" s="36"/>
      <c r="FTP44" s="36"/>
      <c r="FTQ44" s="36"/>
      <c r="FTR44" s="36"/>
      <c r="FTS44" s="36"/>
      <c r="FTT44" s="36"/>
      <c r="FTU44" s="36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5"/>
      <c r="FUK44" s="35"/>
      <c r="FUL44" s="36"/>
      <c r="FUM44" s="36"/>
      <c r="FUN44" s="36"/>
      <c r="FUO44" s="36"/>
      <c r="FUP44" s="36"/>
      <c r="FUQ44" s="36"/>
      <c r="FUR44" s="36"/>
      <c r="FUS44" s="36"/>
      <c r="FUT44" s="36"/>
      <c r="FUU44" s="36"/>
      <c r="FUV44" s="36"/>
      <c r="FUW44" s="36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5"/>
      <c r="FVI44" s="35"/>
      <c r="FVJ44" s="36"/>
      <c r="FVK44" s="36"/>
      <c r="FVL44" s="36"/>
      <c r="FVM44" s="36"/>
      <c r="FVN44" s="36"/>
      <c r="FVO44" s="36"/>
      <c r="FVP44" s="36"/>
      <c r="FVQ44" s="36"/>
      <c r="FVR44" s="36"/>
      <c r="FVS44" s="36"/>
      <c r="FVT44" s="36"/>
      <c r="FVU44" s="36"/>
      <c r="FVV44" s="36"/>
      <c r="FVW44" s="36"/>
      <c r="FVX44" s="36"/>
      <c r="FVY44" s="36"/>
      <c r="FVZ44" s="36"/>
      <c r="FWA44" s="36"/>
      <c r="FWB44" s="36"/>
      <c r="FWC44" s="36"/>
      <c r="FWD44" s="36"/>
      <c r="FWE44" s="36"/>
      <c r="FWF44" s="35"/>
      <c r="FWG44" s="35"/>
      <c r="FWH44" s="36"/>
      <c r="FWI44" s="36"/>
      <c r="FWJ44" s="36"/>
      <c r="FWK44" s="36"/>
      <c r="FWL44" s="36"/>
      <c r="FWM44" s="36"/>
      <c r="FWN44" s="36"/>
      <c r="FWO44" s="36"/>
      <c r="FWP44" s="36"/>
      <c r="FWQ44" s="36"/>
      <c r="FWR44" s="36"/>
      <c r="FWS44" s="36"/>
      <c r="FWT44" s="36"/>
      <c r="FWU44" s="36"/>
      <c r="FWV44" s="36"/>
      <c r="FWW44" s="36"/>
      <c r="FWX44" s="36"/>
      <c r="FWY44" s="36"/>
      <c r="FWZ44" s="36"/>
      <c r="FXA44" s="36"/>
      <c r="FXB44" s="36"/>
      <c r="FXC44" s="36"/>
      <c r="FXD44" s="35"/>
      <c r="FXE44" s="35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6"/>
      <c r="FXQ44" s="36"/>
      <c r="FXR44" s="36"/>
      <c r="FXS44" s="36"/>
      <c r="FXT44" s="36"/>
      <c r="FXU44" s="36"/>
      <c r="FXV44" s="36"/>
      <c r="FXW44" s="36"/>
      <c r="FXX44" s="36"/>
      <c r="FXY44" s="36"/>
      <c r="FXZ44" s="36"/>
      <c r="FYA44" s="36"/>
      <c r="FYB44" s="35"/>
      <c r="FYC44" s="35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6"/>
      <c r="FYS44" s="36"/>
      <c r="FYT44" s="36"/>
      <c r="FYU44" s="36"/>
      <c r="FYV44" s="36"/>
      <c r="FYW44" s="36"/>
      <c r="FYX44" s="36"/>
      <c r="FYY44" s="36"/>
      <c r="FYZ44" s="35"/>
      <c r="FZA44" s="35"/>
      <c r="FZB44" s="36"/>
      <c r="FZC44" s="36"/>
      <c r="FZD44" s="36"/>
      <c r="FZE44" s="36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6"/>
      <c r="FZU44" s="36"/>
      <c r="FZV44" s="36"/>
      <c r="FZW44" s="36"/>
      <c r="FZX44" s="35"/>
      <c r="FZY44" s="35"/>
      <c r="FZZ44" s="36"/>
      <c r="GAA44" s="36"/>
      <c r="GAB44" s="36"/>
      <c r="GAC44" s="36"/>
      <c r="GAD44" s="36"/>
      <c r="GAE44" s="36"/>
      <c r="GAF44" s="36"/>
      <c r="GAG44" s="36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5"/>
      <c r="GAW44" s="35"/>
      <c r="GAX44" s="36"/>
      <c r="GAY44" s="36"/>
      <c r="GAZ44" s="36"/>
      <c r="GBA44" s="36"/>
      <c r="GBB44" s="36"/>
      <c r="GBC44" s="36"/>
      <c r="GBD44" s="36"/>
      <c r="GBE44" s="36"/>
      <c r="GBF44" s="36"/>
      <c r="GBG44" s="36"/>
      <c r="GBH44" s="36"/>
      <c r="GBI44" s="36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5"/>
      <c r="GBU44" s="35"/>
      <c r="GBV44" s="36"/>
      <c r="GBW44" s="36"/>
      <c r="GBX44" s="36"/>
      <c r="GBY44" s="36"/>
      <c r="GBZ44" s="36"/>
      <c r="GCA44" s="36"/>
      <c r="GCB44" s="36"/>
      <c r="GCC44" s="36"/>
      <c r="GCD44" s="36"/>
      <c r="GCE44" s="36"/>
      <c r="GCF44" s="36"/>
      <c r="GCG44" s="36"/>
      <c r="GCH44" s="36"/>
      <c r="GCI44" s="36"/>
      <c r="GCJ44" s="36"/>
      <c r="GCK44" s="36"/>
      <c r="GCL44" s="36"/>
      <c r="GCM44" s="36"/>
      <c r="GCN44" s="36"/>
      <c r="GCO44" s="36"/>
      <c r="GCP44" s="36"/>
      <c r="GCQ44" s="36"/>
      <c r="GCR44" s="35"/>
      <c r="GCS44" s="35"/>
      <c r="GCT44" s="36"/>
      <c r="GCU44" s="36"/>
      <c r="GCV44" s="36"/>
      <c r="GCW44" s="36"/>
      <c r="GCX44" s="36"/>
      <c r="GCY44" s="36"/>
      <c r="GCZ44" s="36"/>
      <c r="GDA44" s="36"/>
      <c r="GDB44" s="36"/>
      <c r="GDC44" s="36"/>
      <c r="GDD44" s="36"/>
      <c r="GDE44" s="36"/>
      <c r="GDF44" s="36"/>
      <c r="GDG44" s="36"/>
      <c r="GDH44" s="36"/>
      <c r="GDI44" s="36"/>
      <c r="GDJ44" s="36"/>
      <c r="GDK44" s="36"/>
      <c r="GDL44" s="36"/>
      <c r="GDM44" s="36"/>
      <c r="GDN44" s="36"/>
      <c r="GDO44" s="36"/>
      <c r="GDP44" s="35"/>
      <c r="GDQ44" s="35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6"/>
      <c r="GEC44" s="36"/>
      <c r="GED44" s="36"/>
      <c r="GEE44" s="36"/>
      <c r="GEF44" s="36"/>
      <c r="GEG44" s="36"/>
      <c r="GEH44" s="36"/>
      <c r="GEI44" s="36"/>
      <c r="GEJ44" s="36"/>
      <c r="GEK44" s="36"/>
      <c r="GEL44" s="36"/>
      <c r="GEM44" s="36"/>
      <c r="GEN44" s="35"/>
      <c r="GEO44" s="35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6"/>
      <c r="GFE44" s="36"/>
      <c r="GFF44" s="36"/>
      <c r="GFG44" s="36"/>
      <c r="GFH44" s="36"/>
      <c r="GFI44" s="36"/>
      <c r="GFJ44" s="36"/>
      <c r="GFK44" s="36"/>
      <c r="GFL44" s="35"/>
      <c r="GFM44" s="35"/>
      <c r="GFN44" s="36"/>
      <c r="GFO44" s="36"/>
      <c r="GFP44" s="36"/>
      <c r="GFQ44" s="36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6"/>
      <c r="GGG44" s="36"/>
      <c r="GGH44" s="36"/>
      <c r="GGI44" s="36"/>
      <c r="GGJ44" s="35"/>
      <c r="GGK44" s="35"/>
      <c r="GGL44" s="36"/>
      <c r="GGM44" s="36"/>
      <c r="GGN44" s="36"/>
      <c r="GGO44" s="36"/>
      <c r="GGP44" s="36"/>
      <c r="GGQ44" s="36"/>
      <c r="GGR44" s="36"/>
      <c r="GGS44" s="36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5"/>
      <c r="GHI44" s="35"/>
      <c r="GHJ44" s="36"/>
      <c r="GHK44" s="36"/>
      <c r="GHL44" s="36"/>
      <c r="GHM44" s="36"/>
      <c r="GHN44" s="36"/>
      <c r="GHO44" s="36"/>
      <c r="GHP44" s="36"/>
      <c r="GHQ44" s="36"/>
      <c r="GHR44" s="36"/>
      <c r="GHS44" s="36"/>
      <c r="GHT44" s="36"/>
      <c r="GHU44" s="36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5"/>
      <c r="GIG44" s="35"/>
      <c r="GIH44" s="36"/>
      <c r="GII44" s="36"/>
      <c r="GIJ44" s="36"/>
      <c r="GIK44" s="36"/>
      <c r="GIL44" s="36"/>
      <c r="GIM44" s="36"/>
      <c r="GIN44" s="36"/>
      <c r="GIO44" s="36"/>
      <c r="GIP44" s="36"/>
      <c r="GIQ44" s="36"/>
      <c r="GIR44" s="36"/>
      <c r="GIS44" s="36"/>
      <c r="GIT44" s="36"/>
      <c r="GIU44" s="36"/>
      <c r="GIV44" s="36"/>
      <c r="GIW44" s="36"/>
      <c r="GIX44" s="36"/>
      <c r="GIY44" s="36"/>
      <c r="GIZ44" s="36"/>
      <c r="GJA44" s="36"/>
      <c r="GJB44" s="36"/>
      <c r="GJC44" s="36"/>
      <c r="GJD44" s="35"/>
      <c r="GJE44" s="35"/>
      <c r="GJF44" s="36"/>
      <c r="GJG44" s="36"/>
      <c r="GJH44" s="36"/>
      <c r="GJI44" s="36"/>
      <c r="GJJ44" s="36"/>
      <c r="GJK44" s="36"/>
      <c r="GJL44" s="36"/>
      <c r="GJM44" s="36"/>
      <c r="GJN44" s="36"/>
      <c r="GJO44" s="36"/>
      <c r="GJP44" s="36"/>
      <c r="GJQ44" s="36"/>
      <c r="GJR44" s="36"/>
      <c r="GJS44" s="36"/>
      <c r="GJT44" s="36"/>
      <c r="GJU44" s="36"/>
      <c r="GJV44" s="36"/>
      <c r="GJW44" s="36"/>
      <c r="GJX44" s="36"/>
      <c r="GJY44" s="36"/>
      <c r="GJZ44" s="36"/>
      <c r="GKA44" s="36"/>
      <c r="GKB44" s="35"/>
      <c r="GKC44" s="35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6"/>
      <c r="GKO44" s="36"/>
      <c r="GKP44" s="36"/>
      <c r="GKQ44" s="36"/>
      <c r="GKR44" s="36"/>
      <c r="GKS44" s="36"/>
      <c r="GKT44" s="36"/>
      <c r="GKU44" s="36"/>
      <c r="GKV44" s="36"/>
      <c r="GKW44" s="36"/>
      <c r="GKX44" s="36"/>
      <c r="GKY44" s="36"/>
      <c r="GKZ44" s="35"/>
      <c r="GLA44" s="35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6"/>
      <c r="GLQ44" s="36"/>
      <c r="GLR44" s="36"/>
      <c r="GLS44" s="36"/>
      <c r="GLT44" s="36"/>
      <c r="GLU44" s="36"/>
      <c r="GLV44" s="36"/>
      <c r="GLW44" s="36"/>
      <c r="GLX44" s="35"/>
      <c r="GLY44" s="35"/>
      <c r="GLZ44" s="36"/>
      <c r="GMA44" s="36"/>
      <c r="GMB44" s="36"/>
      <c r="GMC44" s="36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6"/>
      <c r="GMS44" s="36"/>
      <c r="GMT44" s="36"/>
      <c r="GMU44" s="36"/>
      <c r="GMV44" s="35"/>
      <c r="GMW44" s="35"/>
      <c r="GMX44" s="36"/>
      <c r="GMY44" s="36"/>
      <c r="GMZ44" s="36"/>
      <c r="GNA44" s="36"/>
      <c r="GNB44" s="36"/>
      <c r="GNC44" s="36"/>
      <c r="GND44" s="36"/>
      <c r="GNE44" s="36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5"/>
      <c r="GNU44" s="35"/>
      <c r="GNV44" s="36"/>
      <c r="GNW44" s="36"/>
      <c r="GNX44" s="36"/>
      <c r="GNY44" s="36"/>
      <c r="GNZ44" s="36"/>
      <c r="GOA44" s="36"/>
      <c r="GOB44" s="36"/>
      <c r="GOC44" s="36"/>
      <c r="GOD44" s="36"/>
      <c r="GOE44" s="36"/>
      <c r="GOF44" s="36"/>
      <c r="GOG44" s="36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5"/>
      <c r="GOS44" s="35"/>
      <c r="GOT44" s="36"/>
      <c r="GOU44" s="36"/>
      <c r="GOV44" s="36"/>
      <c r="GOW44" s="36"/>
      <c r="GOX44" s="36"/>
      <c r="GOY44" s="36"/>
      <c r="GOZ44" s="36"/>
      <c r="GPA44" s="36"/>
      <c r="GPB44" s="36"/>
      <c r="GPC44" s="36"/>
      <c r="GPD44" s="36"/>
      <c r="GPE44" s="36"/>
      <c r="GPF44" s="36"/>
      <c r="GPG44" s="36"/>
      <c r="GPH44" s="36"/>
      <c r="GPI44" s="36"/>
      <c r="GPJ44" s="36"/>
      <c r="GPK44" s="36"/>
      <c r="GPL44" s="36"/>
      <c r="GPM44" s="36"/>
      <c r="GPN44" s="36"/>
      <c r="GPO44" s="36"/>
      <c r="GPP44" s="35"/>
      <c r="GPQ44" s="35"/>
      <c r="GPR44" s="36"/>
      <c r="GPS44" s="36"/>
      <c r="GPT44" s="36"/>
      <c r="GPU44" s="36"/>
      <c r="GPV44" s="36"/>
      <c r="GPW44" s="36"/>
      <c r="GPX44" s="36"/>
      <c r="GPY44" s="36"/>
      <c r="GPZ44" s="36"/>
      <c r="GQA44" s="36"/>
      <c r="GQB44" s="36"/>
      <c r="GQC44" s="36"/>
      <c r="GQD44" s="36"/>
      <c r="GQE44" s="36"/>
      <c r="GQF44" s="36"/>
      <c r="GQG44" s="36"/>
      <c r="GQH44" s="36"/>
      <c r="GQI44" s="36"/>
      <c r="GQJ44" s="36"/>
      <c r="GQK44" s="36"/>
      <c r="GQL44" s="36"/>
      <c r="GQM44" s="36"/>
      <c r="GQN44" s="35"/>
      <c r="GQO44" s="35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6"/>
      <c r="GRA44" s="36"/>
      <c r="GRB44" s="36"/>
      <c r="GRC44" s="36"/>
      <c r="GRD44" s="36"/>
      <c r="GRE44" s="36"/>
      <c r="GRF44" s="36"/>
      <c r="GRG44" s="36"/>
      <c r="GRH44" s="36"/>
      <c r="GRI44" s="36"/>
      <c r="GRJ44" s="36"/>
      <c r="GRK44" s="36"/>
      <c r="GRL44" s="35"/>
      <c r="GRM44" s="35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6"/>
      <c r="GSC44" s="36"/>
      <c r="GSD44" s="36"/>
      <c r="GSE44" s="36"/>
      <c r="GSF44" s="36"/>
      <c r="GSG44" s="36"/>
      <c r="GSH44" s="36"/>
      <c r="GSI44" s="36"/>
      <c r="GSJ44" s="35"/>
      <c r="GSK44" s="35"/>
      <c r="GSL44" s="36"/>
      <c r="GSM44" s="36"/>
      <c r="GSN44" s="36"/>
      <c r="GSO44" s="36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6"/>
      <c r="GTE44" s="36"/>
      <c r="GTF44" s="36"/>
      <c r="GTG44" s="36"/>
      <c r="GTH44" s="35"/>
      <c r="GTI44" s="35"/>
      <c r="GTJ44" s="36"/>
      <c r="GTK44" s="36"/>
      <c r="GTL44" s="36"/>
      <c r="GTM44" s="36"/>
      <c r="GTN44" s="36"/>
      <c r="GTO44" s="36"/>
      <c r="GTP44" s="36"/>
      <c r="GTQ44" s="36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5"/>
      <c r="GUG44" s="35"/>
      <c r="GUH44" s="36"/>
      <c r="GUI44" s="36"/>
      <c r="GUJ44" s="36"/>
      <c r="GUK44" s="36"/>
      <c r="GUL44" s="36"/>
      <c r="GUM44" s="36"/>
      <c r="GUN44" s="36"/>
      <c r="GUO44" s="36"/>
      <c r="GUP44" s="36"/>
      <c r="GUQ44" s="36"/>
      <c r="GUR44" s="36"/>
      <c r="GUS44" s="36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5"/>
      <c r="GVE44" s="35"/>
      <c r="GVF44" s="36"/>
      <c r="GVG44" s="36"/>
      <c r="GVH44" s="36"/>
      <c r="GVI44" s="36"/>
      <c r="GVJ44" s="36"/>
      <c r="GVK44" s="36"/>
      <c r="GVL44" s="36"/>
      <c r="GVM44" s="36"/>
      <c r="GVN44" s="36"/>
      <c r="GVO44" s="36"/>
      <c r="GVP44" s="36"/>
      <c r="GVQ44" s="36"/>
      <c r="GVR44" s="36"/>
      <c r="GVS44" s="36"/>
      <c r="GVT44" s="36"/>
      <c r="GVU44" s="36"/>
      <c r="GVV44" s="36"/>
      <c r="GVW44" s="36"/>
      <c r="GVX44" s="36"/>
      <c r="GVY44" s="36"/>
      <c r="GVZ44" s="36"/>
      <c r="GWA44" s="36"/>
      <c r="GWB44" s="35"/>
      <c r="GWC44" s="35"/>
      <c r="GWD44" s="36"/>
      <c r="GWE44" s="36"/>
      <c r="GWF44" s="36"/>
      <c r="GWG44" s="36"/>
      <c r="GWH44" s="36"/>
      <c r="GWI44" s="36"/>
      <c r="GWJ44" s="36"/>
      <c r="GWK44" s="36"/>
      <c r="GWL44" s="36"/>
      <c r="GWM44" s="36"/>
      <c r="GWN44" s="36"/>
      <c r="GWO44" s="36"/>
      <c r="GWP44" s="36"/>
      <c r="GWQ44" s="36"/>
      <c r="GWR44" s="36"/>
      <c r="GWS44" s="36"/>
      <c r="GWT44" s="36"/>
      <c r="GWU44" s="36"/>
      <c r="GWV44" s="36"/>
      <c r="GWW44" s="36"/>
      <c r="GWX44" s="36"/>
      <c r="GWY44" s="36"/>
      <c r="GWZ44" s="35"/>
      <c r="GXA44" s="35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6"/>
      <c r="GXM44" s="36"/>
      <c r="GXN44" s="36"/>
      <c r="GXO44" s="36"/>
      <c r="GXP44" s="36"/>
      <c r="GXQ44" s="36"/>
      <c r="GXR44" s="36"/>
      <c r="GXS44" s="36"/>
      <c r="GXT44" s="36"/>
      <c r="GXU44" s="36"/>
      <c r="GXV44" s="36"/>
      <c r="GXW44" s="36"/>
      <c r="GXX44" s="35"/>
      <c r="GXY44" s="35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6"/>
      <c r="GYO44" s="36"/>
      <c r="GYP44" s="36"/>
      <c r="GYQ44" s="36"/>
      <c r="GYR44" s="36"/>
      <c r="GYS44" s="36"/>
      <c r="GYT44" s="36"/>
      <c r="GYU44" s="36"/>
      <c r="GYV44" s="35"/>
      <c r="GYW44" s="35"/>
      <c r="GYX44" s="36"/>
      <c r="GYY44" s="36"/>
      <c r="GYZ44" s="36"/>
      <c r="GZA44" s="36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6"/>
      <c r="GZQ44" s="36"/>
      <c r="GZR44" s="36"/>
      <c r="GZS44" s="36"/>
      <c r="GZT44" s="35"/>
      <c r="GZU44" s="35"/>
      <c r="GZV44" s="36"/>
      <c r="GZW44" s="36"/>
      <c r="GZX44" s="36"/>
      <c r="GZY44" s="36"/>
      <c r="GZZ44" s="36"/>
      <c r="HAA44" s="36"/>
      <c r="HAB44" s="36"/>
      <c r="HAC44" s="36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5"/>
      <c r="HAS44" s="35"/>
      <c r="HAT44" s="36"/>
      <c r="HAU44" s="36"/>
      <c r="HAV44" s="36"/>
      <c r="HAW44" s="36"/>
      <c r="HAX44" s="36"/>
      <c r="HAY44" s="36"/>
      <c r="HAZ44" s="36"/>
      <c r="HBA44" s="36"/>
      <c r="HBB44" s="36"/>
      <c r="HBC44" s="36"/>
      <c r="HBD44" s="36"/>
      <c r="HBE44" s="36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5"/>
      <c r="HBQ44" s="35"/>
      <c r="HBR44" s="36"/>
      <c r="HBS44" s="36"/>
      <c r="HBT44" s="36"/>
      <c r="HBU44" s="36"/>
      <c r="HBV44" s="36"/>
      <c r="HBW44" s="36"/>
      <c r="HBX44" s="36"/>
      <c r="HBY44" s="36"/>
      <c r="HBZ44" s="36"/>
      <c r="HCA44" s="36"/>
      <c r="HCB44" s="36"/>
      <c r="HCC44" s="36"/>
      <c r="HCD44" s="36"/>
      <c r="HCE44" s="36"/>
      <c r="HCF44" s="36"/>
      <c r="HCG44" s="36"/>
      <c r="HCH44" s="36"/>
      <c r="HCI44" s="36"/>
      <c r="HCJ44" s="36"/>
      <c r="HCK44" s="36"/>
      <c r="HCL44" s="36"/>
      <c r="HCM44" s="36"/>
      <c r="HCN44" s="35"/>
      <c r="HCO44" s="35"/>
      <c r="HCP44" s="36"/>
      <c r="HCQ44" s="36"/>
      <c r="HCR44" s="36"/>
      <c r="HCS44" s="36"/>
      <c r="HCT44" s="36"/>
      <c r="HCU44" s="36"/>
      <c r="HCV44" s="36"/>
      <c r="HCW44" s="36"/>
      <c r="HCX44" s="36"/>
      <c r="HCY44" s="36"/>
      <c r="HCZ44" s="36"/>
      <c r="HDA44" s="36"/>
      <c r="HDB44" s="36"/>
      <c r="HDC44" s="36"/>
      <c r="HDD44" s="36"/>
      <c r="HDE44" s="36"/>
      <c r="HDF44" s="36"/>
      <c r="HDG44" s="36"/>
      <c r="HDH44" s="36"/>
      <c r="HDI44" s="36"/>
      <c r="HDJ44" s="36"/>
      <c r="HDK44" s="36"/>
      <c r="HDL44" s="35"/>
      <c r="HDM44" s="35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6"/>
      <c r="HDY44" s="36"/>
      <c r="HDZ44" s="36"/>
      <c r="HEA44" s="36"/>
      <c r="HEB44" s="36"/>
      <c r="HEC44" s="36"/>
      <c r="HED44" s="36"/>
      <c r="HEE44" s="36"/>
      <c r="HEF44" s="36"/>
      <c r="HEG44" s="36"/>
      <c r="HEH44" s="36"/>
      <c r="HEI44" s="36"/>
      <c r="HEJ44" s="35"/>
      <c r="HEK44" s="35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6"/>
      <c r="HFA44" s="36"/>
      <c r="HFB44" s="36"/>
      <c r="HFC44" s="36"/>
      <c r="HFD44" s="36"/>
      <c r="HFE44" s="36"/>
      <c r="HFF44" s="36"/>
      <c r="HFG44" s="36"/>
      <c r="HFH44" s="35"/>
      <c r="HFI44" s="35"/>
      <c r="HFJ44" s="36"/>
      <c r="HFK44" s="36"/>
      <c r="HFL44" s="36"/>
      <c r="HFM44" s="36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6"/>
      <c r="HGC44" s="36"/>
      <c r="HGD44" s="36"/>
      <c r="HGE44" s="36"/>
      <c r="HGF44" s="35"/>
      <c r="HGG44" s="35"/>
      <c r="HGH44" s="36"/>
      <c r="HGI44" s="36"/>
      <c r="HGJ44" s="36"/>
      <c r="HGK44" s="36"/>
      <c r="HGL44" s="36"/>
      <c r="HGM44" s="36"/>
      <c r="HGN44" s="36"/>
      <c r="HGO44" s="36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5"/>
      <c r="HHE44" s="35"/>
      <c r="HHF44" s="36"/>
      <c r="HHG44" s="36"/>
      <c r="HHH44" s="36"/>
      <c r="HHI44" s="36"/>
      <c r="HHJ44" s="36"/>
      <c r="HHK44" s="36"/>
      <c r="HHL44" s="36"/>
      <c r="HHM44" s="36"/>
      <c r="HHN44" s="36"/>
      <c r="HHO44" s="36"/>
      <c r="HHP44" s="36"/>
      <c r="HHQ44" s="36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5"/>
      <c r="HIC44" s="35"/>
      <c r="HID44" s="36"/>
      <c r="HIE44" s="36"/>
      <c r="HIF44" s="36"/>
      <c r="HIG44" s="36"/>
      <c r="HIH44" s="36"/>
      <c r="HII44" s="36"/>
      <c r="HIJ44" s="36"/>
      <c r="HIK44" s="36"/>
      <c r="HIL44" s="36"/>
      <c r="HIM44" s="36"/>
      <c r="HIN44" s="36"/>
      <c r="HIO44" s="36"/>
      <c r="HIP44" s="36"/>
      <c r="HIQ44" s="36"/>
      <c r="HIR44" s="36"/>
      <c r="HIS44" s="36"/>
      <c r="HIT44" s="36"/>
      <c r="HIU44" s="36"/>
      <c r="HIV44" s="36"/>
      <c r="HIW44" s="36"/>
      <c r="HIX44" s="36"/>
      <c r="HIY44" s="36"/>
      <c r="HIZ44" s="35"/>
      <c r="HJA44" s="35"/>
      <c r="HJB44" s="36"/>
      <c r="HJC44" s="36"/>
      <c r="HJD44" s="36"/>
      <c r="HJE44" s="36"/>
      <c r="HJF44" s="36"/>
      <c r="HJG44" s="36"/>
      <c r="HJH44" s="36"/>
      <c r="HJI44" s="36"/>
      <c r="HJJ44" s="36"/>
      <c r="HJK44" s="36"/>
      <c r="HJL44" s="36"/>
      <c r="HJM44" s="36"/>
      <c r="HJN44" s="36"/>
      <c r="HJO44" s="36"/>
      <c r="HJP44" s="36"/>
      <c r="HJQ44" s="36"/>
      <c r="HJR44" s="36"/>
      <c r="HJS44" s="36"/>
      <c r="HJT44" s="36"/>
      <c r="HJU44" s="36"/>
      <c r="HJV44" s="36"/>
      <c r="HJW44" s="36"/>
      <c r="HJX44" s="35"/>
      <c r="HJY44" s="35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6"/>
      <c r="HKK44" s="36"/>
      <c r="HKL44" s="36"/>
      <c r="HKM44" s="36"/>
      <c r="HKN44" s="36"/>
      <c r="HKO44" s="36"/>
      <c r="HKP44" s="36"/>
      <c r="HKQ44" s="36"/>
      <c r="HKR44" s="36"/>
      <c r="HKS44" s="36"/>
      <c r="HKT44" s="36"/>
      <c r="HKU44" s="36"/>
      <c r="HKV44" s="35"/>
      <c r="HKW44" s="35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6"/>
      <c r="HLM44" s="36"/>
      <c r="HLN44" s="36"/>
      <c r="HLO44" s="36"/>
      <c r="HLP44" s="36"/>
      <c r="HLQ44" s="36"/>
      <c r="HLR44" s="36"/>
      <c r="HLS44" s="36"/>
      <c r="HLT44" s="35"/>
      <c r="HLU44" s="35"/>
      <c r="HLV44" s="36"/>
      <c r="HLW44" s="36"/>
      <c r="HLX44" s="36"/>
      <c r="HLY44" s="36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6"/>
      <c r="HMO44" s="36"/>
      <c r="HMP44" s="36"/>
      <c r="HMQ44" s="36"/>
      <c r="HMR44" s="35"/>
      <c r="HMS44" s="35"/>
      <c r="HMT44" s="36"/>
      <c r="HMU44" s="36"/>
      <c r="HMV44" s="36"/>
      <c r="HMW44" s="36"/>
      <c r="HMX44" s="36"/>
      <c r="HMY44" s="36"/>
      <c r="HMZ44" s="36"/>
      <c r="HNA44" s="36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5"/>
      <c r="HNQ44" s="35"/>
      <c r="HNR44" s="36"/>
      <c r="HNS44" s="36"/>
      <c r="HNT44" s="36"/>
      <c r="HNU44" s="36"/>
      <c r="HNV44" s="36"/>
      <c r="HNW44" s="36"/>
      <c r="HNX44" s="36"/>
      <c r="HNY44" s="36"/>
      <c r="HNZ44" s="36"/>
      <c r="HOA44" s="36"/>
      <c r="HOB44" s="36"/>
      <c r="HOC44" s="36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5"/>
      <c r="HOO44" s="35"/>
      <c r="HOP44" s="36"/>
      <c r="HOQ44" s="36"/>
      <c r="HOR44" s="36"/>
      <c r="HOS44" s="36"/>
      <c r="HOT44" s="36"/>
      <c r="HOU44" s="36"/>
      <c r="HOV44" s="36"/>
      <c r="HOW44" s="36"/>
      <c r="HOX44" s="36"/>
      <c r="HOY44" s="36"/>
      <c r="HOZ44" s="36"/>
      <c r="HPA44" s="36"/>
      <c r="HPB44" s="36"/>
      <c r="HPC44" s="36"/>
      <c r="HPD44" s="36"/>
      <c r="HPE44" s="36"/>
      <c r="HPF44" s="36"/>
      <c r="HPG44" s="36"/>
      <c r="HPH44" s="36"/>
      <c r="HPI44" s="36"/>
      <c r="HPJ44" s="36"/>
      <c r="HPK44" s="36"/>
      <c r="HPL44" s="35"/>
      <c r="HPM44" s="35"/>
      <c r="HPN44" s="36"/>
      <c r="HPO44" s="36"/>
      <c r="HPP44" s="36"/>
      <c r="HPQ44" s="36"/>
      <c r="HPR44" s="36"/>
      <c r="HPS44" s="36"/>
      <c r="HPT44" s="36"/>
      <c r="HPU44" s="36"/>
      <c r="HPV44" s="36"/>
      <c r="HPW44" s="36"/>
      <c r="HPX44" s="36"/>
      <c r="HPY44" s="36"/>
      <c r="HPZ44" s="36"/>
      <c r="HQA44" s="36"/>
      <c r="HQB44" s="36"/>
      <c r="HQC44" s="36"/>
      <c r="HQD44" s="36"/>
      <c r="HQE44" s="36"/>
      <c r="HQF44" s="36"/>
      <c r="HQG44" s="36"/>
      <c r="HQH44" s="36"/>
      <c r="HQI44" s="36"/>
      <c r="HQJ44" s="35"/>
      <c r="HQK44" s="35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6"/>
      <c r="HQW44" s="36"/>
      <c r="HQX44" s="36"/>
      <c r="HQY44" s="36"/>
      <c r="HQZ44" s="36"/>
      <c r="HRA44" s="36"/>
      <c r="HRB44" s="36"/>
      <c r="HRC44" s="36"/>
      <c r="HRD44" s="36"/>
      <c r="HRE44" s="36"/>
      <c r="HRF44" s="36"/>
      <c r="HRG44" s="36"/>
      <c r="HRH44" s="35"/>
      <c r="HRI44" s="35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6"/>
      <c r="HRY44" s="36"/>
      <c r="HRZ44" s="36"/>
      <c r="HSA44" s="36"/>
      <c r="HSB44" s="36"/>
      <c r="HSC44" s="36"/>
      <c r="HSD44" s="36"/>
      <c r="HSE44" s="36"/>
      <c r="HSF44" s="35"/>
      <c r="HSG44" s="35"/>
      <c r="HSH44" s="36"/>
      <c r="HSI44" s="36"/>
      <c r="HSJ44" s="36"/>
      <c r="HSK44" s="36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6"/>
      <c r="HTA44" s="36"/>
      <c r="HTB44" s="36"/>
      <c r="HTC44" s="36"/>
      <c r="HTD44" s="35"/>
      <c r="HTE44" s="35"/>
      <c r="HTF44" s="36"/>
      <c r="HTG44" s="36"/>
      <c r="HTH44" s="36"/>
      <c r="HTI44" s="36"/>
      <c r="HTJ44" s="36"/>
      <c r="HTK44" s="36"/>
      <c r="HTL44" s="36"/>
      <c r="HTM44" s="36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5"/>
      <c r="HUC44" s="35"/>
      <c r="HUD44" s="36"/>
      <c r="HUE44" s="36"/>
      <c r="HUF44" s="36"/>
      <c r="HUG44" s="36"/>
      <c r="HUH44" s="36"/>
      <c r="HUI44" s="36"/>
      <c r="HUJ44" s="36"/>
      <c r="HUK44" s="36"/>
      <c r="HUL44" s="36"/>
      <c r="HUM44" s="36"/>
      <c r="HUN44" s="36"/>
      <c r="HUO44" s="36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5"/>
      <c r="HVA44" s="35"/>
      <c r="HVB44" s="36"/>
      <c r="HVC44" s="36"/>
      <c r="HVD44" s="36"/>
      <c r="HVE44" s="36"/>
      <c r="HVF44" s="36"/>
      <c r="HVG44" s="36"/>
      <c r="HVH44" s="36"/>
      <c r="HVI44" s="36"/>
      <c r="HVJ44" s="36"/>
      <c r="HVK44" s="36"/>
      <c r="HVL44" s="36"/>
      <c r="HVM44" s="36"/>
      <c r="HVN44" s="36"/>
      <c r="HVO44" s="36"/>
      <c r="HVP44" s="36"/>
      <c r="HVQ44" s="36"/>
      <c r="HVR44" s="36"/>
      <c r="HVS44" s="36"/>
      <c r="HVT44" s="36"/>
      <c r="HVU44" s="36"/>
      <c r="HVV44" s="36"/>
      <c r="HVW44" s="36"/>
      <c r="HVX44" s="35"/>
      <c r="HVY44" s="35"/>
      <c r="HVZ44" s="36"/>
      <c r="HWA44" s="36"/>
      <c r="HWB44" s="36"/>
      <c r="HWC44" s="36"/>
      <c r="HWD44" s="36"/>
      <c r="HWE44" s="36"/>
      <c r="HWF44" s="36"/>
      <c r="HWG44" s="36"/>
      <c r="HWH44" s="36"/>
      <c r="HWI44" s="36"/>
      <c r="HWJ44" s="36"/>
      <c r="HWK44" s="36"/>
      <c r="HWL44" s="36"/>
      <c r="HWM44" s="36"/>
      <c r="HWN44" s="36"/>
      <c r="HWO44" s="36"/>
      <c r="HWP44" s="36"/>
      <c r="HWQ44" s="36"/>
      <c r="HWR44" s="36"/>
      <c r="HWS44" s="36"/>
      <c r="HWT44" s="36"/>
      <c r="HWU44" s="36"/>
      <c r="HWV44" s="35"/>
      <c r="HWW44" s="35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6"/>
      <c r="HXI44" s="36"/>
      <c r="HXJ44" s="36"/>
      <c r="HXK44" s="36"/>
      <c r="HXL44" s="36"/>
      <c r="HXM44" s="36"/>
      <c r="HXN44" s="36"/>
      <c r="HXO44" s="36"/>
      <c r="HXP44" s="36"/>
      <c r="HXQ44" s="36"/>
      <c r="HXR44" s="36"/>
      <c r="HXS44" s="36"/>
      <c r="HXT44" s="35"/>
      <c r="HXU44" s="35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6"/>
      <c r="HYK44" s="36"/>
      <c r="HYL44" s="36"/>
      <c r="HYM44" s="36"/>
      <c r="HYN44" s="36"/>
      <c r="HYO44" s="36"/>
      <c r="HYP44" s="36"/>
      <c r="HYQ44" s="36"/>
      <c r="HYR44" s="35"/>
      <c r="HYS44" s="35"/>
      <c r="HYT44" s="36"/>
      <c r="HYU44" s="36"/>
      <c r="HYV44" s="36"/>
      <c r="HYW44" s="36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6"/>
      <c r="HZM44" s="36"/>
      <c r="HZN44" s="36"/>
      <c r="HZO44" s="36"/>
      <c r="HZP44" s="35"/>
      <c r="HZQ44" s="35"/>
      <c r="HZR44" s="36"/>
      <c r="HZS44" s="36"/>
      <c r="HZT44" s="36"/>
      <c r="HZU44" s="36"/>
      <c r="HZV44" s="36"/>
      <c r="HZW44" s="36"/>
      <c r="HZX44" s="36"/>
      <c r="HZY44" s="36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5"/>
      <c r="IAO44" s="35"/>
      <c r="IAP44" s="36"/>
      <c r="IAQ44" s="36"/>
      <c r="IAR44" s="36"/>
      <c r="IAS44" s="36"/>
      <c r="IAT44" s="36"/>
      <c r="IAU44" s="36"/>
      <c r="IAV44" s="36"/>
      <c r="IAW44" s="36"/>
      <c r="IAX44" s="36"/>
      <c r="IAY44" s="36"/>
      <c r="IAZ44" s="36"/>
      <c r="IBA44" s="36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5"/>
      <c r="IBM44" s="35"/>
      <c r="IBN44" s="36"/>
      <c r="IBO44" s="36"/>
      <c r="IBP44" s="36"/>
      <c r="IBQ44" s="36"/>
      <c r="IBR44" s="36"/>
      <c r="IBS44" s="36"/>
      <c r="IBT44" s="36"/>
      <c r="IBU44" s="36"/>
      <c r="IBV44" s="36"/>
      <c r="IBW44" s="36"/>
      <c r="IBX44" s="36"/>
      <c r="IBY44" s="36"/>
      <c r="IBZ44" s="36"/>
      <c r="ICA44" s="36"/>
      <c r="ICB44" s="36"/>
      <c r="ICC44" s="36"/>
      <c r="ICD44" s="36"/>
      <c r="ICE44" s="36"/>
      <c r="ICF44" s="36"/>
      <c r="ICG44" s="36"/>
      <c r="ICH44" s="36"/>
      <c r="ICI44" s="36"/>
      <c r="ICJ44" s="35"/>
      <c r="ICK44" s="35"/>
      <c r="ICL44" s="36"/>
      <c r="ICM44" s="36"/>
      <c r="ICN44" s="36"/>
      <c r="ICO44" s="36"/>
      <c r="ICP44" s="36"/>
      <c r="ICQ44" s="36"/>
      <c r="ICR44" s="36"/>
      <c r="ICS44" s="36"/>
      <c r="ICT44" s="36"/>
      <c r="ICU44" s="36"/>
      <c r="ICV44" s="36"/>
      <c r="ICW44" s="36"/>
      <c r="ICX44" s="36"/>
      <c r="ICY44" s="36"/>
      <c r="ICZ44" s="36"/>
      <c r="IDA44" s="36"/>
      <c r="IDB44" s="36"/>
      <c r="IDC44" s="36"/>
      <c r="IDD44" s="36"/>
      <c r="IDE44" s="36"/>
      <c r="IDF44" s="36"/>
      <c r="IDG44" s="36"/>
      <c r="IDH44" s="35"/>
      <c r="IDI44" s="35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6"/>
      <c r="IDU44" s="36"/>
      <c r="IDV44" s="36"/>
      <c r="IDW44" s="36"/>
      <c r="IDX44" s="36"/>
      <c r="IDY44" s="36"/>
      <c r="IDZ44" s="36"/>
      <c r="IEA44" s="36"/>
      <c r="IEB44" s="36"/>
      <c r="IEC44" s="36"/>
      <c r="IED44" s="36"/>
      <c r="IEE44" s="36"/>
      <c r="IEF44" s="35"/>
      <c r="IEG44" s="35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6"/>
      <c r="IEW44" s="36"/>
      <c r="IEX44" s="36"/>
      <c r="IEY44" s="36"/>
      <c r="IEZ44" s="36"/>
      <c r="IFA44" s="36"/>
      <c r="IFB44" s="36"/>
      <c r="IFC44" s="36"/>
      <c r="IFD44" s="35"/>
      <c r="IFE44" s="35"/>
      <c r="IFF44" s="36"/>
      <c r="IFG44" s="36"/>
      <c r="IFH44" s="36"/>
      <c r="IFI44" s="36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6"/>
      <c r="IFY44" s="36"/>
      <c r="IFZ44" s="36"/>
      <c r="IGA44" s="36"/>
      <c r="IGB44" s="35"/>
      <c r="IGC44" s="35"/>
      <c r="IGD44" s="36"/>
      <c r="IGE44" s="36"/>
      <c r="IGF44" s="36"/>
      <c r="IGG44" s="36"/>
      <c r="IGH44" s="36"/>
      <c r="IGI44" s="36"/>
      <c r="IGJ44" s="36"/>
      <c r="IGK44" s="36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5"/>
      <c r="IHA44" s="35"/>
      <c r="IHB44" s="36"/>
      <c r="IHC44" s="36"/>
      <c r="IHD44" s="36"/>
      <c r="IHE44" s="36"/>
      <c r="IHF44" s="36"/>
      <c r="IHG44" s="36"/>
      <c r="IHH44" s="36"/>
      <c r="IHI44" s="36"/>
      <c r="IHJ44" s="36"/>
      <c r="IHK44" s="36"/>
      <c r="IHL44" s="36"/>
      <c r="IHM44" s="36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5"/>
      <c r="IHY44" s="35"/>
      <c r="IHZ44" s="36"/>
      <c r="IIA44" s="36"/>
      <c r="IIB44" s="36"/>
      <c r="IIC44" s="36"/>
      <c r="IID44" s="36"/>
      <c r="IIE44" s="36"/>
      <c r="IIF44" s="36"/>
      <c r="IIG44" s="36"/>
      <c r="IIH44" s="36"/>
      <c r="III44" s="36"/>
      <c r="IIJ44" s="36"/>
      <c r="IIK44" s="36"/>
      <c r="IIL44" s="36"/>
      <c r="IIM44" s="36"/>
      <c r="IIN44" s="36"/>
      <c r="IIO44" s="36"/>
      <c r="IIP44" s="36"/>
      <c r="IIQ44" s="36"/>
      <c r="IIR44" s="36"/>
      <c r="IIS44" s="36"/>
      <c r="IIT44" s="36"/>
      <c r="IIU44" s="36"/>
      <c r="IIV44" s="35"/>
      <c r="IIW44" s="35"/>
      <c r="IIX44" s="36"/>
      <c r="IIY44" s="36"/>
      <c r="IIZ44" s="36"/>
      <c r="IJA44" s="36"/>
      <c r="IJB44" s="36"/>
      <c r="IJC44" s="36"/>
      <c r="IJD44" s="36"/>
      <c r="IJE44" s="36"/>
      <c r="IJF44" s="36"/>
      <c r="IJG44" s="36"/>
      <c r="IJH44" s="36"/>
      <c r="IJI44" s="36"/>
      <c r="IJJ44" s="36"/>
      <c r="IJK44" s="36"/>
      <c r="IJL44" s="36"/>
      <c r="IJM44" s="36"/>
      <c r="IJN44" s="36"/>
      <c r="IJO44" s="36"/>
      <c r="IJP44" s="36"/>
      <c r="IJQ44" s="36"/>
      <c r="IJR44" s="36"/>
      <c r="IJS44" s="36"/>
      <c r="IJT44" s="35"/>
      <c r="IJU44" s="35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6"/>
      <c r="IKG44" s="36"/>
      <c r="IKH44" s="36"/>
      <c r="IKI44" s="36"/>
      <c r="IKJ44" s="36"/>
      <c r="IKK44" s="36"/>
      <c r="IKL44" s="36"/>
      <c r="IKM44" s="36"/>
      <c r="IKN44" s="36"/>
      <c r="IKO44" s="36"/>
      <c r="IKP44" s="36"/>
      <c r="IKQ44" s="36"/>
      <c r="IKR44" s="35"/>
      <c r="IKS44" s="35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6"/>
      <c r="ILI44" s="36"/>
      <c r="ILJ44" s="36"/>
      <c r="ILK44" s="36"/>
      <c r="ILL44" s="36"/>
      <c r="ILM44" s="36"/>
      <c r="ILN44" s="36"/>
      <c r="ILO44" s="36"/>
      <c r="ILP44" s="35"/>
      <c r="ILQ44" s="35"/>
      <c r="ILR44" s="36"/>
      <c r="ILS44" s="36"/>
      <c r="ILT44" s="36"/>
      <c r="ILU44" s="36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6"/>
      <c r="IMK44" s="36"/>
      <c r="IML44" s="36"/>
      <c r="IMM44" s="36"/>
      <c r="IMN44" s="35"/>
      <c r="IMO44" s="35"/>
      <c r="IMP44" s="36"/>
      <c r="IMQ44" s="36"/>
      <c r="IMR44" s="36"/>
      <c r="IMS44" s="36"/>
      <c r="IMT44" s="36"/>
      <c r="IMU44" s="36"/>
      <c r="IMV44" s="36"/>
      <c r="IMW44" s="36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5"/>
      <c r="INM44" s="35"/>
      <c r="INN44" s="36"/>
      <c r="INO44" s="36"/>
      <c r="INP44" s="36"/>
      <c r="INQ44" s="36"/>
      <c r="INR44" s="36"/>
      <c r="INS44" s="36"/>
      <c r="INT44" s="36"/>
      <c r="INU44" s="36"/>
      <c r="INV44" s="36"/>
      <c r="INW44" s="36"/>
      <c r="INX44" s="36"/>
      <c r="INY44" s="36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5"/>
      <c r="IOK44" s="35"/>
      <c r="IOL44" s="36"/>
      <c r="IOM44" s="36"/>
      <c r="ION44" s="36"/>
      <c r="IOO44" s="36"/>
      <c r="IOP44" s="36"/>
      <c r="IOQ44" s="36"/>
      <c r="IOR44" s="36"/>
      <c r="IOS44" s="36"/>
      <c r="IOT44" s="36"/>
      <c r="IOU44" s="36"/>
      <c r="IOV44" s="36"/>
      <c r="IOW44" s="36"/>
      <c r="IOX44" s="36"/>
      <c r="IOY44" s="36"/>
      <c r="IOZ44" s="36"/>
      <c r="IPA44" s="36"/>
      <c r="IPB44" s="36"/>
      <c r="IPC44" s="36"/>
      <c r="IPD44" s="36"/>
      <c r="IPE44" s="36"/>
      <c r="IPF44" s="36"/>
      <c r="IPG44" s="36"/>
      <c r="IPH44" s="35"/>
      <c r="IPI44" s="35"/>
      <c r="IPJ44" s="36"/>
      <c r="IPK44" s="36"/>
      <c r="IPL44" s="36"/>
      <c r="IPM44" s="36"/>
      <c r="IPN44" s="36"/>
      <c r="IPO44" s="36"/>
      <c r="IPP44" s="36"/>
      <c r="IPQ44" s="36"/>
      <c r="IPR44" s="36"/>
      <c r="IPS44" s="36"/>
      <c r="IPT44" s="36"/>
      <c r="IPU44" s="36"/>
      <c r="IPV44" s="36"/>
      <c r="IPW44" s="36"/>
      <c r="IPX44" s="36"/>
      <c r="IPY44" s="36"/>
      <c r="IPZ44" s="36"/>
      <c r="IQA44" s="36"/>
      <c r="IQB44" s="36"/>
      <c r="IQC44" s="36"/>
      <c r="IQD44" s="36"/>
      <c r="IQE44" s="36"/>
      <c r="IQF44" s="35"/>
      <c r="IQG44" s="35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6"/>
      <c r="IQS44" s="36"/>
      <c r="IQT44" s="36"/>
      <c r="IQU44" s="36"/>
      <c r="IQV44" s="36"/>
      <c r="IQW44" s="36"/>
      <c r="IQX44" s="36"/>
      <c r="IQY44" s="36"/>
      <c r="IQZ44" s="36"/>
      <c r="IRA44" s="36"/>
      <c r="IRB44" s="36"/>
      <c r="IRC44" s="36"/>
      <c r="IRD44" s="35"/>
      <c r="IRE44" s="35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6"/>
      <c r="IRU44" s="36"/>
      <c r="IRV44" s="36"/>
      <c r="IRW44" s="36"/>
      <c r="IRX44" s="36"/>
      <c r="IRY44" s="36"/>
      <c r="IRZ44" s="36"/>
      <c r="ISA44" s="36"/>
      <c r="ISB44" s="35"/>
      <c r="ISC44" s="35"/>
      <c r="ISD44" s="36"/>
      <c r="ISE44" s="36"/>
      <c r="ISF44" s="36"/>
      <c r="ISG44" s="36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6"/>
      <c r="ISW44" s="36"/>
      <c r="ISX44" s="36"/>
      <c r="ISY44" s="36"/>
      <c r="ISZ44" s="35"/>
      <c r="ITA44" s="35"/>
      <c r="ITB44" s="36"/>
      <c r="ITC44" s="36"/>
      <c r="ITD44" s="36"/>
      <c r="ITE44" s="36"/>
      <c r="ITF44" s="36"/>
      <c r="ITG44" s="36"/>
      <c r="ITH44" s="36"/>
      <c r="ITI44" s="36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5"/>
      <c r="ITY44" s="35"/>
      <c r="ITZ44" s="36"/>
      <c r="IUA44" s="36"/>
      <c r="IUB44" s="36"/>
      <c r="IUC44" s="36"/>
      <c r="IUD44" s="36"/>
      <c r="IUE44" s="36"/>
      <c r="IUF44" s="36"/>
      <c r="IUG44" s="36"/>
      <c r="IUH44" s="36"/>
      <c r="IUI44" s="36"/>
      <c r="IUJ44" s="36"/>
      <c r="IUK44" s="36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5"/>
      <c r="IUW44" s="35"/>
      <c r="IUX44" s="36"/>
      <c r="IUY44" s="36"/>
      <c r="IUZ44" s="36"/>
      <c r="IVA44" s="36"/>
      <c r="IVB44" s="36"/>
      <c r="IVC44" s="36"/>
      <c r="IVD44" s="36"/>
      <c r="IVE44" s="36"/>
      <c r="IVF44" s="36"/>
      <c r="IVG44" s="36"/>
      <c r="IVH44" s="36"/>
      <c r="IVI44" s="36"/>
      <c r="IVJ44" s="36"/>
      <c r="IVK44" s="36"/>
      <c r="IVL44" s="36"/>
      <c r="IVM44" s="36"/>
      <c r="IVN44" s="36"/>
      <c r="IVO44" s="36"/>
      <c r="IVP44" s="36"/>
      <c r="IVQ44" s="36"/>
      <c r="IVR44" s="36"/>
      <c r="IVS44" s="36"/>
      <c r="IVT44" s="35"/>
      <c r="IVU44" s="35"/>
      <c r="IVV44" s="36"/>
      <c r="IVW44" s="36"/>
      <c r="IVX44" s="36"/>
      <c r="IVY44" s="36"/>
      <c r="IVZ44" s="36"/>
      <c r="IWA44" s="36"/>
      <c r="IWB44" s="36"/>
      <c r="IWC44" s="36"/>
      <c r="IWD44" s="36"/>
      <c r="IWE44" s="36"/>
      <c r="IWF44" s="36"/>
      <c r="IWG44" s="36"/>
      <c r="IWH44" s="36"/>
      <c r="IWI44" s="36"/>
      <c r="IWJ44" s="36"/>
      <c r="IWK44" s="36"/>
      <c r="IWL44" s="36"/>
      <c r="IWM44" s="36"/>
      <c r="IWN44" s="36"/>
      <c r="IWO44" s="36"/>
      <c r="IWP44" s="36"/>
      <c r="IWQ44" s="36"/>
      <c r="IWR44" s="35"/>
      <c r="IWS44" s="35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6"/>
      <c r="IXE44" s="36"/>
      <c r="IXF44" s="36"/>
      <c r="IXG44" s="36"/>
      <c r="IXH44" s="36"/>
      <c r="IXI44" s="36"/>
      <c r="IXJ44" s="36"/>
      <c r="IXK44" s="36"/>
      <c r="IXL44" s="36"/>
      <c r="IXM44" s="36"/>
      <c r="IXN44" s="36"/>
      <c r="IXO44" s="36"/>
      <c r="IXP44" s="35"/>
      <c r="IXQ44" s="35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6"/>
      <c r="IYG44" s="36"/>
      <c r="IYH44" s="36"/>
      <c r="IYI44" s="36"/>
      <c r="IYJ44" s="36"/>
      <c r="IYK44" s="36"/>
      <c r="IYL44" s="36"/>
      <c r="IYM44" s="36"/>
      <c r="IYN44" s="35"/>
      <c r="IYO44" s="35"/>
      <c r="IYP44" s="36"/>
      <c r="IYQ44" s="36"/>
      <c r="IYR44" s="36"/>
      <c r="IYS44" s="36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6"/>
      <c r="IZI44" s="36"/>
      <c r="IZJ44" s="36"/>
      <c r="IZK44" s="36"/>
      <c r="IZL44" s="35"/>
      <c r="IZM44" s="35"/>
      <c r="IZN44" s="36"/>
      <c r="IZO44" s="36"/>
      <c r="IZP44" s="36"/>
      <c r="IZQ44" s="36"/>
      <c r="IZR44" s="36"/>
      <c r="IZS44" s="36"/>
      <c r="IZT44" s="36"/>
      <c r="IZU44" s="36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5"/>
      <c r="JAK44" s="35"/>
      <c r="JAL44" s="36"/>
      <c r="JAM44" s="36"/>
      <c r="JAN44" s="36"/>
      <c r="JAO44" s="36"/>
      <c r="JAP44" s="36"/>
      <c r="JAQ44" s="36"/>
      <c r="JAR44" s="36"/>
      <c r="JAS44" s="36"/>
      <c r="JAT44" s="36"/>
      <c r="JAU44" s="36"/>
      <c r="JAV44" s="36"/>
      <c r="JAW44" s="36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5"/>
      <c r="JBI44" s="35"/>
      <c r="JBJ44" s="36"/>
      <c r="JBK44" s="36"/>
      <c r="JBL44" s="36"/>
      <c r="JBM44" s="36"/>
      <c r="JBN44" s="36"/>
      <c r="JBO44" s="36"/>
      <c r="JBP44" s="36"/>
      <c r="JBQ44" s="36"/>
      <c r="JBR44" s="36"/>
      <c r="JBS44" s="36"/>
      <c r="JBT44" s="36"/>
      <c r="JBU44" s="36"/>
      <c r="JBV44" s="36"/>
      <c r="JBW44" s="36"/>
      <c r="JBX44" s="36"/>
      <c r="JBY44" s="36"/>
      <c r="JBZ44" s="36"/>
      <c r="JCA44" s="36"/>
      <c r="JCB44" s="36"/>
      <c r="JCC44" s="36"/>
      <c r="JCD44" s="36"/>
      <c r="JCE44" s="36"/>
      <c r="JCF44" s="35"/>
      <c r="JCG44" s="35"/>
      <c r="JCH44" s="36"/>
      <c r="JCI44" s="36"/>
      <c r="JCJ44" s="36"/>
      <c r="JCK44" s="36"/>
      <c r="JCL44" s="36"/>
      <c r="JCM44" s="36"/>
      <c r="JCN44" s="36"/>
      <c r="JCO44" s="36"/>
      <c r="JCP44" s="36"/>
      <c r="JCQ44" s="36"/>
      <c r="JCR44" s="36"/>
      <c r="JCS44" s="36"/>
      <c r="JCT44" s="36"/>
      <c r="JCU44" s="36"/>
      <c r="JCV44" s="36"/>
      <c r="JCW44" s="36"/>
      <c r="JCX44" s="36"/>
      <c r="JCY44" s="36"/>
      <c r="JCZ44" s="36"/>
      <c r="JDA44" s="36"/>
      <c r="JDB44" s="36"/>
      <c r="JDC44" s="36"/>
      <c r="JDD44" s="35"/>
      <c r="JDE44" s="35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6"/>
      <c r="JDQ44" s="36"/>
      <c r="JDR44" s="36"/>
      <c r="JDS44" s="36"/>
      <c r="JDT44" s="36"/>
      <c r="JDU44" s="36"/>
      <c r="JDV44" s="36"/>
      <c r="JDW44" s="36"/>
      <c r="JDX44" s="36"/>
      <c r="JDY44" s="36"/>
      <c r="JDZ44" s="36"/>
      <c r="JEA44" s="36"/>
      <c r="JEB44" s="35"/>
      <c r="JEC44" s="35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6"/>
      <c r="JES44" s="36"/>
      <c r="JET44" s="36"/>
      <c r="JEU44" s="36"/>
      <c r="JEV44" s="36"/>
      <c r="JEW44" s="36"/>
      <c r="JEX44" s="36"/>
      <c r="JEY44" s="36"/>
      <c r="JEZ44" s="35"/>
      <c r="JFA44" s="35"/>
      <c r="JFB44" s="36"/>
      <c r="JFC44" s="36"/>
      <c r="JFD44" s="36"/>
      <c r="JFE44" s="36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6"/>
      <c r="JFU44" s="36"/>
      <c r="JFV44" s="36"/>
      <c r="JFW44" s="36"/>
      <c r="JFX44" s="35"/>
      <c r="JFY44" s="35"/>
      <c r="JFZ44" s="36"/>
      <c r="JGA44" s="36"/>
      <c r="JGB44" s="36"/>
      <c r="JGC44" s="36"/>
      <c r="JGD44" s="36"/>
      <c r="JGE44" s="36"/>
      <c r="JGF44" s="36"/>
      <c r="JGG44" s="36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5"/>
      <c r="JGW44" s="35"/>
      <c r="JGX44" s="36"/>
      <c r="JGY44" s="36"/>
      <c r="JGZ44" s="36"/>
      <c r="JHA44" s="36"/>
      <c r="JHB44" s="36"/>
      <c r="JHC44" s="36"/>
      <c r="JHD44" s="36"/>
      <c r="JHE44" s="36"/>
      <c r="JHF44" s="36"/>
      <c r="JHG44" s="36"/>
      <c r="JHH44" s="36"/>
      <c r="JHI44" s="36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5"/>
      <c r="JHU44" s="35"/>
      <c r="JHV44" s="36"/>
      <c r="JHW44" s="36"/>
      <c r="JHX44" s="36"/>
      <c r="JHY44" s="36"/>
      <c r="JHZ44" s="36"/>
      <c r="JIA44" s="36"/>
      <c r="JIB44" s="36"/>
      <c r="JIC44" s="36"/>
      <c r="JID44" s="36"/>
      <c r="JIE44" s="36"/>
      <c r="JIF44" s="36"/>
      <c r="JIG44" s="36"/>
      <c r="JIH44" s="36"/>
      <c r="JII44" s="36"/>
      <c r="JIJ44" s="36"/>
      <c r="JIK44" s="36"/>
      <c r="JIL44" s="36"/>
      <c r="JIM44" s="36"/>
      <c r="JIN44" s="36"/>
      <c r="JIO44" s="36"/>
      <c r="JIP44" s="36"/>
      <c r="JIQ44" s="36"/>
      <c r="JIR44" s="35"/>
      <c r="JIS44" s="35"/>
      <c r="JIT44" s="36"/>
      <c r="JIU44" s="36"/>
      <c r="JIV44" s="36"/>
      <c r="JIW44" s="36"/>
      <c r="JIX44" s="36"/>
      <c r="JIY44" s="36"/>
      <c r="JIZ44" s="36"/>
      <c r="JJA44" s="36"/>
      <c r="JJB44" s="36"/>
      <c r="JJC44" s="36"/>
      <c r="JJD44" s="36"/>
      <c r="JJE44" s="36"/>
      <c r="JJF44" s="36"/>
      <c r="JJG44" s="36"/>
      <c r="JJH44" s="36"/>
      <c r="JJI44" s="36"/>
      <c r="JJJ44" s="36"/>
      <c r="JJK44" s="36"/>
      <c r="JJL44" s="36"/>
      <c r="JJM44" s="36"/>
      <c r="JJN44" s="36"/>
      <c r="JJO44" s="36"/>
      <c r="JJP44" s="35"/>
      <c r="JJQ44" s="35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6"/>
      <c r="JKC44" s="36"/>
      <c r="JKD44" s="36"/>
      <c r="JKE44" s="36"/>
      <c r="JKF44" s="36"/>
      <c r="JKG44" s="36"/>
      <c r="JKH44" s="36"/>
      <c r="JKI44" s="36"/>
      <c r="JKJ44" s="36"/>
      <c r="JKK44" s="36"/>
      <c r="JKL44" s="36"/>
      <c r="JKM44" s="36"/>
      <c r="JKN44" s="35"/>
      <c r="JKO44" s="35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6"/>
      <c r="JLE44" s="36"/>
      <c r="JLF44" s="36"/>
      <c r="JLG44" s="36"/>
      <c r="JLH44" s="36"/>
      <c r="JLI44" s="36"/>
      <c r="JLJ44" s="36"/>
      <c r="JLK44" s="36"/>
      <c r="JLL44" s="35"/>
      <c r="JLM44" s="35"/>
      <c r="JLN44" s="36"/>
      <c r="JLO44" s="36"/>
      <c r="JLP44" s="36"/>
      <c r="JLQ44" s="36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6"/>
      <c r="JMG44" s="36"/>
      <c r="JMH44" s="36"/>
      <c r="JMI44" s="36"/>
      <c r="JMJ44" s="35"/>
      <c r="JMK44" s="35"/>
      <c r="JML44" s="36"/>
      <c r="JMM44" s="36"/>
      <c r="JMN44" s="36"/>
      <c r="JMO44" s="36"/>
      <c r="JMP44" s="36"/>
      <c r="JMQ44" s="36"/>
      <c r="JMR44" s="36"/>
      <c r="JMS44" s="36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5"/>
      <c r="JNI44" s="35"/>
      <c r="JNJ44" s="36"/>
      <c r="JNK44" s="36"/>
      <c r="JNL44" s="36"/>
      <c r="JNM44" s="36"/>
      <c r="JNN44" s="36"/>
      <c r="JNO44" s="36"/>
      <c r="JNP44" s="36"/>
      <c r="JNQ44" s="36"/>
      <c r="JNR44" s="36"/>
      <c r="JNS44" s="36"/>
      <c r="JNT44" s="36"/>
      <c r="JNU44" s="36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5"/>
      <c r="JOG44" s="35"/>
      <c r="JOH44" s="36"/>
      <c r="JOI44" s="36"/>
      <c r="JOJ44" s="36"/>
      <c r="JOK44" s="36"/>
      <c r="JOL44" s="36"/>
      <c r="JOM44" s="36"/>
      <c r="JON44" s="36"/>
      <c r="JOO44" s="36"/>
      <c r="JOP44" s="36"/>
      <c r="JOQ44" s="36"/>
      <c r="JOR44" s="36"/>
      <c r="JOS44" s="36"/>
      <c r="JOT44" s="36"/>
      <c r="JOU44" s="36"/>
      <c r="JOV44" s="36"/>
      <c r="JOW44" s="36"/>
      <c r="JOX44" s="36"/>
      <c r="JOY44" s="36"/>
      <c r="JOZ44" s="36"/>
      <c r="JPA44" s="36"/>
      <c r="JPB44" s="36"/>
      <c r="JPC44" s="36"/>
      <c r="JPD44" s="35"/>
      <c r="JPE44" s="35"/>
      <c r="JPF44" s="36"/>
      <c r="JPG44" s="36"/>
      <c r="JPH44" s="36"/>
      <c r="JPI44" s="36"/>
      <c r="JPJ44" s="36"/>
      <c r="JPK44" s="36"/>
      <c r="JPL44" s="36"/>
      <c r="JPM44" s="36"/>
      <c r="JPN44" s="36"/>
      <c r="JPO44" s="36"/>
      <c r="JPP44" s="36"/>
      <c r="JPQ44" s="36"/>
      <c r="JPR44" s="36"/>
      <c r="JPS44" s="36"/>
      <c r="JPT44" s="36"/>
      <c r="JPU44" s="36"/>
      <c r="JPV44" s="36"/>
      <c r="JPW44" s="36"/>
      <c r="JPX44" s="36"/>
      <c r="JPY44" s="36"/>
      <c r="JPZ44" s="36"/>
      <c r="JQA44" s="36"/>
      <c r="JQB44" s="35"/>
      <c r="JQC44" s="35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6"/>
      <c r="JQO44" s="36"/>
      <c r="JQP44" s="36"/>
      <c r="JQQ44" s="36"/>
      <c r="JQR44" s="36"/>
      <c r="JQS44" s="36"/>
      <c r="JQT44" s="36"/>
      <c r="JQU44" s="36"/>
      <c r="JQV44" s="36"/>
      <c r="JQW44" s="36"/>
      <c r="JQX44" s="36"/>
      <c r="JQY44" s="36"/>
      <c r="JQZ44" s="35"/>
      <c r="JRA44" s="35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6"/>
      <c r="JRQ44" s="36"/>
      <c r="JRR44" s="36"/>
      <c r="JRS44" s="36"/>
      <c r="JRT44" s="36"/>
      <c r="JRU44" s="36"/>
      <c r="JRV44" s="36"/>
      <c r="JRW44" s="36"/>
      <c r="JRX44" s="35"/>
      <c r="JRY44" s="35"/>
      <c r="JRZ44" s="36"/>
      <c r="JSA44" s="36"/>
      <c r="JSB44" s="36"/>
      <c r="JSC44" s="36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6"/>
      <c r="JSS44" s="36"/>
      <c r="JST44" s="36"/>
      <c r="JSU44" s="36"/>
      <c r="JSV44" s="35"/>
      <c r="JSW44" s="35"/>
      <c r="JSX44" s="36"/>
      <c r="JSY44" s="36"/>
      <c r="JSZ44" s="36"/>
      <c r="JTA44" s="36"/>
      <c r="JTB44" s="36"/>
      <c r="JTC44" s="36"/>
      <c r="JTD44" s="36"/>
      <c r="JTE44" s="36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5"/>
      <c r="JTU44" s="35"/>
      <c r="JTV44" s="36"/>
      <c r="JTW44" s="36"/>
      <c r="JTX44" s="36"/>
      <c r="JTY44" s="36"/>
      <c r="JTZ44" s="36"/>
      <c r="JUA44" s="36"/>
      <c r="JUB44" s="36"/>
      <c r="JUC44" s="36"/>
      <c r="JUD44" s="36"/>
      <c r="JUE44" s="36"/>
      <c r="JUF44" s="36"/>
      <c r="JUG44" s="36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5"/>
      <c r="JUS44" s="35"/>
      <c r="JUT44" s="36"/>
      <c r="JUU44" s="36"/>
      <c r="JUV44" s="36"/>
      <c r="JUW44" s="36"/>
      <c r="JUX44" s="36"/>
      <c r="JUY44" s="36"/>
      <c r="JUZ44" s="36"/>
      <c r="JVA44" s="36"/>
      <c r="JVB44" s="36"/>
      <c r="JVC44" s="36"/>
      <c r="JVD44" s="36"/>
      <c r="JVE44" s="36"/>
      <c r="JVF44" s="36"/>
      <c r="JVG44" s="36"/>
      <c r="JVH44" s="36"/>
      <c r="JVI44" s="36"/>
      <c r="JVJ44" s="36"/>
      <c r="JVK44" s="36"/>
      <c r="JVL44" s="36"/>
      <c r="JVM44" s="36"/>
      <c r="JVN44" s="36"/>
      <c r="JVO44" s="36"/>
      <c r="JVP44" s="35"/>
      <c r="JVQ44" s="35"/>
      <c r="JVR44" s="36"/>
      <c r="JVS44" s="36"/>
      <c r="JVT44" s="36"/>
      <c r="JVU44" s="36"/>
      <c r="JVV44" s="36"/>
      <c r="JVW44" s="36"/>
      <c r="JVX44" s="36"/>
      <c r="JVY44" s="36"/>
      <c r="JVZ44" s="36"/>
      <c r="JWA44" s="36"/>
      <c r="JWB44" s="36"/>
      <c r="JWC44" s="36"/>
      <c r="JWD44" s="36"/>
      <c r="JWE44" s="36"/>
      <c r="JWF44" s="36"/>
      <c r="JWG44" s="36"/>
      <c r="JWH44" s="36"/>
      <c r="JWI44" s="36"/>
      <c r="JWJ44" s="36"/>
      <c r="JWK44" s="36"/>
      <c r="JWL44" s="36"/>
      <c r="JWM44" s="36"/>
      <c r="JWN44" s="35"/>
      <c r="JWO44" s="35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6"/>
      <c r="JXA44" s="36"/>
      <c r="JXB44" s="36"/>
      <c r="JXC44" s="36"/>
      <c r="JXD44" s="36"/>
      <c r="JXE44" s="36"/>
      <c r="JXF44" s="36"/>
      <c r="JXG44" s="36"/>
      <c r="JXH44" s="36"/>
      <c r="JXI44" s="36"/>
      <c r="JXJ44" s="36"/>
      <c r="JXK44" s="36"/>
      <c r="JXL44" s="35"/>
      <c r="JXM44" s="35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6"/>
      <c r="JYC44" s="36"/>
      <c r="JYD44" s="36"/>
      <c r="JYE44" s="36"/>
      <c r="JYF44" s="36"/>
      <c r="JYG44" s="36"/>
      <c r="JYH44" s="36"/>
      <c r="JYI44" s="36"/>
      <c r="JYJ44" s="35"/>
      <c r="JYK44" s="35"/>
      <c r="JYL44" s="36"/>
      <c r="JYM44" s="36"/>
      <c r="JYN44" s="36"/>
      <c r="JYO44" s="36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6"/>
      <c r="JZE44" s="36"/>
      <c r="JZF44" s="36"/>
      <c r="JZG44" s="36"/>
      <c r="JZH44" s="35"/>
      <c r="JZI44" s="35"/>
      <c r="JZJ44" s="36"/>
      <c r="JZK44" s="36"/>
      <c r="JZL44" s="36"/>
      <c r="JZM44" s="36"/>
      <c r="JZN44" s="36"/>
      <c r="JZO44" s="36"/>
      <c r="JZP44" s="36"/>
      <c r="JZQ44" s="36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5"/>
      <c r="KAG44" s="35"/>
      <c r="KAH44" s="36"/>
      <c r="KAI44" s="36"/>
      <c r="KAJ44" s="36"/>
      <c r="KAK44" s="36"/>
      <c r="KAL44" s="36"/>
      <c r="KAM44" s="36"/>
      <c r="KAN44" s="36"/>
      <c r="KAO44" s="36"/>
      <c r="KAP44" s="36"/>
      <c r="KAQ44" s="36"/>
      <c r="KAR44" s="36"/>
      <c r="KAS44" s="36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5"/>
      <c r="KBE44" s="35"/>
      <c r="KBF44" s="36"/>
      <c r="KBG44" s="36"/>
      <c r="KBH44" s="36"/>
      <c r="KBI44" s="36"/>
      <c r="KBJ44" s="36"/>
      <c r="KBK44" s="36"/>
      <c r="KBL44" s="36"/>
      <c r="KBM44" s="36"/>
      <c r="KBN44" s="36"/>
      <c r="KBO44" s="36"/>
      <c r="KBP44" s="36"/>
      <c r="KBQ44" s="36"/>
      <c r="KBR44" s="36"/>
      <c r="KBS44" s="36"/>
      <c r="KBT44" s="36"/>
      <c r="KBU44" s="36"/>
      <c r="KBV44" s="36"/>
      <c r="KBW44" s="36"/>
      <c r="KBX44" s="36"/>
      <c r="KBY44" s="36"/>
      <c r="KBZ44" s="36"/>
      <c r="KCA44" s="36"/>
      <c r="KCB44" s="35"/>
      <c r="KCC44" s="35"/>
      <c r="KCD44" s="36"/>
      <c r="KCE44" s="36"/>
      <c r="KCF44" s="36"/>
      <c r="KCG44" s="36"/>
      <c r="KCH44" s="36"/>
      <c r="KCI44" s="36"/>
      <c r="KCJ44" s="36"/>
      <c r="KCK44" s="36"/>
      <c r="KCL44" s="36"/>
      <c r="KCM44" s="36"/>
      <c r="KCN44" s="36"/>
      <c r="KCO44" s="36"/>
      <c r="KCP44" s="36"/>
      <c r="KCQ44" s="36"/>
      <c r="KCR44" s="36"/>
      <c r="KCS44" s="36"/>
      <c r="KCT44" s="36"/>
      <c r="KCU44" s="36"/>
      <c r="KCV44" s="36"/>
      <c r="KCW44" s="36"/>
      <c r="KCX44" s="36"/>
      <c r="KCY44" s="36"/>
      <c r="KCZ44" s="35"/>
      <c r="KDA44" s="35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6"/>
      <c r="KDM44" s="36"/>
      <c r="KDN44" s="36"/>
      <c r="KDO44" s="36"/>
      <c r="KDP44" s="36"/>
      <c r="KDQ44" s="36"/>
      <c r="KDR44" s="36"/>
      <c r="KDS44" s="36"/>
      <c r="KDT44" s="36"/>
      <c r="KDU44" s="36"/>
      <c r="KDV44" s="36"/>
      <c r="KDW44" s="36"/>
      <c r="KDX44" s="35"/>
      <c r="KDY44" s="35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6"/>
      <c r="KEO44" s="36"/>
      <c r="KEP44" s="36"/>
      <c r="KEQ44" s="36"/>
      <c r="KER44" s="36"/>
      <c r="KES44" s="36"/>
      <c r="KET44" s="36"/>
      <c r="KEU44" s="36"/>
      <c r="KEV44" s="35"/>
      <c r="KEW44" s="35"/>
      <c r="KEX44" s="36"/>
      <c r="KEY44" s="36"/>
      <c r="KEZ44" s="36"/>
      <c r="KFA44" s="36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6"/>
      <c r="KFQ44" s="36"/>
      <c r="KFR44" s="36"/>
      <c r="KFS44" s="36"/>
      <c r="KFT44" s="35"/>
      <c r="KFU44" s="35"/>
      <c r="KFV44" s="36"/>
      <c r="KFW44" s="36"/>
      <c r="KFX44" s="36"/>
      <c r="KFY44" s="36"/>
      <c r="KFZ44" s="36"/>
      <c r="KGA44" s="36"/>
      <c r="KGB44" s="36"/>
      <c r="KGC44" s="36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5"/>
      <c r="KGS44" s="35"/>
      <c r="KGT44" s="36"/>
      <c r="KGU44" s="36"/>
      <c r="KGV44" s="36"/>
      <c r="KGW44" s="36"/>
      <c r="KGX44" s="36"/>
      <c r="KGY44" s="36"/>
      <c r="KGZ44" s="36"/>
      <c r="KHA44" s="36"/>
      <c r="KHB44" s="36"/>
      <c r="KHC44" s="36"/>
      <c r="KHD44" s="36"/>
      <c r="KHE44" s="36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5"/>
      <c r="KHQ44" s="35"/>
      <c r="KHR44" s="36"/>
      <c r="KHS44" s="36"/>
      <c r="KHT44" s="36"/>
      <c r="KHU44" s="36"/>
      <c r="KHV44" s="36"/>
      <c r="KHW44" s="36"/>
      <c r="KHX44" s="36"/>
      <c r="KHY44" s="36"/>
      <c r="KHZ44" s="36"/>
      <c r="KIA44" s="36"/>
      <c r="KIB44" s="36"/>
      <c r="KIC44" s="36"/>
      <c r="KID44" s="36"/>
      <c r="KIE44" s="36"/>
      <c r="KIF44" s="36"/>
      <c r="KIG44" s="36"/>
      <c r="KIH44" s="36"/>
      <c r="KII44" s="36"/>
      <c r="KIJ44" s="36"/>
      <c r="KIK44" s="36"/>
      <c r="KIL44" s="36"/>
      <c r="KIM44" s="36"/>
      <c r="KIN44" s="35"/>
      <c r="KIO44" s="35"/>
      <c r="KIP44" s="36"/>
      <c r="KIQ44" s="36"/>
      <c r="KIR44" s="36"/>
      <c r="KIS44" s="36"/>
      <c r="KIT44" s="36"/>
      <c r="KIU44" s="36"/>
      <c r="KIV44" s="36"/>
      <c r="KIW44" s="36"/>
      <c r="KIX44" s="36"/>
      <c r="KIY44" s="36"/>
      <c r="KIZ44" s="36"/>
      <c r="KJA44" s="36"/>
      <c r="KJB44" s="36"/>
      <c r="KJC44" s="36"/>
      <c r="KJD44" s="36"/>
      <c r="KJE44" s="36"/>
      <c r="KJF44" s="36"/>
      <c r="KJG44" s="36"/>
      <c r="KJH44" s="36"/>
      <c r="KJI44" s="36"/>
      <c r="KJJ44" s="36"/>
      <c r="KJK44" s="36"/>
      <c r="KJL44" s="35"/>
      <c r="KJM44" s="35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6"/>
      <c r="KJY44" s="36"/>
      <c r="KJZ44" s="36"/>
      <c r="KKA44" s="36"/>
      <c r="KKB44" s="36"/>
      <c r="KKC44" s="36"/>
      <c r="KKD44" s="36"/>
      <c r="KKE44" s="36"/>
      <c r="KKF44" s="36"/>
      <c r="KKG44" s="36"/>
      <c r="KKH44" s="36"/>
      <c r="KKI44" s="36"/>
      <c r="KKJ44" s="35"/>
      <c r="KKK44" s="35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6"/>
      <c r="KLA44" s="36"/>
      <c r="KLB44" s="36"/>
      <c r="KLC44" s="36"/>
      <c r="KLD44" s="36"/>
      <c r="KLE44" s="36"/>
      <c r="KLF44" s="36"/>
      <c r="KLG44" s="36"/>
      <c r="KLH44" s="35"/>
      <c r="KLI44" s="35"/>
      <c r="KLJ44" s="36"/>
      <c r="KLK44" s="36"/>
      <c r="KLL44" s="36"/>
      <c r="KLM44" s="36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6"/>
      <c r="KMC44" s="36"/>
      <c r="KMD44" s="36"/>
      <c r="KME44" s="36"/>
      <c r="KMF44" s="35"/>
      <c r="KMG44" s="35"/>
      <c r="KMH44" s="36"/>
      <c r="KMI44" s="36"/>
      <c r="KMJ44" s="36"/>
      <c r="KMK44" s="36"/>
      <c r="KML44" s="36"/>
      <c r="KMM44" s="36"/>
      <c r="KMN44" s="36"/>
      <c r="KMO44" s="36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5"/>
      <c r="KNE44" s="35"/>
      <c r="KNF44" s="36"/>
      <c r="KNG44" s="36"/>
      <c r="KNH44" s="36"/>
      <c r="KNI44" s="36"/>
      <c r="KNJ44" s="36"/>
      <c r="KNK44" s="36"/>
      <c r="KNL44" s="36"/>
      <c r="KNM44" s="36"/>
      <c r="KNN44" s="36"/>
      <c r="KNO44" s="36"/>
      <c r="KNP44" s="36"/>
      <c r="KNQ44" s="36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5"/>
      <c r="KOC44" s="35"/>
      <c r="KOD44" s="36"/>
      <c r="KOE44" s="36"/>
      <c r="KOF44" s="36"/>
      <c r="KOG44" s="36"/>
      <c r="KOH44" s="36"/>
      <c r="KOI44" s="36"/>
      <c r="KOJ44" s="36"/>
      <c r="KOK44" s="36"/>
      <c r="KOL44" s="36"/>
      <c r="KOM44" s="36"/>
      <c r="KON44" s="36"/>
      <c r="KOO44" s="36"/>
      <c r="KOP44" s="36"/>
      <c r="KOQ44" s="36"/>
      <c r="KOR44" s="36"/>
      <c r="KOS44" s="36"/>
      <c r="KOT44" s="36"/>
      <c r="KOU44" s="36"/>
      <c r="KOV44" s="36"/>
      <c r="KOW44" s="36"/>
      <c r="KOX44" s="36"/>
      <c r="KOY44" s="36"/>
      <c r="KOZ44" s="35"/>
      <c r="KPA44" s="35"/>
      <c r="KPB44" s="36"/>
      <c r="KPC44" s="36"/>
      <c r="KPD44" s="36"/>
      <c r="KPE44" s="36"/>
      <c r="KPF44" s="36"/>
      <c r="KPG44" s="36"/>
      <c r="KPH44" s="36"/>
      <c r="KPI44" s="36"/>
      <c r="KPJ44" s="36"/>
      <c r="KPK44" s="36"/>
      <c r="KPL44" s="36"/>
      <c r="KPM44" s="36"/>
      <c r="KPN44" s="36"/>
      <c r="KPO44" s="36"/>
      <c r="KPP44" s="36"/>
      <c r="KPQ44" s="36"/>
      <c r="KPR44" s="36"/>
      <c r="KPS44" s="36"/>
      <c r="KPT44" s="36"/>
      <c r="KPU44" s="36"/>
      <c r="KPV44" s="36"/>
      <c r="KPW44" s="36"/>
      <c r="KPX44" s="35"/>
      <c r="KPY44" s="35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6"/>
      <c r="KQK44" s="36"/>
      <c r="KQL44" s="36"/>
      <c r="KQM44" s="36"/>
      <c r="KQN44" s="36"/>
      <c r="KQO44" s="36"/>
      <c r="KQP44" s="36"/>
      <c r="KQQ44" s="36"/>
      <c r="KQR44" s="36"/>
      <c r="KQS44" s="36"/>
      <c r="KQT44" s="36"/>
      <c r="KQU44" s="36"/>
      <c r="KQV44" s="35"/>
      <c r="KQW44" s="35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6"/>
      <c r="KRM44" s="36"/>
      <c r="KRN44" s="36"/>
      <c r="KRO44" s="36"/>
      <c r="KRP44" s="36"/>
      <c r="KRQ44" s="36"/>
      <c r="KRR44" s="36"/>
      <c r="KRS44" s="36"/>
      <c r="KRT44" s="35"/>
      <c r="KRU44" s="35"/>
      <c r="KRV44" s="36"/>
      <c r="KRW44" s="36"/>
      <c r="KRX44" s="36"/>
      <c r="KRY44" s="36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6"/>
      <c r="KSO44" s="36"/>
      <c r="KSP44" s="36"/>
      <c r="KSQ44" s="36"/>
      <c r="KSR44" s="35"/>
      <c r="KSS44" s="35"/>
      <c r="KST44" s="36"/>
      <c r="KSU44" s="36"/>
      <c r="KSV44" s="36"/>
      <c r="KSW44" s="36"/>
      <c r="KSX44" s="36"/>
      <c r="KSY44" s="36"/>
      <c r="KSZ44" s="36"/>
      <c r="KTA44" s="36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5"/>
      <c r="KTQ44" s="35"/>
      <c r="KTR44" s="36"/>
      <c r="KTS44" s="36"/>
      <c r="KTT44" s="36"/>
      <c r="KTU44" s="36"/>
      <c r="KTV44" s="36"/>
      <c r="KTW44" s="36"/>
      <c r="KTX44" s="36"/>
      <c r="KTY44" s="36"/>
      <c r="KTZ44" s="36"/>
      <c r="KUA44" s="36"/>
      <c r="KUB44" s="36"/>
      <c r="KUC44" s="36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5"/>
      <c r="KUO44" s="35"/>
      <c r="KUP44" s="36"/>
      <c r="KUQ44" s="36"/>
      <c r="KUR44" s="36"/>
      <c r="KUS44" s="36"/>
      <c r="KUT44" s="36"/>
      <c r="KUU44" s="36"/>
      <c r="KUV44" s="36"/>
      <c r="KUW44" s="36"/>
      <c r="KUX44" s="36"/>
      <c r="KUY44" s="36"/>
      <c r="KUZ44" s="36"/>
      <c r="KVA44" s="36"/>
      <c r="KVB44" s="36"/>
      <c r="KVC44" s="36"/>
      <c r="KVD44" s="36"/>
      <c r="KVE44" s="36"/>
      <c r="KVF44" s="36"/>
      <c r="KVG44" s="36"/>
      <c r="KVH44" s="36"/>
      <c r="KVI44" s="36"/>
      <c r="KVJ44" s="36"/>
      <c r="KVK44" s="36"/>
      <c r="KVL44" s="35"/>
      <c r="KVM44" s="35"/>
      <c r="KVN44" s="36"/>
      <c r="KVO44" s="36"/>
      <c r="KVP44" s="36"/>
      <c r="KVQ44" s="36"/>
      <c r="KVR44" s="36"/>
      <c r="KVS44" s="36"/>
      <c r="KVT44" s="36"/>
      <c r="KVU44" s="36"/>
      <c r="KVV44" s="36"/>
      <c r="KVW44" s="36"/>
      <c r="KVX44" s="36"/>
      <c r="KVY44" s="36"/>
      <c r="KVZ44" s="36"/>
      <c r="KWA44" s="36"/>
      <c r="KWB44" s="36"/>
      <c r="KWC44" s="36"/>
      <c r="KWD44" s="36"/>
      <c r="KWE44" s="36"/>
      <c r="KWF44" s="36"/>
      <c r="KWG44" s="36"/>
      <c r="KWH44" s="36"/>
      <c r="KWI44" s="36"/>
      <c r="KWJ44" s="35"/>
      <c r="KWK44" s="35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6"/>
      <c r="KWW44" s="36"/>
      <c r="KWX44" s="36"/>
      <c r="KWY44" s="36"/>
      <c r="KWZ44" s="36"/>
      <c r="KXA44" s="36"/>
      <c r="KXB44" s="36"/>
      <c r="KXC44" s="36"/>
      <c r="KXD44" s="36"/>
      <c r="KXE44" s="36"/>
      <c r="KXF44" s="36"/>
      <c r="KXG44" s="36"/>
      <c r="KXH44" s="35"/>
      <c r="KXI44" s="35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6"/>
      <c r="KXY44" s="36"/>
      <c r="KXZ44" s="36"/>
      <c r="KYA44" s="36"/>
      <c r="KYB44" s="36"/>
      <c r="KYC44" s="36"/>
      <c r="KYD44" s="36"/>
      <c r="KYE44" s="36"/>
      <c r="KYF44" s="35"/>
      <c r="KYG44" s="35"/>
      <c r="KYH44" s="36"/>
      <c r="KYI44" s="36"/>
      <c r="KYJ44" s="36"/>
      <c r="KYK44" s="36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6"/>
      <c r="KZA44" s="36"/>
      <c r="KZB44" s="36"/>
      <c r="KZC44" s="36"/>
      <c r="KZD44" s="35"/>
      <c r="KZE44" s="35"/>
      <c r="KZF44" s="36"/>
      <c r="KZG44" s="36"/>
      <c r="KZH44" s="36"/>
      <c r="KZI44" s="36"/>
      <c r="KZJ44" s="36"/>
      <c r="KZK44" s="36"/>
      <c r="KZL44" s="36"/>
      <c r="KZM44" s="36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5"/>
      <c r="LAC44" s="35"/>
      <c r="LAD44" s="36"/>
      <c r="LAE44" s="36"/>
      <c r="LAF44" s="36"/>
      <c r="LAG44" s="36"/>
      <c r="LAH44" s="36"/>
      <c r="LAI44" s="36"/>
      <c r="LAJ44" s="36"/>
      <c r="LAK44" s="36"/>
      <c r="LAL44" s="36"/>
      <c r="LAM44" s="36"/>
      <c r="LAN44" s="36"/>
      <c r="LAO44" s="36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5"/>
      <c r="LBA44" s="35"/>
      <c r="LBB44" s="36"/>
      <c r="LBC44" s="36"/>
      <c r="LBD44" s="36"/>
      <c r="LBE44" s="36"/>
      <c r="LBF44" s="36"/>
      <c r="LBG44" s="36"/>
      <c r="LBH44" s="36"/>
      <c r="LBI44" s="36"/>
      <c r="LBJ44" s="36"/>
      <c r="LBK44" s="36"/>
      <c r="LBL44" s="36"/>
      <c r="LBM44" s="36"/>
      <c r="LBN44" s="36"/>
      <c r="LBO44" s="36"/>
      <c r="LBP44" s="36"/>
      <c r="LBQ44" s="36"/>
      <c r="LBR44" s="36"/>
      <c r="LBS44" s="36"/>
      <c r="LBT44" s="36"/>
      <c r="LBU44" s="36"/>
      <c r="LBV44" s="36"/>
      <c r="LBW44" s="36"/>
      <c r="LBX44" s="35"/>
      <c r="LBY44" s="35"/>
      <c r="LBZ44" s="36"/>
      <c r="LCA44" s="36"/>
      <c r="LCB44" s="36"/>
      <c r="LCC44" s="36"/>
      <c r="LCD44" s="36"/>
      <c r="LCE44" s="36"/>
      <c r="LCF44" s="36"/>
      <c r="LCG44" s="36"/>
      <c r="LCH44" s="36"/>
      <c r="LCI44" s="36"/>
      <c r="LCJ44" s="36"/>
      <c r="LCK44" s="36"/>
      <c r="LCL44" s="36"/>
      <c r="LCM44" s="36"/>
      <c r="LCN44" s="36"/>
      <c r="LCO44" s="36"/>
      <c r="LCP44" s="36"/>
      <c r="LCQ44" s="36"/>
      <c r="LCR44" s="36"/>
      <c r="LCS44" s="36"/>
      <c r="LCT44" s="36"/>
      <c r="LCU44" s="36"/>
      <c r="LCV44" s="35"/>
      <c r="LCW44" s="35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6"/>
      <c r="LDI44" s="36"/>
      <c r="LDJ44" s="36"/>
      <c r="LDK44" s="36"/>
      <c r="LDL44" s="36"/>
      <c r="LDM44" s="36"/>
      <c r="LDN44" s="36"/>
      <c r="LDO44" s="36"/>
      <c r="LDP44" s="36"/>
      <c r="LDQ44" s="36"/>
      <c r="LDR44" s="36"/>
      <c r="LDS44" s="36"/>
      <c r="LDT44" s="35"/>
      <c r="LDU44" s="35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6"/>
      <c r="LEK44" s="36"/>
      <c r="LEL44" s="36"/>
      <c r="LEM44" s="36"/>
      <c r="LEN44" s="36"/>
      <c r="LEO44" s="36"/>
      <c r="LEP44" s="36"/>
      <c r="LEQ44" s="36"/>
      <c r="LER44" s="35"/>
      <c r="LES44" s="35"/>
      <c r="LET44" s="36"/>
      <c r="LEU44" s="36"/>
      <c r="LEV44" s="36"/>
      <c r="LEW44" s="36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6"/>
      <c r="LFM44" s="36"/>
      <c r="LFN44" s="36"/>
      <c r="LFO44" s="36"/>
      <c r="LFP44" s="35"/>
      <c r="LFQ44" s="35"/>
      <c r="LFR44" s="36"/>
      <c r="LFS44" s="36"/>
      <c r="LFT44" s="36"/>
      <c r="LFU44" s="36"/>
      <c r="LFV44" s="36"/>
      <c r="LFW44" s="36"/>
      <c r="LFX44" s="36"/>
      <c r="LFY44" s="36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5"/>
      <c r="LGO44" s="35"/>
      <c r="LGP44" s="36"/>
      <c r="LGQ44" s="36"/>
      <c r="LGR44" s="36"/>
      <c r="LGS44" s="36"/>
      <c r="LGT44" s="36"/>
      <c r="LGU44" s="36"/>
      <c r="LGV44" s="36"/>
      <c r="LGW44" s="36"/>
      <c r="LGX44" s="36"/>
      <c r="LGY44" s="36"/>
      <c r="LGZ44" s="36"/>
      <c r="LHA44" s="36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5"/>
      <c r="LHM44" s="35"/>
      <c r="LHN44" s="36"/>
      <c r="LHO44" s="36"/>
      <c r="LHP44" s="36"/>
      <c r="LHQ44" s="36"/>
      <c r="LHR44" s="36"/>
      <c r="LHS44" s="36"/>
      <c r="LHT44" s="36"/>
      <c r="LHU44" s="36"/>
      <c r="LHV44" s="36"/>
      <c r="LHW44" s="36"/>
      <c r="LHX44" s="36"/>
      <c r="LHY44" s="36"/>
      <c r="LHZ44" s="36"/>
      <c r="LIA44" s="36"/>
      <c r="LIB44" s="36"/>
      <c r="LIC44" s="36"/>
      <c r="LID44" s="36"/>
      <c r="LIE44" s="36"/>
      <c r="LIF44" s="36"/>
      <c r="LIG44" s="36"/>
      <c r="LIH44" s="36"/>
      <c r="LII44" s="36"/>
      <c r="LIJ44" s="35"/>
      <c r="LIK44" s="35"/>
      <c r="LIL44" s="36"/>
      <c r="LIM44" s="36"/>
      <c r="LIN44" s="36"/>
      <c r="LIO44" s="36"/>
      <c r="LIP44" s="36"/>
      <c r="LIQ44" s="36"/>
      <c r="LIR44" s="36"/>
      <c r="LIS44" s="36"/>
      <c r="LIT44" s="36"/>
      <c r="LIU44" s="36"/>
      <c r="LIV44" s="36"/>
      <c r="LIW44" s="36"/>
      <c r="LIX44" s="36"/>
      <c r="LIY44" s="36"/>
      <c r="LIZ44" s="36"/>
      <c r="LJA44" s="36"/>
      <c r="LJB44" s="36"/>
      <c r="LJC44" s="36"/>
      <c r="LJD44" s="36"/>
      <c r="LJE44" s="36"/>
      <c r="LJF44" s="36"/>
      <c r="LJG44" s="36"/>
      <c r="LJH44" s="35"/>
      <c r="LJI44" s="35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6"/>
      <c r="LJU44" s="36"/>
      <c r="LJV44" s="36"/>
      <c r="LJW44" s="36"/>
      <c r="LJX44" s="36"/>
      <c r="LJY44" s="36"/>
      <c r="LJZ44" s="36"/>
      <c r="LKA44" s="36"/>
      <c r="LKB44" s="36"/>
      <c r="LKC44" s="36"/>
      <c r="LKD44" s="36"/>
      <c r="LKE44" s="36"/>
      <c r="LKF44" s="35"/>
      <c r="LKG44" s="35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6"/>
      <c r="LKW44" s="36"/>
      <c r="LKX44" s="36"/>
      <c r="LKY44" s="36"/>
      <c r="LKZ44" s="36"/>
      <c r="LLA44" s="36"/>
      <c r="LLB44" s="36"/>
      <c r="LLC44" s="36"/>
      <c r="LLD44" s="35"/>
      <c r="LLE44" s="35"/>
      <c r="LLF44" s="36"/>
      <c r="LLG44" s="36"/>
      <c r="LLH44" s="36"/>
      <c r="LLI44" s="36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6"/>
      <c r="LLY44" s="36"/>
      <c r="LLZ44" s="36"/>
      <c r="LMA44" s="36"/>
      <c r="LMB44" s="35"/>
      <c r="LMC44" s="35"/>
      <c r="LMD44" s="36"/>
      <c r="LME44" s="36"/>
      <c r="LMF44" s="36"/>
      <c r="LMG44" s="36"/>
      <c r="LMH44" s="36"/>
      <c r="LMI44" s="36"/>
      <c r="LMJ44" s="36"/>
      <c r="LMK44" s="36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5"/>
      <c r="LNA44" s="35"/>
      <c r="LNB44" s="36"/>
      <c r="LNC44" s="36"/>
      <c r="LND44" s="36"/>
      <c r="LNE44" s="36"/>
      <c r="LNF44" s="36"/>
      <c r="LNG44" s="36"/>
      <c r="LNH44" s="36"/>
      <c r="LNI44" s="36"/>
      <c r="LNJ44" s="36"/>
      <c r="LNK44" s="36"/>
      <c r="LNL44" s="36"/>
      <c r="LNM44" s="36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5"/>
      <c r="LNY44" s="35"/>
      <c r="LNZ44" s="36"/>
      <c r="LOA44" s="36"/>
      <c r="LOB44" s="36"/>
      <c r="LOC44" s="36"/>
      <c r="LOD44" s="36"/>
      <c r="LOE44" s="36"/>
      <c r="LOF44" s="36"/>
      <c r="LOG44" s="36"/>
      <c r="LOH44" s="36"/>
      <c r="LOI44" s="36"/>
      <c r="LOJ44" s="36"/>
      <c r="LOK44" s="36"/>
      <c r="LOL44" s="36"/>
      <c r="LOM44" s="36"/>
      <c r="LON44" s="36"/>
      <c r="LOO44" s="36"/>
      <c r="LOP44" s="36"/>
      <c r="LOQ44" s="36"/>
      <c r="LOR44" s="36"/>
      <c r="LOS44" s="36"/>
      <c r="LOT44" s="36"/>
      <c r="LOU44" s="36"/>
      <c r="LOV44" s="35"/>
      <c r="LOW44" s="35"/>
      <c r="LOX44" s="36"/>
      <c r="LOY44" s="36"/>
      <c r="LOZ44" s="36"/>
      <c r="LPA44" s="36"/>
      <c r="LPB44" s="36"/>
      <c r="LPC44" s="36"/>
      <c r="LPD44" s="36"/>
      <c r="LPE44" s="36"/>
      <c r="LPF44" s="36"/>
      <c r="LPG44" s="36"/>
      <c r="LPH44" s="36"/>
      <c r="LPI44" s="36"/>
      <c r="LPJ44" s="36"/>
      <c r="LPK44" s="36"/>
      <c r="LPL44" s="36"/>
      <c r="LPM44" s="36"/>
      <c r="LPN44" s="36"/>
      <c r="LPO44" s="36"/>
      <c r="LPP44" s="36"/>
      <c r="LPQ44" s="36"/>
      <c r="LPR44" s="36"/>
      <c r="LPS44" s="36"/>
      <c r="LPT44" s="35"/>
      <c r="LPU44" s="35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6"/>
      <c r="LQG44" s="36"/>
      <c r="LQH44" s="36"/>
      <c r="LQI44" s="36"/>
      <c r="LQJ44" s="36"/>
      <c r="LQK44" s="36"/>
      <c r="LQL44" s="36"/>
      <c r="LQM44" s="36"/>
      <c r="LQN44" s="36"/>
      <c r="LQO44" s="36"/>
      <c r="LQP44" s="36"/>
      <c r="LQQ44" s="36"/>
      <c r="LQR44" s="35"/>
      <c r="LQS44" s="35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6"/>
      <c r="LRI44" s="36"/>
      <c r="LRJ44" s="36"/>
      <c r="LRK44" s="36"/>
      <c r="LRL44" s="36"/>
      <c r="LRM44" s="36"/>
      <c r="LRN44" s="36"/>
      <c r="LRO44" s="36"/>
      <c r="LRP44" s="35"/>
      <c r="LRQ44" s="35"/>
      <c r="LRR44" s="36"/>
      <c r="LRS44" s="36"/>
      <c r="LRT44" s="36"/>
      <c r="LRU44" s="36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6"/>
      <c r="LSK44" s="36"/>
      <c r="LSL44" s="36"/>
      <c r="LSM44" s="36"/>
      <c r="LSN44" s="35"/>
      <c r="LSO44" s="35"/>
      <c r="LSP44" s="36"/>
      <c r="LSQ44" s="36"/>
      <c r="LSR44" s="36"/>
      <c r="LSS44" s="36"/>
      <c r="LST44" s="36"/>
      <c r="LSU44" s="36"/>
      <c r="LSV44" s="36"/>
      <c r="LSW44" s="36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5"/>
      <c r="LTM44" s="35"/>
      <c r="LTN44" s="36"/>
      <c r="LTO44" s="36"/>
      <c r="LTP44" s="36"/>
      <c r="LTQ44" s="36"/>
      <c r="LTR44" s="36"/>
      <c r="LTS44" s="36"/>
      <c r="LTT44" s="36"/>
      <c r="LTU44" s="36"/>
      <c r="LTV44" s="36"/>
      <c r="LTW44" s="36"/>
      <c r="LTX44" s="36"/>
      <c r="LTY44" s="36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5"/>
      <c r="LUK44" s="35"/>
      <c r="LUL44" s="36"/>
      <c r="LUM44" s="36"/>
      <c r="LUN44" s="36"/>
      <c r="LUO44" s="36"/>
      <c r="LUP44" s="36"/>
      <c r="LUQ44" s="36"/>
      <c r="LUR44" s="36"/>
      <c r="LUS44" s="36"/>
      <c r="LUT44" s="36"/>
      <c r="LUU44" s="36"/>
      <c r="LUV44" s="36"/>
      <c r="LUW44" s="36"/>
      <c r="LUX44" s="36"/>
      <c r="LUY44" s="36"/>
      <c r="LUZ44" s="36"/>
      <c r="LVA44" s="36"/>
      <c r="LVB44" s="36"/>
      <c r="LVC44" s="36"/>
      <c r="LVD44" s="36"/>
      <c r="LVE44" s="36"/>
      <c r="LVF44" s="36"/>
      <c r="LVG44" s="36"/>
      <c r="LVH44" s="35"/>
      <c r="LVI44" s="35"/>
      <c r="LVJ44" s="36"/>
      <c r="LVK44" s="36"/>
      <c r="LVL44" s="36"/>
      <c r="LVM44" s="36"/>
      <c r="LVN44" s="36"/>
      <c r="LVO44" s="36"/>
      <c r="LVP44" s="36"/>
      <c r="LVQ44" s="36"/>
      <c r="LVR44" s="36"/>
      <c r="LVS44" s="36"/>
      <c r="LVT44" s="36"/>
      <c r="LVU44" s="36"/>
      <c r="LVV44" s="36"/>
      <c r="LVW44" s="36"/>
      <c r="LVX44" s="36"/>
      <c r="LVY44" s="36"/>
      <c r="LVZ44" s="36"/>
      <c r="LWA44" s="36"/>
      <c r="LWB44" s="36"/>
      <c r="LWC44" s="36"/>
      <c r="LWD44" s="36"/>
      <c r="LWE44" s="36"/>
      <c r="LWF44" s="35"/>
      <c r="LWG44" s="35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6"/>
      <c r="LWS44" s="36"/>
      <c r="LWT44" s="36"/>
      <c r="LWU44" s="36"/>
      <c r="LWV44" s="36"/>
      <c r="LWW44" s="36"/>
      <c r="LWX44" s="36"/>
      <c r="LWY44" s="36"/>
      <c r="LWZ44" s="36"/>
      <c r="LXA44" s="36"/>
      <c r="LXB44" s="36"/>
      <c r="LXC44" s="36"/>
      <c r="LXD44" s="35"/>
      <c r="LXE44" s="35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6"/>
      <c r="LXU44" s="36"/>
      <c r="LXV44" s="36"/>
      <c r="LXW44" s="36"/>
      <c r="LXX44" s="36"/>
      <c r="LXY44" s="36"/>
      <c r="LXZ44" s="36"/>
      <c r="LYA44" s="36"/>
      <c r="LYB44" s="35"/>
      <c r="LYC44" s="35"/>
      <c r="LYD44" s="36"/>
      <c r="LYE44" s="36"/>
      <c r="LYF44" s="36"/>
      <c r="LYG44" s="36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6"/>
      <c r="LYW44" s="36"/>
      <c r="LYX44" s="36"/>
      <c r="LYY44" s="36"/>
      <c r="LYZ44" s="35"/>
      <c r="LZA44" s="35"/>
      <c r="LZB44" s="36"/>
      <c r="LZC44" s="36"/>
      <c r="LZD44" s="36"/>
      <c r="LZE44" s="36"/>
      <c r="LZF44" s="36"/>
      <c r="LZG44" s="36"/>
      <c r="LZH44" s="36"/>
      <c r="LZI44" s="36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5"/>
      <c r="LZY44" s="35"/>
      <c r="LZZ44" s="36"/>
      <c r="MAA44" s="36"/>
      <c r="MAB44" s="36"/>
      <c r="MAC44" s="36"/>
      <c r="MAD44" s="36"/>
      <c r="MAE44" s="36"/>
      <c r="MAF44" s="36"/>
      <c r="MAG44" s="36"/>
      <c r="MAH44" s="36"/>
      <c r="MAI44" s="36"/>
      <c r="MAJ44" s="36"/>
      <c r="MAK44" s="36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5"/>
      <c r="MAW44" s="35"/>
      <c r="MAX44" s="36"/>
      <c r="MAY44" s="36"/>
      <c r="MAZ44" s="36"/>
      <c r="MBA44" s="36"/>
      <c r="MBB44" s="36"/>
      <c r="MBC44" s="36"/>
      <c r="MBD44" s="36"/>
      <c r="MBE44" s="36"/>
      <c r="MBF44" s="36"/>
      <c r="MBG44" s="36"/>
      <c r="MBH44" s="36"/>
      <c r="MBI44" s="36"/>
      <c r="MBJ44" s="36"/>
      <c r="MBK44" s="36"/>
      <c r="MBL44" s="36"/>
      <c r="MBM44" s="36"/>
      <c r="MBN44" s="36"/>
      <c r="MBO44" s="36"/>
      <c r="MBP44" s="36"/>
      <c r="MBQ44" s="36"/>
      <c r="MBR44" s="36"/>
      <c r="MBS44" s="36"/>
      <c r="MBT44" s="35"/>
      <c r="MBU44" s="35"/>
      <c r="MBV44" s="36"/>
      <c r="MBW44" s="36"/>
      <c r="MBX44" s="36"/>
      <c r="MBY44" s="36"/>
      <c r="MBZ44" s="36"/>
      <c r="MCA44" s="36"/>
      <c r="MCB44" s="36"/>
      <c r="MCC44" s="36"/>
      <c r="MCD44" s="36"/>
      <c r="MCE44" s="36"/>
      <c r="MCF44" s="36"/>
      <c r="MCG44" s="36"/>
      <c r="MCH44" s="36"/>
      <c r="MCI44" s="36"/>
      <c r="MCJ44" s="36"/>
      <c r="MCK44" s="36"/>
      <c r="MCL44" s="36"/>
      <c r="MCM44" s="36"/>
      <c r="MCN44" s="36"/>
      <c r="MCO44" s="36"/>
      <c r="MCP44" s="36"/>
      <c r="MCQ44" s="36"/>
      <c r="MCR44" s="35"/>
      <c r="MCS44" s="35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6"/>
      <c r="MDE44" s="36"/>
      <c r="MDF44" s="36"/>
      <c r="MDG44" s="36"/>
      <c r="MDH44" s="36"/>
      <c r="MDI44" s="36"/>
      <c r="MDJ44" s="36"/>
      <c r="MDK44" s="36"/>
      <c r="MDL44" s="36"/>
      <c r="MDM44" s="36"/>
      <c r="MDN44" s="36"/>
      <c r="MDO44" s="36"/>
      <c r="MDP44" s="35"/>
      <c r="MDQ44" s="35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6"/>
      <c r="MEG44" s="36"/>
      <c r="MEH44" s="36"/>
      <c r="MEI44" s="36"/>
      <c r="MEJ44" s="36"/>
      <c r="MEK44" s="36"/>
      <c r="MEL44" s="36"/>
      <c r="MEM44" s="36"/>
      <c r="MEN44" s="35"/>
      <c r="MEO44" s="35"/>
      <c r="MEP44" s="36"/>
      <c r="MEQ44" s="36"/>
      <c r="MER44" s="36"/>
      <c r="MES44" s="36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6"/>
      <c r="MFI44" s="36"/>
      <c r="MFJ44" s="36"/>
      <c r="MFK44" s="36"/>
      <c r="MFL44" s="35"/>
      <c r="MFM44" s="35"/>
      <c r="MFN44" s="36"/>
      <c r="MFO44" s="36"/>
      <c r="MFP44" s="36"/>
      <c r="MFQ44" s="36"/>
      <c r="MFR44" s="36"/>
      <c r="MFS44" s="36"/>
      <c r="MFT44" s="36"/>
      <c r="MFU44" s="36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5"/>
      <c r="MGK44" s="35"/>
      <c r="MGL44" s="36"/>
      <c r="MGM44" s="36"/>
      <c r="MGN44" s="36"/>
      <c r="MGO44" s="36"/>
      <c r="MGP44" s="36"/>
      <c r="MGQ44" s="36"/>
      <c r="MGR44" s="36"/>
      <c r="MGS44" s="36"/>
      <c r="MGT44" s="36"/>
      <c r="MGU44" s="36"/>
      <c r="MGV44" s="36"/>
      <c r="MGW44" s="36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5"/>
      <c r="MHI44" s="35"/>
      <c r="MHJ44" s="36"/>
      <c r="MHK44" s="36"/>
      <c r="MHL44" s="36"/>
      <c r="MHM44" s="36"/>
      <c r="MHN44" s="36"/>
      <c r="MHO44" s="36"/>
      <c r="MHP44" s="36"/>
      <c r="MHQ44" s="36"/>
      <c r="MHR44" s="36"/>
      <c r="MHS44" s="36"/>
      <c r="MHT44" s="36"/>
      <c r="MHU44" s="36"/>
      <c r="MHV44" s="36"/>
      <c r="MHW44" s="36"/>
      <c r="MHX44" s="36"/>
      <c r="MHY44" s="36"/>
      <c r="MHZ44" s="36"/>
      <c r="MIA44" s="36"/>
      <c r="MIB44" s="36"/>
      <c r="MIC44" s="36"/>
      <c r="MID44" s="36"/>
      <c r="MIE44" s="36"/>
      <c r="MIF44" s="35"/>
      <c r="MIG44" s="35"/>
      <c r="MIH44" s="36"/>
      <c r="MII44" s="36"/>
      <c r="MIJ44" s="36"/>
      <c r="MIK44" s="36"/>
      <c r="MIL44" s="36"/>
      <c r="MIM44" s="36"/>
      <c r="MIN44" s="36"/>
      <c r="MIO44" s="36"/>
      <c r="MIP44" s="36"/>
      <c r="MIQ44" s="36"/>
      <c r="MIR44" s="36"/>
      <c r="MIS44" s="36"/>
      <c r="MIT44" s="36"/>
      <c r="MIU44" s="36"/>
      <c r="MIV44" s="36"/>
      <c r="MIW44" s="36"/>
      <c r="MIX44" s="36"/>
      <c r="MIY44" s="36"/>
      <c r="MIZ44" s="36"/>
      <c r="MJA44" s="36"/>
      <c r="MJB44" s="36"/>
      <c r="MJC44" s="36"/>
      <c r="MJD44" s="35"/>
      <c r="MJE44" s="35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6"/>
      <c r="MJQ44" s="36"/>
      <c r="MJR44" s="36"/>
      <c r="MJS44" s="36"/>
      <c r="MJT44" s="36"/>
      <c r="MJU44" s="36"/>
      <c r="MJV44" s="36"/>
      <c r="MJW44" s="36"/>
      <c r="MJX44" s="36"/>
      <c r="MJY44" s="36"/>
      <c r="MJZ44" s="36"/>
      <c r="MKA44" s="36"/>
      <c r="MKB44" s="35"/>
      <c r="MKC44" s="35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6"/>
      <c r="MKS44" s="36"/>
      <c r="MKT44" s="36"/>
      <c r="MKU44" s="36"/>
      <c r="MKV44" s="36"/>
      <c r="MKW44" s="36"/>
      <c r="MKX44" s="36"/>
      <c r="MKY44" s="36"/>
      <c r="MKZ44" s="35"/>
      <c r="MLA44" s="35"/>
      <c r="MLB44" s="36"/>
      <c r="MLC44" s="36"/>
      <c r="MLD44" s="36"/>
      <c r="MLE44" s="36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6"/>
      <c r="MLU44" s="36"/>
      <c r="MLV44" s="36"/>
      <c r="MLW44" s="36"/>
      <c r="MLX44" s="35"/>
      <c r="MLY44" s="35"/>
      <c r="MLZ44" s="36"/>
      <c r="MMA44" s="36"/>
      <c r="MMB44" s="36"/>
      <c r="MMC44" s="36"/>
      <c r="MMD44" s="36"/>
      <c r="MME44" s="36"/>
      <c r="MMF44" s="36"/>
      <c r="MMG44" s="36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5"/>
      <c r="MMW44" s="35"/>
      <c r="MMX44" s="36"/>
      <c r="MMY44" s="36"/>
      <c r="MMZ44" s="36"/>
      <c r="MNA44" s="36"/>
      <c r="MNB44" s="36"/>
      <c r="MNC44" s="36"/>
      <c r="MND44" s="36"/>
      <c r="MNE44" s="36"/>
      <c r="MNF44" s="36"/>
      <c r="MNG44" s="36"/>
      <c r="MNH44" s="36"/>
      <c r="MNI44" s="36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5"/>
      <c r="MNU44" s="35"/>
      <c r="MNV44" s="36"/>
      <c r="MNW44" s="36"/>
      <c r="MNX44" s="36"/>
      <c r="MNY44" s="36"/>
      <c r="MNZ44" s="36"/>
      <c r="MOA44" s="36"/>
      <c r="MOB44" s="36"/>
      <c r="MOC44" s="36"/>
      <c r="MOD44" s="36"/>
      <c r="MOE44" s="36"/>
      <c r="MOF44" s="36"/>
      <c r="MOG44" s="36"/>
      <c r="MOH44" s="36"/>
      <c r="MOI44" s="36"/>
      <c r="MOJ44" s="36"/>
      <c r="MOK44" s="36"/>
      <c r="MOL44" s="36"/>
      <c r="MOM44" s="36"/>
      <c r="MON44" s="36"/>
      <c r="MOO44" s="36"/>
      <c r="MOP44" s="36"/>
      <c r="MOQ44" s="36"/>
      <c r="MOR44" s="35"/>
      <c r="MOS44" s="35"/>
      <c r="MOT44" s="36"/>
      <c r="MOU44" s="36"/>
      <c r="MOV44" s="36"/>
      <c r="MOW44" s="36"/>
      <c r="MOX44" s="36"/>
      <c r="MOY44" s="36"/>
      <c r="MOZ44" s="36"/>
      <c r="MPA44" s="36"/>
      <c r="MPB44" s="36"/>
      <c r="MPC44" s="36"/>
      <c r="MPD44" s="36"/>
      <c r="MPE44" s="36"/>
      <c r="MPF44" s="36"/>
      <c r="MPG44" s="36"/>
      <c r="MPH44" s="36"/>
      <c r="MPI44" s="36"/>
      <c r="MPJ44" s="36"/>
      <c r="MPK44" s="36"/>
      <c r="MPL44" s="36"/>
      <c r="MPM44" s="36"/>
      <c r="MPN44" s="36"/>
      <c r="MPO44" s="36"/>
      <c r="MPP44" s="35"/>
      <c r="MPQ44" s="35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6"/>
      <c r="MQC44" s="36"/>
      <c r="MQD44" s="36"/>
      <c r="MQE44" s="36"/>
      <c r="MQF44" s="36"/>
      <c r="MQG44" s="36"/>
      <c r="MQH44" s="36"/>
      <c r="MQI44" s="36"/>
      <c r="MQJ44" s="36"/>
      <c r="MQK44" s="36"/>
      <c r="MQL44" s="36"/>
      <c r="MQM44" s="36"/>
      <c r="MQN44" s="35"/>
      <c r="MQO44" s="35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6"/>
      <c r="MRE44" s="36"/>
      <c r="MRF44" s="36"/>
      <c r="MRG44" s="36"/>
      <c r="MRH44" s="36"/>
      <c r="MRI44" s="36"/>
      <c r="MRJ44" s="36"/>
      <c r="MRK44" s="36"/>
      <c r="MRL44" s="35"/>
      <c r="MRM44" s="35"/>
      <c r="MRN44" s="36"/>
      <c r="MRO44" s="36"/>
      <c r="MRP44" s="36"/>
      <c r="MRQ44" s="36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6"/>
      <c r="MSG44" s="36"/>
      <c r="MSH44" s="36"/>
      <c r="MSI44" s="36"/>
      <c r="MSJ44" s="35"/>
      <c r="MSK44" s="35"/>
      <c r="MSL44" s="36"/>
      <c r="MSM44" s="36"/>
      <c r="MSN44" s="36"/>
      <c r="MSO44" s="36"/>
      <c r="MSP44" s="36"/>
      <c r="MSQ44" s="36"/>
      <c r="MSR44" s="36"/>
      <c r="MSS44" s="36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5"/>
      <c r="MTI44" s="35"/>
      <c r="MTJ44" s="36"/>
      <c r="MTK44" s="36"/>
      <c r="MTL44" s="36"/>
      <c r="MTM44" s="36"/>
      <c r="MTN44" s="36"/>
      <c r="MTO44" s="36"/>
      <c r="MTP44" s="36"/>
      <c r="MTQ44" s="36"/>
      <c r="MTR44" s="36"/>
      <c r="MTS44" s="36"/>
      <c r="MTT44" s="36"/>
      <c r="MTU44" s="36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5"/>
      <c r="MUG44" s="35"/>
      <c r="MUH44" s="36"/>
      <c r="MUI44" s="36"/>
      <c r="MUJ44" s="36"/>
      <c r="MUK44" s="36"/>
      <c r="MUL44" s="36"/>
      <c r="MUM44" s="36"/>
      <c r="MUN44" s="36"/>
      <c r="MUO44" s="36"/>
      <c r="MUP44" s="36"/>
      <c r="MUQ44" s="36"/>
      <c r="MUR44" s="36"/>
      <c r="MUS44" s="36"/>
      <c r="MUT44" s="36"/>
      <c r="MUU44" s="36"/>
      <c r="MUV44" s="36"/>
      <c r="MUW44" s="36"/>
      <c r="MUX44" s="36"/>
      <c r="MUY44" s="36"/>
      <c r="MUZ44" s="36"/>
      <c r="MVA44" s="36"/>
      <c r="MVB44" s="36"/>
      <c r="MVC44" s="36"/>
      <c r="MVD44" s="35"/>
      <c r="MVE44" s="35"/>
      <c r="MVF44" s="36"/>
      <c r="MVG44" s="36"/>
      <c r="MVH44" s="36"/>
      <c r="MVI44" s="36"/>
      <c r="MVJ44" s="36"/>
      <c r="MVK44" s="36"/>
      <c r="MVL44" s="36"/>
      <c r="MVM44" s="36"/>
      <c r="MVN44" s="36"/>
      <c r="MVO44" s="36"/>
      <c r="MVP44" s="36"/>
      <c r="MVQ44" s="36"/>
      <c r="MVR44" s="36"/>
      <c r="MVS44" s="36"/>
      <c r="MVT44" s="36"/>
      <c r="MVU44" s="36"/>
      <c r="MVV44" s="36"/>
      <c r="MVW44" s="36"/>
      <c r="MVX44" s="36"/>
      <c r="MVY44" s="36"/>
      <c r="MVZ44" s="36"/>
      <c r="MWA44" s="36"/>
      <c r="MWB44" s="35"/>
      <c r="MWC44" s="35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6"/>
      <c r="MWO44" s="36"/>
      <c r="MWP44" s="36"/>
      <c r="MWQ44" s="36"/>
      <c r="MWR44" s="36"/>
      <c r="MWS44" s="36"/>
      <c r="MWT44" s="36"/>
      <c r="MWU44" s="36"/>
      <c r="MWV44" s="36"/>
      <c r="MWW44" s="36"/>
      <c r="MWX44" s="36"/>
      <c r="MWY44" s="36"/>
      <c r="MWZ44" s="35"/>
      <c r="MXA44" s="35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6"/>
      <c r="MXQ44" s="36"/>
      <c r="MXR44" s="36"/>
      <c r="MXS44" s="36"/>
      <c r="MXT44" s="36"/>
      <c r="MXU44" s="36"/>
      <c r="MXV44" s="36"/>
      <c r="MXW44" s="36"/>
      <c r="MXX44" s="35"/>
      <c r="MXY44" s="35"/>
      <c r="MXZ44" s="36"/>
      <c r="MYA44" s="36"/>
      <c r="MYB44" s="36"/>
      <c r="MYC44" s="36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6"/>
      <c r="MYS44" s="36"/>
      <c r="MYT44" s="36"/>
      <c r="MYU44" s="36"/>
      <c r="MYV44" s="35"/>
      <c r="MYW44" s="35"/>
      <c r="MYX44" s="36"/>
      <c r="MYY44" s="36"/>
      <c r="MYZ44" s="36"/>
      <c r="MZA44" s="36"/>
      <c r="MZB44" s="36"/>
      <c r="MZC44" s="36"/>
      <c r="MZD44" s="36"/>
      <c r="MZE44" s="36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5"/>
      <c r="MZU44" s="35"/>
      <c r="MZV44" s="36"/>
      <c r="MZW44" s="36"/>
      <c r="MZX44" s="36"/>
      <c r="MZY44" s="36"/>
      <c r="MZZ44" s="36"/>
      <c r="NAA44" s="36"/>
      <c r="NAB44" s="36"/>
      <c r="NAC44" s="36"/>
      <c r="NAD44" s="36"/>
      <c r="NAE44" s="36"/>
      <c r="NAF44" s="36"/>
      <c r="NAG44" s="36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5"/>
      <c r="NAS44" s="35"/>
      <c r="NAT44" s="36"/>
      <c r="NAU44" s="36"/>
      <c r="NAV44" s="36"/>
      <c r="NAW44" s="36"/>
      <c r="NAX44" s="36"/>
      <c r="NAY44" s="36"/>
      <c r="NAZ44" s="36"/>
      <c r="NBA44" s="36"/>
      <c r="NBB44" s="36"/>
      <c r="NBC44" s="36"/>
      <c r="NBD44" s="36"/>
      <c r="NBE44" s="36"/>
      <c r="NBF44" s="36"/>
      <c r="NBG44" s="36"/>
      <c r="NBH44" s="36"/>
      <c r="NBI44" s="36"/>
      <c r="NBJ44" s="36"/>
      <c r="NBK44" s="36"/>
      <c r="NBL44" s="36"/>
      <c r="NBM44" s="36"/>
      <c r="NBN44" s="36"/>
      <c r="NBO44" s="36"/>
      <c r="NBP44" s="35"/>
      <c r="NBQ44" s="35"/>
      <c r="NBR44" s="36"/>
      <c r="NBS44" s="36"/>
      <c r="NBT44" s="36"/>
      <c r="NBU44" s="36"/>
      <c r="NBV44" s="36"/>
      <c r="NBW44" s="36"/>
      <c r="NBX44" s="36"/>
      <c r="NBY44" s="36"/>
      <c r="NBZ44" s="36"/>
      <c r="NCA44" s="36"/>
      <c r="NCB44" s="36"/>
      <c r="NCC44" s="36"/>
      <c r="NCD44" s="36"/>
      <c r="NCE44" s="36"/>
      <c r="NCF44" s="36"/>
      <c r="NCG44" s="36"/>
      <c r="NCH44" s="36"/>
      <c r="NCI44" s="36"/>
      <c r="NCJ44" s="36"/>
      <c r="NCK44" s="36"/>
      <c r="NCL44" s="36"/>
      <c r="NCM44" s="36"/>
      <c r="NCN44" s="35"/>
      <c r="NCO44" s="35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6"/>
      <c r="NDA44" s="36"/>
      <c r="NDB44" s="36"/>
      <c r="NDC44" s="36"/>
      <c r="NDD44" s="36"/>
      <c r="NDE44" s="36"/>
      <c r="NDF44" s="36"/>
      <c r="NDG44" s="36"/>
      <c r="NDH44" s="36"/>
      <c r="NDI44" s="36"/>
      <c r="NDJ44" s="36"/>
      <c r="NDK44" s="36"/>
      <c r="NDL44" s="35"/>
      <c r="NDM44" s="35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6"/>
      <c r="NEC44" s="36"/>
      <c r="NED44" s="36"/>
      <c r="NEE44" s="36"/>
      <c r="NEF44" s="36"/>
      <c r="NEG44" s="36"/>
      <c r="NEH44" s="36"/>
      <c r="NEI44" s="36"/>
      <c r="NEJ44" s="35"/>
      <c r="NEK44" s="35"/>
      <c r="NEL44" s="36"/>
      <c r="NEM44" s="36"/>
      <c r="NEN44" s="36"/>
      <c r="NEO44" s="36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6"/>
      <c r="NFE44" s="36"/>
      <c r="NFF44" s="36"/>
      <c r="NFG44" s="36"/>
      <c r="NFH44" s="35"/>
      <c r="NFI44" s="35"/>
      <c r="NFJ44" s="36"/>
      <c r="NFK44" s="36"/>
      <c r="NFL44" s="36"/>
      <c r="NFM44" s="36"/>
      <c r="NFN44" s="36"/>
      <c r="NFO44" s="36"/>
      <c r="NFP44" s="36"/>
      <c r="NFQ44" s="36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5"/>
      <c r="NGG44" s="35"/>
      <c r="NGH44" s="36"/>
      <c r="NGI44" s="36"/>
      <c r="NGJ44" s="36"/>
      <c r="NGK44" s="36"/>
      <c r="NGL44" s="36"/>
      <c r="NGM44" s="36"/>
      <c r="NGN44" s="36"/>
      <c r="NGO44" s="36"/>
      <c r="NGP44" s="36"/>
      <c r="NGQ44" s="36"/>
      <c r="NGR44" s="36"/>
      <c r="NGS44" s="36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5"/>
      <c r="NHE44" s="35"/>
      <c r="NHF44" s="36"/>
      <c r="NHG44" s="36"/>
      <c r="NHH44" s="36"/>
      <c r="NHI44" s="36"/>
      <c r="NHJ44" s="36"/>
      <c r="NHK44" s="36"/>
      <c r="NHL44" s="36"/>
      <c r="NHM44" s="36"/>
      <c r="NHN44" s="36"/>
      <c r="NHO44" s="36"/>
      <c r="NHP44" s="36"/>
      <c r="NHQ44" s="36"/>
      <c r="NHR44" s="36"/>
      <c r="NHS44" s="36"/>
      <c r="NHT44" s="36"/>
      <c r="NHU44" s="36"/>
      <c r="NHV44" s="36"/>
      <c r="NHW44" s="36"/>
      <c r="NHX44" s="36"/>
      <c r="NHY44" s="36"/>
      <c r="NHZ44" s="36"/>
      <c r="NIA44" s="36"/>
      <c r="NIB44" s="35"/>
      <c r="NIC44" s="35"/>
      <c r="NID44" s="36"/>
      <c r="NIE44" s="36"/>
      <c r="NIF44" s="36"/>
      <c r="NIG44" s="36"/>
      <c r="NIH44" s="36"/>
      <c r="NII44" s="36"/>
      <c r="NIJ44" s="36"/>
      <c r="NIK44" s="36"/>
      <c r="NIL44" s="36"/>
      <c r="NIM44" s="36"/>
      <c r="NIN44" s="36"/>
      <c r="NIO44" s="36"/>
      <c r="NIP44" s="36"/>
      <c r="NIQ44" s="36"/>
      <c r="NIR44" s="36"/>
      <c r="NIS44" s="36"/>
      <c r="NIT44" s="36"/>
      <c r="NIU44" s="36"/>
      <c r="NIV44" s="36"/>
      <c r="NIW44" s="36"/>
      <c r="NIX44" s="36"/>
      <c r="NIY44" s="36"/>
      <c r="NIZ44" s="35"/>
      <c r="NJA44" s="35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6"/>
      <c r="NJM44" s="36"/>
      <c r="NJN44" s="36"/>
      <c r="NJO44" s="36"/>
      <c r="NJP44" s="36"/>
      <c r="NJQ44" s="36"/>
      <c r="NJR44" s="36"/>
      <c r="NJS44" s="36"/>
      <c r="NJT44" s="36"/>
      <c r="NJU44" s="36"/>
      <c r="NJV44" s="36"/>
      <c r="NJW44" s="36"/>
      <c r="NJX44" s="35"/>
      <c r="NJY44" s="35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6"/>
      <c r="NKO44" s="36"/>
      <c r="NKP44" s="36"/>
      <c r="NKQ44" s="36"/>
      <c r="NKR44" s="36"/>
      <c r="NKS44" s="36"/>
      <c r="NKT44" s="36"/>
      <c r="NKU44" s="36"/>
      <c r="NKV44" s="35"/>
      <c r="NKW44" s="35"/>
      <c r="NKX44" s="36"/>
      <c r="NKY44" s="36"/>
      <c r="NKZ44" s="36"/>
      <c r="NLA44" s="36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6"/>
      <c r="NLQ44" s="36"/>
      <c r="NLR44" s="36"/>
      <c r="NLS44" s="36"/>
      <c r="NLT44" s="35"/>
      <c r="NLU44" s="35"/>
      <c r="NLV44" s="36"/>
      <c r="NLW44" s="36"/>
      <c r="NLX44" s="36"/>
      <c r="NLY44" s="36"/>
      <c r="NLZ44" s="36"/>
      <c r="NMA44" s="36"/>
      <c r="NMB44" s="36"/>
      <c r="NMC44" s="36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5"/>
      <c r="NMS44" s="35"/>
      <c r="NMT44" s="36"/>
      <c r="NMU44" s="36"/>
      <c r="NMV44" s="36"/>
      <c r="NMW44" s="36"/>
      <c r="NMX44" s="36"/>
      <c r="NMY44" s="36"/>
      <c r="NMZ44" s="36"/>
      <c r="NNA44" s="36"/>
      <c r="NNB44" s="36"/>
      <c r="NNC44" s="36"/>
      <c r="NND44" s="36"/>
      <c r="NNE44" s="36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5"/>
      <c r="NNQ44" s="35"/>
      <c r="NNR44" s="36"/>
      <c r="NNS44" s="36"/>
      <c r="NNT44" s="36"/>
      <c r="NNU44" s="36"/>
      <c r="NNV44" s="36"/>
      <c r="NNW44" s="36"/>
      <c r="NNX44" s="36"/>
      <c r="NNY44" s="36"/>
      <c r="NNZ44" s="36"/>
      <c r="NOA44" s="36"/>
      <c r="NOB44" s="36"/>
      <c r="NOC44" s="36"/>
      <c r="NOD44" s="36"/>
      <c r="NOE44" s="36"/>
      <c r="NOF44" s="36"/>
      <c r="NOG44" s="36"/>
      <c r="NOH44" s="36"/>
      <c r="NOI44" s="36"/>
      <c r="NOJ44" s="36"/>
      <c r="NOK44" s="36"/>
      <c r="NOL44" s="36"/>
      <c r="NOM44" s="36"/>
      <c r="NON44" s="35"/>
      <c r="NOO44" s="35"/>
      <c r="NOP44" s="36"/>
      <c r="NOQ44" s="36"/>
      <c r="NOR44" s="36"/>
      <c r="NOS44" s="36"/>
      <c r="NOT44" s="36"/>
      <c r="NOU44" s="36"/>
      <c r="NOV44" s="36"/>
      <c r="NOW44" s="36"/>
      <c r="NOX44" s="36"/>
      <c r="NOY44" s="36"/>
      <c r="NOZ44" s="36"/>
      <c r="NPA44" s="36"/>
      <c r="NPB44" s="36"/>
      <c r="NPC44" s="36"/>
      <c r="NPD44" s="36"/>
      <c r="NPE44" s="36"/>
      <c r="NPF44" s="36"/>
      <c r="NPG44" s="36"/>
      <c r="NPH44" s="36"/>
      <c r="NPI44" s="36"/>
      <c r="NPJ44" s="36"/>
      <c r="NPK44" s="36"/>
      <c r="NPL44" s="35"/>
      <c r="NPM44" s="35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6"/>
      <c r="NPY44" s="36"/>
      <c r="NPZ44" s="36"/>
      <c r="NQA44" s="36"/>
      <c r="NQB44" s="36"/>
      <c r="NQC44" s="36"/>
      <c r="NQD44" s="36"/>
      <c r="NQE44" s="36"/>
      <c r="NQF44" s="36"/>
      <c r="NQG44" s="36"/>
      <c r="NQH44" s="36"/>
      <c r="NQI44" s="36"/>
      <c r="NQJ44" s="35"/>
      <c r="NQK44" s="35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6"/>
      <c r="NRA44" s="36"/>
      <c r="NRB44" s="36"/>
      <c r="NRC44" s="36"/>
      <c r="NRD44" s="36"/>
      <c r="NRE44" s="36"/>
      <c r="NRF44" s="36"/>
      <c r="NRG44" s="36"/>
      <c r="NRH44" s="35"/>
      <c r="NRI44" s="35"/>
      <c r="NRJ44" s="36"/>
      <c r="NRK44" s="36"/>
      <c r="NRL44" s="36"/>
      <c r="NRM44" s="36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6"/>
      <c r="NSC44" s="36"/>
      <c r="NSD44" s="36"/>
      <c r="NSE44" s="36"/>
      <c r="NSF44" s="35"/>
      <c r="NSG44" s="35"/>
      <c r="NSH44" s="36"/>
      <c r="NSI44" s="36"/>
      <c r="NSJ44" s="36"/>
      <c r="NSK44" s="36"/>
      <c r="NSL44" s="36"/>
      <c r="NSM44" s="36"/>
      <c r="NSN44" s="36"/>
      <c r="NSO44" s="36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5"/>
      <c r="NTE44" s="35"/>
      <c r="NTF44" s="36"/>
      <c r="NTG44" s="36"/>
      <c r="NTH44" s="36"/>
      <c r="NTI44" s="36"/>
      <c r="NTJ44" s="36"/>
      <c r="NTK44" s="36"/>
      <c r="NTL44" s="36"/>
      <c r="NTM44" s="36"/>
      <c r="NTN44" s="36"/>
      <c r="NTO44" s="36"/>
      <c r="NTP44" s="36"/>
      <c r="NTQ44" s="36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5"/>
      <c r="NUC44" s="35"/>
      <c r="NUD44" s="36"/>
      <c r="NUE44" s="36"/>
      <c r="NUF44" s="36"/>
      <c r="NUG44" s="36"/>
      <c r="NUH44" s="36"/>
      <c r="NUI44" s="36"/>
      <c r="NUJ44" s="36"/>
      <c r="NUK44" s="36"/>
      <c r="NUL44" s="36"/>
      <c r="NUM44" s="36"/>
      <c r="NUN44" s="36"/>
      <c r="NUO44" s="36"/>
      <c r="NUP44" s="36"/>
      <c r="NUQ44" s="36"/>
      <c r="NUR44" s="36"/>
      <c r="NUS44" s="36"/>
      <c r="NUT44" s="36"/>
      <c r="NUU44" s="36"/>
      <c r="NUV44" s="36"/>
      <c r="NUW44" s="36"/>
      <c r="NUX44" s="36"/>
      <c r="NUY44" s="36"/>
      <c r="NUZ44" s="35"/>
      <c r="NVA44" s="35"/>
      <c r="NVB44" s="36"/>
      <c r="NVC44" s="36"/>
      <c r="NVD44" s="36"/>
      <c r="NVE44" s="36"/>
      <c r="NVF44" s="36"/>
      <c r="NVG44" s="36"/>
      <c r="NVH44" s="36"/>
      <c r="NVI44" s="36"/>
      <c r="NVJ44" s="36"/>
      <c r="NVK44" s="36"/>
      <c r="NVL44" s="36"/>
      <c r="NVM44" s="36"/>
      <c r="NVN44" s="36"/>
      <c r="NVO44" s="36"/>
      <c r="NVP44" s="36"/>
      <c r="NVQ44" s="36"/>
      <c r="NVR44" s="36"/>
      <c r="NVS44" s="36"/>
      <c r="NVT44" s="36"/>
      <c r="NVU44" s="36"/>
      <c r="NVV44" s="36"/>
      <c r="NVW44" s="36"/>
      <c r="NVX44" s="35"/>
      <c r="NVY44" s="35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6"/>
      <c r="NWK44" s="36"/>
      <c r="NWL44" s="36"/>
      <c r="NWM44" s="36"/>
      <c r="NWN44" s="36"/>
      <c r="NWO44" s="36"/>
      <c r="NWP44" s="36"/>
      <c r="NWQ44" s="36"/>
      <c r="NWR44" s="36"/>
      <c r="NWS44" s="36"/>
      <c r="NWT44" s="36"/>
      <c r="NWU44" s="36"/>
      <c r="NWV44" s="35"/>
      <c r="NWW44" s="35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6"/>
      <c r="NXM44" s="36"/>
      <c r="NXN44" s="36"/>
      <c r="NXO44" s="36"/>
      <c r="NXP44" s="36"/>
      <c r="NXQ44" s="36"/>
      <c r="NXR44" s="36"/>
      <c r="NXS44" s="36"/>
      <c r="NXT44" s="35"/>
      <c r="NXU44" s="35"/>
      <c r="NXV44" s="36"/>
      <c r="NXW44" s="36"/>
      <c r="NXX44" s="36"/>
      <c r="NXY44" s="36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6"/>
      <c r="NYO44" s="36"/>
      <c r="NYP44" s="36"/>
      <c r="NYQ44" s="36"/>
      <c r="NYR44" s="35"/>
      <c r="NYS44" s="35"/>
      <c r="NYT44" s="36"/>
      <c r="NYU44" s="36"/>
      <c r="NYV44" s="36"/>
      <c r="NYW44" s="36"/>
      <c r="NYX44" s="36"/>
      <c r="NYY44" s="36"/>
      <c r="NYZ44" s="36"/>
      <c r="NZA44" s="36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5"/>
      <c r="NZQ44" s="35"/>
      <c r="NZR44" s="36"/>
      <c r="NZS44" s="36"/>
      <c r="NZT44" s="36"/>
      <c r="NZU44" s="36"/>
      <c r="NZV44" s="36"/>
      <c r="NZW44" s="36"/>
      <c r="NZX44" s="36"/>
      <c r="NZY44" s="36"/>
      <c r="NZZ44" s="36"/>
      <c r="OAA44" s="36"/>
      <c r="OAB44" s="36"/>
      <c r="OAC44" s="36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5"/>
      <c r="OAO44" s="35"/>
      <c r="OAP44" s="36"/>
      <c r="OAQ44" s="36"/>
      <c r="OAR44" s="36"/>
      <c r="OAS44" s="36"/>
      <c r="OAT44" s="36"/>
      <c r="OAU44" s="36"/>
      <c r="OAV44" s="36"/>
      <c r="OAW44" s="36"/>
      <c r="OAX44" s="36"/>
      <c r="OAY44" s="36"/>
      <c r="OAZ44" s="36"/>
      <c r="OBA44" s="36"/>
      <c r="OBB44" s="36"/>
      <c r="OBC44" s="36"/>
      <c r="OBD44" s="36"/>
      <c r="OBE44" s="36"/>
      <c r="OBF44" s="36"/>
      <c r="OBG44" s="36"/>
      <c r="OBH44" s="36"/>
      <c r="OBI44" s="36"/>
      <c r="OBJ44" s="36"/>
      <c r="OBK44" s="36"/>
      <c r="OBL44" s="35"/>
      <c r="OBM44" s="35"/>
      <c r="OBN44" s="36"/>
      <c r="OBO44" s="36"/>
      <c r="OBP44" s="36"/>
      <c r="OBQ44" s="36"/>
      <c r="OBR44" s="36"/>
      <c r="OBS44" s="36"/>
      <c r="OBT44" s="36"/>
      <c r="OBU44" s="36"/>
      <c r="OBV44" s="36"/>
      <c r="OBW44" s="36"/>
      <c r="OBX44" s="36"/>
      <c r="OBY44" s="36"/>
      <c r="OBZ44" s="36"/>
      <c r="OCA44" s="36"/>
      <c r="OCB44" s="36"/>
      <c r="OCC44" s="36"/>
      <c r="OCD44" s="36"/>
      <c r="OCE44" s="36"/>
      <c r="OCF44" s="36"/>
      <c r="OCG44" s="36"/>
      <c r="OCH44" s="36"/>
      <c r="OCI44" s="36"/>
      <c r="OCJ44" s="35"/>
      <c r="OCK44" s="35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6"/>
      <c r="OCW44" s="36"/>
      <c r="OCX44" s="36"/>
      <c r="OCY44" s="36"/>
      <c r="OCZ44" s="36"/>
      <c r="ODA44" s="36"/>
      <c r="ODB44" s="36"/>
      <c r="ODC44" s="36"/>
      <c r="ODD44" s="36"/>
      <c r="ODE44" s="36"/>
      <c r="ODF44" s="36"/>
      <c r="ODG44" s="36"/>
      <c r="ODH44" s="35"/>
      <c r="ODI44" s="35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6"/>
      <c r="ODY44" s="36"/>
      <c r="ODZ44" s="36"/>
      <c r="OEA44" s="36"/>
      <c r="OEB44" s="36"/>
      <c r="OEC44" s="36"/>
      <c r="OED44" s="36"/>
      <c r="OEE44" s="36"/>
      <c r="OEF44" s="35"/>
      <c r="OEG44" s="35"/>
      <c r="OEH44" s="36"/>
      <c r="OEI44" s="36"/>
      <c r="OEJ44" s="36"/>
      <c r="OEK44" s="36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6"/>
      <c r="OFA44" s="36"/>
      <c r="OFB44" s="36"/>
      <c r="OFC44" s="36"/>
      <c r="OFD44" s="35"/>
      <c r="OFE44" s="35"/>
      <c r="OFF44" s="36"/>
      <c r="OFG44" s="36"/>
      <c r="OFH44" s="36"/>
      <c r="OFI44" s="36"/>
      <c r="OFJ44" s="36"/>
      <c r="OFK44" s="36"/>
      <c r="OFL44" s="36"/>
      <c r="OFM44" s="36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5"/>
      <c r="OGC44" s="35"/>
      <c r="OGD44" s="36"/>
      <c r="OGE44" s="36"/>
      <c r="OGF44" s="36"/>
      <c r="OGG44" s="36"/>
      <c r="OGH44" s="36"/>
      <c r="OGI44" s="36"/>
      <c r="OGJ44" s="36"/>
      <c r="OGK44" s="36"/>
      <c r="OGL44" s="36"/>
      <c r="OGM44" s="36"/>
      <c r="OGN44" s="36"/>
      <c r="OGO44" s="36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5"/>
      <c r="OHA44" s="35"/>
      <c r="OHB44" s="36"/>
      <c r="OHC44" s="36"/>
      <c r="OHD44" s="36"/>
      <c r="OHE44" s="36"/>
      <c r="OHF44" s="36"/>
      <c r="OHG44" s="36"/>
      <c r="OHH44" s="36"/>
      <c r="OHI44" s="36"/>
      <c r="OHJ44" s="36"/>
      <c r="OHK44" s="36"/>
      <c r="OHL44" s="36"/>
      <c r="OHM44" s="36"/>
      <c r="OHN44" s="36"/>
      <c r="OHO44" s="36"/>
      <c r="OHP44" s="36"/>
      <c r="OHQ44" s="36"/>
      <c r="OHR44" s="36"/>
      <c r="OHS44" s="36"/>
      <c r="OHT44" s="36"/>
      <c r="OHU44" s="36"/>
      <c r="OHV44" s="36"/>
      <c r="OHW44" s="36"/>
      <c r="OHX44" s="35"/>
      <c r="OHY44" s="35"/>
      <c r="OHZ44" s="36"/>
      <c r="OIA44" s="36"/>
      <c r="OIB44" s="36"/>
      <c r="OIC44" s="36"/>
      <c r="OID44" s="36"/>
      <c r="OIE44" s="36"/>
      <c r="OIF44" s="36"/>
      <c r="OIG44" s="36"/>
      <c r="OIH44" s="36"/>
      <c r="OII44" s="36"/>
      <c r="OIJ44" s="36"/>
      <c r="OIK44" s="36"/>
      <c r="OIL44" s="36"/>
      <c r="OIM44" s="36"/>
      <c r="OIN44" s="36"/>
      <c r="OIO44" s="36"/>
      <c r="OIP44" s="36"/>
      <c r="OIQ44" s="36"/>
      <c r="OIR44" s="36"/>
      <c r="OIS44" s="36"/>
      <c r="OIT44" s="36"/>
      <c r="OIU44" s="36"/>
      <c r="OIV44" s="35"/>
      <c r="OIW44" s="35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6"/>
      <c r="OJI44" s="36"/>
      <c r="OJJ44" s="36"/>
      <c r="OJK44" s="36"/>
      <c r="OJL44" s="36"/>
      <c r="OJM44" s="36"/>
      <c r="OJN44" s="36"/>
      <c r="OJO44" s="36"/>
      <c r="OJP44" s="36"/>
      <c r="OJQ44" s="36"/>
      <c r="OJR44" s="36"/>
      <c r="OJS44" s="36"/>
      <c r="OJT44" s="35"/>
      <c r="OJU44" s="35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6"/>
      <c r="OKK44" s="36"/>
      <c r="OKL44" s="36"/>
      <c r="OKM44" s="36"/>
      <c r="OKN44" s="36"/>
      <c r="OKO44" s="36"/>
      <c r="OKP44" s="36"/>
      <c r="OKQ44" s="36"/>
      <c r="OKR44" s="35"/>
      <c r="OKS44" s="35"/>
      <c r="OKT44" s="36"/>
      <c r="OKU44" s="36"/>
      <c r="OKV44" s="36"/>
      <c r="OKW44" s="36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6"/>
      <c r="OLM44" s="36"/>
      <c r="OLN44" s="36"/>
      <c r="OLO44" s="36"/>
      <c r="OLP44" s="35"/>
      <c r="OLQ44" s="35"/>
      <c r="OLR44" s="36"/>
      <c r="OLS44" s="36"/>
      <c r="OLT44" s="36"/>
      <c r="OLU44" s="36"/>
      <c r="OLV44" s="36"/>
      <c r="OLW44" s="36"/>
      <c r="OLX44" s="36"/>
      <c r="OLY44" s="36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5"/>
      <c r="OMO44" s="35"/>
      <c r="OMP44" s="36"/>
      <c r="OMQ44" s="36"/>
      <c r="OMR44" s="36"/>
      <c r="OMS44" s="36"/>
      <c r="OMT44" s="36"/>
      <c r="OMU44" s="36"/>
      <c r="OMV44" s="36"/>
      <c r="OMW44" s="36"/>
      <c r="OMX44" s="36"/>
      <c r="OMY44" s="36"/>
      <c r="OMZ44" s="36"/>
      <c r="ONA44" s="36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5"/>
      <c r="ONM44" s="35"/>
      <c r="ONN44" s="36"/>
      <c r="ONO44" s="36"/>
      <c r="ONP44" s="36"/>
      <c r="ONQ44" s="36"/>
      <c r="ONR44" s="36"/>
      <c r="ONS44" s="36"/>
      <c r="ONT44" s="36"/>
      <c r="ONU44" s="36"/>
      <c r="ONV44" s="36"/>
      <c r="ONW44" s="36"/>
      <c r="ONX44" s="36"/>
      <c r="ONY44" s="36"/>
      <c r="ONZ44" s="36"/>
      <c r="OOA44" s="36"/>
      <c r="OOB44" s="36"/>
      <c r="OOC44" s="36"/>
      <c r="OOD44" s="36"/>
      <c r="OOE44" s="36"/>
      <c r="OOF44" s="36"/>
      <c r="OOG44" s="36"/>
      <c r="OOH44" s="36"/>
      <c r="OOI44" s="36"/>
      <c r="OOJ44" s="35"/>
      <c r="OOK44" s="35"/>
      <c r="OOL44" s="36"/>
      <c r="OOM44" s="36"/>
      <c r="OON44" s="36"/>
      <c r="OOO44" s="36"/>
      <c r="OOP44" s="36"/>
      <c r="OOQ44" s="36"/>
      <c r="OOR44" s="36"/>
      <c r="OOS44" s="36"/>
      <c r="OOT44" s="36"/>
      <c r="OOU44" s="36"/>
      <c r="OOV44" s="36"/>
      <c r="OOW44" s="36"/>
      <c r="OOX44" s="36"/>
      <c r="OOY44" s="36"/>
      <c r="OOZ44" s="36"/>
      <c r="OPA44" s="36"/>
      <c r="OPB44" s="36"/>
      <c r="OPC44" s="36"/>
      <c r="OPD44" s="36"/>
      <c r="OPE44" s="36"/>
      <c r="OPF44" s="36"/>
      <c r="OPG44" s="36"/>
      <c r="OPH44" s="35"/>
      <c r="OPI44" s="35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6"/>
      <c r="OPU44" s="36"/>
      <c r="OPV44" s="36"/>
      <c r="OPW44" s="36"/>
      <c r="OPX44" s="36"/>
      <c r="OPY44" s="36"/>
      <c r="OPZ44" s="36"/>
      <c r="OQA44" s="36"/>
      <c r="OQB44" s="36"/>
      <c r="OQC44" s="36"/>
      <c r="OQD44" s="36"/>
      <c r="OQE44" s="36"/>
      <c r="OQF44" s="35"/>
      <c r="OQG44" s="35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6"/>
      <c r="OQW44" s="36"/>
      <c r="OQX44" s="36"/>
      <c r="OQY44" s="36"/>
      <c r="OQZ44" s="36"/>
      <c r="ORA44" s="36"/>
      <c r="ORB44" s="36"/>
      <c r="ORC44" s="36"/>
      <c r="ORD44" s="35"/>
      <c r="ORE44" s="35"/>
      <c r="ORF44" s="36"/>
      <c r="ORG44" s="36"/>
      <c r="ORH44" s="36"/>
      <c r="ORI44" s="36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6"/>
      <c r="ORY44" s="36"/>
      <c r="ORZ44" s="36"/>
      <c r="OSA44" s="36"/>
      <c r="OSB44" s="35"/>
      <c r="OSC44" s="35"/>
      <c r="OSD44" s="36"/>
      <c r="OSE44" s="36"/>
      <c r="OSF44" s="36"/>
      <c r="OSG44" s="36"/>
      <c r="OSH44" s="36"/>
      <c r="OSI44" s="36"/>
      <c r="OSJ44" s="36"/>
      <c r="OSK44" s="36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5"/>
      <c r="OTA44" s="35"/>
      <c r="OTB44" s="36"/>
      <c r="OTC44" s="36"/>
      <c r="OTD44" s="36"/>
      <c r="OTE44" s="36"/>
      <c r="OTF44" s="36"/>
      <c r="OTG44" s="36"/>
      <c r="OTH44" s="36"/>
      <c r="OTI44" s="36"/>
      <c r="OTJ44" s="36"/>
      <c r="OTK44" s="36"/>
      <c r="OTL44" s="36"/>
      <c r="OTM44" s="36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5"/>
      <c r="OTY44" s="35"/>
      <c r="OTZ44" s="36"/>
      <c r="OUA44" s="36"/>
      <c r="OUB44" s="36"/>
      <c r="OUC44" s="36"/>
      <c r="OUD44" s="36"/>
      <c r="OUE44" s="36"/>
      <c r="OUF44" s="36"/>
      <c r="OUG44" s="36"/>
      <c r="OUH44" s="36"/>
      <c r="OUI44" s="36"/>
      <c r="OUJ44" s="36"/>
      <c r="OUK44" s="36"/>
      <c r="OUL44" s="36"/>
      <c r="OUM44" s="36"/>
      <c r="OUN44" s="36"/>
      <c r="OUO44" s="36"/>
      <c r="OUP44" s="36"/>
      <c r="OUQ44" s="36"/>
      <c r="OUR44" s="36"/>
      <c r="OUS44" s="36"/>
      <c r="OUT44" s="36"/>
      <c r="OUU44" s="36"/>
      <c r="OUV44" s="35"/>
      <c r="OUW44" s="35"/>
      <c r="OUX44" s="36"/>
      <c r="OUY44" s="36"/>
      <c r="OUZ44" s="36"/>
      <c r="OVA44" s="36"/>
      <c r="OVB44" s="36"/>
      <c r="OVC44" s="36"/>
      <c r="OVD44" s="36"/>
      <c r="OVE44" s="36"/>
      <c r="OVF44" s="36"/>
      <c r="OVG44" s="36"/>
      <c r="OVH44" s="36"/>
      <c r="OVI44" s="36"/>
      <c r="OVJ44" s="36"/>
      <c r="OVK44" s="36"/>
      <c r="OVL44" s="36"/>
      <c r="OVM44" s="36"/>
      <c r="OVN44" s="36"/>
      <c r="OVO44" s="36"/>
      <c r="OVP44" s="36"/>
      <c r="OVQ44" s="36"/>
      <c r="OVR44" s="36"/>
      <c r="OVS44" s="36"/>
      <c r="OVT44" s="35"/>
      <c r="OVU44" s="35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6"/>
      <c r="OWG44" s="36"/>
      <c r="OWH44" s="36"/>
      <c r="OWI44" s="36"/>
      <c r="OWJ44" s="36"/>
      <c r="OWK44" s="36"/>
      <c r="OWL44" s="36"/>
      <c r="OWM44" s="36"/>
      <c r="OWN44" s="36"/>
      <c r="OWO44" s="36"/>
      <c r="OWP44" s="36"/>
      <c r="OWQ44" s="36"/>
      <c r="OWR44" s="35"/>
      <c r="OWS44" s="35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6"/>
      <c r="OXI44" s="36"/>
      <c r="OXJ44" s="36"/>
      <c r="OXK44" s="36"/>
      <c r="OXL44" s="36"/>
      <c r="OXM44" s="36"/>
      <c r="OXN44" s="36"/>
      <c r="OXO44" s="36"/>
      <c r="OXP44" s="35"/>
      <c r="OXQ44" s="35"/>
      <c r="OXR44" s="36"/>
      <c r="OXS44" s="36"/>
      <c r="OXT44" s="36"/>
      <c r="OXU44" s="36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6"/>
      <c r="OYK44" s="36"/>
      <c r="OYL44" s="36"/>
      <c r="OYM44" s="36"/>
      <c r="OYN44" s="35"/>
      <c r="OYO44" s="35"/>
      <c r="OYP44" s="36"/>
      <c r="OYQ44" s="36"/>
      <c r="OYR44" s="36"/>
      <c r="OYS44" s="36"/>
      <c r="OYT44" s="36"/>
      <c r="OYU44" s="36"/>
      <c r="OYV44" s="36"/>
      <c r="OYW44" s="36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5"/>
      <c r="OZM44" s="35"/>
      <c r="OZN44" s="36"/>
      <c r="OZO44" s="36"/>
      <c r="OZP44" s="36"/>
      <c r="OZQ44" s="36"/>
      <c r="OZR44" s="36"/>
      <c r="OZS44" s="36"/>
      <c r="OZT44" s="36"/>
      <c r="OZU44" s="36"/>
      <c r="OZV44" s="36"/>
      <c r="OZW44" s="36"/>
      <c r="OZX44" s="36"/>
      <c r="OZY44" s="36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5"/>
      <c r="PAK44" s="35"/>
      <c r="PAL44" s="36"/>
      <c r="PAM44" s="36"/>
      <c r="PAN44" s="36"/>
      <c r="PAO44" s="36"/>
      <c r="PAP44" s="36"/>
      <c r="PAQ44" s="36"/>
      <c r="PAR44" s="36"/>
      <c r="PAS44" s="36"/>
      <c r="PAT44" s="36"/>
      <c r="PAU44" s="36"/>
      <c r="PAV44" s="36"/>
      <c r="PAW44" s="36"/>
      <c r="PAX44" s="36"/>
      <c r="PAY44" s="36"/>
      <c r="PAZ44" s="36"/>
      <c r="PBA44" s="36"/>
      <c r="PBB44" s="36"/>
      <c r="PBC44" s="36"/>
      <c r="PBD44" s="36"/>
      <c r="PBE44" s="36"/>
      <c r="PBF44" s="36"/>
      <c r="PBG44" s="36"/>
      <c r="PBH44" s="35"/>
      <c r="PBI44" s="35"/>
      <c r="PBJ44" s="36"/>
      <c r="PBK44" s="36"/>
      <c r="PBL44" s="36"/>
      <c r="PBM44" s="36"/>
      <c r="PBN44" s="36"/>
      <c r="PBO44" s="36"/>
      <c r="PBP44" s="36"/>
      <c r="PBQ44" s="36"/>
      <c r="PBR44" s="36"/>
      <c r="PBS44" s="36"/>
      <c r="PBT44" s="36"/>
      <c r="PBU44" s="36"/>
      <c r="PBV44" s="36"/>
      <c r="PBW44" s="36"/>
      <c r="PBX44" s="36"/>
      <c r="PBY44" s="36"/>
      <c r="PBZ44" s="36"/>
      <c r="PCA44" s="36"/>
      <c r="PCB44" s="36"/>
      <c r="PCC44" s="36"/>
      <c r="PCD44" s="36"/>
      <c r="PCE44" s="36"/>
      <c r="PCF44" s="35"/>
      <c r="PCG44" s="35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6"/>
      <c r="PCS44" s="36"/>
      <c r="PCT44" s="36"/>
      <c r="PCU44" s="36"/>
      <c r="PCV44" s="36"/>
      <c r="PCW44" s="36"/>
      <c r="PCX44" s="36"/>
      <c r="PCY44" s="36"/>
      <c r="PCZ44" s="36"/>
      <c r="PDA44" s="36"/>
      <c r="PDB44" s="36"/>
      <c r="PDC44" s="36"/>
      <c r="PDD44" s="35"/>
      <c r="PDE44" s="35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6"/>
      <c r="PDU44" s="36"/>
      <c r="PDV44" s="36"/>
      <c r="PDW44" s="36"/>
      <c r="PDX44" s="36"/>
      <c r="PDY44" s="36"/>
      <c r="PDZ44" s="36"/>
      <c r="PEA44" s="36"/>
      <c r="PEB44" s="35"/>
      <c r="PEC44" s="35"/>
      <c r="PED44" s="36"/>
      <c r="PEE44" s="36"/>
      <c r="PEF44" s="36"/>
      <c r="PEG44" s="36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6"/>
      <c r="PEW44" s="36"/>
      <c r="PEX44" s="36"/>
      <c r="PEY44" s="36"/>
      <c r="PEZ44" s="35"/>
      <c r="PFA44" s="35"/>
      <c r="PFB44" s="36"/>
      <c r="PFC44" s="36"/>
      <c r="PFD44" s="36"/>
      <c r="PFE44" s="36"/>
      <c r="PFF44" s="36"/>
      <c r="PFG44" s="36"/>
      <c r="PFH44" s="36"/>
      <c r="PFI44" s="36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5"/>
      <c r="PFY44" s="35"/>
      <c r="PFZ44" s="36"/>
      <c r="PGA44" s="36"/>
      <c r="PGB44" s="36"/>
      <c r="PGC44" s="36"/>
      <c r="PGD44" s="36"/>
      <c r="PGE44" s="36"/>
      <c r="PGF44" s="36"/>
      <c r="PGG44" s="36"/>
      <c r="PGH44" s="36"/>
      <c r="PGI44" s="36"/>
      <c r="PGJ44" s="36"/>
      <c r="PGK44" s="36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5"/>
      <c r="PGW44" s="35"/>
      <c r="PGX44" s="36"/>
      <c r="PGY44" s="36"/>
      <c r="PGZ44" s="36"/>
      <c r="PHA44" s="36"/>
      <c r="PHB44" s="36"/>
      <c r="PHC44" s="36"/>
      <c r="PHD44" s="36"/>
      <c r="PHE44" s="36"/>
      <c r="PHF44" s="36"/>
      <c r="PHG44" s="36"/>
      <c r="PHH44" s="36"/>
      <c r="PHI44" s="36"/>
      <c r="PHJ44" s="36"/>
      <c r="PHK44" s="36"/>
      <c r="PHL44" s="36"/>
      <c r="PHM44" s="36"/>
      <c r="PHN44" s="36"/>
      <c r="PHO44" s="36"/>
      <c r="PHP44" s="36"/>
      <c r="PHQ44" s="36"/>
      <c r="PHR44" s="36"/>
      <c r="PHS44" s="36"/>
      <c r="PHT44" s="35"/>
      <c r="PHU44" s="35"/>
      <c r="PHV44" s="36"/>
      <c r="PHW44" s="36"/>
      <c r="PHX44" s="36"/>
      <c r="PHY44" s="36"/>
      <c r="PHZ44" s="36"/>
      <c r="PIA44" s="36"/>
      <c r="PIB44" s="36"/>
      <c r="PIC44" s="36"/>
      <c r="PID44" s="36"/>
      <c r="PIE44" s="36"/>
      <c r="PIF44" s="36"/>
      <c r="PIG44" s="36"/>
      <c r="PIH44" s="36"/>
      <c r="PII44" s="36"/>
      <c r="PIJ44" s="36"/>
      <c r="PIK44" s="36"/>
      <c r="PIL44" s="36"/>
      <c r="PIM44" s="36"/>
      <c r="PIN44" s="36"/>
      <c r="PIO44" s="36"/>
      <c r="PIP44" s="36"/>
      <c r="PIQ44" s="36"/>
      <c r="PIR44" s="35"/>
      <c r="PIS44" s="35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6"/>
      <c r="PJE44" s="36"/>
      <c r="PJF44" s="36"/>
      <c r="PJG44" s="36"/>
      <c r="PJH44" s="36"/>
      <c r="PJI44" s="36"/>
      <c r="PJJ44" s="36"/>
      <c r="PJK44" s="36"/>
      <c r="PJL44" s="36"/>
      <c r="PJM44" s="36"/>
      <c r="PJN44" s="36"/>
      <c r="PJO44" s="36"/>
      <c r="PJP44" s="35"/>
      <c r="PJQ44" s="35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6"/>
      <c r="PKG44" s="36"/>
      <c r="PKH44" s="36"/>
      <c r="PKI44" s="36"/>
      <c r="PKJ44" s="36"/>
      <c r="PKK44" s="36"/>
      <c r="PKL44" s="36"/>
      <c r="PKM44" s="36"/>
      <c r="PKN44" s="35"/>
      <c r="PKO44" s="35"/>
      <c r="PKP44" s="36"/>
      <c r="PKQ44" s="36"/>
      <c r="PKR44" s="36"/>
      <c r="PKS44" s="36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6"/>
      <c r="PLI44" s="36"/>
      <c r="PLJ44" s="36"/>
      <c r="PLK44" s="36"/>
      <c r="PLL44" s="35"/>
      <c r="PLM44" s="35"/>
      <c r="PLN44" s="36"/>
      <c r="PLO44" s="36"/>
      <c r="PLP44" s="36"/>
      <c r="PLQ44" s="36"/>
      <c r="PLR44" s="36"/>
      <c r="PLS44" s="36"/>
      <c r="PLT44" s="36"/>
      <c r="PLU44" s="36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5"/>
      <c r="PMK44" s="35"/>
      <c r="PML44" s="36"/>
      <c r="PMM44" s="36"/>
      <c r="PMN44" s="36"/>
      <c r="PMO44" s="36"/>
      <c r="PMP44" s="36"/>
      <c r="PMQ44" s="36"/>
      <c r="PMR44" s="36"/>
      <c r="PMS44" s="36"/>
      <c r="PMT44" s="36"/>
      <c r="PMU44" s="36"/>
      <c r="PMV44" s="36"/>
      <c r="PMW44" s="36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5"/>
      <c r="PNI44" s="35"/>
      <c r="PNJ44" s="36"/>
      <c r="PNK44" s="36"/>
      <c r="PNL44" s="36"/>
      <c r="PNM44" s="36"/>
      <c r="PNN44" s="36"/>
      <c r="PNO44" s="36"/>
      <c r="PNP44" s="36"/>
      <c r="PNQ44" s="36"/>
      <c r="PNR44" s="36"/>
      <c r="PNS44" s="36"/>
      <c r="PNT44" s="36"/>
      <c r="PNU44" s="36"/>
      <c r="PNV44" s="36"/>
      <c r="PNW44" s="36"/>
      <c r="PNX44" s="36"/>
      <c r="PNY44" s="36"/>
      <c r="PNZ44" s="36"/>
      <c r="POA44" s="36"/>
      <c r="POB44" s="36"/>
      <c r="POC44" s="36"/>
      <c r="POD44" s="36"/>
      <c r="POE44" s="36"/>
      <c r="POF44" s="35"/>
      <c r="POG44" s="35"/>
      <c r="POH44" s="36"/>
      <c r="POI44" s="36"/>
      <c r="POJ44" s="36"/>
      <c r="POK44" s="36"/>
      <c r="POL44" s="36"/>
      <c r="POM44" s="36"/>
      <c r="PON44" s="36"/>
      <c r="POO44" s="36"/>
      <c r="POP44" s="36"/>
      <c r="POQ44" s="36"/>
      <c r="POR44" s="36"/>
      <c r="POS44" s="36"/>
      <c r="POT44" s="36"/>
      <c r="POU44" s="36"/>
      <c r="POV44" s="36"/>
      <c r="POW44" s="36"/>
      <c r="POX44" s="36"/>
      <c r="POY44" s="36"/>
      <c r="POZ44" s="36"/>
      <c r="PPA44" s="36"/>
      <c r="PPB44" s="36"/>
      <c r="PPC44" s="36"/>
      <c r="PPD44" s="35"/>
      <c r="PPE44" s="35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6"/>
      <c r="PPQ44" s="36"/>
      <c r="PPR44" s="36"/>
      <c r="PPS44" s="36"/>
      <c r="PPT44" s="36"/>
      <c r="PPU44" s="36"/>
      <c r="PPV44" s="36"/>
      <c r="PPW44" s="36"/>
      <c r="PPX44" s="36"/>
      <c r="PPY44" s="36"/>
      <c r="PPZ44" s="36"/>
      <c r="PQA44" s="36"/>
      <c r="PQB44" s="35"/>
      <c r="PQC44" s="35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6"/>
      <c r="PQS44" s="36"/>
      <c r="PQT44" s="36"/>
      <c r="PQU44" s="36"/>
      <c r="PQV44" s="36"/>
      <c r="PQW44" s="36"/>
      <c r="PQX44" s="36"/>
      <c r="PQY44" s="36"/>
      <c r="PQZ44" s="35"/>
      <c r="PRA44" s="35"/>
      <c r="PRB44" s="36"/>
      <c r="PRC44" s="36"/>
      <c r="PRD44" s="36"/>
      <c r="PRE44" s="36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6"/>
      <c r="PRU44" s="36"/>
      <c r="PRV44" s="36"/>
      <c r="PRW44" s="36"/>
      <c r="PRX44" s="35"/>
      <c r="PRY44" s="35"/>
      <c r="PRZ44" s="36"/>
      <c r="PSA44" s="36"/>
      <c r="PSB44" s="36"/>
      <c r="PSC44" s="36"/>
      <c r="PSD44" s="36"/>
      <c r="PSE44" s="36"/>
      <c r="PSF44" s="36"/>
      <c r="PSG44" s="36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5"/>
      <c r="PSW44" s="35"/>
      <c r="PSX44" s="36"/>
      <c r="PSY44" s="36"/>
      <c r="PSZ44" s="36"/>
      <c r="PTA44" s="36"/>
      <c r="PTB44" s="36"/>
      <c r="PTC44" s="36"/>
      <c r="PTD44" s="36"/>
      <c r="PTE44" s="36"/>
      <c r="PTF44" s="36"/>
      <c r="PTG44" s="36"/>
      <c r="PTH44" s="36"/>
      <c r="PTI44" s="36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5"/>
      <c r="PTU44" s="35"/>
      <c r="PTV44" s="36"/>
      <c r="PTW44" s="36"/>
      <c r="PTX44" s="36"/>
      <c r="PTY44" s="36"/>
      <c r="PTZ44" s="36"/>
      <c r="PUA44" s="36"/>
      <c r="PUB44" s="36"/>
      <c r="PUC44" s="36"/>
      <c r="PUD44" s="36"/>
      <c r="PUE44" s="36"/>
      <c r="PUF44" s="36"/>
      <c r="PUG44" s="36"/>
      <c r="PUH44" s="36"/>
      <c r="PUI44" s="36"/>
      <c r="PUJ44" s="36"/>
      <c r="PUK44" s="36"/>
      <c r="PUL44" s="36"/>
      <c r="PUM44" s="36"/>
      <c r="PUN44" s="36"/>
      <c r="PUO44" s="36"/>
      <c r="PUP44" s="36"/>
      <c r="PUQ44" s="36"/>
      <c r="PUR44" s="35"/>
      <c r="PUS44" s="35"/>
      <c r="PUT44" s="36"/>
      <c r="PUU44" s="36"/>
      <c r="PUV44" s="36"/>
      <c r="PUW44" s="36"/>
      <c r="PUX44" s="36"/>
      <c r="PUY44" s="36"/>
      <c r="PUZ44" s="36"/>
      <c r="PVA44" s="36"/>
      <c r="PVB44" s="36"/>
      <c r="PVC44" s="36"/>
      <c r="PVD44" s="36"/>
      <c r="PVE44" s="36"/>
      <c r="PVF44" s="36"/>
      <c r="PVG44" s="36"/>
      <c r="PVH44" s="36"/>
      <c r="PVI44" s="36"/>
      <c r="PVJ44" s="36"/>
      <c r="PVK44" s="36"/>
      <c r="PVL44" s="36"/>
      <c r="PVM44" s="36"/>
      <c r="PVN44" s="36"/>
      <c r="PVO44" s="36"/>
      <c r="PVP44" s="35"/>
      <c r="PVQ44" s="35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6"/>
      <c r="PWC44" s="36"/>
      <c r="PWD44" s="36"/>
      <c r="PWE44" s="36"/>
      <c r="PWF44" s="36"/>
      <c r="PWG44" s="36"/>
      <c r="PWH44" s="36"/>
      <c r="PWI44" s="36"/>
      <c r="PWJ44" s="36"/>
      <c r="PWK44" s="36"/>
      <c r="PWL44" s="36"/>
      <c r="PWM44" s="36"/>
      <c r="PWN44" s="35"/>
      <c r="PWO44" s="35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6"/>
      <c r="PXE44" s="36"/>
      <c r="PXF44" s="36"/>
      <c r="PXG44" s="36"/>
      <c r="PXH44" s="36"/>
      <c r="PXI44" s="36"/>
      <c r="PXJ44" s="36"/>
      <c r="PXK44" s="36"/>
      <c r="PXL44" s="35"/>
      <c r="PXM44" s="35"/>
      <c r="PXN44" s="36"/>
      <c r="PXO44" s="36"/>
      <c r="PXP44" s="36"/>
      <c r="PXQ44" s="36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6"/>
      <c r="PYG44" s="36"/>
      <c r="PYH44" s="36"/>
      <c r="PYI44" s="36"/>
      <c r="PYJ44" s="35"/>
      <c r="PYK44" s="35"/>
      <c r="PYL44" s="36"/>
      <c r="PYM44" s="36"/>
      <c r="PYN44" s="36"/>
      <c r="PYO44" s="36"/>
      <c r="PYP44" s="36"/>
      <c r="PYQ44" s="36"/>
      <c r="PYR44" s="36"/>
      <c r="PYS44" s="36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5"/>
      <c r="PZI44" s="35"/>
      <c r="PZJ44" s="36"/>
      <c r="PZK44" s="36"/>
      <c r="PZL44" s="36"/>
      <c r="PZM44" s="36"/>
      <c r="PZN44" s="36"/>
      <c r="PZO44" s="36"/>
      <c r="PZP44" s="36"/>
      <c r="PZQ44" s="36"/>
      <c r="PZR44" s="36"/>
      <c r="PZS44" s="36"/>
      <c r="PZT44" s="36"/>
      <c r="PZU44" s="36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5"/>
      <c r="QAG44" s="35"/>
      <c r="QAH44" s="36"/>
      <c r="QAI44" s="36"/>
      <c r="QAJ44" s="36"/>
      <c r="QAK44" s="36"/>
      <c r="QAL44" s="36"/>
      <c r="QAM44" s="36"/>
      <c r="QAN44" s="36"/>
      <c r="QAO44" s="36"/>
      <c r="QAP44" s="36"/>
      <c r="QAQ44" s="36"/>
      <c r="QAR44" s="36"/>
      <c r="QAS44" s="36"/>
      <c r="QAT44" s="36"/>
      <c r="QAU44" s="36"/>
      <c r="QAV44" s="36"/>
      <c r="QAW44" s="36"/>
      <c r="QAX44" s="36"/>
      <c r="QAY44" s="36"/>
      <c r="QAZ44" s="36"/>
      <c r="QBA44" s="36"/>
      <c r="QBB44" s="36"/>
      <c r="QBC44" s="36"/>
      <c r="QBD44" s="35"/>
      <c r="QBE44" s="35"/>
      <c r="QBF44" s="36"/>
      <c r="QBG44" s="36"/>
      <c r="QBH44" s="36"/>
      <c r="QBI44" s="36"/>
      <c r="QBJ44" s="36"/>
      <c r="QBK44" s="36"/>
      <c r="QBL44" s="36"/>
      <c r="QBM44" s="36"/>
      <c r="QBN44" s="36"/>
      <c r="QBO44" s="36"/>
      <c r="QBP44" s="36"/>
      <c r="QBQ44" s="36"/>
      <c r="QBR44" s="36"/>
      <c r="QBS44" s="36"/>
      <c r="QBT44" s="36"/>
      <c r="QBU44" s="36"/>
      <c r="QBV44" s="36"/>
      <c r="QBW44" s="36"/>
      <c r="QBX44" s="36"/>
      <c r="QBY44" s="36"/>
      <c r="QBZ44" s="36"/>
      <c r="QCA44" s="36"/>
      <c r="QCB44" s="35"/>
      <c r="QCC44" s="35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6"/>
      <c r="QCO44" s="36"/>
      <c r="QCP44" s="36"/>
      <c r="QCQ44" s="36"/>
      <c r="QCR44" s="36"/>
      <c r="QCS44" s="36"/>
      <c r="QCT44" s="36"/>
      <c r="QCU44" s="36"/>
      <c r="QCV44" s="36"/>
      <c r="QCW44" s="36"/>
      <c r="QCX44" s="36"/>
      <c r="QCY44" s="36"/>
      <c r="QCZ44" s="35"/>
      <c r="QDA44" s="35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6"/>
      <c r="QDQ44" s="36"/>
      <c r="QDR44" s="36"/>
      <c r="QDS44" s="36"/>
      <c r="QDT44" s="36"/>
      <c r="QDU44" s="36"/>
      <c r="QDV44" s="36"/>
      <c r="QDW44" s="36"/>
      <c r="QDX44" s="35"/>
      <c r="QDY44" s="35"/>
      <c r="QDZ44" s="36"/>
      <c r="QEA44" s="36"/>
      <c r="QEB44" s="36"/>
      <c r="QEC44" s="36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6"/>
      <c r="QES44" s="36"/>
      <c r="QET44" s="36"/>
      <c r="QEU44" s="36"/>
      <c r="QEV44" s="35"/>
      <c r="QEW44" s="35"/>
      <c r="QEX44" s="36"/>
      <c r="QEY44" s="36"/>
      <c r="QEZ44" s="36"/>
      <c r="QFA44" s="36"/>
      <c r="QFB44" s="36"/>
      <c r="QFC44" s="36"/>
      <c r="QFD44" s="36"/>
      <c r="QFE44" s="36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5"/>
      <c r="QFU44" s="35"/>
      <c r="QFV44" s="36"/>
      <c r="QFW44" s="36"/>
      <c r="QFX44" s="36"/>
      <c r="QFY44" s="36"/>
      <c r="QFZ44" s="36"/>
      <c r="QGA44" s="36"/>
      <c r="QGB44" s="36"/>
      <c r="QGC44" s="36"/>
      <c r="QGD44" s="36"/>
      <c r="QGE44" s="36"/>
      <c r="QGF44" s="36"/>
      <c r="QGG44" s="36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5"/>
      <c r="QGS44" s="35"/>
      <c r="QGT44" s="36"/>
      <c r="QGU44" s="36"/>
      <c r="QGV44" s="36"/>
      <c r="QGW44" s="36"/>
      <c r="QGX44" s="36"/>
      <c r="QGY44" s="36"/>
      <c r="QGZ44" s="36"/>
      <c r="QHA44" s="36"/>
      <c r="QHB44" s="36"/>
      <c r="QHC44" s="36"/>
      <c r="QHD44" s="36"/>
      <c r="QHE44" s="36"/>
      <c r="QHF44" s="36"/>
      <c r="QHG44" s="36"/>
      <c r="QHH44" s="36"/>
      <c r="QHI44" s="36"/>
      <c r="QHJ44" s="36"/>
      <c r="QHK44" s="36"/>
      <c r="QHL44" s="36"/>
      <c r="QHM44" s="36"/>
      <c r="QHN44" s="36"/>
      <c r="QHO44" s="36"/>
      <c r="QHP44" s="35"/>
      <c r="QHQ44" s="35"/>
      <c r="QHR44" s="36"/>
      <c r="QHS44" s="36"/>
      <c r="QHT44" s="36"/>
      <c r="QHU44" s="36"/>
      <c r="QHV44" s="36"/>
      <c r="QHW44" s="36"/>
      <c r="QHX44" s="36"/>
      <c r="QHY44" s="36"/>
      <c r="QHZ44" s="36"/>
      <c r="QIA44" s="36"/>
      <c r="QIB44" s="36"/>
      <c r="QIC44" s="36"/>
      <c r="QID44" s="36"/>
      <c r="QIE44" s="36"/>
      <c r="QIF44" s="36"/>
      <c r="QIG44" s="36"/>
      <c r="QIH44" s="36"/>
      <c r="QII44" s="36"/>
      <c r="QIJ44" s="36"/>
      <c r="QIK44" s="36"/>
      <c r="QIL44" s="36"/>
      <c r="QIM44" s="36"/>
      <c r="QIN44" s="35"/>
      <c r="QIO44" s="35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6"/>
      <c r="QJA44" s="36"/>
      <c r="QJB44" s="36"/>
      <c r="QJC44" s="36"/>
      <c r="QJD44" s="36"/>
      <c r="QJE44" s="36"/>
      <c r="QJF44" s="36"/>
      <c r="QJG44" s="36"/>
      <c r="QJH44" s="36"/>
      <c r="QJI44" s="36"/>
      <c r="QJJ44" s="36"/>
      <c r="QJK44" s="36"/>
      <c r="QJL44" s="35"/>
      <c r="QJM44" s="35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6"/>
      <c r="QKC44" s="36"/>
      <c r="QKD44" s="36"/>
      <c r="QKE44" s="36"/>
      <c r="QKF44" s="36"/>
      <c r="QKG44" s="36"/>
      <c r="QKH44" s="36"/>
      <c r="QKI44" s="36"/>
      <c r="QKJ44" s="35"/>
      <c r="QKK44" s="35"/>
      <c r="QKL44" s="36"/>
      <c r="QKM44" s="36"/>
      <c r="QKN44" s="36"/>
      <c r="QKO44" s="36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6"/>
      <c r="QLE44" s="36"/>
      <c r="QLF44" s="36"/>
      <c r="QLG44" s="36"/>
      <c r="QLH44" s="35"/>
      <c r="QLI44" s="35"/>
      <c r="QLJ44" s="36"/>
      <c r="QLK44" s="36"/>
      <c r="QLL44" s="36"/>
      <c r="QLM44" s="36"/>
      <c r="QLN44" s="36"/>
      <c r="QLO44" s="36"/>
      <c r="QLP44" s="36"/>
      <c r="QLQ44" s="36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5"/>
      <c r="QMG44" s="35"/>
      <c r="QMH44" s="36"/>
      <c r="QMI44" s="36"/>
      <c r="QMJ44" s="36"/>
      <c r="QMK44" s="36"/>
      <c r="QML44" s="36"/>
      <c r="QMM44" s="36"/>
      <c r="QMN44" s="36"/>
      <c r="QMO44" s="36"/>
      <c r="QMP44" s="36"/>
      <c r="QMQ44" s="36"/>
      <c r="QMR44" s="36"/>
      <c r="QMS44" s="36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5"/>
      <c r="QNE44" s="35"/>
      <c r="QNF44" s="36"/>
      <c r="QNG44" s="36"/>
      <c r="QNH44" s="36"/>
      <c r="QNI44" s="36"/>
      <c r="QNJ44" s="36"/>
      <c r="QNK44" s="36"/>
      <c r="QNL44" s="36"/>
      <c r="QNM44" s="36"/>
      <c r="QNN44" s="36"/>
      <c r="QNO44" s="36"/>
      <c r="QNP44" s="36"/>
      <c r="QNQ44" s="36"/>
      <c r="QNR44" s="36"/>
      <c r="QNS44" s="36"/>
      <c r="QNT44" s="36"/>
      <c r="QNU44" s="36"/>
      <c r="QNV44" s="36"/>
      <c r="QNW44" s="36"/>
      <c r="QNX44" s="36"/>
      <c r="QNY44" s="36"/>
      <c r="QNZ44" s="36"/>
      <c r="QOA44" s="36"/>
      <c r="QOB44" s="35"/>
      <c r="QOC44" s="35"/>
      <c r="QOD44" s="36"/>
      <c r="QOE44" s="36"/>
      <c r="QOF44" s="36"/>
      <c r="QOG44" s="36"/>
      <c r="QOH44" s="36"/>
      <c r="QOI44" s="36"/>
      <c r="QOJ44" s="36"/>
      <c r="QOK44" s="36"/>
      <c r="QOL44" s="36"/>
      <c r="QOM44" s="36"/>
      <c r="QON44" s="36"/>
      <c r="QOO44" s="36"/>
      <c r="QOP44" s="36"/>
      <c r="QOQ44" s="36"/>
      <c r="QOR44" s="36"/>
      <c r="QOS44" s="36"/>
      <c r="QOT44" s="36"/>
      <c r="QOU44" s="36"/>
      <c r="QOV44" s="36"/>
      <c r="QOW44" s="36"/>
      <c r="QOX44" s="36"/>
      <c r="QOY44" s="36"/>
      <c r="QOZ44" s="35"/>
      <c r="QPA44" s="35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6"/>
      <c r="QPM44" s="36"/>
      <c r="QPN44" s="36"/>
      <c r="QPO44" s="36"/>
      <c r="QPP44" s="36"/>
      <c r="QPQ44" s="36"/>
      <c r="QPR44" s="36"/>
      <c r="QPS44" s="36"/>
      <c r="QPT44" s="36"/>
      <c r="QPU44" s="36"/>
      <c r="QPV44" s="36"/>
      <c r="QPW44" s="36"/>
      <c r="QPX44" s="35"/>
      <c r="QPY44" s="35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6"/>
      <c r="QQO44" s="36"/>
      <c r="QQP44" s="36"/>
      <c r="QQQ44" s="36"/>
      <c r="QQR44" s="36"/>
      <c r="QQS44" s="36"/>
      <c r="QQT44" s="36"/>
      <c r="QQU44" s="36"/>
      <c r="QQV44" s="35"/>
      <c r="QQW44" s="35"/>
      <c r="QQX44" s="36"/>
      <c r="QQY44" s="36"/>
      <c r="QQZ44" s="36"/>
      <c r="QRA44" s="36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6"/>
      <c r="QRQ44" s="36"/>
      <c r="QRR44" s="36"/>
      <c r="QRS44" s="36"/>
      <c r="QRT44" s="35"/>
      <c r="QRU44" s="35"/>
      <c r="QRV44" s="36"/>
      <c r="QRW44" s="36"/>
      <c r="QRX44" s="36"/>
      <c r="QRY44" s="36"/>
      <c r="QRZ44" s="36"/>
      <c r="QSA44" s="36"/>
      <c r="QSB44" s="36"/>
      <c r="QSC44" s="36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5"/>
      <c r="QSS44" s="35"/>
      <c r="QST44" s="36"/>
      <c r="QSU44" s="36"/>
      <c r="QSV44" s="36"/>
      <c r="QSW44" s="36"/>
      <c r="QSX44" s="36"/>
      <c r="QSY44" s="36"/>
      <c r="QSZ44" s="36"/>
      <c r="QTA44" s="36"/>
      <c r="QTB44" s="36"/>
      <c r="QTC44" s="36"/>
      <c r="QTD44" s="36"/>
      <c r="QTE44" s="36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5"/>
      <c r="QTQ44" s="35"/>
      <c r="QTR44" s="36"/>
      <c r="QTS44" s="36"/>
      <c r="QTT44" s="36"/>
      <c r="QTU44" s="36"/>
      <c r="QTV44" s="36"/>
      <c r="QTW44" s="36"/>
      <c r="QTX44" s="36"/>
      <c r="QTY44" s="36"/>
      <c r="QTZ44" s="36"/>
      <c r="QUA44" s="36"/>
      <c r="QUB44" s="36"/>
      <c r="QUC44" s="36"/>
      <c r="QUD44" s="36"/>
      <c r="QUE44" s="36"/>
      <c r="QUF44" s="36"/>
      <c r="QUG44" s="36"/>
      <c r="QUH44" s="36"/>
      <c r="QUI44" s="36"/>
      <c r="QUJ44" s="36"/>
      <c r="QUK44" s="36"/>
      <c r="QUL44" s="36"/>
      <c r="QUM44" s="36"/>
      <c r="QUN44" s="35"/>
      <c r="QUO44" s="35"/>
      <c r="QUP44" s="36"/>
      <c r="QUQ44" s="36"/>
      <c r="QUR44" s="36"/>
      <c r="QUS44" s="36"/>
      <c r="QUT44" s="36"/>
      <c r="QUU44" s="36"/>
      <c r="QUV44" s="36"/>
      <c r="QUW44" s="36"/>
      <c r="QUX44" s="36"/>
      <c r="QUY44" s="36"/>
      <c r="QUZ44" s="36"/>
      <c r="QVA44" s="36"/>
      <c r="QVB44" s="36"/>
      <c r="QVC44" s="36"/>
      <c r="QVD44" s="36"/>
      <c r="QVE44" s="36"/>
      <c r="QVF44" s="36"/>
      <c r="QVG44" s="36"/>
      <c r="QVH44" s="36"/>
      <c r="QVI44" s="36"/>
      <c r="QVJ44" s="36"/>
      <c r="QVK44" s="36"/>
      <c r="QVL44" s="35"/>
      <c r="QVM44" s="35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6"/>
      <c r="QVY44" s="36"/>
      <c r="QVZ44" s="36"/>
      <c r="QWA44" s="36"/>
      <c r="QWB44" s="36"/>
      <c r="QWC44" s="36"/>
      <c r="QWD44" s="36"/>
      <c r="QWE44" s="36"/>
      <c r="QWF44" s="36"/>
      <c r="QWG44" s="36"/>
      <c r="QWH44" s="36"/>
      <c r="QWI44" s="36"/>
      <c r="QWJ44" s="35"/>
      <c r="QWK44" s="35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6"/>
      <c r="QXA44" s="36"/>
      <c r="QXB44" s="36"/>
      <c r="QXC44" s="36"/>
      <c r="QXD44" s="36"/>
      <c r="QXE44" s="36"/>
      <c r="QXF44" s="36"/>
      <c r="QXG44" s="36"/>
      <c r="QXH44" s="35"/>
      <c r="QXI44" s="35"/>
      <c r="QXJ44" s="36"/>
      <c r="QXK44" s="36"/>
      <c r="QXL44" s="36"/>
      <c r="QXM44" s="36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6"/>
      <c r="QYC44" s="36"/>
      <c r="QYD44" s="36"/>
      <c r="QYE44" s="36"/>
      <c r="QYF44" s="35"/>
      <c r="QYG44" s="35"/>
      <c r="QYH44" s="36"/>
      <c r="QYI44" s="36"/>
      <c r="QYJ44" s="36"/>
      <c r="QYK44" s="36"/>
      <c r="QYL44" s="36"/>
      <c r="QYM44" s="36"/>
      <c r="QYN44" s="36"/>
      <c r="QYO44" s="36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5"/>
      <c r="QZE44" s="35"/>
      <c r="QZF44" s="36"/>
      <c r="QZG44" s="36"/>
      <c r="QZH44" s="36"/>
      <c r="QZI44" s="36"/>
      <c r="QZJ44" s="36"/>
      <c r="QZK44" s="36"/>
      <c r="QZL44" s="36"/>
      <c r="QZM44" s="36"/>
      <c r="QZN44" s="36"/>
      <c r="QZO44" s="36"/>
      <c r="QZP44" s="36"/>
      <c r="QZQ44" s="36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5"/>
      <c r="RAC44" s="35"/>
      <c r="RAD44" s="36"/>
      <c r="RAE44" s="36"/>
      <c r="RAF44" s="36"/>
      <c r="RAG44" s="36"/>
      <c r="RAH44" s="36"/>
      <c r="RAI44" s="36"/>
      <c r="RAJ44" s="36"/>
      <c r="RAK44" s="36"/>
      <c r="RAL44" s="36"/>
      <c r="RAM44" s="36"/>
      <c r="RAN44" s="36"/>
      <c r="RAO44" s="36"/>
      <c r="RAP44" s="36"/>
      <c r="RAQ44" s="36"/>
      <c r="RAR44" s="36"/>
      <c r="RAS44" s="36"/>
      <c r="RAT44" s="36"/>
      <c r="RAU44" s="36"/>
      <c r="RAV44" s="36"/>
      <c r="RAW44" s="36"/>
      <c r="RAX44" s="36"/>
      <c r="RAY44" s="36"/>
      <c r="RAZ44" s="35"/>
      <c r="RBA44" s="35"/>
      <c r="RBB44" s="36"/>
      <c r="RBC44" s="36"/>
      <c r="RBD44" s="36"/>
      <c r="RBE44" s="36"/>
      <c r="RBF44" s="36"/>
      <c r="RBG44" s="36"/>
      <c r="RBH44" s="36"/>
      <c r="RBI44" s="36"/>
      <c r="RBJ44" s="36"/>
      <c r="RBK44" s="36"/>
      <c r="RBL44" s="36"/>
      <c r="RBM44" s="36"/>
      <c r="RBN44" s="36"/>
      <c r="RBO44" s="36"/>
      <c r="RBP44" s="36"/>
      <c r="RBQ44" s="36"/>
      <c r="RBR44" s="36"/>
      <c r="RBS44" s="36"/>
      <c r="RBT44" s="36"/>
      <c r="RBU44" s="36"/>
      <c r="RBV44" s="36"/>
      <c r="RBW44" s="36"/>
      <c r="RBX44" s="35"/>
      <c r="RBY44" s="35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6"/>
      <c r="RCK44" s="36"/>
      <c r="RCL44" s="36"/>
      <c r="RCM44" s="36"/>
      <c r="RCN44" s="36"/>
      <c r="RCO44" s="36"/>
      <c r="RCP44" s="36"/>
      <c r="RCQ44" s="36"/>
      <c r="RCR44" s="36"/>
      <c r="RCS44" s="36"/>
      <c r="RCT44" s="36"/>
      <c r="RCU44" s="36"/>
      <c r="RCV44" s="35"/>
      <c r="RCW44" s="35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6"/>
      <c r="RDM44" s="36"/>
      <c r="RDN44" s="36"/>
      <c r="RDO44" s="36"/>
      <c r="RDP44" s="36"/>
      <c r="RDQ44" s="36"/>
      <c r="RDR44" s="36"/>
      <c r="RDS44" s="36"/>
      <c r="RDT44" s="35"/>
      <c r="RDU44" s="35"/>
      <c r="RDV44" s="36"/>
      <c r="RDW44" s="36"/>
      <c r="RDX44" s="36"/>
      <c r="RDY44" s="36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6"/>
      <c r="REO44" s="36"/>
      <c r="REP44" s="36"/>
      <c r="REQ44" s="36"/>
      <c r="RER44" s="35"/>
      <c r="RES44" s="35"/>
      <c r="RET44" s="36"/>
      <c r="REU44" s="36"/>
      <c r="REV44" s="36"/>
      <c r="REW44" s="36"/>
      <c r="REX44" s="36"/>
      <c r="REY44" s="36"/>
      <c r="REZ44" s="36"/>
      <c r="RFA44" s="36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5"/>
      <c r="RFQ44" s="35"/>
      <c r="RFR44" s="36"/>
      <c r="RFS44" s="36"/>
      <c r="RFT44" s="36"/>
      <c r="RFU44" s="36"/>
      <c r="RFV44" s="36"/>
      <c r="RFW44" s="36"/>
      <c r="RFX44" s="36"/>
      <c r="RFY44" s="36"/>
      <c r="RFZ44" s="36"/>
      <c r="RGA44" s="36"/>
      <c r="RGB44" s="36"/>
      <c r="RGC44" s="36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5"/>
      <c r="RGO44" s="35"/>
      <c r="RGP44" s="36"/>
      <c r="RGQ44" s="36"/>
      <c r="RGR44" s="36"/>
      <c r="RGS44" s="36"/>
      <c r="RGT44" s="36"/>
      <c r="RGU44" s="36"/>
      <c r="RGV44" s="36"/>
      <c r="RGW44" s="36"/>
      <c r="RGX44" s="36"/>
      <c r="RGY44" s="36"/>
      <c r="RGZ44" s="36"/>
      <c r="RHA44" s="36"/>
      <c r="RHB44" s="36"/>
      <c r="RHC44" s="36"/>
      <c r="RHD44" s="36"/>
      <c r="RHE44" s="36"/>
      <c r="RHF44" s="36"/>
      <c r="RHG44" s="36"/>
      <c r="RHH44" s="36"/>
      <c r="RHI44" s="36"/>
      <c r="RHJ44" s="36"/>
      <c r="RHK44" s="36"/>
      <c r="RHL44" s="35"/>
      <c r="RHM44" s="35"/>
      <c r="RHN44" s="36"/>
      <c r="RHO44" s="36"/>
      <c r="RHP44" s="36"/>
      <c r="RHQ44" s="36"/>
      <c r="RHR44" s="36"/>
      <c r="RHS44" s="36"/>
      <c r="RHT44" s="36"/>
      <c r="RHU44" s="36"/>
      <c r="RHV44" s="36"/>
      <c r="RHW44" s="36"/>
      <c r="RHX44" s="36"/>
      <c r="RHY44" s="36"/>
      <c r="RHZ44" s="36"/>
      <c r="RIA44" s="36"/>
      <c r="RIB44" s="36"/>
      <c r="RIC44" s="36"/>
      <c r="RID44" s="36"/>
      <c r="RIE44" s="36"/>
      <c r="RIF44" s="36"/>
      <c r="RIG44" s="36"/>
      <c r="RIH44" s="36"/>
      <c r="RII44" s="36"/>
      <c r="RIJ44" s="35"/>
      <c r="RIK44" s="35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6"/>
      <c r="RIW44" s="36"/>
      <c r="RIX44" s="36"/>
      <c r="RIY44" s="36"/>
      <c r="RIZ44" s="36"/>
      <c r="RJA44" s="36"/>
      <c r="RJB44" s="36"/>
      <c r="RJC44" s="36"/>
      <c r="RJD44" s="36"/>
      <c r="RJE44" s="36"/>
      <c r="RJF44" s="36"/>
      <c r="RJG44" s="36"/>
      <c r="RJH44" s="35"/>
      <c r="RJI44" s="35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6"/>
      <c r="RJY44" s="36"/>
      <c r="RJZ44" s="36"/>
      <c r="RKA44" s="36"/>
      <c r="RKB44" s="36"/>
      <c r="RKC44" s="36"/>
      <c r="RKD44" s="36"/>
      <c r="RKE44" s="36"/>
      <c r="RKF44" s="35"/>
      <c r="RKG44" s="35"/>
      <c r="RKH44" s="36"/>
      <c r="RKI44" s="36"/>
      <c r="RKJ44" s="36"/>
      <c r="RKK44" s="36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6"/>
      <c r="RLA44" s="36"/>
      <c r="RLB44" s="36"/>
      <c r="RLC44" s="36"/>
      <c r="RLD44" s="35"/>
      <c r="RLE44" s="35"/>
      <c r="RLF44" s="36"/>
      <c r="RLG44" s="36"/>
      <c r="RLH44" s="36"/>
      <c r="RLI44" s="36"/>
      <c r="RLJ44" s="36"/>
      <c r="RLK44" s="36"/>
      <c r="RLL44" s="36"/>
      <c r="RLM44" s="36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5"/>
      <c r="RMC44" s="35"/>
      <c r="RMD44" s="36"/>
      <c r="RME44" s="36"/>
      <c r="RMF44" s="36"/>
      <c r="RMG44" s="36"/>
      <c r="RMH44" s="36"/>
      <c r="RMI44" s="36"/>
      <c r="RMJ44" s="36"/>
      <c r="RMK44" s="36"/>
      <c r="RML44" s="36"/>
      <c r="RMM44" s="36"/>
      <c r="RMN44" s="36"/>
      <c r="RMO44" s="36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5"/>
      <c r="RNA44" s="35"/>
      <c r="RNB44" s="36"/>
      <c r="RNC44" s="36"/>
      <c r="RND44" s="36"/>
      <c r="RNE44" s="36"/>
      <c r="RNF44" s="36"/>
      <c r="RNG44" s="36"/>
      <c r="RNH44" s="36"/>
      <c r="RNI44" s="36"/>
      <c r="RNJ44" s="36"/>
      <c r="RNK44" s="36"/>
      <c r="RNL44" s="36"/>
      <c r="RNM44" s="36"/>
      <c r="RNN44" s="36"/>
      <c r="RNO44" s="36"/>
      <c r="RNP44" s="36"/>
      <c r="RNQ44" s="36"/>
      <c r="RNR44" s="36"/>
      <c r="RNS44" s="36"/>
      <c r="RNT44" s="36"/>
      <c r="RNU44" s="36"/>
      <c r="RNV44" s="36"/>
      <c r="RNW44" s="36"/>
      <c r="RNX44" s="35"/>
      <c r="RNY44" s="35"/>
      <c r="RNZ44" s="36"/>
      <c r="ROA44" s="36"/>
      <c r="ROB44" s="36"/>
      <c r="ROC44" s="36"/>
      <c r="ROD44" s="36"/>
      <c r="ROE44" s="36"/>
      <c r="ROF44" s="36"/>
      <c r="ROG44" s="36"/>
      <c r="ROH44" s="36"/>
      <c r="ROI44" s="36"/>
      <c r="ROJ44" s="36"/>
      <c r="ROK44" s="36"/>
      <c r="ROL44" s="36"/>
      <c r="ROM44" s="36"/>
      <c r="RON44" s="36"/>
      <c r="ROO44" s="36"/>
      <c r="ROP44" s="36"/>
      <c r="ROQ44" s="36"/>
      <c r="ROR44" s="36"/>
      <c r="ROS44" s="36"/>
      <c r="ROT44" s="36"/>
      <c r="ROU44" s="36"/>
      <c r="ROV44" s="35"/>
      <c r="ROW44" s="35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6"/>
      <c r="RPI44" s="36"/>
      <c r="RPJ44" s="36"/>
      <c r="RPK44" s="36"/>
      <c r="RPL44" s="36"/>
      <c r="RPM44" s="36"/>
      <c r="RPN44" s="36"/>
      <c r="RPO44" s="36"/>
      <c r="RPP44" s="36"/>
      <c r="RPQ44" s="36"/>
      <c r="RPR44" s="36"/>
      <c r="RPS44" s="36"/>
      <c r="RPT44" s="35"/>
      <c r="RPU44" s="35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6"/>
      <c r="RQK44" s="36"/>
      <c r="RQL44" s="36"/>
      <c r="RQM44" s="36"/>
      <c r="RQN44" s="36"/>
      <c r="RQO44" s="36"/>
      <c r="RQP44" s="36"/>
      <c r="RQQ44" s="36"/>
      <c r="RQR44" s="35"/>
      <c r="RQS44" s="35"/>
      <c r="RQT44" s="36"/>
      <c r="RQU44" s="36"/>
      <c r="RQV44" s="36"/>
      <c r="RQW44" s="36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6"/>
      <c r="RRM44" s="36"/>
      <c r="RRN44" s="36"/>
      <c r="RRO44" s="36"/>
      <c r="RRP44" s="35"/>
      <c r="RRQ44" s="35"/>
      <c r="RRR44" s="36"/>
      <c r="RRS44" s="36"/>
      <c r="RRT44" s="36"/>
      <c r="RRU44" s="36"/>
      <c r="RRV44" s="36"/>
      <c r="RRW44" s="36"/>
      <c r="RRX44" s="36"/>
      <c r="RRY44" s="36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5"/>
      <c r="RSO44" s="35"/>
      <c r="RSP44" s="36"/>
      <c r="RSQ44" s="36"/>
      <c r="RSR44" s="36"/>
      <c r="RSS44" s="36"/>
      <c r="RST44" s="36"/>
      <c r="RSU44" s="36"/>
      <c r="RSV44" s="36"/>
      <c r="RSW44" s="36"/>
      <c r="RSX44" s="36"/>
      <c r="RSY44" s="36"/>
      <c r="RSZ44" s="36"/>
      <c r="RTA44" s="36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5"/>
      <c r="RTM44" s="35"/>
      <c r="RTN44" s="36"/>
      <c r="RTO44" s="36"/>
      <c r="RTP44" s="36"/>
      <c r="RTQ44" s="36"/>
      <c r="RTR44" s="36"/>
      <c r="RTS44" s="36"/>
      <c r="RTT44" s="36"/>
      <c r="RTU44" s="36"/>
      <c r="RTV44" s="36"/>
      <c r="RTW44" s="36"/>
      <c r="RTX44" s="36"/>
      <c r="RTY44" s="36"/>
      <c r="RTZ44" s="36"/>
      <c r="RUA44" s="36"/>
      <c r="RUB44" s="36"/>
      <c r="RUC44" s="36"/>
      <c r="RUD44" s="36"/>
      <c r="RUE44" s="36"/>
      <c r="RUF44" s="36"/>
      <c r="RUG44" s="36"/>
      <c r="RUH44" s="36"/>
      <c r="RUI44" s="36"/>
      <c r="RUJ44" s="35"/>
      <c r="RUK44" s="35"/>
      <c r="RUL44" s="36"/>
      <c r="RUM44" s="36"/>
      <c r="RUN44" s="36"/>
      <c r="RUO44" s="36"/>
      <c r="RUP44" s="36"/>
      <c r="RUQ44" s="36"/>
      <c r="RUR44" s="36"/>
      <c r="RUS44" s="36"/>
      <c r="RUT44" s="36"/>
      <c r="RUU44" s="36"/>
      <c r="RUV44" s="36"/>
      <c r="RUW44" s="36"/>
      <c r="RUX44" s="36"/>
      <c r="RUY44" s="36"/>
      <c r="RUZ44" s="36"/>
      <c r="RVA44" s="36"/>
      <c r="RVB44" s="36"/>
      <c r="RVC44" s="36"/>
      <c r="RVD44" s="36"/>
      <c r="RVE44" s="36"/>
      <c r="RVF44" s="36"/>
      <c r="RVG44" s="36"/>
      <c r="RVH44" s="35"/>
      <c r="RVI44" s="35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6"/>
      <c r="RVU44" s="36"/>
      <c r="RVV44" s="36"/>
      <c r="RVW44" s="36"/>
      <c r="RVX44" s="36"/>
      <c r="RVY44" s="36"/>
      <c r="RVZ44" s="36"/>
      <c r="RWA44" s="36"/>
      <c r="RWB44" s="36"/>
      <c r="RWC44" s="36"/>
      <c r="RWD44" s="36"/>
      <c r="RWE44" s="36"/>
      <c r="RWF44" s="35"/>
      <c r="RWG44" s="35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6"/>
      <c r="RWW44" s="36"/>
      <c r="RWX44" s="36"/>
      <c r="RWY44" s="36"/>
      <c r="RWZ44" s="36"/>
      <c r="RXA44" s="36"/>
      <c r="RXB44" s="36"/>
      <c r="RXC44" s="36"/>
      <c r="RXD44" s="35"/>
      <c r="RXE44" s="35"/>
      <c r="RXF44" s="36"/>
      <c r="RXG44" s="36"/>
      <c r="RXH44" s="36"/>
      <c r="RXI44" s="36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6"/>
      <c r="RXY44" s="36"/>
      <c r="RXZ44" s="36"/>
      <c r="RYA44" s="36"/>
      <c r="RYB44" s="35"/>
      <c r="RYC44" s="35"/>
      <c r="RYD44" s="36"/>
      <c r="RYE44" s="36"/>
      <c r="RYF44" s="36"/>
      <c r="RYG44" s="36"/>
      <c r="RYH44" s="36"/>
      <c r="RYI44" s="36"/>
      <c r="RYJ44" s="36"/>
      <c r="RYK44" s="36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5"/>
      <c r="RZA44" s="35"/>
      <c r="RZB44" s="36"/>
      <c r="RZC44" s="36"/>
      <c r="RZD44" s="36"/>
      <c r="RZE44" s="36"/>
      <c r="RZF44" s="36"/>
      <c r="RZG44" s="36"/>
      <c r="RZH44" s="36"/>
      <c r="RZI44" s="36"/>
      <c r="RZJ44" s="36"/>
      <c r="RZK44" s="36"/>
      <c r="RZL44" s="36"/>
      <c r="RZM44" s="36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5"/>
      <c r="RZY44" s="35"/>
      <c r="RZZ44" s="36"/>
      <c r="SAA44" s="36"/>
      <c r="SAB44" s="36"/>
      <c r="SAC44" s="36"/>
      <c r="SAD44" s="36"/>
      <c r="SAE44" s="36"/>
      <c r="SAF44" s="36"/>
      <c r="SAG44" s="36"/>
      <c r="SAH44" s="36"/>
      <c r="SAI44" s="36"/>
      <c r="SAJ44" s="36"/>
      <c r="SAK44" s="36"/>
      <c r="SAL44" s="36"/>
      <c r="SAM44" s="36"/>
      <c r="SAN44" s="36"/>
      <c r="SAO44" s="36"/>
      <c r="SAP44" s="36"/>
      <c r="SAQ44" s="36"/>
      <c r="SAR44" s="36"/>
      <c r="SAS44" s="36"/>
      <c r="SAT44" s="36"/>
      <c r="SAU44" s="36"/>
      <c r="SAV44" s="35"/>
      <c r="SAW44" s="35"/>
      <c r="SAX44" s="36"/>
      <c r="SAY44" s="36"/>
      <c r="SAZ44" s="36"/>
      <c r="SBA44" s="36"/>
      <c r="SBB44" s="36"/>
      <c r="SBC44" s="36"/>
      <c r="SBD44" s="36"/>
      <c r="SBE44" s="36"/>
      <c r="SBF44" s="36"/>
      <c r="SBG44" s="36"/>
      <c r="SBH44" s="36"/>
      <c r="SBI44" s="36"/>
      <c r="SBJ44" s="36"/>
      <c r="SBK44" s="36"/>
      <c r="SBL44" s="36"/>
      <c r="SBM44" s="36"/>
      <c r="SBN44" s="36"/>
      <c r="SBO44" s="36"/>
      <c r="SBP44" s="36"/>
      <c r="SBQ44" s="36"/>
      <c r="SBR44" s="36"/>
      <c r="SBS44" s="36"/>
      <c r="SBT44" s="35"/>
      <c r="SBU44" s="35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6"/>
      <c r="SCG44" s="36"/>
      <c r="SCH44" s="36"/>
      <c r="SCI44" s="36"/>
      <c r="SCJ44" s="36"/>
      <c r="SCK44" s="36"/>
      <c r="SCL44" s="36"/>
      <c r="SCM44" s="36"/>
      <c r="SCN44" s="36"/>
      <c r="SCO44" s="36"/>
      <c r="SCP44" s="36"/>
      <c r="SCQ44" s="36"/>
      <c r="SCR44" s="35"/>
      <c r="SCS44" s="35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6"/>
      <c r="SDI44" s="36"/>
      <c r="SDJ44" s="36"/>
      <c r="SDK44" s="36"/>
      <c r="SDL44" s="36"/>
      <c r="SDM44" s="36"/>
      <c r="SDN44" s="36"/>
      <c r="SDO44" s="36"/>
      <c r="SDP44" s="35"/>
      <c r="SDQ44" s="35"/>
      <c r="SDR44" s="36"/>
      <c r="SDS44" s="36"/>
      <c r="SDT44" s="36"/>
      <c r="SDU44" s="36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6"/>
      <c r="SEK44" s="36"/>
      <c r="SEL44" s="36"/>
      <c r="SEM44" s="36"/>
      <c r="SEN44" s="35"/>
      <c r="SEO44" s="35"/>
      <c r="SEP44" s="36"/>
      <c r="SEQ44" s="36"/>
      <c r="SER44" s="36"/>
      <c r="SES44" s="36"/>
      <c r="SET44" s="36"/>
      <c r="SEU44" s="36"/>
      <c r="SEV44" s="36"/>
      <c r="SEW44" s="36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5"/>
      <c r="SFM44" s="35"/>
      <c r="SFN44" s="36"/>
      <c r="SFO44" s="36"/>
      <c r="SFP44" s="36"/>
      <c r="SFQ44" s="36"/>
      <c r="SFR44" s="36"/>
      <c r="SFS44" s="36"/>
      <c r="SFT44" s="36"/>
      <c r="SFU44" s="36"/>
      <c r="SFV44" s="36"/>
      <c r="SFW44" s="36"/>
      <c r="SFX44" s="36"/>
      <c r="SFY44" s="36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5"/>
      <c r="SGK44" s="35"/>
      <c r="SGL44" s="36"/>
      <c r="SGM44" s="36"/>
      <c r="SGN44" s="36"/>
      <c r="SGO44" s="36"/>
      <c r="SGP44" s="36"/>
      <c r="SGQ44" s="36"/>
      <c r="SGR44" s="36"/>
      <c r="SGS44" s="36"/>
      <c r="SGT44" s="36"/>
      <c r="SGU44" s="36"/>
      <c r="SGV44" s="36"/>
      <c r="SGW44" s="36"/>
      <c r="SGX44" s="36"/>
      <c r="SGY44" s="36"/>
      <c r="SGZ44" s="36"/>
      <c r="SHA44" s="36"/>
      <c r="SHB44" s="36"/>
      <c r="SHC44" s="36"/>
      <c r="SHD44" s="36"/>
      <c r="SHE44" s="36"/>
      <c r="SHF44" s="36"/>
      <c r="SHG44" s="36"/>
      <c r="SHH44" s="35"/>
      <c r="SHI44" s="35"/>
      <c r="SHJ44" s="36"/>
      <c r="SHK44" s="36"/>
      <c r="SHL44" s="36"/>
      <c r="SHM44" s="36"/>
      <c r="SHN44" s="36"/>
      <c r="SHO44" s="36"/>
      <c r="SHP44" s="36"/>
      <c r="SHQ44" s="36"/>
      <c r="SHR44" s="36"/>
      <c r="SHS44" s="36"/>
      <c r="SHT44" s="36"/>
      <c r="SHU44" s="36"/>
      <c r="SHV44" s="36"/>
      <c r="SHW44" s="36"/>
      <c r="SHX44" s="36"/>
      <c r="SHY44" s="36"/>
      <c r="SHZ44" s="36"/>
      <c r="SIA44" s="36"/>
      <c r="SIB44" s="36"/>
      <c r="SIC44" s="36"/>
      <c r="SID44" s="36"/>
      <c r="SIE44" s="36"/>
      <c r="SIF44" s="35"/>
      <c r="SIG44" s="35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6"/>
      <c r="SIS44" s="36"/>
      <c r="SIT44" s="36"/>
      <c r="SIU44" s="36"/>
      <c r="SIV44" s="36"/>
      <c r="SIW44" s="36"/>
      <c r="SIX44" s="36"/>
      <c r="SIY44" s="36"/>
      <c r="SIZ44" s="36"/>
      <c r="SJA44" s="36"/>
      <c r="SJB44" s="36"/>
      <c r="SJC44" s="36"/>
      <c r="SJD44" s="35"/>
      <c r="SJE44" s="35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6"/>
      <c r="SJU44" s="36"/>
      <c r="SJV44" s="36"/>
      <c r="SJW44" s="36"/>
      <c r="SJX44" s="36"/>
      <c r="SJY44" s="36"/>
      <c r="SJZ44" s="36"/>
      <c r="SKA44" s="36"/>
      <c r="SKB44" s="35"/>
      <c r="SKC44" s="35"/>
      <c r="SKD44" s="36"/>
      <c r="SKE44" s="36"/>
      <c r="SKF44" s="36"/>
      <c r="SKG44" s="36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6"/>
      <c r="SKW44" s="36"/>
      <c r="SKX44" s="36"/>
      <c r="SKY44" s="36"/>
      <c r="SKZ44" s="35"/>
      <c r="SLA44" s="35"/>
      <c r="SLB44" s="36"/>
      <c r="SLC44" s="36"/>
      <c r="SLD44" s="36"/>
      <c r="SLE44" s="36"/>
      <c r="SLF44" s="36"/>
      <c r="SLG44" s="36"/>
      <c r="SLH44" s="36"/>
      <c r="SLI44" s="36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5"/>
      <c r="SLY44" s="35"/>
      <c r="SLZ44" s="36"/>
      <c r="SMA44" s="36"/>
      <c r="SMB44" s="36"/>
      <c r="SMC44" s="36"/>
      <c r="SMD44" s="36"/>
      <c r="SME44" s="36"/>
      <c r="SMF44" s="36"/>
      <c r="SMG44" s="36"/>
      <c r="SMH44" s="36"/>
      <c r="SMI44" s="36"/>
      <c r="SMJ44" s="36"/>
      <c r="SMK44" s="36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5"/>
      <c r="SMW44" s="35"/>
      <c r="SMX44" s="36"/>
      <c r="SMY44" s="36"/>
      <c r="SMZ44" s="36"/>
      <c r="SNA44" s="36"/>
      <c r="SNB44" s="36"/>
      <c r="SNC44" s="36"/>
      <c r="SND44" s="36"/>
      <c r="SNE44" s="36"/>
      <c r="SNF44" s="36"/>
      <c r="SNG44" s="36"/>
      <c r="SNH44" s="36"/>
      <c r="SNI44" s="36"/>
      <c r="SNJ44" s="36"/>
      <c r="SNK44" s="36"/>
      <c r="SNL44" s="36"/>
      <c r="SNM44" s="36"/>
      <c r="SNN44" s="36"/>
      <c r="SNO44" s="36"/>
      <c r="SNP44" s="36"/>
      <c r="SNQ44" s="36"/>
      <c r="SNR44" s="36"/>
      <c r="SNS44" s="36"/>
      <c r="SNT44" s="35"/>
      <c r="SNU44" s="35"/>
      <c r="SNV44" s="36"/>
      <c r="SNW44" s="36"/>
      <c r="SNX44" s="36"/>
      <c r="SNY44" s="36"/>
      <c r="SNZ44" s="36"/>
      <c r="SOA44" s="36"/>
      <c r="SOB44" s="36"/>
      <c r="SOC44" s="36"/>
      <c r="SOD44" s="36"/>
      <c r="SOE44" s="36"/>
      <c r="SOF44" s="36"/>
      <c r="SOG44" s="36"/>
      <c r="SOH44" s="36"/>
      <c r="SOI44" s="36"/>
      <c r="SOJ44" s="36"/>
      <c r="SOK44" s="36"/>
      <c r="SOL44" s="36"/>
      <c r="SOM44" s="36"/>
      <c r="SON44" s="36"/>
      <c r="SOO44" s="36"/>
      <c r="SOP44" s="36"/>
      <c r="SOQ44" s="36"/>
      <c r="SOR44" s="35"/>
      <c r="SOS44" s="35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6"/>
      <c r="SPE44" s="36"/>
      <c r="SPF44" s="36"/>
      <c r="SPG44" s="36"/>
      <c r="SPH44" s="36"/>
      <c r="SPI44" s="36"/>
      <c r="SPJ44" s="36"/>
      <c r="SPK44" s="36"/>
      <c r="SPL44" s="36"/>
      <c r="SPM44" s="36"/>
      <c r="SPN44" s="36"/>
      <c r="SPO44" s="36"/>
      <c r="SPP44" s="35"/>
      <c r="SPQ44" s="35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6"/>
      <c r="SQG44" s="36"/>
      <c r="SQH44" s="36"/>
      <c r="SQI44" s="36"/>
      <c r="SQJ44" s="36"/>
      <c r="SQK44" s="36"/>
      <c r="SQL44" s="36"/>
      <c r="SQM44" s="36"/>
      <c r="SQN44" s="35"/>
      <c r="SQO44" s="35"/>
      <c r="SQP44" s="36"/>
      <c r="SQQ44" s="36"/>
      <c r="SQR44" s="36"/>
      <c r="SQS44" s="36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6"/>
      <c r="SRI44" s="36"/>
      <c r="SRJ44" s="36"/>
      <c r="SRK44" s="36"/>
      <c r="SRL44" s="35"/>
      <c r="SRM44" s="35"/>
      <c r="SRN44" s="36"/>
      <c r="SRO44" s="36"/>
      <c r="SRP44" s="36"/>
      <c r="SRQ44" s="36"/>
      <c r="SRR44" s="36"/>
      <c r="SRS44" s="36"/>
      <c r="SRT44" s="36"/>
      <c r="SRU44" s="36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5"/>
      <c r="SSK44" s="35"/>
      <c r="SSL44" s="36"/>
      <c r="SSM44" s="36"/>
      <c r="SSN44" s="36"/>
      <c r="SSO44" s="36"/>
      <c r="SSP44" s="36"/>
      <c r="SSQ44" s="36"/>
      <c r="SSR44" s="36"/>
      <c r="SSS44" s="36"/>
      <c r="SST44" s="36"/>
      <c r="SSU44" s="36"/>
      <c r="SSV44" s="36"/>
      <c r="SSW44" s="36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5"/>
      <c r="STI44" s="35"/>
      <c r="STJ44" s="36"/>
      <c r="STK44" s="36"/>
      <c r="STL44" s="36"/>
      <c r="STM44" s="36"/>
      <c r="STN44" s="36"/>
      <c r="STO44" s="36"/>
      <c r="STP44" s="36"/>
      <c r="STQ44" s="36"/>
      <c r="STR44" s="36"/>
      <c r="STS44" s="36"/>
      <c r="STT44" s="36"/>
      <c r="STU44" s="36"/>
      <c r="STV44" s="36"/>
      <c r="STW44" s="36"/>
      <c r="STX44" s="36"/>
      <c r="STY44" s="36"/>
      <c r="STZ44" s="36"/>
      <c r="SUA44" s="36"/>
      <c r="SUB44" s="36"/>
      <c r="SUC44" s="36"/>
      <c r="SUD44" s="36"/>
      <c r="SUE44" s="36"/>
      <c r="SUF44" s="35"/>
      <c r="SUG44" s="35"/>
      <c r="SUH44" s="36"/>
      <c r="SUI44" s="36"/>
      <c r="SUJ44" s="36"/>
      <c r="SUK44" s="36"/>
      <c r="SUL44" s="36"/>
      <c r="SUM44" s="36"/>
      <c r="SUN44" s="36"/>
      <c r="SUO44" s="36"/>
      <c r="SUP44" s="36"/>
      <c r="SUQ44" s="36"/>
      <c r="SUR44" s="36"/>
      <c r="SUS44" s="36"/>
      <c r="SUT44" s="36"/>
      <c r="SUU44" s="36"/>
      <c r="SUV44" s="36"/>
      <c r="SUW44" s="36"/>
      <c r="SUX44" s="36"/>
      <c r="SUY44" s="36"/>
      <c r="SUZ44" s="36"/>
      <c r="SVA44" s="36"/>
      <c r="SVB44" s="36"/>
      <c r="SVC44" s="36"/>
      <c r="SVD44" s="35"/>
      <c r="SVE44" s="35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6"/>
      <c r="SVQ44" s="36"/>
      <c r="SVR44" s="36"/>
      <c r="SVS44" s="36"/>
      <c r="SVT44" s="36"/>
      <c r="SVU44" s="36"/>
      <c r="SVV44" s="36"/>
      <c r="SVW44" s="36"/>
      <c r="SVX44" s="36"/>
      <c r="SVY44" s="36"/>
      <c r="SVZ44" s="36"/>
      <c r="SWA44" s="36"/>
      <c r="SWB44" s="35"/>
      <c r="SWC44" s="35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6"/>
      <c r="SWS44" s="36"/>
      <c r="SWT44" s="36"/>
      <c r="SWU44" s="36"/>
      <c r="SWV44" s="36"/>
      <c r="SWW44" s="36"/>
      <c r="SWX44" s="36"/>
      <c r="SWY44" s="36"/>
      <c r="SWZ44" s="35"/>
      <c r="SXA44" s="35"/>
      <c r="SXB44" s="36"/>
      <c r="SXC44" s="36"/>
      <c r="SXD44" s="36"/>
      <c r="SXE44" s="36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6"/>
      <c r="SXU44" s="36"/>
      <c r="SXV44" s="36"/>
      <c r="SXW44" s="36"/>
      <c r="SXX44" s="35"/>
      <c r="SXY44" s="35"/>
      <c r="SXZ44" s="36"/>
      <c r="SYA44" s="36"/>
      <c r="SYB44" s="36"/>
      <c r="SYC44" s="36"/>
      <c r="SYD44" s="36"/>
      <c r="SYE44" s="36"/>
      <c r="SYF44" s="36"/>
      <c r="SYG44" s="36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5"/>
      <c r="SYW44" s="35"/>
      <c r="SYX44" s="36"/>
      <c r="SYY44" s="36"/>
      <c r="SYZ44" s="36"/>
      <c r="SZA44" s="36"/>
      <c r="SZB44" s="36"/>
      <c r="SZC44" s="36"/>
      <c r="SZD44" s="36"/>
      <c r="SZE44" s="36"/>
      <c r="SZF44" s="36"/>
      <c r="SZG44" s="36"/>
      <c r="SZH44" s="36"/>
      <c r="SZI44" s="36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5"/>
      <c r="SZU44" s="35"/>
      <c r="SZV44" s="36"/>
      <c r="SZW44" s="36"/>
      <c r="SZX44" s="36"/>
      <c r="SZY44" s="36"/>
      <c r="SZZ44" s="36"/>
      <c r="TAA44" s="36"/>
      <c r="TAB44" s="36"/>
      <c r="TAC44" s="36"/>
      <c r="TAD44" s="36"/>
      <c r="TAE44" s="36"/>
      <c r="TAF44" s="36"/>
      <c r="TAG44" s="36"/>
      <c r="TAH44" s="36"/>
      <c r="TAI44" s="36"/>
      <c r="TAJ44" s="36"/>
      <c r="TAK44" s="36"/>
      <c r="TAL44" s="36"/>
      <c r="TAM44" s="36"/>
      <c r="TAN44" s="36"/>
      <c r="TAO44" s="36"/>
      <c r="TAP44" s="36"/>
      <c r="TAQ44" s="36"/>
      <c r="TAR44" s="35"/>
      <c r="TAS44" s="35"/>
      <c r="TAT44" s="36"/>
      <c r="TAU44" s="36"/>
      <c r="TAV44" s="36"/>
      <c r="TAW44" s="36"/>
      <c r="TAX44" s="36"/>
      <c r="TAY44" s="36"/>
      <c r="TAZ44" s="36"/>
      <c r="TBA44" s="36"/>
      <c r="TBB44" s="36"/>
      <c r="TBC44" s="36"/>
      <c r="TBD44" s="36"/>
      <c r="TBE44" s="36"/>
      <c r="TBF44" s="36"/>
      <c r="TBG44" s="36"/>
      <c r="TBH44" s="36"/>
      <c r="TBI44" s="36"/>
      <c r="TBJ44" s="36"/>
      <c r="TBK44" s="36"/>
      <c r="TBL44" s="36"/>
      <c r="TBM44" s="36"/>
      <c r="TBN44" s="36"/>
      <c r="TBO44" s="36"/>
      <c r="TBP44" s="35"/>
      <c r="TBQ44" s="35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6"/>
      <c r="TCC44" s="36"/>
      <c r="TCD44" s="36"/>
      <c r="TCE44" s="36"/>
      <c r="TCF44" s="36"/>
      <c r="TCG44" s="36"/>
      <c r="TCH44" s="36"/>
      <c r="TCI44" s="36"/>
      <c r="TCJ44" s="36"/>
      <c r="TCK44" s="36"/>
      <c r="TCL44" s="36"/>
      <c r="TCM44" s="36"/>
      <c r="TCN44" s="35"/>
      <c r="TCO44" s="35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6"/>
      <c r="TDE44" s="36"/>
      <c r="TDF44" s="36"/>
      <c r="TDG44" s="36"/>
      <c r="TDH44" s="36"/>
      <c r="TDI44" s="36"/>
      <c r="TDJ44" s="36"/>
      <c r="TDK44" s="36"/>
      <c r="TDL44" s="35"/>
      <c r="TDM44" s="35"/>
      <c r="TDN44" s="36"/>
      <c r="TDO44" s="36"/>
      <c r="TDP44" s="36"/>
      <c r="TDQ44" s="36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6"/>
      <c r="TEG44" s="36"/>
      <c r="TEH44" s="36"/>
      <c r="TEI44" s="36"/>
      <c r="TEJ44" s="35"/>
      <c r="TEK44" s="35"/>
      <c r="TEL44" s="36"/>
      <c r="TEM44" s="36"/>
      <c r="TEN44" s="36"/>
      <c r="TEO44" s="36"/>
      <c r="TEP44" s="36"/>
      <c r="TEQ44" s="36"/>
      <c r="TER44" s="36"/>
      <c r="TES44" s="36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5"/>
      <c r="TFI44" s="35"/>
      <c r="TFJ44" s="36"/>
      <c r="TFK44" s="36"/>
      <c r="TFL44" s="36"/>
      <c r="TFM44" s="36"/>
      <c r="TFN44" s="36"/>
      <c r="TFO44" s="36"/>
      <c r="TFP44" s="36"/>
      <c r="TFQ44" s="36"/>
      <c r="TFR44" s="36"/>
      <c r="TFS44" s="36"/>
      <c r="TFT44" s="36"/>
      <c r="TFU44" s="36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5"/>
      <c r="TGG44" s="35"/>
      <c r="TGH44" s="36"/>
      <c r="TGI44" s="36"/>
      <c r="TGJ44" s="36"/>
      <c r="TGK44" s="36"/>
      <c r="TGL44" s="36"/>
      <c r="TGM44" s="36"/>
      <c r="TGN44" s="36"/>
      <c r="TGO44" s="36"/>
      <c r="TGP44" s="36"/>
      <c r="TGQ44" s="36"/>
      <c r="TGR44" s="36"/>
      <c r="TGS44" s="36"/>
      <c r="TGT44" s="36"/>
      <c r="TGU44" s="36"/>
      <c r="TGV44" s="36"/>
      <c r="TGW44" s="36"/>
      <c r="TGX44" s="36"/>
      <c r="TGY44" s="36"/>
      <c r="TGZ44" s="36"/>
      <c r="THA44" s="36"/>
      <c r="THB44" s="36"/>
      <c r="THC44" s="36"/>
      <c r="THD44" s="35"/>
      <c r="THE44" s="35"/>
      <c r="THF44" s="36"/>
      <c r="THG44" s="36"/>
      <c r="THH44" s="36"/>
      <c r="THI44" s="36"/>
      <c r="THJ44" s="36"/>
      <c r="THK44" s="36"/>
      <c r="THL44" s="36"/>
      <c r="THM44" s="36"/>
      <c r="THN44" s="36"/>
      <c r="THO44" s="36"/>
      <c r="THP44" s="36"/>
      <c r="THQ44" s="36"/>
      <c r="THR44" s="36"/>
      <c r="THS44" s="36"/>
      <c r="THT44" s="36"/>
      <c r="THU44" s="36"/>
      <c r="THV44" s="36"/>
      <c r="THW44" s="36"/>
      <c r="THX44" s="36"/>
      <c r="THY44" s="36"/>
      <c r="THZ44" s="36"/>
      <c r="TIA44" s="36"/>
      <c r="TIB44" s="35"/>
      <c r="TIC44" s="35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6"/>
      <c r="TIO44" s="36"/>
      <c r="TIP44" s="36"/>
      <c r="TIQ44" s="36"/>
      <c r="TIR44" s="36"/>
      <c r="TIS44" s="36"/>
      <c r="TIT44" s="36"/>
      <c r="TIU44" s="36"/>
      <c r="TIV44" s="36"/>
      <c r="TIW44" s="36"/>
      <c r="TIX44" s="36"/>
      <c r="TIY44" s="36"/>
      <c r="TIZ44" s="35"/>
      <c r="TJA44" s="35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6"/>
      <c r="TJQ44" s="36"/>
      <c r="TJR44" s="36"/>
      <c r="TJS44" s="36"/>
      <c r="TJT44" s="36"/>
      <c r="TJU44" s="36"/>
      <c r="TJV44" s="36"/>
      <c r="TJW44" s="36"/>
      <c r="TJX44" s="35"/>
      <c r="TJY44" s="35"/>
      <c r="TJZ44" s="36"/>
      <c r="TKA44" s="36"/>
      <c r="TKB44" s="36"/>
      <c r="TKC44" s="36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6"/>
      <c r="TKS44" s="36"/>
      <c r="TKT44" s="36"/>
      <c r="TKU44" s="36"/>
      <c r="TKV44" s="35"/>
      <c r="TKW44" s="35"/>
      <c r="TKX44" s="36"/>
      <c r="TKY44" s="36"/>
      <c r="TKZ44" s="36"/>
      <c r="TLA44" s="36"/>
      <c r="TLB44" s="36"/>
      <c r="TLC44" s="36"/>
      <c r="TLD44" s="36"/>
      <c r="TLE44" s="36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5"/>
      <c r="TLU44" s="35"/>
      <c r="TLV44" s="36"/>
      <c r="TLW44" s="36"/>
      <c r="TLX44" s="36"/>
      <c r="TLY44" s="36"/>
      <c r="TLZ44" s="36"/>
      <c r="TMA44" s="36"/>
      <c r="TMB44" s="36"/>
      <c r="TMC44" s="36"/>
      <c r="TMD44" s="36"/>
      <c r="TME44" s="36"/>
      <c r="TMF44" s="36"/>
      <c r="TMG44" s="36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5"/>
      <c r="TMS44" s="35"/>
      <c r="TMT44" s="36"/>
      <c r="TMU44" s="36"/>
      <c r="TMV44" s="36"/>
      <c r="TMW44" s="36"/>
      <c r="TMX44" s="36"/>
      <c r="TMY44" s="36"/>
      <c r="TMZ44" s="36"/>
      <c r="TNA44" s="36"/>
      <c r="TNB44" s="36"/>
      <c r="TNC44" s="36"/>
      <c r="TND44" s="36"/>
      <c r="TNE44" s="36"/>
      <c r="TNF44" s="36"/>
      <c r="TNG44" s="36"/>
      <c r="TNH44" s="36"/>
      <c r="TNI44" s="36"/>
      <c r="TNJ44" s="36"/>
      <c r="TNK44" s="36"/>
      <c r="TNL44" s="36"/>
      <c r="TNM44" s="36"/>
      <c r="TNN44" s="36"/>
      <c r="TNO44" s="36"/>
      <c r="TNP44" s="35"/>
      <c r="TNQ44" s="35"/>
      <c r="TNR44" s="36"/>
      <c r="TNS44" s="36"/>
      <c r="TNT44" s="36"/>
      <c r="TNU44" s="36"/>
      <c r="TNV44" s="36"/>
      <c r="TNW44" s="36"/>
      <c r="TNX44" s="36"/>
      <c r="TNY44" s="36"/>
      <c r="TNZ44" s="36"/>
      <c r="TOA44" s="36"/>
      <c r="TOB44" s="36"/>
      <c r="TOC44" s="36"/>
      <c r="TOD44" s="36"/>
      <c r="TOE44" s="36"/>
      <c r="TOF44" s="36"/>
      <c r="TOG44" s="36"/>
      <c r="TOH44" s="36"/>
      <c r="TOI44" s="36"/>
      <c r="TOJ44" s="36"/>
      <c r="TOK44" s="36"/>
      <c r="TOL44" s="36"/>
      <c r="TOM44" s="36"/>
      <c r="TON44" s="35"/>
      <c r="TOO44" s="35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6"/>
      <c r="TPA44" s="36"/>
      <c r="TPB44" s="36"/>
      <c r="TPC44" s="36"/>
      <c r="TPD44" s="36"/>
      <c r="TPE44" s="36"/>
      <c r="TPF44" s="36"/>
      <c r="TPG44" s="36"/>
      <c r="TPH44" s="36"/>
      <c r="TPI44" s="36"/>
      <c r="TPJ44" s="36"/>
      <c r="TPK44" s="36"/>
      <c r="TPL44" s="35"/>
      <c r="TPM44" s="35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6"/>
      <c r="TQC44" s="36"/>
      <c r="TQD44" s="36"/>
      <c r="TQE44" s="36"/>
      <c r="TQF44" s="36"/>
      <c r="TQG44" s="36"/>
      <c r="TQH44" s="36"/>
      <c r="TQI44" s="36"/>
      <c r="TQJ44" s="35"/>
      <c r="TQK44" s="35"/>
      <c r="TQL44" s="36"/>
      <c r="TQM44" s="36"/>
      <c r="TQN44" s="36"/>
      <c r="TQO44" s="36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6"/>
      <c r="TRE44" s="36"/>
      <c r="TRF44" s="36"/>
      <c r="TRG44" s="36"/>
      <c r="TRH44" s="35"/>
      <c r="TRI44" s="35"/>
      <c r="TRJ44" s="36"/>
      <c r="TRK44" s="36"/>
      <c r="TRL44" s="36"/>
      <c r="TRM44" s="36"/>
      <c r="TRN44" s="36"/>
      <c r="TRO44" s="36"/>
      <c r="TRP44" s="36"/>
      <c r="TRQ44" s="36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5"/>
      <c r="TSG44" s="35"/>
      <c r="TSH44" s="36"/>
      <c r="TSI44" s="36"/>
      <c r="TSJ44" s="36"/>
      <c r="TSK44" s="36"/>
      <c r="TSL44" s="36"/>
      <c r="TSM44" s="36"/>
      <c r="TSN44" s="36"/>
      <c r="TSO44" s="36"/>
      <c r="TSP44" s="36"/>
      <c r="TSQ44" s="36"/>
      <c r="TSR44" s="36"/>
      <c r="TSS44" s="36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5"/>
      <c r="TTE44" s="35"/>
      <c r="TTF44" s="36"/>
      <c r="TTG44" s="36"/>
      <c r="TTH44" s="36"/>
      <c r="TTI44" s="36"/>
      <c r="TTJ44" s="36"/>
      <c r="TTK44" s="36"/>
      <c r="TTL44" s="36"/>
      <c r="TTM44" s="36"/>
      <c r="TTN44" s="36"/>
      <c r="TTO44" s="36"/>
      <c r="TTP44" s="36"/>
      <c r="TTQ44" s="36"/>
      <c r="TTR44" s="36"/>
      <c r="TTS44" s="36"/>
      <c r="TTT44" s="36"/>
      <c r="TTU44" s="36"/>
      <c r="TTV44" s="36"/>
      <c r="TTW44" s="36"/>
      <c r="TTX44" s="36"/>
      <c r="TTY44" s="36"/>
      <c r="TTZ44" s="36"/>
      <c r="TUA44" s="36"/>
      <c r="TUB44" s="35"/>
      <c r="TUC44" s="35"/>
      <c r="TUD44" s="36"/>
      <c r="TUE44" s="36"/>
      <c r="TUF44" s="36"/>
      <c r="TUG44" s="36"/>
      <c r="TUH44" s="36"/>
      <c r="TUI44" s="36"/>
      <c r="TUJ44" s="36"/>
      <c r="TUK44" s="36"/>
      <c r="TUL44" s="36"/>
      <c r="TUM44" s="36"/>
      <c r="TUN44" s="36"/>
      <c r="TUO44" s="36"/>
      <c r="TUP44" s="36"/>
      <c r="TUQ44" s="36"/>
      <c r="TUR44" s="36"/>
      <c r="TUS44" s="36"/>
      <c r="TUT44" s="36"/>
      <c r="TUU44" s="36"/>
      <c r="TUV44" s="36"/>
      <c r="TUW44" s="36"/>
      <c r="TUX44" s="36"/>
      <c r="TUY44" s="36"/>
      <c r="TUZ44" s="35"/>
      <c r="TVA44" s="35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6"/>
      <c r="TVM44" s="36"/>
      <c r="TVN44" s="36"/>
      <c r="TVO44" s="36"/>
      <c r="TVP44" s="36"/>
      <c r="TVQ44" s="36"/>
      <c r="TVR44" s="36"/>
      <c r="TVS44" s="36"/>
      <c r="TVT44" s="36"/>
      <c r="TVU44" s="36"/>
      <c r="TVV44" s="36"/>
      <c r="TVW44" s="36"/>
      <c r="TVX44" s="35"/>
      <c r="TVY44" s="35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6"/>
      <c r="TWO44" s="36"/>
      <c r="TWP44" s="36"/>
      <c r="TWQ44" s="36"/>
      <c r="TWR44" s="36"/>
      <c r="TWS44" s="36"/>
      <c r="TWT44" s="36"/>
      <c r="TWU44" s="36"/>
      <c r="TWV44" s="35"/>
      <c r="TWW44" s="35"/>
      <c r="TWX44" s="36"/>
      <c r="TWY44" s="36"/>
      <c r="TWZ44" s="36"/>
      <c r="TXA44" s="36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6"/>
      <c r="TXQ44" s="36"/>
      <c r="TXR44" s="36"/>
      <c r="TXS44" s="36"/>
      <c r="TXT44" s="35"/>
      <c r="TXU44" s="35"/>
      <c r="TXV44" s="36"/>
      <c r="TXW44" s="36"/>
      <c r="TXX44" s="36"/>
      <c r="TXY44" s="36"/>
      <c r="TXZ44" s="36"/>
      <c r="TYA44" s="36"/>
      <c r="TYB44" s="36"/>
      <c r="TYC44" s="36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5"/>
      <c r="TYS44" s="35"/>
      <c r="TYT44" s="36"/>
      <c r="TYU44" s="36"/>
      <c r="TYV44" s="36"/>
      <c r="TYW44" s="36"/>
      <c r="TYX44" s="36"/>
      <c r="TYY44" s="36"/>
      <c r="TYZ44" s="36"/>
      <c r="TZA44" s="36"/>
      <c r="TZB44" s="36"/>
      <c r="TZC44" s="36"/>
      <c r="TZD44" s="36"/>
      <c r="TZE44" s="36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5"/>
      <c r="TZQ44" s="35"/>
      <c r="TZR44" s="36"/>
      <c r="TZS44" s="36"/>
      <c r="TZT44" s="36"/>
      <c r="TZU44" s="36"/>
      <c r="TZV44" s="36"/>
      <c r="TZW44" s="36"/>
      <c r="TZX44" s="36"/>
      <c r="TZY44" s="36"/>
      <c r="TZZ44" s="36"/>
      <c r="UAA44" s="36"/>
      <c r="UAB44" s="36"/>
      <c r="UAC44" s="36"/>
      <c r="UAD44" s="36"/>
      <c r="UAE44" s="36"/>
      <c r="UAF44" s="36"/>
      <c r="UAG44" s="36"/>
      <c r="UAH44" s="36"/>
      <c r="UAI44" s="36"/>
      <c r="UAJ44" s="36"/>
      <c r="UAK44" s="36"/>
      <c r="UAL44" s="36"/>
      <c r="UAM44" s="36"/>
      <c r="UAN44" s="35"/>
      <c r="UAO44" s="35"/>
      <c r="UAP44" s="36"/>
      <c r="UAQ44" s="36"/>
      <c r="UAR44" s="36"/>
      <c r="UAS44" s="36"/>
      <c r="UAT44" s="36"/>
      <c r="UAU44" s="36"/>
      <c r="UAV44" s="36"/>
      <c r="UAW44" s="36"/>
      <c r="UAX44" s="36"/>
      <c r="UAY44" s="36"/>
      <c r="UAZ44" s="36"/>
      <c r="UBA44" s="36"/>
      <c r="UBB44" s="36"/>
      <c r="UBC44" s="36"/>
      <c r="UBD44" s="36"/>
      <c r="UBE44" s="36"/>
      <c r="UBF44" s="36"/>
      <c r="UBG44" s="36"/>
      <c r="UBH44" s="36"/>
      <c r="UBI44" s="36"/>
      <c r="UBJ44" s="36"/>
      <c r="UBK44" s="36"/>
      <c r="UBL44" s="35"/>
      <c r="UBM44" s="35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6"/>
      <c r="UBY44" s="36"/>
      <c r="UBZ44" s="36"/>
      <c r="UCA44" s="36"/>
      <c r="UCB44" s="36"/>
      <c r="UCC44" s="36"/>
      <c r="UCD44" s="36"/>
      <c r="UCE44" s="36"/>
      <c r="UCF44" s="36"/>
      <c r="UCG44" s="36"/>
      <c r="UCH44" s="36"/>
      <c r="UCI44" s="36"/>
      <c r="UCJ44" s="35"/>
      <c r="UCK44" s="35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6"/>
      <c r="UDA44" s="36"/>
      <c r="UDB44" s="36"/>
      <c r="UDC44" s="36"/>
      <c r="UDD44" s="36"/>
      <c r="UDE44" s="36"/>
      <c r="UDF44" s="36"/>
      <c r="UDG44" s="36"/>
      <c r="UDH44" s="35"/>
      <c r="UDI44" s="35"/>
      <c r="UDJ44" s="36"/>
      <c r="UDK44" s="36"/>
      <c r="UDL44" s="36"/>
      <c r="UDM44" s="36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6"/>
      <c r="UEC44" s="36"/>
      <c r="UED44" s="36"/>
      <c r="UEE44" s="36"/>
      <c r="UEF44" s="35"/>
      <c r="UEG44" s="35"/>
      <c r="UEH44" s="36"/>
      <c r="UEI44" s="36"/>
      <c r="UEJ44" s="36"/>
      <c r="UEK44" s="36"/>
      <c r="UEL44" s="36"/>
      <c r="UEM44" s="36"/>
      <c r="UEN44" s="36"/>
      <c r="UEO44" s="36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5"/>
      <c r="UFE44" s="35"/>
      <c r="UFF44" s="36"/>
      <c r="UFG44" s="36"/>
      <c r="UFH44" s="36"/>
      <c r="UFI44" s="36"/>
      <c r="UFJ44" s="36"/>
      <c r="UFK44" s="36"/>
      <c r="UFL44" s="36"/>
      <c r="UFM44" s="36"/>
      <c r="UFN44" s="36"/>
      <c r="UFO44" s="36"/>
      <c r="UFP44" s="36"/>
      <c r="UFQ44" s="36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5"/>
      <c r="UGC44" s="35"/>
      <c r="UGD44" s="36"/>
      <c r="UGE44" s="36"/>
      <c r="UGF44" s="36"/>
      <c r="UGG44" s="36"/>
      <c r="UGH44" s="36"/>
      <c r="UGI44" s="36"/>
      <c r="UGJ44" s="36"/>
      <c r="UGK44" s="36"/>
      <c r="UGL44" s="36"/>
      <c r="UGM44" s="36"/>
      <c r="UGN44" s="36"/>
      <c r="UGO44" s="36"/>
      <c r="UGP44" s="36"/>
      <c r="UGQ44" s="36"/>
      <c r="UGR44" s="36"/>
      <c r="UGS44" s="36"/>
      <c r="UGT44" s="36"/>
      <c r="UGU44" s="36"/>
      <c r="UGV44" s="36"/>
      <c r="UGW44" s="36"/>
      <c r="UGX44" s="36"/>
      <c r="UGY44" s="36"/>
      <c r="UGZ44" s="35"/>
      <c r="UHA44" s="35"/>
      <c r="UHB44" s="36"/>
      <c r="UHC44" s="36"/>
      <c r="UHD44" s="36"/>
      <c r="UHE44" s="36"/>
      <c r="UHF44" s="36"/>
      <c r="UHG44" s="36"/>
      <c r="UHH44" s="36"/>
      <c r="UHI44" s="36"/>
      <c r="UHJ44" s="36"/>
      <c r="UHK44" s="36"/>
      <c r="UHL44" s="36"/>
      <c r="UHM44" s="36"/>
      <c r="UHN44" s="36"/>
      <c r="UHO44" s="36"/>
      <c r="UHP44" s="36"/>
      <c r="UHQ44" s="36"/>
      <c r="UHR44" s="36"/>
      <c r="UHS44" s="36"/>
      <c r="UHT44" s="36"/>
      <c r="UHU44" s="36"/>
      <c r="UHV44" s="36"/>
      <c r="UHW44" s="36"/>
      <c r="UHX44" s="35"/>
      <c r="UHY44" s="35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6"/>
      <c r="UIK44" s="36"/>
      <c r="UIL44" s="36"/>
      <c r="UIM44" s="36"/>
      <c r="UIN44" s="36"/>
      <c r="UIO44" s="36"/>
      <c r="UIP44" s="36"/>
      <c r="UIQ44" s="36"/>
      <c r="UIR44" s="36"/>
      <c r="UIS44" s="36"/>
      <c r="UIT44" s="36"/>
      <c r="UIU44" s="36"/>
      <c r="UIV44" s="35"/>
      <c r="UIW44" s="35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6"/>
      <c r="UJM44" s="36"/>
      <c r="UJN44" s="36"/>
      <c r="UJO44" s="36"/>
      <c r="UJP44" s="36"/>
      <c r="UJQ44" s="36"/>
      <c r="UJR44" s="36"/>
      <c r="UJS44" s="36"/>
      <c r="UJT44" s="35"/>
      <c r="UJU44" s="35"/>
      <c r="UJV44" s="36"/>
      <c r="UJW44" s="36"/>
      <c r="UJX44" s="36"/>
      <c r="UJY44" s="36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6"/>
      <c r="UKO44" s="36"/>
      <c r="UKP44" s="36"/>
      <c r="UKQ44" s="36"/>
      <c r="UKR44" s="35"/>
      <c r="UKS44" s="35"/>
      <c r="UKT44" s="36"/>
      <c r="UKU44" s="36"/>
      <c r="UKV44" s="36"/>
      <c r="UKW44" s="36"/>
      <c r="UKX44" s="36"/>
      <c r="UKY44" s="36"/>
      <c r="UKZ44" s="36"/>
      <c r="ULA44" s="36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5"/>
      <c r="ULQ44" s="35"/>
      <c r="ULR44" s="36"/>
      <c r="ULS44" s="36"/>
      <c r="ULT44" s="36"/>
      <c r="ULU44" s="36"/>
      <c r="ULV44" s="36"/>
      <c r="ULW44" s="36"/>
      <c r="ULX44" s="36"/>
      <c r="ULY44" s="36"/>
      <c r="ULZ44" s="36"/>
      <c r="UMA44" s="36"/>
      <c r="UMB44" s="36"/>
      <c r="UMC44" s="36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5"/>
      <c r="UMO44" s="35"/>
      <c r="UMP44" s="36"/>
      <c r="UMQ44" s="36"/>
      <c r="UMR44" s="36"/>
      <c r="UMS44" s="36"/>
      <c r="UMT44" s="36"/>
      <c r="UMU44" s="36"/>
      <c r="UMV44" s="36"/>
      <c r="UMW44" s="36"/>
      <c r="UMX44" s="36"/>
      <c r="UMY44" s="36"/>
      <c r="UMZ44" s="36"/>
      <c r="UNA44" s="36"/>
      <c r="UNB44" s="36"/>
      <c r="UNC44" s="36"/>
      <c r="UND44" s="36"/>
      <c r="UNE44" s="36"/>
      <c r="UNF44" s="36"/>
      <c r="UNG44" s="36"/>
      <c r="UNH44" s="36"/>
      <c r="UNI44" s="36"/>
      <c r="UNJ44" s="36"/>
      <c r="UNK44" s="36"/>
      <c r="UNL44" s="35"/>
      <c r="UNM44" s="35"/>
      <c r="UNN44" s="36"/>
      <c r="UNO44" s="36"/>
      <c r="UNP44" s="36"/>
      <c r="UNQ44" s="36"/>
      <c r="UNR44" s="36"/>
      <c r="UNS44" s="36"/>
      <c r="UNT44" s="36"/>
      <c r="UNU44" s="36"/>
      <c r="UNV44" s="36"/>
      <c r="UNW44" s="36"/>
      <c r="UNX44" s="36"/>
      <c r="UNY44" s="36"/>
      <c r="UNZ44" s="36"/>
      <c r="UOA44" s="36"/>
      <c r="UOB44" s="36"/>
      <c r="UOC44" s="36"/>
      <c r="UOD44" s="36"/>
      <c r="UOE44" s="36"/>
      <c r="UOF44" s="36"/>
      <c r="UOG44" s="36"/>
      <c r="UOH44" s="36"/>
      <c r="UOI44" s="36"/>
      <c r="UOJ44" s="35"/>
      <c r="UOK44" s="35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6"/>
      <c r="UOW44" s="36"/>
      <c r="UOX44" s="36"/>
      <c r="UOY44" s="36"/>
      <c r="UOZ44" s="36"/>
      <c r="UPA44" s="36"/>
      <c r="UPB44" s="36"/>
      <c r="UPC44" s="36"/>
      <c r="UPD44" s="36"/>
      <c r="UPE44" s="36"/>
      <c r="UPF44" s="36"/>
      <c r="UPG44" s="36"/>
      <c r="UPH44" s="35"/>
      <c r="UPI44" s="35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6"/>
      <c r="UPY44" s="36"/>
      <c r="UPZ44" s="36"/>
      <c r="UQA44" s="36"/>
      <c r="UQB44" s="36"/>
      <c r="UQC44" s="36"/>
      <c r="UQD44" s="36"/>
      <c r="UQE44" s="36"/>
      <c r="UQF44" s="35"/>
      <c r="UQG44" s="35"/>
      <c r="UQH44" s="36"/>
      <c r="UQI44" s="36"/>
      <c r="UQJ44" s="36"/>
      <c r="UQK44" s="36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6"/>
      <c r="URA44" s="36"/>
      <c r="URB44" s="36"/>
      <c r="URC44" s="36"/>
      <c r="URD44" s="35"/>
      <c r="URE44" s="35"/>
      <c r="URF44" s="36"/>
      <c r="URG44" s="36"/>
      <c r="URH44" s="36"/>
      <c r="URI44" s="36"/>
      <c r="URJ44" s="36"/>
      <c r="URK44" s="36"/>
      <c r="URL44" s="36"/>
      <c r="URM44" s="36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5"/>
      <c r="USC44" s="35"/>
      <c r="USD44" s="36"/>
      <c r="USE44" s="36"/>
      <c r="USF44" s="36"/>
      <c r="USG44" s="36"/>
      <c r="USH44" s="36"/>
      <c r="USI44" s="36"/>
      <c r="USJ44" s="36"/>
      <c r="USK44" s="36"/>
      <c r="USL44" s="36"/>
      <c r="USM44" s="36"/>
      <c r="USN44" s="36"/>
      <c r="USO44" s="36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5"/>
      <c r="UTA44" s="35"/>
      <c r="UTB44" s="36"/>
      <c r="UTC44" s="36"/>
      <c r="UTD44" s="36"/>
      <c r="UTE44" s="36"/>
      <c r="UTF44" s="36"/>
      <c r="UTG44" s="36"/>
      <c r="UTH44" s="36"/>
      <c r="UTI44" s="36"/>
      <c r="UTJ44" s="36"/>
      <c r="UTK44" s="36"/>
      <c r="UTL44" s="36"/>
      <c r="UTM44" s="36"/>
      <c r="UTN44" s="36"/>
      <c r="UTO44" s="36"/>
      <c r="UTP44" s="36"/>
      <c r="UTQ44" s="36"/>
      <c r="UTR44" s="36"/>
      <c r="UTS44" s="36"/>
      <c r="UTT44" s="36"/>
      <c r="UTU44" s="36"/>
      <c r="UTV44" s="36"/>
      <c r="UTW44" s="36"/>
      <c r="UTX44" s="35"/>
      <c r="UTY44" s="35"/>
      <c r="UTZ44" s="36"/>
      <c r="UUA44" s="36"/>
      <c r="UUB44" s="36"/>
      <c r="UUC44" s="36"/>
      <c r="UUD44" s="36"/>
      <c r="UUE44" s="36"/>
      <c r="UUF44" s="36"/>
      <c r="UUG44" s="36"/>
      <c r="UUH44" s="36"/>
      <c r="UUI44" s="36"/>
      <c r="UUJ44" s="36"/>
      <c r="UUK44" s="36"/>
      <c r="UUL44" s="36"/>
      <c r="UUM44" s="36"/>
      <c r="UUN44" s="36"/>
      <c r="UUO44" s="36"/>
      <c r="UUP44" s="36"/>
      <c r="UUQ44" s="36"/>
      <c r="UUR44" s="36"/>
      <c r="UUS44" s="36"/>
      <c r="UUT44" s="36"/>
      <c r="UUU44" s="36"/>
      <c r="UUV44" s="35"/>
      <c r="UUW44" s="35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6"/>
      <c r="UVI44" s="36"/>
      <c r="UVJ44" s="36"/>
      <c r="UVK44" s="36"/>
      <c r="UVL44" s="36"/>
      <c r="UVM44" s="36"/>
      <c r="UVN44" s="36"/>
      <c r="UVO44" s="36"/>
      <c r="UVP44" s="36"/>
      <c r="UVQ44" s="36"/>
      <c r="UVR44" s="36"/>
      <c r="UVS44" s="36"/>
      <c r="UVT44" s="35"/>
      <c r="UVU44" s="35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6"/>
      <c r="UWK44" s="36"/>
      <c r="UWL44" s="36"/>
      <c r="UWM44" s="36"/>
      <c r="UWN44" s="36"/>
      <c r="UWO44" s="36"/>
      <c r="UWP44" s="36"/>
      <c r="UWQ44" s="36"/>
      <c r="UWR44" s="35"/>
      <c r="UWS44" s="35"/>
      <c r="UWT44" s="36"/>
      <c r="UWU44" s="36"/>
      <c r="UWV44" s="36"/>
      <c r="UWW44" s="36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6"/>
      <c r="UXM44" s="36"/>
      <c r="UXN44" s="36"/>
      <c r="UXO44" s="36"/>
      <c r="UXP44" s="35"/>
      <c r="UXQ44" s="35"/>
      <c r="UXR44" s="36"/>
      <c r="UXS44" s="36"/>
      <c r="UXT44" s="36"/>
      <c r="UXU44" s="36"/>
      <c r="UXV44" s="36"/>
      <c r="UXW44" s="36"/>
      <c r="UXX44" s="36"/>
      <c r="UXY44" s="36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5"/>
      <c r="UYO44" s="35"/>
      <c r="UYP44" s="36"/>
      <c r="UYQ44" s="36"/>
      <c r="UYR44" s="36"/>
      <c r="UYS44" s="36"/>
      <c r="UYT44" s="36"/>
      <c r="UYU44" s="36"/>
      <c r="UYV44" s="36"/>
      <c r="UYW44" s="36"/>
      <c r="UYX44" s="36"/>
      <c r="UYY44" s="36"/>
      <c r="UYZ44" s="36"/>
      <c r="UZA44" s="36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5"/>
      <c r="UZM44" s="35"/>
      <c r="UZN44" s="36"/>
      <c r="UZO44" s="36"/>
      <c r="UZP44" s="36"/>
      <c r="UZQ44" s="36"/>
      <c r="UZR44" s="36"/>
      <c r="UZS44" s="36"/>
      <c r="UZT44" s="36"/>
      <c r="UZU44" s="36"/>
      <c r="UZV44" s="36"/>
      <c r="UZW44" s="36"/>
      <c r="UZX44" s="36"/>
      <c r="UZY44" s="36"/>
      <c r="UZZ44" s="36"/>
      <c r="VAA44" s="36"/>
      <c r="VAB44" s="36"/>
      <c r="VAC44" s="36"/>
      <c r="VAD44" s="36"/>
      <c r="VAE44" s="36"/>
      <c r="VAF44" s="36"/>
      <c r="VAG44" s="36"/>
      <c r="VAH44" s="36"/>
      <c r="VAI44" s="36"/>
      <c r="VAJ44" s="35"/>
      <c r="VAK44" s="35"/>
      <c r="VAL44" s="36"/>
      <c r="VAM44" s="36"/>
      <c r="VAN44" s="36"/>
      <c r="VAO44" s="36"/>
      <c r="VAP44" s="36"/>
      <c r="VAQ44" s="36"/>
      <c r="VAR44" s="36"/>
      <c r="VAS44" s="36"/>
      <c r="VAT44" s="36"/>
      <c r="VAU44" s="36"/>
      <c r="VAV44" s="36"/>
      <c r="VAW44" s="36"/>
      <c r="VAX44" s="36"/>
      <c r="VAY44" s="36"/>
      <c r="VAZ44" s="36"/>
      <c r="VBA44" s="36"/>
      <c r="VBB44" s="36"/>
      <c r="VBC44" s="36"/>
      <c r="VBD44" s="36"/>
      <c r="VBE44" s="36"/>
      <c r="VBF44" s="36"/>
      <c r="VBG44" s="36"/>
      <c r="VBH44" s="35"/>
      <c r="VBI44" s="35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6"/>
      <c r="VBU44" s="36"/>
      <c r="VBV44" s="36"/>
      <c r="VBW44" s="36"/>
      <c r="VBX44" s="36"/>
      <c r="VBY44" s="36"/>
      <c r="VBZ44" s="36"/>
      <c r="VCA44" s="36"/>
      <c r="VCB44" s="36"/>
      <c r="VCC44" s="36"/>
      <c r="VCD44" s="36"/>
      <c r="VCE44" s="36"/>
      <c r="VCF44" s="35"/>
      <c r="VCG44" s="35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6"/>
      <c r="VCW44" s="36"/>
      <c r="VCX44" s="36"/>
      <c r="VCY44" s="36"/>
      <c r="VCZ44" s="36"/>
      <c r="VDA44" s="36"/>
      <c r="VDB44" s="36"/>
      <c r="VDC44" s="36"/>
      <c r="VDD44" s="35"/>
      <c r="VDE44" s="35"/>
      <c r="VDF44" s="36"/>
      <c r="VDG44" s="36"/>
      <c r="VDH44" s="36"/>
      <c r="VDI44" s="36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6"/>
      <c r="VDY44" s="36"/>
      <c r="VDZ44" s="36"/>
      <c r="VEA44" s="36"/>
      <c r="VEB44" s="35"/>
      <c r="VEC44" s="35"/>
      <c r="VED44" s="36"/>
      <c r="VEE44" s="36"/>
      <c r="VEF44" s="36"/>
      <c r="VEG44" s="36"/>
      <c r="VEH44" s="36"/>
      <c r="VEI44" s="36"/>
      <c r="VEJ44" s="36"/>
      <c r="VEK44" s="36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5"/>
      <c r="VFA44" s="35"/>
      <c r="VFB44" s="36"/>
      <c r="VFC44" s="36"/>
      <c r="VFD44" s="36"/>
      <c r="VFE44" s="36"/>
      <c r="VFF44" s="36"/>
      <c r="VFG44" s="36"/>
      <c r="VFH44" s="36"/>
      <c r="VFI44" s="36"/>
      <c r="VFJ44" s="36"/>
      <c r="VFK44" s="36"/>
      <c r="VFL44" s="36"/>
      <c r="VFM44" s="36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5"/>
      <c r="VFY44" s="35"/>
      <c r="VFZ44" s="36"/>
      <c r="VGA44" s="36"/>
      <c r="VGB44" s="36"/>
      <c r="VGC44" s="36"/>
      <c r="VGD44" s="36"/>
      <c r="VGE44" s="36"/>
      <c r="VGF44" s="36"/>
      <c r="VGG44" s="36"/>
      <c r="VGH44" s="36"/>
      <c r="VGI44" s="36"/>
      <c r="VGJ44" s="36"/>
      <c r="VGK44" s="36"/>
      <c r="VGL44" s="36"/>
      <c r="VGM44" s="36"/>
      <c r="VGN44" s="36"/>
      <c r="VGO44" s="36"/>
      <c r="VGP44" s="36"/>
      <c r="VGQ44" s="36"/>
      <c r="VGR44" s="36"/>
      <c r="VGS44" s="36"/>
      <c r="VGT44" s="36"/>
      <c r="VGU44" s="36"/>
      <c r="VGV44" s="35"/>
      <c r="VGW44" s="35"/>
      <c r="VGX44" s="36"/>
      <c r="VGY44" s="36"/>
      <c r="VGZ44" s="36"/>
      <c r="VHA44" s="36"/>
      <c r="VHB44" s="36"/>
      <c r="VHC44" s="36"/>
      <c r="VHD44" s="36"/>
      <c r="VHE44" s="36"/>
      <c r="VHF44" s="36"/>
      <c r="VHG44" s="36"/>
      <c r="VHH44" s="36"/>
      <c r="VHI44" s="36"/>
      <c r="VHJ44" s="36"/>
      <c r="VHK44" s="36"/>
      <c r="VHL44" s="36"/>
      <c r="VHM44" s="36"/>
      <c r="VHN44" s="36"/>
      <c r="VHO44" s="36"/>
      <c r="VHP44" s="36"/>
      <c r="VHQ44" s="36"/>
      <c r="VHR44" s="36"/>
      <c r="VHS44" s="36"/>
      <c r="VHT44" s="35"/>
      <c r="VHU44" s="35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6"/>
      <c r="VIG44" s="36"/>
      <c r="VIH44" s="36"/>
      <c r="VII44" s="36"/>
      <c r="VIJ44" s="36"/>
      <c r="VIK44" s="36"/>
      <c r="VIL44" s="36"/>
      <c r="VIM44" s="36"/>
      <c r="VIN44" s="36"/>
      <c r="VIO44" s="36"/>
      <c r="VIP44" s="36"/>
      <c r="VIQ44" s="36"/>
      <c r="VIR44" s="35"/>
      <c r="VIS44" s="35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6"/>
      <c r="VJI44" s="36"/>
      <c r="VJJ44" s="36"/>
      <c r="VJK44" s="36"/>
      <c r="VJL44" s="36"/>
      <c r="VJM44" s="36"/>
      <c r="VJN44" s="36"/>
      <c r="VJO44" s="36"/>
      <c r="VJP44" s="35"/>
      <c r="VJQ44" s="35"/>
      <c r="VJR44" s="36"/>
      <c r="VJS44" s="36"/>
      <c r="VJT44" s="36"/>
      <c r="VJU44" s="36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6"/>
      <c r="VKK44" s="36"/>
      <c r="VKL44" s="36"/>
      <c r="VKM44" s="36"/>
      <c r="VKN44" s="35"/>
      <c r="VKO44" s="35"/>
      <c r="VKP44" s="36"/>
      <c r="VKQ44" s="36"/>
      <c r="VKR44" s="36"/>
      <c r="VKS44" s="36"/>
      <c r="VKT44" s="36"/>
      <c r="VKU44" s="36"/>
      <c r="VKV44" s="36"/>
      <c r="VKW44" s="36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5"/>
      <c r="VLM44" s="35"/>
      <c r="VLN44" s="36"/>
      <c r="VLO44" s="36"/>
      <c r="VLP44" s="36"/>
      <c r="VLQ44" s="36"/>
      <c r="VLR44" s="36"/>
      <c r="VLS44" s="36"/>
      <c r="VLT44" s="36"/>
      <c r="VLU44" s="36"/>
      <c r="VLV44" s="36"/>
      <c r="VLW44" s="36"/>
      <c r="VLX44" s="36"/>
      <c r="VLY44" s="36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5"/>
      <c r="VMK44" s="35"/>
      <c r="VML44" s="36"/>
      <c r="VMM44" s="36"/>
      <c r="VMN44" s="36"/>
      <c r="VMO44" s="36"/>
      <c r="VMP44" s="36"/>
      <c r="VMQ44" s="36"/>
      <c r="VMR44" s="36"/>
      <c r="VMS44" s="36"/>
      <c r="VMT44" s="36"/>
      <c r="VMU44" s="36"/>
      <c r="VMV44" s="36"/>
      <c r="VMW44" s="36"/>
      <c r="VMX44" s="36"/>
      <c r="VMY44" s="36"/>
      <c r="VMZ44" s="36"/>
      <c r="VNA44" s="36"/>
      <c r="VNB44" s="36"/>
      <c r="VNC44" s="36"/>
      <c r="VND44" s="36"/>
      <c r="VNE44" s="36"/>
      <c r="VNF44" s="36"/>
      <c r="VNG44" s="36"/>
      <c r="VNH44" s="35"/>
      <c r="VNI44" s="35"/>
      <c r="VNJ44" s="36"/>
      <c r="VNK44" s="36"/>
      <c r="VNL44" s="36"/>
      <c r="VNM44" s="36"/>
      <c r="VNN44" s="36"/>
      <c r="VNO44" s="36"/>
      <c r="VNP44" s="36"/>
      <c r="VNQ44" s="36"/>
      <c r="VNR44" s="36"/>
      <c r="VNS44" s="36"/>
      <c r="VNT44" s="36"/>
      <c r="VNU44" s="36"/>
      <c r="VNV44" s="36"/>
      <c r="VNW44" s="36"/>
      <c r="VNX44" s="36"/>
      <c r="VNY44" s="36"/>
      <c r="VNZ44" s="36"/>
      <c r="VOA44" s="36"/>
      <c r="VOB44" s="36"/>
      <c r="VOC44" s="36"/>
      <c r="VOD44" s="36"/>
      <c r="VOE44" s="36"/>
      <c r="VOF44" s="35"/>
      <c r="VOG44" s="35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6"/>
      <c r="VOS44" s="36"/>
      <c r="VOT44" s="36"/>
      <c r="VOU44" s="36"/>
      <c r="VOV44" s="36"/>
      <c r="VOW44" s="36"/>
      <c r="VOX44" s="36"/>
      <c r="VOY44" s="36"/>
      <c r="VOZ44" s="36"/>
      <c r="VPA44" s="36"/>
      <c r="VPB44" s="36"/>
      <c r="VPC44" s="36"/>
      <c r="VPD44" s="35"/>
      <c r="VPE44" s="35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6"/>
      <c r="VPU44" s="36"/>
      <c r="VPV44" s="36"/>
      <c r="VPW44" s="36"/>
      <c r="VPX44" s="36"/>
      <c r="VPY44" s="36"/>
      <c r="VPZ44" s="36"/>
      <c r="VQA44" s="36"/>
      <c r="VQB44" s="35"/>
      <c r="VQC44" s="35"/>
      <c r="VQD44" s="36"/>
      <c r="VQE44" s="36"/>
      <c r="VQF44" s="36"/>
      <c r="VQG44" s="36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6"/>
      <c r="VQW44" s="36"/>
      <c r="VQX44" s="36"/>
      <c r="VQY44" s="36"/>
      <c r="VQZ44" s="35"/>
      <c r="VRA44" s="35"/>
      <c r="VRB44" s="36"/>
      <c r="VRC44" s="36"/>
      <c r="VRD44" s="36"/>
      <c r="VRE44" s="36"/>
      <c r="VRF44" s="36"/>
      <c r="VRG44" s="36"/>
      <c r="VRH44" s="36"/>
      <c r="VRI44" s="36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5"/>
      <c r="VRY44" s="35"/>
      <c r="VRZ44" s="36"/>
      <c r="VSA44" s="36"/>
      <c r="VSB44" s="36"/>
      <c r="VSC44" s="36"/>
      <c r="VSD44" s="36"/>
      <c r="VSE44" s="36"/>
      <c r="VSF44" s="36"/>
      <c r="VSG44" s="36"/>
      <c r="VSH44" s="36"/>
      <c r="VSI44" s="36"/>
      <c r="VSJ44" s="36"/>
      <c r="VSK44" s="36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5"/>
      <c r="VSW44" s="35"/>
      <c r="VSX44" s="36"/>
      <c r="VSY44" s="36"/>
      <c r="VSZ44" s="36"/>
      <c r="VTA44" s="36"/>
      <c r="VTB44" s="36"/>
      <c r="VTC44" s="36"/>
      <c r="VTD44" s="36"/>
      <c r="VTE44" s="36"/>
      <c r="VTF44" s="36"/>
      <c r="VTG44" s="36"/>
      <c r="VTH44" s="36"/>
      <c r="VTI44" s="36"/>
      <c r="VTJ44" s="36"/>
      <c r="VTK44" s="36"/>
      <c r="VTL44" s="36"/>
      <c r="VTM44" s="36"/>
      <c r="VTN44" s="36"/>
      <c r="VTO44" s="36"/>
      <c r="VTP44" s="36"/>
      <c r="VTQ44" s="36"/>
      <c r="VTR44" s="36"/>
      <c r="VTS44" s="36"/>
      <c r="VTT44" s="35"/>
      <c r="VTU44" s="35"/>
      <c r="VTV44" s="36"/>
      <c r="VTW44" s="36"/>
      <c r="VTX44" s="36"/>
      <c r="VTY44" s="36"/>
      <c r="VTZ44" s="36"/>
      <c r="VUA44" s="36"/>
      <c r="VUB44" s="36"/>
      <c r="VUC44" s="36"/>
      <c r="VUD44" s="36"/>
      <c r="VUE44" s="36"/>
      <c r="VUF44" s="36"/>
      <c r="VUG44" s="36"/>
      <c r="VUH44" s="36"/>
      <c r="VUI44" s="36"/>
      <c r="VUJ44" s="36"/>
      <c r="VUK44" s="36"/>
      <c r="VUL44" s="36"/>
      <c r="VUM44" s="36"/>
      <c r="VUN44" s="36"/>
      <c r="VUO44" s="36"/>
      <c r="VUP44" s="36"/>
      <c r="VUQ44" s="36"/>
      <c r="VUR44" s="35"/>
      <c r="VUS44" s="35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6"/>
      <c r="VVE44" s="36"/>
      <c r="VVF44" s="36"/>
      <c r="VVG44" s="36"/>
      <c r="VVH44" s="36"/>
      <c r="VVI44" s="36"/>
      <c r="VVJ44" s="36"/>
      <c r="VVK44" s="36"/>
      <c r="VVL44" s="36"/>
      <c r="VVM44" s="36"/>
      <c r="VVN44" s="36"/>
      <c r="VVO44" s="36"/>
      <c r="VVP44" s="35"/>
      <c r="VVQ44" s="35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6"/>
      <c r="VWG44" s="36"/>
      <c r="VWH44" s="36"/>
      <c r="VWI44" s="36"/>
      <c r="VWJ44" s="36"/>
      <c r="VWK44" s="36"/>
      <c r="VWL44" s="36"/>
      <c r="VWM44" s="36"/>
      <c r="VWN44" s="35"/>
      <c r="VWO44" s="35"/>
      <c r="VWP44" s="36"/>
      <c r="VWQ44" s="36"/>
      <c r="VWR44" s="36"/>
      <c r="VWS44" s="36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6"/>
      <c r="VXI44" s="36"/>
      <c r="VXJ44" s="36"/>
      <c r="VXK44" s="36"/>
      <c r="VXL44" s="35"/>
      <c r="VXM44" s="35"/>
      <c r="VXN44" s="36"/>
      <c r="VXO44" s="36"/>
      <c r="VXP44" s="36"/>
      <c r="VXQ44" s="36"/>
      <c r="VXR44" s="36"/>
      <c r="VXS44" s="36"/>
      <c r="VXT44" s="36"/>
      <c r="VXU44" s="36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5"/>
      <c r="VYK44" s="35"/>
      <c r="VYL44" s="36"/>
      <c r="VYM44" s="36"/>
      <c r="VYN44" s="36"/>
      <c r="VYO44" s="36"/>
      <c r="VYP44" s="36"/>
      <c r="VYQ44" s="36"/>
      <c r="VYR44" s="36"/>
      <c r="VYS44" s="36"/>
      <c r="VYT44" s="36"/>
      <c r="VYU44" s="36"/>
      <c r="VYV44" s="36"/>
      <c r="VYW44" s="36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5"/>
      <c r="VZI44" s="35"/>
      <c r="VZJ44" s="36"/>
      <c r="VZK44" s="36"/>
      <c r="VZL44" s="36"/>
      <c r="VZM44" s="36"/>
      <c r="VZN44" s="36"/>
      <c r="VZO44" s="36"/>
      <c r="VZP44" s="36"/>
      <c r="VZQ44" s="36"/>
      <c r="VZR44" s="36"/>
      <c r="VZS44" s="36"/>
      <c r="VZT44" s="36"/>
      <c r="VZU44" s="36"/>
      <c r="VZV44" s="36"/>
      <c r="VZW44" s="36"/>
      <c r="VZX44" s="36"/>
      <c r="VZY44" s="36"/>
      <c r="VZZ44" s="36"/>
      <c r="WAA44" s="36"/>
      <c r="WAB44" s="36"/>
      <c r="WAC44" s="36"/>
      <c r="WAD44" s="36"/>
      <c r="WAE44" s="36"/>
      <c r="WAF44" s="35"/>
      <c r="WAG44" s="35"/>
      <c r="WAH44" s="36"/>
      <c r="WAI44" s="36"/>
      <c r="WAJ44" s="36"/>
      <c r="WAK44" s="36"/>
      <c r="WAL44" s="36"/>
      <c r="WAM44" s="36"/>
      <c r="WAN44" s="36"/>
      <c r="WAO44" s="36"/>
      <c r="WAP44" s="36"/>
      <c r="WAQ44" s="36"/>
      <c r="WAR44" s="36"/>
      <c r="WAS44" s="36"/>
      <c r="WAT44" s="36"/>
      <c r="WAU44" s="36"/>
      <c r="WAV44" s="36"/>
      <c r="WAW44" s="36"/>
      <c r="WAX44" s="36"/>
      <c r="WAY44" s="36"/>
      <c r="WAZ44" s="36"/>
      <c r="WBA44" s="36"/>
      <c r="WBB44" s="36"/>
      <c r="WBC44" s="36"/>
      <c r="WBD44" s="35"/>
      <c r="WBE44" s="35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6"/>
      <c r="WBQ44" s="36"/>
      <c r="WBR44" s="36"/>
      <c r="WBS44" s="36"/>
      <c r="WBT44" s="36"/>
      <c r="WBU44" s="36"/>
      <c r="WBV44" s="36"/>
      <c r="WBW44" s="36"/>
      <c r="WBX44" s="36"/>
      <c r="WBY44" s="36"/>
      <c r="WBZ44" s="36"/>
      <c r="WCA44" s="36"/>
      <c r="WCB44" s="35"/>
      <c r="WCC44" s="35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6"/>
      <c r="WCS44" s="36"/>
      <c r="WCT44" s="36"/>
      <c r="WCU44" s="36"/>
      <c r="WCV44" s="36"/>
      <c r="WCW44" s="36"/>
      <c r="WCX44" s="36"/>
      <c r="WCY44" s="36"/>
      <c r="WCZ44" s="35"/>
      <c r="WDA44" s="35"/>
      <c r="WDB44" s="36"/>
      <c r="WDC44" s="36"/>
      <c r="WDD44" s="36"/>
      <c r="WDE44" s="36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6"/>
      <c r="WDU44" s="36"/>
      <c r="WDV44" s="36"/>
      <c r="WDW44" s="36"/>
      <c r="WDX44" s="35"/>
      <c r="WDY44" s="35"/>
      <c r="WDZ44" s="36"/>
      <c r="WEA44" s="36"/>
      <c r="WEB44" s="36"/>
      <c r="WEC44" s="36"/>
      <c r="WED44" s="36"/>
      <c r="WEE44" s="36"/>
      <c r="WEF44" s="36"/>
      <c r="WEG44" s="36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5"/>
      <c r="WEW44" s="35"/>
      <c r="WEX44" s="36"/>
      <c r="WEY44" s="36"/>
      <c r="WEZ44" s="36"/>
      <c r="WFA44" s="36"/>
      <c r="WFB44" s="36"/>
      <c r="WFC44" s="36"/>
      <c r="WFD44" s="36"/>
      <c r="WFE44" s="36"/>
      <c r="WFF44" s="36"/>
      <c r="WFG44" s="36"/>
      <c r="WFH44" s="36"/>
      <c r="WFI44" s="36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5"/>
      <c r="WFU44" s="35"/>
      <c r="WFV44" s="36"/>
      <c r="WFW44" s="36"/>
      <c r="WFX44" s="36"/>
      <c r="WFY44" s="36"/>
      <c r="WFZ44" s="36"/>
      <c r="WGA44" s="36"/>
      <c r="WGB44" s="36"/>
      <c r="WGC44" s="36"/>
      <c r="WGD44" s="36"/>
      <c r="WGE44" s="36"/>
      <c r="WGF44" s="36"/>
      <c r="WGG44" s="36"/>
      <c r="WGH44" s="36"/>
      <c r="WGI44" s="36"/>
    </row>
    <row r="45" spans="1:15739" s="63" customFormat="1" ht="14.65" customHeight="1" x14ac:dyDescent="0.2">
      <c r="A45" s="38"/>
      <c r="C45" s="175"/>
      <c r="D45" s="176"/>
      <c r="E45" s="38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38"/>
      <c r="AC45" s="38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38"/>
      <c r="BA45" s="38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38"/>
      <c r="BY45" s="38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38"/>
      <c r="CW45" s="38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38"/>
      <c r="DU45" s="38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38"/>
      <c r="ES45" s="38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38"/>
      <c r="FQ45" s="38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  <c r="GJ45" s="177"/>
      <c r="GK45" s="177"/>
      <c r="GL45" s="177"/>
      <c r="GM45" s="177"/>
      <c r="GN45" s="38"/>
      <c r="GO45" s="38"/>
      <c r="GP45" s="177"/>
      <c r="GQ45" s="177"/>
      <c r="GR45" s="177"/>
      <c r="GS45" s="177"/>
      <c r="GT45" s="177"/>
      <c r="GU45" s="177"/>
      <c r="GV45" s="177"/>
      <c r="GW45" s="177"/>
      <c r="GX45" s="177"/>
      <c r="GY45" s="177"/>
      <c r="GZ45" s="177"/>
      <c r="HA45" s="177"/>
      <c r="HB45" s="177"/>
      <c r="HC45" s="177"/>
      <c r="HD45" s="177"/>
      <c r="HE45" s="177"/>
      <c r="HF45" s="177"/>
      <c r="HG45" s="177"/>
      <c r="HH45" s="177"/>
      <c r="HI45" s="177"/>
      <c r="HJ45" s="177"/>
      <c r="HK45" s="177"/>
      <c r="HL45" s="38"/>
      <c r="HM45" s="38"/>
      <c r="HN45" s="177"/>
      <c r="HO45" s="177"/>
      <c r="HP45" s="177"/>
      <c r="HQ45" s="177"/>
      <c r="HR45" s="177"/>
      <c r="HS45" s="177"/>
      <c r="HT45" s="177"/>
      <c r="HU45" s="177"/>
      <c r="HV45" s="177"/>
      <c r="HW45" s="177"/>
      <c r="HX45" s="177"/>
      <c r="HY45" s="177"/>
      <c r="HZ45" s="177"/>
      <c r="IA45" s="177"/>
      <c r="IB45" s="177"/>
      <c r="IC45" s="177"/>
      <c r="ID45" s="177"/>
      <c r="IE45" s="177"/>
      <c r="IF45" s="177"/>
      <c r="IG45" s="177"/>
      <c r="IH45" s="177"/>
      <c r="II45" s="177"/>
      <c r="IJ45" s="38"/>
      <c r="IK45" s="38"/>
      <c r="IL45" s="177"/>
      <c r="IM45" s="177"/>
      <c r="IN45" s="177"/>
      <c r="IO45" s="177"/>
      <c r="IP45" s="177"/>
      <c r="IQ45" s="177"/>
      <c r="IR45" s="177"/>
      <c r="IS45" s="177"/>
      <c r="IT45" s="177"/>
      <c r="IU45" s="177"/>
      <c r="IV45" s="177"/>
      <c r="IW45" s="177"/>
      <c r="IX45" s="177"/>
      <c r="IY45" s="177"/>
      <c r="IZ45" s="177"/>
      <c r="JA45" s="177"/>
      <c r="JB45" s="177"/>
      <c r="JC45" s="177"/>
      <c r="JD45" s="177"/>
      <c r="JE45" s="177"/>
      <c r="JF45" s="177"/>
      <c r="JG45" s="177"/>
      <c r="JH45" s="38"/>
      <c r="JI45" s="38"/>
      <c r="JJ45" s="177"/>
      <c r="JK45" s="177"/>
      <c r="JL45" s="177"/>
      <c r="JM45" s="177"/>
      <c r="JN45" s="177"/>
      <c r="JO45" s="177"/>
      <c r="JP45" s="177"/>
      <c r="JQ45" s="177"/>
      <c r="JR45" s="177"/>
      <c r="JS45" s="177"/>
      <c r="JT45" s="177"/>
      <c r="JU45" s="177"/>
      <c r="JV45" s="177"/>
      <c r="JW45" s="177"/>
      <c r="JX45" s="177"/>
      <c r="JY45" s="177"/>
      <c r="JZ45" s="177"/>
      <c r="KA45" s="177"/>
      <c r="KB45" s="177"/>
      <c r="KC45" s="177"/>
      <c r="KD45" s="177"/>
      <c r="KE45" s="177"/>
      <c r="KF45" s="38"/>
      <c r="KG45" s="38"/>
      <c r="KH45" s="177"/>
      <c r="KI45" s="177"/>
      <c r="KJ45" s="177"/>
      <c r="KK45" s="177"/>
      <c r="KL45" s="177"/>
      <c r="KM45" s="177"/>
      <c r="KN45" s="177"/>
      <c r="KO45" s="177"/>
      <c r="KP45" s="177"/>
      <c r="KQ45" s="177"/>
      <c r="KR45" s="177"/>
      <c r="KS45" s="177"/>
      <c r="KT45" s="177"/>
      <c r="KU45" s="177"/>
      <c r="KV45" s="177"/>
      <c r="KW45" s="177"/>
      <c r="KX45" s="177"/>
      <c r="KY45" s="177"/>
      <c r="KZ45" s="177"/>
      <c r="LA45" s="177"/>
      <c r="LB45" s="177"/>
      <c r="LC45" s="177"/>
      <c r="LD45" s="38"/>
      <c r="LE45" s="38"/>
      <c r="LF45" s="177"/>
      <c r="LG45" s="177"/>
      <c r="LH45" s="177"/>
      <c r="LI45" s="177"/>
      <c r="LJ45" s="177"/>
      <c r="LK45" s="177"/>
      <c r="LL45" s="177"/>
      <c r="LM45" s="177"/>
      <c r="LN45" s="177"/>
      <c r="LO45" s="177"/>
      <c r="LP45" s="177"/>
      <c r="LQ45" s="177"/>
      <c r="LR45" s="177"/>
      <c r="LS45" s="177"/>
      <c r="LT45" s="177"/>
      <c r="LU45" s="177"/>
      <c r="LV45" s="177"/>
      <c r="LW45" s="177"/>
      <c r="LX45" s="177"/>
      <c r="LY45" s="177"/>
      <c r="LZ45" s="177"/>
      <c r="MA45" s="177"/>
      <c r="MB45" s="38"/>
      <c r="MC45" s="38"/>
      <c r="MD45" s="177"/>
      <c r="ME45" s="177"/>
      <c r="MF45" s="177"/>
      <c r="MG45" s="177"/>
      <c r="MH45" s="177"/>
      <c r="MI45" s="177"/>
      <c r="MJ45" s="177"/>
      <c r="MK45" s="177"/>
      <c r="ML45" s="177"/>
      <c r="MM45" s="177"/>
      <c r="MN45" s="177"/>
      <c r="MO45" s="177"/>
      <c r="MP45" s="177"/>
      <c r="MQ45" s="177"/>
      <c r="MR45" s="177"/>
      <c r="MS45" s="177"/>
      <c r="MT45" s="177"/>
      <c r="MU45" s="177"/>
      <c r="MV45" s="177"/>
      <c r="MW45" s="177"/>
      <c r="MX45" s="177"/>
      <c r="MY45" s="177"/>
      <c r="MZ45" s="38"/>
      <c r="NA45" s="38"/>
      <c r="NB45" s="177"/>
      <c r="NC45" s="177"/>
      <c r="ND45" s="177"/>
      <c r="NE45" s="177"/>
      <c r="NF45" s="177"/>
      <c r="NG45" s="177"/>
      <c r="NH45" s="177"/>
      <c r="NI45" s="177"/>
      <c r="NJ45" s="177"/>
      <c r="NK45" s="177"/>
      <c r="NL45" s="177"/>
      <c r="NM45" s="177"/>
      <c r="NN45" s="177"/>
      <c r="NO45" s="177"/>
      <c r="NP45" s="177"/>
      <c r="NQ45" s="177"/>
      <c r="NR45" s="177"/>
      <c r="NS45" s="177"/>
      <c r="NT45" s="177"/>
      <c r="NU45" s="177"/>
      <c r="NV45" s="177"/>
      <c r="NW45" s="177"/>
      <c r="NX45" s="38"/>
      <c r="NY45" s="38"/>
      <c r="NZ45" s="177"/>
      <c r="OA45" s="177"/>
      <c r="OB45" s="177"/>
      <c r="OC45" s="177"/>
      <c r="OD45" s="177"/>
      <c r="OE45" s="177"/>
      <c r="OF45" s="177"/>
      <c r="OG45" s="177"/>
      <c r="OH45" s="177"/>
      <c r="OI45" s="177"/>
      <c r="OJ45" s="177"/>
      <c r="OK45" s="177"/>
      <c r="OL45" s="177"/>
      <c r="OM45" s="177"/>
      <c r="ON45" s="177"/>
      <c r="OO45" s="177"/>
      <c r="OP45" s="177"/>
      <c r="OQ45" s="177"/>
      <c r="OR45" s="177"/>
      <c r="OS45" s="177"/>
      <c r="OT45" s="177"/>
      <c r="OU45" s="177"/>
      <c r="OV45" s="38"/>
      <c r="OW45" s="38"/>
      <c r="OX45" s="177"/>
      <c r="OY45" s="177"/>
      <c r="OZ45" s="177"/>
      <c r="PA45" s="177"/>
      <c r="PB45" s="177"/>
      <c r="PC45" s="177"/>
      <c r="PD45" s="177"/>
      <c r="PE45" s="177"/>
      <c r="PF45" s="177"/>
      <c r="PG45" s="177"/>
      <c r="PH45" s="177"/>
      <c r="PI45" s="177"/>
      <c r="PJ45" s="177"/>
      <c r="PK45" s="177"/>
      <c r="PL45" s="177"/>
      <c r="PM45" s="177"/>
      <c r="PN45" s="177"/>
      <c r="PO45" s="177"/>
      <c r="PP45" s="177"/>
      <c r="PQ45" s="177"/>
      <c r="PR45" s="177"/>
      <c r="PS45" s="177"/>
      <c r="PT45" s="38"/>
      <c r="PU45" s="38"/>
      <c r="PV45" s="177"/>
      <c r="PW45" s="177"/>
      <c r="PX45" s="177"/>
      <c r="PY45" s="177"/>
      <c r="PZ45" s="177"/>
      <c r="QA45" s="177"/>
      <c r="QB45" s="177"/>
      <c r="QC45" s="177"/>
      <c r="QD45" s="177"/>
      <c r="QE45" s="177"/>
      <c r="QF45" s="177"/>
      <c r="QG45" s="177"/>
      <c r="QH45" s="177"/>
      <c r="QI45" s="177"/>
      <c r="QJ45" s="177"/>
      <c r="QK45" s="177"/>
      <c r="QL45" s="177"/>
      <c r="QM45" s="177"/>
      <c r="QN45" s="177"/>
      <c r="QO45" s="177"/>
      <c r="QP45" s="177"/>
      <c r="QQ45" s="177"/>
      <c r="QR45" s="38"/>
      <c r="QS45" s="38"/>
      <c r="QT45" s="177"/>
      <c r="QU45" s="177"/>
      <c r="QV45" s="177"/>
      <c r="QW45" s="177"/>
      <c r="QX45" s="177"/>
      <c r="QY45" s="177"/>
      <c r="QZ45" s="177"/>
      <c r="RA45" s="177"/>
      <c r="RB45" s="177"/>
      <c r="RC45" s="177"/>
      <c r="RD45" s="177"/>
      <c r="RE45" s="177"/>
      <c r="RF45" s="177"/>
      <c r="RG45" s="177"/>
      <c r="RH45" s="177"/>
      <c r="RI45" s="177"/>
      <c r="RJ45" s="177"/>
      <c r="RK45" s="177"/>
      <c r="RL45" s="177"/>
      <c r="RM45" s="177"/>
      <c r="RN45" s="177"/>
      <c r="RO45" s="177"/>
      <c r="RP45" s="38"/>
      <c r="RQ45" s="38"/>
      <c r="RR45" s="177"/>
      <c r="RS45" s="177"/>
      <c r="RT45" s="177"/>
      <c r="RU45" s="177"/>
      <c r="RV45" s="177"/>
      <c r="RW45" s="177"/>
      <c r="RX45" s="177"/>
      <c r="RY45" s="177"/>
      <c r="RZ45" s="177"/>
      <c r="SA45" s="177"/>
      <c r="SB45" s="177"/>
      <c r="SC45" s="177"/>
      <c r="SD45" s="177"/>
      <c r="SE45" s="177"/>
      <c r="SF45" s="177"/>
      <c r="SG45" s="177"/>
      <c r="SH45" s="177"/>
      <c r="SI45" s="177"/>
      <c r="SJ45" s="177"/>
      <c r="SK45" s="177"/>
      <c r="SL45" s="177"/>
      <c r="SM45" s="177"/>
      <c r="SN45" s="38"/>
      <c r="SO45" s="38"/>
      <c r="SP45" s="177"/>
      <c r="SQ45" s="177"/>
      <c r="SR45" s="177"/>
      <c r="SS45" s="177"/>
      <c r="ST45" s="177"/>
      <c r="SU45" s="177"/>
      <c r="SV45" s="177"/>
      <c r="SW45" s="177"/>
      <c r="SX45" s="177"/>
      <c r="SY45" s="177"/>
      <c r="SZ45" s="177"/>
      <c r="TA45" s="177"/>
      <c r="TB45" s="177"/>
      <c r="TC45" s="177"/>
      <c r="TD45" s="177"/>
      <c r="TE45" s="177"/>
      <c r="TF45" s="177"/>
      <c r="TG45" s="177"/>
      <c r="TH45" s="177"/>
      <c r="TI45" s="177"/>
      <c r="TJ45" s="177"/>
      <c r="TK45" s="177"/>
      <c r="TL45" s="38"/>
      <c r="TM45" s="38"/>
      <c r="TN45" s="177"/>
      <c r="TO45" s="177"/>
      <c r="TP45" s="177"/>
      <c r="TQ45" s="177"/>
      <c r="TR45" s="177"/>
      <c r="TS45" s="177"/>
      <c r="TT45" s="177"/>
      <c r="TU45" s="177"/>
      <c r="TV45" s="177"/>
      <c r="TW45" s="177"/>
      <c r="TX45" s="177"/>
      <c r="TY45" s="177"/>
      <c r="TZ45" s="177"/>
      <c r="UA45" s="177"/>
      <c r="UB45" s="177"/>
      <c r="UC45" s="177"/>
      <c r="UD45" s="177"/>
      <c r="UE45" s="177"/>
      <c r="UF45" s="177"/>
      <c r="UG45" s="177"/>
      <c r="UH45" s="177"/>
      <c r="UI45" s="177"/>
      <c r="UJ45" s="38"/>
      <c r="UK45" s="38"/>
      <c r="UL45" s="177"/>
      <c r="UM45" s="177"/>
      <c r="UN45" s="177"/>
      <c r="UO45" s="177"/>
      <c r="UP45" s="177"/>
      <c r="UQ45" s="177"/>
      <c r="UR45" s="177"/>
      <c r="US45" s="177"/>
      <c r="UT45" s="177"/>
      <c r="UU45" s="177"/>
      <c r="UV45" s="177"/>
      <c r="UW45" s="177"/>
      <c r="UX45" s="177"/>
      <c r="UY45" s="177"/>
      <c r="UZ45" s="177"/>
      <c r="VA45" s="177"/>
      <c r="VB45" s="177"/>
      <c r="VC45" s="177"/>
      <c r="VD45" s="177"/>
      <c r="VE45" s="177"/>
      <c r="VF45" s="177"/>
      <c r="VG45" s="177"/>
      <c r="VH45" s="38"/>
      <c r="VI45" s="38"/>
      <c r="VJ45" s="177"/>
      <c r="VK45" s="177"/>
      <c r="VL45" s="177"/>
      <c r="VM45" s="177"/>
      <c r="VN45" s="177"/>
      <c r="VO45" s="177"/>
      <c r="VP45" s="177"/>
      <c r="VQ45" s="177"/>
      <c r="VR45" s="177"/>
      <c r="VS45" s="177"/>
      <c r="VT45" s="177"/>
      <c r="VU45" s="177"/>
      <c r="VV45" s="177"/>
      <c r="VW45" s="177"/>
      <c r="VX45" s="177"/>
      <c r="VY45" s="177"/>
      <c r="VZ45" s="177"/>
      <c r="WA45" s="177"/>
      <c r="WB45" s="177"/>
      <c r="WC45" s="177"/>
      <c r="WD45" s="177"/>
      <c r="WE45" s="177"/>
      <c r="WF45" s="38"/>
      <c r="WG45" s="38"/>
      <c r="WH45" s="177"/>
      <c r="WI45" s="177"/>
      <c r="WJ45" s="177"/>
      <c r="WK45" s="177"/>
      <c r="WL45" s="177"/>
      <c r="WM45" s="177"/>
      <c r="WN45" s="177"/>
      <c r="WO45" s="177"/>
      <c r="WP45" s="177"/>
      <c r="WQ45" s="177"/>
      <c r="WR45" s="177"/>
      <c r="WS45" s="177"/>
      <c r="WT45" s="177"/>
      <c r="WU45" s="177"/>
      <c r="WV45" s="177"/>
      <c r="WW45" s="177"/>
      <c r="WX45" s="177"/>
      <c r="WY45" s="177"/>
      <c r="WZ45" s="177"/>
      <c r="XA45" s="177"/>
      <c r="XB45" s="177"/>
      <c r="XC45" s="177"/>
      <c r="XD45" s="38"/>
      <c r="XE45" s="38"/>
      <c r="XF45" s="177"/>
      <c r="XG45" s="177"/>
      <c r="XH45" s="177"/>
      <c r="XI45" s="177"/>
      <c r="XJ45" s="177"/>
      <c r="XK45" s="177"/>
      <c r="XL45" s="177"/>
      <c r="XM45" s="177"/>
      <c r="XN45" s="177"/>
      <c r="XO45" s="177"/>
      <c r="XP45" s="177"/>
      <c r="XQ45" s="177"/>
      <c r="XR45" s="177"/>
      <c r="XS45" s="177"/>
      <c r="XT45" s="177"/>
      <c r="XU45" s="177"/>
      <c r="XV45" s="177"/>
      <c r="XW45" s="177"/>
      <c r="XX45" s="177"/>
      <c r="XY45" s="177"/>
      <c r="XZ45" s="177"/>
      <c r="YA45" s="177"/>
      <c r="YB45" s="38"/>
      <c r="YC45" s="38"/>
      <c r="YD45" s="177"/>
      <c r="YE45" s="177"/>
      <c r="YF45" s="177"/>
      <c r="YG45" s="177"/>
      <c r="YH45" s="177"/>
      <c r="YI45" s="177"/>
      <c r="YJ45" s="177"/>
      <c r="YK45" s="177"/>
      <c r="YL45" s="177"/>
      <c r="YM45" s="177"/>
      <c r="YN45" s="177"/>
      <c r="YO45" s="177"/>
      <c r="YP45" s="177"/>
      <c r="YQ45" s="177"/>
      <c r="YR45" s="177"/>
      <c r="YS45" s="177"/>
      <c r="YT45" s="177"/>
      <c r="YU45" s="177"/>
      <c r="YV45" s="177"/>
      <c r="YW45" s="177"/>
      <c r="YX45" s="177"/>
      <c r="YY45" s="177"/>
      <c r="YZ45" s="38"/>
      <c r="ZA45" s="38"/>
      <c r="ZB45" s="177"/>
      <c r="ZC45" s="177"/>
      <c r="ZD45" s="177"/>
      <c r="ZE45" s="177"/>
      <c r="ZF45" s="177"/>
      <c r="ZG45" s="177"/>
      <c r="ZH45" s="177"/>
      <c r="ZI45" s="177"/>
      <c r="ZJ45" s="177"/>
      <c r="ZK45" s="177"/>
      <c r="ZL45" s="177"/>
      <c r="ZM45" s="177"/>
      <c r="ZN45" s="177"/>
      <c r="ZO45" s="177"/>
      <c r="ZP45" s="177"/>
      <c r="ZQ45" s="177"/>
      <c r="ZR45" s="177"/>
      <c r="ZS45" s="177"/>
      <c r="ZT45" s="177"/>
      <c r="ZU45" s="177"/>
      <c r="ZV45" s="177"/>
      <c r="ZW45" s="177"/>
      <c r="ZX45" s="38"/>
      <c r="ZY45" s="38"/>
      <c r="ZZ45" s="177"/>
      <c r="AAA45" s="177"/>
      <c r="AAB45" s="177"/>
      <c r="AAC45" s="177"/>
      <c r="AAD45" s="177"/>
      <c r="AAE45" s="177"/>
      <c r="AAF45" s="177"/>
      <c r="AAG45" s="177"/>
      <c r="AAH45" s="177"/>
      <c r="AAI45" s="177"/>
      <c r="AAJ45" s="177"/>
      <c r="AAK45" s="177"/>
      <c r="AAL45" s="177"/>
      <c r="AAM45" s="177"/>
      <c r="AAN45" s="177"/>
      <c r="AAO45" s="177"/>
      <c r="AAP45" s="177"/>
      <c r="AAQ45" s="177"/>
      <c r="AAR45" s="177"/>
      <c r="AAS45" s="177"/>
      <c r="AAT45" s="177"/>
      <c r="AAU45" s="177"/>
      <c r="AAV45" s="38"/>
      <c r="AAW45" s="38"/>
      <c r="AAX45" s="177"/>
      <c r="AAY45" s="177"/>
      <c r="AAZ45" s="177"/>
      <c r="ABA45" s="177"/>
      <c r="ABB45" s="177"/>
      <c r="ABC45" s="177"/>
      <c r="ABD45" s="177"/>
      <c r="ABE45" s="177"/>
      <c r="ABF45" s="177"/>
      <c r="ABG45" s="177"/>
      <c r="ABH45" s="177"/>
      <c r="ABI45" s="177"/>
      <c r="ABJ45" s="177"/>
      <c r="ABK45" s="177"/>
      <c r="ABL45" s="177"/>
      <c r="ABM45" s="177"/>
      <c r="ABN45" s="177"/>
      <c r="ABO45" s="177"/>
      <c r="ABP45" s="177"/>
      <c r="ABQ45" s="177"/>
      <c r="ABR45" s="177"/>
      <c r="ABS45" s="177"/>
      <c r="ABT45" s="38"/>
      <c r="ABU45" s="38"/>
      <c r="ABV45" s="177"/>
      <c r="ABW45" s="177"/>
      <c r="ABX45" s="177"/>
      <c r="ABY45" s="177"/>
      <c r="ABZ45" s="177"/>
      <c r="ACA45" s="177"/>
      <c r="ACB45" s="177"/>
      <c r="ACC45" s="177"/>
      <c r="ACD45" s="177"/>
      <c r="ACE45" s="177"/>
      <c r="ACF45" s="177"/>
      <c r="ACG45" s="177"/>
      <c r="ACH45" s="177"/>
      <c r="ACI45" s="177"/>
      <c r="ACJ45" s="177"/>
      <c r="ACK45" s="177"/>
      <c r="ACL45" s="177"/>
      <c r="ACM45" s="177"/>
      <c r="ACN45" s="177"/>
      <c r="ACO45" s="177"/>
      <c r="ACP45" s="177"/>
      <c r="ACQ45" s="177"/>
      <c r="ACR45" s="38"/>
      <c r="ACS45" s="38"/>
      <c r="ACT45" s="177"/>
      <c r="ACU45" s="177"/>
      <c r="ACV45" s="177"/>
      <c r="ACW45" s="177"/>
      <c r="ACX45" s="177"/>
      <c r="ACY45" s="177"/>
      <c r="ACZ45" s="177"/>
      <c r="ADA45" s="177"/>
      <c r="ADB45" s="177"/>
      <c r="ADC45" s="177"/>
      <c r="ADD45" s="177"/>
      <c r="ADE45" s="177"/>
      <c r="ADF45" s="177"/>
      <c r="ADG45" s="177"/>
      <c r="ADH45" s="177"/>
      <c r="ADI45" s="177"/>
      <c r="ADJ45" s="177"/>
      <c r="ADK45" s="177"/>
      <c r="ADL45" s="177"/>
      <c r="ADM45" s="177"/>
      <c r="ADN45" s="177"/>
      <c r="ADO45" s="177"/>
      <c r="ADP45" s="38"/>
      <c r="ADQ45" s="38"/>
      <c r="ADR45" s="177"/>
      <c r="ADS45" s="177"/>
      <c r="ADT45" s="177"/>
      <c r="ADU45" s="177"/>
      <c r="ADV45" s="177"/>
      <c r="ADW45" s="177"/>
      <c r="ADX45" s="177"/>
      <c r="ADY45" s="177"/>
      <c r="ADZ45" s="177"/>
      <c r="AEA45" s="177"/>
      <c r="AEB45" s="177"/>
      <c r="AEC45" s="177"/>
      <c r="AED45" s="177"/>
      <c r="AEE45" s="177"/>
      <c r="AEF45" s="177"/>
      <c r="AEG45" s="177"/>
      <c r="AEH45" s="177"/>
      <c r="AEI45" s="177"/>
      <c r="AEJ45" s="177"/>
      <c r="AEK45" s="177"/>
      <c r="AEL45" s="177"/>
      <c r="AEM45" s="177"/>
      <c r="AEN45" s="38"/>
      <c r="AEO45" s="38"/>
      <c r="AEP45" s="177"/>
      <c r="AEQ45" s="177"/>
      <c r="AER45" s="177"/>
      <c r="AES45" s="177"/>
      <c r="AET45" s="177"/>
      <c r="AEU45" s="177"/>
      <c r="AEV45" s="177"/>
      <c r="AEW45" s="177"/>
      <c r="AEX45" s="177"/>
      <c r="AEY45" s="177"/>
      <c r="AEZ45" s="177"/>
      <c r="AFA45" s="177"/>
      <c r="AFB45" s="177"/>
      <c r="AFC45" s="177"/>
      <c r="AFD45" s="177"/>
      <c r="AFE45" s="177"/>
      <c r="AFF45" s="177"/>
      <c r="AFG45" s="177"/>
      <c r="AFH45" s="177"/>
      <c r="AFI45" s="177"/>
      <c r="AFJ45" s="177"/>
      <c r="AFK45" s="177"/>
      <c r="AFL45" s="38"/>
      <c r="AFM45" s="38"/>
      <c r="AFN45" s="177"/>
      <c r="AFO45" s="177"/>
      <c r="AFP45" s="177"/>
      <c r="AFQ45" s="177"/>
      <c r="AFR45" s="177"/>
      <c r="AFS45" s="177"/>
      <c r="AFT45" s="177"/>
      <c r="AFU45" s="177"/>
      <c r="AFV45" s="177"/>
      <c r="AFW45" s="177"/>
      <c r="AFX45" s="177"/>
      <c r="AFY45" s="177"/>
      <c r="AFZ45" s="177"/>
      <c r="AGA45" s="177"/>
      <c r="AGB45" s="177"/>
      <c r="AGC45" s="177"/>
      <c r="AGD45" s="177"/>
      <c r="AGE45" s="177"/>
      <c r="AGF45" s="177"/>
      <c r="AGG45" s="177"/>
      <c r="AGH45" s="177"/>
      <c r="AGI45" s="177"/>
      <c r="AGJ45" s="38"/>
      <c r="AGK45" s="38"/>
      <c r="AGL45" s="177"/>
      <c r="AGM45" s="177"/>
      <c r="AGN45" s="177"/>
      <c r="AGO45" s="177"/>
      <c r="AGP45" s="177"/>
      <c r="AGQ45" s="177"/>
      <c r="AGR45" s="177"/>
      <c r="AGS45" s="177"/>
      <c r="AGT45" s="177"/>
      <c r="AGU45" s="177"/>
      <c r="AGV45" s="177"/>
      <c r="AGW45" s="177"/>
      <c r="AGX45" s="177"/>
      <c r="AGY45" s="177"/>
      <c r="AGZ45" s="177"/>
      <c r="AHA45" s="177"/>
      <c r="AHB45" s="177"/>
      <c r="AHC45" s="177"/>
      <c r="AHD45" s="177"/>
      <c r="AHE45" s="177"/>
      <c r="AHF45" s="177"/>
      <c r="AHG45" s="177"/>
      <c r="AHH45" s="38"/>
      <c r="AHI45" s="38"/>
      <c r="AHJ45" s="177"/>
      <c r="AHK45" s="177"/>
      <c r="AHL45" s="177"/>
      <c r="AHM45" s="177"/>
      <c r="AHN45" s="177"/>
      <c r="AHO45" s="177"/>
      <c r="AHP45" s="177"/>
      <c r="AHQ45" s="177"/>
      <c r="AHR45" s="177"/>
      <c r="AHS45" s="177"/>
      <c r="AHT45" s="177"/>
      <c r="AHU45" s="177"/>
      <c r="AHV45" s="177"/>
      <c r="AHW45" s="177"/>
      <c r="AHX45" s="177"/>
      <c r="AHY45" s="177"/>
      <c r="AHZ45" s="177"/>
      <c r="AIA45" s="177"/>
      <c r="AIB45" s="177"/>
      <c r="AIC45" s="177"/>
      <c r="AID45" s="177"/>
      <c r="AIE45" s="177"/>
      <c r="AIF45" s="38"/>
      <c r="AIG45" s="38"/>
      <c r="AIH45" s="177"/>
      <c r="AII45" s="177"/>
      <c r="AIJ45" s="177"/>
      <c r="AIK45" s="177"/>
      <c r="AIL45" s="177"/>
      <c r="AIM45" s="177"/>
      <c r="AIN45" s="177"/>
      <c r="AIO45" s="177"/>
      <c r="AIP45" s="177"/>
      <c r="AIQ45" s="177"/>
      <c r="AIR45" s="177"/>
      <c r="AIS45" s="177"/>
      <c r="AIT45" s="177"/>
      <c r="AIU45" s="177"/>
      <c r="AIV45" s="177"/>
      <c r="AIW45" s="177"/>
      <c r="AIX45" s="177"/>
      <c r="AIY45" s="177"/>
      <c r="AIZ45" s="177"/>
      <c r="AJA45" s="177"/>
      <c r="AJB45" s="177"/>
      <c r="AJC45" s="177"/>
      <c r="AJD45" s="38"/>
      <c r="AJE45" s="38"/>
      <c r="AJF45" s="177"/>
      <c r="AJG45" s="177"/>
      <c r="AJH45" s="177"/>
      <c r="AJI45" s="177"/>
      <c r="AJJ45" s="177"/>
      <c r="AJK45" s="177"/>
      <c r="AJL45" s="177"/>
      <c r="AJM45" s="177"/>
      <c r="AJN45" s="177"/>
      <c r="AJO45" s="177"/>
      <c r="AJP45" s="177"/>
      <c r="AJQ45" s="177"/>
      <c r="AJR45" s="177"/>
      <c r="AJS45" s="177"/>
      <c r="AJT45" s="177"/>
      <c r="AJU45" s="177"/>
      <c r="AJV45" s="177"/>
      <c r="AJW45" s="177"/>
      <c r="AJX45" s="177"/>
      <c r="AJY45" s="177"/>
      <c r="AJZ45" s="177"/>
      <c r="AKA45" s="177"/>
      <c r="AKB45" s="38"/>
      <c r="AKC45" s="38"/>
      <c r="AKD45" s="177"/>
      <c r="AKE45" s="177"/>
      <c r="AKF45" s="177"/>
      <c r="AKG45" s="177"/>
      <c r="AKH45" s="177"/>
      <c r="AKI45" s="177"/>
      <c r="AKJ45" s="177"/>
      <c r="AKK45" s="177"/>
      <c r="AKL45" s="177"/>
      <c r="AKM45" s="177"/>
      <c r="AKN45" s="177"/>
      <c r="AKO45" s="177"/>
      <c r="AKP45" s="177"/>
      <c r="AKQ45" s="177"/>
      <c r="AKR45" s="177"/>
      <c r="AKS45" s="177"/>
      <c r="AKT45" s="177"/>
      <c r="AKU45" s="177"/>
      <c r="AKV45" s="177"/>
      <c r="AKW45" s="177"/>
      <c r="AKX45" s="177"/>
      <c r="AKY45" s="177"/>
      <c r="AKZ45" s="38"/>
      <c r="ALA45" s="38"/>
      <c r="ALB45" s="177"/>
      <c r="ALC45" s="177"/>
      <c r="ALD45" s="177"/>
      <c r="ALE45" s="177"/>
      <c r="ALF45" s="177"/>
      <c r="ALG45" s="177"/>
      <c r="ALH45" s="177"/>
      <c r="ALI45" s="177"/>
      <c r="ALJ45" s="177"/>
      <c r="ALK45" s="177"/>
      <c r="ALL45" s="177"/>
      <c r="ALM45" s="177"/>
      <c r="ALN45" s="177"/>
      <c r="ALO45" s="177"/>
      <c r="ALP45" s="177"/>
      <c r="ALQ45" s="177"/>
      <c r="ALR45" s="177"/>
      <c r="ALS45" s="177"/>
      <c r="ALT45" s="177"/>
      <c r="ALU45" s="177"/>
      <c r="ALV45" s="177"/>
      <c r="ALW45" s="177"/>
      <c r="ALX45" s="38"/>
      <c r="ALY45" s="38"/>
      <c r="ALZ45" s="177"/>
      <c r="AMA45" s="177"/>
      <c r="AMB45" s="177"/>
      <c r="AMC45" s="177"/>
      <c r="AMD45" s="177"/>
      <c r="AME45" s="177"/>
      <c r="AMF45" s="177"/>
      <c r="AMG45" s="177"/>
      <c r="AMH45" s="177"/>
      <c r="AMI45" s="177"/>
      <c r="AMJ45" s="177"/>
      <c r="AMK45" s="177"/>
      <c r="AML45" s="177"/>
      <c r="AMM45" s="177"/>
      <c r="AMN45" s="177"/>
      <c r="AMO45" s="177"/>
      <c r="AMP45" s="177"/>
      <c r="AMQ45" s="177"/>
      <c r="AMR45" s="177"/>
      <c r="AMS45" s="177"/>
      <c r="AMT45" s="177"/>
      <c r="AMU45" s="177"/>
      <c r="AMV45" s="38"/>
      <c r="AMW45" s="38"/>
      <c r="AMX45" s="177"/>
      <c r="AMY45" s="177"/>
      <c r="AMZ45" s="177"/>
      <c r="ANA45" s="177"/>
      <c r="ANB45" s="177"/>
      <c r="ANC45" s="177"/>
      <c r="AND45" s="177"/>
      <c r="ANE45" s="177"/>
      <c r="ANF45" s="177"/>
      <c r="ANG45" s="177"/>
      <c r="ANH45" s="177"/>
      <c r="ANI45" s="177"/>
      <c r="ANJ45" s="177"/>
      <c r="ANK45" s="177"/>
      <c r="ANL45" s="177"/>
      <c r="ANM45" s="177"/>
      <c r="ANN45" s="177"/>
      <c r="ANO45" s="177"/>
      <c r="ANP45" s="177"/>
      <c r="ANQ45" s="177"/>
      <c r="ANR45" s="177"/>
      <c r="ANS45" s="177"/>
      <c r="ANT45" s="38"/>
      <c r="ANU45" s="38"/>
      <c r="ANV45" s="177"/>
      <c r="ANW45" s="177"/>
      <c r="ANX45" s="177"/>
      <c r="ANY45" s="177"/>
      <c r="ANZ45" s="177"/>
      <c r="AOA45" s="177"/>
      <c r="AOB45" s="177"/>
      <c r="AOC45" s="177"/>
      <c r="AOD45" s="177"/>
      <c r="AOE45" s="177"/>
      <c r="AOF45" s="177"/>
      <c r="AOG45" s="177"/>
      <c r="AOH45" s="177"/>
      <c r="AOI45" s="177"/>
      <c r="AOJ45" s="177"/>
      <c r="AOK45" s="177"/>
      <c r="AOL45" s="177"/>
      <c r="AOM45" s="177"/>
      <c r="AON45" s="177"/>
      <c r="AOO45" s="177"/>
      <c r="AOP45" s="177"/>
      <c r="AOQ45" s="177"/>
      <c r="AOR45" s="38"/>
      <c r="AOS45" s="38"/>
      <c r="AOT45" s="177"/>
      <c r="AOU45" s="177"/>
      <c r="AOV45" s="177"/>
      <c r="AOW45" s="177"/>
      <c r="AOX45" s="177"/>
      <c r="AOY45" s="177"/>
      <c r="AOZ45" s="177"/>
      <c r="APA45" s="177"/>
      <c r="APB45" s="177"/>
      <c r="APC45" s="177"/>
      <c r="APD45" s="177"/>
      <c r="APE45" s="177"/>
      <c r="APF45" s="177"/>
      <c r="APG45" s="177"/>
      <c r="APH45" s="177"/>
      <c r="API45" s="177"/>
      <c r="APJ45" s="177"/>
      <c r="APK45" s="177"/>
      <c r="APL45" s="177"/>
      <c r="APM45" s="177"/>
      <c r="APN45" s="177"/>
      <c r="APO45" s="177"/>
      <c r="APP45" s="38"/>
      <c r="APQ45" s="38"/>
      <c r="APR45" s="177"/>
      <c r="APS45" s="177"/>
      <c r="APT45" s="177"/>
      <c r="APU45" s="177"/>
      <c r="APV45" s="177"/>
      <c r="APW45" s="177"/>
      <c r="APX45" s="177"/>
      <c r="APY45" s="177"/>
      <c r="APZ45" s="177"/>
      <c r="AQA45" s="177"/>
      <c r="AQB45" s="177"/>
      <c r="AQC45" s="177"/>
      <c r="AQD45" s="177"/>
      <c r="AQE45" s="177"/>
      <c r="AQF45" s="177"/>
      <c r="AQG45" s="177"/>
      <c r="AQH45" s="177"/>
      <c r="AQI45" s="177"/>
      <c r="AQJ45" s="177"/>
      <c r="AQK45" s="177"/>
      <c r="AQL45" s="177"/>
      <c r="AQM45" s="177"/>
      <c r="AQN45" s="38"/>
      <c r="AQO45" s="38"/>
      <c r="AQP45" s="177"/>
      <c r="AQQ45" s="177"/>
      <c r="AQR45" s="177"/>
      <c r="AQS45" s="177"/>
      <c r="AQT45" s="177"/>
      <c r="AQU45" s="177"/>
      <c r="AQV45" s="177"/>
      <c r="AQW45" s="177"/>
      <c r="AQX45" s="177"/>
      <c r="AQY45" s="177"/>
      <c r="AQZ45" s="177"/>
      <c r="ARA45" s="177"/>
      <c r="ARB45" s="177"/>
      <c r="ARC45" s="177"/>
      <c r="ARD45" s="177"/>
      <c r="ARE45" s="177"/>
      <c r="ARF45" s="177"/>
      <c r="ARG45" s="177"/>
      <c r="ARH45" s="177"/>
      <c r="ARI45" s="177"/>
      <c r="ARJ45" s="177"/>
      <c r="ARK45" s="177"/>
      <c r="ARL45" s="38"/>
      <c r="ARM45" s="38"/>
      <c r="ARN45" s="177"/>
      <c r="ARO45" s="177"/>
      <c r="ARP45" s="177"/>
      <c r="ARQ45" s="177"/>
      <c r="ARR45" s="177"/>
      <c r="ARS45" s="177"/>
      <c r="ART45" s="177"/>
      <c r="ARU45" s="177"/>
      <c r="ARV45" s="177"/>
      <c r="ARW45" s="177"/>
      <c r="ARX45" s="177"/>
      <c r="ARY45" s="177"/>
      <c r="ARZ45" s="177"/>
      <c r="ASA45" s="177"/>
      <c r="ASB45" s="177"/>
      <c r="ASC45" s="177"/>
      <c r="ASD45" s="177"/>
      <c r="ASE45" s="177"/>
      <c r="ASF45" s="177"/>
      <c r="ASG45" s="177"/>
      <c r="ASH45" s="177"/>
      <c r="ASI45" s="177"/>
      <c r="ASJ45" s="38"/>
      <c r="ASK45" s="38"/>
      <c r="ASL45" s="177"/>
      <c r="ASM45" s="177"/>
      <c r="ASN45" s="177"/>
      <c r="ASO45" s="177"/>
      <c r="ASP45" s="177"/>
      <c r="ASQ45" s="177"/>
      <c r="ASR45" s="177"/>
      <c r="ASS45" s="177"/>
      <c r="AST45" s="177"/>
      <c r="ASU45" s="177"/>
      <c r="ASV45" s="177"/>
      <c r="ASW45" s="177"/>
      <c r="ASX45" s="177"/>
      <c r="ASY45" s="177"/>
      <c r="ASZ45" s="177"/>
      <c r="ATA45" s="177"/>
      <c r="ATB45" s="177"/>
      <c r="ATC45" s="177"/>
      <c r="ATD45" s="177"/>
      <c r="ATE45" s="177"/>
      <c r="ATF45" s="177"/>
      <c r="ATG45" s="177"/>
      <c r="ATH45" s="38"/>
      <c r="ATI45" s="38"/>
      <c r="ATJ45" s="177"/>
      <c r="ATK45" s="177"/>
      <c r="ATL45" s="177"/>
      <c r="ATM45" s="177"/>
      <c r="ATN45" s="177"/>
      <c r="ATO45" s="177"/>
      <c r="ATP45" s="177"/>
      <c r="ATQ45" s="177"/>
      <c r="ATR45" s="177"/>
      <c r="ATS45" s="177"/>
      <c r="ATT45" s="177"/>
      <c r="ATU45" s="177"/>
      <c r="ATV45" s="177"/>
      <c r="ATW45" s="177"/>
      <c r="ATX45" s="177"/>
      <c r="ATY45" s="177"/>
      <c r="ATZ45" s="177"/>
      <c r="AUA45" s="177"/>
      <c r="AUB45" s="177"/>
      <c r="AUC45" s="177"/>
      <c r="AUD45" s="177"/>
      <c r="AUE45" s="177"/>
      <c r="AUF45" s="38"/>
      <c r="AUG45" s="38"/>
      <c r="AUH45" s="177"/>
      <c r="AUI45" s="177"/>
      <c r="AUJ45" s="177"/>
      <c r="AUK45" s="177"/>
      <c r="AUL45" s="177"/>
      <c r="AUM45" s="177"/>
      <c r="AUN45" s="177"/>
      <c r="AUO45" s="177"/>
      <c r="AUP45" s="177"/>
      <c r="AUQ45" s="177"/>
      <c r="AUR45" s="177"/>
      <c r="AUS45" s="177"/>
      <c r="AUT45" s="177"/>
      <c r="AUU45" s="177"/>
      <c r="AUV45" s="177"/>
      <c r="AUW45" s="177"/>
      <c r="AUX45" s="177"/>
      <c r="AUY45" s="177"/>
      <c r="AUZ45" s="177"/>
      <c r="AVA45" s="177"/>
      <c r="AVB45" s="177"/>
      <c r="AVC45" s="177"/>
      <c r="AVD45" s="38"/>
      <c r="AVE45" s="38"/>
      <c r="AVF45" s="177"/>
      <c r="AVG45" s="177"/>
      <c r="AVH45" s="177"/>
      <c r="AVI45" s="177"/>
      <c r="AVJ45" s="177"/>
      <c r="AVK45" s="177"/>
      <c r="AVL45" s="177"/>
      <c r="AVM45" s="177"/>
      <c r="AVN45" s="177"/>
      <c r="AVO45" s="177"/>
      <c r="AVP45" s="177"/>
      <c r="AVQ45" s="177"/>
      <c r="AVR45" s="177"/>
      <c r="AVS45" s="177"/>
      <c r="AVT45" s="177"/>
      <c r="AVU45" s="177"/>
      <c r="AVV45" s="177"/>
      <c r="AVW45" s="177"/>
      <c r="AVX45" s="177"/>
      <c r="AVY45" s="177"/>
      <c r="AVZ45" s="177"/>
      <c r="AWA45" s="177"/>
      <c r="AWB45" s="38"/>
      <c r="AWC45" s="38"/>
      <c r="AWD45" s="177"/>
      <c r="AWE45" s="177"/>
      <c r="AWF45" s="177"/>
      <c r="AWG45" s="177"/>
      <c r="AWH45" s="177"/>
      <c r="AWI45" s="177"/>
      <c r="AWJ45" s="177"/>
      <c r="AWK45" s="177"/>
      <c r="AWL45" s="177"/>
      <c r="AWM45" s="177"/>
      <c r="AWN45" s="177"/>
      <c r="AWO45" s="177"/>
      <c r="AWP45" s="177"/>
      <c r="AWQ45" s="177"/>
      <c r="AWR45" s="177"/>
      <c r="AWS45" s="177"/>
      <c r="AWT45" s="177"/>
      <c r="AWU45" s="177"/>
      <c r="AWV45" s="177"/>
      <c r="AWW45" s="177"/>
      <c r="AWX45" s="177"/>
      <c r="AWY45" s="177"/>
      <c r="AWZ45" s="38"/>
      <c r="AXA45" s="38"/>
      <c r="AXB45" s="177"/>
      <c r="AXC45" s="177"/>
      <c r="AXD45" s="177"/>
      <c r="AXE45" s="177"/>
      <c r="AXF45" s="177"/>
      <c r="AXG45" s="177"/>
      <c r="AXH45" s="177"/>
      <c r="AXI45" s="177"/>
      <c r="AXJ45" s="177"/>
      <c r="AXK45" s="177"/>
      <c r="AXL45" s="177"/>
      <c r="AXM45" s="177"/>
      <c r="AXN45" s="177"/>
      <c r="AXO45" s="177"/>
      <c r="AXP45" s="177"/>
      <c r="AXQ45" s="177"/>
      <c r="AXR45" s="177"/>
      <c r="AXS45" s="177"/>
      <c r="AXT45" s="177"/>
      <c r="AXU45" s="177"/>
      <c r="AXV45" s="177"/>
      <c r="AXW45" s="177"/>
      <c r="AXX45" s="38"/>
      <c r="AXY45" s="38"/>
      <c r="AXZ45" s="177"/>
      <c r="AYA45" s="177"/>
      <c r="AYB45" s="177"/>
      <c r="AYC45" s="177"/>
      <c r="AYD45" s="177"/>
      <c r="AYE45" s="177"/>
      <c r="AYF45" s="177"/>
      <c r="AYG45" s="177"/>
      <c r="AYH45" s="177"/>
      <c r="AYI45" s="177"/>
      <c r="AYJ45" s="177"/>
      <c r="AYK45" s="177"/>
      <c r="AYL45" s="177"/>
      <c r="AYM45" s="177"/>
      <c r="AYN45" s="177"/>
      <c r="AYO45" s="177"/>
      <c r="AYP45" s="177"/>
      <c r="AYQ45" s="177"/>
      <c r="AYR45" s="177"/>
      <c r="AYS45" s="177"/>
      <c r="AYT45" s="177"/>
      <c r="AYU45" s="177"/>
      <c r="AYV45" s="38"/>
      <c r="AYW45" s="38"/>
      <c r="AYX45" s="177"/>
      <c r="AYY45" s="177"/>
      <c r="AYZ45" s="177"/>
      <c r="AZA45" s="177"/>
      <c r="AZB45" s="177"/>
      <c r="AZC45" s="177"/>
      <c r="AZD45" s="177"/>
      <c r="AZE45" s="177"/>
      <c r="AZF45" s="177"/>
      <c r="AZG45" s="177"/>
      <c r="AZH45" s="177"/>
      <c r="AZI45" s="177"/>
      <c r="AZJ45" s="177"/>
      <c r="AZK45" s="177"/>
      <c r="AZL45" s="177"/>
      <c r="AZM45" s="177"/>
      <c r="AZN45" s="177"/>
      <c r="AZO45" s="177"/>
      <c r="AZP45" s="177"/>
      <c r="AZQ45" s="177"/>
      <c r="AZR45" s="177"/>
      <c r="AZS45" s="177"/>
      <c r="AZT45" s="38"/>
      <c r="AZU45" s="38"/>
      <c r="AZV45" s="177"/>
      <c r="AZW45" s="177"/>
      <c r="AZX45" s="177"/>
      <c r="AZY45" s="177"/>
      <c r="AZZ45" s="177"/>
      <c r="BAA45" s="177"/>
      <c r="BAB45" s="177"/>
      <c r="BAC45" s="177"/>
      <c r="BAD45" s="177"/>
      <c r="BAE45" s="177"/>
      <c r="BAF45" s="177"/>
      <c r="BAG45" s="177"/>
      <c r="BAH45" s="177"/>
      <c r="BAI45" s="177"/>
      <c r="BAJ45" s="177"/>
      <c r="BAK45" s="177"/>
      <c r="BAL45" s="177"/>
      <c r="BAM45" s="177"/>
      <c r="BAN45" s="177"/>
      <c r="BAO45" s="177"/>
      <c r="BAP45" s="177"/>
      <c r="BAQ45" s="177"/>
      <c r="BAR45" s="38"/>
      <c r="BAS45" s="38"/>
      <c r="BAT45" s="177"/>
      <c r="BAU45" s="177"/>
      <c r="BAV45" s="177"/>
      <c r="BAW45" s="177"/>
      <c r="BAX45" s="177"/>
      <c r="BAY45" s="177"/>
      <c r="BAZ45" s="177"/>
      <c r="BBA45" s="177"/>
      <c r="BBB45" s="177"/>
      <c r="BBC45" s="177"/>
      <c r="BBD45" s="177"/>
      <c r="BBE45" s="177"/>
      <c r="BBF45" s="177"/>
      <c r="BBG45" s="177"/>
      <c r="BBH45" s="177"/>
      <c r="BBI45" s="177"/>
      <c r="BBJ45" s="177"/>
      <c r="BBK45" s="177"/>
      <c r="BBL45" s="177"/>
      <c r="BBM45" s="177"/>
      <c r="BBN45" s="177"/>
      <c r="BBO45" s="177"/>
      <c r="BBP45" s="38"/>
      <c r="BBQ45" s="38"/>
      <c r="BBR45" s="177"/>
      <c r="BBS45" s="177"/>
      <c r="BBT45" s="177"/>
      <c r="BBU45" s="177"/>
      <c r="BBV45" s="177"/>
      <c r="BBW45" s="177"/>
      <c r="BBX45" s="177"/>
      <c r="BBY45" s="177"/>
      <c r="BBZ45" s="177"/>
      <c r="BCA45" s="177"/>
      <c r="BCB45" s="177"/>
      <c r="BCC45" s="177"/>
      <c r="BCD45" s="177"/>
      <c r="BCE45" s="177"/>
      <c r="BCF45" s="177"/>
      <c r="BCG45" s="177"/>
      <c r="BCH45" s="177"/>
      <c r="BCI45" s="177"/>
      <c r="BCJ45" s="177"/>
      <c r="BCK45" s="177"/>
      <c r="BCL45" s="177"/>
      <c r="BCM45" s="177"/>
      <c r="BCN45" s="38"/>
      <c r="BCO45" s="38"/>
      <c r="BCP45" s="177"/>
      <c r="BCQ45" s="177"/>
      <c r="BCR45" s="177"/>
      <c r="BCS45" s="177"/>
      <c r="BCT45" s="177"/>
      <c r="BCU45" s="177"/>
      <c r="BCV45" s="177"/>
      <c r="BCW45" s="177"/>
      <c r="BCX45" s="177"/>
      <c r="BCY45" s="177"/>
      <c r="BCZ45" s="177"/>
      <c r="BDA45" s="177"/>
      <c r="BDB45" s="177"/>
      <c r="BDC45" s="177"/>
      <c r="BDD45" s="177"/>
      <c r="BDE45" s="177"/>
      <c r="BDF45" s="177"/>
      <c r="BDG45" s="177"/>
      <c r="BDH45" s="177"/>
      <c r="BDI45" s="177"/>
      <c r="BDJ45" s="177"/>
      <c r="BDK45" s="177"/>
      <c r="BDL45" s="38"/>
      <c r="BDM45" s="38"/>
      <c r="BDN45" s="177"/>
      <c r="BDO45" s="177"/>
      <c r="BDP45" s="177"/>
      <c r="BDQ45" s="177"/>
      <c r="BDR45" s="177"/>
      <c r="BDS45" s="177"/>
      <c r="BDT45" s="177"/>
      <c r="BDU45" s="177"/>
      <c r="BDV45" s="177"/>
      <c r="BDW45" s="177"/>
      <c r="BDX45" s="177"/>
      <c r="BDY45" s="177"/>
      <c r="BDZ45" s="177"/>
      <c r="BEA45" s="177"/>
      <c r="BEB45" s="177"/>
      <c r="BEC45" s="177"/>
      <c r="BED45" s="177"/>
      <c r="BEE45" s="177"/>
      <c r="BEF45" s="177"/>
      <c r="BEG45" s="177"/>
      <c r="BEH45" s="177"/>
      <c r="BEI45" s="177"/>
      <c r="BEJ45" s="38"/>
      <c r="BEK45" s="38"/>
      <c r="BEL45" s="177"/>
      <c r="BEM45" s="177"/>
      <c r="BEN45" s="177"/>
      <c r="BEO45" s="177"/>
      <c r="BEP45" s="177"/>
      <c r="BEQ45" s="177"/>
      <c r="BER45" s="177"/>
      <c r="BES45" s="177"/>
      <c r="BET45" s="177"/>
      <c r="BEU45" s="177"/>
      <c r="BEV45" s="177"/>
      <c r="BEW45" s="177"/>
      <c r="BEX45" s="177"/>
      <c r="BEY45" s="177"/>
      <c r="BEZ45" s="177"/>
      <c r="BFA45" s="177"/>
      <c r="BFB45" s="177"/>
      <c r="BFC45" s="177"/>
      <c r="BFD45" s="177"/>
      <c r="BFE45" s="177"/>
      <c r="BFF45" s="177"/>
      <c r="BFG45" s="177"/>
      <c r="BFH45" s="38"/>
      <c r="BFI45" s="38"/>
      <c r="BFJ45" s="177"/>
      <c r="BFK45" s="177"/>
      <c r="BFL45" s="177"/>
      <c r="BFM45" s="177"/>
      <c r="BFN45" s="177"/>
      <c r="BFO45" s="177"/>
      <c r="BFP45" s="177"/>
      <c r="BFQ45" s="177"/>
      <c r="BFR45" s="177"/>
      <c r="BFS45" s="177"/>
      <c r="BFT45" s="177"/>
      <c r="BFU45" s="177"/>
      <c r="BFV45" s="177"/>
      <c r="BFW45" s="177"/>
      <c r="BFX45" s="177"/>
      <c r="BFY45" s="177"/>
      <c r="BFZ45" s="177"/>
      <c r="BGA45" s="177"/>
      <c r="BGB45" s="177"/>
      <c r="BGC45" s="177"/>
      <c r="BGD45" s="177"/>
      <c r="BGE45" s="177"/>
      <c r="BGF45" s="38"/>
      <c r="BGG45" s="38"/>
      <c r="BGH45" s="177"/>
      <c r="BGI45" s="177"/>
      <c r="BGJ45" s="177"/>
      <c r="BGK45" s="177"/>
      <c r="BGL45" s="177"/>
      <c r="BGM45" s="177"/>
      <c r="BGN45" s="177"/>
      <c r="BGO45" s="177"/>
      <c r="BGP45" s="177"/>
      <c r="BGQ45" s="177"/>
      <c r="BGR45" s="177"/>
      <c r="BGS45" s="177"/>
      <c r="BGT45" s="177"/>
      <c r="BGU45" s="177"/>
      <c r="BGV45" s="177"/>
      <c r="BGW45" s="177"/>
      <c r="BGX45" s="177"/>
      <c r="BGY45" s="177"/>
      <c r="BGZ45" s="177"/>
      <c r="BHA45" s="177"/>
      <c r="BHB45" s="177"/>
      <c r="BHC45" s="177"/>
      <c r="BHD45" s="38"/>
      <c r="BHE45" s="38"/>
      <c r="BHF45" s="177"/>
      <c r="BHG45" s="177"/>
      <c r="BHH45" s="177"/>
      <c r="BHI45" s="177"/>
      <c r="BHJ45" s="177"/>
      <c r="BHK45" s="177"/>
      <c r="BHL45" s="177"/>
      <c r="BHM45" s="177"/>
      <c r="BHN45" s="177"/>
      <c r="BHO45" s="177"/>
      <c r="BHP45" s="177"/>
      <c r="BHQ45" s="177"/>
      <c r="BHR45" s="177"/>
      <c r="BHS45" s="177"/>
      <c r="BHT45" s="177"/>
      <c r="BHU45" s="177"/>
      <c r="BHV45" s="177"/>
      <c r="BHW45" s="177"/>
      <c r="BHX45" s="177"/>
      <c r="BHY45" s="177"/>
      <c r="BHZ45" s="177"/>
      <c r="BIA45" s="177"/>
      <c r="BIB45" s="38"/>
      <c r="BIC45" s="38"/>
      <c r="BID45" s="177"/>
      <c r="BIE45" s="177"/>
      <c r="BIF45" s="177"/>
      <c r="BIG45" s="177"/>
      <c r="BIH45" s="177"/>
      <c r="BII45" s="177"/>
      <c r="BIJ45" s="177"/>
      <c r="BIK45" s="177"/>
      <c r="BIL45" s="177"/>
      <c r="BIM45" s="177"/>
      <c r="BIN45" s="177"/>
      <c r="BIO45" s="177"/>
      <c r="BIP45" s="177"/>
      <c r="BIQ45" s="177"/>
      <c r="BIR45" s="177"/>
      <c r="BIS45" s="177"/>
      <c r="BIT45" s="177"/>
      <c r="BIU45" s="177"/>
      <c r="BIV45" s="177"/>
      <c r="BIW45" s="177"/>
      <c r="BIX45" s="177"/>
      <c r="BIY45" s="177"/>
      <c r="BIZ45" s="38"/>
      <c r="BJA45" s="38"/>
      <c r="BJB45" s="177"/>
      <c r="BJC45" s="177"/>
      <c r="BJD45" s="177"/>
      <c r="BJE45" s="177"/>
      <c r="BJF45" s="177"/>
      <c r="BJG45" s="177"/>
      <c r="BJH45" s="177"/>
      <c r="BJI45" s="177"/>
      <c r="BJJ45" s="177"/>
      <c r="BJK45" s="177"/>
      <c r="BJL45" s="177"/>
      <c r="BJM45" s="177"/>
      <c r="BJN45" s="177"/>
      <c r="BJO45" s="177"/>
      <c r="BJP45" s="177"/>
      <c r="BJQ45" s="177"/>
      <c r="BJR45" s="177"/>
      <c r="BJS45" s="177"/>
      <c r="BJT45" s="177"/>
      <c r="BJU45" s="177"/>
      <c r="BJV45" s="177"/>
      <c r="BJW45" s="177"/>
      <c r="BJX45" s="38"/>
      <c r="BJY45" s="38"/>
      <c r="BJZ45" s="177"/>
      <c r="BKA45" s="177"/>
      <c r="BKB45" s="177"/>
      <c r="BKC45" s="177"/>
      <c r="BKD45" s="177"/>
      <c r="BKE45" s="177"/>
      <c r="BKF45" s="177"/>
      <c r="BKG45" s="177"/>
      <c r="BKH45" s="177"/>
      <c r="BKI45" s="177"/>
      <c r="BKJ45" s="177"/>
      <c r="BKK45" s="177"/>
      <c r="BKL45" s="177"/>
      <c r="BKM45" s="177"/>
      <c r="BKN45" s="177"/>
      <c r="BKO45" s="177"/>
      <c r="BKP45" s="177"/>
      <c r="BKQ45" s="177"/>
      <c r="BKR45" s="177"/>
      <c r="BKS45" s="177"/>
      <c r="BKT45" s="177"/>
      <c r="BKU45" s="177"/>
      <c r="BKV45" s="38"/>
      <c r="BKW45" s="38"/>
      <c r="BKX45" s="177"/>
      <c r="BKY45" s="177"/>
      <c r="BKZ45" s="177"/>
      <c r="BLA45" s="177"/>
      <c r="BLB45" s="177"/>
      <c r="BLC45" s="177"/>
      <c r="BLD45" s="177"/>
      <c r="BLE45" s="177"/>
      <c r="BLF45" s="177"/>
      <c r="BLG45" s="177"/>
      <c r="BLH45" s="177"/>
      <c r="BLI45" s="177"/>
      <c r="BLJ45" s="177"/>
      <c r="BLK45" s="177"/>
      <c r="BLL45" s="177"/>
      <c r="BLM45" s="177"/>
      <c r="BLN45" s="177"/>
      <c r="BLO45" s="177"/>
      <c r="BLP45" s="177"/>
      <c r="BLQ45" s="177"/>
      <c r="BLR45" s="177"/>
      <c r="BLS45" s="177"/>
      <c r="BLT45" s="38"/>
      <c r="BLU45" s="38"/>
      <c r="BLV45" s="177"/>
      <c r="BLW45" s="177"/>
      <c r="BLX45" s="177"/>
      <c r="BLY45" s="177"/>
      <c r="BLZ45" s="177"/>
      <c r="BMA45" s="177"/>
      <c r="BMB45" s="177"/>
      <c r="BMC45" s="177"/>
      <c r="BMD45" s="177"/>
      <c r="BME45" s="177"/>
      <c r="BMF45" s="177"/>
      <c r="BMG45" s="177"/>
      <c r="BMH45" s="177"/>
      <c r="BMI45" s="177"/>
      <c r="BMJ45" s="177"/>
      <c r="BMK45" s="177"/>
      <c r="BML45" s="177"/>
      <c r="BMM45" s="177"/>
      <c r="BMN45" s="177"/>
      <c r="BMO45" s="177"/>
      <c r="BMP45" s="177"/>
      <c r="BMQ45" s="177"/>
      <c r="BMR45" s="38"/>
      <c r="BMS45" s="38"/>
      <c r="BMT45" s="177"/>
      <c r="BMU45" s="177"/>
      <c r="BMV45" s="177"/>
      <c r="BMW45" s="177"/>
      <c r="BMX45" s="177"/>
      <c r="BMY45" s="177"/>
      <c r="BMZ45" s="177"/>
      <c r="BNA45" s="177"/>
      <c r="BNB45" s="177"/>
      <c r="BNC45" s="177"/>
      <c r="BND45" s="177"/>
      <c r="BNE45" s="177"/>
      <c r="BNF45" s="177"/>
      <c r="BNG45" s="177"/>
      <c r="BNH45" s="177"/>
      <c r="BNI45" s="177"/>
      <c r="BNJ45" s="177"/>
      <c r="BNK45" s="177"/>
      <c r="BNL45" s="177"/>
      <c r="BNM45" s="177"/>
      <c r="BNN45" s="177"/>
      <c r="BNO45" s="177"/>
      <c r="BNP45" s="38"/>
      <c r="BNQ45" s="38"/>
      <c r="BNR45" s="177"/>
      <c r="BNS45" s="177"/>
      <c r="BNT45" s="177"/>
      <c r="BNU45" s="177"/>
      <c r="BNV45" s="177"/>
      <c r="BNW45" s="177"/>
      <c r="BNX45" s="177"/>
      <c r="BNY45" s="177"/>
      <c r="BNZ45" s="177"/>
      <c r="BOA45" s="177"/>
      <c r="BOB45" s="177"/>
      <c r="BOC45" s="177"/>
      <c r="BOD45" s="177"/>
      <c r="BOE45" s="177"/>
      <c r="BOF45" s="177"/>
      <c r="BOG45" s="177"/>
      <c r="BOH45" s="177"/>
      <c r="BOI45" s="177"/>
      <c r="BOJ45" s="177"/>
      <c r="BOK45" s="177"/>
      <c r="BOL45" s="177"/>
      <c r="BOM45" s="177"/>
      <c r="BON45" s="38"/>
      <c r="BOO45" s="38"/>
      <c r="BOP45" s="177"/>
      <c r="BOQ45" s="177"/>
      <c r="BOR45" s="177"/>
      <c r="BOS45" s="177"/>
      <c r="BOT45" s="177"/>
      <c r="BOU45" s="177"/>
      <c r="BOV45" s="177"/>
      <c r="BOW45" s="177"/>
      <c r="BOX45" s="177"/>
      <c r="BOY45" s="177"/>
      <c r="BOZ45" s="177"/>
      <c r="BPA45" s="177"/>
      <c r="BPB45" s="177"/>
      <c r="BPC45" s="177"/>
      <c r="BPD45" s="177"/>
      <c r="BPE45" s="177"/>
      <c r="BPF45" s="177"/>
      <c r="BPG45" s="177"/>
      <c r="BPH45" s="177"/>
      <c r="BPI45" s="177"/>
      <c r="BPJ45" s="177"/>
      <c r="BPK45" s="177"/>
      <c r="BPL45" s="38"/>
      <c r="BPM45" s="38"/>
      <c r="BPN45" s="177"/>
      <c r="BPO45" s="177"/>
      <c r="BPP45" s="177"/>
      <c r="BPQ45" s="177"/>
      <c r="BPR45" s="177"/>
      <c r="BPS45" s="177"/>
      <c r="BPT45" s="177"/>
      <c r="BPU45" s="177"/>
      <c r="BPV45" s="177"/>
      <c r="BPW45" s="177"/>
      <c r="BPX45" s="177"/>
      <c r="BPY45" s="177"/>
      <c r="BPZ45" s="177"/>
      <c r="BQA45" s="177"/>
      <c r="BQB45" s="177"/>
      <c r="BQC45" s="177"/>
      <c r="BQD45" s="177"/>
      <c r="BQE45" s="177"/>
      <c r="BQF45" s="177"/>
      <c r="BQG45" s="177"/>
      <c r="BQH45" s="177"/>
      <c r="BQI45" s="177"/>
      <c r="BQJ45" s="38"/>
      <c r="BQK45" s="38"/>
      <c r="BQL45" s="177"/>
      <c r="BQM45" s="177"/>
      <c r="BQN45" s="177"/>
      <c r="BQO45" s="177"/>
      <c r="BQP45" s="177"/>
      <c r="BQQ45" s="177"/>
      <c r="BQR45" s="177"/>
      <c r="BQS45" s="177"/>
      <c r="BQT45" s="177"/>
      <c r="BQU45" s="177"/>
      <c r="BQV45" s="177"/>
      <c r="BQW45" s="177"/>
      <c r="BQX45" s="177"/>
      <c r="BQY45" s="177"/>
      <c r="BQZ45" s="177"/>
      <c r="BRA45" s="177"/>
      <c r="BRB45" s="177"/>
      <c r="BRC45" s="177"/>
      <c r="BRD45" s="177"/>
      <c r="BRE45" s="177"/>
      <c r="BRF45" s="177"/>
      <c r="BRG45" s="177"/>
      <c r="BRH45" s="38"/>
      <c r="BRI45" s="38"/>
      <c r="BRJ45" s="177"/>
      <c r="BRK45" s="177"/>
      <c r="BRL45" s="177"/>
      <c r="BRM45" s="177"/>
      <c r="BRN45" s="177"/>
      <c r="BRO45" s="177"/>
      <c r="BRP45" s="177"/>
      <c r="BRQ45" s="177"/>
      <c r="BRR45" s="177"/>
      <c r="BRS45" s="177"/>
      <c r="BRT45" s="177"/>
      <c r="BRU45" s="177"/>
      <c r="BRV45" s="177"/>
      <c r="BRW45" s="177"/>
      <c r="BRX45" s="177"/>
      <c r="BRY45" s="177"/>
      <c r="BRZ45" s="177"/>
      <c r="BSA45" s="177"/>
      <c r="BSB45" s="177"/>
      <c r="BSC45" s="177"/>
      <c r="BSD45" s="177"/>
      <c r="BSE45" s="177"/>
      <c r="BSF45" s="38"/>
      <c r="BSG45" s="38"/>
      <c r="BSH45" s="177"/>
      <c r="BSI45" s="177"/>
      <c r="BSJ45" s="177"/>
      <c r="BSK45" s="177"/>
      <c r="BSL45" s="177"/>
      <c r="BSM45" s="177"/>
      <c r="BSN45" s="177"/>
      <c r="BSO45" s="177"/>
      <c r="BSP45" s="177"/>
      <c r="BSQ45" s="177"/>
      <c r="BSR45" s="177"/>
      <c r="BSS45" s="177"/>
      <c r="BST45" s="177"/>
      <c r="BSU45" s="177"/>
      <c r="BSV45" s="177"/>
      <c r="BSW45" s="177"/>
      <c r="BSX45" s="177"/>
      <c r="BSY45" s="177"/>
      <c r="BSZ45" s="177"/>
      <c r="BTA45" s="177"/>
      <c r="BTB45" s="177"/>
      <c r="BTC45" s="177"/>
      <c r="BTD45" s="38"/>
      <c r="BTE45" s="38"/>
      <c r="BTF45" s="177"/>
      <c r="BTG45" s="177"/>
      <c r="BTH45" s="177"/>
      <c r="BTI45" s="177"/>
      <c r="BTJ45" s="177"/>
      <c r="BTK45" s="177"/>
      <c r="BTL45" s="177"/>
      <c r="BTM45" s="177"/>
      <c r="BTN45" s="177"/>
      <c r="BTO45" s="177"/>
      <c r="BTP45" s="177"/>
      <c r="BTQ45" s="177"/>
      <c r="BTR45" s="177"/>
      <c r="BTS45" s="177"/>
      <c r="BTT45" s="177"/>
      <c r="BTU45" s="177"/>
      <c r="BTV45" s="177"/>
      <c r="BTW45" s="177"/>
      <c r="BTX45" s="177"/>
      <c r="BTY45" s="177"/>
      <c r="BTZ45" s="177"/>
      <c r="BUA45" s="177"/>
      <c r="BUB45" s="38"/>
      <c r="BUC45" s="38"/>
      <c r="BUD45" s="177"/>
      <c r="BUE45" s="177"/>
      <c r="BUF45" s="177"/>
      <c r="BUG45" s="177"/>
      <c r="BUH45" s="177"/>
      <c r="BUI45" s="177"/>
      <c r="BUJ45" s="177"/>
      <c r="BUK45" s="177"/>
      <c r="BUL45" s="177"/>
      <c r="BUM45" s="177"/>
      <c r="BUN45" s="177"/>
      <c r="BUO45" s="177"/>
      <c r="BUP45" s="177"/>
      <c r="BUQ45" s="177"/>
      <c r="BUR45" s="177"/>
      <c r="BUS45" s="177"/>
      <c r="BUT45" s="177"/>
      <c r="BUU45" s="177"/>
      <c r="BUV45" s="177"/>
      <c r="BUW45" s="177"/>
      <c r="BUX45" s="177"/>
      <c r="BUY45" s="177"/>
      <c r="BUZ45" s="38"/>
      <c r="BVA45" s="38"/>
      <c r="BVB45" s="177"/>
      <c r="BVC45" s="177"/>
      <c r="BVD45" s="177"/>
      <c r="BVE45" s="177"/>
      <c r="BVF45" s="177"/>
      <c r="BVG45" s="177"/>
      <c r="BVH45" s="177"/>
      <c r="BVI45" s="177"/>
      <c r="BVJ45" s="177"/>
      <c r="BVK45" s="177"/>
      <c r="BVL45" s="177"/>
      <c r="BVM45" s="177"/>
      <c r="BVN45" s="177"/>
      <c r="BVO45" s="177"/>
      <c r="BVP45" s="177"/>
      <c r="BVQ45" s="177"/>
      <c r="BVR45" s="177"/>
      <c r="BVS45" s="177"/>
      <c r="BVT45" s="177"/>
      <c r="BVU45" s="177"/>
      <c r="BVV45" s="177"/>
      <c r="BVW45" s="177"/>
      <c r="BVX45" s="38"/>
      <c r="BVY45" s="38"/>
      <c r="BVZ45" s="177"/>
      <c r="BWA45" s="177"/>
      <c r="BWB45" s="177"/>
      <c r="BWC45" s="177"/>
      <c r="BWD45" s="177"/>
      <c r="BWE45" s="177"/>
      <c r="BWF45" s="177"/>
      <c r="BWG45" s="177"/>
      <c r="BWH45" s="177"/>
      <c r="BWI45" s="177"/>
      <c r="BWJ45" s="177"/>
      <c r="BWK45" s="177"/>
      <c r="BWL45" s="177"/>
      <c r="BWM45" s="177"/>
      <c r="BWN45" s="177"/>
      <c r="BWO45" s="177"/>
      <c r="BWP45" s="177"/>
      <c r="BWQ45" s="177"/>
      <c r="BWR45" s="177"/>
      <c r="BWS45" s="177"/>
      <c r="BWT45" s="177"/>
      <c r="BWU45" s="177"/>
      <c r="BWV45" s="38"/>
      <c r="BWW45" s="38"/>
      <c r="BWX45" s="177"/>
      <c r="BWY45" s="177"/>
      <c r="BWZ45" s="177"/>
      <c r="BXA45" s="177"/>
      <c r="BXB45" s="177"/>
      <c r="BXC45" s="177"/>
      <c r="BXD45" s="177"/>
      <c r="BXE45" s="177"/>
      <c r="BXF45" s="177"/>
      <c r="BXG45" s="177"/>
      <c r="BXH45" s="177"/>
      <c r="BXI45" s="177"/>
      <c r="BXJ45" s="177"/>
      <c r="BXK45" s="177"/>
      <c r="BXL45" s="177"/>
      <c r="BXM45" s="177"/>
      <c r="BXN45" s="177"/>
      <c r="BXO45" s="177"/>
      <c r="BXP45" s="177"/>
      <c r="BXQ45" s="177"/>
      <c r="BXR45" s="177"/>
      <c r="BXS45" s="177"/>
      <c r="BXT45" s="38"/>
      <c r="BXU45" s="38"/>
      <c r="BXV45" s="177"/>
      <c r="BXW45" s="177"/>
      <c r="BXX45" s="177"/>
      <c r="BXY45" s="177"/>
      <c r="BXZ45" s="177"/>
      <c r="BYA45" s="177"/>
      <c r="BYB45" s="177"/>
      <c r="BYC45" s="177"/>
      <c r="BYD45" s="177"/>
      <c r="BYE45" s="177"/>
      <c r="BYF45" s="177"/>
      <c r="BYG45" s="177"/>
      <c r="BYH45" s="177"/>
      <c r="BYI45" s="177"/>
      <c r="BYJ45" s="177"/>
      <c r="BYK45" s="177"/>
      <c r="BYL45" s="177"/>
      <c r="BYM45" s="177"/>
      <c r="BYN45" s="177"/>
      <c r="BYO45" s="177"/>
      <c r="BYP45" s="177"/>
      <c r="BYQ45" s="177"/>
      <c r="BYR45" s="38"/>
      <c r="BYS45" s="38"/>
      <c r="BYT45" s="177"/>
      <c r="BYU45" s="177"/>
      <c r="BYV45" s="177"/>
      <c r="BYW45" s="177"/>
      <c r="BYX45" s="177"/>
      <c r="BYY45" s="177"/>
      <c r="BYZ45" s="177"/>
      <c r="BZA45" s="177"/>
      <c r="BZB45" s="177"/>
      <c r="BZC45" s="177"/>
      <c r="BZD45" s="177"/>
      <c r="BZE45" s="177"/>
      <c r="BZF45" s="177"/>
      <c r="BZG45" s="177"/>
      <c r="BZH45" s="177"/>
      <c r="BZI45" s="177"/>
      <c r="BZJ45" s="177"/>
      <c r="BZK45" s="177"/>
      <c r="BZL45" s="177"/>
      <c r="BZM45" s="177"/>
      <c r="BZN45" s="177"/>
      <c r="BZO45" s="177"/>
      <c r="BZP45" s="38"/>
      <c r="BZQ45" s="38"/>
      <c r="BZR45" s="177"/>
      <c r="BZS45" s="177"/>
      <c r="BZT45" s="177"/>
      <c r="BZU45" s="177"/>
      <c r="BZV45" s="177"/>
      <c r="BZW45" s="177"/>
      <c r="BZX45" s="177"/>
      <c r="BZY45" s="177"/>
      <c r="BZZ45" s="177"/>
      <c r="CAA45" s="177"/>
      <c r="CAB45" s="177"/>
      <c r="CAC45" s="177"/>
      <c r="CAD45" s="177"/>
      <c r="CAE45" s="177"/>
      <c r="CAF45" s="177"/>
      <c r="CAG45" s="177"/>
      <c r="CAH45" s="177"/>
      <c r="CAI45" s="177"/>
      <c r="CAJ45" s="177"/>
      <c r="CAK45" s="177"/>
      <c r="CAL45" s="177"/>
      <c r="CAM45" s="177"/>
      <c r="CAN45" s="38"/>
      <c r="CAO45" s="38"/>
      <c r="CAP45" s="177"/>
      <c r="CAQ45" s="177"/>
      <c r="CAR45" s="177"/>
      <c r="CAS45" s="177"/>
      <c r="CAT45" s="177"/>
      <c r="CAU45" s="177"/>
      <c r="CAV45" s="177"/>
      <c r="CAW45" s="177"/>
      <c r="CAX45" s="177"/>
      <c r="CAY45" s="177"/>
      <c r="CAZ45" s="177"/>
      <c r="CBA45" s="177"/>
      <c r="CBB45" s="177"/>
      <c r="CBC45" s="177"/>
      <c r="CBD45" s="177"/>
      <c r="CBE45" s="177"/>
      <c r="CBF45" s="177"/>
      <c r="CBG45" s="177"/>
      <c r="CBH45" s="177"/>
      <c r="CBI45" s="177"/>
      <c r="CBJ45" s="177"/>
      <c r="CBK45" s="177"/>
      <c r="CBL45" s="38"/>
      <c r="CBM45" s="38"/>
      <c r="CBN45" s="177"/>
      <c r="CBO45" s="177"/>
      <c r="CBP45" s="177"/>
      <c r="CBQ45" s="177"/>
      <c r="CBR45" s="177"/>
      <c r="CBS45" s="177"/>
      <c r="CBT45" s="177"/>
      <c r="CBU45" s="177"/>
      <c r="CBV45" s="177"/>
      <c r="CBW45" s="177"/>
      <c r="CBX45" s="177"/>
      <c r="CBY45" s="177"/>
      <c r="CBZ45" s="177"/>
      <c r="CCA45" s="177"/>
      <c r="CCB45" s="177"/>
      <c r="CCC45" s="177"/>
      <c r="CCD45" s="177"/>
      <c r="CCE45" s="177"/>
      <c r="CCF45" s="177"/>
      <c r="CCG45" s="177"/>
      <c r="CCH45" s="177"/>
      <c r="CCI45" s="177"/>
      <c r="CCJ45" s="38"/>
      <c r="CCK45" s="38"/>
      <c r="CCL45" s="177"/>
      <c r="CCM45" s="177"/>
      <c r="CCN45" s="177"/>
      <c r="CCO45" s="177"/>
      <c r="CCP45" s="177"/>
      <c r="CCQ45" s="177"/>
      <c r="CCR45" s="177"/>
      <c r="CCS45" s="177"/>
      <c r="CCT45" s="177"/>
      <c r="CCU45" s="177"/>
      <c r="CCV45" s="177"/>
      <c r="CCW45" s="177"/>
      <c r="CCX45" s="177"/>
      <c r="CCY45" s="177"/>
      <c r="CCZ45" s="177"/>
      <c r="CDA45" s="177"/>
      <c r="CDB45" s="177"/>
      <c r="CDC45" s="177"/>
      <c r="CDD45" s="177"/>
      <c r="CDE45" s="177"/>
      <c r="CDF45" s="177"/>
      <c r="CDG45" s="177"/>
      <c r="CDH45" s="38"/>
      <c r="CDI45" s="38"/>
      <c r="CDJ45" s="177"/>
      <c r="CDK45" s="177"/>
      <c r="CDL45" s="177"/>
      <c r="CDM45" s="177"/>
      <c r="CDN45" s="177"/>
      <c r="CDO45" s="177"/>
      <c r="CDP45" s="177"/>
      <c r="CDQ45" s="177"/>
      <c r="CDR45" s="177"/>
      <c r="CDS45" s="177"/>
      <c r="CDT45" s="177"/>
      <c r="CDU45" s="177"/>
      <c r="CDV45" s="177"/>
      <c r="CDW45" s="177"/>
      <c r="CDX45" s="177"/>
      <c r="CDY45" s="177"/>
      <c r="CDZ45" s="177"/>
      <c r="CEA45" s="177"/>
      <c r="CEB45" s="177"/>
      <c r="CEC45" s="177"/>
      <c r="CED45" s="177"/>
      <c r="CEE45" s="177"/>
      <c r="CEF45" s="38"/>
      <c r="CEG45" s="38"/>
      <c r="CEH45" s="177"/>
      <c r="CEI45" s="177"/>
      <c r="CEJ45" s="177"/>
      <c r="CEK45" s="177"/>
      <c r="CEL45" s="177"/>
      <c r="CEM45" s="177"/>
      <c r="CEN45" s="177"/>
      <c r="CEO45" s="177"/>
      <c r="CEP45" s="177"/>
      <c r="CEQ45" s="177"/>
      <c r="CER45" s="177"/>
      <c r="CES45" s="177"/>
      <c r="CET45" s="177"/>
      <c r="CEU45" s="177"/>
      <c r="CEV45" s="177"/>
      <c r="CEW45" s="177"/>
      <c r="CEX45" s="177"/>
      <c r="CEY45" s="177"/>
      <c r="CEZ45" s="177"/>
      <c r="CFA45" s="177"/>
      <c r="CFB45" s="177"/>
      <c r="CFC45" s="177"/>
      <c r="CFD45" s="38"/>
      <c r="CFE45" s="38"/>
      <c r="CFF45" s="177"/>
      <c r="CFG45" s="177"/>
      <c r="CFH45" s="177"/>
      <c r="CFI45" s="177"/>
      <c r="CFJ45" s="177"/>
      <c r="CFK45" s="177"/>
      <c r="CFL45" s="177"/>
      <c r="CFM45" s="177"/>
      <c r="CFN45" s="177"/>
      <c r="CFO45" s="177"/>
      <c r="CFP45" s="177"/>
      <c r="CFQ45" s="177"/>
      <c r="CFR45" s="177"/>
      <c r="CFS45" s="177"/>
      <c r="CFT45" s="177"/>
      <c r="CFU45" s="177"/>
      <c r="CFV45" s="177"/>
      <c r="CFW45" s="177"/>
      <c r="CFX45" s="177"/>
      <c r="CFY45" s="177"/>
      <c r="CFZ45" s="177"/>
      <c r="CGA45" s="177"/>
      <c r="CGB45" s="38"/>
      <c r="CGC45" s="38"/>
      <c r="CGD45" s="177"/>
      <c r="CGE45" s="177"/>
      <c r="CGF45" s="177"/>
      <c r="CGG45" s="177"/>
      <c r="CGH45" s="177"/>
      <c r="CGI45" s="177"/>
      <c r="CGJ45" s="177"/>
      <c r="CGK45" s="177"/>
      <c r="CGL45" s="177"/>
      <c r="CGM45" s="177"/>
      <c r="CGN45" s="177"/>
      <c r="CGO45" s="177"/>
      <c r="CGP45" s="177"/>
      <c r="CGQ45" s="177"/>
      <c r="CGR45" s="177"/>
      <c r="CGS45" s="177"/>
      <c r="CGT45" s="177"/>
      <c r="CGU45" s="177"/>
      <c r="CGV45" s="177"/>
      <c r="CGW45" s="177"/>
      <c r="CGX45" s="177"/>
      <c r="CGY45" s="177"/>
      <c r="CGZ45" s="38"/>
      <c r="CHA45" s="38"/>
      <c r="CHB45" s="177"/>
      <c r="CHC45" s="177"/>
      <c r="CHD45" s="177"/>
      <c r="CHE45" s="177"/>
      <c r="CHF45" s="177"/>
      <c r="CHG45" s="177"/>
      <c r="CHH45" s="177"/>
      <c r="CHI45" s="177"/>
      <c r="CHJ45" s="177"/>
      <c r="CHK45" s="177"/>
      <c r="CHL45" s="177"/>
      <c r="CHM45" s="177"/>
      <c r="CHN45" s="177"/>
      <c r="CHO45" s="177"/>
      <c r="CHP45" s="177"/>
      <c r="CHQ45" s="177"/>
      <c r="CHR45" s="177"/>
      <c r="CHS45" s="177"/>
      <c r="CHT45" s="177"/>
      <c r="CHU45" s="177"/>
      <c r="CHV45" s="177"/>
      <c r="CHW45" s="177"/>
      <c r="CHX45" s="38"/>
      <c r="CHY45" s="38"/>
      <c r="CHZ45" s="177"/>
      <c r="CIA45" s="177"/>
      <c r="CIB45" s="177"/>
      <c r="CIC45" s="177"/>
      <c r="CID45" s="177"/>
      <c r="CIE45" s="177"/>
      <c r="CIF45" s="177"/>
      <c r="CIG45" s="177"/>
      <c r="CIH45" s="177"/>
      <c r="CII45" s="177"/>
      <c r="CIJ45" s="177"/>
      <c r="CIK45" s="177"/>
      <c r="CIL45" s="177"/>
      <c r="CIM45" s="177"/>
      <c r="CIN45" s="177"/>
      <c r="CIO45" s="177"/>
      <c r="CIP45" s="177"/>
      <c r="CIQ45" s="177"/>
      <c r="CIR45" s="177"/>
      <c r="CIS45" s="177"/>
      <c r="CIT45" s="177"/>
      <c r="CIU45" s="177"/>
      <c r="CIV45" s="38"/>
      <c r="CIW45" s="38"/>
      <c r="CIX45" s="177"/>
      <c r="CIY45" s="177"/>
      <c r="CIZ45" s="177"/>
      <c r="CJA45" s="177"/>
      <c r="CJB45" s="177"/>
      <c r="CJC45" s="177"/>
      <c r="CJD45" s="177"/>
      <c r="CJE45" s="177"/>
      <c r="CJF45" s="177"/>
      <c r="CJG45" s="177"/>
      <c r="CJH45" s="177"/>
      <c r="CJI45" s="177"/>
      <c r="CJJ45" s="177"/>
      <c r="CJK45" s="177"/>
      <c r="CJL45" s="177"/>
      <c r="CJM45" s="177"/>
      <c r="CJN45" s="177"/>
      <c r="CJO45" s="177"/>
      <c r="CJP45" s="177"/>
      <c r="CJQ45" s="177"/>
      <c r="CJR45" s="177"/>
      <c r="CJS45" s="177"/>
      <c r="CJT45" s="38"/>
      <c r="CJU45" s="38"/>
      <c r="CJV45" s="177"/>
      <c r="CJW45" s="177"/>
      <c r="CJX45" s="177"/>
      <c r="CJY45" s="177"/>
      <c r="CJZ45" s="177"/>
      <c r="CKA45" s="177"/>
      <c r="CKB45" s="177"/>
      <c r="CKC45" s="177"/>
      <c r="CKD45" s="177"/>
      <c r="CKE45" s="177"/>
      <c r="CKF45" s="177"/>
      <c r="CKG45" s="177"/>
      <c r="CKH45" s="177"/>
      <c r="CKI45" s="177"/>
      <c r="CKJ45" s="177"/>
      <c r="CKK45" s="177"/>
      <c r="CKL45" s="177"/>
      <c r="CKM45" s="177"/>
      <c r="CKN45" s="177"/>
      <c r="CKO45" s="177"/>
      <c r="CKP45" s="177"/>
      <c r="CKQ45" s="177"/>
      <c r="CKR45" s="38"/>
      <c r="CKS45" s="38"/>
      <c r="CKT45" s="177"/>
      <c r="CKU45" s="177"/>
      <c r="CKV45" s="177"/>
      <c r="CKW45" s="177"/>
      <c r="CKX45" s="177"/>
      <c r="CKY45" s="177"/>
      <c r="CKZ45" s="177"/>
      <c r="CLA45" s="177"/>
      <c r="CLB45" s="177"/>
      <c r="CLC45" s="177"/>
      <c r="CLD45" s="177"/>
      <c r="CLE45" s="177"/>
      <c r="CLF45" s="177"/>
      <c r="CLG45" s="177"/>
      <c r="CLH45" s="177"/>
      <c r="CLI45" s="177"/>
      <c r="CLJ45" s="177"/>
      <c r="CLK45" s="177"/>
      <c r="CLL45" s="177"/>
      <c r="CLM45" s="177"/>
      <c r="CLN45" s="177"/>
      <c r="CLO45" s="177"/>
      <c r="CLP45" s="38"/>
      <c r="CLQ45" s="38"/>
      <c r="CLR45" s="177"/>
      <c r="CLS45" s="177"/>
      <c r="CLT45" s="177"/>
      <c r="CLU45" s="177"/>
      <c r="CLV45" s="177"/>
      <c r="CLW45" s="177"/>
      <c r="CLX45" s="177"/>
      <c r="CLY45" s="177"/>
      <c r="CLZ45" s="177"/>
      <c r="CMA45" s="177"/>
      <c r="CMB45" s="177"/>
      <c r="CMC45" s="177"/>
      <c r="CMD45" s="177"/>
      <c r="CME45" s="177"/>
      <c r="CMF45" s="177"/>
      <c r="CMG45" s="177"/>
      <c r="CMH45" s="177"/>
      <c r="CMI45" s="177"/>
      <c r="CMJ45" s="177"/>
      <c r="CMK45" s="177"/>
      <c r="CML45" s="177"/>
      <c r="CMM45" s="177"/>
      <c r="CMN45" s="38"/>
      <c r="CMO45" s="38"/>
      <c r="CMP45" s="177"/>
      <c r="CMQ45" s="177"/>
      <c r="CMR45" s="177"/>
      <c r="CMS45" s="177"/>
      <c r="CMT45" s="177"/>
      <c r="CMU45" s="177"/>
      <c r="CMV45" s="177"/>
      <c r="CMW45" s="177"/>
      <c r="CMX45" s="177"/>
      <c r="CMY45" s="177"/>
      <c r="CMZ45" s="177"/>
      <c r="CNA45" s="177"/>
      <c r="CNB45" s="177"/>
      <c r="CNC45" s="177"/>
      <c r="CND45" s="177"/>
      <c r="CNE45" s="177"/>
      <c r="CNF45" s="177"/>
      <c r="CNG45" s="177"/>
      <c r="CNH45" s="177"/>
      <c r="CNI45" s="177"/>
      <c r="CNJ45" s="177"/>
      <c r="CNK45" s="177"/>
      <c r="CNL45" s="38"/>
      <c r="CNM45" s="38"/>
      <c r="CNN45" s="177"/>
      <c r="CNO45" s="177"/>
      <c r="CNP45" s="177"/>
      <c r="CNQ45" s="177"/>
      <c r="CNR45" s="177"/>
      <c r="CNS45" s="177"/>
      <c r="CNT45" s="177"/>
      <c r="CNU45" s="177"/>
      <c r="CNV45" s="177"/>
      <c r="CNW45" s="177"/>
      <c r="CNX45" s="177"/>
      <c r="CNY45" s="177"/>
      <c r="CNZ45" s="177"/>
      <c r="COA45" s="177"/>
      <c r="COB45" s="177"/>
      <c r="COC45" s="177"/>
      <c r="COD45" s="177"/>
      <c r="COE45" s="177"/>
      <c r="COF45" s="177"/>
      <c r="COG45" s="177"/>
      <c r="COH45" s="177"/>
      <c r="COI45" s="177"/>
      <c r="COJ45" s="38"/>
      <c r="COK45" s="38"/>
      <c r="COL45" s="177"/>
      <c r="COM45" s="177"/>
      <c r="CON45" s="177"/>
      <c r="COO45" s="177"/>
      <c r="COP45" s="177"/>
      <c r="COQ45" s="177"/>
      <c r="COR45" s="177"/>
      <c r="COS45" s="177"/>
      <c r="COT45" s="177"/>
      <c r="COU45" s="177"/>
      <c r="COV45" s="177"/>
      <c r="COW45" s="177"/>
      <c r="COX45" s="177"/>
      <c r="COY45" s="177"/>
      <c r="COZ45" s="177"/>
      <c r="CPA45" s="177"/>
      <c r="CPB45" s="177"/>
      <c r="CPC45" s="177"/>
      <c r="CPD45" s="177"/>
      <c r="CPE45" s="177"/>
      <c r="CPF45" s="177"/>
      <c r="CPG45" s="177"/>
      <c r="CPH45" s="38"/>
      <c r="CPI45" s="38"/>
      <c r="CPJ45" s="177"/>
      <c r="CPK45" s="177"/>
      <c r="CPL45" s="177"/>
      <c r="CPM45" s="177"/>
      <c r="CPN45" s="177"/>
      <c r="CPO45" s="177"/>
      <c r="CPP45" s="177"/>
      <c r="CPQ45" s="177"/>
      <c r="CPR45" s="177"/>
      <c r="CPS45" s="177"/>
      <c r="CPT45" s="177"/>
      <c r="CPU45" s="177"/>
      <c r="CPV45" s="177"/>
      <c r="CPW45" s="177"/>
      <c r="CPX45" s="177"/>
      <c r="CPY45" s="177"/>
      <c r="CPZ45" s="177"/>
      <c r="CQA45" s="177"/>
      <c r="CQB45" s="177"/>
      <c r="CQC45" s="177"/>
      <c r="CQD45" s="177"/>
      <c r="CQE45" s="177"/>
      <c r="CQF45" s="38"/>
      <c r="CQG45" s="38"/>
      <c r="CQH45" s="177"/>
      <c r="CQI45" s="177"/>
      <c r="CQJ45" s="177"/>
      <c r="CQK45" s="177"/>
      <c r="CQL45" s="177"/>
      <c r="CQM45" s="177"/>
      <c r="CQN45" s="177"/>
      <c r="CQO45" s="177"/>
      <c r="CQP45" s="177"/>
      <c r="CQQ45" s="177"/>
      <c r="CQR45" s="177"/>
      <c r="CQS45" s="177"/>
      <c r="CQT45" s="177"/>
      <c r="CQU45" s="177"/>
      <c r="CQV45" s="177"/>
      <c r="CQW45" s="177"/>
      <c r="CQX45" s="177"/>
      <c r="CQY45" s="177"/>
      <c r="CQZ45" s="177"/>
      <c r="CRA45" s="177"/>
      <c r="CRB45" s="177"/>
      <c r="CRC45" s="177"/>
      <c r="CRD45" s="38"/>
      <c r="CRE45" s="38"/>
      <c r="CRF45" s="177"/>
      <c r="CRG45" s="177"/>
      <c r="CRH45" s="177"/>
      <c r="CRI45" s="177"/>
      <c r="CRJ45" s="177"/>
      <c r="CRK45" s="177"/>
      <c r="CRL45" s="177"/>
      <c r="CRM45" s="177"/>
      <c r="CRN45" s="177"/>
      <c r="CRO45" s="177"/>
      <c r="CRP45" s="177"/>
      <c r="CRQ45" s="177"/>
      <c r="CRR45" s="177"/>
      <c r="CRS45" s="177"/>
      <c r="CRT45" s="177"/>
      <c r="CRU45" s="177"/>
      <c r="CRV45" s="177"/>
      <c r="CRW45" s="177"/>
      <c r="CRX45" s="177"/>
      <c r="CRY45" s="177"/>
      <c r="CRZ45" s="177"/>
      <c r="CSA45" s="177"/>
      <c r="CSB45" s="38"/>
      <c r="CSC45" s="38"/>
      <c r="CSD45" s="177"/>
      <c r="CSE45" s="177"/>
      <c r="CSF45" s="177"/>
      <c r="CSG45" s="177"/>
      <c r="CSH45" s="177"/>
      <c r="CSI45" s="177"/>
      <c r="CSJ45" s="177"/>
      <c r="CSK45" s="177"/>
      <c r="CSL45" s="177"/>
      <c r="CSM45" s="177"/>
      <c r="CSN45" s="177"/>
      <c r="CSO45" s="177"/>
      <c r="CSP45" s="177"/>
      <c r="CSQ45" s="177"/>
      <c r="CSR45" s="177"/>
      <c r="CSS45" s="177"/>
      <c r="CST45" s="177"/>
      <c r="CSU45" s="177"/>
      <c r="CSV45" s="177"/>
      <c r="CSW45" s="177"/>
      <c r="CSX45" s="177"/>
      <c r="CSY45" s="177"/>
      <c r="CSZ45" s="38"/>
      <c r="CTA45" s="38"/>
      <c r="CTB45" s="177"/>
      <c r="CTC45" s="177"/>
      <c r="CTD45" s="177"/>
      <c r="CTE45" s="177"/>
      <c r="CTF45" s="177"/>
      <c r="CTG45" s="177"/>
      <c r="CTH45" s="177"/>
      <c r="CTI45" s="177"/>
      <c r="CTJ45" s="177"/>
      <c r="CTK45" s="177"/>
      <c r="CTL45" s="177"/>
      <c r="CTM45" s="177"/>
      <c r="CTN45" s="177"/>
      <c r="CTO45" s="177"/>
      <c r="CTP45" s="177"/>
      <c r="CTQ45" s="177"/>
      <c r="CTR45" s="177"/>
      <c r="CTS45" s="177"/>
      <c r="CTT45" s="177"/>
      <c r="CTU45" s="177"/>
      <c r="CTV45" s="177"/>
      <c r="CTW45" s="177"/>
      <c r="CTX45" s="38"/>
      <c r="CTY45" s="38"/>
      <c r="CTZ45" s="177"/>
      <c r="CUA45" s="177"/>
      <c r="CUB45" s="177"/>
      <c r="CUC45" s="177"/>
      <c r="CUD45" s="177"/>
      <c r="CUE45" s="177"/>
      <c r="CUF45" s="177"/>
      <c r="CUG45" s="177"/>
      <c r="CUH45" s="177"/>
      <c r="CUI45" s="177"/>
      <c r="CUJ45" s="177"/>
      <c r="CUK45" s="177"/>
      <c r="CUL45" s="177"/>
      <c r="CUM45" s="177"/>
      <c r="CUN45" s="177"/>
      <c r="CUO45" s="177"/>
      <c r="CUP45" s="177"/>
      <c r="CUQ45" s="177"/>
      <c r="CUR45" s="177"/>
      <c r="CUS45" s="177"/>
      <c r="CUT45" s="177"/>
      <c r="CUU45" s="177"/>
      <c r="CUV45" s="38"/>
      <c r="CUW45" s="38"/>
      <c r="CUX45" s="177"/>
      <c r="CUY45" s="177"/>
      <c r="CUZ45" s="177"/>
      <c r="CVA45" s="177"/>
      <c r="CVB45" s="177"/>
      <c r="CVC45" s="177"/>
      <c r="CVD45" s="177"/>
      <c r="CVE45" s="177"/>
      <c r="CVF45" s="177"/>
      <c r="CVG45" s="177"/>
      <c r="CVH45" s="177"/>
      <c r="CVI45" s="177"/>
      <c r="CVJ45" s="177"/>
      <c r="CVK45" s="177"/>
      <c r="CVL45" s="177"/>
      <c r="CVM45" s="177"/>
      <c r="CVN45" s="177"/>
      <c r="CVO45" s="177"/>
      <c r="CVP45" s="177"/>
      <c r="CVQ45" s="177"/>
      <c r="CVR45" s="177"/>
      <c r="CVS45" s="177"/>
      <c r="CVT45" s="38"/>
      <c r="CVU45" s="38"/>
      <c r="CVV45" s="177"/>
      <c r="CVW45" s="177"/>
      <c r="CVX45" s="177"/>
      <c r="CVY45" s="177"/>
      <c r="CVZ45" s="177"/>
      <c r="CWA45" s="177"/>
      <c r="CWB45" s="177"/>
      <c r="CWC45" s="177"/>
      <c r="CWD45" s="177"/>
      <c r="CWE45" s="177"/>
      <c r="CWF45" s="177"/>
      <c r="CWG45" s="177"/>
      <c r="CWH45" s="177"/>
      <c r="CWI45" s="177"/>
      <c r="CWJ45" s="177"/>
      <c r="CWK45" s="177"/>
      <c r="CWL45" s="177"/>
      <c r="CWM45" s="177"/>
      <c r="CWN45" s="177"/>
      <c r="CWO45" s="177"/>
      <c r="CWP45" s="177"/>
      <c r="CWQ45" s="177"/>
      <c r="CWR45" s="38"/>
      <c r="CWS45" s="38"/>
      <c r="CWT45" s="177"/>
      <c r="CWU45" s="177"/>
      <c r="CWV45" s="177"/>
      <c r="CWW45" s="177"/>
      <c r="CWX45" s="177"/>
      <c r="CWY45" s="177"/>
      <c r="CWZ45" s="177"/>
      <c r="CXA45" s="177"/>
      <c r="CXB45" s="177"/>
      <c r="CXC45" s="177"/>
      <c r="CXD45" s="177"/>
      <c r="CXE45" s="177"/>
      <c r="CXF45" s="177"/>
      <c r="CXG45" s="177"/>
      <c r="CXH45" s="177"/>
      <c r="CXI45" s="177"/>
      <c r="CXJ45" s="177"/>
      <c r="CXK45" s="177"/>
      <c r="CXL45" s="177"/>
      <c r="CXM45" s="177"/>
      <c r="CXN45" s="177"/>
      <c r="CXO45" s="177"/>
      <c r="CXP45" s="38"/>
      <c r="CXQ45" s="38"/>
      <c r="CXR45" s="177"/>
      <c r="CXS45" s="177"/>
      <c r="CXT45" s="177"/>
      <c r="CXU45" s="177"/>
      <c r="CXV45" s="177"/>
      <c r="CXW45" s="177"/>
      <c r="CXX45" s="177"/>
      <c r="CXY45" s="177"/>
      <c r="CXZ45" s="177"/>
      <c r="CYA45" s="177"/>
      <c r="CYB45" s="177"/>
      <c r="CYC45" s="177"/>
      <c r="CYD45" s="177"/>
      <c r="CYE45" s="177"/>
      <c r="CYF45" s="177"/>
      <c r="CYG45" s="177"/>
      <c r="CYH45" s="177"/>
      <c r="CYI45" s="177"/>
      <c r="CYJ45" s="177"/>
      <c r="CYK45" s="177"/>
      <c r="CYL45" s="177"/>
      <c r="CYM45" s="177"/>
      <c r="CYN45" s="38"/>
      <c r="CYO45" s="38"/>
      <c r="CYP45" s="177"/>
      <c r="CYQ45" s="177"/>
      <c r="CYR45" s="177"/>
      <c r="CYS45" s="177"/>
      <c r="CYT45" s="177"/>
      <c r="CYU45" s="177"/>
      <c r="CYV45" s="177"/>
      <c r="CYW45" s="177"/>
      <c r="CYX45" s="177"/>
      <c r="CYY45" s="177"/>
      <c r="CYZ45" s="177"/>
      <c r="CZA45" s="177"/>
      <c r="CZB45" s="177"/>
      <c r="CZC45" s="177"/>
      <c r="CZD45" s="177"/>
      <c r="CZE45" s="177"/>
      <c r="CZF45" s="177"/>
      <c r="CZG45" s="177"/>
      <c r="CZH45" s="177"/>
      <c r="CZI45" s="177"/>
      <c r="CZJ45" s="177"/>
      <c r="CZK45" s="177"/>
      <c r="CZL45" s="38"/>
      <c r="CZM45" s="38"/>
      <c r="CZN45" s="177"/>
      <c r="CZO45" s="177"/>
      <c r="CZP45" s="177"/>
      <c r="CZQ45" s="177"/>
      <c r="CZR45" s="177"/>
      <c r="CZS45" s="177"/>
      <c r="CZT45" s="177"/>
      <c r="CZU45" s="177"/>
      <c r="CZV45" s="177"/>
      <c r="CZW45" s="177"/>
      <c r="CZX45" s="177"/>
      <c r="CZY45" s="177"/>
      <c r="CZZ45" s="177"/>
      <c r="DAA45" s="177"/>
      <c r="DAB45" s="177"/>
      <c r="DAC45" s="177"/>
      <c r="DAD45" s="177"/>
      <c r="DAE45" s="177"/>
      <c r="DAF45" s="177"/>
      <c r="DAG45" s="177"/>
      <c r="DAH45" s="177"/>
      <c r="DAI45" s="177"/>
      <c r="DAJ45" s="38"/>
      <c r="DAK45" s="38"/>
      <c r="DAL45" s="177"/>
      <c r="DAM45" s="177"/>
      <c r="DAN45" s="177"/>
      <c r="DAO45" s="177"/>
      <c r="DAP45" s="177"/>
      <c r="DAQ45" s="177"/>
      <c r="DAR45" s="177"/>
      <c r="DAS45" s="177"/>
      <c r="DAT45" s="177"/>
      <c r="DAU45" s="177"/>
      <c r="DAV45" s="177"/>
      <c r="DAW45" s="177"/>
      <c r="DAX45" s="177"/>
      <c r="DAY45" s="177"/>
      <c r="DAZ45" s="177"/>
      <c r="DBA45" s="177"/>
      <c r="DBB45" s="177"/>
      <c r="DBC45" s="177"/>
      <c r="DBD45" s="177"/>
      <c r="DBE45" s="177"/>
      <c r="DBF45" s="177"/>
      <c r="DBG45" s="177"/>
      <c r="DBH45" s="38"/>
      <c r="DBI45" s="38"/>
      <c r="DBJ45" s="177"/>
      <c r="DBK45" s="177"/>
      <c r="DBL45" s="177"/>
      <c r="DBM45" s="177"/>
      <c r="DBN45" s="177"/>
      <c r="DBO45" s="177"/>
      <c r="DBP45" s="177"/>
      <c r="DBQ45" s="177"/>
      <c r="DBR45" s="177"/>
      <c r="DBS45" s="177"/>
      <c r="DBT45" s="177"/>
      <c r="DBU45" s="177"/>
      <c r="DBV45" s="177"/>
      <c r="DBW45" s="177"/>
      <c r="DBX45" s="177"/>
      <c r="DBY45" s="177"/>
      <c r="DBZ45" s="177"/>
      <c r="DCA45" s="177"/>
      <c r="DCB45" s="177"/>
      <c r="DCC45" s="177"/>
      <c r="DCD45" s="177"/>
      <c r="DCE45" s="177"/>
      <c r="DCF45" s="38"/>
      <c r="DCG45" s="38"/>
      <c r="DCH45" s="177"/>
      <c r="DCI45" s="177"/>
      <c r="DCJ45" s="177"/>
      <c r="DCK45" s="177"/>
      <c r="DCL45" s="177"/>
      <c r="DCM45" s="177"/>
      <c r="DCN45" s="177"/>
      <c r="DCO45" s="177"/>
      <c r="DCP45" s="177"/>
      <c r="DCQ45" s="177"/>
      <c r="DCR45" s="177"/>
      <c r="DCS45" s="177"/>
      <c r="DCT45" s="177"/>
      <c r="DCU45" s="177"/>
      <c r="DCV45" s="177"/>
      <c r="DCW45" s="177"/>
      <c r="DCX45" s="177"/>
      <c r="DCY45" s="177"/>
      <c r="DCZ45" s="177"/>
      <c r="DDA45" s="177"/>
      <c r="DDB45" s="177"/>
      <c r="DDC45" s="177"/>
      <c r="DDD45" s="38"/>
      <c r="DDE45" s="38"/>
      <c r="DDF45" s="177"/>
      <c r="DDG45" s="177"/>
      <c r="DDH45" s="177"/>
      <c r="DDI45" s="177"/>
      <c r="DDJ45" s="177"/>
      <c r="DDK45" s="177"/>
      <c r="DDL45" s="177"/>
      <c r="DDM45" s="177"/>
      <c r="DDN45" s="177"/>
      <c r="DDO45" s="177"/>
      <c r="DDP45" s="177"/>
      <c r="DDQ45" s="177"/>
      <c r="DDR45" s="177"/>
      <c r="DDS45" s="177"/>
      <c r="DDT45" s="177"/>
      <c r="DDU45" s="177"/>
      <c r="DDV45" s="177"/>
      <c r="DDW45" s="177"/>
      <c r="DDX45" s="177"/>
      <c r="DDY45" s="177"/>
      <c r="DDZ45" s="177"/>
      <c r="DEA45" s="177"/>
      <c r="DEB45" s="38"/>
      <c r="DEC45" s="38"/>
      <c r="DED45" s="177"/>
      <c r="DEE45" s="177"/>
      <c r="DEF45" s="177"/>
      <c r="DEG45" s="177"/>
      <c r="DEH45" s="177"/>
      <c r="DEI45" s="177"/>
      <c r="DEJ45" s="177"/>
      <c r="DEK45" s="177"/>
      <c r="DEL45" s="177"/>
      <c r="DEM45" s="177"/>
      <c r="DEN45" s="177"/>
      <c r="DEO45" s="177"/>
      <c r="DEP45" s="177"/>
      <c r="DEQ45" s="177"/>
      <c r="DER45" s="177"/>
      <c r="DES45" s="177"/>
      <c r="DET45" s="177"/>
      <c r="DEU45" s="177"/>
      <c r="DEV45" s="177"/>
      <c r="DEW45" s="177"/>
      <c r="DEX45" s="177"/>
      <c r="DEY45" s="177"/>
      <c r="DEZ45" s="38"/>
      <c r="DFA45" s="38"/>
      <c r="DFB45" s="177"/>
      <c r="DFC45" s="177"/>
      <c r="DFD45" s="177"/>
      <c r="DFE45" s="177"/>
      <c r="DFF45" s="177"/>
      <c r="DFG45" s="177"/>
      <c r="DFH45" s="177"/>
      <c r="DFI45" s="177"/>
      <c r="DFJ45" s="177"/>
      <c r="DFK45" s="177"/>
      <c r="DFL45" s="177"/>
      <c r="DFM45" s="177"/>
      <c r="DFN45" s="177"/>
      <c r="DFO45" s="177"/>
      <c r="DFP45" s="177"/>
      <c r="DFQ45" s="177"/>
      <c r="DFR45" s="177"/>
      <c r="DFS45" s="177"/>
      <c r="DFT45" s="177"/>
      <c r="DFU45" s="177"/>
      <c r="DFV45" s="177"/>
      <c r="DFW45" s="177"/>
      <c r="DFX45" s="38"/>
      <c r="DFY45" s="38"/>
      <c r="DFZ45" s="177"/>
      <c r="DGA45" s="177"/>
      <c r="DGB45" s="177"/>
      <c r="DGC45" s="177"/>
      <c r="DGD45" s="177"/>
      <c r="DGE45" s="177"/>
      <c r="DGF45" s="177"/>
      <c r="DGG45" s="177"/>
      <c r="DGH45" s="177"/>
      <c r="DGI45" s="177"/>
      <c r="DGJ45" s="177"/>
      <c r="DGK45" s="177"/>
      <c r="DGL45" s="177"/>
      <c r="DGM45" s="177"/>
      <c r="DGN45" s="177"/>
      <c r="DGO45" s="177"/>
      <c r="DGP45" s="177"/>
      <c r="DGQ45" s="177"/>
      <c r="DGR45" s="177"/>
      <c r="DGS45" s="177"/>
      <c r="DGT45" s="177"/>
      <c r="DGU45" s="177"/>
      <c r="DGV45" s="38"/>
      <c r="DGW45" s="38"/>
      <c r="DGX45" s="177"/>
      <c r="DGY45" s="177"/>
      <c r="DGZ45" s="177"/>
      <c r="DHA45" s="177"/>
      <c r="DHB45" s="177"/>
      <c r="DHC45" s="177"/>
      <c r="DHD45" s="177"/>
      <c r="DHE45" s="177"/>
      <c r="DHF45" s="177"/>
      <c r="DHG45" s="177"/>
      <c r="DHH45" s="177"/>
      <c r="DHI45" s="177"/>
      <c r="DHJ45" s="177"/>
      <c r="DHK45" s="177"/>
      <c r="DHL45" s="177"/>
      <c r="DHM45" s="177"/>
      <c r="DHN45" s="177"/>
      <c r="DHO45" s="177"/>
      <c r="DHP45" s="177"/>
      <c r="DHQ45" s="177"/>
      <c r="DHR45" s="177"/>
      <c r="DHS45" s="177"/>
      <c r="DHT45" s="38"/>
      <c r="DHU45" s="38"/>
      <c r="DHV45" s="177"/>
      <c r="DHW45" s="177"/>
      <c r="DHX45" s="177"/>
      <c r="DHY45" s="177"/>
      <c r="DHZ45" s="177"/>
      <c r="DIA45" s="177"/>
      <c r="DIB45" s="177"/>
      <c r="DIC45" s="177"/>
      <c r="DID45" s="177"/>
      <c r="DIE45" s="177"/>
      <c r="DIF45" s="177"/>
      <c r="DIG45" s="177"/>
      <c r="DIH45" s="177"/>
      <c r="DII45" s="177"/>
      <c r="DIJ45" s="177"/>
      <c r="DIK45" s="177"/>
      <c r="DIL45" s="177"/>
      <c r="DIM45" s="177"/>
      <c r="DIN45" s="177"/>
      <c r="DIO45" s="177"/>
      <c r="DIP45" s="177"/>
      <c r="DIQ45" s="177"/>
      <c r="DIR45" s="38"/>
      <c r="DIS45" s="38"/>
      <c r="DIT45" s="177"/>
      <c r="DIU45" s="177"/>
      <c r="DIV45" s="177"/>
      <c r="DIW45" s="177"/>
      <c r="DIX45" s="177"/>
      <c r="DIY45" s="177"/>
      <c r="DIZ45" s="177"/>
      <c r="DJA45" s="177"/>
      <c r="DJB45" s="177"/>
      <c r="DJC45" s="177"/>
      <c r="DJD45" s="177"/>
      <c r="DJE45" s="177"/>
      <c r="DJF45" s="177"/>
      <c r="DJG45" s="177"/>
      <c r="DJH45" s="177"/>
      <c r="DJI45" s="177"/>
      <c r="DJJ45" s="177"/>
      <c r="DJK45" s="177"/>
      <c r="DJL45" s="177"/>
      <c r="DJM45" s="177"/>
      <c r="DJN45" s="177"/>
      <c r="DJO45" s="177"/>
      <c r="DJP45" s="38"/>
      <c r="DJQ45" s="38"/>
      <c r="DJR45" s="177"/>
      <c r="DJS45" s="177"/>
      <c r="DJT45" s="177"/>
      <c r="DJU45" s="177"/>
      <c r="DJV45" s="177"/>
      <c r="DJW45" s="177"/>
      <c r="DJX45" s="177"/>
      <c r="DJY45" s="177"/>
      <c r="DJZ45" s="177"/>
      <c r="DKA45" s="177"/>
      <c r="DKB45" s="177"/>
      <c r="DKC45" s="177"/>
      <c r="DKD45" s="177"/>
      <c r="DKE45" s="177"/>
      <c r="DKF45" s="177"/>
      <c r="DKG45" s="177"/>
      <c r="DKH45" s="177"/>
      <c r="DKI45" s="177"/>
      <c r="DKJ45" s="177"/>
      <c r="DKK45" s="177"/>
      <c r="DKL45" s="177"/>
      <c r="DKM45" s="177"/>
      <c r="DKN45" s="38"/>
      <c r="DKO45" s="38"/>
      <c r="DKP45" s="177"/>
      <c r="DKQ45" s="177"/>
      <c r="DKR45" s="177"/>
      <c r="DKS45" s="177"/>
      <c r="DKT45" s="177"/>
      <c r="DKU45" s="177"/>
      <c r="DKV45" s="177"/>
      <c r="DKW45" s="177"/>
      <c r="DKX45" s="177"/>
      <c r="DKY45" s="177"/>
      <c r="DKZ45" s="177"/>
      <c r="DLA45" s="177"/>
      <c r="DLB45" s="177"/>
      <c r="DLC45" s="177"/>
      <c r="DLD45" s="177"/>
      <c r="DLE45" s="177"/>
      <c r="DLF45" s="177"/>
      <c r="DLG45" s="177"/>
      <c r="DLH45" s="177"/>
      <c r="DLI45" s="177"/>
      <c r="DLJ45" s="177"/>
      <c r="DLK45" s="177"/>
      <c r="DLL45" s="38"/>
      <c r="DLM45" s="38"/>
      <c r="DLN45" s="177"/>
      <c r="DLO45" s="177"/>
      <c r="DLP45" s="177"/>
      <c r="DLQ45" s="177"/>
      <c r="DLR45" s="177"/>
      <c r="DLS45" s="177"/>
      <c r="DLT45" s="177"/>
      <c r="DLU45" s="177"/>
      <c r="DLV45" s="177"/>
      <c r="DLW45" s="177"/>
      <c r="DLX45" s="177"/>
      <c r="DLY45" s="177"/>
      <c r="DLZ45" s="177"/>
      <c r="DMA45" s="177"/>
      <c r="DMB45" s="177"/>
      <c r="DMC45" s="177"/>
      <c r="DMD45" s="177"/>
      <c r="DME45" s="177"/>
      <c r="DMF45" s="177"/>
      <c r="DMG45" s="177"/>
      <c r="DMH45" s="177"/>
      <c r="DMI45" s="177"/>
      <c r="DMJ45" s="38"/>
      <c r="DMK45" s="38"/>
      <c r="DML45" s="177"/>
      <c r="DMM45" s="177"/>
      <c r="DMN45" s="177"/>
      <c r="DMO45" s="177"/>
      <c r="DMP45" s="177"/>
      <c r="DMQ45" s="177"/>
      <c r="DMR45" s="177"/>
      <c r="DMS45" s="177"/>
      <c r="DMT45" s="177"/>
      <c r="DMU45" s="177"/>
      <c r="DMV45" s="177"/>
      <c r="DMW45" s="177"/>
      <c r="DMX45" s="177"/>
      <c r="DMY45" s="177"/>
      <c r="DMZ45" s="177"/>
      <c r="DNA45" s="177"/>
      <c r="DNB45" s="177"/>
      <c r="DNC45" s="177"/>
      <c r="DND45" s="177"/>
      <c r="DNE45" s="177"/>
      <c r="DNF45" s="177"/>
      <c r="DNG45" s="177"/>
      <c r="DNH45" s="38"/>
      <c r="DNI45" s="38"/>
      <c r="DNJ45" s="177"/>
      <c r="DNK45" s="177"/>
      <c r="DNL45" s="177"/>
      <c r="DNM45" s="177"/>
      <c r="DNN45" s="177"/>
      <c r="DNO45" s="177"/>
      <c r="DNP45" s="177"/>
      <c r="DNQ45" s="177"/>
      <c r="DNR45" s="177"/>
      <c r="DNS45" s="177"/>
      <c r="DNT45" s="177"/>
      <c r="DNU45" s="177"/>
      <c r="DNV45" s="177"/>
      <c r="DNW45" s="177"/>
      <c r="DNX45" s="177"/>
      <c r="DNY45" s="177"/>
      <c r="DNZ45" s="177"/>
      <c r="DOA45" s="177"/>
      <c r="DOB45" s="177"/>
      <c r="DOC45" s="177"/>
      <c r="DOD45" s="177"/>
      <c r="DOE45" s="177"/>
      <c r="DOF45" s="38"/>
      <c r="DOG45" s="38"/>
      <c r="DOH45" s="177"/>
      <c r="DOI45" s="177"/>
      <c r="DOJ45" s="177"/>
      <c r="DOK45" s="177"/>
      <c r="DOL45" s="177"/>
      <c r="DOM45" s="177"/>
      <c r="DON45" s="177"/>
      <c r="DOO45" s="177"/>
      <c r="DOP45" s="177"/>
      <c r="DOQ45" s="177"/>
      <c r="DOR45" s="177"/>
      <c r="DOS45" s="177"/>
      <c r="DOT45" s="177"/>
      <c r="DOU45" s="177"/>
      <c r="DOV45" s="177"/>
      <c r="DOW45" s="177"/>
      <c r="DOX45" s="177"/>
      <c r="DOY45" s="177"/>
      <c r="DOZ45" s="177"/>
      <c r="DPA45" s="177"/>
      <c r="DPB45" s="177"/>
      <c r="DPC45" s="177"/>
      <c r="DPD45" s="38"/>
      <c r="DPE45" s="38"/>
      <c r="DPF45" s="177"/>
      <c r="DPG45" s="177"/>
      <c r="DPH45" s="177"/>
      <c r="DPI45" s="177"/>
      <c r="DPJ45" s="177"/>
      <c r="DPK45" s="177"/>
      <c r="DPL45" s="177"/>
      <c r="DPM45" s="177"/>
      <c r="DPN45" s="177"/>
      <c r="DPO45" s="177"/>
      <c r="DPP45" s="177"/>
      <c r="DPQ45" s="177"/>
      <c r="DPR45" s="177"/>
      <c r="DPS45" s="177"/>
      <c r="DPT45" s="177"/>
      <c r="DPU45" s="177"/>
      <c r="DPV45" s="177"/>
      <c r="DPW45" s="177"/>
      <c r="DPX45" s="177"/>
      <c r="DPY45" s="177"/>
      <c r="DPZ45" s="177"/>
      <c r="DQA45" s="177"/>
      <c r="DQB45" s="38"/>
      <c r="DQC45" s="38"/>
      <c r="DQD45" s="177"/>
      <c r="DQE45" s="177"/>
      <c r="DQF45" s="177"/>
      <c r="DQG45" s="177"/>
      <c r="DQH45" s="177"/>
      <c r="DQI45" s="177"/>
      <c r="DQJ45" s="177"/>
      <c r="DQK45" s="177"/>
      <c r="DQL45" s="177"/>
      <c r="DQM45" s="177"/>
      <c r="DQN45" s="177"/>
      <c r="DQO45" s="177"/>
      <c r="DQP45" s="177"/>
      <c r="DQQ45" s="177"/>
      <c r="DQR45" s="177"/>
      <c r="DQS45" s="177"/>
      <c r="DQT45" s="177"/>
      <c r="DQU45" s="177"/>
      <c r="DQV45" s="177"/>
      <c r="DQW45" s="177"/>
      <c r="DQX45" s="177"/>
      <c r="DQY45" s="177"/>
      <c r="DQZ45" s="38"/>
      <c r="DRA45" s="38"/>
      <c r="DRB45" s="177"/>
      <c r="DRC45" s="177"/>
      <c r="DRD45" s="177"/>
      <c r="DRE45" s="177"/>
      <c r="DRF45" s="177"/>
      <c r="DRG45" s="177"/>
      <c r="DRH45" s="177"/>
      <c r="DRI45" s="177"/>
      <c r="DRJ45" s="177"/>
      <c r="DRK45" s="177"/>
      <c r="DRL45" s="177"/>
      <c r="DRM45" s="177"/>
      <c r="DRN45" s="177"/>
      <c r="DRO45" s="177"/>
      <c r="DRP45" s="177"/>
      <c r="DRQ45" s="177"/>
      <c r="DRR45" s="177"/>
      <c r="DRS45" s="177"/>
      <c r="DRT45" s="177"/>
      <c r="DRU45" s="177"/>
      <c r="DRV45" s="177"/>
      <c r="DRW45" s="177"/>
      <c r="DRX45" s="38"/>
      <c r="DRY45" s="38"/>
      <c r="DRZ45" s="177"/>
      <c r="DSA45" s="177"/>
      <c r="DSB45" s="177"/>
      <c r="DSC45" s="177"/>
      <c r="DSD45" s="177"/>
      <c r="DSE45" s="177"/>
      <c r="DSF45" s="177"/>
      <c r="DSG45" s="177"/>
      <c r="DSH45" s="177"/>
      <c r="DSI45" s="177"/>
      <c r="DSJ45" s="177"/>
      <c r="DSK45" s="177"/>
      <c r="DSL45" s="177"/>
      <c r="DSM45" s="177"/>
      <c r="DSN45" s="177"/>
      <c r="DSO45" s="177"/>
      <c r="DSP45" s="177"/>
      <c r="DSQ45" s="177"/>
      <c r="DSR45" s="177"/>
      <c r="DSS45" s="177"/>
      <c r="DST45" s="177"/>
      <c r="DSU45" s="177"/>
      <c r="DSV45" s="38"/>
      <c r="DSW45" s="38"/>
      <c r="DSX45" s="177"/>
      <c r="DSY45" s="177"/>
      <c r="DSZ45" s="177"/>
      <c r="DTA45" s="177"/>
      <c r="DTB45" s="177"/>
      <c r="DTC45" s="177"/>
      <c r="DTD45" s="177"/>
      <c r="DTE45" s="177"/>
      <c r="DTF45" s="177"/>
      <c r="DTG45" s="177"/>
      <c r="DTH45" s="177"/>
      <c r="DTI45" s="177"/>
      <c r="DTJ45" s="177"/>
      <c r="DTK45" s="177"/>
      <c r="DTL45" s="177"/>
      <c r="DTM45" s="177"/>
      <c r="DTN45" s="177"/>
      <c r="DTO45" s="177"/>
      <c r="DTP45" s="177"/>
      <c r="DTQ45" s="177"/>
      <c r="DTR45" s="177"/>
      <c r="DTS45" s="177"/>
      <c r="DTT45" s="38"/>
      <c r="DTU45" s="38"/>
      <c r="DTV45" s="177"/>
      <c r="DTW45" s="177"/>
      <c r="DTX45" s="177"/>
      <c r="DTY45" s="177"/>
      <c r="DTZ45" s="177"/>
      <c r="DUA45" s="177"/>
      <c r="DUB45" s="177"/>
      <c r="DUC45" s="177"/>
      <c r="DUD45" s="177"/>
      <c r="DUE45" s="177"/>
      <c r="DUF45" s="177"/>
      <c r="DUG45" s="177"/>
      <c r="DUH45" s="177"/>
      <c r="DUI45" s="177"/>
      <c r="DUJ45" s="177"/>
      <c r="DUK45" s="177"/>
      <c r="DUL45" s="177"/>
      <c r="DUM45" s="177"/>
      <c r="DUN45" s="177"/>
      <c r="DUO45" s="177"/>
      <c r="DUP45" s="177"/>
      <c r="DUQ45" s="177"/>
      <c r="DUR45" s="38"/>
      <c r="DUS45" s="38"/>
      <c r="DUT45" s="177"/>
      <c r="DUU45" s="177"/>
      <c r="DUV45" s="177"/>
      <c r="DUW45" s="177"/>
      <c r="DUX45" s="177"/>
      <c r="DUY45" s="177"/>
      <c r="DUZ45" s="177"/>
      <c r="DVA45" s="177"/>
      <c r="DVB45" s="177"/>
      <c r="DVC45" s="177"/>
      <c r="DVD45" s="177"/>
      <c r="DVE45" s="177"/>
      <c r="DVF45" s="177"/>
      <c r="DVG45" s="177"/>
      <c r="DVH45" s="177"/>
      <c r="DVI45" s="177"/>
      <c r="DVJ45" s="177"/>
      <c r="DVK45" s="177"/>
      <c r="DVL45" s="177"/>
      <c r="DVM45" s="177"/>
      <c r="DVN45" s="177"/>
      <c r="DVO45" s="177"/>
      <c r="DVP45" s="38"/>
      <c r="DVQ45" s="38"/>
      <c r="DVR45" s="177"/>
      <c r="DVS45" s="177"/>
      <c r="DVT45" s="177"/>
      <c r="DVU45" s="177"/>
      <c r="DVV45" s="177"/>
      <c r="DVW45" s="177"/>
      <c r="DVX45" s="177"/>
      <c r="DVY45" s="177"/>
      <c r="DVZ45" s="177"/>
      <c r="DWA45" s="177"/>
      <c r="DWB45" s="177"/>
      <c r="DWC45" s="177"/>
      <c r="DWD45" s="177"/>
      <c r="DWE45" s="177"/>
      <c r="DWF45" s="177"/>
      <c r="DWG45" s="177"/>
      <c r="DWH45" s="177"/>
      <c r="DWI45" s="177"/>
      <c r="DWJ45" s="177"/>
      <c r="DWK45" s="177"/>
      <c r="DWL45" s="177"/>
      <c r="DWM45" s="177"/>
      <c r="DWN45" s="38"/>
      <c r="DWO45" s="38"/>
      <c r="DWP45" s="177"/>
      <c r="DWQ45" s="177"/>
      <c r="DWR45" s="177"/>
      <c r="DWS45" s="177"/>
      <c r="DWT45" s="177"/>
      <c r="DWU45" s="177"/>
      <c r="DWV45" s="177"/>
      <c r="DWW45" s="177"/>
      <c r="DWX45" s="177"/>
      <c r="DWY45" s="177"/>
      <c r="DWZ45" s="177"/>
      <c r="DXA45" s="177"/>
      <c r="DXB45" s="177"/>
      <c r="DXC45" s="177"/>
      <c r="DXD45" s="177"/>
      <c r="DXE45" s="177"/>
      <c r="DXF45" s="177"/>
      <c r="DXG45" s="177"/>
      <c r="DXH45" s="177"/>
      <c r="DXI45" s="177"/>
      <c r="DXJ45" s="177"/>
      <c r="DXK45" s="177"/>
      <c r="DXL45" s="38"/>
      <c r="DXM45" s="38"/>
      <c r="DXN45" s="177"/>
      <c r="DXO45" s="177"/>
      <c r="DXP45" s="177"/>
      <c r="DXQ45" s="177"/>
      <c r="DXR45" s="177"/>
      <c r="DXS45" s="177"/>
      <c r="DXT45" s="177"/>
      <c r="DXU45" s="177"/>
      <c r="DXV45" s="177"/>
      <c r="DXW45" s="177"/>
      <c r="DXX45" s="177"/>
      <c r="DXY45" s="177"/>
      <c r="DXZ45" s="177"/>
      <c r="DYA45" s="177"/>
      <c r="DYB45" s="177"/>
      <c r="DYC45" s="177"/>
      <c r="DYD45" s="177"/>
      <c r="DYE45" s="177"/>
      <c r="DYF45" s="177"/>
      <c r="DYG45" s="177"/>
      <c r="DYH45" s="177"/>
      <c r="DYI45" s="177"/>
      <c r="DYJ45" s="38"/>
      <c r="DYK45" s="38"/>
      <c r="DYL45" s="177"/>
      <c r="DYM45" s="177"/>
      <c r="DYN45" s="177"/>
      <c r="DYO45" s="177"/>
      <c r="DYP45" s="177"/>
      <c r="DYQ45" s="177"/>
      <c r="DYR45" s="177"/>
      <c r="DYS45" s="177"/>
      <c r="DYT45" s="177"/>
      <c r="DYU45" s="177"/>
      <c r="DYV45" s="177"/>
      <c r="DYW45" s="177"/>
      <c r="DYX45" s="177"/>
      <c r="DYY45" s="177"/>
      <c r="DYZ45" s="177"/>
      <c r="DZA45" s="177"/>
      <c r="DZB45" s="177"/>
      <c r="DZC45" s="177"/>
      <c r="DZD45" s="177"/>
      <c r="DZE45" s="177"/>
      <c r="DZF45" s="177"/>
      <c r="DZG45" s="177"/>
      <c r="DZH45" s="38"/>
      <c r="DZI45" s="38"/>
      <c r="DZJ45" s="177"/>
      <c r="DZK45" s="177"/>
      <c r="DZL45" s="177"/>
      <c r="DZM45" s="177"/>
      <c r="DZN45" s="177"/>
      <c r="DZO45" s="177"/>
      <c r="DZP45" s="177"/>
      <c r="DZQ45" s="177"/>
      <c r="DZR45" s="177"/>
      <c r="DZS45" s="177"/>
      <c r="DZT45" s="177"/>
      <c r="DZU45" s="177"/>
      <c r="DZV45" s="177"/>
      <c r="DZW45" s="177"/>
      <c r="DZX45" s="177"/>
      <c r="DZY45" s="177"/>
      <c r="DZZ45" s="177"/>
      <c r="EAA45" s="177"/>
      <c r="EAB45" s="177"/>
      <c r="EAC45" s="177"/>
      <c r="EAD45" s="177"/>
      <c r="EAE45" s="177"/>
      <c r="EAF45" s="38"/>
      <c r="EAG45" s="38"/>
      <c r="EAH45" s="177"/>
      <c r="EAI45" s="177"/>
      <c r="EAJ45" s="177"/>
      <c r="EAK45" s="177"/>
      <c r="EAL45" s="177"/>
      <c r="EAM45" s="177"/>
      <c r="EAN45" s="177"/>
      <c r="EAO45" s="177"/>
      <c r="EAP45" s="177"/>
      <c r="EAQ45" s="177"/>
      <c r="EAR45" s="177"/>
      <c r="EAS45" s="177"/>
      <c r="EAT45" s="177"/>
      <c r="EAU45" s="177"/>
      <c r="EAV45" s="177"/>
      <c r="EAW45" s="177"/>
      <c r="EAX45" s="177"/>
      <c r="EAY45" s="177"/>
      <c r="EAZ45" s="177"/>
      <c r="EBA45" s="177"/>
      <c r="EBB45" s="177"/>
      <c r="EBC45" s="177"/>
      <c r="EBD45" s="38"/>
      <c r="EBE45" s="38"/>
      <c r="EBF45" s="177"/>
      <c r="EBG45" s="177"/>
      <c r="EBH45" s="177"/>
      <c r="EBI45" s="177"/>
      <c r="EBJ45" s="177"/>
      <c r="EBK45" s="177"/>
      <c r="EBL45" s="177"/>
      <c r="EBM45" s="177"/>
      <c r="EBN45" s="177"/>
      <c r="EBO45" s="177"/>
      <c r="EBP45" s="177"/>
      <c r="EBQ45" s="177"/>
      <c r="EBR45" s="177"/>
      <c r="EBS45" s="177"/>
      <c r="EBT45" s="177"/>
      <c r="EBU45" s="177"/>
      <c r="EBV45" s="177"/>
      <c r="EBW45" s="177"/>
      <c r="EBX45" s="177"/>
      <c r="EBY45" s="177"/>
      <c r="EBZ45" s="177"/>
      <c r="ECA45" s="177"/>
      <c r="ECB45" s="38"/>
      <c r="ECC45" s="38"/>
      <c r="ECD45" s="177"/>
      <c r="ECE45" s="177"/>
      <c r="ECF45" s="177"/>
      <c r="ECG45" s="177"/>
      <c r="ECH45" s="177"/>
      <c r="ECI45" s="177"/>
      <c r="ECJ45" s="177"/>
      <c r="ECK45" s="177"/>
      <c r="ECL45" s="177"/>
      <c r="ECM45" s="177"/>
      <c r="ECN45" s="177"/>
      <c r="ECO45" s="177"/>
      <c r="ECP45" s="177"/>
      <c r="ECQ45" s="177"/>
      <c r="ECR45" s="177"/>
      <c r="ECS45" s="177"/>
      <c r="ECT45" s="177"/>
      <c r="ECU45" s="177"/>
      <c r="ECV45" s="177"/>
      <c r="ECW45" s="177"/>
      <c r="ECX45" s="177"/>
      <c r="ECY45" s="177"/>
      <c r="ECZ45" s="38"/>
      <c r="EDA45" s="38"/>
      <c r="EDB45" s="177"/>
      <c r="EDC45" s="177"/>
      <c r="EDD45" s="177"/>
      <c r="EDE45" s="177"/>
      <c r="EDF45" s="177"/>
      <c r="EDG45" s="177"/>
      <c r="EDH45" s="177"/>
      <c r="EDI45" s="177"/>
      <c r="EDJ45" s="177"/>
      <c r="EDK45" s="177"/>
      <c r="EDL45" s="177"/>
      <c r="EDM45" s="177"/>
      <c r="EDN45" s="177"/>
      <c r="EDO45" s="177"/>
      <c r="EDP45" s="177"/>
      <c r="EDQ45" s="177"/>
      <c r="EDR45" s="177"/>
      <c r="EDS45" s="177"/>
      <c r="EDT45" s="177"/>
      <c r="EDU45" s="177"/>
      <c r="EDV45" s="177"/>
      <c r="EDW45" s="177"/>
      <c r="EDX45" s="38"/>
      <c r="EDY45" s="38"/>
      <c r="EDZ45" s="177"/>
      <c r="EEA45" s="177"/>
      <c r="EEB45" s="177"/>
      <c r="EEC45" s="177"/>
      <c r="EED45" s="177"/>
      <c r="EEE45" s="177"/>
      <c r="EEF45" s="177"/>
      <c r="EEG45" s="177"/>
      <c r="EEH45" s="177"/>
      <c r="EEI45" s="177"/>
      <c r="EEJ45" s="177"/>
      <c r="EEK45" s="177"/>
      <c r="EEL45" s="177"/>
      <c r="EEM45" s="177"/>
      <c r="EEN45" s="177"/>
      <c r="EEO45" s="177"/>
      <c r="EEP45" s="177"/>
      <c r="EEQ45" s="177"/>
      <c r="EER45" s="177"/>
      <c r="EES45" s="177"/>
      <c r="EET45" s="177"/>
      <c r="EEU45" s="177"/>
      <c r="EEV45" s="38"/>
      <c r="EEW45" s="38"/>
      <c r="EEX45" s="177"/>
      <c r="EEY45" s="177"/>
      <c r="EEZ45" s="177"/>
      <c r="EFA45" s="177"/>
      <c r="EFB45" s="177"/>
      <c r="EFC45" s="177"/>
      <c r="EFD45" s="177"/>
      <c r="EFE45" s="177"/>
      <c r="EFF45" s="177"/>
      <c r="EFG45" s="177"/>
      <c r="EFH45" s="177"/>
      <c r="EFI45" s="177"/>
      <c r="EFJ45" s="177"/>
      <c r="EFK45" s="177"/>
      <c r="EFL45" s="177"/>
      <c r="EFM45" s="177"/>
      <c r="EFN45" s="177"/>
      <c r="EFO45" s="177"/>
      <c r="EFP45" s="177"/>
      <c r="EFQ45" s="177"/>
      <c r="EFR45" s="177"/>
      <c r="EFS45" s="177"/>
      <c r="EFT45" s="38"/>
      <c r="EFU45" s="38"/>
      <c r="EFV45" s="177"/>
      <c r="EFW45" s="177"/>
      <c r="EFX45" s="177"/>
      <c r="EFY45" s="177"/>
      <c r="EFZ45" s="177"/>
      <c r="EGA45" s="177"/>
      <c r="EGB45" s="177"/>
      <c r="EGC45" s="177"/>
      <c r="EGD45" s="177"/>
      <c r="EGE45" s="177"/>
      <c r="EGF45" s="177"/>
      <c r="EGG45" s="177"/>
      <c r="EGH45" s="177"/>
      <c r="EGI45" s="177"/>
      <c r="EGJ45" s="177"/>
      <c r="EGK45" s="177"/>
      <c r="EGL45" s="177"/>
      <c r="EGM45" s="177"/>
      <c r="EGN45" s="177"/>
      <c r="EGO45" s="177"/>
      <c r="EGP45" s="177"/>
      <c r="EGQ45" s="177"/>
      <c r="EGR45" s="38"/>
      <c r="EGS45" s="38"/>
      <c r="EGT45" s="177"/>
      <c r="EGU45" s="177"/>
      <c r="EGV45" s="177"/>
      <c r="EGW45" s="177"/>
      <c r="EGX45" s="177"/>
      <c r="EGY45" s="177"/>
      <c r="EGZ45" s="177"/>
      <c r="EHA45" s="177"/>
      <c r="EHB45" s="177"/>
      <c r="EHC45" s="177"/>
      <c r="EHD45" s="177"/>
      <c r="EHE45" s="177"/>
      <c r="EHF45" s="177"/>
      <c r="EHG45" s="177"/>
      <c r="EHH45" s="177"/>
      <c r="EHI45" s="177"/>
      <c r="EHJ45" s="177"/>
      <c r="EHK45" s="177"/>
      <c r="EHL45" s="177"/>
      <c r="EHM45" s="177"/>
      <c r="EHN45" s="177"/>
      <c r="EHO45" s="177"/>
      <c r="EHP45" s="38"/>
      <c r="EHQ45" s="38"/>
      <c r="EHR45" s="177"/>
      <c r="EHS45" s="177"/>
      <c r="EHT45" s="177"/>
      <c r="EHU45" s="177"/>
      <c r="EHV45" s="177"/>
      <c r="EHW45" s="177"/>
      <c r="EHX45" s="177"/>
      <c r="EHY45" s="177"/>
      <c r="EHZ45" s="177"/>
      <c r="EIA45" s="177"/>
      <c r="EIB45" s="177"/>
      <c r="EIC45" s="177"/>
      <c r="EID45" s="177"/>
      <c r="EIE45" s="177"/>
      <c r="EIF45" s="177"/>
      <c r="EIG45" s="177"/>
      <c r="EIH45" s="177"/>
      <c r="EII45" s="177"/>
      <c r="EIJ45" s="177"/>
      <c r="EIK45" s="177"/>
      <c r="EIL45" s="177"/>
      <c r="EIM45" s="177"/>
      <c r="EIN45" s="38"/>
      <c r="EIO45" s="38"/>
      <c r="EIP45" s="177"/>
      <c r="EIQ45" s="177"/>
      <c r="EIR45" s="177"/>
      <c r="EIS45" s="177"/>
      <c r="EIT45" s="177"/>
      <c r="EIU45" s="177"/>
      <c r="EIV45" s="177"/>
      <c r="EIW45" s="177"/>
      <c r="EIX45" s="177"/>
      <c r="EIY45" s="177"/>
      <c r="EIZ45" s="177"/>
      <c r="EJA45" s="177"/>
      <c r="EJB45" s="177"/>
      <c r="EJC45" s="177"/>
      <c r="EJD45" s="177"/>
      <c r="EJE45" s="177"/>
      <c r="EJF45" s="177"/>
      <c r="EJG45" s="177"/>
      <c r="EJH45" s="177"/>
      <c r="EJI45" s="177"/>
      <c r="EJJ45" s="177"/>
      <c r="EJK45" s="177"/>
      <c r="EJL45" s="38"/>
      <c r="EJM45" s="38"/>
      <c r="EJN45" s="177"/>
      <c r="EJO45" s="177"/>
      <c r="EJP45" s="177"/>
      <c r="EJQ45" s="177"/>
      <c r="EJR45" s="177"/>
      <c r="EJS45" s="177"/>
      <c r="EJT45" s="177"/>
      <c r="EJU45" s="177"/>
      <c r="EJV45" s="177"/>
      <c r="EJW45" s="177"/>
      <c r="EJX45" s="177"/>
      <c r="EJY45" s="177"/>
      <c r="EJZ45" s="177"/>
      <c r="EKA45" s="177"/>
      <c r="EKB45" s="177"/>
      <c r="EKC45" s="177"/>
      <c r="EKD45" s="177"/>
      <c r="EKE45" s="177"/>
      <c r="EKF45" s="177"/>
      <c r="EKG45" s="177"/>
      <c r="EKH45" s="177"/>
      <c r="EKI45" s="177"/>
      <c r="EKJ45" s="38"/>
      <c r="EKK45" s="38"/>
      <c r="EKL45" s="177"/>
      <c r="EKM45" s="177"/>
      <c r="EKN45" s="177"/>
      <c r="EKO45" s="177"/>
      <c r="EKP45" s="177"/>
      <c r="EKQ45" s="177"/>
      <c r="EKR45" s="177"/>
      <c r="EKS45" s="177"/>
      <c r="EKT45" s="177"/>
      <c r="EKU45" s="177"/>
      <c r="EKV45" s="177"/>
      <c r="EKW45" s="177"/>
      <c r="EKX45" s="177"/>
      <c r="EKY45" s="177"/>
      <c r="EKZ45" s="177"/>
      <c r="ELA45" s="177"/>
      <c r="ELB45" s="177"/>
      <c r="ELC45" s="177"/>
      <c r="ELD45" s="177"/>
      <c r="ELE45" s="177"/>
      <c r="ELF45" s="177"/>
      <c r="ELG45" s="177"/>
      <c r="ELH45" s="38"/>
      <c r="ELI45" s="38"/>
      <c r="ELJ45" s="177"/>
      <c r="ELK45" s="177"/>
      <c r="ELL45" s="177"/>
      <c r="ELM45" s="177"/>
      <c r="ELN45" s="177"/>
      <c r="ELO45" s="177"/>
      <c r="ELP45" s="177"/>
      <c r="ELQ45" s="177"/>
      <c r="ELR45" s="177"/>
      <c r="ELS45" s="177"/>
      <c r="ELT45" s="177"/>
      <c r="ELU45" s="177"/>
      <c r="ELV45" s="177"/>
      <c r="ELW45" s="177"/>
      <c r="ELX45" s="177"/>
      <c r="ELY45" s="177"/>
      <c r="ELZ45" s="177"/>
      <c r="EMA45" s="177"/>
      <c r="EMB45" s="177"/>
      <c r="EMC45" s="177"/>
      <c r="EMD45" s="177"/>
      <c r="EME45" s="177"/>
      <c r="EMF45" s="38"/>
      <c r="EMG45" s="38"/>
      <c r="EMH45" s="177"/>
      <c r="EMI45" s="177"/>
      <c r="EMJ45" s="177"/>
      <c r="EMK45" s="177"/>
      <c r="EML45" s="177"/>
      <c r="EMM45" s="177"/>
      <c r="EMN45" s="177"/>
      <c r="EMO45" s="177"/>
      <c r="EMP45" s="177"/>
      <c r="EMQ45" s="177"/>
      <c r="EMR45" s="177"/>
      <c r="EMS45" s="177"/>
      <c r="EMT45" s="177"/>
      <c r="EMU45" s="177"/>
      <c r="EMV45" s="177"/>
      <c r="EMW45" s="177"/>
      <c r="EMX45" s="177"/>
      <c r="EMY45" s="177"/>
      <c r="EMZ45" s="177"/>
      <c r="ENA45" s="177"/>
      <c r="ENB45" s="177"/>
      <c r="ENC45" s="177"/>
      <c r="END45" s="38"/>
      <c r="ENE45" s="38"/>
      <c r="ENF45" s="177"/>
      <c r="ENG45" s="177"/>
      <c r="ENH45" s="177"/>
      <c r="ENI45" s="177"/>
      <c r="ENJ45" s="177"/>
      <c r="ENK45" s="177"/>
      <c r="ENL45" s="177"/>
      <c r="ENM45" s="177"/>
      <c r="ENN45" s="177"/>
      <c r="ENO45" s="177"/>
      <c r="ENP45" s="177"/>
      <c r="ENQ45" s="177"/>
      <c r="ENR45" s="177"/>
      <c r="ENS45" s="177"/>
      <c r="ENT45" s="177"/>
      <c r="ENU45" s="177"/>
      <c r="ENV45" s="177"/>
      <c r="ENW45" s="177"/>
      <c r="ENX45" s="177"/>
      <c r="ENY45" s="177"/>
      <c r="ENZ45" s="177"/>
      <c r="EOA45" s="177"/>
      <c r="EOB45" s="38"/>
      <c r="EOC45" s="38"/>
      <c r="EOD45" s="177"/>
      <c r="EOE45" s="177"/>
      <c r="EOF45" s="177"/>
      <c r="EOG45" s="177"/>
      <c r="EOH45" s="177"/>
      <c r="EOI45" s="177"/>
      <c r="EOJ45" s="177"/>
      <c r="EOK45" s="177"/>
      <c r="EOL45" s="177"/>
      <c r="EOM45" s="177"/>
      <c r="EON45" s="177"/>
      <c r="EOO45" s="177"/>
      <c r="EOP45" s="177"/>
      <c r="EOQ45" s="177"/>
      <c r="EOR45" s="177"/>
      <c r="EOS45" s="177"/>
      <c r="EOT45" s="177"/>
      <c r="EOU45" s="177"/>
      <c r="EOV45" s="177"/>
      <c r="EOW45" s="177"/>
      <c r="EOX45" s="177"/>
      <c r="EOY45" s="177"/>
      <c r="EOZ45" s="38"/>
      <c r="EPA45" s="38"/>
      <c r="EPB45" s="177"/>
      <c r="EPC45" s="177"/>
      <c r="EPD45" s="177"/>
      <c r="EPE45" s="177"/>
      <c r="EPF45" s="177"/>
      <c r="EPG45" s="177"/>
      <c r="EPH45" s="177"/>
      <c r="EPI45" s="177"/>
      <c r="EPJ45" s="177"/>
      <c r="EPK45" s="177"/>
      <c r="EPL45" s="177"/>
      <c r="EPM45" s="177"/>
      <c r="EPN45" s="177"/>
      <c r="EPO45" s="177"/>
      <c r="EPP45" s="177"/>
      <c r="EPQ45" s="177"/>
      <c r="EPR45" s="177"/>
      <c r="EPS45" s="177"/>
      <c r="EPT45" s="177"/>
      <c r="EPU45" s="177"/>
      <c r="EPV45" s="177"/>
      <c r="EPW45" s="177"/>
      <c r="EPX45" s="38"/>
      <c r="EPY45" s="38"/>
      <c r="EPZ45" s="177"/>
      <c r="EQA45" s="177"/>
      <c r="EQB45" s="177"/>
      <c r="EQC45" s="177"/>
      <c r="EQD45" s="177"/>
      <c r="EQE45" s="177"/>
      <c r="EQF45" s="177"/>
      <c r="EQG45" s="177"/>
      <c r="EQH45" s="177"/>
      <c r="EQI45" s="177"/>
      <c r="EQJ45" s="177"/>
      <c r="EQK45" s="177"/>
      <c r="EQL45" s="177"/>
      <c r="EQM45" s="177"/>
      <c r="EQN45" s="177"/>
      <c r="EQO45" s="177"/>
      <c r="EQP45" s="177"/>
      <c r="EQQ45" s="177"/>
      <c r="EQR45" s="177"/>
      <c r="EQS45" s="177"/>
      <c r="EQT45" s="177"/>
      <c r="EQU45" s="177"/>
      <c r="EQV45" s="38"/>
      <c r="EQW45" s="38"/>
      <c r="EQX45" s="177"/>
      <c r="EQY45" s="177"/>
      <c r="EQZ45" s="177"/>
      <c r="ERA45" s="177"/>
      <c r="ERB45" s="177"/>
      <c r="ERC45" s="177"/>
      <c r="ERD45" s="177"/>
      <c r="ERE45" s="177"/>
      <c r="ERF45" s="177"/>
      <c r="ERG45" s="177"/>
      <c r="ERH45" s="177"/>
      <c r="ERI45" s="177"/>
      <c r="ERJ45" s="177"/>
      <c r="ERK45" s="177"/>
      <c r="ERL45" s="177"/>
      <c r="ERM45" s="177"/>
      <c r="ERN45" s="177"/>
      <c r="ERO45" s="177"/>
      <c r="ERP45" s="177"/>
      <c r="ERQ45" s="177"/>
      <c r="ERR45" s="177"/>
      <c r="ERS45" s="177"/>
      <c r="ERT45" s="38"/>
      <c r="ERU45" s="38"/>
      <c r="ERV45" s="177"/>
      <c r="ERW45" s="177"/>
      <c r="ERX45" s="177"/>
      <c r="ERY45" s="177"/>
      <c r="ERZ45" s="177"/>
      <c r="ESA45" s="177"/>
      <c r="ESB45" s="177"/>
      <c r="ESC45" s="177"/>
      <c r="ESD45" s="177"/>
      <c r="ESE45" s="177"/>
      <c r="ESF45" s="177"/>
      <c r="ESG45" s="177"/>
      <c r="ESH45" s="177"/>
      <c r="ESI45" s="177"/>
      <c r="ESJ45" s="177"/>
      <c r="ESK45" s="177"/>
      <c r="ESL45" s="177"/>
      <c r="ESM45" s="177"/>
      <c r="ESN45" s="177"/>
      <c r="ESO45" s="177"/>
      <c r="ESP45" s="177"/>
      <c r="ESQ45" s="177"/>
      <c r="ESR45" s="38"/>
      <c r="ESS45" s="38"/>
      <c r="EST45" s="177"/>
      <c r="ESU45" s="177"/>
      <c r="ESV45" s="177"/>
      <c r="ESW45" s="177"/>
      <c r="ESX45" s="177"/>
      <c r="ESY45" s="177"/>
      <c r="ESZ45" s="177"/>
      <c r="ETA45" s="177"/>
      <c r="ETB45" s="177"/>
      <c r="ETC45" s="177"/>
      <c r="ETD45" s="177"/>
      <c r="ETE45" s="177"/>
      <c r="ETF45" s="177"/>
      <c r="ETG45" s="177"/>
      <c r="ETH45" s="177"/>
      <c r="ETI45" s="177"/>
      <c r="ETJ45" s="177"/>
      <c r="ETK45" s="177"/>
      <c r="ETL45" s="177"/>
      <c r="ETM45" s="177"/>
      <c r="ETN45" s="177"/>
      <c r="ETO45" s="177"/>
      <c r="ETP45" s="38"/>
      <c r="ETQ45" s="38"/>
      <c r="ETR45" s="177"/>
      <c r="ETS45" s="177"/>
      <c r="ETT45" s="177"/>
      <c r="ETU45" s="177"/>
      <c r="ETV45" s="177"/>
      <c r="ETW45" s="177"/>
      <c r="ETX45" s="177"/>
      <c r="ETY45" s="177"/>
      <c r="ETZ45" s="177"/>
      <c r="EUA45" s="177"/>
      <c r="EUB45" s="177"/>
      <c r="EUC45" s="177"/>
      <c r="EUD45" s="177"/>
      <c r="EUE45" s="177"/>
      <c r="EUF45" s="177"/>
      <c r="EUG45" s="177"/>
      <c r="EUH45" s="177"/>
      <c r="EUI45" s="177"/>
      <c r="EUJ45" s="177"/>
      <c r="EUK45" s="177"/>
      <c r="EUL45" s="177"/>
      <c r="EUM45" s="177"/>
      <c r="EUN45" s="38"/>
      <c r="EUO45" s="38"/>
      <c r="EUP45" s="177"/>
      <c r="EUQ45" s="177"/>
      <c r="EUR45" s="177"/>
      <c r="EUS45" s="177"/>
      <c r="EUT45" s="177"/>
      <c r="EUU45" s="177"/>
      <c r="EUV45" s="177"/>
      <c r="EUW45" s="177"/>
      <c r="EUX45" s="177"/>
      <c r="EUY45" s="177"/>
      <c r="EUZ45" s="177"/>
      <c r="EVA45" s="177"/>
      <c r="EVB45" s="177"/>
      <c r="EVC45" s="177"/>
      <c r="EVD45" s="177"/>
      <c r="EVE45" s="177"/>
      <c r="EVF45" s="177"/>
      <c r="EVG45" s="177"/>
      <c r="EVH45" s="177"/>
      <c r="EVI45" s="177"/>
      <c r="EVJ45" s="177"/>
      <c r="EVK45" s="177"/>
      <c r="EVL45" s="38"/>
      <c r="EVM45" s="38"/>
      <c r="EVN45" s="177"/>
      <c r="EVO45" s="177"/>
      <c r="EVP45" s="177"/>
      <c r="EVQ45" s="177"/>
      <c r="EVR45" s="177"/>
      <c r="EVS45" s="177"/>
      <c r="EVT45" s="177"/>
      <c r="EVU45" s="177"/>
      <c r="EVV45" s="177"/>
      <c r="EVW45" s="177"/>
      <c r="EVX45" s="177"/>
      <c r="EVY45" s="177"/>
      <c r="EVZ45" s="177"/>
      <c r="EWA45" s="177"/>
      <c r="EWB45" s="177"/>
      <c r="EWC45" s="177"/>
      <c r="EWD45" s="177"/>
      <c r="EWE45" s="177"/>
      <c r="EWF45" s="177"/>
      <c r="EWG45" s="177"/>
      <c r="EWH45" s="177"/>
      <c r="EWI45" s="177"/>
      <c r="EWJ45" s="38"/>
      <c r="EWK45" s="38"/>
      <c r="EWL45" s="177"/>
      <c r="EWM45" s="177"/>
      <c r="EWN45" s="177"/>
      <c r="EWO45" s="177"/>
      <c r="EWP45" s="177"/>
      <c r="EWQ45" s="177"/>
      <c r="EWR45" s="177"/>
      <c r="EWS45" s="177"/>
      <c r="EWT45" s="177"/>
      <c r="EWU45" s="177"/>
      <c r="EWV45" s="177"/>
      <c r="EWW45" s="177"/>
      <c r="EWX45" s="177"/>
      <c r="EWY45" s="177"/>
      <c r="EWZ45" s="177"/>
      <c r="EXA45" s="177"/>
      <c r="EXB45" s="177"/>
      <c r="EXC45" s="177"/>
      <c r="EXD45" s="177"/>
      <c r="EXE45" s="177"/>
      <c r="EXF45" s="177"/>
      <c r="EXG45" s="177"/>
      <c r="EXH45" s="38"/>
      <c r="EXI45" s="38"/>
      <c r="EXJ45" s="177"/>
      <c r="EXK45" s="177"/>
      <c r="EXL45" s="177"/>
      <c r="EXM45" s="177"/>
      <c r="EXN45" s="177"/>
      <c r="EXO45" s="177"/>
      <c r="EXP45" s="177"/>
      <c r="EXQ45" s="177"/>
      <c r="EXR45" s="177"/>
      <c r="EXS45" s="177"/>
      <c r="EXT45" s="177"/>
      <c r="EXU45" s="177"/>
      <c r="EXV45" s="177"/>
      <c r="EXW45" s="177"/>
      <c r="EXX45" s="177"/>
      <c r="EXY45" s="177"/>
      <c r="EXZ45" s="177"/>
      <c r="EYA45" s="177"/>
      <c r="EYB45" s="177"/>
      <c r="EYC45" s="177"/>
      <c r="EYD45" s="177"/>
      <c r="EYE45" s="177"/>
      <c r="EYF45" s="38"/>
      <c r="EYG45" s="38"/>
      <c r="EYH45" s="177"/>
      <c r="EYI45" s="177"/>
      <c r="EYJ45" s="177"/>
      <c r="EYK45" s="177"/>
      <c r="EYL45" s="177"/>
      <c r="EYM45" s="177"/>
      <c r="EYN45" s="177"/>
      <c r="EYO45" s="177"/>
      <c r="EYP45" s="177"/>
      <c r="EYQ45" s="177"/>
      <c r="EYR45" s="177"/>
      <c r="EYS45" s="177"/>
      <c r="EYT45" s="177"/>
      <c r="EYU45" s="177"/>
      <c r="EYV45" s="177"/>
      <c r="EYW45" s="177"/>
      <c r="EYX45" s="177"/>
      <c r="EYY45" s="177"/>
      <c r="EYZ45" s="177"/>
      <c r="EZA45" s="177"/>
      <c r="EZB45" s="177"/>
      <c r="EZC45" s="177"/>
      <c r="EZD45" s="38"/>
      <c r="EZE45" s="38"/>
      <c r="EZF45" s="177"/>
      <c r="EZG45" s="177"/>
      <c r="EZH45" s="177"/>
      <c r="EZI45" s="177"/>
      <c r="EZJ45" s="177"/>
      <c r="EZK45" s="177"/>
      <c r="EZL45" s="177"/>
      <c r="EZM45" s="177"/>
      <c r="EZN45" s="177"/>
      <c r="EZO45" s="177"/>
      <c r="EZP45" s="177"/>
      <c r="EZQ45" s="177"/>
      <c r="EZR45" s="177"/>
      <c r="EZS45" s="177"/>
      <c r="EZT45" s="177"/>
      <c r="EZU45" s="177"/>
      <c r="EZV45" s="177"/>
      <c r="EZW45" s="177"/>
      <c r="EZX45" s="177"/>
      <c r="EZY45" s="177"/>
      <c r="EZZ45" s="177"/>
      <c r="FAA45" s="177"/>
      <c r="FAB45" s="38"/>
      <c r="FAC45" s="38"/>
      <c r="FAD45" s="177"/>
      <c r="FAE45" s="177"/>
      <c r="FAF45" s="177"/>
      <c r="FAG45" s="177"/>
      <c r="FAH45" s="177"/>
      <c r="FAI45" s="177"/>
      <c r="FAJ45" s="177"/>
      <c r="FAK45" s="177"/>
      <c r="FAL45" s="177"/>
      <c r="FAM45" s="177"/>
      <c r="FAN45" s="177"/>
      <c r="FAO45" s="177"/>
      <c r="FAP45" s="177"/>
      <c r="FAQ45" s="177"/>
      <c r="FAR45" s="177"/>
      <c r="FAS45" s="177"/>
      <c r="FAT45" s="177"/>
      <c r="FAU45" s="177"/>
      <c r="FAV45" s="177"/>
      <c r="FAW45" s="177"/>
      <c r="FAX45" s="177"/>
      <c r="FAY45" s="177"/>
      <c r="FAZ45" s="38"/>
      <c r="FBA45" s="38"/>
      <c r="FBB45" s="177"/>
      <c r="FBC45" s="177"/>
      <c r="FBD45" s="177"/>
      <c r="FBE45" s="177"/>
      <c r="FBF45" s="177"/>
      <c r="FBG45" s="177"/>
      <c r="FBH45" s="177"/>
      <c r="FBI45" s="177"/>
      <c r="FBJ45" s="177"/>
      <c r="FBK45" s="177"/>
      <c r="FBL45" s="177"/>
      <c r="FBM45" s="177"/>
      <c r="FBN45" s="177"/>
      <c r="FBO45" s="177"/>
      <c r="FBP45" s="177"/>
      <c r="FBQ45" s="177"/>
      <c r="FBR45" s="177"/>
      <c r="FBS45" s="177"/>
      <c r="FBT45" s="177"/>
      <c r="FBU45" s="177"/>
      <c r="FBV45" s="177"/>
      <c r="FBW45" s="177"/>
      <c r="FBX45" s="38"/>
      <c r="FBY45" s="38"/>
      <c r="FBZ45" s="177"/>
      <c r="FCA45" s="177"/>
      <c r="FCB45" s="177"/>
      <c r="FCC45" s="177"/>
      <c r="FCD45" s="177"/>
      <c r="FCE45" s="177"/>
      <c r="FCF45" s="177"/>
      <c r="FCG45" s="177"/>
      <c r="FCH45" s="177"/>
      <c r="FCI45" s="177"/>
      <c r="FCJ45" s="177"/>
      <c r="FCK45" s="177"/>
      <c r="FCL45" s="177"/>
      <c r="FCM45" s="177"/>
      <c r="FCN45" s="177"/>
      <c r="FCO45" s="177"/>
      <c r="FCP45" s="177"/>
      <c r="FCQ45" s="177"/>
      <c r="FCR45" s="177"/>
      <c r="FCS45" s="177"/>
      <c r="FCT45" s="177"/>
      <c r="FCU45" s="177"/>
      <c r="FCV45" s="38"/>
      <c r="FCW45" s="38"/>
      <c r="FCX45" s="177"/>
      <c r="FCY45" s="177"/>
      <c r="FCZ45" s="177"/>
      <c r="FDA45" s="177"/>
      <c r="FDB45" s="177"/>
      <c r="FDC45" s="177"/>
      <c r="FDD45" s="177"/>
      <c r="FDE45" s="177"/>
      <c r="FDF45" s="177"/>
      <c r="FDG45" s="177"/>
      <c r="FDH45" s="177"/>
      <c r="FDI45" s="177"/>
      <c r="FDJ45" s="177"/>
      <c r="FDK45" s="177"/>
      <c r="FDL45" s="177"/>
      <c r="FDM45" s="177"/>
      <c r="FDN45" s="177"/>
      <c r="FDO45" s="177"/>
      <c r="FDP45" s="177"/>
      <c r="FDQ45" s="177"/>
      <c r="FDR45" s="177"/>
      <c r="FDS45" s="177"/>
      <c r="FDT45" s="38"/>
      <c r="FDU45" s="38"/>
      <c r="FDV45" s="177"/>
      <c r="FDW45" s="177"/>
      <c r="FDX45" s="177"/>
      <c r="FDY45" s="177"/>
      <c r="FDZ45" s="177"/>
      <c r="FEA45" s="177"/>
      <c r="FEB45" s="177"/>
      <c r="FEC45" s="177"/>
      <c r="FED45" s="177"/>
      <c r="FEE45" s="177"/>
      <c r="FEF45" s="177"/>
      <c r="FEG45" s="177"/>
      <c r="FEH45" s="177"/>
      <c r="FEI45" s="177"/>
      <c r="FEJ45" s="177"/>
      <c r="FEK45" s="177"/>
      <c r="FEL45" s="177"/>
      <c r="FEM45" s="177"/>
      <c r="FEN45" s="177"/>
      <c r="FEO45" s="177"/>
      <c r="FEP45" s="177"/>
      <c r="FEQ45" s="177"/>
      <c r="FER45" s="38"/>
      <c r="FES45" s="38"/>
      <c r="FET45" s="177"/>
      <c r="FEU45" s="177"/>
      <c r="FEV45" s="177"/>
      <c r="FEW45" s="177"/>
      <c r="FEX45" s="177"/>
      <c r="FEY45" s="177"/>
      <c r="FEZ45" s="177"/>
      <c r="FFA45" s="177"/>
      <c r="FFB45" s="177"/>
      <c r="FFC45" s="177"/>
      <c r="FFD45" s="177"/>
      <c r="FFE45" s="177"/>
      <c r="FFF45" s="177"/>
      <c r="FFG45" s="177"/>
      <c r="FFH45" s="177"/>
      <c r="FFI45" s="177"/>
      <c r="FFJ45" s="177"/>
      <c r="FFK45" s="177"/>
      <c r="FFL45" s="177"/>
      <c r="FFM45" s="177"/>
      <c r="FFN45" s="177"/>
      <c r="FFO45" s="177"/>
      <c r="FFP45" s="38"/>
      <c r="FFQ45" s="38"/>
      <c r="FFR45" s="177"/>
      <c r="FFS45" s="177"/>
      <c r="FFT45" s="177"/>
      <c r="FFU45" s="177"/>
      <c r="FFV45" s="177"/>
      <c r="FFW45" s="177"/>
      <c r="FFX45" s="177"/>
      <c r="FFY45" s="177"/>
      <c r="FFZ45" s="177"/>
      <c r="FGA45" s="177"/>
      <c r="FGB45" s="177"/>
      <c r="FGC45" s="177"/>
      <c r="FGD45" s="177"/>
      <c r="FGE45" s="177"/>
      <c r="FGF45" s="177"/>
      <c r="FGG45" s="177"/>
      <c r="FGH45" s="177"/>
      <c r="FGI45" s="177"/>
      <c r="FGJ45" s="177"/>
      <c r="FGK45" s="177"/>
      <c r="FGL45" s="177"/>
      <c r="FGM45" s="177"/>
      <c r="FGN45" s="38"/>
      <c r="FGO45" s="38"/>
      <c r="FGP45" s="177"/>
      <c r="FGQ45" s="177"/>
      <c r="FGR45" s="177"/>
      <c r="FGS45" s="177"/>
      <c r="FGT45" s="177"/>
      <c r="FGU45" s="177"/>
      <c r="FGV45" s="177"/>
      <c r="FGW45" s="177"/>
      <c r="FGX45" s="177"/>
      <c r="FGY45" s="177"/>
      <c r="FGZ45" s="177"/>
      <c r="FHA45" s="177"/>
      <c r="FHB45" s="177"/>
      <c r="FHC45" s="177"/>
      <c r="FHD45" s="177"/>
      <c r="FHE45" s="177"/>
      <c r="FHF45" s="177"/>
      <c r="FHG45" s="177"/>
      <c r="FHH45" s="177"/>
      <c r="FHI45" s="177"/>
      <c r="FHJ45" s="177"/>
      <c r="FHK45" s="177"/>
      <c r="FHL45" s="38"/>
      <c r="FHM45" s="38"/>
      <c r="FHN45" s="177"/>
      <c r="FHO45" s="177"/>
      <c r="FHP45" s="177"/>
      <c r="FHQ45" s="177"/>
      <c r="FHR45" s="177"/>
      <c r="FHS45" s="177"/>
      <c r="FHT45" s="177"/>
      <c r="FHU45" s="177"/>
      <c r="FHV45" s="177"/>
      <c r="FHW45" s="177"/>
      <c r="FHX45" s="177"/>
      <c r="FHY45" s="177"/>
      <c r="FHZ45" s="177"/>
      <c r="FIA45" s="177"/>
      <c r="FIB45" s="177"/>
      <c r="FIC45" s="177"/>
      <c r="FID45" s="177"/>
      <c r="FIE45" s="177"/>
      <c r="FIF45" s="177"/>
      <c r="FIG45" s="177"/>
      <c r="FIH45" s="177"/>
      <c r="FII45" s="177"/>
      <c r="FIJ45" s="38"/>
      <c r="FIK45" s="38"/>
      <c r="FIL45" s="177"/>
      <c r="FIM45" s="177"/>
      <c r="FIN45" s="177"/>
      <c r="FIO45" s="177"/>
      <c r="FIP45" s="177"/>
      <c r="FIQ45" s="177"/>
      <c r="FIR45" s="177"/>
      <c r="FIS45" s="177"/>
      <c r="FIT45" s="177"/>
      <c r="FIU45" s="177"/>
      <c r="FIV45" s="177"/>
      <c r="FIW45" s="177"/>
      <c r="FIX45" s="177"/>
      <c r="FIY45" s="177"/>
      <c r="FIZ45" s="177"/>
      <c r="FJA45" s="177"/>
      <c r="FJB45" s="177"/>
      <c r="FJC45" s="177"/>
      <c r="FJD45" s="177"/>
      <c r="FJE45" s="177"/>
      <c r="FJF45" s="177"/>
      <c r="FJG45" s="177"/>
      <c r="FJH45" s="38"/>
      <c r="FJI45" s="38"/>
      <c r="FJJ45" s="177"/>
      <c r="FJK45" s="177"/>
      <c r="FJL45" s="177"/>
      <c r="FJM45" s="177"/>
      <c r="FJN45" s="177"/>
      <c r="FJO45" s="177"/>
      <c r="FJP45" s="177"/>
      <c r="FJQ45" s="177"/>
      <c r="FJR45" s="177"/>
      <c r="FJS45" s="177"/>
      <c r="FJT45" s="177"/>
      <c r="FJU45" s="177"/>
      <c r="FJV45" s="177"/>
      <c r="FJW45" s="177"/>
      <c r="FJX45" s="177"/>
      <c r="FJY45" s="177"/>
      <c r="FJZ45" s="177"/>
      <c r="FKA45" s="177"/>
      <c r="FKB45" s="177"/>
      <c r="FKC45" s="177"/>
      <c r="FKD45" s="177"/>
      <c r="FKE45" s="177"/>
      <c r="FKF45" s="38"/>
      <c r="FKG45" s="38"/>
      <c r="FKH45" s="177"/>
      <c r="FKI45" s="177"/>
      <c r="FKJ45" s="177"/>
      <c r="FKK45" s="177"/>
      <c r="FKL45" s="177"/>
      <c r="FKM45" s="177"/>
      <c r="FKN45" s="177"/>
      <c r="FKO45" s="177"/>
      <c r="FKP45" s="177"/>
      <c r="FKQ45" s="177"/>
      <c r="FKR45" s="177"/>
      <c r="FKS45" s="177"/>
      <c r="FKT45" s="177"/>
      <c r="FKU45" s="177"/>
      <c r="FKV45" s="177"/>
      <c r="FKW45" s="177"/>
      <c r="FKX45" s="177"/>
      <c r="FKY45" s="177"/>
      <c r="FKZ45" s="177"/>
      <c r="FLA45" s="177"/>
      <c r="FLB45" s="177"/>
      <c r="FLC45" s="177"/>
      <c r="FLD45" s="38"/>
      <c r="FLE45" s="38"/>
      <c r="FLF45" s="177"/>
      <c r="FLG45" s="177"/>
      <c r="FLH45" s="177"/>
      <c r="FLI45" s="177"/>
      <c r="FLJ45" s="177"/>
      <c r="FLK45" s="177"/>
      <c r="FLL45" s="177"/>
      <c r="FLM45" s="177"/>
      <c r="FLN45" s="177"/>
      <c r="FLO45" s="177"/>
      <c r="FLP45" s="177"/>
      <c r="FLQ45" s="177"/>
      <c r="FLR45" s="177"/>
      <c r="FLS45" s="177"/>
      <c r="FLT45" s="177"/>
      <c r="FLU45" s="177"/>
      <c r="FLV45" s="177"/>
      <c r="FLW45" s="177"/>
      <c r="FLX45" s="177"/>
      <c r="FLY45" s="177"/>
      <c r="FLZ45" s="177"/>
      <c r="FMA45" s="177"/>
      <c r="FMB45" s="38"/>
      <c r="FMC45" s="38"/>
      <c r="FMD45" s="177"/>
      <c r="FME45" s="177"/>
      <c r="FMF45" s="177"/>
      <c r="FMG45" s="177"/>
      <c r="FMH45" s="177"/>
      <c r="FMI45" s="177"/>
      <c r="FMJ45" s="177"/>
      <c r="FMK45" s="177"/>
      <c r="FML45" s="177"/>
      <c r="FMM45" s="177"/>
      <c r="FMN45" s="177"/>
      <c r="FMO45" s="177"/>
      <c r="FMP45" s="177"/>
      <c r="FMQ45" s="177"/>
      <c r="FMR45" s="177"/>
      <c r="FMS45" s="177"/>
      <c r="FMT45" s="177"/>
      <c r="FMU45" s="177"/>
      <c r="FMV45" s="177"/>
      <c r="FMW45" s="177"/>
      <c r="FMX45" s="177"/>
      <c r="FMY45" s="177"/>
      <c r="FMZ45" s="38"/>
      <c r="FNA45" s="38"/>
      <c r="FNB45" s="177"/>
      <c r="FNC45" s="177"/>
      <c r="FND45" s="177"/>
      <c r="FNE45" s="177"/>
      <c r="FNF45" s="177"/>
      <c r="FNG45" s="177"/>
      <c r="FNH45" s="177"/>
      <c r="FNI45" s="177"/>
      <c r="FNJ45" s="177"/>
      <c r="FNK45" s="177"/>
      <c r="FNL45" s="177"/>
      <c r="FNM45" s="177"/>
      <c r="FNN45" s="177"/>
      <c r="FNO45" s="177"/>
      <c r="FNP45" s="177"/>
      <c r="FNQ45" s="177"/>
      <c r="FNR45" s="177"/>
      <c r="FNS45" s="177"/>
      <c r="FNT45" s="177"/>
      <c r="FNU45" s="177"/>
      <c r="FNV45" s="177"/>
      <c r="FNW45" s="177"/>
      <c r="FNX45" s="38"/>
      <c r="FNY45" s="38"/>
      <c r="FNZ45" s="177"/>
      <c r="FOA45" s="177"/>
      <c r="FOB45" s="177"/>
      <c r="FOC45" s="177"/>
      <c r="FOD45" s="177"/>
      <c r="FOE45" s="177"/>
      <c r="FOF45" s="177"/>
      <c r="FOG45" s="177"/>
      <c r="FOH45" s="177"/>
      <c r="FOI45" s="177"/>
      <c r="FOJ45" s="177"/>
      <c r="FOK45" s="177"/>
      <c r="FOL45" s="177"/>
      <c r="FOM45" s="177"/>
      <c r="FON45" s="177"/>
      <c r="FOO45" s="177"/>
      <c r="FOP45" s="177"/>
      <c r="FOQ45" s="177"/>
      <c r="FOR45" s="177"/>
      <c r="FOS45" s="177"/>
      <c r="FOT45" s="177"/>
      <c r="FOU45" s="177"/>
      <c r="FOV45" s="38"/>
      <c r="FOW45" s="38"/>
      <c r="FOX45" s="177"/>
      <c r="FOY45" s="177"/>
      <c r="FOZ45" s="177"/>
      <c r="FPA45" s="177"/>
      <c r="FPB45" s="177"/>
      <c r="FPC45" s="177"/>
      <c r="FPD45" s="177"/>
      <c r="FPE45" s="177"/>
      <c r="FPF45" s="177"/>
      <c r="FPG45" s="177"/>
      <c r="FPH45" s="177"/>
      <c r="FPI45" s="177"/>
      <c r="FPJ45" s="177"/>
      <c r="FPK45" s="177"/>
      <c r="FPL45" s="177"/>
      <c r="FPM45" s="177"/>
      <c r="FPN45" s="177"/>
      <c r="FPO45" s="177"/>
      <c r="FPP45" s="177"/>
      <c r="FPQ45" s="177"/>
      <c r="FPR45" s="177"/>
      <c r="FPS45" s="177"/>
      <c r="FPT45" s="38"/>
      <c r="FPU45" s="38"/>
      <c r="FPV45" s="177"/>
      <c r="FPW45" s="177"/>
      <c r="FPX45" s="177"/>
      <c r="FPY45" s="177"/>
      <c r="FPZ45" s="177"/>
      <c r="FQA45" s="177"/>
      <c r="FQB45" s="177"/>
      <c r="FQC45" s="177"/>
      <c r="FQD45" s="177"/>
      <c r="FQE45" s="177"/>
      <c r="FQF45" s="177"/>
      <c r="FQG45" s="177"/>
      <c r="FQH45" s="177"/>
      <c r="FQI45" s="177"/>
      <c r="FQJ45" s="177"/>
      <c r="FQK45" s="177"/>
      <c r="FQL45" s="177"/>
      <c r="FQM45" s="177"/>
      <c r="FQN45" s="177"/>
      <c r="FQO45" s="177"/>
      <c r="FQP45" s="177"/>
      <c r="FQQ45" s="177"/>
      <c r="FQR45" s="38"/>
      <c r="FQS45" s="38"/>
      <c r="FQT45" s="177"/>
      <c r="FQU45" s="177"/>
      <c r="FQV45" s="177"/>
      <c r="FQW45" s="177"/>
      <c r="FQX45" s="177"/>
      <c r="FQY45" s="177"/>
      <c r="FQZ45" s="177"/>
      <c r="FRA45" s="177"/>
      <c r="FRB45" s="177"/>
      <c r="FRC45" s="177"/>
      <c r="FRD45" s="177"/>
      <c r="FRE45" s="177"/>
      <c r="FRF45" s="177"/>
      <c r="FRG45" s="177"/>
      <c r="FRH45" s="177"/>
      <c r="FRI45" s="177"/>
      <c r="FRJ45" s="177"/>
      <c r="FRK45" s="177"/>
      <c r="FRL45" s="177"/>
      <c r="FRM45" s="177"/>
      <c r="FRN45" s="177"/>
      <c r="FRO45" s="177"/>
      <c r="FRP45" s="38"/>
      <c r="FRQ45" s="38"/>
      <c r="FRR45" s="177"/>
      <c r="FRS45" s="177"/>
      <c r="FRT45" s="177"/>
      <c r="FRU45" s="177"/>
      <c r="FRV45" s="177"/>
      <c r="FRW45" s="177"/>
      <c r="FRX45" s="177"/>
      <c r="FRY45" s="177"/>
      <c r="FRZ45" s="177"/>
      <c r="FSA45" s="177"/>
      <c r="FSB45" s="177"/>
      <c r="FSC45" s="177"/>
      <c r="FSD45" s="177"/>
      <c r="FSE45" s="177"/>
      <c r="FSF45" s="177"/>
      <c r="FSG45" s="177"/>
      <c r="FSH45" s="177"/>
      <c r="FSI45" s="177"/>
      <c r="FSJ45" s="177"/>
      <c r="FSK45" s="177"/>
      <c r="FSL45" s="177"/>
      <c r="FSM45" s="177"/>
      <c r="FSN45" s="38"/>
      <c r="FSO45" s="38"/>
      <c r="FSP45" s="177"/>
      <c r="FSQ45" s="177"/>
      <c r="FSR45" s="177"/>
      <c r="FSS45" s="177"/>
      <c r="FST45" s="177"/>
      <c r="FSU45" s="177"/>
      <c r="FSV45" s="177"/>
      <c r="FSW45" s="177"/>
      <c r="FSX45" s="177"/>
      <c r="FSY45" s="177"/>
      <c r="FSZ45" s="177"/>
      <c r="FTA45" s="177"/>
      <c r="FTB45" s="177"/>
      <c r="FTC45" s="177"/>
      <c r="FTD45" s="177"/>
      <c r="FTE45" s="177"/>
      <c r="FTF45" s="177"/>
      <c r="FTG45" s="177"/>
      <c r="FTH45" s="177"/>
      <c r="FTI45" s="177"/>
      <c r="FTJ45" s="177"/>
      <c r="FTK45" s="177"/>
      <c r="FTL45" s="38"/>
      <c r="FTM45" s="38"/>
      <c r="FTN45" s="177"/>
      <c r="FTO45" s="177"/>
      <c r="FTP45" s="177"/>
      <c r="FTQ45" s="177"/>
      <c r="FTR45" s="177"/>
      <c r="FTS45" s="177"/>
      <c r="FTT45" s="177"/>
      <c r="FTU45" s="177"/>
      <c r="FTV45" s="177"/>
      <c r="FTW45" s="177"/>
      <c r="FTX45" s="177"/>
      <c r="FTY45" s="177"/>
      <c r="FTZ45" s="177"/>
      <c r="FUA45" s="177"/>
      <c r="FUB45" s="177"/>
      <c r="FUC45" s="177"/>
      <c r="FUD45" s="177"/>
      <c r="FUE45" s="177"/>
      <c r="FUF45" s="177"/>
      <c r="FUG45" s="177"/>
      <c r="FUH45" s="177"/>
      <c r="FUI45" s="177"/>
      <c r="FUJ45" s="38"/>
      <c r="FUK45" s="38"/>
      <c r="FUL45" s="177"/>
      <c r="FUM45" s="177"/>
      <c r="FUN45" s="177"/>
      <c r="FUO45" s="177"/>
      <c r="FUP45" s="177"/>
      <c r="FUQ45" s="177"/>
      <c r="FUR45" s="177"/>
      <c r="FUS45" s="177"/>
      <c r="FUT45" s="177"/>
      <c r="FUU45" s="177"/>
      <c r="FUV45" s="177"/>
      <c r="FUW45" s="177"/>
      <c r="FUX45" s="177"/>
      <c r="FUY45" s="177"/>
      <c r="FUZ45" s="177"/>
      <c r="FVA45" s="177"/>
      <c r="FVB45" s="177"/>
      <c r="FVC45" s="177"/>
      <c r="FVD45" s="177"/>
      <c r="FVE45" s="177"/>
      <c r="FVF45" s="177"/>
      <c r="FVG45" s="177"/>
      <c r="FVH45" s="38"/>
      <c r="FVI45" s="38"/>
      <c r="FVJ45" s="177"/>
      <c r="FVK45" s="177"/>
      <c r="FVL45" s="177"/>
      <c r="FVM45" s="177"/>
      <c r="FVN45" s="177"/>
      <c r="FVO45" s="177"/>
      <c r="FVP45" s="177"/>
      <c r="FVQ45" s="177"/>
      <c r="FVR45" s="177"/>
      <c r="FVS45" s="177"/>
      <c r="FVT45" s="177"/>
      <c r="FVU45" s="177"/>
      <c r="FVV45" s="177"/>
      <c r="FVW45" s="177"/>
      <c r="FVX45" s="177"/>
      <c r="FVY45" s="177"/>
      <c r="FVZ45" s="177"/>
      <c r="FWA45" s="177"/>
      <c r="FWB45" s="177"/>
      <c r="FWC45" s="177"/>
      <c r="FWD45" s="177"/>
      <c r="FWE45" s="177"/>
      <c r="FWF45" s="38"/>
      <c r="FWG45" s="38"/>
      <c r="FWH45" s="177"/>
      <c r="FWI45" s="177"/>
      <c r="FWJ45" s="177"/>
      <c r="FWK45" s="177"/>
      <c r="FWL45" s="177"/>
      <c r="FWM45" s="177"/>
      <c r="FWN45" s="177"/>
      <c r="FWO45" s="177"/>
      <c r="FWP45" s="177"/>
      <c r="FWQ45" s="177"/>
      <c r="FWR45" s="177"/>
      <c r="FWS45" s="177"/>
      <c r="FWT45" s="177"/>
      <c r="FWU45" s="177"/>
      <c r="FWV45" s="177"/>
      <c r="FWW45" s="177"/>
      <c r="FWX45" s="177"/>
      <c r="FWY45" s="177"/>
      <c r="FWZ45" s="177"/>
      <c r="FXA45" s="177"/>
      <c r="FXB45" s="177"/>
      <c r="FXC45" s="177"/>
      <c r="FXD45" s="38"/>
      <c r="FXE45" s="38"/>
      <c r="FXF45" s="177"/>
      <c r="FXG45" s="177"/>
      <c r="FXH45" s="177"/>
      <c r="FXI45" s="177"/>
      <c r="FXJ45" s="177"/>
      <c r="FXK45" s="177"/>
      <c r="FXL45" s="177"/>
      <c r="FXM45" s="177"/>
      <c r="FXN45" s="177"/>
      <c r="FXO45" s="177"/>
      <c r="FXP45" s="177"/>
      <c r="FXQ45" s="177"/>
      <c r="FXR45" s="177"/>
      <c r="FXS45" s="177"/>
      <c r="FXT45" s="177"/>
      <c r="FXU45" s="177"/>
      <c r="FXV45" s="177"/>
      <c r="FXW45" s="177"/>
      <c r="FXX45" s="177"/>
      <c r="FXY45" s="177"/>
      <c r="FXZ45" s="177"/>
      <c r="FYA45" s="177"/>
      <c r="FYB45" s="38"/>
      <c r="FYC45" s="38"/>
      <c r="FYD45" s="177"/>
      <c r="FYE45" s="177"/>
      <c r="FYF45" s="177"/>
      <c r="FYG45" s="177"/>
      <c r="FYH45" s="177"/>
      <c r="FYI45" s="177"/>
      <c r="FYJ45" s="177"/>
      <c r="FYK45" s="177"/>
      <c r="FYL45" s="177"/>
      <c r="FYM45" s="177"/>
      <c r="FYN45" s="177"/>
      <c r="FYO45" s="177"/>
      <c r="FYP45" s="177"/>
      <c r="FYQ45" s="177"/>
      <c r="FYR45" s="177"/>
      <c r="FYS45" s="177"/>
      <c r="FYT45" s="177"/>
      <c r="FYU45" s="177"/>
      <c r="FYV45" s="177"/>
      <c r="FYW45" s="177"/>
      <c r="FYX45" s="177"/>
      <c r="FYY45" s="177"/>
      <c r="FYZ45" s="38"/>
      <c r="FZA45" s="38"/>
      <c r="FZB45" s="177"/>
      <c r="FZC45" s="177"/>
      <c r="FZD45" s="177"/>
      <c r="FZE45" s="177"/>
      <c r="FZF45" s="177"/>
      <c r="FZG45" s="177"/>
      <c r="FZH45" s="177"/>
      <c r="FZI45" s="177"/>
      <c r="FZJ45" s="177"/>
      <c r="FZK45" s="177"/>
      <c r="FZL45" s="177"/>
      <c r="FZM45" s="177"/>
      <c r="FZN45" s="177"/>
      <c r="FZO45" s="177"/>
      <c r="FZP45" s="177"/>
      <c r="FZQ45" s="177"/>
      <c r="FZR45" s="177"/>
      <c r="FZS45" s="177"/>
      <c r="FZT45" s="177"/>
      <c r="FZU45" s="177"/>
      <c r="FZV45" s="177"/>
      <c r="FZW45" s="177"/>
      <c r="FZX45" s="38"/>
      <c r="FZY45" s="38"/>
      <c r="FZZ45" s="177"/>
      <c r="GAA45" s="177"/>
      <c r="GAB45" s="177"/>
      <c r="GAC45" s="177"/>
      <c r="GAD45" s="177"/>
      <c r="GAE45" s="177"/>
      <c r="GAF45" s="177"/>
      <c r="GAG45" s="177"/>
      <c r="GAH45" s="177"/>
      <c r="GAI45" s="177"/>
      <c r="GAJ45" s="177"/>
      <c r="GAK45" s="177"/>
      <c r="GAL45" s="177"/>
      <c r="GAM45" s="177"/>
      <c r="GAN45" s="177"/>
      <c r="GAO45" s="177"/>
      <c r="GAP45" s="177"/>
      <c r="GAQ45" s="177"/>
      <c r="GAR45" s="177"/>
      <c r="GAS45" s="177"/>
      <c r="GAT45" s="177"/>
      <c r="GAU45" s="177"/>
      <c r="GAV45" s="38"/>
      <c r="GAW45" s="38"/>
      <c r="GAX45" s="177"/>
      <c r="GAY45" s="177"/>
      <c r="GAZ45" s="177"/>
      <c r="GBA45" s="177"/>
      <c r="GBB45" s="177"/>
      <c r="GBC45" s="177"/>
      <c r="GBD45" s="177"/>
      <c r="GBE45" s="177"/>
      <c r="GBF45" s="177"/>
      <c r="GBG45" s="177"/>
      <c r="GBH45" s="177"/>
      <c r="GBI45" s="177"/>
      <c r="GBJ45" s="177"/>
      <c r="GBK45" s="177"/>
      <c r="GBL45" s="177"/>
      <c r="GBM45" s="177"/>
      <c r="GBN45" s="177"/>
      <c r="GBO45" s="177"/>
      <c r="GBP45" s="177"/>
      <c r="GBQ45" s="177"/>
      <c r="GBR45" s="177"/>
      <c r="GBS45" s="177"/>
      <c r="GBT45" s="38"/>
      <c r="GBU45" s="38"/>
      <c r="GBV45" s="177"/>
      <c r="GBW45" s="177"/>
      <c r="GBX45" s="177"/>
      <c r="GBY45" s="177"/>
      <c r="GBZ45" s="177"/>
      <c r="GCA45" s="177"/>
      <c r="GCB45" s="177"/>
      <c r="GCC45" s="177"/>
      <c r="GCD45" s="177"/>
      <c r="GCE45" s="177"/>
      <c r="GCF45" s="177"/>
      <c r="GCG45" s="177"/>
      <c r="GCH45" s="177"/>
      <c r="GCI45" s="177"/>
      <c r="GCJ45" s="177"/>
      <c r="GCK45" s="177"/>
      <c r="GCL45" s="177"/>
      <c r="GCM45" s="177"/>
      <c r="GCN45" s="177"/>
      <c r="GCO45" s="177"/>
      <c r="GCP45" s="177"/>
      <c r="GCQ45" s="177"/>
      <c r="GCR45" s="38"/>
      <c r="GCS45" s="38"/>
      <c r="GCT45" s="177"/>
      <c r="GCU45" s="177"/>
      <c r="GCV45" s="177"/>
      <c r="GCW45" s="177"/>
      <c r="GCX45" s="177"/>
      <c r="GCY45" s="177"/>
      <c r="GCZ45" s="177"/>
      <c r="GDA45" s="177"/>
      <c r="GDB45" s="177"/>
      <c r="GDC45" s="177"/>
      <c r="GDD45" s="177"/>
      <c r="GDE45" s="177"/>
      <c r="GDF45" s="177"/>
      <c r="GDG45" s="177"/>
      <c r="GDH45" s="177"/>
      <c r="GDI45" s="177"/>
      <c r="GDJ45" s="177"/>
      <c r="GDK45" s="177"/>
      <c r="GDL45" s="177"/>
      <c r="GDM45" s="177"/>
      <c r="GDN45" s="177"/>
      <c r="GDO45" s="177"/>
      <c r="GDP45" s="38"/>
      <c r="GDQ45" s="38"/>
      <c r="GDR45" s="177"/>
      <c r="GDS45" s="177"/>
      <c r="GDT45" s="177"/>
      <c r="GDU45" s="177"/>
      <c r="GDV45" s="177"/>
      <c r="GDW45" s="177"/>
      <c r="GDX45" s="177"/>
      <c r="GDY45" s="177"/>
      <c r="GDZ45" s="177"/>
      <c r="GEA45" s="177"/>
      <c r="GEB45" s="177"/>
      <c r="GEC45" s="177"/>
      <c r="GED45" s="177"/>
      <c r="GEE45" s="177"/>
      <c r="GEF45" s="177"/>
      <c r="GEG45" s="177"/>
      <c r="GEH45" s="177"/>
      <c r="GEI45" s="177"/>
      <c r="GEJ45" s="177"/>
      <c r="GEK45" s="177"/>
      <c r="GEL45" s="177"/>
      <c r="GEM45" s="177"/>
      <c r="GEN45" s="38"/>
      <c r="GEO45" s="38"/>
      <c r="GEP45" s="177"/>
      <c r="GEQ45" s="177"/>
      <c r="GER45" s="177"/>
      <c r="GES45" s="177"/>
      <c r="GET45" s="177"/>
      <c r="GEU45" s="177"/>
      <c r="GEV45" s="177"/>
      <c r="GEW45" s="177"/>
      <c r="GEX45" s="177"/>
      <c r="GEY45" s="177"/>
      <c r="GEZ45" s="177"/>
      <c r="GFA45" s="177"/>
      <c r="GFB45" s="177"/>
      <c r="GFC45" s="177"/>
      <c r="GFD45" s="177"/>
      <c r="GFE45" s="177"/>
      <c r="GFF45" s="177"/>
      <c r="GFG45" s="177"/>
      <c r="GFH45" s="177"/>
      <c r="GFI45" s="177"/>
      <c r="GFJ45" s="177"/>
      <c r="GFK45" s="177"/>
      <c r="GFL45" s="38"/>
      <c r="GFM45" s="38"/>
      <c r="GFN45" s="177"/>
      <c r="GFO45" s="177"/>
      <c r="GFP45" s="177"/>
      <c r="GFQ45" s="177"/>
      <c r="GFR45" s="177"/>
      <c r="GFS45" s="177"/>
      <c r="GFT45" s="177"/>
      <c r="GFU45" s="177"/>
      <c r="GFV45" s="177"/>
      <c r="GFW45" s="177"/>
      <c r="GFX45" s="177"/>
      <c r="GFY45" s="177"/>
      <c r="GFZ45" s="177"/>
      <c r="GGA45" s="177"/>
      <c r="GGB45" s="177"/>
      <c r="GGC45" s="177"/>
      <c r="GGD45" s="177"/>
      <c r="GGE45" s="177"/>
      <c r="GGF45" s="177"/>
      <c r="GGG45" s="177"/>
      <c r="GGH45" s="177"/>
      <c r="GGI45" s="177"/>
      <c r="GGJ45" s="38"/>
      <c r="GGK45" s="38"/>
      <c r="GGL45" s="177"/>
      <c r="GGM45" s="177"/>
      <c r="GGN45" s="177"/>
      <c r="GGO45" s="177"/>
      <c r="GGP45" s="177"/>
      <c r="GGQ45" s="177"/>
      <c r="GGR45" s="177"/>
      <c r="GGS45" s="177"/>
      <c r="GGT45" s="177"/>
      <c r="GGU45" s="177"/>
      <c r="GGV45" s="177"/>
      <c r="GGW45" s="177"/>
      <c r="GGX45" s="177"/>
      <c r="GGY45" s="177"/>
      <c r="GGZ45" s="177"/>
      <c r="GHA45" s="177"/>
      <c r="GHB45" s="177"/>
      <c r="GHC45" s="177"/>
      <c r="GHD45" s="177"/>
      <c r="GHE45" s="177"/>
      <c r="GHF45" s="177"/>
      <c r="GHG45" s="177"/>
      <c r="GHH45" s="38"/>
      <c r="GHI45" s="38"/>
      <c r="GHJ45" s="177"/>
      <c r="GHK45" s="177"/>
      <c r="GHL45" s="177"/>
      <c r="GHM45" s="177"/>
      <c r="GHN45" s="177"/>
      <c r="GHO45" s="177"/>
      <c r="GHP45" s="177"/>
      <c r="GHQ45" s="177"/>
      <c r="GHR45" s="177"/>
      <c r="GHS45" s="177"/>
      <c r="GHT45" s="177"/>
      <c r="GHU45" s="177"/>
      <c r="GHV45" s="177"/>
      <c r="GHW45" s="177"/>
      <c r="GHX45" s="177"/>
      <c r="GHY45" s="177"/>
      <c r="GHZ45" s="177"/>
      <c r="GIA45" s="177"/>
      <c r="GIB45" s="177"/>
      <c r="GIC45" s="177"/>
      <c r="GID45" s="177"/>
      <c r="GIE45" s="177"/>
      <c r="GIF45" s="38"/>
      <c r="GIG45" s="38"/>
      <c r="GIH45" s="177"/>
      <c r="GII45" s="177"/>
      <c r="GIJ45" s="177"/>
      <c r="GIK45" s="177"/>
      <c r="GIL45" s="177"/>
      <c r="GIM45" s="177"/>
      <c r="GIN45" s="177"/>
      <c r="GIO45" s="177"/>
      <c r="GIP45" s="177"/>
      <c r="GIQ45" s="177"/>
      <c r="GIR45" s="177"/>
      <c r="GIS45" s="177"/>
      <c r="GIT45" s="177"/>
      <c r="GIU45" s="177"/>
      <c r="GIV45" s="177"/>
      <c r="GIW45" s="177"/>
      <c r="GIX45" s="177"/>
      <c r="GIY45" s="177"/>
      <c r="GIZ45" s="177"/>
      <c r="GJA45" s="177"/>
      <c r="GJB45" s="177"/>
      <c r="GJC45" s="177"/>
      <c r="GJD45" s="38"/>
      <c r="GJE45" s="38"/>
      <c r="GJF45" s="177"/>
      <c r="GJG45" s="177"/>
      <c r="GJH45" s="177"/>
      <c r="GJI45" s="177"/>
      <c r="GJJ45" s="177"/>
      <c r="GJK45" s="177"/>
      <c r="GJL45" s="177"/>
      <c r="GJM45" s="177"/>
      <c r="GJN45" s="177"/>
      <c r="GJO45" s="177"/>
      <c r="GJP45" s="177"/>
      <c r="GJQ45" s="177"/>
      <c r="GJR45" s="177"/>
      <c r="GJS45" s="177"/>
      <c r="GJT45" s="177"/>
      <c r="GJU45" s="177"/>
      <c r="GJV45" s="177"/>
      <c r="GJW45" s="177"/>
      <c r="GJX45" s="177"/>
      <c r="GJY45" s="177"/>
      <c r="GJZ45" s="177"/>
      <c r="GKA45" s="177"/>
      <c r="GKB45" s="38"/>
      <c r="GKC45" s="38"/>
      <c r="GKD45" s="177"/>
      <c r="GKE45" s="177"/>
      <c r="GKF45" s="177"/>
      <c r="GKG45" s="177"/>
      <c r="GKH45" s="177"/>
      <c r="GKI45" s="177"/>
      <c r="GKJ45" s="177"/>
      <c r="GKK45" s="177"/>
      <c r="GKL45" s="177"/>
      <c r="GKM45" s="177"/>
      <c r="GKN45" s="177"/>
      <c r="GKO45" s="177"/>
      <c r="GKP45" s="177"/>
      <c r="GKQ45" s="177"/>
      <c r="GKR45" s="177"/>
      <c r="GKS45" s="177"/>
      <c r="GKT45" s="177"/>
      <c r="GKU45" s="177"/>
      <c r="GKV45" s="177"/>
      <c r="GKW45" s="177"/>
      <c r="GKX45" s="177"/>
      <c r="GKY45" s="177"/>
      <c r="GKZ45" s="38"/>
      <c r="GLA45" s="38"/>
      <c r="GLB45" s="177"/>
      <c r="GLC45" s="177"/>
      <c r="GLD45" s="177"/>
      <c r="GLE45" s="177"/>
      <c r="GLF45" s="177"/>
      <c r="GLG45" s="177"/>
      <c r="GLH45" s="177"/>
      <c r="GLI45" s="177"/>
      <c r="GLJ45" s="177"/>
      <c r="GLK45" s="177"/>
      <c r="GLL45" s="177"/>
      <c r="GLM45" s="177"/>
      <c r="GLN45" s="177"/>
      <c r="GLO45" s="177"/>
      <c r="GLP45" s="177"/>
      <c r="GLQ45" s="177"/>
      <c r="GLR45" s="177"/>
      <c r="GLS45" s="177"/>
      <c r="GLT45" s="177"/>
      <c r="GLU45" s="177"/>
      <c r="GLV45" s="177"/>
      <c r="GLW45" s="177"/>
      <c r="GLX45" s="38"/>
      <c r="GLY45" s="38"/>
      <c r="GLZ45" s="177"/>
      <c r="GMA45" s="177"/>
      <c r="GMB45" s="177"/>
      <c r="GMC45" s="177"/>
      <c r="GMD45" s="177"/>
      <c r="GME45" s="177"/>
      <c r="GMF45" s="177"/>
      <c r="GMG45" s="177"/>
      <c r="GMH45" s="177"/>
      <c r="GMI45" s="177"/>
      <c r="GMJ45" s="177"/>
      <c r="GMK45" s="177"/>
      <c r="GML45" s="177"/>
      <c r="GMM45" s="177"/>
      <c r="GMN45" s="177"/>
      <c r="GMO45" s="177"/>
      <c r="GMP45" s="177"/>
      <c r="GMQ45" s="177"/>
      <c r="GMR45" s="177"/>
      <c r="GMS45" s="177"/>
      <c r="GMT45" s="177"/>
      <c r="GMU45" s="177"/>
      <c r="GMV45" s="38"/>
      <c r="GMW45" s="38"/>
      <c r="GMX45" s="177"/>
      <c r="GMY45" s="177"/>
      <c r="GMZ45" s="177"/>
      <c r="GNA45" s="177"/>
      <c r="GNB45" s="177"/>
      <c r="GNC45" s="177"/>
      <c r="GND45" s="177"/>
      <c r="GNE45" s="177"/>
      <c r="GNF45" s="177"/>
      <c r="GNG45" s="177"/>
      <c r="GNH45" s="177"/>
      <c r="GNI45" s="177"/>
      <c r="GNJ45" s="177"/>
      <c r="GNK45" s="177"/>
      <c r="GNL45" s="177"/>
      <c r="GNM45" s="177"/>
      <c r="GNN45" s="177"/>
      <c r="GNO45" s="177"/>
      <c r="GNP45" s="177"/>
      <c r="GNQ45" s="177"/>
      <c r="GNR45" s="177"/>
      <c r="GNS45" s="177"/>
      <c r="GNT45" s="38"/>
      <c r="GNU45" s="38"/>
      <c r="GNV45" s="177"/>
      <c r="GNW45" s="177"/>
      <c r="GNX45" s="177"/>
      <c r="GNY45" s="177"/>
      <c r="GNZ45" s="177"/>
      <c r="GOA45" s="177"/>
      <c r="GOB45" s="177"/>
      <c r="GOC45" s="177"/>
      <c r="GOD45" s="177"/>
      <c r="GOE45" s="177"/>
      <c r="GOF45" s="177"/>
      <c r="GOG45" s="177"/>
      <c r="GOH45" s="177"/>
      <c r="GOI45" s="177"/>
      <c r="GOJ45" s="177"/>
      <c r="GOK45" s="177"/>
      <c r="GOL45" s="177"/>
      <c r="GOM45" s="177"/>
      <c r="GON45" s="177"/>
      <c r="GOO45" s="177"/>
      <c r="GOP45" s="177"/>
      <c r="GOQ45" s="177"/>
      <c r="GOR45" s="38"/>
      <c r="GOS45" s="38"/>
      <c r="GOT45" s="177"/>
      <c r="GOU45" s="177"/>
      <c r="GOV45" s="177"/>
      <c r="GOW45" s="177"/>
      <c r="GOX45" s="177"/>
      <c r="GOY45" s="177"/>
      <c r="GOZ45" s="177"/>
      <c r="GPA45" s="177"/>
      <c r="GPB45" s="177"/>
      <c r="GPC45" s="177"/>
      <c r="GPD45" s="177"/>
      <c r="GPE45" s="177"/>
      <c r="GPF45" s="177"/>
      <c r="GPG45" s="177"/>
      <c r="GPH45" s="177"/>
      <c r="GPI45" s="177"/>
      <c r="GPJ45" s="177"/>
      <c r="GPK45" s="177"/>
      <c r="GPL45" s="177"/>
      <c r="GPM45" s="177"/>
      <c r="GPN45" s="177"/>
      <c r="GPO45" s="177"/>
      <c r="GPP45" s="38"/>
      <c r="GPQ45" s="38"/>
      <c r="GPR45" s="177"/>
      <c r="GPS45" s="177"/>
      <c r="GPT45" s="177"/>
      <c r="GPU45" s="177"/>
      <c r="GPV45" s="177"/>
      <c r="GPW45" s="177"/>
      <c r="GPX45" s="177"/>
      <c r="GPY45" s="177"/>
      <c r="GPZ45" s="177"/>
      <c r="GQA45" s="177"/>
      <c r="GQB45" s="177"/>
      <c r="GQC45" s="177"/>
      <c r="GQD45" s="177"/>
      <c r="GQE45" s="177"/>
      <c r="GQF45" s="177"/>
      <c r="GQG45" s="177"/>
      <c r="GQH45" s="177"/>
      <c r="GQI45" s="177"/>
      <c r="GQJ45" s="177"/>
      <c r="GQK45" s="177"/>
      <c r="GQL45" s="177"/>
      <c r="GQM45" s="177"/>
      <c r="GQN45" s="38"/>
      <c r="GQO45" s="38"/>
      <c r="GQP45" s="177"/>
      <c r="GQQ45" s="177"/>
      <c r="GQR45" s="177"/>
      <c r="GQS45" s="177"/>
      <c r="GQT45" s="177"/>
      <c r="GQU45" s="177"/>
      <c r="GQV45" s="177"/>
      <c r="GQW45" s="177"/>
      <c r="GQX45" s="177"/>
      <c r="GQY45" s="177"/>
      <c r="GQZ45" s="177"/>
      <c r="GRA45" s="177"/>
      <c r="GRB45" s="177"/>
      <c r="GRC45" s="177"/>
      <c r="GRD45" s="177"/>
      <c r="GRE45" s="177"/>
      <c r="GRF45" s="177"/>
      <c r="GRG45" s="177"/>
      <c r="GRH45" s="177"/>
      <c r="GRI45" s="177"/>
      <c r="GRJ45" s="177"/>
      <c r="GRK45" s="177"/>
      <c r="GRL45" s="38"/>
      <c r="GRM45" s="38"/>
      <c r="GRN45" s="177"/>
      <c r="GRO45" s="177"/>
      <c r="GRP45" s="177"/>
      <c r="GRQ45" s="177"/>
      <c r="GRR45" s="177"/>
      <c r="GRS45" s="177"/>
      <c r="GRT45" s="177"/>
      <c r="GRU45" s="177"/>
      <c r="GRV45" s="177"/>
      <c r="GRW45" s="177"/>
      <c r="GRX45" s="177"/>
      <c r="GRY45" s="177"/>
      <c r="GRZ45" s="177"/>
      <c r="GSA45" s="177"/>
      <c r="GSB45" s="177"/>
      <c r="GSC45" s="177"/>
      <c r="GSD45" s="177"/>
      <c r="GSE45" s="177"/>
      <c r="GSF45" s="177"/>
      <c r="GSG45" s="177"/>
      <c r="GSH45" s="177"/>
      <c r="GSI45" s="177"/>
      <c r="GSJ45" s="38"/>
      <c r="GSK45" s="38"/>
      <c r="GSL45" s="177"/>
      <c r="GSM45" s="177"/>
      <c r="GSN45" s="177"/>
      <c r="GSO45" s="177"/>
      <c r="GSP45" s="177"/>
      <c r="GSQ45" s="177"/>
      <c r="GSR45" s="177"/>
      <c r="GSS45" s="177"/>
      <c r="GST45" s="177"/>
      <c r="GSU45" s="177"/>
      <c r="GSV45" s="177"/>
      <c r="GSW45" s="177"/>
      <c r="GSX45" s="177"/>
      <c r="GSY45" s="177"/>
      <c r="GSZ45" s="177"/>
      <c r="GTA45" s="177"/>
      <c r="GTB45" s="177"/>
      <c r="GTC45" s="177"/>
      <c r="GTD45" s="177"/>
      <c r="GTE45" s="177"/>
      <c r="GTF45" s="177"/>
      <c r="GTG45" s="177"/>
      <c r="GTH45" s="38"/>
      <c r="GTI45" s="38"/>
      <c r="GTJ45" s="177"/>
      <c r="GTK45" s="177"/>
      <c r="GTL45" s="177"/>
      <c r="GTM45" s="177"/>
      <c r="GTN45" s="177"/>
      <c r="GTO45" s="177"/>
      <c r="GTP45" s="177"/>
      <c r="GTQ45" s="177"/>
      <c r="GTR45" s="177"/>
      <c r="GTS45" s="177"/>
      <c r="GTT45" s="177"/>
      <c r="GTU45" s="177"/>
      <c r="GTV45" s="177"/>
      <c r="GTW45" s="177"/>
      <c r="GTX45" s="177"/>
      <c r="GTY45" s="177"/>
      <c r="GTZ45" s="177"/>
      <c r="GUA45" s="177"/>
      <c r="GUB45" s="177"/>
      <c r="GUC45" s="177"/>
      <c r="GUD45" s="177"/>
      <c r="GUE45" s="177"/>
      <c r="GUF45" s="38"/>
      <c r="GUG45" s="38"/>
      <c r="GUH45" s="177"/>
      <c r="GUI45" s="177"/>
      <c r="GUJ45" s="177"/>
      <c r="GUK45" s="177"/>
      <c r="GUL45" s="177"/>
      <c r="GUM45" s="177"/>
      <c r="GUN45" s="177"/>
      <c r="GUO45" s="177"/>
      <c r="GUP45" s="177"/>
      <c r="GUQ45" s="177"/>
      <c r="GUR45" s="177"/>
      <c r="GUS45" s="177"/>
      <c r="GUT45" s="177"/>
      <c r="GUU45" s="177"/>
      <c r="GUV45" s="177"/>
      <c r="GUW45" s="177"/>
      <c r="GUX45" s="177"/>
      <c r="GUY45" s="177"/>
      <c r="GUZ45" s="177"/>
      <c r="GVA45" s="177"/>
      <c r="GVB45" s="177"/>
      <c r="GVC45" s="177"/>
      <c r="GVD45" s="38"/>
      <c r="GVE45" s="38"/>
      <c r="GVF45" s="177"/>
      <c r="GVG45" s="177"/>
      <c r="GVH45" s="177"/>
      <c r="GVI45" s="177"/>
      <c r="GVJ45" s="177"/>
      <c r="GVK45" s="177"/>
      <c r="GVL45" s="177"/>
      <c r="GVM45" s="177"/>
      <c r="GVN45" s="177"/>
      <c r="GVO45" s="177"/>
      <c r="GVP45" s="177"/>
      <c r="GVQ45" s="177"/>
      <c r="GVR45" s="177"/>
      <c r="GVS45" s="177"/>
      <c r="GVT45" s="177"/>
      <c r="GVU45" s="177"/>
      <c r="GVV45" s="177"/>
      <c r="GVW45" s="177"/>
      <c r="GVX45" s="177"/>
      <c r="GVY45" s="177"/>
      <c r="GVZ45" s="177"/>
      <c r="GWA45" s="177"/>
      <c r="GWB45" s="38"/>
      <c r="GWC45" s="38"/>
      <c r="GWD45" s="177"/>
      <c r="GWE45" s="177"/>
      <c r="GWF45" s="177"/>
      <c r="GWG45" s="177"/>
      <c r="GWH45" s="177"/>
      <c r="GWI45" s="177"/>
      <c r="GWJ45" s="177"/>
      <c r="GWK45" s="177"/>
      <c r="GWL45" s="177"/>
      <c r="GWM45" s="177"/>
      <c r="GWN45" s="177"/>
      <c r="GWO45" s="177"/>
      <c r="GWP45" s="177"/>
      <c r="GWQ45" s="177"/>
      <c r="GWR45" s="177"/>
      <c r="GWS45" s="177"/>
      <c r="GWT45" s="177"/>
      <c r="GWU45" s="177"/>
      <c r="GWV45" s="177"/>
      <c r="GWW45" s="177"/>
      <c r="GWX45" s="177"/>
      <c r="GWY45" s="177"/>
      <c r="GWZ45" s="38"/>
      <c r="GXA45" s="38"/>
      <c r="GXB45" s="177"/>
      <c r="GXC45" s="177"/>
      <c r="GXD45" s="177"/>
      <c r="GXE45" s="177"/>
      <c r="GXF45" s="177"/>
      <c r="GXG45" s="177"/>
      <c r="GXH45" s="177"/>
      <c r="GXI45" s="177"/>
      <c r="GXJ45" s="177"/>
      <c r="GXK45" s="177"/>
      <c r="GXL45" s="177"/>
      <c r="GXM45" s="177"/>
      <c r="GXN45" s="177"/>
      <c r="GXO45" s="177"/>
      <c r="GXP45" s="177"/>
      <c r="GXQ45" s="177"/>
      <c r="GXR45" s="177"/>
      <c r="GXS45" s="177"/>
      <c r="GXT45" s="177"/>
      <c r="GXU45" s="177"/>
      <c r="GXV45" s="177"/>
      <c r="GXW45" s="177"/>
      <c r="GXX45" s="38"/>
      <c r="GXY45" s="38"/>
      <c r="GXZ45" s="177"/>
      <c r="GYA45" s="177"/>
      <c r="GYB45" s="177"/>
      <c r="GYC45" s="177"/>
      <c r="GYD45" s="177"/>
      <c r="GYE45" s="177"/>
      <c r="GYF45" s="177"/>
      <c r="GYG45" s="177"/>
      <c r="GYH45" s="177"/>
      <c r="GYI45" s="177"/>
      <c r="GYJ45" s="177"/>
      <c r="GYK45" s="177"/>
      <c r="GYL45" s="177"/>
      <c r="GYM45" s="177"/>
      <c r="GYN45" s="177"/>
      <c r="GYO45" s="177"/>
      <c r="GYP45" s="177"/>
      <c r="GYQ45" s="177"/>
      <c r="GYR45" s="177"/>
      <c r="GYS45" s="177"/>
      <c r="GYT45" s="177"/>
      <c r="GYU45" s="177"/>
      <c r="GYV45" s="38"/>
      <c r="GYW45" s="38"/>
      <c r="GYX45" s="177"/>
      <c r="GYY45" s="177"/>
      <c r="GYZ45" s="177"/>
      <c r="GZA45" s="177"/>
      <c r="GZB45" s="177"/>
      <c r="GZC45" s="177"/>
      <c r="GZD45" s="177"/>
      <c r="GZE45" s="177"/>
      <c r="GZF45" s="177"/>
      <c r="GZG45" s="177"/>
      <c r="GZH45" s="177"/>
      <c r="GZI45" s="177"/>
      <c r="GZJ45" s="177"/>
      <c r="GZK45" s="177"/>
      <c r="GZL45" s="177"/>
      <c r="GZM45" s="177"/>
      <c r="GZN45" s="177"/>
      <c r="GZO45" s="177"/>
      <c r="GZP45" s="177"/>
      <c r="GZQ45" s="177"/>
      <c r="GZR45" s="177"/>
      <c r="GZS45" s="177"/>
      <c r="GZT45" s="38"/>
      <c r="GZU45" s="38"/>
      <c r="GZV45" s="177"/>
      <c r="GZW45" s="177"/>
      <c r="GZX45" s="177"/>
      <c r="GZY45" s="177"/>
      <c r="GZZ45" s="177"/>
      <c r="HAA45" s="177"/>
      <c r="HAB45" s="177"/>
      <c r="HAC45" s="177"/>
      <c r="HAD45" s="177"/>
      <c r="HAE45" s="177"/>
      <c r="HAF45" s="177"/>
      <c r="HAG45" s="177"/>
      <c r="HAH45" s="177"/>
      <c r="HAI45" s="177"/>
      <c r="HAJ45" s="177"/>
      <c r="HAK45" s="177"/>
      <c r="HAL45" s="177"/>
      <c r="HAM45" s="177"/>
      <c r="HAN45" s="177"/>
      <c r="HAO45" s="177"/>
      <c r="HAP45" s="177"/>
      <c r="HAQ45" s="177"/>
      <c r="HAR45" s="38"/>
      <c r="HAS45" s="38"/>
      <c r="HAT45" s="177"/>
      <c r="HAU45" s="177"/>
      <c r="HAV45" s="177"/>
      <c r="HAW45" s="177"/>
      <c r="HAX45" s="177"/>
      <c r="HAY45" s="177"/>
      <c r="HAZ45" s="177"/>
      <c r="HBA45" s="177"/>
      <c r="HBB45" s="177"/>
      <c r="HBC45" s="177"/>
      <c r="HBD45" s="177"/>
      <c r="HBE45" s="177"/>
      <c r="HBF45" s="177"/>
      <c r="HBG45" s="177"/>
      <c r="HBH45" s="177"/>
      <c r="HBI45" s="177"/>
      <c r="HBJ45" s="177"/>
      <c r="HBK45" s="177"/>
      <c r="HBL45" s="177"/>
      <c r="HBM45" s="177"/>
      <c r="HBN45" s="177"/>
      <c r="HBO45" s="177"/>
      <c r="HBP45" s="38"/>
      <c r="HBQ45" s="38"/>
      <c r="HBR45" s="177"/>
      <c r="HBS45" s="177"/>
      <c r="HBT45" s="177"/>
      <c r="HBU45" s="177"/>
      <c r="HBV45" s="177"/>
      <c r="HBW45" s="177"/>
      <c r="HBX45" s="177"/>
      <c r="HBY45" s="177"/>
      <c r="HBZ45" s="177"/>
      <c r="HCA45" s="177"/>
      <c r="HCB45" s="177"/>
      <c r="HCC45" s="177"/>
      <c r="HCD45" s="177"/>
      <c r="HCE45" s="177"/>
      <c r="HCF45" s="177"/>
      <c r="HCG45" s="177"/>
      <c r="HCH45" s="177"/>
      <c r="HCI45" s="177"/>
      <c r="HCJ45" s="177"/>
      <c r="HCK45" s="177"/>
      <c r="HCL45" s="177"/>
      <c r="HCM45" s="177"/>
      <c r="HCN45" s="38"/>
      <c r="HCO45" s="38"/>
      <c r="HCP45" s="177"/>
      <c r="HCQ45" s="177"/>
      <c r="HCR45" s="177"/>
      <c r="HCS45" s="177"/>
      <c r="HCT45" s="177"/>
      <c r="HCU45" s="177"/>
      <c r="HCV45" s="177"/>
      <c r="HCW45" s="177"/>
      <c r="HCX45" s="177"/>
      <c r="HCY45" s="177"/>
      <c r="HCZ45" s="177"/>
      <c r="HDA45" s="177"/>
      <c r="HDB45" s="177"/>
      <c r="HDC45" s="177"/>
      <c r="HDD45" s="177"/>
      <c r="HDE45" s="177"/>
      <c r="HDF45" s="177"/>
      <c r="HDG45" s="177"/>
      <c r="HDH45" s="177"/>
      <c r="HDI45" s="177"/>
      <c r="HDJ45" s="177"/>
      <c r="HDK45" s="177"/>
      <c r="HDL45" s="38"/>
      <c r="HDM45" s="38"/>
      <c r="HDN45" s="177"/>
      <c r="HDO45" s="177"/>
      <c r="HDP45" s="177"/>
      <c r="HDQ45" s="177"/>
      <c r="HDR45" s="177"/>
      <c r="HDS45" s="177"/>
      <c r="HDT45" s="177"/>
      <c r="HDU45" s="177"/>
      <c r="HDV45" s="177"/>
      <c r="HDW45" s="177"/>
      <c r="HDX45" s="177"/>
      <c r="HDY45" s="177"/>
      <c r="HDZ45" s="177"/>
      <c r="HEA45" s="177"/>
      <c r="HEB45" s="177"/>
      <c r="HEC45" s="177"/>
      <c r="HED45" s="177"/>
      <c r="HEE45" s="177"/>
      <c r="HEF45" s="177"/>
      <c r="HEG45" s="177"/>
      <c r="HEH45" s="177"/>
      <c r="HEI45" s="177"/>
      <c r="HEJ45" s="38"/>
      <c r="HEK45" s="38"/>
      <c r="HEL45" s="177"/>
      <c r="HEM45" s="177"/>
      <c r="HEN45" s="177"/>
      <c r="HEO45" s="177"/>
      <c r="HEP45" s="177"/>
      <c r="HEQ45" s="177"/>
      <c r="HER45" s="177"/>
      <c r="HES45" s="177"/>
      <c r="HET45" s="177"/>
      <c r="HEU45" s="177"/>
      <c r="HEV45" s="177"/>
      <c r="HEW45" s="177"/>
      <c r="HEX45" s="177"/>
      <c r="HEY45" s="177"/>
      <c r="HEZ45" s="177"/>
      <c r="HFA45" s="177"/>
      <c r="HFB45" s="177"/>
      <c r="HFC45" s="177"/>
      <c r="HFD45" s="177"/>
      <c r="HFE45" s="177"/>
      <c r="HFF45" s="177"/>
      <c r="HFG45" s="177"/>
      <c r="HFH45" s="38"/>
      <c r="HFI45" s="38"/>
      <c r="HFJ45" s="177"/>
      <c r="HFK45" s="177"/>
      <c r="HFL45" s="177"/>
      <c r="HFM45" s="177"/>
      <c r="HFN45" s="177"/>
      <c r="HFO45" s="177"/>
      <c r="HFP45" s="177"/>
      <c r="HFQ45" s="177"/>
      <c r="HFR45" s="177"/>
      <c r="HFS45" s="177"/>
      <c r="HFT45" s="177"/>
      <c r="HFU45" s="177"/>
      <c r="HFV45" s="177"/>
      <c r="HFW45" s="177"/>
      <c r="HFX45" s="177"/>
      <c r="HFY45" s="177"/>
      <c r="HFZ45" s="177"/>
      <c r="HGA45" s="177"/>
      <c r="HGB45" s="177"/>
      <c r="HGC45" s="177"/>
      <c r="HGD45" s="177"/>
      <c r="HGE45" s="177"/>
      <c r="HGF45" s="38"/>
      <c r="HGG45" s="38"/>
      <c r="HGH45" s="177"/>
      <c r="HGI45" s="177"/>
      <c r="HGJ45" s="177"/>
      <c r="HGK45" s="177"/>
      <c r="HGL45" s="177"/>
      <c r="HGM45" s="177"/>
      <c r="HGN45" s="177"/>
      <c r="HGO45" s="177"/>
      <c r="HGP45" s="177"/>
      <c r="HGQ45" s="177"/>
      <c r="HGR45" s="177"/>
      <c r="HGS45" s="177"/>
      <c r="HGT45" s="177"/>
      <c r="HGU45" s="177"/>
      <c r="HGV45" s="177"/>
      <c r="HGW45" s="177"/>
      <c r="HGX45" s="177"/>
      <c r="HGY45" s="177"/>
      <c r="HGZ45" s="177"/>
      <c r="HHA45" s="177"/>
      <c r="HHB45" s="177"/>
      <c r="HHC45" s="177"/>
      <c r="HHD45" s="38"/>
      <c r="HHE45" s="38"/>
      <c r="HHF45" s="177"/>
      <c r="HHG45" s="177"/>
      <c r="HHH45" s="177"/>
      <c r="HHI45" s="177"/>
      <c r="HHJ45" s="177"/>
      <c r="HHK45" s="177"/>
      <c r="HHL45" s="177"/>
      <c r="HHM45" s="177"/>
      <c r="HHN45" s="177"/>
      <c r="HHO45" s="177"/>
      <c r="HHP45" s="177"/>
      <c r="HHQ45" s="177"/>
      <c r="HHR45" s="177"/>
      <c r="HHS45" s="177"/>
      <c r="HHT45" s="177"/>
      <c r="HHU45" s="177"/>
      <c r="HHV45" s="177"/>
      <c r="HHW45" s="177"/>
      <c r="HHX45" s="177"/>
      <c r="HHY45" s="177"/>
      <c r="HHZ45" s="177"/>
      <c r="HIA45" s="177"/>
      <c r="HIB45" s="38"/>
      <c r="HIC45" s="38"/>
      <c r="HID45" s="177"/>
      <c r="HIE45" s="177"/>
      <c r="HIF45" s="177"/>
      <c r="HIG45" s="177"/>
      <c r="HIH45" s="177"/>
      <c r="HII45" s="177"/>
      <c r="HIJ45" s="177"/>
      <c r="HIK45" s="177"/>
      <c r="HIL45" s="177"/>
      <c r="HIM45" s="177"/>
      <c r="HIN45" s="177"/>
      <c r="HIO45" s="177"/>
      <c r="HIP45" s="177"/>
      <c r="HIQ45" s="177"/>
      <c r="HIR45" s="177"/>
      <c r="HIS45" s="177"/>
      <c r="HIT45" s="177"/>
      <c r="HIU45" s="177"/>
      <c r="HIV45" s="177"/>
      <c r="HIW45" s="177"/>
      <c r="HIX45" s="177"/>
      <c r="HIY45" s="177"/>
      <c r="HIZ45" s="38"/>
      <c r="HJA45" s="38"/>
      <c r="HJB45" s="177"/>
      <c r="HJC45" s="177"/>
      <c r="HJD45" s="177"/>
      <c r="HJE45" s="177"/>
      <c r="HJF45" s="177"/>
      <c r="HJG45" s="177"/>
      <c r="HJH45" s="177"/>
      <c r="HJI45" s="177"/>
      <c r="HJJ45" s="177"/>
      <c r="HJK45" s="177"/>
      <c r="HJL45" s="177"/>
      <c r="HJM45" s="177"/>
      <c r="HJN45" s="177"/>
      <c r="HJO45" s="177"/>
      <c r="HJP45" s="177"/>
      <c r="HJQ45" s="177"/>
      <c r="HJR45" s="177"/>
      <c r="HJS45" s="177"/>
      <c r="HJT45" s="177"/>
      <c r="HJU45" s="177"/>
      <c r="HJV45" s="177"/>
      <c r="HJW45" s="177"/>
      <c r="HJX45" s="38"/>
      <c r="HJY45" s="38"/>
      <c r="HJZ45" s="177"/>
      <c r="HKA45" s="177"/>
      <c r="HKB45" s="177"/>
      <c r="HKC45" s="177"/>
      <c r="HKD45" s="177"/>
      <c r="HKE45" s="177"/>
      <c r="HKF45" s="177"/>
      <c r="HKG45" s="177"/>
      <c r="HKH45" s="177"/>
      <c r="HKI45" s="177"/>
      <c r="HKJ45" s="177"/>
      <c r="HKK45" s="177"/>
      <c r="HKL45" s="177"/>
      <c r="HKM45" s="177"/>
      <c r="HKN45" s="177"/>
      <c r="HKO45" s="177"/>
      <c r="HKP45" s="177"/>
      <c r="HKQ45" s="177"/>
      <c r="HKR45" s="177"/>
      <c r="HKS45" s="177"/>
      <c r="HKT45" s="177"/>
      <c r="HKU45" s="177"/>
      <c r="HKV45" s="38"/>
      <c r="HKW45" s="38"/>
      <c r="HKX45" s="177"/>
      <c r="HKY45" s="177"/>
      <c r="HKZ45" s="177"/>
      <c r="HLA45" s="177"/>
      <c r="HLB45" s="177"/>
      <c r="HLC45" s="177"/>
      <c r="HLD45" s="177"/>
      <c r="HLE45" s="177"/>
      <c r="HLF45" s="177"/>
      <c r="HLG45" s="177"/>
      <c r="HLH45" s="177"/>
      <c r="HLI45" s="177"/>
      <c r="HLJ45" s="177"/>
      <c r="HLK45" s="177"/>
      <c r="HLL45" s="177"/>
      <c r="HLM45" s="177"/>
      <c r="HLN45" s="177"/>
      <c r="HLO45" s="177"/>
      <c r="HLP45" s="177"/>
      <c r="HLQ45" s="177"/>
      <c r="HLR45" s="177"/>
      <c r="HLS45" s="177"/>
      <c r="HLT45" s="38"/>
      <c r="HLU45" s="38"/>
      <c r="HLV45" s="177"/>
      <c r="HLW45" s="177"/>
      <c r="HLX45" s="177"/>
      <c r="HLY45" s="177"/>
      <c r="HLZ45" s="177"/>
      <c r="HMA45" s="177"/>
      <c r="HMB45" s="177"/>
      <c r="HMC45" s="177"/>
      <c r="HMD45" s="177"/>
      <c r="HME45" s="177"/>
      <c r="HMF45" s="177"/>
      <c r="HMG45" s="177"/>
      <c r="HMH45" s="177"/>
      <c r="HMI45" s="177"/>
      <c r="HMJ45" s="177"/>
      <c r="HMK45" s="177"/>
      <c r="HML45" s="177"/>
      <c r="HMM45" s="177"/>
      <c r="HMN45" s="177"/>
      <c r="HMO45" s="177"/>
      <c r="HMP45" s="177"/>
      <c r="HMQ45" s="177"/>
      <c r="HMR45" s="38"/>
      <c r="HMS45" s="38"/>
      <c r="HMT45" s="177"/>
      <c r="HMU45" s="177"/>
      <c r="HMV45" s="177"/>
      <c r="HMW45" s="177"/>
      <c r="HMX45" s="177"/>
      <c r="HMY45" s="177"/>
      <c r="HMZ45" s="177"/>
      <c r="HNA45" s="177"/>
      <c r="HNB45" s="177"/>
      <c r="HNC45" s="177"/>
      <c r="HND45" s="177"/>
      <c r="HNE45" s="177"/>
      <c r="HNF45" s="177"/>
      <c r="HNG45" s="177"/>
      <c r="HNH45" s="177"/>
      <c r="HNI45" s="177"/>
      <c r="HNJ45" s="177"/>
      <c r="HNK45" s="177"/>
      <c r="HNL45" s="177"/>
      <c r="HNM45" s="177"/>
      <c r="HNN45" s="177"/>
      <c r="HNO45" s="177"/>
      <c r="HNP45" s="38"/>
      <c r="HNQ45" s="38"/>
      <c r="HNR45" s="177"/>
      <c r="HNS45" s="177"/>
      <c r="HNT45" s="177"/>
      <c r="HNU45" s="177"/>
      <c r="HNV45" s="177"/>
      <c r="HNW45" s="177"/>
      <c r="HNX45" s="177"/>
      <c r="HNY45" s="177"/>
      <c r="HNZ45" s="177"/>
      <c r="HOA45" s="177"/>
      <c r="HOB45" s="177"/>
      <c r="HOC45" s="177"/>
      <c r="HOD45" s="177"/>
      <c r="HOE45" s="177"/>
      <c r="HOF45" s="177"/>
      <c r="HOG45" s="177"/>
      <c r="HOH45" s="177"/>
      <c r="HOI45" s="177"/>
      <c r="HOJ45" s="177"/>
      <c r="HOK45" s="177"/>
      <c r="HOL45" s="177"/>
      <c r="HOM45" s="177"/>
      <c r="HON45" s="38"/>
      <c r="HOO45" s="38"/>
      <c r="HOP45" s="177"/>
      <c r="HOQ45" s="177"/>
      <c r="HOR45" s="177"/>
      <c r="HOS45" s="177"/>
      <c r="HOT45" s="177"/>
      <c r="HOU45" s="177"/>
      <c r="HOV45" s="177"/>
      <c r="HOW45" s="177"/>
      <c r="HOX45" s="177"/>
      <c r="HOY45" s="177"/>
      <c r="HOZ45" s="177"/>
      <c r="HPA45" s="177"/>
      <c r="HPB45" s="177"/>
      <c r="HPC45" s="177"/>
      <c r="HPD45" s="177"/>
      <c r="HPE45" s="177"/>
      <c r="HPF45" s="177"/>
      <c r="HPG45" s="177"/>
      <c r="HPH45" s="177"/>
      <c r="HPI45" s="177"/>
      <c r="HPJ45" s="177"/>
      <c r="HPK45" s="177"/>
      <c r="HPL45" s="38"/>
      <c r="HPM45" s="38"/>
      <c r="HPN45" s="177"/>
      <c r="HPO45" s="177"/>
      <c r="HPP45" s="177"/>
      <c r="HPQ45" s="177"/>
      <c r="HPR45" s="177"/>
      <c r="HPS45" s="177"/>
      <c r="HPT45" s="177"/>
      <c r="HPU45" s="177"/>
      <c r="HPV45" s="177"/>
      <c r="HPW45" s="177"/>
      <c r="HPX45" s="177"/>
      <c r="HPY45" s="177"/>
      <c r="HPZ45" s="177"/>
      <c r="HQA45" s="177"/>
      <c r="HQB45" s="177"/>
      <c r="HQC45" s="177"/>
      <c r="HQD45" s="177"/>
      <c r="HQE45" s="177"/>
      <c r="HQF45" s="177"/>
      <c r="HQG45" s="177"/>
      <c r="HQH45" s="177"/>
      <c r="HQI45" s="177"/>
      <c r="HQJ45" s="38"/>
      <c r="HQK45" s="38"/>
      <c r="HQL45" s="177"/>
      <c r="HQM45" s="177"/>
      <c r="HQN45" s="177"/>
      <c r="HQO45" s="177"/>
      <c r="HQP45" s="177"/>
      <c r="HQQ45" s="177"/>
      <c r="HQR45" s="177"/>
      <c r="HQS45" s="177"/>
      <c r="HQT45" s="177"/>
      <c r="HQU45" s="177"/>
      <c r="HQV45" s="177"/>
      <c r="HQW45" s="177"/>
      <c r="HQX45" s="177"/>
      <c r="HQY45" s="177"/>
      <c r="HQZ45" s="177"/>
      <c r="HRA45" s="177"/>
      <c r="HRB45" s="177"/>
      <c r="HRC45" s="177"/>
      <c r="HRD45" s="177"/>
      <c r="HRE45" s="177"/>
      <c r="HRF45" s="177"/>
      <c r="HRG45" s="177"/>
      <c r="HRH45" s="38"/>
      <c r="HRI45" s="38"/>
      <c r="HRJ45" s="177"/>
      <c r="HRK45" s="177"/>
      <c r="HRL45" s="177"/>
      <c r="HRM45" s="177"/>
      <c r="HRN45" s="177"/>
      <c r="HRO45" s="177"/>
      <c r="HRP45" s="177"/>
      <c r="HRQ45" s="177"/>
      <c r="HRR45" s="177"/>
      <c r="HRS45" s="177"/>
      <c r="HRT45" s="177"/>
      <c r="HRU45" s="177"/>
      <c r="HRV45" s="177"/>
      <c r="HRW45" s="177"/>
      <c r="HRX45" s="177"/>
      <c r="HRY45" s="177"/>
      <c r="HRZ45" s="177"/>
      <c r="HSA45" s="177"/>
      <c r="HSB45" s="177"/>
      <c r="HSC45" s="177"/>
      <c r="HSD45" s="177"/>
      <c r="HSE45" s="177"/>
      <c r="HSF45" s="38"/>
      <c r="HSG45" s="38"/>
      <c r="HSH45" s="177"/>
      <c r="HSI45" s="177"/>
      <c r="HSJ45" s="177"/>
      <c r="HSK45" s="177"/>
      <c r="HSL45" s="177"/>
      <c r="HSM45" s="177"/>
      <c r="HSN45" s="177"/>
      <c r="HSO45" s="177"/>
      <c r="HSP45" s="177"/>
      <c r="HSQ45" s="177"/>
      <c r="HSR45" s="177"/>
      <c r="HSS45" s="177"/>
      <c r="HST45" s="177"/>
      <c r="HSU45" s="177"/>
      <c r="HSV45" s="177"/>
      <c r="HSW45" s="177"/>
      <c r="HSX45" s="177"/>
      <c r="HSY45" s="177"/>
      <c r="HSZ45" s="177"/>
      <c r="HTA45" s="177"/>
      <c r="HTB45" s="177"/>
      <c r="HTC45" s="177"/>
      <c r="HTD45" s="38"/>
      <c r="HTE45" s="38"/>
      <c r="HTF45" s="177"/>
      <c r="HTG45" s="177"/>
      <c r="HTH45" s="177"/>
      <c r="HTI45" s="177"/>
      <c r="HTJ45" s="177"/>
      <c r="HTK45" s="177"/>
      <c r="HTL45" s="177"/>
      <c r="HTM45" s="177"/>
      <c r="HTN45" s="177"/>
      <c r="HTO45" s="177"/>
      <c r="HTP45" s="177"/>
      <c r="HTQ45" s="177"/>
      <c r="HTR45" s="177"/>
      <c r="HTS45" s="177"/>
      <c r="HTT45" s="177"/>
      <c r="HTU45" s="177"/>
      <c r="HTV45" s="177"/>
      <c r="HTW45" s="177"/>
      <c r="HTX45" s="177"/>
      <c r="HTY45" s="177"/>
      <c r="HTZ45" s="177"/>
      <c r="HUA45" s="177"/>
      <c r="HUB45" s="38"/>
      <c r="HUC45" s="38"/>
      <c r="HUD45" s="177"/>
      <c r="HUE45" s="177"/>
      <c r="HUF45" s="177"/>
      <c r="HUG45" s="177"/>
      <c r="HUH45" s="177"/>
      <c r="HUI45" s="177"/>
      <c r="HUJ45" s="177"/>
      <c r="HUK45" s="177"/>
      <c r="HUL45" s="177"/>
      <c r="HUM45" s="177"/>
      <c r="HUN45" s="177"/>
      <c r="HUO45" s="177"/>
      <c r="HUP45" s="177"/>
      <c r="HUQ45" s="177"/>
      <c r="HUR45" s="177"/>
      <c r="HUS45" s="177"/>
      <c r="HUT45" s="177"/>
      <c r="HUU45" s="177"/>
      <c r="HUV45" s="177"/>
      <c r="HUW45" s="177"/>
      <c r="HUX45" s="177"/>
      <c r="HUY45" s="177"/>
      <c r="HUZ45" s="38"/>
      <c r="HVA45" s="38"/>
      <c r="HVB45" s="177"/>
      <c r="HVC45" s="177"/>
      <c r="HVD45" s="177"/>
      <c r="HVE45" s="177"/>
      <c r="HVF45" s="177"/>
      <c r="HVG45" s="177"/>
      <c r="HVH45" s="177"/>
      <c r="HVI45" s="177"/>
      <c r="HVJ45" s="177"/>
      <c r="HVK45" s="177"/>
      <c r="HVL45" s="177"/>
      <c r="HVM45" s="177"/>
      <c r="HVN45" s="177"/>
      <c r="HVO45" s="177"/>
      <c r="HVP45" s="177"/>
      <c r="HVQ45" s="177"/>
      <c r="HVR45" s="177"/>
      <c r="HVS45" s="177"/>
      <c r="HVT45" s="177"/>
      <c r="HVU45" s="177"/>
      <c r="HVV45" s="177"/>
      <c r="HVW45" s="177"/>
      <c r="HVX45" s="38"/>
      <c r="HVY45" s="38"/>
      <c r="HVZ45" s="177"/>
      <c r="HWA45" s="177"/>
      <c r="HWB45" s="177"/>
      <c r="HWC45" s="177"/>
      <c r="HWD45" s="177"/>
      <c r="HWE45" s="177"/>
      <c r="HWF45" s="177"/>
      <c r="HWG45" s="177"/>
      <c r="HWH45" s="177"/>
      <c r="HWI45" s="177"/>
      <c r="HWJ45" s="177"/>
      <c r="HWK45" s="177"/>
      <c r="HWL45" s="177"/>
      <c r="HWM45" s="177"/>
      <c r="HWN45" s="177"/>
      <c r="HWO45" s="177"/>
      <c r="HWP45" s="177"/>
      <c r="HWQ45" s="177"/>
      <c r="HWR45" s="177"/>
      <c r="HWS45" s="177"/>
      <c r="HWT45" s="177"/>
      <c r="HWU45" s="177"/>
      <c r="HWV45" s="38"/>
      <c r="HWW45" s="38"/>
      <c r="HWX45" s="177"/>
      <c r="HWY45" s="177"/>
      <c r="HWZ45" s="177"/>
      <c r="HXA45" s="177"/>
      <c r="HXB45" s="177"/>
      <c r="HXC45" s="177"/>
      <c r="HXD45" s="177"/>
      <c r="HXE45" s="177"/>
      <c r="HXF45" s="177"/>
      <c r="HXG45" s="177"/>
      <c r="HXH45" s="177"/>
      <c r="HXI45" s="177"/>
      <c r="HXJ45" s="177"/>
      <c r="HXK45" s="177"/>
      <c r="HXL45" s="177"/>
      <c r="HXM45" s="177"/>
      <c r="HXN45" s="177"/>
      <c r="HXO45" s="177"/>
      <c r="HXP45" s="177"/>
      <c r="HXQ45" s="177"/>
      <c r="HXR45" s="177"/>
      <c r="HXS45" s="177"/>
      <c r="HXT45" s="38"/>
      <c r="HXU45" s="38"/>
      <c r="HXV45" s="177"/>
      <c r="HXW45" s="177"/>
      <c r="HXX45" s="177"/>
      <c r="HXY45" s="177"/>
      <c r="HXZ45" s="177"/>
      <c r="HYA45" s="177"/>
      <c r="HYB45" s="177"/>
      <c r="HYC45" s="177"/>
      <c r="HYD45" s="177"/>
      <c r="HYE45" s="177"/>
      <c r="HYF45" s="177"/>
      <c r="HYG45" s="177"/>
      <c r="HYH45" s="177"/>
      <c r="HYI45" s="177"/>
      <c r="HYJ45" s="177"/>
      <c r="HYK45" s="177"/>
      <c r="HYL45" s="177"/>
      <c r="HYM45" s="177"/>
      <c r="HYN45" s="177"/>
      <c r="HYO45" s="177"/>
      <c r="HYP45" s="177"/>
      <c r="HYQ45" s="177"/>
      <c r="HYR45" s="38"/>
      <c r="HYS45" s="38"/>
      <c r="HYT45" s="177"/>
      <c r="HYU45" s="177"/>
      <c r="HYV45" s="177"/>
      <c r="HYW45" s="177"/>
      <c r="HYX45" s="177"/>
      <c r="HYY45" s="177"/>
      <c r="HYZ45" s="177"/>
      <c r="HZA45" s="177"/>
      <c r="HZB45" s="177"/>
      <c r="HZC45" s="177"/>
      <c r="HZD45" s="177"/>
      <c r="HZE45" s="177"/>
      <c r="HZF45" s="177"/>
      <c r="HZG45" s="177"/>
      <c r="HZH45" s="177"/>
      <c r="HZI45" s="177"/>
      <c r="HZJ45" s="177"/>
      <c r="HZK45" s="177"/>
      <c r="HZL45" s="177"/>
      <c r="HZM45" s="177"/>
      <c r="HZN45" s="177"/>
      <c r="HZO45" s="177"/>
      <c r="HZP45" s="38"/>
      <c r="HZQ45" s="38"/>
      <c r="HZR45" s="177"/>
      <c r="HZS45" s="177"/>
      <c r="HZT45" s="177"/>
      <c r="HZU45" s="177"/>
      <c r="HZV45" s="177"/>
      <c r="HZW45" s="177"/>
      <c r="HZX45" s="177"/>
      <c r="HZY45" s="177"/>
      <c r="HZZ45" s="177"/>
      <c r="IAA45" s="177"/>
      <c r="IAB45" s="177"/>
      <c r="IAC45" s="177"/>
      <c r="IAD45" s="177"/>
      <c r="IAE45" s="177"/>
      <c r="IAF45" s="177"/>
      <c r="IAG45" s="177"/>
      <c r="IAH45" s="177"/>
      <c r="IAI45" s="177"/>
      <c r="IAJ45" s="177"/>
      <c r="IAK45" s="177"/>
      <c r="IAL45" s="177"/>
      <c r="IAM45" s="177"/>
      <c r="IAN45" s="38"/>
      <c r="IAO45" s="38"/>
      <c r="IAP45" s="177"/>
      <c r="IAQ45" s="177"/>
      <c r="IAR45" s="177"/>
      <c r="IAS45" s="177"/>
      <c r="IAT45" s="177"/>
      <c r="IAU45" s="177"/>
      <c r="IAV45" s="177"/>
      <c r="IAW45" s="177"/>
      <c r="IAX45" s="177"/>
      <c r="IAY45" s="177"/>
      <c r="IAZ45" s="177"/>
      <c r="IBA45" s="177"/>
      <c r="IBB45" s="177"/>
      <c r="IBC45" s="177"/>
      <c r="IBD45" s="177"/>
      <c r="IBE45" s="177"/>
      <c r="IBF45" s="177"/>
      <c r="IBG45" s="177"/>
      <c r="IBH45" s="177"/>
      <c r="IBI45" s="177"/>
      <c r="IBJ45" s="177"/>
      <c r="IBK45" s="177"/>
      <c r="IBL45" s="38"/>
      <c r="IBM45" s="38"/>
      <c r="IBN45" s="177"/>
      <c r="IBO45" s="177"/>
      <c r="IBP45" s="177"/>
      <c r="IBQ45" s="177"/>
      <c r="IBR45" s="177"/>
      <c r="IBS45" s="177"/>
      <c r="IBT45" s="177"/>
      <c r="IBU45" s="177"/>
      <c r="IBV45" s="177"/>
      <c r="IBW45" s="177"/>
      <c r="IBX45" s="177"/>
      <c r="IBY45" s="177"/>
      <c r="IBZ45" s="177"/>
      <c r="ICA45" s="177"/>
      <c r="ICB45" s="177"/>
      <c r="ICC45" s="177"/>
      <c r="ICD45" s="177"/>
      <c r="ICE45" s="177"/>
      <c r="ICF45" s="177"/>
      <c r="ICG45" s="177"/>
      <c r="ICH45" s="177"/>
      <c r="ICI45" s="177"/>
      <c r="ICJ45" s="38"/>
      <c r="ICK45" s="38"/>
      <c r="ICL45" s="177"/>
      <c r="ICM45" s="177"/>
      <c r="ICN45" s="177"/>
      <c r="ICO45" s="177"/>
      <c r="ICP45" s="177"/>
      <c r="ICQ45" s="177"/>
      <c r="ICR45" s="177"/>
      <c r="ICS45" s="177"/>
      <c r="ICT45" s="177"/>
      <c r="ICU45" s="177"/>
      <c r="ICV45" s="177"/>
      <c r="ICW45" s="177"/>
      <c r="ICX45" s="177"/>
      <c r="ICY45" s="177"/>
      <c r="ICZ45" s="177"/>
      <c r="IDA45" s="177"/>
      <c r="IDB45" s="177"/>
      <c r="IDC45" s="177"/>
      <c r="IDD45" s="177"/>
      <c r="IDE45" s="177"/>
      <c r="IDF45" s="177"/>
      <c r="IDG45" s="177"/>
      <c r="IDH45" s="38"/>
      <c r="IDI45" s="38"/>
      <c r="IDJ45" s="177"/>
      <c r="IDK45" s="177"/>
      <c r="IDL45" s="177"/>
      <c r="IDM45" s="177"/>
      <c r="IDN45" s="177"/>
      <c r="IDO45" s="177"/>
      <c r="IDP45" s="177"/>
      <c r="IDQ45" s="177"/>
      <c r="IDR45" s="177"/>
      <c r="IDS45" s="177"/>
      <c r="IDT45" s="177"/>
      <c r="IDU45" s="177"/>
      <c r="IDV45" s="177"/>
      <c r="IDW45" s="177"/>
      <c r="IDX45" s="177"/>
      <c r="IDY45" s="177"/>
      <c r="IDZ45" s="177"/>
      <c r="IEA45" s="177"/>
      <c r="IEB45" s="177"/>
      <c r="IEC45" s="177"/>
      <c r="IED45" s="177"/>
      <c r="IEE45" s="177"/>
      <c r="IEF45" s="38"/>
      <c r="IEG45" s="38"/>
      <c r="IEH45" s="177"/>
      <c r="IEI45" s="177"/>
      <c r="IEJ45" s="177"/>
      <c r="IEK45" s="177"/>
      <c r="IEL45" s="177"/>
      <c r="IEM45" s="177"/>
      <c r="IEN45" s="177"/>
      <c r="IEO45" s="177"/>
      <c r="IEP45" s="177"/>
      <c r="IEQ45" s="177"/>
      <c r="IER45" s="177"/>
      <c r="IES45" s="177"/>
      <c r="IET45" s="177"/>
      <c r="IEU45" s="177"/>
      <c r="IEV45" s="177"/>
      <c r="IEW45" s="177"/>
      <c r="IEX45" s="177"/>
      <c r="IEY45" s="177"/>
      <c r="IEZ45" s="177"/>
      <c r="IFA45" s="177"/>
      <c r="IFB45" s="177"/>
      <c r="IFC45" s="177"/>
      <c r="IFD45" s="38"/>
      <c r="IFE45" s="38"/>
      <c r="IFF45" s="177"/>
      <c r="IFG45" s="177"/>
      <c r="IFH45" s="177"/>
      <c r="IFI45" s="177"/>
      <c r="IFJ45" s="177"/>
      <c r="IFK45" s="177"/>
      <c r="IFL45" s="177"/>
      <c r="IFM45" s="177"/>
      <c r="IFN45" s="177"/>
      <c r="IFO45" s="177"/>
      <c r="IFP45" s="177"/>
      <c r="IFQ45" s="177"/>
      <c r="IFR45" s="177"/>
      <c r="IFS45" s="177"/>
      <c r="IFT45" s="177"/>
      <c r="IFU45" s="177"/>
      <c r="IFV45" s="177"/>
      <c r="IFW45" s="177"/>
      <c r="IFX45" s="177"/>
      <c r="IFY45" s="177"/>
      <c r="IFZ45" s="177"/>
      <c r="IGA45" s="177"/>
      <c r="IGB45" s="38"/>
      <c r="IGC45" s="38"/>
      <c r="IGD45" s="177"/>
      <c r="IGE45" s="177"/>
      <c r="IGF45" s="177"/>
      <c r="IGG45" s="177"/>
      <c r="IGH45" s="177"/>
      <c r="IGI45" s="177"/>
      <c r="IGJ45" s="177"/>
      <c r="IGK45" s="177"/>
      <c r="IGL45" s="177"/>
      <c r="IGM45" s="177"/>
      <c r="IGN45" s="177"/>
      <c r="IGO45" s="177"/>
      <c r="IGP45" s="177"/>
      <c r="IGQ45" s="177"/>
      <c r="IGR45" s="177"/>
      <c r="IGS45" s="177"/>
      <c r="IGT45" s="177"/>
      <c r="IGU45" s="177"/>
      <c r="IGV45" s="177"/>
      <c r="IGW45" s="177"/>
      <c r="IGX45" s="177"/>
      <c r="IGY45" s="177"/>
      <c r="IGZ45" s="38"/>
      <c r="IHA45" s="38"/>
      <c r="IHB45" s="177"/>
      <c r="IHC45" s="177"/>
      <c r="IHD45" s="177"/>
      <c r="IHE45" s="177"/>
      <c r="IHF45" s="177"/>
      <c r="IHG45" s="177"/>
      <c r="IHH45" s="177"/>
      <c r="IHI45" s="177"/>
      <c r="IHJ45" s="177"/>
      <c r="IHK45" s="177"/>
      <c r="IHL45" s="177"/>
      <c r="IHM45" s="177"/>
      <c r="IHN45" s="177"/>
      <c r="IHO45" s="177"/>
      <c r="IHP45" s="177"/>
      <c r="IHQ45" s="177"/>
      <c r="IHR45" s="177"/>
      <c r="IHS45" s="177"/>
      <c r="IHT45" s="177"/>
      <c r="IHU45" s="177"/>
      <c r="IHV45" s="177"/>
      <c r="IHW45" s="177"/>
      <c r="IHX45" s="38"/>
      <c r="IHY45" s="38"/>
      <c r="IHZ45" s="177"/>
      <c r="IIA45" s="177"/>
      <c r="IIB45" s="177"/>
      <c r="IIC45" s="177"/>
      <c r="IID45" s="177"/>
      <c r="IIE45" s="177"/>
      <c r="IIF45" s="177"/>
      <c r="IIG45" s="177"/>
      <c r="IIH45" s="177"/>
      <c r="III45" s="177"/>
      <c r="IIJ45" s="177"/>
      <c r="IIK45" s="177"/>
      <c r="IIL45" s="177"/>
      <c r="IIM45" s="177"/>
      <c r="IIN45" s="177"/>
      <c r="IIO45" s="177"/>
      <c r="IIP45" s="177"/>
      <c r="IIQ45" s="177"/>
      <c r="IIR45" s="177"/>
      <c r="IIS45" s="177"/>
      <c r="IIT45" s="177"/>
      <c r="IIU45" s="177"/>
      <c r="IIV45" s="38"/>
      <c r="IIW45" s="38"/>
      <c r="IIX45" s="177"/>
      <c r="IIY45" s="177"/>
      <c r="IIZ45" s="177"/>
      <c r="IJA45" s="177"/>
      <c r="IJB45" s="177"/>
      <c r="IJC45" s="177"/>
      <c r="IJD45" s="177"/>
      <c r="IJE45" s="177"/>
      <c r="IJF45" s="177"/>
      <c r="IJG45" s="177"/>
      <c r="IJH45" s="177"/>
      <c r="IJI45" s="177"/>
      <c r="IJJ45" s="177"/>
      <c r="IJK45" s="177"/>
      <c r="IJL45" s="177"/>
      <c r="IJM45" s="177"/>
      <c r="IJN45" s="177"/>
      <c r="IJO45" s="177"/>
      <c r="IJP45" s="177"/>
      <c r="IJQ45" s="177"/>
      <c r="IJR45" s="177"/>
      <c r="IJS45" s="177"/>
      <c r="IJT45" s="38"/>
      <c r="IJU45" s="38"/>
      <c r="IJV45" s="177"/>
      <c r="IJW45" s="177"/>
      <c r="IJX45" s="177"/>
      <c r="IJY45" s="177"/>
      <c r="IJZ45" s="177"/>
      <c r="IKA45" s="177"/>
      <c r="IKB45" s="177"/>
      <c r="IKC45" s="177"/>
      <c r="IKD45" s="177"/>
      <c r="IKE45" s="177"/>
      <c r="IKF45" s="177"/>
      <c r="IKG45" s="177"/>
      <c r="IKH45" s="177"/>
      <c r="IKI45" s="177"/>
      <c r="IKJ45" s="177"/>
      <c r="IKK45" s="177"/>
      <c r="IKL45" s="177"/>
      <c r="IKM45" s="177"/>
      <c r="IKN45" s="177"/>
      <c r="IKO45" s="177"/>
      <c r="IKP45" s="177"/>
      <c r="IKQ45" s="177"/>
      <c r="IKR45" s="38"/>
      <c r="IKS45" s="38"/>
      <c r="IKT45" s="177"/>
      <c r="IKU45" s="177"/>
      <c r="IKV45" s="177"/>
      <c r="IKW45" s="177"/>
      <c r="IKX45" s="177"/>
      <c r="IKY45" s="177"/>
      <c r="IKZ45" s="177"/>
      <c r="ILA45" s="177"/>
      <c r="ILB45" s="177"/>
      <c r="ILC45" s="177"/>
      <c r="ILD45" s="177"/>
      <c r="ILE45" s="177"/>
      <c r="ILF45" s="177"/>
      <c r="ILG45" s="177"/>
      <c r="ILH45" s="177"/>
      <c r="ILI45" s="177"/>
      <c r="ILJ45" s="177"/>
      <c r="ILK45" s="177"/>
      <c r="ILL45" s="177"/>
      <c r="ILM45" s="177"/>
      <c r="ILN45" s="177"/>
      <c r="ILO45" s="177"/>
      <c r="ILP45" s="38"/>
      <c r="ILQ45" s="38"/>
      <c r="ILR45" s="177"/>
      <c r="ILS45" s="177"/>
      <c r="ILT45" s="177"/>
      <c r="ILU45" s="177"/>
      <c r="ILV45" s="177"/>
      <c r="ILW45" s="177"/>
      <c r="ILX45" s="177"/>
      <c r="ILY45" s="177"/>
      <c r="ILZ45" s="177"/>
      <c r="IMA45" s="177"/>
      <c r="IMB45" s="177"/>
      <c r="IMC45" s="177"/>
      <c r="IMD45" s="177"/>
      <c r="IME45" s="177"/>
      <c r="IMF45" s="177"/>
      <c r="IMG45" s="177"/>
      <c r="IMH45" s="177"/>
      <c r="IMI45" s="177"/>
      <c r="IMJ45" s="177"/>
      <c r="IMK45" s="177"/>
      <c r="IML45" s="177"/>
      <c r="IMM45" s="177"/>
      <c r="IMN45" s="38"/>
      <c r="IMO45" s="38"/>
      <c r="IMP45" s="177"/>
      <c r="IMQ45" s="177"/>
      <c r="IMR45" s="177"/>
      <c r="IMS45" s="177"/>
      <c r="IMT45" s="177"/>
      <c r="IMU45" s="177"/>
      <c r="IMV45" s="177"/>
      <c r="IMW45" s="177"/>
      <c r="IMX45" s="177"/>
      <c r="IMY45" s="177"/>
      <c r="IMZ45" s="177"/>
      <c r="INA45" s="177"/>
      <c r="INB45" s="177"/>
      <c r="INC45" s="177"/>
      <c r="IND45" s="177"/>
      <c r="INE45" s="177"/>
      <c r="INF45" s="177"/>
      <c r="ING45" s="177"/>
      <c r="INH45" s="177"/>
      <c r="INI45" s="177"/>
      <c r="INJ45" s="177"/>
      <c r="INK45" s="177"/>
      <c r="INL45" s="38"/>
      <c r="INM45" s="38"/>
      <c r="INN45" s="177"/>
      <c r="INO45" s="177"/>
      <c r="INP45" s="177"/>
      <c r="INQ45" s="177"/>
      <c r="INR45" s="177"/>
      <c r="INS45" s="177"/>
      <c r="INT45" s="177"/>
      <c r="INU45" s="177"/>
      <c r="INV45" s="177"/>
      <c r="INW45" s="177"/>
      <c r="INX45" s="177"/>
      <c r="INY45" s="177"/>
      <c r="INZ45" s="177"/>
      <c r="IOA45" s="177"/>
      <c r="IOB45" s="177"/>
      <c r="IOC45" s="177"/>
      <c r="IOD45" s="177"/>
      <c r="IOE45" s="177"/>
      <c r="IOF45" s="177"/>
      <c r="IOG45" s="177"/>
      <c r="IOH45" s="177"/>
      <c r="IOI45" s="177"/>
      <c r="IOJ45" s="38"/>
      <c r="IOK45" s="38"/>
      <c r="IOL45" s="177"/>
      <c r="IOM45" s="177"/>
      <c r="ION45" s="177"/>
      <c r="IOO45" s="177"/>
      <c r="IOP45" s="177"/>
      <c r="IOQ45" s="177"/>
      <c r="IOR45" s="177"/>
      <c r="IOS45" s="177"/>
      <c r="IOT45" s="177"/>
      <c r="IOU45" s="177"/>
      <c r="IOV45" s="177"/>
      <c r="IOW45" s="177"/>
      <c r="IOX45" s="177"/>
      <c r="IOY45" s="177"/>
      <c r="IOZ45" s="177"/>
      <c r="IPA45" s="177"/>
      <c r="IPB45" s="177"/>
      <c r="IPC45" s="177"/>
      <c r="IPD45" s="177"/>
      <c r="IPE45" s="177"/>
      <c r="IPF45" s="177"/>
      <c r="IPG45" s="177"/>
      <c r="IPH45" s="38"/>
      <c r="IPI45" s="38"/>
      <c r="IPJ45" s="177"/>
      <c r="IPK45" s="177"/>
      <c r="IPL45" s="177"/>
      <c r="IPM45" s="177"/>
      <c r="IPN45" s="177"/>
      <c r="IPO45" s="177"/>
      <c r="IPP45" s="177"/>
      <c r="IPQ45" s="177"/>
      <c r="IPR45" s="177"/>
      <c r="IPS45" s="177"/>
      <c r="IPT45" s="177"/>
      <c r="IPU45" s="177"/>
      <c r="IPV45" s="177"/>
      <c r="IPW45" s="177"/>
      <c r="IPX45" s="177"/>
      <c r="IPY45" s="177"/>
      <c r="IPZ45" s="177"/>
      <c r="IQA45" s="177"/>
      <c r="IQB45" s="177"/>
      <c r="IQC45" s="177"/>
      <c r="IQD45" s="177"/>
      <c r="IQE45" s="177"/>
      <c r="IQF45" s="38"/>
      <c r="IQG45" s="38"/>
      <c r="IQH45" s="177"/>
      <c r="IQI45" s="177"/>
      <c r="IQJ45" s="177"/>
      <c r="IQK45" s="177"/>
      <c r="IQL45" s="177"/>
      <c r="IQM45" s="177"/>
      <c r="IQN45" s="177"/>
      <c r="IQO45" s="177"/>
      <c r="IQP45" s="177"/>
      <c r="IQQ45" s="177"/>
      <c r="IQR45" s="177"/>
      <c r="IQS45" s="177"/>
      <c r="IQT45" s="177"/>
      <c r="IQU45" s="177"/>
      <c r="IQV45" s="177"/>
      <c r="IQW45" s="177"/>
      <c r="IQX45" s="177"/>
      <c r="IQY45" s="177"/>
      <c r="IQZ45" s="177"/>
      <c r="IRA45" s="177"/>
      <c r="IRB45" s="177"/>
      <c r="IRC45" s="177"/>
      <c r="IRD45" s="38"/>
      <c r="IRE45" s="38"/>
      <c r="IRF45" s="177"/>
      <c r="IRG45" s="177"/>
      <c r="IRH45" s="177"/>
      <c r="IRI45" s="177"/>
      <c r="IRJ45" s="177"/>
      <c r="IRK45" s="177"/>
      <c r="IRL45" s="177"/>
      <c r="IRM45" s="177"/>
      <c r="IRN45" s="177"/>
      <c r="IRO45" s="177"/>
      <c r="IRP45" s="177"/>
      <c r="IRQ45" s="177"/>
      <c r="IRR45" s="177"/>
      <c r="IRS45" s="177"/>
      <c r="IRT45" s="177"/>
      <c r="IRU45" s="177"/>
      <c r="IRV45" s="177"/>
      <c r="IRW45" s="177"/>
      <c r="IRX45" s="177"/>
      <c r="IRY45" s="177"/>
      <c r="IRZ45" s="177"/>
      <c r="ISA45" s="177"/>
      <c r="ISB45" s="38"/>
      <c r="ISC45" s="38"/>
      <c r="ISD45" s="177"/>
      <c r="ISE45" s="177"/>
      <c r="ISF45" s="177"/>
      <c r="ISG45" s="177"/>
      <c r="ISH45" s="177"/>
      <c r="ISI45" s="177"/>
      <c r="ISJ45" s="177"/>
      <c r="ISK45" s="177"/>
      <c r="ISL45" s="177"/>
      <c r="ISM45" s="177"/>
      <c r="ISN45" s="177"/>
      <c r="ISO45" s="177"/>
      <c r="ISP45" s="177"/>
      <c r="ISQ45" s="177"/>
      <c r="ISR45" s="177"/>
      <c r="ISS45" s="177"/>
      <c r="IST45" s="177"/>
      <c r="ISU45" s="177"/>
      <c r="ISV45" s="177"/>
      <c r="ISW45" s="177"/>
      <c r="ISX45" s="177"/>
      <c r="ISY45" s="177"/>
      <c r="ISZ45" s="38"/>
      <c r="ITA45" s="38"/>
      <c r="ITB45" s="177"/>
      <c r="ITC45" s="177"/>
      <c r="ITD45" s="177"/>
      <c r="ITE45" s="177"/>
      <c r="ITF45" s="177"/>
      <c r="ITG45" s="177"/>
      <c r="ITH45" s="177"/>
      <c r="ITI45" s="177"/>
      <c r="ITJ45" s="177"/>
      <c r="ITK45" s="177"/>
      <c r="ITL45" s="177"/>
      <c r="ITM45" s="177"/>
      <c r="ITN45" s="177"/>
      <c r="ITO45" s="177"/>
      <c r="ITP45" s="177"/>
      <c r="ITQ45" s="177"/>
      <c r="ITR45" s="177"/>
      <c r="ITS45" s="177"/>
      <c r="ITT45" s="177"/>
      <c r="ITU45" s="177"/>
      <c r="ITV45" s="177"/>
      <c r="ITW45" s="177"/>
      <c r="ITX45" s="38"/>
      <c r="ITY45" s="38"/>
      <c r="ITZ45" s="177"/>
      <c r="IUA45" s="177"/>
      <c r="IUB45" s="177"/>
      <c r="IUC45" s="177"/>
      <c r="IUD45" s="177"/>
      <c r="IUE45" s="177"/>
      <c r="IUF45" s="177"/>
      <c r="IUG45" s="177"/>
      <c r="IUH45" s="177"/>
      <c r="IUI45" s="177"/>
      <c r="IUJ45" s="177"/>
      <c r="IUK45" s="177"/>
      <c r="IUL45" s="177"/>
      <c r="IUM45" s="177"/>
      <c r="IUN45" s="177"/>
      <c r="IUO45" s="177"/>
      <c r="IUP45" s="177"/>
      <c r="IUQ45" s="177"/>
      <c r="IUR45" s="177"/>
      <c r="IUS45" s="177"/>
      <c r="IUT45" s="177"/>
      <c r="IUU45" s="177"/>
      <c r="IUV45" s="38"/>
      <c r="IUW45" s="38"/>
      <c r="IUX45" s="177"/>
      <c r="IUY45" s="177"/>
      <c r="IUZ45" s="177"/>
      <c r="IVA45" s="177"/>
      <c r="IVB45" s="177"/>
      <c r="IVC45" s="177"/>
      <c r="IVD45" s="177"/>
      <c r="IVE45" s="177"/>
      <c r="IVF45" s="177"/>
      <c r="IVG45" s="177"/>
      <c r="IVH45" s="177"/>
      <c r="IVI45" s="177"/>
      <c r="IVJ45" s="177"/>
      <c r="IVK45" s="177"/>
      <c r="IVL45" s="177"/>
      <c r="IVM45" s="177"/>
      <c r="IVN45" s="177"/>
      <c r="IVO45" s="177"/>
      <c r="IVP45" s="177"/>
      <c r="IVQ45" s="177"/>
      <c r="IVR45" s="177"/>
      <c r="IVS45" s="177"/>
      <c r="IVT45" s="38"/>
      <c r="IVU45" s="38"/>
      <c r="IVV45" s="177"/>
      <c r="IVW45" s="177"/>
      <c r="IVX45" s="177"/>
      <c r="IVY45" s="177"/>
      <c r="IVZ45" s="177"/>
      <c r="IWA45" s="177"/>
      <c r="IWB45" s="177"/>
      <c r="IWC45" s="177"/>
      <c r="IWD45" s="177"/>
      <c r="IWE45" s="177"/>
      <c r="IWF45" s="177"/>
      <c r="IWG45" s="177"/>
      <c r="IWH45" s="177"/>
      <c r="IWI45" s="177"/>
      <c r="IWJ45" s="177"/>
      <c r="IWK45" s="177"/>
      <c r="IWL45" s="177"/>
      <c r="IWM45" s="177"/>
      <c r="IWN45" s="177"/>
      <c r="IWO45" s="177"/>
      <c r="IWP45" s="177"/>
      <c r="IWQ45" s="177"/>
      <c r="IWR45" s="38"/>
      <c r="IWS45" s="38"/>
      <c r="IWT45" s="177"/>
      <c r="IWU45" s="177"/>
      <c r="IWV45" s="177"/>
      <c r="IWW45" s="177"/>
      <c r="IWX45" s="177"/>
      <c r="IWY45" s="177"/>
      <c r="IWZ45" s="177"/>
      <c r="IXA45" s="177"/>
      <c r="IXB45" s="177"/>
      <c r="IXC45" s="177"/>
      <c r="IXD45" s="177"/>
      <c r="IXE45" s="177"/>
      <c r="IXF45" s="177"/>
      <c r="IXG45" s="177"/>
      <c r="IXH45" s="177"/>
      <c r="IXI45" s="177"/>
      <c r="IXJ45" s="177"/>
      <c r="IXK45" s="177"/>
      <c r="IXL45" s="177"/>
      <c r="IXM45" s="177"/>
      <c r="IXN45" s="177"/>
      <c r="IXO45" s="177"/>
      <c r="IXP45" s="38"/>
      <c r="IXQ45" s="38"/>
      <c r="IXR45" s="177"/>
      <c r="IXS45" s="177"/>
      <c r="IXT45" s="177"/>
      <c r="IXU45" s="177"/>
      <c r="IXV45" s="177"/>
      <c r="IXW45" s="177"/>
      <c r="IXX45" s="177"/>
      <c r="IXY45" s="177"/>
      <c r="IXZ45" s="177"/>
      <c r="IYA45" s="177"/>
      <c r="IYB45" s="177"/>
      <c r="IYC45" s="177"/>
      <c r="IYD45" s="177"/>
      <c r="IYE45" s="177"/>
      <c r="IYF45" s="177"/>
      <c r="IYG45" s="177"/>
      <c r="IYH45" s="177"/>
      <c r="IYI45" s="177"/>
      <c r="IYJ45" s="177"/>
      <c r="IYK45" s="177"/>
      <c r="IYL45" s="177"/>
      <c r="IYM45" s="177"/>
      <c r="IYN45" s="38"/>
      <c r="IYO45" s="38"/>
      <c r="IYP45" s="177"/>
      <c r="IYQ45" s="177"/>
      <c r="IYR45" s="177"/>
      <c r="IYS45" s="177"/>
      <c r="IYT45" s="177"/>
      <c r="IYU45" s="177"/>
      <c r="IYV45" s="177"/>
      <c r="IYW45" s="177"/>
      <c r="IYX45" s="177"/>
      <c r="IYY45" s="177"/>
      <c r="IYZ45" s="177"/>
      <c r="IZA45" s="177"/>
      <c r="IZB45" s="177"/>
      <c r="IZC45" s="177"/>
      <c r="IZD45" s="177"/>
      <c r="IZE45" s="177"/>
      <c r="IZF45" s="177"/>
      <c r="IZG45" s="177"/>
      <c r="IZH45" s="177"/>
      <c r="IZI45" s="177"/>
      <c r="IZJ45" s="177"/>
      <c r="IZK45" s="177"/>
      <c r="IZL45" s="38"/>
      <c r="IZM45" s="38"/>
      <c r="IZN45" s="177"/>
      <c r="IZO45" s="177"/>
      <c r="IZP45" s="177"/>
      <c r="IZQ45" s="177"/>
      <c r="IZR45" s="177"/>
      <c r="IZS45" s="177"/>
      <c r="IZT45" s="177"/>
      <c r="IZU45" s="177"/>
      <c r="IZV45" s="177"/>
      <c r="IZW45" s="177"/>
      <c r="IZX45" s="177"/>
      <c r="IZY45" s="177"/>
      <c r="IZZ45" s="177"/>
      <c r="JAA45" s="177"/>
      <c r="JAB45" s="177"/>
      <c r="JAC45" s="177"/>
      <c r="JAD45" s="177"/>
      <c r="JAE45" s="177"/>
      <c r="JAF45" s="177"/>
      <c r="JAG45" s="177"/>
      <c r="JAH45" s="177"/>
      <c r="JAI45" s="177"/>
      <c r="JAJ45" s="38"/>
      <c r="JAK45" s="38"/>
      <c r="JAL45" s="177"/>
      <c r="JAM45" s="177"/>
      <c r="JAN45" s="177"/>
      <c r="JAO45" s="177"/>
      <c r="JAP45" s="177"/>
      <c r="JAQ45" s="177"/>
      <c r="JAR45" s="177"/>
      <c r="JAS45" s="177"/>
      <c r="JAT45" s="177"/>
      <c r="JAU45" s="177"/>
      <c r="JAV45" s="177"/>
      <c r="JAW45" s="177"/>
      <c r="JAX45" s="177"/>
      <c r="JAY45" s="177"/>
      <c r="JAZ45" s="177"/>
      <c r="JBA45" s="177"/>
      <c r="JBB45" s="177"/>
      <c r="JBC45" s="177"/>
      <c r="JBD45" s="177"/>
      <c r="JBE45" s="177"/>
      <c r="JBF45" s="177"/>
      <c r="JBG45" s="177"/>
      <c r="JBH45" s="38"/>
      <c r="JBI45" s="38"/>
      <c r="JBJ45" s="177"/>
      <c r="JBK45" s="177"/>
      <c r="JBL45" s="177"/>
      <c r="JBM45" s="177"/>
      <c r="JBN45" s="177"/>
      <c r="JBO45" s="177"/>
      <c r="JBP45" s="177"/>
      <c r="JBQ45" s="177"/>
      <c r="JBR45" s="177"/>
      <c r="JBS45" s="177"/>
      <c r="JBT45" s="177"/>
      <c r="JBU45" s="177"/>
      <c r="JBV45" s="177"/>
      <c r="JBW45" s="177"/>
      <c r="JBX45" s="177"/>
      <c r="JBY45" s="177"/>
      <c r="JBZ45" s="177"/>
      <c r="JCA45" s="177"/>
      <c r="JCB45" s="177"/>
      <c r="JCC45" s="177"/>
      <c r="JCD45" s="177"/>
      <c r="JCE45" s="177"/>
      <c r="JCF45" s="38"/>
      <c r="JCG45" s="38"/>
      <c r="JCH45" s="177"/>
      <c r="JCI45" s="177"/>
      <c r="JCJ45" s="177"/>
      <c r="JCK45" s="177"/>
      <c r="JCL45" s="177"/>
      <c r="JCM45" s="177"/>
      <c r="JCN45" s="177"/>
      <c r="JCO45" s="177"/>
      <c r="JCP45" s="177"/>
      <c r="JCQ45" s="177"/>
      <c r="JCR45" s="177"/>
      <c r="JCS45" s="177"/>
      <c r="JCT45" s="177"/>
      <c r="JCU45" s="177"/>
      <c r="JCV45" s="177"/>
      <c r="JCW45" s="177"/>
      <c r="JCX45" s="177"/>
      <c r="JCY45" s="177"/>
      <c r="JCZ45" s="177"/>
      <c r="JDA45" s="177"/>
      <c r="JDB45" s="177"/>
      <c r="JDC45" s="177"/>
      <c r="JDD45" s="38"/>
      <c r="JDE45" s="38"/>
      <c r="JDF45" s="177"/>
      <c r="JDG45" s="177"/>
      <c r="JDH45" s="177"/>
      <c r="JDI45" s="177"/>
      <c r="JDJ45" s="177"/>
      <c r="JDK45" s="177"/>
      <c r="JDL45" s="177"/>
      <c r="JDM45" s="177"/>
      <c r="JDN45" s="177"/>
      <c r="JDO45" s="177"/>
      <c r="JDP45" s="177"/>
      <c r="JDQ45" s="177"/>
      <c r="JDR45" s="177"/>
      <c r="JDS45" s="177"/>
      <c r="JDT45" s="177"/>
      <c r="JDU45" s="177"/>
      <c r="JDV45" s="177"/>
      <c r="JDW45" s="177"/>
      <c r="JDX45" s="177"/>
      <c r="JDY45" s="177"/>
      <c r="JDZ45" s="177"/>
      <c r="JEA45" s="177"/>
      <c r="JEB45" s="38"/>
      <c r="JEC45" s="38"/>
      <c r="JED45" s="177"/>
      <c r="JEE45" s="177"/>
      <c r="JEF45" s="177"/>
      <c r="JEG45" s="177"/>
      <c r="JEH45" s="177"/>
      <c r="JEI45" s="177"/>
      <c r="JEJ45" s="177"/>
      <c r="JEK45" s="177"/>
      <c r="JEL45" s="177"/>
      <c r="JEM45" s="177"/>
      <c r="JEN45" s="177"/>
      <c r="JEO45" s="177"/>
      <c r="JEP45" s="177"/>
      <c r="JEQ45" s="177"/>
      <c r="JER45" s="177"/>
      <c r="JES45" s="177"/>
      <c r="JET45" s="177"/>
      <c r="JEU45" s="177"/>
      <c r="JEV45" s="177"/>
      <c r="JEW45" s="177"/>
      <c r="JEX45" s="177"/>
      <c r="JEY45" s="177"/>
      <c r="JEZ45" s="38"/>
      <c r="JFA45" s="38"/>
      <c r="JFB45" s="177"/>
      <c r="JFC45" s="177"/>
      <c r="JFD45" s="177"/>
      <c r="JFE45" s="177"/>
      <c r="JFF45" s="177"/>
      <c r="JFG45" s="177"/>
      <c r="JFH45" s="177"/>
      <c r="JFI45" s="177"/>
      <c r="JFJ45" s="177"/>
      <c r="JFK45" s="177"/>
      <c r="JFL45" s="177"/>
      <c r="JFM45" s="177"/>
      <c r="JFN45" s="177"/>
      <c r="JFO45" s="177"/>
      <c r="JFP45" s="177"/>
      <c r="JFQ45" s="177"/>
      <c r="JFR45" s="177"/>
      <c r="JFS45" s="177"/>
      <c r="JFT45" s="177"/>
      <c r="JFU45" s="177"/>
      <c r="JFV45" s="177"/>
      <c r="JFW45" s="177"/>
      <c r="JFX45" s="38"/>
      <c r="JFY45" s="38"/>
      <c r="JFZ45" s="177"/>
      <c r="JGA45" s="177"/>
      <c r="JGB45" s="177"/>
      <c r="JGC45" s="177"/>
      <c r="JGD45" s="177"/>
      <c r="JGE45" s="177"/>
      <c r="JGF45" s="177"/>
      <c r="JGG45" s="177"/>
      <c r="JGH45" s="177"/>
      <c r="JGI45" s="177"/>
      <c r="JGJ45" s="177"/>
      <c r="JGK45" s="177"/>
      <c r="JGL45" s="177"/>
      <c r="JGM45" s="177"/>
      <c r="JGN45" s="177"/>
      <c r="JGO45" s="177"/>
      <c r="JGP45" s="177"/>
      <c r="JGQ45" s="177"/>
      <c r="JGR45" s="177"/>
      <c r="JGS45" s="177"/>
      <c r="JGT45" s="177"/>
      <c r="JGU45" s="177"/>
      <c r="JGV45" s="38"/>
      <c r="JGW45" s="38"/>
      <c r="JGX45" s="177"/>
      <c r="JGY45" s="177"/>
      <c r="JGZ45" s="177"/>
      <c r="JHA45" s="177"/>
      <c r="JHB45" s="177"/>
      <c r="JHC45" s="177"/>
      <c r="JHD45" s="177"/>
      <c r="JHE45" s="177"/>
      <c r="JHF45" s="177"/>
      <c r="JHG45" s="177"/>
      <c r="JHH45" s="177"/>
      <c r="JHI45" s="177"/>
      <c r="JHJ45" s="177"/>
      <c r="JHK45" s="177"/>
      <c r="JHL45" s="177"/>
      <c r="JHM45" s="177"/>
      <c r="JHN45" s="177"/>
      <c r="JHO45" s="177"/>
      <c r="JHP45" s="177"/>
      <c r="JHQ45" s="177"/>
      <c r="JHR45" s="177"/>
      <c r="JHS45" s="177"/>
      <c r="JHT45" s="38"/>
      <c r="JHU45" s="38"/>
      <c r="JHV45" s="177"/>
      <c r="JHW45" s="177"/>
      <c r="JHX45" s="177"/>
      <c r="JHY45" s="177"/>
      <c r="JHZ45" s="177"/>
      <c r="JIA45" s="177"/>
      <c r="JIB45" s="177"/>
      <c r="JIC45" s="177"/>
      <c r="JID45" s="177"/>
      <c r="JIE45" s="177"/>
      <c r="JIF45" s="177"/>
      <c r="JIG45" s="177"/>
      <c r="JIH45" s="177"/>
      <c r="JII45" s="177"/>
      <c r="JIJ45" s="177"/>
      <c r="JIK45" s="177"/>
      <c r="JIL45" s="177"/>
      <c r="JIM45" s="177"/>
      <c r="JIN45" s="177"/>
      <c r="JIO45" s="177"/>
      <c r="JIP45" s="177"/>
      <c r="JIQ45" s="177"/>
      <c r="JIR45" s="38"/>
      <c r="JIS45" s="38"/>
      <c r="JIT45" s="177"/>
      <c r="JIU45" s="177"/>
      <c r="JIV45" s="177"/>
      <c r="JIW45" s="177"/>
      <c r="JIX45" s="177"/>
      <c r="JIY45" s="177"/>
      <c r="JIZ45" s="177"/>
      <c r="JJA45" s="177"/>
      <c r="JJB45" s="177"/>
      <c r="JJC45" s="177"/>
      <c r="JJD45" s="177"/>
      <c r="JJE45" s="177"/>
      <c r="JJF45" s="177"/>
      <c r="JJG45" s="177"/>
      <c r="JJH45" s="177"/>
      <c r="JJI45" s="177"/>
      <c r="JJJ45" s="177"/>
      <c r="JJK45" s="177"/>
      <c r="JJL45" s="177"/>
      <c r="JJM45" s="177"/>
      <c r="JJN45" s="177"/>
      <c r="JJO45" s="177"/>
      <c r="JJP45" s="38"/>
      <c r="JJQ45" s="38"/>
      <c r="JJR45" s="177"/>
      <c r="JJS45" s="177"/>
      <c r="JJT45" s="177"/>
      <c r="JJU45" s="177"/>
      <c r="JJV45" s="177"/>
      <c r="JJW45" s="177"/>
      <c r="JJX45" s="177"/>
      <c r="JJY45" s="177"/>
      <c r="JJZ45" s="177"/>
      <c r="JKA45" s="177"/>
      <c r="JKB45" s="177"/>
      <c r="JKC45" s="177"/>
      <c r="JKD45" s="177"/>
      <c r="JKE45" s="177"/>
      <c r="JKF45" s="177"/>
      <c r="JKG45" s="177"/>
      <c r="JKH45" s="177"/>
      <c r="JKI45" s="177"/>
      <c r="JKJ45" s="177"/>
      <c r="JKK45" s="177"/>
      <c r="JKL45" s="177"/>
      <c r="JKM45" s="177"/>
      <c r="JKN45" s="38"/>
      <c r="JKO45" s="38"/>
      <c r="JKP45" s="177"/>
      <c r="JKQ45" s="177"/>
      <c r="JKR45" s="177"/>
      <c r="JKS45" s="177"/>
      <c r="JKT45" s="177"/>
      <c r="JKU45" s="177"/>
      <c r="JKV45" s="177"/>
      <c r="JKW45" s="177"/>
      <c r="JKX45" s="177"/>
      <c r="JKY45" s="177"/>
      <c r="JKZ45" s="177"/>
      <c r="JLA45" s="177"/>
      <c r="JLB45" s="177"/>
      <c r="JLC45" s="177"/>
      <c r="JLD45" s="177"/>
      <c r="JLE45" s="177"/>
      <c r="JLF45" s="177"/>
      <c r="JLG45" s="177"/>
      <c r="JLH45" s="177"/>
      <c r="JLI45" s="177"/>
      <c r="JLJ45" s="177"/>
      <c r="JLK45" s="177"/>
      <c r="JLL45" s="38"/>
      <c r="JLM45" s="38"/>
      <c r="JLN45" s="177"/>
      <c r="JLO45" s="177"/>
      <c r="JLP45" s="177"/>
      <c r="JLQ45" s="177"/>
      <c r="JLR45" s="177"/>
      <c r="JLS45" s="177"/>
      <c r="JLT45" s="177"/>
      <c r="JLU45" s="177"/>
      <c r="JLV45" s="177"/>
      <c r="JLW45" s="177"/>
      <c r="JLX45" s="177"/>
      <c r="JLY45" s="177"/>
      <c r="JLZ45" s="177"/>
      <c r="JMA45" s="177"/>
      <c r="JMB45" s="177"/>
      <c r="JMC45" s="177"/>
      <c r="JMD45" s="177"/>
      <c r="JME45" s="177"/>
      <c r="JMF45" s="177"/>
      <c r="JMG45" s="177"/>
      <c r="JMH45" s="177"/>
      <c r="JMI45" s="177"/>
      <c r="JMJ45" s="38"/>
      <c r="JMK45" s="38"/>
      <c r="JML45" s="177"/>
      <c r="JMM45" s="177"/>
      <c r="JMN45" s="177"/>
      <c r="JMO45" s="177"/>
      <c r="JMP45" s="177"/>
      <c r="JMQ45" s="177"/>
      <c r="JMR45" s="177"/>
      <c r="JMS45" s="177"/>
      <c r="JMT45" s="177"/>
      <c r="JMU45" s="177"/>
      <c r="JMV45" s="177"/>
      <c r="JMW45" s="177"/>
      <c r="JMX45" s="177"/>
      <c r="JMY45" s="177"/>
      <c r="JMZ45" s="177"/>
      <c r="JNA45" s="177"/>
      <c r="JNB45" s="177"/>
      <c r="JNC45" s="177"/>
      <c r="JND45" s="177"/>
      <c r="JNE45" s="177"/>
      <c r="JNF45" s="177"/>
      <c r="JNG45" s="177"/>
      <c r="JNH45" s="38"/>
      <c r="JNI45" s="38"/>
      <c r="JNJ45" s="177"/>
      <c r="JNK45" s="177"/>
      <c r="JNL45" s="177"/>
      <c r="JNM45" s="177"/>
      <c r="JNN45" s="177"/>
      <c r="JNO45" s="177"/>
      <c r="JNP45" s="177"/>
      <c r="JNQ45" s="177"/>
      <c r="JNR45" s="177"/>
      <c r="JNS45" s="177"/>
      <c r="JNT45" s="177"/>
      <c r="JNU45" s="177"/>
      <c r="JNV45" s="177"/>
      <c r="JNW45" s="177"/>
      <c r="JNX45" s="177"/>
      <c r="JNY45" s="177"/>
      <c r="JNZ45" s="177"/>
      <c r="JOA45" s="177"/>
      <c r="JOB45" s="177"/>
      <c r="JOC45" s="177"/>
      <c r="JOD45" s="177"/>
      <c r="JOE45" s="177"/>
      <c r="JOF45" s="38"/>
      <c r="JOG45" s="38"/>
      <c r="JOH45" s="177"/>
      <c r="JOI45" s="177"/>
      <c r="JOJ45" s="177"/>
      <c r="JOK45" s="177"/>
      <c r="JOL45" s="177"/>
      <c r="JOM45" s="177"/>
      <c r="JON45" s="177"/>
      <c r="JOO45" s="177"/>
      <c r="JOP45" s="177"/>
      <c r="JOQ45" s="177"/>
      <c r="JOR45" s="177"/>
      <c r="JOS45" s="177"/>
      <c r="JOT45" s="177"/>
      <c r="JOU45" s="177"/>
      <c r="JOV45" s="177"/>
      <c r="JOW45" s="177"/>
      <c r="JOX45" s="177"/>
      <c r="JOY45" s="177"/>
      <c r="JOZ45" s="177"/>
      <c r="JPA45" s="177"/>
      <c r="JPB45" s="177"/>
      <c r="JPC45" s="177"/>
      <c r="JPD45" s="38"/>
      <c r="JPE45" s="38"/>
      <c r="JPF45" s="177"/>
      <c r="JPG45" s="177"/>
      <c r="JPH45" s="177"/>
      <c r="JPI45" s="177"/>
      <c r="JPJ45" s="177"/>
      <c r="JPK45" s="177"/>
      <c r="JPL45" s="177"/>
      <c r="JPM45" s="177"/>
      <c r="JPN45" s="177"/>
      <c r="JPO45" s="177"/>
      <c r="JPP45" s="177"/>
      <c r="JPQ45" s="177"/>
      <c r="JPR45" s="177"/>
      <c r="JPS45" s="177"/>
      <c r="JPT45" s="177"/>
      <c r="JPU45" s="177"/>
      <c r="JPV45" s="177"/>
      <c r="JPW45" s="177"/>
      <c r="JPX45" s="177"/>
      <c r="JPY45" s="177"/>
      <c r="JPZ45" s="177"/>
      <c r="JQA45" s="177"/>
      <c r="JQB45" s="38"/>
      <c r="JQC45" s="38"/>
      <c r="JQD45" s="177"/>
      <c r="JQE45" s="177"/>
      <c r="JQF45" s="177"/>
      <c r="JQG45" s="177"/>
      <c r="JQH45" s="177"/>
      <c r="JQI45" s="177"/>
      <c r="JQJ45" s="177"/>
      <c r="JQK45" s="177"/>
      <c r="JQL45" s="177"/>
      <c r="JQM45" s="177"/>
      <c r="JQN45" s="177"/>
      <c r="JQO45" s="177"/>
      <c r="JQP45" s="177"/>
      <c r="JQQ45" s="177"/>
      <c r="JQR45" s="177"/>
      <c r="JQS45" s="177"/>
      <c r="JQT45" s="177"/>
      <c r="JQU45" s="177"/>
      <c r="JQV45" s="177"/>
      <c r="JQW45" s="177"/>
      <c r="JQX45" s="177"/>
      <c r="JQY45" s="177"/>
      <c r="JQZ45" s="38"/>
      <c r="JRA45" s="38"/>
      <c r="JRB45" s="177"/>
      <c r="JRC45" s="177"/>
      <c r="JRD45" s="177"/>
      <c r="JRE45" s="177"/>
      <c r="JRF45" s="177"/>
      <c r="JRG45" s="177"/>
      <c r="JRH45" s="177"/>
      <c r="JRI45" s="177"/>
      <c r="JRJ45" s="177"/>
      <c r="JRK45" s="177"/>
      <c r="JRL45" s="177"/>
      <c r="JRM45" s="177"/>
      <c r="JRN45" s="177"/>
      <c r="JRO45" s="177"/>
      <c r="JRP45" s="177"/>
      <c r="JRQ45" s="177"/>
      <c r="JRR45" s="177"/>
      <c r="JRS45" s="177"/>
      <c r="JRT45" s="177"/>
      <c r="JRU45" s="177"/>
      <c r="JRV45" s="177"/>
      <c r="JRW45" s="177"/>
      <c r="JRX45" s="38"/>
      <c r="JRY45" s="38"/>
      <c r="JRZ45" s="177"/>
      <c r="JSA45" s="177"/>
      <c r="JSB45" s="177"/>
      <c r="JSC45" s="177"/>
      <c r="JSD45" s="177"/>
      <c r="JSE45" s="177"/>
      <c r="JSF45" s="177"/>
      <c r="JSG45" s="177"/>
      <c r="JSH45" s="177"/>
      <c r="JSI45" s="177"/>
      <c r="JSJ45" s="177"/>
      <c r="JSK45" s="177"/>
      <c r="JSL45" s="177"/>
      <c r="JSM45" s="177"/>
      <c r="JSN45" s="177"/>
      <c r="JSO45" s="177"/>
      <c r="JSP45" s="177"/>
      <c r="JSQ45" s="177"/>
      <c r="JSR45" s="177"/>
      <c r="JSS45" s="177"/>
      <c r="JST45" s="177"/>
      <c r="JSU45" s="177"/>
      <c r="JSV45" s="38"/>
      <c r="JSW45" s="38"/>
      <c r="JSX45" s="177"/>
      <c r="JSY45" s="177"/>
      <c r="JSZ45" s="177"/>
      <c r="JTA45" s="177"/>
      <c r="JTB45" s="177"/>
      <c r="JTC45" s="177"/>
      <c r="JTD45" s="177"/>
      <c r="JTE45" s="177"/>
      <c r="JTF45" s="177"/>
      <c r="JTG45" s="177"/>
      <c r="JTH45" s="177"/>
      <c r="JTI45" s="177"/>
      <c r="JTJ45" s="177"/>
      <c r="JTK45" s="177"/>
      <c r="JTL45" s="177"/>
      <c r="JTM45" s="177"/>
      <c r="JTN45" s="177"/>
      <c r="JTO45" s="177"/>
      <c r="JTP45" s="177"/>
      <c r="JTQ45" s="177"/>
      <c r="JTR45" s="177"/>
      <c r="JTS45" s="177"/>
      <c r="JTT45" s="38"/>
      <c r="JTU45" s="38"/>
      <c r="JTV45" s="177"/>
      <c r="JTW45" s="177"/>
      <c r="JTX45" s="177"/>
      <c r="JTY45" s="177"/>
      <c r="JTZ45" s="177"/>
      <c r="JUA45" s="177"/>
      <c r="JUB45" s="177"/>
      <c r="JUC45" s="177"/>
      <c r="JUD45" s="177"/>
      <c r="JUE45" s="177"/>
      <c r="JUF45" s="177"/>
      <c r="JUG45" s="177"/>
      <c r="JUH45" s="177"/>
      <c r="JUI45" s="177"/>
      <c r="JUJ45" s="177"/>
      <c r="JUK45" s="177"/>
      <c r="JUL45" s="177"/>
      <c r="JUM45" s="177"/>
      <c r="JUN45" s="177"/>
      <c r="JUO45" s="177"/>
      <c r="JUP45" s="177"/>
      <c r="JUQ45" s="177"/>
      <c r="JUR45" s="38"/>
      <c r="JUS45" s="38"/>
      <c r="JUT45" s="177"/>
      <c r="JUU45" s="177"/>
      <c r="JUV45" s="177"/>
      <c r="JUW45" s="177"/>
      <c r="JUX45" s="177"/>
      <c r="JUY45" s="177"/>
      <c r="JUZ45" s="177"/>
      <c r="JVA45" s="177"/>
      <c r="JVB45" s="177"/>
      <c r="JVC45" s="177"/>
      <c r="JVD45" s="177"/>
      <c r="JVE45" s="177"/>
      <c r="JVF45" s="177"/>
      <c r="JVG45" s="177"/>
      <c r="JVH45" s="177"/>
      <c r="JVI45" s="177"/>
      <c r="JVJ45" s="177"/>
      <c r="JVK45" s="177"/>
      <c r="JVL45" s="177"/>
      <c r="JVM45" s="177"/>
      <c r="JVN45" s="177"/>
      <c r="JVO45" s="177"/>
      <c r="JVP45" s="38"/>
      <c r="JVQ45" s="38"/>
      <c r="JVR45" s="177"/>
      <c r="JVS45" s="177"/>
      <c r="JVT45" s="177"/>
      <c r="JVU45" s="177"/>
      <c r="JVV45" s="177"/>
      <c r="JVW45" s="177"/>
      <c r="JVX45" s="177"/>
      <c r="JVY45" s="177"/>
      <c r="JVZ45" s="177"/>
      <c r="JWA45" s="177"/>
      <c r="JWB45" s="177"/>
      <c r="JWC45" s="177"/>
      <c r="JWD45" s="177"/>
      <c r="JWE45" s="177"/>
      <c r="JWF45" s="177"/>
      <c r="JWG45" s="177"/>
      <c r="JWH45" s="177"/>
      <c r="JWI45" s="177"/>
      <c r="JWJ45" s="177"/>
      <c r="JWK45" s="177"/>
      <c r="JWL45" s="177"/>
      <c r="JWM45" s="177"/>
      <c r="JWN45" s="38"/>
      <c r="JWO45" s="38"/>
      <c r="JWP45" s="177"/>
      <c r="JWQ45" s="177"/>
      <c r="JWR45" s="177"/>
      <c r="JWS45" s="177"/>
      <c r="JWT45" s="177"/>
      <c r="JWU45" s="177"/>
      <c r="JWV45" s="177"/>
      <c r="JWW45" s="177"/>
      <c r="JWX45" s="177"/>
      <c r="JWY45" s="177"/>
      <c r="JWZ45" s="177"/>
      <c r="JXA45" s="177"/>
      <c r="JXB45" s="177"/>
      <c r="JXC45" s="177"/>
      <c r="JXD45" s="177"/>
      <c r="JXE45" s="177"/>
      <c r="JXF45" s="177"/>
      <c r="JXG45" s="177"/>
      <c r="JXH45" s="177"/>
      <c r="JXI45" s="177"/>
      <c r="JXJ45" s="177"/>
      <c r="JXK45" s="177"/>
      <c r="JXL45" s="38"/>
      <c r="JXM45" s="38"/>
      <c r="JXN45" s="177"/>
      <c r="JXO45" s="177"/>
      <c r="JXP45" s="177"/>
      <c r="JXQ45" s="177"/>
      <c r="JXR45" s="177"/>
      <c r="JXS45" s="177"/>
      <c r="JXT45" s="177"/>
      <c r="JXU45" s="177"/>
      <c r="JXV45" s="177"/>
      <c r="JXW45" s="177"/>
      <c r="JXX45" s="177"/>
      <c r="JXY45" s="177"/>
      <c r="JXZ45" s="177"/>
      <c r="JYA45" s="177"/>
      <c r="JYB45" s="177"/>
      <c r="JYC45" s="177"/>
      <c r="JYD45" s="177"/>
      <c r="JYE45" s="177"/>
      <c r="JYF45" s="177"/>
      <c r="JYG45" s="177"/>
      <c r="JYH45" s="177"/>
      <c r="JYI45" s="177"/>
      <c r="JYJ45" s="38"/>
      <c r="JYK45" s="38"/>
      <c r="JYL45" s="177"/>
      <c r="JYM45" s="177"/>
      <c r="JYN45" s="177"/>
      <c r="JYO45" s="177"/>
      <c r="JYP45" s="177"/>
      <c r="JYQ45" s="177"/>
      <c r="JYR45" s="177"/>
      <c r="JYS45" s="177"/>
      <c r="JYT45" s="177"/>
      <c r="JYU45" s="177"/>
      <c r="JYV45" s="177"/>
      <c r="JYW45" s="177"/>
      <c r="JYX45" s="177"/>
      <c r="JYY45" s="177"/>
      <c r="JYZ45" s="177"/>
      <c r="JZA45" s="177"/>
      <c r="JZB45" s="177"/>
      <c r="JZC45" s="177"/>
      <c r="JZD45" s="177"/>
      <c r="JZE45" s="177"/>
      <c r="JZF45" s="177"/>
      <c r="JZG45" s="177"/>
      <c r="JZH45" s="38"/>
      <c r="JZI45" s="38"/>
      <c r="JZJ45" s="177"/>
      <c r="JZK45" s="177"/>
      <c r="JZL45" s="177"/>
      <c r="JZM45" s="177"/>
      <c r="JZN45" s="177"/>
      <c r="JZO45" s="177"/>
      <c r="JZP45" s="177"/>
      <c r="JZQ45" s="177"/>
      <c r="JZR45" s="177"/>
      <c r="JZS45" s="177"/>
      <c r="JZT45" s="177"/>
      <c r="JZU45" s="177"/>
      <c r="JZV45" s="177"/>
      <c r="JZW45" s="177"/>
      <c r="JZX45" s="177"/>
      <c r="JZY45" s="177"/>
      <c r="JZZ45" s="177"/>
      <c r="KAA45" s="177"/>
      <c r="KAB45" s="177"/>
      <c r="KAC45" s="177"/>
      <c r="KAD45" s="177"/>
      <c r="KAE45" s="177"/>
      <c r="KAF45" s="38"/>
      <c r="KAG45" s="38"/>
      <c r="KAH45" s="177"/>
      <c r="KAI45" s="177"/>
      <c r="KAJ45" s="177"/>
      <c r="KAK45" s="177"/>
      <c r="KAL45" s="177"/>
      <c r="KAM45" s="177"/>
      <c r="KAN45" s="177"/>
      <c r="KAO45" s="177"/>
      <c r="KAP45" s="177"/>
      <c r="KAQ45" s="177"/>
      <c r="KAR45" s="177"/>
      <c r="KAS45" s="177"/>
      <c r="KAT45" s="177"/>
      <c r="KAU45" s="177"/>
      <c r="KAV45" s="177"/>
      <c r="KAW45" s="177"/>
      <c r="KAX45" s="177"/>
      <c r="KAY45" s="177"/>
      <c r="KAZ45" s="177"/>
      <c r="KBA45" s="177"/>
      <c r="KBB45" s="177"/>
      <c r="KBC45" s="177"/>
      <c r="KBD45" s="38"/>
      <c r="KBE45" s="38"/>
      <c r="KBF45" s="177"/>
      <c r="KBG45" s="177"/>
      <c r="KBH45" s="177"/>
      <c r="KBI45" s="177"/>
      <c r="KBJ45" s="177"/>
      <c r="KBK45" s="177"/>
      <c r="KBL45" s="177"/>
      <c r="KBM45" s="177"/>
      <c r="KBN45" s="177"/>
      <c r="KBO45" s="177"/>
      <c r="KBP45" s="177"/>
      <c r="KBQ45" s="177"/>
      <c r="KBR45" s="177"/>
      <c r="KBS45" s="177"/>
      <c r="KBT45" s="177"/>
      <c r="KBU45" s="177"/>
      <c r="KBV45" s="177"/>
      <c r="KBW45" s="177"/>
      <c r="KBX45" s="177"/>
      <c r="KBY45" s="177"/>
      <c r="KBZ45" s="177"/>
      <c r="KCA45" s="177"/>
      <c r="KCB45" s="38"/>
      <c r="KCC45" s="38"/>
      <c r="KCD45" s="177"/>
      <c r="KCE45" s="177"/>
      <c r="KCF45" s="177"/>
      <c r="KCG45" s="177"/>
      <c r="KCH45" s="177"/>
      <c r="KCI45" s="177"/>
      <c r="KCJ45" s="177"/>
      <c r="KCK45" s="177"/>
      <c r="KCL45" s="177"/>
      <c r="KCM45" s="177"/>
      <c r="KCN45" s="177"/>
      <c r="KCO45" s="177"/>
      <c r="KCP45" s="177"/>
      <c r="KCQ45" s="177"/>
      <c r="KCR45" s="177"/>
      <c r="KCS45" s="177"/>
      <c r="KCT45" s="177"/>
      <c r="KCU45" s="177"/>
      <c r="KCV45" s="177"/>
      <c r="KCW45" s="177"/>
      <c r="KCX45" s="177"/>
      <c r="KCY45" s="177"/>
      <c r="KCZ45" s="38"/>
      <c r="KDA45" s="38"/>
      <c r="KDB45" s="177"/>
      <c r="KDC45" s="177"/>
      <c r="KDD45" s="177"/>
      <c r="KDE45" s="177"/>
      <c r="KDF45" s="177"/>
      <c r="KDG45" s="177"/>
      <c r="KDH45" s="177"/>
      <c r="KDI45" s="177"/>
      <c r="KDJ45" s="177"/>
      <c r="KDK45" s="177"/>
      <c r="KDL45" s="177"/>
      <c r="KDM45" s="177"/>
      <c r="KDN45" s="177"/>
      <c r="KDO45" s="177"/>
      <c r="KDP45" s="177"/>
      <c r="KDQ45" s="177"/>
      <c r="KDR45" s="177"/>
      <c r="KDS45" s="177"/>
      <c r="KDT45" s="177"/>
      <c r="KDU45" s="177"/>
      <c r="KDV45" s="177"/>
      <c r="KDW45" s="177"/>
      <c r="KDX45" s="38"/>
      <c r="KDY45" s="38"/>
      <c r="KDZ45" s="177"/>
      <c r="KEA45" s="177"/>
      <c r="KEB45" s="177"/>
      <c r="KEC45" s="177"/>
      <c r="KED45" s="177"/>
      <c r="KEE45" s="177"/>
      <c r="KEF45" s="177"/>
      <c r="KEG45" s="177"/>
      <c r="KEH45" s="177"/>
      <c r="KEI45" s="177"/>
      <c r="KEJ45" s="177"/>
      <c r="KEK45" s="177"/>
      <c r="KEL45" s="177"/>
      <c r="KEM45" s="177"/>
      <c r="KEN45" s="177"/>
      <c r="KEO45" s="177"/>
      <c r="KEP45" s="177"/>
      <c r="KEQ45" s="177"/>
      <c r="KER45" s="177"/>
      <c r="KES45" s="177"/>
      <c r="KET45" s="177"/>
      <c r="KEU45" s="177"/>
      <c r="KEV45" s="38"/>
      <c r="KEW45" s="38"/>
      <c r="KEX45" s="177"/>
      <c r="KEY45" s="177"/>
      <c r="KEZ45" s="177"/>
      <c r="KFA45" s="177"/>
      <c r="KFB45" s="177"/>
      <c r="KFC45" s="177"/>
      <c r="KFD45" s="177"/>
      <c r="KFE45" s="177"/>
      <c r="KFF45" s="177"/>
      <c r="KFG45" s="177"/>
      <c r="KFH45" s="177"/>
      <c r="KFI45" s="177"/>
      <c r="KFJ45" s="177"/>
      <c r="KFK45" s="177"/>
      <c r="KFL45" s="177"/>
      <c r="KFM45" s="177"/>
      <c r="KFN45" s="177"/>
      <c r="KFO45" s="177"/>
      <c r="KFP45" s="177"/>
      <c r="KFQ45" s="177"/>
      <c r="KFR45" s="177"/>
      <c r="KFS45" s="177"/>
      <c r="KFT45" s="38"/>
      <c r="KFU45" s="38"/>
      <c r="KFV45" s="177"/>
      <c r="KFW45" s="177"/>
      <c r="KFX45" s="177"/>
      <c r="KFY45" s="177"/>
      <c r="KFZ45" s="177"/>
      <c r="KGA45" s="177"/>
      <c r="KGB45" s="177"/>
      <c r="KGC45" s="177"/>
      <c r="KGD45" s="177"/>
      <c r="KGE45" s="177"/>
      <c r="KGF45" s="177"/>
      <c r="KGG45" s="177"/>
      <c r="KGH45" s="177"/>
      <c r="KGI45" s="177"/>
      <c r="KGJ45" s="177"/>
      <c r="KGK45" s="177"/>
      <c r="KGL45" s="177"/>
      <c r="KGM45" s="177"/>
      <c r="KGN45" s="177"/>
      <c r="KGO45" s="177"/>
      <c r="KGP45" s="177"/>
      <c r="KGQ45" s="177"/>
      <c r="KGR45" s="38"/>
      <c r="KGS45" s="38"/>
      <c r="KGT45" s="177"/>
      <c r="KGU45" s="177"/>
      <c r="KGV45" s="177"/>
      <c r="KGW45" s="177"/>
      <c r="KGX45" s="177"/>
      <c r="KGY45" s="177"/>
      <c r="KGZ45" s="177"/>
      <c r="KHA45" s="177"/>
      <c r="KHB45" s="177"/>
      <c r="KHC45" s="177"/>
      <c r="KHD45" s="177"/>
      <c r="KHE45" s="177"/>
      <c r="KHF45" s="177"/>
      <c r="KHG45" s="177"/>
      <c r="KHH45" s="177"/>
      <c r="KHI45" s="177"/>
      <c r="KHJ45" s="177"/>
      <c r="KHK45" s="177"/>
      <c r="KHL45" s="177"/>
      <c r="KHM45" s="177"/>
      <c r="KHN45" s="177"/>
      <c r="KHO45" s="177"/>
      <c r="KHP45" s="38"/>
      <c r="KHQ45" s="38"/>
      <c r="KHR45" s="177"/>
      <c r="KHS45" s="177"/>
      <c r="KHT45" s="177"/>
      <c r="KHU45" s="177"/>
      <c r="KHV45" s="177"/>
      <c r="KHW45" s="177"/>
      <c r="KHX45" s="177"/>
      <c r="KHY45" s="177"/>
      <c r="KHZ45" s="177"/>
      <c r="KIA45" s="177"/>
      <c r="KIB45" s="177"/>
      <c r="KIC45" s="177"/>
      <c r="KID45" s="177"/>
      <c r="KIE45" s="177"/>
      <c r="KIF45" s="177"/>
      <c r="KIG45" s="177"/>
      <c r="KIH45" s="177"/>
      <c r="KII45" s="177"/>
      <c r="KIJ45" s="177"/>
      <c r="KIK45" s="177"/>
      <c r="KIL45" s="177"/>
      <c r="KIM45" s="177"/>
      <c r="KIN45" s="38"/>
      <c r="KIO45" s="38"/>
      <c r="KIP45" s="177"/>
      <c r="KIQ45" s="177"/>
      <c r="KIR45" s="177"/>
      <c r="KIS45" s="177"/>
      <c r="KIT45" s="177"/>
      <c r="KIU45" s="177"/>
      <c r="KIV45" s="177"/>
      <c r="KIW45" s="177"/>
      <c r="KIX45" s="177"/>
      <c r="KIY45" s="177"/>
      <c r="KIZ45" s="177"/>
      <c r="KJA45" s="177"/>
      <c r="KJB45" s="177"/>
      <c r="KJC45" s="177"/>
      <c r="KJD45" s="177"/>
      <c r="KJE45" s="177"/>
      <c r="KJF45" s="177"/>
      <c r="KJG45" s="177"/>
      <c r="KJH45" s="177"/>
      <c r="KJI45" s="177"/>
      <c r="KJJ45" s="177"/>
      <c r="KJK45" s="177"/>
      <c r="KJL45" s="38"/>
      <c r="KJM45" s="38"/>
      <c r="KJN45" s="177"/>
      <c r="KJO45" s="177"/>
      <c r="KJP45" s="177"/>
      <c r="KJQ45" s="177"/>
      <c r="KJR45" s="177"/>
      <c r="KJS45" s="177"/>
      <c r="KJT45" s="177"/>
      <c r="KJU45" s="177"/>
      <c r="KJV45" s="177"/>
      <c r="KJW45" s="177"/>
      <c r="KJX45" s="177"/>
      <c r="KJY45" s="177"/>
      <c r="KJZ45" s="177"/>
      <c r="KKA45" s="177"/>
      <c r="KKB45" s="177"/>
      <c r="KKC45" s="177"/>
      <c r="KKD45" s="177"/>
      <c r="KKE45" s="177"/>
      <c r="KKF45" s="177"/>
      <c r="KKG45" s="177"/>
      <c r="KKH45" s="177"/>
      <c r="KKI45" s="177"/>
      <c r="KKJ45" s="38"/>
      <c r="KKK45" s="38"/>
      <c r="KKL45" s="177"/>
      <c r="KKM45" s="177"/>
      <c r="KKN45" s="177"/>
      <c r="KKO45" s="177"/>
      <c r="KKP45" s="177"/>
      <c r="KKQ45" s="177"/>
      <c r="KKR45" s="177"/>
      <c r="KKS45" s="177"/>
      <c r="KKT45" s="177"/>
      <c r="KKU45" s="177"/>
      <c r="KKV45" s="177"/>
      <c r="KKW45" s="177"/>
      <c r="KKX45" s="177"/>
      <c r="KKY45" s="177"/>
      <c r="KKZ45" s="177"/>
      <c r="KLA45" s="177"/>
      <c r="KLB45" s="177"/>
      <c r="KLC45" s="177"/>
      <c r="KLD45" s="177"/>
      <c r="KLE45" s="177"/>
      <c r="KLF45" s="177"/>
      <c r="KLG45" s="177"/>
      <c r="KLH45" s="38"/>
      <c r="KLI45" s="38"/>
      <c r="KLJ45" s="177"/>
      <c r="KLK45" s="177"/>
      <c r="KLL45" s="177"/>
      <c r="KLM45" s="177"/>
      <c r="KLN45" s="177"/>
      <c r="KLO45" s="177"/>
      <c r="KLP45" s="177"/>
      <c r="KLQ45" s="177"/>
      <c r="KLR45" s="177"/>
      <c r="KLS45" s="177"/>
      <c r="KLT45" s="177"/>
      <c r="KLU45" s="177"/>
      <c r="KLV45" s="177"/>
      <c r="KLW45" s="177"/>
      <c r="KLX45" s="177"/>
      <c r="KLY45" s="177"/>
      <c r="KLZ45" s="177"/>
      <c r="KMA45" s="177"/>
      <c r="KMB45" s="177"/>
      <c r="KMC45" s="177"/>
      <c r="KMD45" s="177"/>
      <c r="KME45" s="177"/>
      <c r="KMF45" s="38"/>
      <c r="KMG45" s="38"/>
      <c r="KMH45" s="177"/>
      <c r="KMI45" s="177"/>
      <c r="KMJ45" s="177"/>
      <c r="KMK45" s="177"/>
      <c r="KML45" s="177"/>
      <c r="KMM45" s="177"/>
      <c r="KMN45" s="177"/>
      <c r="KMO45" s="177"/>
      <c r="KMP45" s="177"/>
      <c r="KMQ45" s="177"/>
      <c r="KMR45" s="177"/>
      <c r="KMS45" s="177"/>
      <c r="KMT45" s="177"/>
      <c r="KMU45" s="177"/>
      <c r="KMV45" s="177"/>
      <c r="KMW45" s="177"/>
      <c r="KMX45" s="177"/>
      <c r="KMY45" s="177"/>
      <c r="KMZ45" s="177"/>
      <c r="KNA45" s="177"/>
      <c r="KNB45" s="177"/>
      <c r="KNC45" s="177"/>
      <c r="KND45" s="38"/>
      <c r="KNE45" s="38"/>
      <c r="KNF45" s="177"/>
      <c r="KNG45" s="177"/>
      <c r="KNH45" s="177"/>
      <c r="KNI45" s="177"/>
      <c r="KNJ45" s="177"/>
      <c r="KNK45" s="177"/>
      <c r="KNL45" s="177"/>
      <c r="KNM45" s="177"/>
      <c r="KNN45" s="177"/>
      <c r="KNO45" s="177"/>
      <c r="KNP45" s="177"/>
      <c r="KNQ45" s="177"/>
      <c r="KNR45" s="177"/>
      <c r="KNS45" s="177"/>
      <c r="KNT45" s="177"/>
      <c r="KNU45" s="177"/>
      <c r="KNV45" s="177"/>
      <c r="KNW45" s="177"/>
      <c r="KNX45" s="177"/>
      <c r="KNY45" s="177"/>
      <c r="KNZ45" s="177"/>
      <c r="KOA45" s="177"/>
      <c r="KOB45" s="38"/>
      <c r="KOC45" s="38"/>
      <c r="KOD45" s="177"/>
      <c r="KOE45" s="177"/>
      <c r="KOF45" s="177"/>
      <c r="KOG45" s="177"/>
      <c r="KOH45" s="177"/>
      <c r="KOI45" s="177"/>
      <c r="KOJ45" s="177"/>
      <c r="KOK45" s="177"/>
      <c r="KOL45" s="177"/>
      <c r="KOM45" s="177"/>
      <c r="KON45" s="177"/>
      <c r="KOO45" s="177"/>
      <c r="KOP45" s="177"/>
      <c r="KOQ45" s="177"/>
      <c r="KOR45" s="177"/>
      <c r="KOS45" s="177"/>
      <c r="KOT45" s="177"/>
      <c r="KOU45" s="177"/>
      <c r="KOV45" s="177"/>
      <c r="KOW45" s="177"/>
      <c r="KOX45" s="177"/>
      <c r="KOY45" s="177"/>
      <c r="KOZ45" s="38"/>
      <c r="KPA45" s="38"/>
      <c r="KPB45" s="177"/>
      <c r="KPC45" s="177"/>
      <c r="KPD45" s="177"/>
      <c r="KPE45" s="177"/>
      <c r="KPF45" s="177"/>
      <c r="KPG45" s="177"/>
      <c r="KPH45" s="177"/>
      <c r="KPI45" s="177"/>
      <c r="KPJ45" s="177"/>
      <c r="KPK45" s="177"/>
      <c r="KPL45" s="177"/>
      <c r="KPM45" s="177"/>
      <c r="KPN45" s="177"/>
      <c r="KPO45" s="177"/>
      <c r="KPP45" s="177"/>
      <c r="KPQ45" s="177"/>
      <c r="KPR45" s="177"/>
      <c r="KPS45" s="177"/>
      <c r="KPT45" s="177"/>
      <c r="KPU45" s="177"/>
      <c r="KPV45" s="177"/>
      <c r="KPW45" s="177"/>
      <c r="KPX45" s="38"/>
      <c r="KPY45" s="38"/>
      <c r="KPZ45" s="177"/>
      <c r="KQA45" s="177"/>
      <c r="KQB45" s="177"/>
      <c r="KQC45" s="177"/>
      <c r="KQD45" s="177"/>
      <c r="KQE45" s="177"/>
      <c r="KQF45" s="177"/>
      <c r="KQG45" s="177"/>
      <c r="KQH45" s="177"/>
      <c r="KQI45" s="177"/>
      <c r="KQJ45" s="177"/>
      <c r="KQK45" s="177"/>
      <c r="KQL45" s="177"/>
      <c r="KQM45" s="177"/>
      <c r="KQN45" s="177"/>
      <c r="KQO45" s="177"/>
      <c r="KQP45" s="177"/>
      <c r="KQQ45" s="177"/>
      <c r="KQR45" s="177"/>
      <c r="KQS45" s="177"/>
      <c r="KQT45" s="177"/>
      <c r="KQU45" s="177"/>
      <c r="KQV45" s="38"/>
      <c r="KQW45" s="38"/>
      <c r="KQX45" s="177"/>
      <c r="KQY45" s="177"/>
      <c r="KQZ45" s="177"/>
      <c r="KRA45" s="177"/>
      <c r="KRB45" s="177"/>
      <c r="KRC45" s="177"/>
      <c r="KRD45" s="177"/>
      <c r="KRE45" s="177"/>
      <c r="KRF45" s="177"/>
      <c r="KRG45" s="177"/>
      <c r="KRH45" s="177"/>
      <c r="KRI45" s="177"/>
      <c r="KRJ45" s="177"/>
      <c r="KRK45" s="177"/>
      <c r="KRL45" s="177"/>
      <c r="KRM45" s="177"/>
      <c r="KRN45" s="177"/>
      <c r="KRO45" s="177"/>
      <c r="KRP45" s="177"/>
      <c r="KRQ45" s="177"/>
      <c r="KRR45" s="177"/>
      <c r="KRS45" s="177"/>
      <c r="KRT45" s="38"/>
      <c r="KRU45" s="38"/>
      <c r="KRV45" s="177"/>
      <c r="KRW45" s="177"/>
      <c r="KRX45" s="177"/>
      <c r="KRY45" s="177"/>
      <c r="KRZ45" s="177"/>
      <c r="KSA45" s="177"/>
      <c r="KSB45" s="177"/>
      <c r="KSC45" s="177"/>
      <c r="KSD45" s="177"/>
      <c r="KSE45" s="177"/>
      <c r="KSF45" s="177"/>
      <c r="KSG45" s="177"/>
      <c r="KSH45" s="177"/>
      <c r="KSI45" s="177"/>
      <c r="KSJ45" s="177"/>
      <c r="KSK45" s="177"/>
      <c r="KSL45" s="177"/>
      <c r="KSM45" s="177"/>
      <c r="KSN45" s="177"/>
      <c r="KSO45" s="177"/>
      <c r="KSP45" s="177"/>
      <c r="KSQ45" s="177"/>
      <c r="KSR45" s="38"/>
      <c r="KSS45" s="38"/>
      <c r="KST45" s="177"/>
      <c r="KSU45" s="177"/>
      <c r="KSV45" s="177"/>
      <c r="KSW45" s="177"/>
      <c r="KSX45" s="177"/>
      <c r="KSY45" s="177"/>
      <c r="KSZ45" s="177"/>
      <c r="KTA45" s="177"/>
      <c r="KTB45" s="177"/>
      <c r="KTC45" s="177"/>
      <c r="KTD45" s="177"/>
      <c r="KTE45" s="177"/>
      <c r="KTF45" s="177"/>
      <c r="KTG45" s="177"/>
      <c r="KTH45" s="177"/>
      <c r="KTI45" s="177"/>
      <c r="KTJ45" s="177"/>
      <c r="KTK45" s="177"/>
      <c r="KTL45" s="177"/>
      <c r="KTM45" s="177"/>
      <c r="KTN45" s="177"/>
      <c r="KTO45" s="177"/>
      <c r="KTP45" s="38"/>
      <c r="KTQ45" s="38"/>
      <c r="KTR45" s="177"/>
      <c r="KTS45" s="177"/>
      <c r="KTT45" s="177"/>
      <c r="KTU45" s="177"/>
      <c r="KTV45" s="177"/>
      <c r="KTW45" s="177"/>
      <c r="KTX45" s="177"/>
      <c r="KTY45" s="177"/>
      <c r="KTZ45" s="177"/>
      <c r="KUA45" s="177"/>
      <c r="KUB45" s="177"/>
      <c r="KUC45" s="177"/>
      <c r="KUD45" s="177"/>
      <c r="KUE45" s="177"/>
      <c r="KUF45" s="177"/>
      <c r="KUG45" s="177"/>
      <c r="KUH45" s="177"/>
      <c r="KUI45" s="177"/>
      <c r="KUJ45" s="177"/>
      <c r="KUK45" s="177"/>
      <c r="KUL45" s="177"/>
      <c r="KUM45" s="177"/>
      <c r="KUN45" s="38"/>
      <c r="KUO45" s="38"/>
      <c r="KUP45" s="177"/>
      <c r="KUQ45" s="177"/>
      <c r="KUR45" s="177"/>
      <c r="KUS45" s="177"/>
      <c r="KUT45" s="177"/>
      <c r="KUU45" s="177"/>
      <c r="KUV45" s="177"/>
      <c r="KUW45" s="177"/>
      <c r="KUX45" s="177"/>
      <c r="KUY45" s="177"/>
      <c r="KUZ45" s="177"/>
      <c r="KVA45" s="177"/>
      <c r="KVB45" s="177"/>
      <c r="KVC45" s="177"/>
      <c r="KVD45" s="177"/>
      <c r="KVE45" s="177"/>
      <c r="KVF45" s="177"/>
      <c r="KVG45" s="177"/>
      <c r="KVH45" s="177"/>
      <c r="KVI45" s="177"/>
      <c r="KVJ45" s="177"/>
      <c r="KVK45" s="177"/>
      <c r="KVL45" s="38"/>
      <c r="KVM45" s="38"/>
      <c r="KVN45" s="177"/>
      <c r="KVO45" s="177"/>
      <c r="KVP45" s="177"/>
      <c r="KVQ45" s="177"/>
      <c r="KVR45" s="177"/>
      <c r="KVS45" s="177"/>
      <c r="KVT45" s="177"/>
      <c r="KVU45" s="177"/>
      <c r="KVV45" s="177"/>
      <c r="KVW45" s="177"/>
      <c r="KVX45" s="177"/>
      <c r="KVY45" s="177"/>
      <c r="KVZ45" s="177"/>
      <c r="KWA45" s="177"/>
      <c r="KWB45" s="177"/>
      <c r="KWC45" s="177"/>
      <c r="KWD45" s="177"/>
      <c r="KWE45" s="177"/>
      <c r="KWF45" s="177"/>
      <c r="KWG45" s="177"/>
      <c r="KWH45" s="177"/>
      <c r="KWI45" s="177"/>
      <c r="KWJ45" s="38"/>
      <c r="KWK45" s="38"/>
      <c r="KWL45" s="177"/>
      <c r="KWM45" s="177"/>
      <c r="KWN45" s="177"/>
      <c r="KWO45" s="177"/>
      <c r="KWP45" s="177"/>
      <c r="KWQ45" s="177"/>
      <c r="KWR45" s="177"/>
      <c r="KWS45" s="177"/>
      <c r="KWT45" s="177"/>
      <c r="KWU45" s="177"/>
      <c r="KWV45" s="177"/>
      <c r="KWW45" s="177"/>
      <c r="KWX45" s="177"/>
      <c r="KWY45" s="177"/>
      <c r="KWZ45" s="177"/>
      <c r="KXA45" s="177"/>
      <c r="KXB45" s="177"/>
      <c r="KXC45" s="177"/>
      <c r="KXD45" s="177"/>
      <c r="KXE45" s="177"/>
      <c r="KXF45" s="177"/>
      <c r="KXG45" s="177"/>
      <c r="KXH45" s="38"/>
      <c r="KXI45" s="38"/>
      <c r="KXJ45" s="177"/>
      <c r="KXK45" s="177"/>
      <c r="KXL45" s="177"/>
      <c r="KXM45" s="177"/>
      <c r="KXN45" s="177"/>
      <c r="KXO45" s="177"/>
      <c r="KXP45" s="177"/>
      <c r="KXQ45" s="177"/>
      <c r="KXR45" s="177"/>
      <c r="KXS45" s="177"/>
      <c r="KXT45" s="177"/>
      <c r="KXU45" s="177"/>
      <c r="KXV45" s="177"/>
      <c r="KXW45" s="177"/>
      <c r="KXX45" s="177"/>
      <c r="KXY45" s="177"/>
      <c r="KXZ45" s="177"/>
      <c r="KYA45" s="177"/>
      <c r="KYB45" s="177"/>
      <c r="KYC45" s="177"/>
      <c r="KYD45" s="177"/>
      <c r="KYE45" s="177"/>
      <c r="KYF45" s="38"/>
      <c r="KYG45" s="38"/>
      <c r="KYH45" s="177"/>
      <c r="KYI45" s="177"/>
      <c r="KYJ45" s="177"/>
      <c r="KYK45" s="177"/>
      <c r="KYL45" s="177"/>
      <c r="KYM45" s="177"/>
      <c r="KYN45" s="177"/>
      <c r="KYO45" s="177"/>
      <c r="KYP45" s="177"/>
      <c r="KYQ45" s="177"/>
      <c r="KYR45" s="177"/>
      <c r="KYS45" s="177"/>
      <c r="KYT45" s="177"/>
      <c r="KYU45" s="177"/>
      <c r="KYV45" s="177"/>
      <c r="KYW45" s="177"/>
      <c r="KYX45" s="177"/>
      <c r="KYY45" s="177"/>
      <c r="KYZ45" s="177"/>
      <c r="KZA45" s="177"/>
      <c r="KZB45" s="177"/>
      <c r="KZC45" s="177"/>
      <c r="KZD45" s="38"/>
      <c r="KZE45" s="38"/>
      <c r="KZF45" s="177"/>
      <c r="KZG45" s="177"/>
      <c r="KZH45" s="177"/>
      <c r="KZI45" s="177"/>
      <c r="KZJ45" s="177"/>
      <c r="KZK45" s="177"/>
      <c r="KZL45" s="177"/>
      <c r="KZM45" s="177"/>
      <c r="KZN45" s="177"/>
      <c r="KZO45" s="177"/>
      <c r="KZP45" s="177"/>
      <c r="KZQ45" s="177"/>
      <c r="KZR45" s="177"/>
      <c r="KZS45" s="177"/>
      <c r="KZT45" s="177"/>
      <c r="KZU45" s="177"/>
      <c r="KZV45" s="177"/>
      <c r="KZW45" s="177"/>
      <c r="KZX45" s="177"/>
      <c r="KZY45" s="177"/>
      <c r="KZZ45" s="177"/>
      <c r="LAA45" s="177"/>
      <c r="LAB45" s="38"/>
      <c r="LAC45" s="38"/>
      <c r="LAD45" s="177"/>
      <c r="LAE45" s="177"/>
      <c r="LAF45" s="177"/>
      <c r="LAG45" s="177"/>
      <c r="LAH45" s="177"/>
      <c r="LAI45" s="177"/>
      <c r="LAJ45" s="177"/>
      <c r="LAK45" s="177"/>
      <c r="LAL45" s="177"/>
      <c r="LAM45" s="177"/>
      <c r="LAN45" s="177"/>
      <c r="LAO45" s="177"/>
      <c r="LAP45" s="177"/>
      <c r="LAQ45" s="177"/>
      <c r="LAR45" s="177"/>
      <c r="LAS45" s="177"/>
      <c r="LAT45" s="177"/>
      <c r="LAU45" s="177"/>
      <c r="LAV45" s="177"/>
      <c r="LAW45" s="177"/>
      <c r="LAX45" s="177"/>
      <c r="LAY45" s="177"/>
      <c r="LAZ45" s="38"/>
      <c r="LBA45" s="38"/>
      <c r="LBB45" s="177"/>
      <c r="LBC45" s="177"/>
      <c r="LBD45" s="177"/>
      <c r="LBE45" s="177"/>
      <c r="LBF45" s="177"/>
      <c r="LBG45" s="177"/>
      <c r="LBH45" s="177"/>
      <c r="LBI45" s="177"/>
      <c r="LBJ45" s="177"/>
      <c r="LBK45" s="177"/>
      <c r="LBL45" s="177"/>
      <c r="LBM45" s="177"/>
      <c r="LBN45" s="177"/>
      <c r="LBO45" s="177"/>
      <c r="LBP45" s="177"/>
      <c r="LBQ45" s="177"/>
      <c r="LBR45" s="177"/>
      <c r="LBS45" s="177"/>
      <c r="LBT45" s="177"/>
      <c r="LBU45" s="177"/>
      <c r="LBV45" s="177"/>
      <c r="LBW45" s="177"/>
      <c r="LBX45" s="38"/>
      <c r="LBY45" s="38"/>
      <c r="LBZ45" s="177"/>
      <c r="LCA45" s="177"/>
      <c r="LCB45" s="177"/>
      <c r="LCC45" s="177"/>
      <c r="LCD45" s="177"/>
      <c r="LCE45" s="177"/>
      <c r="LCF45" s="177"/>
      <c r="LCG45" s="177"/>
      <c r="LCH45" s="177"/>
      <c r="LCI45" s="177"/>
      <c r="LCJ45" s="177"/>
      <c r="LCK45" s="177"/>
      <c r="LCL45" s="177"/>
      <c r="LCM45" s="177"/>
      <c r="LCN45" s="177"/>
      <c r="LCO45" s="177"/>
      <c r="LCP45" s="177"/>
      <c r="LCQ45" s="177"/>
      <c r="LCR45" s="177"/>
      <c r="LCS45" s="177"/>
      <c r="LCT45" s="177"/>
      <c r="LCU45" s="177"/>
      <c r="LCV45" s="38"/>
      <c r="LCW45" s="38"/>
      <c r="LCX45" s="177"/>
      <c r="LCY45" s="177"/>
      <c r="LCZ45" s="177"/>
      <c r="LDA45" s="177"/>
      <c r="LDB45" s="177"/>
      <c r="LDC45" s="177"/>
      <c r="LDD45" s="177"/>
      <c r="LDE45" s="177"/>
      <c r="LDF45" s="177"/>
      <c r="LDG45" s="177"/>
      <c r="LDH45" s="177"/>
      <c r="LDI45" s="177"/>
      <c r="LDJ45" s="177"/>
      <c r="LDK45" s="177"/>
      <c r="LDL45" s="177"/>
      <c r="LDM45" s="177"/>
      <c r="LDN45" s="177"/>
      <c r="LDO45" s="177"/>
      <c r="LDP45" s="177"/>
      <c r="LDQ45" s="177"/>
      <c r="LDR45" s="177"/>
      <c r="LDS45" s="177"/>
      <c r="LDT45" s="38"/>
      <c r="LDU45" s="38"/>
      <c r="LDV45" s="177"/>
      <c r="LDW45" s="177"/>
      <c r="LDX45" s="177"/>
      <c r="LDY45" s="177"/>
      <c r="LDZ45" s="177"/>
      <c r="LEA45" s="177"/>
      <c r="LEB45" s="177"/>
      <c r="LEC45" s="177"/>
      <c r="LED45" s="177"/>
      <c r="LEE45" s="177"/>
      <c r="LEF45" s="177"/>
      <c r="LEG45" s="177"/>
      <c r="LEH45" s="177"/>
      <c r="LEI45" s="177"/>
      <c r="LEJ45" s="177"/>
      <c r="LEK45" s="177"/>
      <c r="LEL45" s="177"/>
      <c r="LEM45" s="177"/>
      <c r="LEN45" s="177"/>
      <c r="LEO45" s="177"/>
      <c r="LEP45" s="177"/>
      <c r="LEQ45" s="177"/>
      <c r="LER45" s="38"/>
      <c r="LES45" s="38"/>
      <c r="LET45" s="177"/>
      <c r="LEU45" s="177"/>
      <c r="LEV45" s="177"/>
      <c r="LEW45" s="177"/>
      <c r="LEX45" s="177"/>
      <c r="LEY45" s="177"/>
      <c r="LEZ45" s="177"/>
      <c r="LFA45" s="177"/>
      <c r="LFB45" s="177"/>
      <c r="LFC45" s="177"/>
      <c r="LFD45" s="177"/>
      <c r="LFE45" s="177"/>
      <c r="LFF45" s="177"/>
      <c r="LFG45" s="177"/>
      <c r="LFH45" s="177"/>
      <c r="LFI45" s="177"/>
      <c r="LFJ45" s="177"/>
      <c r="LFK45" s="177"/>
      <c r="LFL45" s="177"/>
      <c r="LFM45" s="177"/>
      <c r="LFN45" s="177"/>
      <c r="LFO45" s="177"/>
      <c r="LFP45" s="38"/>
      <c r="LFQ45" s="38"/>
      <c r="LFR45" s="177"/>
      <c r="LFS45" s="177"/>
      <c r="LFT45" s="177"/>
      <c r="LFU45" s="177"/>
      <c r="LFV45" s="177"/>
      <c r="LFW45" s="177"/>
      <c r="LFX45" s="177"/>
      <c r="LFY45" s="177"/>
      <c r="LFZ45" s="177"/>
      <c r="LGA45" s="177"/>
      <c r="LGB45" s="177"/>
      <c r="LGC45" s="177"/>
      <c r="LGD45" s="177"/>
      <c r="LGE45" s="177"/>
      <c r="LGF45" s="177"/>
      <c r="LGG45" s="177"/>
      <c r="LGH45" s="177"/>
      <c r="LGI45" s="177"/>
      <c r="LGJ45" s="177"/>
      <c r="LGK45" s="177"/>
      <c r="LGL45" s="177"/>
      <c r="LGM45" s="177"/>
      <c r="LGN45" s="38"/>
      <c r="LGO45" s="38"/>
      <c r="LGP45" s="177"/>
      <c r="LGQ45" s="177"/>
      <c r="LGR45" s="177"/>
      <c r="LGS45" s="177"/>
      <c r="LGT45" s="177"/>
      <c r="LGU45" s="177"/>
      <c r="LGV45" s="177"/>
      <c r="LGW45" s="177"/>
      <c r="LGX45" s="177"/>
      <c r="LGY45" s="177"/>
      <c r="LGZ45" s="177"/>
      <c r="LHA45" s="177"/>
      <c r="LHB45" s="177"/>
      <c r="LHC45" s="177"/>
      <c r="LHD45" s="177"/>
      <c r="LHE45" s="177"/>
      <c r="LHF45" s="177"/>
      <c r="LHG45" s="177"/>
      <c r="LHH45" s="177"/>
      <c r="LHI45" s="177"/>
      <c r="LHJ45" s="177"/>
      <c r="LHK45" s="177"/>
      <c r="LHL45" s="38"/>
      <c r="LHM45" s="38"/>
      <c r="LHN45" s="177"/>
      <c r="LHO45" s="177"/>
      <c r="LHP45" s="177"/>
      <c r="LHQ45" s="177"/>
      <c r="LHR45" s="177"/>
      <c r="LHS45" s="177"/>
      <c r="LHT45" s="177"/>
      <c r="LHU45" s="177"/>
      <c r="LHV45" s="177"/>
      <c r="LHW45" s="177"/>
      <c r="LHX45" s="177"/>
      <c r="LHY45" s="177"/>
      <c r="LHZ45" s="177"/>
      <c r="LIA45" s="177"/>
      <c r="LIB45" s="177"/>
      <c r="LIC45" s="177"/>
      <c r="LID45" s="177"/>
      <c r="LIE45" s="177"/>
      <c r="LIF45" s="177"/>
      <c r="LIG45" s="177"/>
      <c r="LIH45" s="177"/>
      <c r="LII45" s="177"/>
      <c r="LIJ45" s="38"/>
      <c r="LIK45" s="38"/>
      <c r="LIL45" s="177"/>
      <c r="LIM45" s="177"/>
      <c r="LIN45" s="177"/>
      <c r="LIO45" s="177"/>
      <c r="LIP45" s="177"/>
      <c r="LIQ45" s="177"/>
      <c r="LIR45" s="177"/>
      <c r="LIS45" s="177"/>
      <c r="LIT45" s="177"/>
      <c r="LIU45" s="177"/>
      <c r="LIV45" s="177"/>
      <c r="LIW45" s="177"/>
      <c r="LIX45" s="177"/>
      <c r="LIY45" s="177"/>
      <c r="LIZ45" s="177"/>
      <c r="LJA45" s="177"/>
      <c r="LJB45" s="177"/>
      <c r="LJC45" s="177"/>
      <c r="LJD45" s="177"/>
      <c r="LJE45" s="177"/>
      <c r="LJF45" s="177"/>
      <c r="LJG45" s="177"/>
      <c r="LJH45" s="38"/>
      <c r="LJI45" s="38"/>
      <c r="LJJ45" s="177"/>
      <c r="LJK45" s="177"/>
      <c r="LJL45" s="177"/>
      <c r="LJM45" s="177"/>
      <c r="LJN45" s="177"/>
      <c r="LJO45" s="177"/>
      <c r="LJP45" s="177"/>
      <c r="LJQ45" s="177"/>
      <c r="LJR45" s="177"/>
      <c r="LJS45" s="177"/>
      <c r="LJT45" s="177"/>
      <c r="LJU45" s="177"/>
      <c r="LJV45" s="177"/>
      <c r="LJW45" s="177"/>
      <c r="LJX45" s="177"/>
      <c r="LJY45" s="177"/>
      <c r="LJZ45" s="177"/>
      <c r="LKA45" s="177"/>
      <c r="LKB45" s="177"/>
      <c r="LKC45" s="177"/>
      <c r="LKD45" s="177"/>
      <c r="LKE45" s="177"/>
      <c r="LKF45" s="38"/>
      <c r="LKG45" s="38"/>
      <c r="LKH45" s="177"/>
      <c r="LKI45" s="177"/>
      <c r="LKJ45" s="177"/>
      <c r="LKK45" s="177"/>
      <c r="LKL45" s="177"/>
      <c r="LKM45" s="177"/>
      <c r="LKN45" s="177"/>
      <c r="LKO45" s="177"/>
      <c r="LKP45" s="177"/>
      <c r="LKQ45" s="177"/>
      <c r="LKR45" s="177"/>
      <c r="LKS45" s="177"/>
      <c r="LKT45" s="177"/>
      <c r="LKU45" s="177"/>
      <c r="LKV45" s="177"/>
      <c r="LKW45" s="177"/>
      <c r="LKX45" s="177"/>
      <c r="LKY45" s="177"/>
      <c r="LKZ45" s="177"/>
      <c r="LLA45" s="177"/>
      <c r="LLB45" s="177"/>
      <c r="LLC45" s="177"/>
      <c r="LLD45" s="38"/>
      <c r="LLE45" s="38"/>
      <c r="LLF45" s="177"/>
      <c r="LLG45" s="177"/>
      <c r="LLH45" s="177"/>
      <c r="LLI45" s="177"/>
      <c r="LLJ45" s="177"/>
      <c r="LLK45" s="177"/>
      <c r="LLL45" s="177"/>
      <c r="LLM45" s="177"/>
      <c r="LLN45" s="177"/>
      <c r="LLO45" s="177"/>
      <c r="LLP45" s="177"/>
      <c r="LLQ45" s="177"/>
      <c r="LLR45" s="177"/>
      <c r="LLS45" s="177"/>
      <c r="LLT45" s="177"/>
      <c r="LLU45" s="177"/>
      <c r="LLV45" s="177"/>
      <c r="LLW45" s="177"/>
      <c r="LLX45" s="177"/>
      <c r="LLY45" s="177"/>
      <c r="LLZ45" s="177"/>
      <c r="LMA45" s="177"/>
      <c r="LMB45" s="38"/>
      <c r="LMC45" s="38"/>
      <c r="LMD45" s="177"/>
      <c r="LME45" s="177"/>
      <c r="LMF45" s="177"/>
      <c r="LMG45" s="177"/>
      <c r="LMH45" s="177"/>
      <c r="LMI45" s="177"/>
      <c r="LMJ45" s="177"/>
      <c r="LMK45" s="177"/>
      <c r="LML45" s="177"/>
      <c r="LMM45" s="177"/>
      <c r="LMN45" s="177"/>
      <c r="LMO45" s="177"/>
      <c r="LMP45" s="177"/>
      <c r="LMQ45" s="177"/>
      <c r="LMR45" s="177"/>
      <c r="LMS45" s="177"/>
      <c r="LMT45" s="177"/>
      <c r="LMU45" s="177"/>
      <c r="LMV45" s="177"/>
      <c r="LMW45" s="177"/>
      <c r="LMX45" s="177"/>
      <c r="LMY45" s="177"/>
      <c r="LMZ45" s="38"/>
      <c r="LNA45" s="38"/>
      <c r="LNB45" s="177"/>
      <c r="LNC45" s="177"/>
      <c r="LND45" s="177"/>
      <c r="LNE45" s="177"/>
      <c r="LNF45" s="177"/>
      <c r="LNG45" s="177"/>
      <c r="LNH45" s="177"/>
      <c r="LNI45" s="177"/>
      <c r="LNJ45" s="177"/>
      <c r="LNK45" s="177"/>
      <c r="LNL45" s="177"/>
      <c r="LNM45" s="177"/>
      <c r="LNN45" s="177"/>
      <c r="LNO45" s="177"/>
      <c r="LNP45" s="177"/>
      <c r="LNQ45" s="177"/>
      <c r="LNR45" s="177"/>
      <c r="LNS45" s="177"/>
      <c r="LNT45" s="177"/>
      <c r="LNU45" s="177"/>
      <c r="LNV45" s="177"/>
      <c r="LNW45" s="177"/>
      <c r="LNX45" s="38"/>
      <c r="LNY45" s="38"/>
      <c r="LNZ45" s="177"/>
      <c r="LOA45" s="177"/>
      <c r="LOB45" s="177"/>
      <c r="LOC45" s="177"/>
      <c r="LOD45" s="177"/>
      <c r="LOE45" s="177"/>
      <c r="LOF45" s="177"/>
      <c r="LOG45" s="177"/>
      <c r="LOH45" s="177"/>
      <c r="LOI45" s="177"/>
      <c r="LOJ45" s="177"/>
      <c r="LOK45" s="177"/>
      <c r="LOL45" s="177"/>
      <c r="LOM45" s="177"/>
      <c r="LON45" s="177"/>
      <c r="LOO45" s="177"/>
      <c r="LOP45" s="177"/>
      <c r="LOQ45" s="177"/>
      <c r="LOR45" s="177"/>
      <c r="LOS45" s="177"/>
      <c r="LOT45" s="177"/>
      <c r="LOU45" s="177"/>
      <c r="LOV45" s="38"/>
      <c r="LOW45" s="38"/>
      <c r="LOX45" s="177"/>
      <c r="LOY45" s="177"/>
      <c r="LOZ45" s="177"/>
      <c r="LPA45" s="177"/>
      <c r="LPB45" s="177"/>
      <c r="LPC45" s="177"/>
      <c r="LPD45" s="177"/>
      <c r="LPE45" s="177"/>
      <c r="LPF45" s="177"/>
      <c r="LPG45" s="177"/>
      <c r="LPH45" s="177"/>
      <c r="LPI45" s="177"/>
      <c r="LPJ45" s="177"/>
      <c r="LPK45" s="177"/>
      <c r="LPL45" s="177"/>
      <c r="LPM45" s="177"/>
      <c r="LPN45" s="177"/>
      <c r="LPO45" s="177"/>
      <c r="LPP45" s="177"/>
      <c r="LPQ45" s="177"/>
      <c r="LPR45" s="177"/>
      <c r="LPS45" s="177"/>
      <c r="LPT45" s="38"/>
      <c r="LPU45" s="38"/>
      <c r="LPV45" s="177"/>
      <c r="LPW45" s="177"/>
      <c r="LPX45" s="177"/>
      <c r="LPY45" s="177"/>
      <c r="LPZ45" s="177"/>
      <c r="LQA45" s="177"/>
      <c r="LQB45" s="177"/>
      <c r="LQC45" s="177"/>
      <c r="LQD45" s="177"/>
      <c r="LQE45" s="177"/>
      <c r="LQF45" s="177"/>
      <c r="LQG45" s="177"/>
      <c r="LQH45" s="177"/>
      <c r="LQI45" s="177"/>
      <c r="LQJ45" s="177"/>
      <c r="LQK45" s="177"/>
      <c r="LQL45" s="177"/>
      <c r="LQM45" s="177"/>
      <c r="LQN45" s="177"/>
      <c r="LQO45" s="177"/>
      <c r="LQP45" s="177"/>
      <c r="LQQ45" s="177"/>
      <c r="LQR45" s="38"/>
      <c r="LQS45" s="38"/>
      <c r="LQT45" s="177"/>
      <c r="LQU45" s="177"/>
      <c r="LQV45" s="177"/>
      <c r="LQW45" s="177"/>
      <c r="LQX45" s="177"/>
      <c r="LQY45" s="177"/>
      <c r="LQZ45" s="177"/>
      <c r="LRA45" s="177"/>
      <c r="LRB45" s="177"/>
      <c r="LRC45" s="177"/>
      <c r="LRD45" s="177"/>
      <c r="LRE45" s="177"/>
      <c r="LRF45" s="177"/>
      <c r="LRG45" s="177"/>
      <c r="LRH45" s="177"/>
      <c r="LRI45" s="177"/>
      <c r="LRJ45" s="177"/>
      <c r="LRK45" s="177"/>
      <c r="LRL45" s="177"/>
      <c r="LRM45" s="177"/>
      <c r="LRN45" s="177"/>
      <c r="LRO45" s="177"/>
      <c r="LRP45" s="38"/>
      <c r="LRQ45" s="38"/>
      <c r="LRR45" s="177"/>
      <c r="LRS45" s="177"/>
      <c r="LRT45" s="177"/>
      <c r="LRU45" s="177"/>
      <c r="LRV45" s="177"/>
      <c r="LRW45" s="177"/>
      <c r="LRX45" s="177"/>
      <c r="LRY45" s="177"/>
      <c r="LRZ45" s="177"/>
      <c r="LSA45" s="177"/>
      <c r="LSB45" s="177"/>
      <c r="LSC45" s="177"/>
      <c r="LSD45" s="177"/>
      <c r="LSE45" s="177"/>
      <c r="LSF45" s="177"/>
      <c r="LSG45" s="177"/>
      <c r="LSH45" s="177"/>
      <c r="LSI45" s="177"/>
      <c r="LSJ45" s="177"/>
      <c r="LSK45" s="177"/>
      <c r="LSL45" s="177"/>
      <c r="LSM45" s="177"/>
      <c r="LSN45" s="38"/>
      <c r="LSO45" s="38"/>
      <c r="LSP45" s="177"/>
      <c r="LSQ45" s="177"/>
      <c r="LSR45" s="177"/>
      <c r="LSS45" s="177"/>
      <c r="LST45" s="177"/>
      <c r="LSU45" s="177"/>
      <c r="LSV45" s="177"/>
      <c r="LSW45" s="177"/>
      <c r="LSX45" s="177"/>
      <c r="LSY45" s="177"/>
      <c r="LSZ45" s="177"/>
      <c r="LTA45" s="177"/>
      <c r="LTB45" s="177"/>
      <c r="LTC45" s="177"/>
      <c r="LTD45" s="177"/>
      <c r="LTE45" s="177"/>
      <c r="LTF45" s="177"/>
      <c r="LTG45" s="177"/>
      <c r="LTH45" s="177"/>
      <c r="LTI45" s="177"/>
      <c r="LTJ45" s="177"/>
      <c r="LTK45" s="177"/>
      <c r="LTL45" s="38"/>
      <c r="LTM45" s="38"/>
      <c r="LTN45" s="177"/>
      <c r="LTO45" s="177"/>
      <c r="LTP45" s="177"/>
      <c r="LTQ45" s="177"/>
      <c r="LTR45" s="177"/>
      <c r="LTS45" s="177"/>
      <c r="LTT45" s="177"/>
      <c r="LTU45" s="177"/>
      <c r="LTV45" s="177"/>
      <c r="LTW45" s="177"/>
      <c r="LTX45" s="177"/>
      <c r="LTY45" s="177"/>
      <c r="LTZ45" s="177"/>
      <c r="LUA45" s="177"/>
      <c r="LUB45" s="177"/>
      <c r="LUC45" s="177"/>
      <c r="LUD45" s="177"/>
      <c r="LUE45" s="177"/>
      <c r="LUF45" s="177"/>
      <c r="LUG45" s="177"/>
      <c r="LUH45" s="177"/>
      <c r="LUI45" s="177"/>
      <c r="LUJ45" s="38"/>
      <c r="LUK45" s="38"/>
      <c r="LUL45" s="177"/>
      <c r="LUM45" s="177"/>
      <c r="LUN45" s="177"/>
      <c r="LUO45" s="177"/>
      <c r="LUP45" s="177"/>
      <c r="LUQ45" s="177"/>
      <c r="LUR45" s="177"/>
      <c r="LUS45" s="177"/>
      <c r="LUT45" s="177"/>
      <c r="LUU45" s="177"/>
      <c r="LUV45" s="177"/>
      <c r="LUW45" s="177"/>
      <c r="LUX45" s="177"/>
      <c r="LUY45" s="177"/>
      <c r="LUZ45" s="177"/>
      <c r="LVA45" s="177"/>
      <c r="LVB45" s="177"/>
      <c r="LVC45" s="177"/>
      <c r="LVD45" s="177"/>
      <c r="LVE45" s="177"/>
      <c r="LVF45" s="177"/>
      <c r="LVG45" s="177"/>
      <c r="LVH45" s="38"/>
      <c r="LVI45" s="38"/>
      <c r="LVJ45" s="177"/>
      <c r="LVK45" s="177"/>
      <c r="LVL45" s="177"/>
      <c r="LVM45" s="177"/>
      <c r="LVN45" s="177"/>
      <c r="LVO45" s="177"/>
      <c r="LVP45" s="177"/>
      <c r="LVQ45" s="177"/>
      <c r="LVR45" s="177"/>
      <c r="LVS45" s="177"/>
      <c r="LVT45" s="177"/>
      <c r="LVU45" s="177"/>
      <c r="LVV45" s="177"/>
      <c r="LVW45" s="177"/>
      <c r="LVX45" s="177"/>
      <c r="LVY45" s="177"/>
      <c r="LVZ45" s="177"/>
      <c r="LWA45" s="177"/>
      <c r="LWB45" s="177"/>
      <c r="LWC45" s="177"/>
      <c r="LWD45" s="177"/>
      <c r="LWE45" s="177"/>
      <c r="LWF45" s="38"/>
      <c r="LWG45" s="38"/>
      <c r="LWH45" s="177"/>
      <c r="LWI45" s="177"/>
      <c r="LWJ45" s="177"/>
      <c r="LWK45" s="177"/>
      <c r="LWL45" s="177"/>
      <c r="LWM45" s="177"/>
      <c r="LWN45" s="177"/>
      <c r="LWO45" s="177"/>
      <c r="LWP45" s="177"/>
      <c r="LWQ45" s="177"/>
      <c r="LWR45" s="177"/>
      <c r="LWS45" s="177"/>
      <c r="LWT45" s="177"/>
      <c r="LWU45" s="177"/>
      <c r="LWV45" s="177"/>
      <c r="LWW45" s="177"/>
      <c r="LWX45" s="177"/>
      <c r="LWY45" s="177"/>
      <c r="LWZ45" s="177"/>
      <c r="LXA45" s="177"/>
      <c r="LXB45" s="177"/>
      <c r="LXC45" s="177"/>
      <c r="LXD45" s="38"/>
      <c r="LXE45" s="38"/>
      <c r="LXF45" s="177"/>
      <c r="LXG45" s="177"/>
      <c r="LXH45" s="177"/>
      <c r="LXI45" s="177"/>
      <c r="LXJ45" s="177"/>
      <c r="LXK45" s="177"/>
      <c r="LXL45" s="177"/>
      <c r="LXM45" s="177"/>
      <c r="LXN45" s="177"/>
      <c r="LXO45" s="177"/>
      <c r="LXP45" s="177"/>
      <c r="LXQ45" s="177"/>
      <c r="LXR45" s="177"/>
      <c r="LXS45" s="177"/>
      <c r="LXT45" s="177"/>
      <c r="LXU45" s="177"/>
      <c r="LXV45" s="177"/>
      <c r="LXW45" s="177"/>
      <c r="LXX45" s="177"/>
      <c r="LXY45" s="177"/>
      <c r="LXZ45" s="177"/>
      <c r="LYA45" s="177"/>
      <c r="LYB45" s="38"/>
      <c r="LYC45" s="38"/>
      <c r="LYD45" s="177"/>
      <c r="LYE45" s="177"/>
      <c r="LYF45" s="177"/>
      <c r="LYG45" s="177"/>
      <c r="LYH45" s="177"/>
      <c r="LYI45" s="177"/>
      <c r="LYJ45" s="177"/>
      <c r="LYK45" s="177"/>
      <c r="LYL45" s="177"/>
      <c r="LYM45" s="177"/>
      <c r="LYN45" s="177"/>
      <c r="LYO45" s="177"/>
      <c r="LYP45" s="177"/>
      <c r="LYQ45" s="177"/>
      <c r="LYR45" s="177"/>
      <c r="LYS45" s="177"/>
      <c r="LYT45" s="177"/>
      <c r="LYU45" s="177"/>
      <c r="LYV45" s="177"/>
      <c r="LYW45" s="177"/>
      <c r="LYX45" s="177"/>
      <c r="LYY45" s="177"/>
      <c r="LYZ45" s="38"/>
      <c r="LZA45" s="38"/>
      <c r="LZB45" s="177"/>
      <c r="LZC45" s="177"/>
      <c r="LZD45" s="177"/>
      <c r="LZE45" s="177"/>
      <c r="LZF45" s="177"/>
      <c r="LZG45" s="177"/>
      <c r="LZH45" s="177"/>
      <c r="LZI45" s="177"/>
      <c r="LZJ45" s="177"/>
      <c r="LZK45" s="177"/>
      <c r="LZL45" s="177"/>
      <c r="LZM45" s="177"/>
      <c r="LZN45" s="177"/>
      <c r="LZO45" s="177"/>
      <c r="LZP45" s="177"/>
      <c r="LZQ45" s="177"/>
      <c r="LZR45" s="177"/>
      <c r="LZS45" s="177"/>
      <c r="LZT45" s="177"/>
      <c r="LZU45" s="177"/>
      <c r="LZV45" s="177"/>
      <c r="LZW45" s="177"/>
      <c r="LZX45" s="38"/>
      <c r="LZY45" s="38"/>
      <c r="LZZ45" s="177"/>
      <c r="MAA45" s="177"/>
      <c r="MAB45" s="177"/>
      <c r="MAC45" s="177"/>
      <c r="MAD45" s="177"/>
      <c r="MAE45" s="177"/>
      <c r="MAF45" s="177"/>
      <c r="MAG45" s="177"/>
      <c r="MAH45" s="177"/>
      <c r="MAI45" s="177"/>
      <c r="MAJ45" s="177"/>
      <c r="MAK45" s="177"/>
      <c r="MAL45" s="177"/>
      <c r="MAM45" s="177"/>
      <c r="MAN45" s="177"/>
      <c r="MAO45" s="177"/>
      <c r="MAP45" s="177"/>
      <c r="MAQ45" s="177"/>
      <c r="MAR45" s="177"/>
      <c r="MAS45" s="177"/>
      <c r="MAT45" s="177"/>
      <c r="MAU45" s="177"/>
      <c r="MAV45" s="38"/>
      <c r="MAW45" s="38"/>
      <c r="MAX45" s="177"/>
      <c r="MAY45" s="177"/>
      <c r="MAZ45" s="177"/>
      <c r="MBA45" s="177"/>
      <c r="MBB45" s="177"/>
      <c r="MBC45" s="177"/>
      <c r="MBD45" s="177"/>
      <c r="MBE45" s="177"/>
      <c r="MBF45" s="177"/>
      <c r="MBG45" s="177"/>
      <c r="MBH45" s="177"/>
      <c r="MBI45" s="177"/>
      <c r="MBJ45" s="177"/>
      <c r="MBK45" s="177"/>
      <c r="MBL45" s="177"/>
      <c r="MBM45" s="177"/>
      <c r="MBN45" s="177"/>
      <c r="MBO45" s="177"/>
      <c r="MBP45" s="177"/>
      <c r="MBQ45" s="177"/>
      <c r="MBR45" s="177"/>
      <c r="MBS45" s="177"/>
      <c r="MBT45" s="38"/>
      <c r="MBU45" s="38"/>
      <c r="MBV45" s="177"/>
      <c r="MBW45" s="177"/>
      <c r="MBX45" s="177"/>
      <c r="MBY45" s="177"/>
      <c r="MBZ45" s="177"/>
      <c r="MCA45" s="177"/>
      <c r="MCB45" s="177"/>
      <c r="MCC45" s="177"/>
      <c r="MCD45" s="177"/>
      <c r="MCE45" s="177"/>
      <c r="MCF45" s="177"/>
      <c r="MCG45" s="177"/>
      <c r="MCH45" s="177"/>
      <c r="MCI45" s="177"/>
      <c r="MCJ45" s="177"/>
      <c r="MCK45" s="177"/>
      <c r="MCL45" s="177"/>
      <c r="MCM45" s="177"/>
      <c r="MCN45" s="177"/>
      <c r="MCO45" s="177"/>
      <c r="MCP45" s="177"/>
      <c r="MCQ45" s="177"/>
      <c r="MCR45" s="38"/>
      <c r="MCS45" s="38"/>
      <c r="MCT45" s="177"/>
      <c r="MCU45" s="177"/>
      <c r="MCV45" s="177"/>
      <c r="MCW45" s="177"/>
      <c r="MCX45" s="177"/>
      <c r="MCY45" s="177"/>
      <c r="MCZ45" s="177"/>
      <c r="MDA45" s="177"/>
      <c r="MDB45" s="177"/>
      <c r="MDC45" s="177"/>
      <c r="MDD45" s="177"/>
      <c r="MDE45" s="177"/>
      <c r="MDF45" s="177"/>
      <c r="MDG45" s="177"/>
      <c r="MDH45" s="177"/>
      <c r="MDI45" s="177"/>
      <c r="MDJ45" s="177"/>
      <c r="MDK45" s="177"/>
      <c r="MDL45" s="177"/>
      <c r="MDM45" s="177"/>
      <c r="MDN45" s="177"/>
      <c r="MDO45" s="177"/>
      <c r="MDP45" s="38"/>
      <c r="MDQ45" s="38"/>
      <c r="MDR45" s="177"/>
      <c r="MDS45" s="177"/>
      <c r="MDT45" s="177"/>
      <c r="MDU45" s="177"/>
      <c r="MDV45" s="177"/>
      <c r="MDW45" s="177"/>
      <c r="MDX45" s="177"/>
      <c r="MDY45" s="177"/>
      <c r="MDZ45" s="177"/>
      <c r="MEA45" s="177"/>
      <c r="MEB45" s="177"/>
      <c r="MEC45" s="177"/>
      <c r="MED45" s="177"/>
      <c r="MEE45" s="177"/>
      <c r="MEF45" s="177"/>
      <c r="MEG45" s="177"/>
      <c r="MEH45" s="177"/>
      <c r="MEI45" s="177"/>
      <c r="MEJ45" s="177"/>
      <c r="MEK45" s="177"/>
      <c r="MEL45" s="177"/>
      <c r="MEM45" s="177"/>
      <c r="MEN45" s="38"/>
      <c r="MEO45" s="38"/>
      <c r="MEP45" s="177"/>
      <c r="MEQ45" s="177"/>
      <c r="MER45" s="177"/>
      <c r="MES45" s="177"/>
      <c r="MET45" s="177"/>
      <c r="MEU45" s="177"/>
      <c r="MEV45" s="177"/>
      <c r="MEW45" s="177"/>
      <c r="MEX45" s="177"/>
      <c r="MEY45" s="177"/>
      <c r="MEZ45" s="177"/>
      <c r="MFA45" s="177"/>
      <c r="MFB45" s="177"/>
      <c r="MFC45" s="177"/>
      <c r="MFD45" s="177"/>
      <c r="MFE45" s="177"/>
      <c r="MFF45" s="177"/>
      <c r="MFG45" s="177"/>
      <c r="MFH45" s="177"/>
      <c r="MFI45" s="177"/>
      <c r="MFJ45" s="177"/>
      <c r="MFK45" s="177"/>
      <c r="MFL45" s="38"/>
      <c r="MFM45" s="38"/>
      <c r="MFN45" s="177"/>
      <c r="MFO45" s="177"/>
      <c r="MFP45" s="177"/>
      <c r="MFQ45" s="177"/>
      <c r="MFR45" s="177"/>
      <c r="MFS45" s="177"/>
      <c r="MFT45" s="177"/>
      <c r="MFU45" s="177"/>
      <c r="MFV45" s="177"/>
      <c r="MFW45" s="177"/>
      <c r="MFX45" s="177"/>
      <c r="MFY45" s="177"/>
      <c r="MFZ45" s="177"/>
      <c r="MGA45" s="177"/>
      <c r="MGB45" s="177"/>
      <c r="MGC45" s="177"/>
      <c r="MGD45" s="177"/>
      <c r="MGE45" s="177"/>
      <c r="MGF45" s="177"/>
      <c r="MGG45" s="177"/>
      <c r="MGH45" s="177"/>
      <c r="MGI45" s="177"/>
      <c r="MGJ45" s="38"/>
      <c r="MGK45" s="38"/>
      <c r="MGL45" s="177"/>
      <c r="MGM45" s="177"/>
      <c r="MGN45" s="177"/>
      <c r="MGO45" s="177"/>
      <c r="MGP45" s="177"/>
      <c r="MGQ45" s="177"/>
      <c r="MGR45" s="177"/>
      <c r="MGS45" s="177"/>
      <c r="MGT45" s="177"/>
      <c r="MGU45" s="177"/>
      <c r="MGV45" s="177"/>
      <c r="MGW45" s="177"/>
      <c r="MGX45" s="177"/>
      <c r="MGY45" s="177"/>
      <c r="MGZ45" s="177"/>
      <c r="MHA45" s="177"/>
      <c r="MHB45" s="177"/>
      <c r="MHC45" s="177"/>
      <c r="MHD45" s="177"/>
      <c r="MHE45" s="177"/>
      <c r="MHF45" s="177"/>
      <c r="MHG45" s="177"/>
      <c r="MHH45" s="38"/>
      <c r="MHI45" s="38"/>
      <c r="MHJ45" s="177"/>
      <c r="MHK45" s="177"/>
      <c r="MHL45" s="177"/>
      <c r="MHM45" s="177"/>
      <c r="MHN45" s="177"/>
      <c r="MHO45" s="177"/>
      <c r="MHP45" s="177"/>
      <c r="MHQ45" s="177"/>
      <c r="MHR45" s="177"/>
      <c r="MHS45" s="177"/>
      <c r="MHT45" s="177"/>
      <c r="MHU45" s="177"/>
      <c r="MHV45" s="177"/>
      <c r="MHW45" s="177"/>
      <c r="MHX45" s="177"/>
      <c r="MHY45" s="177"/>
      <c r="MHZ45" s="177"/>
      <c r="MIA45" s="177"/>
      <c r="MIB45" s="177"/>
      <c r="MIC45" s="177"/>
      <c r="MID45" s="177"/>
      <c r="MIE45" s="177"/>
      <c r="MIF45" s="38"/>
      <c r="MIG45" s="38"/>
      <c r="MIH45" s="177"/>
      <c r="MII45" s="177"/>
      <c r="MIJ45" s="177"/>
      <c r="MIK45" s="177"/>
      <c r="MIL45" s="177"/>
      <c r="MIM45" s="177"/>
      <c r="MIN45" s="177"/>
      <c r="MIO45" s="177"/>
      <c r="MIP45" s="177"/>
      <c r="MIQ45" s="177"/>
      <c r="MIR45" s="177"/>
      <c r="MIS45" s="177"/>
      <c r="MIT45" s="177"/>
      <c r="MIU45" s="177"/>
      <c r="MIV45" s="177"/>
      <c r="MIW45" s="177"/>
      <c r="MIX45" s="177"/>
      <c r="MIY45" s="177"/>
      <c r="MIZ45" s="177"/>
      <c r="MJA45" s="177"/>
      <c r="MJB45" s="177"/>
      <c r="MJC45" s="177"/>
      <c r="MJD45" s="38"/>
      <c r="MJE45" s="38"/>
      <c r="MJF45" s="177"/>
      <c r="MJG45" s="177"/>
      <c r="MJH45" s="177"/>
      <c r="MJI45" s="177"/>
      <c r="MJJ45" s="177"/>
      <c r="MJK45" s="177"/>
      <c r="MJL45" s="177"/>
      <c r="MJM45" s="177"/>
      <c r="MJN45" s="177"/>
      <c r="MJO45" s="177"/>
      <c r="MJP45" s="177"/>
      <c r="MJQ45" s="177"/>
      <c r="MJR45" s="177"/>
      <c r="MJS45" s="177"/>
      <c r="MJT45" s="177"/>
      <c r="MJU45" s="177"/>
      <c r="MJV45" s="177"/>
      <c r="MJW45" s="177"/>
      <c r="MJX45" s="177"/>
      <c r="MJY45" s="177"/>
      <c r="MJZ45" s="177"/>
      <c r="MKA45" s="177"/>
      <c r="MKB45" s="38"/>
      <c r="MKC45" s="38"/>
      <c r="MKD45" s="177"/>
      <c r="MKE45" s="177"/>
      <c r="MKF45" s="177"/>
      <c r="MKG45" s="177"/>
      <c r="MKH45" s="177"/>
      <c r="MKI45" s="177"/>
      <c r="MKJ45" s="177"/>
      <c r="MKK45" s="177"/>
      <c r="MKL45" s="177"/>
      <c r="MKM45" s="177"/>
      <c r="MKN45" s="177"/>
      <c r="MKO45" s="177"/>
      <c r="MKP45" s="177"/>
      <c r="MKQ45" s="177"/>
      <c r="MKR45" s="177"/>
      <c r="MKS45" s="177"/>
      <c r="MKT45" s="177"/>
      <c r="MKU45" s="177"/>
      <c r="MKV45" s="177"/>
      <c r="MKW45" s="177"/>
      <c r="MKX45" s="177"/>
      <c r="MKY45" s="177"/>
      <c r="MKZ45" s="38"/>
      <c r="MLA45" s="38"/>
      <c r="MLB45" s="177"/>
      <c r="MLC45" s="177"/>
      <c r="MLD45" s="177"/>
      <c r="MLE45" s="177"/>
      <c r="MLF45" s="177"/>
      <c r="MLG45" s="177"/>
      <c r="MLH45" s="177"/>
      <c r="MLI45" s="177"/>
      <c r="MLJ45" s="177"/>
      <c r="MLK45" s="177"/>
      <c r="MLL45" s="177"/>
      <c r="MLM45" s="177"/>
      <c r="MLN45" s="177"/>
      <c r="MLO45" s="177"/>
      <c r="MLP45" s="177"/>
      <c r="MLQ45" s="177"/>
      <c r="MLR45" s="177"/>
      <c r="MLS45" s="177"/>
      <c r="MLT45" s="177"/>
      <c r="MLU45" s="177"/>
      <c r="MLV45" s="177"/>
      <c r="MLW45" s="177"/>
      <c r="MLX45" s="38"/>
      <c r="MLY45" s="38"/>
      <c r="MLZ45" s="177"/>
      <c r="MMA45" s="177"/>
      <c r="MMB45" s="177"/>
      <c r="MMC45" s="177"/>
      <c r="MMD45" s="177"/>
      <c r="MME45" s="177"/>
      <c r="MMF45" s="177"/>
      <c r="MMG45" s="177"/>
      <c r="MMH45" s="177"/>
      <c r="MMI45" s="177"/>
      <c r="MMJ45" s="177"/>
      <c r="MMK45" s="177"/>
      <c r="MML45" s="177"/>
      <c r="MMM45" s="177"/>
      <c r="MMN45" s="177"/>
      <c r="MMO45" s="177"/>
      <c r="MMP45" s="177"/>
      <c r="MMQ45" s="177"/>
      <c r="MMR45" s="177"/>
      <c r="MMS45" s="177"/>
      <c r="MMT45" s="177"/>
      <c r="MMU45" s="177"/>
      <c r="MMV45" s="38"/>
      <c r="MMW45" s="38"/>
      <c r="MMX45" s="177"/>
      <c r="MMY45" s="177"/>
      <c r="MMZ45" s="177"/>
      <c r="MNA45" s="177"/>
      <c r="MNB45" s="177"/>
      <c r="MNC45" s="177"/>
      <c r="MND45" s="177"/>
      <c r="MNE45" s="177"/>
      <c r="MNF45" s="177"/>
      <c r="MNG45" s="177"/>
      <c r="MNH45" s="177"/>
      <c r="MNI45" s="177"/>
      <c r="MNJ45" s="177"/>
      <c r="MNK45" s="177"/>
      <c r="MNL45" s="177"/>
      <c r="MNM45" s="177"/>
      <c r="MNN45" s="177"/>
      <c r="MNO45" s="177"/>
      <c r="MNP45" s="177"/>
      <c r="MNQ45" s="177"/>
      <c r="MNR45" s="177"/>
      <c r="MNS45" s="177"/>
      <c r="MNT45" s="38"/>
      <c r="MNU45" s="38"/>
      <c r="MNV45" s="177"/>
      <c r="MNW45" s="177"/>
      <c r="MNX45" s="177"/>
      <c r="MNY45" s="177"/>
      <c r="MNZ45" s="177"/>
      <c r="MOA45" s="177"/>
      <c r="MOB45" s="177"/>
      <c r="MOC45" s="177"/>
      <c r="MOD45" s="177"/>
      <c r="MOE45" s="177"/>
      <c r="MOF45" s="177"/>
      <c r="MOG45" s="177"/>
      <c r="MOH45" s="177"/>
      <c r="MOI45" s="177"/>
      <c r="MOJ45" s="177"/>
      <c r="MOK45" s="177"/>
      <c r="MOL45" s="177"/>
      <c r="MOM45" s="177"/>
      <c r="MON45" s="177"/>
      <c r="MOO45" s="177"/>
      <c r="MOP45" s="177"/>
      <c r="MOQ45" s="177"/>
      <c r="MOR45" s="38"/>
      <c r="MOS45" s="38"/>
      <c r="MOT45" s="177"/>
      <c r="MOU45" s="177"/>
      <c r="MOV45" s="177"/>
      <c r="MOW45" s="177"/>
      <c r="MOX45" s="177"/>
      <c r="MOY45" s="177"/>
      <c r="MOZ45" s="177"/>
      <c r="MPA45" s="177"/>
      <c r="MPB45" s="177"/>
      <c r="MPC45" s="177"/>
      <c r="MPD45" s="177"/>
      <c r="MPE45" s="177"/>
      <c r="MPF45" s="177"/>
      <c r="MPG45" s="177"/>
      <c r="MPH45" s="177"/>
      <c r="MPI45" s="177"/>
      <c r="MPJ45" s="177"/>
      <c r="MPK45" s="177"/>
      <c r="MPL45" s="177"/>
      <c r="MPM45" s="177"/>
      <c r="MPN45" s="177"/>
      <c r="MPO45" s="177"/>
      <c r="MPP45" s="38"/>
      <c r="MPQ45" s="38"/>
      <c r="MPR45" s="177"/>
      <c r="MPS45" s="177"/>
      <c r="MPT45" s="177"/>
      <c r="MPU45" s="177"/>
      <c r="MPV45" s="177"/>
      <c r="MPW45" s="177"/>
      <c r="MPX45" s="177"/>
      <c r="MPY45" s="177"/>
      <c r="MPZ45" s="177"/>
      <c r="MQA45" s="177"/>
      <c r="MQB45" s="177"/>
      <c r="MQC45" s="177"/>
      <c r="MQD45" s="177"/>
      <c r="MQE45" s="177"/>
      <c r="MQF45" s="177"/>
      <c r="MQG45" s="177"/>
      <c r="MQH45" s="177"/>
      <c r="MQI45" s="177"/>
      <c r="MQJ45" s="177"/>
      <c r="MQK45" s="177"/>
      <c r="MQL45" s="177"/>
      <c r="MQM45" s="177"/>
      <c r="MQN45" s="38"/>
      <c r="MQO45" s="38"/>
      <c r="MQP45" s="177"/>
      <c r="MQQ45" s="177"/>
      <c r="MQR45" s="177"/>
      <c r="MQS45" s="177"/>
      <c r="MQT45" s="177"/>
      <c r="MQU45" s="177"/>
      <c r="MQV45" s="177"/>
      <c r="MQW45" s="177"/>
      <c r="MQX45" s="177"/>
      <c r="MQY45" s="177"/>
      <c r="MQZ45" s="177"/>
      <c r="MRA45" s="177"/>
      <c r="MRB45" s="177"/>
      <c r="MRC45" s="177"/>
      <c r="MRD45" s="177"/>
      <c r="MRE45" s="177"/>
      <c r="MRF45" s="177"/>
      <c r="MRG45" s="177"/>
      <c r="MRH45" s="177"/>
      <c r="MRI45" s="177"/>
      <c r="MRJ45" s="177"/>
      <c r="MRK45" s="177"/>
      <c r="MRL45" s="38"/>
      <c r="MRM45" s="38"/>
      <c r="MRN45" s="177"/>
      <c r="MRO45" s="177"/>
      <c r="MRP45" s="177"/>
      <c r="MRQ45" s="177"/>
      <c r="MRR45" s="177"/>
      <c r="MRS45" s="177"/>
      <c r="MRT45" s="177"/>
      <c r="MRU45" s="177"/>
      <c r="MRV45" s="177"/>
      <c r="MRW45" s="177"/>
      <c r="MRX45" s="177"/>
      <c r="MRY45" s="177"/>
      <c r="MRZ45" s="177"/>
      <c r="MSA45" s="177"/>
      <c r="MSB45" s="177"/>
      <c r="MSC45" s="177"/>
      <c r="MSD45" s="177"/>
      <c r="MSE45" s="177"/>
      <c r="MSF45" s="177"/>
      <c r="MSG45" s="177"/>
      <c r="MSH45" s="177"/>
      <c r="MSI45" s="177"/>
      <c r="MSJ45" s="38"/>
      <c r="MSK45" s="38"/>
      <c r="MSL45" s="177"/>
      <c r="MSM45" s="177"/>
      <c r="MSN45" s="177"/>
      <c r="MSO45" s="177"/>
      <c r="MSP45" s="177"/>
      <c r="MSQ45" s="177"/>
      <c r="MSR45" s="177"/>
      <c r="MSS45" s="177"/>
      <c r="MST45" s="177"/>
      <c r="MSU45" s="177"/>
      <c r="MSV45" s="177"/>
      <c r="MSW45" s="177"/>
      <c r="MSX45" s="177"/>
      <c r="MSY45" s="177"/>
      <c r="MSZ45" s="177"/>
      <c r="MTA45" s="177"/>
      <c r="MTB45" s="177"/>
      <c r="MTC45" s="177"/>
      <c r="MTD45" s="177"/>
      <c r="MTE45" s="177"/>
      <c r="MTF45" s="177"/>
      <c r="MTG45" s="177"/>
      <c r="MTH45" s="38"/>
      <c r="MTI45" s="38"/>
      <c r="MTJ45" s="177"/>
      <c r="MTK45" s="177"/>
      <c r="MTL45" s="177"/>
      <c r="MTM45" s="177"/>
      <c r="MTN45" s="177"/>
      <c r="MTO45" s="177"/>
      <c r="MTP45" s="177"/>
      <c r="MTQ45" s="177"/>
      <c r="MTR45" s="177"/>
      <c r="MTS45" s="177"/>
      <c r="MTT45" s="177"/>
      <c r="MTU45" s="177"/>
      <c r="MTV45" s="177"/>
      <c r="MTW45" s="177"/>
      <c r="MTX45" s="177"/>
      <c r="MTY45" s="177"/>
      <c r="MTZ45" s="177"/>
      <c r="MUA45" s="177"/>
      <c r="MUB45" s="177"/>
      <c r="MUC45" s="177"/>
      <c r="MUD45" s="177"/>
      <c r="MUE45" s="177"/>
      <c r="MUF45" s="38"/>
      <c r="MUG45" s="38"/>
      <c r="MUH45" s="177"/>
      <c r="MUI45" s="177"/>
      <c r="MUJ45" s="177"/>
      <c r="MUK45" s="177"/>
      <c r="MUL45" s="177"/>
      <c r="MUM45" s="177"/>
      <c r="MUN45" s="177"/>
      <c r="MUO45" s="177"/>
      <c r="MUP45" s="177"/>
      <c r="MUQ45" s="177"/>
      <c r="MUR45" s="177"/>
      <c r="MUS45" s="177"/>
      <c r="MUT45" s="177"/>
      <c r="MUU45" s="177"/>
      <c r="MUV45" s="177"/>
      <c r="MUW45" s="177"/>
      <c r="MUX45" s="177"/>
      <c r="MUY45" s="177"/>
      <c r="MUZ45" s="177"/>
      <c r="MVA45" s="177"/>
      <c r="MVB45" s="177"/>
      <c r="MVC45" s="177"/>
      <c r="MVD45" s="38"/>
      <c r="MVE45" s="38"/>
      <c r="MVF45" s="177"/>
      <c r="MVG45" s="177"/>
      <c r="MVH45" s="177"/>
      <c r="MVI45" s="177"/>
      <c r="MVJ45" s="177"/>
      <c r="MVK45" s="177"/>
      <c r="MVL45" s="177"/>
      <c r="MVM45" s="177"/>
      <c r="MVN45" s="177"/>
      <c r="MVO45" s="177"/>
      <c r="MVP45" s="177"/>
      <c r="MVQ45" s="177"/>
      <c r="MVR45" s="177"/>
      <c r="MVS45" s="177"/>
      <c r="MVT45" s="177"/>
      <c r="MVU45" s="177"/>
      <c r="MVV45" s="177"/>
      <c r="MVW45" s="177"/>
      <c r="MVX45" s="177"/>
      <c r="MVY45" s="177"/>
      <c r="MVZ45" s="177"/>
      <c r="MWA45" s="177"/>
      <c r="MWB45" s="38"/>
      <c r="MWC45" s="38"/>
      <c r="MWD45" s="177"/>
      <c r="MWE45" s="177"/>
      <c r="MWF45" s="177"/>
      <c r="MWG45" s="177"/>
      <c r="MWH45" s="177"/>
      <c r="MWI45" s="177"/>
      <c r="MWJ45" s="177"/>
      <c r="MWK45" s="177"/>
      <c r="MWL45" s="177"/>
      <c r="MWM45" s="177"/>
      <c r="MWN45" s="177"/>
      <c r="MWO45" s="177"/>
      <c r="MWP45" s="177"/>
      <c r="MWQ45" s="177"/>
      <c r="MWR45" s="177"/>
      <c r="MWS45" s="177"/>
      <c r="MWT45" s="177"/>
      <c r="MWU45" s="177"/>
      <c r="MWV45" s="177"/>
      <c r="MWW45" s="177"/>
      <c r="MWX45" s="177"/>
      <c r="MWY45" s="177"/>
      <c r="MWZ45" s="38"/>
      <c r="MXA45" s="38"/>
      <c r="MXB45" s="177"/>
      <c r="MXC45" s="177"/>
      <c r="MXD45" s="177"/>
      <c r="MXE45" s="177"/>
      <c r="MXF45" s="177"/>
      <c r="MXG45" s="177"/>
      <c r="MXH45" s="177"/>
      <c r="MXI45" s="177"/>
      <c r="MXJ45" s="177"/>
      <c r="MXK45" s="177"/>
      <c r="MXL45" s="177"/>
      <c r="MXM45" s="177"/>
      <c r="MXN45" s="177"/>
      <c r="MXO45" s="177"/>
      <c r="MXP45" s="177"/>
      <c r="MXQ45" s="177"/>
      <c r="MXR45" s="177"/>
      <c r="MXS45" s="177"/>
      <c r="MXT45" s="177"/>
      <c r="MXU45" s="177"/>
      <c r="MXV45" s="177"/>
      <c r="MXW45" s="177"/>
      <c r="MXX45" s="38"/>
      <c r="MXY45" s="38"/>
      <c r="MXZ45" s="177"/>
      <c r="MYA45" s="177"/>
      <c r="MYB45" s="177"/>
      <c r="MYC45" s="177"/>
      <c r="MYD45" s="177"/>
      <c r="MYE45" s="177"/>
      <c r="MYF45" s="177"/>
      <c r="MYG45" s="177"/>
      <c r="MYH45" s="177"/>
      <c r="MYI45" s="177"/>
      <c r="MYJ45" s="177"/>
      <c r="MYK45" s="177"/>
      <c r="MYL45" s="177"/>
      <c r="MYM45" s="177"/>
      <c r="MYN45" s="177"/>
      <c r="MYO45" s="177"/>
      <c r="MYP45" s="177"/>
      <c r="MYQ45" s="177"/>
      <c r="MYR45" s="177"/>
      <c r="MYS45" s="177"/>
      <c r="MYT45" s="177"/>
      <c r="MYU45" s="177"/>
      <c r="MYV45" s="38"/>
      <c r="MYW45" s="38"/>
      <c r="MYX45" s="177"/>
      <c r="MYY45" s="177"/>
      <c r="MYZ45" s="177"/>
      <c r="MZA45" s="177"/>
      <c r="MZB45" s="177"/>
      <c r="MZC45" s="177"/>
      <c r="MZD45" s="177"/>
      <c r="MZE45" s="177"/>
      <c r="MZF45" s="177"/>
      <c r="MZG45" s="177"/>
      <c r="MZH45" s="177"/>
      <c r="MZI45" s="177"/>
      <c r="MZJ45" s="177"/>
      <c r="MZK45" s="177"/>
      <c r="MZL45" s="177"/>
      <c r="MZM45" s="177"/>
      <c r="MZN45" s="177"/>
      <c r="MZO45" s="177"/>
      <c r="MZP45" s="177"/>
      <c r="MZQ45" s="177"/>
      <c r="MZR45" s="177"/>
      <c r="MZS45" s="177"/>
      <c r="MZT45" s="38"/>
      <c r="MZU45" s="38"/>
      <c r="MZV45" s="177"/>
      <c r="MZW45" s="177"/>
      <c r="MZX45" s="177"/>
      <c r="MZY45" s="177"/>
      <c r="MZZ45" s="177"/>
      <c r="NAA45" s="177"/>
      <c r="NAB45" s="177"/>
      <c r="NAC45" s="177"/>
      <c r="NAD45" s="177"/>
      <c r="NAE45" s="177"/>
      <c r="NAF45" s="177"/>
      <c r="NAG45" s="177"/>
      <c r="NAH45" s="177"/>
      <c r="NAI45" s="177"/>
      <c r="NAJ45" s="177"/>
      <c r="NAK45" s="177"/>
      <c r="NAL45" s="177"/>
      <c r="NAM45" s="177"/>
      <c r="NAN45" s="177"/>
      <c r="NAO45" s="177"/>
      <c r="NAP45" s="177"/>
      <c r="NAQ45" s="177"/>
      <c r="NAR45" s="38"/>
      <c r="NAS45" s="38"/>
      <c r="NAT45" s="177"/>
      <c r="NAU45" s="177"/>
      <c r="NAV45" s="177"/>
      <c r="NAW45" s="177"/>
      <c r="NAX45" s="177"/>
      <c r="NAY45" s="177"/>
      <c r="NAZ45" s="177"/>
      <c r="NBA45" s="177"/>
      <c r="NBB45" s="177"/>
      <c r="NBC45" s="177"/>
      <c r="NBD45" s="177"/>
      <c r="NBE45" s="177"/>
      <c r="NBF45" s="177"/>
      <c r="NBG45" s="177"/>
      <c r="NBH45" s="177"/>
      <c r="NBI45" s="177"/>
      <c r="NBJ45" s="177"/>
      <c r="NBK45" s="177"/>
      <c r="NBL45" s="177"/>
      <c r="NBM45" s="177"/>
      <c r="NBN45" s="177"/>
      <c r="NBO45" s="177"/>
      <c r="NBP45" s="38"/>
      <c r="NBQ45" s="38"/>
      <c r="NBR45" s="177"/>
      <c r="NBS45" s="177"/>
      <c r="NBT45" s="177"/>
      <c r="NBU45" s="177"/>
      <c r="NBV45" s="177"/>
      <c r="NBW45" s="177"/>
      <c r="NBX45" s="177"/>
      <c r="NBY45" s="177"/>
      <c r="NBZ45" s="177"/>
      <c r="NCA45" s="177"/>
      <c r="NCB45" s="177"/>
      <c r="NCC45" s="177"/>
      <c r="NCD45" s="177"/>
      <c r="NCE45" s="177"/>
      <c r="NCF45" s="177"/>
      <c r="NCG45" s="177"/>
      <c r="NCH45" s="177"/>
      <c r="NCI45" s="177"/>
      <c r="NCJ45" s="177"/>
      <c r="NCK45" s="177"/>
      <c r="NCL45" s="177"/>
      <c r="NCM45" s="177"/>
      <c r="NCN45" s="38"/>
      <c r="NCO45" s="38"/>
      <c r="NCP45" s="177"/>
      <c r="NCQ45" s="177"/>
      <c r="NCR45" s="177"/>
      <c r="NCS45" s="177"/>
      <c r="NCT45" s="177"/>
      <c r="NCU45" s="177"/>
      <c r="NCV45" s="177"/>
      <c r="NCW45" s="177"/>
      <c r="NCX45" s="177"/>
      <c r="NCY45" s="177"/>
      <c r="NCZ45" s="177"/>
      <c r="NDA45" s="177"/>
      <c r="NDB45" s="177"/>
      <c r="NDC45" s="177"/>
      <c r="NDD45" s="177"/>
      <c r="NDE45" s="177"/>
      <c r="NDF45" s="177"/>
      <c r="NDG45" s="177"/>
      <c r="NDH45" s="177"/>
      <c r="NDI45" s="177"/>
      <c r="NDJ45" s="177"/>
      <c r="NDK45" s="177"/>
      <c r="NDL45" s="38"/>
      <c r="NDM45" s="38"/>
      <c r="NDN45" s="177"/>
      <c r="NDO45" s="177"/>
      <c r="NDP45" s="177"/>
      <c r="NDQ45" s="177"/>
      <c r="NDR45" s="177"/>
      <c r="NDS45" s="177"/>
      <c r="NDT45" s="177"/>
      <c r="NDU45" s="177"/>
      <c r="NDV45" s="177"/>
      <c r="NDW45" s="177"/>
      <c r="NDX45" s="177"/>
      <c r="NDY45" s="177"/>
      <c r="NDZ45" s="177"/>
      <c r="NEA45" s="177"/>
      <c r="NEB45" s="177"/>
      <c r="NEC45" s="177"/>
      <c r="NED45" s="177"/>
      <c r="NEE45" s="177"/>
      <c r="NEF45" s="177"/>
      <c r="NEG45" s="177"/>
      <c r="NEH45" s="177"/>
      <c r="NEI45" s="177"/>
      <c r="NEJ45" s="38"/>
      <c r="NEK45" s="38"/>
      <c r="NEL45" s="177"/>
      <c r="NEM45" s="177"/>
      <c r="NEN45" s="177"/>
      <c r="NEO45" s="177"/>
      <c r="NEP45" s="177"/>
      <c r="NEQ45" s="177"/>
      <c r="NER45" s="177"/>
      <c r="NES45" s="177"/>
      <c r="NET45" s="177"/>
      <c r="NEU45" s="177"/>
      <c r="NEV45" s="177"/>
      <c r="NEW45" s="177"/>
      <c r="NEX45" s="177"/>
      <c r="NEY45" s="177"/>
      <c r="NEZ45" s="177"/>
      <c r="NFA45" s="177"/>
      <c r="NFB45" s="177"/>
      <c r="NFC45" s="177"/>
      <c r="NFD45" s="177"/>
      <c r="NFE45" s="177"/>
      <c r="NFF45" s="177"/>
      <c r="NFG45" s="177"/>
      <c r="NFH45" s="38"/>
      <c r="NFI45" s="38"/>
      <c r="NFJ45" s="177"/>
      <c r="NFK45" s="177"/>
      <c r="NFL45" s="177"/>
      <c r="NFM45" s="177"/>
      <c r="NFN45" s="177"/>
      <c r="NFO45" s="177"/>
      <c r="NFP45" s="177"/>
      <c r="NFQ45" s="177"/>
      <c r="NFR45" s="177"/>
      <c r="NFS45" s="177"/>
      <c r="NFT45" s="177"/>
      <c r="NFU45" s="177"/>
      <c r="NFV45" s="177"/>
      <c r="NFW45" s="177"/>
      <c r="NFX45" s="177"/>
      <c r="NFY45" s="177"/>
      <c r="NFZ45" s="177"/>
      <c r="NGA45" s="177"/>
      <c r="NGB45" s="177"/>
      <c r="NGC45" s="177"/>
      <c r="NGD45" s="177"/>
      <c r="NGE45" s="177"/>
      <c r="NGF45" s="38"/>
      <c r="NGG45" s="38"/>
      <c r="NGH45" s="177"/>
      <c r="NGI45" s="177"/>
      <c r="NGJ45" s="177"/>
      <c r="NGK45" s="177"/>
      <c r="NGL45" s="177"/>
      <c r="NGM45" s="177"/>
      <c r="NGN45" s="177"/>
      <c r="NGO45" s="177"/>
      <c r="NGP45" s="177"/>
      <c r="NGQ45" s="177"/>
      <c r="NGR45" s="177"/>
      <c r="NGS45" s="177"/>
      <c r="NGT45" s="177"/>
      <c r="NGU45" s="177"/>
      <c r="NGV45" s="177"/>
      <c r="NGW45" s="177"/>
      <c r="NGX45" s="177"/>
      <c r="NGY45" s="177"/>
      <c r="NGZ45" s="177"/>
      <c r="NHA45" s="177"/>
      <c r="NHB45" s="177"/>
      <c r="NHC45" s="177"/>
      <c r="NHD45" s="38"/>
      <c r="NHE45" s="38"/>
      <c r="NHF45" s="177"/>
      <c r="NHG45" s="177"/>
      <c r="NHH45" s="177"/>
      <c r="NHI45" s="177"/>
      <c r="NHJ45" s="177"/>
      <c r="NHK45" s="177"/>
      <c r="NHL45" s="177"/>
      <c r="NHM45" s="177"/>
      <c r="NHN45" s="177"/>
      <c r="NHO45" s="177"/>
      <c r="NHP45" s="177"/>
      <c r="NHQ45" s="177"/>
      <c r="NHR45" s="177"/>
      <c r="NHS45" s="177"/>
      <c r="NHT45" s="177"/>
      <c r="NHU45" s="177"/>
      <c r="NHV45" s="177"/>
      <c r="NHW45" s="177"/>
      <c r="NHX45" s="177"/>
      <c r="NHY45" s="177"/>
      <c r="NHZ45" s="177"/>
      <c r="NIA45" s="177"/>
      <c r="NIB45" s="38"/>
      <c r="NIC45" s="38"/>
      <c r="NID45" s="177"/>
      <c r="NIE45" s="177"/>
      <c r="NIF45" s="177"/>
      <c r="NIG45" s="177"/>
      <c r="NIH45" s="177"/>
      <c r="NII45" s="177"/>
      <c r="NIJ45" s="177"/>
      <c r="NIK45" s="177"/>
      <c r="NIL45" s="177"/>
      <c r="NIM45" s="177"/>
      <c r="NIN45" s="177"/>
      <c r="NIO45" s="177"/>
      <c r="NIP45" s="177"/>
      <c r="NIQ45" s="177"/>
      <c r="NIR45" s="177"/>
      <c r="NIS45" s="177"/>
      <c r="NIT45" s="177"/>
      <c r="NIU45" s="177"/>
      <c r="NIV45" s="177"/>
      <c r="NIW45" s="177"/>
      <c r="NIX45" s="177"/>
      <c r="NIY45" s="177"/>
      <c r="NIZ45" s="38"/>
      <c r="NJA45" s="38"/>
      <c r="NJB45" s="177"/>
      <c r="NJC45" s="177"/>
      <c r="NJD45" s="177"/>
      <c r="NJE45" s="177"/>
      <c r="NJF45" s="177"/>
      <c r="NJG45" s="177"/>
      <c r="NJH45" s="177"/>
      <c r="NJI45" s="177"/>
      <c r="NJJ45" s="177"/>
      <c r="NJK45" s="177"/>
      <c r="NJL45" s="177"/>
      <c r="NJM45" s="177"/>
      <c r="NJN45" s="177"/>
      <c r="NJO45" s="177"/>
      <c r="NJP45" s="177"/>
      <c r="NJQ45" s="177"/>
      <c r="NJR45" s="177"/>
      <c r="NJS45" s="177"/>
      <c r="NJT45" s="177"/>
      <c r="NJU45" s="177"/>
      <c r="NJV45" s="177"/>
      <c r="NJW45" s="177"/>
      <c r="NJX45" s="38"/>
      <c r="NJY45" s="38"/>
      <c r="NJZ45" s="177"/>
      <c r="NKA45" s="177"/>
      <c r="NKB45" s="177"/>
      <c r="NKC45" s="177"/>
      <c r="NKD45" s="177"/>
      <c r="NKE45" s="177"/>
      <c r="NKF45" s="177"/>
      <c r="NKG45" s="177"/>
      <c r="NKH45" s="177"/>
      <c r="NKI45" s="177"/>
      <c r="NKJ45" s="177"/>
      <c r="NKK45" s="177"/>
      <c r="NKL45" s="177"/>
      <c r="NKM45" s="177"/>
      <c r="NKN45" s="177"/>
      <c r="NKO45" s="177"/>
      <c r="NKP45" s="177"/>
      <c r="NKQ45" s="177"/>
      <c r="NKR45" s="177"/>
      <c r="NKS45" s="177"/>
      <c r="NKT45" s="177"/>
      <c r="NKU45" s="177"/>
      <c r="NKV45" s="38"/>
      <c r="NKW45" s="38"/>
      <c r="NKX45" s="177"/>
      <c r="NKY45" s="177"/>
      <c r="NKZ45" s="177"/>
      <c r="NLA45" s="177"/>
      <c r="NLB45" s="177"/>
      <c r="NLC45" s="177"/>
      <c r="NLD45" s="177"/>
      <c r="NLE45" s="177"/>
      <c r="NLF45" s="177"/>
      <c r="NLG45" s="177"/>
      <c r="NLH45" s="177"/>
      <c r="NLI45" s="177"/>
      <c r="NLJ45" s="177"/>
      <c r="NLK45" s="177"/>
      <c r="NLL45" s="177"/>
      <c r="NLM45" s="177"/>
      <c r="NLN45" s="177"/>
      <c r="NLO45" s="177"/>
      <c r="NLP45" s="177"/>
      <c r="NLQ45" s="177"/>
      <c r="NLR45" s="177"/>
      <c r="NLS45" s="177"/>
      <c r="NLT45" s="38"/>
      <c r="NLU45" s="38"/>
      <c r="NLV45" s="177"/>
      <c r="NLW45" s="177"/>
      <c r="NLX45" s="177"/>
      <c r="NLY45" s="177"/>
      <c r="NLZ45" s="177"/>
      <c r="NMA45" s="177"/>
      <c r="NMB45" s="177"/>
      <c r="NMC45" s="177"/>
      <c r="NMD45" s="177"/>
      <c r="NME45" s="177"/>
      <c r="NMF45" s="177"/>
      <c r="NMG45" s="177"/>
      <c r="NMH45" s="177"/>
      <c r="NMI45" s="177"/>
      <c r="NMJ45" s="177"/>
      <c r="NMK45" s="177"/>
      <c r="NML45" s="177"/>
      <c r="NMM45" s="177"/>
      <c r="NMN45" s="177"/>
      <c r="NMO45" s="177"/>
      <c r="NMP45" s="177"/>
      <c r="NMQ45" s="177"/>
      <c r="NMR45" s="38"/>
      <c r="NMS45" s="38"/>
      <c r="NMT45" s="177"/>
      <c r="NMU45" s="177"/>
      <c r="NMV45" s="177"/>
      <c r="NMW45" s="177"/>
      <c r="NMX45" s="177"/>
      <c r="NMY45" s="177"/>
      <c r="NMZ45" s="177"/>
      <c r="NNA45" s="177"/>
      <c r="NNB45" s="177"/>
      <c r="NNC45" s="177"/>
      <c r="NND45" s="177"/>
      <c r="NNE45" s="177"/>
      <c r="NNF45" s="177"/>
      <c r="NNG45" s="177"/>
      <c r="NNH45" s="177"/>
      <c r="NNI45" s="177"/>
      <c r="NNJ45" s="177"/>
      <c r="NNK45" s="177"/>
      <c r="NNL45" s="177"/>
      <c r="NNM45" s="177"/>
      <c r="NNN45" s="177"/>
      <c r="NNO45" s="177"/>
      <c r="NNP45" s="38"/>
      <c r="NNQ45" s="38"/>
      <c r="NNR45" s="177"/>
      <c r="NNS45" s="177"/>
      <c r="NNT45" s="177"/>
      <c r="NNU45" s="177"/>
      <c r="NNV45" s="177"/>
      <c r="NNW45" s="177"/>
      <c r="NNX45" s="177"/>
      <c r="NNY45" s="177"/>
      <c r="NNZ45" s="177"/>
      <c r="NOA45" s="177"/>
      <c r="NOB45" s="177"/>
      <c r="NOC45" s="177"/>
      <c r="NOD45" s="177"/>
      <c r="NOE45" s="177"/>
      <c r="NOF45" s="177"/>
      <c r="NOG45" s="177"/>
      <c r="NOH45" s="177"/>
      <c r="NOI45" s="177"/>
      <c r="NOJ45" s="177"/>
      <c r="NOK45" s="177"/>
      <c r="NOL45" s="177"/>
      <c r="NOM45" s="177"/>
      <c r="NON45" s="38"/>
      <c r="NOO45" s="38"/>
      <c r="NOP45" s="177"/>
      <c r="NOQ45" s="177"/>
      <c r="NOR45" s="177"/>
      <c r="NOS45" s="177"/>
      <c r="NOT45" s="177"/>
      <c r="NOU45" s="177"/>
      <c r="NOV45" s="177"/>
      <c r="NOW45" s="177"/>
      <c r="NOX45" s="177"/>
      <c r="NOY45" s="177"/>
      <c r="NOZ45" s="177"/>
      <c r="NPA45" s="177"/>
      <c r="NPB45" s="177"/>
      <c r="NPC45" s="177"/>
      <c r="NPD45" s="177"/>
      <c r="NPE45" s="177"/>
      <c r="NPF45" s="177"/>
      <c r="NPG45" s="177"/>
      <c r="NPH45" s="177"/>
      <c r="NPI45" s="177"/>
      <c r="NPJ45" s="177"/>
      <c r="NPK45" s="177"/>
      <c r="NPL45" s="38"/>
      <c r="NPM45" s="38"/>
      <c r="NPN45" s="177"/>
      <c r="NPO45" s="177"/>
      <c r="NPP45" s="177"/>
      <c r="NPQ45" s="177"/>
      <c r="NPR45" s="177"/>
      <c r="NPS45" s="177"/>
      <c r="NPT45" s="177"/>
      <c r="NPU45" s="177"/>
      <c r="NPV45" s="177"/>
      <c r="NPW45" s="177"/>
      <c r="NPX45" s="177"/>
      <c r="NPY45" s="177"/>
      <c r="NPZ45" s="177"/>
      <c r="NQA45" s="177"/>
      <c r="NQB45" s="177"/>
      <c r="NQC45" s="177"/>
      <c r="NQD45" s="177"/>
      <c r="NQE45" s="177"/>
      <c r="NQF45" s="177"/>
      <c r="NQG45" s="177"/>
      <c r="NQH45" s="177"/>
      <c r="NQI45" s="177"/>
      <c r="NQJ45" s="38"/>
      <c r="NQK45" s="38"/>
      <c r="NQL45" s="177"/>
      <c r="NQM45" s="177"/>
      <c r="NQN45" s="177"/>
      <c r="NQO45" s="177"/>
      <c r="NQP45" s="177"/>
      <c r="NQQ45" s="177"/>
      <c r="NQR45" s="177"/>
      <c r="NQS45" s="177"/>
      <c r="NQT45" s="177"/>
      <c r="NQU45" s="177"/>
      <c r="NQV45" s="177"/>
      <c r="NQW45" s="177"/>
      <c r="NQX45" s="177"/>
      <c r="NQY45" s="177"/>
      <c r="NQZ45" s="177"/>
      <c r="NRA45" s="177"/>
      <c r="NRB45" s="177"/>
      <c r="NRC45" s="177"/>
      <c r="NRD45" s="177"/>
      <c r="NRE45" s="177"/>
      <c r="NRF45" s="177"/>
      <c r="NRG45" s="177"/>
      <c r="NRH45" s="38"/>
      <c r="NRI45" s="38"/>
      <c r="NRJ45" s="177"/>
      <c r="NRK45" s="177"/>
      <c r="NRL45" s="177"/>
      <c r="NRM45" s="177"/>
      <c r="NRN45" s="177"/>
      <c r="NRO45" s="177"/>
      <c r="NRP45" s="177"/>
      <c r="NRQ45" s="177"/>
      <c r="NRR45" s="177"/>
      <c r="NRS45" s="177"/>
      <c r="NRT45" s="177"/>
      <c r="NRU45" s="177"/>
      <c r="NRV45" s="177"/>
      <c r="NRW45" s="177"/>
      <c r="NRX45" s="177"/>
      <c r="NRY45" s="177"/>
      <c r="NRZ45" s="177"/>
      <c r="NSA45" s="177"/>
      <c r="NSB45" s="177"/>
      <c r="NSC45" s="177"/>
      <c r="NSD45" s="177"/>
      <c r="NSE45" s="177"/>
      <c r="NSF45" s="38"/>
      <c r="NSG45" s="38"/>
      <c r="NSH45" s="177"/>
      <c r="NSI45" s="177"/>
      <c r="NSJ45" s="177"/>
      <c r="NSK45" s="177"/>
      <c r="NSL45" s="177"/>
      <c r="NSM45" s="177"/>
      <c r="NSN45" s="177"/>
      <c r="NSO45" s="177"/>
      <c r="NSP45" s="177"/>
      <c r="NSQ45" s="177"/>
      <c r="NSR45" s="177"/>
      <c r="NSS45" s="177"/>
      <c r="NST45" s="177"/>
      <c r="NSU45" s="177"/>
      <c r="NSV45" s="177"/>
      <c r="NSW45" s="177"/>
      <c r="NSX45" s="177"/>
      <c r="NSY45" s="177"/>
      <c r="NSZ45" s="177"/>
      <c r="NTA45" s="177"/>
      <c r="NTB45" s="177"/>
      <c r="NTC45" s="177"/>
      <c r="NTD45" s="38"/>
      <c r="NTE45" s="38"/>
      <c r="NTF45" s="177"/>
      <c r="NTG45" s="177"/>
      <c r="NTH45" s="177"/>
      <c r="NTI45" s="177"/>
      <c r="NTJ45" s="177"/>
      <c r="NTK45" s="177"/>
      <c r="NTL45" s="177"/>
      <c r="NTM45" s="177"/>
      <c r="NTN45" s="177"/>
      <c r="NTO45" s="177"/>
      <c r="NTP45" s="177"/>
      <c r="NTQ45" s="177"/>
      <c r="NTR45" s="177"/>
      <c r="NTS45" s="177"/>
      <c r="NTT45" s="177"/>
      <c r="NTU45" s="177"/>
      <c r="NTV45" s="177"/>
      <c r="NTW45" s="177"/>
      <c r="NTX45" s="177"/>
      <c r="NTY45" s="177"/>
      <c r="NTZ45" s="177"/>
      <c r="NUA45" s="177"/>
      <c r="NUB45" s="38"/>
      <c r="NUC45" s="38"/>
      <c r="NUD45" s="177"/>
      <c r="NUE45" s="177"/>
      <c r="NUF45" s="177"/>
      <c r="NUG45" s="177"/>
      <c r="NUH45" s="177"/>
      <c r="NUI45" s="177"/>
      <c r="NUJ45" s="177"/>
      <c r="NUK45" s="177"/>
      <c r="NUL45" s="177"/>
      <c r="NUM45" s="177"/>
      <c r="NUN45" s="177"/>
      <c r="NUO45" s="177"/>
      <c r="NUP45" s="177"/>
      <c r="NUQ45" s="177"/>
      <c r="NUR45" s="177"/>
      <c r="NUS45" s="177"/>
      <c r="NUT45" s="177"/>
      <c r="NUU45" s="177"/>
      <c r="NUV45" s="177"/>
      <c r="NUW45" s="177"/>
      <c r="NUX45" s="177"/>
      <c r="NUY45" s="177"/>
      <c r="NUZ45" s="38"/>
      <c r="NVA45" s="38"/>
      <c r="NVB45" s="177"/>
      <c r="NVC45" s="177"/>
      <c r="NVD45" s="177"/>
      <c r="NVE45" s="177"/>
      <c r="NVF45" s="177"/>
      <c r="NVG45" s="177"/>
      <c r="NVH45" s="177"/>
      <c r="NVI45" s="177"/>
      <c r="NVJ45" s="177"/>
      <c r="NVK45" s="177"/>
      <c r="NVL45" s="177"/>
      <c r="NVM45" s="177"/>
      <c r="NVN45" s="177"/>
      <c r="NVO45" s="177"/>
      <c r="NVP45" s="177"/>
      <c r="NVQ45" s="177"/>
      <c r="NVR45" s="177"/>
      <c r="NVS45" s="177"/>
      <c r="NVT45" s="177"/>
      <c r="NVU45" s="177"/>
      <c r="NVV45" s="177"/>
      <c r="NVW45" s="177"/>
      <c r="NVX45" s="38"/>
      <c r="NVY45" s="38"/>
      <c r="NVZ45" s="177"/>
      <c r="NWA45" s="177"/>
      <c r="NWB45" s="177"/>
      <c r="NWC45" s="177"/>
      <c r="NWD45" s="177"/>
      <c r="NWE45" s="177"/>
      <c r="NWF45" s="177"/>
      <c r="NWG45" s="177"/>
      <c r="NWH45" s="177"/>
      <c r="NWI45" s="177"/>
      <c r="NWJ45" s="177"/>
      <c r="NWK45" s="177"/>
      <c r="NWL45" s="177"/>
      <c r="NWM45" s="177"/>
      <c r="NWN45" s="177"/>
      <c r="NWO45" s="177"/>
      <c r="NWP45" s="177"/>
      <c r="NWQ45" s="177"/>
      <c r="NWR45" s="177"/>
      <c r="NWS45" s="177"/>
      <c r="NWT45" s="177"/>
      <c r="NWU45" s="177"/>
      <c r="NWV45" s="38"/>
      <c r="NWW45" s="38"/>
      <c r="NWX45" s="177"/>
      <c r="NWY45" s="177"/>
      <c r="NWZ45" s="177"/>
      <c r="NXA45" s="177"/>
      <c r="NXB45" s="177"/>
      <c r="NXC45" s="177"/>
      <c r="NXD45" s="177"/>
      <c r="NXE45" s="177"/>
      <c r="NXF45" s="177"/>
      <c r="NXG45" s="177"/>
      <c r="NXH45" s="177"/>
      <c r="NXI45" s="177"/>
      <c r="NXJ45" s="177"/>
      <c r="NXK45" s="177"/>
      <c r="NXL45" s="177"/>
      <c r="NXM45" s="177"/>
      <c r="NXN45" s="177"/>
      <c r="NXO45" s="177"/>
      <c r="NXP45" s="177"/>
      <c r="NXQ45" s="177"/>
      <c r="NXR45" s="177"/>
      <c r="NXS45" s="177"/>
      <c r="NXT45" s="38"/>
      <c r="NXU45" s="38"/>
      <c r="NXV45" s="177"/>
      <c r="NXW45" s="177"/>
      <c r="NXX45" s="177"/>
      <c r="NXY45" s="177"/>
      <c r="NXZ45" s="177"/>
      <c r="NYA45" s="177"/>
      <c r="NYB45" s="177"/>
      <c r="NYC45" s="177"/>
      <c r="NYD45" s="177"/>
      <c r="NYE45" s="177"/>
      <c r="NYF45" s="177"/>
      <c r="NYG45" s="177"/>
      <c r="NYH45" s="177"/>
      <c r="NYI45" s="177"/>
      <c r="NYJ45" s="177"/>
      <c r="NYK45" s="177"/>
      <c r="NYL45" s="177"/>
      <c r="NYM45" s="177"/>
      <c r="NYN45" s="177"/>
      <c r="NYO45" s="177"/>
      <c r="NYP45" s="177"/>
      <c r="NYQ45" s="177"/>
      <c r="NYR45" s="38"/>
      <c r="NYS45" s="38"/>
      <c r="NYT45" s="177"/>
      <c r="NYU45" s="177"/>
      <c r="NYV45" s="177"/>
      <c r="NYW45" s="177"/>
      <c r="NYX45" s="177"/>
      <c r="NYY45" s="177"/>
      <c r="NYZ45" s="177"/>
      <c r="NZA45" s="177"/>
      <c r="NZB45" s="177"/>
      <c r="NZC45" s="177"/>
      <c r="NZD45" s="177"/>
      <c r="NZE45" s="177"/>
      <c r="NZF45" s="177"/>
      <c r="NZG45" s="177"/>
      <c r="NZH45" s="177"/>
      <c r="NZI45" s="177"/>
      <c r="NZJ45" s="177"/>
      <c r="NZK45" s="177"/>
      <c r="NZL45" s="177"/>
      <c r="NZM45" s="177"/>
      <c r="NZN45" s="177"/>
      <c r="NZO45" s="177"/>
      <c r="NZP45" s="38"/>
      <c r="NZQ45" s="38"/>
      <c r="NZR45" s="177"/>
      <c r="NZS45" s="177"/>
      <c r="NZT45" s="177"/>
      <c r="NZU45" s="177"/>
      <c r="NZV45" s="177"/>
      <c r="NZW45" s="177"/>
      <c r="NZX45" s="177"/>
      <c r="NZY45" s="177"/>
      <c r="NZZ45" s="177"/>
      <c r="OAA45" s="177"/>
      <c r="OAB45" s="177"/>
      <c r="OAC45" s="177"/>
      <c r="OAD45" s="177"/>
      <c r="OAE45" s="177"/>
      <c r="OAF45" s="177"/>
      <c r="OAG45" s="177"/>
      <c r="OAH45" s="177"/>
      <c r="OAI45" s="177"/>
      <c r="OAJ45" s="177"/>
      <c r="OAK45" s="177"/>
      <c r="OAL45" s="177"/>
      <c r="OAM45" s="177"/>
      <c r="OAN45" s="38"/>
      <c r="OAO45" s="38"/>
      <c r="OAP45" s="177"/>
      <c r="OAQ45" s="177"/>
      <c r="OAR45" s="177"/>
      <c r="OAS45" s="177"/>
      <c r="OAT45" s="177"/>
      <c r="OAU45" s="177"/>
      <c r="OAV45" s="177"/>
      <c r="OAW45" s="177"/>
      <c r="OAX45" s="177"/>
      <c r="OAY45" s="177"/>
      <c r="OAZ45" s="177"/>
      <c r="OBA45" s="177"/>
      <c r="OBB45" s="177"/>
      <c r="OBC45" s="177"/>
      <c r="OBD45" s="177"/>
      <c r="OBE45" s="177"/>
      <c r="OBF45" s="177"/>
      <c r="OBG45" s="177"/>
      <c r="OBH45" s="177"/>
      <c r="OBI45" s="177"/>
      <c r="OBJ45" s="177"/>
      <c r="OBK45" s="177"/>
      <c r="OBL45" s="38"/>
      <c r="OBM45" s="38"/>
      <c r="OBN45" s="177"/>
      <c r="OBO45" s="177"/>
      <c r="OBP45" s="177"/>
      <c r="OBQ45" s="177"/>
      <c r="OBR45" s="177"/>
      <c r="OBS45" s="177"/>
      <c r="OBT45" s="177"/>
      <c r="OBU45" s="177"/>
      <c r="OBV45" s="177"/>
      <c r="OBW45" s="177"/>
      <c r="OBX45" s="177"/>
      <c r="OBY45" s="177"/>
      <c r="OBZ45" s="177"/>
      <c r="OCA45" s="177"/>
      <c r="OCB45" s="177"/>
      <c r="OCC45" s="177"/>
      <c r="OCD45" s="177"/>
      <c r="OCE45" s="177"/>
      <c r="OCF45" s="177"/>
      <c r="OCG45" s="177"/>
      <c r="OCH45" s="177"/>
      <c r="OCI45" s="177"/>
      <c r="OCJ45" s="38"/>
      <c r="OCK45" s="38"/>
      <c r="OCL45" s="177"/>
      <c r="OCM45" s="177"/>
      <c r="OCN45" s="177"/>
      <c r="OCO45" s="177"/>
      <c r="OCP45" s="177"/>
      <c r="OCQ45" s="177"/>
      <c r="OCR45" s="177"/>
      <c r="OCS45" s="177"/>
      <c r="OCT45" s="177"/>
      <c r="OCU45" s="177"/>
      <c r="OCV45" s="177"/>
      <c r="OCW45" s="177"/>
      <c r="OCX45" s="177"/>
      <c r="OCY45" s="177"/>
      <c r="OCZ45" s="177"/>
      <c r="ODA45" s="177"/>
      <c r="ODB45" s="177"/>
      <c r="ODC45" s="177"/>
      <c r="ODD45" s="177"/>
      <c r="ODE45" s="177"/>
      <c r="ODF45" s="177"/>
      <c r="ODG45" s="177"/>
      <c r="ODH45" s="38"/>
      <c r="ODI45" s="38"/>
      <c r="ODJ45" s="177"/>
      <c r="ODK45" s="177"/>
      <c r="ODL45" s="177"/>
      <c r="ODM45" s="177"/>
      <c r="ODN45" s="177"/>
      <c r="ODO45" s="177"/>
      <c r="ODP45" s="177"/>
      <c r="ODQ45" s="177"/>
      <c r="ODR45" s="177"/>
      <c r="ODS45" s="177"/>
      <c r="ODT45" s="177"/>
      <c r="ODU45" s="177"/>
      <c r="ODV45" s="177"/>
      <c r="ODW45" s="177"/>
      <c r="ODX45" s="177"/>
      <c r="ODY45" s="177"/>
      <c r="ODZ45" s="177"/>
      <c r="OEA45" s="177"/>
      <c r="OEB45" s="177"/>
      <c r="OEC45" s="177"/>
      <c r="OED45" s="177"/>
      <c r="OEE45" s="177"/>
      <c r="OEF45" s="38"/>
      <c r="OEG45" s="38"/>
      <c r="OEH45" s="177"/>
      <c r="OEI45" s="177"/>
      <c r="OEJ45" s="177"/>
      <c r="OEK45" s="177"/>
      <c r="OEL45" s="177"/>
      <c r="OEM45" s="177"/>
      <c r="OEN45" s="177"/>
      <c r="OEO45" s="177"/>
      <c r="OEP45" s="177"/>
      <c r="OEQ45" s="177"/>
      <c r="OER45" s="177"/>
      <c r="OES45" s="177"/>
      <c r="OET45" s="177"/>
      <c r="OEU45" s="177"/>
      <c r="OEV45" s="177"/>
      <c r="OEW45" s="177"/>
      <c r="OEX45" s="177"/>
      <c r="OEY45" s="177"/>
      <c r="OEZ45" s="177"/>
      <c r="OFA45" s="177"/>
      <c r="OFB45" s="177"/>
      <c r="OFC45" s="177"/>
      <c r="OFD45" s="38"/>
      <c r="OFE45" s="38"/>
      <c r="OFF45" s="177"/>
      <c r="OFG45" s="177"/>
      <c r="OFH45" s="177"/>
      <c r="OFI45" s="177"/>
      <c r="OFJ45" s="177"/>
      <c r="OFK45" s="177"/>
      <c r="OFL45" s="177"/>
      <c r="OFM45" s="177"/>
      <c r="OFN45" s="177"/>
      <c r="OFO45" s="177"/>
      <c r="OFP45" s="177"/>
      <c r="OFQ45" s="177"/>
      <c r="OFR45" s="177"/>
      <c r="OFS45" s="177"/>
      <c r="OFT45" s="177"/>
      <c r="OFU45" s="177"/>
      <c r="OFV45" s="177"/>
      <c r="OFW45" s="177"/>
      <c r="OFX45" s="177"/>
      <c r="OFY45" s="177"/>
      <c r="OFZ45" s="177"/>
      <c r="OGA45" s="177"/>
      <c r="OGB45" s="38"/>
      <c r="OGC45" s="38"/>
      <c r="OGD45" s="177"/>
      <c r="OGE45" s="177"/>
      <c r="OGF45" s="177"/>
      <c r="OGG45" s="177"/>
      <c r="OGH45" s="177"/>
      <c r="OGI45" s="177"/>
      <c r="OGJ45" s="177"/>
      <c r="OGK45" s="177"/>
      <c r="OGL45" s="177"/>
      <c r="OGM45" s="177"/>
      <c r="OGN45" s="177"/>
      <c r="OGO45" s="177"/>
      <c r="OGP45" s="177"/>
      <c r="OGQ45" s="177"/>
      <c r="OGR45" s="177"/>
      <c r="OGS45" s="177"/>
      <c r="OGT45" s="177"/>
      <c r="OGU45" s="177"/>
      <c r="OGV45" s="177"/>
      <c r="OGW45" s="177"/>
      <c r="OGX45" s="177"/>
      <c r="OGY45" s="177"/>
      <c r="OGZ45" s="38"/>
      <c r="OHA45" s="38"/>
      <c r="OHB45" s="177"/>
      <c r="OHC45" s="177"/>
      <c r="OHD45" s="177"/>
      <c r="OHE45" s="177"/>
      <c r="OHF45" s="177"/>
      <c r="OHG45" s="177"/>
      <c r="OHH45" s="177"/>
      <c r="OHI45" s="177"/>
      <c r="OHJ45" s="177"/>
      <c r="OHK45" s="177"/>
      <c r="OHL45" s="177"/>
      <c r="OHM45" s="177"/>
      <c r="OHN45" s="177"/>
      <c r="OHO45" s="177"/>
      <c r="OHP45" s="177"/>
      <c r="OHQ45" s="177"/>
      <c r="OHR45" s="177"/>
      <c r="OHS45" s="177"/>
      <c r="OHT45" s="177"/>
      <c r="OHU45" s="177"/>
      <c r="OHV45" s="177"/>
      <c r="OHW45" s="177"/>
      <c r="OHX45" s="38"/>
      <c r="OHY45" s="38"/>
      <c r="OHZ45" s="177"/>
      <c r="OIA45" s="177"/>
      <c r="OIB45" s="177"/>
      <c r="OIC45" s="177"/>
      <c r="OID45" s="177"/>
      <c r="OIE45" s="177"/>
      <c r="OIF45" s="177"/>
      <c r="OIG45" s="177"/>
      <c r="OIH45" s="177"/>
      <c r="OII45" s="177"/>
      <c r="OIJ45" s="177"/>
      <c r="OIK45" s="177"/>
      <c r="OIL45" s="177"/>
      <c r="OIM45" s="177"/>
      <c r="OIN45" s="177"/>
      <c r="OIO45" s="177"/>
      <c r="OIP45" s="177"/>
      <c r="OIQ45" s="177"/>
      <c r="OIR45" s="177"/>
      <c r="OIS45" s="177"/>
      <c r="OIT45" s="177"/>
      <c r="OIU45" s="177"/>
      <c r="OIV45" s="38"/>
      <c r="OIW45" s="38"/>
      <c r="OIX45" s="177"/>
      <c r="OIY45" s="177"/>
      <c r="OIZ45" s="177"/>
      <c r="OJA45" s="177"/>
      <c r="OJB45" s="177"/>
      <c r="OJC45" s="177"/>
      <c r="OJD45" s="177"/>
      <c r="OJE45" s="177"/>
      <c r="OJF45" s="177"/>
      <c r="OJG45" s="177"/>
      <c r="OJH45" s="177"/>
      <c r="OJI45" s="177"/>
      <c r="OJJ45" s="177"/>
      <c r="OJK45" s="177"/>
      <c r="OJL45" s="177"/>
      <c r="OJM45" s="177"/>
      <c r="OJN45" s="177"/>
      <c r="OJO45" s="177"/>
      <c r="OJP45" s="177"/>
      <c r="OJQ45" s="177"/>
      <c r="OJR45" s="177"/>
      <c r="OJS45" s="177"/>
      <c r="OJT45" s="38"/>
      <c r="OJU45" s="38"/>
      <c r="OJV45" s="177"/>
      <c r="OJW45" s="177"/>
      <c r="OJX45" s="177"/>
      <c r="OJY45" s="177"/>
      <c r="OJZ45" s="177"/>
      <c r="OKA45" s="177"/>
      <c r="OKB45" s="177"/>
      <c r="OKC45" s="177"/>
      <c r="OKD45" s="177"/>
      <c r="OKE45" s="177"/>
      <c r="OKF45" s="177"/>
      <c r="OKG45" s="177"/>
      <c r="OKH45" s="177"/>
      <c r="OKI45" s="177"/>
      <c r="OKJ45" s="177"/>
      <c r="OKK45" s="177"/>
      <c r="OKL45" s="177"/>
      <c r="OKM45" s="177"/>
      <c r="OKN45" s="177"/>
      <c r="OKO45" s="177"/>
      <c r="OKP45" s="177"/>
      <c r="OKQ45" s="177"/>
      <c r="OKR45" s="38"/>
      <c r="OKS45" s="38"/>
      <c r="OKT45" s="177"/>
      <c r="OKU45" s="177"/>
      <c r="OKV45" s="177"/>
      <c r="OKW45" s="177"/>
      <c r="OKX45" s="177"/>
      <c r="OKY45" s="177"/>
      <c r="OKZ45" s="177"/>
      <c r="OLA45" s="177"/>
      <c r="OLB45" s="177"/>
      <c r="OLC45" s="177"/>
      <c r="OLD45" s="177"/>
      <c r="OLE45" s="177"/>
      <c r="OLF45" s="177"/>
      <c r="OLG45" s="177"/>
      <c r="OLH45" s="177"/>
      <c r="OLI45" s="177"/>
      <c r="OLJ45" s="177"/>
      <c r="OLK45" s="177"/>
      <c r="OLL45" s="177"/>
      <c r="OLM45" s="177"/>
      <c r="OLN45" s="177"/>
      <c r="OLO45" s="177"/>
      <c r="OLP45" s="38"/>
      <c r="OLQ45" s="38"/>
      <c r="OLR45" s="177"/>
      <c r="OLS45" s="177"/>
      <c r="OLT45" s="177"/>
      <c r="OLU45" s="177"/>
      <c r="OLV45" s="177"/>
      <c r="OLW45" s="177"/>
      <c r="OLX45" s="177"/>
      <c r="OLY45" s="177"/>
      <c r="OLZ45" s="177"/>
      <c r="OMA45" s="177"/>
      <c r="OMB45" s="177"/>
      <c r="OMC45" s="177"/>
      <c r="OMD45" s="177"/>
      <c r="OME45" s="177"/>
      <c r="OMF45" s="177"/>
      <c r="OMG45" s="177"/>
      <c r="OMH45" s="177"/>
      <c r="OMI45" s="177"/>
      <c r="OMJ45" s="177"/>
      <c r="OMK45" s="177"/>
      <c r="OML45" s="177"/>
      <c r="OMM45" s="177"/>
      <c r="OMN45" s="38"/>
      <c r="OMO45" s="38"/>
      <c r="OMP45" s="177"/>
      <c r="OMQ45" s="177"/>
      <c r="OMR45" s="177"/>
      <c r="OMS45" s="177"/>
      <c r="OMT45" s="177"/>
      <c r="OMU45" s="177"/>
      <c r="OMV45" s="177"/>
      <c r="OMW45" s="177"/>
      <c r="OMX45" s="177"/>
      <c r="OMY45" s="177"/>
      <c r="OMZ45" s="177"/>
      <c r="ONA45" s="177"/>
      <c r="ONB45" s="177"/>
      <c r="ONC45" s="177"/>
      <c r="OND45" s="177"/>
      <c r="ONE45" s="177"/>
      <c r="ONF45" s="177"/>
      <c r="ONG45" s="177"/>
      <c r="ONH45" s="177"/>
      <c r="ONI45" s="177"/>
      <c r="ONJ45" s="177"/>
      <c r="ONK45" s="177"/>
      <c r="ONL45" s="38"/>
      <c r="ONM45" s="38"/>
      <c r="ONN45" s="177"/>
      <c r="ONO45" s="177"/>
      <c r="ONP45" s="177"/>
      <c r="ONQ45" s="177"/>
      <c r="ONR45" s="177"/>
      <c r="ONS45" s="177"/>
      <c r="ONT45" s="177"/>
      <c r="ONU45" s="177"/>
      <c r="ONV45" s="177"/>
      <c r="ONW45" s="177"/>
      <c r="ONX45" s="177"/>
      <c r="ONY45" s="177"/>
      <c r="ONZ45" s="177"/>
      <c r="OOA45" s="177"/>
      <c r="OOB45" s="177"/>
      <c r="OOC45" s="177"/>
      <c r="OOD45" s="177"/>
      <c r="OOE45" s="177"/>
      <c r="OOF45" s="177"/>
      <c r="OOG45" s="177"/>
      <c r="OOH45" s="177"/>
      <c r="OOI45" s="177"/>
      <c r="OOJ45" s="38"/>
      <c r="OOK45" s="38"/>
      <c r="OOL45" s="177"/>
      <c r="OOM45" s="177"/>
      <c r="OON45" s="177"/>
      <c r="OOO45" s="177"/>
      <c r="OOP45" s="177"/>
      <c r="OOQ45" s="177"/>
      <c r="OOR45" s="177"/>
      <c r="OOS45" s="177"/>
      <c r="OOT45" s="177"/>
      <c r="OOU45" s="177"/>
      <c r="OOV45" s="177"/>
      <c r="OOW45" s="177"/>
      <c r="OOX45" s="177"/>
      <c r="OOY45" s="177"/>
      <c r="OOZ45" s="177"/>
      <c r="OPA45" s="177"/>
      <c r="OPB45" s="177"/>
      <c r="OPC45" s="177"/>
      <c r="OPD45" s="177"/>
      <c r="OPE45" s="177"/>
      <c r="OPF45" s="177"/>
      <c r="OPG45" s="177"/>
      <c r="OPH45" s="38"/>
      <c r="OPI45" s="38"/>
      <c r="OPJ45" s="177"/>
      <c r="OPK45" s="177"/>
      <c r="OPL45" s="177"/>
      <c r="OPM45" s="177"/>
      <c r="OPN45" s="177"/>
      <c r="OPO45" s="177"/>
      <c r="OPP45" s="177"/>
      <c r="OPQ45" s="177"/>
      <c r="OPR45" s="177"/>
      <c r="OPS45" s="177"/>
      <c r="OPT45" s="177"/>
      <c r="OPU45" s="177"/>
      <c r="OPV45" s="177"/>
      <c r="OPW45" s="177"/>
      <c r="OPX45" s="177"/>
      <c r="OPY45" s="177"/>
      <c r="OPZ45" s="177"/>
      <c r="OQA45" s="177"/>
      <c r="OQB45" s="177"/>
      <c r="OQC45" s="177"/>
      <c r="OQD45" s="177"/>
      <c r="OQE45" s="177"/>
      <c r="OQF45" s="38"/>
      <c r="OQG45" s="38"/>
      <c r="OQH45" s="177"/>
      <c r="OQI45" s="177"/>
      <c r="OQJ45" s="177"/>
      <c r="OQK45" s="177"/>
      <c r="OQL45" s="177"/>
      <c r="OQM45" s="177"/>
      <c r="OQN45" s="177"/>
      <c r="OQO45" s="177"/>
      <c r="OQP45" s="177"/>
      <c r="OQQ45" s="177"/>
      <c r="OQR45" s="177"/>
      <c r="OQS45" s="177"/>
      <c r="OQT45" s="177"/>
      <c r="OQU45" s="177"/>
      <c r="OQV45" s="177"/>
      <c r="OQW45" s="177"/>
      <c r="OQX45" s="177"/>
      <c r="OQY45" s="177"/>
      <c r="OQZ45" s="177"/>
      <c r="ORA45" s="177"/>
      <c r="ORB45" s="177"/>
      <c r="ORC45" s="177"/>
      <c r="ORD45" s="38"/>
      <c r="ORE45" s="38"/>
      <c r="ORF45" s="177"/>
      <c r="ORG45" s="177"/>
      <c r="ORH45" s="177"/>
      <c r="ORI45" s="177"/>
      <c r="ORJ45" s="177"/>
      <c r="ORK45" s="177"/>
      <c r="ORL45" s="177"/>
      <c r="ORM45" s="177"/>
      <c r="ORN45" s="177"/>
      <c r="ORO45" s="177"/>
      <c r="ORP45" s="177"/>
      <c r="ORQ45" s="177"/>
      <c r="ORR45" s="177"/>
      <c r="ORS45" s="177"/>
      <c r="ORT45" s="177"/>
      <c r="ORU45" s="177"/>
      <c r="ORV45" s="177"/>
      <c r="ORW45" s="177"/>
      <c r="ORX45" s="177"/>
      <c r="ORY45" s="177"/>
      <c r="ORZ45" s="177"/>
      <c r="OSA45" s="177"/>
      <c r="OSB45" s="38"/>
      <c r="OSC45" s="38"/>
      <c r="OSD45" s="177"/>
      <c r="OSE45" s="177"/>
      <c r="OSF45" s="177"/>
      <c r="OSG45" s="177"/>
      <c r="OSH45" s="177"/>
      <c r="OSI45" s="177"/>
      <c r="OSJ45" s="177"/>
      <c r="OSK45" s="177"/>
      <c r="OSL45" s="177"/>
      <c r="OSM45" s="177"/>
      <c r="OSN45" s="177"/>
      <c r="OSO45" s="177"/>
      <c r="OSP45" s="177"/>
      <c r="OSQ45" s="177"/>
      <c r="OSR45" s="177"/>
      <c r="OSS45" s="177"/>
      <c r="OST45" s="177"/>
      <c r="OSU45" s="177"/>
      <c r="OSV45" s="177"/>
      <c r="OSW45" s="177"/>
      <c r="OSX45" s="177"/>
      <c r="OSY45" s="177"/>
      <c r="OSZ45" s="38"/>
      <c r="OTA45" s="38"/>
      <c r="OTB45" s="177"/>
      <c r="OTC45" s="177"/>
      <c r="OTD45" s="177"/>
      <c r="OTE45" s="177"/>
      <c r="OTF45" s="177"/>
      <c r="OTG45" s="177"/>
      <c r="OTH45" s="177"/>
      <c r="OTI45" s="177"/>
      <c r="OTJ45" s="177"/>
      <c r="OTK45" s="177"/>
      <c r="OTL45" s="177"/>
      <c r="OTM45" s="177"/>
      <c r="OTN45" s="177"/>
      <c r="OTO45" s="177"/>
      <c r="OTP45" s="177"/>
      <c r="OTQ45" s="177"/>
      <c r="OTR45" s="177"/>
      <c r="OTS45" s="177"/>
      <c r="OTT45" s="177"/>
      <c r="OTU45" s="177"/>
      <c r="OTV45" s="177"/>
      <c r="OTW45" s="177"/>
      <c r="OTX45" s="38"/>
      <c r="OTY45" s="38"/>
      <c r="OTZ45" s="177"/>
      <c r="OUA45" s="177"/>
      <c r="OUB45" s="177"/>
      <c r="OUC45" s="177"/>
      <c r="OUD45" s="177"/>
      <c r="OUE45" s="177"/>
      <c r="OUF45" s="177"/>
      <c r="OUG45" s="177"/>
      <c r="OUH45" s="177"/>
      <c r="OUI45" s="177"/>
      <c r="OUJ45" s="177"/>
      <c r="OUK45" s="177"/>
      <c r="OUL45" s="177"/>
      <c r="OUM45" s="177"/>
      <c r="OUN45" s="177"/>
      <c r="OUO45" s="177"/>
      <c r="OUP45" s="177"/>
      <c r="OUQ45" s="177"/>
      <c r="OUR45" s="177"/>
      <c r="OUS45" s="177"/>
      <c r="OUT45" s="177"/>
      <c r="OUU45" s="177"/>
      <c r="OUV45" s="38"/>
      <c r="OUW45" s="38"/>
      <c r="OUX45" s="177"/>
      <c r="OUY45" s="177"/>
      <c r="OUZ45" s="177"/>
      <c r="OVA45" s="177"/>
      <c r="OVB45" s="177"/>
      <c r="OVC45" s="177"/>
      <c r="OVD45" s="177"/>
      <c r="OVE45" s="177"/>
      <c r="OVF45" s="177"/>
      <c r="OVG45" s="177"/>
      <c r="OVH45" s="177"/>
      <c r="OVI45" s="177"/>
      <c r="OVJ45" s="177"/>
      <c r="OVK45" s="177"/>
      <c r="OVL45" s="177"/>
      <c r="OVM45" s="177"/>
      <c r="OVN45" s="177"/>
      <c r="OVO45" s="177"/>
      <c r="OVP45" s="177"/>
      <c r="OVQ45" s="177"/>
      <c r="OVR45" s="177"/>
      <c r="OVS45" s="177"/>
      <c r="OVT45" s="38"/>
      <c r="OVU45" s="38"/>
      <c r="OVV45" s="177"/>
      <c r="OVW45" s="177"/>
      <c r="OVX45" s="177"/>
      <c r="OVY45" s="177"/>
      <c r="OVZ45" s="177"/>
      <c r="OWA45" s="177"/>
      <c r="OWB45" s="177"/>
      <c r="OWC45" s="177"/>
      <c r="OWD45" s="177"/>
      <c r="OWE45" s="177"/>
      <c r="OWF45" s="177"/>
      <c r="OWG45" s="177"/>
      <c r="OWH45" s="177"/>
      <c r="OWI45" s="177"/>
      <c r="OWJ45" s="177"/>
      <c r="OWK45" s="177"/>
      <c r="OWL45" s="177"/>
      <c r="OWM45" s="177"/>
      <c r="OWN45" s="177"/>
      <c r="OWO45" s="177"/>
      <c r="OWP45" s="177"/>
      <c r="OWQ45" s="177"/>
      <c r="OWR45" s="38"/>
      <c r="OWS45" s="38"/>
      <c r="OWT45" s="177"/>
      <c r="OWU45" s="177"/>
      <c r="OWV45" s="177"/>
      <c r="OWW45" s="177"/>
      <c r="OWX45" s="177"/>
      <c r="OWY45" s="177"/>
      <c r="OWZ45" s="177"/>
      <c r="OXA45" s="177"/>
      <c r="OXB45" s="177"/>
      <c r="OXC45" s="177"/>
      <c r="OXD45" s="177"/>
      <c r="OXE45" s="177"/>
      <c r="OXF45" s="177"/>
      <c r="OXG45" s="177"/>
      <c r="OXH45" s="177"/>
      <c r="OXI45" s="177"/>
      <c r="OXJ45" s="177"/>
      <c r="OXK45" s="177"/>
      <c r="OXL45" s="177"/>
      <c r="OXM45" s="177"/>
      <c r="OXN45" s="177"/>
      <c r="OXO45" s="177"/>
      <c r="OXP45" s="38"/>
      <c r="OXQ45" s="38"/>
      <c r="OXR45" s="177"/>
      <c r="OXS45" s="177"/>
      <c r="OXT45" s="177"/>
      <c r="OXU45" s="177"/>
      <c r="OXV45" s="177"/>
      <c r="OXW45" s="177"/>
      <c r="OXX45" s="177"/>
      <c r="OXY45" s="177"/>
      <c r="OXZ45" s="177"/>
      <c r="OYA45" s="177"/>
      <c r="OYB45" s="177"/>
      <c r="OYC45" s="177"/>
      <c r="OYD45" s="177"/>
      <c r="OYE45" s="177"/>
      <c r="OYF45" s="177"/>
      <c r="OYG45" s="177"/>
      <c r="OYH45" s="177"/>
      <c r="OYI45" s="177"/>
      <c r="OYJ45" s="177"/>
      <c r="OYK45" s="177"/>
      <c r="OYL45" s="177"/>
      <c r="OYM45" s="177"/>
      <c r="OYN45" s="38"/>
      <c r="OYO45" s="38"/>
      <c r="OYP45" s="177"/>
      <c r="OYQ45" s="177"/>
      <c r="OYR45" s="177"/>
      <c r="OYS45" s="177"/>
      <c r="OYT45" s="177"/>
      <c r="OYU45" s="177"/>
      <c r="OYV45" s="177"/>
      <c r="OYW45" s="177"/>
      <c r="OYX45" s="177"/>
      <c r="OYY45" s="177"/>
      <c r="OYZ45" s="177"/>
      <c r="OZA45" s="177"/>
      <c r="OZB45" s="177"/>
      <c r="OZC45" s="177"/>
      <c r="OZD45" s="177"/>
      <c r="OZE45" s="177"/>
      <c r="OZF45" s="177"/>
      <c r="OZG45" s="177"/>
      <c r="OZH45" s="177"/>
      <c r="OZI45" s="177"/>
      <c r="OZJ45" s="177"/>
      <c r="OZK45" s="177"/>
      <c r="OZL45" s="38"/>
      <c r="OZM45" s="38"/>
      <c r="OZN45" s="177"/>
      <c r="OZO45" s="177"/>
      <c r="OZP45" s="177"/>
      <c r="OZQ45" s="177"/>
      <c r="OZR45" s="177"/>
      <c r="OZS45" s="177"/>
      <c r="OZT45" s="177"/>
      <c r="OZU45" s="177"/>
      <c r="OZV45" s="177"/>
      <c r="OZW45" s="177"/>
      <c r="OZX45" s="177"/>
      <c r="OZY45" s="177"/>
      <c r="OZZ45" s="177"/>
      <c r="PAA45" s="177"/>
      <c r="PAB45" s="177"/>
      <c r="PAC45" s="177"/>
      <c r="PAD45" s="177"/>
      <c r="PAE45" s="177"/>
      <c r="PAF45" s="177"/>
      <c r="PAG45" s="177"/>
      <c r="PAH45" s="177"/>
      <c r="PAI45" s="177"/>
      <c r="PAJ45" s="38"/>
      <c r="PAK45" s="38"/>
      <c r="PAL45" s="177"/>
      <c r="PAM45" s="177"/>
      <c r="PAN45" s="177"/>
      <c r="PAO45" s="177"/>
      <c r="PAP45" s="177"/>
      <c r="PAQ45" s="177"/>
      <c r="PAR45" s="177"/>
      <c r="PAS45" s="177"/>
      <c r="PAT45" s="177"/>
      <c r="PAU45" s="177"/>
      <c r="PAV45" s="177"/>
      <c r="PAW45" s="177"/>
      <c r="PAX45" s="177"/>
      <c r="PAY45" s="177"/>
      <c r="PAZ45" s="177"/>
      <c r="PBA45" s="177"/>
      <c r="PBB45" s="177"/>
      <c r="PBC45" s="177"/>
      <c r="PBD45" s="177"/>
      <c r="PBE45" s="177"/>
      <c r="PBF45" s="177"/>
      <c r="PBG45" s="177"/>
      <c r="PBH45" s="38"/>
      <c r="PBI45" s="38"/>
      <c r="PBJ45" s="177"/>
      <c r="PBK45" s="177"/>
      <c r="PBL45" s="177"/>
      <c r="PBM45" s="177"/>
      <c r="PBN45" s="177"/>
      <c r="PBO45" s="177"/>
      <c r="PBP45" s="177"/>
      <c r="PBQ45" s="177"/>
      <c r="PBR45" s="177"/>
      <c r="PBS45" s="177"/>
      <c r="PBT45" s="177"/>
      <c r="PBU45" s="177"/>
      <c r="PBV45" s="177"/>
      <c r="PBW45" s="177"/>
      <c r="PBX45" s="177"/>
      <c r="PBY45" s="177"/>
      <c r="PBZ45" s="177"/>
      <c r="PCA45" s="177"/>
      <c r="PCB45" s="177"/>
      <c r="PCC45" s="177"/>
      <c r="PCD45" s="177"/>
      <c r="PCE45" s="177"/>
      <c r="PCF45" s="38"/>
      <c r="PCG45" s="38"/>
      <c r="PCH45" s="177"/>
      <c r="PCI45" s="177"/>
      <c r="PCJ45" s="177"/>
      <c r="PCK45" s="177"/>
      <c r="PCL45" s="177"/>
      <c r="PCM45" s="177"/>
      <c r="PCN45" s="177"/>
      <c r="PCO45" s="177"/>
      <c r="PCP45" s="177"/>
      <c r="PCQ45" s="177"/>
      <c r="PCR45" s="177"/>
      <c r="PCS45" s="177"/>
      <c r="PCT45" s="177"/>
      <c r="PCU45" s="177"/>
      <c r="PCV45" s="177"/>
      <c r="PCW45" s="177"/>
      <c r="PCX45" s="177"/>
      <c r="PCY45" s="177"/>
      <c r="PCZ45" s="177"/>
      <c r="PDA45" s="177"/>
      <c r="PDB45" s="177"/>
      <c r="PDC45" s="177"/>
      <c r="PDD45" s="38"/>
      <c r="PDE45" s="38"/>
      <c r="PDF45" s="177"/>
      <c r="PDG45" s="177"/>
      <c r="PDH45" s="177"/>
      <c r="PDI45" s="177"/>
      <c r="PDJ45" s="177"/>
      <c r="PDK45" s="177"/>
      <c r="PDL45" s="177"/>
      <c r="PDM45" s="177"/>
      <c r="PDN45" s="177"/>
      <c r="PDO45" s="177"/>
      <c r="PDP45" s="177"/>
      <c r="PDQ45" s="177"/>
      <c r="PDR45" s="177"/>
      <c r="PDS45" s="177"/>
      <c r="PDT45" s="177"/>
      <c r="PDU45" s="177"/>
      <c r="PDV45" s="177"/>
      <c r="PDW45" s="177"/>
      <c r="PDX45" s="177"/>
      <c r="PDY45" s="177"/>
      <c r="PDZ45" s="177"/>
      <c r="PEA45" s="177"/>
      <c r="PEB45" s="38"/>
      <c r="PEC45" s="38"/>
      <c r="PED45" s="177"/>
      <c r="PEE45" s="177"/>
      <c r="PEF45" s="177"/>
      <c r="PEG45" s="177"/>
      <c r="PEH45" s="177"/>
      <c r="PEI45" s="177"/>
      <c r="PEJ45" s="177"/>
      <c r="PEK45" s="177"/>
      <c r="PEL45" s="177"/>
      <c r="PEM45" s="177"/>
      <c r="PEN45" s="177"/>
      <c r="PEO45" s="177"/>
      <c r="PEP45" s="177"/>
      <c r="PEQ45" s="177"/>
      <c r="PER45" s="177"/>
      <c r="PES45" s="177"/>
      <c r="PET45" s="177"/>
      <c r="PEU45" s="177"/>
      <c r="PEV45" s="177"/>
      <c r="PEW45" s="177"/>
      <c r="PEX45" s="177"/>
      <c r="PEY45" s="177"/>
      <c r="PEZ45" s="38"/>
      <c r="PFA45" s="38"/>
      <c r="PFB45" s="177"/>
      <c r="PFC45" s="177"/>
      <c r="PFD45" s="177"/>
      <c r="PFE45" s="177"/>
      <c r="PFF45" s="177"/>
      <c r="PFG45" s="177"/>
      <c r="PFH45" s="177"/>
      <c r="PFI45" s="177"/>
      <c r="PFJ45" s="177"/>
      <c r="PFK45" s="177"/>
      <c r="PFL45" s="177"/>
      <c r="PFM45" s="177"/>
      <c r="PFN45" s="177"/>
      <c r="PFO45" s="177"/>
      <c r="PFP45" s="177"/>
      <c r="PFQ45" s="177"/>
      <c r="PFR45" s="177"/>
      <c r="PFS45" s="177"/>
      <c r="PFT45" s="177"/>
      <c r="PFU45" s="177"/>
      <c r="PFV45" s="177"/>
      <c r="PFW45" s="177"/>
      <c r="PFX45" s="38"/>
      <c r="PFY45" s="38"/>
      <c r="PFZ45" s="177"/>
      <c r="PGA45" s="177"/>
      <c r="PGB45" s="177"/>
      <c r="PGC45" s="177"/>
      <c r="PGD45" s="177"/>
      <c r="PGE45" s="177"/>
      <c r="PGF45" s="177"/>
      <c r="PGG45" s="177"/>
      <c r="PGH45" s="177"/>
      <c r="PGI45" s="177"/>
      <c r="PGJ45" s="177"/>
      <c r="PGK45" s="177"/>
      <c r="PGL45" s="177"/>
      <c r="PGM45" s="177"/>
      <c r="PGN45" s="177"/>
      <c r="PGO45" s="177"/>
      <c r="PGP45" s="177"/>
      <c r="PGQ45" s="177"/>
      <c r="PGR45" s="177"/>
      <c r="PGS45" s="177"/>
      <c r="PGT45" s="177"/>
      <c r="PGU45" s="177"/>
      <c r="PGV45" s="38"/>
      <c r="PGW45" s="38"/>
      <c r="PGX45" s="177"/>
      <c r="PGY45" s="177"/>
      <c r="PGZ45" s="177"/>
      <c r="PHA45" s="177"/>
      <c r="PHB45" s="177"/>
      <c r="PHC45" s="177"/>
      <c r="PHD45" s="177"/>
      <c r="PHE45" s="177"/>
      <c r="PHF45" s="177"/>
      <c r="PHG45" s="177"/>
      <c r="PHH45" s="177"/>
      <c r="PHI45" s="177"/>
      <c r="PHJ45" s="177"/>
      <c r="PHK45" s="177"/>
      <c r="PHL45" s="177"/>
      <c r="PHM45" s="177"/>
      <c r="PHN45" s="177"/>
      <c r="PHO45" s="177"/>
      <c r="PHP45" s="177"/>
      <c r="PHQ45" s="177"/>
      <c r="PHR45" s="177"/>
      <c r="PHS45" s="177"/>
      <c r="PHT45" s="38"/>
      <c r="PHU45" s="38"/>
      <c r="PHV45" s="177"/>
      <c r="PHW45" s="177"/>
      <c r="PHX45" s="177"/>
      <c r="PHY45" s="177"/>
      <c r="PHZ45" s="177"/>
      <c r="PIA45" s="177"/>
      <c r="PIB45" s="177"/>
      <c r="PIC45" s="177"/>
      <c r="PID45" s="177"/>
      <c r="PIE45" s="177"/>
      <c r="PIF45" s="177"/>
      <c r="PIG45" s="177"/>
      <c r="PIH45" s="177"/>
      <c r="PII45" s="177"/>
      <c r="PIJ45" s="177"/>
      <c r="PIK45" s="177"/>
      <c r="PIL45" s="177"/>
      <c r="PIM45" s="177"/>
      <c r="PIN45" s="177"/>
      <c r="PIO45" s="177"/>
      <c r="PIP45" s="177"/>
      <c r="PIQ45" s="177"/>
      <c r="PIR45" s="38"/>
      <c r="PIS45" s="38"/>
      <c r="PIT45" s="177"/>
      <c r="PIU45" s="177"/>
      <c r="PIV45" s="177"/>
      <c r="PIW45" s="177"/>
      <c r="PIX45" s="177"/>
      <c r="PIY45" s="177"/>
      <c r="PIZ45" s="177"/>
      <c r="PJA45" s="177"/>
      <c r="PJB45" s="177"/>
      <c r="PJC45" s="177"/>
      <c r="PJD45" s="177"/>
      <c r="PJE45" s="177"/>
      <c r="PJF45" s="177"/>
      <c r="PJG45" s="177"/>
      <c r="PJH45" s="177"/>
      <c r="PJI45" s="177"/>
      <c r="PJJ45" s="177"/>
      <c r="PJK45" s="177"/>
      <c r="PJL45" s="177"/>
      <c r="PJM45" s="177"/>
      <c r="PJN45" s="177"/>
      <c r="PJO45" s="177"/>
      <c r="PJP45" s="38"/>
      <c r="PJQ45" s="38"/>
      <c r="PJR45" s="177"/>
      <c r="PJS45" s="177"/>
      <c r="PJT45" s="177"/>
      <c r="PJU45" s="177"/>
      <c r="PJV45" s="177"/>
      <c r="PJW45" s="177"/>
      <c r="PJX45" s="177"/>
      <c r="PJY45" s="177"/>
      <c r="PJZ45" s="177"/>
      <c r="PKA45" s="177"/>
      <c r="PKB45" s="177"/>
      <c r="PKC45" s="177"/>
      <c r="PKD45" s="177"/>
      <c r="PKE45" s="177"/>
      <c r="PKF45" s="177"/>
      <c r="PKG45" s="177"/>
      <c r="PKH45" s="177"/>
      <c r="PKI45" s="177"/>
      <c r="PKJ45" s="177"/>
      <c r="PKK45" s="177"/>
      <c r="PKL45" s="177"/>
      <c r="PKM45" s="177"/>
      <c r="PKN45" s="38"/>
      <c r="PKO45" s="38"/>
      <c r="PKP45" s="177"/>
      <c r="PKQ45" s="177"/>
      <c r="PKR45" s="177"/>
      <c r="PKS45" s="177"/>
      <c r="PKT45" s="177"/>
      <c r="PKU45" s="177"/>
      <c r="PKV45" s="177"/>
      <c r="PKW45" s="177"/>
      <c r="PKX45" s="177"/>
      <c r="PKY45" s="177"/>
      <c r="PKZ45" s="177"/>
      <c r="PLA45" s="177"/>
      <c r="PLB45" s="177"/>
      <c r="PLC45" s="177"/>
      <c r="PLD45" s="177"/>
      <c r="PLE45" s="177"/>
      <c r="PLF45" s="177"/>
      <c r="PLG45" s="177"/>
      <c r="PLH45" s="177"/>
      <c r="PLI45" s="177"/>
      <c r="PLJ45" s="177"/>
      <c r="PLK45" s="177"/>
      <c r="PLL45" s="38"/>
      <c r="PLM45" s="38"/>
      <c r="PLN45" s="177"/>
      <c r="PLO45" s="177"/>
      <c r="PLP45" s="177"/>
      <c r="PLQ45" s="177"/>
      <c r="PLR45" s="177"/>
      <c r="PLS45" s="177"/>
      <c r="PLT45" s="177"/>
      <c r="PLU45" s="177"/>
      <c r="PLV45" s="177"/>
      <c r="PLW45" s="177"/>
      <c r="PLX45" s="177"/>
      <c r="PLY45" s="177"/>
      <c r="PLZ45" s="177"/>
      <c r="PMA45" s="177"/>
      <c r="PMB45" s="177"/>
      <c r="PMC45" s="177"/>
      <c r="PMD45" s="177"/>
      <c r="PME45" s="177"/>
      <c r="PMF45" s="177"/>
      <c r="PMG45" s="177"/>
      <c r="PMH45" s="177"/>
      <c r="PMI45" s="177"/>
      <c r="PMJ45" s="38"/>
      <c r="PMK45" s="38"/>
      <c r="PML45" s="177"/>
      <c r="PMM45" s="177"/>
      <c r="PMN45" s="177"/>
      <c r="PMO45" s="177"/>
      <c r="PMP45" s="177"/>
      <c r="PMQ45" s="177"/>
      <c r="PMR45" s="177"/>
      <c r="PMS45" s="177"/>
      <c r="PMT45" s="177"/>
      <c r="PMU45" s="177"/>
      <c r="PMV45" s="177"/>
      <c r="PMW45" s="177"/>
      <c r="PMX45" s="177"/>
      <c r="PMY45" s="177"/>
      <c r="PMZ45" s="177"/>
      <c r="PNA45" s="177"/>
      <c r="PNB45" s="177"/>
      <c r="PNC45" s="177"/>
      <c r="PND45" s="177"/>
      <c r="PNE45" s="177"/>
      <c r="PNF45" s="177"/>
      <c r="PNG45" s="177"/>
      <c r="PNH45" s="38"/>
      <c r="PNI45" s="38"/>
      <c r="PNJ45" s="177"/>
      <c r="PNK45" s="177"/>
      <c r="PNL45" s="177"/>
      <c r="PNM45" s="177"/>
      <c r="PNN45" s="177"/>
      <c r="PNO45" s="177"/>
      <c r="PNP45" s="177"/>
      <c r="PNQ45" s="177"/>
      <c r="PNR45" s="177"/>
      <c r="PNS45" s="177"/>
      <c r="PNT45" s="177"/>
      <c r="PNU45" s="177"/>
      <c r="PNV45" s="177"/>
      <c r="PNW45" s="177"/>
      <c r="PNX45" s="177"/>
      <c r="PNY45" s="177"/>
      <c r="PNZ45" s="177"/>
      <c r="POA45" s="177"/>
      <c r="POB45" s="177"/>
      <c r="POC45" s="177"/>
      <c r="POD45" s="177"/>
      <c r="POE45" s="177"/>
      <c r="POF45" s="38"/>
      <c r="POG45" s="38"/>
      <c r="POH45" s="177"/>
      <c r="POI45" s="177"/>
      <c r="POJ45" s="177"/>
      <c r="POK45" s="177"/>
      <c r="POL45" s="177"/>
      <c r="POM45" s="177"/>
      <c r="PON45" s="177"/>
      <c r="POO45" s="177"/>
      <c r="POP45" s="177"/>
      <c r="POQ45" s="177"/>
      <c r="POR45" s="177"/>
      <c r="POS45" s="177"/>
      <c r="POT45" s="177"/>
      <c r="POU45" s="177"/>
      <c r="POV45" s="177"/>
      <c r="POW45" s="177"/>
      <c r="POX45" s="177"/>
      <c r="POY45" s="177"/>
      <c r="POZ45" s="177"/>
      <c r="PPA45" s="177"/>
      <c r="PPB45" s="177"/>
      <c r="PPC45" s="177"/>
      <c r="PPD45" s="38"/>
      <c r="PPE45" s="38"/>
      <c r="PPF45" s="177"/>
      <c r="PPG45" s="177"/>
      <c r="PPH45" s="177"/>
      <c r="PPI45" s="177"/>
      <c r="PPJ45" s="177"/>
      <c r="PPK45" s="177"/>
      <c r="PPL45" s="177"/>
      <c r="PPM45" s="177"/>
      <c r="PPN45" s="177"/>
      <c r="PPO45" s="177"/>
      <c r="PPP45" s="177"/>
      <c r="PPQ45" s="177"/>
      <c r="PPR45" s="177"/>
      <c r="PPS45" s="177"/>
      <c r="PPT45" s="177"/>
      <c r="PPU45" s="177"/>
      <c r="PPV45" s="177"/>
      <c r="PPW45" s="177"/>
      <c r="PPX45" s="177"/>
      <c r="PPY45" s="177"/>
      <c r="PPZ45" s="177"/>
      <c r="PQA45" s="177"/>
      <c r="PQB45" s="38"/>
      <c r="PQC45" s="38"/>
      <c r="PQD45" s="177"/>
      <c r="PQE45" s="177"/>
      <c r="PQF45" s="177"/>
      <c r="PQG45" s="177"/>
      <c r="PQH45" s="177"/>
      <c r="PQI45" s="177"/>
      <c r="PQJ45" s="177"/>
      <c r="PQK45" s="177"/>
      <c r="PQL45" s="177"/>
      <c r="PQM45" s="177"/>
      <c r="PQN45" s="177"/>
      <c r="PQO45" s="177"/>
      <c r="PQP45" s="177"/>
      <c r="PQQ45" s="177"/>
      <c r="PQR45" s="177"/>
      <c r="PQS45" s="177"/>
      <c r="PQT45" s="177"/>
      <c r="PQU45" s="177"/>
      <c r="PQV45" s="177"/>
      <c r="PQW45" s="177"/>
      <c r="PQX45" s="177"/>
      <c r="PQY45" s="177"/>
      <c r="PQZ45" s="38"/>
      <c r="PRA45" s="38"/>
      <c r="PRB45" s="177"/>
      <c r="PRC45" s="177"/>
      <c r="PRD45" s="177"/>
      <c r="PRE45" s="177"/>
      <c r="PRF45" s="177"/>
      <c r="PRG45" s="177"/>
      <c r="PRH45" s="177"/>
      <c r="PRI45" s="177"/>
      <c r="PRJ45" s="177"/>
      <c r="PRK45" s="177"/>
      <c r="PRL45" s="177"/>
      <c r="PRM45" s="177"/>
      <c r="PRN45" s="177"/>
      <c r="PRO45" s="177"/>
      <c r="PRP45" s="177"/>
      <c r="PRQ45" s="177"/>
      <c r="PRR45" s="177"/>
      <c r="PRS45" s="177"/>
      <c r="PRT45" s="177"/>
      <c r="PRU45" s="177"/>
      <c r="PRV45" s="177"/>
      <c r="PRW45" s="177"/>
      <c r="PRX45" s="38"/>
      <c r="PRY45" s="38"/>
      <c r="PRZ45" s="177"/>
      <c r="PSA45" s="177"/>
      <c r="PSB45" s="177"/>
      <c r="PSC45" s="177"/>
      <c r="PSD45" s="177"/>
      <c r="PSE45" s="177"/>
      <c r="PSF45" s="177"/>
      <c r="PSG45" s="177"/>
      <c r="PSH45" s="177"/>
      <c r="PSI45" s="177"/>
      <c r="PSJ45" s="177"/>
      <c r="PSK45" s="177"/>
      <c r="PSL45" s="177"/>
      <c r="PSM45" s="177"/>
      <c r="PSN45" s="177"/>
      <c r="PSO45" s="177"/>
      <c r="PSP45" s="177"/>
      <c r="PSQ45" s="177"/>
      <c r="PSR45" s="177"/>
      <c r="PSS45" s="177"/>
      <c r="PST45" s="177"/>
      <c r="PSU45" s="177"/>
      <c r="PSV45" s="38"/>
      <c r="PSW45" s="38"/>
      <c r="PSX45" s="177"/>
      <c r="PSY45" s="177"/>
      <c r="PSZ45" s="177"/>
      <c r="PTA45" s="177"/>
      <c r="PTB45" s="177"/>
      <c r="PTC45" s="177"/>
      <c r="PTD45" s="177"/>
      <c r="PTE45" s="177"/>
      <c r="PTF45" s="177"/>
      <c r="PTG45" s="177"/>
      <c r="PTH45" s="177"/>
      <c r="PTI45" s="177"/>
      <c r="PTJ45" s="177"/>
      <c r="PTK45" s="177"/>
      <c r="PTL45" s="177"/>
      <c r="PTM45" s="177"/>
      <c r="PTN45" s="177"/>
      <c r="PTO45" s="177"/>
      <c r="PTP45" s="177"/>
      <c r="PTQ45" s="177"/>
      <c r="PTR45" s="177"/>
      <c r="PTS45" s="177"/>
      <c r="PTT45" s="38"/>
      <c r="PTU45" s="38"/>
      <c r="PTV45" s="177"/>
      <c r="PTW45" s="177"/>
      <c r="PTX45" s="177"/>
      <c r="PTY45" s="177"/>
      <c r="PTZ45" s="177"/>
      <c r="PUA45" s="177"/>
      <c r="PUB45" s="177"/>
      <c r="PUC45" s="177"/>
      <c r="PUD45" s="177"/>
      <c r="PUE45" s="177"/>
      <c r="PUF45" s="177"/>
      <c r="PUG45" s="177"/>
      <c r="PUH45" s="177"/>
      <c r="PUI45" s="177"/>
      <c r="PUJ45" s="177"/>
      <c r="PUK45" s="177"/>
      <c r="PUL45" s="177"/>
      <c r="PUM45" s="177"/>
      <c r="PUN45" s="177"/>
      <c r="PUO45" s="177"/>
      <c r="PUP45" s="177"/>
      <c r="PUQ45" s="177"/>
      <c r="PUR45" s="38"/>
      <c r="PUS45" s="38"/>
      <c r="PUT45" s="177"/>
      <c r="PUU45" s="177"/>
      <c r="PUV45" s="177"/>
      <c r="PUW45" s="177"/>
      <c r="PUX45" s="177"/>
      <c r="PUY45" s="177"/>
      <c r="PUZ45" s="177"/>
      <c r="PVA45" s="177"/>
      <c r="PVB45" s="177"/>
      <c r="PVC45" s="177"/>
      <c r="PVD45" s="177"/>
      <c r="PVE45" s="177"/>
      <c r="PVF45" s="177"/>
      <c r="PVG45" s="177"/>
      <c r="PVH45" s="177"/>
      <c r="PVI45" s="177"/>
      <c r="PVJ45" s="177"/>
      <c r="PVK45" s="177"/>
      <c r="PVL45" s="177"/>
      <c r="PVM45" s="177"/>
      <c r="PVN45" s="177"/>
      <c r="PVO45" s="177"/>
      <c r="PVP45" s="38"/>
      <c r="PVQ45" s="38"/>
      <c r="PVR45" s="177"/>
      <c r="PVS45" s="177"/>
      <c r="PVT45" s="177"/>
      <c r="PVU45" s="177"/>
      <c r="PVV45" s="177"/>
      <c r="PVW45" s="177"/>
      <c r="PVX45" s="177"/>
      <c r="PVY45" s="177"/>
      <c r="PVZ45" s="177"/>
      <c r="PWA45" s="177"/>
      <c r="PWB45" s="177"/>
      <c r="PWC45" s="177"/>
      <c r="PWD45" s="177"/>
      <c r="PWE45" s="177"/>
      <c r="PWF45" s="177"/>
      <c r="PWG45" s="177"/>
      <c r="PWH45" s="177"/>
      <c r="PWI45" s="177"/>
      <c r="PWJ45" s="177"/>
      <c r="PWK45" s="177"/>
      <c r="PWL45" s="177"/>
      <c r="PWM45" s="177"/>
      <c r="PWN45" s="38"/>
      <c r="PWO45" s="38"/>
      <c r="PWP45" s="177"/>
      <c r="PWQ45" s="177"/>
      <c r="PWR45" s="177"/>
      <c r="PWS45" s="177"/>
      <c r="PWT45" s="177"/>
      <c r="PWU45" s="177"/>
      <c r="PWV45" s="177"/>
      <c r="PWW45" s="177"/>
      <c r="PWX45" s="177"/>
      <c r="PWY45" s="177"/>
      <c r="PWZ45" s="177"/>
      <c r="PXA45" s="177"/>
      <c r="PXB45" s="177"/>
      <c r="PXC45" s="177"/>
      <c r="PXD45" s="177"/>
      <c r="PXE45" s="177"/>
      <c r="PXF45" s="177"/>
      <c r="PXG45" s="177"/>
      <c r="PXH45" s="177"/>
      <c r="PXI45" s="177"/>
      <c r="PXJ45" s="177"/>
      <c r="PXK45" s="177"/>
      <c r="PXL45" s="38"/>
      <c r="PXM45" s="38"/>
      <c r="PXN45" s="177"/>
      <c r="PXO45" s="177"/>
      <c r="PXP45" s="177"/>
      <c r="PXQ45" s="177"/>
      <c r="PXR45" s="177"/>
      <c r="PXS45" s="177"/>
      <c r="PXT45" s="177"/>
      <c r="PXU45" s="177"/>
      <c r="PXV45" s="177"/>
      <c r="PXW45" s="177"/>
      <c r="PXX45" s="177"/>
      <c r="PXY45" s="177"/>
      <c r="PXZ45" s="177"/>
      <c r="PYA45" s="177"/>
      <c r="PYB45" s="177"/>
      <c r="PYC45" s="177"/>
      <c r="PYD45" s="177"/>
      <c r="PYE45" s="177"/>
      <c r="PYF45" s="177"/>
      <c r="PYG45" s="177"/>
      <c r="PYH45" s="177"/>
      <c r="PYI45" s="177"/>
      <c r="PYJ45" s="38"/>
      <c r="PYK45" s="38"/>
      <c r="PYL45" s="177"/>
      <c r="PYM45" s="177"/>
      <c r="PYN45" s="177"/>
      <c r="PYO45" s="177"/>
      <c r="PYP45" s="177"/>
      <c r="PYQ45" s="177"/>
      <c r="PYR45" s="177"/>
      <c r="PYS45" s="177"/>
      <c r="PYT45" s="177"/>
      <c r="PYU45" s="177"/>
      <c r="PYV45" s="177"/>
      <c r="PYW45" s="177"/>
      <c r="PYX45" s="177"/>
      <c r="PYY45" s="177"/>
      <c r="PYZ45" s="177"/>
      <c r="PZA45" s="177"/>
      <c r="PZB45" s="177"/>
      <c r="PZC45" s="177"/>
      <c r="PZD45" s="177"/>
      <c r="PZE45" s="177"/>
      <c r="PZF45" s="177"/>
      <c r="PZG45" s="177"/>
      <c r="PZH45" s="38"/>
      <c r="PZI45" s="38"/>
      <c r="PZJ45" s="177"/>
      <c r="PZK45" s="177"/>
      <c r="PZL45" s="177"/>
      <c r="PZM45" s="177"/>
      <c r="PZN45" s="177"/>
      <c r="PZO45" s="177"/>
      <c r="PZP45" s="177"/>
      <c r="PZQ45" s="177"/>
      <c r="PZR45" s="177"/>
      <c r="PZS45" s="177"/>
      <c r="PZT45" s="177"/>
      <c r="PZU45" s="177"/>
      <c r="PZV45" s="177"/>
      <c r="PZW45" s="177"/>
      <c r="PZX45" s="177"/>
      <c r="PZY45" s="177"/>
      <c r="PZZ45" s="177"/>
      <c r="QAA45" s="177"/>
      <c r="QAB45" s="177"/>
      <c r="QAC45" s="177"/>
      <c r="QAD45" s="177"/>
      <c r="QAE45" s="177"/>
      <c r="QAF45" s="38"/>
      <c r="QAG45" s="38"/>
      <c r="QAH45" s="177"/>
      <c r="QAI45" s="177"/>
      <c r="QAJ45" s="177"/>
      <c r="QAK45" s="177"/>
      <c r="QAL45" s="177"/>
      <c r="QAM45" s="177"/>
      <c r="QAN45" s="177"/>
      <c r="QAO45" s="177"/>
      <c r="QAP45" s="177"/>
      <c r="QAQ45" s="177"/>
      <c r="QAR45" s="177"/>
      <c r="QAS45" s="177"/>
      <c r="QAT45" s="177"/>
      <c r="QAU45" s="177"/>
      <c r="QAV45" s="177"/>
      <c r="QAW45" s="177"/>
      <c r="QAX45" s="177"/>
      <c r="QAY45" s="177"/>
      <c r="QAZ45" s="177"/>
      <c r="QBA45" s="177"/>
      <c r="QBB45" s="177"/>
      <c r="QBC45" s="177"/>
      <c r="QBD45" s="38"/>
      <c r="QBE45" s="38"/>
      <c r="QBF45" s="177"/>
      <c r="QBG45" s="177"/>
      <c r="QBH45" s="177"/>
      <c r="QBI45" s="177"/>
      <c r="QBJ45" s="177"/>
      <c r="QBK45" s="177"/>
      <c r="QBL45" s="177"/>
      <c r="QBM45" s="177"/>
      <c r="QBN45" s="177"/>
      <c r="QBO45" s="177"/>
      <c r="QBP45" s="177"/>
      <c r="QBQ45" s="177"/>
      <c r="QBR45" s="177"/>
      <c r="QBS45" s="177"/>
      <c r="QBT45" s="177"/>
      <c r="QBU45" s="177"/>
      <c r="QBV45" s="177"/>
      <c r="QBW45" s="177"/>
      <c r="QBX45" s="177"/>
      <c r="QBY45" s="177"/>
      <c r="QBZ45" s="177"/>
      <c r="QCA45" s="177"/>
      <c r="QCB45" s="38"/>
      <c r="QCC45" s="38"/>
      <c r="QCD45" s="177"/>
      <c r="QCE45" s="177"/>
      <c r="QCF45" s="177"/>
      <c r="QCG45" s="177"/>
      <c r="QCH45" s="177"/>
      <c r="QCI45" s="177"/>
      <c r="QCJ45" s="177"/>
      <c r="QCK45" s="177"/>
      <c r="QCL45" s="177"/>
      <c r="QCM45" s="177"/>
      <c r="QCN45" s="177"/>
      <c r="QCO45" s="177"/>
      <c r="QCP45" s="177"/>
      <c r="QCQ45" s="177"/>
      <c r="QCR45" s="177"/>
      <c r="QCS45" s="177"/>
      <c r="QCT45" s="177"/>
      <c r="QCU45" s="177"/>
      <c r="QCV45" s="177"/>
      <c r="QCW45" s="177"/>
      <c r="QCX45" s="177"/>
      <c r="QCY45" s="177"/>
      <c r="QCZ45" s="38"/>
      <c r="QDA45" s="38"/>
      <c r="QDB45" s="177"/>
      <c r="QDC45" s="177"/>
      <c r="QDD45" s="177"/>
      <c r="QDE45" s="177"/>
      <c r="QDF45" s="177"/>
      <c r="QDG45" s="177"/>
      <c r="QDH45" s="177"/>
      <c r="QDI45" s="177"/>
      <c r="QDJ45" s="177"/>
      <c r="QDK45" s="177"/>
      <c r="QDL45" s="177"/>
      <c r="QDM45" s="177"/>
      <c r="QDN45" s="177"/>
      <c r="QDO45" s="177"/>
      <c r="QDP45" s="177"/>
      <c r="QDQ45" s="177"/>
      <c r="QDR45" s="177"/>
      <c r="QDS45" s="177"/>
      <c r="QDT45" s="177"/>
      <c r="QDU45" s="177"/>
      <c r="QDV45" s="177"/>
      <c r="QDW45" s="177"/>
      <c r="QDX45" s="38"/>
      <c r="QDY45" s="38"/>
      <c r="QDZ45" s="177"/>
      <c r="QEA45" s="177"/>
      <c r="QEB45" s="177"/>
      <c r="QEC45" s="177"/>
      <c r="QED45" s="177"/>
      <c r="QEE45" s="177"/>
      <c r="QEF45" s="177"/>
      <c r="QEG45" s="177"/>
      <c r="QEH45" s="177"/>
      <c r="QEI45" s="177"/>
      <c r="QEJ45" s="177"/>
      <c r="QEK45" s="177"/>
      <c r="QEL45" s="177"/>
      <c r="QEM45" s="177"/>
      <c r="QEN45" s="177"/>
      <c r="QEO45" s="177"/>
      <c r="QEP45" s="177"/>
      <c r="QEQ45" s="177"/>
      <c r="QER45" s="177"/>
      <c r="QES45" s="177"/>
      <c r="QET45" s="177"/>
      <c r="QEU45" s="177"/>
      <c r="QEV45" s="38"/>
      <c r="QEW45" s="38"/>
      <c r="QEX45" s="177"/>
      <c r="QEY45" s="177"/>
      <c r="QEZ45" s="177"/>
      <c r="QFA45" s="177"/>
      <c r="QFB45" s="177"/>
      <c r="QFC45" s="177"/>
      <c r="QFD45" s="177"/>
      <c r="QFE45" s="177"/>
      <c r="QFF45" s="177"/>
      <c r="QFG45" s="177"/>
      <c r="QFH45" s="177"/>
      <c r="QFI45" s="177"/>
      <c r="QFJ45" s="177"/>
      <c r="QFK45" s="177"/>
      <c r="QFL45" s="177"/>
      <c r="QFM45" s="177"/>
      <c r="QFN45" s="177"/>
      <c r="QFO45" s="177"/>
      <c r="QFP45" s="177"/>
      <c r="QFQ45" s="177"/>
      <c r="QFR45" s="177"/>
      <c r="QFS45" s="177"/>
      <c r="QFT45" s="38"/>
      <c r="QFU45" s="38"/>
      <c r="QFV45" s="177"/>
      <c r="QFW45" s="177"/>
      <c r="QFX45" s="177"/>
      <c r="QFY45" s="177"/>
      <c r="QFZ45" s="177"/>
      <c r="QGA45" s="177"/>
      <c r="QGB45" s="177"/>
      <c r="QGC45" s="177"/>
      <c r="QGD45" s="177"/>
      <c r="QGE45" s="177"/>
      <c r="QGF45" s="177"/>
      <c r="QGG45" s="177"/>
      <c r="QGH45" s="177"/>
      <c r="QGI45" s="177"/>
      <c r="QGJ45" s="177"/>
      <c r="QGK45" s="177"/>
      <c r="QGL45" s="177"/>
      <c r="QGM45" s="177"/>
      <c r="QGN45" s="177"/>
      <c r="QGO45" s="177"/>
      <c r="QGP45" s="177"/>
      <c r="QGQ45" s="177"/>
      <c r="QGR45" s="38"/>
      <c r="QGS45" s="38"/>
      <c r="QGT45" s="177"/>
      <c r="QGU45" s="177"/>
      <c r="QGV45" s="177"/>
      <c r="QGW45" s="177"/>
      <c r="QGX45" s="177"/>
      <c r="QGY45" s="177"/>
      <c r="QGZ45" s="177"/>
      <c r="QHA45" s="177"/>
      <c r="QHB45" s="177"/>
      <c r="QHC45" s="177"/>
      <c r="QHD45" s="177"/>
      <c r="QHE45" s="177"/>
      <c r="QHF45" s="177"/>
      <c r="QHG45" s="177"/>
      <c r="QHH45" s="177"/>
      <c r="QHI45" s="177"/>
      <c r="QHJ45" s="177"/>
      <c r="QHK45" s="177"/>
      <c r="QHL45" s="177"/>
      <c r="QHM45" s="177"/>
      <c r="QHN45" s="177"/>
      <c r="QHO45" s="177"/>
      <c r="QHP45" s="38"/>
      <c r="QHQ45" s="38"/>
      <c r="QHR45" s="177"/>
      <c r="QHS45" s="177"/>
      <c r="QHT45" s="177"/>
      <c r="QHU45" s="177"/>
      <c r="QHV45" s="177"/>
      <c r="QHW45" s="177"/>
      <c r="QHX45" s="177"/>
      <c r="QHY45" s="177"/>
      <c r="QHZ45" s="177"/>
      <c r="QIA45" s="177"/>
      <c r="QIB45" s="177"/>
      <c r="QIC45" s="177"/>
      <c r="QID45" s="177"/>
      <c r="QIE45" s="177"/>
      <c r="QIF45" s="177"/>
      <c r="QIG45" s="177"/>
      <c r="QIH45" s="177"/>
      <c r="QII45" s="177"/>
      <c r="QIJ45" s="177"/>
      <c r="QIK45" s="177"/>
      <c r="QIL45" s="177"/>
      <c r="QIM45" s="177"/>
      <c r="QIN45" s="38"/>
      <c r="QIO45" s="38"/>
      <c r="QIP45" s="177"/>
      <c r="QIQ45" s="177"/>
      <c r="QIR45" s="177"/>
      <c r="QIS45" s="177"/>
      <c r="QIT45" s="177"/>
      <c r="QIU45" s="177"/>
      <c r="QIV45" s="177"/>
      <c r="QIW45" s="177"/>
      <c r="QIX45" s="177"/>
      <c r="QIY45" s="177"/>
      <c r="QIZ45" s="177"/>
      <c r="QJA45" s="177"/>
      <c r="QJB45" s="177"/>
      <c r="QJC45" s="177"/>
      <c r="QJD45" s="177"/>
      <c r="QJE45" s="177"/>
      <c r="QJF45" s="177"/>
      <c r="QJG45" s="177"/>
      <c r="QJH45" s="177"/>
      <c r="QJI45" s="177"/>
      <c r="QJJ45" s="177"/>
      <c r="QJK45" s="177"/>
      <c r="QJL45" s="38"/>
      <c r="QJM45" s="38"/>
      <c r="QJN45" s="177"/>
      <c r="QJO45" s="177"/>
      <c r="QJP45" s="177"/>
      <c r="QJQ45" s="177"/>
      <c r="QJR45" s="177"/>
      <c r="QJS45" s="177"/>
      <c r="QJT45" s="177"/>
      <c r="QJU45" s="177"/>
      <c r="QJV45" s="177"/>
      <c r="QJW45" s="177"/>
      <c r="QJX45" s="177"/>
      <c r="QJY45" s="177"/>
      <c r="QJZ45" s="177"/>
      <c r="QKA45" s="177"/>
      <c r="QKB45" s="177"/>
      <c r="QKC45" s="177"/>
      <c r="QKD45" s="177"/>
      <c r="QKE45" s="177"/>
      <c r="QKF45" s="177"/>
      <c r="QKG45" s="177"/>
      <c r="QKH45" s="177"/>
      <c r="QKI45" s="177"/>
      <c r="QKJ45" s="38"/>
      <c r="QKK45" s="38"/>
      <c r="QKL45" s="177"/>
      <c r="QKM45" s="177"/>
      <c r="QKN45" s="177"/>
      <c r="QKO45" s="177"/>
      <c r="QKP45" s="177"/>
      <c r="QKQ45" s="177"/>
      <c r="QKR45" s="177"/>
      <c r="QKS45" s="177"/>
      <c r="QKT45" s="177"/>
      <c r="QKU45" s="177"/>
      <c r="QKV45" s="177"/>
      <c r="QKW45" s="177"/>
      <c r="QKX45" s="177"/>
      <c r="QKY45" s="177"/>
      <c r="QKZ45" s="177"/>
      <c r="QLA45" s="177"/>
      <c r="QLB45" s="177"/>
      <c r="QLC45" s="177"/>
      <c r="QLD45" s="177"/>
      <c r="QLE45" s="177"/>
      <c r="QLF45" s="177"/>
      <c r="QLG45" s="177"/>
      <c r="QLH45" s="38"/>
      <c r="QLI45" s="38"/>
      <c r="QLJ45" s="177"/>
      <c r="QLK45" s="177"/>
      <c r="QLL45" s="177"/>
      <c r="QLM45" s="177"/>
      <c r="QLN45" s="177"/>
      <c r="QLO45" s="177"/>
      <c r="QLP45" s="177"/>
      <c r="QLQ45" s="177"/>
      <c r="QLR45" s="177"/>
      <c r="QLS45" s="177"/>
      <c r="QLT45" s="177"/>
      <c r="QLU45" s="177"/>
      <c r="QLV45" s="177"/>
      <c r="QLW45" s="177"/>
      <c r="QLX45" s="177"/>
      <c r="QLY45" s="177"/>
      <c r="QLZ45" s="177"/>
      <c r="QMA45" s="177"/>
      <c r="QMB45" s="177"/>
      <c r="QMC45" s="177"/>
      <c r="QMD45" s="177"/>
      <c r="QME45" s="177"/>
      <c r="QMF45" s="38"/>
      <c r="QMG45" s="38"/>
      <c r="QMH45" s="177"/>
      <c r="QMI45" s="177"/>
      <c r="QMJ45" s="177"/>
      <c r="QMK45" s="177"/>
      <c r="QML45" s="177"/>
      <c r="QMM45" s="177"/>
      <c r="QMN45" s="177"/>
      <c r="QMO45" s="177"/>
      <c r="QMP45" s="177"/>
      <c r="QMQ45" s="177"/>
      <c r="QMR45" s="177"/>
      <c r="QMS45" s="177"/>
      <c r="QMT45" s="177"/>
      <c r="QMU45" s="177"/>
      <c r="QMV45" s="177"/>
      <c r="QMW45" s="177"/>
      <c r="QMX45" s="177"/>
      <c r="QMY45" s="177"/>
      <c r="QMZ45" s="177"/>
      <c r="QNA45" s="177"/>
      <c r="QNB45" s="177"/>
      <c r="QNC45" s="177"/>
      <c r="QND45" s="38"/>
      <c r="QNE45" s="38"/>
      <c r="QNF45" s="177"/>
      <c r="QNG45" s="177"/>
      <c r="QNH45" s="177"/>
      <c r="QNI45" s="177"/>
      <c r="QNJ45" s="177"/>
      <c r="QNK45" s="177"/>
      <c r="QNL45" s="177"/>
      <c r="QNM45" s="177"/>
      <c r="QNN45" s="177"/>
      <c r="QNO45" s="177"/>
      <c r="QNP45" s="177"/>
      <c r="QNQ45" s="177"/>
      <c r="QNR45" s="177"/>
      <c r="QNS45" s="177"/>
      <c r="QNT45" s="177"/>
      <c r="QNU45" s="177"/>
      <c r="QNV45" s="177"/>
      <c r="QNW45" s="177"/>
      <c r="QNX45" s="177"/>
      <c r="QNY45" s="177"/>
      <c r="QNZ45" s="177"/>
      <c r="QOA45" s="177"/>
      <c r="QOB45" s="38"/>
      <c r="QOC45" s="38"/>
      <c r="QOD45" s="177"/>
      <c r="QOE45" s="177"/>
      <c r="QOF45" s="177"/>
      <c r="QOG45" s="177"/>
      <c r="QOH45" s="177"/>
      <c r="QOI45" s="177"/>
      <c r="QOJ45" s="177"/>
      <c r="QOK45" s="177"/>
      <c r="QOL45" s="177"/>
      <c r="QOM45" s="177"/>
      <c r="QON45" s="177"/>
      <c r="QOO45" s="177"/>
      <c r="QOP45" s="177"/>
      <c r="QOQ45" s="177"/>
      <c r="QOR45" s="177"/>
      <c r="QOS45" s="177"/>
      <c r="QOT45" s="177"/>
      <c r="QOU45" s="177"/>
      <c r="QOV45" s="177"/>
      <c r="QOW45" s="177"/>
      <c r="QOX45" s="177"/>
      <c r="QOY45" s="177"/>
      <c r="QOZ45" s="38"/>
      <c r="QPA45" s="38"/>
      <c r="QPB45" s="177"/>
      <c r="QPC45" s="177"/>
      <c r="QPD45" s="177"/>
      <c r="QPE45" s="177"/>
      <c r="QPF45" s="177"/>
      <c r="QPG45" s="177"/>
      <c r="QPH45" s="177"/>
      <c r="QPI45" s="177"/>
      <c r="QPJ45" s="177"/>
      <c r="QPK45" s="177"/>
      <c r="QPL45" s="177"/>
      <c r="QPM45" s="177"/>
      <c r="QPN45" s="177"/>
      <c r="QPO45" s="177"/>
      <c r="QPP45" s="177"/>
      <c r="QPQ45" s="177"/>
      <c r="QPR45" s="177"/>
      <c r="QPS45" s="177"/>
      <c r="QPT45" s="177"/>
      <c r="QPU45" s="177"/>
      <c r="QPV45" s="177"/>
      <c r="QPW45" s="177"/>
      <c r="QPX45" s="38"/>
      <c r="QPY45" s="38"/>
      <c r="QPZ45" s="177"/>
      <c r="QQA45" s="177"/>
      <c r="QQB45" s="177"/>
      <c r="QQC45" s="177"/>
      <c r="QQD45" s="177"/>
      <c r="QQE45" s="177"/>
      <c r="QQF45" s="177"/>
      <c r="QQG45" s="177"/>
      <c r="QQH45" s="177"/>
      <c r="QQI45" s="177"/>
      <c r="QQJ45" s="177"/>
      <c r="QQK45" s="177"/>
      <c r="QQL45" s="177"/>
      <c r="QQM45" s="177"/>
      <c r="QQN45" s="177"/>
      <c r="QQO45" s="177"/>
      <c r="QQP45" s="177"/>
      <c r="QQQ45" s="177"/>
      <c r="QQR45" s="177"/>
      <c r="QQS45" s="177"/>
      <c r="QQT45" s="177"/>
      <c r="QQU45" s="177"/>
      <c r="QQV45" s="38"/>
      <c r="QQW45" s="38"/>
      <c r="QQX45" s="177"/>
      <c r="QQY45" s="177"/>
      <c r="QQZ45" s="177"/>
      <c r="QRA45" s="177"/>
      <c r="QRB45" s="177"/>
      <c r="QRC45" s="177"/>
      <c r="QRD45" s="177"/>
      <c r="QRE45" s="177"/>
      <c r="QRF45" s="177"/>
      <c r="QRG45" s="177"/>
      <c r="QRH45" s="177"/>
      <c r="QRI45" s="177"/>
      <c r="QRJ45" s="177"/>
      <c r="QRK45" s="177"/>
      <c r="QRL45" s="177"/>
      <c r="QRM45" s="177"/>
      <c r="QRN45" s="177"/>
      <c r="QRO45" s="177"/>
      <c r="QRP45" s="177"/>
      <c r="QRQ45" s="177"/>
      <c r="QRR45" s="177"/>
      <c r="QRS45" s="177"/>
      <c r="QRT45" s="38"/>
      <c r="QRU45" s="38"/>
      <c r="QRV45" s="177"/>
      <c r="QRW45" s="177"/>
      <c r="QRX45" s="177"/>
      <c r="QRY45" s="177"/>
      <c r="QRZ45" s="177"/>
      <c r="QSA45" s="177"/>
      <c r="QSB45" s="177"/>
      <c r="QSC45" s="177"/>
      <c r="QSD45" s="177"/>
      <c r="QSE45" s="177"/>
      <c r="QSF45" s="177"/>
      <c r="QSG45" s="177"/>
      <c r="QSH45" s="177"/>
      <c r="QSI45" s="177"/>
      <c r="QSJ45" s="177"/>
      <c r="QSK45" s="177"/>
      <c r="QSL45" s="177"/>
      <c r="QSM45" s="177"/>
      <c r="QSN45" s="177"/>
      <c r="QSO45" s="177"/>
      <c r="QSP45" s="177"/>
      <c r="QSQ45" s="177"/>
      <c r="QSR45" s="38"/>
      <c r="QSS45" s="38"/>
      <c r="QST45" s="177"/>
      <c r="QSU45" s="177"/>
      <c r="QSV45" s="177"/>
      <c r="QSW45" s="177"/>
      <c r="QSX45" s="177"/>
      <c r="QSY45" s="177"/>
      <c r="QSZ45" s="177"/>
      <c r="QTA45" s="177"/>
      <c r="QTB45" s="177"/>
      <c r="QTC45" s="177"/>
      <c r="QTD45" s="177"/>
      <c r="QTE45" s="177"/>
      <c r="QTF45" s="177"/>
      <c r="QTG45" s="177"/>
      <c r="QTH45" s="177"/>
      <c r="QTI45" s="177"/>
      <c r="QTJ45" s="177"/>
      <c r="QTK45" s="177"/>
      <c r="QTL45" s="177"/>
      <c r="QTM45" s="177"/>
      <c r="QTN45" s="177"/>
      <c r="QTO45" s="177"/>
      <c r="QTP45" s="38"/>
      <c r="QTQ45" s="38"/>
      <c r="QTR45" s="177"/>
      <c r="QTS45" s="177"/>
      <c r="QTT45" s="177"/>
      <c r="QTU45" s="177"/>
      <c r="QTV45" s="177"/>
      <c r="QTW45" s="177"/>
      <c r="QTX45" s="177"/>
      <c r="QTY45" s="177"/>
      <c r="QTZ45" s="177"/>
      <c r="QUA45" s="177"/>
      <c r="QUB45" s="177"/>
      <c r="QUC45" s="177"/>
      <c r="QUD45" s="177"/>
      <c r="QUE45" s="177"/>
      <c r="QUF45" s="177"/>
      <c r="QUG45" s="177"/>
      <c r="QUH45" s="177"/>
      <c r="QUI45" s="177"/>
      <c r="QUJ45" s="177"/>
      <c r="QUK45" s="177"/>
      <c r="QUL45" s="177"/>
      <c r="QUM45" s="177"/>
      <c r="QUN45" s="38"/>
      <c r="QUO45" s="38"/>
      <c r="QUP45" s="177"/>
      <c r="QUQ45" s="177"/>
      <c r="QUR45" s="177"/>
      <c r="QUS45" s="177"/>
      <c r="QUT45" s="177"/>
      <c r="QUU45" s="177"/>
      <c r="QUV45" s="177"/>
      <c r="QUW45" s="177"/>
      <c r="QUX45" s="177"/>
      <c r="QUY45" s="177"/>
      <c r="QUZ45" s="177"/>
      <c r="QVA45" s="177"/>
      <c r="QVB45" s="177"/>
      <c r="QVC45" s="177"/>
      <c r="QVD45" s="177"/>
      <c r="QVE45" s="177"/>
      <c r="QVF45" s="177"/>
      <c r="QVG45" s="177"/>
      <c r="QVH45" s="177"/>
      <c r="QVI45" s="177"/>
      <c r="QVJ45" s="177"/>
      <c r="QVK45" s="177"/>
      <c r="QVL45" s="38"/>
      <c r="QVM45" s="38"/>
      <c r="QVN45" s="177"/>
      <c r="QVO45" s="177"/>
      <c r="QVP45" s="177"/>
      <c r="QVQ45" s="177"/>
      <c r="QVR45" s="177"/>
      <c r="QVS45" s="177"/>
      <c r="QVT45" s="177"/>
      <c r="QVU45" s="177"/>
      <c r="QVV45" s="177"/>
      <c r="QVW45" s="177"/>
      <c r="QVX45" s="177"/>
      <c r="QVY45" s="177"/>
      <c r="QVZ45" s="177"/>
      <c r="QWA45" s="177"/>
      <c r="QWB45" s="177"/>
      <c r="QWC45" s="177"/>
      <c r="QWD45" s="177"/>
      <c r="QWE45" s="177"/>
      <c r="QWF45" s="177"/>
      <c r="QWG45" s="177"/>
      <c r="QWH45" s="177"/>
      <c r="QWI45" s="177"/>
      <c r="QWJ45" s="38"/>
      <c r="QWK45" s="38"/>
      <c r="QWL45" s="177"/>
      <c r="QWM45" s="177"/>
      <c r="QWN45" s="177"/>
      <c r="QWO45" s="177"/>
      <c r="QWP45" s="177"/>
      <c r="QWQ45" s="177"/>
      <c r="QWR45" s="177"/>
      <c r="QWS45" s="177"/>
      <c r="QWT45" s="177"/>
      <c r="QWU45" s="177"/>
      <c r="QWV45" s="177"/>
      <c r="QWW45" s="177"/>
      <c r="QWX45" s="177"/>
      <c r="QWY45" s="177"/>
      <c r="QWZ45" s="177"/>
      <c r="QXA45" s="177"/>
      <c r="QXB45" s="177"/>
      <c r="QXC45" s="177"/>
      <c r="QXD45" s="177"/>
      <c r="QXE45" s="177"/>
      <c r="QXF45" s="177"/>
      <c r="QXG45" s="177"/>
      <c r="QXH45" s="38"/>
      <c r="QXI45" s="38"/>
      <c r="QXJ45" s="177"/>
      <c r="QXK45" s="177"/>
      <c r="QXL45" s="177"/>
      <c r="QXM45" s="177"/>
      <c r="QXN45" s="177"/>
      <c r="QXO45" s="177"/>
      <c r="QXP45" s="177"/>
      <c r="QXQ45" s="177"/>
      <c r="QXR45" s="177"/>
      <c r="QXS45" s="177"/>
      <c r="QXT45" s="177"/>
      <c r="QXU45" s="177"/>
      <c r="QXV45" s="177"/>
      <c r="QXW45" s="177"/>
      <c r="QXX45" s="177"/>
      <c r="QXY45" s="177"/>
      <c r="QXZ45" s="177"/>
      <c r="QYA45" s="177"/>
      <c r="QYB45" s="177"/>
      <c r="QYC45" s="177"/>
      <c r="QYD45" s="177"/>
      <c r="QYE45" s="177"/>
      <c r="QYF45" s="38"/>
      <c r="QYG45" s="38"/>
      <c r="QYH45" s="177"/>
      <c r="QYI45" s="177"/>
      <c r="QYJ45" s="177"/>
      <c r="QYK45" s="177"/>
      <c r="QYL45" s="177"/>
      <c r="QYM45" s="177"/>
      <c r="QYN45" s="177"/>
      <c r="QYO45" s="177"/>
      <c r="QYP45" s="177"/>
      <c r="QYQ45" s="177"/>
      <c r="QYR45" s="177"/>
      <c r="QYS45" s="177"/>
      <c r="QYT45" s="177"/>
      <c r="QYU45" s="177"/>
      <c r="QYV45" s="177"/>
      <c r="QYW45" s="177"/>
      <c r="QYX45" s="177"/>
      <c r="QYY45" s="177"/>
      <c r="QYZ45" s="177"/>
      <c r="QZA45" s="177"/>
      <c r="QZB45" s="177"/>
      <c r="QZC45" s="177"/>
      <c r="QZD45" s="38"/>
      <c r="QZE45" s="38"/>
      <c r="QZF45" s="177"/>
      <c r="QZG45" s="177"/>
      <c r="QZH45" s="177"/>
      <c r="QZI45" s="177"/>
      <c r="QZJ45" s="177"/>
      <c r="QZK45" s="177"/>
      <c r="QZL45" s="177"/>
      <c r="QZM45" s="177"/>
      <c r="QZN45" s="177"/>
      <c r="QZO45" s="177"/>
      <c r="QZP45" s="177"/>
      <c r="QZQ45" s="177"/>
      <c r="QZR45" s="177"/>
      <c r="QZS45" s="177"/>
      <c r="QZT45" s="177"/>
      <c r="QZU45" s="177"/>
      <c r="QZV45" s="177"/>
      <c r="QZW45" s="177"/>
      <c r="QZX45" s="177"/>
      <c r="QZY45" s="177"/>
      <c r="QZZ45" s="177"/>
      <c r="RAA45" s="177"/>
      <c r="RAB45" s="38"/>
      <c r="RAC45" s="38"/>
      <c r="RAD45" s="177"/>
      <c r="RAE45" s="177"/>
      <c r="RAF45" s="177"/>
      <c r="RAG45" s="177"/>
      <c r="RAH45" s="177"/>
      <c r="RAI45" s="177"/>
      <c r="RAJ45" s="177"/>
      <c r="RAK45" s="177"/>
      <c r="RAL45" s="177"/>
      <c r="RAM45" s="177"/>
      <c r="RAN45" s="177"/>
      <c r="RAO45" s="177"/>
      <c r="RAP45" s="177"/>
      <c r="RAQ45" s="177"/>
      <c r="RAR45" s="177"/>
      <c r="RAS45" s="177"/>
      <c r="RAT45" s="177"/>
      <c r="RAU45" s="177"/>
      <c r="RAV45" s="177"/>
      <c r="RAW45" s="177"/>
      <c r="RAX45" s="177"/>
      <c r="RAY45" s="177"/>
      <c r="RAZ45" s="38"/>
      <c r="RBA45" s="38"/>
      <c r="RBB45" s="177"/>
      <c r="RBC45" s="177"/>
      <c r="RBD45" s="177"/>
      <c r="RBE45" s="177"/>
      <c r="RBF45" s="177"/>
      <c r="RBG45" s="177"/>
      <c r="RBH45" s="177"/>
      <c r="RBI45" s="177"/>
      <c r="RBJ45" s="177"/>
      <c r="RBK45" s="177"/>
      <c r="RBL45" s="177"/>
      <c r="RBM45" s="177"/>
      <c r="RBN45" s="177"/>
      <c r="RBO45" s="177"/>
      <c r="RBP45" s="177"/>
      <c r="RBQ45" s="177"/>
      <c r="RBR45" s="177"/>
      <c r="RBS45" s="177"/>
      <c r="RBT45" s="177"/>
      <c r="RBU45" s="177"/>
      <c r="RBV45" s="177"/>
      <c r="RBW45" s="177"/>
      <c r="RBX45" s="38"/>
      <c r="RBY45" s="38"/>
      <c r="RBZ45" s="177"/>
      <c r="RCA45" s="177"/>
      <c r="RCB45" s="177"/>
      <c r="RCC45" s="177"/>
      <c r="RCD45" s="177"/>
      <c r="RCE45" s="177"/>
      <c r="RCF45" s="177"/>
      <c r="RCG45" s="177"/>
      <c r="RCH45" s="177"/>
      <c r="RCI45" s="177"/>
      <c r="RCJ45" s="177"/>
      <c r="RCK45" s="177"/>
      <c r="RCL45" s="177"/>
      <c r="RCM45" s="177"/>
      <c r="RCN45" s="177"/>
      <c r="RCO45" s="177"/>
      <c r="RCP45" s="177"/>
      <c r="RCQ45" s="177"/>
      <c r="RCR45" s="177"/>
      <c r="RCS45" s="177"/>
      <c r="RCT45" s="177"/>
      <c r="RCU45" s="177"/>
      <c r="RCV45" s="38"/>
      <c r="RCW45" s="38"/>
      <c r="RCX45" s="177"/>
      <c r="RCY45" s="177"/>
      <c r="RCZ45" s="177"/>
      <c r="RDA45" s="177"/>
      <c r="RDB45" s="177"/>
      <c r="RDC45" s="177"/>
      <c r="RDD45" s="177"/>
      <c r="RDE45" s="177"/>
      <c r="RDF45" s="177"/>
      <c r="RDG45" s="177"/>
      <c r="RDH45" s="177"/>
      <c r="RDI45" s="177"/>
      <c r="RDJ45" s="177"/>
      <c r="RDK45" s="177"/>
      <c r="RDL45" s="177"/>
      <c r="RDM45" s="177"/>
      <c r="RDN45" s="177"/>
      <c r="RDO45" s="177"/>
      <c r="RDP45" s="177"/>
      <c r="RDQ45" s="177"/>
      <c r="RDR45" s="177"/>
      <c r="RDS45" s="177"/>
      <c r="RDT45" s="38"/>
      <c r="RDU45" s="38"/>
      <c r="RDV45" s="177"/>
      <c r="RDW45" s="177"/>
      <c r="RDX45" s="177"/>
      <c r="RDY45" s="177"/>
      <c r="RDZ45" s="177"/>
      <c r="REA45" s="177"/>
      <c r="REB45" s="177"/>
      <c r="REC45" s="177"/>
      <c r="RED45" s="177"/>
      <c r="REE45" s="177"/>
      <c r="REF45" s="177"/>
      <c r="REG45" s="177"/>
      <c r="REH45" s="177"/>
      <c r="REI45" s="177"/>
      <c r="REJ45" s="177"/>
      <c r="REK45" s="177"/>
      <c r="REL45" s="177"/>
      <c r="REM45" s="177"/>
      <c r="REN45" s="177"/>
      <c r="REO45" s="177"/>
      <c r="REP45" s="177"/>
      <c r="REQ45" s="177"/>
      <c r="RER45" s="38"/>
      <c r="RES45" s="38"/>
      <c r="RET45" s="177"/>
      <c r="REU45" s="177"/>
      <c r="REV45" s="177"/>
      <c r="REW45" s="177"/>
      <c r="REX45" s="177"/>
      <c r="REY45" s="177"/>
      <c r="REZ45" s="177"/>
      <c r="RFA45" s="177"/>
      <c r="RFB45" s="177"/>
      <c r="RFC45" s="177"/>
      <c r="RFD45" s="177"/>
      <c r="RFE45" s="177"/>
      <c r="RFF45" s="177"/>
      <c r="RFG45" s="177"/>
      <c r="RFH45" s="177"/>
      <c r="RFI45" s="177"/>
      <c r="RFJ45" s="177"/>
      <c r="RFK45" s="177"/>
      <c r="RFL45" s="177"/>
      <c r="RFM45" s="177"/>
      <c r="RFN45" s="177"/>
      <c r="RFO45" s="177"/>
      <c r="RFP45" s="38"/>
      <c r="RFQ45" s="38"/>
      <c r="RFR45" s="177"/>
      <c r="RFS45" s="177"/>
      <c r="RFT45" s="177"/>
      <c r="RFU45" s="177"/>
      <c r="RFV45" s="177"/>
      <c r="RFW45" s="177"/>
      <c r="RFX45" s="177"/>
      <c r="RFY45" s="177"/>
      <c r="RFZ45" s="177"/>
      <c r="RGA45" s="177"/>
      <c r="RGB45" s="177"/>
      <c r="RGC45" s="177"/>
      <c r="RGD45" s="177"/>
      <c r="RGE45" s="177"/>
      <c r="RGF45" s="177"/>
      <c r="RGG45" s="177"/>
      <c r="RGH45" s="177"/>
      <c r="RGI45" s="177"/>
      <c r="RGJ45" s="177"/>
      <c r="RGK45" s="177"/>
      <c r="RGL45" s="177"/>
      <c r="RGM45" s="177"/>
      <c r="RGN45" s="38"/>
      <c r="RGO45" s="38"/>
      <c r="RGP45" s="177"/>
      <c r="RGQ45" s="177"/>
      <c r="RGR45" s="177"/>
      <c r="RGS45" s="177"/>
      <c r="RGT45" s="177"/>
      <c r="RGU45" s="177"/>
      <c r="RGV45" s="177"/>
      <c r="RGW45" s="177"/>
      <c r="RGX45" s="177"/>
      <c r="RGY45" s="177"/>
      <c r="RGZ45" s="177"/>
      <c r="RHA45" s="177"/>
      <c r="RHB45" s="177"/>
      <c r="RHC45" s="177"/>
      <c r="RHD45" s="177"/>
      <c r="RHE45" s="177"/>
      <c r="RHF45" s="177"/>
      <c r="RHG45" s="177"/>
      <c r="RHH45" s="177"/>
      <c r="RHI45" s="177"/>
      <c r="RHJ45" s="177"/>
      <c r="RHK45" s="177"/>
      <c r="RHL45" s="38"/>
      <c r="RHM45" s="38"/>
      <c r="RHN45" s="177"/>
      <c r="RHO45" s="177"/>
      <c r="RHP45" s="177"/>
      <c r="RHQ45" s="177"/>
      <c r="RHR45" s="177"/>
      <c r="RHS45" s="177"/>
      <c r="RHT45" s="177"/>
      <c r="RHU45" s="177"/>
      <c r="RHV45" s="177"/>
      <c r="RHW45" s="177"/>
      <c r="RHX45" s="177"/>
      <c r="RHY45" s="177"/>
      <c r="RHZ45" s="177"/>
      <c r="RIA45" s="177"/>
      <c r="RIB45" s="177"/>
      <c r="RIC45" s="177"/>
      <c r="RID45" s="177"/>
      <c r="RIE45" s="177"/>
      <c r="RIF45" s="177"/>
      <c r="RIG45" s="177"/>
      <c r="RIH45" s="177"/>
      <c r="RII45" s="177"/>
      <c r="RIJ45" s="38"/>
      <c r="RIK45" s="38"/>
      <c r="RIL45" s="177"/>
      <c r="RIM45" s="177"/>
      <c r="RIN45" s="177"/>
      <c r="RIO45" s="177"/>
      <c r="RIP45" s="177"/>
      <c r="RIQ45" s="177"/>
      <c r="RIR45" s="177"/>
      <c r="RIS45" s="177"/>
      <c r="RIT45" s="177"/>
      <c r="RIU45" s="177"/>
      <c r="RIV45" s="177"/>
      <c r="RIW45" s="177"/>
      <c r="RIX45" s="177"/>
      <c r="RIY45" s="177"/>
      <c r="RIZ45" s="177"/>
      <c r="RJA45" s="177"/>
      <c r="RJB45" s="177"/>
      <c r="RJC45" s="177"/>
      <c r="RJD45" s="177"/>
      <c r="RJE45" s="177"/>
      <c r="RJF45" s="177"/>
      <c r="RJG45" s="177"/>
      <c r="RJH45" s="38"/>
      <c r="RJI45" s="38"/>
      <c r="RJJ45" s="177"/>
      <c r="RJK45" s="177"/>
      <c r="RJL45" s="177"/>
      <c r="RJM45" s="177"/>
      <c r="RJN45" s="177"/>
      <c r="RJO45" s="177"/>
      <c r="RJP45" s="177"/>
      <c r="RJQ45" s="177"/>
      <c r="RJR45" s="177"/>
      <c r="RJS45" s="177"/>
      <c r="RJT45" s="177"/>
      <c r="RJU45" s="177"/>
      <c r="RJV45" s="177"/>
      <c r="RJW45" s="177"/>
      <c r="RJX45" s="177"/>
      <c r="RJY45" s="177"/>
      <c r="RJZ45" s="177"/>
      <c r="RKA45" s="177"/>
      <c r="RKB45" s="177"/>
      <c r="RKC45" s="177"/>
      <c r="RKD45" s="177"/>
      <c r="RKE45" s="177"/>
      <c r="RKF45" s="38"/>
      <c r="RKG45" s="38"/>
      <c r="RKH45" s="177"/>
      <c r="RKI45" s="177"/>
      <c r="RKJ45" s="177"/>
      <c r="RKK45" s="177"/>
      <c r="RKL45" s="177"/>
      <c r="RKM45" s="177"/>
      <c r="RKN45" s="177"/>
      <c r="RKO45" s="177"/>
      <c r="RKP45" s="177"/>
      <c r="RKQ45" s="177"/>
      <c r="RKR45" s="177"/>
      <c r="RKS45" s="177"/>
      <c r="RKT45" s="177"/>
      <c r="RKU45" s="177"/>
      <c r="RKV45" s="177"/>
      <c r="RKW45" s="177"/>
      <c r="RKX45" s="177"/>
      <c r="RKY45" s="177"/>
      <c r="RKZ45" s="177"/>
      <c r="RLA45" s="177"/>
      <c r="RLB45" s="177"/>
      <c r="RLC45" s="177"/>
      <c r="RLD45" s="38"/>
      <c r="RLE45" s="38"/>
      <c r="RLF45" s="177"/>
      <c r="RLG45" s="177"/>
      <c r="RLH45" s="177"/>
      <c r="RLI45" s="177"/>
      <c r="RLJ45" s="177"/>
      <c r="RLK45" s="177"/>
      <c r="RLL45" s="177"/>
      <c r="RLM45" s="177"/>
      <c r="RLN45" s="177"/>
      <c r="RLO45" s="177"/>
      <c r="RLP45" s="177"/>
      <c r="RLQ45" s="177"/>
      <c r="RLR45" s="177"/>
      <c r="RLS45" s="177"/>
      <c r="RLT45" s="177"/>
      <c r="RLU45" s="177"/>
      <c r="RLV45" s="177"/>
      <c r="RLW45" s="177"/>
      <c r="RLX45" s="177"/>
      <c r="RLY45" s="177"/>
      <c r="RLZ45" s="177"/>
      <c r="RMA45" s="177"/>
      <c r="RMB45" s="38"/>
      <c r="RMC45" s="38"/>
      <c r="RMD45" s="177"/>
      <c r="RME45" s="177"/>
      <c r="RMF45" s="177"/>
      <c r="RMG45" s="177"/>
      <c r="RMH45" s="177"/>
      <c r="RMI45" s="177"/>
      <c r="RMJ45" s="177"/>
      <c r="RMK45" s="177"/>
      <c r="RML45" s="177"/>
      <c r="RMM45" s="177"/>
      <c r="RMN45" s="177"/>
      <c r="RMO45" s="177"/>
      <c r="RMP45" s="177"/>
      <c r="RMQ45" s="177"/>
      <c r="RMR45" s="177"/>
      <c r="RMS45" s="177"/>
      <c r="RMT45" s="177"/>
      <c r="RMU45" s="177"/>
      <c r="RMV45" s="177"/>
      <c r="RMW45" s="177"/>
      <c r="RMX45" s="177"/>
      <c r="RMY45" s="177"/>
      <c r="RMZ45" s="38"/>
      <c r="RNA45" s="38"/>
      <c r="RNB45" s="177"/>
      <c r="RNC45" s="177"/>
      <c r="RND45" s="177"/>
      <c r="RNE45" s="177"/>
      <c r="RNF45" s="177"/>
      <c r="RNG45" s="177"/>
      <c r="RNH45" s="177"/>
      <c r="RNI45" s="177"/>
      <c r="RNJ45" s="177"/>
      <c r="RNK45" s="177"/>
      <c r="RNL45" s="177"/>
      <c r="RNM45" s="177"/>
      <c r="RNN45" s="177"/>
      <c r="RNO45" s="177"/>
      <c r="RNP45" s="177"/>
      <c r="RNQ45" s="177"/>
      <c r="RNR45" s="177"/>
      <c r="RNS45" s="177"/>
      <c r="RNT45" s="177"/>
      <c r="RNU45" s="177"/>
      <c r="RNV45" s="177"/>
      <c r="RNW45" s="177"/>
      <c r="RNX45" s="38"/>
      <c r="RNY45" s="38"/>
      <c r="RNZ45" s="177"/>
      <c r="ROA45" s="177"/>
      <c r="ROB45" s="177"/>
      <c r="ROC45" s="177"/>
      <c r="ROD45" s="177"/>
      <c r="ROE45" s="177"/>
      <c r="ROF45" s="177"/>
      <c r="ROG45" s="177"/>
      <c r="ROH45" s="177"/>
      <c r="ROI45" s="177"/>
      <c r="ROJ45" s="177"/>
      <c r="ROK45" s="177"/>
      <c r="ROL45" s="177"/>
      <c r="ROM45" s="177"/>
      <c r="RON45" s="177"/>
      <c r="ROO45" s="177"/>
      <c r="ROP45" s="177"/>
      <c r="ROQ45" s="177"/>
      <c r="ROR45" s="177"/>
      <c r="ROS45" s="177"/>
      <c r="ROT45" s="177"/>
      <c r="ROU45" s="177"/>
      <c r="ROV45" s="38"/>
      <c r="ROW45" s="38"/>
      <c r="ROX45" s="177"/>
      <c r="ROY45" s="177"/>
      <c r="ROZ45" s="177"/>
      <c r="RPA45" s="177"/>
      <c r="RPB45" s="177"/>
      <c r="RPC45" s="177"/>
      <c r="RPD45" s="177"/>
      <c r="RPE45" s="177"/>
      <c r="RPF45" s="177"/>
      <c r="RPG45" s="177"/>
      <c r="RPH45" s="177"/>
      <c r="RPI45" s="177"/>
      <c r="RPJ45" s="177"/>
      <c r="RPK45" s="177"/>
      <c r="RPL45" s="177"/>
      <c r="RPM45" s="177"/>
      <c r="RPN45" s="177"/>
      <c r="RPO45" s="177"/>
      <c r="RPP45" s="177"/>
      <c r="RPQ45" s="177"/>
      <c r="RPR45" s="177"/>
      <c r="RPS45" s="177"/>
      <c r="RPT45" s="38"/>
      <c r="RPU45" s="38"/>
      <c r="RPV45" s="177"/>
      <c r="RPW45" s="177"/>
      <c r="RPX45" s="177"/>
      <c r="RPY45" s="177"/>
      <c r="RPZ45" s="177"/>
      <c r="RQA45" s="177"/>
      <c r="RQB45" s="177"/>
      <c r="RQC45" s="177"/>
      <c r="RQD45" s="177"/>
      <c r="RQE45" s="177"/>
      <c r="RQF45" s="177"/>
      <c r="RQG45" s="177"/>
      <c r="RQH45" s="177"/>
      <c r="RQI45" s="177"/>
      <c r="RQJ45" s="177"/>
      <c r="RQK45" s="177"/>
      <c r="RQL45" s="177"/>
      <c r="RQM45" s="177"/>
      <c r="RQN45" s="177"/>
      <c r="RQO45" s="177"/>
      <c r="RQP45" s="177"/>
      <c r="RQQ45" s="177"/>
      <c r="RQR45" s="38"/>
      <c r="RQS45" s="38"/>
      <c r="RQT45" s="177"/>
      <c r="RQU45" s="177"/>
      <c r="RQV45" s="177"/>
      <c r="RQW45" s="177"/>
      <c r="RQX45" s="177"/>
      <c r="RQY45" s="177"/>
      <c r="RQZ45" s="177"/>
      <c r="RRA45" s="177"/>
      <c r="RRB45" s="177"/>
      <c r="RRC45" s="177"/>
      <c r="RRD45" s="177"/>
      <c r="RRE45" s="177"/>
      <c r="RRF45" s="177"/>
      <c r="RRG45" s="177"/>
      <c r="RRH45" s="177"/>
      <c r="RRI45" s="177"/>
      <c r="RRJ45" s="177"/>
      <c r="RRK45" s="177"/>
      <c r="RRL45" s="177"/>
      <c r="RRM45" s="177"/>
      <c r="RRN45" s="177"/>
      <c r="RRO45" s="177"/>
      <c r="RRP45" s="38"/>
      <c r="RRQ45" s="38"/>
      <c r="RRR45" s="177"/>
      <c r="RRS45" s="177"/>
      <c r="RRT45" s="177"/>
      <c r="RRU45" s="177"/>
      <c r="RRV45" s="177"/>
      <c r="RRW45" s="177"/>
      <c r="RRX45" s="177"/>
      <c r="RRY45" s="177"/>
      <c r="RRZ45" s="177"/>
      <c r="RSA45" s="177"/>
      <c r="RSB45" s="177"/>
      <c r="RSC45" s="177"/>
      <c r="RSD45" s="177"/>
      <c r="RSE45" s="177"/>
      <c r="RSF45" s="177"/>
      <c r="RSG45" s="177"/>
      <c r="RSH45" s="177"/>
      <c r="RSI45" s="177"/>
      <c r="RSJ45" s="177"/>
      <c r="RSK45" s="177"/>
      <c r="RSL45" s="177"/>
      <c r="RSM45" s="177"/>
      <c r="RSN45" s="38"/>
      <c r="RSO45" s="38"/>
      <c r="RSP45" s="177"/>
      <c r="RSQ45" s="177"/>
      <c r="RSR45" s="177"/>
      <c r="RSS45" s="177"/>
      <c r="RST45" s="177"/>
      <c r="RSU45" s="177"/>
      <c r="RSV45" s="177"/>
      <c r="RSW45" s="177"/>
      <c r="RSX45" s="177"/>
      <c r="RSY45" s="177"/>
      <c r="RSZ45" s="177"/>
      <c r="RTA45" s="177"/>
      <c r="RTB45" s="177"/>
      <c r="RTC45" s="177"/>
      <c r="RTD45" s="177"/>
      <c r="RTE45" s="177"/>
      <c r="RTF45" s="177"/>
      <c r="RTG45" s="177"/>
      <c r="RTH45" s="177"/>
      <c r="RTI45" s="177"/>
      <c r="RTJ45" s="177"/>
      <c r="RTK45" s="177"/>
      <c r="RTL45" s="38"/>
      <c r="RTM45" s="38"/>
      <c r="RTN45" s="177"/>
      <c r="RTO45" s="177"/>
      <c r="RTP45" s="177"/>
      <c r="RTQ45" s="177"/>
      <c r="RTR45" s="177"/>
      <c r="RTS45" s="177"/>
      <c r="RTT45" s="177"/>
      <c r="RTU45" s="177"/>
      <c r="RTV45" s="177"/>
      <c r="RTW45" s="177"/>
      <c r="RTX45" s="177"/>
      <c r="RTY45" s="177"/>
      <c r="RTZ45" s="177"/>
      <c r="RUA45" s="177"/>
      <c r="RUB45" s="177"/>
      <c r="RUC45" s="177"/>
      <c r="RUD45" s="177"/>
      <c r="RUE45" s="177"/>
      <c r="RUF45" s="177"/>
      <c r="RUG45" s="177"/>
      <c r="RUH45" s="177"/>
      <c r="RUI45" s="177"/>
      <c r="RUJ45" s="38"/>
      <c r="RUK45" s="38"/>
      <c r="RUL45" s="177"/>
      <c r="RUM45" s="177"/>
      <c r="RUN45" s="177"/>
      <c r="RUO45" s="177"/>
      <c r="RUP45" s="177"/>
      <c r="RUQ45" s="177"/>
      <c r="RUR45" s="177"/>
      <c r="RUS45" s="177"/>
      <c r="RUT45" s="177"/>
      <c r="RUU45" s="177"/>
      <c r="RUV45" s="177"/>
      <c r="RUW45" s="177"/>
      <c r="RUX45" s="177"/>
      <c r="RUY45" s="177"/>
      <c r="RUZ45" s="177"/>
      <c r="RVA45" s="177"/>
      <c r="RVB45" s="177"/>
      <c r="RVC45" s="177"/>
      <c r="RVD45" s="177"/>
      <c r="RVE45" s="177"/>
      <c r="RVF45" s="177"/>
      <c r="RVG45" s="177"/>
      <c r="RVH45" s="38"/>
      <c r="RVI45" s="38"/>
      <c r="RVJ45" s="177"/>
      <c r="RVK45" s="177"/>
      <c r="RVL45" s="177"/>
      <c r="RVM45" s="177"/>
      <c r="RVN45" s="177"/>
      <c r="RVO45" s="177"/>
      <c r="RVP45" s="177"/>
      <c r="RVQ45" s="177"/>
      <c r="RVR45" s="177"/>
      <c r="RVS45" s="177"/>
      <c r="RVT45" s="177"/>
      <c r="RVU45" s="177"/>
      <c r="RVV45" s="177"/>
      <c r="RVW45" s="177"/>
      <c r="RVX45" s="177"/>
      <c r="RVY45" s="177"/>
      <c r="RVZ45" s="177"/>
      <c r="RWA45" s="177"/>
      <c r="RWB45" s="177"/>
      <c r="RWC45" s="177"/>
      <c r="RWD45" s="177"/>
      <c r="RWE45" s="177"/>
      <c r="RWF45" s="38"/>
      <c r="RWG45" s="38"/>
      <c r="RWH45" s="177"/>
      <c r="RWI45" s="177"/>
      <c r="RWJ45" s="177"/>
      <c r="RWK45" s="177"/>
      <c r="RWL45" s="177"/>
      <c r="RWM45" s="177"/>
      <c r="RWN45" s="177"/>
      <c r="RWO45" s="177"/>
      <c r="RWP45" s="177"/>
      <c r="RWQ45" s="177"/>
      <c r="RWR45" s="177"/>
      <c r="RWS45" s="177"/>
      <c r="RWT45" s="177"/>
      <c r="RWU45" s="177"/>
      <c r="RWV45" s="177"/>
      <c r="RWW45" s="177"/>
      <c r="RWX45" s="177"/>
      <c r="RWY45" s="177"/>
      <c r="RWZ45" s="177"/>
      <c r="RXA45" s="177"/>
      <c r="RXB45" s="177"/>
      <c r="RXC45" s="177"/>
      <c r="RXD45" s="38"/>
      <c r="RXE45" s="38"/>
      <c r="RXF45" s="177"/>
      <c r="RXG45" s="177"/>
      <c r="RXH45" s="177"/>
      <c r="RXI45" s="177"/>
      <c r="RXJ45" s="177"/>
      <c r="RXK45" s="177"/>
      <c r="RXL45" s="177"/>
      <c r="RXM45" s="177"/>
      <c r="RXN45" s="177"/>
      <c r="RXO45" s="177"/>
      <c r="RXP45" s="177"/>
      <c r="RXQ45" s="177"/>
      <c r="RXR45" s="177"/>
      <c r="RXS45" s="177"/>
      <c r="RXT45" s="177"/>
      <c r="RXU45" s="177"/>
      <c r="RXV45" s="177"/>
      <c r="RXW45" s="177"/>
      <c r="RXX45" s="177"/>
      <c r="RXY45" s="177"/>
      <c r="RXZ45" s="177"/>
      <c r="RYA45" s="177"/>
      <c r="RYB45" s="38"/>
      <c r="RYC45" s="38"/>
      <c r="RYD45" s="177"/>
      <c r="RYE45" s="177"/>
      <c r="RYF45" s="177"/>
      <c r="RYG45" s="177"/>
      <c r="RYH45" s="177"/>
      <c r="RYI45" s="177"/>
      <c r="RYJ45" s="177"/>
      <c r="RYK45" s="177"/>
      <c r="RYL45" s="177"/>
      <c r="RYM45" s="177"/>
      <c r="RYN45" s="177"/>
      <c r="RYO45" s="177"/>
      <c r="RYP45" s="177"/>
      <c r="RYQ45" s="177"/>
      <c r="RYR45" s="177"/>
      <c r="RYS45" s="177"/>
      <c r="RYT45" s="177"/>
      <c r="RYU45" s="177"/>
      <c r="RYV45" s="177"/>
      <c r="RYW45" s="177"/>
      <c r="RYX45" s="177"/>
      <c r="RYY45" s="177"/>
      <c r="RYZ45" s="38"/>
      <c r="RZA45" s="38"/>
      <c r="RZB45" s="177"/>
      <c r="RZC45" s="177"/>
      <c r="RZD45" s="177"/>
      <c r="RZE45" s="177"/>
      <c r="RZF45" s="177"/>
      <c r="RZG45" s="177"/>
      <c r="RZH45" s="177"/>
      <c r="RZI45" s="177"/>
      <c r="RZJ45" s="177"/>
      <c r="RZK45" s="177"/>
      <c r="RZL45" s="177"/>
      <c r="RZM45" s="177"/>
      <c r="RZN45" s="177"/>
      <c r="RZO45" s="177"/>
      <c r="RZP45" s="177"/>
      <c r="RZQ45" s="177"/>
      <c r="RZR45" s="177"/>
      <c r="RZS45" s="177"/>
      <c r="RZT45" s="177"/>
      <c r="RZU45" s="177"/>
      <c r="RZV45" s="177"/>
      <c r="RZW45" s="177"/>
      <c r="RZX45" s="38"/>
      <c r="RZY45" s="38"/>
      <c r="RZZ45" s="177"/>
      <c r="SAA45" s="177"/>
      <c r="SAB45" s="177"/>
      <c r="SAC45" s="177"/>
      <c r="SAD45" s="177"/>
      <c r="SAE45" s="177"/>
      <c r="SAF45" s="177"/>
      <c r="SAG45" s="177"/>
      <c r="SAH45" s="177"/>
      <c r="SAI45" s="177"/>
      <c r="SAJ45" s="177"/>
      <c r="SAK45" s="177"/>
      <c r="SAL45" s="177"/>
      <c r="SAM45" s="177"/>
      <c r="SAN45" s="177"/>
      <c r="SAO45" s="177"/>
      <c r="SAP45" s="177"/>
      <c r="SAQ45" s="177"/>
      <c r="SAR45" s="177"/>
      <c r="SAS45" s="177"/>
      <c r="SAT45" s="177"/>
      <c r="SAU45" s="177"/>
      <c r="SAV45" s="38"/>
      <c r="SAW45" s="38"/>
      <c r="SAX45" s="177"/>
      <c r="SAY45" s="177"/>
      <c r="SAZ45" s="177"/>
      <c r="SBA45" s="177"/>
      <c r="SBB45" s="177"/>
      <c r="SBC45" s="177"/>
      <c r="SBD45" s="177"/>
      <c r="SBE45" s="177"/>
      <c r="SBF45" s="177"/>
      <c r="SBG45" s="177"/>
      <c r="SBH45" s="177"/>
      <c r="SBI45" s="177"/>
      <c r="SBJ45" s="177"/>
      <c r="SBK45" s="177"/>
      <c r="SBL45" s="177"/>
      <c r="SBM45" s="177"/>
      <c r="SBN45" s="177"/>
      <c r="SBO45" s="177"/>
      <c r="SBP45" s="177"/>
      <c r="SBQ45" s="177"/>
      <c r="SBR45" s="177"/>
      <c r="SBS45" s="177"/>
      <c r="SBT45" s="38"/>
      <c r="SBU45" s="38"/>
      <c r="SBV45" s="177"/>
      <c r="SBW45" s="177"/>
      <c r="SBX45" s="177"/>
      <c r="SBY45" s="177"/>
      <c r="SBZ45" s="177"/>
      <c r="SCA45" s="177"/>
      <c r="SCB45" s="177"/>
      <c r="SCC45" s="177"/>
      <c r="SCD45" s="177"/>
      <c r="SCE45" s="177"/>
      <c r="SCF45" s="177"/>
      <c r="SCG45" s="177"/>
      <c r="SCH45" s="177"/>
      <c r="SCI45" s="177"/>
      <c r="SCJ45" s="177"/>
      <c r="SCK45" s="177"/>
      <c r="SCL45" s="177"/>
      <c r="SCM45" s="177"/>
      <c r="SCN45" s="177"/>
      <c r="SCO45" s="177"/>
      <c r="SCP45" s="177"/>
      <c r="SCQ45" s="177"/>
      <c r="SCR45" s="38"/>
      <c r="SCS45" s="38"/>
      <c r="SCT45" s="177"/>
      <c r="SCU45" s="177"/>
      <c r="SCV45" s="177"/>
      <c r="SCW45" s="177"/>
      <c r="SCX45" s="177"/>
      <c r="SCY45" s="177"/>
      <c r="SCZ45" s="177"/>
      <c r="SDA45" s="177"/>
      <c r="SDB45" s="177"/>
      <c r="SDC45" s="177"/>
      <c r="SDD45" s="177"/>
      <c r="SDE45" s="177"/>
      <c r="SDF45" s="177"/>
      <c r="SDG45" s="177"/>
      <c r="SDH45" s="177"/>
      <c r="SDI45" s="177"/>
      <c r="SDJ45" s="177"/>
      <c r="SDK45" s="177"/>
      <c r="SDL45" s="177"/>
      <c r="SDM45" s="177"/>
      <c r="SDN45" s="177"/>
      <c r="SDO45" s="177"/>
      <c r="SDP45" s="38"/>
      <c r="SDQ45" s="38"/>
      <c r="SDR45" s="177"/>
      <c r="SDS45" s="177"/>
      <c r="SDT45" s="177"/>
      <c r="SDU45" s="177"/>
      <c r="SDV45" s="177"/>
      <c r="SDW45" s="177"/>
      <c r="SDX45" s="177"/>
      <c r="SDY45" s="177"/>
      <c r="SDZ45" s="177"/>
      <c r="SEA45" s="177"/>
      <c r="SEB45" s="177"/>
      <c r="SEC45" s="177"/>
      <c r="SED45" s="177"/>
      <c r="SEE45" s="177"/>
      <c r="SEF45" s="177"/>
      <c r="SEG45" s="177"/>
      <c r="SEH45" s="177"/>
      <c r="SEI45" s="177"/>
      <c r="SEJ45" s="177"/>
      <c r="SEK45" s="177"/>
      <c r="SEL45" s="177"/>
      <c r="SEM45" s="177"/>
      <c r="SEN45" s="38"/>
      <c r="SEO45" s="38"/>
      <c r="SEP45" s="177"/>
      <c r="SEQ45" s="177"/>
      <c r="SER45" s="177"/>
      <c r="SES45" s="177"/>
      <c r="SET45" s="177"/>
      <c r="SEU45" s="177"/>
      <c r="SEV45" s="177"/>
      <c r="SEW45" s="177"/>
      <c r="SEX45" s="177"/>
      <c r="SEY45" s="177"/>
      <c r="SEZ45" s="177"/>
      <c r="SFA45" s="177"/>
      <c r="SFB45" s="177"/>
      <c r="SFC45" s="177"/>
      <c r="SFD45" s="177"/>
      <c r="SFE45" s="177"/>
      <c r="SFF45" s="177"/>
      <c r="SFG45" s="177"/>
      <c r="SFH45" s="177"/>
      <c r="SFI45" s="177"/>
      <c r="SFJ45" s="177"/>
      <c r="SFK45" s="177"/>
      <c r="SFL45" s="38"/>
      <c r="SFM45" s="38"/>
      <c r="SFN45" s="177"/>
      <c r="SFO45" s="177"/>
      <c r="SFP45" s="177"/>
      <c r="SFQ45" s="177"/>
      <c r="SFR45" s="177"/>
      <c r="SFS45" s="177"/>
      <c r="SFT45" s="177"/>
      <c r="SFU45" s="177"/>
      <c r="SFV45" s="177"/>
      <c r="SFW45" s="177"/>
      <c r="SFX45" s="177"/>
      <c r="SFY45" s="177"/>
      <c r="SFZ45" s="177"/>
      <c r="SGA45" s="177"/>
      <c r="SGB45" s="177"/>
      <c r="SGC45" s="177"/>
      <c r="SGD45" s="177"/>
      <c r="SGE45" s="177"/>
      <c r="SGF45" s="177"/>
      <c r="SGG45" s="177"/>
      <c r="SGH45" s="177"/>
      <c r="SGI45" s="177"/>
      <c r="SGJ45" s="38"/>
      <c r="SGK45" s="38"/>
      <c r="SGL45" s="177"/>
      <c r="SGM45" s="177"/>
      <c r="SGN45" s="177"/>
      <c r="SGO45" s="177"/>
      <c r="SGP45" s="177"/>
      <c r="SGQ45" s="177"/>
      <c r="SGR45" s="177"/>
      <c r="SGS45" s="177"/>
      <c r="SGT45" s="177"/>
      <c r="SGU45" s="177"/>
      <c r="SGV45" s="177"/>
      <c r="SGW45" s="177"/>
      <c r="SGX45" s="177"/>
      <c r="SGY45" s="177"/>
      <c r="SGZ45" s="177"/>
      <c r="SHA45" s="177"/>
      <c r="SHB45" s="177"/>
      <c r="SHC45" s="177"/>
      <c r="SHD45" s="177"/>
      <c r="SHE45" s="177"/>
      <c r="SHF45" s="177"/>
      <c r="SHG45" s="177"/>
      <c r="SHH45" s="38"/>
      <c r="SHI45" s="38"/>
      <c r="SHJ45" s="177"/>
      <c r="SHK45" s="177"/>
      <c r="SHL45" s="177"/>
      <c r="SHM45" s="177"/>
      <c r="SHN45" s="177"/>
      <c r="SHO45" s="177"/>
      <c r="SHP45" s="177"/>
      <c r="SHQ45" s="177"/>
      <c r="SHR45" s="177"/>
      <c r="SHS45" s="177"/>
      <c r="SHT45" s="177"/>
      <c r="SHU45" s="177"/>
      <c r="SHV45" s="177"/>
      <c r="SHW45" s="177"/>
      <c r="SHX45" s="177"/>
      <c r="SHY45" s="177"/>
      <c r="SHZ45" s="177"/>
      <c r="SIA45" s="177"/>
      <c r="SIB45" s="177"/>
      <c r="SIC45" s="177"/>
      <c r="SID45" s="177"/>
      <c r="SIE45" s="177"/>
      <c r="SIF45" s="38"/>
      <c r="SIG45" s="38"/>
      <c r="SIH45" s="177"/>
      <c r="SII45" s="177"/>
      <c r="SIJ45" s="177"/>
      <c r="SIK45" s="177"/>
      <c r="SIL45" s="177"/>
      <c r="SIM45" s="177"/>
      <c r="SIN45" s="177"/>
      <c r="SIO45" s="177"/>
      <c r="SIP45" s="177"/>
      <c r="SIQ45" s="177"/>
      <c r="SIR45" s="177"/>
      <c r="SIS45" s="177"/>
      <c r="SIT45" s="177"/>
      <c r="SIU45" s="177"/>
      <c r="SIV45" s="177"/>
      <c r="SIW45" s="177"/>
      <c r="SIX45" s="177"/>
      <c r="SIY45" s="177"/>
      <c r="SIZ45" s="177"/>
      <c r="SJA45" s="177"/>
      <c r="SJB45" s="177"/>
      <c r="SJC45" s="177"/>
      <c r="SJD45" s="38"/>
      <c r="SJE45" s="38"/>
      <c r="SJF45" s="177"/>
      <c r="SJG45" s="177"/>
      <c r="SJH45" s="177"/>
      <c r="SJI45" s="177"/>
      <c r="SJJ45" s="177"/>
      <c r="SJK45" s="177"/>
      <c r="SJL45" s="177"/>
      <c r="SJM45" s="177"/>
      <c r="SJN45" s="177"/>
      <c r="SJO45" s="177"/>
      <c r="SJP45" s="177"/>
      <c r="SJQ45" s="177"/>
      <c r="SJR45" s="177"/>
      <c r="SJS45" s="177"/>
      <c r="SJT45" s="177"/>
      <c r="SJU45" s="177"/>
      <c r="SJV45" s="177"/>
      <c r="SJW45" s="177"/>
      <c r="SJX45" s="177"/>
      <c r="SJY45" s="177"/>
      <c r="SJZ45" s="177"/>
      <c r="SKA45" s="177"/>
      <c r="SKB45" s="38"/>
      <c r="SKC45" s="38"/>
      <c r="SKD45" s="177"/>
      <c r="SKE45" s="177"/>
      <c r="SKF45" s="177"/>
      <c r="SKG45" s="177"/>
      <c r="SKH45" s="177"/>
      <c r="SKI45" s="177"/>
      <c r="SKJ45" s="177"/>
      <c r="SKK45" s="177"/>
      <c r="SKL45" s="177"/>
      <c r="SKM45" s="177"/>
      <c r="SKN45" s="177"/>
      <c r="SKO45" s="177"/>
      <c r="SKP45" s="177"/>
      <c r="SKQ45" s="177"/>
      <c r="SKR45" s="177"/>
      <c r="SKS45" s="177"/>
      <c r="SKT45" s="177"/>
      <c r="SKU45" s="177"/>
      <c r="SKV45" s="177"/>
      <c r="SKW45" s="177"/>
      <c r="SKX45" s="177"/>
      <c r="SKY45" s="177"/>
      <c r="SKZ45" s="38"/>
      <c r="SLA45" s="38"/>
      <c r="SLB45" s="177"/>
      <c r="SLC45" s="177"/>
      <c r="SLD45" s="177"/>
      <c r="SLE45" s="177"/>
      <c r="SLF45" s="177"/>
      <c r="SLG45" s="177"/>
      <c r="SLH45" s="177"/>
      <c r="SLI45" s="177"/>
      <c r="SLJ45" s="177"/>
      <c r="SLK45" s="177"/>
      <c r="SLL45" s="177"/>
      <c r="SLM45" s="177"/>
      <c r="SLN45" s="177"/>
      <c r="SLO45" s="177"/>
      <c r="SLP45" s="177"/>
      <c r="SLQ45" s="177"/>
      <c r="SLR45" s="177"/>
      <c r="SLS45" s="177"/>
      <c r="SLT45" s="177"/>
      <c r="SLU45" s="177"/>
      <c r="SLV45" s="177"/>
      <c r="SLW45" s="177"/>
      <c r="SLX45" s="38"/>
      <c r="SLY45" s="38"/>
      <c r="SLZ45" s="177"/>
      <c r="SMA45" s="177"/>
      <c r="SMB45" s="177"/>
      <c r="SMC45" s="177"/>
      <c r="SMD45" s="177"/>
      <c r="SME45" s="177"/>
      <c r="SMF45" s="177"/>
      <c r="SMG45" s="177"/>
      <c r="SMH45" s="177"/>
      <c r="SMI45" s="177"/>
      <c r="SMJ45" s="177"/>
      <c r="SMK45" s="177"/>
      <c r="SML45" s="177"/>
      <c r="SMM45" s="177"/>
      <c r="SMN45" s="177"/>
      <c r="SMO45" s="177"/>
      <c r="SMP45" s="177"/>
      <c r="SMQ45" s="177"/>
      <c r="SMR45" s="177"/>
      <c r="SMS45" s="177"/>
      <c r="SMT45" s="177"/>
      <c r="SMU45" s="177"/>
      <c r="SMV45" s="38"/>
      <c r="SMW45" s="38"/>
      <c r="SMX45" s="177"/>
      <c r="SMY45" s="177"/>
      <c r="SMZ45" s="177"/>
      <c r="SNA45" s="177"/>
      <c r="SNB45" s="177"/>
      <c r="SNC45" s="177"/>
      <c r="SND45" s="177"/>
      <c r="SNE45" s="177"/>
      <c r="SNF45" s="177"/>
      <c r="SNG45" s="177"/>
      <c r="SNH45" s="177"/>
      <c r="SNI45" s="177"/>
      <c r="SNJ45" s="177"/>
      <c r="SNK45" s="177"/>
      <c r="SNL45" s="177"/>
      <c r="SNM45" s="177"/>
      <c r="SNN45" s="177"/>
      <c r="SNO45" s="177"/>
      <c r="SNP45" s="177"/>
      <c r="SNQ45" s="177"/>
      <c r="SNR45" s="177"/>
      <c r="SNS45" s="177"/>
      <c r="SNT45" s="38"/>
      <c r="SNU45" s="38"/>
      <c r="SNV45" s="177"/>
      <c r="SNW45" s="177"/>
      <c r="SNX45" s="177"/>
      <c r="SNY45" s="177"/>
      <c r="SNZ45" s="177"/>
      <c r="SOA45" s="177"/>
      <c r="SOB45" s="177"/>
      <c r="SOC45" s="177"/>
      <c r="SOD45" s="177"/>
      <c r="SOE45" s="177"/>
      <c r="SOF45" s="177"/>
      <c r="SOG45" s="177"/>
      <c r="SOH45" s="177"/>
      <c r="SOI45" s="177"/>
      <c r="SOJ45" s="177"/>
      <c r="SOK45" s="177"/>
      <c r="SOL45" s="177"/>
      <c r="SOM45" s="177"/>
      <c r="SON45" s="177"/>
      <c r="SOO45" s="177"/>
      <c r="SOP45" s="177"/>
      <c r="SOQ45" s="177"/>
      <c r="SOR45" s="38"/>
      <c r="SOS45" s="38"/>
      <c r="SOT45" s="177"/>
      <c r="SOU45" s="177"/>
      <c r="SOV45" s="177"/>
      <c r="SOW45" s="177"/>
      <c r="SOX45" s="177"/>
      <c r="SOY45" s="177"/>
      <c r="SOZ45" s="177"/>
      <c r="SPA45" s="177"/>
      <c r="SPB45" s="177"/>
      <c r="SPC45" s="177"/>
      <c r="SPD45" s="177"/>
      <c r="SPE45" s="177"/>
      <c r="SPF45" s="177"/>
      <c r="SPG45" s="177"/>
      <c r="SPH45" s="177"/>
      <c r="SPI45" s="177"/>
      <c r="SPJ45" s="177"/>
      <c r="SPK45" s="177"/>
      <c r="SPL45" s="177"/>
      <c r="SPM45" s="177"/>
      <c r="SPN45" s="177"/>
      <c r="SPO45" s="177"/>
      <c r="SPP45" s="38"/>
      <c r="SPQ45" s="38"/>
      <c r="SPR45" s="177"/>
      <c r="SPS45" s="177"/>
      <c r="SPT45" s="177"/>
      <c r="SPU45" s="177"/>
      <c r="SPV45" s="177"/>
      <c r="SPW45" s="177"/>
      <c r="SPX45" s="177"/>
      <c r="SPY45" s="177"/>
      <c r="SPZ45" s="177"/>
      <c r="SQA45" s="177"/>
      <c r="SQB45" s="177"/>
      <c r="SQC45" s="177"/>
      <c r="SQD45" s="177"/>
      <c r="SQE45" s="177"/>
      <c r="SQF45" s="177"/>
      <c r="SQG45" s="177"/>
      <c r="SQH45" s="177"/>
      <c r="SQI45" s="177"/>
      <c r="SQJ45" s="177"/>
      <c r="SQK45" s="177"/>
      <c r="SQL45" s="177"/>
      <c r="SQM45" s="177"/>
      <c r="SQN45" s="38"/>
      <c r="SQO45" s="38"/>
      <c r="SQP45" s="177"/>
      <c r="SQQ45" s="177"/>
      <c r="SQR45" s="177"/>
      <c r="SQS45" s="177"/>
      <c r="SQT45" s="177"/>
      <c r="SQU45" s="177"/>
      <c r="SQV45" s="177"/>
      <c r="SQW45" s="177"/>
      <c r="SQX45" s="177"/>
      <c r="SQY45" s="177"/>
      <c r="SQZ45" s="177"/>
      <c r="SRA45" s="177"/>
      <c r="SRB45" s="177"/>
      <c r="SRC45" s="177"/>
      <c r="SRD45" s="177"/>
      <c r="SRE45" s="177"/>
      <c r="SRF45" s="177"/>
      <c r="SRG45" s="177"/>
      <c r="SRH45" s="177"/>
      <c r="SRI45" s="177"/>
      <c r="SRJ45" s="177"/>
      <c r="SRK45" s="177"/>
      <c r="SRL45" s="38"/>
      <c r="SRM45" s="38"/>
      <c r="SRN45" s="177"/>
      <c r="SRO45" s="177"/>
      <c r="SRP45" s="177"/>
      <c r="SRQ45" s="177"/>
      <c r="SRR45" s="177"/>
      <c r="SRS45" s="177"/>
      <c r="SRT45" s="177"/>
      <c r="SRU45" s="177"/>
      <c r="SRV45" s="177"/>
      <c r="SRW45" s="177"/>
      <c r="SRX45" s="177"/>
      <c r="SRY45" s="177"/>
      <c r="SRZ45" s="177"/>
      <c r="SSA45" s="177"/>
      <c r="SSB45" s="177"/>
      <c r="SSC45" s="177"/>
      <c r="SSD45" s="177"/>
      <c r="SSE45" s="177"/>
      <c r="SSF45" s="177"/>
      <c r="SSG45" s="177"/>
      <c r="SSH45" s="177"/>
      <c r="SSI45" s="177"/>
      <c r="SSJ45" s="38"/>
      <c r="SSK45" s="38"/>
      <c r="SSL45" s="177"/>
      <c r="SSM45" s="177"/>
      <c r="SSN45" s="177"/>
      <c r="SSO45" s="177"/>
      <c r="SSP45" s="177"/>
      <c r="SSQ45" s="177"/>
      <c r="SSR45" s="177"/>
      <c r="SSS45" s="177"/>
      <c r="SST45" s="177"/>
      <c r="SSU45" s="177"/>
      <c r="SSV45" s="177"/>
      <c r="SSW45" s="177"/>
      <c r="SSX45" s="177"/>
      <c r="SSY45" s="177"/>
      <c r="SSZ45" s="177"/>
      <c r="STA45" s="177"/>
      <c r="STB45" s="177"/>
      <c r="STC45" s="177"/>
      <c r="STD45" s="177"/>
      <c r="STE45" s="177"/>
      <c r="STF45" s="177"/>
      <c r="STG45" s="177"/>
      <c r="STH45" s="38"/>
      <c r="STI45" s="38"/>
      <c r="STJ45" s="177"/>
      <c r="STK45" s="177"/>
      <c r="STL45" s="177"/>
      <c r="STM45" s="177"/>
      <c r="STN45" s="177"/>
      <c r="STO45" s="177"/>
      <c r="STP45" s="177"/>
      <c r="STQ45" s="177"/>
      <c r="STR45" s="177"/>
      <c r="STS45" s="177"/>
      <c r="STT45" s="177"/>
      <c r="STU45" s="177"/>
      <c r="STV45" s="177"/>
      <c r="STW45" s="177"/>
      <c r="STX45" s="177"/>
      <c r="STY45" s="177"/>
      <c r="STZ45" s="177"/>
      <c r="SUA45" s="177"/>
      <c r="SUB45" s="177"/>
      <c r="SUC45" s="177"/>
      <c r="SUD45" s="177"/>
      <c r="SUE45" s="177"/>
      <c r="SUF45" s="38"/>
      <c r="SUG45" s="38"/>
      <c r="SUH45" s="177"/>
      <c r="SUI45" s="177"/>
      <c r="SUJ45" s="177"/>
      <c r="SUK45" s="177"/>
      <c r="SUL45" s="177"/>
      <c r="SUM45" s="177"/>
      <c r="SUN45" s="177"/>
      <c r="SUO45" s="177"/>
      <c r="SUP45" s="177"/>
      <c r="SUQ45" s="177"/>
      <c r="SUR45" s="177"/>
      <c r="SUS45" s="177"/>
      <c r="SUT45" s="177"/>
      <c r="SUU45" s="177"/>
      <c r="SUV45" s="177"/>
      <c r="SUW45" s="177"/>
      <c r="SUX45" s="177"/>
      <c r="SUY45" s="177"/>
      <c r="SUZ45" s="177"/>
      <c r="SVA45" s="177"/>
      <c r="SVB45" s="177"/>
      <c r="SVC45" s="177"/>
      <c r="SVD45" s="38"/>
      <c r="SVE45" s="38"/>
      <c r="SVF45" s="177"/>
      <c r="SVG45" s="177"/>
      <c r="SVH45" s="177"/>
      <c r="SVI45" s="177"/>
      <c r="SVJ45" s="177"/>
      <c r="SVK45" s="177"/>
      <c r="SVL45" s="177"/>
      <c r="SVM45" s="177"/>
      <c r="SVN45" s="177"/>
      <c r="SVO45" s="177"/>
      <c r="SVP45" s="177"/>
      <c r="SVQ45" s="177"/>
      <c r="SVR45" s="177"/>
      <c r="SVS45" s="177"/>
      <c r="SVT45" s="177"/>
      <c r="SVU45" s="177"/>
      <c r="SVV45" s="177"/>
      <c r="SVW45" s="177"/>
      <c r="SVX45" s="177"/>
      <c r="SVY45" s="177"/>
      <c r="SVZ45" s="177"/>
      <c r="SWA45" s="177"/>
      <c r="SWB45" s="38"/>
      <c r="SWC45" s="38"/>
      <c r="SWD45" s="177"/>
      <c r="SWE45" s="177"/>
      <c r="SWF45" s="177"/>
      <c r="SWG45" s="177"/>
      <c r="SWH45" s="177"/>
      <c r="SWI45" s="177"/>
      <c r="SWJ45" s="177"/>
      <c r="SWK45" s="177"/>
      <c r="SWL45" s="177"/>
      <c r="SWM45" s="177"/>
      <c r="SWN45" s="177"/>
      <c r="SWO45" s="177"/>
      <c r="SWP45" s="177"/>
      <c r="SWQ45" s="177"/>
      <c r="SWR45" s="177"/>
      <c r="SWS45" s="177"/>
      <c r="SWT45" s="177"/>
      <c r="SWU45" s="177"/>
      <c r="SWV45" s="177"/>
      <c r="SWW45" s="177"/>
      <c r="SWX45" s="177"/>
      <c r="SWY45" s="177"/>
      <c r="SWZ45" s="38"/>
      <c r="SXA45" s="38"/>
      <c r="SXB45" s="177"/>
      <c r="SXC45" s="177"/>
      <c r="SXD45" s="177"/>
      <c r="SXE45" s="177"/>
      <c r="SXF45" s="177"/>
      <c r="SXG45" s="177"/>
      <c r="SXH45" s="177"/>
      <c r="SXI45" s="177"/>
      <c r="SXJ45" s="177"/>
      <c r="SXK45" s="177"/>
      <c r="SXL45" s="177"/>
      <c r="SXM45" s="177"/>
      <c r="SXN45" s="177"/>
      <c r="SXO45" s="177"/>
      <c r="SXP45" s="177"/>
      <c r="SXQ45" s="177"/>
      <c r="SXR45" s="177"/>
      <c r="SXS45" s="177"/>
      <c r="SXT45" s="177"/>
      <c r="SXU45" s="177"/>
      <c r="SXV45" s="177"/>
      <c r="SXW45" s="177"/>
      <c r="SXX45" s="38"/>
      <c r="SXY45" s="38"/>
      <c r="SXZ45" s="177"/>
      <c r="SYA45" s="177"/>
      <c r="SYB45" s="177"/>
      <c r="SYC45" s="177"/>
      <c r="SYD45" s="177"/>
      <c r="SYE45" s="177"/>
      <c r="SYF45" s="177"/>
      <c r="SYG45" s="177"/>
      <c r="SYH45" s="177"/>
      <c r="SYI45" s="177"/>
      <c r="SYJ45" s="177"/>
      <c r="SYK45" s="177"/>
      <c r="SYL45" s="177"/>
      <c r="SYM45" s="177"/>
      <c r="SYN45" s="177"/>
      <c r="SYO45" s="177"/>
      <c r="SYP45" s="177"/>
      <c r="SYQ45" s="177"/>
      <c r="SYR45" s="177"/>
      <c r="SYS45" s="177"/>
      <c r="SYT45" s="177"/>
      <c r="SYU45" s="177"/>
      <c r="SYV45" s="38"/>
      <c r="SYW45" s="38"/>
      <c r="SYX45" s="177"/>
      <c r="SYY45" s="177"/>
      <c r="SYZ45" s="177"/>
      <c r="SZA45" s="177"/>
      <c r="SZB45" s="177"/>
      <c r="SZC45" s="177"/>
      <c r="SZD45" s="177"/>
      <c r="SZE45" s="177"/>
      <c r="SZF45" s="177"/>
      <c r="SZG45" s="177"/>
      <c r="SZH45" s="177"/>
      <c r="SZI45" s="177"/>
      <c r="SZJ45" s="177"/>
      <c r="SZK45" s="177"/>
      <c r="SZL45" s="177"/>
      <c r="SZM45" s="177"/>
      <c r="SZN45" s="177"/>
      <c r="SZO45" s="177"/>
      <c r="SZP45" s="177"/>
      <c r="SZQ45" s="177"/>
      <c r="SZR45" s="177"/>
      <c r="SZS45" s="177"/>
      <c r="SZT45" s="38"/>
      <c r="SZU45" s="38"/>
      <c r="SZV45" s="177"/>
      <c r="SZW45" s="177"/>
      <c r="SZX45" s="177"/>
      <c r="SZY45" s="177"/>
      <c r="SZZ45" s="177"/>
      <c r="TAA45" s="177"/>
      <c r="TAB45" s="177"/>
      <c r="TAC45" s="177"/>
      <c r="TAD45" s="177"/>
      <c r="TAE45" s="177"/>
      <c r="TAF45" s="177"/>
      <c r="TAG45" s="177"/>
      <c r="TAH45" s="177"/>
      <c r="TAI45" s="177"/>
      <c r="TAJ45" s="177"/>
      <c r="TAK45" s="177"/>
      <c r="TAL45" s="177"/>
      <c r="TAM45" s="177"/>
      <c r="TAN45" s="177"/>
      <c r="TAO45" s="177"/>
      <c r="TAP45" s="177"/>
      <c r="TAQ45" s="177"/>
      <c r="TAR45" s="38"/>
      <c r="TAS45" s="38"/>
      <c r="TAT45" s="177"/>
      <c r="TAU45" s="177"/>
      <c r="TAV45" s="177"/>
      <c r="TAW45" s="177"/>
      <c r="TAX45" s="177"/>
      <c r="TAY45" s="177"/>
      <c r="TAZ45" s="177"/>
      <c r="TBA45" s="177"/>
      <c r="TBB45" s="177"/>
      <c r="TBC45" s="177"/>
      <c r="TBD45" s="177"/>
      <c r="TBE45" s="177"/>
      <c r="TBF45" s="177"/>
      <c r="TBG45" s="177"/>
      <c r="TBH45" s="177"/>
      <c r="TBI45" s="177"/>
      <c r="TBJ45" s="177"/>
      <c r="TBK45" s="177"/>
      <c r="TBL45" s="177"/>
      <c r="TBM45" s="177"/>
      <c r="TBN45" s="177"/>
      <c r="TBO45" s="177"/>
      <c r="TBP45" s="38"/>
      <c r="TBQ45" s="38"/>
      <c r="TBR45" s="177"/>
      <c r="TBS45" s="177"/>
      <c r="TBT45" s="177"/>
      <c r="TBU45" s="177"/>
      <c r="TBV45" s="177"/>
      <c r="TBW45" s="177"/>
      <c r="TBX45" s="177"/>
      <c r="TBY45" s="177"/>
      <c r="TBZ45" s="177"/>
      <c r="TCA45" s="177"/>
      <c r="TCB45" s="177"/>
      <c r="TCC45" s="177"/>
      <c r="TCD45" s="177"/>
      <c r="TCE45" s="177"/>
      <c r="TCF45" s="177"/>
      <c r="TCG45" s="177"/>
      <c r="TCH45" s="177"/>
      <c r="TCI45" s="177"/>
      <c r="TCJ45" s="177"/>
      <c r="TCK45" s="177"/>
      <c r="TCL45" s="177"/>
      <c r="TCM45" s="177"/>
      <c r="TCN45" s="38"/>
      <c r="TCO45" s="38"/>
      <c r="TCP45" s="177"/>
      <c r="TCQ45" s="177"/>
      <c r="TCR45" s="177"/>
      <c r="TCS45" s="177"/>
      <c r="TCT45" s="177"/>
      <c r="TCU45" s="177"/>
      <c r="TCV45" s="177"/>
      <c r="TCW45" s="177"/>
      <c r="TCX45" s="177"/>
      <c r="TCY45" s="177"/>
      <c r="TCZ45" s="177"/>
      <c r="TDA45" s="177"/>
      <c r="TDB45" s="177"/>
      <c r="TDC45" s="177"/>
      <c r="TDD45" s="177"/>
      <c r="TDE45" s="177"/>
      <c r="TDF45" s="177"/>
      <c r="TDG45" s="177"/>
      <c r="TDH45" s="177"/>
      <c r="TDI45" s="177"/>
      <c r="TDJ45" s="177"/>
      <c r="TDK45" s="177"/>
      <c r="TDL45" s="38"/>
      <c r="TDM45" s="38"/>
      <c r="TDN45" s="177"/>
      <c r="TDO45" s="177"/>
      <c r="TDP45" s="177"/>
      <c r="TDQ45" s="177"/>
      <c r="TDR45" s="177"/>
      <c r="TDS45" s="177"/>
      <c r="TDT45" s="177"/>
      <c r="TDU45" s="177"/>
      <c r="TDV45" s="177"/>
      <c r="TDW45" s="177"/>
      <c r="TDX45" s="177"/>
      <c r="TDY45" s="177"/>
      <c r="TDZ45" s="177"/>
      <c r="TEA45" s="177"/>
      <c r="TEB45" s="177"/>
      <c r="TEC45" s="177"/>
      <c r="TED45" s="177"/>
      <c r="TEE45" s="177"/>
      <c r="TEF45" s="177"/>
      <c r="TEG45" s="177"/>
      <c r="TEH45" s="177"/>
      <c r="TEI45" s="177"/>
      <c r="TEJ45" s="38"/>
      <c r="TEK45" s="38"/>
      <c r="TEL45" s="177"/>
      <c r="TEM45" s="177"/>
      <c r="TEN45" s="177"/>
      <c r="TEO45" s="177"/>
      <c r="TEP45" s="177"/>
      <c r="TEQ45" s="177"/>
      <c r="TER45" s="177"/>
      <c r="TES45" s="177"/>
      <c r="TET45" s="177"/>
      <c r="TEU45" s="177"/>
      <c r="TEV45" s="177"/>
      <c r="TEW45" s="177"/>
      <c r="TEX45" s="177"/>
      <c r="TEY45" s="177"/>
      <c r="TEZ45" s="177"/>
      <c r="TFA45" s="177"/>
      <c r="TFB45" s="177"/>
      <c r="TFC45" s="177"/>
      <c r="TFD45" s="177"/>
      <c r="TFE45" s="177"/>
      <c r="TFF45" s="177"/>
      <c r="TFG45" s="177"/>
      <c r="TFH45" s="38"/>
      <c r="TFI45" s="38"/>
      <c r="TFJ45" s="177"/>
      <c r="TFK45" s="177"/>
      <c r="TFL45" s="177"/>
      <c r="TFM45" s="177"/>
      <c r="TFN45" s="177"/>
      <c r="TFO45" s="177"/>
      <c r="TFP45" s="177"/>
      <c r="TFQ45" s="177"/>
      <c r="TFR45" s="177"/>
      <c r="TFS45" s="177"/>
      <c r="TFT45" s="177"/>
      <c r="TFU45" s="177"/>
      <c r="TFV45" s="177"/>
      <c r="TFW45" s="177"/>
      <c r="TFX45" s="177"/>
      <c r="TFY45" s="177"/>
      <c r="TFZ45" s="177"/>
      <c r="TGA45" s="177"/>
      <c r="TGB45" s="177"/>
      <c r="TGC45" s="177"/>
      <c r="TGD45" s="177"/>
      <c r="TGE45" s="177"/>
      <c r="TGF45" s="38"/>
      <c r="TGG45" s="38"/>
      <c r="TGH45" s="177"/>
      <c r="TGI45" s="177"/>
      <c r="TGJ45" s="177"/>
      <c r="TGK45" s="177"/>
      <c r="TGL45" s="177"/>
      <c r="TGM45" s="177"/>
      <c r="TGN45" s="177"/>
      <c r="TGO45" s="177"/>
      <c r="TGP45" s="177"/>
      <c r="TGQ45" s="177"/>
      <c r="TGR45" s="177"/>
      <c r="TGS45" s="177"/>
      <c r="TGT45" s="177"/>
      <c r="TGU45" s="177"/>
      <c r="TGV45" s="177"/>
      <c r="TGW45" s="177"/>
      <c r="TGX45" s="177"/>
      <c r="TGY45" s="177"/>
      <c r="TGZ45" s="177"/>
      <c r="THA45" s="177"/>
      <c r="THB45" s="177"/>
      <c r="THC45" s="177"/>
      <c r="THD45" s="38"/>
      <c r="THE45" s="38"/>
      <c r="THF45" s="177"/>
      <c r="THG45" s="177"/>
      <c r="THH45" s="177"/>
      <c r="THI45" s="177"/>
      <c r="THJ45" s="177"/>
      <c r="THK45" s="177"/>
      <c r="THL45" s="177"/>
      <c r="THM45" s="177"/>
      <c r="THN45" s="177"/>
      <c r="THO45" s="177"/>
      <c r="THP45" s="177"/>
      <c r="THQ45" s="177"/>
      <c r="THR45" s="177"/>
      <c r="THS45" s="177"/>
      <c r="THT45" s="177"/>
      <c r="THU45" s="177"/>
      <c r="THV45" s="177"/>
      <c r="THW45" s="177"/>
      <c r="THX45" s="177"/>
      <c r="THY45" s="177"/>
      <c r="THZ45" s="177"/>
      <c r="TIA45" s="177"/>
      <c r="TIB45" s="38"/>
      <c r="TIC45" s="38"/>
      <c r="TID45" s="177"/>
      <c r="TIE45" s="177"/>
      <c r="TIF45" s="177"/>
      <c r="TIG45" s="177"/>
      <c r="TIH45" s="177"/>
      <c r="TII45" s="177"/>
      <c r="TIJ45" s="177"/>
      <c r="TIK45" s="177"/>
      <c r="TIL45" s="177"/>
      <c r="TIM45" s="177"/>
      <c r="TIN45" s="177"/>
      <c r="TIO45" s="177"/>
      <c r="TIP45" s="177"/>
      <c r="TIQ45" s="177"/>
      <c r="TIR45" s="177"/>
      <c r="TIS45" s="177"/>
      <c r="TIT45" s="177"/>
      <c r="TIU45" s="177"/>
      <c r="TIV45" s="177"/>
      <c r="TIW45" s="177"/>
      <c r="TIX45" s="177"/>
      <c r="TIY45" s="177"/>
      <c r="TIZ45" s="38"/>
      <c r="TJA45" s="38"/>
      <c r="TJB45" s="177"/>
      <c r="TJC45" s="177"/>
      <c r="TJD45" s="177"/>
      <c r="TJE45" s="177"/>
      <c r="TJF45" s="177"/>
      <c r="TJG45" s="177"/>
      <c r="TJH45" s="177"/>
      <c r="TJI45" s="177"/>
      <c r="TJJ45" s="177"/>
      <c r="TJK45" s="177"/>
      <c r="TJL45" s="177"/>
      <c r="TJM45" s="177"/>
      <c r="TJN45" s="177"/>
      <c r="TJO45" s="177"/>
      <c r="TJP45" s="177"/>
      <c r="TJQ45" s="177"/>
      <c r="TJR45" s="177"/>
      <c r="TJS45" s="177"/>
      <c r="TJT45" s="177"/>
      <c r="TJU45" s="177"/>
      <c r="TJV45" s="177"/>
      <c r="TJW45" s="177"/>
      <c r="TJX45" s="38"/>
      <c r="TJY45" s="38"/>
      <c r="TJZ45" s="177"/>
      <c r="TKA45" s="177"/>
      <c r="TKB45" s="177"/>
      <c r="TKC45" s="177"/>
      <c r="TKD45" s="177"/>
      <c r="TKE45" s="177"/>
      <c r="TKF45" s="177"/>
      <c r="TKG45" s="177"/>
      <c r="TKH45" s="177"/>
      <c r="TKI45" s="177"/>
      <c r="TKJ45" s="177"/>
      <c r="TKK45" s="177"/>
      <c r="TKL45" s="177"/>
      <c r="TKM45" s="177"/>
      <c r="TKN45" s="177"/>
      <c r="TKO45" s="177"/>
      <c r="TKP45" s="177"/>
      <c r="TKQ45" s="177"/>
      <c r="TKR45" s="177"/>
      <c r="TKS45" s="177"/>
      <c r="TKT45" s="177"/>
      <c r="TKU45" s="177"/>
      <c r="TKV45" s="38"/>
      <c r="TKW45" s="38"/>
      <c r="TKX45" s="177"/>
      <c r="TKY45" s="177"/>
      <c r="TKZ45" s="177"/>
      <c r="TLA45" s="177"/>
      <c r="TLB45" s="177"/>
      <c r="TLC45" s="177"/>
      <c r="TLD45" s="177"/>
      <c r="TLE45" s="177"/>
      <c r="TLF45" s="177"/>
      <c r="TLG45" s="177"/>
      <c r="TLH45" s="177"/>
      <c r="TLI45" s="177"/>
      <c r="TLJ45" s="177"/>
      <c r="TLK45" s="177"/>
      <c r="TLL45" s="177"/>
      <c r="TLM45" s="177"/>
      <c r="TLN45" s="177"/>
      <c r="TLO45" s="177"/>
      <c r="TLP45" s="177"/>
      <c r="TLQ45" s="177"/>
      <c r="TLR45" s="177"/>
      <c r="TLS45" s="177"/>
      <c r="TLT45" s="38"/>
      <c r="TLU45" s="38"/>
      <c r="TLV45" s="177"/>
      <c r="TLW45" s="177"/>
      <c r="TLX45" s="177"/>
      <c r="TLY45" s="177"/>
      <c r="TLZ45" s="177"/>
      <c r="TMA45" s="177"/>
      <c r="TMB45" s="177"/>
      <c r="TMC45" s="177"/>
      <c r="TMD45" s="177"/>
      <c r="TME45" s="177"/>
      <c r="TMF45" s="177"/>
      <c r="TMG45" s="177"/>
      <c r="TMH45" s="177"/>
      <c r="TMI45" s="177"/>
      <c r="TMJ45" s="177"/>
      <c r="TMK45" s="177"/>
      <c r="TML45" s="177"/>
      <c r="TMM45" s="177"/>
      <c r="TMN45" s="177"/>
      <c r="TMO45" s="177"/>
      <c r="TMP45" s="177"/>
      <c r="TMQ45" s="177"/>
      <c r="TMR45" s="38"/>
      <c r="TMS45" s="38"/>
      <c r="TMT45" s="177"/>
      <c r="TMU45" s="177"/>
      <c r="TMV45" s="177"/>
      <c r="TMW45" s="177"/>
      <c r="TMX45" s="177"/>
      <c r="TMY45" s="177"/>
      <c r="TMZ45" s="177"/>
      <c r="TNA45" s="177"/>
      <c r="TNB45" s="177"/>
      <c r="TNC45" s="177"/>
      <c r="TND45" s="177"/>
      <c r="TNE45" s="177"/>
      <c r="TNF45" s="177"/>
      <c r="TNG45" s="177"/>
      <c r="TNH45" s="177"/>
      <c r="TNI45" s="177"/>
      <c r="TNJ45" s="177"/>
      <c r="TNK45" s="177"/>
      <c r="TNL45" s="177"/>
      <c r="TNM45" s="177"/>
      <c r="TNN45" s="177"/>
      <c r="TNO45" s="177"/>
      <c r="TNP45" s="38"/>
      <c r="TNQ45" s="38"/>
      <c r="TNR45" s="177"/>
      <c r="TNS45" s="177"/>
      <c r="TNT45" s="177"/>
      <c r="TNU45" s="177"/>
      <c r="TNV45" s="177"/>
      <c r="TNW45" s="177"/>
      <c r="TNX45" s="177"/>
      <c r="TNY45" s="177"/>
      <c r="TNZ45" s="177"/>
      <c r="TOA45" s="177"/>
      <c r="TOB45" s="177"/>
      <c r="TOC45" s="177"/>
      <c r="TOD45" s="177"/>
      <c r="TOE45" s="177"/>
      <c r="TOF45" s="177"/>
      <c r="TOG45" s="177"/>
      <c r="TOH45" s="177"/>
      <c r="TOI45" s="177"/>
      <c r="TOJ45" s="177"/>
      <c r="TOK45" s="177"/>
      <c r="TOL45" s="177"/>
      <c r="TOM45" s="177"/>
      <c r="TON45" s="38"/>
      <c r="TOO45" s="38"/>
      <c r="TOP45" s="177"/>
      <c r="TOQ45" s="177"/>
      <c r="TOR45" s="177"/>
      <c r="TOS45" s="177"/>
      <c r="TOT45" s="177"/>
      <c r="TOU45" s="177"/>
      <c r="TOV45" s="177"/>
      <c r="TOW45" s="177"/>
      <c r="TOX45" s="177"/>
      <c r="TOY45" s="177"/>
      <c r="TOZ45" s="177"/>
      <c r="TPA45" s="177"/>
      <c r="TPB45" s="177"/>
      <c r="TPC45" s="177"/>
      <c r="TPD45" s="177"/>
      <c r="TPE45" s="177"/>
      <c r="TPF45" s="177"/>
      <c r="TPG45" s="177"/>
      <c r="TPH45" s="177"/>
      <c r="TPI45" s="177"/>
      <c r="TPJ45" s="177"/>
      <c r="TPK45" s="177"/>
      <c r="TPL45" s="38"/>
      <c r="TPM45" s="38"/>
      <c r="TPN45" s="177"/>
      <c r="TPO45" s="177"/>
      <c r="TPP45" s="177"/>
      <c r="TPQ45" s="177"/>
      <c r="TPR45" s="177"/>
      <c r="TPS45" s="177"/>
      <c r="TPT45" s="177"/>
      <c r="TPU45" s="177"/>
      <c r="TPV45" s="177"/>
      <c r="TPW45" s="177"/>
      <c r="TPX45" s="177"/>
      <c r="TPY45" s="177"/>
      <c r="TPZ45" s="177"/>
      <c r="TQA45" s="177"/>
      <c r="TQB45" s="177"/>
      <c r="TQC45" s="177"/>
      <c r="TQD45" s="177"/>
      <c r="TQE45" s="177"/>
      <c r="TQF45" s="177"/>
      <c r="TQG45" s="177"/>
      <c r="TQH45" s="177"/>
      <c r="TQI45" s="177"/>
      <c r="TQJ45" s="38"/>
      <c r="TQK45" s="38"/>
      <c r="TQL45" s="177"/>
      <c r="TQM45" s="177"/>
      <c r="TQN45" s="177"/>
      <c r="TQO45" s="177"/>
      <c r="TQP45" s="177"/>
      <c r="TQQ45" s="177"/>
      <c r="TQR45" s="177"/>
      <c r="TQS45" s="177"/>
      <c r="TQT45" s="177"/>
      <c r="TQU45" s="177"/>
      <c r="TQV45" s="177"/>
      <c r="TQW45" s="177"/>
      <c r="TQX45" s="177"/>
      <c r="TQY45" s="177"/>
      <c r="TQZ45" s="177"/>
      <c r="TRA45" s="177"/>
      <c r="TRB45" s="177"/>
      <c r="TRC45" s="177"/>
      <c r="TRD45" s="177"/>
      <c r="TRE45" s="177"/>
      <c r="TRF45" s="177"/>
      <c r="TRG45" s="177"/>
      <c r="TRH45" s="38"/>
      <c r="TRI45" s="38"/>
      <c r="TRJ45" s="177"/>
      <c r="TRK45" s="177"/>
      <c r="TRL45" s="177"/>
      <c r="TRM45" s="177"/>
      <c r="TRN45" s="177"/>
      <c r="TRO45" s="177"/>
      <c r="TRP45" s="177"/>
      <c r="TRQ45" s="177"/>
      <c r="TRR45" s="177"/>
      <c r="TRS45" s="177"/>
      <c r="TRT45" s="177"/>
      <c r="TRU45" s="177"/>
      <c r="TRV45" s="177"/>
      <c r="TRW45" s="177"/>
      <c r="TRX45" s="177"/>
      <c r="TRY45" s="177"/>
      <c r="TRZ45" s="177"/>
      <c r="TSA45" s="177"/>
      <c r="TSB45" s="177"/>
      <c r="TSC45" s="177"/>
      <c r="TSD45" s="177"/>
      <c r="TSE45" s="177"/>
      <c r="TSF45" s="38"/>
      <c r="TSG45" s="38"/>
      <c r="TSH45" s="177"/>
      <c r="TSI45" s="177"/>
      <c r="TSJ45" s="177"/>
      <c r="TSK45" s="177"/>
      <c r="TSL45" s="177"/>
      <c r="TSM45" s="177"/>
      <c r="TSN45" s="177"/>
      <c r="TSO45" s="177"/>
      <c r="TSP45" s="177"/>
      <c r="TSQ45" s="177"/>
      <c r="TSR45" s="177"/>
      <c r="TSS45" s="177"/>
      <c r="TST45" s="177"/>
      <c r="TSU45" s="177"/>
      <c r="TSV45" s="177"/>
      <c r="TSW45" s="177"/>
      <c r="TSX45" s="177"/>
      <c r="TSY45" s="177"/>
      <c r="TSZ45" s="177"/>
      <c r="TTA45" s="177"/>
      <c r="TTB45" s="177"/>
      <c r="TTC45" s="177"/>
      <c r="TTD45" s="38"/>
      <c r="TTE45" s="38"/>
      <c r="TTF45" s="177"/>
      <c r="TTG45" s="177"/>
      <c r="TTH45" s="177"/>
      <c r="TTI45" s="177"/>
      <c r="TTJ45" s="177"/>
      <c r="TTK45" s="177"/>
      <c r="TTL45" s="177"/>
      <c r="TTM45" s="177"/>
      <c r="TTN45" s="177"/>
      <c r="TTO45" s="177"/>
      <c r="TTP45" s="177"/>
      <c r="TTQ45" s="177"/>
      <c r="TTR45" s="177"/>
      <c r="TTS45" s="177"/>
      <c r="TTT45" s="177"/>
      <c r="TTU45" s="177"/>
      <c r="TTV45" s="177"/>
      <c r="TTW45" s="177"/>
      <c r="TTX45" s="177"/>
      <c r="TTY45" s="177"/>
      <c r="TTZ45" s="177"/>
      <c r="TUA45" s="177"/>
      <c r="TUB45" s="38"/>
      <c r="TUC45" s="38"/>
      <c r="TUD45" s="177"/>
      <c r="TUE45" s="177"/>
      <c r="TUF45" s="177"/>
      <c r="TUG45" s="177"/>
      <c r="TUH45" s="177"/>
      <c r="TUI45" s="177"/>
      <c r="TUJ45" s="177"/>
      <c r="TUK45" s="177"/>
      <c r="TUL45" s="177"/>
      <c r="TUM45" s="177"/>
      <c r="TUN45" s="177"/>
      <c r="TUO45" s="177"/>
      <c r="TUP45" s="177"/>
      <c r="TUQ45" s="177"/>
      <c r="TUR45" s="177"/>
      <c r="TUS45" s="177"/>
      <c r="TUT45" s="177"/>
      <c r="TUU45" s="177"/>
      <c r="TUV45" s="177"/>
      <c r="TUW45" s="177"/>
      <c r="TUX45" s="177"/>
      <c r="TUY45" s="177"/>
      <c r="TUZ45" s="38"/>
      <c r="TVA45" s="38"/>
      <c r="TVB45" s="177"/>
      <c r="TVC45" s="177"/>
      <c r="TVD45" s="177"/>
      <c r="TVE45" s="177"/>
      <c r="TVF45" s="177"/>
      <c r="TVG45" s="177"/>
      <c r="TVH45" s="177"/>
      <c r="TVI45" s="177"/>
      <c r="TVJ45" s="177"/>
      <c r="TVK45" s="177"/>
      <c r="TVL45" s="177"/>
      <c r="TVM45" s="177"/>
      <c r="TVN45" s="177"/>
      <c r="TVO45" s="177"/>
      <c r="TVP45" s="177"/>
      <c r="TVQ45" s="177"/>
      <c r="TVR45" s="177"/>
      <c r="TVS45" s="177"/>
      <c r="TVT45" s="177"/>
      <c r="TVU45" s="177"/>
      <c r="TVV45" s="177"/>
      <c r="TVW45" s="177"/>
      <c r="TVX45" s="38"/>
      <c r="TVY45" s="38"/>
      <c r="TVZ45" s="177"/>
      <c r="TWA45" s="177"/>
      <c r="TWB45" s="177"/>
      <c r="TWC45" s="177"/>
      <c r="TWD45" s="177"/>
      <c r="TWE45" s="177"/>
      <c r="TWF45" s="177"/>
      <c r="TWG45" s="177"/>
      <c r="TWH45" s="177"/>
      <c r="TWI45" s="177"/>
      <c r="TWJ45" s="177"/>
      <c r="TWK45" s="177"/>
      <c r="TWL45" s="177"/>
      <c r="TWM45" s="177"/>
      <c r="TWN45" s="177"/>
      <c r="TWO45" s="177"/>
      <c r="TWP45" s="177"/>
      <c r="TWQ45" s="177"/>
      <c r="TWR45" s="177"/>
      <c r="TWS45" s="177"/>
      <c r="TWT45" s="177"/>
      <c r="TWU45" s="177"/>
      <c r="TWV45" s="38"/>
      <c r="TWW45" s="38"/>
      <c r="TWX45" s="177"/>
      <c r="TWY45" s="177"/>
      <c r="TWZ45" s="177"/>
      <c r="TXA45" s="177"/>
      <c r="TXB45" s="177"/>
      <c r="TXC45" s="177"/>
      <c r="TXD45" s="177"/>
      <c r="TXE45" s="177"/>
      <c r="TXF45" s="177"/>
      <c r="TXG45" s="177"/>
      <c r="TXH45" s="177"/>
      <c r="TXI45" s="177"/>
      <c r="TXJ45" s="177"/>
      <c r="TXK45" s="177"/>
      <c r="TXL45" s="177"/>
      <c r="TXM45" s="177"/>
      <c r="TXN45" s="177"/>
      <c r="TXO45" s="177"/>
      <c r="TXP45" s="177"/>
      <c r="TXQ45" s="177"/>
      <c r="TXR45" s="177"/>
      <c r="TXS45" s="177"/>
      <c r="TXT45" s="38"/>
      <c r="TXU45" s="38"/>
      <c r="TXV45" s="177"/>
      <c r="TXW45" s="177"/>
      <c r="TXX45" s="177"/>
      <c r="TXY45" s="177"/>
      <c r="TXZ45" s="177"/>
      <c r="TYA45" s="177"/>
      <c r="TYB45" s="177"/>
      <c r="TYC45" s="177"/>
      <c r="TYD45" s="177"/>
      <c r="TYE45" s="177"/>
      <c r="TYF45" s="177"/>
      <c r="TYG45" s="177"/>
      <c r="TYH45" s="177"/>
      <c r="TYI45" s="177"/>
      <c r="TYJ45" s="177"/>
      <c r="TYK45" s="177"/>
      <c r="TYL45" s="177"/>
      <c r="TYM45" s="177"/>
      <c r="TYN45" s="177"/>
      <c r="TYO45" s="177"/>
      <c r="TYP45" s="177"/>
      <c r="TYQ45" s="177"/>
      <c r="TYR45" s="38"/>
      <c r="TYS45" s="38"/>
      <c r="TYT45" s="177"/>
      <c r="TYU45" s="177"/>
      <c r="TYV45" s="177"/>
      <c r="TYW45" s="177"/>
      <c r="TYX45" s="177"/>
      <c r="TYY45" s="177"/>
      <c r="TYZ45" s="177"/>
      <c r="TZA45" s="177"/>
      <c r="TZB45" s="177"/>
      <c r="TZC45" s="177"/>
      <c r="TZD45" s="177"/>
      <c r="TZE45" s="177"/>
      <c r="TZF45" s="177"/>
      <c r="TZG45" s="177"/>
      <c r="TZH45" s="177"/>
      <c r="TZI45" s="177"/>
      <c r="TZJ45" s="177"/>
      <c r="TZK45" s="177"/>
      <c r="TZL45" s="177"/>
      <c r="TZM45" s="177"/>
      <c r="TZN45" s="177"/>
      <c r="TZO45" s="177"/>
      <c r="TZP45" s="38"/>
      <c r="TZQ45" s="38"/>
      <c r="TZR45" s="177"/>
      <c r="TZS45" s="177"/>
      <c r="TZT45" s="177"/>
      <c r="TZU45" s="177"/>
      <c r="TZV45" s="177"/>
      <c r="TZW45" s="177"/>
      <c r="TZX45" s="177"/>
      <c r="TZY45" s="177"/>
      <c r="TZZ45" s="177"/>
      <c r="UAA45" s="177"/>
      <c r="UAB45" s="177"/>
      <c r="UAC45" s="177"/>
      <c r="UAD45" s="177"/>
      <c r="UAE45" s="177"/>
      <c r="UAF45" s="177"/>
      <c r="UAG45" s="177"/>
      <c r="UAH45" s="177"/>
      <c r="UAI45" s="177"/>
      <c r="UAJ45" s="177"/>
      <c r="UAK45" s="177"/>
      <c r="UAL45" s="177"/>
      <c r="UAM45" s="177"/>
      <c r="UAN45" s="38"/>
      <c r="UAO45" s="38"/>
      <c r="UAP45" s="177"/>
      <c r="UAQ45" s="177"/>
      <c r="UAR45" s="177"/>
      <c r="UAS45" s="177"/>
      <c r="UAT45" s="177"/>
      <c r="UAU45" s="177"/>
      <c r="UAV45" s="177"/>
      <c r="UAW45" s="177"/>
      <c r="UAX45" s="177"/>
      <c r="UAY45" s="177"/>
      <c r="UAZ45" s="177"/>
      <c r="UBA45" s="177"/>
      <c r="UBB45" s="177"/>
      <c r="UBC45" s="177"/>
      <c r="UBD45" s="177"/>
      <c r="UBE45" s="177"/>
      <c r="UBF45" s="177"/>
      <c r="UBG45" s="177"/>
      <c r="UBH45" s="177"/>
      <c r="UBI45" s="177"/>
      <c r="UBJ45" s="177"/>
      <c r="UBK45" s="177"/>
      <c r="UBL45" s="38"/>
      <c r="UBM45" s="38"/>
      <c r="UBN45" s="177"/>
      <c r="UBO45" s="177"/>
      <c r="UBP45" s="177"/>
      <c r="UBQ45" s="177"/>
      <c r="UBR45" s="177"/>
      <c r="UBS45" s="177"/>
      <c r="UBT45" s="177"/>
      <c r="UBU45" s="177"/>
      <c r="UBV45" s="177"/>
      <c r="UBW45" s="177"/>
      <c r="UBX45" s="177"/>
      <c r="UBY45" s="177"/>
      <c r="UBZ45" s="177"/>
      <c r="UCA45" s="177"/>
      <c r="UCB45" s="177"/>
      <c r="UCC45" s="177"/>
      <c r="UCD45" s="177"/>
      <c r="UCE45" s="177"/>
      <c r="UCF45" s="177"/>
      <c r="UCG45" s="177"/>
      <c r="UCH45" s="177"/>
      <c r="UCI45" s="177"/>
      <c r="UCJ45" s="38"/>
      <c r="UCK45" s="38"/>
      <c r="UCL45" s="177"/>
      <c r="UCM45" s="177"/>
      <c r="UCN45" s="177"/>
      <c r="UCO45" s="177"/>
      <c r="UCP45" s="177"/>
      <c r="UCQ45" s="177"/>
      <c r="UCR45" s="177"/>
      <c r="UCS45" s="177"/>
      <c r="UCT45" s="177"/>
      <c r="UCU45" s="177"/>
      <c r="UCV45" s="177"/>
      <c r="UCW45" s="177"/>
      <c r="UCX45" s="177"/>
      <c r="UCY45" s="177"/>
      <c r="UCZ45" s="177"/>
      <c r="UDA45" s="177"/>
      <c r="UDB45" s="177"/>
      <c r="UDC45" s="177"/>
      <c r="UDD45" s="177"/>
      <c r="UDE45" s="177"/>
      <c r="UDF45" s="177"/>
      <c r="UDG45" s="177"/>
      <c r="UDH45" s="38"/>
      <c r="UDI45" s="38"/>
      <c r="UDJ45" s="177"/>
      <c r="UDK45" s="177"/>
      <c r="UDL45" s="177"/>
      <c r="UDM45" s="177"/>
      <c r="UDN45" s="177"/>
      <c r="UDO45" s="177"/>
      <c r="UDP45" s="177"/>
      <c r="UDQ45" s="177"/>
      <c r="UDR45" s="177"/>
      <c r="UDS45" s="177"/>
      <c r="UDT45" s="177"/>
      <c r="UDU45" s="177"/>
      <c r="UDV45" s="177"/>
      <c r="UDW45" s="177"/>
      <c r="UDX45" s="177"/>
      <c r="UDY45" s="177"/>
      <c r="UDZ45" s="177"/>
      <c r="UEA45" s="177"/>
      <c r="UEB45" s="177"/>
      <c r="UEC45" s="177"/>
      <c r="UED45" s="177"/>
      <c r="UEE45" s="177"/>
      <c r="UEF45" s="38"/>
      <c r="UEG45" s="38"/>
      <c r="UEH45" s="177"/>
      <c r="UEI45" s="177"/>
      <c r="UEJ45" s="177"/>
      <c r="UEK45" s="177"/>
      <c r="UEL45" s="177"/>
      <c r="UEM45" s="177"/>
      <c r="UEN45" s="177"/>
      <c r="UEO45" s="177"/>
      <c r="UEP45" s="177"/>
      <c r="UEQ45" s="177"/>
      <c r="UER45" s="177"/>
      <c r="UES45" s="177"/>
      <c r="UET45" s="177"/>
      <c r="UEU45" s="177"/>
      <c r="UEV45" s="177"/>
      <c r="UEW45" s="177"/>
      <c r="UEX45" s="177"/>
      <c r="UEY45" s="177"/>
      <c r="UEZ45" s="177"/>
      <c r="UFA45" s="177"/>
      <c r="UFB45" s="177"/>
      <c r="UFC45" s="177"/>
      <c r="UFD45" s="38"/>
      <c r="UFE45" s="38"/>
      <c r="UFF45" s="177"/>
      <c r="UFG45" s="177"/>
      <c r="UFH45" s="177"/>
      <c r="UFI45" s="177"/>
      <c r="UFJ45" s="177"/>
      <c r="UFK45" s="177"/>
      <c r="UFL45" s="177"/>
      <c r="UFM45" s="177"/>
      <c r="UFN45" s="177"/>
      <c r="UFO45" s="177"/>
      <c r="UFP45" s="177"/>
      <c r="UFQ45" s="177"/>
      <c r="UFR45" s="177"/>
      <c r="UFS45" s="177"/>
      <c r="UFT45" s="177"/>
      <c r="UFU45" s="177"/>
      <c r="UFV45" s="177"/>
      <c r="UFW45" s="177"/>
      <c r="UFX45" s="177"/>
      <c r="UFY45" s="177"/>
      <c r="UFZ45" s="177"/>
      <c r="UGA45" s="177"/>
      <c r="UGB45" s="38"/>
      <c r="UGC45" s="38"/>
      <c r="UGD45" s="177"/>
      <c r="UGE45" s="177"/>
      <c r="UGF45" s="177"/>
      <c r="UGG45" s="177"/>
      <c r="UGH45" s="177"/>
      <c r="UGI45" s="177"/>
      <c r="UGJ45" s="177"/>
      <c r="UGK45" s="177"/>
      <c r="UGL45" s="177"/>
      <c r="UGM45" s="177"/>
      <c r="UGN45" s="177"/>
      <c r="UGO45" s="177"/>
      <c r="UGP45" s="177"/>
      <c r="UGQ45" s="177"/>
      <c r="UGR45" s="177"/>
      <c r="UGS45" s="177"/>
      <c r="UGT45" s="177"/>
      <c r="UGU45" s="177"/>
      <c r="UGV45" s="177"/>
      <c r="UGW45" s="177"/>
      <c r="UGX45" s="177"/>
      <c r="UGY45" s="177"/>
      <c r="UGZ45" s="38"/>
      <c r="UHA45" s="38"/>
      <c r="UHB45" s="177"/>
      <c r="UHC45" s="177"/>
      <c r="UHD45" s="177"/>
      <c r="UHE45" s="177"/>
      <c r="UHF45" s="177"/>
      <c r="UHG45" s="177"/>
      <c r="UHH45" s="177"/>
      <c r="UHI45" s="177"/>
      <c r="UHJ45" s="177"/>
      <c r="UHK45" s="177"/>
      <c r="UHL45" s="177"/>
      <c r="UHM45" s="177"/>
      <c r="UHN45" s="177"/>
      <c r="UHO45" s="177"/>
      <c r="UHP45" s="177"/>
      <c r="UHQ45" s="177"/>
      <c r="UHR45" s="177"/>
      <c r="UHS45" s="177"/>
      <c r="UHT45" s="177"/>
      <c r="UHU45" s="177"/>
      <c r="UHV45" s="177"/>
      <c r="UHW45" s="177"/>
      <c r="UHX45" s="38"/>
      <c r="UHY45" s="38"/>
      <c r="UHZ45" s="177"/>
      <c r="UIA45" s="177"/>
      <c r="UIB45" s="177"/>
      <c r="UIC45" s="177"/>
      <c r="UID45" s="177"/>
      <c r="UIE45" s="177"/>
      <c r="UIF45" s="177"/>
      <c r="UIG45" s="177"/>
      <c r="UIH45" s="177"/>
      <c r="UII45" s="177"/>
      <c r="UIJ45" s="177"/>
      <c r="UIK45" s="177"/>
      <c r="UIL45" s="177"/>
      <c r="UIM45" s="177"/>
      <c r="UIN45" s="177"/>
      <c r="UIO45" s="177"/>
      <c r="UIP45" s="177"/>
      <c r="UIQ45" s="177"/>
      <c r="UIR45" s="177"/>
      <c r="UIS45" s="177"/>
      <c r="UIT45" s="177"/>
      <c r="UIU45" s="177"/>
      <c r="UIV45" s="38"/>
      <c r="UIW45" s="38"/>
      <c r="UIX45" s="177"/>
      <c r="UIY45" s="177"/>
      <c r="UIZ45" s="177"/>
      <c r="UJA45" s="177"/>
      <c r="UJB45" s="177"/>
      <c r="UJC45" s="177"/>
      <c r="UJD45" s="177"/>
      <c r="UJE45" s="177"/>
      <c r="UJF45" s="177"/>
      <c r="UJG45" s="177"/>
      <c r="UJH45" s="177"/>
      <c r="UJI45" s="177"/>
      <c r="UJJ45" s="177"/>
      <c r="UJK45" s="177"/>
      <c r="UJL45" s="177"/>
      <c r="UJM45" s="177"/>
      <c r="UJN45" s="177"/>
      <c r="UJO45" s="177"/>
      <c r="UJP45" s="177"/>
      <c r="UJQ45" s="177"/>
      <c r="UJR45" s="177"/>
      <c r="UJS45" s="177"/>
      <c r="UJT45" s="38"/>
      <c r="UJU45" s="38"/>
      <c r="UJV45" s="177"/>
      <c r="UJW45" s="177"/>
      <c r="UJX45" s="177"/>
      <c r="UJY45" s="177"/>
      <c r="UJZ45" s="177"/>
      <c r="UKA45" s="177"/>
      <c r="UKB45" s="177"/>
      <c r="UKC45" s="177"/>
      <c r="UKD45" s="177"/>
      <c r="UKE45" s="177"/>
      <c r="UKF45" s="177"/>
      <c r="UKG45" s="177"/>
      <c r="UKH45" s="177"/>
      <c r="UKI45" s="177"/>
      <c r="UKJ45" s="177"/>
      <c r="UKK45" s="177"/>
      <c r="UKL45" s="177"/>
      <c r="UKM45" s="177"/>
      <c r="UKN45" s="177"/>
      <c r="UKO45" s="177"/>
      <c r="UKP45" s="177"/>
      <c r="UKQ45" s="177"/>
      <c r="UKR45" s="38"/>
      <c r="UKS45" s="38"/>
      <c r="UKT45" s="177"/>
      <c r="UKU45" s="177"/>
      <c r="UKV45" s="177"/>
      <c r="UKW45" s="177"/>
      <c r="UKX45" s="177"/>
      <c r="UKY45" s="177"/>
      <c r="UKZ45" s="177"/>
      <c r="ULA45" s="177"/>
      <c r="ULB45" s="177"/>
      <c r="ULC45" s="177"/>
      <c r="ULD45" s="177"/>
      <c r="ULE45" s="177"/>
      <c r="ULF45" s="177"/>
      <c r="ULG45" s="177"/>
      <c r="ULH45" s="177"/>
      <c r="ULI45" s="177"/>
      <c r="ULJ45" s="177"/>
      <c r="ULK45" s="177"/>
      <c r="ULL45" s="177"/>
      <c r="ULM45" s="177"/>
      <c r="ULN45" s="177"/>
      <c r="ULO45" s="177"/>
      <c r="ULP45" s="38"/>
      <c r="ULQ45" s="38"/>
      <c r="ULR45" s="177"/>
      <c r="ULS45" s="177"/>
      <c r="ULT45" s="177"/>
      <c r="ULU45" s="177"/>
      <c r="ULV45" s="177"/>
      <c r="ULW45" s="177"/>
      <c r="ULX45" s="177"/>
      <c r="ULY45" s="177"/>
      <c r="ULZ45" s="177"/>
      <c r="UMA45" s="177"/>
      <c r="UMB45" s="177"/>
      <c r="UMC45" s="177"/>
      <c r="UMD45" s="177"/>
      <c r="UME45" s="177"/>
      <c r="UMF45" s="177"/>
      <c r="UMG45" s="177"/>
      <c r="UMH45" s="177"/>
      <c r="UMI45" s="177"/>
      <c r="UMJ45" s="177"/>
      <c r="UMK45" s="177"/>
      <c r="UML45" s="177"/>
      <c r="UMM45" s="177"/>
      <c r="UMN45" s="38"/>
      <c r="UMO45" s="38"/>
      <c r="UMP45" s="177"/>
      <c r="UMQ45" s="177"/>
      <c r="UMR45" s="177"/>
      <c r="UMS45" s="177"/>
      <c r="UMT45" s="177"/>
      <c r="UMU45" s="177"/>
      <c r="UMV45" s="177"/>
      <c r="UMW45" s="177"/>
      <c r="UMX45" s="177"/>
      <c r="UMY45" s="177"/>
      <c r="UMZ45" s="177"/>
      <c r="UNA45" s="177"/>
      <c r="UNB45" s="177"/>
      <c r="UNC45" s="177"/>
      <c r="UND45" s="177"/>
      <c r="UNE45" s="177"/>
      <c r="UNF45" s="177"/>
      <c r="UNG45" s="177"/>
      <c r="UNH45" s="177"/>
      <c r="UNI45" s="177"/>
      <c r="UNJ45" s="177"/>
      <c r="UNK45" s="177"/>
      <c r="UNL45" s="38"/>
      <c r="UNM45" s="38"/>
      <c r="UNN45" s="177"/>
      <c r="UNO45" s="177"/>
      <c r="UNP45" s="177"/>
      <c r="UNQ45" s="177"/>
      <c r="UNR45" s="177"/>
      <c r="UNS45" s="177"/>
      <c r="UNT45" s="177"/>
      <c r="UNU45" s="177"/>
      <c r="UNV45" s="177"/>
      <c r="UNW45" s="177"/>
      <c r="UNX45" s="177"/>
      <c r="UNY45" s="177"/>
      <c r="UNZ45" s="177"/>
      <c r="UOA45" s="177"/>
      <c r="UOB45" s="177"/>
      <c r="UOC45" s="177"/>
      <c r="UOD45" s="177"/>
      <c r="UOE45" s="177"/>
      <c r="UOF45" s="177"/>
      <c r="UOG45" s="177"/>
      <c r="UOH45" s="177"/>
      <c r="UOI45" s="177"/>
      <c r="UOJ45" s="38"/>
      <c r="UOK45" s="38"/>
      <c r="UOL45" s="177"/>
      <c r="UOM45" s="177"/>
      <c r="UON45" s="177"/>
      <c r="UOO45" s="177"/>
      <c r="UOP45" s="177"/>
      <c r="UOQ45" s="177"/>
      <c r="UOR45" s="177"/>
      <c r="UOS45" s="177"/>
      <c r="UOT45" s="177"/>
      <c r="UOU45" s="177"/>
      <c r="UOV45" s="177"/>
      <c r="UOW45" s="177"/>
      <c r="UOX45" s="177"/>
      <c r="UOY45" s="177"/>
      <c r="UOZ45" s="177"/>
      <c r="UPA45" s="177"/>
      <c r="UPB45" s="177"/>
      <c r="UPC45" s="177"/>
      <c r="UPD45" s="177"/>
      <c r="UPE45" s="177"/>
      <c r="UPF45" s="177"/>
      <c r="UPG45" s="177"/>
      <c r="UPH45" s="38"/>
      <c r="UPI45" s="38"/>
      <c r="UPJ45" s="177"/>
      <c r="UPK45" s="177"/>
      <c r="UPL45" s="177"/>
      <c r="UPM45" s="177"/>
      <c r="UPN45" s="177"/>
      <c r="UPO45" s="177"/>
      <c r="UPP45" s="177"/>
      <c r="UPQ45" s="177"/>
      <c r="UPR45" s="177"/>
      <c r="UPS45" s="177"/>
      <c r="UPT45" s="177"/>
      <c r="UPU45" s="177"/>
      <c r="UPV45" s="177"/>
      <c r="UPW45" s="177"/>
      <c r="UPX45" s="177"/>
      <c r="UPY45" s="177"/>
      <c r="UPZ45" s="177"/>
      <c r="UQA45" s="177"/>
      <c r="UQB45" s="177"/>
      <c r="UQC45" s="177"/>
      <c r="UQD45" s="177"/>
      <c r="UQE45" s="177"/>
      <c r="UQF45" s="38"/>
      <c r="UQG45" s="38"/>
      <c r="UQH45" s="177"/>
      <c r="UQI45" s="177"/>
      <c r="UQJ45" s="177"/>
      <c r="UQK45" s="177"/>
      <c r="UQL45" s="177"/>
      <c r="UQM45" s="177"/>
      <c r="UQN45" s="177"/>
      <c r="UQO45" s="177"/>
      <c r="UQP45" s="177"/>
      <c r="UQQ45" s="177"/>
      <c r="UQR45" s="177"/>
      <c r="UQS45" s="177"/>
      <c r="UQT45" s="177"/>
      <c r="UQU45" s="177"/>
      <c r="UQV45" s="177"/>
      <c r="UQW45" s="177"/>
      <c r="UQX45" s="177"/>
      <c r="UQY45" s="177"/>
      <c r="UQZ45" s="177"/>
      <c r="URA45" s="177"/>
      <c r="URB45" s="177"/>
      <c r="URC45" s="177"/>
      <c r="URD45" s="38"/>
      <c r="URE45" s="38"/>
      <c r="URF45" s="177"/>
      <c r="URG45" s="177"/>
      <c r="URH45" s="177"/>
      <c r="URI45" s="177"/>
      <c r="URJ45" s="177"/>
      <c r="URK45" s="177"/>
      <c r="URL45" s="177"/>
      <c r="URM45" s="177"/>
      <c r="URN45" s="177"/>
      <c r="URO45" s="177"/>
      <c r="URP45" s="177"/>
      <c r="URQ45" s="177"/>
      <c r="URR45" s="177"/>
      <c r="URS45" s="177"/>
      <c r="URT45" s="177"/>
      <c r="URU45" s="177"/>
      <c r="URV45" s="177"/>
      <c r="URW45" s="177"/>
      <c r="URX45" s="177"/>
      <c r="URY45" s="177"/>
      <c r="URZ45" s="177"/>
      <c r="USA45" s="177"/>
      <c r="USB45" s="38"/>
      <c r="USC45" s="38"/>
      <c r="USD45" s="177"/>
      <c r="USE45" s="177"/>
      <c r="USF45" s="177"/>
      <c r="USG45" s="177"/>
      <c r="USH45" s="177"/>
      <c r="USI45" s="177"/>
      <c r="USJ45" s="177"/>
      <c r="USK45" s="177"/>
      <c r="USL45" s="177"/>
      <c r="USM45" s="177"/>
      <c r="USN45" s="177"/>
      <c r="USO45" s="177"/>
      <c r="USP45" s="177"/>
      <c r="USQ45" s="177"/>
      <c r="USR45" s="177"/>
      <c r="USS45" s="177"/>
      <c r="UST45" s="177"/>
      <c r="USU45" s="177"/>
      <c r="USV45" s="177"/>
      <c r="USW45" s="177"/>
      <c r="USX45" s="177"/>
      <c r="USY45" s="177"/>
      <c r="USZ45" s="38"/>
      <c r="UTA45" s="38"/>
      <c r="UTB45" s="177"/>
      <c r="UTC45" s="177"/>
      <c r="UTD45" s="177"/>
      <c r="UTE45" s="177"/>
      <c r="UTF45" s="177"/>
      <c r="UTG45" s="177"/>
      <c r="UTH45" s="177"/>
      <c r="UTI45" s="177"/>
      <c r="UTJ45" s="177"/>
      <c r="UTK45" s="177"/>
      <c r="UTL45" s="177"/>
      <c r="UTM45" s="177"/>
      <c r="UTN45" s="177"/>
      <c r="UTO45" s="177"/>
      <c r="UTP45" s="177"/>
      <c r="UTQ45" s="177"/>
      <c r="UTR45" s="177"/>
      <c r="UTS45" s="177"/>
      <c r="UTT45" s="177"/>
      <c r="UTU45" s="177"/>
      <c r="UTV45" s="177"/>
      <c r="UTW45" s="177"/>
      <c r="UTX45" s="38"/>
      <c r="UTY45" s="38"/>
      <c r="UTZ45" s="177"/>
      <c r="UUA45" s="177"/>
      <c r="UUB45" s="177"/>
      <c r="UUC45" s="177"/>
      <c r="UUD45" s="177"/>
      <c r="UUE45" s="177"/>
      <c r="UUF45" s="177"/>
      <c r="UUG45" s="177"/>
      <c r="UUH45" s="177"/>
      <c r="UUI45" s="177"/>
      <c r="UUJ45" s="177"/>
      <c r="UUK45" s="177"/>
      <c r="UUL45" s="177"/>
      <c r="UUM45" s="177"/>
      <c r="UUN45" s="177"/>
      <c r="UUO45" s="177"/>
      <c r="UUP45" s="177"/>
      <c r="UUQ45" s="177"/>
      <c r="UUR45" s="177"/>
      <c r="UUS45" s="177"/>
      <c r="UUT45" s="177"/>
      <c r="UUU45" s="177"/>
      <c r="UUV45" s="38"/>
      <c r="UUW45" s="38"/>
      <c r="UUX45" s="177"/>
      <c r="UUY45" s="177"/>
      <c r="UUZ45" s="177"/>
      <c r="UVA45" s="177"/>
      <c r="UVB45" s="177"/>
      <c r="UVC45" s="177"/>
      <c r="UVD45" s="177"/>
      <c r="UVE45" s="177"/>
      <c r="UVF45" s="177"/>
      <c r="UVG45" s="177"/>
      <c r="UVH45" s="177"/>
      <c r="UVI45" s="177"/>
      <c r="UVJ45" s="177"/>
      <c r="UVK45" s="177"/>
      <c r="UVL45" s="177"/>
      <c r="UVM45" s="177"/>
      <c r="UVN45" s="177"/>
      <c r="UVO45" s="177"/>
      <c r="UVP45" s="177"/>
      <c r="UVQ45" s="177"/>
      <c r="UVR45" s="177"/>
      <c r="UVS45" s="177"/>
      <c r="UVT45" s="38"/>
      <c r="UVU45" s="38"/>
      <c r="UVV45" s="177"/>
      <c r="UVW45" s="177"/>
      <c r="UVX45" s="177"/>
      <c r="UVY45" s="177"/>
      <c r="UVZ45" s="177"/>
      <c r="UWA45" s="177"/>
      <c r="UWB45" s="177"/>
      <c r="UWC45" s="177"/>
      <c r="UWD45" s="177"/>
      <c r="UWE45" s="177"/>
      <c r="UWF45" s="177"/>
      <c r="UWG45" s="177"/>
      <c r="UWH45" s="177"/>
      <c r="UWI45" s="177"/>
      <c r="UWJ45" s="177"/>
      <c r="UWK45" s="177"/>
      <c r="UWL45" s="177"/>
      <c r="UWM45" s="177"/>
      <c r="UWN45" s="177"/>
      <c r="UWO45" s="177"/>
      <c r="UWP45" s="177"/>
      <c r="UWQ45" s="177"/>
      <c r="UWR45" s="38"/>
      <c r="UWS45" s="38"/>
      <c r="UWT45" s="177"/>
      <c r="UWU45" s="177"/>
      <c r="UWV45" s="177"/>
      <c r="UWW45" s="177"/>
      <c r="UWX45" s="177"/>
      <c r="UWY45" s="177"/>
      <c r="UWZ45" s="177"/>
      <c r="UXA45" s="177"/>
      <c r="UXB45" s="177"/>
      <c r="UXC45" s="177"/>
      <c r="UXD45" s="177"/>
      <c r="UXE45" s="177"/>
      <c r="UXF45" s="177"/>
      <c r="UXG45" s="177"/>
      <c r="UXH45" s="177"/>
      <c r="UXI45" s="177"/>
      <c r="UXJ45" s="177"/>
      <c r="UXK45" s="177"/>
      <c r="UXL45" s="177"/>
      <c r="UXM45" s="177"/>
      <c r="UXN45" s="177"/>
      <c r="UXO45" s="177"/>
      <c r="UXP45" s="38"/>
      <c r="UXQ45" s="38"/>
      <c r="UXR45" s="177"/>
      <c r="UXS45" s="177"/>
      <c r="UXT45" s="177"/>
      <c r="UXU45" s="177"/>
      <c r="UXV45" s="177"/>
      <c r="UXW45" s="177"/>
      <c r="UXX45" s="177"/>
      <c r="UXY45" s="177"/>
      <c r="UXZ45" s="177"/>
      <c r="UYA45" s="177"/>
      <c r="UYB45" s="177"/>
      <c r="UYC45" s="177"/>
      <c r="UYD45" s="177"/>
      <c r="UYE45" s="177"/>
      <c r="UYF45" s="177"/>
      <c r="UYG45" s="177"/>
      <c r="UYH45" s="177"/>
      <c r="UYI45" s="177"/>
      <c r="UYJ45" s="177"/>
      <c r="UYK45" s="177"/>
      <c r="UYL45" s="177"/>
      <c r="UYM45" s="177"/>
      <c r="UYN45" s="38"/>
      <c r="UYO45" s="38"/>
      <c r="UYP45" s="177"/>
      <c r="UYQ45" s="177"/>
      <c r="UYR45" s="177"/>
      <c r="UYS45" s="177"/>
      <c r="UYT45" s="177"/>
      <c r="UYU45" s="177"/>
      <c r="UYV45" s="177"/>
      <c r="UYW45" s="177"/>
      <c r="UYX45" s="177"/>
      <c r="UYY45" s="177"/>
      <c r="UYZ45" s="177"/>
      <c r="UZA45" s="177"/>
      <c r="UZB45" s="177"/>
      <c r="UZC45" s="177"/>
      <c r="UZD45" s="177"/>
      <c r="UZE45" s="177"/>
      <c r="UZF45" s="177"/>
      <c r="UZG45" s="177"/>
      <c r="UZH45" s="177"/>
      <c r="UZI45" s="177"/>
      <c r="UZJ45" s="177"/>
      <c r="UZK45" s="177"/>
      <c r="UZL45" s="38"/>
      <c r="UZM45" s="38"/>
      <c r="UZN45" s="177"/>
      <c r="UZO45" s="177"/>
      <c r="UZP45" s="177"/>
      <c r="UZQ45" s="177"/>
      <c r="UZR45" s="177"/>
      <c r="UZS45" s="177"/>
      <c r="UZT45" s="177"/>
      <c r="UZU45" s="177"/>
      <c r="UZV45" s="177"/>
      <c r="UZW45" s="177"/>
      <c r="UZX45" s="177"/>
      <c r="UZY45" s="177"/>
      <c r="UZZ45" s="177"/>
      <c r="VAA45" s="177"/>
      <c r="VAB45" s="177"/>
      <c r="VAC45" s="177"/>
      <c r="VAD45" s="177"/>
      <c r="VAE45" s="177"/>
      <c r="VAF45" s="177"/>
      <c r="VAG45" s="177"/>
      <c r="VAH45" s="177"/>
      <c r="VAI45" s="177"/>
      <c r="VAJ45" s="38"/>
      <c r="VAK45" s="38"/>
      <c r="VAL45" s="177"/>
      <c r="VAM45" s="177"/>
      <c r="VAN45" s="177"/>
      <c r="VAO45" s="177"/>
      <c r="VAP45" s="177"/>
      <c r="VAQ45" s="177"/>
      <c r="VAR45" s="177"/>
      <c r="VAS45" s="177"/>
      <c r="VAT45" s="177"/>
      <c r="VAU45" s="177"/>
      <c r="VAV45" s="177"/>
      <c r="VAW45" s="177"/>
      <c r="VAX45" s="177"/>
      <c r="VAY45" s="177"/>
      <c r="VAZ45" s="177"/>
      <c r="VBA45" s="177"/>
      <c r="VBB45" s="177"/>
      <c r="VBC45" s="177"/>
      <c r="VBD45" s="177"/>
      <c r="VBE45" s="177"/>
      <c r="VBF45" s="177"/>
      <c r="VBG45" s="177"/>
      <c r="VBH45" s="38"/>
      <c r="VBI45" s="38"/>
      <c r="VBJ45" s="177"/>
      <c r="VBK45" s="177"/>
      <c r="VBL45" s="177"/>
      <c r="VBM45" s="177"/>
      <c r="VBN45" s="177"/>
      <c r="VBO45" s="177"/>
      <c r="VBP45" s="177"/>
      <c r="VBQ45" s="177"/>
      <c r="VBR45" s="177"/>
      <c r="VBS45" s="177"/>
      <c r="VBT45" s="177"/>
      <c r="VBU45" s="177"/>
      <c r="VBV45" s="177"/>
      <c r="VBW45" s="177"/>
      <c r="VBX45" s="177"/>
      <c r="VBY45" s="177"/>
      <c r="VBZ45" s="177"/>
      <c r="VCA45" s="177"/>
      <c r="VCB45" s="177"/>
      <c r="VCC45" s="177"/>
      <c r="VCD45" s="177"/>
      <c r="VCE45" s="177"/>
      <c r="VCF45" s="38"/>
      <c r="VCG45" s="38"/>
      <c r="VCH45" s="177"/>
      <c r="VCI45" s="177"/>
      <c r="VCJ45" s="177"/>
      <c r="VCK45" s="177"/>
      <c r="VCL45" s="177"/>
      <c r="VCM45" s="177"/>
      <c r="VCN45" s="177"/>
      <c r="VCO45" s="177"/>
      <c r="VCP45" s="177"/>
      <c r="VCQ45" s="177"/>
      <c r="VCR45" s="177"/>
      <c r="VCS45" s="177"/>
      <c r="VCT45" s="177"/>
      <c r="VCU45" s="177"/>
      <c r="VCV45" s="177"/>
      <c r="VCW45" s="177"/>
      <c r="VCX45" s="177"/>
      <c r="VCY45" s="177"/>
      <c r="VCZ45" s="177"/>
      <c r="VDA45" s="177"/>
      <c r="VDB45" s="177"/>
      <c r="VDC45" s="177"/>
      <c r="VDD45" s="38"/>
      <c r="VDE45" s="38"/>
      <c r="VDF45" s="177"/>
      <c r="VDG45" s="177"/>
      <c r="VDH45" s="177"/>
      <c r="VDI45" s="177"/>
      <c r="VDJ45" s="177"/>
      <c r="VDK45" s="177"/>
      <c r="VDL45" s="177"/>
      <c r="VDM45" s="177"/>
      <c r="VDN45" s="177"/>
      <c r="VDO45" s="177"/>
      <c r="VDP45" s="177"/>
      <c r="VDQ45" s="177"/>
      <c r="VDR45" s="177"/>
      <c r="VDS45" s="177"/>
      <c r="VDT45" s="177"/>
      <c r="VDU45" s="177"/>
      <c r="VDV45" s="177"/>
      <c r="VDW45" s="177"/>
      <c r="VDX45" s="177"/>
      <c r="VDY45" s="177"/>
      <c r="VDZ45" s="177"/>
      <c r="VEA45" s="177"/>
      <c r="VEB45" s="38"/>
      <c r="VEC45" s="38"/>
      <c r="VED45" s="177"/>
      <c r="VEE45" s="177"/>
      <c r="VEF45" s="177"/>
      <c r="VEG45" s="177"/>
      <c r="VEH45" s="177"/>
      <c r="VEI45" s="177"/>
      <c r="VEJ45" s="177"/>
      <c r="VEK45" s="177"/>
      <c r="VEL45" s="177"/>
      <c r="VEM45" s="177"/>
      <c r="VEN45" s="177"/>
      <c r="VEO45" s="177"/>
      <c r="VEP45" s="177"/>
      <c r="VEQ45" s="177"/>
      <c r="VER45" s="177"/>
      <c r="VES45" s="177"/>
      <c r="VET45" s="177"/>
      <c r="VEU45" s="177"/>
      <c r="VEV45" s="177"/>
      <c r="VEW45" s="177"/>
      <c r="VEX45" s="177"/>
      <c r="VEY45" s="177"/>
      <c r="VEZ45" s="38"/>
      <c r="VFA45" s="38"/>
      <c r="VFB45" s="177"/>
      <c r="VFC45" s="177"/>
      <c r="VFD45" s="177"/>
      <c r="VFE45" s="177"/>
      <c r="VFF45" s="177"/>
      <c r="VFG45" s="177"/>
      <c r="VFH45" s="177"/>
      <c r="VFI45" s="177"/>
      <c r="VFJ45" s="177"/>
      <c r="VFK45" s="177"/>
      <c r="VFL45" s="177"/>
      <c r="VFM45" s="177"/>
      <c r="VFN45" s="177"/>
      <c r="VFO45" s="177"/>
      <c r="VFP45" s="177"/>
      <c r="VFQ45" s="177"/>
      <c r="VFR45" s="177"/>
      <c r="VFS45" s="177"/>
      <c r="VFT45" s="177"/>
      <c r="VFU45" s="177"/>
      <c r="VFV45" s="177"/>
      <c r="VFW45" s="177"/>
      <c r="VFX45" s="38"/>
      <c r="VFY45" s="38"/>
      <c r="VFZ45" s="177"/>
      <c r="VGA45" s="177"/>
      <c r="VGB45" s="177"/>
      <c r="VGC45" s="177"/>
      <c r="VGD45" s="177"/>
      <c r="VGE45" s="177"/>
      <c r="VGF45" s="177"/>
      <c r="VGG45" s="177"/>
      <c r="VGH45" s="177"/>
      <c r="VGI45" s="177"/>
      <c r="VGJ45" s="177"/>
      <c r="VGK45" s="177"/>
      <c r="VGL45" s="177"/>
      <c r="VGM45" s="177"/>
      <c r="VGN45" s="177"/>
      <c r="VGO45" s="177"/>
      <c r="VGP45" s="177"/>
      <c r="VGQ45" s="177"/>
      <c r="VGR45" s="177"/>
      <c r="VGS45" s="177"/>
      <c r="VGT45" s="177"/>
      <c r="VGU45" s="177"/>
      <c r="VGV45" s="38"/>
      <c r="VGW45" s="38"/>
      <c r="VGX45" s="177"/>
      <c r="VGY45" s="177"/>
      <c r="VGZ45" s="177"/>
      <c r="VHA45" s="177"/>
      <c r="VHB45" s="177"/>
      <c r="VHC45" s="177"/>
      <c r="VHD45" s="177"/>
      <c r="VHE45" s="177"/>
      <c r="VHF45" s="177"/>
      <c r="VHG45" s="177"/>
      <c r="VHH45" s="177"/>
      <c r="VHI45" s="177"/>
      <c r="VHJ45" s="177"/>
      <c r="VHK45" s="177"/>
      <c r="VHL45" s="177"/>
      <c r="VHM45" s="177"/>
      <c r="VHN45" s="177"/>
      <c r="VHO45" s="177"/>
      <c r="VHP45" s="177"/>
      <c r="VHQ45" s="177"/>
      <c r="VHR45" s="177"/>
      <c r="VHS45" s="177"/>
      <c r="VHT45" s="38"/>
      <c r="VHU45" s="38"/>
      <c r="VHV45" s="177"/>
      <c r="VHW45" s="177"/>
      <c r="VHX45" s="177"/>
      <c r="VHY45" s="177"/>
      <c r="VHZ45" s="177"/>
      <c r="VIA45" s="177"/>
      <c r="VIB45" s="177"/>
      <c r="VIC45" s="177"/>
      <c r="VID45" s="177"/>
      <c r="VIE45" s="177"/>
      <c r="VIF45" s="177"/>
      <c r="VIG45" s="177"/>
      <c r="VIH45" s="177"/>
      <c r="VII45" s="177"/>
      <c r="VIJ45" s="177"/>
      <c r="VIK45" s="177"/>
      <c r="VIL45" s="177"/>
      <c r="VIM45" s="177"/>
      <c r="VIN45" s="177"/>
      <c r="VIO45" s="177"/>
      <c r="VIP45" s="177"/>
      <c r="VIQ45" s="177"/>
      <c r="VIR45" s="38"/>
      <c r="VIS45" s="38"/>
      <c r="VIT45" s="177"/>
      <c r="VIU45" s="177"/>
      <c r="VIV45" s="177"/>
      <c r="VIW45" s="177"/>
      <c r="VIX45" s="177"/>
      <c r="VIY45" s="177"/>
      <c r="VIZ45" s="177"/>
      <c r="VJA45" s="177"/>
      <c r="VJB45" s="177"/>
      <c r="VJC45" s="177"/>
      <c r="VJD45" s="177"/>
      <c r="VJE45" s="177"/>
      <c r="VJF45" s="177"/>
      <c r="VJG45" s="177"/>
      <c r="VJH45" s="177"/>
      <c r="VJI45" s="177"/>
      <c r="VJJ45" s="177"/>
      <c r="VJK45" s="177"/>
      <c r="VJL45" s="177"/>
      <c r="VJM45" s="177"/>
      <c r="VJN45" s="177"/>
      <c r="VJO45" s="177"/>
      <c r="VJP45" s="38"/>
      <c r="VJQ45" s="38"/>
      <c r="VJR45" s="177"/>
      <c r="VJS45" s="177"/>
      <c r="VJT45" s="177"/>
      <c r="VJU45" s="177"/>
      <c r="VJV45" s="177"/>
      <c r="VJW45" s="177"/>
      <c r="VJX45" s="177"/>
      <c r="VJY45" s="177"/>
      <c r="VJZ45" s="177"/>
      <c r="VKA45" s="177"/>
      <c r="VKB45" s="177"/>
      <c r="VKC45" s="177"/>
      <c r="VKD45" s="177"/>
      <c r="VKE45" s="177"/>
      <c r="VKF45" s="177"/>
      <c r="VKG45" s="177"/>
      <c r="VKH45" s="177"/>
      <c r="VKI45" s="177"/>
      <c r="VKJ45" s="177"/>
      <c r="VKK45" s="177"/>
      <c r="VKL45" s="177"/>
      <c r="VKM45" s="177"/>
      <c r="VKN45" s="38"/>
      <c r="VKO45" s="38"/>
      <c r="VKP45" s="177"/>
      <c r="VKQ45" s="177"/>
      <c r="VKR45" s="177"/>
      <c r="VKS45" s="177"/>
      <c r="VKT45" s="177"/>
      <c r="VKU45" s="177"/>
      <c r="VKV45" s="177"/>
      <c r="VKW45" s="177"/>
      <c r="VKX45" s="177"/>
      <c r="VKY45" s="177"/>
      <c r="VKZ45" s="177"/>
      <c r="VLA45" s="177"/>
      <c r="VLB45" s="177"/>
      <c r="VLC45" s="177"/>
      <c r="VLD45" s="177"/>
      <c r="VLE45" s="177"/>
      <c r="VLF45" s="177"/>
      <c r="VLG45" s="177"/>
      <c r="VLH45" s="177"/>
      <c r="VLI45" s="177"/>
      <c r="VLJ45" s="177"/>
      <c r="VLK45" s="177"/>
      <c r="VLL45" s="38"/>
      <c r="VLM45" s="38"/>
      <c r="VLN45" s="177"/>
      <c r="VLO45" s="177"/>
      <c r="VLP45" s="177"/>
      <c r="VLQ45" s="177"/>
      <c r="VLR45" s="177"/>
      <c r="VLS45" s="177"/>
      <c r="VLT45" s="177"/>
      <c r="VLU45" s="177"/>
      <c r="VLV45" s="177"/>
      <c r="VLW45" s="177"/>
      <c r="VLX45" s="177"/>
      <c r="VLY45" s="177"/>
      <c r="VLZ45" s="177"/>
      <c r="VMA45" s="177"/>
      <c r="VMB45" s="177"/>
      <c r="VMC45" s="177"/>
      <c r="VMD45" s="177"/>
      <c r="VME45" s="177"/>
      <c r="VMF45" s="177"/>
      <c r="VMG45" s="177"/>
      <c r="VMH45" s="177"/>
      <c r="VMI45" s="177"/>
      <c r="VMJ45" s="38"/>
      <c r="VMK45" s="38"/>
      <c r="VML45" s="177"/>
      <c r="VMM45" s="177"/>
      <c r="VMN45" s="177"/>
      <c r="VMO45" s="177"/>
      <c r="VMP45" s="177"/>
      <c r="VMQ45" s="177"/>
      <c r="VMR45" s="177"/>
      <c r="VMS45" s="177"/>
      <c r="VMT45" s="177"/>
      <c r="VMU45" s="177"/>
      <c r="VMV45" s="177"/>
      <c r="VMW45" s="177"/>
      <c r="VMX45" s="177"/>
      <c r="VMY45" s="177"/>
      <c r="VMZ45" s="177"/>
      <c r="VNA45" s="177"/>
      <c r="VNB45" s="177"/>
      <c r="VNC45" s="177"/>
      <c r="VND45" s="177"/>
      <c r="VNE45" s="177"/>
      <c r="VNF45" s="177"/>
      <c r="VNG45" s="177"/>
      <c r="VNH45" s="38"/>
      <c r="VNI45" s="38"/>
      <c r="VNJ45" s="177"/>
      <c r="VNK45" s="177"/>
      <c r="VNL45" s="177"/>
      <c r="VNM45" s="177"/>
      <c r="VNN45" s="177"/>
      <c r="VNO45" s="177"/>
      <c r="VNP45" s="177"/>
      <c r="VNQ45" s="177"/>
      <c r="VNR45" s="177"/>
      <c r="VNS45" s="177"/>
      <c r="VNT45" s="177"/>
      <c r="VNU45" s="177"/>
      <c r="VNV45" s="177"/>
      <c r="VNW45" s="177"/>
      <c r="VNX45" s="177"/>
      <c r="VNY45" s="177"/>
      <c r="VNZ45" s="177"/>
      <c r="VOA45" s="177"/>
      <c r="VOB45" s="177"/>
      <c r="VOC45" s="177"/>
      <c r="VOD45" s="177"/>
      <c r="VOE45" s="177"/>
      <c r="VOF45" s="38"/>
      <c r="VOG45" s="38"/>
      <c r="VOH45" s="177"/>
      <c r="VOI45" s="177"/>
      <c r="VOJ45" s="177"/>
      <c r="VOK45" s="177"/>
      <c r="VOL45" s="177"/>
      <c r="VOM45" s="177"/>
      <c r="VON45" s="177"/>
      <c r="VOO45" s="177"/>
      <c r="VOP45" s="177"/>
      <c r="VOQ45" s="177"/>
      <c r="VOR45" s="177"/>
      <c r="VOS45" s="177"/>
      <c r="VOT45" s="177"/>
      <c r="VOU45" s="177"/>
      <c r="VOV45" s="177"/>
      <c r="VOW45" s="177"/>
      <c r="VOX45" s="177"/>
      <c r="VOY45" s="177"/>
      <c r="VOZ45" s="177"/>
      <c r="VPA45" s="177"/>
      <c r="VPB45" s="177"/>
      <c r="VPC45" s="177"/>
      <c r="VPD45" s="38"/>
      <c r="VPE45" s="38"/>
      <c r="VPF45" s="177"/>
      <c r="VPG45" s="177"/>
      <c r="VPH45" s="177"/>
      <c r="VPI45" s="177"/>
      <c r="VPJ45" s="177"/>
      <c r="VPK45" s="177"/>
      <c r="VPL45" s="177"/>
      <c r="VPM45" s="177"/>
      <c r="VPN45" s="177"/>
      <c r="VPO45" s="177"/>
      <c r="VPP45" s="177"/>
      <c r="VPQ45" s="177"/>
      <c r="VPR45" s="177"/>
      <c r="VPS45" s="177"/>
      <c r="VPT45" s="177"/>
      <c r="VPU45" s="177"/>
      <c r="VPV45" s="177"/>
      <c r="VPW45" s="177"/>
      <c r="VPX45" s="177"/>
      <c r="VPY45" s="177"/>
      <c r="VPZ45" s="177"/>
      <c r="VQA45" s="177"/>
      <c r="VQB45" s="38"/>
      <c r="VQC45" s="38"/>
      <c r="VQD45" s="177"/>
      <c r="VQE45" s="177"/>
      <c r="VQF45" s="177"/>
      <c r="VQG45" s="177"/>
      <c r="VQH45" s="177"/>
      <c r="VQI45" s="177"/>
      <c r="VQJ45" s="177"/>
      <c r="VQK45" s="177"/>
      <c r="VQL45" s="177"/>
      <c r="VQM45" s="177"/>
      <c r="VQN45" s="177"/>
      <c r="VQO45" s="177"/>
      <c r="VQP45" s="177"/>
      <c r="VQQ45" s="177"/>
      <c r="VQR45" s="177"/>
      <c r="VQS45" s="177"/>
      <c r="VQT45" s="177"/>
      <c r="VQU45" s="177"/>
      <c r="VQV45" s="177"/>
      <c r="VQW45" s="177"/>
      <c r="VQX45" s="177"/>
      <c r="VQY45" s="177"/>
      <c r="VQZ45" s="38"/>
      <c r="VRA45" s="38"/>
      <c r="VRB45" s="177"/>
      <c r="VRC45" s="177"/>
      <c r="VRD45" s="177"/>
      <c r="VRE45" s="177"/>
      <c r="VRF45" s="177"/>
      <c r="VRG45" s="177"/>
      <c r="VRH45" s="177"/>
      <c r="VRI45" s="177"/>
      <c r="VRJ45" s="177"/>
      <c r="VRK45" s="177"/>
      <c r="VRL45" s="177"/>
      <c r="VRM45" s="177"/>
      <c r="VRN45" s="177"/>
      <c r="VRO45" s="177"/>
      <c r="VRP45" s="177"/>
      <c r="VRQ45" s="177"/>
      <c r="VRR45" s="177"/>
      <c r="VRS45" s="177"/>
      <c r="VRT45" s="177"/>
      <c r="VRU45" s="177"/>
      <c r="VRV45" s="177"/>
      <c r="VRW45" s="177"/>
      <c r="VRX45" s="38"/>
      <c r="VRY45" s="38"/>
      <c r="VRZ45" s="177"/>
      <c r="VSA45" s="177"/>
      <c r="VSB45" s="177"/>
      <c r="VSC45" s="177"/>
      <c r="VSD45" s="177"/>
      <c r="VSE45" s="177"/>
      <c r="VSF45" s="177"/>
      <c r="VSG45" s="177"/>
      <c r="VSH45" s="177"/>
      <c r="VSI45" s="177"/>
      <c r="VSJ45" s="177"/>
      <c r="VSK45" s="177"/>
      <c r="VSL45" s="177"/>
      <c r="VSM45" s="177"/>
      <c r="VSN45" s="177"/>
      <c r="VSO45" s="177"/>
      <c r="VSP45" s="177"/>
      <c r="VSQ45" s="177"/>
      <c r="VSR45" s="177"/>
      <c r="VSS45" s="177"/>
      <c r="VST45" s="177"/>
      <c r="VSU45" s="177"/>
      <c r="VSV45" s="38"/>
      <c r="VSW45" s="38"/>
      <c r="VSX45" s="177"/>
      <c r="VSY45" s="177"/>
      <c r="VSZ45" s="177"/>
      <c r="VTA45" s="177"/>
      <c r="VTB45" s="177"/>
      <c r="VTC45" s="177"/>
      <c r="VTD45" s="177"/>
      <c r="VTE45" s="177"/>
      <c r="VTF45" s="177"/>
      <c r="VTG45" s="177"/>
      <c r="VTH45" s="177"/>
      <c r="VTI45" s="177"/>
      <c r="VTJ45" s="177"/>
      <c r="VTK45" s="177"/>
      <c r="VTL45" s="177"/>
      <c r="VTM45" s="177"/>
      <c r="VTN45" s="177"/>
      <c r="VTO45" s="177"/>
      <c r="VTP45" s="177"/>
      <c r="VTQ45" s="177"/>
      <c r="VTR45" s="177"/>
      <c r="VTS45" s="177"/>
      <c r="VTT45" s="38"/>
      <c r="VTU45" s="38"/>
      <c r="VTV45" s="177"/>
      <c r="VTW45" s="177"/>
      <c r="VTX45" s="177"/>
      <c r="VTY45" s="177"/>
      <c r="VTZ45" s="177"/>
      <c r="VUA45" s="177"/>
      <c r="VUB45" s="177"/>
      <c r="VUC45" s="177"/>
      <c r="VUD45" s="177"/>
      <c r="VUE45" s="177"/>
      <c r="VUF45" s="177"/>
      <c r="VUG45" s="177"/>
      <c r="VUH45" s="177"/>
      <c r="VUI45" s="177"/>
      <c r="VUJ45" s="177"/>
      <c r="VUK45" s="177"/>
      <c r="VUL45" s="177"/>
      <c r="VUM45" s="177"/>
      <c r="VUN45" s="177"/>
      <c r="VUO45" s="177"/>
      <c r="VUP45" s="177"/>
      <c r="VUQ45" s="177"/>
      <c r="VUR45" s="38"/>
      <c r="VUS45" s="38"/>
      <c r="VUT45" s="177"/>
      <c r="VUU45" s="177"/>
      <c r="VUV45" s="177"/>
      <c r="VUW45" s="177"/>
      <c r="VUX45" s="177"/>
      <c r="VUY45" s="177"/>
      <c r="VUZ45" s="177"/>
      <c r="VVA45" s="177"/>
      <c r="VVB45" s="177"/>
      <c r="VVC45" s="177"/>
      <c r="VVD45" s="177"/>
      <c r="VVE45" s="177"/>
      <c r="VVF45" s="177"/>
      <c r="VVG45" s="177"/>
      <c r="VVH45" s="177"/>
      <c r="VVI45" s="177"/>
      <c r="VVJ45" s="177"/>
      <c r="VVK45" s="177"/>
      <c r="VVL45" s="177"/>
      <c r="VVM45" s="177"/>
      <c r="VVN45" s="177"/>
      <c r="VVO45" s="177"/>
      <c r="VVP45" s="38"/>
      <c r="VVQ45" s="38"/>
      <c r="VVR45" s="177"/>
      <c r="VVS45" s="177"/>
      <c r="VVT45" s="177"/>
      <c r="VVU45" s="177"/>
      <c r="VVV45" s="177"/>
      <c r="VVW45" s="177"/>
      <c r="VVX45" s="177"/>
      <c r="VVY45" s="177"/>
      <c r="VVZ45" s="177"/>
      <c r="VWA45" s="177"/>
      <c r="VWB45" s="177"/>
      <c r="VWC45" s="177"/>
      <c r="VWD45" s="177"/>
      <c r="VWE45" s="177"/>
      <c r="VWF45" s="177"/>
      <c r="VWG45" s="177"/>
      <c r="VWH45" s="177"/>
      <c r="VWI45" s="177"/>
      <c r="VWJ45" s="177"/>
      <c r="VWK45" s="177"/>
      <c r="VWL45" s="177"/>
      <c r="VWM45" s="177"/>
      <c r="VWN45" s="38"/>
      <c r="VWO45" s="38"/>
      <c r="VWP45" s="177"/>
      <c r="VWQ45" s="177"/>
      <c r="VWR45" s="177"/>
      <c r="VWS45" s="177"/>
      <c r="VWT45" s="177"/>
      <c r="VWU45" s="177"/>
      <c r="VWV45" s="177"/>
      <c r="VWW45" s="177"/>
      <c r="VWX45" s="177"/>
      <c r="VWY45" s="177"/>
      <c r="VWZ45" s="177"/>
      <c r="VXA45" s="177"/>
      <c r="VXB45" s="177"/>
      <c r="VXC45" s="177"/>
      <c r="VXD45" s="177"/>
      <c r="VXE45" s="177"/>
      <c r="VXF45" s="177"/>
      <c r="VXG45" s="177"/>
      <c r="VXH45" s="177"/>
      <c r="VXI45" s="177"/>
      <c r="VXJ45" s="177"/>
      <c r="VXK45" s="177"/>
      <c r="VXL45" s="38"/>
      <c r="VXM45" s="38"/>
      <c r="VXN45" s="177"/>
      <c r="VXO45" s="177"/>
      <c r="VXP45" s="177"/>
      <c r="VXQ45" s="177"/>
      <c r="VXR45" s="177"/>
      <c r="VXS45" s="177"/>
      <c r="VXT45" s="177"/>
      <c r="VXU45" s="177"/>
      <c r="VXV45" s="177"/>
      <c r="VXW45" s="177"/>
      <c r="VXX45" s="177"/>
      <c r="VXY45" s="177"/>
      <c r="VXZ45" s="177"/>
      <c r="VYA45" s="177"/>
      <c r="VYB45" s="177"/>
      <c r="VYC45" s="177"/>
      <c r="VYD45" s="177"/>
      <c r="VYE45" s="177"/>
      <c r="VYF45" s="177"/>
      <c r="VYG45" s="177"/>
      <c r="VYH45" s="177"/>
      <c r="VYI45" s="177"/>
      <c r="VYJ45" s="38"/>
      <c r="VYK45" s="38"/>
      <c r="VYL45" s="177"/>
      <c r="VYM45" s="177"/>
      <c r="VYN45" s="177"/>
      <c r="VYO45" s="177"/>
      <c r="VYP45" s="177"/>
      <c r="VYQ45" s="177"/>
      <c r="VYR45" s="177"/>
      <c r="VYS45" s="177"/>
      <c r="VYT45" s="177"/>
      <c r="VYU45" s="177"/>
      <c r="VYV45" s="177"/>
      <c r="VYW45" s="177"/>
      <c r="VYX45" s="177"/>
      <c r="VYY45" s="177"/>
      <c r="VYZ45" s="177"/>
      <c r="VZA45" s="177"/>
      <c r="VZB45" s="177"/>
      <c r="VZC45" s="177"/>
      <c r="VZD45" s="177"/>
      <c r="VZE45" s="177"/>
      <c r="VZF45" s="177"/>
      <c r="VZG45" s="177"/>
      <c r="VZH45" s="38"/>
      <c r="VZI45" s="38"/>
      <c r="VZJ45" s="177"/>
      <c r="VZK45" s="177"/>
      <c r="VZL45" s="177"/>
      <c r="VZM45" s="177"/>
      <c r="VZN45" s="177"/>
      <c r="VZO45" s="177"/>
      <c r="VZP45" s="177"/>
      <c r="VZQ45" s="177"/>
      <c r="VZR45" s="177"/>
      <c r="VZS45" s="177"/>
      <c r="VZT45" s="177"/>
      <c r="VZU45" s="177"/>
      <c r="VZV45" s="177"/>
      <c r="VZW45" s="177"/>
      <c r="VZX45" s="177"/>
      <c r="VZY45" s="177"/>
      <c r="VZZ45" s="177"/>
      <c r="WAA45" s="177"/>
      <c r="WAB45" s="177"/>
      <c r="WAC45" s="177"/>
      <c r="WAD45" s="177"/>
      <c r="WAE45" s="177"/>
      <c r="WAF45" s="38"/>
      <c r="WAG45" s="38"/>
      <c r="WAH45" s="177"/>
      <c r="WAI45" s="177"/>
      <c r="WAJ45" s="177"/>
      <c r="WAK45" s="177"/>
      <c r="WAL45" s="177"/>
      <c r="WAM45" s="177"/>
      <c r="WAN45" s="177"/>
      <c r="WAO45" s="177"/>
      <c r="WAP45" s="177"/>
      <c r="WAQ45" s="177"/>
      <c r="WAR45" s="177"/>
      <c r="WAS45" s="177"/>
      <c r="WAT45" s="177"/>
      <c r="WAU45" s="177"/>
      <c r="WAV45" s="177"/>
      <c r="WAW45" s="177"/>
      <c r="WAX45" s="177"/>
      <c r="WAY45" s="177"/>
      <c r="WAZ45" s="177"/>
      <c r="WBA45" s="177"/>
      <c r="WBB45" s="177"/>
      <c r="WBC45" s="177"/>
      <c r="WBD45" s="38"/>
      <c r="WBE45" s="38"/>
      <c r="WBF45" s="177"/>
      <c r="WBG45" s="177"/>
      <c r="WBH45" s="177"/>
      <c r="WBI45" s="177"/>
      <c r="WBJ45" s="177"/>
      <c r="WBK45" s="177"/>
      <c r="WBL45" s="177"/>
      <c r="WBM45" s="177"/>
      <c r="WBN45" s="177"/>
      <c r="WBO45" s="177"/>
      <c r="WBP45" s="177"/>
      <c r="WBQ45" s="177"/>
      <c r="WBR45" s="177"/>
      <c r="WBS45" s="177"/>
      <c r="WBT45" s="177"/>
      <c r="WBU45" s="177"/>
      <c r="WBV45" s="177"/>
      <c r="WBW45" s="177"/>
      <c r="WBX45" s="177"/>
      <c r="WBY45" s="177"/>
      <c r="WBZ45" s="177"/>
      <c r="WCA45" s="177"/>
      <c r="WCB45" s="38"/>
      <c r="WCC45" s="38"/>
      <c r="WCD45" s="177"/>
      <c r="WCE45" s="177"/>
      <c r="WCF45" s="177"/>
      <c r="WCG45" s="177"/>
      <c r="WCH45" s="177"/>
      <c r="WCI45" s="177"/>
      <c r="WCJ45" s="177"/>
      <c r="WCK45" s="177"/>
      <c r="WCL45" s="177"/>
      <c r="WCM45" s="177"/>
      <c r="WCN45" s="177"/>
      <c r="WCO45" s="177"/>
      <c r="WCP45" s="177"/>
      <c r="WCQ45" s="177"/>
      <c r="WCR45" s="177"/>
      <c r="WCS45" s="177"/>
      <c r="WCT45" s="177"/>
      <c r="WCU45" s="177"/>
      <c r="WCV45" s="177"/>
      <c r="WCW45" s="177"/>
      <c r="WCX45" s="177"/>
      <c r="WCY45" s="177"/>
      <c r="WCZ45" s="38"/>
      <c r="WDA45" s="38"/>
      <c r="WDB45" s="177"/>
      <c r="WDC45" s="177"/>
      <c r="WDD45" s="177"/>
      <c r="WDE45" s="177"/>
      <c r="WDF45" s="177"/>
      <c r="WDG45" s="177"/>
      <c r="WDH45" s="177"/>
      <c r="WDI45" s="177"/>
      <c r="WDJ45" s="177"/>
      <c r="WDK45" s="177"/>
      <c r="WDL45" s="177"/>
      <c r="WDM45" s="177"/>
      <c r="WDN45" s="177"/>
      <c r="WDO45" s="177"/>
      <c r="WDP45" s="177"/>
      <c r="WDQ45" s="177"/>
      <c r="WDR45" s="177"/>
      <c r="WDS45" s="177"/>
      <c r="WDT45" s="177"/>
      <c r="WDU45" s="177"/>
      <c r="WDV45" s="177"/>
      <c r="WDW45" s="177"/>
      <c r="WDX45" s="38"/>
      <c r="WDY45" s="38"/>
      <c r="WDZ45" s="177"/>
      <c r="WEA45" s="177"/>
      <c r="WEB45" s="177"/>
      <c r="WEC45" s="177"/>
      <c r="WED45" s="177"/>
      <c r="WEE45" s="177"/>
      <c r="WEF45" s="177"/>
      <c r="WEG45" s="177"/>
      <c r="WEH45" s="177"/>
      <c r="WEI45" s="177"/>
      <c r="WEJ45" s="177"/>
      <c r="WEK45" s="177"/>
      <c r="WEL45" s="177"/>
      <c r="WEM45" s="177"/>
      <c r="WEN45" s="177"/>
      <c r="WEO45" s="177"/>
      <c r="WEP45" s="177"/>
      <c r="WEQ45" s="177"/>
      <c r="WER45" s="177"/>
      <c r="WES45" s="177"/>
      <c r="WET45" s="177"/>
      <c r="WEU45" s="177"/>
      <c r="WEV45" s="38"/>
      <c r="WEW45" s="38"/>
      <c r="WEX45" s="177"/>
      <c r="WEY45" s="177"/>
      <c r="WEZ45" s="177"/>
      <c r="WFA45" s="177"/>
      <c r="WFB45" s="177"/>
      <c r="WFC45" s="177"/>
      <c r="WFD45" s="177"/>
      <c r="WFE45" s="177"/>
      <c r="WFF45" s="177"/>
      <c r="WFG45" s="177"/>
      <c r="WFH45" s="177"/>
      <c r="WFI45" s="177"/>
      <c r="WFJ45" s="177"/>
      <c r="WFK45" s="177"/>
      <c r="WFL45" s="177"/>
      <c r="WFM45" s="177"/>
      <c r="WFN45" s="177"/>
      <c r="WFO45" s="177"/>
      <c r="WFP45" s="177"/>
      <c r="WFQ45" s="177"/>
      <c r="WFR45" s="177"/>
      <c r="WFS45" s="177"/>
      <c r="WFT45" s="38"/>
      <c r="WFU45" s="38"/>
      <c r="WFV45" s="177"/>
      <c r="WFW45" s="177"/>
      <c r="WFX45" s="177"/>
      <c r="WFY45" s="177"/>
      <c r="WFZ45" s="177"/>
      <c r="WGA45" s="177"/>
      <c r="WGB45" s="177"/>
      <c r="WGC45" s="177"/>
      <c r="WGD45" s="177"/>
      <c r="WGE45" s="177"/>
      <c r="WGF45" s="177"/>
      <c r="WGG45" s="177"/>
      <c r="WGH45" s="177"/>
      <c r="WGI45" s="177"/>
    </row>
    <row r="46" spans="1:15739" x14ac:dyDescent="0.2">
      <c r="C46" s="178" t="s">
        <v>98</v>
      </c>
      <c r="D46" s="174">
        <f>ROUND(D44,0)-ROUND(D21,0)</f>
        <v>0</v>
      </c>
    </row>
    <row r="47" spans="1:15739" x14ac:dyDescent="0.2">
      <c r="C47" s="173"/>
      <c r="D47" s="173"/>
    </row>
    <row r="48" spans="1:15739" x14ac:dyDescent="0.2">
      <c r="C48" s="173"/>
      <c r="D48" s="173"/>
    </row>
    <row r="49" spans="3:4" x14ac:dyDescent="0.2">
      <c r="C49" s="173"/>
      <c r="D49" s="173"/>
    </row>
    <row r="50" spans="3:4" x14ac:dyDescent="0.2">
      <c r="C50" s="173"/>
      <c r="D50" s="173"/>
    </row>
    <row r="51" spans="3:4" x14ac:dyDescent="0.2">
      <c r="C51" s="173"/>
      <c r="D51" s="173"/>
    </row>
    <row r="52" spans="3:4" x14ac:dyDescent="0.2">
      <c r="C52" s="173"/>
      <c r="D52" s="173"/>
    </row>
    <row r="53" spans="3:4" x14ac:dyDescent="0.2">
      <c r="C53" s="173"/>
      <c r="D53" s="173"/>
    </row>
    <row r="54" spans="3:4" x14ac:dyDescent="0.2">
      <c r="C54" s="173"/>
      <c r="D54" s="173"/>
    </row>
    <row r="55" spans="3:4" x14ac:dyDescent="0.2">
      <c r="C55" s="173"/>
      <c r="D55" s="173"/>
    </row>
  </sheetData>
  <sheetProtection algorithmName="SHA-512" hashValue="1roUqzvR5INvCGTqe8lJu3/5HR6U6GM7aUwgfLut+CwBfPaxEwW8/XJ6jzeBOdMu6EbTvBQYUZNQjOjmF/bBQQ==" saltValue="yuf2kL/JJcZeC0IGIN64Qw==" spinCount="100000" sheet="1" objects="1" scenarios="1" formatColumns="0"/>
  <conditionalFormatting sqref="D46">
    <cfRule type="cellIs" dxfId="19" priority="1" operator="equal">
      <formula>0</formula>
    </cfRule>
    <cfRule type="cellIs" dxfId="18" priority="3" operator="lessThan">
      <formula>0</formula>
    </cfRule>
    <cfRule type="cellIs" dxfId="17" priority="4" operator="greaterThan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orientation="portrait" verticalDpi="0" r:id="rId1"/>
  <headerFooter>
    <oddFooter>&amp;L&amp;F - &amp;A&amp;C&amp;D &amp;T &amp;R© 4C GROUP AG I 4cgroup.com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210F1-F7B0-42C9-9627-90EA7424E56C}">
  <sheetPr>
    <tabColor theme="6"/>
    <pageSetUpPr fitToPage="1"/>
  </sheetPr>
  <dimension ref="B1:AA77"/>
  <sheetViews>
    <sheetView showGridLines="0" zoomScale="90" zoomScaleNormal="90" workbookViewId="0">
      <pane xSplit="4" ySplit="6" topLeftCell="E7" activePane="bottomRight" state="frozen"/>
      <selection activeCell="C43" sqref="C43:V43"/>
      <selection pane="topRight" activeCell="C43" sqref="C43:V43"/>
      <selection pane="bottomLeft" activeCell="C43" sqref="C43:V43"/>
      <selection pane="bottomRight" activeCell="Q81" sqref="Q81"/>
    </sheetView>
  </sheetViews>
  <sheetFormatPr baseColWidth="10" defaultColWidth="11" defaultRowHeight="14.25" x14ac:dyDescent="0.2"/>
  <cols>
    <col min="1" max="1" width="2.875" customWidth="1"/>
    <col min="2" max="2" width="3.875" customWidth="1"/>
    <col min="3" max="3" width="15.5" customWidth="1"/>
    <col min="4" max="21" width="8.25" customWidth="1"/>
    <col min="22" max="25" width="8.25" style="1" customWidth="1"/>
    <col min="26" max="26" width="3.125" style="1" customWidth="1"/>
    <col min="27" max="27" width="11" style="1"/>
  </cols>
  <sheetData>
    <row r="1" spans="2:25" s="10" customFormat="1" ht="11.25" x14ac:dyDescent="0.2">
      <c r="B1" s="39" t="s">
        <v>115</v>
      </c>
      <c r="C1" s="39" t="s">
        <v>116</v>
      </c>
      <c r="D1" s="42" t="s">
        <v>117</v>
      </c>
      <c r="E1" s="121" t="s">
        <v>120</v>
      </c>
      <c r="F1" s="121" t="s">
        <v>119</v>
      </c>
      <c r="G1" s="122"/>
      <c r="H1" s="122"/>
      <c r="W1" s="3"/>
      <c r="X1" s="3"/>
      <c r="Y1" s="3"/>
    </row>
    <row r="2" spans="2:25" s="10" customFormat="1" ht="11.25" x14ac:dyDescent="0.2">
      <c r="B2" s="40"/>
      <c r="C2" s="43" t="s">
        <v>139</v>
      </c>
      <c r="D2" s="46"/>
      <c r="E2" s="121" t="s">
        <v>120</v>
      </c>
      <c r="F2" s="123"/>
      <c r="G2" s="124"/>
      <c r="H2" s="122"/>
      <c r="I2" s="124"/>
      <c r="W2" s="3"/>
      <c r="X2" s="3"/>
      <c r="Y2" s="3"/>
    </row>
    <row r="3" spans="2:25" s="10" customFormat="1" ht="6" customHeight="1" x14ac:dyDescent="0.2">
      <c r="B3" s="40"/>
      <c r="C3" s="40"/>
      <c r="D3" s="44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</row>
    <row r="4" spans="2:25" s="10" customFormat="1" ht="11.25" x14ac:dyDescent="0.2">
      <c r="B4" s="41"/>
      <c r="C4" s="41"/>
      <c r="D4" s="45"/>
      <c r="E4" s="127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2:25" customFormat="1" x14ac:dyDescent="0.2">
      <c r="W5" s="502" t="s">
        <v>138</v>
      </c>
      <c r="X5" s="502"/>
      <c r="Y5" s="502"/>
    </row>
    <row r="6" spans="2:25" customFormat="1" x14ac:dyDescent="0.2">
      <c r="C6" s="55" t="s">
        <v>58</v>
      </c>
      <c r="D6" s="129"/>
      <c r="E6" s="56">
        <f>Prämissen!D7</f>
        <v>43922</v>
      </c>
      <c r="F6" s="130">
        <f>EOMONTH(E6,0)+1</f>
        <v>43952</v>
      </c>
      <c r="G6" s="130">
        <f t="shared" ref="G6:M6" si="0">EOMONTH(F6,0)+1</f>
        <v>43983</v>
      </c>
      <c r="H6" s="130">
        <f t="shared" si="0"/>
        <v>44013</v>
      </c>
      <c r="I6" s="130">
        <f t="shared" si="0"/>
        <v>44044</v>
      </c>
      <c r="J6" s="130">
        <f t="shared" si="0"/>
        <v>44075</v>
      </c>
      <c r="K6" s="130">
        <f t="shared" si="0"/>
        <v>44105</v>
      </c>
      <c r="L6" s="130">
        <f t="shared" si="0"/>
        <v>44136</v>
      </c>
      <c r="M6" s="130">
        <f t="shared" si="0"/>
        <v>44166</v>
      </c>
      <c r="N6" s="130">
        <f t="shared" ref="N6" si="1">EOMONTH(M6,0)+1</f>
        <v>44197</v>
      </c>
      <c r="O6" s="130">
        <f t="shared" ref="O6" si="2">EOMONTH(N6,0)+1</f>
        <v>44228</v>
      </c>
      <c r="P6" s="130">
        <f t="shared" ref="P6" si="3">EOMONTH(O6,0)+1</f>
        <v>44256</v>
      </c>
      <c r="Q6" s="130">
        <f t="shared" ref="Q6" si="4">EOMONTH(P6,0)+1</f>
        <v>44287</v>
      </c>
      <c r="R6" s="130">
        <f t="shared" ref="R6" si="5">EOMONTH(Q6,0)+1</f>
        <v>44317</v>
      </c>
      <c r="S6" s="130">
        <f t="shared" ref="S6" si="6">EOMONTH(R6,0)+1</f>
        <v>44348</v>
      </c>
      <c r="T6" s="130">
        <f t="shared" ref="T6" si="7">EOMONTH(S6,0)+1</f>
        <v>44378</v>
      </c>
      <c r="U6" s="130">
        <f t="shared" ref="U6" si="8">EOMONTH(T6,0)+1</f>
        <v>44409</v>
      </c>
      <c r="V6" s="130">
        <f t="shared" ref="V6" si="9">EOMONTH(U6,0)+1</f>
        <v>44440</v>
      </c>
      <c r="W6" s="131">
        <f t="shared" ref="W6" si="10">EOMONTH(V6,0)+1</f>
        <v>44470</v>
      </c>
      <c r="X6" s="132">
        <f t="shared" ref="X6" si="11">EOMONTH(W6,0)+1</f>
        <v>44501</v>
      </c>
      <c r="Y6" s="132">
        <f t="shared" ref="Y6" si="12">EOMONTH(X6,0)+1</f>
        <v>44531</v>
      </c>
    </row>
    <row r="7" spans="2:25" customFormat="1" ht="4.5" customHeight="1" x14ac:dyDescent="0.2">
      <c r="C7" s="33"/>
      <c r="D7" s="1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</row>
    <row r="8" spans="2:25" customFormat="1" ht="33.75" x14ac:dyDescent="0.2">
      <c r="C8" s="134" t="s">
        <v>148</v>
      </c>
      <c r="D8" s="135" t="s">
        <v>144</v>
      </c>
      <c r="E8" s="439">
        <f>SUM(E10:E19)</f>
        <v>0</v>
      </c>
      <c r="F8" s="439">
        <f t="shared" ref="F8:M8" si="13">SUM(F10:F19)</f>
        <v>0</v>
      </c>
      <c r="G8" s="439">
        <f t="shared" si="13"/>
        <v>0</v>
      </c>
      <c r="H8" s="439">
        <f t="shared" si="13"/>
        <v>0</v>
      </c>
      <c r="I8" s="439">
        <f t="shared" si="13"/>
        <v>0</v>
      </c>
      <c r="J8" s="439">
        <f t="shared" si="13"/>
        <v>0</v>
      </c>
      <c r="K8" s="439">
        <f t="shared" si="13"/>
        <v>0</v>
      </c>
      <c r="L8" s="439">
        <f t="shared" si="13"/>
        <v>0</v>
      </c>
      <c r="M8" s="439">
        <f t="shared" si="13"/>
        <v>0</v>
      </c>
      <c r="N8" s="439">
        <f t="shared" ref="N8:Y8" si="14">SUM(N10:N19)</f>
        <v>0</v>
      </c>
      <c r="O8" s="439">
        <f t="shared" si="14"/>
        <v>0</v>
      </c>
      <c r="P8" s="439">
        <f t="shared" si="14"/>
        <v>0</v>
      </c>
      <c r="Q8" s="439">
        <f t="shared" si="14"/>
        <v>0</v>
      </c>
      <c r="R8" s="439">
        <f t="shared" si="14"/>
        <v>0</v>
      </c>
      <c r="S8" s="439">
        <f t="shared" si="14"/>
        <v>0</v>
      </c>
      <c r="T8" s="439">
        <f t="shared" si="14"/>
        <v>0</v>
      </c>
      <c r="U8" s="439">
        <f t="shared" si="14"/>
        <v>0</v>
      </c>
      <c r="V8" s="439">
        <f t="shared" si="14"/>
        <v>0</v>
      </c>
      <c r="W8" s="439">
        <f t="shared" si="14"/>
        <v>0</v>
      </c>
      <c r="X8" s="439">
        <f t="shared" si="14"/>
        <v>0</v>
      </c>
      <c r="Y8" s="439">
        <f t="shared" si="14"/>
        <v>0</v>
      </c>
    </row>
    <row r="9" spans="2:25" customFormat="1" ht="4.5" customHeight="1" x14ac:dyDescent="0.2">
      <c r="C9" s="33"/>
      <c r="D9" s="137"/>
      <c r="E9" s="440"/>
      <c r="F9" s="440"/>
      <c r="G9" s="440"/>
      <c r="H9" s="440"/>
      <c r="I9" s="440"/>
      <c r="J9" s="440"/>
      <c r="K9" s="440"/>
      <c r="L9" s="440"/>
      <c r="M9" s="440"/>
      <c r="N9" s="440"/>
      <c r="O9" s="440"/>
      <c r="P9" s="440"/>
      <c r="Q9" s="440"/>
      <c r="R9" s="440"/>
      <c r="S9" s="440"/>
      <c r="T9" s="440"/>
      <c r="U9" s="440"/>
      <c r="V9" s="440"/>
      <c r="W9" s="440"/>
      <c r="X9" s="440"/>
      <c r="Y9" s="440"/>
    </row>
    <row r="10" spans="2:25" s="138" customFormat="1" x14ac:dyDescent="0.2">
      <c r="C10" s="235" t="s">
        <v>238</v>
      </c>
      <c r="D10" s="236">
        <v>0</v>
      </c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</row>
    <row r="11" spans="2:25" s="139" customFormat="1" x14ac:dyDescent="0.2">
      <c r="C11" s="237"/>
      <c r="D11" s="236">
        <v>0</v>
      </c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</row>
    <row r="12" spans="2:25" s="139" customFormat="1" x14ac:dyDescent="0.2">
      <c r="C12" s="237"/>
      <c r="D12" s="236">
        <v>0</v>
      </c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</row>
    <row r="13" spans="2:25" s="139" customFormat="1" x14ac:dyDescent="0.2">
      <c r="C13" s="237"/>
      <c r="D13" s="236">
        <v>0</v>
      </c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</row>
    <row r="14" spans="2:25" s="139" customFormat="1" x14ac:dyDescent="0.2">
      <c r="C14" s="237"/>
      <c r="D14" s="236">
        <v>0</v>
      </c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</row>
    <row r="15" spans="2:25" s="139" customFormat="1" x14ac:dyDescent="0.2">
      <c r="C15" s="237"/>
      <c r="D15" s="236">
        <v>0</v>
      </c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</row>
    <row r="16" spans="2:25" s="139" customFormat="1" x14ac:dyDescent="0.2">
      <c r="C16" s="237"/>
      <c r="D16" s="236">
        <v>0</v>
      </c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</row>
    <row r="17" spans="3:25" s="139" customFormat="1" x14ac:dyDescent="0.2">
      <c r="C17" s="237"/>
      <c r="D17" s="236">
        <v>0</v>
      </c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</row>
    <row r="18" spans="3:25" s="139" customFormat="1" x14ac:dyDescent="0.2">
      <c r="C18" s="237"/>
      <c r="D18" s="236">
        <v>0</v>
      </c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</row>
    <row r="19" spans="3:25" s="140" customFormat="1" x14ac:dyDescent="0.2">
      <c r="C19" s="238"/>
      <c r="D19" s="236">
        <v>0</v>
      </c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</row>
    <row r="20" spans="3:25" customFormat="1" ht="4.5" customHeight="1" x14ac:dyDescent="0.2">
      <c r="C20" s="33"/>
      <c r="D20" s="1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3:25" customFormat="1" x14ac:dyDescent="0.2">
      <c r="C21" s="141" t="s">
        <v>60</v>
      </c>
      <c r="D21" s="142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</row>
    <row r="22" spans="3:25" customFormat="1" x14ac:dyDescent="0.2">
      <c r="C22" s="33"/>
      <c r="D22" s="144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3:25" customFormat="1" x14ac:dyDescent="0.2">
      <c r="C23" s="134" t="s">
        <v>74</v>
      </c>
      <c r="D23" s="135"/>
      <c r="E23" s="439">
        <f>SUM(E25:E34)</f>
        <v>0</v>
      </c>
      <c r="F23" s="439">
        <f t="shared" ref="F23:M23" si="15">SUM(F25:F34)</f>
        <v>0</v>
      </c>
      <c r="G23" s="439">
        <f t="shared" si="15"/>
        <v>0</v>
      </c>
      <c r="H23" s="439">
        <f t="shared" si="15"/>
        <v>0</v>
      </c>
      <c r="I23" s="439">
        <f t="shared" si="15"/>
        <v>0</v>
      </c>
      <c r="J23" s="439">
        <f t="shared" si="15"/>
        <v>0</v>
      </c>
      <c r="K23" s="439">
        <f t="shared" si="15"/>
        <v>0</v>
      </c>
      <c r="L23" s="439">
        <f t="shared" si="15"/>
        <v>0</v>
      </c>
      <c r="M23" s="439">
        <f t="shared" si="15"/>
        <v>0</v>
      </c>
      <c r="N23" s="439">
        <f t="shared" ref="N23:V23" si="16">SUM(N25:N34)</f>
        <v>0</v>
      </c>
      <c r="O23" s="439">
        <f t="shared" si="16"/>
        <v>0</v>
      </c>
      <c r="P23" s="439">
        <f t="shared" si="16"/>
        <v>0</v>
      </c>
      <c r="Q23" s="439">
        <f t="shared" si="16"/>
        <v>0</v>
      </c>
      <c r="R23" s="439">
        <f t="shared" si="16"/>
        <v>0</v>
      </c>
      <c r="S23" s="439">
        <f t="shared" si="16"/>
        <v>0</v>
      </c>
      <c r="T23" s="439">
        <f t="shared" si="16"/>
        <v>0</v>
      </c>
      <c r="U23" s="439">
        <f t="shared" si="16"/>
        <v>0</v>
      </c>
      <c r="V23" s="439">
        <f t="shared" si="16"/>
        <v>0</v>
      </c>
      <c r="W23" s="439">
        <f t="shared" ref="W23:Y23" si="17">SUM(W25:W34)</f>
        <v>0</v>
      </c>
      <c r="X23" s="439">
        <f t="shared" si="17"/>
        <v>0</v>
      </c>
      <c r="Y23" s="439">
        <f t="shared" si="17"/>
        <v>0</v>
      </c>
    </row>
    <row r="24" spans="3:25" customFormat="1" ht="4.5" customHeight="1" x14ac:dyDescent="0.2">
      <c r="C24" s="145"/>
      <c r="D24" s="137"/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</row>
    <row r="25" spans="3:25" s="138" customFormat="1" x14ac:dyDescent="0.2">
      <c r="C25" s="146" t="str">
        <f t="shared" ref="C25:D34" si="18">C10</f>
        <v>Umsatz Produkt 1</v>
      </c>
      <c r="D25" s="147">
        <f>D10</f>
        <v>0</v>
      </c>
      <c r="E25" s="443">
        <f>-$D25*E10</f>
        <v>0</v>
      </c>
      <c r="F25" s="443">
        <f t="shared" ref="F25:Y25" si="19">-$D25*F10</f>
        <v>0</v>
      </c>
      <c r="G25" s="443">
        <f t="shared" si="19"/>
        <v>0</v>
      </c>
      <c r="H25" s="443">
        <f t="shared" si="19"/>
        <v>0</v>
      </c>
      <c r="I25" s="443">
        <f t="shared" si="19"/>
        <v>0</v>
      </c>
      <c r="J25" s="443">
        <f t="shared" si="19"/>
        <v>0</v>
      </c>
      <c r="K25" s="443">
        <f t="shared" si="19"/>
        <v>0</v>
      </c>
      <c r="L25" s="443">
        <f t="shared" si="19"/>
        <v>0</v>
      </c>
      <c r="M25" s="443">
        <f t="shared" si="19"/>
        <v>0</v>
      </c>
      <c r="N25" s="443">
        <f t="shared" si="19"/>
        <v>0</v>
      </c>
      <c r="O25" s="443">
        <f t="shared" si="19"/>
        <v>0</v>
      </c>
      <c r="P25" s="443">
        <f t="shared" si="19"/>
        <v>0</v>
      </c>
      <c r="Q25" s="443">
        <f t="shared" si="19"/>
        <v>0</v>
      </c>
      <c r="R25" s="443">
        <f t="shared" si="19"/>
        <v>0</v>
      </c>
      <c r="S25" s="443">
        <f t="shared" si="19"/>
        <v>0</v>
      </c>
      <c r="T25" s="443">
        <f t="shared" si="19"/>
        <v>0</v>
      </c>
      <c r="U25" s="443">
        <f t="shared" si="19"/>
        <v>0</v>
      </c>
      <c r="V25" s="443">
        <f t="shared" si="19"/>
        <v>0</v>
      </c>
      <c r="W25" s="443">
        <f t="shared" si="19"/>
        <v>0</v>
      </c>
      <c r="X25" s="443">
        <f t="shared" si="19"/>
        <v>0</v>
      </c>
      <c r="Y25" s="443">
        <f t="shared" si="19"/>
        <v>0</v>
      </c>
    </row>
    <row r="26" spans="3:25" s="139" customFormat="1" x14ac:dyDescent="0.2">
      <c r="C26" s="148">
        <f t="shared" si="18"/>
        <v>0</v>
      </c>
      <c r="D26" s="147">
        <f t="shared" si="18"/>
        <v>0</v>
      </c>
      <c r="E26" s="444">
        <f t="shared" ref="E26:Y26" si="20">-$D26*E11</f>
        <v>0</v>
      </c>
      <c r="F26" s="444">
        <f t="shared" si="20"/>
        <v>0</v>
      </c>
      <c r="G26" s="444">
        <f t="shared" si="20"/>
        <v>0</v>
      </c>
      <c r="H26" s="444">
        <f t="shared" si="20"/>
        <v>0</v>
      </c>
      <c r="I26" s="444">
        <f t="shared" si="20"/>
        <v>0</v>
      </c>
      <c r="J26" s="444">
        <f t="shared" si="20"/>
        <v>0</v>
      </c>
      <c r="K26" s="444">
        <f t="shared" si="20"/>
        <v>0</v>
      </c>
      <c r="L26" s="444">
        <f t="shared" si="20"/>
        <v>0</v>
      </c>
      <c r="M26" s="444">
        <f t="shared" si="20"/>
        <v>0</v>
      </c>
      <c r="N26" s="444">
        <f t="shared" si="20"/>
        <v>0</v>
      </c>
      <c r="O26" s="444">
        <f t="shared" si="20"/>
        <v>0</v>
      </c>
      <c r="P26" s="444">
        <f t="shared" si="20"/>
        <v>0</v>
      </c>
      <c r="Q26" s="444">
        <f t="shared" si="20"/>
        <v>0</v>
      </c>
      <c r="R26" s="444">
        <f t="shared" si="20"/>
        <v>0</v>
      </c>
      <c r="S26" s="444">
        <f t="shared" si="20"/>
        <v>0</v>
      </c>
      <c r="T26" s="444">
        <f t="shared" si="20"/>
        <v>0</v>
      </c>
      <c r="U26" s="444">
        <f t="shared" si="20"/>
        <v>0</v>
      </c>
      <c r="V26" s="444">
        <f t="shared" si="20"/>
        <v>0</v>
      </c>
      <c r="W26" s="444">
        <f t="shared" si="20"/>
        <v>0</v>
      </c>
      <c r="X26" s="444">
        <f t="shared" si="20"/>
        <v>0</v>
      </c>
      <c r="Y26" s="444">
        <f t="shared" si="20"/>
        <v>0</v>
      </c>
    </row>
    <row r="27" spans="3:25" s="139" customFormat="1" x14ac:dyDescent="0.2">
      <c r="C27" s="148">
        <f t="shared" si="18"/>
        <v>0</v>
      </c>
      <c r="D27" s="147">
        <f t="shared" si="18"/>
        <v>0</v>
      </c>
      <c r="E27" s="444">
        <f t="shared" ref="E27:Y27" si="21">-$D27*E12</f>
        <v>0</v>
      </c>
      <c r="F27" s="444">
        <f t="shared" si="21"/>
        <v>0</v>
      </c>
      <c r="G27" s="444">
        <f t="shared" si="21"/>
        <v>0</v>
      </c>
      <c r="H27" s="444">
        <f t="shared" si="21"/>
        <v>0</v>
      </c>
      <c r="I27" s="444">
        <f t="shared" si="21"/>
        <v>0</v>
      </c>
      <c r="J27" s="444">
        <f t="shared" si="21"/>
        <v>0</v>
      </c>
      <c r="K27" s="444">
        <f t="shared" si="21"/>
        <v>0</v>
      </c>
      <c r="L27" s="444">
        <f t="shared" si="21"/>
        <v>0</v>
      </c>
      <c r="M27" s="444">
        <f t="shared" si="21"/>
        <v>0</v>
      </c>
      <c r="N27" s="444">
        <f t="shared" si="21"/>
        <v>0</v>
      </c>
      <c r="O27" s="444">
        <f t="shared" si="21"/>
        <v>0</v>
      </c>
      <c r="P27" s="444">
        <f t="shared" si="21"/>
        <v>0</v>
      </c>
      <c r="Q27" s="444">
        <f t="shared" si="21"/>
        <v>0</v>
      </c>
      <c r="R27" s="444">
        <f t="shared" si="21"/>
        <v>0</v>
      </c>
      <c r="S27" s="444">
        <f t="shared" si="21"/>
        <v>0</v>
      </c>
      <c r="T27" s="444">
        <f t="shared" si="21"/>
        <v>0</v>
      </c>
      <c r="U27" s="444">
        <f t="shared" si="21"/>
        <v>0</v>
      </c>
      <c r="V27" s="444">
        <f t="shared" si="21"/>
        <v>0</v>
      </c>
      <c r="W27" s="444">
        <f t="shared" si="21"/>
        <v>0</v>
      </c>
      <c r="X27" s="444">
        <f t="shared" si="21"/>
        <v>0</v>
      </c>
      <c r="Y27" s="444">
        <f t="shared" si="21"/>
        <v>0</v>
      </c>
    </row>
    <row r="28" spans="3:25" s="139" customFormat="1" x14ac:dyDescent="0.2">
      <c r="C28" s="148">
        <f t="shared" si="18"/>
        <v>0</v>
      </c>
      <c r="D28" s="147">
        <f t="shared" si="18"/>
        <v>0</v>
      </c>
      <c r="E28" s="444">
        <f t="shared" ref="E28:Y28" si="22">-$D28*E13</f>
        <v>0</v>
      </c>
      <c r="F28" s="444">
        <f t="shared" si="22"/>
        <v>0</v>
      </c>
      <c r="G28" s="444">
        <f t="shared" si="22"/>
        <v>0</v>
      </c>
      <c r="H28" s="444">
        <f t="shared" si="22"/>
        <v>0</v>
      </c>
      <c r="I28" s="444">
        <f t="shared" si="22"/>
        <v>0</v>
      </c>
      <c r="J28" s="444">
        <f t="shared" si="22"/>
        <v>0</v>
      </c>
      <c r="K28" s="444">
        <f t="shared" si="22"/>
        <v>0</v>
      </c>
      <c r="L28" s="444">
        <f t="shared" si="22"/>
        <v>0</v>
      </c>
      <c r="M28" s="444">
        <f t="shared" si="22"/>
        <v>0</v>
      </c>
      <c r="N28" s="444">
        <f t="shared" si="22"/>
        <v>0</v>
      </c>
      <c r="O28" s="444">
        <f t="shared" si="22"/>
        <v>0</v>
      </c>
      <c r="P28" s="444">
        <f t="shared" si="22"/>
        <v>0</v>
      </c>
      <c r="Q28" s="444">
        <f t="shared" si="22"/>
        <v>0</v>
      </c>
      <c r="R28" s="444">
        <f t="shared" si="22"/>
        <v>0</v>
      </c>
      <c r="S28" s="444">
        <f t="shared" si="22"/>
        <v>0</v>
      </c>
      <c r="T28" s="444">
        <f t="shared" si="22"/>
        <v>0</v>
      </c>
      <c r="U28" s="444">
        <f t="shared" si="22"/>
        <v>0</v>
      </c>
      <c r="V28" s="444">
        <f t="shared" si="22"/>
        <v>0</v>
      </c>
      <c r="W28" s="444">
        <f t="shared" si="22"/>
        <v>0</v>
      </c>
      <c r="X28" s="444">
        <f t="shared" si="22"/>
        <v>0</v>
      </c>
      <c r="Y28" s="444">
        <f t="shared" si="22"/>
        <v>0</v>
      </c>
    </row>
    <row r="29" spans="3:25" s="139" customFormat="1" x14ac:dyDescent="0.2">
      <c r="C29" s="148">
        <f t="shared" si="18"/>
        <v>0</v>
      </c>
      <c r="D29" s="147">
        <f t="shared" si="18"/>
        <v>0</v>
      </c>
      <c r="E29" s="444">
        <f t="shared" ref="E29:Y29" si="23">-$D29*E14</f>
        <v>0</v>
      </c>
      <c r="F29" s="444">
        <f t="shared" si="23"/>
        <v>0</v>
      </c>
      <c r="G29" s="444">
        <f t="shared" si="23"/>
        <v>0</v>
      </c>
      <c r="H29" s="444">
        <f t="shared" si="23"/>
        <v>0</v>
      </c>
      <c r="I29" s="444">
        <f t="shared" si="23"/>
        <v>0</v>
      </c>
      <c r="J29" s="444">
        <f t="shared" si="23"/>
        <v>0</v>
      </c>
      <c r="K29" s="444">
        <f t="shared" si="23"/>
        <v>0</v>
      </c>
      <c r="L29" s="444">
        <f t="shared" si="23"/>
        <v>0</v>
      </c>
      <c r="M29" s="444">
        <f t="shared" si="23"/>
        <v>0</v>
      </c>
      <c r="N29" s="444">
        <f t="shared" si="23"/>
        <v>0</v>
      </c>
      <c r="O29" s="444">
        <f t="shared" si="23"/>
        <v>0</v>
      </c>
      <c r="P29" s="444">
        <f t="shared" si="23"/>
        <v>0</v>
      </c>
      <c r="Q29" s="444">
        <f t="shared" si="23"/>
        <v>0</v>
      </c>
      <c r="R29" s="444">
        <f t="shared" si="23"/>
        <v>0</v>
      </c>
      <c r="S29" s="444">
        <f t="shared" si="23"/>
        <v>0</v>
      </c>
      <c r="T29" s="444">
        <f t="shared" si="23"/>
        <v>0</v>
      </c>
      <c r="U29" s="444">
        <f t="shared" si="23"/>
        <v>0</v>
      </c>
      <c r="V29" s="444">
        <f t="shared" si="23"/>
        <v>0</v>
      </c>
      <c r="W29" s="444">
        <f t="shared" si="23"/>
        <v>0</v>
      </c>
      <c r="X29" s="444">
        <f t="shared" si="23"/>
        <v>0</v>
      </c>
      <c r="Y29" s="444">
        <f t="shared" si="23"/>
        <v>0</v>
      </c>
    </row>
    <row r="30" spans="3:25" s="139" customFormat="1" x14ac:dyDescent="0.2">
      <c r="C30" s="148">
        <f t="shared" si="18"/>
        <v>0</v>
      </c>
      <c r="D30" s="147">
        <f t="shared" si="18"/>
        <v>0</v>
      </c>
      <c r="E30" s="444">
        <f t="shared" ref="E30:Y30" si="24">-$D30*E15</f>
        <v>0</v>
      </c>
      <c r="F30" s="444">
        <f t="shared" si="24"/>
        <v>0</v>
      </c>
      <c r="G30" s="444">
        <f t="shared" si="24"/>
        <v>0</v>
      </c>
      <c r="H30" s="444">
        <f t="shared" si="24"/>
        <v>0</v>
      </c>
      <c r="I30" s="444">
        <f t="shared" si="24"/>
        <v>0</v>
      </c>
      <c r="J30" s="444">
        <f t="shared" si="24"/>
        <v>0</v>
      </c>
      <c r="K30" s="444">
        <f t="shared" si="24"/>
        <v>0</v>
      </c>
      <c r="L30" s="444">
        <f t="shared" si="24"/>
        <v>0</v>
      </c>
      <c r="M30" s="444">
        <f t="shared" si="24"/>
        <v>0</v>
      </c>
      <c r="N30" s="444">
        <f t="shared" si="24"/>
        <v>0</v>
      </c>
      <c r="O30" s="444">
        <f t="shared" si="24"/>
        <v>0</v>
      </c>
      <c r="P30" s="444">
        <f t="shared" si="24"/>
        <v>0</v>
      </c>
      <c r="Q30" s="444">
        <f t="shared" si="24"/>
        <v>0</v>
      </c>
      <c r="R30" s="444">
        <f t="shared" si="24"/>
        <v>0</v>
      </c>
      <c r="S30" s="444">
        <f t="shared" si="24"/>
        <v>0</v>
      </c>
      <c r="T30" s="444">
        <f t="shared" si="24"/>
        <v>0</v>
      </c>
      <c r="U30" s="444">
        <f t="shared" si="24"/>
        <v>0</v>
      </c>
      <c r="V30" s="444">
        <f t="shared" si="24"/>
        <v>0</v>
      </c>
      <c r="W30" s="444">
        <f t="shared" si="24"/>
        <v>0</v>
      </c>
      <c r="X30" s="444">
        <f t="shared" si="24"/>
        <v>0</v>
      </c>
      <c r="Y30" s="444">
        <f t="shared" si="24"/>
        <v>0</v>
      </c>
    </row>
    <row r="31" spans="3:25" s="139" customFormat="1" x14ac:dyDescent="0.2">
      <c r="C31" s="148">
        <f t="shared" si="18"/>
        <v>0</v>
      </c>
      <c r="D31" s="147">
        <f t="shared" si="18"/>
        <v>0</v>
      </c>
      <c r="E31" s="444">
        <f t="shared" ref="E31:Y31" si="25">-$D31*E16</f>
        <v>0</v>
      </c>
      <c r="F31" s="444">
        <f t="shared" si="25"/>
        <v>0</v>
      </c>
      <c r="G31" s="444">
        <f t="shared" si="25"/>
        <v>0</v>
      </c>
      <c r="H31" s="444">
        <f t="shared" si="25"/>
        <v>0</v>
      </c>
      <c r="I31" s="444">
        <f t="shared" si="25"/>
        <v>0</v>
      </c>
      <c r="J31" s="444">
        <f t="shared" si="25"/>
        <v>0</v>
      </c>
      <c r="K31" s="444">
        <f t="shared" si="25"/>
        <v>0</v>
      </c>
      <c r="L31" s="444">
        <f t="shared" si="25"/>
        <v>0</v>
      </c>
      <c r="M31" s="444">
        <f t="shared" si="25"/>
        <v>0</v>
      </c>
      <c r="N31" s="444">
        <f t="shared" si="25"/>
        <v>0</v>
      </c>
      <c r="O31" s="444">
        <f t="shared" si="25"/>
        <v>0</v>
      </c>
      <c r="P31" s="444">
        <f t="shared" si="25"/>
        <v>0</v>
      </c>
      <c r="Q31" s="444">
        <f t="shared" si="25"/>
        <v>0</v>
      </c>
      <c r="R31" s="444">
        <f t="shared" si="25"/>
        <v>0</v>
      </c>
      <c r="S31" s="444">
        <f t="shared" si="25"/>
        <v>0</v>
      </c>
      <c r="T31" s="444">
        <f t="shared" si="25"/>
        <v>0</v>
      </c>
      <c r="U31" s="444">
        <f t="shared" si="25"/>
        <v>0</v>
      </c>
      <c r="V31" s="444">
        <f t="shared" si="25"/>
        <v>0</v>
      </c>
      <c r="W31" s="444">
        <f t="shared" si="25"/>
        <v>0</v>
      </c>
      <c r="X31" s="444">
        <f t="shared" si="25"/>
        <v>0</v>
      </c>
      <c r="Y31" s="444">
        <f t="shared" si="25"/>
        <v>0</v>
      </c>
    </row>
    <row r="32" spans="3:25" s="139" customFormat="1" x14ac:dyDescent="0.2">
      <c r="C32" s="148">
        <f t="shared" si="18"/>
        <v>0</v>
      </c>
      <c r="D32" s="147">
        <f t="shared" si="18"/>
        <v>0</v>
      </c>
      <c r="E32" s="444">
        <f t="shared" ref="E32:Y32" si="26">-$D32*E17</f>
        <v>0</v>
      </c>
      <c r="F32" s="444">
        <f t="shared" si="26"/>
        <v>0</v>
      </c>
      <c r="G32" s="444">
        <f t="shared" si="26"/>
        <v>0</v>
      </c>
      <c r="H32" s="444">
        <f t="shared" si="26"/>
        <v>0</v>
      </c>
      <c r="I32" s="444">
        <f t="shared" si="26"/>
        <v>0</v>
      </c>
      <c r="J32" s="444">
        <f t="shared" si="26"/>
        <v>0</v>
      </c>
      <c r="K32" s="444">
        <f t="shared" si="26"/>
        <v>0</v>
      </c>
      <c r="L32" s="444">
        <f t="shared" si="26"/>
        <v>0</v>
      </c>
      <c r="M32" s="444">
        <f t="shared" si="26"/>
        <v>0</v>
      </c>
      <c r="N32" s="444">
        <f t="shared" si="26"/>
        <v>0</v>
      </c>
      <c r="O32" s="444">
        <f t="shared" si="26"/>
        <v>0</v>
      </c>
      <c r="P32" s="444">
        <f t="shared" si="26"/>
        <v>0</v>
      </c>
      <c r="Q32" s="444">
        <f t="shared" si="26"/>
        <v>0</v>
      </c>
      <c r="R32" s="444">
        <f t="shared" si="26"/>
        <v>0</v>
      </c>
      <c r="S32" s="444">
        <f t="shared" si="26"/>
        <v>0</v>
      </c>
      <c r="T32" s="444">
        <f t="shared" si="26"/>
        <v>0</v>
      </c>
      <c r="U32" s="444">
        <f t="shared" si="26"/>
        <v>0</v>
      </c>
      <c r="V32" s="444">
        <f t="shared" si="26"/>
        <v>0</v>
      </c>
      <c r="W32" s="444">
        <f t="shared" si="26"/>
        <v>0</v>
      </c>
      <c r="X32" s="444">
        <f t="shared" si="26"/>
        <v>0</v>
      </c>
      <c r="Y32" s="444">
        <f t="shared" si="26"/>
        <v>0</v>
      </c>
    </row>
    <row r="33" spans="3:25" s="139" customFormat="1" x14ac:dyDescent="0.2">
      <c r="C33" s="148">
        <f t="shared" si="18"/>
        <v>0</v>
      </c>
      <c r="D33" s="147">
        <f t="shared" si="18"/>
        <v>0</v>
      </c>
      <c r="E33" s="444">
        <f t="shared" ref="E33:Y33" si="27">-$D33*E18</f>
        <v>0</v>
      </c>
      <c r="F33" s="444">
        <f t="shared" si="27"/>
        <v>0</v>
      </c>
      <c r="G33" s="444">
        <f t="shared" si="27"/>
        <v>0</v>
      </c>
      <c r="H33" s="444">
        <f t="shared" si="27"/>
        <v>0</v>
      </c>
      <c r="I33" s="444">
        <f t="shared" si="27"/>
        <v>0</v>
      </c>
      <c r="J33" s="444">
        <f t="shared" si="27"/>
        <v>0</v>
      </c>
      <c r="K33" s="444">
        <f t="shared" si="27"/>
        <v>0</v>
      </c>
      <c r="L33" s="444">
        <f t="shared" si="27"/>
        <v>0</v>
      </c>
      <c r="M33" s="444">
        <f t="shared" si="27"/>
        <v>0</v>
      </c>
      <c r="N33" s="444">
        <f t="shared" si="27"/>
        <v>0</v>
      </c>
      <c r="O33" s="444">
        <f t="shared" si="27"/>
        <v>0</v>
      </c>
      <c r="P33" s="444">
        <f t="shared" si="27"/>
        <v>0</v>
      </c>
      <c r="Q33" s="444">
        <f t="shared" si="27"/>
        <v>0</v>
      </c>
      <c r="R33" s="444">
        <f t="shared" si="27"/>
        <v>0</v>
      </c>
      <c r="S33" s="444">
        <f t="shared" si="27"/>
        <v>0</v>
      </c>
      <c r="T33" s="444">
        <f t="shared" si="27"/>
        <v>0</v>
      </c>
      <c r="U33" s="444">
        <f t="shared" si="27"/>
        <v>0</v>
      </c>
      <c r="V33" s="444">
        <f t="shared" si="27"/>
        <v>0</v>
      </c>
      <c r="W33" s="444">
        <f t="shared" si="27"/>
        <v>0</v>
      </c>
      <c r="X33" s="444">
        <f t="shared" si="27"/>
        <v>0</v>
      </c>
      <c r="Y33" s="444">
        <f t="shared" si="27"/>
        <v>0</v>
      </c>
    </row>
    <row r="34" spans="3:25" s="140" customFormat="1" x14ac:dyDescent="0.2">
      <c r="C34" s="149">
        <f t="shared" si="18"/>
        <v>0</v>
      </c>
      <c r="D34" s="147">
        <f t="shared" si="18"/>
        <v>0</v>
      </c>
      <c r="E34" s="445">
        <f t="shared" ref="E34:Y34" si="28">-$D34*E19</f>
        <v>0</v>
      </c>
      <c r="F34" s="445">
        <f t="shared" si="28"/>
        <v>0</v>
      </c>
      <c r="G34" s="445">
        <f t="shared" si="28"/>
        <v>0</v>
      </c>
      <c r="H34" s="445">
        <f t="shared" si="28"/>
        <v>0</v>
      </c>
      <c r="I34" s="445">
        <f t="shared" si="28"/>
        <v>0</v>
      </c>
      <c r="J34" s="445">
        <f t="shared" si="28"/>
        <v>0</v>
      </c>
      <c r="K34" s="445">
        <f t="shared" si="28"/>
        <v>0</v>
      </c>
      <c r="L34" s="445">
        <f t="shared" si="28"/>
        <v>0</v>
      </c>
      <c r="M34" s="445">
        <f t="shared" si="28"/>
        <v>0</v>
      </c>
      <c r="N34" s="445">
        <f t="shared" si="28"/>
        <v>0</v>
      </c>
      <c r="O34" s="445">
        <f t="shared" si="28"/>
        <v>0</v>
      </c>
      <c r="P34" s="445">
        <f t="shared" si="28"/>
        <v>0</v>
      </c>
      <c r="Q34" s="445">
        <f t="shared" si="28"/>
        <v>0</v>
      </c>
      <c r="R34" s="445">
        <f t="shared" si="28"/>
        <v>0</v>
      </c>
      <c r="S34" s="445">
        <f t="shared" si="28"/>
        <v>0</v>
      </c>
      <c r="T34" s="445">
        <f t="shared" si="28"/>
        <v>0</v>
      </c>
      <c r="U34" s="445">
        <f t="shared" si="28"/>
        <v>0</v>
      </c>
      <c r="V34" s="445">
        <f t="shared" si="28"/>
        <v>0</v>
      </c>
      <c r="W34" s="445">
        <f t="shared" si="28"/>
        <v>0</v>
      </c>
      <c r="X34" s="445">
        <f t="shared" si="28"/>
        <v>0</v>
      </c>
      <c r="Y34" s="445">
        <f t="shared" si="28"/>
        <v>0</v>
      </c>
    </row>
    <row r="35" spans="3:25" customFormat="1" ht="4.5" customHeight="1" x14ac:dyDescent="0.2">
      <c r="C35" s="33"/>
      <c r="D35" s="133"/>
      <c r="E35" s="440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40"/>
      <c r="R35" s="440"/>
      <c r="S35" s="440"/>
      <c r="T35" s="440"/>
      <c r="U35" s="440"/>
      <c r="V35" s="440"/>
      <c r="W35" s="440"/>
      <c r="X35" s="440"/>
      <c r="Y35" s="440"/>
    </row>
    <row r="36" spans="3:25" customFormat="1" x14ac:dyDescent="0.2">
      <c r="C36" s="141" t="str">
        <f>C21</f>
        <v>Ende</v>
      </c>
      <c r="D36" s="142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</row>
    <row r="37" spans="3:25" customFormat="1" x14ac:dyDescent="0.2"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</row>
    <row r="38" spans="3:25" customFormat="1" x14ac:dyDescent="0.2">
      <c r="C38" s="134" t="s">
        <v>126</v>
      </c>
      <c r="D38" s="135"/>
      <c r="E38" s="439">
        <f>SUM(E40:E49)</f>
        <v>0</v>
      </c>
      <c r="F38" s="439">
        <f t="shared" ref="F38:V38" si="29">SUM(F40:F49)</f>
        <v>0</v>
      </c>
      <c r="G38" s="439">
        <f t="shared" si="29"/>
        <v>0</v>
      </c>
      <c r="H38" s="439">
        <f t="shared" si="29"/>
        <v>0</v>
      </c>
      <c r="I38" s="439">
        <f t="shared" si="29"/>
        <v>0</v>
      </c>
      <c r="J38" s="439">
        <f t="shared" si="29"/>
        <v>0</v>
      </c>
      <c r="K38" s="439">
        <f t="shared" si="29"/>
        <v>0</v>
      </c>
      <c r="L38" s="439">
        <f t="shared" si="29"/>
        <v>0</v>
      </c>
      <c r="M38" s="439">
        <f t="shared" si="29"/>
        <v>0</v>
      </c>
      <c r="N38" s="439">
        <f t="shared" si="29"/>
        <v>0</v>
      </c>
      <c r="O38" s="439">
        <f t="shared" si="29"/>
        <v>0</v>
      </c>
      <c r="P38" s="439">
        <f t="shared" si="29"/>
        <v>0</v>
      </c>
      <c r="Q38" s="439">
        <f t="shared" si="29"/>
        <v>0</v>
      </c>
      <c r="R38" s="439">
        <f t="shared" si="29"/>
        <v>0</v>
      </c>
      <c r="S38" s="439">
        <f t="shared" si="29"/>
        <v>0</v>
      </c>
      <c r="T38" s="439">
        <f t="shared" si="29"/>
        <v>0</v>
      </c>
      <c r="U38" s="439">
        <f t="shared" si="29"/>
        <v>0</v>
      </c>
      <c r="V38" s="439">
        <f t="shared" si="29"/>
        <v>0</v>
      </c>
      <c r="W38" s="439"/>
      <c r="X38" s="439"/>
      <c r="Y38" s="439"/>
    </row>
    <row r="39" spans="3:25" customFormat="1" ht="4.5" customHeight="1" x14ac:dyDescent="0.2">
      <c r="C39" s="145"/>
      <c r="D39" s="137"/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</row>
    <row r="40" spans="3:25" customFormat="1" x14ac:dyDescent="0.2">
      <c r="C40" s="146" t="str">
        <f>C25</f>
        <v>Umsatz Produkt 1</v>
      </c>
      <c r="D40" s="146"/>
      <c r="E40" s="443">
        <f>SUMPRODUCT(E25:H25,Prämissen!$D$26:$G$26)</f>
        <v>0</v>
      </c>
      <c r="F40" s="443">
        <f>SUMPRODUCT(F25:I25,Prämissen!$D$26:$G$26)</f>
        <v>0</v>
      </c>
      <c r="G40" s="443">
        <f>SUMPRODUCT(G25:J25,Prämissen!$D$26:$G$26)</f>
        <v>0</v>
      </c>
      <c r="H40" s="443">
        <f>SUMPRODUCT(H25:K25,Prämissen!$D$26:$G$26)</f>
        <v>0</v>
      </c>
      <c r="I40" s="443">
        <f>SUMPRODUCT(I25:L25,Prämissen!$D$26:$G$26)</f>
        <v>0</v>
      </c>
      <c r="J40" s="443">
        <f>SUMPRODUCT(J25:M25,Prämissen!$D$26:$G$26)</f>
        <v>0</v>
      </c>
      <c r="K40" s="443">
        <f>SUMPRODUCT(K25:N25,Prämissen!$D$26:$G$26)</f>
        <v>0</v>
      </c>
      <c r="L40" s="443">
        <f>SUMPRODUCT(L25:O25,Prämissen!$D$26:$G$26)</f>
        <v>0</v>
      </c>
      <c r="M40" s="443">
        <f>SUMPRODUCT(M25:P25,Prämissen!$D$26:$G$26)</f>
        <v>0</v>
      </c>
      <c r="N40" s="443">
        <f>SUMPRODUCT(N25:Q25,Prämissen!$D$26:$G$26)</f>
        <v>0</v>
      </c>
      <c r="O40" s="443">
        <f>SUMPRODUCT(O25:R25,Prämissen!$D$26:$G$26)</f>
        <v>0</v>
      </c>
      <c r="P40" s="443">
        <f>SUMPRODUCT(P25:S25,Prämissen!$D$26:$G$26)</f>
        <v>0</v>
      </c>
      <c r="Q40" s="443">
        <f>SUMPRODUCT(Q25:T25,Prämissen!$D$26:$G$26)</f>
        <v>0</v>
      </c>
      <c r="R40" s="443">
        <f>SUMPRODUCT(R25:U25,Prämissen!$D$26:$G$26)</f>
        <v>0</v>
      </c>
      <c r="S40" s="443">
        <f>SUMPRODUCT(S25:V25,Prämissen!$D$26:$G$26)</f>
        <v>0</v>
      </c>
      <c r="T40" s="443">
        <f>SUMPRODUCT(T25:W25,Prämissen!$D$26:$G$26)</f>
        <v>0</v>
      </c>
      <c r="U40" s="443">
        <f>SUMPRODUCT(U25:X25,Prämissen!$D$26:$G$26)</f>
        <v>0</v>
      </c>
      <c r="V40" s="443">
        <f>SUMPRODUCT(V25:Y25,Prämissen!$D$26:$G$26)</f>
        <v>0</v>
      </c>
      <c r="W40" s="448"/>
      <c r="X40" s="448"/>
      <c r="Y40" s="448"/>
    </row>
    <row r="41" spans="3:25" customFormat="1" x14ac:dyDescent="0.2">
      <c r="C41" s="148">
        <f t="shared" ref="C41:C49" si="30">C26</f>
        <v>0</v>
      </c>
      <c r="D41" s="148"/>
      <c r="E41" s="444">
        <f>SUMPRODUCT(E26:H26,Prämissen!$D$26:$G$26)</f>
        <v>0</v>
      </c>
      <c r="F41" s="444">
        <f>SUMPRODUCT(F26:I26,Prämissen!$D$26:$G$26)</f>
        <v>0</v>
      </c>
      <c r="G41" s="444">
        <f>SUMPRODUCT(G26:J26,Prämissen!$D$26:$G$26)</f>
        <v>0</v>
      </c>
      <c r="H41" s="444">
        <f>SUMPRODUCT(H26:K26,Prämissen!$D$26:$G$26)</f>
        <v>0</v>
      </c>
      <c r="I41" s="444">
        <f>SUMPRODUCT(I26:L26,Prämissen!$D$26:$G$26)</f>
        <v>0</v>
      </c>
      <c r="J41" s="444">
        <f>SUMPRODUCT(J26:M26,Prämissen!$D$26:$G$26)</f>
        <v>0</v>
      </c>
      <c r="K41" s="444">
        <f>SUMPRODUCT(K26:N26,Prämissen!$D$26:$G$26)</f>
        <v>0</v>
      </c>
      <c r="L41" s="444">
        <f>SUMPRODUCT(L26:O26,Prämissen!$D$26:$G$26)</f>
        <v>0</v>
      </c>
      <c r="M41" s="444">
        <f>SUMPRODUCT(M26:P26,Prämissen!$D$26:$G$26)</f>
        <v>0</v>
      </c>
      <c r="N41" s="444">
        <f>SUMPRODUCT(N26:Q26,Prämissen!$D$26:$G$26)</f>
        <v>0</v>
      </c>
      <c r="O41" s="444">
        <f>SUMPRODUCT(O26:R26,Prämissen!$D$26:$G$26)</f>
        <v>0</v>
      </c>
      <c r="P41" s="444">
        <f>SUMPRODUCT(P26:S26,Prämissen!$D$26:$G$26)</f>
        <v>0</v>
      </c>
      <c r="Q41" s="444">
        <f>SUMPRODUCT(Q26:T26,Prämissen!$D$26:$G$26)</f>
        <v>0</v>
      </c>
      <c r="R41" s="444">
        <f>SUMPRODUCT(R26:U26,Prämissen!$D$26:$G$26)</f>
        <v>0</v>
      </c>
      <c r="S41" s="444">
        <f>SUMPRODUCT(S26:V26,Prämissen!$D$26:$G$26)</f>
        <v>0</v>
      </c>
      <c r="T41" s="444">
        <f>SUMPRODUCT(T26:W26,Prämissen!$D$26:$G$26)</f>
        <v>0</v>
      </c>
      <c r="U41" s="444">
        <f>SUMPRODUCT(U26:X26,Prämissen!$D$26:$G$26)</f>
        <v>0</v>
      </c>
      <c r="V41" s="444">
        <f>SUMPRODUCT(V26:Y26,Prämissen!$D$26:$G$26)</f>
        <v>0</v>
      </c>
      <c r="W41" s="448"/>
      <c r="X41" s="448"/>
      <c r="Y41" s="448"/>
    </row>
    <row r="42" spans="3:25" customFormat="1" x14ac:dyDescent="0.2">
      <c r="C42" s="148">
        <f t="shared" si="30"/>
        <v>0</v>
      </c>
      <c r="D42" s="148"/>
      <c r="E42" s="444">
        <f>SUMPRODUCT(E27:H27,Prämissen!$D$26:$G$26)</f>
        <v>0</v>
      </c>
      <c r="F42" s="444">
        <f>SUMPRODUCT(F27:I27,Prämissen!$D$26:$G$26)</f>
        <v>0</v>
      </c>
      <c r="G42" s="444">
        <f>SUMPRODUCT(G27:J27,Prämissen!$D$26:$G$26)</f>
        <v>0</v>
      </c>
      <c r="H42" s="444">
        <f>SUMPRODUCT(H27:K27,Prämissen!$D$26:$G$26)</f>
        <v>0</v>
      </c>
      <c r="I42" s="444">
        <f>SUMPRODUCT(I27:L27,Prämissen!$D$26:$G$26)</f>
        <v>0</v>
      </c>
      <c r="J42" s="444">
        <f>SUMPRODUCT(J27:M27,Prämissen!$D$26:$G$26)</f>
        <v>0</v>
      </c>
      <c r="K42" s="444">
        <f>SUMPRODUCT(K27:N27,Prämissen!$D$26:$G$26)</f>
        <v>0</v>
      </c>
      <c r="L42" s="444">
        <f>SUMPRODUCT(L27:O27,Prämissen!$D$26:$G$26)</f>
        <v>0</v>
      </c>
      <c r="M42" s="444">
        <f>SUMPRODUCT(M27:P27,Prämissen!$D$26:$G$26)</f>
        <v>0</v>
      </c>
      <c r="N42" s="444">
        <f>SUMPRODUCT(N27:Q27,Prämissen!$D$26:$G$26)</f>
        <v>0</v>
      </c>
      <c r="O42" s="444">
        <f>SUMPRODUCT(O27:R27,Prämissen!$D$26:$G$26)</f>
        <v>0</v>
      </c>
      <c r="P42" s="444">
        <f>SUMPRODUCT(P27:S27,Prämissen!$D$26:$G$26)</f>
        <v>0</v>
      </c>
      <c r="Q42" s="444">
        <f>SUMPRODUCT(Q27:T27,Prämissen!$D$26:$G$26)</f>
        <v>0</v>
      </c>
      <c r="R42" s="444">
        <f>SUMPRODUCT(R27:U27,Prämissen!$D$26:$G$26)</f>
        <v>0</v>
      </c>
      <c r="S42" s="444">
        <f>SUMPRODUCT(S27:V27,Prämissen!$D$26:$G$26)</f>
        <v>0</v>
      </c>
      <c r="T42" s="444">
        <f>SUMPRODUCT(T27:W27,Prämissen!$D$26:$G$26)</f>
        <v>0</v>
      </c>
      <c r="U42" s="444">
        <f>SUMPRODUCT(U27:X27,Prämissen!$D$26:$G$26)</f>
        <v>0</v>
      </c>
      <c r="V42" s="444">
        <f>SUMPRODUCT(V27:Y27,Prämissen!$D$26:$G$26)</f>
        <v>0</v>
      </c>
      <c r="W42" s="448"/>
      <c r="X42" s="448"/>
      <c r="Y42" s="448"/>
    </row>
    <row r="43" spans="3:25" customFormat="1" x14ac:dyDescent="0.2">
      <c r="C43" s="148">
        <f t="shared" si="30"/>
        <v>0</v>
      </c>
      <c r="D43" s="148"/>
      <c r="E43" s="444">
        <f>SUMPRODUCT(E28:H28,Prämissen!$D$26:$G$26)</f>
        <v>0</v>
      </c>
      <c r="F43" s="444">
        <f>SUMPRODUCT(F28:I28,Prämissen!$D$26:$G$26)</f>
        <v>0</v>
      </c>
      <c r="G43" s="444">
        <f>SUMPRODUCT(G28:J28,Prämissen!$D$26:$G$26)</f>
        <v>0</v>
      </c>
      <c r="H43" s="444">
        <f>SUMPRODUCT(H28:K28,Prämissen!$D$26:$G$26)</f>
        <v>0</v>
      </c>
      <c r="I43" s="444">
        <f>SUMPRODUCT(I28:L28,Prämissen!$D$26:$G$26)</f>
        <v>0</v>
      </c>
      <c r="J43" s="444">
        <f>SUMPRODUCT(J28:M28,Prämissen!$D$26:$G$26)</f>
        <v>0</v>
      </c>
      <c r="K43" s="444">
        <f>SUMPRODUCT(K28:N28,Prämissen!$D$26:$G$26)</f>
        <v>0</v>
      </c>
      <c r="L43" s="444">
        <f>SUMPRODUCT(L28:O28,Prämissen!$D$26:$G$26)</f>
        <v>0</v>
      </c>
      <c r="M43" s="444">
        <f>SUMPRODUCT(M28:P28,Prämissen!$D$26:$G$26)</f>
        <v>0</v>
      </c>
      <c r="N43" s="444">
        <f>SUMPRODUCT(N28:Q28,Prämissen!$D$26:$G$26)</f>
        <v>0</v>
      </c>
      <c r="O43" s="444">
        <f>SUMPRODUCT(O28:R28,Prämissen!$D$26:$G$26)</f>
        <v>0</v>
      </c>
      <c r="P43" s="444">
        <f>SUMPRODUCT(P28:S28,Prämissen!$D$26:$G$26)</f>
        <v>0</v>
      </c>
      <c r="Q43" s="444">
        <f>SUMPRODUCT(Q28:T28,Prämissen!$D$26:$G$26)</f>
        <v>0</v>
      </c>
      <c r="R43" s="444">
        <f>SUMPRODUCT(R28:U28,Prämissen!$D$26:$G$26)</f>
        <v>0</v>
      </c>
      <c r="S43" s="444">
        <f>SUMPRODUCT(S28:V28,Prämissen!$D$26:$G$26)</f>
        <v>0</v>
      </c>
      <c r="T43" s="444">
        <f>SUMPRODUCT(T28:W28,Prämissen!$D$26:$G$26)</f>
        <v>0</v>
      </c>
      <c r="U43" s="444">
        <f>SUMPRODUCT(U28:X28,Prämissen!$D$26:$G$26)</f>
        <v>0</v>
      </c>
      <c r="V43" s="444">
        <f>SUMPRODUCT(V28:Y28,Prämissen!$D$26:$G$26)</f>
        <v>0</v>
      </c>
      <c r="W43" s="448"/>
      <c r="X43" s="448"/>
      <c r="Y43" s="448"/>
    </row>
    <row r="44" spans="3:25" customFormat="1" x14ac:dyDescent="0.2">
      <c r="C44" s="148">
        <f t="shared" si="30"/>
        <v>0</v>
      </c>
      <c r="D44" s="148"/>
      <c r="E44" s="444">
        <f>SUMPRODUCT(E29:H29,Prämissen!$D$26:$G$26)</f>
        <v>0</v>
      </c>
      <c r="F44" s="444">
        <f>SUMPRODUCT(F29:I29,Prämissen!$D$26:$G$26)</f>
        <v>0</v>
      </c>
      <c r="G44" s="444">
        <f>SUMPRODUCT(G29:J29,Prämissen!$D$26:$G$26)</f>
        <v>0</v>
      </c>
      <c r="H44" s="444">
        <f>SUMPRODUCT(H29:K29,Prämissen!$D$26:$G$26)</f>
        <v>0</v>
      </c>
      <c r="I44" s="444">
        <f>SUMPRODUCT(I29:L29,Prämissen!$D$26:$G$26)</f>
        <v>0</v>
      </c>
      <c r="J44" s="444">
        <f>SUMPRODUCT(J29:M29,Prämissen!$D$26:$G$26)</f>
        <v>0</v>
      </c>
      <c r="K44" s="444">
        <f>SUMPRODUCT(K29:N29,Prämissen!$D$26:$G$26)</f>
        <v>0</v>
      </c>
      <c r="L44" s="444">
        <f>SUMPRODUCT(L29:O29,Prämissen!$D$26:$G$26)</f>
        <v>0</v>
      </c>
      <c r="M44" s="444">
        <f>SUMPRODUCT(M29:P29,Prämissen!$D$26:$G$26)</f>
        <v>0</v>
      </c>
      <c r="N44" s="444">
        <f>SUMPRODUCT(N29:Q29,Prämissen!$D$26:$G$26)</f>
        <v>0</v>
      </c>
      <c r="O44" s="444">
        <f>SUMPRODUCT(O29:R29,Prämissen!$D$26:$G$26)</f>
        <v>0</v>
      </c>
      <c r="P44" s="444">
        <f>SUMPRODUCT(P29:S29,Prämissen!$D$26:$G$26)</f>
        <v>0</v>
      </c>
      <c r="Q44" s="444">
        <f>SUMPRODUCT(Q29:T29,Prämissen!$D$26:$G$26)</f>
        <v>0</v>
      </c>
      <c r="R44" s="444">
        <f>SUMPRODUCT(R29:U29,Prämissen!$D$26:$G$26)</f>
        <v>0</v>
      </c>
      <c r="S44" s="444">
        <f>SUMPRODUCT(S29:V29,Prämissen!$D$26:$G$26)</f>
        <v>0</v>
      </c>
      <c r="T44" s="444">
        <f>SUMPRODUCT(T29:W29,Prämissen!$D$26:$G$26)</f>
        <v>0</v>
      </c>
      <c r="U44" s="444">
        <f>SUMPRODUCT(U29:X29,Prämissen!$D$26:$G$26)</f>
        <v>0</v>
      </c>
      <c r="V44" s="444">
        <f>SUMPRODUCT(V29:Y29,Prämissen!$D$26:$G$26)</f>
        <v>0</v>
      </c>
      <c r="W44" s="448"/>
      <c r="X44" s="448"/>
      <c r="Y44" s="448"/>
    </row>
    <row r="45" spans="3:25" customFormat="1" x14ac:dyDescent="0.2">
      <c r="C45" s="148">
        <f t="shared" si="30"/>
        <v>0</v>
      </c>
      <c r="D45" s="148"/>
      <c r="E45" s="444">
        <f>SUMPRODUCT(E30:H30,Prämissen!$D$26:$G$26)</f>
        <v>0</v>
      </c>
      <c r="F45" s="444">
        <f>SUMPRODUCT(F30:I30,Prämissen!$D$26:$G$26)</f>
        <v>0</v>
      </c>
      <c r="G45" s="444">
        <f>SUMPRODUCT(G30:J30,Prämissen!$D$26:$G$26)</f>
        <v>0</v>
      </c>
      <c r="H45" s="444">
        <f>SUMPRODUCT(H30:K30,Prämissen!$D$26:$G$26)</f>
        <v>0</v>
      </c>
      <c r="I45" s="444">
        <f>SUMPRODUCT(I30:L30,Prämissen!$D$26:$G$26)</f>
        <v>0</v>
      </c>
      <c r="J45" s="444">
        <f>SUMPRODUCT(J30:M30,Prämissen!$D$26:$G$26)</f>
        <v>0</v>
      </c>
      <c r="K45" s="444">
        <f>SUMPRODUCT(K30:N30,Prämissen!$D$26:$G$26)</f>
        <v>0</v>
      </c>
      <c r="L45" s="444">
        <f>SUMPRODUCT(L30:O30,Prämissen!$D$26:$G$26)</f>
        <v>0</v>
      </c>
      <c r="M45" s="444">
        <f>SUMPRODUCT(M30:P30,Prämissen!$D$26:$G$26)</f>
        <v>0</v>
      </c>
      <c r="N45" s="444">
        <f>SUMPRODUCT(N30:Q30,Prämissen!$D$26:$G$26)</f>
        <v>0</v>
      </c>
      <c r="O45" s="444">
        <f>SUMPRODUCT(O30:R30,Prämissen!$D$26:$G$26)</f>
        <v>0</v>
      </c>
      <c r="P45" s="444">
        <f>SUMPRODUCT(P30:S30,Prämissen!$D$26:$G$26)</f>
        <v>0</v>
      </c>
      <c r="Q45" s="444">
        <f>SUMPRODUCT(Q30:T30,Prämissen!$D$26:$G$26)</f>
        <v>0</v>
      </c>
      <c r="R45" s="444">
        <f>SUMPRODUCT(R30:U30,Prämissen!$D$26:$G$26)</f>
        <v>0</v>
      </c>
      <c r="S45" s="444">
        <f>SUMPRODUCT(S30:V30,Prämissen!$D$26:$G$26)</f>
        <v>0</v>
      </c>
      <c r="T45" s="444">
        <f>SUMPRODUCT(T30:W30,Prämissen!$D$26:$G$26)</f>
        <v>0</v>
      </c>
      <c r="U45" s="444">
        <f>SUMPRODUCT(U30:X30,Prämissen!$D$26:$G$26)</f>
        <v>0</v>
      </c>
      <c r="V45" s="444">
        <f>SUMPRODUCT(V30:Y30,Prämissen!$D$26:$G$26)</f>
        <v>0</v>
      </c>
      <c r="W45" s="448"/>
      <c r="X45" s="448"/>
      <c r="Y45" s="448"/>
    </row>
    <row r="46" spans="3:25" customFormat="1" x14ac:dyDescent="0.2">
      <c r="C46" s="148">
        <f t="shared" si="30"/>
        <v>0</v>
      </c>
      <c r="D46" s="148"/>
      <c r="E46" s="444">
        <f>SUMPRODUCT(E31:H31,Prämissen!$D$26:$G$26)</f>
        <v>0</v>
      </c>
      <c r="F46" s="444">
        <f>SUMPRODUCT(F31:I31,Prämissen!$D$26:$G$26)</f>
        <v>0</v>
      </c>
      <c r="G46" s="444">
        <f>SUMPRODUCT(G31:J31,Prämissen!$D$26:$G$26)</f>
        <v>0</v>
      </c>
      <c r="H46" s="444">
        <f>SUMPRODUCT(H31:K31,Prämissen!$D$26:$G$26)</f>
        <v>0</v>
      </c>
      <c r="I46" s="444">
        <f>SUMPRODUCT(I31:L31,Prämissen!$D$26:$G$26)</f>
        <v>0</v>
      </c>
      <c r="J46" s="444">
        <f>SUMPRODUCT(J31:M31,Prämissen!$D$26:$G$26)</f>
        <v>0</v>
      </c>
      <c r="K46" s="444">
        <f>SUMPRODUCT(K31:N31,Prämissen!$D$26:$G$26)</f>
        <v>0</v>
      </c>
      <c r="L46" s="444">
        <f>SUMPRODUCT(L31:O31,Prämissen!$D$26:$G$26)</f>
        <v>0</v>
      </c>
      <c r="M46" s="444">
        <f>SUMPRODUCT(M31:P31,Prämissen!$D$26:$G$26)</f>
        <v>0</v>
      </c>
      <c r="N46" s="444">
        <f>SUMPRODUCT(N31:Q31,Prämissen!$D$26:$G$26)</f>
        <v>0</v>
      </c>
      <c r="O46" s="444">
        <f>SUMPRODUCT(O31:R31,Prämissen!$D$26:$G$26)</f>
        <v>0</v>
      </c>
      <c r="P46" s="444">
        <f>SUMPRODUCT(P31:S31,Prämissen!$D$26:$G$26)</f>
        <v>0</v>
      </c>
      <c r="Q46" s="444">
        <f>SUMPRODUCT(Q31:T31,Prämissen!$D$26:$G$26)</f>
        <v>0</v>
      </c>
      <c r="R46" s="444">
        <f>SUMPRODUCT(R31:U31,Prämissen!$D$26:$G$26)</f>
        <v>0</v>
      </c>
      <c r="S46" s="444">
        <f>SUMPRODUCT(S31:V31,Prämissen!$D$26:$G$26)</f>
        <v>0</v>
      </c>
      <c r="T46" s="444">
        <f>SUMPRODUCT(T31:W31,Prämissen!$D$26:$G$26)</f>
        <v>0</v>
      </c>
      <c r="U46" s="444">
        <f>SUMPRODUCT(U31:X31,Prämissen!$D$26:$G$26)</f>
        <v>0</v>
      </c>
      <c r="V46" s="444">
        <f>SUMPRODUCT(V31:Y31,Prämissen!$D$26:$G$26)</f>
        <v>0</v>
      </c>
      <c r="W46" s="448"/>
      <c r="X46" s="448"/>
      <c r="Y46" s="448"/>
    </row>
    <row r="47" spans="3:25" customFormat="1" x14ac:dyDescent="0.2">
      <c r="C47" s="148">
        <f t="shared" si="30"/>
        <v>0</v>
      </c>
      <c r="D47" s="148"/>
      <c r="E47" s="444">
        <f>SUMPRODUCT(E32:H32,Prämissen!$D$26:$G$26)</f>
        <v>0</v>
      </c>
      <c r="F47" s="444">
        <f>SUMPRODUCT(F32:I32,Prämissen!$D$26:$G$26)</f>
        <v>0</v>
      </c>
      <c r="G47" s="444">
        <f>SUMPRODUCT(G32:J32,Prämissen!$D$26:$G$26)</f>
        <v>0</v>
      </c>
      <c r="H47" s="444">
        <f>SUMPRODUCT(H32:K32,Prämissen!$D$26:$G$26)</f>
        <v>0</v>
      </c>
      <c r="I47" s="444">
        <f>SUMPRODUCT(I32:L32,Prämissen!$D$26:$G$26)</f>
        <v>0</v>
      </c>
      <c r="J47" s="444">
        <f>SUMPRODUCT(J32:M32,Prämissen!$D$26:$G$26)</f>
        <v>0</v>
      </c>
      <c r="K47" s="444">
        <f>SUMPRODUCT(K32:N32,Prämissen!$D$26:$G$26)</f>
        <v>0</v>
      </c>
      <c r="L47" s="444">
        <f>SUMPRODUCT(L32:O32,Prämissen!$D$26:$G$26)</f>
        <v>0</v>
      </c>
      <c r="M47" s="444">
        <f>SUMPRODUCT(M32:P32,Prämissen!$D$26:$G$26)</f>
        <v>0</v>
      </c>
      <c r="N47" s="444">
        <f>SUMPRODUCT(N32:Q32,Prämissen!$D$26:$G$26)</f>
        <v>0</v>
      </c>
      <c r="O47" s="444">
        <f>SUMPRODUCT(O32:R32,Prämissen!$D$26:$G$26)</f>
        <v>0</v>
      </c>
      <c r="P47" s="444">
        <f>SUMPRODUCT(P32:S32,Prämissen!$D$26:$G$26)</f>
        <v>0</v>
      </c>
      <c r="Q47" s="444">
        <f>SUMPRODUCT(Q32:T32,Prämissen!$D$26:$G$26)</f>
        <v>0</v>
      </c>
      <c r="R47" s="444">
        <f>SUMPRODUCT(R32:U32,Prämissen!$D$26:$G$26)</f>
        <v>0</v>
      </c>
      <c r="S47" s="444">
        <f>SUMPRODUCT(S32:V32,Prämissen!$D$26:$G$26)</f>
        <v>0</v>
      </c>
      <c r="T47" s="444">
        <f>SUMPRODUCT(T32:W32,Prämissen!$D$26:$G$26)</f>
        <v>0</v>
      </c>
      <c r="U47" s="444">
        <f>SUMPRODUCT(U32:X32,Prämissen!$D$26:$G$26)</f>
        <v>0</v>
      </c>
      <c r="V47" s="444">
        <f>SUMPRODUCT(V32:Y32,Prämissen!$D$26:$G$26)</f>
        <v>0</v>
      </c>
      <c r="W47" s="448"/>
      <c r="X47" s="448"/>
      <c r="Y47" s="448"/>
    </row>
    <row r="48" spans="3:25" customFormat="1" x14ac:dyDescent="0.2">
      <c r="C48" s="148">
        <f t="shared" si="30"/>
        <v>0</v>
      </c>
      <c r="D48" s="148"/>
      <c r="E48" s="444">
        <f>SUMPRODUCT(E33:H33,Prämissen!$D$26:$G$26)</f>
        <v>0</v>
      </c>
      <c r="F48" s="444">
        <f>SUMPRODUCT(F33:I33,Prämissen!$D$26:$G$26)</f>
        <v>0</v>
      </c>
      <c r="G48" s="444">
        <f>SUMPRODUCT(G33:J33,Prämissen!$D$26:$G$26)</f>
        <v>0</v>
      </c>
      <c r="H48" s="444">
        <f>SUMPRODUCT(H33:K33,Prämissen!$D$26:$G$26)</f>
        <v>0</v>
      </c>
      <c r="I48" s="444">
        <f>SUMPRODUCT(I33:L33,Prämissen!$D$26:$G$26)</f>
        <v>0</v>
      </c>
      <c r="J48" s="444">
        <f>SUMPRODUCT(J33:M33,Prämissen!$D$26:$G$26)</f>
        <v>0</v>
      </c>
      <c r="K48" s="444">
        <f>SUMPRODUCT(K33:N33,Prämissen!$D$26:$G$26)</f>
        <v>0</v>
      </c>
      <c r="L48" s="444">
        <f>SUMPRODUCT(L33:O33,Prämissen!$D$26:$G$26)</f>
        <v>0</v>
      </c>
      <c r="M48" s="444">
        <f>SUMPRODUCT(M33:P33,Prämissen!$D$26:$G$26)</f>
        <v>0</v>
      </c>
      <c r="N48" s="444">
        <f>SUMPRODUCT(N33:Q33,Prämissen!$D$26:$G$26)</f>
        <v>0</v>
      </c>
      <c r="O48" s="444">
        <f>SUMPRODUCT(O33:R33,Prämissen!$D$26:$G$26)</f>
        <v>0</v>
      </c>
      <c r="P48" s="444">
        <f>SUMPRODUCT(P33:S33,Prämissen!$D$26:$G$26)</f>
        <v>0</v>
      </c>
      <c r="Q48" s="444">
        <f>SUMPRODUCT(Q33:T33,Prämissen!$D$26:$G$26)</f>
        <v>0</v>
      </c>
      <c r="R48" s="444">
        <f>SUMPRODUCT(R33:U33,Prämissen!$D$26:$G$26)</f>
        <v>0</v>
      </c>
      <c r="S48" s="444">
        <f>SUMPRODUCT(S33:V33,Prämissen!$D$26:$G$26)</f>
        <v>0</v>
      </c>
      <c r="T48" s="444">
        <f>SUMPRODUCT(T33:W33,Prämissen!$D$26:$G$26)</f>
        <v>0</v>
      </c>
      <c r="U48" s="444">
        <f>SUMPRODUCT(U33:X33,Prämissen!$D$26:$G$26)</f>
        <v>0</v>
      </c>
      <c r="V48" s="444">
        <f>SUMPRODUCT(V33:Y33,Prämissen!$D$26:$G$26)</f>
        <v>0</v>
      </c>
      <c r="W48" s="448"/>
      <c r="X48" s="448"/>
      <c r="Y48" s="448"/>
    </row>
    <row r="49" spans="3:27" x14ac:dyDescent="0.2">
      <c r="C49" s="149">
        <f t="shared" si="30"/>
        <v>0</v>
      </c>
      <c r="D49" s="149"/>
      <c r="E49" s="445">
        <f>SUMPRODUCT(E34:H34,Prämissen!$D$26:$G$26)</f>
        <v>0</v>
      </c>
      <c r="F49" s="445">
        <f>SUMPRODUCT(F34:I34,Prämissen!$D$26:$G$26)</f>
        <v>0</v>
      </c>
      <c r="G49" s="445">
        <f>SUMPRODUCT(G34:J34,Prämissen!$D$26:$G$26)</f>
        <v>0</v>
      </c>
      <c r="H49" s="445">
        <f>SUMPRODUCT(H34:K34,Prämissen!$D$26:$G$26)</f>
        <v>0</v>
      </c>
      <c r="I49" s="445">
        <f>SUMPRODUCT(I34:L34,Prämissen!$D$26:$G$26)</f>
        <v>0</v>
      </c>
      <c r="J49" s="445">
        <f>SUMPRODUCT(J34:M34,Prämissen!$D$26:$G$26)</f>
        <v>0</v>
      </c>
      <c r="K49" s="445">
        <f>SUMPRODUCT(K34:N34,Prämissen!$D$26:$G$26)</f>
        <v>0</v>
      </c>
      <c r="L49" s="445">
        <f>SUMPRODUCT(L34:O34,Prämissen!$D$26:$G$26)</f>
        <v>0</v>
      </c>
      <c r="M49" s="445">
        <f>SUMPRODUCT(M34:P34,Prämissen!$D$26:$G$26)</f>
        <v>0</v>
      </c>
      <c r="N49" s="445">
        <f>SUMPRODUCT(N34:Q34,Prämissen!$D$26:$G$26)</f>
        <v>0</v>
      </c>
      <c r="O49" s="445">
        <f>SUMPRODUCT(O34:R34,Prämissen!$D$26:$G$26)</f>
        <v>0</v>
      </c>
      <c r="P49" s="445">
        <f>SUMPRODUCT(P34:S34,Prämissen!$D$26:$G$26)</f>
        <v>0</v>
      </c>
      <c r="Q49" s="445">
        <f>SUMPRODUCT(Q34:T34,Prämissen!$D$26:$G$26)</f>
        <v>0</v>
      </c>
      <c r="R49" s="445">
        <f>SUMPRODUCT(R34:U34,Prämissen!$D$26:$G$26)</f>
        <v>0</v>
      </c>
      <c r="S49" s="445">
        <f>SUMPRODUCT(S34:V34,Prämissen!$D$26:$G$26)</f>
        <v>0</v>
      </c>
      <c r="T49" s="445">
        <f>SUMPRODUCT(T34:W34,Prämissen!$D$26:$G$26)</f>
        <v>0</v>
      </c>
      <c r="U49" s="445">
        <f>SUMPRODUCT(U34:X34,Prämissen!$D$26:$G$26)</f>
        <v>0</v>
      </c>
      <c r="V49" s="445">
        <f>SUMPRODUCT(V34:Y34,Prämissen!$D$26:$G$26)</f>
        <v>0</v>
      </c>
      <c r="W49" s="448"/>
      <c r="X49" s="448"/>
      <c r="Y49" s="448"/>
      <c r="Z49"/>
      <c r="AA49"/>
    </row>
    <row r="50" spans="3:27" ht="4.5" customHeight="1" x14ac:dyDescent="0.2">
      <c r="C50" s="33"/>
      <c r="D50" s="1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/>
      <c r="AA50"/>
    </row>
    <row r="51" spans="3:27" x14ac:dyDescent="0.2">
      <c r="C51" s="141" t="str">
        <f>C36</f>
        <v>Ende</v>
      </c>
      <c r="D51" s="142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/>
      <c r="AA51"/>
    </row>
    <row r="52" spans="3:27" x14ac:dyDescent="0.2">
      <c r="V52"/>
      <c r="W52"/>
      <c r="X52"/>
      <c r="Y52"/>
      <c r="Z52"/>
      <c r="AA52"/>
    </row>
    <row r="53" spans="3:27" x14ac:dyDescent="0.2">
      <c r="V53"/>
      <c r="W53"/>
      <c r="X53"/>
      <c r="Y53"/>
      <c r="Z53"/>
      <c r="AA53"/>
    </row>
    <row r="54" spans="3:27" x14ac:dyDescent="0.2">
      <c r="V54"/>
      <c r="W54"/>
      <c r="X54"/>
      <c r="Y54"/>
      <c r="Z54"/>
      <c r="AA54"/>
    </row>
    <row r="55" spans="3:27" x14ac:dyDescent="0.2">
      <c r="V55"/>
      <c r="W55"/>
      <c r="X55"/>
      <c r="Y55"/>
      <c r="Z55"/>
      <c r="AA55"/>
    </row>
    <row r="56" spans="3:27" x14ac:dyDescent="0.2">
      <c r="V56"/>
      <c r="W56"/>
      <c r="X56"/>
      <c r="Y56"/>
      <c r="Z56"/>
      <c r="AA56"/>
    </row>
    <row r="57" spans="3:27" x14ac:dyDescent="0.2">
      <c r="V57"/>
      <c r="W57"/>
      <c r="X57"/>
      <c r="Y57"/>
      <c r="Z57"/>
      <c r="AA57"/>
    </row>
    <row r="62" spans="3:27" hidden="1" x14ac:dyDescent="0.2"/>
    <row r="63" spans="3:27" hidden="1" x14ac:dyDescent="0.2"/>
    <row r="64" spans="3:27" hidden="1" x14ac:dyDescent="0.2"/>
    <row r="65" spans="3:25" hidden="1" x14ac:dyDescent="0.2">
      <c r="C65" s="134" t="s">
        <v>104</v>
      </c>
      <c r="D65" s="150" t="e">
        <f>Anfangsbestand!#REF!</f>
        <v>#REF!</v>
      </c>
      <c r="E65" s="151">
        <f t="shared" ref="E65:Y65" si="31">SUM(E66:E67)</f>
        <v>0</v>
      </c>
      <c r="F65" s="151">
        <f t="shared" si="31"/>
        <v>0</v>
      </c>
      <c r="G65" s="151">
        <f t="shared" si="31"/>
        <v>0</v>
      </c>
      <c r="H65" s="151">
        <f t="shared" si="31"/>
        <v>0</v>
      </c>
      <c r="I65" s="151">
        <f t="shared" si="31"/>
        <v>0</v>
      </c>
      <c r="J65" s="151">
        <f t="shared" si="31"/>
        <v>0</v>
      </c>
      <c r="K65" s="151">
        <f t="shared" si="31"/>
        <v>0</v>
      </c>
      <c r="L65" s="151">
        <f t="shared" si="31"/>
        <v>0</v>
      </c>
      <c r="M65" s="151">
        <f t="shared" si="31"/>
        <v>0</v>
      </c>
      <c r="N65" s="151">
        <f t="shared" si="31"/>
        <v>0</v>
      </c>
      <c r="O65" s="151">
        <f t="shared" si="31"/>
        <v>0</v>
      </c>
      <c r="P65" s="151">
        <f t="shared" si="31"/>
        <v>0</v>
      </c>
      <c r="Q65" s="151">
        <f t="shared" si="31"/>
        <v>0</v>
      </c>
      <c r="R65" s="151">
        <f t="shared" si="31"/>
        <v>0</v>
      </c>
      <c r="S65" s="151">
        <f t="shared" si="31"/>
        <v>0</v>
      </c>
      <c r="T65" s="151">
        <f t="shared" si="31"/>
        <v>0</v>
      </c>
      <c r="U65" s="151">
        <f t="shared" si="31"/>
        <v>0</v>
      </c>
      <c r="V65" s="151">
        <f t="shared" si="31"/>
        <v>0</v>
      </c>
      <c r="W65" s="151">
        <f t="shared" si="31"/>
        <v>0</v>
      </c>
      <c r="X65" s="151">
        <f t="shared" si="31"/>
        <v>0</v>
      </c>
      <c r="Y65" s="151">
        <f t="shared" si="31"/>
        <v>0</v>
      </c>
    </row>
    <row r="66" spans="3:25" hidden="1" x14ac:dyDescent="0.2">
      <c r="C66" s="152" t="s">
        <v>105</v>
      </c>
      <c r="D66" s="153"/>
      <c r="E66" s="154">
        <f>E23</f>
        <v>0</v>
      </c>
      <c r="F66" s="154">
        <f t="shared" ref="F66:Y66" si="32">F23</f>
        <v>0</v>
      </c>
      <c r="G66" s="154">
        <f t="shared" si="32"/>
        <v>0</v>
      </c>
      <c r="H66" s="154">
        <f t="shared" si="32"/>
        <v>0</v>
      </c>
      <c r="I66" s="154">
        <f t="shared" si="32"/>
        <v>0</v>
      </c>
      <c r="J66" s="154">
        <f t="shared" si="32"/>
        <v>0</v>
      </c>
      <c r="K66" s="154">
        <f t="shared" si="32"/>
        <v>0</v>
      </c>
      <c r="L66" s="154">
        <f t="shared" si="32"/>
        <v>0</v>
      </c>
      <c r="M66" s="154">
        <f t="shared" si="32"/>
        <v>0</v>
      </c>
      <c r="N66" s="154">
        <f t="shared" si="32"/>
        <v>0</v>
      </c>
      <c r="O66" s="154">
        <f t="shared" si="32"/>
        <v>0</v>
      </c>
      <c r="P66" s="154">
        <f t="shared" si="32"/>
        <v>0</v>
      </c>
      <c r="Q66" s="154">
        <f t="shared" si="32"/>
        <v>0</v>
      </c>
      <c r="R66" s="154">
        <f t="shared" si="32"/>
        <v>0</v>
      </c>
      <c r="S66" s="154">
        <f t="shared" si="32"/>
        <v>0</v>
      </c>
      <c r="T66" s="154">
        <f t="shared" si="32"/>
        <v>0</v>
      </c>
      <c r="U66" s="154">
        <f t="shared" si="32"/>
        <v>0</v>
      </c>
      <c r="V66" s="449">
        <f t="shared" si="32"/>
        <v>0</v>
      </c>
      <c r="W66" s="449">
        <f t="shared" si="32"/>
        <v>0</v>
      </c>
      <c r="X66" s="449">
        <f t="shared" si="32"/>
        <v>0</v>
      </c>
      <c r="Y66" s="449">
        <f t="shared" si="32"/>
        <v>0</v>
      </c>
    </row>
    <row r="67" spans="3:25" hidden="1" x14ac:dyDescent="0.2">
      <c r="C67" s="155" t="s">
        <v>106</v>
      </c>
      <c r="D67" s="153"/>
      <c r="E67" s="154">
        <f t="shared" ref="E67:Y67" si="33">-$D67*E26</f>
        <v>0</v>
      </c>
      <c r="F67" s="154">
        <f t="shared" si="33"/>
        <v>0</v>
      </c>
      <c r="G67" s="154">
        <f t="shared" si="33"/>
        <v>0</v>
      </c>
      <c r="H67" s="154">
        <f t="shared" si="33"/>
        <v>0</v>
      </c>
      <c r="I67" s="154">
        <f t="shared" si="33"/>
        <v>0</v>
      </c>
      <c r="J67" s="154">
        <f t="shared" si="33"/>
        <v>0</v>
      </c>
      <c r="K67" s="154">
        <f t="shared" si="33"/>
        <v>0</v>
      </c>
      <c r="L67" s="154">
        <f t="shared" si="33"/>
        <v>0</v>
      </c>
      <c r="M67" s="154">
        <f t="shared" si="33"/>
        <v>0</v>
      </c>
      <c r="N67" s="154">
        <f t="shared" si="33"/>
        <v>0</v>
      </c>
      <c r="O67" s="154">
        <f t="shared" si="33"/>
        <v>0</v>
      </c>
      <c r="P67" s="154">
        <f t="shared" si="33"/>
        <v>0</v>
      </c>
      <c r="Q67" s="154">
        <f t="shared" si="33"/>
        <v>0</v>
      </c>
      <c r="R67" s="154">
        <f t="shared" si="33"/>
        <v>0</v>
      </c>
      <c r="S67" s="154">
        <f t="shared" si="33"/>
        <v>0</v>
      </c>
      <c r="T67" s="154">
        <f t="shared" si="33"/>
        <v>0</v>
      </c>
      <c r="U67" s="154">
        <f t="shared" si="33"/>
        <v>0</v>
      </c>
      <c r="V67" s="449">
        <f t="shared" si="33"/>
        <v>0</v>
      </c>
      <c r="W67" s="449">
        <f t="shared" si="33"/>
        <v>0</v>
      </c>
      <c r="X67" s="449">
        <f t="shared" si="33"/>
        <v>0</v>
      </c>
      <c r="Y67" s="449">
        <f t="shared" si="33"/>
        <v>0</v>
      </c>
    </row>
    <row r="68" spans="3:25" hidden="1" x14ac:dyDescent="0.2"/>
    <row r="69" spans="3:25" hidden="1" x14ac:dyDescent="0.2">
      <c r="C69" s="134" t="s">
        <v>107</v>
      </c>
      <c r="D69" s="150" t="e">
        <f>Anfangsbestand!#REF!</f>
        <v>#REF!</v>
      </c>
      <c r="E69" s="151">
        <f t="shared" ref="E69:Y69" si="34">SUM(E70:E71)</f>
        <v>0</v>
      </c>
      <c r="F69" s="151">
        <f t="shared" si="34"/>
        <v>0</v>
      </c>
      <c r="G69" s="151">
        <f t="shared" si="34"/>
        <v>0</v>
      </c>
      <c r="H69" s="151">
        <f t="shared" si="34"/>
        <v>0</v>
      </c>
      <c r="I69" s="151">
        <f t="shared" si="34"/>
        <v>0</v>
      </c>
      <c r="J69" s="151">
        <f t="shared" si="34"/>
        <v>0</v>
      </c>
      <c r="K69" s="151">
        <f t="shared" si="34"/>
        <v>0</v>
      </c>
      <c r="L69" s="151">
        <f t="shared" si="34"/>
        <v>0</v>
      </c>
      <c r="M69" s="151">
        <f t="shared" si="34"/>
        <v>0</v>
      </c>
      <c r="N69" s="151">
        <f t="shared" si="34"/>
        <v>0</v>
      </c>
      <c r="O69" s="151">
        <f t="shared" si="34"/>
        <v>0</v>
      </c>
      <c r="P69" s="151">
        <f t="shared" si="34"/>
        <v>0</v>
      </c>
      <c r="Q69" s="151">
        <f t="shared" si="34"/>
        <v>0</v>
      </c>
      <c r="R69" s="151">
        <f t="shared" si="34"/>
        <v>0</v>
      </c>
      <c r="S69" s="151">
        <f t="shared" si="34"/>
        <v>0</v>
      </c>
      <c r="T69" s="151">
        <f t="shared" si="34"/>
        <v>0</v>
      </c>
      <c r="U69" s="151">
        <f t="shared" si="34"/>
        <v>0</v>
      </c>
      <c r="V69" s="151">
        <f t="shared" si="34"/>
        <v>0</v>
      </c>
      <c r="W69" s="151">
        <f t="shared" si="34"/>
        <v>0</v>
      </c>
      <c r="X69" s="151">
        <f t="shared" si="34"/>
        <v>0</v>
      </c>
      <c r="Y69" s="151">
        <f t="shared" si="34"/>
        <v>0</v>
      </c>
    </row>
    <row r="70" spans="3:25" hidden="1" x14ac:dyDescent="0.2">
      <c r="C70" s="152" t="s">
        <v>105</v>
      </c>
      <c r="D70" s="153"/>
      <c r="E70" s="154">
        <f>-E28</f>
        <v>0</v>
      </c>
      <c r="F70" s="154">
        <f t="shared" ref="F70:Y70" si="35">-F28</f>
        <v>0</v>
      </c>
      <c r="G70" s="154">
        <f t="shared" si="35"/>
        <v>0</v>
      </c>
      <c r="H70" s="154">
        <f t="shared" si="35"/>
        <v>0</v>
      </c>
      <c r="I70" s="154">
        <f t="shared" si="35"/>
        <v>0</v>
      </c>
      <c r="J70" s="154">
        <f t="shared" si="35"/>
        <v>0</v>
      </c>
      <c r="K70" s="154">
        <f t="shared" si="35"/>
        <v>0</v>
      </c>
      <c r="L70" s="154">
        <f t="shared" si="35"/>
        <v>0</v>
      </c>
      <c r="M70" s="154">
        <f t="shared" si="35"/>
        <v>0</v>
      </c>
      <c r="N70" s="154">
        <f>-N28</f>
        <v>0</v>
      </c>
      <c r="O70" s="154">
        <f t="shared" si="35"/>
        <v>0</v>
      </c>
      <c r="P70" s="154">
        <f t="shared" si="35"/>
        <v>0</v>
      </c>
      <c r="Q70" s="154">
        <f t="shared" si="35"/>
        <v>0</v>
      </c>
      <c r="R70" s="154">
        <f t="shared" si="35"/>
        <v>0</v>
      </c>
      <c r="S70" s="154">
        <f t="shared" si="35"/>
        <v>0</v>
      </c>
      <c r="T70" s="154">
        <f t="shared" si="35"/>
        <v>0</v>
      </c>
      <c r="U70" s="154">
        <f t="shared" si="35"/>
        <v>0</v>
      </c>
      <c r="V70" s="449">
        <f t="shared" si="35"/>
        <v>0</v>
      </c>
      <c r="W70" s="449">
        <f t="shared" si="35"/>
        <v>0</v>
      </c>
      <c r="X70" s="449">
        <f t="shared" si="35"/>
        <v>0</v>
      </c>
      <c r="Y70" s="449">
        <f t="shared" si="35"/>
        <v>0</v>
      </c>
    </row>
    <row r="71" spans="3:25" hidden="1" x14ac:dyDescent="0.2">
      <c r="C71" s="155" t="s">
        <v>106</v>
      </c>
      <c r="D71" s="153"/>
      <c r="E71" s="154">
        <f t="shared" ref="E71:Y71" si="36">-$D71*E32</f>
        <v>0</v>
      </c>
      <c r="F71" s="154">
        <f t="shared" si="36"/>
        <v>0</v>
      </c>
      <c r="G71" s="154">
        <f t="shared" si="36"/>
        <v>0</v>
      </c>
      <c r="H71" s="154">
        <f t="shared" si="36"/>
        <v>0</v>
      </c>
      <c r="I71" s="154">
        <f t="shared" si="36"/>
        <v>0</v>
      </c>
      <c r="J71" s="154">
        <f t="shared" si="36"/>
        <v>0</v>
      </c>
      <c r="K71" s="154">
        <f t="shared" si="36"/>
        <v>0</v>
      </c>
      <c r="L71" s="154">
        <f t="shared" si="36"/>
        <v>0</v>
      </c>
      <c r="M71" s="154">
        <f t="shared" si="36"/>
        <v>0</v>
      </c>
      <c r="N71" s="154">
        <f t="shared" si="36"/>
        <v>0</v>
      </c>
      <c r="O71" s="154">
        <f t="shared" si="36"/>
        <v>0</v>
      </c>
      <c r="P71" s="154">
        <f t="shared" si="36"/>
        <v>0</v>
      </c>
      <c r="Q71" s="154">
        <f t="shared" si="36"/>
        <v>0</v>
      </c>
      <c r="R71" s="154">
        <f t="shared" si="36"/>
        <v>0</v>
      </c>
      <c r="S71" s="154">
        <f t="shared" si="36"/>
        <v>0</v>
      </c>
      <c r="T71" s="154">
        <f t="shared" si="36"/>
        <v>0</v>
      </c>
      <c r="U71" s="154">
        <f t="shared" si="36"/>
        <v>0</v>
      </c>
      <c r="V71" s="449">
        <f t="shared" si="36"/>
        <v>0</v>
      </c>
      <c r="W71" s="449">
        <f t="shared" si="36"/>
        <v>0</v>
      </c>
      <c r="X71" s="449">
        <f t="shared" si="36"/>
        <v>0</v>
      </c>
      <c r="Y71" s="449">
        <f t="shared" si="36"/>
        <v>0</v>
      </c>
    </row>
    <row r="72" spans="3:25" hidden="1" x14ac:dyDescent="0.2"/>
    <row r="73" spans="3:25" hidden="1" x14ac:dyDescent="0.2">
      <c r="C73" s="134" t="s">
        <v>93</v>
      </c>
      <c r="D73" s="150">
        <f>Anfangsbestand!D14</f>
        <v>0</v>
      </c>
      <c r="E73" s="151">
        <f t="shared" ref="E73:Y73" si="37">SUM(E74:E75)</f>
        <v>0</v>
      </c>
      <c r="F73" s="151">
        <f t="shared" si="37"/>
        <v>0</v>
      </c>
      <c r="G73" s="151">
        <f t="shared" si="37"/>
        <v>0</v>
      </c>
      <c r="H73" s="151">
        <f t="shared" si="37"/>
        <v>0</v>
      </c>
      <c r="I73" s="151">
        <f t="shared" si="37"/>
        <v>0</v>
      </c>
      <c r="J73" s="151">
        <f t="shared" si="37"/>
        <v>0</v>
      </c>
      <c r="K73" s="151">
        <f t="shared" si="37"/>
        <v>0</v>
      </c>
      <c r="L73" s="151">
        <f t="shared" si="37"/>
        <v>0</v>
      </c>
      <c r="M73" s="151">
        <f t="shared" si="37"/>
        <v>0</v>
      </c>
      <c r="N73" s="151">
        <f t="shared" si="37"/>
        <v>0</v>
      </c>
      <c r="O73" s="151">
        <f t="shared" si="37"/>
        <v>0</v>
      </c>
      <c r="P73" s="151">
        <f t="shared" si="37"/>
        <v>0</v>
      </c>
      <c r="Q73" s="151">
        <f t="shared" si="37"/>
        <v>0</v>
      </c>
      <c r="R73" s="151">
        <f t="shared" si="37"/>
        <v>0</v>
      </c>
      <c r="S73" s="151">
        <f t="shared" si="37"/>
        <v>0</v>
      </c>
      <c r="T73" s="151">
        <f t="shared" si="37"/>
        <v>0</v>
      </c>
      <c r="U73" s="151">
        <f t="shared" si="37"/>
        <v>0</v>
      </c>
      <c r="V73" s="151">
        <f t="shared" si="37"/>
        <v>0</v>
      </c>
      <c r="W73" s="151">
        <f t="shared" si="37"/>
        <v>0</v>
      </c>
      <c r="X73" s="151">
        <f t="shared" si="37"/>
        <v>0</v>
      </c>
      <c r="Y73" s="151">
        <f t="shared" si="37"/>
        <v>0</v>
      </c>
    </row>
    <row r="74" spans="3:25" hidden="1" x14ac:dyDescent="0.2">
      <c r="C74" s="152" t="s">
        <v>105</v>
      </c>
      <c r="D74" s="153"/>
      <c r="E74" s="154">
        <f>-E34</f>
        <v>0</v>
      </c>
      <c r="F74" s="154">
        <f t="shared" ref="F74:Y74" si="38">-F34</f>
        <v>0</v>
      </c>
      <c r="G74" s="154">
        <f t="shared" si="38"/>
        <v>0</v>
      </c>
      <c r="H74" s="154">
        <f t="shared" si="38"/>
        <v>0</v>
      </c>
      <c r="I74" s="154">
        <f t="shared" si="38"/>
        <v>0</v>
      </c>
      <c r="J74" s="154">
        <f t="shared" si="38"/>
        <v>0</v>
      </c>
      <c r="K74" s="154">
        <f t="shared" si="38"/>
        <v>0</v>
      </c>
      <c r="L74" s="154">
        <f t="shared" si="38"/>
        <v>0</v>
      </c>
      <c r="M74" s="154">
        <f t="shared" si="38"/>
        <v>0</v>
      </c>
      <c r="N74" s="154">
        <f t="shared" si="38"/>
        <v>0</v>
      </c>
      <c r="O74" s="154">
        <f t="shared" si="38"/>
        <v>0</v>
      </c>
      <c r="P74" s="154">
        <f t="shared" si="38"/>
        <v>0</v>
      </c>
      <c r="Q74" s="154">
        <f t="shared" si="38"/>
        <v>0</v>
      </c>
      <c r="R74" s="154">
        <f t="shared" si="38"/>
        <v>0</v>
      </c>
      <c r="S74" s="154">
        <f t="shared" si="38"/>
        <v>0</v>
      </c>
      <c r="T74" s="154">
        <f t="shared" si="38"/>
        <v>0</v>
      </c>
      <c r="U74" s="154">
        <f t="shared" si="38"/>
        <v>0</v>
      </c>
      <c r="V74" s="449">
        <f t="shared" si="38"/>
        <v>0</v>
      </c>
      <c r="W74" s="449">
        <f t="shared" si="38"/>
        <v>0</v>
      </c>
      <c r="X74" s="449">
        <f t="shared" si="38"/>
        <v>0</v>
      </c>
      <c r="Y74" s="449">
        <f t="shared" si="38"/>
        <v>0</v>
      </c>
    </row>
    <row r="75" spans="3:25" hidden="1" x14ac:dyDescent="0.2">
      <c r="C75" s="155" t="s">
        <v>106</v>
      </c>
      <c r="D75" s="153"/>
      <c r="E75" s="154">
        <f t="shared" ref="E75:Y75" si="39">-$D75*E37</f>
        <v>0</v>
      </c>
      <c r="F75" s="154">
        <f t="shared" si="39"/>
        <v>0</v>
      </c>
      <c r="G75" s="154">
        <f t="shared" si="39"/>
        <v>0</v>
      </c>
      <c r="H75" s="154">
        <f t="shared" si="39"/>
        <v>0</v>
      </c>
      <c r="I75" s="154">
        <f t="shared" si="39"/>
        <v>0</v>
      </c>
      <c r="J75" s="154">
        <f t="shared" si="39"/>
        <v>0</v>
      </c>
      <c r="K75" s="154">
        <f t="shared" si="39"/>
        <v>0</v>
      </c>
      <c r="L75" s="154">
        <f t="shared" si="39"/>
        <v>0</v>
      </c>
      <c r="M75" s="154">
        <f t="shared" si="39"/>
        <v>0</v>
      </c>
      <c r="N75" s="154">
        <f t="shared" si="39"/>
        <v>0</v>
      </c>
      <c r="O75" s="154">
        <f t="shared" si="39"/>
        <v>0</v>
      </c>
      <c r="P75" s="154">
        <f t="shared" si="39"/>
        <v>0</v>
      </c>
      <c r="Q75" s="154">
        <f t="shared" si="39"/>
        <v>0</v>
      </c>
      <c r="R75" s="154">
        <f t="shared" si="39"/>
        <v>0</v>
      </c>
      <c r="S75" s="154">
        <f t="shared" si="39"/>
        <v>0</v>
      </c>
      <c r="T75" s="154">
        <f t="shared" si="39"/>
        <v>0</v>
      </c>
      <c r="U75" s="154">
        <f t="shared" si="39"/>
        <v>0</v>
      </c>
      <c r="V75" s="449">
        <f t="shared" si="39"/>
        <v>0</v>
      </c>
      <c r="W75" s="449">
        <f t="shared" si="39"/>
        <v>0</v>
      </c>
      <c r="X75" s="449">
        <f t="shared" si="39"/>
        <v>0</v>
      </c>
      <c r="Y75" s="449">
        <f t="shared" si="39"/>
        <v>0</v>
      </c>
    </row>
    <row r="76" spans="3:25" hidden="1" x14ac:dyDescent="0.2"/>
    <row r="77" spans="3:25" hidden="1" x14ac:dyDescent="0.2"/>
  </sheetData>
  <sheetProtection algorithmName="SHA-512" hashValue="IxRMskU9dh5uDQ7wz8N7H1HBRxOQriIgUEA9VIwqyvaWPzbaGYjrMsK5Hqad+bx4sRqzFpvEWwYCr29wjmCmsg==" saltValue="ii/7lzl4SPw0afRBVIAGjw==" spinCount="100000" sheet="1" objects="1" scenarios="1" formatColumns="0"/>
  <mergeCells count="1">
    <mergeCell ref="W5:Y5"/>
  </mergeCells>
  <phoneticPr fontId="32" type="noConversion"/>
  <pageMargins left="0.70866141732283472" right="0.70866141732283472" top="0.78740157480314965" bottom="0.78740157480314965" header="0.31496062992125984" footer="0.31496062992125984"/>
  <pageSetup paperSize="9" scale="62" orientation="landscape" r:id="rId1"/>
  <headerFooter>
    <oddFooter>&amp;L&amp;F - &amp;A&amp;C&amp;D &amp;T&amp;R© 4C GROUP AG I 4cgroup.com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41F66-F7AB-49BC-B168-6904E7340FE6}">
  <sheetPr>
    <tabColor theme="6"/>
    <pageSetUpPr fitToPage="1"/>
  </sheetPr>
  <dimension ref="B1:O25000"/>
  <sheetViews>
    <sheetView showGridLines="0" zoomScale="130" zoomScaleNormal="130" zoomScaleSheetLayoutView="115" workbookViewId="0">
      <pane ySplit="5" topLeftCell="A6" activePane="bottomLeft" state="frozen"/>
      <selection activeCell="M57" sqref="M57"/>
      <selection pane="bottomLeft" activeCell="O43" sqref="O43"/>
    </sheetView>
  </sheetViews>
  <sheetFormatPr baseColWidth="10" defaultColWidth="11" defaultRowHeight="11.25" outlineLevelCol="1" x14ac:dyDescent="0.2"/>
  <cols>
    <col min="1" max="1" width="2.875" style="10" customWidth="1"/>
    <col min="2" max="2" width="3.875" style="10" customWidth="1"/>
    <col min="3" max="3" width="9" style="251" bestFit="1" customWidth="1"/>
    <col min="4" max="4" width="30.375" style="251" bestFit="1" customWidth="1"/>
    <col min="5" max="5" width="12.375" style="252" bestFit="1" customWidth="1"/>
    <col min="6" max="6" width="9.5" style="253" customWidth="1"/>
    <col min="7" max="7" width="9.5" style="123" customWidth="1"/>
    <col min="8" max="8" width="9.5" style="122" hidden="1" customWidth="1" outlineLevel="1"/>
    <col min="9" max="9" width="13.25" style="122" hidden="1" customWidth="1" outlineLevel="1"/>
    <col min="10" max="10" width="9.5" style="122" hidden="1" customWidth="1" outlineLevel="1"/>
    <col min="11" max="11" width="25.625" style="10" customWidth="1" collapsed="1"/>
    <col min="12" max="16384" width="11" style="10"/>
  </cols>
  <sheetData>
    <row r="1" spans="2:15" ht="12" thickBot="1" x14ac:dyDescent="0.25">
      <c r="C1" s="39" t="s">
        <v>115</v>
      </c>
      <c r="D1" s="39" t="s">
        <v>116</v>
      </c>
      <c r="E1" s="42" t="s">
        <v>117</v>
      </c>
      <c r="F1" s="121" t="s">
        <v>120</v>
      </c>
      <c r="G1" s="121" t="s">
        <v>119</v>
      </c>
    </row>
    <row r="2" spans="2:15" ht="23.25" thickBot="1" x14ac:dyDescent="0.25">
      <c r="C2" s="43" t="s">
        <v>146</v>
      </c>
      <c r="D2" s="43"/>
      <c r="E2" s="46" t="s">
        <v>124</v>
      </c>
      <c r="F2" s="239">
        <f ca="1">TODAY()</f>
        <v>45146</v>
      </c>
      <c r="H2" s="124"/>
      <c r="I2" s="124">
        <f>Tagesdispo!F5</f>
        <v>43891</v>
      </c>
      <c r="K2" s="450" t="s">
        <v>125</v>
      </c>
    </row>
    <row r="3" spans="2:15" ht="6" customHeight="1" x14ac:dyDescent="0.2">
      <c r="B3" s="40"/>
      <c r="C3" s="40"/>
      <c r="D3" s="40"/>
      <c r="E3" s="44"/>
      <c r="F3" s="125"/>
      <c r="G3" s="126"/>
    </row>
    <row r="4" spans="2:15" x14ac:dyDescent="0.2">
      <c r="B4" s="41"/>
      <c r="C4" s="41"/>
      <c r="D4" s="41"/>
      <c r="E4" s="45"/>
      <c r="F4" s="127"/>
      <c r="G4" s="128"/>
    </row>
    <row r="5" spans="2:15" s="16" customFormat="1" ht="12" thickBot="1" x14ac:dyDescent="0.25">
      <c r="C5" s="240" t="s">
        <v>115</v>
      </c>
      <c r="D5" s="240" t="s">
        <v>116</v>
      </c>
      <c r="E5" s="240" t="s">
        <v>117</v>
      </c>
      <c r="F5" s="241" t="s">
        <v>118</v>
      </c>
      <c r="G5" s="242" t="s">
        <v>119</v>
      </c>
      <c r="H5" s="122" t="s">
        <v>123</v>
      </c>
      <c r="I5" s="122" t="s">
        <v>206</v>
      </c>
      <c r="J5" s="122" t="s">
        <v>121</v>
      </c>
    </row>
    <row r="6" spans="2:15" ht="12" thickBot="1" x14ac:dyDescent="0.25">
      <c r="C6" s="254"/>
      <c r="D6" s="254"/>
      <c r="E6" s="255"/>
      <c r="F6" s="256"/>
      <c r="G6" s="257"/>
      <c r="H6" s="243">
        <f ca="1">IF(F6&lt;$F$2,EOMONTH($F$2,-1)+1,EOMONTH(F6,-1)+1)</f>
        <v>45139</v>
      </c>
      <c r="I6" s="244">
        <f>IF(F6&lt;$I$2,IF(   WEEKDAY(EOMONTH($I$2,-1)+1)=1,EOMONTH($I$2,-1)+1+1,EOMONTH($I$2,-1)+1),IF(WEEKDAY(F6)=1,F6+1,F6))</f>
        <v>43892</v>
      </c>
      <c r="J6" s="244" t="str">
        <f t="shared" ref="J6:J69" si="0">IF(G6="","",IF(G6&gt;=0,"Debitoren",IF(G6&lt;0,"Kreditoren","")))</f>
        <v/>
      </c>
    </row>
    <row r="7" spans="2:15" ht="12" thickBot="1" x14ac:dyDescent="0.25">
      <c r="C7" s="254"/>
      <c r="D7" s="254"/>
      <c r="E7" s="255"/>
      <c r="F7" s="256"/>
      <c r="G7" s="257"/>
      <c r="H7" s="243">
        <f t="shared" ref="H7:H70" ca="1" si="1">IF(F7&lt;$F$2,EOMONTH($F$2,-1)+1,EOMONTH(F7,-1)+1)</f>
        <v>45139</v>
      </c>
      <c r="I7" s="244">
        <f t="shared" ref="I7:I70" si="2">IF(F7&lt;$I$2,IF(   WEEKDAY(EOMONTH($I$2,-1)+1)=1,EOMONTH($I$2,-1)+1+1,EOMONTH($I$2,-1)+1),IF(WEEKDAY(F7)=1,F7+1,F7))</f>
        <v>43892</v>
      </c>
      <c r="J7" s="244" t="str">
        <f t="shared" si="0"/>
        <v/>
      </c>
    </row>
    <row r="8" spans="2:15" ht="12" thickBot="1" x14ac:dyDescent="0.25">
      <c r="C8" s="254"/>
      <c r="D8" s="254"/>
      <c r="E8" s="255"/>
      <c r="F8" s="256"/>
      <c r="G8" s="257"/>
      <c r="H8" s="243">
        <f t="shared" ca="1" si="1"/>
        <v>45139</v>
      </c>
      <c r="I8" s="244">
        <f t="shared" si="2"/>
        <v>43892</v>
      </c>
      <c r="J8" s="244" t="str">
        <f t="shared" si="0"/>
        <v/>
      </c>
    </row>
    <row r="9" spans="2:15" ht="12" thickBot="1" x14ac:dyDescent="0.25">
      <c r="C9" s="254"/>
      <c r="D9" s="254"/>
      <c r="E9" s="255"/>
      <c r="F9" s="256"/>
      <c r="G9" s="257"/>
      <c r="H9" s="243">
        <f t="shared" ca="1" si="1"/>
        <v>45139</v>
      </c>
      <c r="I9" s="244">
        <f t="shared" si="2"/>
        <v>43892</v>
      </c>
      <c r="J9" s="244" t="str">
        <f t="shared" si="0"/>
        <v/>
      </c>
    </row>
    <row r="10" spans="2:15" ht="12" thickBot="1" x14ac:dyDescent="0.25">
      <c r="C10" s="254"/>
      <c r="D10" s="254"/>
      <c r="E10" s="255"/>
      <c r="F10" s="256"/>
      <c r="G10" s="257"/>
      <c r="H10" s="243">
        <f t="shared" ca="1" si="1"/>
        <v>45139</v>
      </c>
      <c r="I10" s="244">
        <f t="shared" si="2"/>
        <v>43892</v>
      </c>
      <c r="J10" s="244" t="str">
        <f t="shared" si="0"/>
        <v/>
      </c>
    </row>
    <row r="11" spans="2:15" ht="12" thickBot="1" x14ac:dyDescent="0.25">
      <c r="C11" s="254"/>
      <c r="D11" s="254"/>
      <c r="E11" s="255"/>
      <c r="F11" s="256"/>
      <c r="G11" s="257"/>
      <c r="H11" s="243">
        <f t="shared" ca="1" si="1"/>
        <v>45139</v>
      </c>
      <c r="I11" s="244">
        <f t="shared" si="2"/>
        <v>43892</v>
      </c>
      <c r="J11" s="244" t="str">
        <f t="shared" si="0"/>
        <v/>
      </c>
    </row>
    <row r="12" spans="2:15" ht="12" thickBot="1" x14ac:dyDescent="0.25">
      <c r="C12" s="254"/>
      <c r="D12" s="254"/>
      <c r="E12" s="255"/>
      <c r="F12" s="256"/>
      <c r="G12" s="257"/>
      <c r="H12" s="243">
        <f t="shared" ca="1" si="1"/>
        <v>45139</v>
      </c>
      <c r="I12" s="244">
        <f t="shared" si="2"/>
        <v>43892</v>
      </c>
      <c r="J12" s="244" t="str">
        <f t="shared" si="0"/>
        <v/>
      </c>
    </row>
    <row r="13" spans="2:15" ht="12" thickBot="1" x14ac:dyDescent="0.25">
      <c r="C13" s="254"/>
      <c r="D13" s="254"/>
      <c r="E13" s="255"/>
      <c r="F13" s="256"/>
      <c r="G13" s="257"/>
      <c r="H13" s="243">
        <f t="shared" ca="1" si="1"/>
        <v>45139</v>
      </c>
      <c r="I13" s="244">
        <f t="shared" si="2"/>
        <v>43892</v>
      </c>
      <c r="J13" s="244" t="str">
        <f t="shared" si="0"/>
        <v/>
      </c>
    </row>
    <row r="14" spans="2:15" ht="12" thickBot="1" x14ac:dyDescent="0.25">
      <c r="C14" s="254"/>
      <c r="D14" s="254"/>
      <c r="E14" s="255"/>
      <c r="F14" s="256"/>
      <c r="G14" s="257"/>
      <c r="H14" s="243">
        <f t="shared" ca="1" si="1"/>
        <v>45139</v>
      </c>
      <c r="I14" s="244">
        <f t="shared" si="2"/>
        <v>43892</v>
      </c>
      <c r="J14" s="244" t="str">
        <f t="shared" si="0"/>
        <v/>
      </c>
      <c r="O14" s="381">
        <f>WEEKDAY(I2)</f>
        <v>1</v>
      </c>
    </row>
    <row r="15" spans="2:15" ht="12" thickBot="1" x14ac:dyDescent="0.25">
      <c r="C15" s="254"/>
      <c r="D15" s="254"/>
      <c r="E15" s="255"/>
      <c r="F15" s="256"/>
      <c r="G15" s="257"/>
      <c r="H15" s="243">
        <f t="shared" ca="1" si="1"/>
        <v>45139</v>
      </c>
      <c r="I15" s="244">
        <f t="shared" si="2"/>
        <v>43892</v>
      </c>
      <c r="J15" s="244" t="str">
        <f t="shared" si="0"/>
        <v/>
      </c>
    </row>
    <row r="16" spans="2:15" ht="12" thickBot="1" x14ac:dyDescent="0.25">
      <c r="C16" s="254"/>
      <c r="D16" s="254"/>
      <c r="E16" s="255"/>
      <c r="F16" s="256"/>
      <c r="G16" s="257"/>
      <c r="H16" s="243">
        <f t="shared" ca="1" si="1"/>
        <v>45139</v>
      </c>
      <c r="I16" s="244">
        <f t="shared" si="2"/>
        <v>43892</v>
      </c>
      <c r="J16" s="244" t="str">
        <f t="shared" si="0"/>
        <v/>
      </c>
    </row>
    <row r="17" spans="3:10" ht="12" thickBot="1" x14ac:dyDescent="0.25">
      <c r="C17" s="254"/>
      <c r="D17" s="254"/>
      <c r="E17" s="255"/>
      <c r="F17" s="256"/>
      <c r="G17" s="257"/>
      <c r="H17" s="243">
        <f t="shared" ca="1" si="1"/>
        <v>45139</v>
      </c>
      <c r="I17" s="244">
        <f t="shared" si="2"/>
        <v>43892</v>
      </c>
      <c r="J17" s="244" t="str">
        <f t="shared" si="0"/>
        <v/>
      </c>
    </row>
    <row r="18" spans="3:10" ht="12" thickBot="1" x14ac:dyDescent="0.25">
      <c r="C18" s="254"/>
      <c r="D18" s="254"/>
      <c r="E18" s="255"/>
      <c r="F18" s="256"/>
      <c r="G18" s="257"/>
      <c r="H18" s="243">
        <f t="shared" ca="1" si="1"/>
        <v>45139</v>
      </c>
      <c r="I18" s="244">
        <f t="shared" si="2"/>
        <v>43892</v>
      </c>
      <c r="J18" s="244" t="str">
        <f t="shared" si="0"/>
        <v/>
      </c>
    </row>
    <row r="19" spans="3:10" ht="12" thickBot="1" x14ac:dyDescent="0.25">
      <c r="C19" s="254"/>
      <c r="D19" s="254"/>
      <c r="E19" s="255"/>
      <c r="F19" s="256"/>
      <c r="G19" s="257"/>
      <c r="H19" s="243">
        <f t="shared" ca="1" si="1"/>
        <v>45139</v>
      </c>
      <c r="I19" s="244">
        <f t="shared" si="2"/>
        <v>43892</v>
      </c>
      <c r="J19" s="244" t="str">
        <f t="shared" si="0"/>
        <v/>
      </c>
    </row>
    <row r="20" spans="3:10" ht="12" thickBot="1" x14ac:dyDescent="0.25">
      <c r="C20" s="254"/>
      <c r="D20" s="254"/>
      <c r="E20" s="255"/>
      <c r="F20" s="256"/>
      <c r="G20" s="257"/>
      <c r="H20" s="243">
        <f t="shared" ca="1" si="1"/>
        <v>45139</v>
      </c>
      <c r="I20" s="244">
        <f t="shared" si="2"/>
        <v>43892</v>
      </c>
      <c r="J20" s="244" t="str">
        <f t="shared" si="0"/>
        <v/>
      </c>
    </row>
    <row r="21" spans="3:10" ht="12" thickBot="1" x14ac:dyDescent="0.25">
      <c r="C21" s="254"/>
      <c r="D21" s="254"/>
      <c r="E21" s="255"/>
      <c r="F21" s="256"/>
      <c r="G21" s="257"/>
      <c r="H21" s="243">
        <f t="shared" ca="1" si="1"/>
        <v>45139</v>
      </c>
      <c r="I21" s="244">
        <f t="shared" si="2"/>
        <v>43892</v>
      </c>
      <c r="J21" s="244" t="str">
        <f t="shared" si="0"/>
        <v/>
      </c>
    </row>
    <row r="22" spans="3:10" ht="12" thickBot="1" x14ac:dyDescent="0.25">
      <c r="C22" s="254"/>
      <c r="D22" s="254"/>
      <c r="E22" s="255"/>
      <c r="F22" s="256"/>
      <c r="G22" s="257"/>
      <c r="H22" s="243">
        <f t="shared" ca="1" si="1"/>
        <v>45139</v>
      </c>
      <c r="I22" s="244">
        <f t="shared" si="2"/>
        <v>43892</v>
      </c>
      <c r="J22" s="244" t="str">
        <f t="shared" si="0"/>
        <v/>
      </c>
    </row>
    <row r="23" spans="3:10" ht="12" thickBot="1" x14ac:dyDescent="0.25">
      <c r="C23" s="254"/>
      <c r="D23" s="254"/>
      <c r="E23" s="255"/>
      <c r="F23" s="256"/>
      <c r="G23" s="257"/>
      <c r="H23" s="243">
        <f t="shared" ca="1" si="1"/>
        <v>45139</v>
      </c>
      <c r="I23" s="244">
        <f t="shared" si="2"/>
        <v>43892</v>
      </c>
      <c r="J23" s="244" t="str">
        <f t="shared" si="0"/>
        <v/>
      </c>
    </row>
    <row r="24" spans="3:10" ht="12" thickBot="1" x14ac:dyDescent="0.25">
      <c r="C24" s="254"/>
      <c r="D24" s="254"/>
      <c r="E24" s="255"/>
      <c r="F24" s="256"/>
      <c r="G24" s="257"/>
      <c r="H24" s="243">
        <f t="shared" ca="1" si="1"/>
        <v>45139</v>
      </c>
      <c r="I24" s="244">
        <f t="shared" si="2"/>
        <v>43892</v>
      </c>
      <c r="J24" s="244" t="str">
        <f t="shared" si="0"/>
        <v/>
      </c>
    </row>
    <row r="25" spans="3:10" ht="12" thickBot="1" x14ac:dyDescent="0.25">
      <c r="C25" s="254"/>
      <c r="D25" s="254"/>
      <c r="E25" s="255"/>
      <c r="F25" s="256"/>
      <c r="G25" s="257"/>
      <c r="H25" s="243">
        <f t="shared" ca="1" si="1"/>
        <v>45139</v>
      </c>
      <c r="I25" s="244">
        <f t="shared" si="2"/>
        <v>43892</v>
      </c>
      <c r="J25" s="244" t="str">
        <f t="shared" si="0"/>
        <v/>
      </c>
    </row>
    <row r="26" spans="3:10" ht="12" thickBot="1" x14ac:dyDescent="0.25">
      <c r="C26" s="254"/>
      <c r="D26" s="254"/>
      <c r="E26" s="255"/>
      <c r="F26" s="256"/>
      <c r="G26" s="257"/>
      <c r="H26" s="243">
        <f t="shared" ca="1" si="1"/>
        <v>45139</v>
      </c>
      <c r="I26" s="244">
        <f t="shared" si="2"/>
        <v>43892</v>
      </c>
      <c r="J26" s="244" t="str">
        <f t="shared" si="0"/>
        <v/>
      </c>
    </row>
    <row r="27" spans="3:10" ht="12" thickBot="1" x14ac:dyDescent="0.25">
      <c r="C27" s="254"/>
      <c r="D27" s="254"/>
      <c r="E27" s="255"/>
      <c r="F27" s="256"/>
      <c r="G27" s="257"/>
      <c r="H27" s="243">
        <f t="shared" ca="1" si="1"/>
        <v>45139</v>
      </c>
      <c r="I27" s="244">
        <f t="shared" si="2"/>
        <v>43892</v>
      </c>
      <c r="J27" s="244" t="str">
        <f t="shared" si="0"/>
        <v/>
      </c>
    </row>
    <row r="28" spans="3:10" ht="12" thickBot="1" x14ac:dyDescent="0.25">
      <c r="C28" s="254"/>
      <c r="D28" s="254"/>
      <c r="E28" s="255"/>
      <c r="F28" s="256"/>
      <c r="G28" s="257"/>
      <c r="H28" s="243">
        <f t="shared" ca="1" si="1"/>
        <v>45139</v>
      </c>
      <c r="I28" s="244">
        <f t="shared" si="2"/>
        <v>43892</v>
      </c>
      <c r="J28" s="244" t="str">
        <f t="shared" si="0"/>
        <v/>
      </c>
    </row>
    <row r="29" spans="3:10" ht="12" thickBot="1" x14ac:dyDescent="0.25">
      <c r="C29" s="254"/>
      <c r="D29" s="254"/>
      <c r="E29" s="255"/>
      <c r="F29" s="256"/>
      <c r="G29" s="257"/>
      <c r="H29" s="243">
        <f t="shared" ca="1" si="1"/>
        <v>45139</v>
      </c>
      <c r="I29" s="244">
        <f t="shared" si="2"/>
        <v>43892</v>
      </c>
      <c r="J29" s="244" t="str">
        <f t="shared" si="0"/>
        <v/>
      </c>
    </row>
    <row r="30" spans="3:10" ht="12" thickBot="1" x14ac:dyDescent="0.25">
      <c r="C30" s="254"/>
      <c r="D30" s="254"/>
      <c r="E30" s="255"/>
      <c r="F30" s="256"/>
      <c r="G30" s="257"/>
      <c r="H30" s="243">
        <f t="shared" ca="1" si="1"/>
        <v>45139</v>
      </c>
      <c r="I30" s="244">
        <f t="shared" si="2"/>
        <v>43892</v>
      </c>
      <c r="J30" s="244" t="str">
        <f t="shared" si="0"/>
        <v/>
      </c>
    </row>
    <row r="31" spans="3:10" ht="12" thickBot="1" x14ac:dyDescent="0.25">
      <c r="C31" s="254"/>
      <c r="D31" s="254"/>
      <c r="E31" s="255"/>
      <c r="F31" s="256"/>
      <c r="G31" s="257"/>
      <c r="H31" s="243">
        <f t="shared" ca="1" si="1"/>
        <v>45139</v>
      </c>
      <c r="I31" s="244">
        <f t="shared" si="2"/>
        <v>43892</v>
      </c>
      <c r="J31" s="244" t="str">
        <f t="shared" si="0"/>
        <v/>
      </c>
    </row>
    <row r="32" spans="3:10" ht="12" thickBot="1" x14ac:dyDescent="0.25">
      <c r="C32" s="254"/>
      <c r="D32" s="254"/>
      <c r="E32" s="255"/>
      <c r="F32" s="256"/>
      <c r="G32" s="257"/>
      <c r="H32" s="243">
        <f t="shared" ca="1" si="1"/>
        <v>45139</v>
      </c>
      <c r="I32" s="244">
        <f t="shared" si="2"/>
        <v>43892</v>
      </c>
      <c r="J32" s="244" t="str">
        <f t="shared" si="0"/>
        <v/>
      </c>
    </row>
    <row r="33" spans="3:10" ht="12" thickBot="1" x14ac:dyDescent="0.25">
      <c r="C33" s="254"/>
      <c r="D33" s="254"/>
      <c r="E33" s="255"/>
      <c r="F33" s="256"/>
      <c r="G33" s="257"/>
      <c r="H33" s="243">
        <f t="shared" ca="1" si="1"/>
        <v>45139</v>
      </c>
      <c r="I33" s="244">
        <f t="shared" si="2"/>
        <v>43892</v>
      </c>
      <c r="J33" s="244" t="str">
        <f t="shared" si="0"/>
        <v/>
      </c>
    </row>
    <row r="34" spans="3:10" ht="12" thickBot="1" x14ac:dyDescent="0.25">
      <c r="C34" s="254"/>
      <c r="D34" s="254"/>
      <c r="E34" s="255"/>
      <c r="F34" s="256"/>
      <c r="G34" s="257"/>
      <c r="H34" s="243">
        <f t="shared" ca="1" si="1"/>
        <v>45139</v>
      </c>
      <c r="I34" s="244">
        <f t="shared" si="2"/>
        <v>43892</v>
      </c>
      <c r="J34" s="244" t="str">
        <f t="shared" si="0"/>
        <v/>
      </c>
    </row>
    <row r="35" spans="3:10" ht="12" thickBot="1" x14ac:dyDescent="0.25">
      <c r="C35" s="254"/>
      <c r="D35" s="254"/>
      <c r="E35" s="255"/>
      <c r="F35" s="256"/>
      <c r="G35" s="257"/>
      <c r="H35" s="243">
        <f t="shared" ca="1" si="1"/>
        <v>45139</v>
      </c>
      <c r="I35" s="244">
        <f t="shared" si="2"/>
        <v>43892</v>
      </c>
      <c r="J35" s="244" t="str">
        <f t="shared" si="0"/>
        <v/>
      </c>
    </row>
    <row r="36" spans="3:10" ht="12" thickBot="1" x14ac:dyDescent="0.25">
      <c r="C36" s="254"/>
      <c r="D36" s="254"/>
      <c r="E36" s="255"/>
      <c r="F36" s="256"/>
      <c r="G36" s="257"/>
      <c r="H36" s="243">
        <f t="shared" ca="1" si="1"/>
        <v>45139</v>
      </c>
      <c r="I36" s="244">
        <f t="shared" si="2"/>
        <v>43892</v>
      </c>
      <c r="J36" s="244" t="str">
        <f t="shared" si="0"/>
        <v/>
      </c>
    </row>
    <row r="37" spans="3:10" ht="12" thickBot="1" x14ac:dyDescent="0.25">
      <c r="C37" s="254"/>
      <c r="D37" s="254"/>
      <c r="E37" s="255"/>
      <c r="F37" s="256"/>
      <c r="G37" s="257"/>
      <c r="H37" s="243">
        <f t="shared" ca="1" si="1"/>
        <v>45139</v>
      </c>
      <c r="I37" s="244">
        <f t="shared" si="2"/>
        <v>43892</v>
      </c>
      <c r="J37" s="244" t="str">
        <f t="shared" si="0"/>
        <v/>
      </c>
    </row>
    <row r="38" spans="3:10" ht="12" thickBot="1" x14ac:dyDescent="0.25">
      <c r="C38" s="254"/>
      <c r="D38" s="254"/>
      <c r="E38" s="255"/>
      <c r="F38" s="256"/>
      <c r="G38" s="257"/>
      <c r="H38" s="243">
        <f t="shared" ca="1" si="1"/>
        <v>45139</v>
      </c>
      <c r="I38" s="244">
        <f t="shared" si="2"/>
        <v>43892</v>
      </c>
      <c r="J38" s="244" t="str">
        <f t="shared" si="0"/>
        <v/>
      </c>
    </row>
    <row r="39" spans="3:10" ht="12" thickBot="1" x14ac:dyDescent="0.25">
      <c r="C39" s="254"/>
      <c r="D39" s="254"/>
      <c r="E39" s="255"/>
      <c r="F39" s="256"/>
      <c r="G39" s="257"/>
      <c r="H39" s="243">
        <f t="shared" ca="1" si="1"/>
        <v>45139</v>
      </c>
      <c r="I39" s="244">
        <f t="shared" si="2"/>
        <v>43892</v>
      </c>
      <c r="J39" s="244" t="str">
        <f t="shared" si="0"/>
        <v/>
      </c>
    </row>
    <row r="40" spans="3:10" ht="12" thickBot="1" x14ac:dyDescent="0.25">
      <c r="C40" s="254"/>
      <c r="D40" s="254"/>
      <c r="E40" s="255"/>
      <c r="F40" s="256"/>
      <c r="G40" s="257"/>
      <c r="H40" s="243">
        <f t="shared" ca="1" si="1"/>
        <v>45139</v>
      </c>
      <c r="I40" s="244">
        <f t="shared" si="2"/>
        <v>43892</v>
      </c>
      <c r="J40" s="244" t="str">
        <f t="shared" si="0"/>
        <v/>
      </c>
    </row>
    <row r="41" spans="3:10" ht="12" thickBot="1" x14ac:dyDescent="0.25">
      <c r="C41" s="254"/>
      <c r="D41" s="254"/>
      <c r="E41" s="255"/>
      <c r="F41" s="256"/>
      <c r="G41" s="257"/>
      <c r="H41" s="243">
        <f t="shared" ca="1" si="1"/>
        <v>45139</v>
      </c>
      <c r="I41" s="244">
        <f t="shared" si="2"/>
        <v>43892</v>
      </c>
      <c r="J41" s="244" t="str">
        <f t="shared" si="0"/>
        <v/>
      </c>
    </row>
    <row r="42" spans="3:10" ht="12" thickBot="1" x14ac:dyDescent="0.25">
      <c r="C42" s="254"/>
      <c r="D42" s="254"/>
      <c r="E42" s="255"/>
      <c r="F42" s="256"/>
      <c r="G42" s="257"/>
      <c r="H42" s="243">
        <f t="shared" ca="1" si="1"/>
        <v>45139</v>
      </c>
      <c r="I42" s="244">
        <f t="shared" si="2"/>
        <v>43892</v>
      </c>
      <c r="J42" s="244" t="str">
        <f t="shared" si="0"/>
        <v/>
      </c>
    </row>
    <row r="43" spans="3:10" ht="12" thickBot="1" x14ac:dyDescent="0.25">
      <c r="C43" s="254"/>
      <c r="D43" s="254"/>
      <c r="E43" s="255"/>
      <c r="F43" s="256"/>
      <c r="G43" s="257"/>
      <c r="H43" s="243">
        <f t="shared" ca="1" si="1"/>
        <v>45139</v>
      </c>
      <c r="I43" s="244">
        <f t="shared" si="2"/>
        <v>43892</v>
      </c>
      <c r="J43" s="244" t="str">
        <f t="shared" si="0"/>
        <v/>
      </c>
    </row>
    <row r="44" spans="3:10" ht="12" thickBot="1" x14ac:dyDescent="0.25">
      <c r="C44" s="254"/>
      <c r="D44" s="254"/>
      <c r="E44" s="255"/>
      <c r="F44" s="256"/>
      <c r="G44" s="257"/>
      <c r="H44" s="243">
        <f t="shared" ca="1" si="1"/>
        <v>45139</v>
      </c>
      <c r="I44" s="244">
        <f t="shared" si="2"/>
        <v>43892</v>
      </c>
      <c r="J44" s="244" t="str">
        <f t="shared" si="0"/>
        <v/>
      </c>
    </row>
    <row r="45" spans="3:10" ht="12" thickBot="1" x14ac:dyDescent="0.25">
      <c r="C45" s="254"/>
      <c r="D45" s="254"/>
      <c r="E45" s="255"/>
      <c r="F45" s="256"/>
      <c r="G45" s="257"/>
      <c r="H45" s="243">
        <f t="shared" ca="1" si="1"/>
        <v>45139</v>
      </c>
      <c r="I45" s="244">
        <f t="shared" si="2"/>
        <v>43892</v>
      </c>
      <c r="J45" s="244" t="str">
        <f t="shared" si="0"/>
        <v/>
      </c>
    </row>
    <row r="46" spans="3:10" ht="12" thickBot="1" x14ac:dyDescent="0.25">
      <c r="C46" s="254"/>
      <c r="D46" s="254"/>
      <c r="E46" s="255"/>
      <c r="F46" s="256"/>
      <c r="G46" s="257"/>
      <c r="H46" s="243">
        <f t="shared" ca="1" si="1"/>
        <v>45139</v>
      </c>
      <c r="I46" s="244">
        <f t="shared" si="2"/>
        <v>43892</v>
      </c>
      <c r="J46" s="244" t="str">
        <f t="shared" si="0"/>
        <v/>
      </c>
    </row>
    <row r="47" spans="3:10" ht="12" thickBot="1" x14ac:dyDescent="0.25">
      <c r="C47" s="254"/>
      <c r="D47" s="254"/>
      <c r="E47" s="255"/>
      <c r="F47" s="256"/>
      <c r="G47" s="257"/>
      <c r="H47" s="243">
        <f t="shared" ca="1" si="1"/>
        <v>45139</v>
      </c>
      <c r="I47" s="244">
        <f t="shared" si="2"/>
        <v>43892</v>
      </c>
      <c r="J47" s="244" t="str">
        <f t="shared" si="0"/>
        <v/>
      </c>
    </row>
    <row r="48" spans="3:10" ht="12" thickBot="1" x14ac:dyDescent="0.25">
      <c r="C48" s="254"/>
      <c r="D48" s="254"/>
      <c r="E48" s="255"/>
      <c r="F48" s="256"/>
      <c r="G48" s="257"/>
      <c r="H48" s="243">
        <f t="shared" ca="1" si="1"/>
        <v>45139</v>
      </c>
      <c r="I48" s="244">
        <f t="shared" si="2"/>
        <v>43892</v>
      </c>
      <c r="J48" s="244" t="str">
        <f t="shared" si="0"/>
        <v/>
      </c>
    </row>
    <row r="49" spans="3:10" ht="12" thickBot="1" x14ac:dyDescent="0.25">
      <c r="C49" s="254"/>
      <c r="D49" s="254"/>
      <c r="E49" s="255"/>
      <c r="F49" s="256"/>
      <c r="G49" s="257"/>
      <c r="H49" s="243">
        <f t="shared" ca="1" si="1"/>
        <v>45139</v>
      </c>
      <c r="I49" s="244">
        <f t="shared" si="2"/>
        <v>43892</v>
      </c>
      <c r="J49" s="244" t="str">
        <f t="shared" si="0"/>
        <v/>
      </c>
    </row>
    <row r="50" spans="3:10" ht="12" thickBot="1" x14ac:dyDescent="0.25">
      <c r="C50" s="254"/>
      <c r="D50" s="254"/>
      <c r="E50" s="255"/>
      <c r="F50" s="256"/>
      <c r="G50" s="257"/>
      <c r="H50" s="243">
        <f t="shared" ca="1" si="1"/>
        <v>45139</v>
      </c>
      <c r="I50" s="244">
        <f t="shared" si="2"/>
        <v>43892</v>
      </c>
      <c r="J50" s="244" t="str">
        <f t="shared" si="0"/>
        <v/>
      </c>
    </row>
    <row r="51" spans="3:10" ht="12" thickBot="1" x14ac:dyDescent="0.25">
      <c r="C51" s="254"/>
      <c r="D51" s="254"/>
      <c r="E51" s="255"/>
      <c r="F51" s="256"/>
      <c r="G51" s="257"/>
      <c r="H51" s="243">
        <f t="shared" ca="1" si="1"/>
        <v>45139</v>
      </c>
      <c r="I51" s="244">
        <f t="shared" si="2"/>
        <v>43892</v>
      </c>
      <c r="J51" s="244" t="str">
        <f t="shared" si="0"/>
        <v/>
      </c>
    </row>
    <row r="52" spans="3:10" ht="12" thickBot="1" x14ac:dyDescent="0.25">
      <c r="C52" s="254"/>
      <c r="D52" s="254"/>
      <c r="E52" s="255"/>
      <c r="F52" s="256"/>
      <c r="G52" s="257"/>
      <c r="H52" s="243">
        <f t="shared" ca="1" si="1"/>
        <v>45139</v>
      </c>
      <c r="I52" s="244">
        <f t="shared" si="2"/>
        <v>43892</v>
      </c>
      <c r="J52" s="244" t="str">
        <f t="shared" si="0"/>
        <v/>
      </c>
    </row>
    <row r="53" spans="3:10" ht="12" thickBot="1" x14ac:dyDescent="0.25">
      <c r="C53" s="254"/>
      <c r="D53" s="254"/>
      <c r="E53" s="255"/>
      <c r="F53" s="256"/>
      <c r="G53" s="257"/>
      <c r="H53" s="243">
        <f t="shared" ca="1" si="1"/>
        <v>45139</v>
      </c>
      <c r="I53" s="244">
        <f t="shared" si="2"/>
        <v>43892</v>
      </c>
      <c r="J53" s="244" t="str">
        <f t="shared" si="0"/>
        <v/>
      </c>
    </row>
    <row r="54" spans="3:10" ht="12" thickBot="1" x14ac:dyDescent="0.25">
      <c r="C54" s="254"/>
      <c r="D54" s="254"/>
      <c r="E54" s="255"/>
      <c r="F54" s="256"/>
      <c r="G54" s="257"/>
      <c r="H54" s="243">
        <f t="shared" ca="1" si="1"/>
        <v>45139</v>
      </c>
      <c r="I54" s="244">
        <f t="shared" si="2"/>
        <v>43892</v>
      </c>
      <c r="J54" s="244" t="str">
        <f t="shared" si="0"/>
        <v/>
      </c>
    </row>
    <row r="55" spans="3:10" ht="12" thickBot="1" x14ac:dyDescent="0.25">
      <c r="C55" s="254"/>
      <c r="D55" s="254"/>
      <c r="E55" s="255"/>
      <c r="F55" s="256"/>
      <c r="G55" s="257"/>
      <c r="H55" s="243">
        <f t="shared" ca="1" si="1"/>
        <v>45139</v>
      </c>
      <c r="I55" s="244">
        <f t="shared" si="2"/>
        <v>43892</v>
      </c>
      <c r="J55" s="244" t="str">
        <f t="shared" si="0"/>
        <v/>
      </c>
    </row>
    <row r="56" spans="3:10" ht="12" thickBot="1" x14ac:dyDescent="0.25">
      <c r="C56" s="254"/>
      <c r="D56" s="254"/>
      <c r="E56" s="255"/>
      <c r="F56" s="256"/>
      <c r="G56" s="257"/>
      <c r="H56" s="243">
        <f t="shared" ca="1" si="1"/>
        <v>45139</v>
      </c>
      <c r="I56" s="244">
        <f t="shared" si="2"/>
        <v>43892</v>
      </c>
      <c r="J56" s="244" t="str">
        <f t="shared" si="0"/>
        <v/>
      </c>
    </row>
    <row r="57" spans="3:10" ht="12" thickBot="1" x14ac:dyDescent="0.25">
      <c r="C57" s="254"/>
      <c r="D57" s="254"/>
      <c r="E57" s="255"/>
      <c r="F57" s="256"/>
      <c r="G57" s="257"/>
      <c r="H57" s="243">
        <f t="shared" ca="1" si="1"/>
        <v>45139</v>
      </c>
      <c r="I57" s="244">
        <f t="shared" si="2"/>
        <v>43892</v>
      </c>
      <c r="J57" s="244" t="str">
        <f t="shared" si="0"/>
        <v/>
      </c>
    </row>
    <row r="58" spans="3:10" ht="12" thickBot="1" x14ac:dyDescent="0.25">
      <c r="C58" s="254"/>
      <c r="D58" s="254"/>
      <c r="E58" s="255"/>
      <c r="F58" s="256"/>
      <c r="G58" s="257"/>
      <c r="H58" s="243">
        <f t="shared" ca="1" si="1"/>
        <v>45139</v>
      </c>
      <c r="I58" s="244">
        <f t="shared" si="2"/>
        <v>43892</v>
      </c>
      <c r="J58" s="244" t="str">
        <f t="shared" si="0"/>
        <v/>
      </c>
    </row>
    <row r="59" spans="3:10" ht="12" thickBot="1" x14ac:dyDescent="0.25">
      <c r="C59" s="254"/>
      <c r="D59" s="254"/>
      <c r="E59" s="255"/>
      <c r="F59" s="256"/>
      <c r="G59" s="257"/>
      <c r="H59" s="243">
        <f t="shared" ca="1" si="1"/>
        <v>45139</v>
      </c>
      <c r="I59" s="244">
        <f t="shared" si="2"/>
        <v>43892</v>
      </c>
      <c r="J59" s="244" t="str">
        <f t="shared" si="0"/>
        <v/>
      </c>
    </row>
    <row r="60" spans="3:10" ht="12" thickBot="1" x14ac:dyDescent="0.25">
      <c r="C60" s="254"/>
      <c r="D60" s="254"/>
      <c r="E60" s="255"/>
      <c r="F60" s="256"/>
      <c r="G60" s="257"/>
      <c r="H60" s="243">
        <f t="shared" ca="1" si="1"/>
        <v>45139</v>
      </c>
      <c r="I60" s="244">
        <f t="shared" si="2"/>
        <v>43892</v>
      </c>
      <c r="J60" s="244" t="str">
        <f t="shared" si="0"/>
        <v/>
      </c>
    </row>
    <row r="61" spans="3:10" ht="12" thickBot="1" x14ac:dyDescent="0.25">
      <c r="C61" s="254"/>
      <c r="D61" s="254"/>
      <c r="E61" s="255"/>
      <c r="F61" s="256"/>
      <c r="G61" s="257"/>
      <c r="H61" s="243">
        <f t="shared" ca="1" si="1"/>
        <v>45139</v>
      </c>
      <c r="I61" s="244">
        <f t="shared" si="2"/>
        <v>43892</v>
      </c>
      <c r="J61" s="244" t="str">
        <f t="shared" si="0"/>
        <v/>
      </c>
    </row>
    <row r="62" spans="3:10" ht="12" thickBot="1" x14ac:dyDescent="0.25">
      <c r="C62" s="254"/>
      <c r="D62" s="254"/>
      <c r="E62" s="255"/>
      <c r="F62" s="256"/>
      <c r="G62" s="257"/>
      <c r="H62" s="243">
        <f t="shared" ca="1" si="1"/>
        <v>45139</v>
      </c>
      <c r="I62" s="244">
        <f t="shared" si="2"/>
        <v>43892</v>
      </c>
      <c r="J62" s="244" t="str">
        <f t="shared" si="0"/>
        <v/>
      </c>
    </row>
    <row r="63" spans="3:10" ht="12" thickBot="1" x14ac:dyDescent="0.25">
      <c r="C63" s="254"/>
      <c r="D63" s="254"/>
      <c r="E63" s="255"/>
      <c r="F63" s="256"/>
      <c r="G63" s="257"/>
      <c r="H63" s="243">
        <f t="shared" ca="1" si="1"/>
        <v>45139</v>
      </c>
      <c r="I63" s="244">
        <f t="shared" si="2"/>
        <v>43892</v>
      </c>
      <c r="J63" s="244" t="str">
        <f t="shared" si="0"/>
        <v/>
      </c>
    </row>
    <row r="64" spans="3:10" ht="12" thickBot="1" x14ac:dyDescent="0.25">
      <c r="C64" s="254"/>
      <c r="D64" s="254"/>
      <c r="E64" s="255"/>
      <c r="F64" s="256"/>
      <c r="G64" s="257"/>
      <c r="H64" s="243">
        <f t="shared" ca="1" si="1"/>
        <v>45139</v>
      </c>
      <c r="I64" s="244">
        <f t="shared" si="2"/>
        <v>43892</v>
      </c>
      <c r="J64" s="244" t="str">
        <f t="shared" si="0"/>
        <v/>
      </c>
    </row>
    <row r="65" spans="3:11" ht="12" thickBot="1" x14ac:dyDescent="0.25">
      <c r="C65" s="254"/>
      <c r="D65" s="254"/>
      <c r="E65" s="255"/>
      <c r="F65" s="256"/>
      <c r="G65" s="257"/>
      <c r="H65" s="243">
        <f t="shared" ca="1" si="1"/>
        <v>45139</v>
      </c>
      <c r="I65" s="244">
        <f t="shared" si="2"/>
        <v>43892</v>
      </c>
      <c r="J65" s="244" t="str">
        <f t="shared" si="0"/>
        <v/>
      </c>
    </row>
    <row r="66" spans="3:11" ht="12" thickBot="1" x14ac:dyDescent="0.25">
      <c r="C66" s="254"/>
      <c r="D66" s="254"/>
      <c r="E66" s="255"/>
      <c r="F66" s="256"/>
      <c r="G66" s="257"/>
      <c r="H66" s="243">
        <f t="shared" ca="1" si="1"/>
        <v>45139</v>
      </c>
      <c r="I66" s="244">
        <f t="shared" si="2"/>
        <v>43892</v>
      </c>
      <c r="J66" s="244" t="str">
        <f t="shared" si="0"/>
        <v/>
      </c>
    </row>
    <row r="67" spans="3:11" ht="12" thickBot="1" x14ac:dyDescent="0.25">
      <c r="C67" s="254"/>
      <c r="D67" s="254"/>
      <c r="E67" s="255"/>
      <c r="F67" s="256"/>
      <c r="G67" s="257"/>
      <c r="H67" s="243">
        <f t="shared" ca="1" si="1"/>
        <v>45139</v>
      </c>
      <c r="I67" s="244">
        <f t="shared" si="2"/>
        <v>43892</v>
      </c>
      <c r="J67" s="244" t="str">
        <f t="shared" si="0"/>
        <v/>
      </c>
    </row>
    <row r="68" spans="3:11" ht="23.25" thickBot="1" x14ac:dyDescent="0.25">
      <c r="C68" s="254"/>
      <c r="D68" s="254"/>
      <c r="E68" s="255"/>
      <c r="F68" s="256"/>
      <c r="G68" s="257"/>
      <c r="H68" s="243">
        <f t="shared" ca="1" si="1"/>
        <v>45139</v>
      </c>
      <c r="I68" s="244">
        <f t="shared" si="2"/>
        <v>43892</v>
      </c>
      <c r="J68" s="244" t="str">
        <f t="shared" si="0"/>
        <v/>
      </c>
      <c r="K68" s="450" t="s">
        <v>214</v>
      </c>
    </row>
    <row r="69" spans="3:11" ht="12" thickBot="1" x14ac:dyDescent="0.25">
      <c r="C69" s="254"/>
      <c r="D69" s="254"/>
      <c r="E69" s="255"/>
      <c r="F69" s="256"/>
      <c r="G69" s="257"/>
      <c r="H69" s="243">
        <f t="shared" ca="1" si="1"/>
        <v>45139</v>
      </c>
      <c r="I69" s="244">
        <f t="shared" si="2"/>
        <v>43892</v>
      </c>
      <c r="J69" s="244" t="str">
        <f t="shared" si="0"/>
        <v/>
      </c>
    </row>
    <row r="70" spans="3:11" ht="12" thickBot="1" x14ac:dyDescent="0.25">
      <c r="C70" s="254"/>
      <c r="D70" s="254"/>
      <c r="E70" s="255"/>
      <c r="F70" s="256"/>
      <c r="G70" s="257"/>
      <c r="H70" s="243">
        <f t="shared" ca="1" si="1"/>
        <v>45139</v>
      </c>
      <c r="I70" s="244">
        <f t="shared" si="2"/>
        <v>43892</v>
      </c>
      <c r="J70" s="244" t="str">
        <f t="shared" ref="J70:J133" si="3">IF(G70="","",IF(G70&gt;=0,"Debitoren",IF(G70&lt;0,"Kreditoren","")))</f>
        <v/>
      </c>
    </row>
    <row r="71" spans="3:11" ht="12" thickBot="1" x14ac:dyDescent="0.25">
      <c r="C71" s="254"/>
      <c r="D71" s="254"/>
      <c r="E71" s="255"/>
      <c r="F71" s="256"/>
      <c r="G71" s="257"/>
      <c r="H71" s="243">
        <f t="shared" ref="H71:H134" ca="1" si="4">IF(F71&lt;$F$2,EOMONTH($F$2,-1)+1,EOMONTH(F71,-1)+1)</f>
        <v>45139</v>
      </c>
      <c r="I71" s="244">
        <f t="shared" ref="I71:I134" si="5">IF(F71&lt;$I$2,IF(   WEEKDAY(EOMONTH($I$2,-1)+1)=1,EOMONTH($I$2,-1)+1+1,EOMONTH($I$2,-1)+1),IF(WEEKDAY(F71)=1,F71+1,F71))</f>
        <v>43892</v>
      </c>
      <c r="J71" s="244" t="str">
        <f t="shared" si="3"/>
        <v/>
      </c>
    </row>
    <row r="72" spans="3:11" ht="12" thickBot="1" x14ac:dyDescent="0.25">
      <c r="C72" s="254"/>
      <c r="D72" s="254"/>
      <c r="E72" s="255"/>
      <c r="F72" s="256"/>
      <c r="G72" s="257"/>
      <c r="H72" s="243">
        <f t="shared" ca="1" si="4"/>
        <v>45139</v>
      </c>
      <c r="I72" s="244">
        <f t="shared" si="5"/>
        <v>43892</v>
      </c>
      <c r="J72" s="244" t="str">
        <f t="shared" si="3"/>
        <v/>
      </c>
    </row>
    <row r="73" spans="3:11" ht="12" thickBot="1" x14ac:dyDescent="0.25">
      <c r="C73" s="254"/>
      <c r="D73" s="254"/>
      <c r="E73" s="255"/>
      <c r="F73" s="256"/>
      <c r="G73" s="257"/>
      <c r="H73" s="243">
        <f t="shared" ca="1" si="4"/>
        <v>45139</v>
      </c>
      <c r="I73" s="244">
        <f t="shared" si="5"/>
        <v>43892</v>
      </c>
      <c r="J73" s="244" t="str">
        <f t="shared" si="3"/>
        <v/>
      </c>
    </row>
    <row r="74" spans="3:11" ht="12" thickBot="1" x14ac:dyDescent="0.25">
      <c r="C74" s="254"/>
      <c r="D74" s="254"/>
      <c r="E74" s="255"/>
      <c r="F74" s="256"/>
      <c r="G74" s="257"/>
      <c r="H74" s="243">
        <f t="shared" ca="1" si="4"/>
        <v>45139</v>
      </c>
      <c r="I74" s="244">
        <f t="shared" si="5"/>
        <v>43892</v>
      </c>
      <c r="J74" s="244" t="str">
        <f t="shared" si="3"/>
        <v/>
      </c>
    </row>
    <row r="75" spans="3:11" ht="12" thickBot="1" x14ac:dyDescent="0.25">
      <c r="C75" s="254"/>
      <c r="D75" s="254"/>
      <c r="E75" s="255"/>
      <c r="F75" s="256"/>
      <c r="G75" s="257"/>
      <c r="H75" s="243">
        <f t="shared" ca="1" si="4"/>
        <v>45139</v>
      </c>
      <c r="I75" s="244">
        <f t="shared" si="5"/>
        <v>43892</v>
      </c>
      <c r="J75" s="244" t="str">
        <f t="shared" si="3"/>
        <v/>
      </c>
    </row>
    <row r="76" spans="3:11" ht="12" thickBot="1" x14ac:dyDescent="0.25">
      <c r="C76" s="254"/>
      <c r="D76" s="254"/>
      <c r="E76" s="255"/>
      <c r="F76" s="256"/>
      <c r="G76" s="257"/>
      <c r="H76" s="243">
        <f t="shared" ca="1" si="4"/>
        <v>45139</v>
      </c>
      <c r="I76" s="244">
        <f t="shared" si="5"/>
        <v>43892</v>
      </c>
      <c r="J76" s="244" t="str">
        <f t="shared" si="3"/>
        <v/>
      </c>
    </row>
    <row r="77" spans="3:11" ht="12" thickBot="1" x14ac:dyDescent="0.25">
      <c r="C77" s="254"/>
      <c r="D77" s="254"/>
      <c r="E77" s="255"/>
      <c r="F77" s="256"/>
      <c r="G77" s="257"/>
      <c r="H77" s="243">
        <f t="shared" ca="1" si="4"/>
        <v>45139</v>
      </c>
      <c r="I77" s="244">
        <f t="shared" si="5"/>
        <v>43892</v>
      </c>
      <c r="J77" s="244" t="str">
        <f t="shared" si="3"/>
        <v/>
      </c>
    </row>
    <row r="78" spans="3:11" ht="12" thickBot="1" x14ac:dyDescent="0.25">
      <c r="C78" s="254"/>
      <c r="D78" s="254"/>
      <c r="E78" s="255"/>
      <c r="F78" s="256"/>
      <c r="G78" s="257"/>
      <c r="H78" s="243">
        <f t="shared" ca="1" si="4"/>
        <v>45139</v>
      </c>
      <c r="I78" s="244">
        <f t="shared" si="5"/>
        <v>43892</v>
      </c>
      <c r="J78" s="244" t="str">
        <f t="shared" si="3"/>
        <v/>
      </c>
    </row>
    <row r="79" spans="3:11" ht="12" thickBot="1" x14ac:dyDescent="0.25">
      <c r="C79" s="254"/>
      <c r="D79" s="254"/>
      <c r="E79" s="255"/>
      <c r="F79" s="256"/>
      <c r="G79" s="257"/>
      <c r="H79" s="243">
        <f t="shared" ca="1" si="4"/>
        <v>45139</v>
      </c>
      <c r="I79" s="244">
        <f t="shared" si="5"/>
        <v>43892</v>
      </c>
      <c r="J79" s="244" t="str">
        <f t="shared" si="3"/>
        <v/>
      </c>
    </row>
    <row r="80" spans="3:11" ht="12" thickBot="1" x14ac:dyDescent="0.25">
      <c r="C80" s="254"/>
      <c r="D80" s="254"/>
      <c r="E80" s="255"/>
      <c r="F80" s="256"/>
      <c r="G80" s="257"/>
      <c r="H80" s="243">
        <f t="shared" ca="1" si="4"/>
        <v>45139</v>
      </c>
      <c r="I80" s="244">
        <f t="shared" si="5"/>
        <v>43892</v>
      </c>
      <c r="J80" s="244" t="str">
        <f t="shared" si="3"/>
        <v/>
      </c>
    </row>
    <row r="81" spans="3:10" ht="12" thickBot="1" x14ac:dyDescent="0.25">
      <c r="C81" s="254"/>
      <c r="D81" s="254"/>
      <c r="E81" s="255"/>
      <c r="F81" s="256"/>
      <c r="G81" s="257"/>
      <c r="H81" s="243">
        <f t="shared" ca="1" si="4"/>
        <v>45139</v>
      </c>
      <c r="I81" s="244">
        <f t="shared" si="5"/>
        <v>43892</v>
      </c>
      <c r="J81" s="244" t="str">
        <f t="shared" si="3"/>
        <v/>
      </c>
    </row>
    <row r="82" spans="3:10" ht="12" thickBot="1" x14ac:dyDescent="0.25">
      <c r="C82" s="254"/>
      <c r="D82" s="254"/>
      <c r="E82" s="255"/>
      <c r="F82" s="256"/>
      <c r="G82" s="257"/>
      <c r="H82" s="243">
        <f t="shared" ca="1" si="4"/>
        <v>45139</v>
      </c>
      <c r="I82" s="244">
        <f t="shared" si="5"/>
        <v>43892</v>
      </c>
      <c r="J82" s="244" t="str">
        <f t="shared" si="3"/>
        <v/>
      </c>
    </row>
    <row r="83" spans="3:10" ht="12" thickBot="1" x14ac:dyDescent="0.25">
      <c r="C83" s="254"/>
      <c r="D83" s="254"/>
      <c r="E83" s="255"/>
      <c r="F83" s="256"/>
      <c r="G83" s="257"/>
      <c r="H83" s="243">
        <f t="shared" ca="1" si="4"/>
        <v>45139</v>
      </c>
      <c r="I83" s="244">
        <f t="shared" si="5"/>
        <v>43892</v>
      </c>
      <c r="J83" s="244" t="str">
        <f t="shared" si="3"/>
        <v/>
      </c>
    </row>
    <row r="84" spans="3:10" ht="12" thickBot="1" x14ac:dyDescent="0.25">
      <c r="C84" s="254"/>
      <c r="D84" s="254"/>
      <c r="E84" s="255"/>
      <c r="F84" s="256"/>
      <c r="G84" s="257"/>
      <c r="H84" s="243">
        <f t="shared" ca="1" si="4"/>
        <v>45139</v>
      </c>
      <c r="I84" s="244">
        <f t="shared" si="5"/>
        <v>43892</v>
      </c>
      <c r="J84" s="244" t="str">
        <f t="shared" si="3"/>
        <v/>
      </c>
    </row>
    <row r="85" spans="3:10" ht="12" thickBot="1" x14ac:dyDescent="0.25">
      <c r="C85" s="254"/>
      <c r="D85" s="254"/>
      <c r="E85" s="255"/>
      <c r="F85" s="256"/>
      <c r="G85" s="257"/>
      <c r="H85" s="243">
        <f t="shared" ca="1" si="4"/>
        <v>45139</v>
      </c>
      <c r="I85" s="244">
        <f t="shared" si="5"/>
        <v>43892</v>
      </c>
      <c r="J85" s="244" t="str">
        <f t="shared" si="3"/>
        <v/>
      </c>
    </row>
    <row r="86" spans="3:10" ht="12" thickBot="1" x14ac:dyDescent="0.25">
      <c r="C86" s="254"/>
      <c r="D86" s="254"/>
      <c r="E86" s="255"/>
      <c r="F86" s="256"/>
      <c r="G86" s="257"/>
      <c r="H86" s="243">
        <f t="shared" ca="1" si="4"/>
        <v>45139</v>
      </c>
      <c r="I86" s="244">
        <f t="shared" si="5"/>
        <v>43892</v>
      </c>
      <c r="J86" s="244" t="str">
        <f t="shared" si="3"/>
        <v/>
      </c>
    </row>
    <row r="87" spans="3:10" ht="12" thickBot="1" x14ac:dyDescent="0.25">
      <c r="C87" s="254"/>
      <c r="D87" s="254"/>
      <c r="E87" s="255"/>
      <c r="F87" s="256"/>
      <c r="G87" s="257"/>
      <c r="H87" s="243">
        <f t="shared" ca="1" si="4"/>
        <v>45139</v>
      </c>
      <c r="I87" s="244">
        <f t="shared" si="5"/>
        <v>43892</v>
      </c>
      <c r="J87" s="244" t="str">
        <f t="shared" si="3"/>
        <v/>
      </c>
    </row>
    <row r="88" spans="3:10" ht="12" thickBot="1" x14ac:dyDescent="0.25">
      <c r="C88" s="254"/>
      <c r="D88" s="254"/>
      <c r="E88" s="255"/>
      <c r="F88" s="256"/>
      <c r="G88" s="257"/>
      <c r="H88" s="243">
        <f t="shared" ca="1" si="4"/>
        <v>45139</v>
      </c>
      <c r="I88" s="244">
        <f t="shared" si="5"/>
        <v>43892</v>
      </c>
      <c r="J88" s="244" t="str">
        <f t="shared" si="3"/>
        <v/>
      </c>
    </row>
    <row r="89" spans="3:10" ht="12" thickBot="1" x14ac:dyDescent="0.25">
      <c r="C89" s="254"/>
      <c r="D89" s="254"/>
      <c r="E89" s="255"/>
      <c r="F89" s="256"/>
      <c r="G89" s="257"/>
      <c r="H89" s="243">
        <f t="shared" ca="1" si="4"/>
        <v>45139</v>
      </c>
      <c r="I89" s="244">
        <f t="shared" si="5"/>
        <v>43892</v>
      </c>
      <c r="J89" s="244" t="str">
        <f t="shared" si="3"/>
        <v/>
      </c>
    </row>
    <row r="90" spans="3:10" ht="12" thickBot="1" x14ac:dyDescent="0.25">
      <c r="C90" s="254"/>
      <c r="D90" s="254"/>
      <c r="E90" s="255"/>
      <c r="F90" s="256"/>
      <c r="G90" s="257"/>
      <c r="H90" s="243">
        <f t="shared" ca="1" si="4"/>
        <v>45139</v>
      </c>
      <c r="I90" s="244">
        <f t="shared" si="5"/>
        <v>43892</v>
      </c>
      <c r="J90" s="244" t="str">
        <f t="shared" si="3"/>
        <v/>
      </c>
    </row>
    <row r="91" spans="3:10" ht="12" thickBot="1" x14ac:dyDescent="0.25">
      <c r="C91" s="254"/>
      <c r="D91" s="254"/>
      <c r="E91" s="255"/>
      <c r="F91" s="256"/>
      <c r="G91" s="257"/>
      <c r="H91" s="243">
        <f t="shared" ca="1" si="4"/>
        <v>45139</v>
      </c>
      <c r="I91" s="244">
        <f t="shared" si="5"/>
        <v>43892</v>
      </c>
      <c r="J91" s="244" t="str">
        <f t="shared" si="3"/>
        <v/>
      </c>
    </row>
    <row r="92" spans="3:10" ht="12" thickBot="1" x14ac:dyDescent="0.25">
      <c r="C92" s="254"/>
      <c r="D92" s="254"/>
      <c r="E92" s="255"/>
      <c r="F92" s="256"/>
      <c r="G92" s="257"/>
      <c r="H92" s="243">
        <f t="shared" ca="1" si="4"/>
        <v>45139</v>
      </c>
      <c r="I92" s="244">
        <f t="shared" si="5"/>
        <v>43892</v>
      </c>
      <c r="J92" s="244" t="str">
        <f t="shared" si="3"/>
        <v/>
      </c>
    </row>
    <row r="93" spans="3:10" ht="12" thickBot="1" x14ac:dyDescent="0.25">
      <c r="C93" s="254"/>
      <c r="D93" s="254"/>
      <c r="E93" s="255"/>
      <c r="F93" s="256"/>
      <c r="G93" s="257"/>
      <c r="H93" s="243">
        <f t="shared" ca="1" si="4"/>
        <v>45139</v>
      </c>
      <c r="I93" s="244">
        <f t="shared" si="5"/>
        <v>43892</v>
      </c>
      <c r="J93" s="244" t="str">
        <f t="shared" si="3"/>
        <v/>
      </c>
    </row>
    <row r="94" spans="3:10" ht="12" thickBot="1" x14ac:dyDescent="0.25">
      <c r="C94" s="254"/>
      <c r="D94" s="254"/>
      <c r="E94" s="255"/>
      <c r="F94" s="256"/>
      <c r="G94" s="257"/>
      <c r="H94" s="243">
        <f t="shared" ca="1" si="4"/>
        <v>45139</v>
      </c>
      <c r="I94" s="244">
        <f t="shared" si="5"/>
        <v>43892</v>
      </c>
      <c r="J94" s="244" t="str">
        <f t="shared" si="3"/>
        <v/>
      </c>
    </row>
    <row r="95" spans="3:10" ht="12" thickBot="1" x14ac:dyDescent="0.25">
      <c r="C95" s="254"/>
      <c r="D95" s="254"/>
      <c r="E95" s="255"/>
      <c r="F95" s="256"/>
      <c r="G95" s="257"/>
      <c r="H95" s="243">
        <f t="shared" ca="1" si="4"/>
        <v>45139</v>
      </c>
      <c r="I95" s="244">
        <f t="shared" si="5"/>
        <v>43892</v>
      </c>
      <c r="J95" s="244" t="str">
        <f t="shared" si="3"/>
        <v/>
      </c>
    </row>
    <row r="96" spans="3:10" ht="12" thickBot="1" x14ac:dyDescent="0.25">
      <c r="C96" s="254"/>
      <c r="D96" s="254"/>
      <c r="E96" s="255"/>
      <c r="F96" s="256"/>
      <c r="G96" s="257"/>
      <c r="H96" s="243">
        <f t="shared" ca="1" si="4"/>
        <v>45139</v>
      </c>
      <c r="I96" s="244">
        <f t="shared" si="5"/>
        <v>43892</v>
      </c>
      <c r="J96" s="244" t="str">
        <f t="shared" si="3"/>
        <v/>
      </c>
    </row>
    <row r="97" spans="3:10" ht="12" thickBot="1" x14ac:dyDescent="0.25">
      <c r="C97" s="254"/>
      <c r="D97" s="254"/>
      <c r="E97" s="255"/>
      <c r="F97" s="256"/>
      <c r="G97" s="257"/>
      <c r="H97" s="243">
        <f t="shared" ca="1" si="4"/>
        <v>45139</v>
      </c>
      <c r="I97" s="244">
        <f t="shared" si="5"/>
        <v>43892</v>
      </c>
      <c r="J97" s="244" t="str">
        <f t="shared" si="3"/>
        <v/>
      </c>
    </row>
    <row r="98" spans="3:10" ht="12" thickBot="1" x14ac:dyDescent="0.25">
      <c r="C98" s="254"/>
      <c r="D98" s="254"/>
      <c r="E98" s="255"/>
      <c r="F98" s="256"/>
      <c r="G98" s="257"/>
      <c r="H98" s="243">
        <f t="shared" ca="1" si="4"/>
        <v>45139</v>
      </c>
      <c r="I98" s="244">
        <f t="shared" si="5"/>
        <v>43892</v>
      </c>
      <c r="J98" s="244" t="str">
        <f t="shared" si="3"/>
        <v/>
      </c>
    </row>
    <row r="99" spans="3:10" ht="12" thickBot="1" x14ac:dyDescent="0.25">
      <c r="C99" s="254"/>
      <c r="D99" s="254"/>
      <c r="E99" s="255"/>
      <c r="F99" s="256"/>
      <c r="G99" s="257"/>
      <c r="H99" s="243">
        <f t="shared" ca="1" si="4"/>
        <v>45139</v>
      </c>
      <c r="I99" s="244">
        <f t="shared" si="5"/>
        <v>43892</v>
      </c>
      <c r="J99" s="244" t="str">
        <f t="shared" si="3"/>
        <v/>
      </c>
    </row>
    <row r="100" spans="3:10" ht="12" thickBot="1" x14ac:dyDescent="0.25">
      <c r="C100" s="254"/>
      <c r="D100" s="254"/>
      <c r="E100" s="255"/>
      <c r="F100" s="256"/>
      <c r="G100" s="257"/>
      <c r="H100" s="243">
        <f t="shared" ca="1" si="4"/>
        <v>45139</v>
      </c>
      <c r="I100" s="244">
        <f t="shared" si="5"/>
        <v>43892</v>
      </c>
      <c r="J100" s="244" t="str">
        <f t="shared" si="3"/>
        <v/>
      </c>
    </row>
    <row r="101" spans="3:10" ht="12" thickBot="1" x14ac:dyDescent="0.25">
      <c r="C101" s="254"/>
      <c r="D101" s="254"/>
      <c r="E101" s="255"/>
      <c r="F101" s="256"/>
      <c r="G101" s="257"/>
      <c r="H101" s="243">
        <f t="shared" ca="1" si="4"/>
        <v>45139</v>
      </c>
      <c r="I101" s="244">
        <f t="shared" si="5"/>
        <v>43892</v>
      </c>
      <c r="J101" s="244" t="str">
        <f t="shared" si="3"/>
        <v/>
      </c>
    </row>
    <row r="102" spans="3:10" ht="12" thickBot="1" x14ac:dyDescent="0.25">
      <c r="C102" s="254"/>
      <c r="D102" s="254"/>
      <c r="E102" s="255"/>
      <c r="F102" s="256"/>
      <c r="G102" s="257"/>
      <c r="H102" s="243">
        <f t="shared" ca="1" si="4"/>
        <v>45139</v>
      </c>
      <c r="I102" s="244">
        <f t="shared" si="5"/>
        <v>43892</v>
      </c>
      <c r="J102" s="244" t="str">
        <f t="shared" si="3"/>
        <v/>
      </c>
    </row>
    <row r="103" spans="3:10" ht="12" thickBot="1" x14ac:dyDescent="0.25">
      <c r="C103" s="254"/>
      <c r="D103" s="254"/>
      <c r="E103" s="255"/>
      <c r="F103" s="256"/>
      <c r="G103" s="257"/>
      <c r="H103" s="243">
        <f t="shared" ca="1" si="4"/>
        <v>45139</v>
      </c>
      <c r="I103" s="244">
        <f t="shared" si="5"/>
        <v>43892</v>
      </c>
      <c r="J103" s="244" t="str">
        <f t="shared" si="3"/>
        <v/>
      </c>
    </row>
    <row r="104" spans="3:10" ht="12" thickBot="1" x14ac:dyDescent="0.25">
      <c r="C104" s="254"/>
      <c r="D104" s="254"/>
      <c r="E104" s="255"/>
      <c r="F104" s="256"/>
      <c r="G104" s="257"/>
      <c r="H104" s="243">
        <f t="shared" ca="1" si="4"/>
        <v>45139</v>
      </c>
      <c r="I104" s="244">
        <f t="shared" si="5"/>
        <v>43892</v>
      </c>
      <c r="J104" s="244" t="str">
        <f t="shared" si="3"/>
        <v/>
      </c>
    </row>
    <row r="105" spans="3:10" ht="12" thickBot="1" x14ac:dyDescent="0.25">
      <c r="C105" s="254"/>
      <c r="D105" s="254"/>
      <c r="E105" s="255"/>
      <c r="F105" s="256"/>
      <c r="G105" s="257"/>
      <c r="H105" s="243">
        <f t="shared" ca="1" si="4"/>
        <v>45139</v>
      </c>
      <c r="I105" s="244">
        <f t="shared" si="5"/>
        <v>43892</v>
      </c>
      <c r="J105" s="244" t="str">
        <f t="shared" si="3"/>
        <v/>
      </c>
    </row>
    <row r="106" spans="3:10" ht="12" thickBot="1" x14ac:dyDescent="0.25">
      <c r="C106" s="254"/>
      <c r="D106" s="254"/>
      <c r="E106" s="255"/>
      <c r="F106" s="256"/>
      <c r="G106" s="257"/>
      <c r="H106" s="243">
        <f t="shared" ca="1" si="4"/>
        <v>45139</v>
      </c>
      <c r="I106" s="244">
        <f t="shared" si="5"/>
        <v>43892</v>
      </c>
      <c r="J106" s="244" t="str">
        <f t="shared" si="3"/>
        <v/>
      </c>
    </row>
    <row r="107" spans="3:10" ht="12" thickBot="1" x14ac:dyDescent="0.25">
      <c r="C107" s="254"/>
      <c r="D107" s="254"/>
      <c r="E107" s="255"/>
      <c r="F107" s="256"/>
      <c r="G107" s="257"/>
      <c r="H107" s="243">
        <f t="shared" ca="1" si="4"/>
        <v>45139</v>
      </c>
      <c r="I107" s="244">
        <f t="shared" si="5"/>
        <v>43892</v>
      </c>
      <c r="J107" s="244" t="str">
        <f t="shared" si="3"/>
        <v/>
      </c>
    </row>
    <row r="108" spans="3:10" ht="12" thickBot="1" x14ac:dyDescent="0.25">
      <c r="C108" s="254"/>
      <c r="D108" s="254"/>
      <c r="E108" s="255"/>
      <c r="F108" s="256"/>
      <c r="G108" s="257"/>
      <c r="H108" s="243">
        <f t="shared" ca="1" si="4"/>
        <v>45139</v>
      </c>
      <c r="I108" s="244">
        <f t="shared" si="5"/>
        <v>43892</v>
      </c>
      <c r="J108" s="244" t="str">
        <f t="shared" si="3"/>
        <v/>
      </c>
    </row>
    <row r="109" spans="3:10" ht="12" thickBot="1" x14ac:dyDescent="0.25">
      <c r="C109" s="254"/>
      <c r="D109" s="254"/>
      <c r="E109" s="255"/>
      <c r="F109" s="256"/>
      <c r="G109" s="257"/>
      <c r="H109" s="243">
        <f t="shared" ca="1" si="4"/>
        <v>45139</v>
      </c>
      <c r="I109" s="244">
        <f t="shared" si="5"/>
        <v>43892</v>
      </c>
      <c r="J109" s="244" t="str">
        <f t="shared" si="3"/>
        <v/>
      </c>
    </row>
    <row r="110" spans="3:10" ht="12" thickBot="1" x14ac:dyDescent="0.25">
      <c r="C110" s="254"/>
      <c r="D110" s="254"/>
      <c r="E110" s="255"/>
      <c r="F110" s="256"/>
      <c r="G110" s="257"/>
      <c r="H110" s="243">
        <f t="shared" ca="1" si="4"/>
        <v>45139</v>
      </c>
      <c r="I110" s="244">
        <f t="shared" si="5"/>
        <v>43892</v>
      </c>
      <c r="J110" s="244" t="str">
        <f t="shared" si="3"/>
        <v/>
      </c>
    </row>
    <row r="111" spans="3:10" ht="12" thickBot="1" x14ac:dyDescent="0.25">
      <c r="C111" s="254"/>
      <c r="D111" s="254"/>
      <c r="E111" s="255"/>
      <c r="F111" s="256"/>
      <c r="G111" s="257"/>
      <c r="H111" s="243">
        <f t="shared" ca="1" si="4"/>
        <v>45139</v>
      </c>
      <c r="I111" s="244">
        <f t="shared" si="5"/>
        <v>43892</v>
      </c>
      <c r="J111" s="244" t="str">
        <f t="shared" si="3"/>
        <v/>
      </c>
    </row>
    <row r="112" spans="3:10" ht="12" thickBot="1" x14ac:dyDescent="0.25">
      <c r="C112" s="254"/>
      <c r="D112" s="254"/>
      <c r="E112" s="255"/>
      <c r="F112" s="256"/>
      <c r="G112" s="257"/>
      <c r="H112" s="243">
        <f t="shared" ca="1" si="4"/>
        <v>45139</v>
      </c>
      <c r="I112" s="244">
        <f t="shared" si="5"/>
        <v>43892</v>
      </c>
      <c r="J112" s="244" t="str">
        <f t="shared" si="3"/>
        <v/>
      </c>
    </row>
    <row r="113" spans="3:10" ht="12" thickBot="1" x14ac:dyDescent="0.25">
      <c r="C113" s="254"/>
      <c r="D113" s="254"/>
      <c r="E113" s="255"/>
      <c r="F113" s="256"/>
      <c r="G113" s="257"/>
      <c r="H113" s="243">
        <f t="shared" ca="1" si="4"/>
        <v>45139</v>
      </c>
      <c r="I113" s="244">
        <f t="shared" si="5"/>
        <v>43892</v>
      </c>
      <c r="J113" s="244" t="str">
        <f t="shared" si="3"/>
        <v/>
      </c>
    </row>
    <row r="114" spans="3:10" ht="12" thickBot="1" x14ac:dyDescent="0.25">
      <c r="C114" s="254"/>
      <c r="D114" s="254"/>
      <c r="E114" s="255"/>
      <c r="F114" s="256"/>
      <c r="G114" s="257"/>
      <c r="H114" s="243">
        <f t="shared" ca="1" si="4"/>
        <v>45139</v>
      </c>
      <c r="I114" s="244">
        <f t="shared" si="5"/>
        <v>43892</v>
      </c>
      <c r="J114" s="244" t="str">
        <f t="shared" si="3"/>
        <v/>
      </c>
    </row>
    <row r="115" spans="3:10" ht="12" thickBot="1" x14ac:dyDescent="0.25">
      <c r="C115" s="254"/>
      <c r="D115" s="254"/>
      <c r="E115" s="255"/>
      <c r="F115" s="256"/>
      <c r="G115" s="257"/>
      <c r="H115" s="243">
        <f t="shared" ca="1" si="4"/>
        <v>45139</v>
      </c>
      <c r="I115" s="244">
        <f t="shared" si="5"/>
        <v>43892</v>
      </c>
      <c r="J115" s="244" t="str">
        <f t="shared" si="3"/>
        <v/>
      </c>
    </row>
    <row r="116" spans="3:10" ht="12" thickBot="1" x14ac:dyDescent="0.25">
      <c r="C116" s="254"/>
      <c r="D116" s="254"/>
      <c r="E116" s="255"/>
      <c r="F116" s="256"/>
      <c r="G116" s="257"/>
      <c r="H116" s="243">
        <f t="shared" ca="1" si="4"/>
        <v>45139</v>
      </c>
      <c r="I116" s="244">
        <f t="shared" si="5"/>
        <v>43892</v>
      </c>
      <c r="J116" s="244" t="str">
        <f t="shared" si="3"/>
        <v/>
      </c>
    </row>
    <row r="117" spans="3:10" ht="12" thickBot="1" x14ac:dyDescent="0.25">
      <c r="C117" s="254"/>
      <c r="D117" s="254"/>
      <c r="E117" s="255"/>
      <c r="F117" s="256"/>
      <c r="G117" s="257"/>
      <c r="H117" s="243">
        <f t="shared" ca="1" si="4"/>
        <v>45139</v>
      </c>
      <c r="I117" s="244">
        <f t="shared" si="5"/>
        <v>43892</v>
      </c>
      <c r="J117" s="244" t="str">
        <f t="shared" si="3"/>
        <v/>
      </c>
    </row>
    <row r="118" spans="3:10" ht="12" thickBot="1" x14ac:dyDescent="0.25">
      <c r="C118" s="254"/>
      <c r="D118" s="254"/>
      <c r="E118" s="255"/>
      <c r="F118" s="256"/>
      <c r="G118" s="257"/>
      <c r="H118" s="243">
        <f t="shared" ca="1" si="4"/>
        <v>45139</v>
      </c>
      <c r="I118" s="244">
        <f t="shared" si="5"/>
        <v>43892</v>
      </c>
      <c r="J118" s="244" t="str">
        <f t="shared" si="3"/>
        <v/>
      </c>
    </row>
    <row r="119" spans="3:10" ht="12" thickBot="1" x14ac:dyDescent="0.25">
      <c r="C119" s="254"/>
      <c r="D119" s="254"/>
      <c r="E119" s="255"/>
      <c r="F119" s="256"/>
      <c r="G119" s="257"/>
      <c r="H119" s="243">
        <f t="shared" ca="1" si="4"/>
        <v>45139</v>
      </c>
      <c r="I119" s="244">
        <f t="shared" si="5"/>
        <v>43892</v>
      </c>
      <c r="J119" s="244" t="str">
        <f t="shared" si="3"/>
        <v/>
      </c>
    </row>
    <row r="120" spans="3:10" ht="12" thickBot="1" x14ac:dyDescent="0.25">
      <c r="C120" s="254"/>
      <c r="D120" s="254"/>
      <c r="E120" s="255"/>
      <c r="F120" s="256"/>
      <c r="G120" s="257"/>
      <c r="H120" s="243">
        <f t="shared" ca="1" si="4"/>
        <v>45139</v>
      </c>
      <c r="I120" s="244">
        <f t="shared" si="5"/>
        <v>43892</v>
      </c>
      <c r="J120" s="244" t="str">
        <f t="shared" si="3"/>
        <v/>
      </c>
    </row>
    <row r="121" spans="3:10" ht="12" thickBot="1" x14ac:dyDescent="0.25">
      <c r="C121" s="254"/>
      <c r="D121" s="254"/>
      <c r="E121" s="255"/>
      <c r="F121" s="256"/>
      <c r="G121" s="257"/>
      <c r="H121" s="243">
        <f t="shared" ca="1" si="4"/>
        <v>45139</v>
      </c>
      <c r="I121" s="244">
        <f t="shared" si="5"/>
        <v>43892</v>
      </c>
      <c r="J121" s="244" t="str">
        <f t="shared" si="3"/>
        <v/>
      </c>
    </row>
    <row r="122" spans="3:10" ht="12" thickBot="1" x14ac:dyDescent="0.25">
      <c r="C122" s="254"/>
      <c r="D122" s="254"/>
      <c r="E122" s="255"/>
      <c r="F122" s="256"/>
      <c r="G122" s="257"/>
      <c r="H122" s="243">
        <f t="shared" ca="1" si="4"/>
        <v>45139</v>
      </c>
      <c r="I122" s="244">
        <f t="shared" si="5"/>
        <v>43892</v>
      </c>
      <c r="J122" s="244" t="str">
        <f t="shared" si="3"/>
        <v/>
      </c>
    </row>
    <row r="123" spans="3:10" ht="12" thickBot="1" x14ac:dyDescent="0.25">
      <c r="C123" s="254"/>
      <c r="D123" s="254"/>
      <c r="E123" s="255"/>
      <c r="F123" s="256"/>
      <c r="G123" s="257"/>
      <c r="H123" s="243">
        <f t="shared" ca="1" si="4"/>
        <v>45139</v>
      </c>
      <c r="I123" s="244">
        <f t="shared" si="5"/>
        <v>43892</v>
      </c>
      <c r="J123" s="244" t="str">
        <f t="shared" si="3"/>
        <v/>
      </c>
    </row>
    <row r="124" spans="3:10" ht="12" thickBot="1" x14ac:dyDescent="0.25">
      <c r="C124" s="254"/>
      <c r="D124" s="254"/>
      <c r="E124" s="255"/>
      <c r="F124" s="256"/>
      <c r="G124" s="257"/>
      <c r="H124" s="243">
        <f t="shared" ca="1" si="4"/>
        <v>45139</v>
      </c>
      <c r="I124" s="244">
        <f t="shared" si="5"/>
        <v>43892</v>
      </c>
      <c r="J124" s="244" t="str">
        <f t="shared" si="3"/>
        <v/>
      </c>
    </row>
    <row r="125" spans="3:10" ht="12" thickBot="1" x14ac:dyDescent="0.25">
      <c r="C125" s="254"/>
      <c r="D125" s="254"/>
      <c r="E125" s="255"/>
      <c r="F125" s="256"/>
      <c r="G125" s="257"/>
      <c r="H125" s="243">
        <f t="shared" ca="1" si="4"/>
        <v>45139</v>
      </c>
      <c r="I125" s="244">
        <f t="shared" si="5"/>
        <v>43892</v>
      </c>
      <c r="J125" s="244" t="str">
        <f t="shared" si="3"/>
        <v/>
      </c>
    </row>
    <row r="126" spans="3:10" ht="12" thickBot="1" x14ac:dyDescent="0.25">
      <c r="C126" s="254"/>
      <c r="D126" s="254"/>
      <c r="E126" s="255"/>
      <c r="F126" s="256"/>
      <c r="G126" s="257"/>
      <c r="H126" s="243">
        <f t="shared" ca="1" si="4"/>
        <v>45139</v>
      </c>
      <c r="I126" s="244">
        <f t="shared" si="5"/>
        <v>43892</v>
      </c>
      <c r="J126" s="244" t="str">
        <f t="shared" si="3"/>
        <v/>
      </c>
    </row>
    <row r="127" spans="3:10" ht="12" thickBot="1" x14ac:dyDescent="0.25">
      <c r="C127" s="254"/>
      <c r="D127" s="254"/>
      <c r="E127" s="255"/>
      <c r="F127" s="256"/>
      <c r="G127" s="257"/>
      <c r="H127" s="243">
        <f t="shared" ca="1" si="4"/>
        <v>45139</v>
      </c>
      <c r="I127" s="244">
        <f t="shared" si="5"/>
        <v>43892</v>
      </c>
      <c r="J127" s="244" t="str">
        <f t="shared" si="3"/>
        <v/>
      </c>
    </row>
    <row r="128" spans="3:10" ht="12" thickBot="1" x14ac:dyDescent="0.25">
      <c r="C128" s="254"/>
      <c r="D128" s="254"/>
      <c r="E128" s="255"/>
      <c r="F128" s="256"/>
      <c r="G128" s="257"/>
      <c r="H128" s="243">
        <f t="shared" ca="1" si="4"/>
        <v>45139</v>
      </c>
      <c r="I128" s="244">
        <f t="shared" si="5"/>
        <v>43892</v>
      </c>
      <c r="J128" s="244" t="str">
        <f t="shared" si="3"/>
        <v/>
      </c>
    </row>
    <row r="129" spans="3:10" ht="12" thickBot="1" x14ac:dyDescent="0.25">
      <c r="C129" s="254"/>
      <c r="D129" s="254"/>
      <c r="E129" s="255"/>
      <c r="F129" s="256"/>
      <c r="G129" s="257"/>
      <c r="H129" s="243">
        <f t="shared" ca="1" si="4"/>
        <v>45139</v>
      </c>
      <c r="I129" s="244">
        <f t="shared" si="5"/>
        <v>43892</v>
      </c>
      <c r="J129" s="244" t="str">
        <f t="shared" si="3"/>
        <v/>
      </c>
    </row>
    <row r="130" spans="3:10" ht="12" thickBot="1" x14ac:dyDescent="0.25">
      <c r="C130" s="254"/>
      <c r="D130" s="254"/>
      <c r="E130" s="255"/>
      <c r="F130" s="256"/>
      <c r="G130" s="257"/>
      <c r="H130" s="243">
        <f t="shared" ca="1" si="4"/>
        <v>45139</v>
      </c>
      <c r="I130" s="244">
        <f t="shared" si="5"/>
        <v>43892</v>
      </c>
      <c r="J130" s="244" t="str">
        <f t="shared" si="3"/>
        <v/>
      </c>
    </row>
    <row r="131" spans="3:10" ht="12" thickBot="1" x14ac:dyDescent="0.25">
      <c r="C131" s="254"/>
      <c r="D131" s="254"/>
      <c r="E131" s="255"/>
      <c r="F131" s="256"/>
      <c r="G131" s="257"/>
      <c r="H131" s="243">
        <f t="shared" ca="1" si="4"/>
        <v>45139</v>
      </c>
      <c r="I131" s="244">
        <f t="shared" si="5"/>
        <v>43892</v>
      </c>
      <c r="J131" s="244" t="str">
        <f t="shared" si="3"/>
        <v/>
      </c>
    </row>
    <row r="132" spans="3:10" ht="12" thickBot="1" x14ac:dyDescent="0.25">
      <c r="C132" s="254"/>
      <c r="D132" s="254"/>
      <c r="E132" s="255"/>
      <c r="F132" s="256"/>
      <c r="G132" s="257"/>
      <c r="H132" s="243">
        <f t="shared" ca="1" si="4"/>
        <v>45139</v>
      </c>
      <c r="I132" s="244">
        <f t="shared" si="5"/>
        <v>43892</v>
      </c>
      <c r="J132" s="244" t="str">
        <f t="shared" si="3"/>
        <v/>
      </c>
    </row>
    <row r="133" spans="3:10" ht="12" thickBot="1" x14ac:dyDescent="0.25">
      <c r="C133" s="254"/>
      <c r="D133" s="254"/>
      <c r="E133" s="255"/>
      <c r="F133" s="256"/>
      <c r="G133" s="257"/>
      <c r="H133" s="243">
        <f t="shared" ca="1" si="4"/>
        <v>45139</v>
      </c>
      <c r="I133" s="244">
        <f t="shared" si="5"/>
        <v>43892</v>
      </c>
      <c r="J133" s="244" t="str">
        <f t="shared" si="3"/>
        <v/>
      </c>
    </row>
    <row r="134" spans="3:10" ht="12" thickBot="1" x14ac:dyDescent="0.25">
      <c r="C134" s="254"/>
      <c r="D134" s="254"/>
      <c r="E134" s="255"/>
      <c r="F134" s="256"/>
      <c r="G134" s="257"/>
      <c r="H134" s="243">
        <f t="shared" ca="1" si="4"/>
        <v>45139</v>
      </c>
      <c r="I134" s="244">
        <f t="shared" si="5"/>
        <v>43892</v>
      </c>
      <c r="J134" s="244" t="str">
        <f t="shared" ref="J134:J197" si="6">IF(G134="","",IF(G134&gt;=0,"Debitoren",IF(G134&lt;0,"Kreditoren","")))</f>
        <v/>
      </c>
    </row>
    <row r="135" spans="3:10" ht="12" thickBot="1" x14ac:dyDescent="0.25">
      <c r="C135" s="254"/>
      <c r="D135" s="254"/>
      <c r="E135" s="255"/>
      <c r="F135" s="256"/>
      <c r="G135" s="257"/>
      <c r="H135" s="243">
        <f t="shared" ref="H135:H198" ca="1" si="7">IF(F135&lt;$F$2,EOMONTH($F$2,-1)+1,EOMONTH(F135,-1)+1)</f>
        <v>45139</v>
      </c>
      <c r="I135" s="244">
        <f t="shared" ref="I135:I198" si="8">IF(F135&lt;$I$2,IF(   WEEKDAY(EOMONTH($I$2,-1)+1)=1,EOMONTH($I$2,-1)+1+1,EOMONTH($I$2,-1)+1),IF(WEEKDAY(F135)=1,F135+1,F135))</f>
        <v>43892</v>
      </c>
      <c r="J135" s="244" t="str">
        <f t="shared" si="6"/>
        <v/>
      </c>
    </row>
    <row r="136" spans="3:10" ht="12" thickBot="1" x14ac:dyDescent="0.25">
      <c r="C136" s="254"/>
      <c r="D136" s="254"/>
      <c r="E136" s="255"/>
      <c r="F136" s="256"/>
      <c r="G136" s="257"/>
      <c r="H136" s="243">
        <f t="shared" ca="1" si="7"/>
        <v>45139</v>
      </c>
      <c r="I136" s="244">
        <f t="shared" si="8"/>
        <v>43892</v>
      </c>
      <c r="J136" s="244" t="str">
        <f t="shared" si="6"/>
        <v/>
      </c>
    </row>
    <row r="137" spans="3:10" ht="12" thickBot="1" x14ac:dyDescent="0.25">
      <c r="C137" s="254"/>
      <c r="D137" s="254"/>
      <c r="E137" s="255"/>
      <c r="F137" s="256"/>
      <c r="G137" s="257"/>
      <c r="H137" s="243">
        <f t="shared" ca="1" si="7"/>
        <v>45139</v>
      </c>
      <c r="I137" s="244">
        <f t="shared" si="8"/>
        <v>43892</v>
      </c>
      <c r="J137" s="244" t="str">
        <f t="shared" si="6"/>
        <v/>
      </c>
    </row>
    <row r="138" spans="3:10" ht="12" thickBot="1" x14ac:dyDescent="0.25">
      <c r="C138" s="254"/>
      <c r="D138" s="254"/>
      <c r="E138" s="255"/>
      <c r="F138" s="256"/>
      <c r="G138" s="257"/>
      <c r="H138" s="243">
        <f t="shared" ca="1" si="7"/>
        <v>45139</v>
      </c>
      <c r="I138" s="244">
        <f t="shared" si="8"/>
        <v>43892</v>
      </c>
      <c r="J138" s="244" t="str">
        <f t="shared" si="6"/>
        <v/>
      </c>
    </row>
    <row r="139" spans="3:10" ht="12" thickBot="1" x14ac:dyDescent="0.25">
      <c r="C139" s="254"/>
      <c r="D139" s="254"/>
      <c r="E139" s="255"/>
      <c r="F139" s="256"/>
      <c r="G139" s="257"/>
      <c r="H139" s="243">
        <f t="shared" ca="1" si="7"/>
        <v>45139</v>
      </c>
      <c r="I139" s="244">
        <f t="shared" si="8"/>
        <v>43892</v>
      </c>
      <c r="J139" s="244" t="str">
        <f t="shared" si="6"/>
        <v/>
      </c>
    </row>
    <row r="140" spans="3:10" ht="12" thickBot="1" x14ac:dyDescent="0.25">
      <c r="C140" s="254"/>
      <c r="D140" s="254"/>
      <c r="E140" s="255"/>
      <c r="F140" s="256"/>
      <c r="G140" s="257"/>
      <c r="H140" s="243">
        <f t="shared" ca="1" si="7"/>
        <v>45139</v>
      </c>
      <c r="I140" s="244">
        <f t="shared" si="8"/>
        <v>43892</v>
      </c>
      <c r="J140" s="244" t="str">
        <f t="shared" si="6"/>
        <v/>
      </c>
    </row>
    <row r="141" spans="3:10" ht="12" thickBot="1" x14ac:dyDescent="0.25">
      <c r="C141" s="254"/>
      <c r="D141" s="254"/>
      <c r="E141" s="255"/>
      <c r="F141" s="256"/>
      <c r="G141" s="257"/>
      <c r="H141" s="243">
        <f t="shared" ca="1" si="7"/>
        <v>45139</v>
      </c>
      <c r="I141" s="244">
        <f t="shared" si="8"/>
        <v>43892</v>
      </c>
      <c r="J141" s="244" t="str">
        <f t="shared" si="6"/>
        <v/>
      </c>
    </row>
    <row r="142" spans="3:10" ht="12" thickBot="1" x14ac:dyDescent="0.25">
      <c r="C142" s="254"/>
      <c r="D142" s="254"/>
      <c r="E142" s="255"/>
      <c r="F142" s="256"/>
      <c r="G142" s="257"/>
      <c r="H142" s="243">
        <f t="shared" ca="1" si="7"/>
        <v>45139</v>
      </c>
      <c r="I142" s="244">
        <f t="shared" si="8"/>
        <v>43892</v>
      </c>
      <c r="J142" s="244" t="str">
        <f t="shared" si="6"/>
        <v/>
      </c>
    </row>
    <row r="143" spans="3:10" ht="12" thickBot="1" x14ac:dyDescent="0.25">
      <c r="C143" s="254"/>
      <c r="D143" s="254"/>
      <c r="E143" s="255"/>
      <c r="F143" s="256"/>
      <c r="G143" s="257"/>
      <c r="H143" s="243">
        <f t="shared" ca="1" si="7"/>
        <v>45139</v>
      </c>
      <c r="I143" s="244">
        <f t="shared" si="8"/>
        <v>43892</v>
      </c>
      <c r="J143" s="244" t="str">
        <f t="shared" si="6"/>
        <v/>
      </c>
    </row>
    <row r="144" spans="3:10" ht="12" thickBot="1" x14ac:dyDescent="0.25">
      <c r="C144" s="254"/>
      <c r="D144" s="254"/>
      <c r="E144" s="255"/>
      <c r="F144" s="256"/>
      <c r="G144" s="257"/>
      <c r="H144" s="243">
        <f t="shared" ca="1" si="7"/>
        <v>45139</v>
      </c>
      <c r="I144" s="244">
        <f t="shared" si="8"/>
        <v>43892</v>
      </c>
      <c r="J144" s="244" t="str">
        <f t="shared" si="6"/>
        <v/>
      </c>
    </row>
    <row r="145" spans="3:10" ht="12" thickBot="1" x14ac:dyDescent="0.25">
      <c r="C145" s="254"/>
      <c r="D145" s="254"/>
      <c r="E145" s="255"/>
      <c r="F145" s="256"/>
      <c r="G145" s="257"/>
      <c r="H145" s="243">
        <f t="shared" ca="1" si="7"/>
        <v>45139</v>
      </c>
      <c r="I145" s="244">
        <f t="shared" si="8"/>
        <v>43892</v>
      </c>
      <c r="J145" s="244" t="str">
        <f t="shared" si="6"/>
        <v/>
      </c>
    </row>
    <row r="146" spans="3:10" ht="12" thickBot="1" x14ac:dyDescent="0.25">
      <c r="C146" s="254"/>
      <c r="D146" s="254"/>
      <c r="E146" s="255"/>
      <c r="F146" s="256"/>
      <c r="G146" s="257"/>
      <c r="H146" s="243">
        <f t="shared" ca="1" si="7"/>
        <v>45139</v>
      </c>
      <c r="I146" s="244">
        <f t="shared" si="8"/>
        <v>43892</v>
      </c>
      <c r="J146" s="244" t="str">
        <f t="shared" si="6"/>
        <v/>
      </c>
    </row>
    <row r="147" spans="3:10" ht="12" thickBot="1" x14ac:dyDescent="0.25">
      <c r="C147" s="254"/>
      <c r="D147" s="254"/>
      <c r="E147" s="255"/>
      <c r="F147" s="256"/>
      <c r="G147" s="257"/>
      <c r="H147" s="243">
        <f t="shared" ca="1" si="7"/>
        <v>45139</v>
      </c>
      <c r="I147" s="244">
        <f t="shared" si="8"/>
        <v>43892</v>
      </c>
      <c r="J147" s="244" t="str">
        <f t="shared" si="6"/>
        <v/>
      </c>
    </row>
    <row r="148" spans="3:10" ht="12" thickBot="1" x14ac:dyDescent="0.25">
      <c r="C148" s="254"/>
      <c r="D148" s="254"/>
      <c r="E148" s="255"/>
      <c r="F148" s="256"/>
      <c r="G148" s="257"/>
      <c r="H148" s="243">
        <f t="shared" ca="1" si="7"/>
        <v>45139</v>
      </c>
      <c r="I148" s="244">
        <f t="shared" si="8"/>
        <v>43892</v>
      </c>
      <c r="J148" s="244" t="str">
        <f t="shared" si="6"/>
        <v/>
      </c>
    </row>
    <row r="149" spans="3:10" ht="12" thickBot="1" x14ac:dyDescent="0.25">
      <c r="C149" s="254"/>
      <c r="D149" s="254"/>
      <c r="E149" s="255"/>
      <c r="F149" s="256"/>
      <c r="G149" s="257"/>
      <c r="H149" s="243">
        <f t="shared" ca="1" si="7"/>
        <v>45139</v>
      </c>
      <c r="I149" s="244">
        <f t="shared" si="8"/>
        <v>43892</v>
      </c>
      <c r="J149" s="244" t="str">
        <f t="shared" si="6"/>
        <v/>
      </c>
    </row>
    <row r="150" spans="3:10" ht="12" thickBot="1" x14ac:dyDescent="0.25">
      <c r="C150" s="254"/>
      <c r="D150" s="254"/>
      <c r="E150" s="255"/>
      <c r="F150" s="256"/>
      <c r="G150" s="257"/>
      <c r="H150" s="243">
        <f t="shared" ca="1" si="7"/>
        <v>45139</v>
      </c>
      <c r="I150" s="244">
        <f t="shared" si="8"/>
        <v>43892</v>
      </c>
      <c r="J150" s="244" t="str">
        <f t="shared" si="6"/>
        <v/>
      </c>
    </row>
    <row r="151" spans="3:10" ht="12" thickBot="1" x14ac:dyDescent="0.25">
      <c r="C151" s="254"/>
      <c r="D151" s="254"/>
      <c r="E151" s="255"/>
      <c r="F151" s="256"/>
      <c r="G151" s="257"/>
      <c r="H151" s="243">
        <f t="shared" ca="1" si="7"/>
        <v>45139</v>
      </c>
      <c r="I151" s="244">
        <f t="shared" si="8"/>
        <v>43892</v>
      </c>
      <c r="J151" s="244" t="str">
        <f t="shared" si="6"/>
        <v/>
      </c>
    </row>
    <row r="152" spans="3:10" ht="12" thickBot="1" x14ac:dyDescent="0.25">
      <c r="C152" s="254"/>
      <c r="D152" s="254"/>
      <c r="E152" s="255"/>
      <c r="F152" s="256"/>
      <c r="G152" s="257"/>
      <c r="H152" s="243">
        <f t="shared" ca="1" si="7"/>
        <v>45139</v>
      </c>
      <c r="I152" s="244">
        <f t="shared" si="8"/>
        <v>43892</v>
      </c>
      <c r="J152" s="244" t="str">
        <f t="shared" si="6"/>
        <v/>
      </c>
    </row>
    <row r="153" spans="3:10" ht="12" thickBot="1" x14ac:dyDescent="0.25">
      <c r="C153" s="254"/>
      <c r="D153" s="254"/>
      <c r="E153" s="255"/>
      <c r="F153" s="256"/>
      <c r="G153" s="257"/>
      <c r="H153" s="243">
        <f t="shared" ca="1" si="7"/>
        <v>45139</v>
      </c>
      <c r="I153" s="244">
        <f t="shared" si="8"/>
        <v>43892</v>
      </c>
      <c r="J153" s="244" t="str">
        <f t="shared" si="6"/>
        <v/>
      </c>
    </row>
    <row r="154" spans="3:10" ht="12" thickBot="1" x14ac:dyDescent="0.25">
      <c r="C154" s="254"/>
      <c r="D154" s="254"/>
      <c r="E154" s="255"/>
      <c r="F154" s="256"/>
      <c r="G154" s="257"/>
      <c r="H154" s="243">
        <f t="shared" ca="1" si="7"/>
        <v>45139</v>
      </c>
      <c r="I154" s="244">
        <f t="shared" si="8"/>
        <v>43892</v>
      </c>
      <c r="J154" s="244" t="str">
        <f t="shared" si="6"/>
        <v/>
      </c>
    </row>
    <row r="155" spans="3:10" ht="12" thickBot="1" x14ac:dyDescent="0.25">
      <c r="C155" s="254"/>
      <c r="D155" s="254"/>
      <c r="E155" s="255"/>
      <c r="F155" s="256"/>
      <c r="G155" s="257"/>
      <c r="H155" s="243">
        <f t="shared" ca="1" si="7"/>
        <v>45139</v>
      </c>
      <c r="I155" s="244">
        <f t="shared" si="8"/>
        <v>43892</v>
      </c>
      <c r="J155" s="244" t="str">
        <f t="shared" si="6"/>
        <v/>
      </c>
    </row>
    <row r="156" spans="3:10" ht="12" thickBot="1" x14ac:dyDescent="0.25">
      <c r="C156" s="254"/>
      <c r="D156" s="254"/>
      <c r="E156" s="255"/>
      <c r="F156" s="256"/>
      <c r="G156" s="257"/>
      <c r="H156" s="243">
        <f t="shared" ca="1" si="7"/>
        <v>45139</v>
      </c>
      <c r="I156" s="244">
        <f t="shared" si="8"/>
        <v>43892</v>
      </c>
      <c r="J156" s="244" t="str">
        <f t="shared" si="6"/>
        <v/>
      </c>
    </row>
    <row r="157" spans="3:10" ht="12" thickBot="1" x14ac:dyDescent="0.25">
      <c r="C157" s="254"/>
      <c r="D157" s="254"/>
      <c r="E157" s="255"/>
      <c r="F157" s="256"/>
      <c r="G157" s="257"/>
      <c r="H157" s="243">
        <f t="shared" ca="1" si="7"/>
        <v>45139</v>
      </c>
      <c r="I157" s="244">
        <f t="shared" si="8"/>
        <v>43892</v>
      </c>
      <c r="J157" s="244" t="str">
        <f t="shared" si="6"/>
        <v/>
      </c>
    </row>
    <row r="158" spans="3:10" ht="12" thickBot="1" x14ac:dyDescent="0.25">
      <c r="C158" s="254"/>
      <c r="D158" s="254"/>
      <c r="E158" s="255"/>
      <c r="F158" s="256"/>
      <c r="G158" s="257"/>
      <c r="H158" s="243">
        <f t="shared" ca="1" si="7"/>
        <v>45139</v>
      </c>
      <c r="I158" s="244">
        <f t="shared" si="8"/>
        <v>43892</v>
      </c>
      <c r="J158" s="244" t="str">
        <f t="shared" si="6"/>
        <v/>
      </c>
    </row>
    <row r="159" spans="3:10" ht="12" thickBot="1" x14ac:dyDescent="0.25">
      <c r="C159" s="254"/>
      <c r="D159" s="254"/>
      <c r="E159" s="255"/>
      <c r="F159" s="256"/>
      <c r="G159" s="257"/>
      <c r="H159" s="243">
        <f t="shared" ca="1" si="7"/>
        <v>45139</v>
      </c>
      <c r="I159" s="244">
        <f t="shared" si="8"/>
        <v>43892</v>
      </c>
      <c r="J159" s="244" t="str">
        <f t="shared" si="6"/>
        <v/>
      </c>
    </row>
    <row r="160" spans="3:10" ht="12" thickBot="1" x14ac:dyDescent="0.25">
      <c r="C160" s="254"/>
      <c r="D160" s="254"/>
      <c r="E160" s="255"/>
      <c r="F160" s="256"/>
      <c r="G160" s="257"/>
      <c r="H160" s="243">
        <f t="shared" ca="1" si="7"/>
        <v>45139</v>
      </c>
      <c r="I160" s="244">
        <f t="shared" si="8"/>
        <v>43892</v>
      </c>
      <c r="J160" s="244" t="str">
        <f t="shared" si="6"/>
        <v/>
      </c>
    </row>
    <row r="161" spans="3:10" ht="12" thickBot="1" x14ac:dyDescent="0.25">
      <c r="C161" s="254"/>
      <c r="D161" s="254"/>
      <c r="E161" s="255"/>
      <c r="F161" s="256"/>
      <c r="G161" s="257"/>
      <c r="H161" s="243">
        <f t="shared" ca="1" si="7"/>
        <v>45139</v>
      </c>
      <c r="I161" s="244">
        <f t="shared" si="8"/>
        <v>43892</v>
      </c>
      <c r="J161" s="244" t="str">
        <f t="shared" si="6"/>
        <v/>
      </c>
    </row>
    <row r="162" spans="3:10" ht="12" thickBot="1" x14ac:dyDescent="0.25">
      <c r="C162" s="254"/>
      <c r="D162" s="254"/>
      <c r="E162" s="255"/>
      <c r="F162" s="256"/>
      <c r="G162" s="257"/>
      <c r="H162" s="243">
        <f t="shared" ca="1" si="7"/>
        <v>45139</v>
      </c>
      <c r="I162" s="244">
        <f t="shared" si="8"/>
        <v>43892</v>
      </c>
      <c r="J162" s="244" t="str">
        <f t="shared" si="6"/>
        <v/>
      </c>
    </row>
    <row r="163" spans="3:10" ht="12" thickBot="1" x14ac:dyDescent="0.25">
      <c r="C163" s="254"/>
      <c r="D163" s="254"/>
      <c r="E163" s="255"/>
      <c r="F163" s="256"/>
      <c r="G163" s="257"/>
      <c r="H163" s="243">
        <f t="shared" ca="1" si="7"/>
        <v>45139</v>
      </c>
      <c r="I163" s="244">
        <f t="shared" si="8"/>
        <v>43892</v>
      </c>
      <c r="J163" s="244" t="str">
        <f t="shared" si="6"/>
        <v/>
      </c>
    </row>
    <row r="164" spans="3:10" ht="12" thickBot="1" x14ac:dyDescent="0.25">
      <c r="C164" s="254"/>
      <c r="D164" s="254"/>
      <c r="E164" s="255"/>
      <c r="F164" s="256"/>
      <c r="G164" s="257"/>
      <c r="H164" s="243">
        <f t="shared" ca="1" si="7"/>
        <v>45139</v>
      </c>
      <c r="I164" s="244">
        <f t="shared" si="8"/>
        <v>43892</v>
      </c>
      <c r="J164" s="244" t="str">
        <f t="shared" si="6"/>
        <v/>
      </c>
    </row>
    <row r="165" spans="3:10" ht="12" thickBot="1" x14ac:dyDescent="0.25">
      <c r="C165" s="254"/>
      <c r="D165" s="254"/>
      <c r="E165" s="255"/>
      <c r="F165" s="256"/>
      <c r="G165" s="257"/>
      <c r="H165" s="243">
        <f t="shared" ca="1" si="7"/>
        <v>45139</v>
      </c>
      <c r="I165" s="244">
        <f t="shared" si="8"/>
        <v>43892</v>
      </c>
      <c r="J165" s="244" t="str">
        <f t="shared" si="6"/>
        <v/>
      </c>
    </row>
    <row r="166" spans="3:10" ht="12" thickBot="1" x14ac:dyDescent="0.25">
      <c r="C166" s="254"/>
      <c r="D166" s="254"/>
      <c r="E166" s="255"/>
      <c r="F166" s="256"/>
      <c r="G166" s="257"/>
      <c r="H166" s="243">
        <f t="shared" ca="1" si="7"/>
        <v>45139</v>
      </c>
      <c r="I166" s="244">
        <f t="shared" si="8"/>
        <v>43892</v>
      </c>
      <c r="J166" s="244" t="str">
        <f t="shared" si="6"/>
        <v/>
      </c>
    </row>
    <row r="167" spans="3:10" ht="12" thickBot="1" x14ac:dyDescent="0.25">
      <c r="C167" s="254"/>
      <c r="D167" s="254"/>
      <c r="E167" s="255"/>
      <c r="F167" s="256"/>
      <c r="G167" s="257"/>
      <c r="H167" s="243">
        <f t="shared" ca="1" si="7"/>
        <v>45139</v>
      </c>
      <c r="I167" s="244">
        <f t="shared" si="8"/>
        <v>43892</v>
      </c>
      <c r="J167" s="244" t="str">
        <f t="shared" si="6"/>
        <v/>
      </c>
    </row>
    <row r="168" spans="3:10" ht="12" thickBot="1" x14ac:dyDescent="0.25">
      <c r="C168" s="254"/>
      <c r="D168" s="254"/>
      <c r="E168" s="255"/>
      <c r="F168" s="256"/>
      <c r="G168" s="257"/>
      <c r="H168" s="243">
        <f t="shared" ca="1" si="7"/>
        <v>45139</v>
      </c>
      <c r="I168" s="244">
        <f t="shared" si="8"/>
        <v>43892</v>
      </c>
      <c r="J168" s="244" t="str">
        <f t="shared" si="6"/>
        <v/>
      </c>
    </row>
    <row r="169" spans="3:10" ht="12" thickBot="1" x14ac:dyDescent="0.25">
      <c r="C169" s="254"/>
      <c r="D169" s="254"/>
      <c r="E169" s="255"/>
      <c r="F169" s="256"/>
      <c r="G169" s="257"/>
      <c r="H169" s="243">
        <f t="shared" ca="1" si="7"/>
        <v>45139</v>
      </c>
      <c r="I169" s="244">
        <f t="shared" si="8"/>
        <v>43892</v>
      </c>
      <c r="J169" s="244" t="str">
        <f t="shared" si="6"/>
        <v/>
      </c>
    </row>
    <row r="170" spans="3:10" ht="12" thickBot="1" x14ac:dyDescent="0.25">
      <c r="C170" s="254"/>
      <c r="D170" s="254"/>
      <c r="E170" s="255"/>
      <c r="F170" s="256"/>
      <c r="G170" s="257"/>
      <c r="H170" s="243">
        <f t="shared" ca="1" si="7"/>
        <v>45139</v>
      </c>
      <c r="I170" s="244">
        <f t="shared" si="8"/>
        <v>43892</v>
      </c>
      <c r="J170" s="244" t="str">
        <f t="shared" si="6"/>
        <v/>
      </c>
    </row>
    <row r="171" spans="3:10" ht="12" thickBot="1" x14ac:dyDescent="0.25">
      <c r="C171" s="254"/>
      <c r="D171" s="254"/>
      <c r="E171" s="255"/>
      <c r="F171" s="256"/>
      <c r="G171" s="257"/>
      <c r="H171" s="243">
        <f t="shared" ca="1" si="7"/>
        <v>45139</v>
      </c>
      <c r="I171" s="244">
        <f t="shared" si="8"/>
        <v>43892</v>
      </c>
      <c r="J171" s="244" t="str">
        <f t="shared" si="6"/>
        <v/>
      </c>
    </row>
    <row r="172" spans="3:10" ht="12" thickBot="1" x14ac:dyDescent="0.25">
      <c r="C172" s="254"/>
      <c r="D172" s="254"/>
      <c r="E172" s="255"/>
      <c r="F172" s="256"/>
      <c r="G172" s="257"/>
      <c r="H172" s="243">
        <f t="shared" ca="1" si="7"/>
        <v>45139</v>
      </c>
      <c r="I172" s="244">
        <f t="shared" si="8"/>
        <v>43892</v>
      </c>
      <c r="J172" s="244" t="str">
        <f t="shared" si="6"/>
        <v/>
      </c>
    </row>
    <row r="173" spans="3:10" ht="12" thickBot="1" x14ac:dyDescent="0.25">
      <c r="C173" s="254"/>
      <c r="D173" s="254"/>
      <c r="E173" s="255"/>
      <c r="F173" s="256"/>
      <c r="G173" s="257"/>
      <c r="H173" s="243">
        <f t="shared" ca="1" si="7"/>
        <v>45139</v>
      </c>
      <c r="I173" s="244">
        <f t="shared" si="8"/>
        <v>43892</v>
      </c>
      <c r="J173" s="244" t="str">
        <f t="shared" si="6"/>
        <v/>
      </c>
    </row>
    <row r="174" spans="3:10" ht="12" thickBot="1" x14ac:dyDescent="0.25">
      <c r="C174" s="254"/>
      <c r="D174" s="254"/>
      <c r="E174" s="255"/>
      <c r="F174" s="256"/>
      <c r="G174" s="257"/>
      <c r="H174" s="243">
        <f t="shared" ca="1" si="7"/>
        <v>45139</v>
      </c>
      <c r="I174" s="244">
        <f t="shared" si="8"/>
        <v>43892</v>
      </c>
      <c r="J174" s="244" t="str">
        <f t="shared" si="6"/>
        <v/>
      </c>
    </row>
    <row r="175" spans="3:10" ht="12" thickBot="1" x14ac:dyDescent="0.25">
      <c r="C175" s="254"/>
      <c r="D175" s="254"/>
      <c r="E175" s="255"/>
      <c r="F175" s="256"/>
      <c r="G175" s="257"/>
      <c r="H175" s="243">
        <f t="shared" ca="1" si="7"/>
        <v>45139</v>
      </c>
      <c r="I175" s="244">
        <f t="shared" si="8"/>
        <v>43892</v>
      </c>
      <c r="J175" s="244" t="str">
        <f t="shared" si="6"/>
        <v/>
      </c>
    </row>
    <row r="176" spans="3:10" ht="12" thickBot="1" x14ac:dyDescent="0.25">
      <c r="C176" s="254"/>
      <c r="D176" s="254"/>
      <c r="E176" s="255"/>
      <c r="F176" s="256"/>
      <c r="G176" s="257"/>
      <c r="H176" s="243">
        <f t="shared" ca="1" si="7"/>
        <v>45139</v>
      </c>
      <c r="I176" s="244">
        <f t="shared" si="8"/>
        <v>43892</v>
      </c>
      <c r="J176" s="244" t="str">
        <f t="shared" si="6"/>
        <v/>
      </c>
    </row>
    <row r="177" spans="3:10" ht="12" thickBot="1" x14ac:dyDescent="0.25">
      <c r="C177" s="254"/>
      <c r="D177" s="254"/>
      <c r="E177" s="255"/>
      <c r="F177" s="256"/>
      <c r="G177" s="257"/>
      <c r="H177" s="243">
        <f t="shared" ca="1" si="7"/>
        <v>45139</v>
      </c>
      <c r="I177" s="244">
        <f t="shared" si="8"/>
        <v>43892</v>
      </c>
      <c r="J177" s="244" t="str">
        <f t="shared" si="6"/>
        <v/>
      </c>
    </row>
    <row r="178" spans="3:10" ht="12" thickBot="1" x14ac:dyDescent="0.25">
      <c r="C178" s="254"/>
      <c r="D178" s="254"/>
      <c r="E178" s="255"/>
      <c r="F178" s="256"/>
      <c r="G178" s="257"/>
      <c r="H178" s="243">
        <f t="shared" ca="1" si="7"/>
        <v>45139</v>
      </c>
      <c r="I178" s="244">
        <f t="shared" si="8"/>
        <v>43892</v>
      </c>
      <c r="J178" s="244" t="str">
        <f t="shared" si="6"/>
        <v/>
      </c>
    </row>
    <row r="179" spans="3:10" ht="12" thickBot="1" x14ac:dyDescent="0.25">
      <c r="C179" s="254"/>
      <c r="D179" s="254"/>
      <c r="E179" s="255"/>
      <c r="F179" s="256"/>
      <c r="G179" s="257"/>
      <c r="H179" s="243">
        <f t="shared" ca="1" si="7"/>
        <v>45139</v>
      </c>
      <c r="I179" s="244">
        <f t="shared" si="8"/>
        <v>43892</v>
      </c>
      <c r="J179" s="244" t="str">
        <f t="shared" si="6"/>
        <v/>
      </c>
    </row>
    <row r="180" spans="3:10" ht="12" thickBot="1" x14ac:dyDescent="0.25">
      <c r="C180" s="254"/>
      <c r="D180" s="254"/>
      <c r="E180" s="255"/>
      <c r="F180" s="256"/>
      <c r="G180" s="257"/>
      <c r="H180" s="243">
        <f t="shared" ca="1" si="7"/>
        <v>45139</v>
      </c>
      <c r="I180" s="244">
        <f t="shared" si="8"/>
        <v>43892</v>
      </c>
      <c r="J180" s="244" t="str">
        <f t="shared" si="6"/>
        <v/>
      </c>
    </row>
    <row r="181" spans="3:10" ht="12" thickBot="1" x14ac:dyDescent="0.25">
      <c r="C181" s="254"/>
      <c r="D181" s="254"/>
      <c r="E181" s="255"/>
      <c r="F181" s="256"/>
      <c r="G181" s="257"/>
      <c r="H181" s="243">
        <f t="shared" ca="1" si="7"/>
        <v>45139</v>
      </c>
      <c r="I181" s="244">
        <f t="shared" si="8"/>
        <v>43892</v>
      </c>
      <c r="J181" s="244" t="str">
        <f t="shared" si="6"/>
        <v/>
      </c>
    </row>
    <row r="182" spans="3:10" ht="12" thickBot="1" x14ac:dyDescent="0.25">
      <c r="C182" s="254"/>
      <c r="D182" s="254"/>
      <c r="E182" s="255"/>
      <c r="F182" s="256"/>
      <c r="G182" s="257"/>
      <c r="H182" s="243">
        <f t="shared" ca="1" si="7"/>
        <v>45139</v>
      </c>
      <c r="I182" s="244">
        <f t="shared" si="8"/>
        <v>43892</v>
      </c>
      <c r="J182" s="244" t="str">
        <f t="shared" si="6"/>
        <v/>
      </c>
    </row>
    <row r="183" spans="3:10" ht="12" thickBot="1" x14ac:dyDescent="0.25">
      <c r="C183" s="254"/>
      <c r="D183" s="254"/>
      <c r="E183" s="255"/>
      <c r="F183" s="256"/>
      <c r="G183" s="257"/>
      <c r="H183" s="243">
        <f t="shared" ca="1" si="7"/>
        <v>45139</v>
      </c>
      <c r="I183" s="244">
        <f t="shared" si="8"/>
        <v>43892</v>
      </c>
      <c r="J183" s="244" t="str">
        <f t="shared" si="6"/>
        <v/>
      </c>
    </row>
    <row r="184" spans="3:10" ht="12" thickBot="1" x14ac:dyDescent="0.25">
      <c r="C184" s="254"/>
      <c r="D184" s="254"/>
      <c r="E184" s="255"/>
      <c r="F184" s="256"/>
      <c r="G184" s="257"/>
      <c r="H184" s="243">
        <f t="shared" ca="1" si="7"/>
        <v>45139</v>
      </c>
      <c r="I184" s="244">
        <f t="shared" si="8"/>
        <v>43892</v>
      </c>
      <c r="J184" s="244" t="str">
        <f t="shared" si="6"/>
        <v/>
      </c>
    </row>
    <row r="185" spans="3:10" ht="12" thickBot="1" x14ac:dyDescent="0.25">
      <c r="C185" s="254"/>
      <c r="D185" s="254"/>
      <c r="E185" s="255"/>
      <c r="F185" s="256"/>
      <c r="G185" s="257"/>
      <c r="H185" s="243">
        <f t="shared" ca="1" si="7"/>
        <v>45139</v>
      </c>
      <c r="I185" s="244">
        <f t="shared" si="8"/>
        <v>43892</v>
      </c>
      <c r="J185" s="244" t="str">
        <f t="shared" si="6"/>
        <v/>
      </c>
    </row>
    <row r="186" spans="3:10" ht="12" thickBot="1" x14ac:dyDescent="0.25">
      <c r="C186" s="254"/>
      <c r="D186" s="254"/>
      <c r="E186" s="255"/>
      <c r="F186" s="256"/>
      <c r="G186" s="257"/>
      <c r="H186" s="243">
        <f t="shared" ca="1" si="7"/>
        <v>45139</v>
      </c>
      <c r="I186" s="244">
        <f t="shared" si="8"/>
        <v>43892</v>
      </c>
      <c r="J186" s="244" t="str">
        <f t="shared" si="6"/>
        <v/>
      </c>
    </row>
    <row r="187" spans="3:10" ht="12" thickBot="1" x14ac:dyDescent="0.25">
      <c r="C187" s="254"/>
      <c r="D187" s="254"/>
      <c r="E187" s="255"/>
      <c r="F187" s="256"/>
      <c r="G187" s="257"/>
      <c r="H187" s="243">
        <f t="shared" ca="1" si="7"/>
        <v>45139</v>
      </c>
      <c r="I187" s="244">
        <f t="shared" si="8"/>
        <v>43892</v>
      </c>
      <c r="J187" s="244" t="str">
        <f t="shared" si="6"/>
        <v/>
      </c>
    </row>
    <row r="188" spans="3:10" ht="12" thickBot="1" x14ac:dyDescent="0.25">
      <c r="C188" s="254"/>
      <c r="D188" s="254"/>
      <c r="E188" s="255"/>
      <c r="F188" s="256"/>
      <c r="G188" s="257"/>
      <c r="H188" s="243">
        <f t="shared" ca="1" si="7"/>
        <v>45139</v>
      </c>
      <c r="I188" s="244">
        <f t="shared" si="8"/>
        <v>43892</v>
      </c>
      <c r="J188" s="244" t="str">
        <f t="shared" si="6"/>
        <v/>
      </c>
    </row>
    <row r="189" spans="3:10" ht="12" thickBot="1" x14ac:dyDescent="0.25">
      <c r="C189" s="254"/>
      <c r="D189" s="254"/>
      <c r="E189" s="255"/>
      <c r="F189" s="256"/>
      <c r="G189" s="257"/>
      <c r="H189" s="243">
        <f t="shared" ca="1" si="7"/>
        <v>45139</v>
      </c>
      <c r="I189" s="244">
        <f t="shared" si="8"/>
        <v>43892</v>
      </c>
      <c r="J189" s="244" t="str">
        <f t="shared" si="6"/>
        <v/>
      </c>
    </row>
    <row r="190" spans="3:10" ht="12" thickBot="1" x14ac:dyDescent="0.25">
      <c r="C190" s="254"/>
      <c r="D190" s="254"/>
      <c r="E190" s="255"/>
      <c r="F190" s="256"/>
      <c r="G190" s="257"/>
      <c r="H190" s="243">
        <f t="shared" ca="1" si="7"/>
        <v>45139</v>
      </c>
      <c r="I190" s="244">
        <f t="shared" si="8"/>
        <v>43892</v>
      </c>
      <c r="J190" s="244" t="str">
        <f t="shared" si="6"/>
        <v/>
      </c>
    </row>
    <row r="191" spans="3:10" ht="12" thickBot="1" x14ac:dyDescent="0.25">
      <c r="C191" s="254"/>
      <c r="D191" s="254"/>
      <c r="E191" s="255"/>
      <c r="F191" s="256"/>
      <c r="G191" s="257"/>
      <c r="H191" s="243">
        <f t="shared" ca="1" si="7"/>
        <v>45139</v>
      </c>
      <c r="I191" s="244">
        <f t="shared" si="8"/>
        <v>43892</v>
      </c>
      <c r="J191" s="244" t="str">
        <f t="shared" si="6"/>
        <v/>
      </c>
    </row>
    <row r="192" spans="3:10" ht="12" thickBot="1" x14ac:dyDescent="0.25">
      <c r="C192" s="254"/>
      <c r="D192" s="254"/>
      <c r="E192" s="255"/>
      <c r="F192" s="256"/>
      <c r="G192" s="257"/>
      <c r="H192" s="243">
        <f t="shared" ca="1" si="7"/>
        <v>45139</v>
      </c>
      <c r="I192" s="244">
        <f t="shared" si="8"/>
        <v>43892</v>
      </c>
      <c r="J192" s="244" t="str">
        <f t="shared" si="6"/>
        <v/>
      </c>
    </row>
    <row r="193" spans="3:10" ht="12" thickBot="1" x14ac:dyDescent="0.25">
      <c r="C193" s="254"/>
      <c r="D193" s="254"/>
      <c r="E193" s="255"/>
      <c r="F193" s="256"/>
      <c r="G193" s="257"/>
      <c r="H193" s="243">
        <f t="shared" ca="1" si="7"/>
        <v>45139</v>
      </c>
      <c r="I193" s="244">
        <f t="shared" si="8"/>
        <v>43892</v>
      </c>
      <c r="J193" s="244" t="str">
        <f t="shared" si="6"/>
        <v/>
      </c>
    </row>
    <row r="194" spans="3:10" ht="12" thickBot="1" x14ac:dyDescent="0.25">
      <c r="C194" s="254"/>
      <c r="D194" s="254"/>
      <c r="E194" s="255"/>
      <c r="F194" s="256"/>
      <c r="G194" s="257"/>
      <c r="H194" s="243">
        <f t="shared" ca="1" si="7"/>
        <v>45139</v>
      </c>
      <c r="I194" s="244">
        <f t="shared" si="8"/>
        <v>43892</v>
      </c>
      <c r="J194" s="244" t="str">
        <f t="shared" si="6"/>
        <v/>
      </c>
    </row>
    <row r="195" spans="3:10" ht="12" thickBot="1" x14ac:dyDescent="0.25">
      <c r="C195" s="254"/>
      <c r="D195" s="254"/>
      <c r="E195" s="255"/>
      <c r="F195" s="256"/>
      <c r="G195" s="257"/>
      <c r="H195" s="243">
        <f t="shared" ca="1" si="7"/>
        <v>45139</v>
      </c>
      <c r="I195" s="244">
        <f t="shared" si="8"/>
        <v>43892</v>
      </c>
      <c r="J195" s="244" t="str">
        <f t="shared" si="6"/>
        <v/>
      </c>
    </row>
    <row r="196" spans="3:10" ht="12" thickBot="1" x14ac:dyDescent="0.25">
      <c r="C196" s="254"/>
      <c r="D196" s="254"/>
      <c r="E196" s="255"/>
      <c r="F196" s="256"/>
      <c r="G196" s="257"/>
      <c r="H196" s="243">
        <f t="shared" ca="1" si="7"/>
        <v>45139</v>
      </c>
      <c r="I196" s="244">
        <f t="shared" si="8"/>
        <v>43892</v>
      </c>
      <c r="J196" s="244" t="str">
        <f t="shared" si="6"/>
        <v/>
      </c>
    </row>
    <row r="197" spans="3:10" ht="12" thickBot="1" x14ac:dyDescent="0.25">
      <c r="C197" s="254"/>
      <c r="D197" s="254"/>
      <c r="E197" s="255"/>
      <c r="F197" s="256"/>
      <c r="G197" s="257"/>
      <c r="H197" s="243">
        <f t="shared" ca="1" si="7"/>
        <v>45139</v>
      </c>
      <c r="I197" s="244">
        <f t="shared" si="8"/>
        <v>43892</v>
      </c>
      <c r="J197" s="244" t="str">
        <f t="shared" si="6"/>
        <v/>
      </c>
    </row>
    <row r="198" spans="3:10" ht="12" thickBot="1" x14ac:dyDescent="0.25">
      <c r="C198" s="254"/>
      <c r="D198" s="254"/>
      <c r="E198" s="255"/>
      <c r="F198" s="256"/>
      <c r="G198" s="257"/>
      <c r="H198" s="243">
        <f t="shared" ca="1" si="7"/>
        <v>45139</v>
      </c>
      <c r="I198" s="244">
        <f t="shared" si="8"/>
        <v>43892</v>
      </c>
      <c r="J198" s="244" t="str">
        <f t="shared" ref="J198:J261" si="9">IF(G198="","",IF(G198&gt;=0,"Debitoren",IF(G198&lt;0,"Kreditoren","")))</f>
        <v/>
      </c>
    </row>
    <row r="199" spans="3:10" ht="12" thickBot="1" x14ac:dyDescent="0.25">
      <c r="C199" s="254"/>
      <c r="D199" s="254"/>
      <c r="E199" s="255"/>
      <c r="F199" s="256"/>
      <c r="G199" s="257"/>
      <c r="H199" s="243">
        <f t="shared" ref="H199:H262" ca="1" si="10">IF(F199&lt;$F$2,EOMONTH($F$2,-1)+1,EOMONTH(F199,-1)+1)</f>
        <v>45139</v>
      </c>
      <c r="I199" s="244">
        <f t="shared" ref="I199:I262" si="11">IF(F199&lt;$I$2,IF(   WEEKDAY(EOMONTH($I$2,-1)+1)=1,EOMONTH($I$2,-1)+1+1,EOMONTH($I$2,-1)+1),IF(WEEKDAY(F199)=1,F199+1,F199))</f>
        <v>43892</v>
      </c>
      <c r="J199" s="244" t="str">
        <f t="shared" si="9"/>
        <v/>
      </c>
    </row>
    <row r="200" spans="3:10" ht="12" thickBot="1" x14ac:dyDescent="0.25">
      <c r="C200" s="254"/>
      <c r="D200" s="254"/>
      <c r="E200" s="255"/>
      <c r="F200" s="256"/>
      <c r="G200" s="257"/>
      <c r="H200" s="243">
        <f t="shared" ca="1" si="10"/>
        <v>45139</v>
      </c>
      <c r="I200" s="244">
        <f t="shared" si="11"/>
        <v>43892</v>
      </c>
      <c r="J200" s="244" t="str">
        <f t="shared" si="9"/>
        <v/>
      </c>
    </row>
    <row r="201" spans="3:10" ht="12" thickBot="1" x14ac:dyDescent="0.25">
      <c r="C201" s="254"/>
      <c r="D201" s="254"/>
      <c r="E201" s="255"/>
      <c r="F201" s="256"/>
      <c r="G201" s="257"/>
      <c r="H201" s="243">
        <f t="shared" ca="1" si="10"/>
        <v>45139</v>
      </c>
      <c r="I201" s="244">
        <f t="shared" si="11"/>
        <v>43892</v>
      </c>
      <c r="J201" s="244" t="str">
        <f t="shared" si="9"/>
        <v/>
      </c>
    </row>
    <row r="202" spans="3:10" ht="12" thickBot="1" x14ac:dyDescent="0.25">
      <c r="C202" s="254"/>
      <c r="D202" s="254"/>
      <c r="E202" s="255"/>
      <c r="F202" s="256"/>
      <c r="G202" s="257"/>
      <c r="H202" s="243">
        <f t="shared" ca="1" si="10"/>
        <v>45139</v>
      </c>
      <c r="I202" s="244">
        <f t="shared" si="11"/>
        <v>43892</v>
      </c>
      <c r="J202" s="244" t="str">
        <f t="shared" si="9"/>
        <v/>
      </c>
    </row>
    <row r="203" spans="3:10" ht="12" thickBot="1" x14ac:dyDescent="0.25">
      <c r="C203" s="254"/>
      <c r="D203" s="254"/>
      <c r="E203" s="255"/>
      <c r="F203" s="256"/>
      <c r="G203" s="257"/>
      <c r="H203" s="243">
        <f t="shared" ca="1" si="10"/>
        <v>45139</v>
      </c>
      <c r="I203" s="244">
        <f t="shared" si="11"/>
        <v>43892</v>
      </c>
      <c r="J203" s="244" t="str">
        <f t="shared" si="9"/>
        <v/>
      </c>
    </row>
    <row r="204" spans="3:10" ht="12" thickBot="1" x14ac:dyDescent="0.25">
      <c r="C204" s="254"/>
      <c r="D204" s="254"/>
      <c r="E204" s="255"/>
      <c r="F204" s="256"/>
      <c r="G204" s="257"/>
      <c r="H204" s="243">
        <f t="shared" ca="1" si="10"/>
        <v>45139</v>
      </c>
      <c r="I204" s="244">
        <f t="shared" si="11"/>
        <v>43892</v>
      </c>
      <c r="J204" s="244" t="str">
        <f t="shared" si="9"/>
        <v/>
      </c>
    </row>
    <row r="205" spans="3:10" ht="12" thickBot="1" x14ac:dyDescent="0.25">
      <c r="C205" s="254"/>
      <c r="D205" s="254"/>
      <c r="E205" s="255"/>
      <c r="F205" s="256"/>
      <c r="G205" s="257"/>
      <c r="H205" s="243">
        <f t="shared" ca="1" si="10"/>
        <v>45139</v>
      </c>
      <c r="I205" s="244">
        <f t="shared" si="11"/>
        <v>43892</v>
      </c>
      <c r="J205" s="244" t="str">
        <f t="shared" si="9"/>
        <v/>
      </c>
    </row>
    <row r="206" spans="3:10" ht="12" thickBot="1" x14ac:dyDescent="0.25">
      <c r="C206" s="254"/>
      <c r="D206" s="254"/>
      <c r="E206" s="255"/>
      <c r="F206" s="256"/>
      <c r="G206" s="257"/>
      <c r="H206" s="243">
        <f t="shared" ca="1" si="10"/>
        <v>45139</v>
      </c>
      <c r="I206" s="244">
        <f t="shared" si="11"/>
        <v>43892</v>
      </c>
      <c r="J206" s="244" t="str">
        <f t="shared" si="9"/>
        <v/>
      </c>
    </row>
    <row r="207" spans="3:10" ht="12" thickBot="1" x14ac:dyDescent="0.25">
      <c r="C207" s="254"/>
      <c r="D207" s="254"/>
      <c r="E207" s="255"/>
      <c r="F207" s="256"/>
      <c r="G207" s="257"/>
      <c r="H207" s="243">
        <f t="shared" ca="1" si="10"/>
        <v>45139</v>
      </c>
      <c r="I207" s="244">
        <f t="shared" si="11"/>
        <v>43892</v>
      </c>
      <c r="J207" s="244" t="str">
        <f t="shared" si="9"/>
        <v/>
      </c>
    </row>
    <row r="208" spans="3:10" ht="12" thickBot="1" x14ac:dyDescent="0.25">
      <c r="C208" s="254"/>
      <c r="D208" s="254"/>
      <c r="E208" s="255"/>
      <c r="F208" s="256"/>
      <c r="G208" s="257"/>
      <c r="H208" s="243">
        <f t="shared" ca="1" si="10"/>
        <v>45139</v>
      </c>
      <c r="I208" s="244">
        <f t="shared" si="11"/>
        <v>43892</v>
      </c>
      <c r="J208" s="244" t="str">
        <f t="shared" si="9"/>
        <v/>
      </c>
    </row>
    <row r="209" spans="3:10" ht="12" thickBot="1" x14ac:dyDescent="0.25">
      <c r="C209" s="254"/>
      <c r="D209" s="254"/>
      <c r="E209" s="255"/>
      <c r="F209" s="256"/>
      <c r="G209" s="257"/>
      <c r="H209" s="243">
        <f t="shared" ca="1" si="10"/>
        <v>45139</v>
      </c>
      <c r="I209" s="244">
        <f t="shared" si="11"/>
        <v>43892</v>
      </c>
      <c r="J209" s="244" t="str">
        <f t="shared" si="9"/>
        <v/>
      </c>
    </row>
    <row r="210" spans="3:10" ht="12" thickBot="1" x14ac:dyDescent="0.25">
      <c r="C210" s="254"/>
      <c r="D210" s="254"/>
      <c r="E210" s="255"/>
      <c r="F210" s="256"/>
      <c r="G210" s="257"/>
      <c r="H210" s="243">
        <f t="shared" ca="1" si="10"/>
        <v>45139</v>
      </c>
      <c r="I210" s="244">
        <f t="shared" si="11"/>
        <v>43892</v>
      </c>
      <c r="J210" s="244" t="str">
        <f t="shared" si="9"/>
        <v/>
      </c>
    </row>
    <row r="211" spans="3:10" ht="12" thickBot="1" x14ac:dyDescent="0.25">
      <c r="C211" s="254"/>
      <c r="D211" s="254"/>
      <c r="E211" s="255"/>
      <c r="F211" s="256"/>
      <c r="G211" s="257"/>
      <c r="H211" s="243">
        <f t="shared" ca="1" si="10"/>
        <v>45139</v>
      </c>
      <c r="I211" s="244">
        <f t="shared" si="11"/>
        <v>43892</v>
      </c>
      <c r="J211" s="244" t="str">
        <f t="shared" si="9"/>
        <v/>
      </c>
    </row>
    <row r="212" spans="3:10" ht="12" thickBot="1" x14ac:dyDescent="0.25">
      <c r="C212" s="254"/>
      <c r="D212" s="254"/>
      <c r="E212" s="255"/>
      <c r="F212" s="256"/>
      <c r="G212" s="257"/>
      <c r="H212" s="243">
        <f t="shared" ca="1" si="10"/>
        <v>45139</v>
      </c>
      <c r="I212" s="244">
        <f t="shared" si="11"/>
        <v>43892</v>
      </c>
      <c r="J212" s="244" t="str">
        <f t="shared" si="9"/>
        <v/>
      </c>
    </row>
    <row r="213" spans="3:10" ht="12" thickBot="1" x14ac:dyDescent="0.25">
      <c r="C213" s="254"/>
      <c r="D213" s="254"/>
      <c r="E213" s="255"/>
      <c r="F213" s="256"/>
      <c r="G213" s="257"/>
      <c r="H213" s="243">
        <f t="shared" ca="1" si="10"/>
        <v>45139</v>
      </c>
      <c r="I213" s="244">
        <f t="shared" si="11"/>
        <v>43892</v>
      </c>
      <c r="J213" s="244" t="str">
        <f t="shared" si="9"/>
        <v/>
      </c>
    </row>
    <row r="214" spans="3:10" ht="12" thickBot="1" x14ac:dyDescent="0.25">
      <c r="C214" s="254"/>
      <c r="D214" s="254"/>
      <c r="E214" s="255"/>
      <c r="F214" s="256"/>
      <c r="G214" s="257"/>
      <c r="H214" s="243">
        <f t="shared" ca="1" si="10"/>
        <v>45139</v>
      </c>
      <c r="I214" s="244">
        <f t="shared" si="11"/>
        <v>43892</v>
      </c>
      <c r="J214" s="244" t="str">
        <f t="shared" si="9"/>
        <v/>
      </c>
    </row>
    <row r="215" spans="3:10" ht="12" thickBot="1" x14ac:dyDescent="0.25">
      <c r="C215" s="254"/>
      <c r="D215" s="254"/>
      <c r="E215" s="255"/>
      <c r="F215" s="256"/>
      <c r="G215" s="257"/>
      <c r="H215" s="243">
        <f t="shared" ca="1" si="10"/>
        <v>45139</v>
      </c>
      <c r="I215" s="244">
        <f t="shared" si="11"/>
        <v>43892</v>
      </c>
      <c r="J215" s="244" t="str">
        <f t="shared" si="9"/>
        <v/>
      </c>
    </row>
    <row r="216" spans="3:10" ht="12" thickBot="1" x14ac:dyDescent="0.25">
      <c r="C216" s="254"/>
      <c r="D216" s="254"/>
      <c r="E216" s="255"/>
      <c r="F216" s="256"/>
      <c r="G216" s="257"/>
      <c r="H216" s="243">
        <f t="shared" ca="1" si="10"/>
        <v>45139</v>
      </c>
      <c r="I216" s="244">
        <f t="shared" si="11"/>
        <v>43892</v>
      </c>
      <c r="J216" s="244" t="str">
        <f t="shared" si="9"/>
        <v/>
      </c>
    </row>
    <row r="217" spans="3:10" ht="12" thickBot="1" x14ac:dyDescent="0.25">
      <c r="C217" s="254"/>
      <c r="D217" s="254"/>
      <c r="E217" s="255"/>
      <c r="F217" s="256"/>
      <c r="G217" s="257"/>
      <c r="H217" s="243">
        <f t="shared" ca="1" si="10"/>
        <v>45139</v>
      </c>
      <c r="I217" s="244">
        <f t="shared" si="11"/>
        <v>43892</v>
      </c>
      <c r="J217" s="244" t="str">
        <f t="shared" si="9"/>
        <v/>
      </c>
    </row>
    <row r="218" spans="3:10" ht="12" thickBot="1" x14ac:dyDescent="0.25">
      <c r="C218" s="254"/>
      <c r="D218" s="254"/>
      <c r="E218" s="255"/>
      <c r="F218" s="256"/>
      <c r="G218" s="257"/>
      <c r="H218" s="243">
        <f t="shared" ca="1" si="10"/>
        <v>45139</v>
      </c>
      <c r="I218" s="244">
        <f t="shared" si="11"/>
        <v>43892</v>
      </c>
      <c r="J218" s="244" t="str">
        <f t="shared" si="9"/>
        <v/>
      </c>
    </row>
    <row r="219" spans="3:10" ht="12" thickBot="1" x14ac:dyDescent="0.25">
      <c r="C219" s="254"/>
      <c r="D219" s="254"/>
      <c r="E219" s="255"/>
      <c r="F219" s="256"/>
      <c r="G219" s="257"/>
      <c r="H219" s="243">
        <f t="shared" ca="1" si="10"/>
        <v>45139</v>
      </c>
      <c r="I219" s="244">
        <f t="shared" si="11"/>
        <v>43892</v>
      </c>
      <c r="J219" s="244" t="str">
        <f t="shared" si="9"/>
        <v/>
      </c>
    </row>
    <row r="220" spans="3:10" ht="12" thickBot="1" x14ac:dyDescent="0.25">
      <c r="C220" s="254"/>
      <c r="D220" s="254"/>
      <c r="E220" s="255"/>
      <c r="F220" s="256"/>
      <c r="G220" s="257"/>
      <c r="H220" s="243">
        <f t="shared" ca="1" si="10"/>
        <v>45139</v>
      </c>
      <c r="I220" s="244">
        <f t="shared" si="11"/>
        <v>43892</v>
      </c>
      <c r="J220" s="244" t="str">
        <f t="shared" si="9"/>
        <v/>
      </c>
    </row>
    <row r="221" spans="3:10" ht="12" thickBot="1" x14ac:dyDescent="0.25">
      <c r="C221" s="254"/>
      <c r="D221" s="254"/>
      <c r="E221" s="255"/>
      <c r="F221" s="256"/>
      <c r="G221" s="257"/>
      <c r="H221" s="243">
        <f t="shared" ca="1" si="10"/>
        <v>45139</v>
      </c>
      <c r="I221" s="244">
        <f t="shared" si="11"/>
        <v>43892</v>
      </c>
      <c r="J221" s="244" t="str">
        <f t="shared" si="9"/>
        <v/>
      </c>
    </row>
    <row r="222" spans="3:10" ht="12" thickBot="1" x14ac:dyDescent="0.25">
      <c r="C222" s="254"/>
      <c r="D222" s="254"/>
      <c r="E222" s="255"/>
      <c r="F222" s="256"/>
      <c r="G222" s="257"/>
      <c r="H222" s="243">
        <f t="shared" ca="1" si="10"/>
        <v>45139</v>
      </c>
      <c r="I222" s="244">
        <f t="shared" si="11"/>
        <v>43892</v>
      </c>
      <c r="J222" s="244" t="str">
        <f t="shared" si="9"/>
        <v/>
      </c>
    </row>
    <row r="223" spans="3:10" ht="12" thickBot="1" x14ac:dyDescent="0.25">
      <c r="C223" s="254"/>
      <c r="D223" s="254"/>
      <c r="E223" s="255"/>
      <c r="F223" s="256"/>
      <c r="G223" s="257"/>
      <c r="H223" s="243">
        <f t="shared" ca="1" si="10"/>
        <v>45139</v>
      </c>
      <c r="I223" s="244">
        <f t="shared" si="11"/>
        <v>43892</v>
      </c>
      <c r="J223" s="244" t="str">
        <f t="shared" si="9"/>
        <v/>
      </c>
    </row>
    <row r="224" spans="3:10" ht="12" thickBot="1" x14ac:dyDescent="0.25">
      <c r="C224" s="254"/>
      <c r="D224" s="254"/>
      <c r="E224" s="255"/>
      <c r="F224" s="256"/>
      <c r="G224" s="257"/>
      <c r="H224" s="243">
        <f t="shared" ca="1" si="10"/>
        <v>45139</v>
      </c>
      <c r="I224" s="244">
        <f t="shared" si="11"/>
        <v>43892</v>
      </c>
      <c r="J224" s="244" t="str">
        <f t="shared" si="9"/>
        <v/>
      </c>
    </row>
    <row r="225" spans="3:10" ht="12" thickBot="1" x14ac:dyDescent="0.25">
      <c r="C225" s="254"/>
      <c r="D225" s="254"/>
      <c r="E225" s="255"/>
      <c r="F225" s="256"/>
      <c r="G225" s="257"/>
      <c r="H225" s="243">
        <f t="shared" ca="1" si="10"/>
        <v>45139</v>
      </c>
      <c r="I225" s="244">
        <f t="shared" si="11"/>
        <v>43892</v>
      </c>
      <c r="J225" s="244" t="str">
        <f t="shared" si="9"/>
        <v/>
      </c>
    </row>
    <row r="226" spans="3:10" ht="12" thickBot="1" x14ac:dyDescent="0.25">
      <c r="C226" s="254"/>
      <c r="D226" s="254"/>
      <c r="E226" s="255"/>
      <c r="F226" s="256"/>
      <c r="G226" s="257"/>
      <c r="H226" s="243">
        <f t="shared" ca="1" si="10"/>
        <v>45139</v>
      </c>
      <c r="I226" s="244">
        <f t="shared" si="11"/>
        <v>43892</v>
      </c>
      <c r="J226" s="244" t="str">
        <f t="shared" si="9"/>
        <v/>
      </c>
    </row>
    <row r="227" spans="3:10" ht="12" thickBot="1" x14ac:dyDescent="0.25">
      <c r="C227" s="254"/>
      <c r="D227" s="254"/>
      <c r="E227" s="255"/>
      <c r="F227" s="256"/>
      <c r="G227" s="257"/>
      <c r="H227" s="243">
        <f t="shared" ca="1" si="10"/>
        <v>45139</v>
      </c>
      <c r="I227" s="244">
        <f t="shared" si="11"/>
        <v>43892</v>
      </c>
      <c r="J227" s="244" t="str">
        <f t="shared" si="9"/>
        <v/>
      </c>
    </row>
    <row r="228" spans="3:10" ht="12" thickBot="1" x14ac:dyDescent="0.25">
      <c r="C228" s="254"/>
      <c r="D228" s="254"/>
      <c r="E228" s="255"/>
      <c r="F228" s="256"/>
      <c r="G228" s="257"/>
      <c r="H228" s="243">
        <f t="shared" ca="1" si="10"/>
        <v>45139</v>
      </c>
      <c r="I228" s="244">
        <f t="shared" si="11"/>
        <v>43892</v>
      </c>
      <c r="J228" s="244" t="str">
        <f t="shared" si="9"/>
        <v/>
      </c>
    </row>
    <row r="229" spans="3:10" ht="12" thickBot="1" x14ac:dyDescent="0.25">
      <c r="C229" s="254"/>
      <c r="D229" s="254"/>
      <c r="E229" s="255"/>
      <c r="F229" s="256"/>
      <c r="G229" s="257"/>
      <c r="H229" s="243">
        <f t="shared" ca="1" si="10"/>
        <v>45139</v>
      </c>
      <c r="I229" s="244">
        <f t="shared" si="11"/>
        <v>43892</v>
      </c>
      <c r="J229" s="244" t="str">
        <f t="shared" si="9"/>
        <v/>
      </c>
    </row>
    <row r="230" spans="3:10" ht="12" thickBot="1" x14ac:dyDescent="0.25">
      <c r="C230" s="254"/>
      <c r="D230" s="254"/>
      <c r="E230" s="255"/>
      <c r="F230" s="256"/>
      <c r="G230" s="257"/>
      <c r="H230" s="243">
        <f t="shared" ca="1" si="10"/>
        <v>45139</v>
      </c>
      <c r="I230" s="244">
        <f t="shared" si="11"/>
        <v>43892</v>
      </c>
      <c r="J230" s="244" t="str">
        <f t="shared" si="9"/>
        <v/>
      </c>
    </row>
    <row r="231" spans="3:10" ht="12" thickBot="1" x14ac:dyDescent="0.25">
      <c r="C231" s="254"/>
      <c r="D231" s="254"/>
      <c r="E231" s="255"/>
      <c r="F231" s="256"/>
      <c r="G231" s="257"/>
      <c r="H231" s="243">
        <f t="shared" ca="1" si="10"/>
        <v>45139</v>
      </c>
      <c r="I231" s="244">
        <f t="shared" si="11"/>
        <v>43892</v>
      </c>
      <c r="J231" s="244" t="str">
        <f t="shared" si="9"/>
        <v/>
      </c>
    </row>
    <row r="232" spans="3:10" ht="12" thickBot="1" x14ac:dyDescent="0.25">
      <c r="C232" s="254"/>
      <c r="D232" s="254"/>
      <c r="E232" s="255"/>
      <c r="F232" s="256"/>
      <c r="G232" s="257"/>
      <c r="H232" s="243">
        <f t="shared" ca="1" si="10"/>
        <v>45139</v>
      </c>
      <c r="I232" s="244">
        <f t="shared" si="11"/>
        <v>43892</v>
      </c>
      <c r="J232" s="244" t="str">
        <f t="shared" si="9"/>
        <v/>
      </c>
    </row>
    <row r="233" spans="3:10" ht="12" thickBot="1" x14ac:dyDescent="0.25">
      <c r="C233" s="254"/>
      <c r="D233" s="254"/>
      <c r="E233" s="255"/>
      <c r="F233" s="256"/>
      <c r="G233" s="257"/>
      <c r="H233" s="243">
        <f t="shared" ca="1" si="10"/>
        <v>45139</v>
      </c>
      <c r="I233" s="244">
        <f t="shared" si="11"/>
        <v>43892</v>
      </c>
      <c r="J233" s="244" t="str">
        <f t="shared" si="9"/>
        <v/>
      </c>
    </row>
    <row r="234" spans="3:10" ht="12" thickBot="1" x14ac:dyDescent="0.25">
      <c r="C234" s="254"/>
      <c r="D234" s="254"/>
      <c r="E234" s="255"/>
      <c r="F234" s="256"/>
      <c r="G234" s="257"/>
      <c r="H234" s="243">
        <f t="shared" ca="1" si="10"/>
        <v>45139</v>
      </c>
      <c r="I234" s="244">
        <f t="shared" si="11"/>
        <v>43892</v>
      </c>
      <c r="J234" s="244" t="str">
        <f t="shared" si="9"/>
        <v/>
      </c>
    </row>
    <row r="235" spans="3:10" ht="12" thickBot="1" x14ac:dyDescent="0.25">
      <c r="C235" s="254"/>
      <c r="D235" s="254"/>
      <c r="E235" s="255"/>
      <c r="F235" s="256"/>
      <c r="G235" s="257"/>
      <c r="H235" s="243">
        <f t="shared" ca="1" si="10"/>
        <v>45139</v>
      </c>
      <c r="I235" s="244">
        <f t="shared" si="11"/>
        <v>43892</v>
      </c>
      <c r="J235" s="244" t="str">
        <f t="shared" si="9"/>
        <v/>
      </c>
    </row>
    <row r="236" spans="3:10" ht="12" thickBot="1" x14ac:dyDescent="0.25">
      <c r="C236" s="254"/>
      <c r="D236" s="254"/>
      <c r="E236" s="255"/>
      <c r="F236" s="256"/>
      <c r="G236" s="257"/>
      <c r="H236" s="243">
        <f t="shared" ca="1" si="10"/>
        <v>45139</v>
      </c>
      <c r="I236" s="244">
        <f t="shared" si="11"/>
        <v>43892</v>
      </c>
      <c r="J236" s="244" t="str">
        <f t="shared" si="9"/>
        <v/>
      </c>
    </row>
    <row r="237" spans="3:10" ht="12" thickBot="1" x14ac:dyDescent="0.25">
      <c r="C237" s="254"/>
      <c r="D237" s="254"/>
      <c r="E237" s="255"/>
      <c r="F237" s="256"/>
      <c r="G237" s="257"/>
      <c r="H237" s="243">
        <f t="shared" ca="1" si="10"/>
        <v>45139</v>
      </c>
      <c r="I237" s="244">
        <f t="shared" si="11"/>
        <v>43892</v>
      </c>
      <c r="J237" s="244" t="str">
        <f t="shared" si="9"/>
        <v/>
      </c>
    </row>
    <row r="238" spans="3:10" ht="12" thickBot="1" x14ac:dyDescent="0.25">
      <c r="C238" s="254"/>
      <c r="D238" s="254"/>
      <c r="E238" s="255"/>
      <c r="F238" s="256"/>
      <c r="G238" s="257"/>
      <c r="H238" s="243">
        <f t="shared" ca="1" si="10"/>
        <v>45139</v>
      </c>
      <c r="I238" s="244">
        <f t="shared" si="11"/>
        <v>43892</v>
      </c>
      <c r="J238" s="244" t="str">
        <f t="shared" si="9"/>
        <v/>
      </c>
    </row>
    <row r="239" spans="3:10" ht="12" thickBot="1" x14ac:dyDescent="0.25">
      <c r="C239" s="254"/>
      <c r="D239" s="254"/>
      <c r="E239" s="255"/>
      <c r="F239" s="256"/>
      <c r="G239" s="257"/>
      <c r="H239" s="243">
        <f t="shared" ca="1" si="10"/>
        <v>45139</v>
      </c>
      <c r="I239" s="244">
        <f t="shared" si="11"/>
        <v>43892</v>
      </c>
      <c r="J239" s="244" t="str">
        <f t="shared" si="9"/>
        <v/>
      </c>
    </row>
    <row r="240" spans="3:10" ht="12" thickBot="1" x14ac:dyDescent="0.25">
      <c r="C240" s="254"/>
      <c r="D240" s="254"/>
      <c r="E240" s="255"/>
      <c r="F240" s="256"/>
      <c r="G240" s="257"/>
      <c r="H240" s="243">
        <f t="shared" ca="1" si="10"/>
        <v>45139</v>
      </c>
      <c r="I240" s="244">
        <f t="shared" si="11"/>
        <v>43892</v>
      </c>
      <c r="J240" s="244" t="str">
        <f t="shared" si="9"/>
        <v/>
      </c>
    </row>
    <row r="241" spans="3:10" ht="12" thickBot="1" x14ac:dyDescent="0.25">
      <c r="C241" s="254"/>
      <c r="D241" s="254"/>
      <c r="E241" s="255"/>
      <c r="F241" s="256"/>
      <c r="G241" s="257"/>
      <c r="H241" s="243">
        <f t="shared" ca="1" si="10"/>
        <v>45139</v>
      </c>
      <c r="I241" s="244">
        <f t="shared" si="11"/>
        <v>43892</v>
      </c>
      <c r="J241" s="244" t="str">
        <f t="shared" si="9"/>
        <v/>
      </c>
    </row>
    <row r="242" spans="3:10" ht="12" thickBot="1" x14ac:dyDescent="0.25">
      <c r="C242" s="254"/>
      <c r="D242" s="254"/>
      <c r="E242" s="255"/>
      <c r="F242" s="256"/>
      <c r="G242" s="257"/>
      <c r="H242" s="243">
        <f t="shared" ca="1" si="10"/>
        <v>45139</v>
      </c>
      <c r="I242" s="244">
        <f t="shared" si="11"/>
        <v>43892</v>
      </c>
      <c r="J242" s="244" t="str">
        <f t="shared" si="9"/>
        <v/>
      </c>
    </row>
    <row r="243" spans="3:10" ht="12" thickBot="1" x14ac:dyDescent="0.25">
      <c r="C243" s="254"/>
      <c r="D243" s="254"/>
      <c r="E243" s="255"/>
      <c r="F243" s="256"/>
      <c r="G243" s="257"/>
      <c r="H243" s="243">
        <f t="shared" ca="1" si="10"/>
        <v>45139</v>
      </c>
      <c r="I243" s="244">
        <f t="shared" si="11"/>
        <v>43892</v>
      </c>
      <c r="J243" s="244" t="str">
        <f t="shared" si="9"/>
        <v/>
      </c>
    </row>
    <row r="244" spans="3:10" ht="12" thickBot="1" x14ac:dyDescent="0.25">
      <c r="C244" s="254"/>
      <c r="D244" s="254"/>
      <c r="E244" s="255"/>
      <c r="F244" s="256"/>
      <c r="G244" s="257"/>
      <c r="H244" s="243">
        <f t="shared" ca="1" si="10"/>
        <v>45139</v>
      </c>
      <c r="I244" s="244">
        <f t="shared" si="11"/>
        <v>43892</v>
      </c>
      <c r="J244" s="244" t="str">
        <f t="shared" si="9"/>
        <v/>
      </c>
    </row>
    <row r="245" spans="3:10" ht="12" thickBot="1" x14ac:dyDescent="0.25">
      <c r="C245" s="254"/>
      <c r="D245" s="254"/>
      <c r="E245" s="255"/>
      <c r="F245" s="256"/>
      <c r="G245" s="257"/>
      <c r="H245" s="243">
        <f t="shared" ca="1" si="10"/>
        <v>45139</v>
      </c>
      <c r="I245" s="244">
        <f t="shared" si="11"/>
        <v>43892</v>
      </c>
      <c r="J245" s="244" t="str">
        <f t="shared" si="9"/>
        <v/>
      </c>
    </row>
    <row r="246" spans="3:10" ht="12" thickBot="1" x14ac:dyDescent="0.25">
      <c r="C246" s="254"/>
      <c r="D246" s="254"/>
      <c r="E246" s="255"/>
      <c r="F246" s="256"/>
      <c r="G246" s="257"/>
      <c r="H246" s="243">
        <f t="shared" ca="1" si="10"/>
        <v>45139</v>
      </c>
      <c r="I246" s="244">
        <f t="shared" si="11"/>
        <v>43892</v>
      </c>
      <c r="J246" s="244" t="str">
        <f t="shared" si="9"/>
        <v/>
      </c>
    </row>
    <row r="247" spans="3:10" ht="12" thickBot="1" x14ac:dyDescent="0.25">
      <c r="C247" s="254"/>
      <c r="D247" s="254"/>
      <c r="E247" s="255"/>
      <c r="F247" s="256"/>
      <c r="G247" s="257"/>
      <c r="H247" s="243">
        <f t="shared" ca="1" si="10"/>
        <v>45139</v>
      </c>
      <c r="I247" s="244">
        <f t="shared" si="11"/>
        <v>43892</v>
      </c>
      <c r="J247" s="244" t="str">
        <f t="shared" si="9"/>
        <v/>
      </c>
    </row>
    <row r="248" spans="3:10" ht="12" thickBot="1" x14ac:dyDescent="0.25">
      <c r="C248" s="254"/>
      <c r="D248" s="254"/>
      <c r="E248" s="255"/>
      <c r="F248" s="256"/>
      <c r="G248" s="257"/>
      <c r="H248" s="243">
        <f t="shared" ca="1" si="10"/>
        <v>45139</v>
      </c>
      <c r="I248" s="244">
        <f t="shared" si="11"/>
        <v>43892</v>
      </c>
      <c r="J248" s="244" t="str">
        <f t="shared" si="9"/>
        <v/>
      </c>
    </row>
    <row r="249" spans="3:10" ht="12" thickBot="1" x14ac:dyDescent="0.25">
      <c r="C249" s="254"/>
      <c r="D249" s="254"/>
      <c r="E249" s="255"/>
      <c r="F249" s="256"/>
      <c r="G249" s="257"/>
      <c r="H249" s="243">
        <f t="shared" ca="1" si="10"/>
        <v>45139</v>
      </c>
      <c r="I249" s="244">
        <f t="shared" si="11"/>
        <v>43892</v>
      </c>
      <c r="J249" s="244" t="str">
        <f t="shared" si="9"/>
        <v/>
      </c>
    </row>
    <row r="250" spans="3:10" ht="12" thickBot="1" x14ac:dyDescent="0.25">
      <c r="C250" s="254"/>
      <c r="D250" s="254"/>
      <c r="E250" s="255"/>
      <c r="F250" s="256"/>
      <c r="G250" s="257"/>
      <c r="H250" s="243">
        <f t="shared" ca="1" si="10"/>
        <v>45139</v>
      </c>
      <c r="I250" s="244">
        <f t="shared" si="11"/>
        <v>43892</v>
      </c>
      <c r="J250" s="244" t="str">
        <f t="shared" si="9"/>
        <v/>
      </c>
    </row>
    <row r="251" spans="3:10" ht="12" thickBot="1" x14ac:dyDescent="0.25">
      <c r="C251" s="254"/>
      <c r="D251" s="254"/>
      <c r="E251" s="255"/>
      <c r="F251" s="256"/>
      <c r="G251" s="257"/>
      <c r="H251" s="243">
        <f t="shared" ca="1" si="10"/>
        <v>45139</v>
      </c>
      <c r="I251" s="244">
        <f t="shared" si="11"/>
        <v>43892</v>
      </c>
      <c r="J251" s="244" t="str">
        <f t="shared" si="9"/>
        <v/>
      </c>
    </row>
    <row r="252" spans="3:10" ht="12" thickBot="1" x14ac:dyDescent="0.25">
      <c r="C252" s="254"/>
      <c r="D252" s="254"/>
      <c r="E252" s="255"/>
      <c r="F252" s="256"/>
      <c r="G252" s="257"/>
      <c r="H252" s="243">
        <f t="shared" ca="1" si="10"/>
        <v>45139</v>
      </c>
      <c r="I252" s="244">
        <f t="shared" si="11"/>
        <v>43892</v>
      </c>
      <c r="J252" s="244" t="str">
        <f t="shared" si="9"/>
        <v/>
      </c>
    </row>
    <row r="253" spans="3:10" ht="12" thickBot="1" x14ac:dyDescent="0.25">
      <c r="C253" s="254"/>
      <c r="D253" s="254"/>
      <c r="E253" s="255"/>
      <c r="F253" s="256"/>
      <c r="G253" s="257"/>
      <c r="H253" s="243">
        <f t="shared" ca="1" si="10"/>
        <v>45139</v>
      </c>
      <c r="I253" s="244">
        <f t="shared" si="11"/>
        <v>43892</v>
      </c>
      <c r="J253" s="244" t="str">
        <f t="shared" si="9"/>
        <v/>
      </c>
    </row>
    <row r="254" spans="3:10" ht="12" thickBot="1" x14ac:dyDescent="0.25">
      <c r="C254" s="254"/>
      <c r="D254" s="254"/>
      <c r="E254" s="255"/>
      <c r="F254" s="256"/>
      <c r="G254" s="257"/>
      <c r="H254" s="243">
        <f t="shared" ca="1" si="10"/>
        <v>45139</v>
      </c>
      <c r="I254" s="244">
        <f t="shared" si="11"/>
        <v>43892</v>
      </c>
      <c r="J254" s="244" t="str">
        <f t="shared" si="9"/>
        <v/>
      </c>
    </row>
    <row r="255" spans="3:10" ht="12" thickBot="1" x14ac:dyDescent="0.25">
      <c r="C255" s="254"/>
      <c r="D255" s="254"/>
      <c r="E255" s="255"/>
      <c r="F255" s="256"/>
      <c r="G255" s="257"/>
      <c r="H255" s="243">
        <f t="shared" ca="1" si="10"/>
        <v>45139</v>
      </c>
      <c r="I255" s="244">
        <f t="shared" si="11"/>
        <v>43892</v>
      </c>
      <c r="J255" s="244" t="str">
        <f t="shared" si="9"/>
        <v/>
      </c>
    </row>
    <row r="256" spans="3:10" ht="12" thickBot="1" x14ac:dyDescent="0.25">
      <c r="C256" s="254"/>
      <c r="D256" s="254"/>
      <c r="E256" s="255"/>
      <c r="F256" s="256"/>
      <c r="G256" s="257"/>
      <c r="H256" s="243">
        <f t="shared" ca="1" si="10"/>
        <v>45139</v>
      </c>
      <c r="I256" s="244">
        <f t="shared" si="11"/>
        <v>43892</v>
      </c>
      <c r="J256" s="244" t="str">
        <f t="shared" si="9"/>
        <v/>
      </c>
    </row>
    <row r="257" spans="3:10" ht="12" thickBot="1" x14ac:dyDescent="0.25">
      <c r="C257" s="254"/>
      <c r="D257" s="254"/>
      <c r="E257" s="255"/>
      <c r="F257" s="256"/>
      <c r="G257" s="257"/>
      <c r="H257" s="243">
        <f t="shared" ca="1" si="10"/>
        <v>45139</v>
      </c>
      <c r="I257" s="244">
        <f t="shared" si="11"/>
        <v>43892</v>
      </c>
      <c r="J257" s="244" t="str">
        <f t="shared" si="9"/>
        <v/>
      </c>
    </row>
    <row r="258" spans="3:10" ht="12" thickBot="1" x14ac:dyDescent="0.25">
      <c r="C258" s="254"/>
      <c r="D258" s="254"/>
      <c r="E258" s="255"/>
      <c r="F258" s="256"/>
      <c r="G258" s="257"/>
      <c r="H258" s="243">
        <f t="shared" ca="1" si="10"/>
        <v>45139</v>
      </c>
      <c r="I258" s="244">
        <f t="shared" si="11"/>
        <v>43892</v>
      </c>
      <c r="J258" s="244" t="str">
        <f t="shared" si="9"/>
        <v/>
      </c>
    </row>
    <row r="259" spans="3:10" ht="12" thickBot="1" x14ac:dyDescent="0.25">
      <c r="C259" s="254"/>
      <c r="D259" s="254"/>
      <c r="E259" s="255"/>
      <c r="F259" s="256"/>
      <c r="G259" s="257"/>
      <c r="H259" s="243">
        <f t="shared" ca="1" si="10"/>
        <v>45139</v>
      </c>
      <c r="I259" s="244">
        <f t="shared" si="11"/>
        <v>43892</v>
      </c>
      <c r="J259" s="244" t="str">
        <f t="shared" si="9"/>
        <v/>
      </c>
    </row>
    <row r="260" spans="3:10" ht="12" thickBot="1" x14ac:dyDescent="0.25">
      <c r="C260" s="254"/>
      <c r="D260" s="254"/>
      <c r="E260" s="255"/>
      <c r="F260" s="256"/>
      <c r="G260" s="257"/>
      <c r="H260" s="243">
        <f t="shared" ca="1" si="10"/>
        <v>45139</v>
      </c>
      <c r="I260" s="244">
        <f t="shared" si="11"/>
        <v>43892</v>
      </c>
      <c r="J260" s="244" t="str">
        <f t="shared" si="9"/>
        <v/>
      </c>
    </row>
    <row r="261" spans="3:10" ht="12" thickBot="1" x14ac:dyDescent="0.25">
      <c r="C261" s="254"/>
      <c r="D261" s="254"/>
      <c r="E261" s="255"/>
      <c r="F261" s="256"/>
      <c r="G261" s="257"/>
      <c r="H261" s="243">
        <f t="shared" ca="1" si="10"/>
        <v>45139</v>
      </c>
      <c r="I261" s="244">
        <f t="shared" si="11"/>
        <v>43892</v>
      </c>
      <c r="J261" s="244" t="str">
        <f t="shared" si="9"/>
        <v/>
      </c>
    </row>
    <row r="262" spans="3:10" ht="12" thickBot="1" x14ac:dyDescent="0.25">
      <c r="C262" s="254"/>
      <c r="D262" s="254"/>
      <c r="E262" s="255"/>
      <c r="F262" s="256"/>
      <c r="G262" s="257"/>
      <c r="H262" s="243">
        <f t="shared" ca="1" si="10"/>
        <v>45139</v>
      </c>
      <c r="I262" s="244">
        <f t="shared" si="11"/>
        <v>43892</v>
      </c>
      <c r="J262" s="244" t="str">
        <f t="shared" ref="J262:J325" si="12">IF(G262="","",IF(G262&gt;=0,"Debitoren",IF(G262&lt;0,"Kreditoren","")))</f>
        <v/>
      </c>
    </row>
    <row r="263" spans="3:10" ht="12" thickBot="1" x14ac:dyDescent="0.25">
      <c r="C263" s="254"/>
      <c r="D263" s="254"/>
      <c r="E263" s="255"/>
      <c r="F263" s="256"/>
      <c r="G263" s="257"/>
      <c r="H263" s="243">
        <f t="shared" ref="H263:H326" ca="1" si="13">IF(F263&lt;$F$2,EOMONTH($F$2,-1)+1,EOMONTH(F263,-1)+1)</f>
        <v>45139</v>
      </c>
      <c r="I263" s="244">
        <f t="shared" ref="I263:I326" si="14">IF(F263&lt;$I$2,IF(   WEEKDAY(EOMONTH($I$2,-1)+1)=1,EOMONTH($I$2,-1)+1+1,EOMONTH($I$2,-1)+1),IF(WEEKDAY(F263)=1,F263+1,F263))</f>
        <v>43892</v>
      </c>
      <c r="J263" s="244" t="str">
        <f t="shared" si="12"/>
        <v/>
      </c>
    </row>
    <row r="264" spans="3:10" ht="12" thickBot="1" x14ac:dyDescent="0.25">
      <c r="C264" s="254"/>
      <c r="D264" s="254"/>
      <c r="E264" s="255"/>
      <c r="F264" s="256"/>
      <c r="G264" s="257"/>
      <c r="H264" s="243">
        <f t="shared" ca="1" si="13"/>
        <v>45139</v>
      </c>
      <c r="I264" s="244">
        <f t="shared" si="14"/>
        <v>43892</v>
      </c>
      <c r="J264" s="244" t="str">
        <f t="shared" si="12"/>
        <v/>
      </c>
    </row>
    <row r="265" spans="3:10" ht="12" thickBot="1" x14ac:dyDescent="0.25">
      <c r="C265" s="254"/>
      <c r="D265" s="254"/>
      <c r="E265" s="255"/>
      <c r="F265" s="256"/>
      <c r="G265" s="257"/>
      <c r="H265" s="243">
        <f t="shared" ca="1" si="13"/>
        <v>45139</v>
      </c>
      <c r="I265" s="244">
        <f t="shared" si="14"/>
        <v>43892</v>
      </c>
      <c r="J265" s="244" t="str">
        <f t="shared" si="12"/>
        <v/>
      </c>
    </row>
    <row r="266" spans="3:10" ht="12" thickBot="1" x14ac:dyDescent="0.25">
      <c r="C266" s="254"/>
      <c r="D266" s="254"/>
      <c r="E266" s="255"/>
      <c r="F266" s="256"/>
      <c r="G266" s="257"/>
      <c r="H266" s="243">
        <f t="shared" ca="1" si="13"/>
        <v>45139</v>
      </c>
      <c r="I266" s="244">
        <f t="shared" si="14"/>
        <v>43892</v>
      </c>
      <c r="J266" s="244" t="str">
        <f t="shared" si="12"/>
        <v/>
      </c>
    </row>
    <row r="267" spans="3:10" ht="12" thickBot="1" x14ac:dyDescent="0.25">
      <c r="C267" s="254"/>
      <c r="D267" s="254"/>
      <c r="E267" s="255"/>
      <c r="F267" s="256"/>
      <c r="G267" s="257"/>
      <c r="H267" s="243">
        <f t="shared" ca="1" si="13"/>
        <v>45139</v>
      </c>
      <c r="I267" s="244">
        <f t="shared" si="14"/>
        <v>43892</v>
      </c>
      <c r="J267" s="244" t="str">
        <f t="shared" si="12"/>
        <v/>
      </c>
    </row>
    <row r="268" spans="3:10" ht="12" thickBot="1" x14ac:dyDescent="0.25">
      <c r="C268" s="254"/>
      <c r="D268" s="254"/>
      <c r="E268" s="255"/>
      <c r="F268" s="256"/>
      <c r="G268" s="257"/>
      <c r="H268" s="243">
        <f t="shared" ca="1" si="13"/>
        <v>45139</v>
      </c>
      <c r="I268" s="244">
        <f t="shared" si="14"/>
        <v>43892</v>
      </c>
      <c r="J268" s="244" t="str">
        <f t="shared" si="12"/>
        <v/>
      </c>
    </row>
    <row r="269" spans="3:10" ht="12" thickBot="1" x14ac:dyDescent="0.25">
      <c r="C269" s="254"/>
      <c r="D269" s="254"/>
      <c r="E269" s="255"/>
      <c r="F269" s="256"/>
      <c r="G269" s="257"/>
      <c r="H269" s="243">
        <f t="shared" ca="1" si="13"/>
        <v>45139</v>
      </c>
      <c r="I269" s="244">
        <f t="shared" si="14"/>
        <v>43892</v>
      </c>
      <c r="J269" s="244" t="str">
        <f t="shared" si="12"/>
        <v/>
      </c>
    </row>
    <row r="270" spans="3:10" ht="12" thickBot="1" x14ac:dyDescent="0.25">
      <c r="C270" s="254"/>
      <c r="D270" s="254"/>
      <c r="E270" s="255"/>
      <c r="F270" s="256"/>
      <c r="G270" s="257"/>
      <c r="H270" s="243">
        <f t="shared" ca="1" si="13"/>
        <v>45139</v>
      </c>
      <c r="I270" s="244">
        <f t="shared" si="14"/>
        <v>43892</v>
      </c>
      <c r="J270" s="244" t="str">
        <f t="shared" si="12"/>
        <v/>
      </c>
    </row>
    <row r="271" spans="3:10" ht="12" thickBot="1" x14ac:dyDescent="0.25">
      <c r="C271" s="254"/>
      <c r="D271" s="254"/>
      <c r="E271" s="255"/>
      <c r="F271" s="256"/>
      <c r="G271" s="257"/>
      <c r="H271" s="243">
        <f t="shared" ca="1" si="13"/>
        <v>45139</v>
      </c>
      <c r="I271" s="244">
        <f t="shared" si="14"/>
        <v>43892</v>
      </c>
      <c r="J271" s="244" t="str">
        <f t="shared" si="12"/>
        <v/>
      </c>
    </row>
    <row r="272" spans="3:10" ht="12" thickBot="1" x14ac:dyDescent="0.25">
      <c r="C272" s="254"/>
      <c r="D272" s="254"/>
      <c r="E272" s="255"/>
      <c r="F272" s="256"/>
      <c r="G272" s="257"/>
      <c r="H272" s="243">
        <f t="shared" ca="1" si="13"/>
        <v>45139</v>
      </c>
      <c r="I272" s="244">
        <f t="shared" si="14"/>
        <v>43892</v>
      </c>
      <c r="J272" s="244" t="str">
        <f t="shared" si="12"/>
        <v/>
      </c>
    </row>
    <row r="273" spans="3:10" ht="12" thickBot="1" x14ac:dyDescent="0.25">
      <c r="C273" s="254"/>
      <c r="D273" s="254"/>
      <c r="E273" s="255"/>
      <c r="F273" s="256"/>
      <c r="G273" s="257"/>
      <c r="H273" s="243">
        <f t="shared" ca="1" si="13"/>
        <v>45139</v>
      </c>
      <c r="I273" s="244">
        <f t="shared" si="14"/>
        <v>43892</v>
      </c>
      <c r="J273" s="244" t="str">
        <f t="shared" si="12"/>
        <v/>
      </c>
    </row>
    <row r="274" spans="3:10" ht="12" thickBot="1" x14ac:dyDescent="0.25">
      <c r="C274" s="254"/>
      <c r="D274" s="254"/>
      <c r="E274" s="255"/>
      <c r="F274" s="256"/>
      <c r="G274" s="257"/>
      <c r="H274" s="243">
        <f t="shared" ca="1" si="13"/>
        <v>45139</v>
      </c>
      <c r="I274" s="244">
        <f t="shared" si="14"/>
        <v>43892</v>
      </c>
      <c r="J274" s="244" t="str">
        <f t="shared" si="12"/>
        <v/>
      </c>
    </row>
    <row r="275" spans="3:10" ht="12" thickBot="1" x14ac:dyDescent="0.25">
      <c r="C275" s="254"/>
      <c r="D275" s="254"/>
      <c r="E275" s="255"/>
      <c r="F275" s="256"/>
      <c r="G275" s="257"/>
      <c r="H275" s="243">
        <f t="shared" ca="1" si="13"/>
        <v>45139</v>
      </c>
      <c r="I275" s="244">
        <f t="shared" si="14"/>
        <v>43892</v>
      </c>
      <c r="J275" s="244" t="str">
        <f t="shared" si="12"/>
        <v/>
      </c>
    </row>
    <row r="276" spans="3:10" ht="12" thickBot="1" x14ac:dyDescent="0.25">
      <c r="C276" s="254"/>
      <c r="D276" s="254"/>
      <c r="E276" s="255"/>
      <c r="F276" s="256"/>
      <c r="G276" s="257"/>
      <c r="H276" s="243">
        <f t="shared" ca="1" si="13"/>
        <v>45139</v>
      </c>
      <c r="I276" s="244">
        <f t="shared" si="14"/>
        <v>43892</v>
      </c>
      <c r="J276" s="244" t="str">
        <f t="shared" si="12"/>
        <v/>
      </c>
    </row>
    <row r="277" spans="3:10" ht="12" thickBot="1" x14ac:dyDescent="0.25">
      <c r="C277" s="254"/>
      <c r="D277" s="254"/>
      <c r="E277" s="255"/>
      <c r="F277" s="256"/>
      <c r="G277" s="257"/>
      <c r="H277" s="243">
        <f t="shared" ca="1" si="13"/>
        <v>45139</v>
      </c>
      <c r="I277" s="244">
        <f t="shared" si="14"/>
        <v>43892</v>
      </c>
      <c r="J277" s="244" t="str">
        <f t="shared" si="12"/>
        <v/>
      </c>
    </row>
    <row r="278" spans="3:10" ht="12" thickBot="1" x14ac:dyDescent="0.25">
      <c r="C278" s="254"/>
      <c r="D278" s="254"/>
      <c r="E278" s="255"/>
      <c r="F278" s="256"/>
      <c r="G278" s="257"/>
      <c r="H278" s="243">
        <f t="shared" ca="1" si="13"/>
        <v>45139</v>
      </c>
      <c r="I278" s="244">
        <f t="shared" si="14"/>
        <v>43892</v>
      </c>
      <c r="J278" s="244" t="str">
        <f t="shared" si="12"/>
        <v/>
      </c>
    </row>
    <row r="279" spans="3:10" ht="12" thickBot="1" x14ac:dyDescent="0.25">
      <c r="C279" s="254"/>
      <c r="D279" s="254"/>
      <c r="E279" s="255"/>
      <c r="F279" s="256"/>
      <c r="G279" s="257"/>
      <c r="H279" s="243">
        <f t="shared" ca="1" si="13"/>
        <v>45139</v>
      </c>
      <c r="I279" s="244">
        <f t="shared" si="14"/>
        <v>43892</v>
      </c>
      <c r="J279" s="244" t="str">
        <f t="shared" si="12"/>
        <v/>
      </c>
    </row>
    <row r="280" spans="3:10" ht="12" thickBot="1" x14ac:dyDescent="0.25">
      <c r="C280" s="254"/>
      <c r="D280" s="254"/>
      <c r="E280" s="255"/>
      <c r="F280" s="256"/>
      <c r="G280" s="257"/>
      <c r="H280" s="243">
        <f t="shared" ca="1" si="13"/>
        <v>45139</v>
      </c>
      <c r="I280" s="244">
        <f t="shared" si="14"/>
        <v>43892</v>
      </c>
      <c r="J280" s="244" t="str">
        <f t="shared" si="12"/>
        <v/>
      </c>
    </row>
    <row r="281" spans="3:10" ht="12" thickBot="1" x14ac:dyDescent="0.25">
      <c r="C281" s="254"/>
      <c r="D281" s="254"/>
      <c r="E281" s="255"/>
      <c r="F281" s="256"/>
      <c r="G281" s="257"/>
      <c r="H281" s="243">
        <f t="shared" ca="1" si="13"/>
        <v>45139</v>
      </c>
      <c r="I281" s="244">
        <f t="shared" si="14"/>
        <v>43892</v>
      </c>
      <c r="J281" s="244" t="str">
        <f t="shared" si="12"/>
        <v/>
      </c>
    </row>
    <row r="282" spans="3:10" ht="12" thickBot="1" x14ac:dyDescent="0.25">
      <c r="C282" s="254"/>
      <c r="D282" s="254"/>
      <c r="E282" s="255"/>
      <c r="F282" s="256"/>
      <c r="G282" s="257"/>
      <c r="H282" s="243">
        <f t="shared" ca="1" si="13"/>
        <v>45139</v>
      </c>
      <c r="I282" s="244">
        <f t="shared" si="14"/>
        <v>43892</v>
      </c>
      <c r="J282" s="244" t="str">
        <f t="shared" si="12"/>
        <v/>
      </c>
    </row>
    <row r="283" spans="3:10" ht="12" thickBot="1" x14ac:dyDescent="0.25">
      <c r="C283" s="254"/>
      <c r="D283" s="254"/>
      <c r="E283" s="255"/>
      <c r="F283" s="256"/>
      <c r="G283" s="257"/>
      <c r="H283" s="243">
        <f t="shared" ca="1" si="13"/>
        <v>45139</v>
      </c>
      <c r="I283" s="244">
        <f t="shared" si="14"/>
        <v>43892</v>
      </c>
      <c r="J283" s="244" t="str">
        <f t="shared" si="12"/>
        <v/>
      </c>
    </row>
    <row r="284" spans="3:10" ht="12" thickBot="1" x14ac:dyDescent="0.25">
      <c r="C284" s="254"/>
      <c r="D284" s="254"/>
      <c r="E284" s="255"/>
      <c r="F284" s="256"/>
      <c r="G284" s="257"/>
      <c r="H284" s="243">
        <f t="shared" ca="1" si="13"/>
        <v>45139</v>
      </c>
      <c r="I284" s="244">
        <f t="shared" si="14"/>
        <v>43892</v>
      </c>
      <c r="J284" s="244" t="str">
        <f t="shared" si="12"/>
        <v/>
      </c>
    </row>
    <row r="285" spans="3:10" ht="12" thickBot="1" x14ac:dyDescent="0.25">
      <c r="C285" s="254"/>
      <c r="D285" s="254"/>
      <c r="E285" s="255"/>
      <c r="F285" s="256"/>
      <c r="G285" s="257"/>
      <c r="H285" s="243">
        <f t="shared" ca="1" si="13"/>
        <v>45139</v>
      </c>
      <c r="I285" s="244">
        <f t="shared" si="14"/>
        <v>43892</v>
      </c>
      <c r="J285" s="244" t="str">
        <f t="shared" si="12"/>
        <v/>
      </c>
    </row>
    <row r="286" spans="3:10" ht="12" thickBot="1" x14ac:dyDescent="0.25">
      <c r="C286" s="254"/>
      <c r="D286" s="254"/>
      <c r="E286" s="255"/>
      <c r="F286" s="256"/>
      <c r="G286" s="257"/>
      <c r="H286" s="243">
        <f t="shared" ca="1" si="13"/>
        <v>45139</v>
      </c>
      <c r="I286" s="244">
        <f t="shared" si="14"/>
        <v>43892</v>
      </c>
      <c r="J286" s="244" t="str">
        <f t="shared" si="12"/>
        <v/>
      </c>
    </row>
    <row r="287" spans="3:10" ht="12" thickBot="1" x14ac:dyDescent="0.25">
      <c r="C287" s="254"/>
      <c r="D287" s="254"/>
      <c r="E287" s="255"/>
      <c r="F287" s="256"/>
      <c r="G287" s="257"/>
      <c r="H287" s="243">
        <f t="shared" ca="1" si="13"/>
        <v>45139</v>
      </c>
      <c r="I287" s="244">
        <f t="shared" si="14"/>
        <v>43892</v>
      </c>
      <c r="J287" s="244" t="str">
        <f t="shared" si="12"/>
        <v/>
      </c>
    </row>
    <row r="288" spans="3:10" ht="12" thickBot="1" x14ac:dyDescent="0.25">
      <c r="C288" s="254"/>
      <c r="D288" s="254"/>
      <c r="E288" s="255"/>
      <c r="F288" s="256"/>
      <c r="G288" s="257"/>
      <c r="H288" s="243">
        <f t="shared" ca="1" si="13"/>
        <v>45139</v>
      </c>
      <c r="I288" s="244">
        <f t="shared" si="14"/>
        <v>43892</v>
      </c>
      <c r="J288" s="244" t="str">
        <f t="shared" si="12"/>
        <v/>
      </c>
    </row>
    <row r="289" spans="3:10" ht="12" thickBot="1" x14ac:dyDescent="0.25">
      <c r="C289" s="254"/>
      <c r="D289" s="254"/>
      <c r="E289" s="255"/>
      <c r="F289" s="256"/>
      <c r="G289" s="257"/>
      <c r="H289" s="243">
        <f t="shared" ca="1" si="13"/>
        <v>45139</v>
      </c>
      <c r="I289" s="244">
        <f t="shared" si="14"/>
        <v>43892</v>
      </c>
      <c r="J289" s="244" t="str">
        <f t="shared" si="12"/>
        <v/>
      </c>
    </row>
    <row r="290" spans="3:10" ht="12" thickBot="1" x14ac:dyDescent="0.25">
      <c r="C290" s="254"/>
      <c r="D290" s="254"/>
      <c r="E290" s="255"/>
      <c r="F290" s="256"/>
      <c r="G290" s="257"/>
      <c r="H290" s="243">
        <f t="shared" ca="1" si="13"/>
        <v>45139</v>
      </c>
      <c r="I290" s="244">
        <f t="shared" si="14"/>
        <v>43892</v>
      </c>
      <c r="J290" s="244" t="str">
        <f t="shared" si="12"/>
        <v/>
      </c>
    </row>
    <row r="291" spans="3:10" ht="12" thickBot="1" x14ac:dyDescent="0.25">
      <c r="C291" s="254"/>
      <c r="D291" s="254"/>
      <c r="E291" s="255"/>
      <c r="F291" s="256"/>
      <c r="G291" s="257"/>
      <c r="H291" s="243">
        <f t="shared" ca="1" si="13"/>
        <v>45139</v>
      </c>
      <c r="I291" s="244">
        <f t="shared" si="14"/>
        <v>43892</v>
      </c>
      <c r="J291" s="244" t="str">
        <f t="shared" si="12"/>
        <v/>
      </c>
    </row>
    <row r="292" spans="3:10" ht="12" thickBot="1" x14ac:dyDescent="0.25">
      <c r="C292" s="254"/>
      <c r="D292" s="254"/>
      <c r="E292" s="255"/>
      <c r="F292" s="256"/>
      <c r="G292" s="257"/>
      <c r="H292" s="243">
        <f t="shared" ca="1" si="13"/>
        <v>45139</v>
      </c>
      <c r="I292" s="244">
        <f t="shared" si="14"/>
        <v>43892</v>
      </c>
      <c r="J292" s="244" t="str">
        <f t="shared" si="12"/>
        <v/>
      </c>
    </row>
    <row r="293" spans="3:10" ht="12" thickBot="1" x14ac:dyDescent="0.25">
      <c r="C293" s="254"/>
      <c r="D293" s="254"/>
      <c r="E293" s="255"/>
      <c r="F293" s="256"/>
      <c r="G293" s="257"/>
      <c r="H293" s="243">
        <f t="shared" ca="1" si="13"/>
        <v>45139</v>
      </c>
      <c r="I293" s="244">
        <f t="shared" si="14"/>
        <v>43892</v>
      </c>
      <c r="J293" s="244" t="str">
        <f t="shared" si="12"/>
        <v/>
      </c>
    </row>
    <row r="294" spans="3:10" ht="12" thickBot="1" x14ac:dyDescent="0.25">
      <c r="C294" s="254"/>
      <c r="D294" s="254"/>
      <c r="E294" s="255"/>
      <c r="F294" s="256"/>
      <c r="G294" s="257"/>
      <c r="H294" s="243">
        <f t="shared" ca="1" si="13"/>
        <v>45139</v>
      </c>
      <c r="I294" s="244">
        <f t="shared" si="14"/>
        <v>43892</v>
      </c>
      <c r="J294" s="244" t="str">
        <f t="shared" si="12"/>
        <v/>
      </c>
    </row>
    <row r="295" spans="3:10" ht="12" thickBot="1" x14ac:dyDescent="0.25">
      <c r="C295" s="254"/>
      <c r="D295" s="254"/>
      <c r="E295" s="255"/>
      <c r="F295" s="256"/>
      <c r="G295" s="257"/>
      <c r="H295" s="243">
        <f t="shared" ca="1" si="13"/>
        <v>45139</v>
      </c>
      <c r="I295" s="244">
        <f t="shared" si="14"/>
        <v>43892</v>
      </c>
      <c r="J295" s="244" t="str">
        <f t="shared" si="12"/>
        <v/>
      </c>
    </row>
    <row r="296" spans="3:10" ht="12" thickBot="1" x14ac:dyDescent="0.25">
      <c r="C296" s="254"/>
      <c r="D296" s="254"/>
      <c r="E296" s="255"/>
      <c r="F296" s="256"/>
      <c r="G296" s="257"/>
      <c r="H296" s="243">
        <f t="shared" ca="1" si="13"/>
        <v>45139</v>
      </c>
      <c r="I296" s="244">
        <f t="shared" si="14"/>
        <v>43892</v>
      </c>
      <c r="J296" s="244" t="str">
        <f t="shared" si="12"/>
        <v/>
      </c>
    </row>
    <row r="297" spans="3:10" ht="12" thickBot="1" x14ac:dyDescent="0.25">
      <c r="C297" s="254"/>
      <c r="D297" s="254"/>
      <c r="E297" s="255"/>
      <c r="F297" s="256"/>
      <c r="G297" s="257"/>
      <c r="H297" s="243">
        <f t="shared" ca="1" si="13"/>
        <v>45139</v>
      </c>
      <c r="I297" s="244">
        <f t="shared" si="14"/>
        <v>43892</v>
      </c>
      <c r="J297" s="244" t="str">
        <f t="shared" si="12"/>
        <v/>
      </c>
    </row>
    <row r="298" spans="3:10" ht="12" thickBot="1" x14ac:dyDescent="0.25">
      <c r="C298" s="254"/>
      <c r="D298" s="254"/>
      <c r="E298" s="255"/>
      <c r="F298" s="256"/>
      <c r="G298" s="257"/>
      <c r="H298" s="243">
        <f t="shared" ca="1" si="13"/>
        <v>45139</v>
      </c>
      <c r="I298" s="244">
        <f t="shared" si="14"/>
        <v>43892</v>
      </c>
      <c r="J298" s="244" t="str">
        <f t="shared" si="12"/>
        <v/>
      </c>
    </row>
    <row r="299" spans="3:10" ht="12" thickBot="1" x14ac:dyDescent="0.25">
      <c r="C299" s="254"/>
      <c r="D299" s="254"/>
      <c r="E299" s="255"/>
      <c r="F299" s="256"/>
      <c r="G299" s="257"/>
      <c r="H299" s="243">
        <f t="shared" ca="1" si="13"/>
        <v>45139</v>
      </c>
      <c r="I299" s="244">
        <f t="shared" si="14"/>
        <v>43892</v>
      </c>
      <c r="J299" s="244" t="str">
        <f t="shared" si="12"/>
        <v/>
      </c>
    </row>
    <row r="300" spans="3:10" ht="12" thickBot="1" x14ac:dyDescent="0.25">
      <c r="C300" s="254"/>
      <c r="D300" s="254"/>
      <c r="E300" s="255"/>
      <c r="F300" s="256"/>
      <c r="G300" s="257"/>
      <c r="H300" s="243">
        <f t="shared" ca="1" si="13"/>
        <v>45139</v>
      </c>
      <c r="I300" s="244">
        <f t="shared" si="14"/>
        <v>43892</v>
      </c>
      <c r="J300" s="244" t="str">
        <f t="shared" si="12"/>
        <v/>
      </c>
    </row>
    <row r="301" spans="3:10" ht="12" thickBot="1" x14ac:dyDescent="0.25">
      <c r="C301" s="254"/>
      <c r="D301" s="254"/>
      <c r="E301" s="255"/>
      <c r="F301" s="256"/>
      <c r="G301" s="257"/>
      <c r="H301" s="243">
        <f t="shared" ca="1" si="13"/>
        <v>45139</v>
      </c>
      <c r="I301" s="244">
        <f t="shared" si="14"/>
        <v>43892</v>
      </c>
      <c r="J301" s="244" t="str">
        <f t="shared" si="12"/>
        <v/>
      </c>
    </row>
    <row r="302" spans="3:10" ht="12" thickBot="1" x14ac:dyDescent="0.25">
      <c r="C302" s="254"/>
      <c r="D302" s="254"/>
      <c r="E302" s="255"/>
      <c r="F302" s="256"/>
      <c r="G302" s="257"/>
      <c r="H302" s="243">
        <f t="shared" ca="1" si="13"/>
        <v>45139</v>
      </c>
      <c r="I302" s="244">
        <f t="shared" si="14"/>
        <v>43892</v>
      </c>
      <c r="J302" s="244" t="str">
        <f t="shared" si="12"/>
        <v/>
      </c>
    </row>
    <row r="303" spans="3:10" ht="12" thickBot="1" x14ac:dyDescent="0.25">
      <c r="C303" s="254"/>
      <c r="D303" s="254"/>
      <c r="E303" s="255"/>
      <c r="F303" s="256"/>
      <c r="G303" s="257"/>
      <c r="H303" s="243">
        <f t="shared" ca="1" si="13"/>
        <v>45139</v>
      </c>
      <c r="I303" s="244">
        <f t="shared" si="14"/>
        <v>43892</v>
      </c>
      <c r="J303" s="244" t="str">
        <f t="shared" si="12"/>
        <v/>
      </c>
    </row>
    <row r="304" spans="3:10" ht="12" thickBot="1" x14ac:dyDescent="0.25">
      <c r="C304" s="254"/>
      <c r="D304" s="254"/>
      <c r="E304" s="255"/>
      <c r="F304" s="256"/>
      <c r="G304" s="257"/>
      <c r="H304" s="243">
        <f t="shared" ca="1" si="13"/>
        <v>45139</v>
      </c>
      <c r="I304" s="244">
        <f t="shared" si="14"/>
        <v>43892</v>
      </c>
      <c r="J304" s="244" t="str">
        <f t="shared" si="12"/>
        <v/>
      </c>
    </row>
    <row r="305" spans="3:10" ht="12" thickBot="1" x14ac:dyDescent="0.25">
      <c r="C305" s="254"/>
      <c r="D305" s="254"/>
      <c r="E305" s="255"/>
      <c r="F305" s="256"/>
      <c r="G305" s="257"/>
      <c r="H305" s="243">
        <f t="shared" ca="1" si="13"/>
        <v>45139</v>
      </c>
      <c r="I305" s="244">
        <f t="shared" si="14"/>
        <v>43892</v>
      </c>
      <c r="J305" s="244" t="str">
        <f t="shared" si="12"/>
        <v/>
      </c>
    </row>
    <row r="306" spans="3:10" ht="12" thickBot="1" x14ac:dyDescent="0.25">
      <c r="C306" s="254"/>
      <c r="D306" s="254"/>
      <c r="E306" s="255"/>
      <c r="F306" s="256"/>
      <c r="G306" s="257"/>
      <c r="H306" s="243">
        <f t="shared" ca="1" si="13"/>
        <v>45139</v>
      </c>
      <c r="I306" s="244">
        <f t="shared" si="14"/>
        <v>43892</v>
      </c>
      <c r="J306" s="244" t="str">
        <f t="shared" si="12"/>
        <v/>
      </c>
    </row>
    <row r="307" spans="3:10" ht="12" thickBot="1" x14ac:dyDescent="0.25">
      <c r="C307" s="254"/>
      <c r="D307" s="254"/>
      <c r="E307" s="255"/>
      <c r="F307" s="256"/>
      <c r="G307" s="257"/>
      <c r="H307" s="243">
        <f t="shared" ca="1" si="13"/>
        <v>45139</v>
      </c>
      <c r="I307" s="244">
        <f t="shared" si="14"/>
        <v>43892</v>
      </c>
      <c r="J307" s="244" t="str">
        <f t="shared" si="12"/>
        <v/>
      </c>
    </row>
    <row r="308" spans="3:10" ht="12" thickBot="1" x14ac:dyDescent="0.25">
      <c r="C308" s="254"/>
      <c r="D308" s="254"/>
      <c r="E308" s="255"/>
      <c r="F308" s="256"/>
      <c r="G308" s="257"/>
      <c r="H308" s="243">
        <f t="shared" ca="1" si="13"/>
        <v>45139</v>
      </c>
      <c r="I308" s="244">
        <f t="shared" si="14"/>
        <v>43892</v>
      </c>
      <c r="J308" s="244" t="str">
        <f t="shared" si="12"/>
        <v/>
      </c>
    </row>
    <row r="309" spans="3:10" ht="12" thickBot="1" x14ac:dyDescent="0.25">
      <c r="C309" s="254"/>
      <c r="D309" s="254"/>
      <c r="E309" s="255"/>
      <c r="F309" s="256"/>
      <c r="G309" s="257"/>
      <c r="H309" s="243">
        <f t="shared" ca="1" si="13"/>
        <v>45139</v>
      </c>
      <c r="I309" s="244">
        <f t="shared" si="14"/>
        <v>43892</v>
      </c>
      <c r="J309" s="244" t="str">
        <f t="shared" si="12"/>
        <v/>
      </c>
    </row>
    <row r="310" spans="3:10" ht="12" thickBot="1" x14ac:dyDescent="0.25">
      <c r="C310" s="254"/>
      <c r="D310" s="254"/>
      <c r="E310" s="255"/>
      <c r="F310" s="256"/>
      <c r="G310" s="257"/>
      <c r="H310" s="243">
        <f t="shared" ca="1" si="13"/>
        <v>45139</v>
      </c>
      <c r="I310" s="244">
        <f t="shared" si="14"/>
        <v>43892</v>
      </c>
      <c r="J310" s="244" t="str">
        <f t="shared" si="12"/>
        <v/>
      </c>
    </row>
    <row r="311" spans="3:10" ht="12" thickBot="1" x14ac:dyDescent="0.25">
      <c r="C311" s="254"/>
      <c r="D311" s="254"/>
      <c r="E311" s="255"/>
      <c r="F311" s="256"/>
      <c r="G311" s="257"/>
      <c r="H311" s="243">
        <f t="shared" ca="1" si="13"/>
        <v>45139</v>
      </c>
      <c r="I311" s="244">
        <f t="shared" si="14"/>
        <v>43892</v>
      </c>
      <c r="J311" s="244" t="str">
        <f t="shared" si="12"/>
        <v/>
      </c>
    </row>
    <row r="312" spans="3:10" ht="12" thickBot="1" x14ac:dyDescent="0.25">
      <c r="C312" s="254"/>
      <c r="D312" s="254"/>
      <c r="E312" s="255"/>
      <c r="F312" s="256"/>
      <c r="G312" s="257"/>
      <c r="H312" s="243">
        <f t="shared" ca="1" si="13"/>
        <v>45139</v>
      </c>
      <c r="I312" s="244">
        <f t="shared" si="14"/>
        <v>43892</v>
      </c>
      <c r="J312" s="244" t="str">
        <f t="shared" si="12"/>
        <v/>
      </c>
    </row>
    <row r="313" spans="3:10" ht="12" thickBot="1" x14ac:dyDescent="0.25">
      <c r="C313" s="254"/>
      <c r="D313" s="254"/>
      <c r="E313" s="255"/>
      <c r="F313" s="256"/>
      <c r="G313" s="257"/>
      <c r="H313" s="243">
        <f t="shared" ca="1" si="13"/>
        <v>45139</v>
      </c>
      <c r="I313" s="244">
        <f t="shared" si="14"/>
        <v>43892</v>
      </c>
      <c r="J313" s="244" t="str">
        <f t="shared" si="12"/>
        <v/>
      </c>
    </row>
    <row r="314" spans="3:10" ht="12" thickBot="1" x14ac:dyDescent="0.25">
      <c r="C314" s="254"/>
      <c r="D314" s="254"/>
      <c r="E314" s="255"/>
      <c r="F314" s="256"/>
      <c r="G314" s="257"/>
      <c r="H314" s="243">
        <f t="shared" ca="1" si="13"/>
        <v>45139</v>
      </c>
      <c r="I314" s="244">
        <f t="shared" si="14"/>
        <v>43892</v>
      </c>
      <c r="J314" s="244" t="str">
        <f t="shared" si="12"/>
        <v/>
      </c>
    </row>
    <row r="315" spans="3:10" ht="12" thickBot="1" x14ac:dyDescent="0.25">
      <c r="C315" s="254"/>
      <c r="D315" s="254"/>
      <c r="E315" s="255"/>
      <c r="F315" s="256"/>
      <c r="G315" s="257"/>
      <c r="H315" s="243">
        <f t="shared" ca="1" si="13"/>
        <v>45139</v>
      </c>
      <c r="I315" s="244">
        <f t="shared" si="14"/>
        <v>43892</v>
      </c>
      <c r="J315" s="244" t="str">
        <f t="shared" si="12"/>
        <v/>
      </c>
    </row>
    <row r="316" spans="3:10" ht="12" thickBot="1" x14ac:dyDescent="0.25">
      <c r="C316" s="254"/>
      <c r="D316" s="254"/>
      <c r="E316" s="255"/>
      <c r="F316" s="256"/>
      <c r="G316" s="257"/>
      <c r="H316" s="243">
        <f t="shared" ca="1" si="13"/>
        <v>45139</v>
      </c>
      <c r="I316" s="244">
        <f t="shared" si="14"/>
        <v>43892</v>
      </c>
      <c r="J316" s="244" t="str">
        <f t="shared" si="12"/>
        <v/>
      </c>
    </row>
    <row r="317" spans="3:10" ht="12" thickBot="1" x14ac:dyDescent="0.25">
      <c r="C317" s="254"/>
      <c r="D317" s="254"/>
      <c r="E317" s="255"/>
      <c r="F317" s="256"/>
      <c r="G317" s="257"/>
      <c r="H317" s="243">
        <f t="shared" ca="1" si="13"/>
        <v>45139</v>
      </c>
      <c r="I317" s="244">
        <f t="shared" si="14"/>
        <v>43892</v>
      </c>
      <c r="J317" s="244" t="str">
        <f t="shared" si="12"/>
        <v/>
      </c>
    </row>
    <row r="318" spans="3:10" ht="12" thickBot="1" x14ac:dyDescent="0.25">
      <c r="C318" s="254"/>
      <c r="D318" s="254"/>
      <c r="E318" s="255"/>
      <c r="F318" s="256"/>
      <c r="G318" s="257"/>
      <c r="H318" s="243">
        <f t="shared" ca="1" si="13"/>
        <v>45139</v>
      </c>
      <c r="I318" s="244">
        <f t="shared" si="14"/>
        <v>43892</v>
      </c>
      <c r="J318" s="244" t="str">
        <f t="shared" si="12"/>
        <v/>
      </c>
    </row>
    <row r="319" spans="3:10" ht="12" thickBot="1" x14ac:dyDescent="0.25">
      <c r="C319" s="254"/>
      <c r="D319" s="254"/>
      <c r="E319" s="255"/>
      <c r="F319" s="256"/>
      <c r="G319" s="257"/>
      <c r="H319" s="243">
        <f t="shared" ca="1" si="13"/>
        <v>45139</v>
      </c>
      <c r="I319" s="244">
        <f t="shared" si="14"/>
        <v>43892</v>
      </c>
      <c r="J319" s="244" t="str">
        <f t="shared" si="12"/>
        <v/>
      </c>
    </row>
    <row r="320" spans="3:10" ht="12" thickBot="1" x14ac:dyDescent="0.25">
      <c r="C320" s="254"/>
      <c r="D320" s="254"/>
      <c r="E320" s="255"/>
      <c r="F320" s="256"/>
      <c r="G320" s="257"/>
      <c r="H320" s="243">
        <f t="shared" ca="1" si="13"/>
        <v>45139</v>
      </c>
      <c r="I320" s="244">
        <f t="shared" si="14"/>
        <v>43892</v>
      </c>
      <c r="J320" s="244" t="str">
        <f t="shared" si="12"/>
        <v/>
      </c>
    </row>
    <row r="321" spans="3:10" ht="12" thickBot="1" x14ac:dyDescent="0.25">
      <c r="C321" s="254"/>
      <c r="D321" s="254"/>
      <c r="E321" s="255"/>
      <c r="F321" s="256"/>
      <c r="G321" s="257"/>
      <c r="H321" s="243">
        <f t="shared" ca="1" si="13"/>
        <v>45139</v>
      </c>
      <c r="I321" s="244">
        <f t="shared" si="14"/>
        <v>43892</v>
      </c>
      <c r="J321" s="244" t="str">
        <f t="shared" si="12"/>
        <v/>
      </c>
    </row>
    <row r="322" spans="3:10" ht="12" thickBot="1" x14ac:dyDescent="0.25">
      <c r="C322" s="254"/>
      <c r="D322" s="254"/>
      <c r="E322" s="255"/>
      <c r="F322" s="256"/>
      <c r="G322" s="257"/>
      <c r="H322" s="243">
        <f t="shared" ca="1" si="13"/>
        <v>45139</v>
      </c>
      <c r="I322" s="244">
        <f t="shared" si="14"/>
        <v>43892</v>
      </c>
      <c r="J322" s="244" t="str">
        <f t="shared" si="12"/>
        <v/>
      </c>
    </row>
    <row r="323" spans="3:10" ht="12" thickBot="1" x14ac:dyDescent="0.25">
      <c r="C323" s="254"/>
      <c r="D323" s="254"/>
      <c r="E323" s="255"/>
      <c r="F323" s="256"/>
      <c r="G323" s="257"/>
      <c r="H323" s="243">
        <f t="shared" ca="1" si="13"/>
        <v>45139</v>
      </c>
      <c r="I323" s="244">
        <f t="shared" si="14"/>
        <v>43892</v>
      </c>
      <c r="J323" s="244" t="str">
        <f t="shared" si="12"/>
        <v/>
      </c>
    </row>
    <row r="324" spans="3:10" ht="12" thickBot="1" x14ac:dyDescent="0.25">
      <c r="C324" s="254"/>
      <c r="D324" s="254"/>
      <c r="E324" s="255"/>
      <c r="F324" s="256"/>
      <c r="G324" s="257"/>
      <c r="H324" s="243">
        <f t="shared" ca="1" si="13"/>
        <v>45139</v>
      </c>
      <c r="I324" s="244">
        <f t="shared" si="14"/>
        <v>43892</v>
      </c>
      <c r="J324" s="244" t="str">
        <f t="shared" si="12"/>
        <v/>
      </c>
    </row>
    <row r="325" spans="3:10" ht="12" thickBot="1" x14ac:dyDescent="0.25">
      <c r="C325" s="254"/>
      <c r="D325" s="254"/>
      <c r="E325" s="255"/>
      <c r="F325" s="256"/>
      <c r="G325" s="257"/>
      <c r="H325" s="243">
        <f t="shared" ca="1" si="13"/>
        <v>45139</v>
      </c>
      <c r="I325" s="244">
        <f t="shared" si="14"/>
        <v>43892</v>
      </c>
      <c r="J325" s="244" t="str">
        <f t="shared" si="12"/>
        <v/>
      </c>
    </row>
    <row r="326" spans="3:10" ht="12" thickBot="1" x14ac:dyDescent="0.25">
      <c r="C326" s="254"/>
      <c r="D326" s="254"/>
      <c r="E326" s="255"/>
      <c r="F326" s="256"/>
      <c r="G326" s="257"/>
      <c r="H326" s="243">
        <f t="shared" ca="1" si="13"/>
        <v>45139</v>
      </c>
      <c r="I326" s="244">
        <f t="shared" si="14"/>
        <v>43892</v>
      </c>
      <c r="J326" s="244" t="str">
        <f t="shared" ref="J326:J389" si="15">IF(G326="","",IF(G326&gt;=0,"Debitoren",IF(G326&lt;0,"Kreditoren","")))</f>
        <v/>
      </c>
    </row>
    <row r="327" spans="3:10" ht="12" thickBot="1" x14ac:dyDescent="0.25">
      <c r="C327" s="254"/>
      <c r="D327" s="254"/>
      <c r="E327" s="255"/>
      <c r="F327" s="256"/>
      <c r="G327" s="257"/>
      <c r="H327" s="243">
        <f t="shared" ref="H327:H390" ca="1" si="16">IF(F327&lt;$F$2,EOMONTH($F$2,-1)+1,EOMONTH(F327,-1)+1)</f>
        <v>45139</v>
      </c>
      <c r="I327" s="244">
        <f t="shared" ref="I327:I390" si="17">IF(F327&lt;$I$2,IF(   WEEKDAY(EOMONTH($I$2,-1)+1)=1,EOMONTH($I$2,-1)+1+1,EOMONTH($I$2,-1)+1),IF(WEEKDAY(F327)=1,F327+1,F327))</f>
        <v>43892</v>
      </c>
      <c r="J327" s="244" t="str">
        <f t="shared" si="15"/>
        <v/>
      </c>
    </row>
    <row r="328" spans="3:10" ht="12" thickBot="1" x14ac:dyDescent="0.25">
      <c r="C328" s="254"/>
      <c r="D328" s="254"/>
      <c r="E328" s="255"/>
      <c r="F328" s="256"/>
      <c r="G328" s="257"/>
      <c r="H328" s="243">
        <f t="shared" ca="1" si="16"/>
        <v>45139</v>
      </c>
      <c r="I328" s="244">
        <f t="shared" si="17"/>
        <v>43892</v>
      </c>
      <c r="J328" s="244" t="str">
        <f t="shared" si="15"/>
        <v/>
      </c>
    </row>
    <row r="329" spans="3:10" ht="12" thickBot="1" x14ac:dyDescent="0.25">
      <c r="C329" s="254"/>
      <c r="D329" s="254"/>
      <c r="E329" s="255"/>
      <c r="F329" s="256"/>
      <c r="G329" s="257"/>
      <c r="H329" s="243">
        <f t="shared" ca="1" si="16"/>
        <v>45139</v>
      </c>
      <c r="I329" s="244">
        <f t="shared" si="17"/>
        <v>43892</v>
      </c>
      <c r="J329" s="244" t="str">
        <f t="shared" si="15"/>
        <v/>
      </c>
    </row>
    <row r="330" spans="3:10" ht="12" thickBot="1" x14ac:dyDescent="0.25">
      <c r="C330" s="254"/>
      <c r="D330" s="254"/>
      <c r="E330" s="255"/>
      <c r="F330" s="256"/>
      <c r="G330" s="257"/>
      <c r="H330" s="243">
        <f t="shared" ca="1" si="16"/>
        <v>45139</v>
      </c>
      <c r="I330" s="244">
        <f t="shared" si="17"/>
        <v>43892</v>
      </c>
      <c r="J330" s="244" t="str">
        <f t="shared" si="15"/>
        <v/>
      </c>
    </row>
    <row r="331" spans="3:10" ht="12" thickBot="1" x14ac:dyDescent="0.25">
      <c r="C331" s="254"/>
      <c r="D331" s="254"/>
      <c r="E331" s="255"/>
      <c r="F331" s="256"/>
      <c r="G331" s="257"/>
      <c r="H331" s="243">
        <f t="shared" ca="1" si="16"/>
        <v>45139</v>
      </c>
      <c r="I331" s="244">
        <f t="shared" si="17"/>
        <v>43892</v>
      </c>
      <c r="J331" s="244" t="str">
        <f t="shared" si="15"/>
        <v/>
      </c>
    </row>
    <row r="332" spans="3:10" ht="12" thickBot="1" x14ac:dyDescent="0.25">
      <c r="C332" s="254"/>
      <c r="D332" s="254"/>
      <c r="E332" s="255"/>
      <c r="F332" s="256"/>
      <c r="G332" s="257"/>
      <c r="H332" s="243">
        <f t="shared" ca="1" si="16"/>
        <v>45139</v>
      </c>
      <c r="I332" s="244">
        <f t="shared" si="17"/>
        <v>43892</v>
      </c>
      <c r="J332" s="244" t="str">
        <f t="shared" si="15"/>
        <v/>
      </c>
    </row>
    <row r="333" spans="3:10" ht="12" thickBot="1" x14ac:dyDescent="0.25">
      <c r="C333" s="254"/>
      <c r="D333" s="254"/>
      <c r="E333" s="255"/>
      <c r="F333" s="256"/>
      <c r="G333" s="257"/>
      <c r="H333" s="243">
        <f t="shared" ca="1" si="16"/>
        <v>45139</v>
      </c>
      <c r="I333" s="244">
        <f t="shared" si="17"/>
        <v>43892</v>
      </c>
      <c r="J333" s="244" t="str">
        <f t="shared" si="15"/>
        <v/>
      </c>
    </row>
    <row r="334" spans="3:10" ht="12" thickBot="1" x14ac:dyDescent="0.25">
      <c r="C334" s="254"/>
      <c r="D334" s="254"/>
      <c r="E334" s="255"/>
      <c r="F334" s="256"/>
      <c r="G334" s="257"/>
      <c r="H334" s="243">
        <f t="shared" ca="1" si="16"/>
        <v>45139</v>
      </c>
      <c r="I334" s="244">
        <f t="shared" si="17"/>
        <v>43892</v>
      </c>
      <c r="J334" s="244" t="str">
        <f t="shared" si="15"/>
        <v/>
      </c>
    </row>
    <row r="335" spans="3:10" ht="12" thickBot="1" x14ac:dyDescent="0.25">
      <c r="C335" s="254"/>
      <c r="D335" s="254"/>
      <c r="E335" s="255"/>
      <c r="F335" s="256"/>
      <c r="G335" s="257"/>
      <c r="H335" s="243">
        <f t="shared" ca="1" si="16"/>
        <v>45139</v>
      </c>
      <c r="I335" s="244">
        <f t="shared" si="17"/>
        <v>43892</v>
      </c>
      <c r="J335" s="244" t="str">
        <f t="shared" si="15"/>
        <v/>
      </c>
    </row>
    <row r="336" spans="3:10" ht="12" thickBot="1" x14ac:dyDescent="0.25">
      <c r="C336" s="254"/>
      <c r="D336" s="254"/>
      <c r="E336" s="255"/>
      <c r="F336" s="256"/>
      <c r="G336" s="257"/>
      <c r="H336" s="243">
        <f t="shared" ca="1" si="16"/>
        <v>45139</v>
      </c>
      <c r="I336" s="244">
        <f t="shared" si="17"/>
        <v>43892</v>
      </c>
      <c r="J336" s="244" t="str">
        <f t="shared" si="15"/>
        <v/>
      </c>
    </row>
    <row r="337" spans="3:10" ht="12" thickBot="1" x14ac:dyDescent="0.25">
      <c r="C337" s="254"/>
      <c r="D337" s="254"/>
      <c r="E337" s="255"/>
      <c r="F337" s="256"/>
      <c r="G337" s="257"/>
      <c r="H337" s="243">
        <f t="shared" ca="1" si="16"/>
        <v>45139</v>
      </c>
      <c r="I337" s="244">
        <f t="shared" si="17"/>
        <v>43892</v>
      </c>
      <c r="J337" s="244" t="str">
        <f t="shared" si="15"/>
        <v/>
      </c>
    </row>
    <row r="338" spans="3:10" ht="12" thickBot="1" x14ac:dyDescent="0.25">
      <c r="C338" s="254"/>
      <c r="D338" s="254"/>
      <c r="E338" s="255"/>
      <c r="F338" s="256"/>
      <c r="G338" s="257"/>
      <c r="H338" s="243">
        <f t="shared" ca="1" si="16"/>
        <v>45139</v>
      </c>
      <c r="I338" s="244">
        <f t="shared" si="17"/>
        <v>43892</v>
      </c>
      <c r="J338" s="244" t="str">
        <f t="shared" si="15"/>
        <v/>
      </c>
    </row>
    <row r="339" spans="3:10" ht="12" thickBot="1" x14ac:dyDescent="0.25">
      <c r="C339" s="254"/>
      <c r="D339" s="254"/>
      <c r="E339" s="255"/>
      <c r="F339" s="256"/>
      <c r="G339" s="257"/>
      <c r="H339" s="243">
        <f t="shared" ca="1" si="16"/>
        <v>45139</v>
      </c>
      <c r="I339" s="244">
        <f t="shared" si="17"/>
        <v>43892</v>
      </c>
      <c r="J339" s="244" t="str">
        <f t="shared" si="15"/>
        <v/>
      </c>
    </row>
    <row r="340" spans="3:10" ht="12" thickBot="1" x14ac:dyDescent="0.25">
      <c r="C340" s="254"/>
      <c r="D340" s="254"/>
      <c r="E340" s="255"/>
      <c r="F340" s="256"/>
      <c r="G340" s="257"/>
      <c r="H340" s="243">
        <f t="shared" ca="1" si="16"/>
        <v>45139</v>
      </c>
      <c r="I340" s="244">
        <f t="shared" si="17"/>
        <v>43892</v>
      </c>
      <c r="J340" s="244" t="str">
        <f t="shared" si="15"/>
        <v/>
      </c>
    </row>
    <row r="341" spans="3:10" ht="12" thickBot="1" x14ac:dyDescent="0.25">
      <c r="C341" s="254"/>
      <c r="D341" s="254"/>
      <c r="E341" s="255"/>
      <c r="F341" s="256"/>
      <c r="G341" s="257"/>
      <c r="H341" s="243">
        <f t="shared" ca="1" si="16"/>
        <v>45139</v>
      </c>
      <c r="I341" s="244">
        <f t="shared" si="17"/>
        <v>43892</v>
      </c>
      <c r="J341" s="244" t="str">
        <f t="shared" si="15"/>
        <v/>
      </c>
    </row>
    <row r="342" spans="3:10" ht="12" thickBot="1" x14ac:dyDescent="0.25">
      <c r="C342" s="254"/>
      <c r="D342" s="254"/>
      <c r="E342" s="255"/>
      <c r="F342" s="256"/>
      <c r="G342" s="257"/>
      <c r="H342" s="243">
        <f t="shared" ca="1" si="16"/>
        <v>45139</v>
      </c>
      <c r="I342" s="244">
        <f t="shared" si="17"/>
        <v>43892</v>
      </c>
      <c r="J342" s="244" t="str">
        <f t="shared" si="15"/>
        <v/>
      </c>
    </row>
    <row r="343" spans="3:10" ht="12" thickBot="1" x14ac:dyDescent="0.25">
      <c r="C343" s="254"/>
      <c r="D343" s="254"/>
      <c r="E343" s="255"/>
      <c r="F343" s="256"/>
      <c r="G343" s="257"/>
      <c r="H343" s="243">
        <f t="shared" ca="1" si="16"/>
        <v>45139</v>
      </c>
      <c r="I343" s="244">
        <f t="shared" si="17"/>
        <v>43892</v>
      </c>
      <c r="J343" s="244" t="str">
        <f t="shared" si="15"/>
        <v/>
      </c>
    </row>
    <row r="344" spans="3:10" ht="12" thickBot="1" x14ac:dyDescent="0.25">
      <c r="C344" s="254"/>
      <c r="D344" s="254"/>
      <c r="E344" s="255"/>
      <c r="F344" s="256"/>
      <c r="G344" s="257"/>
      <c r="H344" s="243">
        <f t="shared" ca="1" si="16"/>
        <v>45139</v>
      </c>
      <c r="I344" s="244">
        <f t="shared" si="17"/>
        <v>43892</v>
      </c>
      <c r="J344" s="244" t="str">
        <f t="shared" si="15"/>
        <v/>
      </c>
    </row>
    <row r="345" spans="3:10" ht="12" thickBot="1" x14ac:dyDescent="0.25">
      <c r="C345" s="254"/>
      <c r="D345" s="254"/>
      <c r="E345" s="255"/>
      <c r="F345" s="256"/>
      <c r="G345" s="257"/>
      <c r="H345" s="243">
        <f t="shared" ca="1" si="16"/>
        <v>45139</v>
      </c>
      <c r="I345" s="244">
        <f t="shared" si="17"/>
        <v>43892</v>
      </c>
      <c r="J345" s="244" t="str">
        <f t="shared" si="15"/>
        <v/>
      </c>
    </row>
    <row r="346" spans="3:10" ht="12" thickBot="1" x14ac:dyDescent="0.25">
      <c r="C346" s="254"/>
      <c r="D346" s="254"/>
      <c r="E346" s="255"/>
      <c r="F346" s="256"/>
      <c r="G346" s="257"/>
      <c r="H346" s="243">
        <f t="shared" ca="1" si="16"/>
        <v>45139</v>
      </c>
      <c r="I346" s="244">
        <f t="shared" si="17"/>
        <v>43892</v>
      </c>
      <c r="J346" s="244" t="str">
        <f t="shared" si="15"/>
        <v/>
      </c>
    </row>
    <row r="347" spans="3:10" ht="12" thickBot="1" x14ac:dyDescent="0.25">
      <c r="C347" s="254"/>
      <c r="D347" s="254"/>
      <c r="E347" s="255"/>
      <c r="F347" s="256"/>
      <c r="G347" s="257"/>
      <c r="H347" s="243">
        <f t="shared" ca="1" si="16"/>
        <v>45139</v>
      </c>
      <c r="I347" s="244">
        <f t="shared" si="17"/>
        <v>43892</v>
      </c>
      <c r="J347" s="244" t="str">
        <f t="shared" si="15"/>
        <v/>
      </c>
    </row>
    <row r="348" spans="3:10" ht="12" thickBot="1" x14ac:dyDescent="0.25">
      <c r="C348" s="254"/>
      <c r="D348" s="254"/>
      <c r="E348" s="255"/>
      <c r="F348" s="256"/>
      <c r="G348" s="257"/>
      <c r="H348" s="243">
        <f t="shared" ca="1" si="16"/>
        <v>45139</v>
      </c>
      <c r="I348" s="244">
        <f t="shared" si="17"/>
        <v>43892</v>
      </c>
      <c r="J348" s="244" t="str">
        <f t="shared" si="15"/>
        <v/>
      </c>
    </row>
    <row r="349" spans="3:10" ht="12" thickBot="1" x14ac:dyDescent="0.25">
      <c r="C349" s="254"/>
      <c r="D349" s="254"/>
      <c r="E349" s="255"/>
      <c r="F349" s="256"/>
      <c r="G349" s="257"/>
      <c r="H349" s="243">
        <f t="shared" ca="1" si="16"/>
        <v>45139</v>
      </c>
      <c r="I349" s="244">
        <f t="shared" si="17"/>
        <v>43892</v>
      </c>
      <c r="J349" s="244" t="str">
        <f t="shared" si="15"/>
        <v/>
      </c>
    </row>
    <row r="350" spans="3:10" ht="12" thickBot="1" x14ac:dyDescent="0.25">
      <c r="C350" s="254"/>
      <c r="D350" s="254"/>
      <c r="E350" s="255"/>
      <c r="F350" s="256"/>
      <c r="G350" s="257"/>
      <c r="H350" s="243">
        <f t="shared" ca="1" si="16"/>
        <v>45139</v>
      </c>
      <c r="I350" s="244">
        <f t="shared" si="17"/>
        <v>43892</v>
      </c>
      <c r="J350" s="244" t="str">
        <f t="shared" si="15"/>
        <v/>
      </c>
    </row>
    <row r="351" spans="3:10" ht="12" thickBot="1" x14ac:dyDescent="0.25">
      <c r="C351" s="254"/>
      <c r="D351" s="254"/>
      <c r="E351" s="255"/>
      <c r="F351" s="256"/>
      <c r="G351" s="257"/>
      <c r="H351" s="243">
        <f t="shared" ca="1" si="16"/>
        <v>45139</v>
      </c>
      <c r="I351" s="244">
        <f t="shared" si="17"/>
        <v>43892</v>
      </c>
      <c r="J351" s="244" t="str">
        <f t="shared" si="15"/>
        <v/>
      </c>
    </row>
    <row r="352" spans="3:10" ht="12" thickBot="1" x14ac:dyDescent="0.25">
      <c r="C352" s="254"/>
      <c r="D352" s="254"/>
      <c r="E352" s="255"/>
      <c r="F352" s="256"/>
      <c r="G352" s="257"/>
      <c r="H352" s="243">
        <f t="shared" ca="1" si="16"/>
        <v>45139</v>
      </c>
      <c r="I352" s="244">
        <f t="shared" si="17"/>
        <v>43892</v>
      </c>
      <c r="J352" s="244" t="str">
        <f t="shared" si="15"/>
        <v/>
      </c>
    </row>
    <row r="353" spans="3:10" ht="12" thickBot="1" x14ac:dyDescent="0.25">
      <c r="C353" s="254"/>
      <c r="D353" s="254"/>
      <c r="E353" s="255"/>
      <c r="F353" s="256"/>
      <c r="G353" s="257"/>
      <c r="H353" s="243">
        <f t="shared" ca="1" si="16"/>
        <v>45139</v>
      </c>
      <c r="I353" s="244">
        <f t="shared" si="17"/>
        <v>43892</v>
      </c>
      <c r="J353" s="244" t="str">
        <f t="shared" si="15"/>
        <v/>
      </c>
    </row>
    <row r="354" spans="3:10" ht="12" thickBot="1" x14ac:dyDescent="0.25">
      <c r="C354" s="254"/>
      <c r="D354" s="254"/>
      <c r="E354" s="255"/>
      <c r="F354" s="256"/>
      <c r="G354" s="257"/>
      <c r="H354" s="243">
        <f t="shared" ca="1" si="16"/>
        <v>45139</v>
      </c>
      <c r="I354" s="244">
        <f t="shared" si="17"/>
        <v>43892</v>
      </c>
      <c r="J354" s="244" t="str">
        <f t="shared" si="15"/>
        <v/>
      </c>
    </row>
    <row r="355" spans="3:10" ht="12" thickBot="1" x14ac:dyDescent="0.25">
      <c r="C355" s="254"/>
      <c r="D355" s="254"/>
      <c r="E355" s="255"/>
      <c r="F355" s="256"/>
      <c r="G355" s="257"/>
      <c r="H355" s="243">
        <f t="shared" ca="1" si="16"/>
        <v>45139</v>
      </c>
      <c r="I355" s="244">
        <f t="shared" si="17"/>
        <v>43892</v>
      </c>
      <c r="J355" s="244" t="str">
        <f t="shared" si="15"/>
        <v/>
      </c>
    </row>
    <row r="356" spans="3:10" ht="12" thickBot="1" x14ac:dyDescent="0.25">
      <c r="C356" s="254"/>
      <c r="D356" s="254"/>
      <c r="E356" s="255"/>
      <c r="F356" s="256"/>
      <c r="G356" s="257"/>
      <c r="H356" s="243">
        <f t="shared" ca="1" si="16"/>
        <v>45139</v>
      </c>
      <c r="I356" s="244">
        <f t="shared" si="17"/>
        <v>43892</v>
      </c>
      <c r="J356" s="244" t="str">
        <f t="shared" si="15"/>
        <v/>
      </c>
    </row>
    <row r="357" spans="3:10" ht="12" thickBot="1" x14ac:dyDescent="0.25">
      <c r="C357" s="254"/>
      <c r="D357" s="254"/>
      <c r="E357" s="255"/>
      <c r="F357" s="256"/>
      <c r="G357" s="257"/>
      <c r="H357" s="243">
        <f t="shared" ca="1" si="16"/>
        <v>45139</v>
      </c>
      <c r="I357" s="244">
        <f t="shared" si="17"/>
        <v>43892</v>
      </c>
      <c r="J357" s="244" t="str">
        <f t="shared" si="15"/>
        <v/>
      </c>
    </row>
    <row r="358" spans="3:10" ht="12" thickBot="1" x14ac:dyDescent="0.25">
      <c r="C358" s="254"/>
      <c r="D358" s="254"/>
      <c r="E358" s="255"/>
      <c r="F358" s="256"/>
      <c r="G358" s="257"/>
      <c r="H358" s="243">
        <f t="shared" ca="1" si="16"/>
        <v>45139</v>
      </c>
      <c r="I358" s="244">
        <f t="shared" si="17"/>
        <v>43892</v>
      </c>
      <c r="J358" s="244" t="str">
        <f t="shared" si="15"/>
        <v/>
      </c>
    </row>
    <row r="359" spans="3:10" ht="12" thickBot="1" x14ac:dyDescent="0.25">
      <c r="C359" s="254"/>
      <c r="D359" s="254"/>
      <c r="E359" s="255"/>
      <c r="F359" s="256"/>
      <c r="G359" s="257"/>
      <c r="H359" s="243">
        <f t="shared" ca="1" si="16"/>
        <v>45139</v>
      </c>
      <c r="I359" s="244">
        <f t="shared" si="17"/>
        <v>43892</v>
      </c>
      <c r="J359" s="244" t="str">
        <f t="shared" si="15"/>
        <v/>
      </c>
    </row>
    <row r="360" spans="3:10" ht="12" thickBot="1" x14ac:dyDescent="0.25">
      <c r="C360" s="254"/>
      <c r="D360" s="254"/>
      <c r="E360" s="255"/>
      <c r="F360" s="256"/>
      <c r="G360" s="257"/>
      <c r="H360" s="243">
        <f t="shared" ca="1" si="16"/>
        <v>45139</v>
      </c>
      <c r="I360" s="244">
        <f t="shared" si="17"/>
        <v>43892</v>
      </c>
      <c r="J360" s="244" t="str">
        <f t="shared" si="15"/>
        <v/>
      </c>
    </row>
    <row r="361" spans="3:10" ht="12" thickBot="1" x14ac:dyDescent="0.25">
      <c r="C361" s="254"/>
      <c r="D361" s="254"/>
      <c r="E361" s="255"/>
      <c r="F361" s="256"/>
      <c r="G361" s="257"/>
      <c r="H361" s="243">
        <f t="shared" ca="1" si="16"/>
        <v>45139</v>
      </c>
      <c r="I361" s="244">
        <f t="shared" si="17"/>
        <v>43892</v>
      </c>
      <c r="J361" s="244" t="str">
        <f t="shared" si="15"/>
        <v/>
      </c>
    </row>
    <row r="362" spans="3:10" ht="12" thickBot="1" x14ac:dyDescent="0.25">
      <c r="C362" s="254"/>
      <c r="D362" s="254"/>
      <c r="E362" s="255"/>
      <c r="F362" s="256"/>
      <c r="G362" s="257"/>
      <c r="H362" s="243">
        <f t="shared" ca="1" si="16"/>
        <v>45139</v>
      </c>
      <c r="I362" s="244">
        <f t="shared" si="17"/>
        <v>43892</v>
      </c>
      <c r="J362" s="244" t="str">
        <f t="shared" si="15"/>
        <v/>
      </c>
    </row>
    <row r="363" spans="3:10" ht="12" thickBot="1" x14ac:dyDescent="0.25">
      <c r="C363" s="254"/>
      <c r="D363" s="254"/>
      <c r="E363" s="255"/>
      <c r="F363" s="256"/>
      <c r="G363" s="257"/>
      <c r="H363" s="243">
        <f t="shared" ca="1" si="16"/>
        <v>45139</v>
      </c>
      <c r="I363" s="244">
        <f t="shared" si="17"/>
        <v>43892</v>
      </c>
      <c r="J363" s="244" t="str">
        <f t="shared" si="15"/>
        <v/>
      </c>
    </row>
    <row r="364" spans="3:10" ht="12" thickBot="1" x14ac:dyDescent="0.25">
      <c r="C364" s="254"/>
      <c r="D364" s="254"/>
      <c r="E364" s="255"/>
      <c r="F364" s="256"/>
      <c r="G364" s="257"/>
      <c r="H364" s="243">
        <f t="shared" ca="1" si="16"/>
        <v>45139</v>
      </c>
      <c r="I364" s="244">
        <f t="shared" si="17"/>
        <v>43892</v>
      </c>
      <c r="J364" s="244" t="str">
        <f t="shared" si="15"/>
        <v/>
      </c>
    </row>
    <row r="365" spans="3:10" ht="12" thickBot="1" x14ac:dyDescent="0.25">
      <c r="C365" s="254"/>
      <c r="D365" s="254"/>
      <c r="E365" s="255"/>
      <c r="F365" s="256"/>
      <c r="G365" s="257"/>
      <c r="H365" s="243">
        <f t="shared" ca="1" si="16"/>
        <v>45139</v>
      </c>
      <c r="I365" s="244">
        <f t="shared" si="17"/>
        <v>43892</v>
      </c>
      <c r="J365" s="244" t="str">
        <f t="shared" si="15"/>
        <v/>
      </c>
    </row>
    <row r="366" spans="3:10" ht="12" thickBot="1" x14ac:dyDescent="0.25">
      <c r="C366" s="254"/>
      <c r="D366" s="254"/>
      <c r="E366" s="255"/>
      <c r="F366" s="256"/>
      <c r="G366" s="257"/>
      <c r="H366" s="243">
        <f t="shared" ca="1" si="16"/>
        <v>45139</v>
      </c>
      <c r="I366" s="244">
        <f t="shared" si="17"/>
        <v>43892</v>
      </c>
      <c r="J366" s="244" t="str">
        <f t="shared" si="15"/>
        <v/>
      </c>
    </row>
    <row r="367" spans="3:10" ht="12" thickBot="1" x14ac:dyDescent="0.25">
      <c r="C367" s="254"/>
      <c r="D367" s="254"/>
      <c r="E367" s="255"/>
      <c r="F367" s="256"/>
      <c r="G367" s="257"/>
      <c r="H367" s="243">
        <f t="shared" ca="1" si="16"/>
        <v>45139</v>
      </c>
      <c r="I367" s="244">
        <f t="shared" si="17"/>
        <v>43892</v>
      </c>
      <c r="J367" s="244" t="str">
        <f t="shared" si="15"/>
        <v/>
      </c>
    </row>
    <row r="368" spans="3:10" ht="12" thickBot="1" x14ac:dyDescent="0.25">
      <c r="C368" s="254"/>
      <c r="D368" s="254"/>
      <c r="E368" s="255"/>
      <c r="F368" s="256"/>
      <c r="G368" s="257"/>
      <c r="H368" s="243">
        <f t="shared" ca="1" si="16"/>
        <v>45139</v>
      </c>
      <c r="I368" s="244">
        <f t="shared" si="17"/>
        <v>43892</v>
      </c>
      <c r="J368" s="244" t="str">
        <f t="shared" si="15"/>
        <v/>
      </c>
    </row>
    <row r="369" spans="3:10" ht="12" thickBot="1" x14ac:dyDescent="0.25">
      <c r="C369" s="254"/>
      <c r="D369" s="254"/>
      <c r="E369" s="255"/>
      <c r="F369" s="256"/>
      <c r="G369" s="257"/>
      <c r="H369" s="243">
        <f t="shared" ca="1" si="16"/>
        <v>45139</v>
      </c>
      <c r="I369" s="244">
        <f t="shared" si="17"/>
        <v>43892</v>
      </c>
      <c r="J369" s="244" t="str">
        <f t="shared" si="15"/>
        <v/>
      </c>
    </row>
    <row r="370" spans="3:10" ht="12" thickBot="1" x14ac:dyDescent="0.25">
      <c r="C370" s="254"/>
      <c r="D370" s="254"/>
      <c r="E370" s="255"/>
      <c r="F370" s="256"/>
      <c r="G370" s="257"/>
      <c r="H370" s="243">
        <f t="shared" ca="1" si="16"/>
        <v>45139</v>
      </c>
      <c r="I370" s="244">
        <f t="shared" si="17"/>
        <v>43892</v>
      </c>
      <c r="J370" s="244" t="str">
        <f t="shared" si="15"/>
        <v/>
      </c>
    </row>
    <row r="371" spans="3:10" ht="12" thickBot="1" x14ac:dyDescent="0.25">
      <c r="C371" s="254"/>
      <c r="D371" s="254"/>
      <c r="E371" s="255"/>
      <c r="F371" s="256"/>
      <c r="G371" s="257"/>
      <c r="H371" s="243">
        <f t="shared" ca="1" si="16"/>
        <v>45139</v>
      </c>
      <c r="I371" s="244">
        <f t="shared" si="17"/>
        <v>43892</v>
      </c>
      <c r="J371" s="244" t="str">
        <f t="shared" si="15"/>
        <v/>
      </c>
    </row>
    <row r="372" spans="3:10" ht="12" thickBot="1" x14ac:dyDescent="0.25">
      <c r="C372" s="254"/>
      <c r="D372" s="254"/>
      <c r="E372" s="255"/>
      <c r="F372" s="256"/>
      <c r="G372" s="257"/>
      <c r="H372" s="243">
        <f t="shared" ca="1" si="16"/>
        <v>45139</v>
      </c>
      <c r="I372" s="244">
        <f t="shared" si="17"/>
        <v>43892</v>
      </c>
      <c r="J372" s="244" t="str">
        <f t="shared" si="15"/>
        <v/>
      </c>
    </row>
    <row r="373" spans="3:10" ht="12" thickBot="1" x14ac:dyDescent="0.25">
      <c r="C373" s="254"/>
      <c r="D373" s="254"/>
      <c r="E373" s="255"/>
      <c r="F373" s="256"/>
      <c r="G373" s="257"/>
      <c r="H373" s="243">
        <f t="shared" ca="1" si="16"/>
        <v>45139</v>
      </c>
      <c r="I373" s="244">
        <f t="shared" si="17"/>
        <v>43892</v>
      </c>
      <c r="J373" s="244" t="str">
        <f t="shared" si="15"/>
        <v/>
      </c>
    </row>
    <row r="374" spans="3:10" ht="12" thickBot="1" x14ac:dyDescent="0.25">
      <c r="C374" s="254"/>
      <c r="D374" s="254"/>
      <c r="E374" s="255"/>
      <c r="F374" s="256"/>
      <c r="G374" s="257"/>
      <c r="H374" s="243">
        <f t="shared" ca="1" si="16"/>
        <v>45139</v>
      </c>
      <c r="I374" s="244">
        <f t="shared" si="17"/>
        <v>43892</v>
      </c>
      <c r="J374" s="244" t="str">
        <f t="shared" si="15"/>
        <v/>
      </c>
    </row>
    <row r="375" spans="3:10" ht="12" thickBot="1" x14ac:dyDescent="0.25">
      <c r="C375" s="254"/>
      <c r="D375" s="254"/>
      <c r="E375" s="255"/>
      <c r="F375" s="256"/>
      <c r="G375" s="257"/>
      <c r="H375" s="243">
        <f t="shared" ca="1" si="16"/>
        <v>45139</v>
      </c>
      <c r="I375" s="244">
        <f t="shared" si="17"/>
        <v>43892</v>
      </c>
      <c r="J375" s="244" t="str">
        <f t="shared" si="15"/>
        <v/>
      </c>
    </row>
    <row r="376" spans="3:10" ht="12" thickBot="1" x14ac:dyDescent="0.25">
      <c r="C376" s="254"/>
      <c r="D376" s="254"/>
      <c r="E376" s="255"/>
      <c r="F376" s="256"/>
      <c r="G376" s="257"/>
      <c r="H376" s="243">
        <f t="shared" ca="1" si="16"/>
        <v>45139</v>
      </c>
      <c r="I376" s="244">
        <f t="shared" si="17"/>
        <v>43892</v>
      </c>
      <c r="J376" s="244" t="str">
        <f t="shared" si="15"/>
        <v/>
      </c>
    </row>
    <row r="377" spans="3:10" ht="12" thickBot="1" x14ac:dyDescent="0.25">
      <c r="C377" s="254"/>
      <c r="D377" s="254"/>
      <c r="E377" s="255"/>
      <c r="F377" s="256"/>
      <c r="G377" s="257"/>
      <c r="H377" s="243">
        <f t="shared" ca="1" si="16"/>
        <v>45139</v>
      </c>
      <c r="I377" s="244">
        <f t="shared" si="17"/>
        <v>43892</v>
      </c>
      <c r="J377" s="244" t="str">
        <f t="shared" si="15"/>
        <v/>
      </c>
    </row>
    <row r="378" spans="3:10" ht="12" thickBot="1" x14ac:dyDescent="0.25">
      <c r="C378" s="254"/>
      <c r="D378" s="254"/>
      <c r="E378" s="255"/>
      <c r="F378" s="256"/>
      <c r="G378" s="257"/>
      <c r="H378" s="243">
        <f t="shared" ca="1" si="16"/>
        <v>45139</v>
      </c>
      <c r="I378" s="244">
        <f t="shared" si="17"/>
        <v>43892</v>
      </c>
      <c r="J378" s="244" t="str">
        <f t="shared" si="15"/>
        <v/>
      </c>
    </row>
    <row r="379" spans="3:10" ht="12" thickBot="1" x14ac:dyDescent="0.25">
      <c r="C379" s="254"/>
      <c r="D379" s="254"/>
      <c r="E379" s="255"/>
      <c r="F379" s="256"/>
      <c r="G379" s="257"/>
      <c r="H379" s="243">
        <f t="shared" ca="1" si="16"/>
        <v>45139</v>
      </c>
      <c r="I379" s="244">
        <f t="shared" si="17"/>
        <v>43892</v>
      </c>
      <c r="J379" s="244" t="str">
        <f t="shared" si="15"/>
        <v/>
      </c>
    </row>
    <row r="380" spans="3:10" ht="12" thickBot="1" x14ac:dyDescent="0.25">
      <c r="C380" s="254"/>
      <c r="D380" s="254"/>
      <c r="E380" s="255"/>
      <c r="F380" s="256"/>
      <c r="G380" s="257"/>
      <c r="H380" s="243">
        <f t="shared" ca="1" si="16"/>
        <v>45139</v>
      </c>
      <c r="I380" s="244">
        <f t="shared" si="17"/>
        <v>43892</v>
      </c>
      <c r="J380" s="244" t="str">
        <f t="shared" si="15"/>
        <v/>
      </c>
    </row>
    <row r="381" spans="3:10" ht="12" thickBot="1" x14ac:dyDescent="0.25">
      <c r="C381" s="254"/>
      <c r="D381" s="254"/>
      <c r="E381" s="255"/>
      <c r="F381" s="256"/>
      <c r="G381" s="257"/>
      <c r="H381" s="243">
        <f t="shared" ca="1" si="16"/>
        <v>45139</v>
      </c>
      <c r="I381" s="244">
        <f t="shared" si="17"/>
        <v>43892</v>
      </c>
      <c r="J381" s="244" t="str">
        <f t="shared" si="15"/>
        <v/>
      </c>
    </row>
    <row r="382" spans="3:10" ht="12" thickBot="1" x14ac:dyDescent="0.25">
      <c r="C382" s="254"/>
      <c r="D382" s="254"/>
      <c r="E382" s="255"/>
      <c r="F382" s="256"/>
      <c r="G382" s="257"/>
      <c r="H382" s="243">
        <f t="shared" ca="1" si="16"/>
        <v>45139</v>
      </c>
      <c r="I382" s="244">
        <f t="shared" si="17"/>
        <v>43892</v>
      </c>
      <c r="J382" s="244" t="str">
        <f t="shared" si="15"/>
        <v/>
      </c>
    </row>
    <row r="383" spans="3:10" ht="12" thickBot="1" x14ac:dyDescent="0.25">
      <c r="C383" s="254"/>
      <c r="D383" s="254"/>
      <c r="E383" s="255"/>
      <c r="F383" s="256"/>
      <c r="G383" s="257"/>
      <c r="H383" s="243">
        <f t="shared" ca="1" si="16"/>
        <v>45139</v>
      </c>
      <c r="I383" s="244">
        <f t="shared" si="17"/>
        <v>43892</v>
      </c>
      <c r="J383" s="244" t="str">
        <f t="shared" si="15"/>
        <v/>
      </c>
    </row>
    <row r="384" spans="3:10" ht="12" thickBot="1" x14ac:dyDescent="0.25">
      <c r="C384" s="254"/>
      <c r="D384" s="254"/>
      <c r="E384" s="255"/>
      <c r="F384" s="256"/>
      <c r="G384" s="257"/>
      <c r="H384" s="243">
        <f t="shared" ca="1" si="16"/>
        <v>45139</v>
      </c>
      <c r="I384" s="244">
        <f t="shared" si="17"/>
        <v>43892</v>
      </c>
      <c r="J384" s="244" t="str">
        <f t="shared" si="15"/>
        <v/>
      </c>
    </row>
    <row r="385" spans="3:10" ht="12" thickBot="1" x14ac:dyDescent="0.25">
      <c r="C385" s="254"/>
      <c r="D385" s="254"/>
      <c r="E385" s="255"/>
      <c r="F385" s="256"/>
      <c r="G385" s="257"/>
      <c r="H385" s="243">
        <f t="shared" ca="1" si="16"/>
        <v>45139</v>
      </c>
      <c r="I385" s="244">
        <f t="shared" si="17"/>
        <v>43892</v>
      </c>
      <c r="J385" s="244" t="str">
        <f t="shared" si="15"/>
        <v/>
      </c>
    </row>
    <row r="386" spans="3:10" ht="12" thickBot="1" x14ac:dyDescent="0.25">
      <c r="C386" s="254"/>
      <c r="D386" s="254"/>
      <c r="E386" s="255"/>
      <c r="F386" s="256"/>
      <c r="G386" s="257"/>
      <c r="H386" s="243">
        <f t="shared" ca="1" si="16"/>
        <v>45139</v>
      </c>
      <c r="I386" s="244">
        <f t="shared" si="17"/>
        <v>43892</v>
      </c>
      <c r="J386" s="244" t="str">
        <f t="shared" si="15"/>
        <v/>
      </c>
    </row>
    <row r="387" spans="3:10" ht="12" thickBot="1" x14ac:dyDescent="0.25">
      <c r="C387" s="254"/>
      <c r="D387" s="254"/>
      <c r="E387" s="255"/>
      <c r="F387" s="256"/>
      <c r="G387" s="257"/>
      <c r="H387" s="243">
        <f t="shared" ca="1" si="16"/>
        <v>45139</v>
      </c>
      <c r="I387" s="244">
        <f t="shared" si="17"/>
        <v>43892</v>
      </c>
      <c r="J387" s="244" t="str">
        <f t="shared" si="15"/>
        <v/>
      </c>
    </row>
    <row r="388" spans="3:10" ht="12" thickBot="1" x14ac:dyDescent="0.25">
      <c r="C388" s="254"/>
      <c r="D388" s="254"/>
      <c r="E388" s="255"/>
      <c r="F388" s="256"/>
      <c r="G388" s="257"/>
      <c r="H388" s="243">
        <f t="shared" ca="1" si="16"/>
        <v>45139</v>
      </c>
      <c r="I388" s="244">
        <f t="shared" si="17"/>
        <v>43892</v>
      </c>
      <c r="J388" s="244" t="str">
        <f t="shared" si="15"/>
        <v/>
      </c>
    </row>
    <row r="389" spans="3:10" ht="12" thickBot="1" x14ac:dyDescent="0.25">
      <c r="C389" s="254"/>
      <c r="D389" s="254"/>
      <c r="E389" s="255"/>
      <c r="F389" s="256"/>
      <c r="G389" s="257"/>
      <c r="H389" s="243">
        <f t="shared" ca="1" si="16"/>
        <v>45139</v>
      </c>
      <c r="I389" s="244">
        <f t="shared" si="17"/>
        <v>43892</v>
      </c>
      <c r="J389" s="244" t="str">
        <f t="shared" si="15"/>
        <v/>
      </c>
    </row>
    <row r="390" spans="3:10" ht="12" thickBot="1" x14ac:dyDescent="0.25">
      <c r="C390" s="254"/>
      <c r="D390" s="254"/>
      <c r="E390" s="255"/>
      <c r="F390" s="256"/>
      <c r="G390" s="257"/>
      <c r="H390" s="243">
        <f t="shared" ca="1" si="16"/>
        <v>45139</v>
      </c>
      <c r="I390" s="244">
        <f t="shared" si="17"/>
        <v>43892</v>
      </c>
      <c r="J390" s="244" t="str">
        <f t="shared" ref="J390:J453" si="18">IF(G390="","",IF(G390&gt;=0,"Debitoren",IF(G390&lt;0,"Kreditoren","")))</f>
        <v/>
      </c>
    </row>
    <row r="391" spans="3:10" ht="12" thickBot="1" x14ac:dyDescent="0.25">
      <c r="C391" s="254"/>
      <c r="D391" s="254"/>
      <c r="E391" s="255"/>
      <c r="F391" s="256"/>
      <c r="G391" s="257"/>
      <c r="H391" s="243">
        <f t="shared" ref="H391:H454" ca="1" si="19">IF(F391&lt;$F$2,EOMONTH($F$2,-1)+1,EOMONTH(F391,-1)+1)</f>
        <v>45139</v>
      </c>
      <c r="I391" s="244">
        <f t="shared" ref="I391:I454" si="20">IF(F391&lt;$I$2,IF(   WEEKDAY(EOMONTH($I$2,-1)+1)=1,EOMONTH($I$2,-1)+1+1,EOMONTH($I$2,-1)+1),IF(WEEKDAY(F391)=1,F391+1,F391))</f>
        <v>43892</v>
      </c>
      <c r="J391" s="244" t="str">
        <f t="shared" si="18"/>
        <v/>
      </c>
    </row>
    <row r="392" spans="3:10" ht="12" thickBot="1" x14ac:dyDescent="0.25">
      <c r="C392" s="254"/>
      <c r="D392" s="254"/>
      <c r="E392" s="255"/>
      <c r="F392" s="256"/>
      <c r="G392" s="257"/>
      <c r="H392" s="243">
        <f t="shared" ca="1" si="19"/>
        <v>45139</v>
      </c>
      <c r="I392" s="244">
        <f t="shared" si="20"/>
        <v>43892</v>
      </c>
      <c r="J392" s="244" t="str">
        <f t="shared" si="18"/>
        <v/>
      </c>
    </row>
    <row r="393" spans="3:10" ht="12" thickBot="1" x14ac:dyDescent="0.25">
      <c r="C393" s="254"/>
      <c r="D393" s="254"/>
      <c r="E393" s="255"/>
      <c r="F393" s="256"/>
      <c r="G393" s="257"/>
      <c r="H393" s="243">
        <f t="shared" ca="1" si="19"/>
        <v>45139</v>
      </c>
      <c r="I393" s="244">
        <f t="shared" si="20"/>
        <v>43892</v>
      </c>
      <c r="J393" s="244" t="str">
        <f t="shared" si="18"/>
        <v/>
      </c>
    </row>
    <row r="394" spans="3:10" ht="12" thickBot="1" x14ac:dyDescent="0.25">
      <c r="C394" s="254"/>
      <c r="D394" s="254"/>
      <c r="E394" s="255"/>
      <c r="F394" s="256"/>
      <c r="G394" s="257"/>
      <c r="H394" s="243">
        <f t="shared" ca="1" si="19"/>
        <v>45139</v>
      </c>
      <c r="I394" s="244">
        <f t="shared" si="20"/>
        <v>43892</v>
      </c>
      <c r="J394" s="244" t="str">
        <f t="shared" si="18"/>
        <v/>
      </c>
    </row>
    <row r="395" spans="3:10" ht="12" thickBot="1" x14ac:dyDescent="0.25">
      <c r="C395" s="254"/>
      <c r="D395" s="254"/>
      <c r="E395" s="255"/>
      <c r="F395" s="256"/>
      <c r="G395" s="257"/>
      <c r="H395" s="243">
        <f t="shared" ca="1" si="19"/>
        <v>45139</v>
      </c>
      <c r="I395" s="244">
        <f t="shared" si="20"/>
        <v>43892</v>
      </c>
      <c r="J395" s="244" t="str">
        <f t="shared" si="18"/>
        <v/>
      </c>
    </row>
    <row r="396" spans="3:10" ht="12" thickBot="1" x14ac:dyDescent="0.25">
      <c r="C396" s="254"/>
      <c r="D396" s="254"/>
      <c r="E396" s="255"/>
      <c r="F396" s="256"/>
      <c r="G396" s="257"/>
      <c r="H396" s="243">
        <f t="shared" ca="1" si="19"/>
        <v>45139</v>
      </c>
      <c r="I396" s="244">
        <f t="shared" si="20"/>
        <v>43892</v>
      </c>
      <c r="J396" s="244" t="str">
        <f t="shared" si="18"/>
        <v/>
      </c>
    </row>
    <row r="397" spans="3:10" ht="12" thickBot="1" x14ac:dyDescent="0.25">
      <c r="C397" s="254"/>
      <c r="D397" s="254"/>
      <c r="E397" s="255"/>
      <c r="F397" s="256"/>
      <c r="G397" s="257"/>
      <c r="H397" s="243">
        <f t="shared" ca="1" si="19"/>
        <v>45139</v>
      </c>
      <c r="I397" s="244">
        <f t="shared" si="20"/>
        <v>43892</v>
      </c>
      <c r="J397" s="244" t="str">
        <f t="shared" si="18"/>
        <v/>
      </c>
    </row>
    <row r="398" spans="3:10" ht="12" thickBot="1" x14ac:dyDescent="0.25">
      <c r="C398" s="254"/>
      <c r="D398" s="254"/>
      <c r="E398" s="255"/>
      <c r="F398" s="256"/>
      <c r="G398" s="257"/>
      <c r="H398" s="243">
        <f t="shared" ca="1" si="19"/>
        <v>45139</v>
      </c>
      <c r="I398" s="244">
        <f t="shared" si="20"/>
        <v>43892</v>
      </c>
      <c r="J398" s="244" t="str">
        <f t="shared" si="18"/>
        <v/>
      </c>
    </row>
    <row r="399" spans="3:10" ht="12" thickBot="1" x14ac:dyDescent="0.25">
      <c r="C399" s="254"/>
      <c r="D399" s="254"/>
      <c r="E399" s="255"/>
      <c r="F399" s="256"/>
      <c r="G399" s="257"/>
      <c r="H399" s="243">
        <f t="shared" ca="1" si="19"/>
        <v>45139</v>
      </c>
      <c r="I399" s="244">
        <f t="shared" si="20"/>
        <v>43892</v>
      </c>
      <c r="J399" s="244" t="str">
        <f t="shared" si="18"/>
        <v/>
      </c>
    </row>
    <row r="400" spans="3:10" ht="12" thickBot="1" x14ac:dyDescent="0.25">
      <c r="C400" s="254"/>
      <c r="D400" s="254"/>
      <c r="E400" s="255"/>
      <c r="F400" s="256"/>
      <c r="G400" s="257"/>
      <c r="H400" s="243">
        <f t="shared" ca="1" si="19"/>
        <v>45139</v>
      </c>
      <c r="I400" s="244">
        <f t="shared" si="20"/>
        <v>43892</v>
      </c>
      <c r="J400" s="244" t="str">
        <f t="shared" si="18"/>
        <v/>
      </c>
    </row>
    <row r="401" spans="3:10" ht="12" thickBot="1" x14ac:dyDescent="0.25">
      <c r="C401" s="254"/>
      <c r="D401" s="254"/>
      <c r="E401" s="255"/>
      <c r="F401" s="256"/>
      <c r="G401" s="257"/>
      <c r="H401" s="243">
        <f t="shared" ca="1" si="19"/>
        <v>45139</v>
      </c>
      <c r="I401" s="244">
        <f t="shared" si="20"/>
        <v>43892</v>
      </c>
      <c r="J401" s="244" t="str">
        <f t="shared" si="18"/>
        <v/>
      </c>
    </row>
    <row r="402" spans="3:10" ht="12" thickBot="1" x14ac:dyDescent="0.25">
      <c r="C402" s="254"/>
      <c r="D402" s="254"/>
      <c r="E402" s="255"/>
      <c r="F402" s="256"/>
      <c r="G402" s="257"/>
      <c r="H402" s="243">
        <f t="shared" ca="1" si="19"/>
        <v>45139</v>
      </c>
      <c r="I402" s="244">
        <f t="shared" si="20"/>
        <v>43892</v>
      </c>
      <c r="J402" s="244" t="str">
        <f t="shared" si="18"/>
        <v/>
      </c>
    </row>
    <row r="403" spans="3:10" ht="12" thickBot="1" x14ac:dyDescent="0.25">
      <c r="C403" s="254"/>
      <c r="D403" s="254"/>
      <c r="E403" s="255"/>
      <c r="F403" s="256"/>
      <c r="G403" s="257"/>
      <c r="H403" s="243">
        <f t="shared" ca="1" si="19"/>
        <v>45139</v>
      </c>
      <c r="I403" s="244">
        <f t="shared" si="20"/>
        <v>43892</v>
      </c>
      <c r="J403" s="244" t="str">
        <f t="shared" si="18"/>
        <v/>
      </c>
    </row>
    <row r="404" spans="3:10" ht="12" thickBot="1" x14ac:dyDescent="0.25">
      <c r="C404" s="254"/>
      <c r="D404" s="254"/>
      <c r="E404" s="255"/>
      <c r="F404" s="256"/>
      <c r="G404" s="257"/>
      <c r="H404" s="243">
        <f t="shared" ca="1" si="19"/>
        <v>45139</v>
      </c>
      <c r="I404" s="244">
        <f t="shared" si="20"/>
        <v>43892</v>
      </c>
      <c r="J404" s="244" t="str">
        <f t="shared" si="18"/>
        <v/>
      </c>
    </row>
    <row r="405" spans="3:10" ht="12" thickBot="1" x14ac:dyDescent="0.25">
      <c r="C405" s="254"/>
      <c r="D405" s="254"/>
      <c r="E405" s="255"/>
      <c r="F405" s="256"/>
      <c r="G405" s="257"/>
      <c r="H405" s="243">
        <f t="shared" ca="1" si="19"/>
        <v>45139</v>
      </c>
      <c r="I405" s="244">
        <f t="shared" si="20"/>
        <v>43892</v>
      </c>
      <c r="J405" s="244" t="str">
        <f t="shared" si="18"/>
        <v/>
      </c>
    </row>
    <row r="406" spans="3:10" ht="12" thickBot="1" x14ac:dyDescent="0.25">
      <c r="C406" s="254"/>
      <c r="D406" s="254"/>
      <c r="E406" s="255"/>
      <c r="F406" s="256"/>
      <c r="G406" s="257"/>
      <c r="H406" s="243">
        <f t="shared" ca="1" si="19"/>
        <v>45139</v>
      </c>
      <c r="I406" s="244">
        <f t="shared" si="20"/>
        <v>43892</v>
      </c>
      <c r="J406" s="244" t="str">
        <f t="shared" si="18"/>
        <v/>
      </c>
    </row>
    <row r="407" spans="3:10" ht="12" thickBot="1" x14ac:dyDescent="0.25">
      <c r="C407" s="254"/>
      <c r="D407" s="254"/>
      <c r="E407" s="255"/>
      <c r="F407" s="256"/>
      <c r="G407" s="257"/>
      <c r="H407" s="243">
        <f t="shared" ca="1" si="19"/>
        <v>45139</v>
      </c>
      <c r="I407" s="244">
        <f t="shared" si="20"/>
        <v>43892</v>
      </c>
      <c r="J407" s="244" t="str">
        <f t="shared" si="18"/>
        <v/>
      </c>
    </row>
    <row r="408" spans="3:10" ht="12" thickBot="1" x14ac:dyDescent="0.25">
      <c r="C408" s="254"/>
      <c r="D408" s="254"/>
      <c r="E408" s="255"/>
      <c r="F408" s="256"/>
      <c r="G408" s="257"/>
      <c r="H408" s="243">
        <f t="shared" ca="1" si="19"/>
        <v>45139</v>
      </c>
      <c r="I408" s="244">
        <f t="shared" si="20"/>
        <v>43892</v>
      </c>
      <c r="J408" s="244" t="str">
        <f t="shared" si="18"/>
        <v/>
      </c>
    </row>
    <row r="409" spans="3:10" ht="12" thickBot="1" x14ac:dyDescent="0.25">
      <c r="C409" s="254"/>
      <c r="D409" s="254"/>
      <c r="E409" s="255"/>
      <c r="F409" s="256"/>
      <c r="G409" s="257"/>
      <c r="H409" s="243">
        <f t="shared" ca="1" si="19"/>
        <v>45139</v>
      </c>
      <c r="I409" s="244">
        <f t="shared" si="20"/>
        <v>43892</v>
      </c>
      <c r="J409" s="244" t="str">
        <f t="shared" si="18"/>
        <v/>
      </c>
    </row>
    <row r="410" spans="3:10" ht="12" thickBot="1" x14ac:dyDescent="0.25">
      <c r="C410" s="254"/>
      <c r="D410" s="254"/>
      <c r="E410" s="255"/>
      <c r="F410" s="256"/>
      <c r="G410" s="257"/>
      <c r="H410" s="243">
        <f t="shared" ca="1" si="19"/>
        <v>45139</v>
      </c>
      <c r="I410" s="244">
        <f t="shared" si="20"/>
        <v>43892</v>
      </c>
      <c r="J410" s="244" t="str">
        <f t="shared" si="18"/>
        <v/>
      </c>
    </row>
    <row r="411" spans="3:10" ht="12" thickBot="1" x14ac:dyDescent="0.25">
      <c r="C411" s="254"/>
      <c r="D411" s="254"/>
      <c r="E411" s="255"/>
      <c r="F411" s="256"/>
      <c r="G411" s="257"/>
      <c r="H411" s="243">
        <f t="shared" ca="1" si="19"/>
        <v>45139</v>
      </c>
      <c r="I411" s="244">
        <f t="shared" si="20"/>
        <v>43892</v>
      </c>
      <c r="J411" s="244" t="str">
        <f t="shared" si="18"/>
        <v/>
      </c>
    </row>
    <row r="412" spans="3:10" ht="12" thickBot="1" x14ac:dyDescent="0.25">
      <c r="C412" s="254"/>
      <c r="D412" s="254"/>
      <c r="E412" s="255"/>
      <c r="F412" s="256"/>
      <c r="G412" s="257"/>
      <c r="H412" s="243">
        <f t="shared" ca="1" si="19"/>
        <v>45139</v>
      </c>
      <c r="I412" s="244">
        <f t="shared" si="20"/>
        <v>43892</v>
      </c>
      <c r="J412" s="244" t="str">
        <f t="shared" si="18"/>
        <v/>
      </c>
    </row>
    <row r="413" spans="3:10" ht="12" thickBot="1" x14ac:dyDescent="0.25">
      <c r="C413" s="254"/>
      <c r="D413" s="254"/>
      <c r="E413" s="255"/>
      <c r="F413" s="256"/>
      <c r="G413" s="257"/>
      <c r="H413" s="243">
        <f t="shared" ca="1" si="19"/>
        <v>45139</v>
      </c>
      <c r="I413" s="244">
        <f t="shared" si="20"/>
        <v>43892</v>
      </c>
      <c r="J413" s="244" t="str">
        <f t="shared" si="18"/>
        <v/>
      </c>
    </row>
    <row r="414" spans="3:10" ht="12" thickBot="1" x14ac:dyDescent="0.25">
      <c r="C414" s="254"/>
      <c r="D414" s="254"/>
      <c r="E414" s="255"/>
      <c r="F414" s="256"/>
      <c r="G414" s="257"/>
      <c r="H414" s="243">
        <f t="shared" ca="1" si="19"/>
        <v>45139</v>
      </c>
      <c r="I414" s="244">
        <f t="shared" si="20"/>
        <v>43892</v>
      </c>
      <c r="J414" s="244" t="str">
        <f t="shared" si="18"/>
        <v/>
      </c>
    </row>
    <row r="415" spans="3:10" ht="12" thickBot="1" x14ac:dyDescent="0.25">
      <c r="C415" s="254"/>
      <c r="D415" s="254"/>
      <c r="E415" s="255"/>
      <c r="F415" s="256"/>
      <c r="G415" s="257"/>
      <c r="H415" s="243">
        <f t="shared" ca="1" si="19"/>
        <v>45139</v>
      </c>
      <c r="I415" s="244">
        <f t="shared" si="20"/>
        <v>43892</v>
      </c>
      <c r="J415" s="244" t="str">
        <f t="shared" si="18"/>
        <v/>
      </c>
    </row>
    <row r="416" spans="3:10" ht="12" thickBot="1" x14ac:dyDescent="0.25">
      <c r="C416" s="254"/>
      <c r="D416" s="254"/>
      <c r="E416" s="255"/>
      <c r="F416" s="256"/>
      <c r="G416" s="257"/>
      <c r="H416" s="243">
        <f t="shared" ca="1" si="19"/>
        <v>45139</v>
      </c>
      <c r="I416" s="244">
        <f t="shared" si="20"/>
        <v>43892</v>
      </c>
      <c r="J416" s="244" t="str">
        <f t="shared" si="18"/>
        <v/>
      </c>
    </row>
    <row r="417" spans="3:10" ht="12" thickBot="1" x14ac:dyDescent="0.25">
      <c r="C417" s="254"/>
      <c r="D417" s="254"/>
      <c r="E417" s="255"/>
      <c r="F417" s="256"/>
      <c r="G417" s="257"/>
      <c r="H417" s="243">
        <f t="shared" ca="1" si="19"/>
        <v>45139</v>
      </c>
      <c r="I417" s="244">
        <f t="shared" si="20"/>
        <v>43892</v>
      </c>
      <c r="J417" s="244" t="str">
        <f t="shared" si="18"/>
        <v/>
      </c>
    </row>
    <row r="418" spans="3:10" ht="12" thickBot="1" x14ac:dyDescent="0.25">
      <c r="C418" s="254"/>
      <c r="D418" s="254"/>
      <c r="E418" s="255"/>
      <c r="F418" s="256"/>
      <c r="G418" s="257"/>
      <c r="H418" s="243">
        <f t="shared" ca="1" si="19"/>
        <v>45139</v>
      </c>
      <c r="I418" s="244">
        <f t="shared" si="20"/>
        <v>43892</v>
      </c>
      <c r="J418" s="244" t="str">
        <f t="shared" si="18"/>
        <v/>
      </c>
    </row>
    <row r="419" spans="3:10" ht="12" thickBot="1" x14ac:dyDescent="0.25">
      <c r="C419" s="254"/>
      <c r="D419" s="254"/>
      <c r="E419" s="255"/>
      <c r="F419" s="256"/>
      <c r="G419" s="257"/>
      <c r="H419" s="243">
        <f t="shared" ca="1" si="19"/>
        <v>45139</v>
      </c>
      <c r="I419" s="244">
        <f t="shared" si="20"/>
        <v>43892</v>
      </c>
      <c r="J419" s="244" t="str">
        <f t="shared" si="18"/>
        <v/>
      </c>
    </row>
    <row r="420" spans="3:10" ht="12" thickBot="1" x14ac:dyDescent="0.25">
      <c r="C420" s="254"/>
      <c r="D420" s="254"/>
      <c r="E420" s="255"/>
      <c r="F420" s="256"/>
      <c r="G420" s="257"/>
      <c r="H420" s="243">
        <f t="shared" ca="1" si="19"/>
        <v>45139</v>
      </c>
      <c r="I420" s="244">
        <f t="shared" si="20"/>
        <v>43892</v>
      </c>
      <c r="J420" s="244" t="str">
        <f t="shared" si="18"/>
        <v/>
      </c>
    </row>
    <row r="421" spans="3:10" ht="12" thickBot="1" x14ac:dyDescent="0.25">
      <c r="C421" s="254"/>
      <c r="D421" s="254"/>
      <c r="E421" s="255"/>
      <c r="F421" s="256"/>
      <c r="G421" s="257"/>
      <c r="H421" s="243">
        <f t="shared" ca="1" si="19"/>
        <v>45139</v>
      </c>
      <c r="I421" s="244">
        <f t="shared" si="20"/>
        <v>43892</v>
      </c>
      <c r="J421" s="244" t="str">
        <f t="shared" si="18"/>
        <v/>
      </c>
    </row>
    <row r="422" spans="3:10" ht="12" thickBot="1" x14ac:dyDescent="0.25">
      <c r="C422" s="254"/>
      <c r="D422" s="254"/>
      <c r="E422" s="255"/>
      <c r="F422" s="256"/>
      <c r="G422" s="257"/>
      <c r="H422" s="243">
        <f t="shared" ca="1" si="19"/>
        <v>45139</v>
      </c>
      <c r="I422" s="244">
        <f t="shared" si="20"/>
        <v>43892</v>
      </c>
      <c r="J422" s="244" t="str">
        <f t="shared" si="18"/>
        <v/>
      </c>
    </row>
    <row r="423" spans="3:10" ht="12" thickBot="1" x14ac:dyDescent="0.25">
      <c r="C423" s="254"/>
      <c r="D423" s="254"/>
      <c r="E423" s="255"/>
      <c r="F423" s="256"/>
      <c r="G423" s="257"/>
      <c r="H423" s="243">
        <f t="shared" ca="1" si="19"/>
        <v>45139</v>
      </c>
      <c r="I423" s="244">
        <f t="shared" si="20"/>
        <v>43892</v>
      </c>
      <c r="J423" s="244" t="str">
        <f t="shared" si="18"/>
        <v/>
      </c>
    </row>
    <row r="424" spans="3:10" ht="12" thickBot="1" x14ac:dyDescent="0.25">
      <c r="C424" s="254"/>
      <c r="D424" s="254"/>
      <c r="E424" s="255"/>
      <c r="F424" s="256"/>
      <c r="G424" s="257"/>
      <c r="H424" s="243">
        <f t="shared" ca="1" si="19"/>
        <v>45139</v>
      </c>
      <c r="I424" s="244">
        <f t="shared" si="20"/>
        <v>43892</v>
      </c>
      <c r="J424" s="244" t="str">
        <f t="shared" si="18"/>
        <v/>
      </c>
    </row>
    <row r="425" spans="3:10" ht="12" thickBot="1" x14ac:dyDescent="0.25">
      <c r="C425" s="254"/>
      <c r="D425" s="254"/>
      <c r="E425" s="255"/>
      <c r="F425" s="256"/>
      <c r="G425" s="257"/>
      <c r="H425" s="243">
        <f t="shared" ca="1" si="19"/>
        <v>45139</v>
      </c>
      <c r="I425" s="244">
        <f t="shared" si="20"/>
        <v>43892</v>
      </c>
      <c r="J425" s="244" t="str">
        <f t="shared" si="18"/>
        <v/>
      </c>
    </row>
    <row r="426" spans="3:10" ht="12" thickBot="1" x14ac:dyDescent="0.25">
      <c r="C426" s="254"/>
      <c r="D426" s="254"/>
      <c r="E426" s="255"/>
      <c r="F426" s="256"/>
      <c r="G426" s="257"/>
      <c r="H426" s="243">
        <f t="shared" ca="1" si="19"/>
        <v>45139</v>
      </c>
      <c r="I426" s="244">
        <f t="shared" si="20"/>
        <v>43892</v>
      </c>
      <c r="J426" s="244" t="str">
        <f t="shared" si="18"/>
        <v/>
      </c>
    </row>
    <row r="427" spans="3:10" ht="12" thickBot="1" x14ac:dyDescent="0.25">
      <c r="C427" s="254"/>
      <c r="D427" s="254"/>
      <c r="E427" s="255"/>
      <c r="F427" s="256"/>
      <c r="G427" s="257"/>
      <c r="H427" s="243">
        <f t="shared" ca="1" si="19"/>
        <v>45139</v>
      </c>
      <c r="I427" s="244">
        <f t="shared" si="20"/>
        <v>43892</v>
      </c>
      <c r="J427" s="244" t="str">
        <f t="shared" si="18"/>
        <v/>
      </c>
    </row>
    <row r="428" spans="3:10" ht="12" thickBot="1" x14ac:dyDescent="0.25">
      <c r="C428" s="254"/>
      <c r="D428" s="254"/>
      <c r="E428" s="255"/>
      <c r="F428" s="256"/>
      <c r="G428" s="257"/>
      <c r="H428" s="243">
        <f t="shared" ca="1" si="19"/>
        <v>45139</v>
      </c>
      <c r="I428" s="244">
        <f t="shared" si="20"/>
        <v>43892</v>
      </c>
      <c r="J428" s="244" t="str">
        <f t="shared" si="18"/>
        <v/>
      </c>
    </row>
    <row r="429" spans="3:10" ht="12" thickBot="1" x14ac:dyDescent="0.25">
      <c r="C429" s="254"/>
      <c r="D429" s="254"/>
      <c r="E429" s="255"/>
      <c r="F429" s="256"/>
      <c r="G429" s="257"/>
      <c r="H429" s="243">
        <f t="shared" ca="1" si="19"/>
        <v>45139</v>
      </c>
      <c r="I429" s="244">
        <f t="shared" si="20"/>
        <v>43892</v>
      </c>
      <c r="J429" s="244" t="str">
        <f t="shared" si="18"/>
        <v/>
      </c>
    </row>
    <row r="430" spans="3:10" ht="12" thickBot="1" x14ac:dyDescent="0.25">
      <c r="C430" s="254"/>
      <c r="D430" s="254"/>
      <c r="E430" s="255"/>
      <c r="F430" s="256"/>
      <c r="G430" s="257"/>
      <c r="H430" s="243">
        <f t="shared" ca="1" si="19"/>
        <v>45139</v>
      </c>
      <c r="I430" s="244">
        <f t="shared" si="20"/>
        <v>43892</v>
      </c>
      <c r="J430" s="244" t="str">
        <f t="shared" si="18"/>
        <v/>
      </c>
    </row>
    <row r="431" spans="3:10" ht="12" thickBot="1" x14ac:dyDescent="0.25">
      <c r="C431" s="254"/>
      <c r="D431" s="254"/>
      <c r="E431" s="255"/>
      <c r="F431" s="256"/>
      <c r="G431" s="257"/>
      <c r="H431" s="243">
        <f t="shared" ca="1" si="19"/>
        <v>45139</v>
      </c>
      <c r="I431" s="244">
        <f t="shared" si="20"/>
        <v>43892</v>
      </c>
      <c r="J431" s="244" t="str">
        <f t="shared" si="18"/>
        <v/>
      </c>
    </row>
    <row r="432" spans="3:10" ht="12" thickBot="1" x14ac:dyDescent="0.25">
      <c r="C432" s="254"/>
      <c r="D432" s="254"/>
      <c r="E432" s="255"/>
      <c r="F432" s="256"/>
      <c r="G432" s="257"/>
      <c r="H432" s="243">
        <f t="shared" ca="1" si="19"/>
        <v>45139</v>
      </c>
      <c r="I432" s="244">
        <f t="shared" si="20"/>
        <v>43892</v>
      </c>
      <c r="J432" s="244" t="str">
        <f t="shared" si="18"/>
        <v/>
      </c>
    </row>
    <row r="433" spans="3:10" ht="12" thickBot="1" x14ac:dyDescent="0.25">
      <c r="C433" s="254"/>
      <c r="D433" s="254"/>
      <c r="E433" s="255"/>
      <c r="F433" s="256"/>
      <c r="G433" s="257"/>
      <c r="H433" s="243">
        <f t="shared" ca="1" si="19"/>
        <v>45139</v>
      </c>
      <c r="I433" s="244">
        <f t="shared" si="20"/>
        <v>43892</v>
      </c>
      <c r="J433" s="244" t="str">
        <f t="shared" si="18"/>
        <v/>
      </c>
    </row>
    <row r="434" spans="3:10" ht="12" thickBot="1" x14ac:dyDescent="0.25">
      <c r="C434" s="254"/>
      <c r="D434" s="254"/>
      <c r="E434" s="255"/>
      <c r="F434" s="256"/>
      <c r="G434" s="257"/>
      <c r="H434" s="243">
        <f t="shared" ca="1" si="19"/>
        <v>45139</v>
      </c>
      <c r="I434" s="244">
        <f t="shared" si="20"/>
        <v>43892</v>
      </c>
      <c r="J434" s="244" t="str">
        <f t="shared" si="18"/>
        <v/>
      </c>
    </row>
    <row r="435" spans="3:10" ht="12" thickBot="1" x14ac:dyDescent="0.25">
      <c r="C435" s="254"/>
      <c r="D435" s="254"/>
      <c r="E435" s="255"/>
      <c r="F435" s="256"/>
      <c r="G435" s="257"/>
      <c r="H435" s="243">
        <f t="shared" ca="1" si="19"/>
        <v>45139</v>
      </c>
      <c r="I435" s="244">
        <f t="shared" si="20"/>
        <v>43892</v>
      </c>
      <c r="J435" s="244" t="str">
        <f t="shared" si="18"/>
        <v/>
      </c>
    </row>
    <row r="436" spans="3:10" ht="12" thickBot="1" x14ac:dyDescent="0.25">
      <c r="C436" s="254"/>
      <c r="D436" s="254"/>
      <c r="E436" s="255"/>
      <c r="F436" s="256"/>
      <c r="G436" s="257"/>
      <c r="H436" s="243">
        <f t="shared" ca="1" si="19"/>
        <v>45139</v>
      </c>
      <c r="I436" s="244">
        <f t="shared" si="20"/>
        <v>43892</v>
      </c>
      <c r="J436" s="244" t="str">
        <f t="shared" si="18"/>
        <v/>
      </c>
    </row>
    <row r="437" spans="3:10" ht="12" thickBot="1" x14ac:dyDescent="0.25">
      <c r="C437" s="254"/>
      <c r="D437" s="254"/>
      <c r="E437" s="255"/>
      <c r="F437" s="256"/>
      <c r="G437" s="257"/>
      <c r="H437" s="243">
        <f t="shared" ca="1" si="19"/>
        <v>45139</v>
      </c>
      <c r="I437" s="244">
        <f t="shared" si="20"/>
        <v>43892</v>
      </c>
      <c r="J437" s="244" t="str">
        <f t="shared" si="18"/>
        <v/>
      </c>
    </row>
    <row r="438" spans="3:10" ht="12" thickBot="1" x14ac:dyDescent="0.25">
      <c r="C438" s="254"/>
      <c r="D438" s="254"/>
      <c r="E438" s="255"/>
      <c r="F438" s="256"/>
      <c r="G438" s="257"/>
      <c r="H438" s="243">
        <f t="shared" ca="1" si="19"/>
        <v>45139</v>
      </c>
      <c r="I438" s="244">
        <f t="shared" si="20"/>
        <v>43892</v>
      </c>
      <c r="J438" s="244" t="str">
        <f t="shared" si="18"/>
        <v/>
      </c>
    </row>
    <row r="439" spans="3:10" ht="12" thickBot="1" x14ac:dyDescent="0.25">
      <c r="C439" s="254"/>
      <c r="D439" s="254"/>
      <c r="E439" s="255"/>
      <c r="F439" s="256"/>
      <c r="G439" s="257"/>
      <c r="H439" s="243">
        <f t="shared" ca="1" si="19"/>
        <v>45139</v>
      </c>
      <c r="I439" s="244">
        <f t="shared" si="20"/>
        <v>43892</v>
      </c>
      <c r="J439" s="244" t="str">
        <f t="shared" si="18"/>
        <v/>
      </c>
    </row>
    <row r="440" spans="3:10" ht="12" thickBot="1" x14ac:dyDescent="0.25">
      <c r="C440" s="254"/>
      <c r="D440" s="254"/>
      <c r="E440" s="255"/>
      <c r="F440" s="256"/>
      <c r="G440" s="257"/>
      <c r="H440" s="243">
        <f t="shared" ca="1" si="19"/>
        <v>45139</v>
      </c>
      <c r="I440" s="244">
        <f t="shared" si="20"/>
        <v>43892</v>
      </c>
      <c r="J440" s="244" t="str">
        <f t="shared" si="18"/>
        <v/>
      </c>
    </row>
    <row r="441" spans="3:10" ht="12" thickBot="1" x14ac:dyDescent="0.25">
      <c r="C441" s="254"/>
      <c r="D441" s="254"/>
      <c r="E441" s="255"/>
      <c r="F441" s="256"/>
      <c r="G441" s="257"/>
      <c r="H441" s="243">
        <f t="shared" ca="1" si="19"/>
        <v>45139</v>
      </c>
      <c r="I441" s="244">
        <f t="shared" si="20"/>
        <v>43892</v>
      </c>
      <c r="J441" s="244" t="str">
        <f t="shared" si="18"/>
        <v/>
      </c>
    </row>
    <row r="442" spans="3:10" ht="12" thickBot="1" x14ac:dyDescent="0.25">
      <c r="C442" s="254"/>
      <c r="D442" s="254"/>
      <c r="E442" s="255"/>
      <c r="F442" s="256"/>
      <c r="G442" s="257"/>
      <c r="H442" s="243">
        <f t="shared" ca="1" si="19"/>
        <v>45139</v>
      </c>
      <c r="I442" s="244">
        <f t="shared" si="20"/>
        <v>43892</v>
      </c>
      <c r="J442" s="244" t="str">
        <f t="shared" si="18"/>
        <v/>
      </c>
    </row>
    <row r="443" spans="3:10" ht="12" thickBot="1" x14ac:dyDescent="0.25">
      <c r="C443" s="254"/>
      <c r="D443" s="254"/>
      <c r="E443" s="255"/>
      <c r="F443" s="256"/>
      <c r="G443" s="257"/>
      <c r="H443" s="243">
        <f t="shared" ca="1" si="19"/>
        <v>45139</v>
      </c>
      <c r="I443" s="244">
        <f t="shared" si="20"/>
        <v>43892</v>
      </c>
      <c r="J443" s="244" t="str">
        <f t="shared" si="18"/>
        <v/>
      </c>
    </row>
    <row r="444" spans="3:10" ht="12" thickBot="1" x14ac:dyDescent="0.25">
      <c r="C444" s="254"/>
      <c r="D444" s="254"/>
      <c r="E444" s="255"/>
      <c r="F444" s="256"/>
      <c r="G444" s="257"/>
      <c r="H444" s="243">
        <f t="shared" ca="1" si="19"/>
        <v>45139</v>
      </c>
      <c r="I444" s="244">
        <f t="shared" si="20"/>
        <v>43892</v>
      </c>
      <c r="J444" s="244" t="str">
        <f t="shared" si="18"/>
        <v/>
      </c>
    </row>
    <row r="445" spans="3:10" ht="12" thickBot="1" x14ac:dyDescent="0.25">
      <c r="C445" s="254"/>
      <c r="D445" s="254"/>
      <c r="E445" s="255"/>
      <c r="F445" s="256"/>
      <c r="G445" s="257"/>
      <c r="H445" s="243">
        <f t="shared" ca="1" si="19"/>
        <v>45139</v>
      </c>
      <c r="I445" s="244">
        <f t="shared" si="20"/>
        <v>43892</v>
      </c>
      <c r="J445" s="244" t="str">
        <f t="shared" si="18"/>
        <v/>
      </c>
    </row>
    <row r="446" spans="3:10" ht="12" thickBot="1" x14ac:dyDescent="0.25">
      <c r="C446" s="254"/>
      <c r="D446" s="254"/>
      <c r="E446" s="255"/>
      <c r="F446" s="256"/>
      <c r="G446" s="257"/>
      <c r="H446" s="243">
        <f t="shared" ca="1" si="19"/>
        <v>45139</v>
      </c>
      <c r="I446" s="244">
        <f t="shared" si="20"/>
        <v>43892</v>
      </c>
      <c r="J446" s="244" t="str">
        <f t="shared" si="18"/>
        <v/>
      </c>
    </row>
    <row r="447" spans="3:10" ht="12" thickBot="1" x14ac:dyDescent="0.25">
      <c r="C447" s="254"/>
      <c r="D447" s="254"/>
      <c r="E447" s="255"/>
      <c r="F447" s="256"/>
      <c r="G447" s="257"/>
      <c r="H447" s="243">
        <f t="shared" ca="1" si="19"/>
        <v>45139</v>
      </c>
      <c r="I447" s="244">
        <f t="shared" si="20"/>
        <v>43892</v>
      </c>
      <c r="J447" s="244" t="str">
        <f t="shared" si="18"/>
        <v/>
      </c>
    </row>
    <row r="448" spans="3:10" ht="12" thickBot="1" x14ac:dyDescent="0.25">
      <c r="C448" s="254"/>
      <c r="D448" s="254"/>
      <c r="E448" s="255"/>
      <c r="F448" s="256"/>
      <c r="G448" s="257"/>
      <c r="H448" s="243">
        <f t="shared" ca="1" si="19"/>
        <v>45139</v>
      </c>
      <c r="I448" s="244">
        <f t="shared" si="20"/>
        <v>43892</v>
      </c>
      <c r="J448" s="244" t="str">
        <f t="shared" si="18"/>
        <v/>
      </c>
    </row>
    <row r="449" spans="3:10" ht="12" thickBot="1" x14ac:dyDescent="0.25">
      <c r="C449" s="254"/>
      <c r="D449" s="254"/>
      <c r="E449" s="255"/>
      <c r="F449" s="256"/>
      <c r="G449" s="257"/>
      <c r="H449" s="243">
        <f t="shared" ca="1" si="19"/>
        <v>45139</v>
      </c>
      <c r="I449" s="244">
        <f t="shared" si="20"/>
        <v>43892</v>
      </c>
      <c r="J449" s="244" t="str">
        <f t="shared" si="18"/>
        <v/>
      </c>
    </row>
    <row r="450" spans="3:10" ht="12" thickBot="1" x14ac:dyDescent="0.25">
      <c r="C450" s="254"/>
      <c r="D450" s="254"/>
      <c r="E450" s="255"/>
      <c r="F450" s="256"/>
      <c r="G450" s="257"/>
      <c r="H450" s="243">
        <f t="shared" ca="1" si="19"/>
        <v>45139</v>
      </c>
      <c r="I450" s="244">
        <f t="shared" si="20"/>
        <v>43892</v>
      </c>
      <c r="J450" s="244" t="str">
        <f t="shared" si="18"/>
        <v/>
      </c>
    </row>
    <row r="451" spans="3:10" ht="12" thickBot="1" x14ac:dyDescent="0.25">
      <c r="C451" s="254"/>
      <c r="D451" s="254"/>
      <c r="E451" s="255"/>
      <c r="F451" s="256"/>
      <c r="G451" s="257"/>
      <c r="H451" s="243">
        <f t="shared" ca="1" si="19"/>
        <v>45139</v>
      </c>
      <c r="I451" s="244">
        <f t="shared" si="20"/>
        <v>43892</v>
      </c>
      <c r="J451" s="244" t="str">
        <f t="shared" si="18"/>
        <v/>
      </c>
    </row>
    <row r="452" spans="3:10" ht="12" thickBot="1" x14ac:dyDescent="0.25">
      <c r="C452" s="254"/>
      <c r="D452" s="254"/>
      <c r="E452" s="255"/>
      <c r="F452" s="256"/>
      <c r="G452" s="257"/>
      <c r="H452" s="243">
        <f t="shared" ca="1" si="19"/>
        <v>45139</v>
      </c>
      <c r="I452" s="244">
        <f t="shared" si="20"/>
        <v>43892</v>
      </c>
      <c r="J452" s="244" t="str">
        <f t="shared" si="18"/>
        <v/>
      </c>
    </row>
    <row r="453" spans="3:10" ht="12" thickBot="1" x14ac:dyDescent="0.25">
      <c r="C453" s="254"/>
      <c r="D453" s="254"/>
      <c r="E453" s="255"/>
      <c r="F453" s="256"/>
      <c r="G453" s="257"/>
      <c r="H453" s="243">
        <f t="shared" ca="1" si="19"/>
        <v>45139</v>
      </c>
      <c r="I453" s="244">
        <f t="shared" si="20"/>
        <v>43892</v>
      </c>
      <c r="J453" s="244" t="str">
        <f t="shared" si="18"/>
        <v/>
      </c>
    </row>
    <row r="454" spans="3:10" ht="12" thickBot="1" x14ac:dyDescent="0.25">
      <c r="C454" s="254"/>
      <c r="D454" s="254"/>
      <c r="E454" s="255"/>
      <c r="F454" s="256"/>
      <c r="G454" s="257"/>
      <c r="H454" s="243">
        <f t="shared" ca="1" si="19"/>
        <v>45139</v>
      </c>
      <c r="I454" s="244">
        <f t="shared" si="20"/>
        <v>43892</v>
      </c>
      <c r="J454" s="244" t="str">
        <f t="shared" ref="J454:J517" si="21">IF(G454="","",IF(G454&gt;=0,"Debitoren",IF(G454&lt;0,"Kreditoren","")))</f>
        <v/>
      </c>
    </row>
    <row r="455" spans="3:10" ht="12" thickBot="1" x14ac:dyDescent="0.25">
      <c r="C455" s="254"/>
      <c r="D455" s="254"/>
      <c r="E455" s="255"/>
      <c r="F455" s="256"/>
      <c r="G455" s="257"/>
      <c r="H455" s="243">
        <f t="shared" ref="H455:H518" ca="1" si="22">IF(F455&lt;$F$2,EOMONTH($F$2,-1)+1,EOMONTH(F455,-1)+1)</f>
        <v>45139</v>
      </c>
      <c r="I455" s="244">
        <f t="shared" ref="I455:I518" si="23">IF(F455&lt;$I$2,IF(   WEEKDAY(EOMONTH($I$2,-1)+1)=1,EOMONTH($I$2,-1)+1+1,EOMONTH($I$2,-1)+1),IF(WEEKDAY(F455)=1,F455+1,F455))</f>
        <v>43892</v>
      </c>
      <c r="J455" s="244" t="str">
        <f t="shared" si="21"/>
        <v/>
      </c>
    </row>
    <row r="456" spans="3:10" ht="12" thickBot="1" x14ac:dyDescent="0.25">
      <c r="C456" s="254"/>
      <c r="D456" s="254"/>
      <c r="E456" s="255"/>
      <c r="F456" s="256"/>
      <c r="G456" s="257"/>
      <c r="H456" s="243">
        <f t="shared" ca="1" si="22"/>
        <v>45139</v>
      </c>
      <c r="I456" s="244">
        <f t="shared" si="23"/>
        <v>43892</v>
      </c>
      <c r="J456" s="244" t="str">
        <f t="shared" si="21"/>
        <v/>
      </c>
    </row>
    <row r="457" spans="3:10" ht="12" thickBot="1" x14ac:dyDescent="0.25">
      <c r="C457" s="254"/>
      <c r="D457" s="254"/>
      <c r="E457" s="255"/>
      <c r="F457" s="256"/>
      <c r="G457" s="257"/>
      <c r="H457" s="243">
        <f t="shared" ca="1" si="22"/>
        <v>45139</v>
      </c>
      <c r="I457" s="244">
        <f t="shared" si="23"/>
        <v>43892</v>
      </c>
      <c r="J457" s="244" t="str">
        <f t="shared" si="21"/>
        <v/>
      </c>
    </row>
    <row r="458" spans="3:10" ht="12" thickBot="1" x14ac:dyDescent="0.25">
      <c r="C458" s="254"/>
      <c r="D458" s="254"/>
      <c r="E458" s="255"/>
      <c r="F458" s="256"/>
      <c r="G458" s="257"/>
      <c r="H458" s="243">
        <f t="shared" ca="1" si="22"/>
        <v>45139</v>
      </c>
      <c r="I458" s="244">
        <f t="shared" si="23"/>
        <v>43892</v>
      </c>
      <c r="J458" s="244" t="str">
        <f t="shared" si="21"/>
        <v/>
      </c>
    </row>
    <row r="459" spans="3:10" ht="12" thickBot="1" x14ac:dyDescent="0.25">
      <c r="C459" s="254"/>
      <c r="D459" s="254"/>
      <c r="E459" s="255"/>
      <c r="F459" s="256"/>
      <c r="G459" s="257"/>
      <c r="H459" s="243">
        <f t="shared" ca="1" si="22"/>
        <v>45139</v>
      </c>
      <c r="I459" s="244">
        <f t="shared" si="23"/>
        <v>43892</v>
      </c>
      <c r="J459" s="244" t="str">
        <f t="shared" si="21"/>
        <v/>
      </c>
    </row>
    <row r="460" spans="3:10" ht="12" thickBot="1" x14ac:dyDescent="0.25">
      <c r="C460" s="254"/>
      <c r="D460" s="254"/>
      <c r="E460" s="255"/>
      <c r="F460" s="256"/>
      <c r="G460" s="257"/>
      <c r="H460" s="243">
        <f t="shared" ca="1" si="22"/>
        <v>45139</v>
      </c>
      <c r="I460" s="244">
        <f t="shared" si="23"/>
        <v>43892</v>
      </c>
      <c r="J460" s="244" t="str">
        <f t="shared" si="21"/>
        <v/>
      </c>
    </row>
    <row r="461" spans="3:10" ht="12" thickBot="1" x14ac:dyDescent="0.25">
      <c r="C461" s="254"/>
      <c r="D461" s="254"/>
      <c r="E461" s="255"/>
      <c r="F461" s="256"/>
      <c r="G461" s="257"/>
      <c r="H461" s="243">
        <f t="shared" ca="1" si="22"/>
        <v>45139</v>
      </c>
      <c r="I461" s="244">
        <f t="shared" si="23"/>
        <v>43892</v>
      </c>
      <c r="J461" s="244" t="str">
        <f t="shared" si="21"/>
        <v/>
      </c>
    </row>
    <row r="462" spans="3:10" ht="12" thickBot="1" x14ac:dyDescent="0.25">
      <c r="C462" s="254"/>
      <c r="D462" s="254"/>
      <c r="E462" s="255"/>
      <c r="F462" s="256"/>
      <c r="G462" s="257"/>
      <c r="H462" s="243">
        <f t="shared" ca="1" si="22"/>
        <v>45139</v>
      </c>
      <c r="I462" s="244">
        <f t="shared" si="23"/>
        <v>43892</v>
      </c>
      <c r="J462" s="244" t="str">
        <f t="shared" si="21"/>
        <v/>
      </c>
    </row>
    <row r="463" spans="3:10" ht="12" thickBot="1" x14ac:dyDescent="0.25">
      <c r="C463" s="254"/>
      <c r="D463" s="254"/>
      <c r="E463" s="255"/>
      <c r="F463" s="256"/>
      <c r="G463" s="257"/>
      <c r="H463" s="243">
        <f t="shared" ca="1" si="22"/>
        <v>45139</v>
      </c>
      <c r="I463" s="244">
        <f t="shared" si="23"/>
        <v>43892</v>
      </c>
      <c r="J463" s="244" t="str">
        <f t="shared" si="21"/>
        <v/>
      </c>
    </row>
    <row r="464" spans="3:10" ht="12" thickBot="1" x14ac:dyDescent="0.25">
      <c r="C464" s="254"/>
      <c r="D464" s="254"/>
      <c r="E464" s="255"/>
      <c r="F464" s="256"/>
      <c r="G464" s="257"/>
      <c r="H464" s="243">
        <f t="shared" ca="1" si="22"/>
        <v>45139</v>
      </c>
      <c r="I464" s="244">
        <f t="shared" si="23"/>
        <v>43892</v>
      </c>
      <c r="J464" s="244" t="str">
        <f t="shared" si="21"/>
        <v/>
      </c>
    </row>
    <row r="465" spans="3:10" ht="12" thickBot="1" x14ac:dyDescent="0.25">
      <c r="C465" s="254"/>
      <c r="D465" s="254"/>
      <c r="E465" s="255"/>
      <c r="F465" s="256"/>
      <c r="G465" s="257"/>
      <c r="H465" s="243">
        <f t="shared" ca="1" si="22"/>
        <v>45139</v>
      </c>
      <c r="I465" s="244">
        <f t="shared" si="23"/>
        <v>43892</v>
      </c>
      <c r="J465" s="244" t="str">
        <f t="shared" si="21"/>
        <v/>
      </c>
    </row>
    <row r="466" spans="3:10" ht="12" thickBot="1" x14ac:dyDescent="0.25">
      <c r="C466" s="254"/>
      <c r="D466" s="254"/>
      <c r="E466" s="255"/>
      <c r="F466" s="256"/>
      <c r="G466" s="257"/>
      <c r="H466" s="243">
        <f t="shared" ca="1" si="22"/>
        <v>45139</v>
      </c>
      <c r="I466" s="244">
        <f t="shared" si="23"/>
        <v>43892</v>
      </c>
      <c r="J466" s="244" t="str">
        <f t="shared" si="21"/>
        <v/>
      </c>
    </row>
    <row r="467" spans="3:10" ht="12" thickBot="1" x14ac:dyDescent="0.25">
      <c r="C467" s="254"/>
      <c r="D467" s="254"/>
      <c r="E467" s="255"/>
      <c r="F467" s="256"/>
      <c r="G467" s="257"/>
      <c r="H467" s="243">
        <f t="shared" ca="1" si="22"/>
        <v>45139</v>
      </c>
      <c r="I467" s="244">
        <f t="shared" si="23"/>
        <v>43892</v>
      </c>
      <c r="J467" s="244" t="str">
        <f t="shared" si="21"/>
        <v/>
      </c>
    </row>
    <row r="468" spans="3:10" ht="12" thickBot="1" x14ac:dyDescent="0.25">
      <c r="C468" s="254"/>
      <c r="D468" s="254"/>
      <c r="E468" s="255"/>
      <c r="F468" s="256"/>
      <c r="G468" s="257"/>
      <c r="H468" s="243">
        <f t="shared" ca="1" si="22"/>
        <v>45139</v>
      </c>
      <c r="I468" s="244">
        <f t="shared" si="23"/>
        <v>43892</v>
      </c>
      <c r="J468" s="244" t="str">
        <f t="shared" si="21"/>
        <v/>
      </c>
    </row>
    <row r="469" spans="3:10" ht="12" thickBot="1" x14ac:dyDescent="0.25">
      <c r="C469" s="254"/>
      <c r="D469" s="254"/>
      <c r="E469" s="255"/>
      <c r="F469" s="256"/>
      <c r="G469" s="257"/>
      <c r="H469" s="243">
        <f t="shared" ca="1" si="22"/>
        <v>45139</v>
      </c>
      <c r="I469" s="244">
        <f t="shared" si="23"/>
        <v>43892</v>
      </c>
      <c r="J469" s="244" t="str">
        <f t="shared" si="21"/>
        <v/>
      </c>
    </row>
    <row r="470" spans="3:10" ht="12" thickBot="1" x14ac:dyDescent="0.25">
      <c r="C470" s="254"/>
      <c r="D470" s="254"/>
      <c r="E470" s="255"/>
      <c r="F470" s="256"/>
      <c r="G470" s="257"/>
      <c r="H470" s="243">
        <f t="shared" ca="1" si="22"/>
        <v>45139</v>
      </c>
      <c r="I470" s="244">
        <f t="shared" si="23"/>
        <v>43892</v>
      </c>
      <c r="J470" s="244" t="str">
        <f t="shared" si="21"/>
        <v/>
      </c>
    </row>
    <row r="471" spans="3:10" ht="12" thickBot="1" x14ac:dyDescent="0.25">
      <c r="C471" s="254"/>
      <c r="D471" s="254"/>
      <c r="E471" s="255"/>
      <c r="F471" s="256"/>
      <c r="G471" s="257"/>
      <c r="H471" s="243">
        <f t="shared" ca="1" si="22"/>
        <v>45139</v>
      </c>
      <c r="I471" s="244">
        <f t="shared" si="23"/>
        <v>43892</v>
      </c>
      <c r="J471" s="244" t="str">
        <f t="shared" si="21"/>
        <v/>
      </c>
    </row>
    <row r="472" spans="3:10" ht="12" thickBot="1" x14ac:dyDescent="0.25">
      <c r="C472" s="254"/>
      <c r="D472" s="254"/>
      <c r="E472" s="255"/>
      <c r="F472" s="256"/>
      <c r="G472" s="257"/>
      <c r="H472" s="243">
        <f t="shared" ca="1" si="22"/>
        <v>45139</v>
      </c>
      <c r="I472" s="244">
        <f t="shared" si="23"/>
        <v>43892</v>
      </c>
      <c r="J472" s="244" t="str">
        <f t="shared" si="21"/>
        <v/>
      </c>
    </row>
    <row r="473" spans="3:10" ht="12" thickBot="1" x14ac:dyDescent="0.25">
      <c r="C473" s="254"/>
      <c r="D473" s="254"/>
      <c r="E473" s="255"/>
      <c r="F473" s="256"/>
      <c r="G473" s="257"/>
      <c r="H473" s="243">
        <f t="shared" ca="1" si="22"/>
        <v>45139</v>
      </c>
      <c r="I473" s="244">
        <f t="shared" si="23"/>
        <v>43892</v>
      </c>
      <c r="J473" s="244" t="str">
        <f t="shared" si="21"/>
        <v/>
      </c>
    </row>
    <row r="474" spans="3:10" ht="12" thickBot="1" x14ac:dyDescent="0.25">
      <c r="C474" s="254"/>
      <c r="D474" s="254"/>
      <c r="E474" s="255"/>
      <c r="F474" s="256"/>
      <c r="G474" s="257"/>
      <c r="H474" s="243">
        <f t="shared" ca="1" si="22"/>
        <v>45139</v>
      </c>
      <c r="I474" s="244">
        <f t="shared" si="23"/>
        <v>43892</v>
      </c>
      <c r="J474" s="244" t="str">
        <f t="shared" si="21"/>
        <v/>
      </c>
    </row>
    <row r="475" spans="3:10" ht="12" thickBot="1" x14ac:dyDescent="0.25">
      <c r="C475" s="254"/>
      <c r="D475" s="254"/>
      <c r="E475" s="255"/>
      <c r="F475" s="256"/>
      <c r="G475" s="257"/>
      <c r="H475" s="243">
        <f t="shared" ca="1" si="22"/>
        <v>45139</v>
      </c>
      <c r="I475" s="244">
        <f t="shared" si="23"/>
        <v>43892</v>
      </c>
      <c r="J475" s="244" t="str">
        <f t="shared" si="21"/>
        <v/>
      </c>
    </row>
    <row r="476" spans="3:10" ht="12" thickBot="1" x14ac:dyDescent="0.25">
      <c r="C476" s="254"/>
      <c r="D476" s="254"/>
      <c r="E476" s="255"/>
      <c r="F476" s="256"/>
      <c r="G476" s="257"/>
      <c r="H476" s="243">
        <f t="shared" ca="1" si="22"/>
        <v>45139</v>
      </c>
      <c r="I476" s="244">
        <f t="shared" si="23"/>
        <v>43892</v>
      </c>
      <c r="J476" s="244" t="str">
        <f t="shared" si="21"/>
        <v/>
      </c>
    </row>
    <row r="477" spans="3:10" ht="12" thickBot="1" x14ac:dyDescent="0.25">
      <c r="C477" s="254"/>
      <c r="D477" s="254"/>
      <c r="E477" s="255"/>
      <c r="F477" s="256"/>
      <c r="G477" s="257"/>
      <c r="H477" s="243">
        <f t="shared" ca="1" si="22"/>
        <v>45139</v>
      </c>
      <c r="I477" s="244">
        <f t="shared" si="23"/>
        <v>43892</v>
      </c>
      <c r="J477" s="244" t="str">
        <f t="shared" si="21"/>
        <v/>
      </c>
    </row>
    <row r="478" spans="3:10" ht="12" thickBot="1" x14ac:dyDescent="0.25">
      <c r="C478" s="254"/>
      <c r="D478" s="254"/>
      <c r="E478" s="255"/>
      <c r="F478" s="256"/>
      <c r="G478" s="257"/>
      <c r="H478" s="243">
        <f t="shared" ca="1" si="22"/>
        <v>45139</v>
      </c>
      <c r="I478" s="244">
        <f t="shared" si="23"/>
        <v>43892</v>
      </c>
      <c r="J478" s="244" t="str">
        <f t="shared" si="21"/>
        <v/>
      </c>
    </row>
    <row r="479" spans="3:10" ht="12" thickBot="1" x14ac:dyDescent="0.25">
      <c r="C479" s="254"/>
      <c r="D479" s="254"/>
      <c r="E479" s="255"/>
      <c r="F479" s="256"/>
      <c r="G479" s="257"/>
      <c r="H479" s="243">
        <f t="shared" ca="1" si="22"/>
        <v>45139</v>
      </c>
      <c r="I479" s="244">
        <f t="shared" si="23"/>
        <v>43892</v>
      </c>
      <c r="J479" s="244" t="str">
        <f t="shared" si="21"/>
        <v/>
      </c>
    </row>
    <row r="480" spans="3:10" ht="12" thickBot="1" x14ac:dyDescent="0.25">
      <c r="C480" s="254"/>
      <c r="D480" s="254"/>
      <c r="E480" s="255"/>
      <c r="F480" s="256"/>
      <c r="G480" s="257"/>
      <c r="H480" s="243">
        <f t="shared" ca="1" si="22"/>
        <v>45139</v>
      </c>
      <c r="I480" s="244">
        <f t="shared" si="23"/>
        <v>43892</v>
      </c>
      <c r="J480" s="244" t="str">
        <f t="shared" si="21"/>
        <v/>
      </c>
    </row>
    <row r="481" spans="3:10" ht="12" thickBot="1" x14ac:dyDescent="0.25">
      <c r="C481" s="254"/>
      <c r="D481" s="254"/>
      <c r="E481" s="255"/>
      <c r="F481" s="256"/>
      <c r="G481" s="257"/>
      <c r="H481" s="243">
        <f t="shared" ca="1" si="22"/>
        <v>45139</v>
      </c>
      <c r="I481" s="244">
        <f t="shared" si="23"/>
        <v>43892</v>
      </c>
      <c r="J481" s="244" t="str">
        <f t="shared" si="21"/>
        <v/>
      </c>
    </row>
    <row r="482" spans="3:10" ht="12" thickBot="1" x14ac:dyDescent="0.25">
      <c r="C482" s="254"/>
      <c r="D482" s="254"/>
      <c r="E482" s="255"/>
      <c r="F482" s="256"/>
      <c r="G482" s="257"/>
      <c r="H482" s="243">
        <f t="shared" ca="1" si="22"/>
        <v>45139</v>
      </c>
      <c r="I482" s="244">
        <f t="shared" si="23"/>
        <v>43892</v>
      </c>
      <c r="J482" s="244" t="str">
        <f t="shared" si="21"/>
        <v/>
      </c>
    </row>
    <row r="483" spans="3:10" ht="12" thickBot="1" x14ac:dyDescent="0.25">
      <c r="C483" s="254"/>
      <c r="D483" s="254"/>
      <c r="E483" s="255"/>
      <c r="F483" s="256"/>
      <c r="G483" s="257"/>
      <c r="H483" s="243">
        <f t="shared" ca="1" si="22"/>
        <v>45139</v>
      </c>
      <c r="I483" s="244">
        <f t="shared" si="23"/>
        <v>43892</v>
      </c>
      <c r="J483" s="244" t="str">
        <f t="shared" si="21"/>
        <v/>
      </c>
    </row>
    <row r="484" spans="3:10" ht="12" thickBot="1" x14ac:dyDescent="0.25">
      <c r="C484" s="254"/>
      <c r="D484" s="254"/>
      <c r="E484" s="255"/>
      <c r="F484" s="256"/>
      <c r="G484" s="257"/>
      <c r="H484" s="243">
        <f t="shared" ca="1" si="22"/>
        <v>45139</v>
      </c>
      <c r="I484" s="244">
        <f t="shared" si="23"/>
        <v>43892</v>
      </c>
      <c r="J484" s="244" t="str">
        <f t="shared" si="21"/>
        <v/>
      </c>
    </row>
    <row r="485" spans="3:10" ht="12" thickBot="1" x14ac:dyDescent="0.25">
      <c r="C485" s="254"/>
      <c r="D485" s="254"/>
      <c r="E485" s="255"/>
      <c r="F485" s="256"/>
      <c r="G485" s="257"/>
      <c r="H485" s="243">
        <f t="shared" ca="1" si="22"/>
        <v>45139</v>
      </c>
      <c r="I485" s="244">
        <f t="shared" si="23"/>
        <v>43892</v>
      </c>
      <c r="J485" s="244" t="str">
        <f t="shared" si="21"/>
        <v/>
      </c>
    </row>
    <row r="486" spans="3:10" ht="12" thickBot="1" x14ac:dyDescent="0.25">
      <c r="C486" s="254"/>
      <c r="D486" s="254"/>
      <c r="E486" s="255"/>
      <c r="F486" s="256"/>
      <c r="G486" s="257"/>
      <c r="H486" s="243">
        <f t="shared" ca="1" si="22"/>
        <v>45139</v>
      </c>
      <c r="I486" s="244">
        <f t="shared" si="23"/>
        <v>43892</v>
      </c>
      <c r="J486" s="244" t="str">
        <f t="shared" si="21"/>
        <v/>
      </c>
    </row>
    <row r="487" spans="3:10" ht="12" thickBot="1" x14ac:dyDescent="0.25">
      <c r="C487" s="254"/>
      <c r="D487" s="254"/>
      <c r="E487" s="255"/>
      <c r="F487" s="256"/>
      <c r="G487" s="257"/>
      <c r="H487" s="243">
        <f t="shared" ca="1" si="22"/>
        <v>45139</v>
      </c>
      <c r="I487" s="244">
        <f t="shared" si="23"/>
        <v>43892</v>
      </c>
      <c r="J487" s="244" t="str">
        <f t="shared" si="21"/>
        <v/>
      </c>
    </row>
    <row r="488" spans="3:10" ht="12" thickBot="1" x14ac:dyDescent="0.25">
      <c r="C488" s="254"/>
      <c r="D488" s="254"/>
      <c r="E488" s="255"/>
      <c r="F488" s="256"/>
      <c r="G488" s="257"/>
      <c r="H488" s="243">
        <f t="shared" ca="1" si="22"/>
        <v>45139</v>
      </c>
      <c r="I488" s="244">
        <f t="shared" si="23"/>
        <v>43892</v>
      </c>
      <c r="J488" s="244" t="str">
        <f t="shared" si="21"/>
        <v/>
      </c>
    </row>
    <row r="489" spans="3:10" ht="12" thickBot="1" x14ac:dyDescent="0.25">
      <c r="C489" s="254"/>
      <c r="D489" s="254"/>
      <c r="E489" s="255"/>
      <c r="F489" s="256"/>
      <c r="G489" s="257"/>
      <c r="H489" s="243">
        <f t="shared" ca="1" si="22"/>
        <v>45139</v>
      </c>
      <c r="I489" s="244">
        <f t="shared" si="23"/>
        <v>43892</v>
      </c>
      <c r="J489" s="244" t="str">
        <f t="shared" si="21"/>
        <v/>
      </c>
    </row>
    <row r="490" spans="3:10" ht="12" thickBot="1" x14ac:dyDescent="0.25">
      <c r="C490" s="254"/>
      <c r="D490" s="254"/>
      <c r="E490" s="255"/>
      <c r="F490" s="256"/>
      <c r="G490" s="257"/>
      <c r="H490" s="243">
        <f t="shared" ca="1" si="22"/>
        <v>45139</v>
      </c>
      <c r="I490" s="244">
        <f t="shared" si="23"/>
        <v>43892</v>
      </c>
      <c r="J490" s="244" t="str">
        <f t="shared" si="21"/>
        <v/>
      </c>
    </row>
    <row r="491" spans="3:10" ht="12" thickBot="1" x14ac:dyDescent="0.25">
      <c r="C491" s="254"/>
      <c r="D491" s="254"/>
      <c r="E491" s="255"/>
      <c r="F491" s="256"/>
      <c r="G491" s="257"/>
      <c r="H491" s="243">
        <f t="shared" ca="1" si="22"/>
        <v>45139</v>
      </c>
      <c r="I491" s="244">
        <f t="shared" si="23"/>
        <v>43892</v>
      </c>
      <c r="J491" s="244" t="str">
        <f t="shared" si="21"/>
        <v/>
      </c>
    </row>
    <row r="492" spans="3:10" ht="12" thickBot="1" x14ac:dyDescent="0.25">
      <c r="C492" s="254"/>
      <c r="D492" s="254"/>
      <c r="E492" s="255"/>
      <c r="F492" s="256"/>
      <c r="G492" s="257"/>
      <c r="H492" s="243">
        <f t="shared" ca="1" si="22"/>
        <v>45139</v>
      </c>
      <c r="I492" s="244">
        <f t="shared" si="23"/>
        <v>43892</v>
      </c>
      <c r="J492" s="244" t="str">
        <f t="shared" si="21"/>
        <v/>
      </c>
    </row>
    <row r="493" spans="3:10" ht="12" thickBot="1" x14ac:dyDescent="0.25">
      <c r="C493" s="254"/>
      <c r="D493" s="254"/>
      <c r="E493" s="255"/>
      <c r="F493" s="256"/>
      <c r="G493" s="257"/>
      <c r="H493" s="243">
        <f t="shared" ca="1" si="22"/>
        <v>45139</v>
      </c>
      <c r="I493" s="244">
        <f t="shared" si="23"/>
        <v>43892</v>
      </c>
      <c r="J493" s="244" t="str">
        <f t="shared" si="21"/>
        <v/>
      </c>
    </row>
    <row r="494" spans="3:10" ht="12" thickBot="1" x14ac:dyDescent="0.25">
      <c r="C494" s="254"/>
      <c r="D494" s="254"/>
      <c r="E494" s="255"/>
      <c r="F494" s="256"/>
      <c r="G494" s="257"/>
      <c r="H494" s="243">
        <f t="shared" ca="1" si="22"/>
        <v>45139</v>
      </c>
      <c r="I494" s="244">
        <f t="shared" si="23"/>
        <v>43892</v>
      </c>
      <c r="J494" s="244" t="str">
        <f t="shared" si="21"/>
        <v/>
      </c>
    </row>
    <row r="495" spans="3:10" ht="12" thickBot="1" x14ac:dyDescent="0.25">
      <c r="C495" s="254"/>
      <c r="D495" s="254"/>
      <c r="E495" s="255"/>
      <c r="F495" s="256"/>
      <c r="G495" s="257"/>
      <c r="H495" s="243">
        <f t="shared" ca="1" si="22"/>
        <v>45139</v>
      </c>
      <c r="I495" s="244">
        <f t="shared" si="23"/>
        <v>43892</v>
      </c>
      <c r="J495" s="244" t="str">
        <f t="shared" si="21"/>
        <v/>
      </c>
    </row>
    <row r="496" spans="3:10" ht="12" thickBot="1" x14ac:dyDescent="0.25">
      <c r="C496" s="254"/>
      <c r="D496" s="254"/>
      <c r="E496" s="255"/>
      <c r="F496" s="256"/>
      <c r="G496" s="257"/>
      <c r="H496" s="243">
        <f t="shared" ca="1" si="22"/>
        <v>45139</v>
      </c>
      <c r="I496" s="244">
        <f t="shared" si="23"/>
        <v>43892</v>
      </c>
      <c r="J496" s="244" t="str">
        <f t="shared" si="21"/>
        <v/>
      </c>
    </row>
    <row r="497" spans="3:10" ht="12" thickBot="1" x14ac:dyDescent="0.25">
      <c r="C497" s="254"/>
      <c r="D497" s="254"/>
      <c r="E497" s="255"/>
      <c r="F497" s="256"/>
      <c r="G497" s="257"/>
      <c r="H497" s="243">
        <f t="shared" ca="1" si="22"/>
        <v>45139</v>
      </c>
      <c r="I497" s="244">
        <f t="shared" si="23"/>
        <v>43892</v>
      </c>
      <c r="J497" s="244" t="str">
        <f t="shared" si="21"/>
        <v/>
      </c>
    </row>
    <row r="498" spans="3:10" ht="12" thickBot="1" x14ac:dyDescent="0.25">
      <c r="C498" s="254"/>
      <c r="D498" s="254"/>
      <c r="E498" s="255"/>
      <c r="F498" s="256"/>
      <c r="G498" s="257"/>
      <c r="H498" s="243">
        <f t="shared" ca="1" si="22"/>
        <v>45139</v>
      </c>
      <c r="I498" s="244">
        <f t="shared" si="23"/>
        <v>43892</v>
      </c>
      <c r="J498" s="244" t="str">
        <f t="shared" si="21"/>
        <v/>
      </c>
    </row>
    <row r="499" spans="3:10" ht="12" thickBot="1" x14ac:dyDescent="0.25">
      <c r="C499" s="254"/>
      <c r="D499" s="254"/>
      <c r="E499" s="255"/>
      <c r="F499" s="256"/>
      <c r="G499" s="257"/>
      <c r="H499" s="243">
        <f t="shared" ca="1" si="22"/>
        <v>45139</v>
      </c>
      <c r="I499" s="244">
        <f t="shared" si="23"/>
        <v>43892</v>
      </c>
      <c r="J499" s="244" t="str">
        <f t="shared" si="21"/>
        <v/>
      </c>
    </row>
    <row r="500" spans="3:10" ht="12" thickBot="1" x14ac:dyDescent="0.25">
      <c r="C500" s="254"/>
      <c r="D500" s="254"/>
      <c r="E500" s="255"/>
      <c r="F500" s="256"/>
      <c r="G500" s="257"/>
      <c r="H500" s="243">
        <f t="shared" ca="1" si="22"/>
        <v>45139</v>
      </c>
      <c r="I500" s="244">
        <f t="shared" si="23"/>
        <v>43892</v>
      </c>
      <c r="J500" s="244" t="str">
        <f t="shared" si="21"/>
        <v/>
      </c>
    </row>
    <row r="501" spans="3:10" ht="12" thickBot="1" x14ac:dyDescent="0.25">
      <c r="C501" s="254"/>
      <c r="D501" s="254"/>
      <c r="E501" s="255"/>
      <c r="F501" s="256"/>
      <c r="G501" s="257"/>
      <c r="H501" s="243">
        <f t="shared" ca="1" si="22"/>
        <v>45139</v>
      </c>
      <c r="I501" s="244">
        <f t="shared" si="23"/>
        <v>43892</v>
      </c>
      <c r="J501" s="244" t="str">
        <f t="shared" si="21"/>
        <v/>
      </c>
    </row>
    <row r="502" spans="3:10" ht="12" thickBot="1" x14ac:dyDescent="0.25">
      <c r="C502" s="254"/>
      <c r="D502" s="254"/>
      <c r="E502" s="255"/>
      <c r="F502" s="256"/>
      <c r="G502" s="257"/>
      <c r="H502" s="243">
        <f t="shared" ca="1" si="22"/>
        <v>45139</v>
      </c>
      <c r="I502" s="244">
        <f t="shared" si="23"/>
        <v>43892</v>
      </c>
      <c r="J502" s="244" t="str">
        <f t="shared" si="21"/>
        <v/>
      </c>
    </row>
    <row r="503" spans="3:10" ht="12" thickBot="1" x14ac:dyDescent="0.25">
      <c r="C503" s="254"/>
      <c r="D503" s="254"/>
      <c r="E503" s="255"/>
      <c r="F503" s="256"/>
      <c r="G503" s="257"/>
      <c r="H503" s="243">
        <f t="shared" ca="1" si="22"/>
        <v>45139</v>
      </c>
      <c r="I503" s="244">
        <f t="shared" si="23"/>
        <v>43892</v>
      </c>
      <c r="J503" s="244" t="str">
        <f t="shared" si="21"/>
        <v/>
      </c>
    </row>
    <row r="504" spans="3:10" ht="12" thickBot="1" x14ac:dyDescent="0.25">
      <c r="C504" s="254"/>
      <c r="D504" s="254"/>
      <c r="E504" s="255"/>
      <c r="F504" s="256"/>
      <c r="G504" s="257"/>
      <c r="H504" s="243">
        <f t="shared" ca="1" si="22"/>
        <v>45139</v>
      </c>
      <c r="I504" s="244">
        <f t="shared" si="23"/>
        <v>43892</v>
      </c>
      <c r="J504" s="244" t="str">
        <f t="shared" si="21"/>
        <v/>
      </c>
    </row>
    <row r="505" spans="3:10" ht="12" thickBot="1" x14ac:dyDescent="0.25">
      <c r="C505" s="254"/>
      <c r="D505" s="254"/>
      <c r="E505" s="255"/>
      <c r="F505" s="256"/>
      <c r="G505" s="257"/>
      <c r="H505" s="243">
        <f t="shared" ca="1" si="22"/>
        <v>45139</v>
      </c>
      <c r="I505" s="244">
        <f t="shared" si="23"/>
        <v>43892</v>
      </c>
      <c r="J505" s="244" t="str">
        <f t="shared" si="21"/>
        <v/>
      </c>
    </row>
    <row r="506" spans="3:10" ht="12" thickBot="1" x14ac:dyDescent="0.25">
      <c r="C506" s="254"/>
      <c r="D506" s="254"/>
      <c r="E506" s="255"/>
      <c r="F506" s="256"/>
      <c r="G506" s="257"/>
      <c r="H506" s="243">
        <f t="shared" ca="1" si="22"/>
        <v>45139</v>
      </c>
      <c r="I506" s="244">
        <f t="shared" si="23"/>
        <v>43892</v>
      </c>
      <c r="J506" s="244" t="str">
        <f t="shared" si="21"/>
        <v/>
      </c>
    </row>
    <row r="507" spans="3:10" ht="12" thickBot="1" x14ac:dyDescent="0.25">
      <c r="C507" s="254"/>
      <c r="D507" s="254"/>
      <c r="E507" s="255"/>
      <c r="F507" s="256"/>
      <c r="G507" s="257"/>
      <c r="H507" s="243">
        <f t="shared" ca="1" si="22"/>
        <v>45139</v>
      </c>
      <c r="I507" s="244">
        <f t="shared" si="23"/>
        <v>43892</v>
      </c>
      <c r="J507" s="244" t="str">
        <f t="shared" si="21"/>
        <v/>
      </c>
    </row>
    <row r="508" spans="3:10" ht="12" thickBot="1" x14ac:dyDescent="0.25">
      <c r="C508" s="254"/>
      <c r="D508" s="254"/>
      <c r="E508" s="255"/>
      <c r="F508" s="256"/>
      <c r="G508" s="257"/>
      <c r="H508" s="243">
        <f t="shared" ca="1" si="22"/>
        <v>45139</v>
      </c>
      <c r="I508" s="244">
        <f t="shared" si="23"/>
        <v>43892</v>
      </c>
      <c r="J508" s="244" t="str">
        <f t="shared" si="21"/>
        <v/>
      </c>
    </row>
    <row r="509" spans="3:10" ht="12" thickBot="1" x14ac:dyDescent="0.25">
      <c r="C509" s="254"/>
      <c r="D509" s="254"/>
      <c r="E509" s="255"/>
      <c r="F509" s="256"/>
      <c r="G509" s="257"/>
      <c r="H509" s="243">
        <f t="shared" ca="1" si="22"/>
        <v>45139</v>
      </c>
      <c r="I509" s="244">
        <f t="shared" si="23"/>
        <v>43892</v>
      </c>
      <c r="J509" s="244" t="str">
        <f t="shared" si="21"/>
        <v/>
      </c>
    </row>
    <row r="510" spans="3:10" ht="12" thickBot="1" x14ac:dyDescent="0.25">
      <c r="C510" s="254"/>
      <c r="D510" s="254"/>
      <c r="E510" s="255"/>
      <c r="F510" s="256"/>
      <c r="G510" s="257"/>
      <c r="H510" s="243">
        <f t="shared" ca="1" si="22"/>
        <v>45139</v>
      </c>
      <c r="I510" s="244">
        <f t="shared" si="23"/>
        <v>43892</v>
      </c>
      <c r="J510" s="244" t="str">
        <f t="shared" si="21"/>
        <v/>
      </c>
    </row>
    <row r="511" spans="3:10" ht="12" thickBot="1" x14ac:dyDescent="0.25">
      <c r="C511" s="254"/>
      <c r="D511" s="254"/>
      <c r="E511" s="255"/>
      <c r="F511" s="256"/>
      <c r="G511" s="257"/>
      <c r="H511" s="243">
        <f t="shared" ca="1" si="22"/>
        <v>45139</v>
      </c>
      <c r="I511" s="244">
        <f t="shared" si="23"/>
        <v>43892</v>
      </c>
      <c r="J511" s="244" t="str">
        <f t="shared" si="21"/>
        <v/>
      </c>
    </row>
    <row r="512" spans="3:10" ht="12" thickBot="1" x14ac:dyDescent="0.25">
      <c r="C512" s="254"/>
      <c r="D512" s="254"/>
      <c r="E512" s="255"/>
      <c r="F512" s="256"/>
      <c r="G512" s="257"/>
      <c r="H512" s="243">
        <f t="shared" ca="1" si="22"/>
        <v>45139</v>
      </c>
      <c r="I512" s="244">
        <f t="shared" si="23"/>
        <v>43892</v>
      </c>
      <c r="J512" s="244" t="str">
        <f t="shared" si="21"/>
        <v/>
      </c>
    </row>
    <row r="513" spans="3:10" ht="12" thickBot="1" x14ac:dyDescent="0.25">
      <c r="C513" s="254"/>
      <c r="D513" s="254"/>
      <c r="E513" s="255"/>
      <c r="F513" s="256"/>
      <c r="G513" s="257"/>
      <c r="H513" s="243">
        <f t="shared" ca="1" si="22"/>
        <v>45139</v>
      </c>
      <c r="I513" s="244">
        <f t="shared" si="23"/>
        <v>43892</v>
      </c>
      <c r="J513" s="244" t="str">
        <f t="shared" si="21"/>
        <v/>
      </c>
    </row>
    <row r="514" spans="3:10" ht="12" thickBot="1" x14ac:dyDescent="0.25">
      <c r="C514" s="254"/>
      <c r="D514" s="254"/>
      <c r="E514" s="255"/>
      <c r="F514" s="256"/>
      <c r="G514" s="257"/>
      <c r="H514" s="243">
        <f t="shared" ca="1" si="22"/>
        <v>45139</v>
      </c>
      <c r="I514" s="244">
        <f t="shared" si="23"/>
        <v>43892</v>
      </c>
      <c r="J514" s="244" t="str">
        <f t="shared" si="21"/>
        <v/>
      </c>
    </row>
    <row r="515" spans="3:10" ht="12" thickBot="1" x14ac:dyDescent="0.25">
      <c r="C515" s="254"/>
      <c r="D515" s="254"/>
      <c r="E515" s="255"/>
      <c r="F515" s="256"/>
      <c r="G515" s="257"/>
      <c r="H515" s="243">
        <f t="shared" ca="1" si="22"/>
        <v>45139</v>
      </c>
      <c r="I515" s="244">
        <f t="shared" si="23"/>
        <v>43892</v>
      </c>
      <c r="J515" s="244" t="str">
        <f t="shared" si="21"/>
        <v/>
      </c>
    </row>
    <row r="516" spans="3:10" ht="12" thickBot="1" x14ac:dyDescent="0.25">
      <c r="C516" s="254"/>
      <c r="D516" s="254"/>
      <c r="E516" s="255"/>
      <c r="F516" s="256"/>
      <c r="G516" s="257"/>
      <c r="H516" s="243">
        <f t="shared" ca="1" si="22"/>
        <v>45139</v>
      </c>
      <c r="I516" s="244">
        <f t="shared" si="23"/>
        <v>43892</v>
      </c>
      <c r="J516" s="244" t="str">
        <f t="shared" si="21"/>
        <v/>
      </c>
    </row>
    <row r="517" spans="3:10" ht="12" thickBot="1" x14ac:dyDescent="0.25">
      <c r="C517" s="254"/>
      <c r="D517" s="254"/>
      <c r="E517" s="255"/>
      <c r="F517" s="256"/>
      <c r="G517" s="257"/>
      <c r="H517" s="243">
        <f t="shared" ca="1" si="22"/>
        <v>45139</v>
      </c>
      <c r="I517" s="244">
        <f t="shared" si="23"/>
        <v>43892</v>
      </c>
      <c r="J517" s="244" t="str">
        <f t="shared" si="21"/>
        <v/>
      </c>
    </row>
    <row r="518" spans="3:10" ht="12" thickBot="1" x14ac:dyDescent="0.25">
      <c r="C518" s="254"/>
      <c r="D518" s="254"/>
      <c r="E518" s="255"/>
      <c r="F518" s="256"/>
      <c r="G518" s="257"/>
      <c r="H518" s="243">
        <f t="shared" ca="1" si="22"/>
        <v>45139</v>
      </c>
      <c r="I518" s="244">
        <f t="shared" si="23"/>
        <v>43892</v>
      </c>
      <c r="J518" s="244" t="str">
        <f t="shared" ref="J518:J581" si="24">IF(G518="","",IF(G518&gt;=0,"Debitoren",IF(G518&lt;0,"Kreditoren","")))</f>
        <v/>
      </c>
    </row>
    <row r="519" spans="3:10" ht="12" thickBot="1" x14ac:dyDescent="0.25">
      <c r="C519" s="254"/>
      <c r="D519" s="254"/>
      <c r="E519" s="255"/>
      <c r="F519" s="256"/>
      <c r="G519" s="257"/>
      <c r="H519" s="243">
        <f t="shared" ref="H519:H582" ca="1" si="25">IF(F519&lt;$F$2,EOMONTH($F$2,-1)+1,EOMONTH(F519,-1)+1)</f>
        <v>45139</v>
      </c>
      <c r="I519" s="244">
        <f t="shared" ref="I519:I582" si="26">IF(F519&lt;$I$2,IF(   WEEKDAY(EOMONTH($I$2,-1)+1)=1,EOMONTH($I$2,-1)+1+1,EOMONTH($I$2,-1)+1),IF(WEEKDAY(F519)=1,F519+1,F519))</f>
        <v>43892</v>
      </c>
      <c r="J519" s="244" t="str">
        <f t="shared" si="24"/>
        <v/>
      </c>
    </row>
    <row r="520" spans="3:10" ht="12" thickBot="1" x14ac:dyDescent="0.25">
      <c r="C520" s="254"/>
      <c r="D520" s="254"/>
      <c r="E520" s="255"/>
      <c r="F520" s="256"/>
      <c r="G520" s="257"/>
      <c r="H520" s="243">
        <f t="shared" ca="1" si="25"/>
        <v>45139</v>
      </c>
      <c r="I520" s="244">
        <f t="shared" si="26"/>
        <v>43892</v>
      </c>
      <c r="J520" s="244" t="str">
        <f t="shared" si="24"/>
        <v/>
      </c>
    </row>
    <row r="521" spans="3:10" ht="12" thickBot="1" x14ac:dyDescent="0.25">
      <c r="C521" s="254"/>
      <c r="D521" s="254"/>
      <c r="E521" s="255"/>
      <c r="F521" s="256"/>
      <c r="G521" s="257"/>
      <c r="H521" s="243">
        <f t="shared" ca="1" si="25"/>
        <v>45139</v>
      </c>
      <c r="I521" s="244">
        <f t="shared" si="26"/>
        <v>43892</v>
      </c>
      <c r="J521" s="244" t="str">
        <f t="shared" si="24"/>
        <v/>
      </c>
    </row>
    <row r="522" spans="3:10" ht="12" thickBot="1" x14ac:dyDescent="0.25">
      <c r="C522" s="254"/>
      <c r="D522" s="254"/>
      <c r="E522" s="255"/>
      <c r="F522" s="256"/>
      <c r="G522" s="257"/>
      <c r="H522" s="243">
        <f t="shared" ca="1" si="25"/>
        <v>45139</v>
      </c>
      <c r="I522" s="244">
        <f t="shared" si="26"/>
        <v>43892</v>
      </c>
      <c r="J522" s="244" t="str">
        <f t="shared" si="24"/>
        <v/>
      </c>
    </row>
    <row r="523" spans="3:10" ht="12" thickBot="1" x14ac:dyDescent="0.25">
      <c r="C523" s="254"/>
      <c r="D523" s="254"/>
      <c r="E523" s="255"/>
      <c r="F523" s="256"/>
      <c r="G523" s="257"/>
      <c r="H523" s="243">
        <f t="shared" ca="1" si="25"/>
        <v>45139</v>
      </c>
      <c r="I523" s="244">
        <f t="shared" si="26"/>
        <v>43892</v>
      </c>
      <c r="J523" s="244" t="str">
        <f t="shared" si="24"/>
        <v/>
      </c>
    </row>
    <row r="524" spans="3:10" ht="12" thickBot="1" x14ac:dyDescent="0.25">
      <c r="C524" s="254"/>
      <c r="D524" s="254"/>
      <c r="E524" s="255"/>
      <c r="F524" s="256"/>
      <c r="G524" s="257"/>
      <c r="H524" s="243">
        <f t="shared" ca="1" si="25"/>
        <v>45139</v>
      </c>
      <c r="I524" s="244">
        <f t="shared" si="26"/>
        <v>43892</v>
      </c>
      <c r="J524" s="244" t="str">
        <f t="shared" si="24"/>
        <v/>
      </c>
    </row>
    <row r="525" spans="3:10" ht="12" thickBot="1" x14ac:dyDescent="0.25">
      <c r="C525" s="254"/>
      <c r="D525" s="254"/>
      <c r="E525" s="255"/>
      <c r="F525" s="256"/>
      <c r="G525" s="257"/>
      <c r="H525" s="243">
        <f t="shared" ca="1" si="25"/>
        <v>45139</v>
      </c>
      <c r="I525" s="244">
        <f t="shared" si="26"/>
        <v>43892</v>
      </c>
      <c r="J525" s="244" t="str">
        <f t="shared" si="24"/>
        <v/>
      </c>
    </row>
    <row r="526" spans="3:10" ht="12" thickBot="1" x14ac:dyDescent="0.25">
      <c r="C526" s="254"/>
      <c r="D526" s="254"/>
      <c r="E526" s="255"/>
      <c r="F526" s="256"/>
      <c r="G526" s="257"/>
      <c r="H526" s="243">
        <f t="shared" ca="1" si="25"/>
        <v>45139</v>
      </c>
      <c r="I526" s="244">
        <f t="shared" si="26"/>
        <v>43892</v>
      </c>
      <c r="J526" s="244" t="str">
        <f t="shared" si="24"/>
        <v/>
      </c>
    </row>
    <row r="527" spans="3:10" ht="12" thickBot="1" x14ac:dyDescent="0.25">
      <c r="C527" s="254"/>
      <c r="D527" s="254"/>
      <c r="E527" s="255"/>
      <c r="F527" s="256"/>
      <c r="G527" s="257"/>
      <c r="H527" s="243">
        <f t="shared" ca="1" si="25"/>
        <v>45139</v>
      </c>
      <c r="I527" s="244">
        <f t="shared" si="26"/>
        <v>43892</v>
      </c>
      <c r="J527" s="244" t="str">
        <f t="shared" si="24"/>
        <v/>
      </c>
    </row>
    <row r="528" spans="3:10" ht="12" thickBot="1" x14ac:dyDescent="0.25">
      <c r="C528" s="254"/>
      <c r="D528" s="254"/>
      <c r="E528" s="255"/>
      <c r="F528" s="256"/>
      <c r="G528" s="257"/>
      <c r="H528" s="243">
        <f t="shared" ca="1" si="25"/>
        <v>45139</v>
      </c>
      <c r="I528" s="244">
        <f t="shared" si="26"/>
        <v>43892</v>
      </c>
      <c r="J528" s="244" t="str">
        <f t="shared" si="24"/>
        <v/>
      </c>
    </row>
    <row r="529" spans="3:10" ht="12" thickBot="1" x14ac:dyDescent="0.25">
      <c r="C529" s="254"/>
      <c r="D529" s="254"/>
      <c r="E529" s="255"/>
      <c r="F529" s="256"/>
      <c r="G529" s="257"/>
      <c r="H529" s="243">
        <f t="shared" ca="1" si="25"/>
        <v>45139</v>
      </c>
      <c r="I529" s="244">
        <f t="shared" si="26"/>
        <v>43892</v>
      </c>
      <c r="J529" s="244" t="str">
        <f t="shared" si="24"/>
        <v/>
      </c>
    </row>
    <row r="530" spans="3:10" ht="12" thickBot="1" x14ac:dyDescent="0.25">
      <c r="C530" s="254"/>
      <c r="D530" s="254"/>
      <c r="E530" s="255"/>
      <c r="F530" s="256"/>
      <c r="G530" s="257"/>
      <c r="H530" s="243">
        <f t="shared" ca="1" si="25"/>
        <v>45139</v>
      </c>
      <c r="I530" s="244">
        <f t="shared" si="26"/>
        <v>43892</v>
      </c>
      <c r="J530" s="244" t="str">
        <f t="shared" si="24"/>
        <v/>
      </c>
    </row>
    <row r="531" spans="3:10" ht="12" thickBot="1" x14ac:dyDescent="0.25">
      <c r="C531" s="254"/>
      <c r="D531" s="254"/>
      <c r="E531" s="255"/>
      <c r="F531" s="256"/>
      <c r="G531" s="257"/>
      <c r="H531" s="243">
        <f t="shared" ca="1" si="25"/>
        <v>45139</v>
      </c>
      <c r="I531" s="244">
        <f t="shared" si="26"/>
        <v>43892</v>
      </c>
      <c r="J531" s="244" t="str">
        <f t="shared" si="24"/>
        <v/>
      </c>
    </row>
    <row r="532" spans="3:10" ht="12" thickBot="1" x14ac:dyDescent="0.25">
      <c r="C532" s="254"/>
      <c r="D532" s="254"/>
      <c r="E532" s="255"/>
      <c r="F532" s="256"/>
      <c r="G532" s="257"/>
      <c r="H532" s="243">
        <f t="shared" ca="1" si="25"/>
        <v>45139</v>
      </c>
      <c r="I532" s="244">
        <f t="shared" si="26"/>
        <v>43892</v>
      </c>
      <c r="J532" s="244" t="str">
        <f t="shared" si="24"/>
        <v/>
      </c>
    </row>
    <row r="533" spans="3:10" ht="12" thickBot="1" x14ac:dyDescent="0.25">
      <c r="C533" s="254"/>
      <c r="D533" s="254"/>
      <c r="E533" s="255"/>
      <c r="F533" s="256"/>
      <c r="G533" s="257"/>
      <c r="H533" s="243">
        <f t="shared" ca="1" si="25"/>
        <v>45139</v>
      </c>
      <c r="I533" s="244">
        <f t="shared" si="26"/>
        <v>43892</v>
      </c>
      <c r="J533" s="244" t="str">
        <f t="shared" si="24"/>
        <v/>
      </c>
    </row>
    <row r="534" spans="3:10" ht="12" thickBot="1" x14ac:dyDescent="0.25">
      <c r="C534" s="254"/>
      <c r="D534" s="254"/>
      <c r="E534" s="255"/>
      <c r="F534" s="256"/>
      <c r="G534" s="257"/>
      <c r="H534" s="243">
        <f t="shared" ca="1" si="25"/>
        <v>45139</v>
      </c>
      <c r="I534" s="244">
        <f t="shared" si="26"/>
        <v>43892</v>
      </c>
      <c r="J534" s="244" t="str">
        <f t="shared" si="24"/>
        <v/>
      </c>
    </row>
    <row r="535" spans="3:10" ht="12" thickBot="1" x14ac:dyDescent="0.25">
      <c r="C535" s="254"/>
      <c r="D535" s="254"/>
      <c r="E535" s="255"/>
      <c r="F535" s="256"/>
      <c r="G535" s="257"/>
      <c r="H535" s="243">
        <f t="shared" ca="1" si="25"/>
        <v>45139</v>
      </c>
      <c r="I535" s="244">
        <f t="shared" si="26"/>
        <v>43892</v>
      </c>
      <c r="J535" s="244" t="str">
        <f t="shared" si="24"/>
        <v/>
      </c>
    </row>
    <row r="536" spans="3:10" ht="12" thickBot="1" x14ac:dyDescent="0.25">
      <c r="C536" s="254"/>
      <c r="D536" s="254"/>
      <c r="E536" s="255"/>
      <c r="F536" s="256"/>
      <c r="G536" s="257"/>
      <c r="H536" s="243">
        <f t="shared" ca="1" si="25"/>
        <v>45139</v>
      </c>
      <c r="I536" s="244">
        <f t="shared" si="26"/>
        <v>43892</v>
      </c>
      <c r="J536" s="244" t="str">
        <f t="shared" si="24"/>
        <v/>
      </c>
    </row>
    <row r="537" spans="3:10" ht="12" thickBot="1" x14ac:dyDescent="0.25">
      <c r="C537" s="254"/>
      <c r="D537" s="254"/>
      <c r="E537" s="255"/>
      <c r="F537" s="256"/>
      <c r="G537" s="257"/>
      <c r="H537" s="243">
        <f t="shared" ca="1" si="25"/>
        <v>45139</v>
      </c>
      <c r="I537" s="244">
        <f t="shared" si="26"/>
        <v>43892</v>
      </c>
      <c r="J537" s="244" t="str">
        <f t="shared" si="24"/>
        <v/>
      </c>
    </row>
    <row r="538" spans="3:10" ht="12" thickBot="1" x14ac:dyDescent="0.25">
      <c r="C538" s="254"/>
      <c r="D538" s="254"/>
      <c r="E538" s="255"/>
      <c r="F538" s="256"/>
      <c r="G538" s="257"/>
      <c r="H538" s="243">
        <f t="shared" ca="1" si="25"/>
        <v>45139</v>
      </c>
      <c r="I538" s="244">
        <f t="shared" si="26"/>
        <v>43892</v>
      </c>
      <c r="J538" s="244" t="str">
        <f t="shared" si="24"/>
        <v/>
      </c>
    </row>
    <row r="539" spans="3:10" ht="12" thickBot="1" x14ac:dyDescent="0.25">
      <c r="C539" s="254"/>
      <c r="D539" s="254"/>
      <c r="E539" s="255"/>
      <c r="F539" s="256"/>
      <c r="G539" s="257"/>
      <c r="H539" s="243">
        <f t="shared" ca="1" si="25"/>
        <v>45139</v>
      </c>
      <c r="I539" s="244">
        <f t="shared" si="26"/>
        <v>43892</v>
      </c>
      <c r="J539" s="244" t="str">
        <f t="shared" si="24"/>
        <v/>
      </c>
    </row>
    <row r="540" spans="3:10" ht="12" thickBot="1" x14ac:dyDescent="0.25">
      <c r="C540" s="254"/>
      <c r="D540" s="254"/>
      <c r="E540" s="255"/>
      <c r="F540" s="256"/>
      <c r="G540" s="257"/>
      <c r="H540" s="243">
        <f t="shared" ca="1" si="25"/>
        <v>45139</v>
      </c>
      <c r="I540" s="244">
        <f t="shared" si="26"/>
        <v>43892</v>
      </c>
      <c r="J540" s="244" t="str">
        <f t="shared" si="24"/>
        <v/>
      </c>
    </row>
    <row r="541" spans="3:10" ht="12" thickBot="1" x14ac:dyDescent="0.25">
      <c r="C541" s="254"/>
      <c r="D541" s="254"/>
      <c r="E541" s="255"/>
      <c r="F541" s="256"/>
      <c r="G541" s="257"/>
      <c r="H541" s="243">
        <f t="shared" ca="1" si="25"/>
        <v>45139</v>
      </c>
      <c r="I541" s="244">
        <f t="shared" si="26"/>
        <v>43892</v>
      </c>
      <c r="J541" s="244" t="str">
        <f t="shared" si="24"/>
        <v/>
      </c>
    </row>
    <row r="542" spans="3:10" ht="12" thickBot="1" x14ac:dyDescent="0.25">
      <c r="C542" s="254"/>
      <c r="D542" s="254"/>
      <c r="E542" s="255"/>
      <c r="F542" s="256"/>
      <c r="G542" s="257"/>
      <c r="H542" s="243">
        <f t="shared" ca="1" si="25"/>
        <v>45139</v>
      </c>
      <c r="I542" s="244">
        <f t="shared" si="26"/>
        <v>43892</v>
      </c>
      <c r="J542" s="244" t="str">
        <f t="shared" si="24"/>
        <v/>
      </c>
    </row>
    <row r="543" spans="3:10" ht="12" thickBot="1" x14ac:dyDescent="0.25">
      <c r="C543" s="254"/>
      <c r="D543" s="254"/>
      <c r="E543" s="255"/>
      <c r="F543" s="256"/>
      <c r="G543" s="257"/>
      <c r="H543" s="243">
        <f t="shared" ca="1" si="25"/>
        <v>45139</v>
      </c>
      <c r="I543" s="244">
        <f t="shared" si="26"/>
        <v>43892</v>
      </c>
      <c r="J543" s="244" t="str">
        <f t="shared" si="24"/>
        <v/>
      </c>
    </row>
    <row r="544" spans="3:10" ht="12" thickBot="1" x14ac:dyDescent="0.25">
      <c r="C544" s="254"/>
      <c r="D544" s="254"/>
      <c r="E544" s="255"/>
      <c r="F544" s="256"/>
      <c r="G544" s="257"/>
      <c r="H544" s="243">
        <f t="shared" ca="1" si="25"/>
        <v>45139</v>
      </c>
      <c r="I544" s="244">
        <f t="shared" si="26"/>
        <v>43892</v>
      </c>
      <c r="J544" s="244" t="str">
        <f t="shared" si="24"/>
        <v/>
      </c>
    </row>
    <row r="545" spans="3:10" ht="12" thickBot="1" x14ac:dyDescent="0.25">
      <c r="C545" s="254"/>
      <c r="D545" s="254"/>
      <c r="E545" s="255"/>
      <c r="F545" s="256"/>
      <c r="G545" s="257"/>
      <c r="H545" s="243">
        <f t="shared" ca="1" si="25"/>
        <v>45139</v>
      </c>
      <c r="I545" s="244">
        <f t="shared" si="26"/>
        <v>43892</v>
      </c>
      <c r="J545" s="244" t="str">
        <f t="shared" si="24"/>
        <v/>
      </c>
    </row>
    <row r="546" spans="3:10" ht="12" thickBot="1" x14ac:dyDescent="0.25">
      <c r="C546" s="254"/>
      <c r="D546" s="254"/>
      <c r="E546" s="255"/>
      <c r="F546" s="256"/>
      <c r="G546" s="257"/>
      <c r="H546" s="243">
        <f t="shared" ca="1" si="25"/>
        <v>45139</v>
      </c>
      <c r="I546" s="244">
        <f t="shared" si="26"/>
        <v>43892</v>
      </c>
      <c r="J546" s="244" t="str">
        <f t="shared" si="24"/>
        <v/>
      </c>
    </row>
    <row r="547" spans="3:10" ht="12" thickBot="1" x14ac:dyDescent="0.25">
      <c r="C547" s="254"/>
      <c r="D547" s="254"/>
      <c r="E547" s="255"/>
      <c r="F547" s="256"/>
      <c r="G547" s="257"/>
      <c r="H547" s="243">
        <f t="shared" ca="1" si="25"/>
        <v>45139</v>
      </c>
      <c r="I547" s="244">
        <f t="shared" si="26"/>
        <v>43892</v>
      </c>
      <c r="J547" s="244" t="str">
        <f t="shared" si="24"/>
        <v/>
      </c>
    </row>
    <row r="548" spans="3:10" ht="12" thickBot="1" x14ac:dyDescent="0.25">
      <c r="C548" s="254"/>
      <c r="D548" s="254"/>
      <c r="E548" s="255"/>
      <c r="F548" s="256"/>
      <c r="G548" s="257"/>
      <c r="H548" s="243">
        <f t="shared" ca="1" si="25"/>
        <v>45139</v>
      </c>
      <c r="I548" s="244">
        <f t="shared" si="26"/>
        <v>43892</v>
      </c>
      <c r="J548" s="244" t="str">
        <f t="shared" si="24"/>
        <v/>
      </c>
    </row>
    <row r="549" spans="3:10" ht="12" thickBot="1" x14ac:dyDescent="0.25">
      <c r="C549" s="254"/>
      <c r="D549" s="254"/>
      <c r="E549" s="255"/>
      <c r="F549" s="256"/>
      <c r="G549" s="257"/>
      <c r="H549" s="243">
        <f t="shared" ca="1" si="25"/>
        <v>45139</v>
      </c>
      <c r="I549" s="244">
        <f t="shared" si="26"/>
        <v>43892</v>
      </c>
      <c r="J549" s="244" t="str">
        <f t="shared" si="24"/>
        <v/>
      </c>
    </row>
    <row r="550" spans="3:10" ht="12" thickBot="1" x14ac:dyDescent="0.25">
      <c r="C550" s="254"/>
      <c r="D550" s="254"/>
      <c r="E550" s="255"/>
      <c r="F550" s="256"/>
      <c r="G550" s="257"/>
      <c r="H550" s="243">
        <f t="shared" ca="1" si="25"/>
        <v>45139</v>
      </c>
      <c r="I550" s="244">
        <f t="shared" si="26"/>
        <v>43892</v>
      </c>
      <c r="J550" s="244" t="str">
        <f t="shared" si="24"/>
        <v/>
      </c>
    </row>
    <row r="551" spans="3:10" ht="12" thickBot="1" x14ac:dyDescent="0.25">
      <c r="C551" s="254"/>
      <c r="D551" s="254"/>
      <c r="E551" s="255"/>
      <c r="F551" s="256"/>
      <c r="G551" s="257"/>
      <c r="H551" s="243">
        <f t="shared" ca="1" si="25"/>
        <v>45139</v>
      </c>
      <c r="I551" s="244">
        <f t="shared" si="26"/>
        <v>43892</v>
      </c>
      <c r="J551" s="244" t="str">
        <f t="shared" si="24"/>
        <v/>
      </c>
    </row>
    <row r="552" spans="3:10" ht="12" thickBot="1" x14ac:dyDescent="0.25">
      <c r="C552" s="254"/>
      <c r="D552" s="254"/>
      <c r="E552" s="255"/>
      <c r="F552" s="256"/>
      <c r="G552" s="257"/>
      <c r="H552" s="243">
        <f t="shared" ca="1" si="25"/>
        <v>45139</v>
      </c>
      <c r="I552" s="244">
        <f t="shared" si="26"/>
        <v>43892</v>
      </c>
      <c r="J552" s="244" t="str">
        <f t="shared" si="24"/>
        <v/>
      </c>
    </row>
    <row r="553" spans="3:10" ht="12" thickBot="1" x14ac:dyDescent="0.25">
      <c r="C553" s="254"/>
      <c r="D553" s="254"/>
      <c r="E553" s="255"/>
      <c r="F553" s="256"/>
      <c r="G553" s="257"/>
      <c r="H553" s="243">
        <f t="shared" ca="1" si="25"/>
        <v>45139</v>
      </c>
      <c r="I553" s="244">
        <f t="shared" si="26"/>
        <v>43892</v>
      </c>
      <c r="J553" s="244" t="str">
        <f t="shared" si="24"/>
        <v/>
      </c>
    </row>
    <row r="554" spans="3:10" ht="12" thickBot="1" x14ac:dyDescent="0.25">
      <c r="C554" s="254"/>
      <c r="D554" s="254"/>
      <c r="E554" s="255"/>
      <c r="F554" s="256"/>
      <c r="G554" s="257"/>
      <c r="H554" s="243">
        <f t="shared" ca="1" si="25"/>
        <v>45139</v>
      </c>
      <c r="I554" s="244">
        <f t="shared" si="26"/>
        <v>43892</v>
      </c>
      <c r="J554" s="244" t="str">
        <f t="shared" si="24"/>
        <v/>
      </c>
    </row>
    <row r="555" spans="3:10" ht="12" thickBot="1" x14ac:dyDescent="0.25">
      <c r="C555" s="254"/>
      <c r="D555" s="254"/>
      <c r="E555" s="255"/>
      <c r="F555" s="256"/>
      <c r="G555" s="257"/>
      <c r="H555" s="243">
        <f t="shared" ca="1" si="25"/>
        <v>45139</v>
      </c>
      <c r="I555" s="244">
        <f t="shared" si="26"/>
        <v>43892</v>
      </c>
      <c r="J555" s="244" t="str">
        <f t="shared" si="24"/>
        <v/>
      </c>
    </row>
    <row r="556" spans="3:10" ht="12" thickBot="1" x14ac:dyDescent="0.25">
      <c r="C556" s="254"/>
      <c r="D556" s="254"/>
      <c r="E556" s="255"/>
      <c r="F556" s="256"/>
      <c r="G556" s="257"/>
      <c r="H556" s="243">
        <f t="shared" ca="1" si="25"/>
        <v>45139</v>
      </c>
      <c r="I556" s="244">
        <f t="shared" si="26"/>
        <v>43892</v>
      </c>
      <c r="J556" s="244" t="str">
        <f t="shared" si="24"/>
        <v/>
      </c>
    </row>
    <row r="557" spans="3:10" ht="12" thickBot="1" x14ac:dyDescent="0.25">
      <c r="C557" s="254"/>
      <c r="D557" s="254"/>
      <c r="E557" s="255"/>
      <c r="F557" s="256"/>
      <c r="G557" s="257"/>
      <c r="H557" s="243">
        <f t="shared" ca="1" si="25"/>
        <v>45139</v>
      </c>
      <c r="I557" s="244">
        <f t="shared" si="26"/>
        <v>43892</v>
      </c>
      <c r="J557" s="244" t="str">
        <f t="shared" si="24"/>
        <v/>
      </c>
    </row>
    <row r="558" spans="3:10" ht="12" thickBot="1" x14ac:dyDescent="0.25">
      <c r="C558" s="254"/>
      <c r="D558" s="254"/>
      <c r="E558" s="255"/>
      <c r="F558" s="256"/>
      <c r="G558" s="257"/>
      <c r="H558" s="243">
        <f t="shared" ca="1" si="25"/>
        <v>45139</v>
      </c>
      <c r="I558" s="244">
        <f t="shared" si="26"/>
        <v>43892</v>
      </c>
      <c r="J558" s="244" t="str">
        <f t="shared" si="24"/>
        <v/>
      </c>
    </row>
    <row r="559" spans="3:10" ht="12" thickBot="1" x14ac:dyDescent="0.25">
      <c r="C559" s="254"/>
      <c r="D559" s="254"/>
      <c r="E559" s="255"/>
      <c r="F559" s="256"/>
      <c r="G559" s="257"/>
      <c r="H559" s="243">
        <f t="shared" ca="1" si="25"/>
        <v>45139</v>
      </c>
      <c r="I559" s="244">
        <f t="shared" si="26"/>
        <v>43892</v>
      </c>
      <c r="J559" s="244" t="str">
        <f t="shared" si="24"/>
        <v/>
      </c>
    </row>
    <row r="560" spans="3:10" ht="12" thickBot="1" x14ac:dyDescent="0.25">
      <c r="C560" s="254"/>
      <c r="D560" s="254"/>
      <c r="E560" s="255"/>
      <c r="F560" s="256"/>
      <c r="G560" s="257"/>
      <c r="H560" s="243">
        <f t="shared" ca="1" si="25"/>
        <v>45139</v>
      </c>
      <c r="I560" s="244">
        <f t="shared" si="26"/>
        <v>43892</v>
      </c>
      <c r="J560" s="244" t="str">
        <f t="shared" si="24"/>
        <v/>
      </c>
    </row>
    <row r="561" spans="3:10" ht="12" thickBot="1" x14ac:dyDescent="0.25">
      <c r="C561" s="254"/>
      <c r="D561" s="254"/>
      <c r="E561" s="255"/>
      <c r="F561" s="256"/>
      <c r="G561" s="257"/>
      <c r="H561" s="243">
        <f t="shared" ca="1" si="25"/>
        <v>45139</v>
      </c>
      <c r="I561" s="244">
        <f t="shared" si="26"/>
        <v>43892</v>
      </c>
      <c r="J561" s="244" t="str">
        <f t="shared" si="24"/>
        <v/>
      </c>
    </row>
    <row r="562" spans="3:10" ht="12" thickBot="1" x14ac:dyDescent="0.25">
      <c r="C562" s="254"/>
      <c r="D562" s="254"/>
      <c r="E562" s="255"/>
      <c r="F562" s="256"/>
      <c r="G562" s="257"/>
      <c r="H562" s="243">
        <f t="shared" ca="1" si="25"/>
        <v>45139</v>
      </c>
      <c r="I562" s="244">
        <f t="shared" si="26"/>
        <v>43892</v>
      </c>
      <c r="J562" s="244" t="str">
        <f t="shared" si="24"/>
        <v/>
      </c>
    </row>
    <row r="563" spans="3:10" ht="12" thickBot="1" x14ac:dyDescent="0.25">
      <c r="C563" s="254"/>
      <c r="D563" s="254"/>
      <c r="E563" s="255"/>
      <c r="F563" s="256"/>
      <c r="G563" s="257"/>
      <c r="H563" s="243">
        <f t="shared" ca="1" si="25"/>
        <v>45139</v>
      </c>
      <c r="I563" s="244">
        <f t="shared" si="26"/>
        <v>43892</v>
      </c>
      <c r="J563" s="244" t="str">
        <f t="shared" si="24"/>
        <v/>
      </c>
    </row>
    <row r="564" spans="3:10" ht="12" thickBot="1" x14ac:dyDescent="0.25">
      <c r="C564" s="254"/>
      <c r="D564" s="254"/>
      <c r="E564" s="255"/>
      <c r="F564" s="256"/>
      <c r="G564" s="257"/>
      <c r="H564" s="243">
        <f t="shared" ca="1" si="25"/>
        <v>45139</v>
      </c>
      <c r="I564" s="244">
        <f t="shared" si="26"/>
        <v>43892</v>
      </c>
      <c r="J564" s="244" t="str">
        <f t="shared" si="24"/>
        <v/>
      </c>
    </row>
    <row r="565" spans="3:10" ht="12" thickBot="1" x14ac:dyDescent="0.25">
      <c r="C565" s="254"/>
      <c r="D565" s="254"/>
      <c r="E565" s="255"/>
      <c r="F565" s="256"/>
      <c r="G565" s="257"/>
      <c r="H565" s="243">
        <f t="shared" ca="1" si="25"/>
        <v>45139</v>
      </c>
      <c r="I565" s="244">
        <f t="shared" si="26"/>
        <v>43892</v>
      </c>
      <c r="J565" s="244" t="str">
        <f t="shared" si="24"/>
        <v/>
      </c>
    </row>
    <row r="566" spans="3:10" ht="12" thickBot="1" x14ac:dyDescent="0.25">
      <c r="C566" s="254"/>
      <c r="D566" s="254"/>
      <c r="E566" s="255"/>
      <c r="F566" s="256"/>
      <c r="G566" s="257"/>
      <c r="H566" s="243">
        <f t="shared" ca="1" si="25"/>
        <v>45139</v>
      </c>
      <c r="I566" s="244">
        <f t="shared" si="26"/>
        <v>43892</v>
      </c>
      <c r="J566" s="244" t="str">
        <f t="shared" si="24"/>
        <v/>
      </c>
    </row>
    <row r="567" spans="3:10" ht="12" thickBot="1" x14ac:dyDescent="0.25">
      <c r="C567" s="254"/>
      <c r="D567" s="254"/>
      <c r="E567" s="255"/>
      <c r="F567" s="256"/>
      <c r="G567" s="257"/>
      <c r="H567" s="243">
        <f t="shared" ca="1" si="25"/>
        <v>45139</v>
      </c>
      <c r="I567" s="244">
        <f t="shared" si="26"/>
        <v>43892</v>
      </c>
      <c r="J567" s="244" t="str">
        <f t="shared" si="24"/>
        <v/>
      </c>
    </row>
    <row r="568" spans="3:10" ht="12" thickBot="1" x14ac:dyDescent="0.25">
      <c r="C568" s="254"/>
      <c r="D568" s="254"/>
      <c r="E568" s="255"/>
      <c r="F568" s="256"/>
      <c r="G568" s="257"/>
      <c r="H568" s="243">
        <f t="shared" ca="1" si="25"/>
        <v>45139</v>
      </c>
      <c r="I568" s="244">
        <f t="shared" si="26"/>
        <v>43892</v>
      </c>
      <c r="J568" s="244" t="str">
        <f t="shared" si="24"/>
        <v/>
      </c>
    </row>
    <row r="569" spans="3:10" ht="12" thickBot="1" x14ac:dyDescent="0.25">
      <c r="C569" s="254"/>
      <c r="D569" s="254"/>
      <c r="E569" s="255"/>
      <c r="F569" s="256"/>
      <c r="G569" s="257"/>
      <c r="H569" s="243">
        <f t="shared" ca="1" si="25"/>
        <v>45139</v>
      </c>
      <c r="I569" s="244">
        <f t="shared" si="26"/>
        <v>43892</v>
      </c>
      <c r="J569" s="244" t="str">
        <f t="shared" si="24"/>
        <v/>
      </c>
    </row>
    <row r="570" spans="3:10" ht="12" thickBot="1" x14ac:dyDescent="0.25">
      <c r="C570" s="254"/>
      <c r="D570" s="254"/>
      <c r="E570" s="255"/>
      <c r="F570" s="256"/>
      <c r="G570" s="257"/>
      <c r="H570" s="243">
        <f t="shared" ca="1" si="25"/>
        <v>45139</v>
      </c>
      <c r="I570" s="244">
        <f t="shared" si="26"/>
        <v>43892</v>
      </c>
      <c r="J570" s="244" t="str">
        <f t="shared" si="24"/>
        <v/>
      </c>
    </row>
    <row r="571" spans="3:10" ht="12" thickBot="1" x14ac:dyDescent="0.25">
      <c r="C571" s="254"/>
      <c r="D571" s="254"/>
      <c r="E571" s="255"/>
      <c r="F571" s="256"/>
      <c r="G571" s="257"/>
      <c r="H571" s="243">
        <f t="shared" ca="1" si="25"/>
        <v>45139</v>
      </c>
      <c r="I571" s="244">
        <f t="shared" si="26"/>
        <v>43892</v>
      </c>
      <c r="J571" s="244" t="str">
        <f t="shared" si="24"/>
        <v/>
      </c>
    </row>
    <row r="572" spans="3:10" ht="12" thickBot="1" x14ac:dyDescent="0.25">
      <c r="C572" s="254"/>
      <c r="D572" s="254"/>
      <c r="E572" s="255"/>
      <c r="F572" s="256"/>
      <c r="G572" s="257"/>
      <c r="H572" s="243">
        <f t="shared" ca="1" si="25"/>
        <v>45139</v>
      </c>
      <c r="I572" s="244">
        <f t="shared" si="26"/>
        <v>43892</v>
      </c>
      <c r="J572" s="244" t="str">
        <f t="shared" si="24"/>
        <v/>
      </c>
    </row>
    <row r="573" spans="3:10" ht="12" thickBot="1" x14ac:dyDescent="0.25">
      <c r="C573" s="254"/>
      <c r="D573" s="254"/>
      <c r="E573" s="255"/>
      <c r="F573" s="256"/>
      <c r="G573" s="257"/>
      <c r="H573" s="243">
        <f t="shared" ca="1" si="25"/>
        <v>45139</v>
      </c>
      <c r="I573" s="244">
        <f t="shared" si="26"/>
        <v>43892</v>
      </c>
      <c r="J573" s="244" t="str">
        <f t="shared" si="24"/>
        <v/>
      </c>
    </row>
    <row r="574" spans="3:10" ht="12" thickBot="1" x14ac:dyDescent="0.25">
      <c r="C574" s="254"/>
      <c r="D574" s="254"/>
      <c r="E574" s="255"/>
      <c r="F574" s="256"/>
      <c r="G574" s="257"/>
      <c r="H574" s="243">
        <f t="shared" ca="1" si="25"/>
        <v>45139</v>
      </c>
      <c r="I574" s="244">
        <f t="shared" si="26"/>
        <v>43892</v>
      </c>
      <c r="J574" s="244" t="str">
        <f t="shared" si="24"/>
        <v/>
      </c>
    </row>
    <row r="575" spans="3:10" ht="12" thickBot="1" x14ac:dyDescent="0.25">
      <c r="C575" s="254"/>
      <c r="D575" s="254"/>
      <c r="E575" s="255"/>
      <c r="F575" s="256"/>
      <c r="G575" s="257"/>
      <c r="H575" s="243">
        <f t="shared" ca="1" si="25"/>
        <v>45139</v>
      </c>
      <c r="I575" s="244">
        <f t="shared" si="26"/>
        <v>43892</v>
      </c>
      <c r="J575" s="244" t="str">
        <f t="shared" si="24"/>
        <v/>
      </c>
    </row>
    <row r="576" spans="3:10" ht="12" thickBot="1" x14ac:dyDescent="0.25">
      <c r="C576" s="254"/>
      <c r="D576" s="254"/>
      <c r="E576" s="255"/>
      <c r="F576" s="256"/>
      <c r="G576" s="257"/>
      <c r="H576" s="243">
        <f t="shared" ca="1" si="25"/>
        <v>45139</v>
      </c>
      <c r="I576" s="244">
        <f t="shared" si="26"/>
        <v>43892</v>
      </c>
      <c r="J576" s="244" t="str">
        <f t="shared" si="24"/>
        <v/>
      </c>
    </row>
    <row r="577" spans="3:10" ht="12" thickBot="1" x14ac:dyDescent="0.25">
      <c r="C577" s="254"/>
      <c r="D577" s="254"/>
      <c r="E577" s="255"/>
      <c r="F577" s="256"/>
      <c r="G577" s="257"/>
      <c r="H577" s="243">
        <f t="shared" ca="1" si="25"/>
        <v>45139</v>
      </c>
      <c r="I577" s="244">
        <f t="shared" si="26"/>
        <v>43892</v>
      </c>
      <c r="J577" s="244" t="str">
        <f t="shared" si="24"/>
        <v/>
      </c>
    </row>
    <row r="578" spans="3:10" ht="12" thickBot="1" x14ac:dyDescent="0.25">
      <c r="C578" s="254"/>
      <c r="D578" s="254"/>
      <c r="E578" s="255"/>
      <c r="F578" s="256"/>
      <c r="G578" s="257"/>
      <c r="H578" s="243">
        <f t="shared" ca="1" si="25"/>
        <v>45139</v>
      </c>
      <c r="I578" s="244">
        <f t="shared" si="26"/>
        <v>43892</v>
      </c>
      <c r="J578" s="244" t="str">
        <f t="shared" si="24"/>
        <v/>
      </c>
    </row>
    <row r="579" spans="3:10" ht="12" thickBot="1" x14ac:dyDescent="0.25">
      <c r="C579" s="254"/>
      <c r="D579" s="254"/>
      <c r="E579" s="255"/>
      <c r="F579" s="256"/>
      <c r="G579" s="257"/>
      <c r="H579" s="243">
        <f t="shared" ca="1" si="25"/>
        <v>45139</v>
      </c>
      <c r="I579" s="244">
        <f t="shared" si="26"/>
        <v>43892</v>
      </c>
      <c r="J579" s="244" t="str">
        <f t="shared" si="24"/>
        <v/>
      </c>
    </row>
    <row r="580" spans="3:10" ht="12" thickBot="1" x14ac:dyDescent="0.25">
      <c r="C580" s="254"/>
      <c r="D580" s="254"/>
      <c r="E580" s="255"/>
      <c r="F580" s="256"/>
      <c r="G580" s="257"/>
      <c r="H580" s="243">
        <f t="shared" ca="1" si="25"/>
        <v>45139</v>
      </c>
      <c r="I580" s="244">
        <f t="shared" si="26"/>
        <v>43892</v>
      </c>
      <c r="J580" s="244" t="str">
        <f t="shared" si="24"/>
        <v/>
      </c>
    </row>
    <row r="581" spans="3:10" ht="12" thickBot="1" x14ac:dyDescent="0.25">
      <c r="C581" s="254"/>
      <c r="D581" s="254"/>
      <c r="E581" s="255"/>
      <c r="F581" s="256"/>
      <c r="G581" s="257"/>
      <c r="H581" s="243">
        <f t="shared" ca="1" si="25"/>
        <v>45139</v>
      </c>
      <c r="I581" s="244">
        <f t="shared" si="26"/>
        <v>43892</v>
      </c>
      <c r="J581" s="244" t="str">
        <f t="shared" si="24"/>
        <v/>
      </c>
    </row>
    <row r="582" spans="3:10" ht="12" thickBot="1" x14ac:dyDescent="0.25">
      <c r="C582" s="254"/>
      <c r="D582" s="254"/>
      <c r="E582" s="255"/>
      <c r="F582" s="256"/>
      <c r="G582" s="257"/>
      <c r="H582" s="243">
        <f t="shared" ca="1" si="25"/>
        <v>45139</v>
      </c>
      <c r="I582" s="244">
        <f t="shared" si="26"/>
        <v>43892</v>
      </c>
      <c r="J582" s="244" t="str">
        <f t="shared" ref="J582:J645" si="27">IF(G582="","",IF(G582&gt;=0,"Debitoren",IF(G582&lt;0,"Kreditoren","")))</f>
        <v/>
      </c>
    </row>
    <row r="583" spans="3:10" ht="12" thickBot="1" x14ac:dyDescent="0.25">
      <c r="C583" s="254"/>
      <c r="D583" s="254"/>
      <c r="E583" s="255"/>
      <c r="F583" s="256"/>
      <c r="G583" s="257"/>
      <c r="H583" s="243">
        <f t="shared" ref="H583:H646" ca="1" si="28">IF(F583&lt;$F$2,EOMONTH($F$2,-1)+1,EOMONTH(F583,-1)+1)</f>
        <v>45139</v>
      </c>
      <c r="I583" s="244">
        <f t="shared" ref="I583:I646" si="29">IF(F583&lt;$I$2,IF(   WEEKDAY(EOMONTH($I$2,-1)+1)=1,EOMONTH($I$2,-1)+1+1,EOMONTH($I$2,-1)+1),IF(WEEKDAY(F583)=1,F583+1,F583))</f>
        <v>43892</v>
      </c>
      <c r="J583" s="244" t="str">
        <f t="shared" si="27"/>
        <v/>
      </c>
    </row>
    <row r="584" spans="3:10" ht="12" thickBot="1" x14ac:dyDescent="0.25">
      <c r="C584" s="254"/>
      <c r="D584" s="254"/>
      <c r="E584" s="255"/>
      <c r="F584" s="256"/>
      <c r="G584" s="257"/>
      <c r="H584" s="243">
        <f t="shared" ca="1" si="28"/>
        <v>45139</v>
      </c>
      <c r="I584" s="244">
        <f t="shared" si="29"/>
        <v>43892</v>
      </c>
      <c r="J584" s="244" t="str">
        <f t="shared" si="27"/>
        <v/>
      </c>
    </row>
    <row r="585" spans="3:10" ht="12" thickBot="1" x14ac:dyDescent="0.25">
      <c r="C585" s="254"/>
      <c r="D585" s="254"/>
      <c r="E585" s="255"/>
      <c r="F585" s="256"/>
      <c r="G585" s="257"/>
      <c r="H585" s="243">
        <f t="shared" ca="1" si="28"/>
        <v>45139</v>
      </c>
      <c r="I585" s="244">
        <f t="shared" si="29"/>
        <v>43892</v>
      </c>
      <c r="J585" s="244" t="str">
        <f t="shared" si="27"/>
        <v/>
      </c>
    </row>
    <row r="586" spans="3:10" ht="12" thickBot="1" x14ac:dyDescent="0.25">
      <c r="C586" s="254"/>
      <c r="D586" s="254"/>
      <c r="E586" s="255"/>
      <c r="F586" s="256"/>
      <c r="G586" s="257"/>
      <c r="H586" s="243">
        <f t="shared" ca="1" si="28"/>
        <v>45139</v>
      </c>
      <c r="I586" s="244">
        <f t="shared" si="29"/>
        <v>43892</v>
      </c>
      <c r="J586" s="244" t="str">
        <f t="shared" si="27"/>
        <v/>
      </c>
    </row>
    <row r="587" spans="3:10" ht="12" thickBot="1" x14ac:dyDescent="0.25">
      <c r="C587" s="254"/>
      <c r="D587" s="254"/>
      <c r="E587" s="255"/>
      <c r="F587" s="256"/>
      <c r="G587" s="257"/>
      <c r="H587" s="243">
        <f t="shared" ca="1" si="28"/>
        <v>45139</v>
      </c>
      <c r="I587" s="244">
        <f t="shared" si="29"/>
        <v>43892</v>
      </c>
      <c r="J587" s="244" t="str">
        <f t="shared" si="27"/>
        <v/>
      </c>
    </row>
    <row r="588" spans="3:10" ht="12" thickBot="1" x14ac:dyDescent="0.25">
      <c r="C588" s="254"/>
      <c r="D588" s="254"/>
      <c r="E588" s="255"/>
      <c r="F588" s="256"/>
      <c r="G588" s="257"/>
      <c r="H588" s="243">
        <f t="shared" ca="1" si="28"/>
        <v>45139</v>
      </c>
      <c r="I588" s="244">
        <f t="shared" si="29"/>
        <v>43892</v>
      </c>
      <c r="J588" s="244" t="str">
        <f t="shared" si="27"/>
        <v/>
      </c>
    </row>
    <row r="589" spans="3:10" ht="12" thickBot="1" x14ac:dyDescent="0.25">
      <c r="C589" s="254"/>
      <c r="D589" s="254"/>
      <c r="E589" s="255"/>
      <c r="F589" s="256"/>
      <c r="G589" s="257"/>
      <c r="H589" s="243">
        <f t="shared" ca="1" si="28"/>
        <v>45139</v>
      </c>
      <c r="I589" s="244">
        <f t="shared" si="29"/>
        <v>43892</v>
      </c>
      <c r="J589" s="244" t="str">
        <f t="shared" si="27"/>
        <v/>
      </c>
    </row>
    <row r="590" spans="3:10" ht="12" thickBot="1" x14ac:dyDescent="0.25">
      <c r="C590" s="254"/>
      <c r="D590" s="254"/>
      <c r="E590" s="255"/>
      <c r="F590" s="256"/>
      <c r="G590" s="257"/>
      <c r="H590" s="243">
        <f t="shared" ca="1" si="28"/>
        <v>45139</v>
      </c>
      <c r="I590" s="244">
        <f t="shared" si="29"/>
        <v>43892</v>
      </c>
      <c r="J590" s="244" t="str">
        <f t="shared" si="27"/>
        <v/>
      </c>
    </row>
    <row r="591" spans="3:10" ht="12" thickBot="1" x14ac:dyDescent="0.25">
      <c r="C591" s="254"/>
      <c r="D591" s="254"/>
      <c r="E591" s="255"/>
      <c r="F591" s="256"/>
      <c r="G591" s="257"/>
      <c r="H591" s="243">
        <f t="shared" ca="1" si="28"/>
        <v>45139</v>
      </c>
      <c r="I591" s="244">
        <f t="shared" si="29"/>
        <v>43892</v>
      </c>
      <c r="J591" s="244" t="str">
        <f t="shared" si="27"/>
        <v/>
      </c>
    </row>
    <row r="592" spans="3:10" ht="12" thickBot="1" x14ac:dyDescent="0.25">
      <c r="C592" s="254"/>
      <c r="D592" s="254"/>
      <c r="E592" s="255"/>
      <c r="F592" s="256"/>
      <c r="G592" s="257"/>
      <c r="H592" s="243">
        <f t="shared" ca="1" si="28"/>
        <v>45139</v>
      </c>
      <c r="I592" s="244">
        <f t="shared" si="29"/>
        <v>43892</v>
      </c>
      <c r="J592" s="244" t="str">
        <f t="shared" si="27"/>
        <v/>
      </c>
    </row>
    <row r="593" spans="3:10" ht="12" thickBot="1" x14ac:dyDescent="0.25">
      <c r="C593" s="254"/>
      <c r="D593" s="254"/>
      <c r="E593" s="255"/>
      <c r="F593" s="256"/>
      <c r="G593" s="257"/>
      <c r="H593" s="243">
        <f t="shared" ca="1" si="28"/>
        <v>45139</v>
      </c>
      <c r="I593" s="244">
        <f t="shared" si="29"/>
        <v>43892</v>
      </c>
      <c r="J593" s="244" t="str">
        <f t="shared" si="27"/>
        <v/>
      </c>
    </row>
    <row r="594" spans="3:10" ht="12" thickBot="1" x14ac:dyDescent="0.25">
      <c r="C594" s="254"/>
      <c r="D594" s="254"/>
      <c r="E594" s="255"/>
      <c r="F594" s="256"/>
      <c r="G594" s="257"/>
      <c r="H594" s="243">
        <f t="shared" ca="1" si="28"/>
        <v>45139</v>
      </c>
      <c r="I594" s="244">
        <f t="shared" si="29"/>
        <v>43892</v>
      </c>
      <c r="J594" s="244" t="str">
        <f t="shared" si="27"/>
        <v/>
      </c>
    </row>
    <row r="595" spans="3:10" ht="12" thickBot="1" x14ac:dyDescent="0.25">
      <c r="C595" s="254"/>
      <c r="D595" s="254"/>
      <c r="E595" s="255"/>
      <c r="F595" s="256"/>
      <c r="G595" s="257"/>
      <c r="H595" s="243">
        <f t="shared" ca="1" si="28"/>
        <v>45139</v>
      </c>
      <c r="I595" s="244">
        <f t="shared" si="29"/>
        <v>43892</v>
      </c>
      <c r="J595" s="244" t="str">
        <f t="shared" si="27"/>
        <v/>
      </c>
    </row>
    <row r="596" spans="3:10" ht="12" thickBot="1" x14ac:dyDescent="0.25">
      <c r="C596" s="254"/>
      <c r="D596" s="254"/>
      <c r="E596" s="255"/>
      <c r="F596" s="256"/>
      <c r="G596" s="257"/>
      <c r="H596" s="243">
        <f t="shared" ca="1" si="28"/>
        <v>45139</v>
      </c>
      <c r="I596" s="244">
        <f t="shared" si="29"/>
        <v>43892</v>
      </c>
      <c r="J596" s="244" t="str">
        <f t="shared" si="27"/>
        <v/>
      </c>
    </row>
    <row r="597" spans="3:10" ht="12" thickBot="1" x14ac:dyDescent="0.25">
      <c r="C597" s="254"/>
      <c r="D597" s="254"/>
      <c r="E597" s="255"/>
      <c r="F597" s="256"/>
      <c r="G597" s="257"/>
      <c r="H597" s="243">
        <f t="shared" ca="1" si="28"/>
        <v>45139</v>
      </c>
      <c r="I597" s="244">
        <f t="shared" si="29"/>
        <v>43892</v>
      </c>
      <c r="J597" s="244" t="str">
        <f t="shared" si="27"/>
        <v/>
      </c>
    </row>
    <row r="598" spans="3:10" ht="12" thickBot="1" x14ac:dyDescent="0.25">
      <c r="C598" s="254"/>
      <c r="D598" s="254"/>
      <c r="E598" s="255"/>
      <c r="F598" s="256"/>
      <c r="G598" s="257"/>
      <c r="H598" s="243">
        <f t="shared" ca="1" si="28"/>
        <v>45139</v>
      </c>
      <c r="I598" s="244">
        <f t="shared" si="29"/>
        <v>43892</v>
      </c>
      <c r="J598" s="244" t="str">
        <f t="shared" si="27"/>
        <v/>
      </c>
    </row>
    <row r="599" spans="3:10" ht="12" thickBot="1" x14ac:dyDescent="0.25">
      <c r="C599" s="254"/>
      <c r="D599" s="254"/>
      <c r="E599" s="255"/>
      <c r="F599" s="256"/>
      <c r="G599" s="257"/>
      <c r="H599" s="243">
        <f t="shared" ca="1" si="28"/>
        <v>45139</v>
      </c>
      <c r="I599" s="244">
        <f t="shared" si="29"/>
        <v>43892</v>
      </c>
      <c r="J599" s="244" t="str">
        <f t="shared" si="27"/>
        <v/>
      </c>
    </row>
    <row r="600" spans="3:10" ht="12" thickBot="1" x14ac:dyDescent="0.25">
      <c r="C600" s="254"/>
      <c r="D600" s="254"/>
      <c r="E600" s="255"/>
      <c r="F600" s="256"/>
      <c r="G600" s="257"/>
      <c r="H600" s="243">
        <f t="shared" ca="1" si="28"/>
        <v>45139</v>
      </c>
      <c r="I600" s="244">
        <f t="shared" si="29"/>
        <v>43892</v>
      </c>
      <c r="J600" s="244" t="str">
        <f t="shared" si="27"/>
        <v/>
      </c>
    </row>
    <row r="601" spans="3:10" ht="12" thickBot="1" x14ac:dyDescent="0.25">
      <c r="C601" s="254"/>
      <c r="D601" s="254"/>
      <c r="E601" s="255"/>
      <c r="F601" s="256"/>
      <c r="G601" s="257"/>
      <c r="H601" s="243">
        <f t="shared" ca="1" si="28"/>
        <v>45139</v>
      </c>
      <c r="I601" s="244">
        <f t="shared" si="29"/>
        <v>43892</v>
      </c>
      <c r="J601" s="244" t="str">
        <f t="shared" si="27"/>
        <v/>
      </c>
    </row>
    <row r="602" spans="3:10" ht="12" thickBot="1" x14ac:dyDescent="0.25">
      <c r="C602" s="254"/>
      <c r="D602" s="254"/>
      <c r="E602" s="255"/>
      <c r="F602" s="256"/>
      <c r="G602" s="257"/>
      <c r="H602" s="243">
        <f t="shared" ca="1" si="28"/>
        <v>45139</v>
      </c>
      <c r="I602" s="244">
        <f t="shared" si="29"/>
        <v>43892</v>
      </c>
      <c r="J602" s="244" t="str">
        <f t="shared" si="27"/>
        <v/>
      </c>
    </row>
    <row r="603" spans="3:10" ht="12" thickBot="1" x14ac:dyDescent="0.25">
      <c r="C603" s="254"/>
      <c r="D603" s="254"/>
      <c r="E603" s="255"/>
      <c r="F603" s="256"/>
      <c r="G603" s="257"/>
      <c r="H603" s="243">
        <f t="shared" ca="1" si="28"/>
        <v>45139</v>
      </c>
      <c r="I603" s="244">
        <f t="shared" si="29"/>
        <v>43892</v>
      </c>
      <c r="J603" s="244" t="str">
        <f t="shared" si="27"/>
        <v/>
      </c>
    </row>
    <row r="604" spans="3:10" ht="12" thickBot="1" x14ac:dyDescent="0.25">
      <c r="C604" s="254"/>
      <c r="D604" s="254"/>
      <c r="E604" s="255"/>
      <c r="F604" s="256"/>
      <c r="G604" s="257"/>
      <c r="H604" s="243">
        <f t="shared" ca="1" si="28"/>
        <v>45139</v>
      </c>
      <c r="I604" s="244">
        <f t="shared" si="29"/>
        <v>43892</v>
      </c>
      <c r="J604" s="244" t="str">
        <f t="shared" si="27"/>
        <v/>
      </c>
    </row>
    <row r="605" spans="3:10" ht="12" thickBot="1" x14ac:dyDescent="0.25">
      <c r="C605" s="254"/>
      <c r="D605" s="254"/>
      <c r="E605" s="255"/>
      <c r="F605" s="256"/>
      <c r="G605" s="257"/>
      <c r="H605" s="243">
        <f t="shared" ca="1" si="28"/>
        <v>45139</v>
      </c>
      <c r="I605" s="244">
        <f t="shared" si="29"/>
        <v>43892</v>
      </c>
      <c r="J605" s="244" t="str">
        <f t="shared" si="27"/>
        <v/>
      </c>
    </row>
    <row r="606" spans="3:10" ht="12" thickBot="1" x14ac:dyDescent="0.25">
      <c r="C606" s="254"/>
      <c r="D606" s="254"/>
      <c r="E606" s="255"/>
      <c r="F606" s="256"/>
      <c r="G606" s="257"/>
      <c r="H606" s="243">
        <f t="shared" ca="1" si="28"/>
        <v>45139</v>
      </c>
      <c r="I606" s="244">
        <f t="shared" si="29"/>
        <v>43892</v>
      </c>
      <c r="J606" s="244" t="str">
        <f t="shared" si="27"/>
        <v/>
      </c>
    </row>
    <row r="607" spans="3:10" ht="12" thickBot="1" x14ac:dyDescent="0.25">
      <c r="C607" s="254"/>
      <c r="D607" s="254"/>
      <c r="E607" s="255"/>
      <c r="F607" s="256"/>
      <c r="G607" s="257"/>
      <c r="H607" s="243">
        <f t="shared" ca="1" si="28"/>
        <v>45139</v>
      </c>
      <c r="I607" s="244">
        <f t="shared" si="29"/>
        <v>43892</v>
      </c>
      <c r="J607" s="244" t="str">
        <f t="shared" si="27"/>
        <v/>
      </c>
    </row>
    <row r="608" spans="3:10" ht="12" thickBot="1" x14ac:dyDescent="0.25">
      <c r="C608" s="254"/>
      <c r="D608" s="254"/>
      <c r="E608" s="255"/>
      <c r="F608" s="256"/>
      <c r="G608" s="257"/>
      <c r="H608" s="243">
        <f t="shared" ca="1" si="28"/>
        <v>45139</v>
      </c>
      <c r="I608" s="244">
        <f t="shared" si="29"/>
        <v>43892</v>
      </c>
      <c r="J608" s="244" t="str">
        <f t="shared" si="27"/>
        <v/>
      </c>
    </row>
    <row r="609" spans="3:10" ht="12" thickBot="1" x14ac:dyDescent="0.25">
      <c r="C609" s="254"/>
      <c r="D609" s="254"/>
      <c r="E609" s="255"/>
      <c r="F609" s="256"/>
      <c r="G609" s="257"/>
      <c r="H609" s="243">
        <f t="shared" ca="1" si="28"/>
        <v>45139</v>
      </c>
      <c r="I609" s="244">
        <f t="shared" si="29"/>
        <v>43892</v>
      </c>
      <c r="J609" s="244" t="str">
        <f t="shared" si="27"/>
        <v/>
      </c>
    </row>
    <row r="610" spans="3:10" ht="12" thickBot="1" x14ac:dyDescent="0.25">
      <c r="C610" s="254"/>
      <c r="D610" s="254"/>
      <c r="E610" s="255"/>
      <c r="F610" s="256"/>
      <c r="G610" s="257"/>
      <c r="H610" s="243">
        <f t="shared" ca="1" si="28"/>
        <v>45139</v>
      </c>
      <c r="I610" s="244">
        <f t="shared" si="29"/>
        <v>43892</v>
      </c>
      <c r="J610" s="244" t="str">
        <f t="shared" si="27"/>
        <v/>
      </c>
    </row>
    <row r="611" spans="3:10" ht="12" thickBot="1" x14ac:dyDescent="0.25">
      <c r="C611" s="254"/>
      <c r="D611" s="254"/>
      <c r="E611" s="255"/>
      <c r="F611" s="256"/>
      <c r="G611" s="257"/>
      <c r="H611" s="243">
        <f t="shared" ca="1" si="28"/>
        <v>45139</v>
      </c>
      <c r="I611" s="244">
        <f t="shared" si="29"/>
        <v>43892</v>
      </c>
      <c r="J611" s="244" t="str">
        <f t="shared" si="27"/>
        <v/>
      </c>
    </row>
    <row r="612" spans="3:10" ht="12" thickBot="1" x14ac:dyDescent="0.25">
      <c r="C612" s="254"/>
      <c r="D612" s="254"/>
      <c r="E612" s="255"/>
      <c r="F612" s="256"/>
      <c r="G612" s="257"/>
      <c r="H612" s="243">
        <f t="shared" ca="1" si="28"/>
        <v>45139</v>
      </c>
      <c r="I612" s="244">
        <f t="shared" si="29"/>
        <v>43892</v>
      </c>
      <c r="J612" s="244" t="str">
        <f t="shared" si="27"/>
        <v/>
      </c>
    </row>
    <row r="613" spans="3:10" ht="12" thickBot="1" x14ac:dyDescent="0.25">
      <c r="C613" s="254"/>
      <c r="D613" s="254"/>
      <c r="E613" s="255"/>
      <c r="F613" s="256"/>
      <c r="G613" s="257"/>
      <c r="H613" s="243">
        <f t="shared" ca="1" si="28"/>
        <v>45139</v>
      </c>
      <c r="I613" s="244">
        <f t="shared" si="29"/>
        <v>43892</v>
      </c>
      <c r="J613" s="244" t="str">
        <f t="shared" si="27"/>
        <v/>
      </c>
    </row>
    <row r="614" spans="3:10" ht="12" thickBot="1" x14ac:dyDescent="0.25">
      <c r="C614" s="254"/>
      <c r="D614" s="254"/>
      <c r="E614" s="255"/>
      <c r="F614" s="256"/>
      <c r="G614" s="257"/>
      <c r="H614" s="243">
        <f t="shared" ca="1" si="28"/>
        <v>45139</v>
      </c>
      <c r="I614" s="244">
        <f t="shared" si="29"/>
        <v>43892</v>
      </c>
      <c r="J614" s="244" t="str">
        <f t="shared" si="27"/>
        <v/>
      </c>
    </row>
    <row r="615" spans="3:10" ht="12" thickBot="1" x14ac:dyDescent="0.25">
      <c r="C615" s="254"/>
      <c r="D615" s="254"/>
      <c r="E615" s="255"/>
      <c r="F615" s="256"/>
      <c r="G615" s="257"/>
      <c r="H615" s="243">
        <f t="shared" ca="1" si="28"/>
        <v>45139</v>
      </c>
      <c r="I615" s="244">
        <f t="shared" si="29"/>
        <v>43892</v>
      </c>
      <c r="J615" s="244" t="str">
        <f t="shared" si="27"/>
        <v/>
      </c>
    </row>
    <row r="616" spans="3:10" ht="12" thickBot="1" x14ac:dyDescent="0.25">
      <c r="C616" s="254"/>
      <c r="D616" s="254"/>
      <c r="E616" s="255"/>
      <c r="F616" s="256"/>
      <c r="G616" s="257"/>
      <c r="H616" s="243">
        <f t="shared" ca="1" si="28"/>
        <v>45139</v>
      </c>
      <c r="I616" s="244">
        <f t="shared" si="29"/>
        <v>43892</v>
      </c>
      <c r="J616" s="244" t="str">
        <f t="shared" si="27"/>
        <v/>
      </c>
    </row>
    <row r="617" spans="3:10" ht="12" thickBot="1" x14ac:dyDescent="0.25">
      <c r="C617" s="254"/>
      <c r="D617" s="254"/>
      <c r="E617" s="255"/>
      <c r="F617" s="256"/>
      <c r="G617" s="257"/>
      <c r="H617" s="243">
        <f t="shared" ca="1" si="28"/>
        <v>45139</v>
      </c>
      <c r="I617" s="244">
        <f t="shared" si="29"/>
        <v>43892</v>
      </c>
      <c r="J617" s="244" t="str">
        <f t="shared" si="27"/>
        <v/>
      </c>
    </row>
    <row r="618" spans="3:10" ht="12" thickBot="1" x14ac:dyDescent="0.25">
      <c r="C618" s="254"/>
      <c r="D618" s="254"/>
      <c r="E618" s="255"/>
      <c r="F618" s="256"/>
      <c r="G618" s="257"/>
      <c r="H618" s="243">
        <f t="shared" ca="1" si="28"/>
        <v>45139</v>
      </c>
      <c r="I618" s="244">
        <f t="shared" si="29"/>
        <v>43892</v>
      </c>
      <c r="J618" s="244" t="str">
        <f t="shared" si="27"/>
        <v/>
      </c>
    </row>
    <row r="619" spans="3:10" ht="12" thickBot="1" x14ac:dyDescent="0.25">
      <c r="C619" s="254"/>
      <c r="D619" s="254"/>
      <c r="E619" s="255"/>
      <c r="F619" s="256"/>
      <c r="G619" s="257"/>
      <c r="H619" s="243">
        <f t="shared" ca="1" si="28"/>
        <v>45139</v>
      </c>
      <c r="I619" s="244">
        <f t="shared" si="29"/>
        <v>43892</v>
      </c>
      <c r="J619" s="244" t="str">
        <f t="shared" si="27"/>
        <v/>
      </c>
    </row>
    <row r="620" spans="3:10" ht="12" thickBot="1" x14ac:dyDescent="0.25">
      <c r="C620" s="254"/>
      <c r="D620" s="254"/>
      <c r="E620" s="255"/>
      <c r="F620" s="256"/>
      <c r="G620" s="257"/>
      <c r="H620" s="243">
        <f t="shared" ca="1" si="28"/>
        <v>45139</v>
      </c>
      <c r="I620" s="244">
        <f t="shared" si="29"/>
        <v>43892</v>
      </c>
      <c r="J620" s="244" t="str">
        <f t="shared" si="27"/>
        <v/>
      </c>
    </row>
    <row r="621" spans="3:10" ht="12" thickBot="1" x14ac:dyDescent="0.25">
      <c r="C621" s="254"/>
      <c r="D621" s="254"/>
      <c r="E621" s="255"/>
      <c r="F621" s="256"/>
      <c r="G621" s="257"/>
      <c r="H621" s="243">
        <f t="shared" ca="1" si="28"/>
        <v>45139</v>
      </c>
      <c r="I621" s="244">
        <f t="shared" si="29"/>
        <v>43892</v>
      </c>
      <c r="J621" s="244" t="str">
        <f t="shared" si="27"/>
        <v/>
      </c>
    </row>
    <row r="622" spans="3:10" ht="12" thickBot="1" x14ac:dyDescent="0.25">
      <c r="C622" s="254"/>
      <c r="D622" s="254"/>
      <c r="E622" s="255"/>
      <c r="F622" s="256"/>
      <c r="G622" s="257"/>
      <c r="H622" s="243">
        <f t="shared" ca="1" si="28"/>
        <v>45139</v>
      </c>
      <c r="I622" s="244">
        <f t="shared" si="29"/>
        <v>43892</v>
      </c>
      <c r="J622" s="244" t="str">
        <f t="shared" si="27"/>
        <v/>
      </c>
    </row>
    <row r="623" spans="3:10" ht="12" thickBot="1" x14ac:dyDescent="0.25">
      <c r="C623" s="254"/>
      <c r="D623" s="254"/>
      <c r="E623" s="255"/>
      <c r="F623" s="256"/>
      <c r="G623" s="257"/>
      <c r="H623" s="243">
        <f t="shared" ca="1" si="28"/>
        <v>45139</v>
      </c>
      <c r="I623" s="244">
        <f t="shared" si="29"/>
        <v>43892</v>
      </c>
      <c r="J623" s="244" t="str">
        <f t="shared" si="27"/>
        <v/>
      </c>
    </row>
    <row r="624" spans="3:10" ht="12" thickBot="1" x14ac:dyDescent="0.25">
      <c r="C624" s="254"/>
      <c r="D624" s="254"/>
      <c r="E624" s="255"/>
      <c r="F624" s="256"/>
      <c r="G624" s="257"/>
      <c r="H624" s="243">
        <f t="shared" ca="1" si="28"/>
        <v>45139</v>
      </c>
      <c r="I624" s="244">
        <f t="shared" si="29"/>
        <v>43892</v>
      </c>
      <c r="J624" s="244" t="str">
        <f t="shared" si="27"/>
        <v/>
      </c>
    </row>
    <row r="625" spans="3:10" ht="12" thickBot="1" x14ac:dyDescent="0.25">
      <c r="C625" s="254"/>
      <c r="D625" s="254"/>
      <c r="E625" s="255"/>
      <c r="F625" s="256"/>
      <c r="G625" s="257"/>
      <c r="H625" s="243">
        <f t="shared" ca="1" si="28"/>
        <v>45139</v>
      </c>
      <c r="I625" s="244">
        <f t="shared" si="29"/>
        <v>43892</v>
      </c>
      <c r="J625" s="244" t="str">
        <f t="shared" si="27"/>
        <v/>
      </c>
    </row>
    <row r="626" spans="3:10" ht="12" thickBot="1" x14ac:dyDescent="0.25">
      <c r="C626" s="254"/>
      <c r="D626" s="254"/>
      <c r="E626" s="255"/>
      <c r="F626" s="256"/>
      <c r="G626" s="257"/>
      <c r="H626" s="243">
        <f t="shared" ca="1" si="28"/>
        <v>45139</v>
      </c>
      <c r="I626" s="244">
        <f t="shared" si="29"/>
        <v>43892</v>
      </c>
      <c r="J626" s="244" t="str">
        <f t="shared" si="27"/>
        <v/>
      </c>
    </row>
    <row r="627" spans="3:10" ht="12" thickBot="1" x14ac:dyDescent="0.25">
      <c r="C627" s="254"/>
      <c r="D627" s="254"/>
      <c r="E627" s="255"/>
      <c r="F627" s="256"/>
      <c r="G627" s="257"/>
      <c r="H627" s="243">
        <f t="shared" ca="1" si="28"/>
        <v>45139</v>
      </c>
      <c r="I627" s="244">
        <f t="shared" si="29"/>
        <v>43892</v>
      </c>
      <c r="J627" s="244" t="str">
        <f t="shared" si="27"/>
        <v/>
      </c>
    </row>
    <row r="628" spans="3:10" ht="12" thickBot="1" x14ac:dyDescent="0.25">
      <c r="C628" s="254"/>
      <c r="D628" s="254"/>
      <c r="E628" s="255"/>
      <c r="F628" s="256"/>
      <c r="G628" s="257"/>
      <c r="H628" s="243">
        <f t="shared" ca="1" si="28"/>
        <v>45139</v>
      </c>
      <c r="I628" s="244">
        <f t="shared" si="29"/>
        <v>43892</v>
      </c>
      <c r="J628" s="244" t="str">
        <f t="shared" si="27"/>
        <v/>
      </c>
    </row>
    <row r="629" spans="3:10" ht="12" thickBot="1" x14ac:dyDescent="0.25">
      <c r="C629" s="254"/>
      <c r="D629" s="254"/>
      <c r="E629" s="255"/>
      <c r="F629" s="256"/>
      <c r="G629" s="257"/>
      <c r="H629" s="243">
        <f t="shared" ca="1" si="28"/>
        <v>45139</v>
      </c>
      <c r="I629" s="244">
        <f t="shared" si="29"/>
        <v>43892</v>
      </c>
      <c r="J629" s="244" t="str">
        <f t="shared" si="27"/>
        <v/>
      </c>
    </row>
    <row r="630" spans="3:10" ht="12" thickBot="1" x14ac:dyDescent="0.25">
      <c r="C630" s="254"/>
      <c r="D630" s="254"/>
      <c r="E630" s="255"/>
      <c r="F630" s="256"/>
      <c r="G630" s="257"/>
      <c r="H630" s="243">
        <f t="shared" ca="1" si="28"/>
        <v>45139</v>
      </c>
      <c r="I630" s="244">
        <f t="shared" si="29"/>
        <v>43892</v>
      </c>
      <c r="J630" s="244" t="str">
        <f t="shared" si="27"/>
        <v/>
      </c>
    </row>
    <row r="631" spans="3:10" ht="12" thickBot="1" x14ac:dyDescent="0.25">
      <c r="C631" s="254"/>
      <c r="D631" s="254"/>
      <c r="E631" s="255"/>
      <c r="F631" s="256"/>
      <c r="G631" s="257"/>
      <c r="H631" s="243">
        <f t="shared" ca="1" si="28"/>
        <v>45139</v>
      </c>
      <c r="I631" s="244">
        <f t="shared" si="29"/>
        <v>43892</v>
      </c>
      <c r="J631" s="244" t="str">
        <f t="shared" si="27"/>
        <v/>
      </c>
    </row>
    <row r="632" spans="3:10" ht="12" thickBot="1" x14ac:dyDescent="0.25">
      <c r="C632" s="254"/>
      <c r="D632" s="254"/>
      <c r="E632" s="255"/>
      <c r="F632" s="256"/>
      <c r="G632" s="257"/>
      <c r="H632" s="243">
        <f t="shared" ca="1" si="28"/>
        <v>45139</v>
      </c>
      <c r="I632" s="244">
        <f t="shared" si="29"/>
        <v>43892</v>
      </c>
      <c r="J632" s="244" t="str">
        <f t="shared" si="27"/>
        <v/>
      </c>
    </row>
    <row r="633" spans="3:10" ht="12" thickBot="1" x14ac:dyDescent="0.25">
      <c r="C633" s="254"/>
      <c r="D633" s="254"/>
      <c r="E633" s="255"/>
      <c r="F633" s="256"/>
      <c r="G633" s="257"/>
      <c r="H633" s="243">
        <f t="shared" ca="1" si="28"/>
        <v>45139</v>
      </c>
      <c r="I633" s="244">
        <f t="shared" si="29"/>
        <v>43892</v>
      </c>
      <c r="J633" s="244" t="str">
        <f t="shared" si="27"/>
        <v/>
      </c>
    </row>
    <row r="634" spans="3:10" ht="12" thickBot="1" x14ac:dyDescent="0.25">
      <c r="C634" s="254"/>
      <c r="D634" s="254"/>
      <c r="E634" s="255"/>
      <c r="F634" s="256"/>
      <c r="G634" s="257"/>
      <c r="H634" s="243">
        <f t="shared" ca="1" si="28"/>
        <v>45139</v>
      </c>
      <c r="I634" s="244">
        <f t="shared" si="29"/>
        <v>43892</v>
      </c>
      <c r="J634" s="244" t="str">
        <f t="shared" si="27"/>
        <v/>
      </c>
    </row>
    <row r="635" spans="3:10" ht="12" thickBot="1" x14ac:dyDescent="0.25">
      <c r="C635" s="254"/>
      <c r="D635" s="254"/>
      <c r="E635" s="255"/>
      <c r="F635" s="256"/>
      <c r="G635" s="257"/>
      <c r="H635" s="243">
        <f t="shared" ca="1" si="28"/>
        <v>45139</v>
      </c>
      <c r="I635" s="244">
        <f t="shared" si="29"/>
        <v>43892</v>
      </c>
      <c r="J635" s="244" t="str">
        <f t="shared" si="27"/>
        <v/>
      </c>
    </row>
    <row r="636" spans="3:10" ht="12" thickBot="1" x14ac:dyDescent="0.25">
      <c r="C636" s="254"/>
      <c r="D636" s="254"/>
      <c r="E636" s="255"/>
      <c r="F636" s="256"/>
      <c r="G636" s="257"/>
      <c r="H636" s="243">
        <f t="shared" ca="1" si="28"/>
        <v>45139</v>
      </c>
      <c r="I636" s="244">
        <f t="shared" si="29"/>
        <v>43892</v>
      </c>
      <c r="J636" s="244" t="str">
        <f t="shared" si="27"/>
        <v/>
      </c>
    </row>
    <row r="637" spans="3:10" ht="12" thickBot="1" x14ac:dyDescent="0.25">
      <c r="C637" s="254"/>
      <c r="D637" s="254"/>
      <c r="E637" s="255"/>
      <c r="F637" s="256"/>
      <c r="G637" s="257"/>
      <c r="H637" s="243">
        <f t="shared" ca="1" si="28"/>
        <v>45139</v>
      </c>
      <c r="I637" s="244">
        <f t="shared" si="29"/>
        <v>43892</v>
      </c>
      <c r="J637" s="244" t="str">
        <f t="shared" si="27"/>
        <v/>
      </c>
    </row>
    <row r="638" spans="3:10" ht="12" thickBot="1" x14ac:dyDescent="0.25">
      <c r="C638" s="254"/>
      <c r="D638" s="254"/>
      <c r="E638" s="255"/>
      <c r="F638" s="256"/>
      <c r="G638" s="257"/>
      <c r="H638" s="243">
        <f t="shared" ca="1" si="28"/>
        <v>45139</v>
      </c>
      <c r="I638" s="244">
        <f t="shared" si="29"/>
        <v>43892</v>
      </c>
      <c r="J638" s="244" t="str">
        <f t="shared" si="27"/>
        <v/>
      </c>
    </row>
    <row r="639" spans="3:10" ht="12" thickBot="1" x14ac:dyDescent="0.25">
      <c r="C639" s="254"/>
      <c r="D639" s="254"/>
      <c r="E639" s="255"/>
      <c r="F639" s="256"/>
      <c r="G639" s="257"/>
      <c r="H639" s="243">
        <f t="shared" ca="1" si="28"/>
        <v>45139</v>
      </c>
      <c r="I639" s="244">
        <f t="shared" si="29"/>
        <v>43892</v>
      </c>
      <c r="J639" s="244" t="str">
        <f t="shared" si="27"/>
        <v/>
      </c>
    </row>
    <row r="640" spans="3:10" ht="12" thickBot="1" x14ac:dyDescent="0.25">
      <c r="C640" s="254"/>
      <c r="D640" s="254"/>
      <c r="E640" s="255"/>
      <c r="F640" s="256"/>
      <c r="G640" s="257"/>
      <c r="H640" s="243">
        <f t="shared" ca="1" si="28"/>
        <v>45139</v>
      </c>
      <c r="I640" s="244">
        <f t="shared" si="29"/>
        <v>43892</v>
      </c>
      <c r="J640" s="244" t="str">
        <f t="shared" si="27"/>
        <v/>
      </c>
    </row>
    <row r="641" spans="3:10" ht="12" thickBot="1" x14ac:dyDescent="0.25">
      <c r="C641" s="254"/>
      <c r="D641" s="254"/>
      <c r="E641" s="255"/>
      <c r="F641" s="256"/>
      <c r="G641" s="257"/>
      <c r="H641" s="243">
        <f t="shared" ca="1" si="28"/>
        <v>45139</v>
      </c>
      <c r="I641" s="244">
        <f t="shared" si="29"/>
        <v>43892</v>
      </c>
      <c r="J641" s="244" t="str">
        <f t="shared" si="27"/>
        <v/>
      </c>
    </row>
    <row r="642" spans="3:10" ht="12" thickBot="1" x14ac:dyDescent="0.25">
      <c r="C642" s="254"/>
      <c r="D642" s="254"/>
      <c r="E642" s="255"/>
      <c r="F642" s="256"/>
      <c r="G642" s="257"/>
      <c r="H642" s="243">
        <f t="shared" ca="1" si="28"/>
        <v>45139</v>
      </c>
      <c r="I642" s="244">
        <f t="shared" si="29"/>
        <v>43892</v>
      </c>
      <c r="J642" s="244" t="str">
        <f t="shared" si="27"/>
        <v/>
      </c>
    </row>
    <row r="643" spans="3:10" ht="12" thickBot="1" x14ac:dyDescent="0.25">
      <c r="C643" s="254"/>
      <c r="D643" s="254"/>
      <c r="E643" s="255"/>
      <c r="F643" s="256"/>
      <c r="G643" s="257"/>
      <c r="H643" s="243">
        <f t="shared" ca="1" si="28"/>
        <v>45139</v>
      </c>
      <c r="I643" s="244">
        <f t="shared" si="29"/>
        <v>43892</v>
      </c>
      <c r="J643" s="244" t="str">
        <f t="shared" si="27"/>
        <v/>
      </c>
    </row>
    <row r="644" spans="3:10" ht="12" thickBot="1" x14ac:dyDescent="0.25">
      <c r="C644" s="254"/>
      <c r="D644" s="254"/>
      <c r="E644" s="255"/>
      <c r="F644" s="256"/>
      <c r="G644" s="257"/>
      <c r="H644" s="243">
        <f t="shared" ca="1" si="28"/>
        <v>45139</v>
      </c>
      <c r="I644" s="244">
        <f t="shared" si="29"/>
        <v>43892</v>
      </c>
      <c r="J644" s="244" t="str">
        <f t="shared" si="27"/>
        <v/>
      </c>
    </row>
    <row r="645" spans="3:10" ht="12" thickBot="1" x14ac:dyDescent="0.25">
      <c r="C645" s="254"/>
      <c r="D645" s="254"/>
      <c r="E645" s="255"/>
      <c r="F645" s="256"/>
      <c r="G645" s="257"/>
      <c r="H645" s="243">
        <f t="shared" ca="1" si="28"/>
        <v>45139</v>
      </c>
      <c r="I645" s="244">
        <f t="shared" si="29"/>
        <v>43892</v>
      </c>
      <c r="J645" s="244" t="str">
        <f t="shared" si="27"/>
        <v/>
      </c>
    </row>
    <row r="646" spans="3:10" ht="12" thickBot="1" x14ac:dyDescent="0.25">
      <c r="C646" s="254"/>
      <c r="D646" s="254"/>
      <c r="E646" s="255"/>
      <c r="F646" s="256"/>
      <c r="G646" s="257"/>
      <c r="H646" s="243">
        <f t="shared" ca="1" si="28"/>
        <v>45139</v>
      </c>
      <c r="I646" s="244">
        <f t="shared" si="29"/>
        <v>43892</v>
      </c>
      <c r="J646" s="244" t="str">
        <f t="shared" ref="J646:J709" si="30">IF(G646="","",IF(G646&gt;=0,"Debitoren",IF(G646&lt;0,"Kreditoren","")))</f>
        <v/>
      </c>
    </row>
    <row r="647" spans="3:10" ht="12" thickBot="1" x14ac:dyDescent="0.25">
      <c r="C647" s="254"/>
      <c r="D647" s="254"/>
      <c r="E647" s="255"/>
      <c r="F647" s="256"/>
      <c r="G647" s="257"/>
      <c r="H647" s="243">
        <f t="shared" ref="H647:H710" ca="1" si="31">IF(F647&lt;$F$2,EOMONTH($F$2,-1)+1,EOMONTH(F647,-1)+1)</f>
        <v>45139</v>
      </c>
      <c r="I647" s="244">
        <f t="shared" ref="I647:I710" si="32">IF(F647&lt;$I$2,IF(   WEEKDAY(EOMONTH($I$2,-1)+1)=1,EOMONTH($I$2,-1)+1+1,EOMONTH($I$2,-1)+1),IF(WEEKDAY(F647)=1,F647+1,F647))</f>
        <v>43892</v>
      </c>
      <c r="J647" s="244" t="str">
        <f t="shared" si="30"/>
        <v/>
      </c>
    </row>
    <row r="648" spans="3:10" ht="12" thickBot="1" x14ac:dyDescent="0.25">
      <c r="C648" s="254"/>
      <c r="D648" s="254"/>
      <c r="E648" s="255"/>
      <c r="F648" s="256"/>
      <c r="G648" s="257"/>
      <c r="H648" s="243">
        <f t="shared" ca="1" si="31"/>
        <v>45139</v>
      </c>
      <c r="I648" s="244">
        <f t="shared" si="32"/>
        <v>43892</v>
      </c>
      <c r="J648" s="244" t="str">
        <f t="shared" si="30"/>
        <v/>
      </c>
    </row>
    <row r="649" spans="3:10" ht="12" thickBot="1" x14ac:dyDescent="0.25">
      <c r="C649" s="254"/>
      <c r="D649" s="254"/>
      <c r="E649" s="255"/>
      <c r="F649" s="256"/>
      <c r="G649" s="257"/>
      <c r="H649" s="243">
        <f t="shared" ca="1" si="31"/>
        <v>45139</v>
      </c>
      <c r="I649" s="244">
        <f t="shared" si="32"/>
        <v>43892</v>
      </c>
      <c r="J649" s="244" t="str">
        <f t="shared" si="30"/>
        <v/>
      </c>
    </row>
    <row r="650" spans="3:10" ht="12" thickBot="1" x14ac:dyDescent="0.25">
      <c r="C650" s="254"/>
      <c r="D650" s="254"/>
      <c r="E650" s="255"/>
      <c r="F650" s="256"/>
      <c r="G650" s="257"/>
      <c r="H650" s="243">
        <f t="shared" ca="1" si="31"/>
        <v>45139</v>
      </c>
      <c r="I650" s="244">
        <f t="shared" si="32"/>
        <v>43892</v>
      </c>
      <c r="J650" s="244" t="str">
        <f t="shared" si="30"/>
        <v/>
      </c>
    </row>
    <row r="651" spans="3:10" ht="12" thickBot="1" x14ac:dyDescent="0.25">
      <c r="C651" s="254"/>
      <c r="D651" s="254"/>
      <c r="E651" s="255"/>
      <c r="F651" s="256"/>
      <c r="G651" s="257"/>
      <c r="H651" s="243">
        <f t="shared" ca="1" si="31"/>
        <v>45139</v>
      </c>
      <c r="I651" s="244">
        <f t="shared" si="32"/>
        <v>43892</v>
      </c>
      <c r="J651" s="244" t="str">
        <f t="shared" si="30"/>
        <v/>
      </c>
    </row>
    <row r="652" spans="3:10" ht="12" thickBot="1" x14ac:dyDescent="0.25">
      <c r="C652" s="254"/>
      <c r="D652" s="254"/>
      <c r="E652" s="255"/>
      <c r="F652" s="256"/>
      <c r="G652" s="257"/>
      <c r="H652" s="243">
        <f t="shared" ca="1" si="31"/>
        <v>45139</v>
      </c>
      <c r="I652" s="244">
        <f t="shared" si="32"/>
        <v>43892</v>
      </c>
      <c r="J652" s="244" t="str">
        <f t="shared" si="30"/>
        <v/>
      </c>
    </row>
    <row r="653" spans="3:10" ht="12" thickBot="1" x14ac:dyDescent="0.25">
      <c r="C653" s="254"/>
      <c r="D653" s="254"/>
      <c r="E653" s="255"/>
      <c r="F653" s="256"/>
      <c r="G653" s="257"/>
      <c r="H653" s="243">
        <f t="shared" ca="1" si="31"/>
        <v>45139</v>
      </c>
      <c r="I653" s="244">
        <f t="shared" si="32"/>
        <v>43892</v>
      </c>
      <c r="J653" s="244" t="str">
        <f t="shared" si="30"/>
        <v/>
      </c>
    </row>
    <row r="654" spans="3:10" ht="12" thickBot="1" x14ac:dyDescent="0.25">
      <c r="C654" s="254"/>
      <c r="D654" s="254"/>
      <c r="E654" s="255"/>
      <c r="F654" s="256"/>
      <c r="G654" s="257"/>
      <c r="H654" s="243">
        <f t="shared" ca="1" si="31"/>
        <v>45139</v>
      </c>
      <c r="I654" s="244">
        <f t="shared" si="32"/>
        <v>43892</v>
      </c>
      <c r="J654" s="244" t="str">
        <f t="shared" si="30"/>
        <v/>
      </c>
    </row>
    <row r="655" spans="3:10" ht="12" thickBot="1" x14ac:dyDescent="0.25">
      <c r="C655" s="254"/>
      <c r="D655" s="254"/>
      <c r="E655" s="255"/>
      <c r="F655" s="256"/>
      <c r="G655" s="257"/>
      <c r="H655" s="243">
        <f t="shared" ca="1" si="31"/>
        <v>45139</v>
      </c>
      <c r="I655" s="244">
        <f t="shared" si="32"/>
        <v>43892</v>
      </c>
      <c r="J655" s="244" t="str">
        <f t="shared" si="30"/>
        <v/>
      </c>
    </row>
    <row r="656" spans="3:10" ht="12" thickBot="1" x14ac:dyDescent="0.25">
      <c r="C656" s="254"/>
      <c r="D656" s="254"/>
      <c r="E656" s="255"/>
      <c r="F656" s="256"/>
      <c r="G656" s="257"/>
      <c r="H656" s="243">
        <f t="shared" ca="1" si="31"/>
        <v>45139</v>
      </c>
      <c r="I656" s="244">
        <f t="shared" si="32"/>
        <v>43892</v>
      </c>
      <c r="J656" s="244" t="str">
        <f t="shared" si="30"/>
        <v/>
      </c>
    </row>
    <row r="657" spans="3:10" ht="12" thickBot="1" x14ac:dyDescent="0.25">
      <c r="C657" s="254"/>
      <c r="D657" s="254"/>
      <c r="E657" s="255"/>
      <c r="F657" s="256"/>
      <c r="G657" s="257"/>
      <c r="H657" s="243">
        <f t="shared" ca="1" si="31"/>
        <v>45139</v>
      </c>
      <c r="I657" s="244">
        <f t="shared" si="32"/>
        <v>43892</v>
      </c>
      <c r="J657" s="244" t="str">
        <f t="shared" si="30"/>
        <v/>
      </c>
    </row>
    <row r="658" spans="3:10" ht="12" thickBot="1" x14ac:dyDescent="0.25">
      <c r="C658" s="254"/>
      <c r="D658" s="254"/>
      <c r="E658" s="255"/>
      <c r="F658" s="256"/>
      <c r="G658" s="257"/>
      <c r="H658" s="243">
        <f t="shared" ca="1" si="31"/>
        <v>45139</v>
      </c>
      <c r="I658" s="244">
        <f t="shared" si="32"/>
        <v>43892</v>
      </c>
      <c r="J658" s="244" t="str">
        <f t="shared" si="30"/>
        <v/>
      </c>
    </row>
    <row r="659" spans="3:10" ht="12" thickBot="1" x14ac:dyDescent="0.25">
      <c r="C659" s="254"/>
      <c r="D659" s="254"/>
      <c r="E659" s="255"/>
      <c r="F659" s="256"/>
      <c r="G659" s="257"/>
      <c r="H659" s="243">
        <f t="shared" ca="1" si="31"/>
        <v>45139</v>
      </c>
      <c r="I659" s="244">
        <f t="shared" si="32"/>
        <v>43892</v>
      </c>
      <c r="J659" s="244" t="str">
        <f t="shared" si="30"/>
        <v/>
      </c>
    </row>
    <row r="660" spans="3:10" ht="12" thickBot="1" x14ac:dyDescent="0.25">
      <c r="C660" s="254"/>
      <c r="D660" s="254"/>
      <c r="E660" s="255"/>
      <c r="F660" s="256"/>
      <c r="G660" s="257"/>
      <c r="H660" s="243">
        <f t="shared" ca="1" si="31"/>
        <v>45139</v>
      </c>
      <c r="I660" s="244">
        <f t="shared" si="32"/>
        <v>43892</v>
      </c>
      <c r="J660" s="244" t="str">
        <f t="shared" si="30"/>
        <v/>
      </c>
    </row>
    <row r="661" spans="3:10" ht="12" thickBot="1" x14ac:dyDescent="0.25">
      <c r="C661" s="254"/>
      <c r="D661" s="254"/>
      <c r="E661" s="255"/>
      <c r="F661" s="256"/>
      <c r="G661" s="257"/>
      <c r="H661" s="243">
        <f t="shared" ca="1" si="31"/>
        <v>45139</v>
      </c>
      <c r="I661" s="244">
        <f t="shared" si="32"/>
        <v>43892</v>
      </c>
      <c r="J661" s="244" t="str">
        <f t="shared" si="30"/>
        <v/>
      </c>
    </row>
    <row r="662" spans="3:10" ht="12" thickBot="1" x14ac:dyDescent="0.25">
      <c r="C662" s="254"/>
      <c r="D662" s="254"/>
      <c r="E662" s="255"/>
      <c r="F662" s="256"/>
      <c r="G662" s="257"/>
      <c r="H662" s="243">
        <f t="shared" ca="1" si="31"/>
        <v>45139</v>
      </c>
      <c r="I662" s="244">
        <f t="shared" si="32"/>
        <v>43892</v>
      </c>
      <c r="J662" s="244" t="str">
        <f t="shared" si="30"/>
        <v/>
      </c>
    </row>
    <row r="663" spans="3:10" ht="12" thickBot="1" x14ac:dyDescent="0.25">
      <c r="C663" s="254"/>
      <c r="D663" s="254"/>
      <c r="E663" s="255"/>
      <c r="F663" s="256"/>
      <c r="G663" s="257"/>
      <c r="H663" s="243">
        <f t="shared" ca="1" si="31"/>
        <v>45139</v>
      </c>
      <c r="I663" s="244">
        <f t="shared" si="32"/>
        <v>43892</v>
      </c>
      <c r="J663" s="244" t="str">
        <f t="shared" si="30"/>
        <v/>
      </c>
    </row>
    <row r="664" spans="3:10" ht="12" thickBot="1" x14ac:dyDescent="0.25">
      <c r="C664" s="254"/>
      <c r="D664" s="254"/>
      <c r="E664" s="255"/>
      <c r="F664" s="256"/>
      <c r="G664" s="257"/>
      <c r="H664" s="243">
        <f t="shared" ca="1" si="31"/>
        <v>45139</v>
      </c>
      <c r="I664" s="244">
        <f t="shared" si="32"/>
        <v>43892</v>
      </c>
      <c r="J664" s="244" t="str">
        <f t="shared" si="30"/>
        <v/>
      </c>
    </row>
    <row r="665" spans="3:10" ht="12" thickBot="1" x14ac:dyDescent="0.25">
      <c r="C665" s="254"/>
      <c r="D665" s="254"/>
      <c r="E665" s="255"/>
      <c r="F665" s="256"/>
      <c r="G665" s="257"/>
      <c r="H665" s="243">
        <f t="shared" ca="1" si="31"/>
        <v>45139</v>
      </c>
      <c r="I665" s="244">
        <f t="shared" si="32"/>
        <v>43892</v>
      </c>
      <c r="J665" s="244" t="str">
        <f t="shared" si="30"/>
        <v/>
      </c>
    </row>
    <row r="666" spans="3:10" ht="12" thickBot="1" x14ac:dyDescent="0.25">
      <c r="C666" s="254"/>
      <c r="D666" s="254"/>
      <c r="E666" s="255"/>
      <c r="F666" s="256"/>
      <c r="G666" s="257"/>
      <c r="H666" s="243">
        <f t="shared" ca="1" si="31"/>
        <v>45139</v>
      </c>
      <c r="I666" s="244">
        <f t="shared" si="32"/>
        <v>43892</v>
      </c>
      <c r="J666" s="244" t="str">
        <f t="shared" si="30"/>
        <v/>
      </c>
    </row>
    <row r="667" spans="3:10" ht="12" thickBot="1" x14ac:dyDescent="0.25">
      <c r="C667" s="254"/>
      <c r="D667" s="254"/>
      <c r="E667" s="255"/>
      <c r="F667" s="256"/>
      <c r="G667" s="257"/>
      <c r="H667" s="243">
        <f t="shared" ca="1" si="31"/>
        <v>45139</v>
      </c>
      <c r="I667" s="244">
        <f t="shared" si="32"/>
        <v>43892</v>
      </c>
      <c r="J667" s="244" t="str">
        <f t="shared" si="30"/>
        <v/>
      </c>
    </row>
    <row r="668" spans="3:10" ht="12" thickBot="1" x14ac:dyDescent="0.25">
      <c r="C668" s="254"/>
      <c r="D668" s="254"/>
      <c r="E668" s="255"/>
      <c r="F668" s="256"/>
      <c r="G668" s="257"/>
      <c r="H668" s="243">
        <f t="shared" ca="1" si="31"/>
        <v>45139</v>
      </c>
      <c r="I668" s="244">
        <f t="shared" si="32"/>
        <v>43892</v>
      </c>
      <c r="J668" s="244" t="str">
        <f t="shared" si="30"/>
        <v/>
      </c>
    </row>
    <row r="669" spans="3:10" ht="12" thickBot="1" x14ac:dyDescent="0.25">
      <c r="C669" s="254"/>
      <c r="D669" s="254"/>
      <c r="E669" s="255"/>
      <c r="F669" s="256"/>
      <c r="G669" s="257"/>
      <c r="H669" s="243">
        <f t="shared" ca="1" si="31"/>
        <v>45139</v>
      </c>
      <c r="I669" s="244">
        <f t="shared" si="32"/>
        <v>43892</v>
      </c>
      <c r="J669" s="244" t="str">
        <f t="shared" si="30"/>
        <v/>
      </c>
    </row>
    <row r="670" spans="3:10" ht="12" thickBot="1" x14ac:dyDescent="0.25">
      <c r="C670" s="254"/>
      <c r="D670" s="254"/>
      <c r="E670" s="255"/>
      <c r="F670" s="256"/>
      <c r="G670" s="257"/>
      <c r="H670" s="243">
        <f t="shared" ca="1" si="31"/>
        <v>45139</v>
      </c>
      <c r="I670" s="244">
        <f t="shared" si="32"/>
        <v>43892</v>
      </c>
      <c r="J670" s="244" t="str">
        <f t="shared" si="30"/>
        <v/>
      </c>
    </row>
    <row r="671" spans="3:10" ht="12" thickBot="1" x14ac:dyDescent="0.25">
      <c r="C671" s="254"/>
      <c r="D671" s="254"/>
      <c r="E671" s="255"/>
      <c r="F671" s="256"/>
      <c r="G671" s="257"/>
      <c r="H671" s="243">
        <f t="shared" ca="1" si="31"/>
        <v>45139</v>
      </c>
      <c r="I671" s="244">
        <f t="shared" si="32"/>
        <v>43892</v>
      </c>
      <c r="J671" s="244" t="str">
        <f t="shared" si="30"/>
        <v/>
      </c>
    </row>
    <row r="672" spans="3:10" ht="12" thickBot="1" x14ac:dyDescent="0.25">
      <c r="C672" s="254"/>
      <c r="D672" s="254"/>
      <c r="E672" s="255"/>
      <c r="F672" s="256"/>
      <c r="G672" s="257"/>
      <c r="H672" s="243">
        <f t="shared" ca="1" si="31"/>
        <v>45139</v>
      </c>
      <c r="I672" s="244">
        <f t="shared" si="32"/>
        <v>43892</v>
      </c>
      <c r="J672" s="244" t="str">
        <f t="shared" si="30"/>
        <v/>
      </c>
    </row>
    <row r="673" spans="3:10" ht="12" thickBot="1" x14ac:dyDescent="0.25">
      <c r="C673" s="254"/>
      <c r="D673" s="254"/>
      <c r="E673" s="255"/>
      <c r="F673" s="256"/>
      <c r="G673" s="257"/>
      <c r="H673" s="243">
        <f t="shared" ca="1" si="31"/>
        <v>45139</v>
      </c>
      <c r="I673" s="244">
        <f t="shared" si="32"/>
        <v>43892</v>
      </c>
      <c r="J673" s="244" t="str">
        <f t="shared" si="30"/>
        <v/>
      </c>
    </row>
    <row r="674" spans="3:10" ht="12" thickBot="1" x14ac:dyDescent="0.25">
      <c r="C674" s="254"/>
      <c r="D674" s="254"/>
      <c r="E674" s="255"/>
      <c r="F674" s="256"/>
      <c r="G674" s="257"/>
      <c r="H674" s="243">
        <f t="shared" ca="1" si="31"/>
        <v>45139</v>
      </c>
      <c r="I674" s="244">
        <f t="shared" si="32"/>
        <v>43892</v>
      </c>
      <c r="J674" s="244" t="str">
        <f t="shared" si="30"/>
        <v/>
      </c>
    </row>
    <row r="675" spans="3:10" ht="12" thickBot="1" x14ac:dyDescent="0.25">
      <c r="C675" s="254"/>
      <c r="D675" s="254"/>
      <c r="E675" s="255"/>
      <c r="F675" s="256"/>
      <c r="G675" s="257"/>
      <c r="H675" s="243">
        <f t="shared" ca="1" si="31"/>
        <v>45139</v>
      </c>
      <c r="I675" s="244">
        <f t="shared" si="32"/>
        <v>43892</v>
      </c>
      <c r="J675" s="244" t="str">
        <f t="shared" si="30"/>
        <v/>
      </c>
    </row>
    <row r="676" spans="3:10" ht="12" thickBot="1" x14ac:dyDescent="0.25">
      <c r="C676" s="254"/>
      <c r="D676" s="254"/>
      <c r="E676" s="255"/>
      <c r="F676" s="256"/>
      <c r="G676" s="257"/>
      <c r="H676" s="243">
        <f t="shared" ca="1" si="31"/>
        <v>45139</v>
      </c>
      <c r="I676" s="244">
        <f t="shared" si="32"/>
        <v>43892</v>
      </c>
      <c r="J676" s="244" t="str">
        <f t="shared" si="30"/>
        <v/>
      </c>
    </row>
    <row r="677" spans="3:10" ht="12" thickBot="1" x14ac:dyDescent="0.25">
      <c r="C677" s="254"/>
      <c r="D677" s="254"/>
      <c r="E677" s="255"/>
      <c r="F677" s="256"/>
      <c r="G677" s="257"/>
      <c r="H677" s="243">
        <f t="shared" ca="1" si="31"/>
        <v>45139</v>
      </c>
      <c r="I677" s="244">
        <f t="shared" si="32"/>
        <v>43892</v>
      </c>
      <c r="J677" s="244" t="str">
        <f t="shared" si="30"/>
        <v/>
      </c>
    </row>
    <row r="678" spans="3:10" ht="12" thickBot="1" x14ac:dyDescent="0.25">
      <c r="C678" s="254"/>
      <c r="D678" s="254"/>
      <c r="E678" s="255"/>
      <c r="F678" s="256"/>
      <c r="G678" s="257"/>
      <c r="H678" s="243">
        <f t="shared" ca="1" si="31"/>
        <v>45139</v>
      </c>
      <c r="I678" s="244">
        <f t="shared" si="32"/>
        <v>43892</v>
      </c>
      <c r="J678" s="244" t="str">
        <f t="shared" si="30"/>
        <v/>
      </c>
    </row>
    <row r="679" spans="3:10" ht="12" thickBot="1" x14ac:dyDescent="0.25">
      <c r="C679" s="254"/>
      <c r="D679" s="254"/>
      <c r="E679" s="255"/>
      <c r="F679" s="256"/>
      <c r="G679" s="257"/>
      <c r="H679" s="243">
        <f t="shared" ca="1" si="31"/>
        <v>45139</v>
      </c>
      <c r="I679" s="244">
        <f t="shared" si="32"/>
        <v>43892</v>
      </c>
      <c r="J679" s="244" t="str">
        <f t="shared" si="30"/>
        <v/>
      </c>
    </row>
    <row r="680" spans="3:10" ht="12" thickBot="1" x14ac:dyDescent="0.25">
      <c r="C680" s="254"/>
      <c r="D680" s="254"/>
      <c r="E680" s="255"/>
      <c r="F680" s="256"/>
      <c r="G680" s="257"/>
      <c r="H680" s="243">
        <f t="shared" ca="1" si="31"/>
        <v>45139</v>
      </c>
      <c r="I680" s="244">
        <f t="shared" si="32"/>
        <v>43892</v>
      </c>
      <c r="J680" s="244" t="str">
        <f t="shared" si="30"/>
        <v/>
      </c>
    </row>
    <row r="681" spans="3:10" ht="12" thickBot="1" x14ac:dyDescent="0.25">
      <c r="C681" s="254"/>
      <c r="D681" s="254"/>
      <c r="E681" s="255"/>
      <c r="F681" s="256"/>
      <c r="G681" s="257"/>
      <c r="H681" s="243">
        <f t="shared" ca="1" si="31"/>
        <v>45139</v>
      </c>
      <c r="I681" s="244">
        <f t="shared" si="32"/>
        <v>43892</v>
      </c>
      <c r="J681" s="244" t="str">
        <f t="shared" si="30"/>
        <v/>
      </c>
    </row>
    <row r="682" spans="3:10" ht="12" thickBot="1" x14ac:dyDescent="0.25">
      <c r="C682" s="254"/>
      <c r="D682" s="254"/>
      <c r="E682" s="255"/>
      <c r="F682" s="256"/>
      <c r="G682" s="257"/>
      <c r="H682" s="243">
        <f t="shared" ca="1" si="31"/>
        <v>45139</v>
      </c>
      <c r="I682" s="244">
        <f t="shared" si="32"/>
        <v>43892</v>
      </c>
      <c r="J682" s="244" t="str">
        <f t="shared" si="30"/>
        <v/>
      </c>
    </row>
    <row r="683" spans="3:10" ht="12" thickBot="1" x14ac:dyDescent="0.25">
      <c r="C683" s="254"/>
      <c r="D683" s="254"/>
      <c r="E683" s="255"/>
      <c r="F683" s="256"/>
      <c r="G683" s="257"/>
      <c r="H683" s="243">
        <f t="shared" ca="1" si="31"/>
        <v>45139</v>
      </c>
      <c r="I683" s="244">
        <f t="shared" si="32"/>
        <v>43892</v>
      </c>
      <c r="J683" s="244" t="str">
        <f t="shared" si="30"/>
        <v/>
      </c>
    </row>
    <row r="684" spans="3:10" ht="12" thickBot="1" x14ac:dyDescent="0.25">
      <c r="C684" s="254"/>
      <c r="D684" s="254"/>
      <c r="E684" s="255"/>
      <c r="F684" s="256"/>
      <c r="G684" s="257"/>
      <c r="H684" s="243">
        <f t="shared" ca="1" si="31"/>
        <v>45139</v>
      </c>
      <c r="I684" s="244">
        <f t="shared" si="32"/>
        <v>43892</v>
      </c>
      <c r="J684" s="244" t="str">
        <f t="shared" si="30"/>
        <v/>
      </c>
    </row>
    <row r="685" spans="3:10" ht="12" thickBot="1" x14ac:dyDescent="0.25">
      <c r="C685" s="254"/>
      <c r="D685" s="254"/>
      <c r="E685" s="255"/>
      <c r="F685" s="256"/>
      <c r="G685" s="257"/>
      <c r="H685" s="243">
        <f t="shared" ca="1" si="31"/>
        <v>45139</v>
      </c>
      <c r="I685" s="244">
        <f t="shared" si="32"/>
        <v>43892</v>
      </c>
      <c r="J685" s="244" t="str">
        <f t="shared" si="30"/>
        <v/>
      </c>
    </row>
    <row r="686" spans="3:10" ht="12" thickBot="1" x14ac:dyDescent="0.25">
      <c r="C686" s="254"/>
      <c r="D686" s="254"/>
      <c r="E686" s="255"/>
      <c r="F686" s="256"/>
      <c r="G686" s="257"/>
      <c r="H686" s="243">
        <f t="shared" ca="1" si="31"/>
        <v>45139</v>
      </c>
      <c r="I686" s="244">
        <f t="shared" si="32"/>
        <v>43892</v>
      </c>
      <c r="J686" s="244" t="str">
        <f t="shared" si="30"/>
        <v/>
      </c>
    </row>
    <row r="687" spans="3:10" ht="12" thickBot="1" x14ac:dyDescent="0.25">
      <c r="C687" s="254"/>
      <c r="D687" s="254"/>
      <c r="E687" s="255"/>
      <c r="F687" s="256"/>
      <c r="G687" s="257"/>
      <c r="H687" s="243">
        <f t="shared" ca="1" si="31"/>
        <v>45139</v>
      </c>
      <c r="I687" s="244">
        <f t="shared" si="32"/>
        <v>43892</v>
      </c>
      <c r="J687" s="244" t="str">
        <f t="shared" si="30"/>
        <v/>
      </c>
    </row>
    <row r="688" spans="3:10" ht="12" thickBot="1" x14ac:dyDescent="0.25">
      <c r="C688" s="254"/>
      <c r="D688" s="254"/>
      <c r="E688" s="255"/>
      <c r="F688" s="256"/>
      <c r="G688" s="257"/>
      <c r="H688" s="243">
        <f t="shared" ca="1" si="31"/>
        <v>45139</v>
      </c>
      <c r="I688" s="244">
        <f t="shared" si="32"/>
        <v>43892</v>
      </c>
      <c r="J688" s="244" t="str">
        <f t="shared" si="30"/>
        <v/>
      </c>
    </row>
    <row r="689" spans="3:10" ht="12" thickBot="1" x14ac:dyDescent="0.25">
      <c r="C689" s="254"/>
      <c r="D689" s="254"/>
      <c r="E689" s="255"/>
      <c r="F689" s="256"/>
      <c r="G689" s="257"/>
      <c r="H689" s="243">
        <f t="shared" ca="1" si="31"/>
        <v>45139</v>
      </c>
      <c r="I689" s="244">
        <f t="shared" si="32"/>
        <v>43892</v>
      </c>
      <c r="J689" s="244" t="str">
        <f t="shared" si="30"/>
        <v/>
      </c>
    </row>
    <row r="690" spans="3:10" ht="12" thickBot="1" x14ac:dyDescent="0.25">
      <c r="C690" s="254"/>
      <c r="D690" s="254"/>
      <c r="E690" s="255"/>
      <c r="F690" s="256"/>
      <c r="G690" s="257"/>
      <c r="H690" s="243">
        <f t="shared" ca="1" si="31"/>
        <v>45139</v>
      </c>
      <c r="I690" s="244">
        <f t="shared" si="32"/>
        <v>43892</v>
      </c>
      <c r="J690" s="244" t="str">
        <f t="shared" si="30"/>
        <v/>
      </c>
    </row>
    <row r="691" spans="3:10" ht="12" thickBot="1" x14ac:dyDescent="0.25">
      <c r="C691" s="254"/>
      <c r="D691" s="254"/>
      <c r="E691" s="255"/>
      <c r="F691" s="256"/>
      <c r="G691" s="257"/>
      <c r="H691" s="243">
        <f t="shared" ca="1" si="31"/>
        <v>45139</v>
      </c>
      <c r="I691" s="244">
        <f t="shared" si="32"/>
        <v>43892</v>
      </c>
      <c r="J691" s="244" t="str">
        <f t="shared" si="30"/>
        <v/>
      </c>
    </row>
    <row r="692" spans="3:10" ht="12" thickBot="1" x14ac:dyDescent="0.25">
      <c r="C692" s="254"/>
      <c r="D692" s="254"/>
      <c r="E692" s="255"/>
      <c r="F692" s="256"/>
      <c r="G692" s="257"/>
      <c r="H692" s="243">
        <f t="shared" ca="1" si="31"/>
        <v>45139</v>
      </c>
      <c r="I692" s="244">
        <f t="shared" si="32"/>
        <v>43892</v>
      </c>
      <c r="J692" s="244" t="str">
        <f t="shared" si="30"/>
        <v/>
      </c>
    </row>
    <row r="693" spans="3:10" ht="12" thickBot="1" x14ac:dyDescent="0.25">
      <c r="C693" s="254"/>
      <c r="D693" s="254"/>
      <c r="E693" s="255"/>
      <c r="F693" s="256"/>
      <c r="G693" s="257"/>
      <c r="H693" s="243">
        <f t="shared" ca="1" si="31"/>
        <v>45139</v>
      </c>
      <c r="I693" s="244">
        <f t="shared" si="32"/>
        <v>43892</v>
      </c>
      <c r="J693" s="244" t="str">
        <f t="shared" si="30"/>
        <v/>
      </c>
    </row>
    <row r="694" spans="3:10" ht="12" thickBot="1" x14ac:dyDescent="0.25">
      <c r="C694" s="254"/>
      <c r="D694" s="254"/>
      <c r="E694" s="255"/>
      <c r="F694" s="256"/>
      <c r="G694" s="257"/>
      <c r="H694" s="243">
        <f t="shared" ca="1" si="31"/>
        <v>45139</v>
      </c>
      <c r="I694" s="244">
        <f t="shared" si="32"/>
        <v>43892</v>
      </c>
      <c r="J694" s="244" t="str">
        <f t="shared" si="30"/>
        <v/>
      </c>
    </row>
    <row r="695" spans="3:10" ht="12" thickBot="1" x14ac:dyDescent="0.25">
      <c r="C695" s="254"/>
      <c r="D695" s="254"/>
      <c r="E695" s="255"/>
      <c r="F695" s="256"/>
      <c r="G695" s="257"/>
      <c r="H695" s="243">
        <f t="shared" ca="1" si="31"/>
        <v>45139</v>
      </c>
      <c r="I695" s="244">
        <f t="shared" si="32"/>
        <v>43892</v>
      </c>
      <c r="J695" s="244" t="str">
        <f t="shared" si="30"/>
        <v/>
      </c>
    </row>
    <row r="696" spans="3:10" ht="12" thickBot="1" x14ac:dyDescent="0.25">
      <c r="C696" s="254"/>
      <c r="D696" s="254"/>
      <c r="E696" s="255"/>
      <c r="F696" s="256"/>
      <c r="G696" s="257"/>
      <c r="H696" s="243">
        <f t="shared" ca="1" si="31"/>
        <v>45139</v>
      </c>
      <c r="I696" s="244">
        <f t="shared" si="32"/>
        <v>43892</v>
      </c>
      <c r="J696" s="244" t="str">
        <f t="shared" si="30"/>
        <v/>
      </c>
    </row>
    <row r="697" spans="3:10" ht="12" thickBot="1" x14ac:dyDescent="0.25">
      <c r="C697" s="254"/>
      <c r="D697" s="254"/>
      <c r="E697" s="255"/>
      <c r="F697" s="256"/>
      <c r="G697" s="257"/>
      <c r="H697" s="243">
        <f t="shared" ca="1" si="31"/>
        <v>45139</v>
      </c>
      <c r="I697" s="244">
        <f t="shared" si="32"/>
        <v>43892</v>
      </c>
      <c r="J697" s="244" t="str">
        <f t="shared" si="30"/>
        <v/>
      </c>
    </row>
    <row r="698" spans="3:10" ht="12" thickBot="1" x14ac:dyDescent="0.25">
      <c r="C698" s="254"/>
      <c r="D698" s="254"/>
      <c r="E698" s="255"/>
      <c r="F698" s="256"/>
      <c r="G698" s="257"/>
      <c r="H698" s="243">
        <f t="shared" ca="1" si="31"/>
        <v>45139</v>
      </c>
      <c r="I698" s="244">
        <f t="shared" si="32"/>
        <v>43892</v>
      </c>
      <c r="J698" s="244" t="str">
        <f t="shared" si="30"/>
        <v/>
      </c>
    </row>
    <row r="699" spans="3:10" ht="12" thickBot="1" x14ac:dyDescent="0.25">
      <c r="C699" s="254"/>
      <c r="D699" s="254"/>
      <c r="E699" s="255"/>
      <c r="F699" s="256"/>
      <c r="G699" s="257"/>
      <c r="H699" s="243">
        <f t="shared" ca="1" si="31"/>
        <v>45139</v>
      </c>
      <c r="I699" s="244">
        <f t="shared" si="32"/>
        <v>43892</v>
      </c>
      <c r="J699" s="244" t="str">
        <f t="shared" si="30"/>
        <v/>
      </c>
    </row>
    <row r="700" spans="3:10" ht="12" thickBot="1" x14ac:dyDescent="0.25">
      <c r="C700" s="254"/>
      <c r="D700" s="254"/>
      <c r="E700" s="255"/>
      <c r="F700" s="256"/>
      <c r="G700" s="257"/>
      <c r="H700" s="243">
        <f t="shared" ca="1" si="31"/>
        <v>45139</v>
      </c>
      <c r="I700" s="244">
        <f t="shared" si="32"/>
        <v>43892</v>
      </c>
      <c r="J700" s="244" t="str">
        <f t="shared" si="30"/>
        <v/>
      </c>
    </row>
    <row r="701" spans="3:10" ht="12" thickBot="1" x14ac:dyDescent="0.25">
      <c r="C701" s="254"/>
      <c r="D701" s="254"/>
      <c r="E701" s="255"/>
      <c r="F701" s="256"/>
      <c r="G701" s="257"/>
      <c r="H701" s="243">
        <f t="shared" ca="1" si="31"/>
        <v>45139</v>
      </c>
      <c r="I701" s="244">
        <f t="shared" si="32"/>
        <v>43892</v>
      </c>
      <c r="J701" s="244" t="str">
        <f t="shared" si="30"/>
        <v/>
      </c>
    </row>
    <row r="702" spans="3:10" ht="12" thickBot="1" x14ac:dyDescent="0.25">
      <c r="C702" s="254"/>
      <c r="D702" s="254"/>
      <c r="E702" s="255"/>
      <c r="F702" s="256"/>
      <c r="G702" s="257"/>
      <c r="H702" s="243">
        <f t="shared" ca="1" si="31"/>
        <v>45139</v>
      </c>
      <c r="I702" s="244">
        <f t="shared" si="32"/>
        <v>43892</v>
      </c>
      <c r="J702" s="244" t="str">
        <f t="shared" si="30"/>
        <v/>
      </c>
    </row>
    <row r="703" spans="3:10" ht="12" thickBot="1" x14ac:dyDescent="0.25">
      <c r="C703" s="254"/>
      <c r="D703" s="254"/>
      <c r="E703" s="255"/>
      <c r="F703" s="256"/>
      <c r="G703" s="257"/>
      <c r="H703" s="243">
        <f t="shared" ca="1" si="31"/>
        <v>45139</v>
      </c>
      <c r="I703" s="244">
        <f t="shared" si="32"/>
        <v>43892</v>
      </c>
      <c r="J703" s="244" t="str">
        <f t="shared" si="30"/>
        <v/>
      </c>
    </row>
    <row r="704" spans="3:10" ht="12" thickBot="1" x14ac:dyDescent="0.25">
      <c r="C704" s="254"/>
      <c r="D704" s="254"/>
      <c r="E704" s="255"/>
      <c r="F704" s="256"/>
      <c r="G704" s="257"/>
      <c r="H704" s="243">
        <f t="shared" ca="1" si="31"/>
        <v>45139</v>
      </c>
      <c r="I704" s="244">
        <f t="shared" si="32"/>
        <v>43892</v>
      </c>
      <c r="J704" s="244" t="str">
        <f t="shared" si="30"/>
        <v/>
      </c>
    </row>
    <row r="705" spans="3:10" ht="12" thickBot="1" x14ac:dyDescent="0.25">
      <c r="C705" s="254"/>
      <c r="D705" s="254"/>
      <c r="E705" s="255"/>
      <c r="F705" s="256"/>
      <c r="G705" s="257"/>
      <c r="H705" s="243">
        <f t="shared" ca="1" si="31"/>
        <v>45139</v>
      </c>
      <c r="I705" s="244">
        <f t="shared" si="32"/>
        <v>43892</v>
      </c>
      <c r="J705" s="244" t="str">
        <f t="shared" si="30"/>
        <v/>
      </c>
    </row>
    <row r="706" spans="3:10" ht="12" thickBot="1" x14ac:dyDescent="0.25">
      <c r="C706" s="254"/>
      <c r="D706" s="254"/>
      <c r="E706" s="255"/>
      <c r="F706" s="256"/>
      <c r="G706" s="257"/>
      <c r="H706" s="243">
        <f t="shared" ca="1" si="31"/>
        <v>45139</v>
      </c>
      <c r="I706" s="244">
        <f t="shared" si="32"/>
        <v>43892</v>
      </c>
      <c r="J706" s="244" t="str">
        <f t="shared" si="30"/>
        <v/>
      </c>
    </row>
    <row r="707" spans="3:10" ht="12" thickBot="1" x14ac:dyDescent="0.25">
      <c r="C707" s="254"/>
      <c r="D707" s="254"/>
      <c r="E707" s="255"/>
      <c r="F707" s="256"/>
      <c r="G707" s="257"/>
      <c r="H707" s="243">
        <f t="shared" ca="1" si="31"/>
        <v>45139</v>
      </c>
      <c r="I707" s="244">
        <f t="shared" si="32"/>
        <v>43892</v>
      </c>
      <c r="J707" s="244" t="str">
        <f t="shared" si="30"/>
        <v/>
      </c>
    </row>
    <row r="708" spans="3:10" ht="12" thickBot="1" x14ac:dyDescent="0.25">
      <c r="C708" s="254"/>
      <c r="D708" s="254"/>
      <c r="E708" s="255"/>
      <c r="F708" s="256"/>
      <c r="G708" s="257"/>
      <c r="H708" s="243">
        <f t="shared" ca="1" si="31"/>
        <v>45139</v>
      </c>
      <c r="I708" s="244">
        <f t="shared" si="32"/>
        <v>43892</v>
      </c>
      <c r="J708" s="244" t="str">
        <f t="shared" si="30"/>
        <v/>
      </c>
    </row>
    <row r="709" spans="3:10" ht="12" thickBot="1" x14ac:dyDescent="0.25">
      <c r="C709" s="254"/>
      <c r="D709" s="254"/>
      <c r="E709" s="255"/>
      <c r="F709" s="256"/>
      <c r="G709" s="257"/>
      <c r="H709" s="243">
        <f t="shared" ca="1" si="31"/>
        <v>45139</v>
      </c>
      <c r="I709" s="244">
        <f t="shared" si="32"/>
        <v>43892</v>
      </c>
      <c r="J709" s="244" t="str">
        <f t="shared" si="30"/>
        <v/>
      </c>
    </row>
    <row r="710" spans="3:10" ht="12" thickBot="1" x14ac:dyDescent="0.25">
      <c r="C710" s="254"/>
      <c r="D710" s="254"/>
      <c r="E710" s="255"/>
      <c r="F710" s="256"/>
      <c r="G710" s="257"/>
      <c r="H710" s="243">
        <f t="shared" ca="1" si="31"/>
        <v>45139</v>
      </c>
      <c r="I710" s="244">
        <f t="shared" si="32"/>
        <v>43892</v>
      </c>
      <c r="J710" s="244" t="str">
        <f t="shared" ref="J710:J773" si="33">IF(G710="","",IF(G710&gt;=0,"Debitoren",IF(G710&lt;0,"Kreditoren","")))</f>
        <v/>
      </c>
    </row>
    <row r="711" spans="3:10" ht="12" thickBot="1" x14ac:dyDescent="0.25">
      <c r="C711" s="254"/>
      <c r="D711" s="254"/>
      <c r="E711" s="255"/>
      <c r="F711" s="256"/>
      <c r="G711" s="257"/>
      <c r="H711" s="243">
        <f t="shared" ref="H711:H774" ca="1" si="34">IF(F711&lt;$F$2,EOMONTH($F$2,-1)+1,EOMONTH(F711,-1)+1)</f>
        <v>45139</v>
      </c>
      <c r="I711" s="244">
        <f t="shared" ref="I711:I774" si="35">IF(F711&lt;$I$2,IF(   WEEKDAY(EOMONTH($I$2,-1)+1)=1,EOMONTH($I$2,-1)+1+1,EOMONTH($I$2,-1)+1),IF(WEEKDAY(F711)=1,F711+1,F711))</f>
        <v>43892</v>
      </c>
      <c r="J711" s="244" t="str">
        <f t="shared" si="33"/>
        <v/>
      </c>
    </row>
    <row r="712" spans="3:10" ht="12" thickBot="1" x14ac:dyDescent="0.25">
      <c r="C712" s="254"/>
      <c r="D712" s="254"/>
      <c r="E712" s="255"/>
      <c r="F712" s="256"/>
      <c r="G712" s="257"/>
      <c r="H712" s="243">
        <f t="shared" ca="1" si="34"/>
        <v>45139</v>
      </c>
      <c r="I712" s="244">
        <f t="shared" si="35"/>
        <v>43892</v>
      </c>
      <c r="J712" s="244" t="str">
        <f t="shared" si="33"/>
        <v/>
      </c>
    </row>
    <row r="713" spans="3:10" ht="12" thickBot="1" x14ac:dyDescent="0.25">
      <c r="C713" s="254"/>
      <c r="D713" s="254"/>
      <c r="E713" s="255"/>
      <c r="F713" s="256"/>
      <c r="G713" s="257"/>
      <c r="H713" s="243">
        <f t="shared" ca="1" si="34"/>
        <v>45139</v>
      </c>
      <c r="I713" s="244">
        <f t="shared" si="35"/>
        <v>43892</v>
      </c>
      <c r="J713" s="244" t="str">
        <f t="shared" si="33"/>
        <v/>
      </c>
    </row>
    <row r="714" spans="3:10" ht="12" thickBot="1" x14ac:dyDescent="0.25">
      <c r="C714" s="254"/>
      <c r="D714" s="254"/>
      <c r="E714" s="255"/>
      <c r="F714" s="256"/>
      <c r="G714" s="257"/>
      <c r="H714" s="243">
        <f t="shared" ca="1" si="34"/>
        <v>45139</v>
      </c>
      <c r="I714" s="244">
        <f t="shared" si="35"/>
        <v>43892</v>
      </c>
      <c r="J714" s="244" t="str">
        <f t="shared" si="33"/>
        <v/>
      </c>
    </row>
    <row r="715" spans="3:10" ht="12" thickBot="1" x14ac:dyDescent="0.25">
      <c r="C715" s="254"/>
      <c r="D715" s="254"/>
      <c r="E715" s="255"/>
      <c r="F715" s="256"/>
      <c r="G715" s="257"/>
      <c r="H715" s="243">
        <f t="shared" ca="1" si="34"/>
        <v>45139</v>
      </c>
      <c r="I715" s="244">
        <f t="shared" si="35"/>
        <v>43892</v>
      </c>
      <c r="J715" s="244" t="str">
        <f t="shared" si="33"/>
        <v/>
      </c>
    </row>
    <row r="716" spans="3:10" ht="12" thickBot="1" x14ac:dyDescent="0.25">
      <c r="C716" s="254"/>
      <c r="D716" s="254"/>
      <c r="E716" s="255"/>
      <c r="F716" s="256"/>
      <c r="G716" s="257"/>
      <c r="H716" s="243">
        <f t="shared" ca="1" si="34"/>
        <v>45139</v>
      </c>
      <c r="I716" s="244">
        <f t="shared" si="35"/>
        <v>43892</v>
      </c>
      <c r="J716" s="244" t="str">
        <f t="shared" si="33"/>
        <v/>
      </c>
    </row>
    <row r="717" spans="3:10" ht="12" thickBot="1" x14ac:dyDescent="0.25">
      <c r="C717" s="254"/>
      <c r="D717" s="254"/>
      <c r="E717" s="255"/>
      <c r="F717" s="256"/>
      <c r="G717" s="257"/>
      <c r="H717" s="243">
        <f t="shared" ca="1" si="34"/>
        <v>45139</v>
      </c>
      <c r="I717" s="244">
        <f t="shared" si="35"/>
        <v>43892</v>
      </c>
      <c r="J717" s="244" t="str">
        <f t="shared" si="33"/>
        <v/>
      </c>
    </row>
    <row r="718" spans="3:10" ht="12" thickBot="1" x14ac:dyDescent="0.25">
      <c r="C718" s="254"/>
      <c r="D718" s="254"/>
      <c r="E718" s="255"/>
      <c r="F718" s="256"/>
      <c r="G718" s="257"/>
      <c r="H718" s="243">
        <f t="shared" ca="1" si="34"/>
        <v>45139</v>
      </c>
      <c r="I718" s="244">
        <f t="shared" si="35"/>
        <v>43892</v>
      </c>
      <c r="J718" s="244" t="str">
        <f t="shared" si="33"/>
        <v/>
      </c>
    </row>
    <row r="719" spans="3:10" ht="12" thickBot="1" x14ac:dyDescent="0.25">
      <c r="C719" s="254"/>
      <c r="D719" s="254"/>
      <c r="E719" s="255"/>
      <c r="F719" s="256"/>
      <c r="G719" s="257"/>
      <c r="H719" s="243">
        <f t="shared" ca="1" si="34"/>
        <v>45139</v>
      </c>
      <c r="I719" s="244">
        <f t="shared" si="35"/>
        <v>43892</v>
      </c>
      <c r="J719" s="244" t="str">
        <f t="shared" si="33"/>
        <v/>
      </c>
    </row>
    <row r="720" spans="3:10" ht="12" thickBot="1" x14ac:dyDescent="0.25">
      <c r="C720" s="254"/>
      <c r="D720" s="254"/>
      <c r="E720" s="255"/>
      <c r="F720" s="256"/>
      <c r="G720" s="257"/>
      <c r="H720" s="243">
        <f t="shared" ca="1" si="34"/>
        <v>45139</v>
      </c>
      <c r="I720" s="244">
        <f t="shared" si="35"/>
        <v>43892</v>
      </c>
      <c r="J720" s="244" t="str">
        <f t="shared" si="33"/>
        <v/>
      </c>
    </row>
    <row r="721" spans="3:10" ht="12" thickBot="1" x14ac:dyDescent="0.25">
      <c r="C721" s="254"/>
      <c r="D721" s="254"/>
      <c r="E721" s="255"/>
      <c r="F721" s="256"/>
      <c r="G721" s="257"/>
      <c r="H721" s="243">
        <f t="shared" ca="1" si="34"/>
        <v>45139</v>
      </c>
      <c r="I721" s="244">
        <f t="shared" si="35"/>
        <v>43892</v>
      </c>
      <c r="J721" s="244" t="str">
        <f t="shared" si="33"/>
        <v/>
      </c>
    </row>
    <row r="722" spans="3:10" ht="12" thickBot="1" x14ac:dyDescent="0.25">
      <c r="C722" s="254"/>
      <c r="D722" s="254"/>
      <c r="E722" s="255"/>
      <c r="F722" s="256"/>
      <c r="G722" s="257"/>
      <c r="H722" s="243">
        <f t="shared" ca="1" si="34"/>
        <v>45139</v>
      </c>
      <c r="I722" s="244">
        <f t="shared" si="35"/>
        <v>43892</v>
      </c>
      <c r="J722" s="244" t="str">
        <f t="shared" si="33"/>
        <v/>
      </c>
    </row>
    <row r="723" spans="3:10" ht="12" thickBot="1" x14ac:dyDescent="0.25">
      <c r="C723" s="254"/>
      <c r="D723" s="254"/>
      <c r="E723" s="255"/>
      <c r="F723" s="256"/>
      <c r="G723" s="257"/>
      <c r="H723" s="243">
        <f t="shared" ca="1" si="34"/>
        <v>45139</v>
      </c>
      <c r="I723" s="244">
        <f t="shared" si="35"/>
        <v>43892</v>
      </c>
      <c r="J723" s="244" t="str">
        <f t="shared" si="33"/>
        <v/>
      </c>
    </row>
    <row r="724" spans="3:10" ht="12" thickBot="1" x14ac:dyDescent="0.25">
      <c r="C724" s="254"/>
      <c r="D724" s="254"/>
      <c r="E724" s="255"/>
      <c r="F724" s="256"/>
      <c r="G724" s="257"/>
      <c r="H724" s="243">
        <f t="shared" ca="1" si="34"/>
        <v>45139</v>
      </c>
      <c r="I724" s="244">
        <f t="shared" si="35"/>
        <v>43892</v>
      </c>
      <c r="J724" s="244" t="str">
        <f t="shared" si="33"/>
        <v/>
      </c>
    </row>
    <row r="725" spans="3:10" ht="12" thickBot="1" x14ac:dyDescent="0.25">
      <c r="C725" s="254"/>
      <c r="D725" s="254"/>
      <c r="E725" s="255"/>
      <c r="F725" s="256"/>
      <c r="G725" s="257"/>
      <c r="H725" s="243">
        <f t="shared" ca="1" si="34"/>
        <v>45139</v>
      </c>
      <c r="I725" s="244">
        <f t="shared" si="35"/>
        <v>43892</v>
      </c>
      <c r="J725" s="244" t="str">
        <f t="shared" si="33"/>
        <v/>
      </c>
    </row>
    <row r="726" spans="3:10" ht="12" thickBot="1" x14ac:dyDescent="0.25">
      <c r="C726" s="254"/>
      <c r="D726" s="254"/>
      <c r="E726" s="255"/>
      <c r="F726" s="256"/>
      <c r="G726" s="257"/>
      <c r="H726" s="243">
        <f t="shared" ca="1" si="34"/>
        <v>45139</v>
      </c>
      <c r="I726" s="244">
        <f t="shared" si="35"/>
        <v>43892</v>
      </c>
      <c r="J726" s="244" t="str">
        <f t="shared" si="33"/>
        <v/>
      </c>
    </row>
    <row r="727" spans="3:10" ht="12" thickBot="1" x14ac:dyDescent="0.25">
      <c r="C727" s="254"/>
      <c r="D727" s="254"/>
      <c r="E727" s="255"/>
      <c r="F727" s="256"/>
      <c r="G727" s="257"/>
      <c r="H727" s="243">
        <f t="shared" ca="1" si="34"/>
        <v>45139</v>
      </c>
      <c r="I727" s="244">
        <f t="shared" si="35"/>
        <v>43892</v>
      </c>
      <c r="J727" s="244" t="str">
        <f t="shared" si="33"/>
        <v/>
      </c>
    </row>
    <row r="728" spans="3:10" ht="12" thickBot="1" x14ac:dyDescent="0.25">
      <c r="C728" s="254"/>
      <c r="D728" s="254"/>
      <c r="E728" s="255"/>
      <c r="F728" s="256"/>
      <c r="G728" s="257"/>
      <c r="H728" s="243">
        <f t="shared" ca="1" si="34"/>
        <v>45139</v>
      </c>
      <c r="I728" s="244">
        <f t="shared" si="35"/>
        <v>43892</v>
      </c>
      <c r="J728" s="244" t="str">
        <f t="shared" si="33"/>
        <v/>
      </c>
    </row>
    <row r="729" spans="3:10" ht="12" thickBot="1" x14ac:dyDescent="0.25">
      <c r="C729" s="254"/>
      <c r="D729" s="254"/>
      <c r="E729" s="255"/>
      <c r="F729" s="256"/>
      <c r="G729" s="257"/>
      <c r="H729" s="243">
        <f t="shared" ca="1" si="34"/>
        <v>45139</v>
      </c>
      <c r="I729" s="244">
        <f t="shared" si="35"/>
        <v>43892</v>
      </c>
      <c r="J729" s="244" t="str">
        <f t="shared" si="33"/>
        <v/>
      </c>
    </row>
    <row r="730" spans="3:10" ht="12" thickBot="1" x14ac:dyDescent="0.25">
      <c r="C730" s="254"/>
      <c r="D730" s="254"/>
      <c r="E730" s="255"/>
      <c r="F730" s="256"/>
      <c r="G730" s="257"/>
      <c r="H730" s="243">
        <f t="shared" ca="1" si="34"/>
        <v>45139</v>
      </c>
      <c r="I730" s="244">
        <f t="shared" si="35"/>
        <v>43892</v>
      </c>
      <c r="J730" s="244" t="str">
        <f t="shared" si="33"/>
        <v/>
      </c>
    </row>
    <row r="731" spans="3:10" ht="12" thickBot="1" x14ac:dyDescent="0.25">
      <c r="C731" s="254"/>
      <c r="D731" s="254"/>
      <c r="E731" s="255"/>
      <c r="F731" s="256"/>
      <c r="G731" s="257"/>
      <c r="H731" s="243">
        <f t="shared" ca="1" si="34"/>
        <v>45139</v>
      </c>
      <c r="I731" s="244">
        <f t="shared" si="35"/>
        <v>43892</v>
      </c>
      <c r="J731" s="244" t="str">
        <f t="shared" si="33"/>
        <v/>
      </c>
    </row>
    <row r="732" spans="3:10" ht="12" thickBot="1" x14ac:dyDescent="0.25">
      <c r="C732" s="254"/>
      <c r="D732" s="254"/>
      <c r="E732" s="255"/>
      <c r="F732" s="256"/>
      <c r="G732" s="257"/>
      <c r="H732" s="243">
        <f t="shared" ca="1" si="34"/>
        <v>45139</v>
      </c>
      <c r="I732" s="244">
        <f t="shared" si="35"/>
        <v>43892</v>
      </c>
      <c r="J732" s="244" t="str">
        <f t="shared" si="33"/>
        <v/>
      </c>
    </row>
    <row r="733" spans="3:10" ht="12" thickBot="1" x14ac:dyDescent="0.25">
      <c r="C733" s="254"/>
      <c r="D733" s="254"/>
      <c r="E733" s="255"/>
      <c r="F733" s="256"/>
      <c r="G733" s="257"/>
      <c r="H733" s="243">
        <f t="shared" ca="1" si="34"/>
        <v>45139</v>
      </c>
      <c r="I733" s="244">
        <f t="shared" si="35"/>
        <v>43892</v>
      </c>
      <c r="J733" s="244" t="str">
        <f t="shared" si="33"/>
        <v/>
      </c>
    </row>
    <row r="734" spans="3:10" ht="12" thickBot="1" x14ac:dyDescent="0.25">
      <c r="C734" s="254"/>
      <c r="D734" s="254"/>
      <c r="E734" s="255"/>
      <c r="F734" s="256"/>
      <c r="G734" s="257"/>
      <c r="H734" s="243">
        <f t="shared" ca="1" si="34"/>
        <v>45139</v>
      </c>
      <c r="I734" s="244">
        <f t="shared" si="35"/>
        <v>43892</v>
      </c>
      <c r="J734" s="244" t="str">
        <f t="shared" si="33"/>
        <v/>
      </c>
    </row>
    <row r="735" spans="3:10" ht="12" thickBot="1" x14ac:dyDescent="0.25">
      <c r="C735" s="254"/>
      <c r="D735" s="254"/>
      <c r="E735" s="255"/>
      <c r="F735" s="256"/>
      <c r="G735" s="257"/>
      <c r="H735" s="243">
        <f t="shared" ca="1" si="34"/>
        <v>45139</v>
      </c>
      <c r="I735" s="244">
        <f t="shared" si="35"/>
        <v>43892</v>
      </c>
      <c r="J735" s="244" t="str">
        <f t="shared" si="33"/>
        <v/>
      </c>
    </row>
    <row r="736" spans="3:10" ht="12" thickBot="1" x14ac:dyDescent="0.25">
      <c r="C736" s="254"/>
      <c r="D736" s="254"/>
      <c r="E736" s="255"/>
      <c r="F736" s="256"/>
      <c r="G736" s="257"/>
      <c r="H736" s="243">
        <f t="shared" ca="1" si="34"/>
        <v>45139</v>
      </c>
      <c r="I736" s="244">
        <f t="shared" si="35"/>
        <v>43892</v>
      </c>
      <c r="J736" s="244" t="str">
        <f t="shared" si="33"/>
        <v/>
      </c>
    </row>
    <row r="737" spans="3:10" ht="12" thickBot="1" x14ac:dyDescent="0.25">
      <c r="C737" s="254"/>
      <c r="D737" s="254"/>
      <c r="E737" s="255"/>
      <c r="F737" s="256"/>
      <c r="G737" s="257"/>
      <c r="H737" s="243">
        <f t="shared" ca="1" si="34"/>
        <v>45139</v>
      </c>
      <c r="I737" s="244">
        <f t="shared" si="35"/>
        <v>43892</v>
      </c>
      <c r="J737" s="244" t="str">
        <f t="shared" si="33"/>
        <v/>
      </c>
    </row>
    <row r="738" spans="3:10" ht="12" thickBot="1" x14ac:dyDescent="0.25">
      <c r="C738" s="254"/>
      <c r="D738" s="254"/>
      <c r="E738" s="255"/>
      <c r="F738" s="256"/>
      <c r="G738" s="257"/>
      <c r="H738" s="243">
        <f t="shared" ca="1" si="34"/>
        <v>45139</v>
      </c>
      <c r="I738" s="244">
        <f t="shared" si="35"/>
        <v>43892</v>
      </c>
      <c r="J738" s="244" t="str">
        <f t="shared" si="33"/>
        <v/>
      </c>
    </row>
    <row r="739" spans="3:10" ht="12" thickBot="1" x14ac:dyDescent="0.25">
      <c r="C739" s="254"/>
      <c r="D739" s="254"/>
      <c r="E739" s="255"/>
      <c r="F739" s="256"/>
      <c r="G739" s="257"/>
      <c r="H739" s="243">
        <f t="shared" ca="1" si="34"/>
        <v>45139</v>
      </c>
      <c r="I739" s="244">
        <f t="shared" si="35"/>
        <v>43892</v>
      </c>
      <c r="J739" s="244" t="str">
        <f t="shared" si="33"/>
        <v/>
      </c>
    </row>
    <row r="740" spans="3:10" ht="12" thickBot="1" x14ac:dyDescent="0.25">
      <c r="C740" s="254"/>
      <c r="D740" s="254"/>
      <c r="E740" s="255"/>
      <c r="F740" s="256"/>
      <c r="G740" s="257"/>
      <c r="H740" s="243">
        <f t="shared" ca="1" si="34"/>
        <v>45139</v>
      </c>
      <c r="I740" s="244">
        <f t="shared" si="35"/>
        <v>43892</v>
      </c>
      <c r="J740" s="244" t="str">
        <f t="shared" si="33"/>
        <v/>
      </c>
    </row>
    <row r="741" spans="3:10" ht="12" thickBot="1" x14ac:dyDescent="0.25">
      <c r="C741" s="254"/>
      <c r="D741" s="254"/>
      <c r="E741" s="255"/>
      <c r="F741" s="256"/>
      <c r="G741" s="257"/>
      <c r="H741" s="243">
        <f t="shared" ca="1" si="34"/>
        <v>45139</v>
      </c>
      <c r="I741" s="244">
        <f t="shared" si="35"/>
        <v>43892</v>
      </c>
      <c r="J741" s="244" t="str">
        <f t="shared" si="33"/>
        <v/>
      </c>
    </row>
    <row r="742" spans="3:10" ht="12" thickBot="1" x14ac:dyDescent="0.25">
      <c r="C742" s="254"/>
      <c r="D742" s="254"/>
      <c r="E742" s="255"/>
      <c r="F742" s="256"/>
      <c r="G742" s="257"/>
      <c r="H742" s="243">
        <f t="shared" ca="1" si="34"/>
        <v>45139</v>
      </c>
      <c r="I742" s="244">
        <f t="shared" si="35"/>
        <v>43892</v>
      </c>
      <c r="J742" s="244" t="str">
        <f t="shared" si="33"/>
        <v/>
      </c>
    </row>
    <row r="743" spans="3:10" ht="12" thickBot="1" x14ac:dyDescent="0.25">
      <c r="C743" s="254"/>
      <c r="D743" s="254"/>
      <c r="E743" s="255"/>
      <c r="F743" s="256"/>
      <c r="G743" s="257"/>
      <c r="H743" s="243">
        <f t="shared" ca="1" si="34"/>
        <v>45139</v>
      </c>
      <c r="I743" s="244">
        <f t="shared" si="35"/>
        <v>43892</v>
      </c>
      <c r="J743" s="244" t="str">
        <f t="shared" si="33"/>
        <v/>
      </c>
    </row>
    <row r="744" spans="3:10" ht="12" thickBot="1" x14ac:dyDescent="0.25">
      <c r="C744" s="254"/>
      <c r="D744" s="254"/>
      <c r="E744" s="255"/>
      <c r="F744" s="256"/>
      <c r="G744" s="257"/>
      <c r="H744" s="243">
        <f t="shared" ca="1" si="34"/>
        <v>45139</v>
      </c>
      <c r="I744" s="244">
        <f t="shared" si="35"/>
        <v>43892</v>
      </c>
      <c r="J744" s="244" t="str">
        <f t="shared" si="33"/>
        <v/>
      </c>
    </row>
    <row r="745" spans="3:10" ht="12" thickBot="1" x14ac:dyDescent="0.25">
      <c r="C745" s="254"/>
      <c r="D745" s="254"/>
      <c r="E745" s="255"/>
      <c r="F745" s="256"/>
      <c r="G745" s="257"/>
      <c r="H745" s="243">
        <f t="shared" ca="1" si="34"/>
        <v>45139</v>
      </c>
      <c r="I745" s="244">
        <f t="shared" si="35"/>
        <v>43892</v>
      </c>
      <c r="J745" s="244" t="str">
        <f t="shared" si="33"/>
        <v/>
      </c>
    </row>
    <row r="746" spans="3:10" ht="12" thickBot="1" x14ac:dyDescent="0.25">
      <c r="C746" s="254"/>
      <c r="D746" s="254"/>
      <c r="E746" s="255"/>
      <c r="F746" s="256"/>
      <c r="G746" s="257"/>
      <c r="H746" s="243">
        <f t="shared" ca="1" si="34"/>
        <v>45139</v>
      </c>
      <c r="I746" s="244">
        <f t="shared" si="35"/>
        <v>43892</v>
      </c>
      <c r="J746" s="244" t="str">
        <f t="shared" si="33"/>
        <v/>
      </c>
    </row>
    <row r="747" spans="3:10" ht="12" thickBot="1" x14ac:dyDescent="0.25">
      <c r="C747" s="254"/>
      <c r="D747" s="254"/>
      <c r="E747" s="255"/>
      <c r="F747" s="256"/>
      <c r="G747" s="257"/>
      <c r="H747" s="243">
        <f t="shared" ca="1" si="34"/>
        <v>45139</v>
      </c>
      <c r="I747" s="244">
        <f t="shared" si="35"/>
        <v>43892</v>
      </c>
      <c r="J747" s="244" t="str">
        <f t="shared" si="33"/>
        <v/>
      </c>
    </row>
    <row r="748" spans="3:10" ht="12" thickBot="1" x14ac:dyDescent="0.25">
      <c r="C748" s="254"/>
      <c r="D748" s="254"/>
      <c r="E748" s="255"/>
      <c r="F748" s="256"/>
      <c r="G748" s="257"/>
      <c r="H748" s="243">
        <f t="shared" ca="1" si="34"/>
        <v>45139</v>
      </c>
      <c r="I748" s="244">
        <f t="shared" si="35"/>
        <v>43892</v>
      </c>
      <c r="J748" s="244" t="str">
        <f t="shared" si="33"/>
        <v/>
      </c>
    </row>
    <row r="749" spans="3:10" ht="12" thickBot="1" x14ac:dyDescent="0.25">
      <c r="C749" s="254"/>
      <c r="D749" s="254"/>
      <c r="E749" s="255"/>
      <c r="F749" s="256"/>
      <c r="G749" s="257"/>
      <c r="H749" s="243">
        <f t="shared" ca="1" si="34"/>
        <v>45139</v>
      </c>
      <c r="I749" s="244">
        <f t="shared" si="35"/>
        <v>43892</v>
      </c>
      <c r="J749" s="244" t="str">
        <f t="shared" si="33"/>
        <v/>
      </c>
    </row>
    <row r="750" spans="3:10" ht="12" thickBot="1" x14ac:dyDescent="0.25">
      <c r="C750" s="254"/>
      <c r="D750" s="254"/>
      <c r="E750" s="255"/>
      <c r="F750" s="256"/>
      <c r="G750" s="257"/>
      <c r="H750" s="243">
        <f t="shared" ca="1" si="34"/>
        <v>45139</v>
      </c>
      <c r="I750" s="244">
        <f t="shared" si="35"/>
        <v>43892</v>
      </c>
      <c r="J750" s="244" t="str">
        <f t="shared" si="33"/>
        <v/>
      </c>
    </row>
    <row r="751" spans="3:10" ht="12" thickBot="1" x14ac:dyDescent="0.25">
      <c r="C751" s="254"/>
      <c r="D751" s="254"/>
      <c r="E751" s="255"/>
      <c r="F751" s="256"/>
      <c r="G751" s="257"/>
      <c r="H751" s="243">
        <f t="shared" ca="1" si="34"/>
        <v>45139</v>
      </c>
      <c r="I751" s="244">
        <f t="shared" si="35"/>
        <v>43892</v>
      </c>
      <c r="J751" s="244" t="str">
        <f t="shared" si="33"/>
        <v/>
      </c>
    </row>
    <row r="752" spans="3:10" ht="12" thickBot="1" x14ac:dyDescent="0.25">
      <c r="C752" s="254"/>
      <c r="D752" s="254"/>
      <c r="E752" s="255"/>
      <c r="F752" s="256"/>
      <c r="G752" s="257"/>
      <c r="H752" s="243">
        <f t="shared" ca="1" si="34"/>
        <v>45139</v>
      </c>
      <c r="I752" s="244">
        <f t="shared" si="35"/>
        <v>43892</v>
      </c>
      <c r="J752" s="244" t="str">
        <f t="shared" si="33"/>
        <v/>
      </c>
    </row>
    <row r="753" spans="3:10" ht="12" thickBot="1" x14ac:dyDescent="0.25">
      <c r="C753" s="254"/>
      <c r="D753" s="254"/>
      <c r="E753" s="255"/>
      <c r="F753" s="256"/>
      <c r="G753" s="257"/>
      <c r="H753" s="243">
        <f t="shared" ca="1" si="34"/>
        <v>45139</v>
      </c>
      <c r="I753" s="244">
        <f t="shared" si="35"/>
        <v>43892</v>
      </c>
      <c r="J753" s="244" t="str">
        <f t="shared" si="33"/>
        <v/>
      </c>
    </row>
    <row r="754" spans="3:10" ht="12" thickBot="1" x14ac:dyDescent="0.25">
      <c r="C754" s="254"/>
      <c r="D754" s="254"/>
      <c r="E754" s="255"/>
      <c r="F754" s="256"/>
      <c r="G754" s="257"/>
      <c r="H754" s="243">
        <f t="shared" ca="1" si="34"/>
        <v>45139</v>
      </c>
      <c r="I754" s="244">
        <f t="shared" si="35"/>
        <v>43892</v>
      </c>
      <c r="J754" s="244" t="str">
        <f t="shared" si="33"/>
        <v/>
      </c>
    </row>
    <row r="755" spans="3:10" ht="12" thickBot="1" x14ac:dyDescent="0.25">
      <c r="C755" s="254"/>
      <c r="D755" s="254"/>
      <c r="E755" s="255"/>
      <c r="F755" s="256"/>
      <c r="G755" s="257"/>
      <c r="H755" s="243">
        <f t="shared" ca="1" si="34"/>
        <v>45139</v>
      </c>
      <c r="I755" s="244">
        <f t="shared" si="35"/>
        <v>43892</v>
      </c>
      <c r="J755" s="244" t="str">
        <f t="shared" si="33"/>
        <v/>
      </c>
    </row>
    <row r="756" spans="3:10" ht="12" thickBot="1" x14ac:dyDescent="0.25">
      <c r="C756" s="254"/>
      <c r="D756" s="254"/>
      <c r="E756" s="255"/>
      <c r="F756" s="256"/>
      <c r="G756" s="257"/>
      <c r="H756" s="243">
        <f t="shared" ca="1" si="34"/>
        <v>45139</v>
      </c>
      <c r="I756" s="244">
        <f t="shared" si="35"/>
        <v>43892</v>
      </c>
      <c r="J756" s="244" t="str">
        <f t="shared" si="33"/>
        <v/>
      </c>
    </row>
    <row r="757" spans="3:10" ht="12" thickBot="1" x14ac:dyDescent="0.25">
      <c r="C757" s="254"/>
      <c r="D757" s="254"/>
      <c r="E757" s="255"/>
      <c r="F757" s="256"/>
      <c r="G757" s="257"/>
      <c r="H757" s="243">
        <f t="shared" ca="1" si="34"/>
        <v>45139</v>
      </c>
      <c r="I757" s="244">
        <f t="shared" si="35"/>
        <v>43892</v>
      </c>
      <c r="J757" s="244" t="str">
        <f t="shared" si="33"/>
        <v/>
      </c>
    </row>
    <row r="758" spans="3:10" ht="12" thickBot="1" x14ac:dyDescent="0.25">
      <c r="C758" s="254"/>
      <c r="D758" s="254"/>
      <c r="E758" s="255"/>
      <c r="F758" s="256"/>
      <c r="G758" s="257"/>
      <c r="H758" s="243">
        <f t="shared" ca="1" si="34"/>
        <v>45139</v>
      </c>
      <c r="I758" s="244">
        <f t="shared" si="35"/>
        <v>43892</v>
      </c>
      <c r="J758" s="244" t="str">
        <f t="shared" si="33"/>
        <v/>
      </c>
    </row>
    <row r="759" spans="3:10" ht="12" thickBot="1" x14ac:dyDescent="0.25">
      <c r="C759" s="254"/>
      <c r="D759" s="254"/>
      <c r="E759" s="255"/>
      <c r="F759" s="256"/>
      <c r="G759" s="257"/>
      <c r="H759" s="243">
        <f t="shared" ca="1" si="34"/>
        <v>45139</v>
      </c>
      <c r="I759" s="244">
        <f t="shared" si="35"/>
        <v>43892</v>
      </c>
      <c r="J759" s="244" t="str">
        <f t="shared" si="33"/>
        <v/>
      </c>
    </row>
    <row r="760" spans="3:10" ht="12" thickBot="1" x14ac:dyDescent="0.25">
      <c r="C760" s="254"/>
      <c r="D760" s="254"/>
      <c r="E760" s="255"/>
      <c r="F760" s="256"/>
      <c r="G760" s="257"/>
      <c r="H760" s="243">
        <f t="shared" ca="1" si="34"/>
        <v>45139</v>
      </c>
      <c r="I760" s="244">
        <f t="shared" si="35"/>
        <v>43892</v>
      </c>
      <c r="J760" s="244" t="str">
        <f t="shared" si="33"/>
        <v/>
      </c>
    </row>
    <row r="761" spans="3:10" ht="12" thickBot="1" x14ac:dyDescent="0.25">
      <c r="C761" s="254"/>
      <c r="D761" s="254"/>
      <c r="E761" s="255"/>
      <c r="F761" s="256"/>
      <c r="G761" s="257"/>
      <c r="H761" s="243">
        <f t="shared" ca="1" si="34"/>
        <v>45139</v>
      </c>
      <c r="I761" s="244">
        <f t="shared" si="35"/>
        <v>43892</v>
      </c>
      <c r="J761" s="244" t="str">
        <f t="shared" si="33"/>
        <v/>
      </c>
    </row>
    <row r="762" spans="3:10" ht="12" thickBot="1" x14ac:dyDescent="0.25">
      <c r="C762" s="254"/>
      <c r="D762" s="254"/>
      <c r="E762" s="255"/>
      <c r="F762" s="256"/>
      <c r="G762" s="257"/>
      <c r="H762" s="243">
        <f t="shared" ca="1" si="34"/>
        <v>45139</v>
      </c>
      <c r="I762" s="244">
        <f t="shared" si="35"/>
        <v>43892</v>
      </c>
      <c r="J762" s="244" t="str">
        <f t="shared" si="33"/>
        <v/>
      </c>
    </row>
    <row r="763" spans="3:10" ht="12" thickBot="1" x14ac:dyDescent="0.25">
      <c r="C763" s="254"/>
      <c r="D763" s="254"/>
      <c r="E763" s="255"/>
      <c r="F763" s="256"/>
      <c r="G763" s="257"/>
      <c r="H763" s="243">
        <f t="shared" ca="1" si="34"/>
        <v>45139</v>
      </c>
      <c r="I763" s="244">
        <f t="shared" si="35"/>
        <v>43892</v>
      </c>
      <c r="J763" s="244" t="str">
        <f t="shared" si="33"/>
        <v/>
      </c>
    </row>
    <row r="764" spans="3:10" ht="12" thickBot="1" x14ac:dyDescent="0.25">
      <c r="C764" s="254"/>
      <c r="D764" s="254"/>
      <c r="E764" s="255"/>
      <c r="F764" s="256"/>
      <c r="G764" s="257"/>
      <c r="H764" s="243">
        <f t="shared" ca="1" si="34"/>
        <v>45139</v>
      </c>
      <c r="I764" s="244">
        <f t="shared" si="35"/>
        <v>43892</v>
      </c>
      <c r="J764" s="244" t="str">
        <f t="shared" si="33"/>
        <v/>
      </c>
    </row>
    <row r="765" spans="3:10" ht="12" thickBot="1" x14ac:dyDescent="0.25">
      <c r="C765" s="254"/>
      <c r="D765" s="254"/>
      <c r="E765" s="255"/>
      <c r="F765" s="256"/>
      <c r="G765" s="257"/>
      <c r="H765" s="243">
        <f t="shared" ca="1" si="34"/>
        <v>45139</v>
      </c>
      <c r="I765" s="244">
        <f t="shared" si="35"/>
        <v>43892</v>
      </c>
      <c r="J765" s="244" t="str">
        <f t="shared" si="33"/>
        <v/>
      </c>
    </row>
    <row r="766" spans="3:10" ht="12" thickBot="1" x14ac:dyDescent="0.25">
      <c r="C766" s="254"/>
      <c r="D766" s="254"/>
      <c r="E766" s="255"/>
      <c r="F766" s="256"/>
      <c r="G766" s="257"/>
      <c r="H766" s="243">
        <f t="shared" ca="1" si="34"/>
        <v>45139</v>
      </c>
      <c r="I766" s="244">
        <f t="shared" si="35"/>
        <v>43892</v>
      </c>
      <c r="J766" s="244" t="str">
        <f t="shared" si="33"/>
        <v/>
      </c>
    </row>
    <row r="767" spans="3:10" ht="12" thickBot="1" x14ac:dyDescent="0.25">
      <c r="C767" s="254"/>
      <c r="D767" s="254"/>
      <c r="E767" s="255"/>
      <c r="F767" s="256"/>
      <c r="G767" s="257"/>
      <c r="H767" s="243">
        <f t="shared" ca="1" si="34"/>
        <v>45139</v>
      </c>
      <c r="I767" s="244">
        <f t="shared" si="35"/>
        <v>43892</v>
      </c>
      <c r="J767" s="244" t="str">
        <f t="shared" si="33"/>
        <v/>
      </c>
    </row>
    <row r="768" spans="3:10" ht="12" thickBot="1" x14ac:dyDescent="0.25">
      <c r="C768" s="254"/>
      <c r="D768" s="254"/>
      <c r="E768" s="255"/>
      <c r="F768" s="256"/>
      <c r="G768" s="257"/>
      <c r="H768" s="243">
        <f t="shared" ca="1" si="34"/>
        <v>45139</v>
      </c>
      <c r="I768" s="244">
        <f t="shared" si="35"/>
        <v>43892</v>
      </c>
      <c r="J768" s="244" t="str">
        <f t="shared" si="33"/>
        <v/>
      </c>
    </row>
    <row r="769" spans="3:10" ht="12" thickBot="1" x14ac:dyDescent="0.25">
      <c r="C769" s="254"/>
      <c r="D769" s="254"/>
      <c r="E769" s="255"/>
      <c r="F769" s="256"/>
      <c r="G769" s="257"/>
      <c r="H769" s="243">
        <f t="shared" ca="1" si="34"/>
        <v>45139</v>
      </c>
      <c r="I769" s="244">
        <f t="shared" si="35"/>
        <v>43892</v>
      </c>
      <c r="J769" s="244" t="str">
        <f t="shared" si="33"/>
        <v/>
      </c>
    </row>
    <row r="770" spans="3:10" ht="12" thickBot="1" x14ac:dyDescent="0.25">
      <c r="C770" s="254"/>
      <c r="D770" s="254"/>
      <c r="E770" s="255"/>
      <c r="F770" s="256"/>
      <c r="G770" s="257"/>
      <c r="H770" s="243">
        <f t="shared" ca="1" si="34"/>
        <v>45139</v>
      </c>
      <c r="I770" s="244">
        <f t="shared" si="35"/>
        <v>43892</v>
      </c>
      <c r="J770" s="244" t="str">
        <f t="shared" si="33"/>
        <v/>
      </c>
    </row>
    <row r="771" spans="3:10" ht="12" thickBot="1" x14ac:dyDescent="0.25">
      <c r="C771" s="254"/>
      <c r="D771" s="254"/>
      <c r="E771" s="255"/>
      <c r="F771" s="256"/>
      <c r="G771" s="257"/>
      <c r="H771" s="243">
        <f t="shared" ca="1" si="34"/>
        <v>45139</v>
      </c>
      <c r="I771" s="244">
        <f t="shared" si="35"/>
        <v>43892</v>
      </c>
      <c r="J771" s="244" t="str">
        <f t="shared" si="33"/>
        <v/>
      </c>
    </row>
    <row r="772" spans="3:10" ht="12" thickBot="1" x14ac:dyDescent="0.25">
      <c r="C772" s="254"/>
      <c r="D772" s="254"/>
      <c r="E772" s="255"/>
      <c r="F772" s="256"/>
      <c r="G772" s="257"/>
      <c r="H772" s="243">
        <f t="shared" ca="1" si="34"/>
        <v>45139</v>
      </c>
      <c r="I772" s="244">
        <f t="shared" si="35"/>
        <v>43892</v>
      </c>
      <c r="J772" s="244" t="str">
        <f t="shared" si="33"/>
        <v/>
      </c>
    </row>
    <row r="773" spans="3:10" ht="12" thickBot="1" x14ac:dyDescent="0.25">
      <c r="C773" s="254"/>
      <c r="D773" s="254"/>
      <c r="E773" s="255"/>
      <c r="F773" s="256"/>
      <c r="G773" s="257"/>
      <c r="H773" s="243">
        <f t="shared" ca="1" si="34"/>
        <v>45139</v>
      </c>
      <c r="I773" s="244">
        <f t="shared" si="35"/>
        <v>43892</v>
      </c>
      <c r="J773" s="244" t="str">
        <f t="shared" si="33"/>
        <v/>
      </c>
    </row>
    <row r="774" spans="3:10" ht="12" thickBot="1" x14ac:dyDescent="0.25">
      <c r="C774" s="254"/>
      <c r="D774" s="254"/>
      <c r="E774" s="255"/>
      <c r="F774" s="256"/>
      <c r="G774" s="257"/>
      <c r="H774" s="243">
        <f t="shared" ca="1" si="34"/>
        <v>45139</v>
      </c>
      <c r="I774" s="244">
        <f t="shared" si="35"/>
        <v>43892</v>
      </c>
      <c r="J774" s="244" t="str">
        <f t="shared" ref="J774:J837" si="36">IF(G774="","",IF(G774&gt;=0,"Debitoren",IF(G774&lt;0,"Kreditoren","")))</f>
        <v/>
      </c>
    </row>
    <row r="775" spans="3:10" ht="12" thickBot="1" x14ac:dyDescent="0.25">
      <c r="C775" s="254"/>
      <c r="D775" s="254"/>
      <c r="E775" s="255"/>
      <c r="F775" s="256"/>
      <c r="G775" s="257"/>
      <c r="H775" s="243">
        <f t="shared" ref="H775:H838" ca="1" si="37">IF(F775&lt;$F$2,EOMONTH($F$2,-1)+1,EOMONTH(F775,-1)+1)</f>
        <v>45139</v>
      </c>
      <c r="I775" s="244">
        <f t="shared" ref="I775:I838" si="38">IF(F775&lt;$I$2,IF(   WEEKDAY(EOMONTH($I$2,-1)+1)=1,EOMONTH($I$2,-1)+1+1,EOMONTH($I$2,-1)+1),IF(WEEKDAY(F775)=1,F775+1,F775))</f>
        <v>43892</v>
      </c>
      <c r="J775" s="244" t="str">
        <f t="shared" si="36"/>
        <v/>
      </c>
    </row>
    <row r="776" spans="3:10" ht="12" thickBot="1" x14ac:dyDescent="0.25">
      <c r="C776" s="254"/>
      <c r="D776" s="254"/>
      <c r="E776" s="255"/>
      <c r="F776" s="256"/>
      <c r="G776" s="257"/>
      <c r="H776" s="243">
        <f t="shared" ca="1" si="37"/>
        <v>45139</v>
      </c>
      <c r="I776" s="244">
        <f t="shared" si="38"/>
        <v>43892</v>
      </c>
      <c r="J776" s="244" t="str">
        <f t="shared" si="36"/>
        <v/>
      </c>
    </row>
    <row r="777" spans="3:10" ht="12" thickBot="1" x14ac:dyDescent="0.25">
      <c r="C777" s="254"/>
      <c r="D777" s="254"/>
      <c r="E777" s="255"/>
      <c r="F777" s="256"/>
      <c r="G777" s="257"/>
      <c r="H777" s="243">
        <f t="shared" ca="1" si="37"/>
        <v>45139</v>
      </c>
      <c r="I777" s="244">
        <f t="shared" si="38"/>
        <v>43892</v>
      </c>
      <c r="J777" s="244" t="str">
        <f t="shared" si="36"/>
        <v/>
      </c>
    </row>
    <row r="778" spans="3:10" ht="12" thickBot="1" x14ac:dyDescent="0.25">
      <c r="C778" s="254"/>
      <c r="D778" s="254"/>
      <c r="E778" s="255"/>
      <c r="F778" s="256"/>
      <c r="G778" s="257"/>
      <c r="H778" s="243">
        <f t="shared" ca="1" si="37"/>
        <v>45139</v>
      </c>
      <c r="I778" s="244">
        <f t="shared" si="38"/>
        <v>43892</v>
      </c>
      <c r="J778" s="244" t="str">
        <f t="shared" si="36"/>
        <v/>
      </c>
    </row>
    <row r="779" spans="3:10" ht="12" thickBot="1" x14ac:dyDescent="0.25">
      <c r="C779" s="254"/>
      <c r="D779" s="254"/>
      <c r="E779" s="255"/>
      <c r="F779" s="256"/>
      <c r="G779" s="257"/>
      <c r="H779" s="243">
        <f t="shared" ca="1" si="37"/>
        <v>45139</v>
      </c>
      <c r="I779" s="244">
        <f t="shared" si="38"/>
        <v>43892</v>
      </c>
      <c r="J779" s="244" t="str">
        <f t="shared" si="36"/>
        <v/>
      </c>
    </row>
    <row r="780" spans="3:10" ht="12" thickBot="1" x14ac:dyDescent="0.25">
      <c r="C780" s="254"/>
      <c r="D780" s="254"/>
      <c r="E780" s="255"/>
      <c r="F780" s="256"/>
      <c r="G780" s="257"/>
      <c r="H780" s="243">
        <f t="shared" ca="1" si="37"/>
        <v>45139</v>
      </c>
      <c r="I780" s="244">
        <f t="shared" si="38"/>
        <v>43892</v>
      </c>
      <c r="J780" s="244" t="str">
        <f t="shared" si="36"/>
        <v/>
      </c>
    </row>
    <row r="781" spans="3:10" ht="12" thickBot="1" x14ac:dyDescent="0.25">
      <c r="C781" s="254"/>
      <c r="D781" s="254"/>
      <c r="E781" s="255"/>
      <c r="F781" s="256"/>
      <c r="G781" s="257"/>
      <c r="H781" s="243">
        <f t="shared" ca="1" si="37"/>
        <v>45139</v>
      </c>
      <c r="I781" s="244">
        <f t="shared" si="38"/>
        <v>43892</v>
      </c>
      <c r="J781" s="244" t="str">
        <f t="shared" si="36"/>
        <v/>
      </c>
    </row>
    <row r="782" spans="3:10" ht="12" thickBot="1" x14ac:dyDescent="0.25">
      <c r="C782" s="254"/>
      <c r="D782" s="254"/>
      <c r="E782" s="255"/>
      <c r="F782" s="256"/>
      <c r="G782" s="257"/>
      <c r="H782" s="243">
        <f t="shared" ca="1" si="37"/>
        <v>45139</v>
      </c>
      <c r="I782" s="244">
        <f t="shared" si="38"/>
        <v>43892</v>
      </c>
      <c r="J782" s="244" t="str">
        <f t="shared" si="36"/>
        <v/>
      </c>
    </row>
    <row r="783" spans="3:10" ht="12" thickBot="1" x14ac:dyDescent="0.25">
      <c r="C783" s="254"/>
      <c r="D783" s="254"/>
      <c r="E783" s="255"/>
      <c r="F783" s="256"/>
      <c r="G783" s="257"/>
      <c r="H783" s="243">
        <f t="shared" ca="1" si="37"/>
        <v>45139</v>
      </c>
      <c r="I783" s="244">
        <f t="shared" si="38"/>
        <v>43892</v>
      </c>
      <c r="J783" s="244" t="str">
        <f t="shared" si="36"/>
        <v/>
      </c>
    </row>
    <row r="784" spans="3:10" ht="12" thickBot="1" x14ac:dyDescent="0.25">
      <c r="C784" s="254"/>
      <c r="D784" s="254"/>
      <c r="E784" s="255"/>
      <c r="F784" s="256"/>
      <c r="G784" s="257"/>
      <c r="H784" s="243">
        <f t="shared" ca="1" si="37"/>
        <v>45139</v>
      </c>
      <c r="I784" s="244">
        <f t="shared" si="38"/>
        <v>43892</v>
      </c>
      <c r="J784" s="244" t="str">
        <f t="shared" si="36"/>
        <v/>
      </c>
    </row>
    <row r="785" spans="3:10" ht="12" thickBot="1" x14ac:dyDescent="0.25">
      <c r="C785" s="254"/>
      <c r="D785" s="254"/>
      <c r="E785" s="255"/>
      <c r="F785" s="256"/>
      <c r="G785" s="257"/>
      <c r="H785" s="243">
        <f t="shared" ca="1" si="37"/>
        <v>45139</v>
      </c>
      <c r="I785" s="244">
        <f t="shared" si="38"/>
        <v>43892</v>
      </c>
      <c r="J785" s="244" t="str">
        <f t="shared" si="36"/>
        <v/>
      </c>
    </row>
    <row r="786" spans="3:10" ht="12" thickBot="1" x14ac:dyDescent="0.25">
      <c r="C786" s="254"/>
      <c r="D786" s="254"/>
      <c r="E786" s="255"/>
      <c r="F786" s="256"/>
      <c r="G786" s="257"/>
      <c r="H786" s="243">
        <f t="shared" ca="1" si="37"/>
        <v>45139</v>
      </c>
      <c r="I786" s="244">
        <f t="shared" si="38"/>
        <v>43892</v>
      </c>
      <c r="J786" s="244" t="str">
        <f t="shared" si="36"/>
        <v/>
      </c>
    </row>
    <row r="787" spans="3:10" ht="12" thickBot="1" x14ac:dyDescent="0.25">
      <c r="C787" s="254"/>
      <c r="D787" s="254"/>
      <c r="E787" s="255"/>
      <c r="F787" s="256"/>
      <c r="G787" s="257"/>
      <c r="H787" s="243">
        <f t="shared" ca="1" si="37"/>
        <v>45139</v>
      </c>
      <c r="I787" s="244">
        <f t="shared" si="38"/>
        <v>43892</v>
      </c>
      <c r="J787" s="244" t="str">
        <f t="shared" si="36"/>
        <v/>
      </c>
    </row>
    <row r="788" spans="3:10" ht="12" thickBot="1" x14ac:dyDescent="0.25">
      <c r="C788" s="254"/>
      <c r="D788" s="254"/>
      <c r="E788" s="255"/>
      <c r="F788" s="256"/>
      <c r="G788" s="257"/>
      <c r="H788" s="243">
        <f t="shared" ca="1" si="37"/>
        <v>45139</v>
      </c>
      <c r="I788" s="244">
        <f t="shared" si="38"/>
        <v>43892</v>
      </c>
      <c r="J788" s="244" t="str">
        <f t="shared" si="36"/>
        <v/>
      </c>
    </row>
    <row r="789" spans="3:10" ht="12" thickBot="1" x14ac:dyDescent="0.25">
      <c r="C789" s="254"/>
      <c r="D789" s="254"/>
      <c r="E789" s="255"/>
      <c r="F789" s="256"/>
      <c r="G789" s="257"/>
      <c r="H789" s="243">
        <f t="shared" ca="1" si="37"/>
        <v>45139</v>
      </c>
      <c r="I789" s="244">
        <f t="shared" si="38"/>
        <v>43892</v>
      </c>
      <c r="J789" s="244" t="str">
        <f t="shared" si="36"/>
        <v/>
      </c>
    </row>
    <row r="790" spans="3:10" ht="12" thickBot="1" x14ac:dyDescent="0.25">
      <c r="C790" s="254"/>
      <c r="D790" s="254"/>
      <c r="E790" s="255"/>
      <c r="F790" s="256"/>
      <c r="G790" s="257"/>
      <c r="H790" s="243">
        <f t="shared" ca="1" si="37"/>
        <v>45139</v>
      </c>
      <c r="I790" s="244">
        <f t="shared" si="38"/>
        <v>43892</v>
      </c>
      <c r="J790" s="244" t="str">
        <f t="shared" si="36"/>
        <v/>
      </c>
    </row>
    <row r="791" spans="3:10" ht="12" thickBot="1" x14ac:dyDescent="0.25">
      <c r="C791" s="254"/>
      <c r="D791" s="254"/>
      <c r="E791" s="255"/>
      <c r="F791" s="256"/>
      <c r="G791" s="257"/>
      <c r="H791" s="243">
        <f t="shared" ca="1" si="37"/>
        <v>45139</v>
      </c>
      <c r="I791" s="244">
        <f t="shared" si="38"/>
        <v>43892</v>
      </c>
      <c r="J791" s="244" t="str">
        <f t="shared" si="36"/>
        <v/>
      </c>
    </row>
    <row r="792" spans="3:10" ht="12" thickBot="1" x14ac:dyDescent="0.25">
      <c r="C792" s="254"/>
      <c r="D792" s="254"/>
      <c r="E792" s="255"/>
      <c r="F792" s="256"/>
      <c r="G792" s="257"/>
      <c r="H792" s="243">
        <f t="shared" ca="1" si="37"/>
        <v>45139</v>
      </c>
      <c r="I792" s="244">
        <f t="shared" si="38"/>
        <v>43892</v>
      </c>
      <c r="J792" s="244" t="str">
        <f t="shared" si="36"/>
        <v/>
      </c>
    </row>
    <row r="793" spans="3:10" ht="12" thickBot="1" x14ac:dyDescent="0.25">
      <c r="C793" s="254"/>
      <c r="D793" s="254"/>
      <c r="E793" s="255"/>
      <c r="F793" s="256"/>
      <c r="G793" s="257"/>
      <c r="H793" s="243">
        <f t="shared" ca="1" si="37"/>
        <v>45139</v>
      </c>
      <c r="I793" s="244">
        <f t="shared" si="38"/>
        <v>43892</v>
      </c>
      <c r="J793" s="244" t="str">
        <f t="shared" si="36"/>
        <v/>
      </c>
    </row>
    <row r="794" spans="3:10" ht="12" thickBot="1" x14ac:dyDescent="0.25">
      <c r="C794" s="254"/>
      <c r="D794" s="254"/>
      <c r="E794" s="255"/>
      <c r="F794" s="256"/>
      <c r="G794" s="257"/>
      <c r="H794" s="243">
        <f t="shared" ca="1" si="37"/>
        <v>45139</v>
      </c>
      <c r="I794" s="244">
        <f t="shared" si="38"/>
        <v>43892</v>
      </c>
      <c r="J794" s="244" t="str">
        <f t="shared" si="36"/>
        <v/>
      </c>
    </row>
    <row r="795" spans="3:10" ht="12" thickBot="1" x14ac:dyDescent="0.25">
      <c r="C795" s="254"/>
      <c r="D795" s="254"/>
      <c r="E795" s="255"/>
      <c r="F795" s="256"/>
      <c r="G795" s="257"/>
      <c r="H795" s="243">
        <f t="shared" ca="1" si="37"/>
        <v>45139</v>
      </c>
      <c r="I795" s="244">
        <f t="shared" si="38"/>
        <v>43892</v>
      </c>
      <c r="J795" s="244" t="str">
        <f t="shared" si="36"/>
        <v/>
      </c>
    </row>
    <row r="796" spans="3:10" ht="12" thickBot="1" x14ac:dyDescent="0.25">
      <c r="C796" s="254"/>
      <c r="D796" s="254"/>
      <c r="E796" s="255"/>
      <c r="F796" s="256"/>
      <c r="G796" s="257"/>
      <c r="H796" s="243">
        <f t="shared" ca="1" si="37"/>
        <v>45139</v>
      </c>
      <c r="I796" s="244">
        <f t="shared" si="38"/>
        <v>43892</v>
      </c>
      <c r="J796" s="244" t="str">
        <f t="shared" si="36"/>
        <v/>
      </c>
    </row>
    <row r="797" spans="3:10" ht="12" thickBot="1" x14ac:dyDescent="0.25">
      <c r="C797" s="254"/>
      <c r="D797" s="254"/>
      <c r="E797" s="255"/>
      <c r="F797" s="256"/>
      <c r="G797" s="257"/>
      <c r="H797" s="243">
        <f t="shared" ca="1" si="37"/>
        <v>45139</v>
      </c>
      <c r="I797" s="244">
        <f t="shared" si="38"/>
        <v>43892</v>
      </c>
      <c r="J797" s="244" t="str">
        <f t="shared" si="36"/>
        <v/>
      </c>
    </row>
    <row r="798" spans="3:10" ht="12" thickBot="1" x14ac:dyDescent="0.25">
      <c r="C798" s="254"/>
      <c r="D798" s="254"/>
      <c r="E798" s="255"/>
      <c r="F798" s="256"/>
      <c r="G798" s="257"/>
      <c r="H798" s="243">
        <f t="shared" ca="1" si="37"/>
        <v>45139</v>
      </c>
      <c r="I798" s="244">
        <f t="shared" si="38"/>
        <v>43892</v>
      </c>
      <c r="J798" s="244" t="str">
        <f t="shared" si="36"/>
        <v/>
      </c>
    </row>
    <row r="799" spans="3:10" ht="12" thickBot="1" x14ac:dyDescent="0.25">
      <c r="C799" s="254"/>
      <c r="D799" s="254"/>
      <c r="E799" s="255"/>
      <c r="F799" s="256"/>
      <c r="G799" s="257"/>
      <c r="H799" s="243">
        <f t="shared" ca="1" si="37"/>
        <v>45139</v>
      </c>
      <c r="I799" s="244">
        <f t="shared" si="38"/>
        <v>43892</v>
      </c>
      <c r="J799" s="244" t="str">
        <f t="shared" si="36"/>
        <v/>
      </c>
    </row>
    <row r="800" spans="3:10" ht="12" thickBot="1" x14ac:dyDescent="0.25">
      <c r="C800" s="254"/>
      <c r="D800" s="254"/>
      <c r="E800" s="255"/>
      <c r="F800" s="256"/>
      <c r="G800" s="257"/>
      <c r="H800" s="243">
        <f t="shared" ca="1" si="37"/>
        <v>45139</v>
      </c>
      <c r="I800" s="244">
        <f t="shared" si="38"/>
        <v>43892</v>
      </c>
      <c r="J800" s="244" t="str">
        <f t="shared" si="36"/>
        <v/>
      </c>
    </row>
    <row r="801" spans="3:10" ht="12" thickBot="1" x14ac:dyDescent="0.25">
      <c r="C801" s="254"/>
      <c r="D801" s="254"/>
      <c r="E801" s="255"/>
      <c r="F801" s="256"/>
      <c r="G801" s="257"/>
      <c r="H801" s="243">
        <f t="shared" ca="1" si="37"/>
        <v>45139</v>
      </c>
      <c r="I801" s="244">
        <f t="shared" si="38"/>
        <v>43892</v>
      </c>
      <c r="J801" s="244" t="str">
        <f t="shared" si="36"/>
        <v/>
      </c>
    </row>
    <row r="802" spans="3:10" ht="12" thickBot="1" x14ac:dyDescent="0.25">
      <c r="C802" s="254"/>
      <c r="D802" s="254"/>
      <c r="E802" s="255"/>
      <c r="F802" s="256"/>
      <c r="G802" s="257"/>
      <c r="H802" s="243">
        <f t="shared" ca="1" si="37"/>
        <v>45139</v>
      </c>
      <c r="I802" s="244">
        <f t="shared" si="38"/>
        <v>43892</v>
      </c>
      <c r="J802" s="244" t="str">
        <f t="shared" si="36"/>
        <v/>
      </c>
    </row>
    <row r="803" spans="3:10" ht="12" thickBot="1" x14ac:dyDescent="0.25">
      <c r="C803" s="254"/>
      <c r="D803" s="254"/>
      <c r="E803" s="255"/>
      <c r="F803" s="256"/>
      <c r="G803" s="257"/>
      <c r="H803" s="243">
        <f t="shared" ca="1" si="37"/>
        <v>45139</v>
      </c>
      <c r="I803" s="244">
        <f t="shared" si="38"/>
        <v>43892</v>
      </c>
      <c r="J803" s="244" t="str">
        <f t="shared" si="36"/>
        <v/>
      </c>
    </row>
    <row r="804" spans="3:10" ht="12" thickBot="1" x14ac:dyDescent="0.25">
      <c r="C804" s="254"/>
      <c r="D804" s="254"/>
      <c r="E804" s="255"/>
      <c r="F804" s="256"/>
      <c r="G804" s="257"/>
      <c r="H804" s="243">
        <f t="shared" ca="1" si="37"/>
        <v>45139</v>
      </c>
      <c r="I804" s="244">
        <f t="shared" si="38"/>
        <v>43892</v>
      </c>
      <c r="J804" s="244" t="str">
        <f t="shared" si="36"/>
        <v/>
      </c>
    </row>
    <row r="805" spans="3:10" ht="12" thickBot="1" x14ac:dyDescent="0.25">
      <c r="C805" s="254"/>
      <c r="D805" s="254"/>
      <c r="E805" s="255"/>
      <c r="F805" s="256"/>
      <c r="G805" s="257"/>
      <c r="H805" s="243">
        <f t="shared" ca="1" si="37"/>
        <v>45139</v>
      </c>
      <c r="I805" s="244">
        <f t="shared" si="38"/>
        <v>43892</v>
      </c>
      <c r="J805" s="244" t="str">
        <f t="shared" si="36"/>
        <v/>
      </c>
    </row>
    <row r="806" spans="3:10" ht="12" thickBot="1" x14ac:dyDescent="0.25">
      <c r="C806" s="254"/>
      <c r="D806" s="254"/>
      <c r="E806" s="255"/>
      <c r="F806" s="256"/>
      <c r="G806" s="257"/>
      <c r="H806" s="243">
        <f t="shared" ca="1" si="37"/>
        <v>45139</v>
      </c>
      <c r="I806" s="244">
        <f t="shared" si="38"/>
        <v>43892</v>
      </c>
      <c r="J806" s="244" t="str">
        <f t="shared" si="36"/>
        <v/>
      </c>
    </row>
    <row r="807" spans="3:10" ht="12" thickBot="1" x14ac:dyDescent="0.25">
      <c r="C807" s="254"/>
      <c r="D807" s="254"/>
      <c r="E807" s="255"/>
      <c r="F807" s="256"/>
      <c r="G807" s="257"/>
      <c r="H807" s="243">
        <f t="shared" ca="1" si="37"/>
        <v>45139</v>
      </c>
      <c r="I807" s="244">
        <f t="shared" si="38"/>
        <v>43892</v>
      </c>
      <c r="J807" s="244" t="str">
        <f t="shared" si="36"/>
        <v/>
      </c>
    </row>
    <row r="808" spans="3:10" ht="12" thickBot="1" x14ac:dyDescent="0.25">
      <c r="C808" s="254"/>
      <c r="D808" s="254"/>
      <c r="E808" s="255"/>
      <c r="F808" s="256"/>
      <c r="G808" s="257"/>
      <c r="H808" s="243">
        <f t="shared" ca="1" si="37"/>
        <v>45139</v>
      </c>
      <c r="I808" s="244">
        <f t="shared" si="38"/>
        <v>43892</v>
      </c>
      <c r="J808" s="244" t="str">
        <f t="shared" si="36"/>
        <v/>
      </c>
    </row>
    <row r="809" spans="3:10" ht="12" thickBot="1" x14ac:dyDescent="0.25">
      <c r="C809" s="254"/>
      <c r="D809" s="254"/>
      <c r="E809" s="255"/>
      <c r="F809" s="256"/>
      <c r="G809" s="257"/>
      <c r="H809" s="243">
        <f t="shared" ca="1" si="37"/>
        <v>45139</v>
      </c>
      <c r="I809" s="244">
        <f t="shared" si="38"/>
        <v>43892</v>
      </c>
      <c r="J809" s="244" t="str">
        <f t="shared" si="36"/>
        <v/>
      </c>
    </row>
    <row r="810" spans="3:10" ht="12" thickBot="1" x14ac:dyDescent="0.25">
      <c r="C810" s="254"/>
      <c r="D810" s="254"/>
      <c r="E810" s="255"/>
      <c r="F810" s="256"/>
      <c r="G810" s="257"/>
      <c r="H810" s="243">
        <f t="shared" ca="1" si="37"/>
        <v>45139</v>
      </c>
      <c r="I810" s="244">
        <f t="shared" si="38"/>
        <v>43892</v>
      </c>
      <c r="J810" s="244" t="str">
        <f t="shared" si="36"/>
        <v/>
      </c>
    </row>
    <row r="811" spans="3:10" ht="12" thickBot="1" x14ac:dyDescent="0.25">
      <c r="C811" s="254"/>
      <c r="D811" s="254"/>
      <c r="E811" s="255"/>
      <c r="F811" s="256"/>
      <c r="G811" s="257"/>
      <c r="H811" s="243">
        <f t="shared" ca="1" si="37"/>
        <v>45139</v>
      </c>
      <c r="I811" s="244">
        <f t="shared" si="38"/>
        <v>43892</v>
      </c>
      <c r="J811" s="244" t="str">
        <f t="shared" si="36"/>
        <v/>
      </c>
    </row>
    <row r="812" spans="3:10" ht="12" thickBot="1" x14ac:dyDescent="0.25">
      <c r="C812" s="254"/>
      <c r="D812" s="254"/>
      <c r="E812" s="255"/>
      <c r="F812" s="256"/>
      <c r="G812" s="257"/>
      <c r="H812" s="243">
        <f t="shared" ca="1" si="37"/>
        <v>45139</v>
      </c>
      <c r="I812" s="244">
        <f t="shared" si="38"/>
        <v>43892</v>
      </c>
      <c r="J812" s="244" t="str">
        <f t="shared" si="36"/>
        <v/>
      </c>
    </row>
    <row r="813" spans="3:10" ht="12" thickBot="1" x14ac:dyDescent="0.25">
      <c r="C813" s="254"/>
      <c r="D813" s="254"/>
      <c r="E813" s="255"/>
      <c r="F813" s="256"/>
      <c r="G813" s="257"/>
      <c r="H813" s="243">
        <f t="shared" ca="1" si="37"/>
        <v>45139</v>
      </c>
      <c r="I813" s="244">
        <f t="shared" si="38"/>
        <v>43892</v>
      </c>
      <c r="J813" s="244" t="str">
        <f t="shared" si="36"/>
        <v/>
      </c>
    </row>
    <row r="814" spans="3:10" ht="12" thickBot="1" x14ac:dyDescent="0.25">
      <c r="C814" s="254"/>
      <c r="D814" s="254"/>
      <c r="E814" s="255"/>
      <c r="F814" s="256"/>
      <c r="G814" s="257"/>
      <c r="H814" s="243">
        <f t="shared" ca="1" si="37"/>
        <v>45139</v>
      </c>
      <c r="I814" s="244">
        <f t="shared" si="38"/>
        <v>43892</v>
      </c>
      <c r="J814" s="244" t="str">
        <f t="shared" si="36"/>
        <v/>
      </c>
    </row>
    <row r="815" spans="3:10" ht="12" thickBot="1" x14ac:dyDescent="0.25">
      <c r="C815" s="254"/>
      <c r="D815" s="254"/>
      <c r="E815" s="255"/>
      <c r="F815" s="256"/>
      <c r="G815" s="257"/>
      <c r="H815" s="243">
        <f t="shared" ca="1" si="37"/>
        <v>45139</v>
      </c>
      <c r="I815" s="244">
        <f t="shared" si="38"/>
        <v>43892</v>
      </c>
      <c r="J815" s="244" t="str">
        <f t="shared" si="36"/>
        <v/>
      </c>
    </row>
    <row r="816" spans="3:10" ht="12" thickBot="1" x14ac:dyDescent="0.25">
      <c r="C816" s="254"/>
      <c r="D816" s="254"/>
      <c r="E816" s="255"/>
      <c r="F816" s="256"/>
      <c r="G816" s="257"/>
      <c r="H816" s="243">
        <f t="shared" ca="1" si="37"/>
        <v>45139</v>
      </c>
      <c r="I816" s="244">
        <f t="shared" si="38"/>
        <v>43892</v>
      </c>
      <c r="J816" s="244" t="str">
        <f t="shared" si="36"/>
        <v/>
      </c>
    </row>
    <row r="817" spans="3:10" ht="12" thickBot="1" x14ac:dyDescent="0.25">
      <c r="C817" s="254"/>
      <c r="D817" s="254"/>
      <c r="E817" s="255"/>
      <c r="F817" s="256"/>
      <c r="G817" s="257"/>
      <c r="H817" s="243">
        <f t="shared" ca="1" si="37"/>
        <v>45139</v>
      </c>
      <c r="I817" s="244">
        <f t="shared" si="38"/>
        <v>43892</v>
      </c>
      <c r="J817" s="244" t="str">
        <f t="shared" si="36"/>
        <v/>
      </c>
    </row>
    <row r="818" spans="3:10" ht="12" thickBot="1" x14ac:dyDescent="0.25">
      <c r="C818" s="254"/>
      <c r="D818" s="254"/>
      <c r="E818" s="255"/>
      <c r="F818" s="256"/>
      <c r="G818" s="257"/>
      <c r="H818" s="243">
        <f t="shared" ca="1" si="37"/>
        <v>45139</v>
      </c>
      <c r="I818" s="244">
        <f t="shared" si="38"/>
        <v>43892</v>
      </c>
      <c r="J818" s="244" t="str">
        <f t="shared" si="36"/>
        <v/>
      </c>
    </row>
    <row r="819" spans="3:10" ht="12" thickBot="1" x14ac:dyDescent="0.25">
      <c r="C819" s="254"/>
      <c r="D819" s="254"/>
      <c r="E819" s="255"/>
      <c r="F819" s="256"/>
      <c r="G819" s="257"/>
      <c r="H819" s="243">
        <f t="shared" ca="1" si="37"/>
        <v>45139</v>
      </c>
      <c r="I819" s="244">
        <f t="shared" si="38"/>
        <v>43892</v>
      </c>
      <c r="J819" s="244" t="str">
        <f t="shared" si="36"/>
        <v/>
      </c>
    </row>
    <row r="820" spans="3:10" ht="12" thickBot="1" x14ac:dyDescent="0.25">
      <c r="C820" s="254"/>
      <c r="D820" s="254"/>
      <c r="E820" s="255"/>
      <c r="F820" s="256"/>
      <c r="G820" s="257"/>
      <c r="H820" s="243">
        <f t="shared" ca="1" si="37"/>
        <v>45139</v>
      </c>
      <c r="I820" s="244">
        <f t="shared" si="38"/>
        <v>43892</v>
      </c>
      <c r="J820" s="244" t="str">
        <f t="shared" si="36"/>
        <v/>
      </c>
    </row>
    <row r="821" spans="3:10" ht="12" thickBot="1" x14ac:dyDescent="0.25">
      <c r="C821" s="254"/>
      <c r="D821" s="254"/>
      <c r="E821" s="255"/>
      <c r="F821" s="256"/>
      <c r="G821" s="257"/>
      <c r="H821" s="243">
        <f t="shared" ca="1" si="37"/>
        <v>45139</v>
      </c>
      <c r="I821" s="244">
        <f t="shared" si="38"/>
        <v>43892</v>
      </c>
      <c r="J821" s="244" t="str">
        <f t="shared" si="36"/>
        <v/>
      </c>
    </row>
    <row r="822" spans="3:10" ht="12" thickBot="1" x14ac:dyDescent="0.25">
      <c r="C822" s="254"/>
      <c r="D822" s="254"/>
      <c r="E822" s="255"/>
      <c r="F822" s="256"/>
      <c r="G822" s="257"/>
      <c r="H822" s="243">
        <f t="shared" ca="1" si="37"/>
        <v>45139</v>
      </c>
      <c r="I822" s="244">
        <f t="shared" si="38"/>
        <v>43892</v>
      </c>
      <c r="J822" s="244" t="str">
        <f t="shared" si="36"/>
        <v/>
      </c>
    </row>
    <row r="823" spans="3:10" ht="12" thickBot="1" x14ac:dyDescent="0.25">
      <c r="C823" s="254"/>
      <c r="D823" s="254"/>
      <c r="E823" s="255"/>
      <c r="F823" s="256"/>
      <c r="G823" s="257"/>
      <c r="H823" s="243">
        <f t="shared" ca="1" si="37"/>
        <v>45139</v>
      </c>
      <c r="I823" s="244">
        <f t="shared" si="38"/>
        <v>43892</v>
      </c>
      <c r="J823" s="244" t="str">
        <f t="shared" si="36"/>
        <v/>
      </c>
    </row>
    <row r="824" spans="3:10" ht="12" thickBot="1" x14ac:dyDescent="0.25">
      <c r="C824" s="254"/>
      <c r="D824" s="254"/>
      <c r="E824" s="255"/>
      <c r="F824" s="256"/>
      <c r="G824" s="257"/>
      <c r="H824" s="243">
        <f t="shared" ca="1" si="37"/>
        <v>45139</v>
      </c>
      <c r="I824" s="244">
        <f t="shared" si="38"/>
        <v>43892</v>
      </c>
      <c r="J824" s="244" t="str">
        <f t="shared" si="36"/>
        <v/>
      </c>
    </row>
    <row r="825" spans="3:10" ht="12" thickBot="1" x14ac:dyDescent="0.25">
      <c r="C825" s="254"/>
      <c r="D825" s="254"/>
      <c r="E825" s="255"/>
      <c r="F825" s="256"/>
      <c r="G825" s="257"/>
      <c r="H825" s="243">
        <f t="shared" ca="1" si="37"/>
        <v>45139</v>
      </c>
      <c r="I825" s="244">
        <f t="shared" si="38"/>
        <v>43892</v>
      </c>
      <c r="J825" s="244" t="str">
        <f t="shared" si="36"/>
        <v/>
      </c>
    </row>
    <row r="826" spans="3:10" ht="12" thickBot="1" x14ac:dyDescent="0.25">
      <c r="C826" s="254"/>
      <c r="D826" s="254"/>
      <c r="E826" s="255"/>
      <c r="F826" s="256"/>
      <c r="G826" s="257"/>
      <c r="H826" s="243">
        <f t="shared" ca="1" si="37"/>
        <v>45139</v>
      </c>
      <c r="I826" s="244">
        <f t="shared" si="38"/>
        <v>43892</v>
      </c>
      <c r="J826" s="244" t="str">
        <f t="shared" si="36"/>
        <v/>
      </c>
    </row>
    <row r="827" spans="3:10" ht="12" thickBot="1" x14ac:dyDescent="0.25">
      <c r="C827" s="254"/>
      <c r="D827" s="254"/>
      <c r="E827" s="255"/>
      <c r="F827" s="256"/>
      <c r="G827" s="257"/>
      <c r="H827" s="243">
        <f t="shared" ca="1" si="37"/>
        <v>45139</v>
      </c>
      <c r="I827" s="244">
        <f t="shared" si="38"/>
        <v>43892</v>
      </c>
      <c r="J827" s="244" t="str">
        <f t="shared" si="36"/>
        <v/>
      </c>
    </row>
    <row r="828" spans="3:10" ht="12" thickBot="1" x14ac:dyDescent="0.25">
      <c r="C828" s="254"/>
      <c r="D828" s="254"/>
      <c r="E828" s="255"/>
      <c r="F828" s="256"/>
      <c r="G828" s="257"/>
      <c r="H828" s="243">
        <f t="shared" ca="1" si="37"/>
        <v>45139</v>
      </c>
      <c r="I828" s="244">
        <f t="shared" si="38"/>
        <v>43892</v>
      </c>
      <c r="J828" s="244" t="str">
        <f t="shared" si="36"/>
        <v/>
      </c>
    </row>
    <row r="829" spans="3:10" ht="12" thickBot="1" x14ac:dyDescent="0.25">
      <c r="C829" s="254"/>
      <c r="D829" s="254"/>
      <c r="E829" s="255"/>
      <c r="F829" s="256"/>
      <c r="G829" s="257"/>
      <c r="H829" s="243">
        <f t="shared" ca="1" si="37"/>
        <v>45139</v>
      </c>
      <c r="I829" s="244">
        <f t="shared" si="38"/>
        <v>43892</v>
      </c>
      <c r="J829" s="244" t="str">
        <f t="shared" si="36"/>
        <v/>
      </c>
    </row>
    <row r="830" spans="3:10" ht="12" thickBot="1" x14ac:dyDescent="0.25">
      <c r="C830" s="254"/>
      <c r="D830" s="254"/>
      <c r="E830" s="255"/>
      <c r="F830" s="256"/>
      <c r="G830" s="257"/>
      <c r="H830" s="243">
        <f t="shared" ca="1" si="37"/>
        <v>45139</v>
      </c>
      <c r="I830" s="244">
        <f t="shared" si="38"/>
        <v>43892</v>
      </c>
      <c r="J830" s="244" t="str">
        <f t="shared" si="36"/>
        <v/>
      </c>
    </row>
    <row r="831" spans="3:10" ht="12" thickBot="1" x14ac:dyDescent="0.25">
      <c r="C831" s="254"/>
      <c r="D831" s="254"/>
      <c r="E831" s="255"/>
      <c r="F831" s="256"/>
      <c r="G831" s="257"/>
      <c r="H831" s="243">
        <f t="shared" ca="1" si="37"/>
        <v>45139</v>
      </c>
      <c r="I831" s="244">
        <f t="shared" si="38"/>
        <v>43892</v>
      </c>
      <c r="J831" s="244" t="str">
        <f t="shared" si="36"/>
        <v/>
      </c>
    </row>
    <row r="832" spans="3:10" ht="12" thickBot="1" x14ac:dyDescent="0.25">
      <c r="C832" s="254"/>
      <c r="D832" s="254"/>
      <c r="E832" s="255"/>
      <c r="F832" s="256"/>
      <c r="G832" s="257"/>
      <c r="H832" s="243">
        <f t="shared" ca="1" si="37"/>
        <v>45139</v>
      </c>
      <c r="I832" s="244">
        <f t="shared" si="38"/>
        <v>43892</v>
      </c>
      <c r="J832" s="244" t="str">
        <f t="shared" si="36"/>
        <v/>
      </c>
    </row>
    <row r="833" spans="3:10" ht="12" thickBot="1" x14ac:dyDescent="0.25">
      <c r="C833" s="254"/>
      <c r="D833" s="254"/>
      <c r="E833" s="255"/>
      <c r="F833" s="256"/>
      <c r="G833" s="257"/>
      <c r="H833" s="243">
        <f t="shared" ca="1" si="37"/>
        <v>45139</v>
      </c>
      <c r="I833" s="244">
        <f t="shared" si="38"/>
        <v>43892</v>
      </c>
      <c r="J833" s="244" t="str">
        <f t="shared" si="36"/>
        <v/>
      </c>
    </row>
    <row r="834" spans="3:10" ht="12" thickBot="1" x14ac:dyDescent="0.25">
      <c r="C834" s="254"/>
      <c r="D834" s="254"/>
      <c r="E834" s="255"/>
      <c r="F834" s="256"/>
      <c r="G834" s="257"/>
      <c r="H834" s="243">
        <f t="shared" ca="1" si="37"/>
        <v>45139</v>
      </c>
      <c r="I834" s="244">
        <f t="shared" si="38"/>
        <v>43892</v>
      </c>
      <c r="J834" s="244" t="str">
        <f t="shared" si="36"/>
        <v/>
      </c>
    </row>
    <row r="835" spans="3:10" ht="12" thickBot="1" x14ac:dyDescent="0.25">
      <c r="C835" s="254"/>
      <c r="D835" s="254"/>
      <c r="E835" s="255"/>
      <c r="F835" s="256"/>
      <c r="G835" s="257"/>
      <c r="H835" s="243">
        <f t="shared" ca="1" si="37"/>
        <v>45139</v>
      </c>
      <c r="I835" s="244">
        <f t="shared" si="38"/>
        <v>43892</v>
      </c>
      <c r="J835" s="244" t="str">
        <f t="shared" si="36"/>
        <v/>
      </c>
    </row>
    <row r="836" spans="3:10" ht="12" thickBot="1" x14ac:dyDescent="0.25">
      <c r="C836" s="254"/>
      <c r="D836" s="254"/>
      <c r="E836" s="255"/>
      <c r="F836" s="256"/>
      <c r="G836" s="257"/>
      <c r="H836" s="243">
        <f t="shared" ca="1" si="37"/>
        <v>45139</v>
      </c>
      <c r="I836" s="244">
        <f t="shared" si="38"/>
        <v>43892</v>
      </c>
      <c r="J836" s="244" t="str">
        <f t="shared" si="36"/>
        <v/>
      </c>
    </row>
    <row r="837" spans="3:10" ht="12" thickBot="1" x14ac:dyDescent="0.25">
      <c r="C837" s="254"/>
      <c r="D837" s="254"/>
      <c r="E837" s="255"/>
      <c r="F837" s="256"/>
      <c r="G837" s="257"/>
      <c r="H837" s="243">
        <f t="shared" ca="1" si="37"/>
        <v>45139</v>
      </c>
      <c r="I837" s="244">
        <f t="shared" si="38"/>
        <v>43892</v>
      </c>
      <c r="J837" s="244" t="str">
        <f t="shared" si="36"/>
        <v/>
      </c>
    </row>
    <row r="838" spans="3:10" ht="12" thickBot="1" x14ac:dyDescent="0.25">
      <c r="C838" s="254"/>
      <c r="D838" s="254"/>
      <c r="E838" s="255"/>
      <c r="F838" s="256"/>
      <c r="G838" s="257"/>
      <c r="H838" s="243">
        <f t="shared" ca="1" si="37"/>
        <v>45139</v>
      </c>
      <c r="I838" s="244">
        <f t="shared" si="38"/>
        <v>43892</v>
      </c>
      <c r="J838" s="244" t="str">
        <f t="shared" ref="J838:J901" si="39">IF(G838="","",IF(G838&gt;=0,"Debitoren",IF(G838&lt;0,"Kreditoren","")))</f>
        <v/>
      </c>
    </row>
    <row r="839" spans="3:10" ht="12" thickBot="1" x14ac:dyDescent="0.25">
      <c r="C839" s="254"/>
      <c r="D839" s="254"/>
      <c r="E839" s="255"/>
      <c r="F839" s="256"/>
      <c r="G839" s="257"/>
      <c r="H839" s="243">
        <f t="shared" ref="H839:H902" ca="1" si="40">IF(F839&lt;$F$2,EOMONTH($F$2,-1)+1,EOMONTH(F839,-1)+1)</f>
        <v>45139</v>
      </c>
      <c r="I839" s="244">
        <f t="shared" ref="I839:I902" si="41">IF(F839&lt;$I$2,IF(   WEEKDAY(EOMONTH($I$2,-1)+1)=1,EOMONTH($I$2,-1)+1+1,EOMONTH($I$2,-1)+1),IF(WEEKDAY(F839)=1,F839+1,F839))</f>
        <v>43892</v>
      </c>
      <c r="J839" s="244" t="str">
        <f t="shared" si="39"/>
        <v/>
      </c>
    </row>
    <row r="840" spans="3:10" ht="12" thickBot="1" x14ac:dyDescent="0.25">
      <c r="C840" s="254"/>
      <c r="D840" s="254"/>
      <c r="E840" s="255"/>
      <c r="F840" s="256"/>
      <c r="G840" s="257"/>
      <c r="H840" s="243">
        <f t="shared" ca="1" si="40"/>
        <v>45139</v>
      </c>
      <c r="I840" s="244">
        <f t="shared" si="41"/>
        <v>43892</v>
      </c>
      <c r="J840" s="244" t="str">
        <f t="shared" si="39"/>
        <v/>
      </c>
    </row>
    <row r="841" spans="3:10" ht="12" thickBot="1" x14ac:dyDescent="0.25">
      <c r="C841" s="254"/>
      <c r="D841" s="254"/>
      <c r="E841" s="255"/>
      <c r="F841" s="256"/>
      <c r="G841" s="257"/>
      <c r="H841" s="243">
        <f t="shared" ca="1" si="40"/>
        <v>45139</v>
      </c>
      <c r="I841" s="244">
        <f t="shared" si="41"/>
        <v>43892</v>
      </c>
      <c r="J841" s="244" t="str">
        <f t="shared" si="39"/>
        <v/>
      </c>
    </row>
    <row r="842" spans="3:10" ht="12" thickBot="1" x14ac:dyDescent="0.25">
      <c r="C842" s="254"/>
      <c r="D842" s="254"/>
      <c r="E842" s="255"/>
      <c r="F842" s="256"/>
      <c r="G842" s="257"/>
      <c r="H842" s="243">
        <f t="shared" ca="1" si="40"/>
        <v>45139</v>
      </c>
      <c r="I842" s="244">
        <f t="shared" si="41"/>
        <v>43892</v>
      </c>
      <c r="J842" s="244" t="str">
        <f t="shared" si="39"/>
        <v/>
      </c>
    </row>
    <row r="843" spans="3:10" ht="12" thickBot="1" x14ac:dyDescent="0.25">
      <c r="C843" s="254"/>
      <c r="D843" s="254"/>
      <c r="E843" s="255"/>
      <c r="F843" s="256"/>
      <c r="G843" s="257"/>
      <c r="H843" s="243">
        <f t="shared" ca="1" si="40"/>
        <v>45139</v>
      </c>
      <c r="I843" s="244">
        <f t="shared" si="41"/>
        <v>43892</v>
      </c>
      <c r="J843" s="244" t="str">
        <f t="shared" si="39"/>
        <v/>
      </c>
    </row>
    <row r="844" spans="3:10" ht="12" thickBot="1" x14ac:dyDescent="0.25">
      <c r="C844" s="254"/>
      <c r="D844" s="254"/>
      <c r="E844" s="255"/>
      <c r="F844" s="256"/>
      <c r="G844" s="257"/>
      <c r="H844" s="243">
        <f t="shared" ca="1" si="40"/>
        <v>45139</v>
      </c>
      <c r="I844" s="244">
        <f t="shared" si="41"/>
        <v>43892</v>
      </c>
      <c r="J844" s="244" t="str">
        <f t="shared" si="39"/>
        <v/>
      </c>
    </row>
    <row r="845" spans="3:10" ht="12" thickBot="1" x14ac:dyDescent="0.25">
      <c r="C845" s="254"/>
      <c r="D845" s="254"/>
      <c r="E845" s="255"/>
      <c r="F845" s="256"/>
      <c r="G845" s="257"/>
      <c r="H845" s="243">
        <f t="shared" ca="1" si="40"/>
        <v>45139</v>
      </c>
      <c r="I845" s="244">
        <f t="shared" si="41"/>
        <v>43892</v>
      </c>
      <c r="J845" s="244" t="str">
        <f t="shared" si="39"/>
        <v/>
      </c>
    </row>
    <row r="846" spans="3:10" ht="12" thickBot="1" x14ac:dyDescent="0.25">
      <c r="C846" s="254"/>
      <c r="D846" s="254"/>
      <c r="E846" s="255"/>
      <c r="F846" s="256"/>
      <c r="G846" s="257"/>
      <c r="H846" s="243">
        <f t="shared" ca="1" si="40"/>
        <v>45139</v>
      </c>
      <c r="I846" s="244">
        <f t="shared" si="41"/>
        <v>43892</v>
      </c>
      <c r="J846" s="244" t="str">
        <f t="shared" si="39"/>
        <v/>
      </c>
    </row>
    <row r="847" spans="3:10" ht="12" thickBot="1" x14ac:dyDescent="0.25">
      <c r="C847" s="254"/>
      <c r="D847" s="254"/>
      <c r="E847" s="255"/>
      <c r="F847" s="256"/>
      <c r="G847" s="257"/>
      <c r="H847" s="243">
        <f t="shared" ca="1" si="40"/>
        <v>45139</v>
      </c>
      <c r="I847" s="244">
        <f t="shared" si="41"/>
        <v>43892</v>
      </c>
      <c r="J847" s="244" t="str">
        <f t="shared" si="39"/>
        <v/>
      </c>
    </row>
    <row r="848" spans="3:10" ht="12" thickBot="1" x14ac:dyDescent="0.25">
      <c r="C848" s="254"/>
      <c r="D848" s="254"/>
      <c r="E848" s="255"/>
      <c r="F848" s="256"/>
      <c r="G848" s="257"/>
      <c r="H848" s="243">
        <f t="shared" ca="1" si="40"/>
        <v>45139</v>
      </c>
      <c r="I848" s="244">
        <f t="shared" si="41"/>
        <v>43892</v>
      </c>
      <c r="J848" s="244" t="str">
        <f t="shared" si="39"/>
        <v/>
      </c>
    </row>
    <row r="849" spans="3:10" ht="12" thickBot="1" x14ac:dyDescent="0.25">
      <c r="C849" s="254"/>
      <c r="D849" s="254"/>
      <c r="E849" s="255"/>
      <c r="F849" s="256"/>
      <c r="G849" s="257"/>
      <c r="H849" s="243">
        <f t="shared" ca="1" si="40"/>
        <v>45139</v>
      </c>
      <c r="I849" s="244">
        <f t="shared" si="41"/>
        <v>43892</v>
      </c>
      <c r="J849" s="244" t="str">
        <f t="shared" si="39"/>
        <v/>
      </c>
    </row>
    <row r="850" spans="3:10" ht="12" thickBot="1" x14ac:dyDescent="0.25">
      <c r="C850" s="254"/>
      <c r="D850" s="254"/>
      <c r="E850" s="255"/>
      <c r="F850" s="256"/>
      <c r="G850" s="257"/>
      <c r="H850" s="243">
        <f t="shared" ca="1" si="40"/>
        <v>45139</v>
      </c>
      <c r="I850" s="244">
        <f t="shared" si="41"/>
        <v>43892</v>
      </c>
      <c r="J850" s="244" t="str">
        <f t="shared" si="39"/>
        <v/>
      </c>
    </row>
    <row r="851" spans="3:10" ht="12" thickBot="1" x14ac:dyDescent="0.25">
      <c r="C851" s="254"/>
      <c r="D851" s="254"/>
      <c r="E851" s="255"/>
      <c r="F851" s="256"/>
      <c r="G851" s="257"/>
      <c r="H851" s="243">
        <f t="shared" ca="1" si="40"/>
        <v>45139</v>
      </c>
      <c r="I851" s="244">
        <f t="shared" si="41"/>
        <v>43892</v>
      </c>
      <c r="J851" s="244" t="str">
        <f t="shared" si="39"/>
        <v/>
      </c>
    </row>
    <row r="852" spans="3:10" ht="12" thickBot="1" x14ac:dyDescent="0.25">
      <c r="C852" s="254"/>
      <c r="D852" s="254"/>
      <c r="E852" s="255"/>
      <c r="F852" s="256"/>
      <c r="G852" s="257"/>
      <c r="H852" s="243">
        <f t="shared" ca="1" si="40"/>
        <v>45139</v>
      </c>
      <c r="I852" s="244">
        <f t="shared" si="41"/>
        <v>43892</v>
      </c>
      <c r="J852" s="244" t="str">
        <f t="shared" si="39"/>
        <v/>
      </c>
    </row>
    <row r="853" spans="3:10" ht="12" thickBot="1" x14ac:dyDescent="0.25">
      <c r="C853" s="254"/>
      <c r="D853" s="254"/>
      <c r="E853" s="255"/>
      <c r="F853" s="256"/>
      <c r="G853" s="257"/>
      <c r="H853" s="243">
        <f t="shared" ca="1" si="40"/>
        <v>45139</v>
      </c>
      <c r="I853" s="244">
        <f t="shared" si="41"/>
        <v>43892</v>
      </c>
      <c r="J853" s="244" t="str">
        <f t="shared" si="39"/>
        <v/>
      </c>
    </row>
    <row r="854" spans="3:10" ht="12" thickBot="1" x14ac:dyDescent="0.25">
      <c r="C854" s="254"/>
      <c r="D854" s="254"/>
      <c r="E854" s="255"/>
      <c r="F854" s="256"/>
      <c r="G854" s="257"/>
      <c r="H854" s="243">
        <f t="shared" ca="1" si="40"/>
        <v>45139</v>
      </c>
      <c r="I854" s="244">
        <f t="shared" si="41"/>
        <v>43892</v>
      </c>
      <c r="J854" s="244" t="str">
        <f t="shared" si="39"/>
        <v/>
      </c>
    </row>
    <row r="855" spans="3:10" ht="12" thickBot="1" x14ac:dyDescent="0.25">
      <c r="C855" s="254"/>
      <c r="D855" s="254"/>
      <c r="E855" s="255"/>
      <c r="F855" s="256"/>
      <c r="G855" s="257"/>
      <c r="H855" s="243">
        <f t="shared" ca="1" si="40"/>
        <v>45139</v>
      </c>
      <c r="I855" s="244">
        <f t="shared" si="41"/>
        <v>43892</v>
      </c>
      <c r="J855" s="244" t="str">
        <f t="shared" si="39"/>
        <v/>
      </c>
    </row>
    <row r="856" spans="3:10" ht="12" thickBot="1" x14ac:dyDescent="0.25">
      <c r="C856" s="254"/>
      <c r="D856" s="254"/>
      <c r="E856" s="255"/>
      <c r="F856" s="256"/>
      <c r="G856" s="257"/>
      <c r="H856" s="243">
        <f t="shared" ca="1" si="40"/>
        <v>45139</v>
      </c>
      <c r="I856" s="244">
        <f t="shared" si="41"/>
        <v>43892</v>
      </c>
      <c r="J856" s="244" t="str">
        <f t="shared" si="39"/>
        <v/>
      </c>
    </row>
    <row r="857" spans="3:10" ht="12" thickBot="1" x14ac:dyDescent="0.25">
      <c r="C857" s="254"/>
      <c r="D857" s="254"/>
      <c r="E857" s="255"/>
      <c r="F857" s="256"/>
      <c r="G857" s="257"/>
      <c r="H857" s="243">
        <f t="shared" ca="1" si="40"/>
        <v>45139</v>
      </c>
      <c r="I857" s="244">
        <f t="shared" si="41"/>
        <v>43892</v>
      </c>
      <c r="J857" s="244" t="str">
        <f t="shared" si="39"/>
        <v/>
      </c>
    </row>
    <row r="858" spans="3:10" ht="12" thickBot="1" x14ac:dyDescent="0.25">
      <c r="C858" s="254"/>
      <c r="D858" s="254"/>
      <c r="E858" s="255"/>
      <c r="F858" s="256"/>
      <c r="G858" s="257"/>
      <c r="H858" s="243">
        <f t="shared" ca="1" si="40"/>
        <v>45139</v>
      </c>
      <c r="I858" s="244">
        <f t="shared" si="41"/>
        <v>43892</v>
      </c>
      <c r="J858" s="244" t="str">
        <f t="shared" si="39"/>
        <v/>
      </c>
    </row>
    <row r="859" spans="3:10" ht="12" thickBot="1" x14ac:dyDescent="0.25">
      <c r="C859" s="254"/>
      <c r="D859" s="254"/>
      <c r="E859" s="255"/>
      <c r="F859" s="256"/>
      <c r="G859" s="257"/>
      <c r="H859" s="243">
        <f t="shared" ca="1" si="40"/>
        <v>45139</v>
      </c>
      <c r="I859" s="244">
        <f t="shared" si="41"/>
        <v>43892</v>
      </c>
      <c r="J859" s="244" t="str">
        <f t="shared" si="39"/>
        <v/>
      </c>
    </row>
    <row r="860" spans="3:10" ht="12" thickBot="1" x14ac:dyDescent="0.25">
      <c r="C860" s="254"/>
      <c r="D860" s="254"/>
      <c r="E860" s="255"/>
      <c r="F860" s="256"/>
      <c r="G860" s="257"/>
      <c r="H860" s="243">
        <f t="shared" ca="1" si="40"/>
        <v>45139</v>
      </c>
      <c r="I860" s="244">
        <f t="shared" si="41"/>
        <v>43892</v>
      </c>
      <c r="J860" s="244" t="str">
        <f t="shared" si="39"/>
        <v/>
      </c>
    </row>
    <row r="861" spans="3:10" ht="12" thickBot="1" x14ac:dyDescent="0.25">
      <c r="C861" s="254"/>
      <c r="D861" s="254"/>
      <c r="E861" s="255"/>
      <c r="F861" s="256"/>
      <c r="G861" s="257"/>
      <c r="H861" s="243">
        <f t="shared" ca="1" si="40"/>
        <v>45139</v>
      </c>
      <c r="I861" s="244">
        <f t="shared" si="41"/>
        <v>43892</v>
      </c>
      <c r="J861" s="244" t="str">
        <f t="shared" si="39"/>
        <v/>
      </c>
    </row>
    <row r="862" spans="3:10" ht="12" thickBot="1" x14ac:dyDescent="0.25">
      <c r="C862" s="254"/>
      <c r="D862" s="254"/>
      <c r="E862" s="255"/>
      <c r="F862" s="256"/>
      <c r="G862" s="257"/>
      <c r="H862" s="243">
        <f t="shared" ca="1" si="40"/>
        <v>45139</v>
      </c>
      <c r="I862" s="244">
        <f t="shared" si="41"/>
        <v>43892</v>
      </c>
      <c r="J862" s="244" t="str">
        <f t="shared" si="39"/>
        <v/>
      </c>
    </row>
    <row r="863" spans="3:10" ht="12" thickBot="1" x14ac:dyDescent="0.25">
      <c r="C863" s="254"/>
      <c r="D863" s="254"/>
      <c r="E863" s="255"/>
      <c r="F863" s="256"/>
      <c r="G863" s="257"/>
      <c r="H863" s="243">
        <f t="shared" ca="1" si="40"/>
        <v>45139</v>
      </c>
      <c r="I863" s="244">
        <f t="shared" si="41"/>
        <v>43892</v>
      </c>
      <c r="J863" s="244" t="str">
        <f t="shared" si="39"/>
        <v/>
      </c>
    </row>
    <row r="864" spans="3:10" ht="12" thickBot="1" x14ac:dyDescent="0.25">
      <c r="C864" s="254"/>
      <c r="D864" s="254"/>
      <c r="E864" s="255"/>
      <c r="F864" s="256"/>
      <c r="G864" s="257"/>
      <c r="H864" s="243">
        <f t="shared" ca="1" si="40"/>
        <v>45139</v>
      </c>
      <c r="I864" s="244">
        <f t="shared" si="41"/>
        <v>43892</v>
      </c>
      <c r="J864" s="244" t="str">
        <f t="shared" si="39"/>
        <v/>
      </c>
    </row>
    <row r="865" spans="3:10" ht="12" thickBot="1" x14ac:dyDescent="0.25">
      <c r="C865" s="254"/>
      <c r="D865" s="254"/>
      <c r="E865" s="255"/>
      <c r="F865" s="256"/>
      <c r="G865" s="257"/>
      <c r="H865" s="243">
        <f t="shared" ca="1" si="40"/>
        <v>45139</v>
      </c>
      <c r="I865" s="244">
        <f t="shared" si="41"/>
        <v>43892</v>
      </c>
      <c r="J865" s="244" t="str">
        <f t="shared" si="39"/>
        <v/>
      </c>
    </row>
    <row r="866" spans="3:10" ht="12" thickBot="1" x14ac:dyDescent="0.25">
      <c r="C866" s="254"/>
      <c r="D866" s="254"/>
      <c r="E866" s="255"/>
      <c r="F866" s="256"/>
      <c r="G866" s="257"/>
      <c r="H866" s="243">
        <f t="shared" ca="1" si="40"/>
        <v>45139</v>
      </c>
      <c r="I866" s="244">
        <f t="shared" si="41"/>
        <v>43892</v>
      </c>
      <c r="J866" s="244" t="str">
        <f t="shared" si="39"/>
        <v/>
      </c>
    </row>
    <row r="867" spans="3:10" ht="12" thickBot="1" x14ac:dyDescent="0.25">
      <c r="C867" s="254"/>
      <c r="D867" s="254"/>
      <c r="E867" s="255"/>
      <c r="F867" s="256"/>
      <c r="G867" s="257"/>
      <c r="H867" s="243">
        <f t="shared" ca="1" si="40"/>
        <v>45139</v>
      </c>
      <c r="I867" s="244">
        <f t="shared" si="41"/>
        <v>43892</v>
      </c>
      <c r="J867" s="244" t="str">
        <f t="shared" si="39"/>
        <v/>
      </c>
    </row>
    <row r="868" spans="3:10" ht="12" thickBot="1" x14ac:dyDescent="0.25">
      <c r="C868" s="254"/>
      <c r="D868" s="254"/>
      <c r="E868" s="255"/>
      <c r="F868" s="256"/>
      <c r="G868" s="257"/>
      <c r="H868" s="243">
        <f t="shared" ca="1" si="40"/>
        <v>45139</v>
      </c>
      <c r="I868" s="244">
        <f t="shared" si="41"/>
        <v>43892</v>
      </c>
      <c r="J868" s="244" t="str">
        <f t="shared" si="39"/>
        <v/>
      </c>
    </row>
    <row r="869" spans="3:10" ht="12" thickBot="1" x14ac:dyDescent="0.25">
      <c r="C869" s="254"/>
      <c r="D869" s="254"/>
      <c r="E869" s="255"/>
      <c r="F869" s="256"/>
      <c r="G869" s="257"/>
      <c r="H869" s="243">
        <f t="shared" ca="1" si="40"/>
        <v>45139</v>
      </c>
      <c r="I869" s="244">
        <f t="shared" si="41"/>
        <v>43892</v>
      </c>
      <c r="J869" s="244" t="str">
        <f t="shared" si="39"/>
        <v/>
      </c>
    </row>
    <row r="870" spans="3:10" ht="12" thickBot="1" x14ac:dyDescent="0.25">
      <c r="C870" s="254"/>
      <c r="D870" s="254"/>
      <c r="E870" s="255"/>
      <c r="F870" s="256"/>
      <c r="G870" s="257"/>
      <c r="H870" s="243">
        <f t="shared" ca="1" si="40"/>
        <v>45139</v>
      </c>
      <c r="I870" s="244">
        <f t="shared" si="41"/>
        <v>43892</v>
      </c>
      <c r="J870" s="244" t="str">
        <f t="shared" si="39"/>
        <v/>
      </c>
    </row>
    <row r="871" spans="3:10" ht="12" thickBot="1" x14ac:dyDescent="0.25">
      <c r="C871" s="254"/>
      <c r="D871" s="254"/>
      <c r="E871" s="255"/>
      <c r="F871" s="256"/>
      <c r="G871" s="257"/>
      <c r="H871" s="243">
        <f t="shared" ca="1" si="40"/>
        <v>45139</v>
      </c>
      <c r="I871" s="244">
        <f t="shared" si="41"/>
        <v>43892</v>
      </c>
      <c r="J871" s="244" t="str">
        <f t="shared" si="39"/>
        <v/>
      </c>
    </row>
    <row r="872" spans="3:10" ht="12" thickBot="1" x14ac:dyDescent="0.25">
      <c r="C872" s="254"/>
      <c r="D872" s="254"/>
      <c r="E872" s="255"/>
      <c r="F872" s="256"/>
      <c r="G872" s="257"/>
      <c r="H872" s="243">
        <f t="shared" ca="1" si="40"/>
        <v>45139</v>
      </c>
      <c r="I872" s="244">
        <f t="shared" si="41"/>
        <v>43892</v>
      </c>
      <c r="J872" s="244" t="str">
        <f t="shared" si="39"/>
        <v/>
      </c>
    </row>
    <row r="873" spans="3:10" ht="12" thickBot="1" x14ac:dyDescent="0.25">
      <c r="C873" s="254"/>
      <c r="D873" s="254"/>
      <c r="E873" s="255"/>
      <c r="F873" s="256"/>
      <c r="G873" s="257"/>
      <c r="H873" s="243">
        <f t="shared" ca="1" si="40"/>
        <v>45139</v>
      </c>
      <c r="I873" s="244">
        <f t="shared" si="41"/>
        <v>43892</v>
      </c>
      <c r="J873" s="244" t="str">
        <f t="shared" si="39"/>
        <v/>
      </c>
    </row>
    <row r="874" spans="3:10" ht="12" thickBot="1" x14ac:dyDescent="0.25">
      <c r="C874" s="254"/>
      <c r="D874" s="254"/>
      <c r="E874" s="255"/>
      <c r="F874" s="256"/>
      <c r="G874" s="257"/>
      <c r="H874" s="243">
        <f t="shared" ca="1" si="40"/>
        <v>45139</v>
      </c>
      <c r="I874" s="244">
        <f t="shared" si="41"/>
        <v>43892</v>
      </c>
      <c r="J874" s="244" t="str">
        <f t="shared" si="39"/>
        <v/>
      </c>
    </row>
    <row r="875" spans="3:10" ht="12" thickBot="1" x14ac:dyDescent="0.25">
      <c r="C875" s="254"/>
      <c r="D875" s="254"/>
      <c r="E875" s="255"/>
      <c r="F875" s="256"/>
      <c r="G875" s="257"/>
      <c r="H875" s="243">
        <f t="shared" ca="1" si="40"/>
        <v>45139</v>
      </c>
      <c r="I875" s="244">
        <f t="shared" si="41"/>
        <v>43892</v>
      </c>
      <c r="J875" s="244" t="str">
        <f t="shared" si="39"/>
        <v/>
      </c>
    </row>
    <row r="876" spans="3:10" ht="12" thickBot="1" x14ac:dyDescent="0.25">
      <c r="C876" s="254"/>
      <c r="D876" s="254"/>
      <c r="E876" s="255"/>
      <c r="F876" s="256"/>
      <c r="G876" s="257"/>
      <c r="H876" s="243">
        <f t="shared" ca="1" si="40"/>
        <v>45139</v>
      </c>
      <c r="I876" s="244">
        <f t="shared" si="41"/>
        <v>43892</v>
      </c>
      <c r="J876" s="244" t="str">
        <f t="shared" si="39"/>
        <v/>
      </c>
    </row>
    <row r="877" spans="3:10" ht="12" thickBot="1" x14ac:dyDescent="0.25">
      <c r="C877" s="254"/>
      <c r="D877" s="254"/>
      <c r="E877" s="255"/>
      <c r="F877" s="256"/>
      <c r="G877" s="257"/>
      <c r="H877" s="243">
        <f t="shared" ca="1" si="40"/>
        <v>45139</v>
      </c>
      <c r="I877" s="244">
        <f t="shared" si="41"/>
        <v>43892</v>
      </c>
      <c r="J877" s="244" t="str">
        <f t="shared" si="39"/>
        <v/>
      </c>
    </row>
    <row r="878" spans="3:10" ht="12" thickBot="1" x14ac:dyDescent="0.25">
      <c r="C878" s="254"/>
      <c r="D878" s="254"/>
      <c r="E878" s="255"/>
      <c r="F878" s="256"/>
      <c r="G878" s="257"/>
      <c r="H878" s="243">
        <f t="shared" ca="1" si="40"/>
        <v>45139</v>
      </c>
      <c r="I878" s="244">
        <f t="shared" si="41"/>
        <v>43892</v>
      </c>
      <c r="J878" s="244" t="str">
        <f t="shared" si="39"/>
        <v/>
      </c>
    </row>
    <row r="879" spans="3:10" ht="12" thickBot="1" x14ac:dyDescent="0.25">
      <c r="C879" s="254"/>
      <c r="D879" s="254"/>
      <c r="E879" s="255"/>
      <c r="F879" s="256"/>
      <c r="G879" s="257"/>
      <c r="H879" s="243">
        <f t="shared" ca="1" si="40"/>
        <v>45139</v>
      </c>
      <c r="I879" s="244">
        <f t="shared" si="41"/>
        <v>43892</v>
      </c>
      <c r="J879" s="244" t="str">
        <f t="shared" si="39"/>
        <v/>
      </c>
    </row>
    <row r="880" spans="3:10" ht="12" thickBot="1" x14ac:dyDescent="0.25">
      <c r="C880" s="254"/>
      <c r="D880" s="254"/>
      <c r="E880" s="255"/>
      <c r="F880" s="256"/>
      <c r="G880" s="257"/>
      <c r="H880" s="243">
        <f t="shared" ca="1" si="40"/>
        <v>45139</v>
      </c>
      <c r="I880" s="244">
        <f t="shared" si="41"/>
        <v>43892</v>
      </c>
      <c r="J880" s="244" t="str">
        <f t="shared" si="39"/>
        <v/>
      </c>
    </row>
    <row r="881" spans="3:10" ht="12" thickBot="1" x14ac:dyDescent="0.25">
      <c r="C881" s="254"/>
      <c r="D881" s="254"/>
      <c r="E881" s="255"/>
      <c r="F881" s="256"/>
      <c r="G881" s="257"/>
      <c r="H881" s="243">
        <f t="shared" ca="1" si="40"/>
        <v>45139</v>
      </c>
      <c r="I881" s="244">
        <f t="shared" si="41"/>
        <v>43892</v>
      </c>
      <c r="J881" s="244" t="str">
        <f t="shared" si="39"/>
        <v/>
      </c>
    </row>
    <row r="882" spans="3:10" ht="12" thickBot="1" x14ac:dyDescent="0.25">
      <c r="C882" s="254"/>
      <c r="D882" s="254"/>
      <c r="E882" s="255"/>
      <c r="F882" s="256"/>
      <c r="G882" s="257"/>
      <c r="H882" s="243">
        <f t="shared" ca="1" si="40"/>
        <v>45139</v>
      </c>
      <c r="I882" s="244">
        <f t="shared" si="41"/>
        <v>43892</v>
      </c>
      <c r="J882" s="244" t="str">
        <f t="shared" si="39"/>
        <v/>
      </c>
    </row>
    <row r="883" spans="3:10" ht="12" thickBot="1" x14ac:dyDescent="0.25">
      <c r="C883" s="254"/>
      <c r="D883" s="254"/>
      <c r="E883" s="255"/>
      <c r="F883" s="256"/>
      <c r="G883" s="257"/>
      <c r="H883" s="243">
        <f t="shared" ca="1" si="40"/>
        <v>45139</v>
      </c>
      <c r="I883" s="244">
        <f t="shared" si="41"/>
        <v>43892</v>
      </c>
      <c r="J883" s="244" t="str">
        <f t="shared" si="39"/>
        <v/>
      </c>
    </row>
    <row r="884" spans="3:10" ht="12" thickBot="1" x14ac:dyDescent="0.25">
      <c r="C884" s="254"/>
      <c r="D884" s="254"/>
      <c r="E884" s="255"/>
      <c r="F884" s="256"/>
      <c r="G884" s="257"/>
      <c r="H884" s="243">
        <f t="shared" ca="1" si="40"/>
        <v>45139</v>
      </c>
      <c r="I884" s="244">
        <f t="shared" si="41"/>
        <v>43892</v>
      </c>
      <c r="J884" s="244" t="str">
        <f t="shared" si="39"/>
        <v/>
      </c>
    </row>
    <row r="885" spans="3:10" ht="12" thickBot="1" x14ac:dyDescent="0.25">
      <c r="C885" s="254"/>
      <c r="D885" s="254"/>
      <c r="E885" s="255"/>
      <c r="F885" s="256"/>
      <c r="G885" s="257"/>
      <c r="H885" s="243">
        <f t="shared" ca="1" si="40"/>
        <v>45139</v>
      </c>
      <c r="I885" s="244">
        <f t="shared" si="41"/>
        <v>43892</v>
      </c>
      <c r="J885" s="244" t="str">
        <f t="shared" si="39"/>
        <v/>
      </c>
    </row>
    <row r="886" spans="3:10" ht="12" thickBot="1" x14ac:dyDescent="0.25">
      <c r="C886" s="254"/>
      <c r="D886" s="254"/>
      <c r="E886" s="255"/>
      <c r="F886" s="256"/>
      <c r="G886" s="257"/>
      <c r="H886" s="243">
        <f t="shared" ca="1" si="40"/>
        <v>45139</v>
      </c>
      <c r="I886" s="244">
        <f t="shared" si="41"/>
        <v>43892</v>
      </c>
      <c r="J886" s="244" t="str">
        <f t="shared" si="39"/>
        <v/>
      </c>
    </row>
    <row r="887" spans="3:10" ht="12" thickBot="1" x14ac:dyDescent="0.25">
      <c r="C887" s="254"/>
      <c r="D887" s="254"/>
      <c r="E887" s="255"/>
      <c r="F887" s="256"/>
      <c r="G887" s="257"/>
      <c r="H887" s="243">
        <f t="shared" ca="1" si="40"/>
        <v>45139</v>
      </c>
      <c r="I887" s="244">
        <f t="shared" si="41"/>
        <v>43892</v>
      </c>
      <c r="J887" s="244" t="str">
        <f t="shared" si="39"/>
        <v/>
      </c>
    </row>
    <row r="888" spans="3:10" ht="12" thickBot="1" x14ac:dyDescent="0.25">
      <c r="C888" s="254"/>
      <c r="D888" s="254"/>
      <c r="E888" s="255"/>
      <c r="F888" s="256"/>
      <c r="G888" s="257"/>
      <c r="H888" s="243">
        <f t="shared" ca="1" si="40"/>
        <v>45139</v>
      </c>
      <c r="I888" s="244">
        <f t="shared" si="41"/>
        <v>43892</v>
      </c>
      <c r="J888" s="244" t="str">
        <f t="shared" si="39"/>
        <v/>
      </c>
    </row>
    <row r="889" spans="3:10" ht="12" thickBot="1" x14ac:dyDescent="0.25">
      <c r="C889" s="254"/>
      <c r="D889" s="254"/>
      <c r="E889" s="255"/>
      <c r="F889" s="256"/>
      <c r="G889" s="257"/>
      <c r="H889" s="243">
        <f t="shared" ca="1" si="40"/>
        <v>45139</v>
      </c>
      <c r="I889" s="244">
        <f t="shared" si="41"/>
        <v>43892</v>
      </c>
      <c r="J889" s="244" t="str">
        <f t="shared" si="39"/>
        <v/>
      </c>
    </row>
    <row r="890" spans="3:10" ht="12" thickBot="1" x14ac:dyDescent="0.25">
      <c r="C890" s="254"/>
      <c r="D890" s="254"/>
      <c r="E890" s="255"/>
      <c r="F890" s="256"/>
      <c r="G890" s="257"/>
      <c r="H890" s="243">
        <f t="shared" ca="1" si="40"/>
        <v>45139</v>
      </c>
      <c r="I890" s="244">
        <f t="shared" si="41"/>
        <v>43892</v>
      </c>
      <c r="J890" s="244" t="str">
        <f t="shared" si="39"/>
        <v/>
      </c>
    </row>
    <row r="891" spans="3:10" ht="12" thickBot="1" x14ac:dyDescent="0.25">
      <c r="C891" s="254"/>
      <c r="D891" s="254"/>
      <c r="E891" s="255"/>
      <c r="F891" s="256"/>
      <c r="G891" s="257"/>
      <c r="H891" s="243">
        <f t="shared" ca="1" si="40"/>
        <v>45139</v>
      </c>
      <c r="I891" s="244">
        <f t="shared" si="41"/>
        <v>43892</v>
      </c>
      <c r="J891" s="244" t="str">
        <f t="shared" si="39"/>
        <v/>
      </c>
    </row>
    <row r="892" spans="3:10" ht="12" thickBot="1" x14ac:dyDescent="0.25">
      <c r="C892" s="254"/>
      <c r="D892" s="254"/>
      <c r="E892" s="255"/>
      <c r="F892" s="256"/>
      <c r="G892" s="257"/>
      <c r="H892" s="243">
        <f t="shared" ca="1" si="40"/>
        <v>45139</v>
      </c>
      <c r="I892" s="244">
        <f t="shared" si="41"/>
        <v>43892</v>
      </c>
      <c r="J892" s="244" t="str">
        <f t="shared" si="39"/>
        <v/>
      </c>
    </row>
    <row r="893" spans="3:10" ht="12" thickBot="1" x14ac:dyDescent="0.25">
      <c r="C893" s="254"/>
      <c r="D893" s="254"/>
      <c r="E893" s="255"/>
      <c r="F893" s="256"/>
      <c r="G893" s="257"/>
      <c r="H893" s="243">
        <f t="shared" ca="1" si="40"/>
        <v>45139</v>
      </c>
      <c r="I893" s="244">
        <f t="shared" si="41"/>
        <v>43892</v>
      </c>
      <c r="J893" s="244" t="str">
        <f t="shared" si="39"/>
        <v/>
      </c>
    </row>
    <row r="894" spans="3:10" ht="12" thickBot="1" x14ac:dyDescent="0.25">
      <c r="C894" s="254"/>
      <c r="D894" s="254"/>
      <c r="E894" s="255"/>
      <c r="F894" s="256"/>
      <c r="G894" s="257"/>
      <c r="H894" s="243">
        <f t="shared" ca="1" si="40"/>
        <v>45139</v>
      </c>
      <c r="I894" s="244">
        <f t="shared" si="41"/>
        <v>43892</v>
      </c>
      <c r="J894" s="244" t="str">
        <f t="shared" si="39"/>
        <v/>
      </c>
    </row>
    <row r="895" spans="3:10" ht="12" thickBot="1" x14ac:dyDescent="0.25">
      <c r="C895" s="254"/>
      <c r="D895" s="254"/>
      <c r="E895" s="255"/>
      <c r="F895" s="256"/>
      <c r="G895" s="257"/>
      <c r="H895" s="243">
        <f t="shared" ca="1" si="40"/>
        <v>45139</v>
      </c>
      <c r="I895" s="244">
        <f t="shared" si="41"/>
        <v>43892</v>
      </c>
      <c r="J895" s="244" t="str">
        <f t="shared" si="39"/>
        <v/>
      </c>
    </row>
    <row r="896" spans="3:10" ht="12" thickBot="1" x14ac:dyDescent="0.25">
      <c r="C896" s="254"/>
      <c r="D896" s="254"/>
      <c r="E896" s="255"/>
      <c r="F896" s="256"/>
      <c r="G896" s="257"/>
      <c r="H896" s="243">
        <f t="shared" ca="1" si="40"/>
        <v>45139</v>
      </c>
      <c r="I896" s="244">
        <f t="shared" si="41"/>
        <v>43892</v>
      </c>
      <c r="J896" s="244" t="str">
        <f t="shared" si="39"/>
        <v/>
      </c>
    </row>
    <row r="897" spans="3:10" ht="12" thickBot="1" x14ac:dyDescent="0.25">
      <c r="C897" s="254"/>
      <c r="D897" s="254"/>
      <c r="E897" s="255"/>
      <c r="F897" s="256"/>
      <c r="G897" s="257"/>
      <c r="H897" s="243">
        <f t="shared" ca="1" si="40"/>
        <v>45139</v>
      </c>
      <c r="I897" s="244">
        <f t="shared" si="41"/>
        <v>43892</v>
      </c>
      <c r="J897" s="244" t="str">
        <f t="shared" si="39"/>
        <v/>
      </c>
    </row>
    <row r="898" spans="3:10" ht="12" thickBot="1" x14ac:dyDescent="0.25">
      <c r="C898" s="254"/>
      <c r="D898" s="254"/>
      <c r="E898" s="255"/>
      <c r="F898" s="256"/>
      <c r="G898" s="257"/>
      <c r="H898" s="243">
        <f t="shared" ca="1" si="40"/>
        <v>45139</v>
      </c>
      <c r="I898" s="244">
        <f t="shared" si="41"/>
        <v>43892</v>
      </c>
      <c r="J898" s="244" t="str">
        <f t="shared" si="39"/>
        <v/>
      </c>
    </row>
    <row r="899" spans="3:10" ht="12" thickBot="1" x14ac:dyDescent="0.25">
      <c r="C899" s="254"/>
      <c r="D899" s="254"/>
      <c r="E899" s="255"/>
      <c r="F899" s="256"/>
      <c r="G899" s="257"/>
      <c r="H899" s="243">
        <f t="shared" ca="1" si="40"/>
        <v>45139</v>
      </c>
      <c r="I899" s="244">
        <f t="shared" si="41"/>
        <v>43892</v>
      </c>
      <c r="J899" s="244" t="str">
        <f t="shared" si="39"/>
        <v/>
      </c>
    </row>
    <row r="900" spans="3:10" ht="12" thickBot="1" x14ac:dyDescent="0.25">
      <c r="C900" s="254"/>
      <c r="D900" s="254"/>
      <c r="E900" s="255"/>
      <c r="F900" s="256"/>
      <c r="G900" s="257"/>
      <c r="H900" s="243">
        <f t="shared" ca="1" si="40"/>
        <v>45139</v>
      </c>
      <c r="I900" s="244">
        <f t="shared" si="41"/>
        <v>43892</v>
      </c>
      <c r="J900" s="244" t="str">
        <f t="shared" si="39"/>
        <v/>
      </c>
    </row>
    <row r="901" spans="3:10" ht="12" thickBot="1" x14ac:dyDescent="0.25">
      <c r="C901" s="254"/>
      <c r="D901" s="254"/>
      <c r="E901" s="255"/>
      <c r="F901" s="256"/>
      <c r="G901" s="257"/>
      <c r="H901" s="243">
        <f t="shared" ca="1" si="40"/>
        <v>45139</v>
      </c>
      <c r="I901" s="244">
        <f t="shared" si="41"/>
        <v>43892</v>
      </c>
      <c r="J901" s="244" t="str">
        <f t="shared" si="39"/>
        <v/>
      </c>
    </row>
    <row r="902" spans="3:10" ht="12" thickBot="1" x14ac:dyDescent="0.25">
      <c r="C902" s="254"/>
      <c r="D902" s="254"/>
      <c r="E902" s="255"/>
      <c r="F902" s="256"/>
      <c r="G902" s="257"/>
      <c r="H902" s="243">
        <f t="shared" ca="1" si="40"/>
        <v>45139</v>
      </c>
      <c r="I902" s="244">
        <f t="shared" si="41"/>
        <v>43892</v>
      </c>
      <c r="J902" s="244" t="str">
        <f t="shared" ref="J902:J965" si="42">IF(G902="","",IF(G902&gt;=0,"Debitoren",IF(G902&lt;0,"Kreditoren","")))</f>
        <v/>
      </c>
    </row>
    <row r="903" spans="3:10" ht="12" thickBot="1" x14ac:dyDescent="0.25">
      <c r="C903" s="254"/>
      <c r="D903" s="254"/>
      <c r="E903" s="255"/>
      <c r="F903" s="256"/>
      <c r="G903" s="257"/>
      <c r="H903" s="243">
        <f t="shared" ref="H903:H966" ca="1" si="43">IF(F903&lt;$F$2,EOMONTH($F$2,-1)+1,EOMONTH(F903,-1)+1)</f>
        <v>45139</v>
      </c>
      <c r="I903" s="244">
        <f t="shared" ref="I903:I966" si="44">IF(F903&lt;$I$2,IF(   WEEKDAY(EOMONTH($I$2,-1)+1)=1,EOMONTH($I$2,-1)+1+1,EOMONTH($I$2,-1)+1),IF(WEEKDAY(F903)=1,F903+1,F903))</f>
        <v>43892</v>
      </c>
      <c r="J903" s="244" t="str">
        <f t="shared" si="42"/>
        <v/>
      </c>
    </row>
    <row r="904" spans="3:10" ht="12" thickBot="1" x14ac:dyDescent="0.25">
      <c r="C904" s="254"/>
      <c r="D904" s="254"/>
      <c r="E904" s="255"/>
      <c r="F904" s="256"/>
      <c r="G904" s="257"/>
      <c r="H904" s="243">
        <f t="shared" ca="1" si="43"/>
        <v>45139</v>
      </c>
      <c r="I904" s="244">
        <f t="shared" si="44"/>
        <v>43892</v>
      </c>
      <c r="J904" s="244" t="str">
        <f t="shared" si="42"/>
        <v/>
      </c>
    </row>
    <row r="905" spans="3:10" ht="12" thickBot="1" x14ac:dyDescent="0.25">
      <c r="C905" s="254"/>
      <c r="D905" s="254"/>
      <c r="E905" s="255"/>
      <c r="F905" s="256"/>
      <c r="G905" s="257"/>
      <c r="H905" s="243">
        <f t="shared" ca="1" si="43"/>
        <v>45139</v>
      </c>
      <c r="I905" s="244">
        <f t="shared" si="44"/>
        <v>43892</v>
      </c>
      <c r="J905" s="244" t="str">
        <f t="shared" si="42"/>
        <v/>
      </c>
    </row>
    <row r="906" spans="3:10" ht="12" thickBot="1" x14ac:dyDescent="0.25">
      <c r="C906" s="254"/>
      <c r="D906" s="254"/>
      <c r="E906" s="255"/>
      <c r="F906" s="256"/>
      <c r="G906" s="257"/>
      <c r="H906" s="243">
        <f t="shared" ca="1" si="43"/>
        <v>45139</v>
      </c>
      <c r="I906" s="244">
        <f t="shared" si="44"/>
        <v>43892</v>
      </c>
      <c r="J906" s="244" t="str">
        <f t="shared" si="42"/>
        <v/>
      </c>
    </row>
    <row r="907" spans="3:10" ht="12" thickBot="1" x14ac:dyDescent="0.25">
      <c r="C907" s="254"/>
      <c r="D907" s="254"/>
      <c r="E907" s="255"/>
      <c r="F907" s="256"/>
      <c r="G907" s="257"/>
      <c r="H907" s="243">
        <f t="shared" ca="1" si="43"/>
        <v>45139</v>
      </c>
      <c r="I907" s="244">
        <f t="shared" si="44"/>
        <v>43892</v>
      </c>
      <c r="J907" s="244" t="str">
        <f t="shared" si="42"/>
        <v/>
      </c>
    </row>
    <row r="908" spans="3:10" ht="12" thickBot="1" x14ac:dyDescent="0.25">
      <c r="C908" s="254"/>
      <c r="D908" s="254"/>
      <c r="E908" s="255"/>
      <c r="F908" s="256"/>
      <c r="G908" s="257"/>
      <c r="H908" s="243">
        <f t="shared" ca="1" si="43"/>
        <v>45139</v>
      </c>
      <c r="I908" s="244">
        <f t="shared" si="44"/>
        <v>43892</v>
      </c>
      <c r="J908" s="244" t="str">
        <f t="shared" si="42"/>
        <v/>
      </c>
    </row>
    <row r="909" spans="3:10" ht="12" thickBot="1" x14ac:dyDescent="0.25">
      <c r="C909" s="254"/>
      <c r="D909" s="254"/>
      <c r="E909" s="255"/>
      <c r="F909" s="256"/>
      <c r="G909" s="257"/>
      <c r="H909" s="243">
        <f t="shared" ca="1" si="43"/>
        <v>45139</v>
      </c>
      <c r="I909" s="244">
        <f t="shared" si="44"/>
        <v>43892</v>
      </c>
      <c r="J909" s="244" t="str">
        <f t="shared" si="42"/>
        <v/>
      </c>
    </row>
    <row r="910" spans="3:10" ht="12" thickBot="1" x14ac:dyDescent="0.25">
      <c r="C910" s="254"/>
      <c r="D910" s="254"/>
      <c r="E910" s="255"/>
      <c r="F910" s="256"/>
      <c r="G910" s="257"/>
      <c r="H910" s="243">
        <f t="shared" ca="1" si="43"/>
        <v>45139</v>
      </c>
      <c r="I910" s="244">
        <f t="shared" si="44"/>
        <v>43892</v>
      </c>
      <c r="J910" s="244" t="str">
        <f t="shared" si="42"/>
        <v/>
      </c>
    </row>
    <row r="911" spans="3:10" ht="12" thickBot="1" x14ac:dyDescent="0.25">
      <c r="C911" s="254"/>
      <c r="D911" s="254"/>
      <c r="E911" s="255"/>
      <c r="F911" s="256"/>
      <c r="G911" s="257"/>
      <c r="H911" s="243">
        <f t="shared" ca="1" si="43"/>
        <v>45139</v>
      </c>
      <c r="I911" s="244">
        <f t="shared" si="44"/>
        <v>43892</v>
      </c>
      <c r="J911" s="244" t="str">
        <f t="shared" si="42"/>
        <v/>
      </c>
    </row>
    <row r="912" spans="3:10" ht="12" thickBot="1" x14ac:dyDescent="0.25">
      <c r="C912" s="254"/>
      <c r="D912" s="254"/>
      <c r="E912" s="255"/>
      <c r="F912" s="256"/>
      <c r="G912" s="257"/>
      <c r="H912" s="243">
        <f t="shared" ca="1" si="43"/>
        <v>45139</v>
      </c>
      <c r="I912" s="244">
        <f t="shared" si="44"/>
        <v>43892</v>
      </c>
      <c r="J912" s="244" t="str">
        <f t="shared" si="42"/>
        <v/>
      </c>
    </row>
    <row r="913" spans="3:10" ht="12" thickBot="1" x14ac:dyDescent="0.25">
      <c r="C913" s="254"/>
      <c r="D913" s="254"/>
      <c r="E913" s="255"/>
      <c r="F913" s="256"/>
      <c r="G913" s="257"/>
      <c r="H913" s="243">
        <f t="shared" ca="1" si="43"/>
        <v>45139</v>
      </c>
      <c r="I913" s="244">
        <f t="shared" si="44"/>
        <v>43892</v>
      </c>
      <c r="J913" s="244" t="str">
        <f t="shared" si="42"/>
        <v/>
      </c>
    </row>
    <row r="914" spans="3:10" ht="12" thickBot="1" x14ac:dyDescent="0.25">
      <c r="C914" s="254"/>
      <c r="D914" s="254"/>
      <c r="E914" s="255"/>
      <c r="F914" s="256"/>
      <c r="G914" s="257"/>
      <c r="H914" s="243">
        <f t="shared" ca="1" si="43"/>
        <v>45139</v>
      </c>
      <c r="I914" s="244">
        <f t="shared" si="44"/>
        <v>43892</v>
      </c>
      <c r="J914" s="244" t="str">
        <f t="shared" si="42"/>
        <v/>
      </c>
    </row>
    <row r="915" spans="3:10" ht="12" thickBot="1" x14ac:dyDescent="0.25">
      <c r="C915" s="254"/>
      <c r="D915" s="254"/>
      <c r="E915" s="255"/>
      <c r="F915" s="256"/>
      <c r="G915" s="257"/>
      <c r="H915" s="243">
        <f t="shared" ca="1" si="43"/>
        <v>45139</v>
      </c>
      <c r="I915" s="244">
        <f t="shared" si="44"/>
        <v>43892</v>
      </c>
      <c r="J915" s="244" t="str">
        <f t="shared" si="42"/>
        <v/>
      </c>
    </row>
    <row r="916" spans="3:10" ht="12" thickBot="1" x14ac:dyDescent="0.25">
      <c r="C916" s="254"/>
      <c r="D916" s="254"/>
      <c r="E916" s="255"/>
      <c r="F916" s="256"/>
      <c r="G916" s="257"/>
      <c r="H916" s="243">
        <f t="shared" ca="1" si="43"/>
        <v>45139</v>
      </c>
      <c r="I916" s="244">
        <f t="shared" si="44"/>
        <v>43892</v>
      </c>
      <c r="J916" s="244" t="str">
        <f t="shared" si="42"/>
        <v/>
      </c>
    </row>
    <row r="917" spans="3:10" ht="12" thickBot="1" x14ac:dyDescent="0.25">
      <c r="C917" s="254"/>
      <c r="D917" s="254"/>
      <c r="E917" s="255"/>
      <c r="F917" s="256"/>
      <c r="G917" s="257"/>
      <c r="H917" s="243">
        <f t="shared" ca="1" si="43"/>
        <v>45139</v>
      </c>
      <c r="I917" s="244">
        <f t="shared" si="44"/>
        <v>43892</v>
      </c>
      <c r="J917" s="244" t="str">
        <f t="shared" si="42"/>
        <v/>
      </c>
    </row>
    <row r="918" spans="3:10" ht="12" thickBot="1" x14ac:dyDescent="0.25">
      <c r="C918" s="254"/>
      <c r="D918" s="254"/>
      <c r="E918" s="255"/>
      <c r="F918" s="256"/>
      <c r="G918" s="257"/>
      <c r="H918" s="243">
        <f t="shared" ca="1" si="43"/>
        <v>45139</v>
      </c>
      <c r="I918" s="244">
        <f t="shared" si="44"/>
        <v>43892</v>
      </c>
      <c r="J918" s="244" t="str">
        <f t="shared" si="42"/>
        <v/>
      </c>
    </row>
    <row r="919" spans="3:10" ht="12" thickBot="1" x14ac:dyDescent="0.25">
      <c r="C919" s="254"/>
      <c r="D919" s="254"/>
      <c r="E919" s="255"/>
      <c r="F919" s="256"/>
      <c r="G919" s="257"/>
      <c r="H919" s="243">
        <f t="shared" ca="1" si="43"/>
        <v>45139</v>
      </c>
      <c r="I919" s="244">
        <f t="shared" si="44"/>
        <v>43892</v>
      </c>
      <c r="J919" s="244" t="str">
        <f t="shared" si="42"/>
        <v/>
      </c>
    </row>
    <row r="920" spans="3:10" ht="12" thickBot="1" x14ac:dyDescent="0.25">
      <c r="C920" s="254"/>
      <c r="D920" s="254"/>
      <c r="E920" s="255"/>
      <c r="F920" s="256"/>
      <c r="G920" s="257"/>
      <c r="H920" s="243">
        <f t="shared" ca="1" si="43"/>
        <v>45139</v>
      </c>
      <c r="I920" s="244">
        <f t="shared" si="44"/>
        <v>43892</v>
      </c>
      <c r="J920" s="244" t="str">
        <f t="shared" si="42"/>
        <v/>
      </c>
    </row>
    <row r="921" spans="3:10" ht="12" thickBot="1" x14ac:dyDescent="0.25">
      <c r="C921" s="254"/>
      <c r="D921" s="254"/>
      <c r="E921" s="255"/>
      <c r="F921" s="256"/>
      <c r="G921" s="257"/>
      <c r="H921" s="243">
        <f t="shared" ca="1" si="43"/>
        <v>45139</v>
      </c>
      <c r="I921" s="244">
        <f t="shared" si="44"/>
        <v>43892</v>
      </c>
      <c r="J921" s="244" t="str">
        <f t="shared" si="42"/>
        <v/>
      </c>
    </row>
    <row r="922" spans="3:10" ht="12" thickBot="1" x14ac:dyDescent="0.25">
      <c r="C922" s="254"/>
      <c r="D922" s="254"/>
      <c r="E922" s="255"/>
      <c r="F922" s="256"/>
      <c r="G922" s="257"/>
      <c r="H922" s="243">
        <f t="shared" ca="1" si="43"/>
        <v>45139</v>
      </c>
      <c r="I922" s="244">
        <f t="shared" si="44"/>
        <v>43892</v>
      </c>
      <c r="J922" s="244" t="str">
        <f t="shared" si="42"/>
        <v/>
      </c>
    </row>
    <row r="923" spans="3:10" ht="12" thickBot="1" x14ac:dyDescent="0.25">
      <c r="C923" s="254"/>
      <c r="D923" s="254"/>
      <c r="E923" s="255"/>
      <c r="F923" s="256"/>
      <c r="G923" s="257"/>
      <c r="H923" s="243">
        <f t="shared" ca="1" si="43"/>
        <v>45139</v>
      </c>
      <c r="I923" s="244">
        <f t="shared" si="44"/>
        <v>43892</v>
      </c>
      <c r="J923" s="244" t="str">
        <f t="shared" si="42"/>
        <v/>
      </c>
    </row>
    <row r="924" spans="3:10" ht="12" thickBot="1" x14ac:dyDescent="0.25">
      <c r="C924" s="254"/>
      <c r="D924" s="254"/>
      <c r="E924" s="255"/>
      <c r="F924" s="256"/>
      <c r="G924" s="257"/>
      <c r="H924" s="243">
        <f t="shared" ca="1" si="43"/>
        <v>45139</v>
      </c>
      <c r="I924" s="244">
        <f t="shared" si="44"/>
        <v>43892</v>
      </c>
      <c r="J924" s="244" t="str">
        <f t="shared" si="42"/>
        <v/>
      </c>
    </row>
    <row r="925" spans="3:10" ht="12" thickBot="1" x14ac:dyDescent="0.25">
      <c r="C925" s="254"/>
      <c r="D925" s="254"/>
      <c r="E925" s="255"/>
      <c r="F925" s="256"/>
      <c r="G925" s="257"/>
      <c r="H925" s="243">
        <f t="shared" ca="1" si="43"/>
        <v>45139</v>
      </c>
      <c r="I925" s="244">
        <f t="shared" si="44"/>
        <v>43892</v>
      </c>
      <c r="J925" s="244" t="str">
        <f t="shared" si="42"/>
        <v/>
      </c>
    </row>
    <row r="926" spans="3:10" ht="12" thickBot="1" x14ac:dyDescent="0.25">
      <c r="C926" s="254"/>
      <c r="D926" s="254"/>
      <c r="E926" s="255"/>
      <c r="F926" s="256"/>
      <c r="G926" s="257"/>
      <c r="H926" s="243">
        <f t="shared" ca="1" si="43"/>
        <v>45139</v>
      </c>
      <c r="I926" s="244">
        <f t="shared" si="44"/>
        <v>43892</v>
      </c>
      <c r="J926" s="244" t="str">
        <f t="shared" si="42"/>
        <v/>
      </c>
    </row>
    <row r="927" spans="3:10" ht="12" thickBot="1" x14ac:dyDescent="0.25">
      <c r="C927" s="254"/>
      <c r="D927" s="254"/>
      <c r="E927" s="255"/>
      <c r="F927" s="256"/>
      <c r="G927" s="257"/>
      <c r="H927" s="243">
        <f t="shared" ca="1" si="43"/>
        <v>45139</v>
      </c>
      <c r="I927" s="244">
        <f t="shared" si="44"/>
        <v>43892</v>
      </c>
      <c r="J927" s="244" t="str">
        <f t="shared" si="42"/>
        <v/>
      </c>
    </row>
    <row r="928" spans="3:10" ht="12" thickBot="1" x14ac:dyDescent="0.25">
      <c r="C928" s="254"/>
      <c r="D928" s="254"/>
      <c r="E928" s="255"/>
      <c r="F928" s="256"/>
      <c r="G928" s="257"/>
      <c r="H928" s="243">
        <f t="shared" ca="1" si="43"/>
        <v>45139</v>
      </c>
      <c r="I928" s="244">
        <f t="shared" si="44"/>
        <v>43892</v>
      </c>
      <c r="J928" s="244" t="str">
        <f t="shared" si="42"/>
        <v/>
      </c>
    </row>
    <row r="929" spans="3:10" ht="12" thickBot="1" x14ac:dyDescent="0.25">
      <c r="C929" s="254"/>
      <c r="D929" s="254"/>
      <c r="E929" s="255"/>
      <c r="F929" s="256"/>
      <c r="G929" s="257"/>
      <c r="H929" s="243">
        <f t="shared" ca="1" si="43"/>
        <v>45139</v>
      </c>
      <c r="I929" s="244">
        <f t="shared" si="44"/>
        <v>43892</v>
      </c>
      <c r="J929" s="244" t="str">
        <f t="shared" si="42"/>
        <v/>
      </c>
    </row>
    <row r="930" spans="3:10" ht="12" thickBot="1" x14ac:dyDescent="0.25">
      <c r="C930" s="254"/>
      <c r="D930" s="254"/>
      <c r="E930" s="255"/>
      <c r="F930" s="256"/>
      <c r="G930" s="257"/>
      <c r="H930" s="243">
        <f t="shared" ca="1" si="43"/>
        <v>45139</v>
      </c>
      <c r="I930" s="244">
        <f t="shared" si="44"/>
        <v>43892</v>
      </c>
      <c r="J930" s="244" t="str">
        <f t="shared" si="42"/>
        <v/>
      </c>
    </row>
    <row r="931" spans="3:10" ht="12" thickBot="1" x14ac:dyDescent="0.25">
      <c r="C931" s="254"/>
      <c r="D931" s="254"/>
      <c r="E931" s="255"/>
      <c r="F931" s="256"/>
      <c r="G931" s="257"/>
      <c r="H931" s="243">
        <f t="shared" ca="1" si="43"/>
        <v>45139</v>
      </c>
      <c r="I931" s="244">
        <f t="shared" si="44"/>
        <v>43892</v>
      </c>
      <c r="J931" s="244" t="str">
        <f t="shared" si="42"/>
        <v/>
      </c>
    </row>
    <row r="932" spans="3:10" ht="12" thickBot="1" x14ac:dyDescent="0.25">
      <c r="C932" s="254"/>
      <c r="D932" s="254"/>
      <c r="E932" s="255"/>
      <c r="F932" s="256"/>
      <c r="G932" s="257"/>
      <c r="H932" s="243">
        <f t="shared" ca="1" si="43"/>
        <v>45139</v>
      </c>
      <c r="I932" s="244">
        <f t="shared" si="44"/>
        <v>43892</v>
      </c>
      <c r="J932" s="244" t="str">
        <f t="shared" si="42"/>
        <v/>
      </c>
    </row>
    <row r="933" spans="3:10" ht="12" thickBot="1" x14ac:dyDescent="0.25">
      <c r="C933" s="254"/>
      <c r="D933" s="254"/>
      <c r="E933" s="255"/>
      <c r="F933" s="256"/>
      <c r="G933" s="257"/>
      <c r="H933" s="243">
        <f t="shared" ca="1" si="43"/>
        <v>45139</v>
      </c>
      <c r="I933" s="244">
        <f t="shared" si="44"/>
        <v>43892</v>
      </c>
      <c r="J933" s="244" t="str">
        <f t="shared" si="42"/>
        <v/>
      </c>
    </row>
    <row r="934" spans="3:10" ht="12" thickBot="1" x14ac:dyDescent="0.25">
      <c r="C934" s="254"/>
      <c r="D934" s="254"/>
      <c r="E934" s="255"/>
      <c r="F934" s="256"/>
      <c r="G934" s="257"/>
      <c r="H934" s="243">
        <f t="shared" ca="1" si="43"/>
        <v>45139</v>
      </c>
      <c r="I934" s="244">
        <f t="shared" si="44"/>
        <v>43892</v>
      </c>
      <c r="J934" s="244" t="str">
        <f t="shared" si="42"/>
        <v/>
      </c>
    </row>
    <row r="935" spans="3:10" ht="12" thickBot="1" x14ac:dyDescent="0.25">
      <c r="C935" s="254"/>
      <c r="D935" s="254"/>
      <c r="E935" s="255"/>
      <c r="F935" s="256"/>
      <c r="G935" s="257"/>
      <c r="H935" s="243">
        <f t="shared" ca="1" si="43"/>
        <v>45139</v>
      </c>
      <c r="I935" s="244">
        <f t="shared" si="44"/>
        <v>43892</v>
      </c>
      <c r="J935" s="244" t="str">
        <f t="shared" si="42"/>
        <v/>
      </c>
    </row>
    <row r="936" spans="3:10" ht="12" thickBot="1" x14ac:dyDescent="0.25">
      <c r="C936" s="254"/>
      <c r="D936" s="254"/>
      <c r="E936" s="255"/>
      <c r="F936" s="256"/>
      <c r="G936" s="257"/>
      <c r="H936" s="243">
        <f t="shared" ca="1" si="43"/>
        <v>45139</v>
      </c>
      <c r="I936" s="244">
        <f t="shared" si="44"/>
        <v>43892</v>
      </c>
      <c r="J936" s="244" t="str">
        <f t="shared" si="42"/>
        <v/>
      </c>
    </row>
    <row r="937" spans="3:10" ht="12" thickBot="1" x14ac:dyDescent="0.25">
      <c r="C937" s="254"/>
      <c r="D937" s="254"/>
      <c r="E937" s="255"/>
      <c r="F937" s="256"/>
      <c r="G937" s="257"/>
      <c r="H937" s="243">
        <f t="shared" ca="1" si="43"/>
        <v>45139</v>
      </c>
      <c r="I937" s="244">
        <f t="shared" si="44"/>
        <v>43892</v>
      </c>
      <c r="J937" s="244" t="str">
        <f t="shared" si="42"/>
        <v/>
      </c>
    </row>
    <row r="938" spans="3:10" ht="12" thickBot="1" x14ac:dyDescent="0.25">
      <c r="C938" s="254"/>
      <c r="D938" s="254"/>
      <c r="E938" s="255"/>
      <c r="F938" s="256"/>
      <c r="G938" s="257"/>
      <c r="H938" s="243">
        <f t="shared" ca="1" si="43"/>
        <v>45139</v>
      </c>
      <c r="I938" s="244">
        <f t="shared" si="44"/>
        <v>43892</v>
      </c>
      <c r="J938" s="244" t="str">
        <f t="shared" si="42"/>
        <v/>
      </c>
    </row>
    <row r="939" spans="3:10" ht="12" thickBot="1" x14ac:dyDescent="0.25">
      <c r="C939" s="254"/>
      <c r="D939" s="254"/>
      <c r="E939" s="255"/>
      <c r="F939" s="256"/>
      <c r="G939" s="257"/>
      <c r="H939" s="243">
        <f t="shared" ca="1" si="43"/>
        <v>45139</v>
      </c>
      <c r="I939" s="244">
        <f t="shared" si="44"/>
        <v>43892</v>
      </c>
      <c r="J939" s="244" t="str">
        <f t="shared" si="42"/>
        <v/>
      </c>
    </row>
    <row r="940" spans="3:10" ht="12" thickBot="1" x14ac:dyDescent="0.25">
      <c r="C940" s="254"/>
      <c r="D940" s="254"/>
      <c r="E940" s="255"/>
      <c r="F940" s="256"/>
      <c r="G940" s="257"/>
      <c r="H940" s="243">
        <f t="shared" ca="1" si="43"/>
        <v>45139</v>
      </c>
      <c r="I940" s="244">
        <f t="shared" si="44"/>
        <v>43892</v>
      </c>
      <c r="J940" s="244" t="str">
        <f t="shared" si="42"/>
        <v/>
      </c>
    </row>
    <row r="941" spans="3:10" ht="12" thickBot="1" x14ac:dyDescent="0.25">
      <c r="C941" s="254"/>
      <c r="D941" s="254"/>
      <c r="E941" s="255"/>
      <c r="F941" s="256"/>
      <c r="G941" s="257"/>
      <c r="H941" s="243">
        <f t="shared" ca="1" si="43"/>
        <v>45139</v>
      </c>
      <c r="I941" s="244">
        <f t="shared" si="44"/>
        <v>43892</v>
      </c>
      <c r="J941" s="244" t="str">
        <f t="shared" si="42"/>
        <v/>
      </c>
    </row>
    <row r="942" spans="3:10" ht="12" thickBot="1" x14ac:dyDescent="0.25">
      <c r="C942" s="254"/>
      <c r="D942" s="254"/>
      <c r="E942" s="255"/>
      <c r="F942" s="256"/>
      <c r="G942" s="257"/>
      <c r="H942" s="243">
        <f t="shared" ca="1" si="43"/>
        <v>45139</v>
      </c>
      <c r="I942" s="244">
        <f t="shared" si="44"/>
        <v>43892</v>
      </c>
      <c r="J942" s="244" t="str">
        <f t="shared" si="42"/>
        <v/>
      </c>
    </row>
    <row r="943" spans="3:10" ht="12" thickBot="1" x14ac:dyDescent="0.25">
      <c r="C943" s="254"/>
      <c r="D943" s="254"/>
      <c r="E943" s="255"/>
      <c r="F943" s="256"/>
      <c r="G943" s="257"/>
      <c r="H943" s="243">
        <f t="shared" ca="1" si="43"/>
        <v>45139</v>
      </c>
      <c r="I943" s="244">
        <f t="shared" si="44"/>
        <v>43892</v>
      </c>
      <c r="J943" s="244" t="str">
        <f t="shared" si="42"/>
        <v/>
      </c>
    </row>
    <row r="944" spans="3:10" ht="12" thickBot="1" x14ac:dyDescent="0.25">
      <c r="C944" s="254"/>
      <c r="D944" s="254"/>
      <c r="E944" s="255"/>
      <c r="F944" s="256"/>
      <c r="G944" s="257"/>
      <c r="H944" s="243">
        <f t="shared" ca="1" si="43"/>
        <v>45139</v>
      </c>
      <c r="I944" s="244">
        <f t="shared" si="44"/>
        <v>43892</v>
      </c>
      <c r="J944" s="244" t="str">
        <f t="shared" si="42"/>
        <v/>
      </c>
    </row>
    <row r="945" spans="3:10" ht="12" thickBot="1" x14ac:dyDescent="0.25">
      <c r="C945" s="254"/>
      <c r="D945" s="254"/>
      <c r="E945" s="255"/>
      <c r="F945" s="256"/>
      <c r="G945" s="257"/>
      <c r="H945" s="243">
        <f t="shared" ca="1" si="43"/>
        <v>45139</v>
      </c>
      <c r="I945" s="244">
        <f t="shared" si="44"/>
        <v>43892</v>
      </c>
      <c r="J945" s="244" t="str">
        <f t="shared" si="42"/>
        <v/>
      </c>
    </row>
    <row r="946" spans="3:10" ht="12" thickBot="1" x14ac:dyDescent="0.25">
      <c r="C946" s="254"/>
      <c r="D946" s="254"/>
      <c r="E946" s="255"/>
      <c r="F946" s="256"/>
      <c r="G946" s="257"/>
      <c r="H946" s="243">
        <f t="shared" ca="1" si="43"/>
        <v>45139</v>
      </c>
      <c r="I946" s="244">
        <f t="shared" si="44"/>
        <v>43892</v>
      </c>
      <c r="J946" s="244" t="str">
        <f t="shared" si="42"/>
        <v/>
      </c>
    </row>
    <row r="947" spans="3:10" ht="12" thickBot="1" x14ac:dyDescent="0.25">
      <c r="C947" s="254"/>
      <c r="D947" s="254"/>
      <c r="E947" s="255"/>
      <c r="F947" s="256"/>
      <c r="G947" s="257"/>
      <c r="H947" s="243">
        <f t="shared" ca="1" si="43"/>
        <v>45139</v>
      </c>
      <c r="I947" s="244">
        <f t="shared" si="44"/>
        <v>43892</v>
      </c>
      <c r="J947" s="244" t="str">
        <f t="shared" si="42"/>
        <v/>
      </c>
    </row>
    <row r="948" spans="3:10" ht="12" thickBot="1" x14ac:dyDescent="0.25">
      <c r="C948" s="254"/>
      <c r="D948" s="254"/>
      <c r="E948" s="255"/>
      <c r="F948" s="256"/>
      <c r="G948" s="257"/>
      <c r="H948" s="243">
        <f t="shared" ca="1" si="43"/>
        <v>45139</v>
      </c>
      <c r="I948" s="244">
        <f t="shared" si="44"/>
        <v>43892</v>
      </c>
      <c r="J948" s="244" t="str">
        <f t="shared" si="42"/>
        <v/>
      </c>
    </row>
    <row r="949" spans="3:10" ht="12" thickBot="1" x14ac:dyDescent="0.25">
      <c r="C949" s="254"/>
      <c r="D949" s="254"/>
      <c r="E949" s="255"/>
      <c r="F949" s="256"/>
      <c r="G949" s="257"/>
      <c r="H949" s="243">
        <f t="shared" ca="1" si="43"/>
        <v>45139</v>
      </c>
      <c r="I949" s="244">
        <f t="shared" si="44"/>
        <v>43892</v>
      </c>
      <c r="J949" s="244" t="str">
        <f t="shared" si="42"/>
        <v/>
      </c>
    </row>
    <row r="950" spans="3:10" ht="12" thickBot="1" x14ac:dyDescent="0.25">
      <c r="C950" s="254"/>
      <c r="D950" s="254"/>
      <c r="E950" s="255"/>
      <c r="F950" s="256"/>
      <c r="G950" s="257"/>
      <c r="H950" s="243">
        <f t="shared" ca="1" si="43"/>
        <v>45139</v>
      </c>
      <c r="I950" s="244">
        <f t="shared" si="44"/>
        <v>43892</v>
      </c>
      <c r="J950" s="244" t="str">
        <f t="shared" si="42"/>
        <v/>
      </c>
    </row>
    <row r="951" spans="3:10" ht="12" thickBot="1" x14ac:dyDescent="0.25">
      <c r="C951" s="254"/>
      <c r="D951" s="254"/>
      <c r="E951" s="255"/>
      <c r="F951" s="256"/>
      <c r="G951" s="257"/>
      <c r="H951" s="243">
        <f t="shared" ca="1" si="43"/>
        <v>45139</v>
      </c>
      <c r="I951" s="244">
        <f t="shared" si="44"/>
        <v>43892</v>
      </c>
      <c r="J951" s="244" t="str">
        <f t="shared" si="42"/>
        <v/>
      </c>
    </row>
    <row r="952" spans="3:10" ht="12" thickBot="1" x14ac:dyDescent="0.25">
      <c r="C952" s="254"/>
      <c r="D952" s="254"/>
      <c r="E952" s="255"/>
      <c r="F952" s="256"/>
      <c r="G952" s="257"/>
      <c r="H952" s="243">
        <f t="shared" ca="1" si="43"/>
        <v>45139</v>
      </c>
      <c r="I952" s="244">
        <f t="shared" si="44"/>
        <v>43892</v>
      </c>
      <c r="J952" s="244" t="str">
        <f t="shared" si="42"/>
        <v/>
      </c>
    </row>
    <row r="953" spans="3:10" ht="12" thickBot="1" x14ac:dyDescent="0.25">
      <c r="C953" s="254"/>
      <c r="D953" s="254"/>
      <c r="E953" s="255"/>
      <c r="F953" s="256"/>
      <c r="G953" s="257"/>
      <c r="H953" s="243">
        <f t="shared" ca="1" si="43"/>
        <v>45139</v>
      </c>
      <c r="I953" s="244">
        <f t="shared" si="44"/>
        <v>43892</v>
      </c>
      <c r="J953" s="244" t="str">
        <f t="shared" si="42"/>
        <v/>
      </c>
    </row>
    <row r="954" spans="3:10" ht="12" thickBot="1" x14ac:dyDescent="0.25">
      <c r="C954" s="254"/>
      <c r="D954" s="254"/>
      <c r="E954" s="255"/>
      <c r="F954" s="256"/>
      <c r="G954" s="257"/>
      <c r="H954" s="243">
        <f t="shared" ca="1" si="43"/>
        <v>45139</v>
      </c>
      <c r="I954" s="244">
        <f t="shared" si="44"/>
        <v>43892</v>
      </c>
      <c r="J954" s="244" t="str">
        <f t="shared" si="42"/>
        <v/>
      </c>
    </row>
    <row r="955" spans="3:10" ht="12" thickBot="1" x14ac:dyDescent="0.25">
      <c r="C955" s="254"/>
      <c r="D955" s="254"/>
      <c r="E955" s="255"/>
      <c r="F955" s="256"/>
      <c r="G955" s="257"/>
      <c r="H955" s="243">
        <f t="shared" ca="1" si="43"/>
        <v>45139</v>
      </c>
      <c r="I955" s="244">
        <f t="shared" si="44"/>
        <v>43892</v>
      </c>
      <c r="J955" s="244" t="str">
        <f t="shared" si="42"/>
        <v/>
      </c>
    </row>
    <row r="956" spans="3:10" ht="12" thickBot="1" x14ac:dyDescent="0.25">
      <c r="C956" s="254"/>
      <c r="D956" s="254"/>
      <c r="E956" s="255"/>
      <c r="F956" s="256"/>
      <c r="G956" s="257"/>
      <c r="H956" s="243">
        <f t="shared" ca="1" si="43"/>
        <v>45139</v>
      </c>
      <c r="I956" s="244">
        <f t="shared" si="44"/>
        <v>43892</v>
      </c>
      <c r="J956" s="244" t="str">
        <f t="shared" si="42"/>
        <v/>
      </c>
    </row>
    <row r="957" spans="3:10" ht="12" thickBot="1" x14ac:dyDescent="0.25">
      <c r="C957" s="254"/>
      <c r="D957" s="254"/>
      <c r="E957" s="255"/>
      <c r="F957" s="256"/>
      <c r="G957" s="257"/>
      <c r="H957" s="243">
        <f t="shared" ca="1" si="43"/>
        <v>45139</v>
      </c>
      <c r="I957" s="244">
        <f t="shared" si="44"/>
        <v>43892</v>
      </c>
      <c r="J957" s="244" t="str">
        <f t="shared" si="42"/>
        <v/>
      </c>
    </row>
    <row r="958" spans="3:10" ht="12" thickBot="1" x14ac:dyDescent="0.25">
      <c r="C958" s="254"/>
      <c r="D958" s="254"/>
      <c r="E958" s="255"/>
      <c r="F958" s="256"/>
      <c r="G958" s="257"/>
      <c r="H958" s="243">
        <f t="shared" ca="1" si="43"/>
        <v>45139</v>
      </c>
      <c r="I958" s="244">
        <f t="shared" si="44"/>
        <v>43892</v>
      </c>
      <c r="J958" s="244" t="str">
        <f t="shared" si="42"/>
        <v/>
      </c>
    </row>
    <row r="959" spans="3:10" ht="12" thickBot="1" x14ac:dyDescent="0.25">
      <c r="C959" s="254"/>
      <c r="D959" s="254"/>
      <c r="E959" s="255"/>
      <c r="F959" s="256"/>
      <c r="G959" s="257"/>
      <c r="H959" s="243">
        <f t="shared" ca="1" si="43"/>
        <v>45139</v>
      </c>
      <c r="I959" s="244">
        <f t="shared" si="44"/>
        <v>43892</v>
      </c>
      <c r="J959" s="244" t="str">
        <f t="shared" si="42"/>
        <v/>
      </c>
    </row>
    <row r="960" spans="3:10" ht="12" thickBot="1" x14ac:dyDescent="0.25">
      <c r="C960" s="254"/>
      <c r="D960" s="254"/>
      <c r="E960" s="255"/>
      <c r="F960" s="256"/>
      <c r="G960" s="257"/>
      <c r="H960" s="243">
        <f t="shared" ca="1" si="43"/>
        <v>45139</v>
      </c>
      <c r="I960" s="244">
        <f t="shared" si="44"/>
        <v>43892</v>
      </c>
      <c r="J960" s="244" t="str">
        <f t="shared" si="42"/>
        <v/>
      </c>
    </row>
    <row r="961" spans="3:10" ht="12" thickBot="1" x14ac:dyDescent="0.25">
      <c r="C961" s="254"/>
      <c r="D961" s="254"/>
      <c r="E961" s="255"/>
      <c r="F961" s="256"/>
      <c r="G961" s="257"/>
      <c r="H961" s="243">
        <f t="shared" ca="1" si="43"/>
        <v>45139</v>
      </c>
      <c r="I961" s="244">
        <f t="shared" si="44"/>
        <v>43892</v>
      </c>
      <c r="J961" s="244" t="str">
        <f t="shared" si="42"/>
        <v/>
      </c>
    </row>
    <row r="962" spans="3:10" ht="12" thickBot="1" x14ac:dyDescent="0.25">
      <c r="C962" s="254"/>
      <c r="D962" s="254"/>
      <c r="E962" s="255"/>
      <c r="F962" s="256"/>
      <c r="G962" s="257"/>
      <c r="H962" s="243">
        <f t="shared" ca="1" si="43"/>
        <v>45139</v>
      </c>
      <c r="I962" s="244">
        <f t="shared" si="44"/>
        <v>43892</v>
      </c>
      <c r="J962" s="244" t="str">
        <f t="shared" si="42"/>
        <v/>
      </c>
    </row>
    <row r="963" spans="3:10" ht="12" thickBot="1" x14ac:dyDescent="0.25">
      <c r="C963" s="254"/>
      <c r="D963" s="254"/>
      <c r="E963" s="255"/>
      <c r="F963" s="256"/>
      <c r="G963" s="257"/>
      <c r="H963" s="243">
        <f t="shared" ca="1" si="43"/>
        <v>45139</v>
      </c>
      <c r="I963" s="244">
        <f t="shared" si="44"/>
        <v>43892</v>
      </c>
      <c r="J963" s="244" t="str">
        <f t="shared" si="42"/>
        <v/>
      </c>
    </row>
    <row r="964" spans="3:10" ht="12" thickBot="1" x14ac:dyDescent="0.25">
      <c r="C964" s="254"/>
      <c r="D964" s="254"/>
      <c r="E964" s="255"/>
      <c r="F964" s="256"/>
      <c r="G964" s="257"/>
      <c r="H964" s="243">
        <f t="shared" ca="1" si="43"/>
        <v>45139</v>
      </c>
      <c r="I964" s="244">
        <f t="shared" si="44"/>
        <v>43892</v>
      </c>
      <c r="J964" s="244" t="str">
        <f t="shared" si="42"/>
        <v/>
      </c>
    </row>
    <row r="965" spans="3:10" ht="12" thickBot="1" x14ac:dyDescent="0.25">
      <c r="C965" s="254"/>
      <c r="D965" s="254"/>
      <c r="E965" s="255"/>
      <c r="F965" s="256"/>
      <c r="G965" s="257"/>
      <c r="H965" s="243">
        <f t="shared" ca="1" si="43"/>
        <v>45139</v>
      </c>
      <c r="I965" s="244">
        <f t="shared" si="44"/>
        <v>43892</v>
      </c>
      <c r="J965" s="244" t="str">
        <f t="shared" si="42"/>
        <v/>
      </c>
    </row>
    <row r="966" spans="3:10" ht="12" thickBot="1" x14ac:dyDescent="0.25">
      <c r="C966" s="254"/>
      <c r="D966" s="254"/>
      <c r="E966" s="255"/>
      <c r="F966" s="256"/>
      <c r="G966" s="257"/>
      <c r="H966" s="243">
        <f t="shared" ca="1" si="43"/>
        <v>45139</v>
      </c>
      <c r="I966" s="244">
        <f t="shared" si="44"/>
        <v>43892</v>
      </c>
      <c r="J966" s="244" t="str">
        <f t="shared" ref="J966:J1029" si="45">IF(G966="","",IF(G966&gt;=0,"Debitoren",IF(G966&lt;0,"Kreditoren","")))</f>
        <v/>
      </c>
    </row>
    <row r="967" spans="3:10" ht="12" thickBot="1" x14ac:dyDescent="0.25">
      <c r="C967" s="254"/>
      <c r="D967" s="254"/>
      <c r="E967" s="255"/>
      <c r="F967" s="256"/>
      <c r="G967" s="257"/>
      <c r="H967" s="243">
        <f t="shared" ref="H967:H1030" ca="1" si="46">IF(F967&lt;$F$2,EOMONTH($F$2,-1)+1,EOMONTH(F967,-1)+1)</f>
        <v>45139</v>
      </c>
      <c r="I967" s="244">
        <f t="shared" ref="I967:I1030" si="47">IF(F967&lt;$I$2,IF(   WEEKDAY(EOMONTH($I$2,-1)+1)=1,EOMONTH($I$2,-1)+1+1,EOMONTH($I$2,-1)+1),IF(WEEKDAY(F967)=1,F967+1,F967))</f>
        <v>43892</v>
      </c>
      <c r="J967" s="244" t="str">
        <f t="shared" si="45"/>
        <v/>
      </c>
    </row>
    <row r="968" spans="3:10" ht="12" thickBot="1" x14ac:dyDescent="0.25">
      <c r="C968" s="254"/>
      <c r="D968" s="254"/>
      <c r="E968" s="255"/>
      <c r="F968" s="256"/>
      <c r="G968" s="257"/>
      <c r="H968" s="243">
        <f t="shared" ca="1" si="46"/>
        <v>45139</v>
      </c>
      <c r="I968" s="244">
        <f t="shared" si="47"/>
        <v>43892</v>
      </c>
      <c r="J968" s="244" t="str">
        <f t="shared" si="45"/>
        <v/>
      </c>
    </row>
    <row r="969" spans="3:10" ht="12" thickBot="1" x14ac:dyDescent="0.25">
      <c r="C969" s="254"/>
      <c r="D969" s="254"/>
      <c r="E969" s="255"/>
      <c r="F969" s="256"/>
      <c r="G969" s="257"/>
      <c r="H969" s="243">
        <f t="shared" ca="1" si="46"/>
        <v>45139</v>
      </c>
      <c r="I969" s="244">
        <f t="shared" si="47"/>
        <v>43892</v>
      </c>
      <c r="J969" s="244" t="str">
        <f t="shared" si="45"/>
        <v/>
      </c>
    </row>
    <row r="970" spans="3:10" ht="12" thickBot="1" x14ac:dyDescent="0.25">
      <c r="C970" s="254"/>
      <c r="D970" s="254"/>
      <c r="E970" s="255"/>
      <c r="F970" s="256"/>
      <c r="G970" s="257"/>
      <c r="H970" s="243">
        <f t="shared" ca="1" si="46"/>
        <v>45139</v>
      </c>
      <c r="I970" s="244">
        <f t="shared" si="47"/>
        <v>43892</v>
      </c>
      <c r="J970" s="244" t="str">
        <f t="shared" si="45"/>
        <v/>
      </c>
    </row>
    <row r="971" spans="3:10" ht="12" thickBot="1" x14ac:dyDescent="0.25">
      <c r="C971" s="254"/>
      <c r="D971" s="254"/>
      <c r="E971" s="255"/>
      <c r="F971" s="256"/>
      <c r="G971" s="257"/>
      <c r="H971" s="243">
        <f t="shared" ca="1" si="46"/>
        <v>45139</v>
      </c>
      <c r="I971" s="244">
        <f t="shared" si="47"/>
        <v>43892</v>
      </c>
      <c r="J971" s="244" t="str">
        <f t="shared" si="45"/>
        <v/>
      </c>
    </row>
    <row r="972" spans="3:10" ht="12" thickBot="1" x14ac:dyDescent="0.25">
      <c r="C972" s="254"/>
      <c r="D972" s="254"/>
      <c r="E972" s="255"/>
      <c r="F972" s="256"/>
      <c r="G972" s="257"/>
      <c r="H972" s="243">
        <f t="shared" ca="1" si="46"/>
        <v>45139</v>
      </c>
      <c r="I972" s="244">
        <f t="shared" si="47"/>
        <v>43892</v>
      </c>
      <c r="J972" s="244" t="str">
        <f t="shared" si="45"/>
        <v/>
      </c>
    </row>
    <row r="973" spans="3:10" ht="12" thickBot="1" x14ac:dyDescent="0.25">
      <c r="C973" s="254"/>
      <c r="D973" s="254"/>
      <c r="E973" s="255"/>
      <c r="F973" s="256"/>
      <c r="G973" s="257"/>
      <c r="H973" s="243">
        <f t="shared" ca="1" si="46"/>
        <v>45139</v>
      </c>
      <c r="I973" s="244">
        <f t="shared" si="47"/>
        <v>43892</v>
      </c>
      <c r="J973" s="244" t="str">
        <f t="shared" si="45"/>
        <v/>
      </c>
    </row>
    <row r="974" spans="3:10" ht="12" thickBot="1" x14ac:dyDescent="0.25">
      <c r="C974" s="254"/>
      <c r="D974" s="254"/>
      <c r="E974" s="255"/>
      <c r="F974" s="256"/>
      <c r="G974" s="257"/>
      <c r="H974" s="243">
        <f t="shared" ca="1" si="46"/>
        <v>45139</v>
      </c>
      <c r="I974" s="244">
        <f t="shared" si="47"/>
        <v>43892</v>
      </c>
      <c r="J974" s="244" t="str">
        <f t="shared" si="45"/>
        <v/>
      </c>
    </row>
    <row r="975" spans="3:10" ht="12" thickBot="1" x14ac:dyDescent="0.25">
      <c r="C975" s="254"/>
      <c r="D975" s="254"/>
      <c r="E975" s="255"/>
      <c r="F975" s="256"/>
      <c r="G975" s="257"/>
      <c r="H975" s="243">
        <f t="shared" ca="1" si="46"/>
        <v>45139</v>
      </c>
      <c r="I975" s="244">
        <f t="shared" si="47"/>
        <v>43892</v>
      </c>
      <c r="J975" s="244" t="str">
        <f t="shared" si="45"/>
        <v/>
      </c>
    </row>
    <row r="976" spans="3:10" ht="12" thickBot="1" x14ac:dyDescent="0.25">
      <c r="C976" s="254"/>
      <c r="D976" s="254"/>
      <c r="E976" s="255"/>
      <c r="F976" s="256"/>
      <c r="G976" s="257"/>
      <c r="H976" s="243">
        <f t="shared" ca="1" si="46"/>
        <v>45139</v>
      </c>
      <c r="I976" s="244">
        <f t="shared" si="47"/>
        <v>43892</v>
      </c>
      <c r="J976" s="244" t="str">
        <f t="shared" si="45"/>
        <v/>
      </c>
    </row>
    <row r="977" spans="3:10" ht="12" thickBot="1" x14ac:dyDescent="0.25">
      <c r="C977" s="254"/>
      <c r="D977" s="254"/>
      <c r="E977" s="255"/>
      <c r="F977" s="256"/>
      <c r="G977" s="257"/>
      <c r="H977" s="243">
        <f t="shared" ca="1" si="46"/>
        <v>45139</v>
      </c>
      <c r="I977" s="244">
        <f t="shared" si="47"/>
        <v>43892</v>
      </c>
      <c r="J977" s="244" t="str">
        <f t="shared" si="45"/>
        <v/>
      </c>
    </row>
    <row r="978" spans="3:10" ht="12" thickBot="1" x14ac:dyDescent="0.25">
      <c r="C978" s="254"/>
      <c r="D978" s="254"/>
      <c r="E978" s="255"/>
      <c r="F978" s="256"/>
      <c r="G978" s="257"/>
      <c r="H978" s="243">
        <f t="shared" ca="1" si="46"/>
        <v>45139</v>
      </c>
      <c r="I978" s="244">
        <f t="shared" si="47"/>
        <v>43892</v>
      </c>
      <c r="J978" s="244" t="str">
        <f t="shared" si="45"/>
        <v/>
      </c>
    </row>
    <row r="979" spans="3:10" ht="12" thickBot="1" x14ac:dyDescent="0.25">
      <c r="C979" s="254"/>
      <c r="D979" s="254"/>
      <c r="E979" s="255"/>
      <c r="F979" s="256"/>
      <c r="G979" s="257"/>
      <c r="H979" s="243">
        <f t="shared" ca="1" si="46"/>
        <v>45139</v>
      </c>
      <c r="I979" s="244">
        <f t="shared" si="47"/>
        <v>43892</v>
      </c>
      <c r="J979" s="244" t="str">
        <f t="shared" si="45"/>
        <v/>
      </c>
    </row>
    <row r="980" spans="3:10" ht="12" thickBot="1" x14ac:dyDescent="0.25">
      <c r="C980" s="254"/>
      <c r="D980" s="254"/>
      <c r="E980" s="255"/>
      <c r="F980" s="256"/>
      <c r="G980" s="257"/>
      <c r="H980" s="243">
        <f t="shared" ca="1" si="46"/>
        <v>45139</v>
      </c>
      <c r="I980" s="244">
        <f t="shared" si="47"/>
        <v>43892</v>
      </c>
      <c r="J980" s="244" t="str">
        <f t="shared" si="45"/>
        <v/>
      </c>
    </row>
    <row r="981" spans="3:10" ht="12" thickBot="1" x14ac:dyDescent="0.25">
      <c r="C981" s="254"/>
      <c r="D981" s="254"/>
      <c r="E981" s="255"/>
      <c r="F981" s="256"/>
      <c r="G981" s="257"/>
      <c r="H981" s="243">
        <f t="shared" ca="1" si="46"/>
        <v>45139</v>
      </c>
      <c r="I981" s="244">
        <f t="shared" si="47"/>
        <v>43892</v>
      </c>
      <c r="J981" s="244" t="str">
        <f t="shared" si="45"/>
        <v/>
      </c>
    </row>
    <row r="982" spans="3:10" ht="12" thickBot="1" x14ac:dyDescent="0.25">
      <c r="C982" s="254"/>
      <c r="D982" s="254"/>
      <c r="E982" s="255"/>
      <c r="F982" s="256"/>
      <c r="G982" s="257"/>
      <c r="H982" s="243">
        <f t="shared" ca="1" si="46"/>
        <v>45139</v>
      </c>
      <c r="I982" s="244">
        <f t="shared" si="47"/>
        <v>43892</v>
      </c>
      <c r="J982" s="244" t="str">
        <f t="shared" si="45"/>
        <v/>
      </c>
    </row>
    <row r="983" spans="3:10" ht="12" thickBot="1" x14ac:dyDescent="0.25">
      <c r="C983" s="254"/>
      <c r="D983" s="254"/>
      <c r="E983" s="255"/>
      <c r="F983" s="256"/>
      <c r="G983" s="257"/>
      <c r="H983" s="243">
        <f t="shared" ca="1" si="46"/>
        <v>45139</v>
      </c>
      <c r="I983" s="244">
        <f t="shared" si="47"/>
        <v>43892</v>
      </c>
      <c r="J983" s="244" t="str">
        <f t="shared" si="45"/>
        <v/>
      </c>
    </row>
    <row r="984" spans="3:10" ht="12" thickBot="1" x14ac:dyDescent="0.25">
      <c r="C984" s="254"/>
      <c r="D984" s="254"/>
      <c r="E984" s="255"/>
      <c r="F984" s="256"/>
      <c r="G984" s="257"/>
      <c r="H984" s="243">
        <f t="shared" ca="1" si="46"/>
        <v>45139</v>
      </c>
      <c r="I984" s="244">
        <f t="shared" si="47"/>
        <v>43892</v>
      </c>
      <c r="J984" s="244" t="str">
        <f t="shared" si="45"/>
        <v/>
      </c>
    </row>
    <row r="985" spans="3:10" ht="12" thickBot="1" x14ac:dyDescent="0.25">
      <c r="C985" s="254"/>
      <c r="D985" s="254"/>
      <c r="E985" s="255"/>
      <c r="F985" s="256"/>
      <c r="G985" s="257"/>
      <c r="H985" s="243">
        <f t="shared" ca="1" si="46"/>
        <v>45139</v>
      </c>
      <c r="I985" s="244">
        <f t="shared" si="47"/>
        <v>43892</v>
      </c>
      <c r="J985" s="244" t="str">
        <f t="shared" si="45"/>
        <v/>
      </c>
    </row>
    <row r="986" spans="3:10" ht="12" thickBot="1" x14ac:dyDescent="0.25">
      <c r="C986" s="254"/>
      <c r="D986" s="254"/>
      <c r="E986" s="255"/>
      <c r="F986" s="256"/>
      <c r="G986" s="257"/>
      <c r="H986" s="243">
        <f t="shared" ca="1" si="46"/>
        <v>45139</v>
      </c>
      <c r="I986" s="244">
        <f t="shared" si="47"/>
        <v>43892</v>
      </c>
      <c r="J986" s="244" t="str">
        <f t="shared" si="45"/>
        <v/>
      </c>
    </row>
    <row r="987" spans="3:10" ht="12" thickBot="1" x14ac:dyDescent="0.25">
      <c r="C987" s="254"/>
      <c r="D987" s="254"/>
      <c r="E987" s="255"/>
      <c r="F987" s="256"/>
      <c r="G987" s="257"/>
      <c r="H987" s="243">
        <f t="shared" ca="1" si="46"/>
        <v>45139</v>
      </c>
      <c r="I987" s="244">
        <f t="shared" si="47"/>
        <v>43892</v>
      </c>
      <c r="J987" s="244" t="str">
        <f t="shared" si="45"/>
        <v/>
      </c>
    </row>
    <row r="988" spans="3:10" ht="12" thickBot="1" x14ac:dyDescent="0.25">
      <c r="C988" s="254"/>
      <c r="D988" s="254"/>
      <c r="E988" s="255"/>
      <c r="F988" s="256"/>
      <c r="G988" s="257"/>
      <c r="H988" s="243">
        <f t="shared" ca="1" si="46"/>
        <v>45139</v>
      </c>
      <c r="I988" s="244">
        <f t="shared" si="47"/>
        <v>43892</v>
      </c>
      <c r="J988" s="244" t="str">
        <f t="shared" si="45"/>
        <v/>
      </c>
    </row>
    <row r="989" spans="3:10" ht="12" thickBot="1" x14ac:dyDescent="0.25">
      <c r="C989" s="254"/>
      <c r="D989" s="254"/>
      <c r="E989" s="255"/>
      <c r="F989" s="256"/>
      <c r="G989" s="257"/>
      <c r="H989" s="243">
        <f t="shared" ca="1" si="46"/>
        <v>45139</v>
      </c>
      <c r="I989" s="244">
        <f t="shared" si="47"/>
        <v>43892</v>
      </c>
      <c r="J989" s="244" t="str">
        <f t="shared" si="45"/>
        <v/>
      </c>
    </row>
    <row r="990" spans="3:10" ht="12" thickBot="1" x14ac:dyDescent="0.25">
      <c r="C990" s="254"/>
      <c r="D990" s="254"/>
      <c r="E990" s="255"/>
      <c r="F990" s="256"/>
      <c r="G990" s="257"/>
      <c r="H990" s="243">
        <f t="shared" ca="1" si="46"/>
        <v>45139</v>
      </c>
      <c r="I990" s="244">
        <f t="shared" si="47"/>
        <v>43892</v>
      </c>
      <c r="J990" s="244" t="str">
        <f t="shared" si="45"/>
        <v/>
      </c>
    </row>
    <row r="991" spans="3:10" ht="12" thickBot="1" x14ac:dyDescent="0.25">
      <c r="C991" s="254"/>
      <c r="D991" s="254"/>
      <c r="E991" s="255"/>
      <c r="F991" s="256"/>
      <c r="G991" s="257"/>
      <c r="H991" s="243">
        <f t="shared" ca="1" si="46"/>
        <v>45139</v>
      </c>
      <c r="I991" s="244">
        <f t="shared" si="47"/>
        <v>43892</v>
      </c>
      <c r="J991" s="244" t="str">
        <f t="shared" si="45"/>
        <v/>
      </c>
    </row>
    <row r="992" spans="3:10" ht="12" thickBot="1" x14ac:dyDescent="0.25">
      <c r="C992" s="254"/>
      <c r="D992" s="254"/>
      <c r="E992" s="255"/>
      <c r="F992" s="256"/>
      <c r="G992" s="257"/>
      <c r="H992" s="243">
        <f t="shared" ca="1" si="46"/>
        <v>45139</v>
      </c>
      <c r="I992" s="244">
        <f t="shared" si="47"/>
        <v>43892</v>
      </c>
      <c r="J992" s="244" t="str">
        <f t="shared" si="45"/>
        <v/>
      </c>
    </row>
    <row r="993" spans="3:10" ht="12" thickBot="1" x14ac:dyDescent="0.25">
      <c r="C993" s="254"/>
      <c r="D993" s="254"/>
      <c r="E993" s="255"/>
      <c r="F993" s="256"/>
      <c r="G993" s="257"/>
      <c r="H993" s="243">
        <f t="shared" ca="1" si="46"/>
        <v>45139</v>
      </c>
      <c r="I993" s="244">
        <f t="shared" si="47"/>
        <v>43892</v>
      </c>
      <c r="J993" s="244" t="str">
        <f t="shared" si="45"/>
        <v/>
      </c>
    </row>
    <row r="994" spans="3:10" ht="12" thickBot="1" x14ac:dyDescent="0.25">
      <c r="C994" s="254"/>
      <c r="D994" s="254"/>
      <c r="E994" s="255"/>
      <c r="F994" s="256"/>
      <c r="G994" s="257"/>
      <c r="H994" s="243">
        <f t="shared" ca="1" si="46"/>
        <v>45139</v>
      </c>
      <c r="I994" s="244">
        <f t="shared" si="47"/>
        <v>43892</v>
      </c>
      <c r="J994" s="244" t="str">
        <f t="shared" si="45"/>
        <v/>
      </c>
    </row>
    <row r="995" spans="3:10" ht="12" thickBot="1" x14ac:dyDescent="0.25">
      <c r="C995" s="254"/>
      <c r="D995" s="254"/>
      <c r="E995" s="255"/>
      <c r="F995" s="256"/>
      <c r="G995" s="257"/>
      <c r="H995" s="243">
        <f t="shared" ca="1" si="46"/>
        <v>45139</v>
      </c>
      <c r="I995" s="244">
        <f t="shared" si="47"/>
        <v>43892</v>
      </c>
      <c r="J995" s="244" t="str">
        <f t="shared" si="45"/>
        <v/>
      </c>
    </row>
    <row r="996" spans="3:10" ht="12" thickBot="1" x14ac:dyDescent="0.25">
      <c r="C996" s="254"/>
      <c r="D996" s="254"/>
      <c r="E996" s="255"/>
      <c r="F996" s="256"/>
      <c r="G996" s="257"/>
      <c r="H996" s="243">
        <f t="shared" ca="1" si="46"/>
        <v>45139</v>
      </c>
      <c r="I996" s="244">
        <f t="shared" si="47"/>
        <v>43892</v>
      </c>
      <c r="J996" s="244" t="str">
        <f t="shared" si="45"/>
        <v/>
      </c>
    </row>
    <row r="997" spans="3:10" ht="12" thickBot="1" x14ac:dyDescent="0.25">
      <c r="C997" s="254"/>
      <c r="D997" s="254"/>
      <c r="E997" s="255"/>
      <c r="F997" s="256"/>
      <c r="G997" s="257"/>
      <c r="H997" s="243">
        <f t="shared" ca="1" si="46"/>
        <v>45139</v>
      </c>
      <c r="I997" s="244">
        <f t="shared" si="47"/>
        <v>43892</v>
      </c>
      <c r="J997" s="244" t="str">
        <f t="shared" si="45"/>
        <v/>
      </c>
    </row>
    <row r="998" spans="3:10" ht="12" thickBot="1" x14ac:dyDescent="0.25">
      <c r="C998" s="254"/>
      <c r="D998" s="254"/>
      <c r="E998" s="255"/>
      <c r="F998" s="256"/>
      <c r="G998" s="257"/>
      <c r="H998" s="243">
        <f t="shared" ca="1" si="46"/>
        <v>45139</v>
      </c>
      <c r="I998" s="244">
        <f t="shared" si="47"/>
        <v>43892</v>
      </c>
      <c r="J998" s="244" t="str">
        <f t="shared" si="45"/>
        <v/>
      </c>
    </row>
    <row r="999" spans="3:10" ht="12" thickBot="1" x14ac:dyDescent="0.25">
      <c r="C999" s="254"/>
      <c r="D999" s="254"/>
      <c r="E999" s="255"/>
      <c r="F999" s="256"/>
      <c r="G999" s="257"/>
      <c r="H999" s="243">
        <f t="shared" ca="1" si="46"/>
        <v>45139</v>
      </c>
      <c r="I999" s="244">
        <f t="shared" si="47"/>
        <v>43892</v>
      </c>
      <c r="J999" s="244" t="str">
        <f t="shared" si="45"/>
        <v/>
      </c>
    </row>
    <row r="1000" spans="3:10" ht="12" thickBot="1" x14ac:dyDescent="0.25">
      <c r="C1000" s="254"/>
      <c r="D1000" s="254"/>
      <c r="E1000" s="255"/>
      <c r="F1000" s="256"/>
      <c r="G1000" s="257"/>
      <c r="H1000" s="243">
        <f t="shared" ca="1" si="46"/>
        <v>45139</v>
      </c>
      <c r="I1000" s="244">
        <f t="shared" si="47"/>
        <v>43892</v>
      </c>
      <c r="J1000" s="244" t="str">
        <f t="shared" si="45"/>
        <v/>
      </c>
    </row>
    <row r="1001" spans="3:10" ht="12" thickBot="1" x14ac:dyDescent="0.25">
      <c r="C1001" s="254"/>
      <c r="D1001" s="254"/>
      <c r="E1001" s="255"/>
      <c r="F1001" s="256"/>
      <c r="G1001" s="257"/>
      <c r="H1001" s="243">
        <f t="shared" ca="1" si="46"/>
        <v>45139</v>
      </c>
      <c r="I1001" s="244">
        <f t="shared" si="47"/>
        <v>43892</v>
      </c>
      <c r="J1001" s="244" t="str">
        <f t="shared" si="45"/>
        <v/>
      </c>
    </row>
    <row r="1002" spans="3:10" ht="12" thickBot="1" x14ac:dyDescent="0.25">
      <c r="C1002" s="254"/>
      <c r="D1002" s="254"/>
      <c r="E1002" s="255"/>
      <c r="F1002" s="256"/>
      <c r="G1002" s="257"/>
      <c r="H1002" s="243">
        <f t="shared" ca="1" si="46"/>
        <v>45139</v>
      </c>
      <c r="I1002" s="244">
        <f t="shared" si="47"/>
        <v>43892</v>
      </c>
      <c r="J1002" s="244" t="str">
        <f t="shared" si="45"/>
        <v/>
      </c>
    </row>
    <row r="1003" spans="3:10" ht="12" thickBot="1" x14ac:dyDescent="0.25">
      <c r="C1003" s="254"/>
      <c r="D1003" s="254"/>
      <c r="E1003" s="255"/>
      <c r="F1003" s="256"/>
      <c r="G1003" s="257"/>
      <c r="H1003" s="243">
        <f t="shared" ca="1" si="46"/>
        <v>45139</v>
      </c>
      <c r="I1003" s="244">
        <f t="shared" si="47"/>
        <v>43892</v>
      </c>
      <c r="J1003" s="244" t="str">
        <f t="shared" si="45"/>
        <v/>
      </c>
    </row>
    <row r="1004" spans="3:10" ht="12" thickBot="1" x14ac:dyDescent="0.25">
      <c r="C1004" s="254"/>
      <c r="D1004" s="254"/>
      <c r="E1004" s="255"/>
      <c r="F1004" s="256"/>
      <c r="G1004" s="257"/>
      <c r="H1004" s="243">
        <f t="shared" ca="1" si="46"/>
        <v>45139</v>
      </c>
      <c r="I1004" s="244">
        <f t="shared" si="47"/>
        <v>43892</v>
      </c>
      <c r="J1004" s="244" t="str">
        <f t="shared" si="45"/>
        <v/>
      </c>
    </row>
    <row r="1005" spans="3:10" ht="12" thickBot="1" x14ac:dyDescent="0.25">
      <c r="C1005" s="254"/>
      <c r="D1005" s="254"/>
      <c r="E1005" s="255"/>
      <c r="F1005" s="256"/>
      <c r="G1005" s="257"/>
      <c r="H1005" s="243">
        <f t="shared" ca="1" si="46"/>
        <v>45139</v>
      </c>
      <c r="I1005" s="244">
        <f t="shared" si="47"/>
        <v>43892</v>
      </c>
      <c r="J1005" s="244" t="str">
        <f t="shared" si="45"/>
        <v/>
      </c>
    </row>
    <row r="1006" spans="3:10" ht="12" thickBot="1" x14ac:dyDescent="0.25">
      <c r="C1006" s="254"/>
      <c r="D1006" s="254"/>
      <c r="E1006" s="255"/>
      <c r="F1006" s="256"/>
      <c r="G1006" s="257"/>
      <c r="H1006" s="243">
        <f t="shared" ca="1" si="46"/>
        <v>45139</v>
      </c>
      <c r="I1006" s="244">
        <f t="shared" si="47"/>
        <v>43892</v>
      </c>
      <c r="J1006" s="244" t="str">
        <f t="shared" si="45"/>
        <v/>
      </c>
    </row>
    <row r="1007" spans="3:10" ht="12" thickBot="1" x14ac:dyDescent="0.25">
      <c r="C1007" s="254"/>
      <c r="D1007" s="254"/>
      <c r="E1007" s="255"/>
      <c r="F1007" s="256"/>
      <c r="G1007" s="257"/>
      <c r="H1007" s="243">
        <f t="shared" ca="1" si="46"/>
        <v>45139</v>
      </c>
      <c r="I1007" s="244">
        <f t="shared" si="47"/>
        <v>43892</v>
      </c>
      <c r="J1007" s="244" t="str">
        <f t="shared" si="45"/>
        <v/>
      </c>
    </row>
    <row r="1008" spans="3:10" ht="12" thickBot="1" x14ac:dyDescent="0.25">
      <c r="C1008" s="254"/>
      <c r="D1008" s="254"/>
      <c r="E1008" s="255"/>
      <c r="F1008" s="256"/>
      <c r="G1008" s="257"/>
      <c r="H1008" s="243">
        <f t="shared" ca="1" si="46"/>
        <v>45139</v>
      </c>
      <c r="I1008" s="244">
        <f t="shared" si="47"/>
        <v>43892</v>
      </c>
      <c r="J1008" s="244" t="str">
        <f t="shared" si="45"/>
        <v/>
      </c>
    </row>
    <row r="1009" spans="3:10" ht="12" thickBot="1" x14ac:dyDescent="0.25">
      <c r="C1009" s="254"/>
      <c r="D1009" s="254"/>
      <c r="E1009" s="255"/>
      <c r="F1009" s="256"/>
      <c r="G1009" s="257"/>
      <c r="H1009" s="243">
        <f t="shared" ca="1" si="46"/>
        <v>45139</v>
      </c>
      <c r="I1009" s="244">
        <f t="shared" si="47"/>
        <v>43892</v>
      </c>
      <c r="J1009" s="244" t="str">
        <f t="shared" si="45"/>
        <v/>
      </c>
    </row>
    <row r="1010" spans="3:10" ht="12" thickBot="1" x14ac:dyDescent="0.25">
      <c r="C1010" s="254"/>
      <c r="D1010" s="254"/>
      <c r="E1010" s="255"/>
      <c r="F1010" s="256"/>
      <c r="G1010" s="257"/>
      <c r="H1010" s="243">
        <f t="shared" ca="1" si="46"/>
        <v>45139</v>
      </c>
      <c r="I1010" s="244">
        <f t="shared" si="47"/>
        <v>43892</v>
      </c>
      <c r="J1010" s="244" t="str">
        <f t="shared" si="45"/>
        <v/>
      </c>
    </row>
    <row r="1011" spans="3:10" ht="12" thickBot="1" x14ac:dyDescent="0.25">
      <c r="C1011" s="254"/>
      <c r="D1011" s="254"/>
      <c r="E1011" s="255"/>
      <c r="F1011" s="256"/>
      <c r="G1011" s="257"/>
      <c r="H1011" s="243">
        <f t="shared" ca="1" si="46"/>
        <v>45139</v>
      </c>
      <c r="I1011" s="244">
        <f t="shared" si="47"/>
        <v>43892</v>
      </c>
      <c r="J1011" s="244" t="str">
        <f t="shared" si="45"/>
        <v/>
      </c>
    </row>
    <row r="1012" spans="3:10" ht="12" thickBot="1" x14ac:dyDescent="0.25">
      <c r="C1012" s="254"/>
      <c r="D1012" s="254"/>
      <c r="E1012" s="255"/>
      <c r="F1012" s="256"/>
      <c r="G1012" s="257"/>
      <c r="H1012" s="243">
        <f t="shared" ca="1" si="46"/>
        <v>45139</v>
      </c>
      <c r="I1012" s="244">
        <f t="shared" si="47"/>
        <v>43892</v>
      </c>
      <c r="J1012" s="244" t="str">
        <f t="shared" si="45"/>
        <v/>
      </c>
    </row>
    <row r="1013" spans="3:10" ht="12" thickBot="1" x14ac:dyDescent="0.25">
      <c r="C1013" s="254"/>
      <c r="D1013" s="254"/>
      <c r="E1013" s="255"/>
      <c r="F1013" s="256"/>
      <c r="G1013" s="257"/>
      <c r="H1013" s="243">
        <f t="shared" ca="1" si="46"/>
        <v>45139</v>
      </c>
      <c r="I1013" s="244">
        <f t="shared" si="47"/>
        <v>43892</v>
      </c>
      <c r="J1013" s="244" t="str">
        <f t="shared" si="45"/>
        <v/>
      </c>
    </row>
    <row r="1014" spans="3:10" ht="12" thickBot="1" x14ac:dyDescent="0.25">
      <c r="C1014" s="254"/>
      <c r="D1014" s="254"/>
      <c r="E1014" s="255"/>
      <c r="F1014" s="256"/>
      <c r="G1014" s="257"/>
      <c r="H1014" s="243">
        <f t="shared" ca="1" si="46"/>
        <v>45139</v>
      </c>
      <c r="I1014" s="244">
        <f t="shared" si="47"/>
        <v>43892</v>
      </c>
      <c r="J1014" s="244" t="str">
        <f t="shared" si="45"/>
        <v/>
      </c>
    </row>
    <row r="1015" spans="3:10" ht="12" thickBot="1" x14ac:dyDescent="0.25">
      <c r="C1015" s="254"/>
      <c r="D1015" s="254"/>
      <c r="E1015" s="255"/>
      <c r="F1015" s="256"/>
      <c r="G1015" s="257"/>
      <c r="H1015" s="243">
        <f t="shared" ca="1" si="46"/>
        <v>45139</v>
      </c>
      <c r="I1015" s="244">
        <f t="shared" si="47"/>
        <v>43892</v>
      </c>
      <c r="J1015" s="244" t="str">
        <f t="shared" si="45"/>
        <v/>
      </c>
    </row>
    <row r="1016" spans="3:10" ht="12" thickBot="1" x14ac:dyDescent="0.25">
      <c r="C1016" s="254"/>
      <c r="D1016" s="254"/>
      <c r="E1016" s="255"/>
      <c r="F1016" s="256"/>
      <c r="G1016" s="257"/>
      <c r="H1016" s="243">
        <f t="shared" ca="1" si="46"/>
        <v>45139</v>
      </c>
      <c r="I1016" s="244">
        <f t="shared" si="47"/>
        <v>43892</v>
      </c>
      <c r="J1016" s="244" t="str">
        <f t="shared" si="45"/>
        <v/>
      </c>
    </row>
    <row r="1017" spans="3:10" ht="12" thickBot="1" x14ac:dyDescent="0.25">
      <c r="C1017" s="254"/>
      <c r="D1017" s="254"/>
      <c r="E1017" s="255"/>
      <c r="F1017" s="256"/>
      <c r="G1017" s="257"/>
      <c r="H1017" s="243">
        <f t="shared" ca="1" si="46"/>
        <v>45139</v>
      </c>
      <c r="I1017" s="244">
        <f t="shared" si="47"/>
        <v>43892</v>
      </c>
      <c r="J1017" s="244" t="str">
        <f t="shared" si="45"/>
        <v/>
      </c>
    </row>
    <row r="1018" spans="3:10" ht="12" thickBot="1" x14ac:dyDescent="0.25">
      <c r="C1018" s="254"/>
      <c r="D1018" s="254"/>
      <c r="E1018" s="255"/>
      <c r="F1018" s="256"/>
      <c r="G1018" s="257"/>
      <c r="H1018" s="243">
        <f t="shared" ca="1" si="46"/>
        <v>45139</v>
      </c>
      <c r="I1018" s="244">
        <f t="shared" si="47"/>
        <v>43892</v>
      </c>
      <c r="J1018" s="244" t="str">
        <f t="shared" si="45"/>
        <v/>
      </c>
    </row>
    <row r="1019" spans="3:10" ht="12" thickBot="1" x14ac:dyDescent="0.25">
      <c r="C1019" s="254"/>
      <c r="D1019" s="254"/>
      <c r="E1019" s="255"/>
      <c r="F1019" s="256"/>
      <c r="G1019" s="257"/>
      <c r="H1019" s="243">
        <f t="shared" ca="1" si="46"/>
        <v>45139</v>
      </c>
      <c r="I1019" s="244">
        <f t="shared" si="47"/>
        <v>43892</v>
      </c>
      <c r="J1019" s="244" t="str">
        <f t="shared" si="45"/>
        <v/>
      </c>
    </row>
    <row r="1020" spans="3:10" ht="12" thickBot="1" x14ac:dyDescent="0.25">
      <c r="C1020" s="254"/>
      <c r="D1020" s="254"/>
      <c r="E1020" s="255"/>
      <c r="F1020" s="256"/>
      <c r="G1020" s="257"/>
      <c r="H1020" s="243">
        <f t="shared" ca="1" si="46"/>
        <v>45139</v>
      </c>
      <c r="I1020" s="244">
        <f t="shared" si="47"/>
        <v>43892</v>
      </c>
      <c r="J1020" s="244" t="str">
        <f t="shared" si="45"/>
        <v/>
      </c>
    </row>
    <row r="1021" spans="3:10" ht="12" thickBot="1" x14ac:dyDescent="0.25">
      <c r="C1021" s="254"/>
      <c r="D1021" s="254"/>
      <c r="E1021" s="255"/>
      <c r="F1021" s="256"/>
      <c r="G1021" s="257"/>
      <c r="H1021" s="243">
        <f t="shared" ca="1" si="46"/>
        <v>45139</v>
      </c>
      <c r="I1021" s="244">
        <f t="shared" si="47"/>
        <v>43892</v>
      </c>
      <c r="J1021" s="244" t="str">
        <f t="shared" si="45"/>
        <v/>
      </c>
    </row>
    <row r="1022" spans="3:10" ht="12" thickBot="1" x14ac:dyDescent="0.25">
      <c r="C1022" s="254"/>
      <c r="D1022" s="254"/>
      <c r="E1022" s="255"/>
      <c r="F1022" s="256"/>
      <c r="G1022" s="257"/>
      <c r="H1022" s="243">
        <f t="shared" ca="1" si="46"/>
        <v>45139</v>
      </c>
      <c r="I1022" s="244">
        <f t="shared" si="47"/>
        <v>43892</v>
      </c>
      <c r="J1022" s="244" t="str">
        <f t="shared" si="45"/>
        <v/>
      </c>
    </row>
    <row r="1023" spans="3:10" ht="12" thickBot="1" x14ac:dyDescent="0.25">
      <c r="C1023" s="254"/>
      <c r="D1023" s="254"/>
      <c r="E1023" s="255"/>
      <c r="F1023" s="256"/>
      <c r="G1023" s="257"/>
      <c r="H1023" s="243">
        <f t="shared" ca="1" si="46"/>
        <v>45139</v>
      </c>
      <c r="I1023" s="244">
        <f t="shared" si="47"/>
        <v>43892</v>
      </c>
      <c r="J1023" s="244" t="str">
        <f t="shared" si="45"/>
        <v/>
      </c>
    </row>
    <row r="1024" spans="3:10" ht="12" thickBot="1" x14ac:dyDescent="0.25">
      <c r="C1024" s="254"/>
      <c r="D1024" s="254"/>
      <c r="E1024" s="255"/>
      <c r="F1024" s="256"/>
      <c r="G1024" s="257"/>
      <c r="H1024" s="243">
        <f t="shared" ca="1" si="46"/>
        <v>45139</v>
      </c>
      <c r="I1024" s="244">
        <f t="shared" si="47"/>
        <v>43892</v>
      </c>
      <c r="J1024" s="244" t="str">
        <f t="shared" si="45"/>
        <v/>
      </c>
    </row>
    <row r="1025" spans="3:10" ht="12" thickBot="1" x14ac:dyDescent="0.25">
      <c r="C1025" s="254"/>
      <c r="D1025" s="254"/>
      <c r="E1025" s="255"/>
      <c r="F1025" s="256"/>
      <c r="G1025" s="257"/>
      <c r="H1025" s="243">
        <f t="shared" ca="1" si="46"/>
        <v>45139</v>
      </c>
      <c r="I1025" s="244">
        <f t="shared" si="47"/>
        <v>43892</v>
      </c>
      <c r="J1025" s="244" t="str">
        <f t="shared" si="45"/>
        <v/>
      </c>
    </row>
    <row r="1026" spans="3:10" ht="12" thickBot="1" x14ac:dyDescent="0.25">
      <c r="C1026" s="254"/>
      <c r="D1026" s="254"/>
      <c r="E1026" s="255"/>
      <c r="F1026" s="256"/>
      <c r="G1026" s="257"/>
      <c r="H1026" s="243">
        <f t="shared" ca="1" si="46"/>
        <v>45139</v>
      </c>
      <c r="I1026" s="244">
        <f t="shared" si="47"/>
        <v>43892</v>
      </c>
      <c r="J1026" s="244" t="str">
        <f t="shared" si="45"/>
        <v/>
      </c>
    </row>
    <row r="1027" spans="3:10" ht="12" thickBot="1" x14ac:dyDescent="0.25">
      <c r="C1027" s="254"/>
      <c r="D1027" s="254"/>
      <c r="E1027" s="255"/>
      <c r="F1027" s="256"/>
      <c r="G1027" s="257"/>
      <c r="H1027" s="243">
        <f t="shared" ca="1" si="46"/>
        <v>45139</v>
      </c>
      <c r="I1027" s="244">
        <f t="shared" si="47"/>
        <v>43892</v>
      </c>
      <c r="J1027" s="244" t="str">
        <f t="shared" si="45"/>
        <v/>
      </c>
    </row>
    <row r="1028" spans="3:10" ht="12" thickBot="1" x14ac:dyDescent="0.25">
      <c r="C1028" s="254"/>
      <c r="D1028" s="254"/>
      <c r="E1028" s="255"/>
      <c r="F1028" s="256"/>
      <c r="G1028" s="257"/>
      <c r="H1028" s="243">
        <f t="shared" ca="1" si="46"/>
        <v>45139</v>
      </c>
      <c r="I1028" s="244">
        <f t="shared" si="47"/>
        <v>43892</v>
      </c>
      <c r="J1028" s="244" t="str">
        <f t="shared" si="45"/>
        <v/>
      </c>
    </row>
    <row r="1029" spans="3:10" ht="12" thickBot="1" x14ac:dyDescent="0.25">
      <c r="C1029" s="254"/>
      <c r="D1029" s="254"/>
      <c r="E1029" s="255"/>
      <c r="F1029" s="256"/>
      <c r="G1029" s="257"/>
      <c r="H1029" s="243">
        <f t="shared" ca="1" si="46"/>
        <v>45139</v>
      </c>
      <c r="I1029" s="244">
        <f t="shared" si="47"/>
        <v>43892</v>
      </c>
      <c r="J1029" s="244" t="str">
        <f t="shared" si="45"/>
        <v/>
      </c>
    </row>
    <row r="1030" spans="3:10" ht="12" thickBot="1" x14ac:dyDescent="0.25">
      <c r="C1030" s="254"/>
      <c r="D1030" s="254"/>
      <c r="E1030" s="255"/>
      <c r="F1030" s="256"/>
      <c r="G1030" s="257"/>
      <c r="H1030" s="243">
        <f t="shared" ca="1" si="46"/>
        <v>45139</v>
      </c>
      <c r="I1030" s="244">
        <f t="shared" si="47"/>
        <v>43892</v>
      </c>
      <c r="J1030" s="244" t="str">
        <f t="shared" ref="J1030:J1093" si="48">IF(G1030="","",IF(G1030&gt;=0,"Debitoren",IF(G1030&lt;0,"Kreditoren","")))</f>
        <v/>
      </c>
    </row>
    <row r="1031" spans="3:10" ht="12" thickBot="1" x14ac:dyDescent="0.25">
      <c r="C1031" s="254"/>
      <c r="D1031" s="254"/>
      <c r="E1031" s="255"/>
      <c r="F1031" s="256"/>
      <c r="G1031" s="257"/>
      <c r="H1031" s="243">
        <f t="shared" ref="H1031:H1094" ca="1" si="49">IF(F1031&lt;$F$2,EOMONTH($F$2,-1)+1,EOMONTH(F1031,-1)+1)</f>
        <v>45139</v>
      </c>
      <c r="I1031" s="244">
        <f t="shared" ref="I1031:I1094" si="50">IF(F1031&lt;$I$2,IF(   WEEKDAY(EOMONTH($I$2,-1)+1)=1,EOMONTH($I$2,-1)+1+1,EOMONTH($I$2,-1)+1),IF(WEEKDAY(F1031)=1,F1031+1,F1031))</f>
        <v>43892</v>
      </c>
      <c r="J1031" s="244" t="str">
        <f t="shared" si="48"/>
        <v/>
      </c>
    </row>
    <row r="1032" spans="3:10" ht="12" thickBot="1" x14ac:dyDescent="0.25">
      <c r="C1032" s="254"/>
      <c r="D1032" s="254"/>
      <c r="E1032" s="255"/>
      <c r="F1032" s="256"/>
      <c r="G1032" s="257"/>
      <c r="H1032" s="243">
        <f t="shared" ca="1" si="49"/>
        <v>45139</v>
      </c>
      <c r="I1032" s="244">
        <f t="shared" si="50"/>
        <v>43892</v>
      </c>
      <c r="J1032" s="244" t="str">
        <f t="shared" si="48"/>
        <v/>
      </c>
    </row>
    <row r="1033" spans="3:10" ht="12" thickBot="1" x14ac:dyDescent="0.25">
      <c r="C1033" s="254"/>
      <c r="D1033" s="254"/>
      <c r="E1033" s="255"/>
      <c r="F1033" s="256"/>
      <c r="G1033" s="257"/>
      <c r="H1033" s="243">
        <f t="shared" ca="1" si="49"/>
        <v>45139</v>
      </c>
      <c r="I1033" s="244">
        <f t="shared" si="50"/>
        <v>43892</v>
      </c>
      <c r="J1033" s="244" t="str">
        <f t="shared" si="48"/>
        <v/>
      </c>
    </row>
    <row r="1034" spans="3:10" ht="12" thickBot="1" x14ac:dyDescent="0.25">
      <c r="C1034" s="254"/>
      <c r="D1034" s="254"/>
      <c r="E1034" s="255"/>
      <c r="F1034" s="256"/>
      <c r="G1034" s="257"/>
      <c r="H1034" s="243">
        <f t="shared" ca="1" si="49"/>
        <v>45139</v>
      </c>
      <c r="I1034" s="244">
        <f t="shared" si="50"/>
        <v>43892</v>
      </c>
      <c r="J1034" s="244" t="str">
        <f t="shared" si="48"/>
        <v/>
      </c>
    </row>
    <row r="1035" spans="3:10" ht="12" thickBot="1" x14ac:dyDescent="0.25">
      <c r="C1035" s="254"/>
      <c r="D1035" s="254"/>
      <c r="E1035" s="255"/>
      <c r="F1035" s="256"/>
      <c r="G1035" s="257"/>
      <c r="H1035" s="243">
        <f t="shared" ca="1" si="49"/>
        <v>45139</v>
      </c>
      <c r="I1035" s="244">
        <f t="shared" si="50"/>
        <v>43892</v>
      </c>
      <c r="J1035" s="244" t="str">
        <f t="shared" si="48"/>
        <v/>
      </c>
    </row>
    <row r="1036" spans="3:10" ht="12" thickBot="1" x14ac:dyDescent="0.25">
      <c r="C1036" s="254"/>
      <c r="D1036" s="254"/>
      <c r="E1036" s="255"/>
      <c r="F1036" s="256"/>
      <c r="G1036" s="257"/>
      <c r="H1036" s="243">
        <f t="shared" ca="1" si="49"/>
        <v>45139</v>
      </c>
      <c r="I1036" s="244">
        <f t="shared" si="50"/>
        <v>43892</v>
      </c>
      <c r="J1036" s="244" t="str">
        <f t="shared" si="48"/>
        <v/>
      </c>
    </row>
    <row r="1037" spans="3:10" ht="12" thickBot="1" x14ac:dyDescent="0.25">
      <c r="C1037" s="254"/>
      <c r="D1037" s="254"/>
      <c r="E1037" s="255"/>
      <c r="F1037" s="256"/>
      <c r="G1037" s="257"/>
      <c r="H1037" s="243">
        <f t="shared" ca="1" si="49"/>
        <v>45139</v>
      </c>
      <c r="I1037" s="244">
        <f t="shared" si="50"/>
        <v>43892</v>
      </c>
      <c r="J1037" s="244" t="str">
        <f t="shared" si="48"/>
        <v/>
      </c>
    </row>
    <row r="1038" spans="3:10" ht="12" thickBot="1" x14ac:dyDescent="0.25">
      <c r="C1038" s="254"/>
      <c r="D1038" s="254"/>
      <c r="E1038" s="255"/>
      <c r="F1038" s="256"/>
      <c r="G1038" s="257"/>
      <c r="H1038" s="243">
        <f t="shared" ca="1" si="49"/>
        <v>45139</v>
      </c>
      <c r="I1038" s="244">
        <f t="shared" si="50"/>
        <v>43892</v>
      </c>
      <c r="J1038" s="244" t="str">
        <f t="shared" si="48"/>
        <v/>
      </c>
    </row>
    <row r="1039" spans="3:10" ht="12" thickBot="1" x14ac:dyDescent="0.25">
      <c r="C1039" s="254"/>
      <c r="D1039" s="254"/>
      <c r="E1039" s="255"/>
      <c r="F1039" s="256"/>
      <c r="G1039" s="257"/>
      <c r="H1039" s="243">
        <f t="shared" ca="1" si="49"/>
        <v>45139</v>
      </c>
      <c r="I1039" s="244">
        <f t="shared" si="50"/>
        <v>43892</v>
      </c>
      <c r="J1039" s="244" t="str">
        <f t="shared" si="48"/>
        <v/>
      </c>
    </row>
    <row r="1040" spans="3:10" ht="12" thickBot="1" x14ac:dyDescent="0.25">
      <c r="C1040" s="254"/>
      <c r="D1040" s="254"/>
      <c r="E1040" s="255"/>
      <c r="F1040" s="256"/>
      <c r="G1040" s="257"/>
      <c r="H1040" s="243">
        <f t="shared" ca="1" si="49"/>
        <v>45139</v>
      </c>
      <c r="I1040" s="244">
        <f t="shared" si="50"/>
        <v>43892</v>
      </c>
      <c r="J1040" s="244" t="str">
        <f t="shared" si="48"/>
        <v/>
      </c>
    </row>
    <row r="1041" spans="3:10" ht="12" thickBot="1" x14ac:dyDescent="0.25">
      <c r="C1041" s="254"/>
      <c r="D1041" s="254"/>
      <c r="E1041" s="255"/>
      <c r="F1041" s="256"/>
      <c r="G1041" s="257"/>
      <c r="H1041" s="243">
        <f t="shared" ca="1" si="49"/>
        <v>45139</v>
      </c>
      <c r="I1041" s="244">
        <f t="shared" si="50"/>
        <v>43892</v>
      </c>
      <c r="J1041" s="244" t="str">
        <f t="shared" si="48"/>
        <v/>
      </c>
    </row>
    <row r="1042" spans="3:10" ht="12" thickBot="1" x14ac:dyDescent="0.25">
      <c r="C1042" s="254"/>
      <c r="D1042" s="254"/>
      <c r="E1042" s="255"/>
      <c r="F1042" s="256"/>
      <c r="G1042" s="257"/>
      <c r="H1042" s="243">
        <f t="shared" ca="1" si="49"/>
        <v>45139</v>
      </c>
      <c r="I1042" s="244">
        <f t="shared" si="50"/>
        <v>43892</v>
      </c>
      <c r="J1042" s="244" t="str">
        <f t="shared" si="48"/>
        <v/>
      </c>
    </row>
    <row r="1043" spans="3:10" ht="12" thickBot="1" x14ac:dyDescent="0.25">
      <c r="C1043" s="254"/>
      <c r="D1043" s="254"/>
      <c r="E1043" s="255"/>
      <c r="F1043" s="256"/>
      <c r="G1043" s="257"/>
      <c r="H1043" s="243">
        <f t="shared" ca="1" si="49"/>
        <v>45139</v>
      </c>
      <c r="I1043" s="244">
        <f t="shared" si="50"/>
        <v>43892</v>
      </c>
      <c r="J1043" s="244" t="str">
        <f t="shared" si="48"/>
        <v/>
      </c>
    </row>
    <row r="1044" spans="3:10" ht="12" thickBot="1" x14ac:dyDescent="0.25">
      <c r="C1044" s="254"/>
      <c r="D1044" s="254"/>
      <c r="E1044" s="255"/>
      <c r="F1044" s="256"/>
      <c r="G1044" s="257"/>
      <c r="H1044" s="243">
        <f t="shared" ca="1" si="49"/>
        <v>45139</v>
      </c>
      <c r="I1044" s="244">
        <f t="shared" si="50"/>
        <v>43892</v>
      </c>
      <c r="J1044" s="244" t="str">
        <f t="shared" si="48"/>
        <v/>
      </c>
    </row>
    <row r="1045" spans="3:10" ht="12" thickBot="1" x14ac:dyDescent="0.25">
      <c r="C1045" s="254"/>
      <c r="D1045" s="254"/>
      <c r="E1045" s="255"/>
      <c r="F1045" s="256"/>
      <c r="G1045" s="257"/>
      <c r="H1045" s="243">
        <f t="shared" ca="1" si="49"/>
        <v>45139</v>
      </c>
      <c r="I1045" s="244">
        <f t="shared" si="50"/>
        <v>43892</v>
      </c>
      <c r="J1045" s="244" t="str">
        <f t="shared" si="48"/>
        <v/>
      </c>
    </row>
    <row r="1046" spans="3:10" ht="12" thickBot="1" x14ac:dyDescent="0.25">
      <c r="C1046" s="254"/>
      <c r="D1046" s="254"/>
      <c r="E1046" s="255"/>
      <c r="F1046" s="256"/>
      <c r="G1046" s="257"/>
      <c r="H1046" s="243">
        <f t="shared" ca="1" si="49"/>
        <v>45139</v>
      </c>
      <c r="I1046" s="244">
        <f t="shared" si="50"/>
        <v>43892</v>
      </c>
      <c r="J1046" s="244" t="str">
        <f t="shared" si="48"/>
        <v/>
      </c>
    </row>
    <row r="1047" spans="3:10" ht="12" thickBot="1" x14ac:dyDescent="0.25">
      <c r="C1047" s="254"/>
      <c r="D1047" s="254"/>
      <c r="E1047" s="255"/>
      <c r="F1047" s="256"/>
      <c r="G1047" s="257"/>
      <c r="H1047" s="243">
        <f t="shared" ca="1" si="49"/>
        <v>45139</v>
      </c>
      <c r="I1047" s="244">
        <f t="shared" si="50"/>
        <v>43892</v>
      </c>
      <c r="J1047" s="244" t="str">
        <f t="shared" si="48"/>
        <v/>
      </c>
    </row>
    <row r="1048" spans="3:10" ht="12" thickBot="1" x14ac:dyDescent="0.25">
      <c r="C1048" s="254"/>
      <c r="D1048" s="254"/>
      <c r="E1048" s="255"/>
      <c r="F1048" s="256"/>
      <c r="G1048" s="257"/>
      <c r="H1048" s="243">
        <f t="shared" ca="1" si="49"/>
        <v>45139</v>
      </c>
      <c r="I1048" s="244">
        <f t="shared" si="50"/>
        <v>43892</v>
      </c>
      <c r="J1048" s="244" t="str">
        <f t="shared" si="48"/>
        <v/>
      </c>
    </row>
    <row r="1049" spans="3:10" ht="12" thickBot="1" x14ac:dyDescent="0.25">
      <c r="C1049" s="254"/>
      <c r="D1049" s="254"/>
      <c r="E1049" s="255"/>
      <c r="F1049" s="256"/>
      <c r="G1049" s="257"/>
      <c r="H1049" s="243">
        <f t="shared" ca="1" si="49"/>
        <v>45139</v>
      </c>
      <c r="I1049" s="244">
        <f t="shared" si="50"/>
        <v>43892</v>
      </c>
      <c r="J1049" s="244" t="str">
        <f t="shared" si="48"/>
        <v/>
      </c>
    </row>
    <row r="1050" spans="3:10" ht="12" thickBot="1" x14ac:dyDescent="0.25">
      <c r="C1050" s="254"/>
      <c r="D1050" s="254"/>
      <c r="E1050" s="255"/>
      <c r="F1050" s="256"/>
      <c r="G1050" s="257"/>
      <c r="H1050" s="243">
        <f t="shared" ca="1" si="49"/>
        <v>45139</v>
      </c>
      <c r="I1050" s="244">
        <f t="shared" si="50"/>
        <v>43892</v>
      </c>
      <c r="J1050" s="244" t="str">
        <f t="shared" si="48"/>
        <v/>
      </c>
    </row>
    <row r="1051" spans="3:10" ht="12" thickBot="1" x14ac:dyDescent="0.25">
      <c r="C1051" s="254"/>
      <c r="D1051" s="254"/>
      <c r="E1051" s="255"/>
      <c r="F1051" s="256"/>
      <c r="G1051" s="257"/>
      <c r="H1051" s="243">
        <f t="shared" ca="1" si="49"/>
        <v>45139</v>
      </c>
      <c r="I1051" s="244">
        <f t="shared" si="50"/>
        <v>43892</v>
      </c>
      <c r="J1051" s="244" t="str">
        <f t="shared" si="48"/>
        <v/>
      </c>
    </row>
    <row r="1052" spans="3:10" ht="12" thickBot="1" x14ac:dyDescent="0.25">
      <c r="C1052" s="254"/>
      <c r="D1052" s="254"/>
      <c r="E1052" s="255"/>
      <c r="F1052" s="256"/>
      <c r="G1052" s="257"/>
      <c r="H1052" s="243">
        <f t="shared" ca="1" si="49"/>
        <v>45139</v>
      </c>
      <c r="I1052" s="244">
        <f t="shared" si="50"/>
        <v>43892</v>
      </c>
      <c r="J1052" s="244" t="str">
        <f t="shared" si="48"/>
        <v/>
      </c>
    </row>
    <row r="1053" spans="3:10" ht="12" thickBot="1" x14ac:dyDescent="0.25">
      <c r="C1053" s="254"/>
      <c r="D1053" s="254"/>
      <c r="E1053" s="255"/>
      <c r="F1053" s="256"/>
      <c r="G1053" s="257"/>
      <c r="H1053" s="243">
        <f t="shared" ca="1" si="49"/>
        <v>45139</v>
      </c>
      <c r="I1053" s="244">
        <f t="shared" si="50"/>
        <v>43892</v>
      </c>
      <c r="J1053" s="244" t="str">
        <f t="shared" si="48"/>
        <v/>
      </c>
    </row>
    <row r="1054" spans="3:10" ht="12" thickBot="1" x14ac:dyDescent="0.25">
      <c r="C1054" s="254"/>
      <c r="D1054" s="254"/>
      <c r="E1054" s="255"/>
      <c r="F1054" s="256"/>
      <c r="G1054" s="257"/>
      <c r="H1054" s="243">
        <f t="shared" ca="1" si="49"/>
        <v>45139</v>
      </c>
      <c r="I1054" s="244">
        <f t="shared" si="50"/>
        <v>43892</v>
      </c>
      <c r="J1054" s="244" t="str">
        <f t="shared" si="48"/>
        <v/>
      </c>
    </row>
    <row r="1055" spans="3:10" ht="12" thickBot="1" x14ac:dyDescent="0.25">
      <c r="C1055" s="254"/>
      <c r="D1055" s="254"/>
      <c r="E1055" s="255"/>
      <c r="F1055" s="256"/>
      <c r="G1055" s="257"/>
      <c r="H1055" s="243">
        <f t="shared" ca="1" si="49"/>
        <v>45139</v>
      </c>
      <c r="I1055" s="244">
        <f t="shared" si="50"/>
        <v>43892</v>
      </c>
      <c r="J1055" s="244" t="str">
        <f t="shared" si="48"/>
        <v/>
      </c>
    </row>
    <row r="1056" spans="3:10" ht="12" thickBot="1" x14ac:dyDescent="0.25">
      <c r="C1056" s="254"/>
      <c r="D1056" s="254"/>
      <c r="E1056" s="255"/>
      <c r="F1056" s="256"/>
      <c r="G1056" s="257"/>
      <c r="H1056" s="243">
        <f t="shared" ca="1" si="49"/>
        <v>45139</v>
      </c>
      <c r="I1056" s="244">
        <f t="shared" si="50"/>
        <v>43892</v>
      </c>
      <c r="J1056" s="244" t="str">
        <f t="shared" si="48"/>
        <v/>
      </c>
    </row>
    <row r="1057" spans="3:10" ht="12" thickBot="1" x14ac:dyDescent="0.25">
      <c r="C1057" s="254"/>
      <c r="D1057" s="254"/>
      <c r="E1057" s="255"/>
      <c r="F1057" s="256"/>
      <c r="G1057" s="257"/>
      <c r="H1057" s="243">
        <f t="shared" ca="1" si="49"/>
        <v>45139</v>
      </c>
      <c r="I1057" s="244">
        <f t="shared" si="50"/>
        <v>43892</v>
      </c>
      <c r="J1057" s="244" t="str">
        <f t="shared" si="48"/>
        <v/>
      </c>
    </row>
    <row r="1058" spans="3:10" ht="12" thickBot="1" x14ac:dyDescent="0.25">
      <c r="C1058" s="254"/>
      <c r="D1058" s="254"/>
      <c r="E1058" s="255"/>
      <c r="F1058" s="256"/>
      <c r="G1058" s="257"/>
      <c r="H1058" s="243">
        <f t="shared" ca="1" si="49"/>
        <v>45139</v>
      </c>
      <c r="I1058" s="244">
        <f t="shared" si="50"/>
        <v>43892</v>
      </c>
      <c r="J1058" s="244" t="str">
        <f t="shared" si="48"/>
        <v/>
      </c>
    </row>
    <row r="1059" spans="3:10" ht="12" thickBot="1" x14ac:dyDescent="0.25">
      <c r="C1059" s="254"/>
      <c r="D1059" s="254"/>
      <c r="E1059" s="255"/>
      <c r="F1059" s="256"/>
      <c r="G1059" s="257"/>
      <c r="H1059" s="243">
        <f t="shared" ca="1" si="49"/>
        <v>45139</v>
      </c>
      <c r="I1059" s="244">
        <f t="shared" si="50"/>
        <v>43892</v>
      </c>
      <c r="J1059" s="244" t="str">
        <f t="shared" si="48"/>
        <v/>
      </c>
    </row>
    <row r="1060" spans="3:10" ht="12" thickBot="1" x14ac:dyDescent="0.25">
      <c r="C1060" s="254"/>
      <c r="D1060" s="254"/>
      <c r="E1060" s="255"/>
      <c r="F1060" s="256"/>
      <c r="G1060" s="257"/>
      <c r="H1060" s="243">
        <f t="shared" ca="1" si="49"/>
        <v>45139</v>
      </c>
      <c r="I1060" s="244">
        <f t="shared" si="50"/>
        <v>43892</v>
      </c>
      <c r="J1060" s="244" t="str">
        <f t="shared" si="48"/>
        <v/>
      </c>
    </row>
    <row r="1061" spans="3:10" ht="12" thickBot="1" x14ac:dyDescent="0.25">
      <c r="C1061" s="254"/>
      <c r="D1061" s="254"/>
      <c r="E1061" s="255"/>
      <c r="F1061" s="256"/>
      <c r="G1061" s="257"/>
      <c r="H1061" s="243">
        <f t="shared" ca="1" si="49"/>
        <v>45139</v>
      </c>
      <c r="I1061" s="244">
        <f t="shared" si="50"/>
        <v>43892</v>
      </c>
      <c r="J1061" s="244" t="str">
        <f t="shared" si="48"/>
        <v/>
      </c>
    </row>
    <row r="1062" spans="3:10" ht="12" thickBot="1" x14ac:dyDescent="0.25">
      <c r="C1062" s="254"/>
      <c r="D1062" s="254"/>
      <c r="E1062" s="255"/>
      <c r="F1062" s="256"/>
      <c r="G1062" s="257"/>
      <c r="H1062" s="243">
        <f t="shared" ca="1" si="49"/>
        <v>45139</v>
      </c>
      <c r="I1062" s="244">
        <f t="shared" si="50"/>
        <v>43892</v>
      </c>
      <c r="J1062" s="244" t="str">
        <f t="shared" si="48"/>
        <v/>
      </c>
    </row>
    <row r="1063" spans="3:10" ht="12" thickBot="1" x14ac:dyDescent="0.25">
      <c r="C1063" s="254"/>
      <c r="D1063" s="254"/>
      <c r="E1063" s="255"/>
      <c r="F1063" s="256"/>
      <c r="G1063" s="257"/>
      <c r="H1063" s="243">
        <f t="shared" ca="1" si="49"/>
        <v>45139</v>
      </c>
      <c r="I1063" s="244">
        <f t="shared" si="50"/>
        <v>43892</v>
      </c>
      <c r="J1063" s="244" t="str">
        <f t="shared" si="48"/>
        <v/>
      </c>
    </row>
    <row r="1064" spans="3:10" ht="12" thickBot="1" x14ac:dyDescent="0.25">
      <c r="C1064" s="254"/>
      <c r="D1064" s="254"/>
      <c r="E1064" s="255"/>
      <c r="F1064" s="256"/>
      <c r="G1064" s="257"/>
      <c r="H1064" s="243">
        <f t="shared" ca="1" si="49"/>
        <v>45139</v>
      </c>
      <c r="I1064" s="244">
        <f t="shared" si="50"/>
        <v>43892</v>
      </c>
      <c r="J1064" s="244" t="str">
        <f t="shared" si="48"/>
        <v/>
      </c>
    </row>
    <row r="1065" spans="3:10" ht="12" thickBot="1" x14ac:dyDescent="0.25">
      <c r="C1065" s="254"/>
      <c r="D1065" s="254"/>
      <c r="E1065" s="255"/>
      <c r="F1065" s="256"/>
      <c r="G1065" s="257"/>
      <c r="H1065" s="243">
        <f t="shared" ca="1" si="49"/>
        <v>45139</v>
      </c>
      <c r="I1065" s="244">
        <f t="shared" si="50"/>
        <v>43892</v>
      </c>
      <c r="J1065" s="244" t="str">
        <f t="shared" si="48"/>
        <v/>
      </c>
    </row>
    <row r="1066" spans="3:10" ht="12" thickBot="1" x14ac:dyDescent="0.25">
      <c r="C1066" s="254"/>
      <c r="D1066" s="254"/>
      <c r="E1066" s="255"/>
      <c r="F1066" s="256"/>
      <c r="G1066" s="257"/>
      <c r="H1066" s="243">
        <f t="shared" ca="1" si="49"/>
        <v>45139</v>
      </c>
      <c r="I1066" s="244">
        <f t="shared" si="50"/>
        <v>43892</v>
      </c>
      <c r="J1066" s="244" t="str">
        <f t="shared" si="48"/>
        <v/>
      </c>
    </row>
    <row r="1067" spans="3:10" ht="12" thickBot="1" x14ac:dyDescent="0.25">
      <c r="C1067" s="254"/>
      <c r="D1067" s="254"/>
      <c r="E1067" s="255"/>
      <c r="F1067" s="256"/>
      <c r="G1067" s="257"/>
      <c r="H1067" s="243">
        <f t="shared" ca="1" si="49"/>
        <v>45139</v>
      </c>
      <c r="I1067" s="244">
        <f t="shared" si="50"/>
        <v>43892</v>
      </c>
      <c r="J1067" s="244" t="str">
        <f t="shared" si="48"/>
        <v/>
      </c>
    </row>
    <row r="1068" spans="3:10" ht="12" thickBot="1" x14ac:dyDescent="0.25">
      <c r="C1068" s="254"/>
      <c r="D1068" s="254"/>
      <c r="E1068" s="255"/>
      <c r="F1068" s="256"/>
      <c r="G1068" s="257"/>
      <c r="H1068" s="243">
        <f t="shared" ca="1" si="49"/>
        <v>45139</v>
      </c>
      <c r="I1068" s="244">
        <f t="shared" si="50"/>
        <v>43892</v>
      </c>
      <c r="J1068" s="244" t="str">
        <f t="shared" si="48"/>
        <v/>
      </c>
    </row>
    <row r="1069" spans="3:10" ht="12" thickBot="1" x14ac:dyDescent="0.25">
      <c r="C1069" s="254"/>
      <c r="D1069" s="254"/>
      <c r="E1069" s="255"/>
      <c r="F1069" s="256"/>
      <c r="G1069" s="257"/>
      <c r="H1069" s="243">
        <f t="shared" ca="1" si="49"/>
        <v>45139</v>
      </c>
      <c r="I1069" s="244">
        <f t="shared" si="50"/>
        <v>43892</v>
      </c>
      <c r="J1069" s="244" t="str">
        <f t="shared" si="48"/>
        <v/>
      </c>
    </row>
    <row r="1070" spans="3:10" ht="12" thickBot="1" x14ac:dyDescent="0.25">
      <c r="C1070" s="254"/>
      <c r="D1070" s="254"/>
      <c r="E1070" s="255"/>
      <c r="F1070" s="256"/>
      <c r="G1070" s="257"/>
      <c r="H1070" s="243">
        <f t="shared" ca="1" si="49"/>
        <v>45139</v>
      </c>
      <c r="I1070" s="244">
        <f t="shared" si="50"/>
        <v>43892</v>
      </c>
      <c r="J1070" s="244" t="str">
        <f t="shared" si="48"/>
        <v/>
      </c>
    </row>
    <row r="1071" spans="3:10" ht="12" thickBot="1" x14ac:dyDescent="0.25">
      <c r="C1071" s="254"/>
      <c r="D1071" s="254"/>
      <c r="E1071" s="255"/>
      <c r="F1071" s="256"/>
      <c r="G1071" s="257"/>
      <c r="H1071" s="243">
        <f t="shared" ca="1" si="49"/>
        <v>45139</v>
      </c>
      <c r="I1071" s="244">
        <f t="shared" si="50"/>
        <v>43892</v>
      </c>
      <c r="J1071" s="244" t="str">
        <f t="shared" si="48"/>
        <v/>
      </c>
    </row>
    <row r="1072" spans="3:10" ht="12" thickBot="1" x14ac:dyDescent="0.25">
      <c r="C1072" s="254"/>
      <c r="D1072" s="254"/>
      <c r="E1072" s="255"/>
      <c r="F1072" s="256"/>
      <c r="G1072" s="257"/>
      <c r="H1072" s="243">
        <f t="shared" ca="1" si="49"/>
        <v>45139</v>
      </c>
      <c r="I1072" s="244">
        <f t="shared" si="50"/>
        <v>43892</v>
      </c>
      <c r="J1072" s="244" t="str">
        <f t="shared" si="48"/>
        <v/>
      </c>
    </row>
    <row r="1073" spans="3:10" ht="12" thickBot="1" x14ac:dyDescent="0.25">
      <c r="C1073" s="254"/>
      <c r="D1073" s="254"/>
      <c r="E1073" s="255"/>
      <c r="F1073" s="256"/>
      <c r="G1073" s="257"/>
      <c r="H1073" s="243">
        <f t="shared" ca="1" si="49"/>
        <v>45139</v>
      </c>
      <c r="I1073" s="244">
        <f t="shared" si="50"/>
        <v>43892</v>
      </c>
      <c r="J1073" s="244" t="str">
        <f t="shared" si="48"/>
        <v/>
      </c>
    </row>
    <row r="1074" spans="3:10" ht="12" thickBot="1" x14ac:dyDescent="0.25">
      <c r="C1074" s="254"/>
      <c r="D1074" s="254"/>
      <c r="E1074" s="255"/>
      <c r="F1074" s="256"/>
      <c r="G1074" s="257"/>
      <c r="H1074" s="243">
        <f t="shared" ca="1" si="49"/>
        <v>45139</v>
      </c>
      <c r="I1074" s="244">
        <f t="shared" si="50"/>
        <v>43892</v>
      </c>
      <c r="J1074" s="244" t="str">
        <f t="shared" si="48"/>
        <v/>
      </c>
    </row>
    <row r="1075" spans="3:10" ht="12" thickBot="1" x14ac:dyDescent="0.25">
      <c r="C1075" s="254"/>
      <c r="D1075" s="254"/>
      <c r="E1075" s="255"/>
      <c r="F1075" s="256"/>
      <c r="G1075" s="257"/>
      <c r="H1075" s="243">
        <f t="shared" ca="1" si="49"/>
        <v>45139</v>
      </c>
      <c r="I1075" s="244">
        <f t="shared" si="50"/>
        <v>43892</v>
      </c>
      <c r="J1075" s="244" t="str">
        <f t="shared" si="48"/>
        <v/>
      </c>
    </row>
    <row r="1076" spans="3:10" ht="12" thickBot="1" x14ac:dyDescent="0.25">
      <c r="C1076" s="254"/>
      <c r="D1076" s="254"/>
      <c r="E1076" s="255"/>
      <c r="F1076" s="256"/>
      <c r="G1076" s="257"/>
      <c r="H1076" s="243">
        <f t="shared" ca="1" si="49"/>
        <v>45139</v>
      </c>
      <c r="I1076" s="244">
        <f t="shared" si="50"/>
        <v>43892</v>
      </c>
      <c r="J1076" s="244" t="str">
        <f t="shared" si="48"/>
        <v/>
      </c>
    </row>
    <row r="1077" spans="3:10" ht="12" thickBot="1" x14ac:dyDescent="0.25">
      <c r="C1077" s="254"/>
      <c r="D1077" s="254"/>
      <c r="E1077" s="255"/>
      <c r="F1077" s="256"/>
      <c r="G1077" s="257"/>
      <c r="H1077" s="243">
        <f t="shared" ca="1" si="49"/>
        <v>45139</v>
      </c>
      <c r="I1077" s="244">
        <f t="shared" si="50"/>
        <v>43892</v>
      </c>
      <c r="J1077" s="244" t="str">
        <f t="shared" si="48"/>
        <v/>
      </c>
    </row>
    <row r="1078" spans="3:10" ht="12" thickBot="1" x14ac:dyDescent="0.25">
      <c r="C1078" s="254"/>
      <c r="D1078" s="254"/>
      <c r="E1078" s="255"/>
      <c r="F1078" s="256"/>
      <c r="G1078" s="257"/>
      <c r="H1078" s="243">
        <f t="shared" ca="1" si="49"/>
        <v>45139</v>
      </c>
      <c r="I1078" s="244">
        <f t="shared" si="50"/>
        <v>43892</v>
      </c>
      <c r="J1078" s="244" t="str">
        <f t="shared" si="48"/>
        <v/>
      </c>
    </row>
    <row r="1079" spans="3:10" ht="12" thickBot="1" x14ac:dyDescent="0.25">
      <c r="C1079" s="254"/>
      <c r="D1079" s="254"/>
      <c r="E1079" s="255"/>
      <c r="F1079" s="256"/>
      <c r="G1079" s="257"/>
      <c r="H1079" s="243">
        <f t="shared" ca="1" si="49"/>
        <v>45139</v>
      </c>
      <c r="I1079" s="244">
        <f t="shared" si="50"/>
        <v>43892</v>
      </c>
      <c r="J1079" s="244" t="str">
        <f t="shared" si="48"/>
        <v/>
      </c>
    </row>
    <row r="1080" spans="3:10" ht="12" thickBot="1" x14ac:dyDescent="0.25">
      <c r="C1080" s="254"/>
      <c r="D1080" s="254"/>
      <c r="E1080" s="255"/>
      <c r="F1080" s="256"/>
      <c r="G1080" s="257"/>
      <c r="H1080" s="243">
        <f t="shared" ca="1" si="49"/>
        <v>45139</v>
      </c>
      <c r="I1080" s="244">
        <f t="shared" si="50"/>
        <v>43892</v>
      </c>
      <c r="J1080" s="244" t="str">
        <f t="shared" si="48"/>
        <v/>
      </c>
    </row>
    <row r="1081" spans="3:10" ht="12" thickBot="1" x14ac:dyDescent="0.25">
      <c r="C1081" s="254"/>
      <c r="D1081" s="254"/>
      <c r="E1081" s="255"/>
      <c r="F1081" s="256"/>
      <c r="G1081" s="257"/>
      <c r="H1081" s="243">
        <f t="shared" ca="1" si="49"/>
        <v>45139</v>
      </c>
      <c r="I1081" s="244">
        <f t="shared" si="50"/>
        <v>43892</v>
      </c>
      <c r="J1081" s="244" t="str">
        <f t="shared" si="48"/>
        <v/>
      </c>
    </row>
    <row r="1082" spans="3:10" ht="12" thickBot="1" x14ac:dyDescent="0.25">
      <c r="C1082" s="254"/>
      <c r="D1082" s="254"/>
      <c r="E1082" s="255"/>
      <c r="F1082" s="256"/>
      <c r="G1082" s="257"/>
      <c r="H1082" s="243">
        <f t="shared" ca="1" si="49"/>
        <v>45139</v>
      </c>
      <c r="I1082" s="244">
        <f t="shared" si="50"/>
        <v>43892</v>
      </c>
      <c r="J1082" s="244" t="str">
        <f t="shared" si="48"/>
        <v/>
      </c>
    </row>
    <row r="1083" spans="3:10" ht="12" thickBot="1" x14ac:dyDescent="0.25">
      <c r="C1083" s="254"/>
      <c r="D1083" s="254"/>
      <c r="E1083" s="255"/>
      <c r="F1083" s="256"/>
      <c r="G1083" s="257"/>
      <c r="H1083" s="243">
        <f t="shared" ca="1" si="49"/>
        <v>45139</v>
      </c>
      <c r="I1083" s="244">
        <f t="shared" si="50"/>
        <v>43892</v>
      </c>
      <c r="J1083" s="244" t="str">
        <f t="shared" si="48"/>
        <v/>
      </c>
    </row>
    <row r="1084" spans="3:10" ht="12" thickBot="1" x14ac:dyDescent="0.25">
      <c r="C1084" s="254"/>
      <c r="D1084" s="254"/>
      <c r="E1084" s="255"/>
      <c r="F1084" s="256"/>
      <c r="G1084" s="257"/>
      <c r="H1084" s="243">
        <f t="shared" ca="1" si="49"/>
        <v>45139</v>
      </c>
      <c r="I1084" s="244">
        <f t="shared" si="50"/>
        <v>43892</v>
      </c>
      <c r="J1084" s="244" t="str">
        <f t="shared" si="48"/>
        <v/>
      </c>
    </row>
    <row r="1085" spans="3:10" ht="12" thickBot="1" x14ac:dyDescent="0.25">
      <c r="C1085" s="254"/>
      <c r="D1085" s="254"/>
      <c r="E1085" s="255"/>
      <c r="F1085" s="256"/>
      <c r="G1085" s="257"/>
      <c r="H1085" s="243">
        <f t="shared" ca="1" si="49"/>
        <v>45139</v>
      </c>
      <c r="I1085" s="244">
        <f t="shared" si="50"/>
        <v>43892</v>
      </c>
      <c r="J1085" s="244" t="str">
        <f t="shared" si="48"/>
        <v/>
      </c>
    </row>
    <row r="1086" spans="3:10" ht="12" thickBot="1" x14ac:dyDescent="0.25">
      <c r="C1086" s="254"/>
      <c r="D1086" s="254"/>
      <c r="E1086" s="255"/>
      <c r="F1086" s="256"/>
      <c r="G1086" s="257"/>
      <c r="H1086" s="243">
        <f t="shared" ca="1" si="49"/>
        <v>45139</v>
      </c>
      <c r="I1086" s="244">
        <f t="shared" si="50"/>
        <v>43892</v>
      </c>
      <c r="J1086" s="244" t="str">
        <f t="shared" si="48"/>
        <v/>
      </c>
    </row>
    <row r="1087" spans="3:10" ht="12" thickBot="1" x14ac:dyDescent="0.25">
      <c r="C1087" s="254"/>
      <c r="D1087" s="254"/>
      <c r="E1087" s="255"/>
      <c r="F1087" s="256"/>
      <c r="G1087" s="257"/>
      <c r="H1087" s="243">
        <f t="shared" ca="1" si="49"/>
        <v>45139</v>
      </c>
      <c r="I1087" s="244">
        <f t="shared" si="50"/>
        <v>43892</v>
      </c>
      <c r="J1087" s="244" t="str">
        <f t="shared" si="48"/>
        <v/>
      </c>
    </row>
    <row r="1088" spans="3:10" ht="12" thickBot="1" x14ac:dyDescent="0.25">
      <c r="C1088" s="254"/>
      <c r="D1088" s="254"/>
      <c r="E1088" s="255"/>
      <c r="F1088" s="256"/>
      <c r="G1088" s="257"/>
      <c r="H1088" s="243">
        <f t="shared" ca="1" si="49"/>
        <v>45139</v>
      </c>
      <c r="I1088" s="244">
        <f t="shared" si="50"/>
        <v>43892</v>
      </c>
      <c r="J1088" s="244" t="str">
        <f t="shared" si="48"/>
        <v/>
      </c>
    </row>
    <row r="1089" spans="3:10" ht="12" thickBot="1" x14ac:dyDescent="0.25">
      <c r="C1089" s="254"/>
      <c r="D1089" s="254"/>
      <c r="E1089" s="255"/>
      <c r="F1089" s="256"/>
      <c r="G1089" s="257"/>
      <c r="H1089" s="243">
        <f t="shared" ca="1" si="49"/>
        <v>45139</v>
      </c>
      <c r="I1089" s="244">
        <f t="shared" si="50"/>
        <v>43892</v>
      </c>
      <c r="J1089" s="244" t="str">
        <f t="shared" si="48"/>
        <v/>
      </c>
    </row>
    <row r="1090" spans="3:10" ht="12" thickBot="1" x14ac:dyDescent="0.25">
      <c r="C1090" s="254"/>
      <c r="D1090" s="254"/>
      <c r="E1090" s="255"/>
      <c r="F1090" s="256"/>
      <c r="G1090" s="257"/>
      <c r="H1090" s="243">
        <f t="shared" ca="1" si="49"/>
        <v>45139</v>
      </c>
      <c r="I1090" s="244">
        <f t="shared" si="50"/>
        <v>43892</v>
      </c>
      <c r="J1090" s="244" t="str">
        <f t="shared" si="48"/>
        <v/>
      </c>
    </row>
    <row r="1091" spans="3:10" ht="12" thickBot="1" x14ac:dyDescent="0.25">
      <c r="C1091" s="254"/>
      <c r="D1091" s="254"/>
      <c r="E1091" s="255"/>
      <c r="F1091" s="256"/>
      <c r="G1091" s="257"/>
      <c r="H1091" s="243">
        <f t="shared" ca="1" si="49"/>
        <v>45139</v>
      </c>
      <c r="I1091" s="244">
        <f t="shared" si="50"/>
        <v>43892</v>
      </c>
      <c r="J1091" s="244" t="str">
        <f t="shared" si="48"/>
        <v/>
      </c>
    </row>
    <row r="1092" spans="3:10" ht="12" thickBot="1" x14ac:dyDescent="0.25">
      <c r="C1092" s="254"/>
      <c r="D1092" s="254"/>
      <c r="E1092" s="255"/>
      <c r="F1092" s="256"/>
      <c r="G1092" s="257"/>
      <c r="H1092" s="243">
        <f t="shared" ca="1" si="49"/>
        <v>45139</v>
      </c>
      <c r="I1092" s="244">
        <f t="shared" si="50"/>
        <v>43892</v>
      </c>
      <c r="J1092" s="244" t="str">
        <f t="shared" si="48"/>
        <v/>
      </c>
    </row>
    <row r="1093" spans="3:10" ht="12" thickBot="1" x14ac:dyDescent="0.25">
      <c r="C1093" s="254"/>
      <c r="D1093" s="254"/>
      <c r="E1093" s="255"/>
      <c r="F1093" s="256"/>
      <c r="G1093" s="257"/>
      <c r="H1093" s="243">
        <f t="shared" ca="1" si="49"/>
        <v>45139</v>
      </c>
      <c r="I1093" s="244">
        <f t="shared" si="50"/>
        <v>43892</v>
      </c>
      <c r="J1093" s="244" t="str">
        <f t="shared" si="48"/>
        <v/>
      </c>
    </row>
    <row r="1094" spans="3:10" ht="12" thickBot="1" x14ac:dyDescent="0.25">
      <c r="C1094" s="254"/>
      <c r="D1094" s="254"/>
      <c r="E1094" s="255"/>
      <c r="F1094" s="256"/>
      <c r="G1094" s="257"/>
      <c r="H1094" s="243">
        <f t="shared" ca="1" si="49"/>
        <v>45139</v>
      </c>
      <c r="I1094" s="244">
        <f t="shared" si="50"/>
        <v>43892</v>
      </c>
      <c r="J1094" s="244" t="str">
        <f t="shared" ref="J1094:J1157" si="51">IF(G1094="","",IF(G1094&gt;=0,"Debitoren",IF(G1094&lt;0,"Kreditoren","")))</f>
        <v/>
      </c>
    </row>
    <row r="1095" spans="3:10" ht="12" thickBot="1" x14ac:dyDescent="0.25">
      <c r="C1095" s="254"/>
      <c r="D1095" s="254"/>
      <c r="E1095" s="255"/>
      <c r="F1095" s="256"/>
      <c r="G1095" s="257"/>
      <c r="H1095" s="243">
        <f t="shared" ref="H1095:H1158" ca="1" si="52">IF(F1095&lt;$F$2,EOMONTH($F$2,-1)+1,EOMONTH(F1095,-1)+1)</f>
        <v>45139</v>
      </c>
      <c r="I1095" s="244">
        <f t="shared" ref="I1095:I1158" si="53">IF(F1095&lt;$I$2,IF(   WEEKDAY(EOMONTH($I$2,-1)+1)=1,EOMONTH($I$2,-1)+1+1,EOMONTH($I$2,-1)+1),IF(WEEKDAY(F1095)=1,F1095+1,F1095))</f>
        <v>43892</v>
      </c>
      <c r="J1095" s="244" t="str">
        <f t="shared" si="51"/>
        <v/>
      </c>
    </row>
    <row r="1096" spans="3:10" ht="12" thickBot="1" x14ac:dyDescent="0.25">
      <c r="C1096" s="254"/>
      <c r="D1096" s="254"/>
      <c r="E1096" s="255"/>
      <c r="F1096" s="256"/>
      <c r="G1096" s="257"/>
      <c r="H1096" s="243">
        <f t="shared" ca="1" si="52"/>
        <v>45139</v>
      </c>
      <c r="I1096" s="244">
        <f t="shared" si="53"/>
        <v>43892</v>
      </c>
      <c r="J1096" s="244" t="str">
        <f t="shared" si="51"/>
        <v/>
      </c>
    </row>
    <row r="1097" spans="3:10" ht="12" thickBot="1" x14ac:dyDescent="0.25">
      <c r="C1097" s="254"/>
      <c r="D1097" s="254"/>
      <c r="E1097" s="255"/>
      <c r="F1097" s="256"/>
      <c r="G1097" s="257"/>
      <c r="H1097" s="243">
        <f t="shared" ca="1" si="52"/>
        <v>45139</v>
      </c>
      <c r="I1097" s="244">
        <f t="shared" si="53"/>
        <v>43892</v>
      </c>
      <c r="J1097" s="244" t="str">
        <f t="shared" si="51"/>
        <v/>
      </c>
    </row>
    <row r="1098" spans="3:10" ht="12" thickBot="1" x14ac:dyDescent="0.25">
      <c r="C1098" s="254"/>
      <c r="D1098" s="254"/>
      <c r="E1098" s="255"/>
      <c r="F1098" s="256"/>
      <c r="G1098" s="257"/>
      <c r="H1098" s="243">
        <f t="shared" ca="1" si="52"/>
        <v>45139</v>
      </c>
      <c r="I1098" s="244">
        <f t="shared" si="53"/>
        <v>43892</v>
      </c>
      <c r="J1098" s="244" t="str">
        <f t="shared" si="51"/>
        <v/>
      </c>
    </row>
    <row r="1099" spans="3:10" ht="12" thickBot="1" x14ac:dyDescent="0.25">
      <c r="C1099" s="254"/>
      <c r="D1099" s="254"/>
      <c r="E1099" s="255"/>
      <c r="F1099" s="256"/>
      <c r="G1099" s="257"/>
      <c r="H1099" s="243">
        <f t="shared" ca="1" si="52"/>
        <v>45139</v>
      </c>
      <c r="I1099" s="244">
        <f t="shared" si="53"/>
        <v>43892</v>
      </c>
      <c r="J1099" s="244" t="str">
        <f t="shared" si="51"/>
        <v/>
      </c>
    </row>
    <row r="1100" spans="3:10" ht="12" thickBot="1" x14ac:dyDescent="0.25">
      <c r="C1100" s="254"/>
      <c r="D1100" s="254"/>
      <c r="E1100" s="255"/>
      <c r="F1100" s="256"/>
      <c r="G1100" s="257"/>
      <c r="H1100" s="243">
        <f t="shared" ca="1" si="52"/>
        <v>45139</v>
      </c>
      <c r="I1100" s="244">
        <f t="shared" si="53"/>
        <v>43892</v>
      </c>
      <c r="J1100" s="244" t="str">
        <f t="shared" si="51"/>
        <v/>
      </c>
    </row>
    <row r="1101" spans="3:10" ht="12" thickBot="1" x14ac:dyDescent="0.25">
      <c r="C1101" s="254"/>
      <c r="D1101" s="254"/>
      <c r="E1101" s="255"/>
      <c r="F1101" s="256"/>
      <c r="G1101" s="257"/>
      <c r="H1101" s="243">
        <f t="shared" ca="1" si="52"/>
        <v>45139</v>
      </c>
      <c r="I1101" s="244">
        <f t="shared" si="53"/>
        <v>43892</v>
      </c>
      <c r="J1101" s="244" t="str">
        <f t="shared" si="51"/>
        <v/>
      </c>
    </row>
    <row r="1102" spans="3:10" ht="12" thickBot="1" x14ac:dyDescent="0.25">
      <c r="C1102" s="254"/>
      <c r="D1102" s="254"/>
      <c r="E1102" s="255"/>
      <c r="F1102" s="256"/>
      <c r="G1102" s="257"/>
      <c r="H1102" s="243">
        <f t="shared" ca="1" si="52"/>
        <v>45139</v>
      </c>
      <c r="I1102" s="244">
        <f t="shared" si="53"/>
        <v>43892</v>
      </c>
      <c r="J1102" s="244" t="str">
        <f t="shared" si="51"/>
        <v/>
      </c>
    </row>
    <row r="1103" spans="3:10" ht="12" thickBot="1" x14ac:dyDescent="0.25">
      <c r="C1103" s="254"/>
      <c r="D1103" s="254"/>
      <c r="E1103" s="255"/>
      <c r="F1103" s="256"/>
      <c r="G1103" s="257"/>
      <c r="H1103" s="243">
        <f t="shared" ca="1" si="52"/>
        <v>45139</v>
      </c>
      <c r="I1103" s="244">
        <f t="shared" si="53"/>
        <v>43892</v>
      </c>
      <c r="J1103" s="244" t="str">
        <f t="shared" si="51"/>
        <v/>
      </c>
    </row>
    <row r="1104" spans="3:10" ht="12" thickBot="1" x14ac:dyDescent="0.25">
      <c r="C1104" s="254"/>
      <c r="D1104" s="254"/>
      <c r="E1104" s="255"/>
      <c r="F1104" s="256"/>
      <c r="G1104" s="257"/>
      <c r="H1104" s="243">
        <f t="shared" ca="1" si="52"/>
        <v>45139</v>
      </c>
      <c r="I1104" s="244">
        <f t="shared" si="53"/>
        <v>43892</v>
      </c>
      <c r="J1104" s="244" t="str">
        <f t="shared" si="51"/>
        <v/>
      </c>
    </row>
    <row r="1105" spans="3:10" ht="12" thickBot="1" x14ac:dyDescent="0.25">
      <c r="C1105" s="254"/>
      <c r="D1105" s="254"/>
      <c r="E1105" s="255"/>
      <c r="F1105" s="256"/>
      <c r="G1105" s="257"/>
      <c r="H1105" s="243">
        <f t="shared" ca="1" si="52"/>
        <v>45139</v>
      </c>
      <c r="I1105" s="244">
        <f t="shared" si="53"/>
        <v>43892</v>
      </c>
      <c r="J1105" s="244" t="str">
        <f t="shared" si="51"/>
        <v/>
      </c>
    </row>
    <row r="1106" spans="3:10" ht="12" thickBot="1" x14ac:dyDescent="0.25">
      <c r="C1106" s="254"/>
      <c r="D1106" s="254"/>
      <c r="E1106" s="255"/>
      <c r="F1106" s="256"/>
      <c r="G1106" s="257"/>
      <c r="H1106" s="243">
        <f t="shared" ca="1" si="52"/>
        <v>45139</v>
      </c>
      <c r="I1106" s="244">
        <f t="shared" si="53"/>
        <v>43892</v>
      </c>
      <c r="J1106" s="244" t="str">
        <f t="shared" si="51"/>
        <v/>
      </c>
    </row>
    <row r="1107" spans="3:10" ht="12" thickBot="1" x14ac:dyDescent="0.25">
      <c r="C1107" s="254"/>
      <c r="D1107" s="254"/>
      <c r="E1107" s="255"/>
      <c r="F1107" s="256"/>
      <c r="G1107" s="257"/>
      <c r="H1107" s="243">
        <f t="shared" ca="1" si="52"/>
        <v>45139</v>
      </c>
      <c r="I1107" s="244">
        <f t="shared" si="53"/>
        <v>43892</v>
      </c>
      <c r="J1107" s="244" t="str">
        <f t="shared" si="51"/>
        <v/>
      </c>
    </row>
    <row r="1108" spans="3:10" ht="12" thickBot="1" x14ac:dyDescent="0.25">
      <c r="C1108" s="254"/>
      <c r="D1108" s="254"/>
      <c r="E1108" s="255"/>
      <c r="F1108" s="256"/>
      <c r="G1108" s="257"/>
      <c r="H1108" s="243">
        <f t="shared" ca="1" si="52"/>
        <v>45139</v>
      </c>
      <c r="I1108" s="244">
        <f t="shared" si="53"/>
        <v>43892</v>
      </c>
      <c r="J1108" s="244" t="str">
        <f t="shared" si="51"/>
        <v/>
      </c>
    </row>
    <row r="1109" spans="3:10" ht="12" thickBot="1" x14ac:dyDescent="0.25">
      <c r="C1109" s="254"/>
      <c r="D1109" s="254"/>
      <c r="E1109" s="255"/>
      <c r="F1109" s="256"/>
      <c r="G1109" s="257"/>
      <c r="H1109" s="243">
        <f t="shared" ca="1" si="52"/>
        <v>45139</v>
      </c>
      <c r="I1109" s="244">
        <f t="shared" si="53"/>
        <v>43892</v>
      </c>
      <c r="J1109" s="244" t="str">
        <f t="shared" si="51"/>
        <v/>
      </c>
    </row>
    <row r="1110" spans="3:10" ht="12" thickBot="1" x14ac:dyDescent="0.25">
      <c r="C1110" s="254"/>
      <c r="D1110" s="254"/>
      <c r="E1110" s="255"/>
      <c r="F1110" s="256"/>
      <c r="G1110" s="257"/>
      <c r="H1110" s="243">
        <f t="shared" ca="1" si="52"/>
        <v>45139</v>
      </c>
      <c r="I1110" s="244">
        <f t="shared" si="53"/>
        <v>43892</v>
      </c>
      <c r="J1110" s="244" t="str">
        <f t="shared" si="51"/>
        <v/>
      </c>
    </row>
    <row r="1111" spans="3:10" ht="12" thickBot="1" x14ac:dyDescent="0.25">
      <c r="C1111" s="254"/>
      <c r="D1111" s="254"/>
      <c r="E1111" s="255"/>
      <c r="F1111" s="256"/>
      <c r="G1111" s="257"/>
      <c r="H1111" s="243">
        <f t="shared" ca="1" si="52"/>
        <v>45139</v>
      </c>
      <c r="I1111" s="244">
        <f t="shared" si="53"/>
        <v>43892</v>
      </c>
      <c r="J1111" s="244" t="str">
        <f t="shared" si="51"/>
        <v/>
      </c>
    </row>
    <row r="1112" spans="3:10" ht="12" thickBot="1" x14ac:dyDescent="0.25">
      <c r="C1112" s="254"/>
      <c r="D1112" s="254"/>
      <c r="E1112" s="255"/>
      <c r="F1112" s="256"/>
      <c r="G1112" s="257"/>
      <c r="H1112" s="243">
        <f t="shared" ca="1" si="52"/>
        <v>45139</v>
      </c>
      <c r="I1112" s="244">
        <f t="shared" si="53"/>
        <v>43892</v>
      </c>
      <c r="J1112" s="244" t="str">
        <f t="shared" si="51"/>
        <v/>
      </c>
    </row>
    <row r="1113" spans="3:10" ht="12" thickBot="1" x14ac:dyDescent="0.25">
      <c r="C1113" s="254"/>
      <c r="D1113" s="254"/>
      <c r="E1113" s="255"/>
      <c r="F1113" s="256"/>
      <c r="G1113" s="257"/>
      <c r="H1113" s="243">
        <f t="shared" ca="1" si="52"/>
        <v>45139</v>
      </c>
      <c r="I1113" s="244">
        <f t="shared" si="53"/>
        <v>43892</v>
      </c>
      <c r="J1113" s="244" t="str">
        <f t="shared" si="51"/>
        <v/>
      </c>
    </row>
    <row r="1114" spans="3:10" ht="12" thickBot="1" x14ac:dyDescent="0.25">
      <c r="C1114" s="254"/>
      <c r="D1114" s="254"/>
      <c r="E1114" s="255"/>
      <c r="F1114" s="256"/>
      <c r="G1114" s="257"/>
      <c r="H1114" s="243">
        <f t="shared" ca="1" si="52"/>
        <v>45139</v>
      </c>
      <c r="I1114" s="244">
        <f t="shared" si="53"/>
        <v>43892</v>
      </c>
      <c r="J1114" s="244" t="str">
        <f t="shared" si="51"/>
        <v/>
      </c>
    </row>
    <row r="1115" spans="3:10" ht="12" thickBot="1" x14ac:dyDescent="0.25">
      <c r="C1115" s="254"/>
      <c r="D1115" s="254"/>
      <c r="E1115" s="255"/>
      <c r="F1115" s="256"/>
      <c r="G1115" s="257"/>
      <c r="H1115" s="243">
        <f t="shared" ca="1" si="52"/>
        <v>45139</v>
      </c>
      <c r="I1115" s="244">
        <f t="shared" si="53"/>
        <v>43892</v>
      </c>
      <c r="J1115" s="244" t="str">
        <f t="shared" si="51"/>
        <v/>
      </c>
    </row>
    <row r="1116" spans="3:10" ht="12" thickBot="1" x14ac:dyDescent="0.25">
      <c r="C1116" s="254"/>
      <c r="D1116" s="254"/>
      <c r="E1116" s="255"/>
      <c r="F1116" s="256"/>
      <c r="G1116" s="257"/>
      <c r="H1116" s="243">
        <f t="shared" ca="1" si="52"/>
        <v>45139</v>
      </c>
      <c r="I1116" s="244">
        <f t="shared" si="53"/>
        <v>43892</v>
      </c>
      <c r="J1116" s="244" t="str">
        <f t="shared" si="51"/>
        <v/>
      </c>
    </row>
    <row r="1117" spans="3:10" ht="12" thickBot="1" x14ac:dyDescent="0.25">
      <c r="C1117" s="254"/>
      <c r="D1117" s="254"/>
      <c r="E1117" s="255"/>
      <c r="F1117" s="256"/>
      <c r="G1117" s="257"/>
      <c r="H1117" s="243">
        <f t="shared" ca="1" si="52"/>
        <v>45139</v>
      </c>
      <c r="I1117" s="244">
        <f t="shared" si="53"/>
        <v>43892</v>
      </c>
      <c r="J1117" s="244" t="str">
        <f t="shared" si="51"/>
        <v/>
      </c>
    </row>
    <row r="1118" spans="3:10" ht="12" thickBot="1" x14ac:dyDescent="0.25">
      <c r="C1118" s="254"/>
      <c r="D1118" s="254"/>
      <c r="E1118" s="255"/>
      <c r="F1118" s="256"/>
      <c r="G1118" s="257"/>
      <c r="H1118" s="243">
        <f t="shared" ca="1" si="52"/>
        <v>45139</v>
      </c>
      <c r="I1118" s="244">
        <f t="shared" si="53"/>
        <v>43892</v>
      </c>
      <c r="J1118" s="244" t="str">
        <f t="shared" si="51"/>
        <v/>
      </c>
    </row>
    <row r="1119" spans="3:10" ht="12" thickBot="1" x14ac:dyDescent="0.25">
      <c r="C1119" s="254"/>
      <c r="D1119" s="254"/>
      <c r="E1119" s="255"/>
      <c r="F1119" s="256"/>
      <c r="G1119" s="257"/>
      <c r="H1119" s="243">
        <f t="shared" ca="1" si="52"/>
        <v>45139</v>
      </c>
      <c r="I1119" s="244">
        <f t="shared" si="53"/>
        <v>43892</v>
      </c>
      <c r="J1119" s="244" t="str">
        <f t="shared" si="51"/>
        <v/>
      </c>
    </row>
    <row r="1120" spans="3:10" ht="12" thickBot="1" x14ac:dyDescent="0.25">
      <c r="C1120" s="254"/>
      <c r="D1120" s="254"/>
      <c r="E1120" s="255"/>
      <c r="F1120" s="256"/>
      <c r="G1120" s="257"/>
      <c r="H1120" s="243">
        <f t="shared" ca="1" si="52"/>
        <v>45139</v>
      </c>
      <c r="I1120" s="244">
        <f t="shared" si="53"/>
        <v>43892</v>
      </c>
      <c r="J1120" s="244" t="str">
        <f t="shared" si="51"/>
        <v/>
      </c>
    </row>
    <row r="1121" spans="3:10" ht="12" thickBot="1" x14ac:dyDescent="0.25">
      <c r="C1121" s="254"/>
      <c r="D1121" s="254"/>
      <c r="E1121" s="255"/>
      <c r="F1121" s="256"/>
      <c r="G1121" s="257"/>
      <c r="H1121" s="243">
        <f t="shared" ca="1" si="52"/>
        <v>45139</v>
      </c>
      <c r="I1121" s="244">
        <f t="shared" si="53"/>
        <v>43892</v>
      </c>
      <c r="J1121" s="244" t="str">
        <f t="shared" si="51"/>
        <v/>
      </c>
    </row>
    <row r="1122" spans="3:10" ht="12" thickBot="1" x14ac:dyDescent="0.25">
      <c r="C1122" s="254"/>
      <c r="D1122" s="254"/>
      <c r="E1122" s="255"/>
      <c r="F1122" s="256"/>
      <c r="G1122" s="257"/>
      <c r="H1122" s="243">
        <f t="shared" ca="1" si="52"/>
        <v>45139</v>
      </c>
      <c r="I1122" s="244">
        <f t="shared" si="53"/>
        <v>43892</v>
      </c>
      <c r="J1122" s="244" t="str">
        <f t="shared" si="51"/>
        <v/>
      </c>
    </row>
    <row r="1123" spans="3:10" ht="12" thickBot="1" x14ac:dyDescent="0.25">
      <c r="C1123" s="254"/>
      <c r="D1123" s="254"/>
      <c r="E1123" s="255"/>
      <c r="F1123" s="256"/>
      <c r="G1123" s="257"/>
      <c r="H1123" s="243">
        <f t="shared" ca="1" si="52"/>
        <v>45139</v>
      </c>
      <c r="I1123" s="244">
        <f t="shared" si="53"/>
        <v>43892</v>
      </c>
      <c r="J1123" s="244" t="str">
        <f t="shared" si="51"/>
        <v/>
      </c>
    </row>
    <row r="1124" spans="3:10" ht="12" thickBot="1" x14ac:dyDescent="0.25">
      <c r="C1124" s="254"/>
      <c r="D1124" s="254"/>
      <c r="E1124" s="255"/>
      <c r="F1124" s="256"/>
      <c r="G1124" s="257"/>
      <c r="H1124" s="243">
        <f t="shared" ca="1" si="52"/>
        <v>45139</v>
      </c>
      <c r="I1124" s="244">
        <f t="shared" si="53"/>
        <v>43892</v>
      </c>
      <c r="J1124" s="244" t="str">
        <f t="shared" si="51"/>
        <v/>
      </c>
    </row>
    <row r="1125" spans="3:10" ht="12" thickBot="1" x14ac:dyDescent="0.25">
      <c r="C1125" s="254"/>
      <c r="D1125" s="254"/>
      <c r="E1125" s="255"/>
      <c r="F1125" s="256"/>
      <c r="G1125" s="257"/>
      <c r="H1125" s="243">
        <f t="shared" ca="1" si="52"/>
        <v>45139</v>
      </c>
      <c r="I1125" s="244">
        <f t="shared" si="53"/>
        <v>43892</v>
      </c>
      <c r="J1125" s="244" t="str">
        <f t="shared" si="51"/>
        <v/>
      </c>
    </row>
    <row r="1126" spans="3:10" ht="12" thickBot="1" x14ac:dyDescent="0.25">
      <c r="C1126" s="254"/>
      <c r="D1126" s="254"/>
      <c r="E1126" s="255"/>
      <c r="F1126" s="256"/>
      <c r="G1126" s="257"/>
      <c r="H1126" s="243">
        <f t="shared" ca="1" si="52"/>
        <v>45139</v>
      </c>
      <c r="I1126" s="244">
        <f t="shared" si="53"/>
        <v>43892</v>
      </c>
      <c r="J1126" s="244" t="str">
        <f t="shared" si="51"/>
        <v/>
      </c>
    </row>
    <row r="1127" spans="3:10" ht="12" thickBot="1" x14ac:dyDescent="0.25">
      <c r="C1127" s="254"/>
      <c r="D1127" s="254"/>
      <c r="E1127" s="255"/>
      <c r="F1127" s="256"/>
      <c r="G1127" s="257"/>
      <c r="H1127" s="243">
        <f t="shared" ca="1" si="52"/>
        <v>45139</v>
      </c>
      <c r="I1127" s="244">
        <f t="shared" si="53"/>
        <v>43892</v>
      </c>
      <c r="J1127" s="244" t="str">
        <f t="shared" si="51"/>
        <v/>
      </c>
    </row>
    <row r="1128" spans="3:10" ht="12" thickBot="1" x14ac:dyDescent="0.25">
      <c r="C1128" s="254"/>
      <c r="D1128" s="254"/>
      <c r="E1128" s="255"/>
      <c r="F1128" s="256"/>
      <c r="G1128" s="257"/>
      <c r="H1128" s="243">
        <f t="shared" ca="1" si="52"/>
        <v>45139</v>
      </c>
      <c r="I1128" s="244">
        <f t="shared" si="53"/>
        <v>43892</v>
      </c>
      <c r="J1128" s="244" t="str">
        <f t="shared" si="51"/>
        <v/>
      </c>
    </row>
    <row r="1129" spans="3:10" ht="12" thickBot="1" x14ac:dyDescent="0.25">
      <c r="C1129" s="254"/>
      <c r="D1129" s="254"/>
      <c r="E1129" s="255"/>
      <c r="F1129" s="256"/>
      <c r="G1129" s="257"/>
      <c r="H1129" s="243">
        <f t="shared" ca="1" si="52"/>
        <v>45139</v>
      </c>
      <c r="I1129" s="244">
        <f t="shared" si="53"/>
        <v>43892</v>
      </c>
      <c r="J1129" s="244" t="str">
        <f t="shared" si="51"/>
        <v/>
      </c>
    </row>
    <row r="1130" spans="3:10" ht="12" thickBot="1" x14ac:dyDescent="0.25">
      <c r="C1130" s="254"/>
      <c r="D1130" s="254"/>
      <c r="E1130" s="255"/>
      <c r="F1130" s="256"/>
      <c r="G1130" s="257"/>
      <c r="H1130" s="243">
        <f t="shared" ca="1" si="52"/>
        <v>45139</v>
      </c>
      <c r="I1130" s="244">
        <f t="shared" si="53"/>
        <v>43892</v>
      </c>
      <c r="J1130" s="244" t="str">
        <f t="shared" si="51"/>
        <v/>
      </c>
    </row>
    <row r="1131" spans="3:10" ht="12" thickBot="1" x14ac:dyDescent="0.25">
      <c r="C1131" s="254"/>
      <c r="D1131" s="254"/>
      <c r="E1131" s="255"/>
      <c r="F1131" s="256"/>
      <c r="G1131" s="257"/>
      <c r="H1131" s="243">
        <f t="shared" ca="1" si="52"/>
        <v>45139</v>
      </c>
      <c r="I1131" s="244">
        <f t="shared" si="53"/>
        <v>43892</v>
      </c>
      <c r="J1131" s="244" t="str">
        <f t="shared" si="51"/>
        <v/>
      </c>
    </row>
    <row r="1132" spans="3:10" ht="12" thickBot="1" x14ac:dyDescent="0.25">
      <c r="C1132" s="254"/>
      <c r="D1132" s="254"/>
      <c r="E1132" s="255"/>
      <c r="F1132" s="256"/>
      <c r="G1132" s="257"/>
      <c r="H1132" s="243">
        <f t="shared" ca="1" si="52"/>
        <v>45139</v>
      </c>
      <c r="I1132" s="244">
        <f t="shared" si="53"/>
        <v>43892</v>
      </c>
      <c r="J1132" s="244" t="str">
        <f t="shared" si="51"/>
        <v/>
      </c>
    </row>
    <row r="1133" spans="3:10" ht="12" thickBot="1" x14ac:dyDescent="0.25">
      <c r="C1133" s="254"/>
      <c r="D1133" s="254"/>
      <c r="E1133" s="255"/>
      <c r="F1133" s="256"/>
      <c r="G1133" s="257"/>
      <c r="H1133" s="243">
        <f t="shared" ca="1" si="52"/>
        <v>45139</v>
      </c>
      <c r="I1133" s="244">
        <f t="shared" si="53"/>
        <v>43892</v>
      </c>
      <c r="J1133" s="244" t="str">
        <f t="shared" si="51"/>
        <v/>
      </c>
    </row>
    <row r="1134" spans="3:10" ht="12" thickBot="1" x14ac:dyDescent="0.25">
      <c r="C1134" s="254"/>
      <c r="D1134" s="254"/>
      <c r="E1134" s="255"/>
      <c r="F1134" s="256"/>
      <c r="G1134" s="257"/>
      <c r="H1134" s="243">
        <f t="shared" ca="1" si="52"/>
        <v>45139</v>
      </c>
      <c r="I1134" s="244">
        <f t="shared" si="53"/>
        <v>43892</v>
      </c>
      <c r="J1134" s="244" t="str">
        <f t="shared" si="51"/>
        <v/>
      </c>
    </row>
    <row r="1135" spans="3:10" ht="12" thickBot="1" x14ac:dyDescent="0.25">
      <c r="C1135" s="254"/>
      <c r="D1135" s="254"/>
      <c r="E1135" s="255"/>
      <c r="F1135" s="256"/>
      <c r="G1135" s="257"/>
      <c r="H1135" s="243">
        <f t="shared" ca="1" si="52"/>
        <v>45139</v>
      </c>
      <c r="I1135" s="244">
        <f t="shared" si="53"/>
        <v>43892</v>
      </c>
      <c r="J1135" s="244" t="str">
        <f t="shared" si="51"/>
        <v/>
      </c>
    </row>
    <row r="1136" spans="3:10" ht="12" thickBot="1" x14ac:dyDescent="0.25">
      <c r="C1136" s="254"/>
      <c r="D1136" s="254"/>
      <c r="E1136" s="255"/>
      <c r="F1136" s="256"/>
      <c r="G1136" s="257"/>
      <c r="H1136" s="243">
        <f t="shared" ca="1" si="52"/>
        <v>45139</v>
      </c>
      <c r="I1136" s="244">
        <f t="shared" si="53"/>
        <v>43892</v>
      </c>
      <c r="J1136" s="244" t="str">
        <f t="shared" si="51"/>
        <v/>
      </c>
    </row>
    <row r="1137" spans="3:10" ht="12" thickBot="1" x14ac:dyDescent="0.25">
      <c r="C1137" s="254"/>
      <c r="D1137" s="254"/>
      <c r="E1137" s="255"/>
      <c r="F1137" s="256"/>
      <c r="G1137" s="257"/>
      <c r="H1137" s="243">
        <f t="shared" ca="1" si="52"/>
        <v>45139</v>
      </c>
      <c r="I1137" s="244">
        <f t="shared" si="53"/>
        <v>43892</v>
      </c>
      <c r="J1137" s="244" t="str">
        <f t="shared" si="51"/>
        <v/>
      </c>
    </row>
    <row r="1138" spans="3:10" ht="12" thickBot="1" x14ac:dyDescent="0.25">
      <c r="C1138" s="254"/>
      <c r="D1138" s="254"/>
      <c r="E1138" s="255"/>
      <c r="F1138" s="256"/>
      <c r="G1138" s="257"/>
      <c r="H1138" s="243">
        <f t="shared" ca="1" si="52"/>
        <v>45139</v>
      </c>
      <c r="I1138" s="244">
        <f t="shared" si="53"/>
        <v>43892</v>
      </c>
      <c r="J1138" s="244" t="str">
        <f t="shared" si="51"/>
        <v/>
      </c>
    </row>
    <row r="1139" spans="3:10" ht="12" thickBot="1" x14ac:dyDescent="0.25">
      <c r="C1139" s="254"/>
      <c r="D1139" s="254"/>
      <c r="E1139" s="255"/>
      <c r="F1139" s="256"/>
      <c r="G1139" s="257"/>
      <c r="H1139" s="243">
        <f t="shared" ca="1" si="52"/>
        <v>45139</v>
      </c>
      <c r="I1139" s="244">
        <f t="shared" si="53"/>
        <v>43892</v>
      </c>
      <c r="J1139" s="244" t="str">
        <f t="shared" si="51"/>
        <v/>
      </c>
    </row>
    <row r="1140" spans="3:10" ht="12" thickBot="1" x14ac:dyDescent="0.25">
      <c r="C1140" s="254"/>
      <c r="D1140" s="254"/>
      <c r="E1140" s="255"/>
      <c r="F1140" s="256"/>
      <c r="G1140" s="257"/>
      <c r="H1140" s="243">
        <f t="shared" ca="1" si="52"/>
        <v>45139</v>
      </c>
      <c r="I1140" s="244">
        <f t="shared" si="53"/>
        <v>43892</v>
      </c>
      <c r="J1140" s="244" t="str">
        <f t="shared" si="51"/>
        <v/>
      </c>
    </row>
    <row r="1141" spans="3:10" ht="12" thickBot="1" x14ac:dyDescent="0.25">
      <c r="C1141" s="254"/>
      <c r="D1141" s="254"/>
      <c r="E1141" s="255"/>
      <c r="F1141" s="256"/>
      <c r="G1141" s="257"/>
      <c r="H1141" s="243">
        <f t="shared" ca="1" si="52"/>
        <v>45139</v>
      </c>
      <c r="I1141" s="244">
        <f t="shared" si="53"/>
        <v>43892</v>
      </c>
      <c r="J1141" s="244" t="str">
        <f t="shared" si="51"/>
        <v/>
      </c>
    </row>
    <row r="1142" spans="3:10" ht="12" thickBot="1" x14ac:dyDescent="0.25">
      <c r="C1142" s="254"/>
      <c r="D1142" s="254"/>
      <c r="E1142" s="255"/>
      <c r="F1142" s="256"/>
      <c r="G1142" s="257"/>
      <c r="H1142" s="243">
        <f t="shared" ca="1" si="52"/>
        <v>45139</v>
      </c>
      <c r="I1142" s="244">
        <f t="shared" si="53"/>
        <v>43892</v>
      </c>
      <c r="J1142" s="244" t="str">
        <f t="shared" si="51"/>
        <v/>
      </c>
    </row>
    <row r="1143" spans="3:10" ht="12" thickBot="1" x14ac:dyDescent="0.25">
      <c r="C1143" s="254"/>
      <c r="D1143" s="254"/>
      <c r="E1143" s="255"/>
      <c r="F1143" s="256"/>
      <c r="G1143" s="257"/>
      <c r="H1143" s="243">
        <f t="shared" ca="1" si="52"/>
        <v>45139</v>
      </c>
      <c r="I1143" s="244">
        <f t="shared" si="53"/>
        <v>43892</v>
      </c>
      <c r="J1143" s="244" t="str">
        <f t="shared" si="51"/>
        <v/>
      </c>
    </row>
    <row r="1144" spans="3:10" ht="12" thickBot="1" x14ac:dyDescent="0.25">
      <c r="C1144" s="254"/>
      <c r="D1144" s="254"/>
      <c r="E1144" s="255"/>
      <c r="F1144" s="256"/>
      <c r="G1144" s="257"/>
      <c r="H1144" s="243">
        <f t="shared" ca="1" si="52"/>
        <v>45139</v>
      </c>
      <c r="I1144" s="244">
        <f t="shared" si="53"/>
        <v>43892</v>
      </c>
      <c r="J1144" s="244" t="str">
        <f t="shared" si="51"/>
        <v/>
      </c>
    </row>
    <row r="1145" spans="3:10" ht="12" thickBot="1" x14ac:dyDescent="0.25">
      <c r="C1145" s="254"/>
      <c r="D1145" s="254"/>
      <c r="E1145" s="255"/>
      <c r="F1145" s="256"/>
      <c r="G1145" s="257"/>
      <c r="H1145" s="243">
        <f t="shared" ca="1" si="52"/>
        <v>45139</v>
      </c>
      <c r="I1145" s="244">
        <f t="shared" si="53"/>
        <v>43892</v>
      </c>
      <c r="J1145" s="244" t="str">
        <f t="shared" si="51"/>
        <v/>
      </c>
    </row>
    <row r="1146" spans="3:10" ht="12" thickBot="1" x14ac:dyDescent="0.25">
      <c r="C1146" s="254"/>
      <c r="D1146" s="254"/>
      <c r="E1146" s="255"/>
      <c r="F1146" s="256"/>
      <c r="G1146" s="257"/>
      <c r="H1146" s="243">
        <f t="shared" ca="1" si="52"/>
        <v>45139</v>
      </c>
      <c r="I1146" s="244">
        <f t="shared" si="53"/>
        <v>43892</v>
      </c>
      <c r="J1146" s="244" t="str">
        <f t="shared" si="51"/>
        <v/>
      </c>
    </row>
    <row r="1147" spans="3:10" ht="12" thickBot="1" x14ac:dyDescent="0.25">
      <c r="C1147" s="254"/>
      <c r="D1147" s="254"/>
      <c r="E1147" s="255"/>
      <c r="F1147" s="256"/>
      <c r="G1147" s="257"/>
      <c r="H1147" s="243">
        <f t="shared" ca="1" si="52"/>
        <v>45139</v>
      </c>
      <c r="I1147" s="244">
        <f t="shared" si="53"/>
        <v>43892</v>
      </c>
      <c r="J1147" s="244" t="str">
        <f t="shared" si="51"/>
        <v/>
      </c>
    </row>
    <row r="1148" spans="3:10" ht="12" thickBot="1" x14ac:dyDescent="0.25">
      <c r="C1148" s="254"/>
      <c r="D1148" s="254"/>
      <c r="E1148" s="255"/>
      <c r="F1148" s="256"/>
      <c r="G1148" s="257"/>
      <c r="H1148" s="243">
        <f t="shared" ca="1" si="52"/>
        <v>45139</v>
      </c>
      <c r="I1148" s="244">
        <f t="shared" si="53"/>
        <v>43892</v>
      </c>
      <c r="J1148" s="244" t="str">
        <f t="shared" si="51"/>
        <v/>
      </c>
    </row>
    <row r="1149" spans="3:10" ht="12" thickBot="1" x14ac:dyDescent="0.25">
      <c r="C1149" s="254"/>
      <c r="D1149" s="254"/>
      <c r="E1149" s="255"/>
      <c r="F1149" s="256"/>
      <c r="G1149" s="257"/>
      <c r="H1149" s="243">
        <f t="shared" ca="1" si="52"/>
        <v>45139</v>
      </c>
      <c r="I1149" s="244">
        <f t="shared" si="53"/>
        <v>43892</v>
      </c>
      <c r="J1149" s="244" t="str">
        <f t="shared" si="51"/>
        <v/>
      </c>
    </row>
    <row r="1150" spans="3:10" ht="12" thickBot="1" x14ac:dyDescent="0.25">
      <c r="C1150" s="254"/>
      <c r="D1150" s="254"/>
      <c r="E1150" s="255"/>
      <c r="F1150" s="256"/>
      <c r="G1150" s="257"/>
      <c r="H1150" s="243">
        <f t="shared" ca="1" si="52"/>
        <v>45139</v>
      </c>
      <c r="I1150" s="244">
        <f t="shared" si="53"/>
        <v>43892</v>
      </c>
      <c r="J1150" s="244" t="str">
        <f t="shared" si="51"/>
        <v/>
      </c>
    </row>
    <row r="1151" spans="3:10" ht="12" thickBot="1" x14ac:dyDescent="0.25">
      <c r="C1151" s="254"/>
      <c r="D1151" s="254"/>
      <c r="E1151" s="255"/>
      <c r="F1151" s="256"/>
      <c r="G1151" s="257"/>
      <c r="H1151" s="243">
        <f t="shared" ca="1" si="52"/>
        <v>45139</v>
      </c>
      <c r="I1151" s="244">
        <f t="shared" si="53"/>
        <v>43892</v>
      </c>
      <c r="J1151" s="244" t="str">
        <f t="shared" si="51"/>
        <v/>
      </c>
    </row>
    <row r="1152" spans="3:10" ht="12" thickBot="1" x14ac:dyDescent="0.25">
      <c r="C1152" s="254"/>
      <c r="D1152" s="254"/>
      <c r="E1152" s="255"/>
      <c r="F1152" s="256"/>
      <c r="G1152" s="257"/>
      <c r="H1152" s="243">
        <f t="shared" ca="1" si="52"/>
        <v>45139</v>
      </c>
      <c r="I1152" s="244">
        <f t="shared" si="53"/>
        <v>43892</v>
      </c>
      <c r="J1152" s="244" t="str">
        <f t="shared" si="51"/>
        <v/>
      </c>
    </row>
    <row r="1153" spans="3:10" ht="12" thickBot="1" x14ac:dyDescent="0.25">
      <c r="C1153" s="254"/>
      <c r="D1153" s="254"/>
      <c r="E1153" s="255"/>
      <c r="F1153" s="256"/>
      <c r="G1153" s="257"/>
      <c r="H1153" s="243">
        <f t="shared" ca="1" si="52"/>
        <v>45139</v>
      </c>
      <c r="I1153" s="244">
        <f t="shared" si="53"/>
        <v>43892</v>
      </c>
      <c r="J1153" s="244" t="str">
        <f t="shared" si="51"/>
        <v/>
      </c>
    </row>
    <row r="1154" spans="3:10" ht="12" thickBot="1" x14ac:dyDescent="0.25">
      <c r="C1154" s="254"/>
      <c r="D1154" s="254"/>
      <c r="E1154" s="255"/>
      <c r="F1154" s="256"/>
      <c r="G1154" s="257"/>
      <c r="H1154" s="243">
        <f t="shared" ca="1" si="52"/>
        <v>45139</v>
      </c>
      <c r="I1154" s="244">
        <f t="shared" si="53"/>
        <v>43892</v>
      </c>
      <c r="J1154" s="244" t="str">
        <f t="shared" si="51"/>
        <v/>
      </c>
    </row>
    <row r="1155" spans="3:10" ht="12" thickBot="1" x14ac:dyDescent="0.25">
      <c r="C1155" s="254"/>
      <c r="D1155" s="254"/>
      <c r="E1155" s="255"/>
      <c r="F1155" s="256"/>
      <c r="G1155" s="257"/>
      <c r="H1155" s="243">
        <f t="shared" ca="1" si="52"/>
        <v>45139</v>
      </c>
      <c r="I1155" s="244">
        <f t="shared" si="53"/>
        <v>43892</v>
      </c>
      <c r="J1155" s="244" t="str">
        <f t="shared" si="51"/>
        <v/>
      </c>
    </row>
    <row r="1156" spans="3:10" ht="12" thickBot="1" x14ac:dyDescent="0.25">
      <c r="C1156" s="254"/>
      <c r="D1156" s="254"/>
      <c r="E1156" s="255"/>
      <c r="F1156" s="256"/>
      <c r="G1156" s="257"/>
      <c r="H1156" s="243">
        <f t="shared" ca="1" si="52"/>
        <v>45139</v>
      </c>
      <c r="I1156" s="244">
        <f t="shared" si="53"/>
        <v>43892</v>
      </c>
      <c r="J1156" s="244" t="str">
        <f t="shared" si="51"/>
        <v/>
      </c>
    </row>
    <row r="1157" spans="3:10" ht="12" thickBot="1" x14ac:dyDescent="0.25">
      <c r="C1157" s="254"/>
      <c r="D1157" s="254"/>
      <c r="E1157" s="255"/>
      <c r="F1157" s="256"/>
      <c r="G1157" s="257"/>
      <c r="H1157" s="243">
        <f t="shared" ca="1" si="52"/>
        <v>45139</v>
      </c>
      <c r="I1157" s="244">
        <f t="shared" si="53"/>
        <v>43892</v>
      </c>
      <c r="J1157" s="244" t="str">
        <f t="shared" si="51"/>
        <v/>
      </c>
    </row>
    <row r="1158" spans="3:10" ht="12" thickBot="1" x14ac:dyDescent="0.25">
      <c r="C1158" s="254"/>
      <c r="D1158" s="254"/>
      <c r="E1158" s="255"/>
      <c r="F1158" s="256"/>
      <c r="G1158" s="257"/>
      <c r="H1158" s="243">
        <f t="shared" ca="1" si="52"/>
        <v>45139</v>
      </c>
      <c r="I1158" s="244">
        <f t="shared" si="53"/>
        <v>43892</v>
      </c>
      <c r="J1158" s="244" t="str">
        <f t="shared" ref="J1158:J1221" si="54">IF(G1158="","",IF(G1158&gt;=0,"Debitoren",IF(G1158&lt;0,"Kreditoren","")))</f>
        <v/>
      </c>
    </row>
    <row r="1159" spans="3:10" ht="12" thickBot="1" x14ac:dyDescent="0.25">
      <c r="C1159" s="254"/>
      <c r="D1159" s="254"/>
      <c r="E1159" s="255"/>
      <c r="F1159" s="256"/>
      <c r="G1159" s="257"/>
      <c r="H1159" s="243">
        <f t="shared" ref="H1159:H1222" ca="1" si="55">IF(F1159&lt;$F$2,EOMONTH($F$2,-1)+1,EOMONTH(F1159,-1)+1)</f>
        <v>45139</v>
      </c>
      <c r="I1159" s="244">
        <f t="shared" ref="I1159:I1222" si="56">IF(F1159&lt;$I$2,IF(   WEEKDAY(EOMONTH($I$2,-1)+1)=1,EOMONTH($I$2,-1)+1+1,EOMONTH($I$2,-1)+1),IF(WEEKDAY(F1159)=1,F1159+1,F1159))</f>
        <v>43892</v>
      </c>
      <c r="J1159" s="244" t="str">
        <f t="shared" si="54"/>
        <v/>
      </c>
    </row>
    <row r="1160" spans="3:10" ht="12" thickBot="1" x14ac:dyDescent="0.25">
      <c r="C1160" s="254"/>
      <c r="D1160" s="254"/>
      <c r="E1160" s="255"/>
      <c r="F1160" s="256"/>
      <c r="G1160" s="257"/>
      <c r="H1160" s="243">
        <f t="shared" ca="1" si="55"/>
        <v>45139</v>
      </c>
      <c r="I1160" s="244">
        <f t="shared" si="56"/>
        <v>43892</v>
      </c>
      <c r="J1160" s="244" t="str">
        <f t="shared" si="54"/>
        <v/>
      </c>
    </row>
    <row r="1161" spans="3:10" ht="12" thickBot="1" x14ac:dyDescent="0.25">
      <c r="C1161" s="254"/>
      <c r="D1161" s="254"/>
      <c r="E1161" s="255"/>
      <c r="F1161" s="256"/>
      <c r="G1161" s="257"/>
      <c r="H1161" s="243">
        <f t="shared" ca="1" si="55"/>
        <v>45139</v>
      </c>
      <c r="I1161" s="244">
        <f t="shared" si="56"/>
        <v>43892</v>
      </c>
      <c r="J1161" s="244" t="str">
        <f t="shared" si="54"/>
        <v/>
      </c>
    </row>
    <row r="1162" spans="3:10" ht="12" thickBot="1" x14ac:dyDescent="0.25">
      <c r="C1162" s="254"/>
      <c r="D1162" s="254"/>
      <c r="E1162" s="255"/>
      <c r="F1162" s="256"/>
      <c r="G1162" s="257"/>
      <c r="H1162" s="243">
        <f t="shared" ca="1" si="55"/>
        <v>45139</v>
      </c>
      <c r="I1162" s="244">
        <f t="shared" si="56"/>
        <v>43892</v>
      </c>
      <c r="J1162" s="244" t="str">
        <f t="shared" si="54"/>
        <v/>
      </c>
    </row>
    <row r="1163" spans="3:10" ht="12" thickBot="1" x14ac:dyDescent="0.25">
      <c r="C1163" s="254"/>
      <c r="D1163" s="254"/>
      <c r="E1163" s="255"/>
      <c r="F1163" s="256"/>
      <c r="G1163" s="257"/>
      <c r="H1163" s="243">
        <f t="shared" ca="1" si="55"/>
        <v>45139</v>
      </c>
      <c r="I1163" s="244">
        <f t="shared" si="56"/>
        <v>43892</v>
      </c>
      <c r="J1163" s="244" t="str">
        <f t="shared" si="54"/>
        <v/>
      </c>
    </row>
    <row r="1164" spans="3:10" ht="12" thickBot="1" x14ac:dyDescent="0.25">
      <c r="C1164" s="254"/>
      <c r="D1164" s="254"/>
      <c r="E1164" s="255"/>
      <c r="F1164" s="256"/>
      <c r="G1164" s="257"/>
      <c r="H1164" s="243">
        <f t="shared" ca="1" si="55"/>
        <v>45139</v>
      </c>
      <c r="I1164" s="244">
        <f t="shared" si="56"/>
        <v>43892</v>
      </c>
      <c r="J1164" s="244" t="str">
        <f t="shared" si="54"/>
        <v/>
      </c>
    </row>
    <row r="1165" spans="3:10" ht="12" thickBot="1" x14ac:dyDescent="0.25">
      <c r="C1165" s="254"/>
      <c r="D1165" s="254"/>
      <c r="E1165" s="255"/>
      <c r="F1165" s="256"/>
      <c r="G1165" s="257"/>
      <c r="H1165" s="243">
        <f t="shared" ca="1" si="55"/>
        <v>45139</v>
      </c>
      <c r="I1165" s="244">
        <f t="shared" si="56"/>
        <v>43892</v>
      </c>
      <c r="J1165" s="244" t="str">
        <f t="shared" si="54"/>
        <v/>
      </c>
    </row>
    <row r="1166" spans="3:10" ht="12" thickBot="1" x14ac:dyDescent="0.25">
      <c r="C1166" s="254"/>
      <c r="D1166" s="254"/>
      <c r="E1166" s="255"/>
      <c r="F1166" s="256"/>
      <c r="G1166" s="257"/>
      <c r="H1166" s="243">
        <f t="shared" ca="1" si="55"/>
        <v>45139</v>
      </c>
      <c r="I1166" s="244">
        <f t="shared" si="56"/>
        <v>43892</v>
      </c>
      <c r="J1166" s="244" t="str">
        <f t="shared" si="54"/>
        <v/>
      </c>
    </row>
    <row r="1167" spans="3:10" ht="12" thickBot="1" x14ac:dyDescent="0.25">
      <c r="C1167" s="254"/>
      <c r="D1167" s="254"/>
      <c r="E1167" s="255"/>
      <c r="F1167" s="256"/>
      <c r="G1167" s="257"/>
      <c r="H1167" s="243">
        <f t="shared" ca="1" si="55"/>
        <v>45139</v>
      </c>
      <c r="I1167" s="244">
        <f t="shared" si="56"/>
        <v>43892</v>
      </c>
      <c r="J1167" s="244" t="str">
        <f t="shared" si="54"/>
        <v/>
      </c>
    </row>
    <row r="1168" spans="3:10" ht="12" thickBot="1" x14ac:dyDescent="0.25">
      <c r="C1168" s="254"/>
      <c r="D1168" s="254"/>
      <c r="E1168" s="255"/>
      <c r="F1168" s="256"/>
      <c r="G1168" s="257"/>
      <c r="H1168" s="243">
        <f t="shared" ca="1" si="55"/>
        <v>45139</v>
      </c>
      <c r="I1168" s="244">
        <f t="shared" si="56"/>
        <v>43892</v>
      </c>
      <c r="J1168" s="244" t="str">
        <f t="shared" si="54"/>
        <v/>
      </c>
    </row>
    <row r="1169" spans="3:10" ht="12" thickBot="1" x14ac:dyDescent="0.25">
      <c r="C1169" s="254"/>
      <c r="D1169" s="254"/>
      <c r="E1169" s="255"/>
      <c r="F1169" s="256"/>
      <c r="G1169" s="257"/>
      <c r="H1169" s="243">
        <f t="shared" ca="1" si="55"/>
        <v>45139</v>
      </c>
      <c r="I1169" s="244">
        <f t="shared" si="56"/>
        <v>43892</v>
      </c>
      <c r="J1169" s="244" t="str">
        <f t="shared" si="54"/>
        <v/>
      </c>
    </row>
    <row r="1170" spans="3:10" ht="12" thickBot="1" x14ac:dyDescent="0.25">
      <c r="C1170" s="254"/>
      <c r="D1170" s="254"/>
      <c r="E1170" s="255"/>
      <c r="F1170" s="256"/>
      <c r="G1170" s="257"/>
      <c r="H1170" s="243">
        <f t="shared" ca="1" si="55"/>
        <v>45139</v>
      </c>
      <c r="I1170" s="244">
        <f t="shared" si="56"/>
        <v>43892</v>
      </c>
      <c r="J1170" s="244" t="str">
        <f t="shared" si="54"/>
        <v/>
      </c>
    </row>
    <row r="1171" spans="3:10" ht="12" thickBot="1" x14ac:dyDescent="0.25">
      <c r="C1171" s="254"/>
      <c r="D1171" s="254"/>
      <c r="E1171" s="255"/>
      <c r="F1171" s="256"/>
      <c r="G1171" s="257"/>
      <c r="H1171" s="243">
        <f t="shared" ca="1" si="55"/>
        <v>45139</v>
      </c>
      <c r="I1171" s="244">
        <f t="shared" si="56"/>
        <v>43892</v>
      </c>
      <c r="J1171" s="244" t="str">
        <f t="shared" si="54"/>
        <v/>
      </c>
    </row>
    <row r="1172" spans="3:10" ht="12" thickBot="1" x14ac:dyDescent="0.25">
      <c r="C1172" s="254"/>
      <c r="D1172" s="254"/>
      <c r="E1172" s="255"/>
      <c r="F1172" s="256"/>
      <c r="G1172" s="257"/>
      <c r="H1172" s="243">
        <f t="shared" ca="1" si="55"/>
        <v>45139</v>
      </c>
      <c r="I1172" s="244">
        <f t="shared" si="56"/>
        <v>43892</v>
      </c>
      <c r="J1172" s="244" t="str">
        <f t="shared" si="54"/>
        <v/>
      </c>
    </row>
    <row r="1173" spans="3:10" ht="12" thickBot="1" x14ac:dyDescent="0.25">
      <c r="C1173" s="254"/>
      <c r="D1173" s="254"/>
      <c r="E1173" s="255"/>
      <c r="F1173" s="256"/>
      <c r="G1173" s="257"/>
      <c r="H1173" s="243">
        <f t="shared" ca="1" si="55"/>
        <v>45139</v>
      </c>
      <c r="I1173" s="244">
        <f t="shared" si="56"/>
        <v>43892</v>
      </c>
      <c r="J1173" s="244" t="str">
        <f t="shared" si="54"/>
        <v/>
      </c>
    </row>
    <row r="1174" spans="3:10" ht="12" thickBot="1" x14ac:dyDescent="0.25">
      <c r="C1174" s="254"/>
      <c r="D1174" s="254"/>
      <c r="E1174" s="255"/>
      <c r="F1174" s="256"/>
      <c r="G1174" s="257"/>
      <c r="H1174" s="243">
        <f t="shared" ca="1" si="55"/>
        <v>45139</v>
      </c>
      <c r="I1174" s="244">
        <f t="shared" si="56"/>
        <v>43892</v>
      </c>
      <c r="J1174" s="244" t="str">
        <f t="shared" si="54"/>
        <v/>
      </c>
    </row>
    <row r="1175" spans="3:10" ht="12" thickBot="1" x14ac:dyDescent="0.25">
      <c r="C1175" s="254"/>
      <c r="D1175" s="254"/>
      <c r="E1175" s="255"/>
      <c r="F1175" s="256"/>
      <c r="G1175" s="257"/>
      <c r="H1175" s="243">
        <f t="shared" ca="1" si="55"/>
        <v>45139</v>
      </c>
      <c r="I1175" s="244">
        <f t="shared" si="56"/>
        <v>43892</v>
      </c>
      <c r="J1175" s="244" t="str">
        <f t="shared" si="54"/>
        <v/>
      </c>
    </row>
    <row r="1176" spans="3:10" ht="12" thickBot="1" x14ac:dyDescent="0.25">
      <c r="C1176" s="254"/>
      <c r="D1176" s="254"/>
      <c r="E1176" s="255"/>
      <c r="F1176" s="256"/>
      <c r="G1176" s="257"/>
      <c r="H1176" s="243">
        <f t="shared" ca="1" si="55"/>
        <v>45139</v>
      </c>
      <c r="I1176" s="244">
        <f t="shared" si="56"/>
        <v>43892</v>
      </c>
      <c r="J1176" s="244" t="str">
        <f t="shared" si="54"/>
        <v/>
      </c>
    </row>
    <row r="1177" spans="3:10" ht="12" thickBot="1" x14ac:dyDescent="0.25">
      <c r="C1177" s="254"/>
      <c r="D1177" s="254"/>
      <c r="E1177" s="255"/>
      <c r="F1177" s="256"/>
      <c r="G1177" s="257"/>
      <c r="H1177" s="243">
        <f t="shared" ca="1" si="55"/>
        <v>45139</v>
      </c>
      <c r="I1177" s="244">
        <f t="shared" si="56"/>
        <v>43892</v>
      </c>
      <c r="J1177" s="244" t="str">
        <f t="shared" si="54"/>
        <v/>
      </c>
    </row>
    <row r="1178" spans="3:10" ht="12" thickBot="1" x14ac:dyDescent="0.25">
      <c r="C1178" s="254"/>
      <c r="D1178" s="254"/>
      <c r="E1178" s="255"/>
      <c r="F1178" s="256"/>
      <c r="G1178" s="257"/>
      <c r="H1178" s="243">
        <f t="shared" ca="1" si="55"/>
        <v>45139</v>
      </c>
      <c r="I1178" s="244">
        <f t="shared" si="56"/>
        <v>43892</v>
      </c>
      <c r="J1178" s="244" t="str">
        <f t="shared" si="54"/>
        <v/>
      </c>
    </row>
    <row r="1179" spans="3:10" ht="12" thickBot="1" x14ac:dyDescent="0.25">
      <c r="C1179" s="254"/>
      <c r="D1179" s="254"/>
      <c r="E1179" s="255"/>
      <c r="F1179" s="256"/>
      <c r="G1179" s="257"/>
      <c r="H1179" s="243">
        <f t="shared" ca="1" si="55"/>
        <v>45139</v>
      </c>
      <c r="I1179" s="244">
        <f t="shared" si="56"/>
        <v>43892</v>
      </c>
      <c r="J1179" s="244" t="str">
        <f t="shared" si="54"/>
        <v/>
      </c>
    </row>
    <row r="1180" spans="3:10" ht="12" thickBot="1" x14ac:dyDescent="0.25">
      <c r="C1180" s="254"/>
      <c r="D1180" s="254"/>
      <c r="E1180" s="255"/>
      <c r="F1180" s="256"/>
      <c r="G1180" s="257"/>
      <c r="H1180" s="243">
        <f t="shared" ca="1" si="55"/>
        <v>45139</v>
      </c>
      <c r="I1180" s="244">
        <f t="shared" si="56"/>
        <v>43892</v>
      </c>
      <c r="J1180" s="244" t="str">
        <f t="shared" si="54"/>
        <v/>
      </c>
    </row>
    <row r="1181" spans="3:10" ht="12" thickBot="1" x14ac:dyDescent="0.25">
      <c r="C1181" s="254"/>
      <c r="D1181" s="254"/>
      <c r="E1181" s="255"/>
      <c r="F1181" s="256"/>
      <c r="G1181" s="257"/>
      <c r="H1181" s="243">
        <f t="shared" ca="1" si="55"/>
        <v>45139</v>
      </c>
      <c r="I1181" s="244">
        <f t="shared" si="56"/>
        <v>43892</v>
      </c>
      <c r="J1181" s="244" t="str">
        <f t="shared" si="54"/>
        <v/>
      </c>
    </row>
    <row r="1182" spans="3:10" ht="12" thickBot="1" x14ac:dyDescent="0.25">
      <c r="C1182" s="254"/>
      <c r="D1182" s="254"/>
      <c r="E1182" s="255"/>
      <c r="F1182" s="256"/>
      <c r="G1182" s="257"/>
      <c r="H1182" s="243">
        <f t="shared" ca="1" si="55"/>
        <v>45139</v>
      </c>
      <c r="I1182" s="244">
        <f t="shared" si="56"/>
        <v>43892</v>
      </c>
      <c r="J1182" s="244" t="str">
        <f t="shared" si="54"/>
        <v/>
      </c>
    </row>
    <row r="1183" spans="3:10" ht="12" thickBot="1" x14ac:dyDescent="0.25">
      <c r="C1183" s="254"/>
      <c r="D1183" s="254"/>
      <c r="E1183" s="255"/>
      <c r="F1183" s="256"/>
      <c r="G1183" s="257"/>
      <c r="H1183" s="243">
        <f t="shared" ca="1" si="55"/>
        <v>45139</v>
      </c>
      <c r="I1183" s="244">
        <f t="shared" si="56"/>
        <v>43892</v>
      </c>
      <c r="J1183" s="244" t="str">
        <f t="shared" si="54"/>
        <v/>
      </c>
    </row>
    <row r="1184" spans="3:10" ht="12" thickBot="1" x14ac:dyDescent="0.25">
      <c r="C1184" s="254"/>
      <c r="D1184" s="254"/>
      <c r="E1184" s="255"/>
      <c r="F1184" s="256"/>
      <c r="G1184" s="257"/>
      <c r="H1184" s="243">
        <f t="shared" ca="1" si="55"/>
        <v>45139</v>
      </c>
      <c r="I1184" s="244">
        <f t="shared" si="56"/>
        <v>43892</v>
      </c>
      <c r="J1184" s="244" t="str">
        <f t="shared" si="54"/>
        <v/>
      </c>
    </row>
    <row r="1185" spans="3:10" ht="12" thickBot="1" x14ac:dyDescent="0.25">
      <c r="C1185" s="254"/>
      <c r="D1185" s="254"/>
      <c r="E1185" s="255"/>
      <c r="F1185" s="256"/>
      <c r="G1185" s="257"/>
      <c r="H1185" s="243">
        <f t="shared" ca="1" si="55"/>
        <v>45139</v>
      </c>
      <c r="I1185" s="244">
        <f t="shared" si="56"/>
        <v>43892</v>
      </c>
      <c r="J1185" s="244" t="str">
        <f t="shared" si="54"/>
        <v/>
      </c>
    </row>
    <row r="1186" spans="3:10" ht="12" thickBot="1" x14ac:dyDescent="0.25">
      <c r="C1186" s="254"/>
      <c r="D1186" s="254"/>
      <c r="E1186" s="255"/>
      <c r="F1186" s="256"/>
      <c r="G1186" s="257"/>
      <c r="H1186" s="243">
        <f t="shared" ca="1" si="55"/>
        <v>45139</v>
      </c>
      <c r="I1186" s="244">
        <f t="shared" si="56"/>
        <v>43892</v>
      </c>
      <c r="J1186" s="244" t="str">
        <f t="shared" si="54"/>
        <v/>
      </c>
    </row>
    <row r="1187" spans="3:10" ht="12" thickBot="1" x14ac:dyDescent="0.25">
      <c r="C1187" s="254"/>
      <c r="D1187" s="254"/>
      <c r="E1187" s="255"/>
      <c r="F1187" s="256"/>
      <c r="G1187" s="257"/>
      <c r="H1187" s="243">
        <f t="shared" ca="1" si="55"/>
        <v>45139</v>
      </c>
      <c r="I1187" s="244">
        <f t="shared" si="56"/>
        <v>43892</v>
      </c>
      <c r="J1187" s="244" t="str">
        <f t="shared" si="54"/>
        <v/>
      </c>
    </row>
    <row r="1188" spans="3:10" ht="12" thickBot="1" x14ac:dyDescent="0.25">
      <c r="C1188" s="254"/>
      <c r="D1188" s="254"/>
      <c r="E1188" s="255"/>
      <c r="F1188" s="256"/>
      <c r="G1188" s="257"/>
      <c r="H1188" s="243">
        <f t="shared" ca="1" si="55"/>
        <v>45139</v>
      </c>
      <c r="I1188" s="244">
        <f t="shared" si="56"/>
        <v>43892</v>
      </c>
      <c r="J1188" s="244" t="str">
        <f t="shared" si="54"/>
        <v/>
      </c>
    </row>
    <row r="1189" spans="3:10" ht="12" thickBot="1" x14ac:dyDescent="0.25">
      <c r="C1189" s="254"/>
      <c r="D1189" s="254"/>
      <c r="E1189" s="255"/>
      <c r="F1189" s="256"/>
      <c r="G1189" s="257"/>
      <c r="H1189" s="243">
        <f t="shared" ca="1" si="55"/>
        <v>45139</v>
      </c>
      <c r="I1189" s="244">
        <f t="shared" si="56"/>
        <v>43892</v>
      </c>
      <c r="J1189" s="244" t="str">
        <f t="shared" si="54"/>
        <v/>
      </c>
    </row>
    <row r="1190" spans="3:10" ht="12" thickBot="1" x14ac:dyDescent="0.25">
      <c r="C1190" s="254"/>
      <c r="D1190" s="254"/>
      <c r="E1190" s="255"/>
      <c r="F1190" s="256"/>
      <c r="G1190" s="257"/>
      <c r="H1190" s="243">
        <f t="shared" ca="1" si="55"/>
        <v>45139</v>
      </c>
      <c r="I1190" s="244">
        <f t="shared" si="56"/>
        <v>43892</v>
      </c>
      <c r="J1190" s="244" t="str">
        <f t="shared" si="54"/>
        <v/>
      </c>
    </row>
    <row r="1191" spans="3:10" ht="12" thickBot="1" x14ac:dyDescent="0.25">
      <c r="C1191" s="254"/>
      <c r="D1191" s="254"/>
      <c r="E1191" s="255"/>
      <c r="F1191" s="256"/>
      <c r="G1191" s="257"/>
      <c r="H1191" s="243">
        <f t="shared" ca="1" si="55"/>
        <v>45139</v>
      </c>
      <c r="I1191" s="244">
        <f t="shared" si="56"/>
        <v>43892</v>
      </c>
      <c r="J1191" s="244" t="str">
        <f t="shared" si="54"/>
        <v/>
      </c>
    </row>
    <row r="1192" spans="3:10" ht="12" thickBot="1" x14ac:dyDescent="0.25">
      <c r="C1192" s="254"/>
      <c r="D1192" s="254"/>
      <c r="E1192" s="255"/>
      <c r="F1192" s="256"/>
      <c r="G1192" s="257"/>
      <c r="H1192" s="243">
        <f t="shared" ca="1" si="55"/>
        <v>45139</v>
      </c>
      <c r="I1192" s="244">
        <f t="shared" si="56"/>
        <v>43892</v>
      </c>
      <c r="J1192" s="244" t="str">
        <f t="shared" si="54"/>
        <v/>
      </c>
    </row>
    <row r="1193" spans="3:10" ht="12" thickBot="1" x14ac:dyDescent="0.25">
      <c r="C1193" s="254"/>
      <c r="D1193" s="254"/>
      <c r="E1193" s="255"/>
      <c r="F1193" s="256"/>
      <c r="G1193" s="257"/>
      <c r="H1193" s="243">
        <f t="shared" ca="1" si="55"/>
        <v>45139</v>
      </c>
      <c r="I1193" s="244">
        <f t="shared" si="56"/>
        <v>43892</v>
      </c>
      <c r="J1193" s="244" t="str">
        <f t="shared" si="54"/>
        <v/>
      </c>
    </row>
    <row r="1194" spans="3:10" ht="12" thickBot="1" x14ac:dyDescent="0.25">
      <c r="C1194" s="254"/>
      <c r="D1194" s="254"/>
      <c r="E1194" s="255"/>
      <c r="F1194" s="256"/>
      <c r="G1194" s="257"/>
      <c r="H1194" s="243">
        <f t="shared" ca="1" si="55"/>
        <v>45139</v>
      </c>
      <c r="I1194" s="244">
        <f t="shared" si="56"/>
        <v>43892</v>
      </c>
      <c r="J1194" s="244" t="str">
        <f t="shared" si="54"/>
        <v/>
      </c>
    </row>
    <row r="1195" spans="3:10" ht="12" thickBot="1" x14ac:dyDescent="0.25">
      <c r="C1195" s="254"/>
      <c r="D1195" s="254"/>
      <c r="E1195" s="255"/>
      <c r="F1195" s="256"/>
      <c r="G1195" s="257"/>
      <c r="H1195" s="243">
        <f t="shared" ca="1" si="55"/>
        <v>45139</v>
      </c>
      <c r="I1195" s="244">
        <f t="shared" si="56"/>
        <v>43892</v>
      </c>
      <c r="J1195" s="244" t="str">
        <f t="shared" si="54"/>
        <v/>
      </c>
    </row>
    <row r="1196" spans="3:10" ht="12" thickBot="1" x14ac:dyDescent="0.25">
      <c r="C1196" s="254"/>
      <c r="D1196" s="254"/>
      <c r="E1196" s="255"/>
      <c r="F1196" s="256"/>
      <c r="G1196" s="257"/>
      <c r="H1196" s="243">
        <f t="shared" ca="1" si="55"/>
        <v>45139</v>
      </c>
      <c r="I1196" s="244">
        <f t="shared" si="56"/>
        <v>43892</v>
      </c>
      <c r="J1196" s="244" t="str">
        <f t="shared" si="54"/>
        <v/>
      </c>
    </row>
    <row r="1197" spans="3:10" ht="12" thickBot="1" x14ac:dyDescent="0.25">
      <c r="C1197" s="254"/>
      <c r="D1197" s="254"/>
      <c r="E1197" s="255"/>
      <c r="F1197" s="256"/>
      <c r="G1197" s="257"/>
      <c r="H1197" s="243">
        <f t="shared" ca="1" si="55"/>
        <v>45139</v>
      </c>
      <c r="I1197" s="244">
        <f t="shared" si="56"/>
        <v>43892</v>
      </c>
      <c r="J1197" s="244" t="str">
        <f t="shared" si="54"/>
        <v/>
      </c>
    </row>
    <row r="1198" spans="3:10" ht="12" thickBot="1" x14ac:dyDescent="0.25">
      <c r="C1198" s="254"/>
      <c r="D1198" s="254"/>
      <c r="E1198" s="255"/>
      <c r="F1198" s="256"/>
      <c r="G1198" s="257"/>
      <c r="H1198" s="243">
        <f t="shared" ca="1" si="55"/>
        <v>45139</v>
      </c>
      <c r="I1198" s="244">
        <f t="shared" si="56"/>
        <v>43892</v>
      </c>
      <c r="J1198" s="244" t="str">
        <f t="shared" si="54"/>
        <v/>
      </c>
    </row>
    <row r="1199" spans="3:10" ht="12" thickBot="1" x14ac:dyDescent="0.25">
      <c r="C1199" s="254"/>
      <c r="D1199" s="254"/>
      <c r="E1199" s="255"/>
      <c r="F1199" s="256"/>
      <c r="G1199" s="257"/>
      <c r="H1199" s="243">
        <f t="shared" ca="1" si="55"/>
        <v>45139</v>
      </c>
      <c r="I1199" s="244">
        <f t="shared" si="56"/>
        <v>43892</v>
      </c>
      <c r="J1199" s="244" t="str">
        <f t="shared" si="54"/>
        <v/>
      </c>
    </row>
    <row r="1200" spans="3:10" ht="12" thickBot="1" x14ac:dyDescent="0.25">
      <c r="C1200" s="254"/>
      <c r="D1200" s="254"/>
      <c r="E1200" s="255"/>
      <c r="F1200" s="256"/>
      <c r="G1200" s="257"/>
      <c r="H1200" s="243">
        <f t="shared" ca="1" si="55"/>
        <v>45139</v>
      </c>
      <c r="I1200" s="244">
        <f t="shared" si="56"/>
        <v>43892</v>
      </c>
      <c r="J1200" s="244" t="str">
        <f t="shared" si="54"/>
        <v/>
      </c>
    </row>
    <row r="1201" spans="3:10" ht="12" thickBot="1" x14ac:dyDescent="0.25">
      <c r="C1201" s="254"/>
      <c r="D1201" s="254"/>
      <c r="E1201" s="255"/>
      <c r="F1201" s="256"/>
      <c r="G1201" s="257"/>
      <c r="H1201" s="243">
        <f t="shared" ca="1" si="55"/>
        <v>45139</v>
      </c>
      <c r="I1201" s="244">
        <f t="shared" si="56"/>
        <v>43892</v>
      </c>
      <c r="J1201" s="244" t="str">
        <f t="shared" si="54"/>
        <v/>
      </c>
    </row>
    <row r="1202" spans="3:10" ht="12" thickBot="1" x14ac:dyDescent="0.25">
      <c r="C1202" s="254"/>
      <c r="D1202" s="254"/>
      <c r="E1202" s="255"/>
      <c r="F1202" s="256"/>
      <c r="G1202" s="257"/>
      <c r="H1202" s="243">
        <f t="shared" ca="1" si="55"/>
        <v>45139</v>
      </c>
      <c r="I1202" s="244">
        <f t="shared" si="56"/>
        <v>43892</v>
      </c>
      <c r="J1202" s="244" t="str">
        <f t="shared" si="54"/>
        <v/>
      </c>
    </row>
    <row r="1203" spans="3:10" ht="12" thickBot="1" x14ac:dyDescent="0.25">
      <c r="C1203" s="254"/>
      <c r="D1203" s="254"/>
      <c r="E1203" s="255"/>
      <c r="F1203" s="256"/>
      <c r="G1203" s="257"/>
      <c r="H1203" s="243">
        <f t="shared" ca="1" si="55"/>
        <v>45139</v>
      </c>
      <c r="I1203" s="244">
        <f t="shared" si="56"/>
        <v>43892</v>
      </c>
      <c r="J1203" s="244" t="str">
        <f t="shared" si="54"/>
        <v/>
      </c>
    </row>
    <row r="1204" spans="3:10" ht="12" thickBot="1" x14ac:dyDescent="0.25">
      <c r="C1204" s="254"/>
      <c r="D1204" s="254"/>
      <c r="E1204" s="255"/>
      <c r="F1204" s="256"/>
      <c r="G1204" s="257"/>
      <c r="H1204" s="243">
        <f t="shared" ca="1" si="55"/>
        <v>45139</v>
      </c>
      <c r="I1204" s="244">
        <f t="shared" si="56"/>
        <v>43892</v>
      </c>
      <c r="J1204" s="244" t="str">
        <f t="shared" si="54"/>
        <v/>
      </c>
    </row>
    <row r="1205" spans="3:10" ht="12" thickBot="1" x14ac:dyDescent="0.25">
      <c r="C1205" s="254"/>
      <c r="D1205" s="254"/>
      <c r="E1205" s="255"/>
      <c r="F1205" s="256"/>
      <c r="G1205" s="257"/>
      <c r="H1205" s="243">
        <f t="shared" ca="1" si="55"/>
        <v>45139</v>
      </c>
      <c r="I1205" s="244">
        <f t="shared" si="56"/>
        <v>43892</v>
      </c>
      <c r="J1205" s="244" t="str">
        <f t="shared" si="54"/>
        <v/>
      </c>
    </row>
    <row r="1206" spans="3:10" ht="12" thickBot="1" x14ac:dyDescent="0.25">
      <c r="C1206" s="254"/>
      <c r="D1206" s="254"/>
      <c r="E1206" s="255"/>
      <c r="F1206" s="256"/>
      <c r="G1206" s="257"/>
      <c r="H1206" s="243">
        <f t="shared" ca="1" si="55"/>
        <v>45139</v>
      </c>
      <c r="I1206" s="244">
        <f t="shared" si="56"/>
        <v>43892</v>
      </c>
      <c r="J1206" s="244" t="str">
        <f t="shared" si="54"/>
        <v/>
      </c>
    </row>
    <row r="1207" spans="3:10" ht="12" thickBot="1" x14ac:dyDescent="0.25">
      <c r="C1207" s="254"/>
      <c r="D1207" s="254"/>
      <c r="E1207" s="255"/>
      <c r="F1207" s="256"/>
      <c r="G1207" s="257"/>
      <c r="H1207" s="243">
        <f t="shared" ca="1" si="55"/>
        <v>45139</v>
      </c>
      <c r="I1207" s="244">
        <f t="shared" si="56"/>
        <v>43892</v>
      </c>
      <c r="J1207" s="244" t="str">
        <f t="shared" si="54"/>
        <v/>
      </c>
    </row>
    <row r="1208" spans="3:10" ht="12" thickBot="1" x14ac:dyDescent="0.25">
      <c r="C1208" s="254"/>
      <c r="D1208" s="254"/>
      <c r="E1208" s="255"/>
      <c r="F1208" s="256"/>
      <c r="G1208" s="257"/>
      <c r="H1208" s="243">
        <f t="shared" ca="1" si="55"/>
        <v>45139</v>
      </c>
      <c r="I1208" s="244">
        <f t="shared" si="56"/>
        <v>43892</v>
      </c>
      <c r="J1208" s="244" t="str">
        <f t="shared" si="54"/>
        <v/>
      </c>
    </row>
    <row r="1209" spans="3:10" ht="12" thickBot="1" x14ac:dyDescent="0.25">
      <c r="C1209" s="254"/>
      <c r="D1209" s="254"/>
      <c r="E1209" s="255"/>
      <c r="F1209" s="256"/>
      <c r="G1209" s="257"/>
      <c r="H1209" s="243">
        <f t="shared" ca="1" si="55"/>
        <v>45139</v>
      </c>
      <c r="I1209" s="244">
        <f t="shared" si="56"/>
        <v>43892</v>
      </c>
      <c r="J1209" s="244" t="str">
        <f t="shared" si="54"/>
        <v/>
      </c>
    </row>
    <row r="1210" spans="3:10" ht="12" thickBot="1" x14ac:dyDescent="0.25">
      <c r="C1210" s="254"/>
      <c r="D1210" s="254"/>
      <c r="E1210" s="255"/>
      <c r="F1210" s="256"/>
      <c r="G1210" s="257"/>
      <c r="H1210" s="243">
        <f t="shared" ca="1" si="55"/>
        <v>45139</v>
      </c>
      <c r="I1210" s="244">
        <f t="shared" si="56"/>
        <v>43892</v>
      </c>
      <c r="J1210" s="244" t="str">
        <f t="shared" si="54"/>
        <v/>
      </c>
    </row>
    <row r="1211" spans="3:10" ht="12" thickBot="1" x14ac:dyDescent="0.25">
      <c r="C1211" s="254"/>
      <c r="D1211" s="254"/>
      <c r="E1211" s="255"/>
      <c r="F1211" s="256"/>
      <c r="G1211" s="257"/>
      <c r="H1211" s="243">
        <f t="shared" ca="1" si="55"/>
        <v>45139</v>
      </c>
      <c r="I1211" s="244">
        <f t="shared" si="56"/>
        <v>43892</v>
      </c>
      <c r="J1211" s="244" t="str">
        <f t="shared" si="54"/>
        <v/>
      </c>
    </row>
    <row r="1212" spans="3:10" ht="12" thickBot="1" x14ac:dyDescent="0.25">
      <c r="C1212" s="254"/>
      <c r="D1212" s="254"/>
      <c r="E1212" s="255"/>
      <c r="F1212" s="256"/>
      <c r="G1212" s="257"/>
      <c r="H1212" s="243">
        <f t="shared" ca="1" si="55"/>
        <v>45139</v>
      </c>
      <c r="I1212" s="244">
        <f t="shared" si="56"/>
        <v>43892</v>
      </c>
      <c r="J1212" s="244" t="str">
        <f t="shared" si="54"/>
        <v/>
      </c>
    </row>
    <row r="1213" spans="3:10" ht="12" thickBot="1" x14ac:dyDescent="0.25">
      <c r="C1213" s="254"/>
      <c r="D1213" s="254"/>
      <c r="E1213" s="255"/>
      <c r="F1213" s="256"/>
      <c r="G1213" s="257"/>
      <c r="H1213" s="243">
        <f t="shared" ca="1" si="55"/>
        <v>45139</v>
      </c>
      <c r="I1213" s="244">
        <f t="shared" si="56"/>
        <v>43892</v>
      </c>
      <c r="J1213" s="244" t="str">
        <f t="shared" si="54"/>
        <v/>
      </c>
    </row>
    <row r="1214" spans="3:10" ht="12" thickBot="1" x14ac:dyDescent="0.25">
      <c r="C1214" s="254"/>
      <c r="D1214" s="254"/>
      <c r="E1214" s="255"/>
      <c r="F1214" s="256"/>
      <c r="G1214" s="257"/>
      <c r="H1214" s="243">
        <f t="shared" ca="1" si="55"/>
        <v>45139</v>
      </c>
      <c r="I1214" s="244">
        <f t="shared" si="56"/>
        <v>43892</v>
      </c>
      <c r="J1214" s="244" t="str">
        <f t="shared" si="54"/>
        <v/>
      </c>
    </row>
    <row r="1215" spans="3:10" ht="12" thickBot="1" x14ac:dyDescent="0.25">
      <c r="C1215" s="254"/>
      <c r="D1215" s="254"/>
      <c r="E1215" s="255"/>
      <c r="F1215" s="256"/>
      <c r="G1215" s="257"/>
      <c r="H1215" s="243">
        <f t="shared" ca="1" si="55"/>
        <v>45139</v>
      </c>
      <c r="I1215" s="244">
        <f t="shared" si="56"/>
        <v>43892</v>
      </c>
      <c r="J1215" s="244" t="str">
        <f t="shared" si="54"/>
        <v/>
      </c>
    </row>
    <row r="1216" spans="3:10" ht="12" thickBot="1" x14ac:dyDescent="0.25">
      <c r="C1216" s="254"/>
      <c r="D1216" s="254"/>
      <c r="E1216" s="255"/>
      <c r="F1216" s="256"/>
      <c r="G1216" s="257"/>
      <c r="H1216" s="243">
        <f t="shared" ca="1" si="55"/>
        <v>45139</v>
      </c>
      <c r="I1216" s="244">
        <f t="shared" si="56"/>
        <v>43892</v>
      </c>
      <c r="J1216" s="244" t="str">
        <f t="shared" si="54"/>
        <v/>
      </c>
    </row>
    <row r="1217" spans="3:10" ht="12" thickBot="1" x14ac:dyDescent="0.25">
      <c r="C1217" s="254"/>
      <c r="D1217" s="254"/>
      <c r="E1217" s="255"/>
      <c r="F1217" s="256"/>
      <c r="G1217" s="257"/>
      <c r="H1217" s="243">
        <f t="shared" ca="1" si="55"/>
        <v>45139</v>
      </c>
      <c r="I1217" s="244">
        <f t="shared" si="56"/>
        <v>43892</v>
      </c>
      <c r="J1217" s="244" t="str">
        <f t="shared" si="54"/>
        <v/>
      </c>
    </row>
    <row r="1218" spans="3:10" ht="12" thickBot="1" x14ac:dyDescent="0.25">
      <c r="C1218" s="254"/>
      <c r="D1218" s="254"/>
      <c r="E1218" s="255"/>
      <c r="F1218" s="256"/>
      <c r="G1218" s="257"/>
      <c r="H1218" s="243">
        <f t="shared" ca="1" si="55"/>
        <v>45139</v>
      </c>
      <c r="I1218" s="244">
        <f t="shared" si="56"/>
        <v>43892</v>
      </c>
      <c r="J1218" s="244" t="str">
        <f t="shared" si="54"/>
        <v/>
      </c>
    </row>
    <row r="1219" spans="3:10" ht="12" thickBot="1" x14ac:dyDescent="0.25">
      <c r="C1219" s="254"/>
      <c r="D1219" s="254"/>
      <c r="E1219" s="255"/>
      <c r="F1219" s="256"/>
      <c r="G1219" s="257"/>
      <c r="H1219" s="243">
        <f t="shared" ca="1" si="55"/>
        <v>45139</v>
      </c>
      <c r="I1219" s="244">
        <f t="shared" si="56"/>
        <v>43892</v>
      </c>
      <c r="J1219" s="244" t="str">
        <f t="shared" si="54"/>
        <v/>
      </c>
    </row>
    <row r="1220" spans="3:10" ht="12" thickBot="1" x14ac:dyDescent="0.25">
      <c r="C1220" s="254"/>
      <c r="D1220" s="254"/>
      <c r="E1220" s="255"/>
      <c r="F1220" s="256"/>
      <c r="G1220" s="257"/>
      <c r="H1220" s="243">
        <f t="shared" ca="1" si="55"/>
        <v>45139</v>
      </c>
      <c r="I1220" s="244">
        <f t="shared" si="56"/>
        <v>43892</v>
      </c>
      <c r="J1220" s="244" t="str">
        <f t="shared" si="54"/>
        <v/>
      </c>
    </row>
    <row r="1221" spans="3:10" ht="12" thickBot="1" x14ac:dyDescent="0.25">
      <c r="C1221" s="254"/>
      <c r="D1221" s="254"/>
      <c r="E1221" s="255"/>
      <c r="F1221" s="256"/>
      <c r="G1221" s="257"/>
      <c r="H1221" s="243">
        <f t="shared" ca="1" si="55"/>
        <v>45139</v>
      </c>
      <c r="I1221" s="244">
        <f t="shared" si="56"/>
        <v>43892</v>
      </c>
      <c r="J1221" s="244" t="str">
        <f t="shared" si="54"/>
        <v/>
      </c>
    </row>
    <row r="1222" spans="3:10" ht="12" thickBot="1" x14ac:dyDescent="0.25">
      <c r="C1222" s="254"/>
      <c r="D1222" s="254"/>
      <c r="E1222" s="255"/>
      <c r="F1222" s="256"/>
      <c r="G1222" s="257"/>
      <c r="H1222" s="243">
        <f t="shared" ca="1" si="55"/>
        <v>45139</v>
      </c>
      <c r="I1222" s="244">
        <f t="shared" si="56"/>
        <v>43892</v>
      </c>
      <c r="J1222" s="244" t="str">
        <f t="shared" ref="J1222:J1285" si="57">IF(G1222="","",IF(G1222&gt;=0,"Debitoren",IF(G1222&lt;0,"Kreditoren","")))</f>
        <v/>
      </c>
    </row>
    <row r="1223" spans="3:10" ht="12" thickBot="1" x14ac:dyDescent="0.25">
      <c r="C1223" s="254"/>
      <c r="D1223" s="254"/>
      <c r="E1223" s="255"/>
      <c r="F1223" s="256"/>
      <c r="G1223" s="257"/>
      <c r="H1223" s="243">
        <f t="shared" ref="H1223:H1286" ca="1" si="58">IF(F1223&lt;$F$2,EOMONTH($F$2,-1)+1,EOMONTH(F1223,-1)+1)</f>
        <v>45139</v>
      </c>
      <c r="I1223" s="244">
        <f t="shared" ref="I1223:I1286" si="59">IF(F1223&lt;$I$2,IF(   WEEKDAY(EOMONTH($I$2,-1)+1)=1,EOMONTH($I$2,-1)+1+1,EOMONTH($I$2,-1)+1),IF(WEEKDAY(F1223)=1,F1223+1,F1223))</f>
        <v>43892</v>
      </c>
      <c r="J1223" s="244" t="str">
        <f t="shared" si="57"/>
        <v/>
      </c>
    </row>
    <row r="1224" spans="3:10" ht="12" thickBot="1" x14ac:dyDescent="0.25">
      <c r="C1224" s="254"/>
      <c r="D1224" s="254"/>
      <c r="E1224" s="255"/>
      <c r="F1224" s="256"/>
      <c r="G1224" s="257"/>
      <c r="H1224" s="243">
        <f t="shared" ca="1" si="58"/>
        <v>45139</v>
      </c>
      <c r="I1224" s="244">
        <f t="shared" si="59"/>
        <v>43892</v>
      </c>
      <c r="J1224" s="244" t="str">
        <f t="shared" si="57"/>
        <v/>
      </c>
    </row>
    <row r="1225" spans="3:10" ht="12" thickBot="1" x14ac:dyDescent="0.25">
      <c r="C1225" s="254"/>
      <c r="D1225" s="254"/>
      <c r="E1225" s="255"/>
      <c r="F1225" s="256"/>
      <c r="G1225" s="257"/>
      <c r="H1225" s="243">
        <f t="shared" ca="1" si="58"/>
        <v>45139</v>
      </c>
      <c r="I1225" s="244">
        <f t="shared" si="59"/>
        <v>43892</v>
      </c>
      <c r="J1225" s="244" t="str">
        <f t="shared" si="57"/>
        <v/>
      </c>
    </row>
    <row r="1226" spans="3:10" ht="12" thickBot="1" x14ac:dyDescent="0.25">
      <c r="C1226" s="254"/>
      <c r="D1226" s="254"/>
      <c r="E1226" s="255"/>
      <c r="F1226" s="256"/>
      <c r="G1226" s="257"/>
      <c r="H1226" s="243">
        <f t="shared" ca="1" si="58"/>
        <v>45139</v>
      </c>
      <c r="I1226" s="244">
        <f t="shared" si="59"/>
        <v>43892</v>
      </c>
      <c r="J1226" s="244" t="str">
        <f t="shared" si="57"/>
        <v/>
      </c>
    </row>
    <row r="1227" spans="3:10" ht="12" thickBot="1" x14ac:dyDescent="0.25">
      <c r="C1227" s="254"/>
      <c r="D1227" s="254"/>
      <c r="E1227" s="255"/>
      <c r="F1227" s="256"/>
      <c r="G1227" s="257"/>
      <c r="H1227" s="243">
        <f t="shared" ca="1" si="58"/>
        <v>45139</v>
      </c>
      <c r="I1227" s="244">
        <f t="shared" si="59"/>
        <v>43892</v>
      </c>
      <c r="J1227" s="244" t="str">
        <f t="shared" si="57"/>
        <v/>
      </c>
    </row>
    <row r="1228" spans="3:10" ht="12" thickBot="1" x14ac:dyDescent="0.25">
      <c r="C1228" s="254"/>
      <c r="D1228" s="254"/>
      <c r="E1228" s="255"/>
      <c r="F1228" s="256"/>
      <c r="G1228" s="257"/>
      <c r="H1228" s="243">
        <f t="shared" ca="1" si="58"/>
        <v>45139</v>
      </c>
      <c r="I1228" s="244">
        <f t="shared" si="59"/>
        <v>43892</v>
      </c>
      <c r="J1228" s="244" t="str">
        <f t="shared" si="57"/>
        <v/>
      </c>
    </row>
    <row r="1229" spans="3:10" ht="12" thickBot="1" x14ac:dyDescent="0.25">
      <c r="C1229" s="254"/>
      <c r="D1229" s="254"/>
      <c r="E1229" s="255"/>
      <c r="F1229" s="256"/>
      <c r="G1229" s="257"/>
      <c r="H1229" s="243">
        <f t="shared" ca="1" si="58"/>
        <v>45139</v>
      </c>
      <c r="I1229" s="244">
        <f t="shared" si="59"/>
        <v>43892</v>
      </c>
      <c r="J1229" s="244" t="str">
        <f t="shared" si="57"/>
        <v/>
      </c>
    </row>
    <row r="1230" spans="3:10" ht="12" thickBot="1" x14ac:dyDescent="0.25">
      <c r="C1230" s="254"/>
      <c r="D1230" s="254"/>
      <c r="E1230" s="255"/>
      <c r="F1230" s="256"/>
      <c r="G1230" s="257"/>
      <c r="H1230" s="243">
        <f t="shared" ca="1" si="58"/>
        <v>45139</v>
      </c>
      <c r="I1230" s="244">
        <f t="shared" si="59"/>
        <v>43892</v>
      </c>
      <c r="J1230" s="244" t="str">
        <f t="shared" si="57"/>
        <v/>
      </c>
    </row>
    <row r="1231" spans="3:10" ht="12" thickBot="1" x14ac:dyDescent="0.25">
      <c r="C1231" s="254"/>
      <c r="D1231" s="254"/>
      <c r="E1231" s="255"/>
      <c r="F1231" s="256"/>
      <c r="G1231" s="257"/>
      <c r="H1231" s="243">
        <f t="shared" ca="1" si="58"/>
        <v>45139</v>
      </c>
      <c r="I1231" s="244">
        <f t="shared" si="59"/>
        <v>43892</v>
      </c>
      <c r="J1231" s="244" t="str">
        <f t="shared" si="57"/>
        <v/>
      </c>
    </row>
    <row r="1232" spans="3:10" ht="12" thickBot="1" x14ac:dyDescent="0.25">
      <c r="C1232" s="254"/>
      <c r="D1232" s="254"/>
      <c r="E1232" s="255"/>
      <c r="F1232" s="256"/>
      <c r="G1232" s="257"/>
      <c r="H1232" s="243">
        <f t="shared" ca="1" si="58"/>
        <v>45139</v>
      </c>
      <c r="I1232" s="244">
        <f t="shared" si="59"/>
        <v>43892</v>
      </c>
      <c r="J1232" s="244" t="str">
        <f t="shared" si="57"/>
        <v/>
      </c>
    </row>
    <row r="1233" spans="3:10" ht="12" thickBot="1" x14ac:dyDescent="0.25">
      <c r="C1233" s="254"/>
      <c r="D1233" s="254"/>
      <c r="E1233" s="255"/>
      <c r="F1233" s="256"/>
      <c r="G1233" s="257"/>
      <c r="H1233" s="243">
        <f t="shared" ca="1" si="58"/>
        <v>45139</v>
      </c>
      <c r="I1233" s="244">
        <f t="shared" si="59"/>
        <v>43892</v>
      </c>
      <c r="J1233" s="244" t="str">
        <f t="shared" si="57"/>
        <v/>
      </c>
    </row>
    <row r="1234" spans="3:10" ht="12" thickBot="1" x14ac:dyDescent="0.25">
      <c r="C1234" s="254"/>
      <c r="D1234" s="254"/>
      <c r="E1234" s="255"/>
      <c r="F1234" s="256"/>
      <c r="G1234" s="257"/>
      <c r="H1234" s="243">
        <f t="shared" ca="1" si="58"/>
        <v>45139</v>
      </c>
      <c r="I1234" s="244">
        <f t="shared" si="59"/>
        <v>43892</v>
      </c>
      <c r="J1234" s="244" t="str">
        <f t="shared" si="57"/>
        <v/>
      </c>
    </row>
    <row r="1235" spans="3:10" ht="12" thickBot="1" x14ac:dyDescent="0.25">
      <c r="C1235" s="254"/>
      <c r="D1235" s="254"/>
      <c r="E1235" s="255"/>
      <c r="F1235" s="256"/>
      <c r="G1235" s="257"/>
      <c r="H1235" s="243">
        <f t="shared" ca="1" si="58"/>
        <v>45139</v>
      </c>
      <c r="I1235" s="244">
        <f t="shared" si="59"/>
        <v>43892</v>
      </c>
      <c r="J1235" s="244" t="str">
        <f t="shared" si="57"/>
        <v/>
      </c>
    </row>
    <row r="1236" spans="3:10" ht="12" thickBot="1" x14ac:dyDescent="0.25">
      <c r="C1236" s="254"/>
      <c r="D1236" s="254"/>
      <c r="E1236" s="255"/>
      <c r="F1236" s="256"/>
      <c r="G1236" s="257"/>
      <c r="H1236" s="243">
        <f t="shared" ca="1" si="58"/>
        <v>45139</v>
      </c>
      <c r="I1236" s="244">
        <f t="shared" si="59"/>
        <v>43892</v>
      </c>
      <c r="J1236" s="244" t="str">
        <f t="shared" si="57"/>
        <v/>
      </c>
    </row>
    <row r="1237" spans="3:10" ht="12" thickBot="1" x14ac:dyDescent="0.25">
      <c r="C1237" s="254"/>
      <c r="D1237" s="254"/>
      <c r="E1237" s="255"/>
      <c r="F1237" s="256"/>
      <c r="G1237" s="257"/>
      <c r="H1237" s="243">
        <f t="shared" ca="1" si="58"/>
        <v>45139</v>
      </c>
      <c r="I1237" s="244">
        <f t="shared" si="59"/>
        <v>43892</v>
      </c>
      <c r="J1237" s="244" t="str">
        <f t="shared" si="57"/>
        <v/>
      </c>
    </row>
    <row r="1238" spans="3:10" ht="12" thickBot="1" x14ac:dyDescent="0.25">
      <c r="C1238" s="254"/>
      <c r="D1238" s="254"/>
      <c r="E1238" s="255"/>
      <c r="F1238" s="256"/>
      <c r="G1238" s="257"/>
      <c r="H1238" s="243">
        <f t="shared" ca="1" si="58"/>
        <v>45139</v>
      </c>
      <c r="I1238" s="244">
        <f t="shared" si="59"/>
        <v>43892</v>
      </c>
      <c r="J1238" s="244" t="str">
        <f t="shared" si="57"/>
        <v/>
      </c>
    </row>
    <row r="1239" spans="3:10" ht="12" thickBot="1" x14ac:dyDescent="0.25">
      <c r="C1239" s="254"/>
      <c r="D1239" s="254"/>
      <c r="E1239" s="255"/>
      <c r="F1239" s="256"/>
      <c r="G1239" s="257"/>
      <c r="H1239" s="243">
        <f t="shared" ca="1" si="58"/>
        <v>45139</v>
      </c>
      <c r="I1239" s="244">
        <f t="shared" si="59"/>
        <v>43892</v>
      </c>
      <c r="J1239" s="244" t="str">
        <f t="shared" si="57"/>
        <v/>
      </c>
    </row>
    <row r="1240" spans="3:10" ht="12" thickBot="1" x14ac:dyDescent="0.25">
      <c r="C1240" s="254"/>
      <c r="D1240" s="254"/>
      <c r="E1240" s="255"/>
      <c r="F1240" s="256"/>
      <c r="G1240" s="257"/>
      <c r="H1240" s="243">
        <f t="shared" ca="1" si="58"/>
        <v>45139</v>
      </c>
      <c r="I1240" s="244">
        <f t="shared" si="59"/>
        <v>43892</v>
      </c>
      <c r="J1240" s="244" t="str">
        <f t="shared" si="57"/>
        <v/>
      </c>
    </row>
    <row r="1241" spans="3:10" ht="12" thickBot="1" x14ac:dyDescent="0.25">
      <c r="C1241" s="254"/>
      <c r="D1241" s="254"/>
      <c r="E1241" s="255"/>
      <c r="F1241" s="256"/>
      <c r="G1241" s="257"/>
      <c r="H1241" s="243">
        <f t="shared" ca="1" si="58"/>
        <v>45139</v>
      </c>
      <c r="I1241" s="244">
        <f t="shared" si="59"/>
        <v>43892</v>
      </c>
      <c r="J1241" s="244" t="str">
        <f t="shared" si="57"/>
        <v/>
      </c>
    </row>
    <row r="1242" spans="3:10" ht="12" thickBot="1" x14ac:dyDescent="0.25">
      <c r="C1242" s="254"/>
      <c r="D1242" s="254"/>
      <c r="E1242" s="255"/>
      <c r="F1242" s="256"/>
      <c r="G1242" s="257"/>
      <c r="H1242" s="243">
        <f t="shared" ca="1" si="58"/>
        <v>45139</v>
      </c>
      <c r="I1242" s="244">
        <f t="shared" si="59"/>
        <v>43892</v>
      </c>
      <c r="J1242" s="244" t="str">
        <f t="shared" si="57"/>
        <v/>
      </c>
    </row>
    <row r="1243" spans="3:10" ht="12" thickBot="1" x14ac:dyDescent="0.25">
      <c r="C1243" s="254"/>
      <c r="D1243" s="254"/>
      <c r="E1243" s="255"/>
      <c r="F1243" s="256"/>
      <c r="G1243" s="257"/>
      <c r="H1243" s="243">
        <f t="shared" ca="1" si="58"/>
        <v>45139</v>
      </c>
      <c r="I1243" s="244">
        <f t="shared" si="59"/>
        <v>43892</v>
      </c>
      <c r="J1243" s="244" t="str">
        <f t="shared" si="57"/>
        <v/>
      </c>
    </row>
    <row r="1244" spans="3:10" ht="12" thickBot="1" x14ac:dyDescent="0.25">
      <c r="C1244" s="254"/>
      <c r="D1244" s="254"/>
      <c r="E1244" s="255"/>
      <c r="F1244" s="256"/>
      <c r="G1244" s="257"/>
      <c r="H1244" s="243">
        <f t="shared" ca="1" si="58"/>
        <v>45139</v>
      </c>
      <c r="I1244" s="244">
        <f t="shared" si="59"/>
        <v>43892</v>
      </c>
      <c r="J1244" s="244" t="str">
        <f t="shared" si="57"/>
        <v/>
      </c>
    </row>
    <row r="1245" spans="3:10" ht="12" thickBot="1" x14ac:dyDescent="0.25">
      <c r="C1245" s="254"/>
      <c r="D1245" s="254"/>
      <c r="E1245" s="255"/>
      <c r="F1245" s="256"/>
      <c r="G1245" s="257"/>
      <c r="H1245" s="243">
        <f t="shared" ca="1" si="58"/>
        <v>45139</v>
      </c>
      <c r="I1245" s="244">
        <f t="shared" si="59"/>
        <v>43892</v>
      </c>
      <c r="J1245" s="244" t="str">
        <f t="shared" si="57"/>
        <v/>
      </c>
    </row>
    <row r="1246" spans="3:10" ht="12" thickBot="1" x14ac:dyDescent="0.25">
      <c r="C1246" s="254"/>
      <c r="D1246" s="254"/>
      <c r="E1246" s="255"/>
      <c r="F1246" s="256"/>
      <c r="G1246" s="257"/>
      <c r="H1246" s="243">
        <f t="shared" ca="1" si="58"/>
        <v>45139</v>
      </c>
      <c r="I1246" s="244">
        <f t="shared" si="59"/>
        <v>43892</v>
      </c>
      <c r="J1246" s="244" t="str">
        <f t="shared" si="57"/>
        <v/>
      </c>
    </row>
    <row r="1247" spans="3:10" ht="12" thickBot="1" x14ac:dyDescent="0.25">
      <c r="C1247" s="254"/>
      <c r="D1247" s="254"/>
      <c r="E1247" s="255"/>
      <c r="F1247" s="256"/>
      <c r="G1247" s="257"/>
      <c r="H1247" s="243">
        <f t="shared" ca="1" si="58"/>
        <v>45139</v>
      </c>
      <c r="I1247" s="244">
        <f t="shared" si="59"/>
        <v>43892</v>
      </c>
      <c r="J1247" s="244" t="str">
        <f t="shared" si="57"/>
        <v/>
      </c>
    </row>
    <row r="1248" spans="3:10" ht="12" thickBot="1" x14ac:dyDescent="0.25">
      <c r="C1248" s="254"/>
      <c r="D1248" s="254"/>
      <c r="E1248" s="255"/>
      <c r="F1248" s="256"/>
      <c r="G1248" s="257"/>
      <c r="H1248" s="243">
        <f t="shared" ca="1" si="58"/>
        <v>45139</v>
      </c>
      <c r="I1248" s="244">
        <f t="shared" si="59"/>
        <v>43892</v>
      </c>
      <c r="J1248" s="244" t="str">
        <f t="shared" si="57"/>
        <v/>
      </c>
    </row>
    <row r="1249" spans="3:10" ht="12" thickBot="1" x14ac:dyDescent="0.25">
      <c r="C1249" s="254"/>
      <c r="D1249" s="254"/>
      <c r="E1249" s="255"/>
      <c r="F1249" s="256"/>
      <c r="G1249" s="257"/>
      <c r="H1249" s="243">
        <f t="shared" ca="1" si="58"/>
        <v>45139</v>
      </c>
      <c r="I1249" s="244">
        <f t="shared" si="59"/>
        <v>43892</v>
      </c>
      <c r="J1249" s="244" t="str">
        <f t="shared" si="57"/>
        <v/>
      </c>
    </row>
    <row r="1250" spans="3:10" ht="12" thickBot="1" x14ac:dyDescent="0.25">
      <c r="C1250" s="254"/>
      <c r="D1250" s="254"/>
      <c r="E1250" s="255"/>
      <c r="F1250" s="256"/>
      <c r="G1250" s="257"/>
      <c r="H1250" s="243">
        <f t="shared" ca="1" si="58"/>
        <v>45139</v>
      </c>
      <c r="I1250" s="244">
        <f t="shared" si="59"/>
        <v>43892</v>
      </c>
      <c r="J1250" s="244" t="str">
        <f t="shared" si="57"/>
        <v/>
      </c>
    </row>
    <row r="1251" spans="3:10" ht="12" thickBot="1" x14ac:dyDescent="0.25">
      <c r="C1251" s="254"/>
      <c r="D1251" s="254"/>
      <c r="E1251" s="255"/>
      <c r="F1251" s="256"/>
      <c r="G1251" s="257"/>
      <c r="H1251" s="243">
        <f t="shared" ca="1" si="58"/>
        <v>45139</v>
      </c>
      <c r="I1251" s="244">
        <f t="shared" si="59"/>
        <v>43892</v>
      </c>
      <c r="J1251" s="244" t="str">
        <f t="shared" si="57"/>
        <v/>
      </c>
    </row>
    <row r="1252" spans="3:10" ht="12" thickBot="1" x14ac:dyDescent="0.25">
      <c r="C1252" s="254"/>
      <c r="D1252" s="254"/>
      <c r="E1252" s="255"/>
      <c r="F1252" s="256"/>
      <c r="G1252" s="257"/>
      <c r="H1252" s="243">
        <f t="shared" ca="1" si="58"/>
        <v>45139</v>
      </c>
      <c r="I1252" s="244">
        <f t="shared" si="59"/>
        <v>43892</v>
      </c>
      <c r="J1252" s="244" t="str">
        <f t="shared" si="57"/>
        <v/>
      </c>
    </row>
    <row r="1253" spans="3:10" ht="12" thickBot="1" x14ac:dyDescent="0.25">
      <c r="C1253" s="254"/>
      <c r="D1253" s="254"/>
      <c r="E1253" s="255"/>
      <c r="F1253" s="256"/>
      <c r="G1253" s="257"/>
      <c r="H1253" s="243">
        <f t="shared" ca="1" si="58"/>
        <v>45139</v>
      </c>
      <c r="I1253" s="244">
        <f t="shared" si="59"/>
        <v>43892</v>
      </c>
      <c r="J1253" s="244" t="str">
        <f t="shared" si="57"/>
        <v/>
      </c>
    </row>
    <row r="1254" spans="3:10" ht="12" thickBot="1" x14ac:dyDescent="0.25">
      <c r="C1254" s="254"/>
      <c r="D1254" s="254"/>
      <c r="E1254" s="255"/>
      <c r="F1254" s="256"/>
      <c r="G1254" s="257"/>
      <c r="H1254" s="243">
        <f t="shared" ca="1" si="58"/>
        <v>45139</v>
      </c>
      <c r="I1254" s="244">
        <f t="shared" si="59"/>
        <v>43892</v>
      </c>
      <c r="J1254" s="244" t="str">
        <f t="shared" si="57"/>
        <v/>
      </c>
    </row>
    <row r="1255" spans="3:10" ht="12" thickBot="1" x14ac:dyDescent="0.25">
      <c r="C1255" s="254"/>
      <c r="D1255" s="254"/>
      <c r="E1255" s="255"/>
      <c r="F1255" s="256"/>
      <c r="G1255" s="257"/>
      <c r="H1255" s="243">
        <f t="shared" ca="1" si="58"/>
        <v>45139</v>
      </c>
      <c r="I1255" s="244">
        <f t="shared" si="59"/>
        <v>43892</v>
      </c>
      <c r="J1255" s="244" t="str">
        <f t="shared" si="57"/>
        <v/>
      </c>
    </row>
    <row r="1256" spans="3:10" ht="12" thickBot="1" x14ac:dyDescent="0.25">
      <c r="C1256" s="254"/>
      <c r="D1256" s="254"/>
      <c r="E1256" s="255"/>
      <c r="F1256" s="256"/>
      <c r="G1256" s="257"/>
      <c r="H1256" s="243">
        <f t="shared" ca="1" si="58"/>
        <v>45139</v>
      </c>
      <c r="I1256" s="244">
        <f t="shared" si="59"/>
        <v>43892</v>
      </c>
      <c r="J1256" s="244" t="str">
        <f t="shared" si="57"/>
        <v/>
      </c>
    </row>
    <row r="1257" spans="3:10" ht="12" thickBot="1" x14ac:dyDescent="0.25">
      <c r="C1257" s="254"/>
      <c r="D1257" s="254"/>
      <c r="E1257" s="255"/>
      <c r="F1257" s="256"/>
      <c r="G1257" s="257"/>
      <c r="H1257" s="243">
        <f t="shared" ca="1" si="58"/>
        <v>45139</v>
      </c>
      <c r="I1257" s="244">
        <f t="shared" si="59"/>
        <v>43892</v>
      </c>
      <c r="J1257" s="244" t="str">
        <f t="shared" si="57"/>
        <v/>
      </c>
    </row>
    <row r="1258" spans="3:10" ht="12" thickBot="1" x14ac:dyDescent="0.25">
      <c r="C1258" s="254"/>
      <c r="D1258" s="254"/>
      <c r="E1258" s="255"/>
      <c r="F1258" s="256"/>
      <c r="G1258" s="257"/>
      <c r="H1258" s="243">
        <f t="shared" ca="1" si="58"/>
        <v>45139</v>
      </c>
      <c r="I1258" s="244">
        <f t="shared" si="59"/>
        <v>43892</v>
      </c>
      <c r="J1258" s="244" t="str">
        <f t="shared" si="57"/>
        <v/>
      </c>
    </row>
    <row r="1259" spans="3:10" ht="12" thickBot="1" x14ac:dyDescent="0.25">
      <c r="C1259" s="254"/>
      <c r="D1259" s="254"/>
      <c r="E1259" s="255"/>
      <c r="F1259" s="256"/>
      <c r="G1259" s="257"/>
      <c r="H1259" s="243">
        <f t="shared" ca="1" si="58"/>
        <v>45139</v>
      </c>
      <c r="I1259" s="244">
        <f t="shared" si="59"/>
        <v>43892</v>
      </c>
      <c r="J1259" s="244" t="str">
        <f t="shared" si="57"/>
        <v/>
      </c>
    </row>
    <row r="1260" spans="3:10" ht="12" thickBot="1" x14ac:dyDescent="0.25">
      <c r="C1260" s="254"/>
      <c r="D1260" s="254"/>
      <c r="E1260" s="255"/>
      <c r="F1260" s="256"/>
      <c r="G1260" s="257"/>
      <c r="H1260" s="243">
        <f t="shared" ca="1" si="58"/>
        <v>45139</v>
      </c>
      <c r="I1260" s="244">
        <f t="shared" si="59"/>
        <v>43892</v>
      </c>
      <c r="J1260" s="244" t="str">
        <f t="shared" si="57"/>
        <v/>
      </c>
    </row>
    <row r="1261" spans="3:10" ht="12" thickBot="1" x14ac:dyDescent="0.25">
      <c r="C1261" s="254"/>
      <c r="D1261" s="254"/>
      <c r="E1261" s="255"/>
      <c r="F1261" s="256"/>
      <c r="G1261" s="257"/>
      <c r="H1261" s="243">
        <f t="shared" ca="1" si="58"/>
        <v>45139</v>
      </c>
      <c r="I1261" s="244">
        <f t="shared" si="59"/>
        <v>43892</v>
      </c>
      <c r="J1261" s="244" t="str">
        <f t="shared" si="57"/>
        <v/>
      </c>
    </row>
    <row r="1262" spans="3:10" ht="12" thickBot="1" x14ac:dyDescent="0.25">
      <c r="C1262" s="254"/>
      <c r="D1262" s="254"/>
      <c r="E1262" s="255"/>
      <c r="F1262" s="256"/>
      <c r="G1262" s="257"/>
      <c r="H1262" s="243">
        <f t="shared" ca="1" si="58"/>
        <v>45139</v>
      </c>
      <c r="I1262" s="244">
        <f t="shared" si="59"/>
        <v>43892</v>
      </c>
      <c r="J1262" s="244" t="str">
        <f t="shared" si="57"/>
        <v/>
      </c>
    </row>
    <row r="1263" spans="3:10" ht="12" thickBot="1" x14ac:dyDescent="0.25">
      <c r="C1263" s="254"/>
      <c r="D1263" s="254"/>
      <c r="E1263" s="255"/>
      <c r="F1263" s="256"/>
      <c r="G1263" s="257"/>
      <c r="H1263" s="243">
        <f t="shared" ca="1" si="58"/>
        <v>45139</v>
      </c>
      <c r="I1263" s="244">
        <f t="shared" si="59"/>
        <v>43892</v>
      </c>
      <c r="J1263" s="244" t="str">
        <f t="shared" si="57"/>
        <v/>
      </c>
    </row>
    <row r="1264" spans="3:10" ht="12" thickBot="1" x14ac:dyDescent="0.25">
      <c r="C1264" s="254"/>
      <c r="D1264" s="254"/>
      <c r="E1264" s="255"/>
      <c r="F1264" s="256"/>
      <c r="G1264" s="257"/>
      <c r="H1264" s="243">
        <f t="shared" ca="1" si="58"/>
        <v>45139</v>
      </c>
      <c r="I1264" s="244">
        <f t="shared" si="59"/>
        <v>43892</v>
      </c>
      <c r="J1264" s="244" t="str">
        <f t="shared" si="57"/>
        <v/>
      </c>
    </row>
    <row r="1265" spans="3:10" ht="12" thickBot="1" x14ac:dyDescent="0.25">
      <c r="C1265" s="254"/>
      <c r="D1265" s="254"/>
      <c r="E1265" s="255"/>
      <c r="F1265" s="256"/>
      <c r="G1265" s="257"/>
      <c r="H1265" s="243">
        <f t="shared" ca="1" si="58"/>
        <v>45139</v>
      </c>
      <c r="I1265" s="244">
        <f t="shared" si="59"/>
        <v>43892</v>
      </c>
      <c r="J1265" s="244" t="str">
        <f t="shared" si="57"/>
        <v/>
      </c>
    </row>
    <row r="1266" spans="3:10" ht="12" thickBot="1" x14ac:dyDescent="0.25">
      <c r="C1266" s="254"/>
      <c r="D1266" s="254"/>
      <c r="E1266" s="255"/>
      <c r="F1266" s="256"/>
      <c r="G1266" s="257"/>
      <c r="H1266" s="243">
        <f t="shared" ca="1" si="58"/>
        <v>45139</v>
      </c>
      <c r="I1266" s="244">
        <f t="shared" si="59"/>
        <v>43892</v>
      </c>
      <c r="J1266" s="244" t="str">
        <f t="shared" si="57"/>
        <v/>
      </c>
    </row>
    <row r="1267" spans="3:10" ht="12" thickBot="1" x14ac:dyDescent="0.25">
      <c r="C1267" s="254"/>
      <c r="D1267" s="254"/>
      <c r="E1267" s="255"/>
      <c r="F1267" s="256"/>
      <c r="G1267" s="257"/>
      <c r="H1267" s="243">
        <f t="shared" ca="1" si="58"/>
        <v>45139</v>
      </c>
      <c r="I1267" s="244">
        <f t="shared" si="59"/>
        <v>43892</v>
      </c>
      <c r="J1267" s="244" t="str">
        <f t="shared" si="57"/>
        <v/>
      </c>
    </row>
    <row r="1268" spans="3:10" ht="12" thickBot="1" x14ac:dyDescent="0.25">
      <c r="C1268" s="254"/>
      <c r="D1268" s="254"/>
      <c r="E1268" s="255"/>
      <c r="F1268" s="256"/>
      <c r="G1268" s="257"/>
      <c r="H1268" s="243">
        <f t="shared" ca="1" si="58"/>
        <v>45139</v>
      </c>
      <c r="I1268" s="244">
        <f t="shared" si="59"/>
        <v>43892</v>
      </c>
      <c r="J1268" s="244" t="str">
        <f t="shared" si="57"/>
        <v/>
      </c>
    </row>
    <row r="1269" spans="3:10" ht="12" thickBot="1" x14ac:dyDescent="0.25">
      <c r="C1269" s="254"/>
      <c r="D1269" s="254"/>
      <c r="E1269" s="255"/>
      <c r="F1269" s="256"/>
      <c r="G1269" s="257"/>
      <c r="H1269" s="243">
        <f t="shared" ca="1" si="58"/>
        <v>45139</v>
      </c>
      <c r="I1269" s="244">
        <f t="shared" si="59"/>
        <v>43892</v>
      </c>
      <c r="J1269" s="244" t="str">
        <f t="shared" si="57"/>
        <v/>
      </c>
    </row>
    <row r="1270" spans="3:10" ht="12" thickBot="1" x14ac:dyDescent="0.25">
      <c r="C1270" s="254"/>
      <c r="D1270" s="254"/>
      <c r="E1270" s="255"/>
      <c r="F1270" s="256"/>
      <c r="G1270" s="257"/>
      <c r="H1270" s="243">
        <f t="shared" ca="1" si="58"/>
        <v>45139</v>
      </c>
      <c r="I1270" s="244">
        <f t="shared" si="59"/>
        <v>43892</v>
      </c>
      <c r="J1270" s="244" t="str">
        <f t="shared" si="57"/>
        <v/>
      </c>
    </row>
    <row r="1271" spans="3:10" ht="12" thickBot="1" x14ac:dyDescent="0.25">
      <c r="C1271" s="254"/>
      <c r="D1271" s="254"/>
      <c r="E1271" s="255"/>
      <c r="F1271" s="256"/>
      <c r="G1271" s="257"/>
      <c r="H1271" s="243">
        <f t="shared" ca="1" si="58"/>
        <v>45139</v>
      </c>
      <c r="I1271" s="244">
        <f t="shared" si="59"/>
        <v>43892</v>
      </c>
      <c r="J1271" s="244" t="str">
        <f t="shared" si="57"/>
        <v/>
      </c>
    </row>
    <row r="1272" spans="3:10" ht="12" thickBot="1" x14ac:dyDescent="0.25">
      <c r="C1272" s="254"/>
      <c r="D1272" s="254"/>
      <c r="E1272" s="255"/>
      <c r="F1272" s="256"/>
      <c r="G1272" s="257"/>
      <c r="H1272" s="243">
        <f t="shared" ca="1" si="58"/>
        <v>45139</v>
      </c>
      <c r="I1272" s="244">
        <f t="shared" si="59"/>
        <v>43892</v>
      </c>
      <c r="J1272" s="244" t="str">
        <f t="shared" si="57"/>
        <v/>
      </c>
    </row>
    <row r="1273" spans="3:10" ht="12" thickBot="1" x14ac:dyDescent="0.25">
      <c r="C1273" s="254"/>
      <c r="D1273" s="254"/>
      <c r="E1273" s="255"/>
      <c r="F1273" s="256"/>
      <c r="G1273" s="257"/>
      <c r="H1273" s="243">
        <f t="shared" ca="1" si="58"/>
        <v>45139</v>
      </c>
      <c r="I1273" s="244">
        <f t="shared" si="59"/>
        <v>43892</v>
      </c>
      <c r="J1273" s="244" t="str">
        <f t="shared" si="57"/>
        <v/>
      </c>
    </row>
    <row r="1274" spans="3:10" ht="12" thickBot="1" x14ac:dyDescent="0.25">
      <c r="C1274" s="254"/>
      <c r="D1274" s="254"/>
      <c r="E1274" s="255"/>
      <c r="F1274" s="256"/>
      <c r="G1274" s="257"/>
      <c r="H1274" s="243">
        <f t="shared" ca="1" si="58"/>
        <v>45139</v>
      </c>
      <c r="I1274" s="244">
        <f t="shared" si="59"/>
        <v>43892</v>
      </c>
      <c r="J1274" s="244" t="str">
        <f t="shared" si="57"/>
        <v/>
      </c>
    </row>
    <row r="1275" spans="3:10" ht="12" thickBot="1" x14ac:dyDescent="0.25">
      <c r="C1275" s="254"/>
      <c r="D1275" s="254"/>
      <c r="E1275" s="255"/>
      <c r="F1275" s="256"/>
      <c r="G1275" s="257"/>
      <c r="H1275" s="243">
        <f t="shared" ca="1" si="58"/>
        <v>45139</v>
      </c>
      <c r="I1275" s="244">
        <f t="shared" si="59"/>
        <v>43892</v>
      </c>
      <c r="J1275" s="244" t="str">
        <f t="shared" si="57"/>
        <v/>
      </c>
    </row>
    <row r="1276" spans="3:10" ht="12" thickBot="1" x14ac:dyDescent="0.25">
      <c r="C1276" s="254"/>
      <c r="D1276" s="254"/>
      <c r="E1276" s="255"/>
      <c r="F1276" s="256"/>
      <c r="G1276" s="257"/>
      <c r="H1276" s="243">
        <f t="shared" ca="1" si="58"/>
        <v>45139</v>
      </c>
      <c r="I1276" s="244">
        <f t="shared" si="59"/>
        <v>43892</v>
      </c>
      <c r="J1276" s="244" t="str">
        <f t="shared" si="57"/>
        <v/>
      </c>
    </row>
    <row r="1277" spans="3:10" ht="12" thickBot="1" x14ac:dyDescent="0.25">
      <c r="C1277" s="254"/>
      <c r="D1277" s="254"/>
      <c r="E1277" s="255"/>
      <c r="F1277" s="256"/>
      <c r="G1277" s="257"/>
      <c r="H1277" s="243">
        <f t="shared" ca="1" si="58"/>
        <v>45139</v>
      </c>
      <c r="I1277" s="244">
        <f t="shared" si="59"/>
        <v>43892</v>
      </c>
      <c r="J1277" s="244" t="str">
        <f t="shared" si="57"/>
        <v/>
      </c>
    </row>
    <row r="1278" spans="3:10" ht="12" thickBot="1" x14ac:dyDescent="0.25">
      <c r="C1278" s="254"/>
      <c r="D1278" s="254"/>
      <c r="E1278" s="255"/>
      <c r="F1278" s="256"/>
      <c r="G1278" s="257"/>
      <c r="H1278" s="243">
        <f t="shared" ca="1" si="58"/>
        <v>45139</v>
      </c>
      <c r="I1278" s="244">
        <f t="shared" si="59"/>
        <v>43892</v>
      </c>
      <c r="J1278" s="244" t="str">
        <f t="shared" si="57"/>
        <v/>
      </c>
    </row>
    <row r="1279" spans="3:10" ht="12" thickBot="1" x14ac:dyDescent="0.25">
      <c r="C1279" s="254"/>
      <c r="D1279" s="254"/>
      <c r="E1279" s="255"/>
      <c r="F1279" s="256"/>
      <c r="G1279" s="257"/>
      <c r="H1279" s="243">
        <f t="shared" ca="1" si="58"/>
        <v>45139</v>
      </c>
      <c r="I1279" s="244">
        <f t="shared" si="59"/>
        <v>43892</v>
      </c>
      <c r="J1279" s="244" t="str">
        <f t="shared" si="57"/>
        <v/>
      </c>
    </row>
    <row r="1280" spans="3:10" ht="12" thickBot="1" x14ac:dyDescent="0.25">
      <c r="C1280" s="254"/>
      <c r="D1280" s="254"/>
      <c r="E1280" s="255"/>
      <c r="F1280" s="256"/>
      <c r="G1280" s="257"/>
      <c r="H1280" s="243">
        <f t="shared" ca="1" si="58"/>
        <v>45139</v>
      </c>
      <c r="I1280" s="244">
        <f t="shared" si="59"/>
        <v>43892</v>
      </c>
      <c r="J1280" s="244" t="str">
        <f t="shared" si="57"/>
        <v/>
      </c>
    </row>
    <row r="1281" spans="3:10" ht="12" thickBot="1" x14ac:dyDescent="0.25">
      <c r="C1281" s="254"/>
      <c r="D1281" s="254"/>
      <c r="E1281" s="255"/>
      <c r="F1281" s="256"/>
      <c r="G1281" s="257"/>
      <c r="H1281" s="243">
        <f t="shared" ca="1" si="58"/>
        <v>45139</v>
      </c>
      <c r="I1281" s="244">
        <f t="shared" si="59"/>
        <v>43892</v>
      </c>
      <c r="J1281" s="244" t="str">
        <f t="shared" si="57"/>
        <v/>
      </c>
    </row>
    <row r="1282" spans="3:10" ht="12" thickBot="1" x14ac:dyDescent="0.25">
      <c r="C1282" s="254"/>
      <c r="D1282" s="254"/>
      <c r="E1282" s="255"/>
      <c r="F1282" s="256"/>
      <c r="G1282" s="257"/>
      <c r="H1282" s="243">
        <f t="shared" ca="1" si="58"/>
        <v>45139</v>
      </c>
      <c r="I1282" s="244">
        <f t="shared" si="59"/>
        <v>43892</v>
      </c>
      <c r="J1282" s="244" t="str">
        <f t="shared" si="57"/>
        <v/>
      </c>
    </row>
    <row r="1283" spans="3:10" ht="12" thickBot="1" x14ac:dyDescent="0.25">
      <c r="C1283" s="254"/>
      <c r="D1283" s="254"/>
      <c r="E1283" s="255"/>
      <c r="F1283" s="256"/>
      <c r="G1283" s="257"/>
      <c r="H1283" s="243">
        <f t="shared" ca="1" si="58"/>
        <v>45139</v>
      </c>
      <c r="I1283" s="244">
        <f t="shared" si="59"/>
        <v>43892</v>
      </c>
      <c r="J1283" s="244" t="str">
        <f t="shared" si="57"/>
        <v/>
      </c>
    </row>
    <row r="1284" spans="3:10" ht="12" thickBot="1" x14ac:dyDescent="0.25">
      <c r="C1284" s="254"/>
      <c r="D1284" s="254"/>
      <c r="E1284" s="255"/>
      <c r="F1284" s="256"/>
      <c r="G1284" s="257"/>
      <c r="H1284" s="243">
        <f t="shared" ca="1" si="58"/>
        <v>45139</v>
      </c>
      <c r="I1284" s="244">
        <f t="shared" si="59"/>
        <v>43892</v>
      </c>
      <c r="J1284" s="244" t="str">
        <f t="shared" si="57"/>
        <v/>
      </c>
    </row>
    <row r="1285" spans="3:10" ht="12" thickBot="1" x14ac:dyDescent="0.25">
      <c r="C1285" s="254"/>
      <c r="D1285" s="254"/>
      <c r="E1285" s="255"/>
      <c r="F1285" s="256"/>
      <c r="G1285" s="257"/>
      <c r="H1285" s="243">
        <f t="shared" ca="1" si="58"/>
        <v>45139</v>
      </c>
      <c r="I1285" s="244">
        <f t="shared" si="59"/>
        <v>43892</v>
      </c>
      <c r="J1285" s="244" t="str">
        <f t="shared" si="57"/>
        <v/>
      </c>
    </row>
    <row r="1286" spans="3:10" ht="12" thickBot="1" x14ac:dyDescent="0.25">
      <c r="C1286" s="254"/>
      <c r="D1286" s="254"/>
      <c r="E1286" s="255"/>
      <c r="F1286" s="256"/>
      <c r="G1286" s="257"/>
      <c r="H1286" s="243">
        <f t="shared" ca="1" si="58"/>
        <v>45139</v>
      </c>
      <c r="I1286" s="244">
        <f t="shared" si="59"/>
        <v>43892</v>
      </c>
      <c r="J1286" s="244" t="str">
        <f t="shared" ref="J1286:J1349" si="60">IF(G1286="","",IF(G1286&gt;=0,"Debitoren",IF(G1286&lt;0,"Kreditoren","")))</f>
        <v/>
      </c>
    </row>
    <row r="1287" spans="3:10" ht="12" thickBot="1" x14ac:dyDescent="0.25">
      <c r="C1287" s="254"/>
      <c r="D1287" s="254"/>
      <c r="E1287" s="255"/>
      <c r="F1287" s="256"/>
      <c r="G1287" s="257"/>
      <c r="H1287" s="243">
        <f t="shared" ref="H1287:H1350" ca="1" si="61">IF(F1287&lt;$F$2,EOMONTH($F$2,-1)+1,EOMONTH(F1287,-1)+1)</f>
        <v>45139</v>
      </c>
      <c r="I1287" s="244">
        <f t="shared" ref="I1287:I1350" si="62">IF(F1287&lt;$I$2,IF(   WEEKDAY(EOMONTH($I$2,-1)+1)=1,EOMONTH($I$2,-1)+1+1,EOMONTH($I$2,-1)+1),IF(WEEKDAY(F1287)=1,F1287+1,F1287))</f>
        <v>43892</v>
      </c>
      <c r="J1287" s="244" t="str">
        <f t="shared" si="60"/>
        <v/>
      </c>
    </row>
    <row r="1288" spans="3:10" ht="12" thickBot="1" x14ac:dyDescent="0.25">
      <c r="C1288" s="254"/>
      <c r="D1288" s="254"/>
      <c r="E1288" s="255"/>
      <c r="F1288" s="256"/>
      <c r="G1288" s="257"/>
      <c r="H1288" s="243">
        <f t="shared" ca="1" si="61"/>
        <v>45139</v>
      </c>
      <c r="I1288" s="244">
        <f t="shared" si="62"/>
        <v>43892</v>
      </c>
      <c r="J1288" s="244" t="str">
        <f t="shared" si="60"/>
        <v/>
      </c>
    </row>
    <row r="1289" spans="3:10" ht="12" thickBot="1" x14ac:dyDescent="0.25">
      <c r="C1289" s="254"/>
      <c r="D1289" s="254"/>
      <c r="E1289" s="255"/>
      <c r="F1289" s="256"/>
      <c r="G1289" s="257"/>
      <c r="H1289" s="243">
        <f t="shared" ca="1" si="61"/>
        <v>45139</v>
      </c>
      <c r="I1289" s="244">
        <f t="shared" si="62"/>
        <v>43892</v>
      </c>
      <c r="J1289" s="244" t="str">
        <f t="shared" si="60"/>
        <v/>
      </c>
    </row>
    <row r="1290" spans="3:10" ht="12" thickBot="1" x14ac:dyDescent="0.25">
      <c r="C1290" s="254"/>
      <c r="D1290" s="254"/>
      <c r="E1290" s="255"/>
      <c r="F1290" s="256"/>
      <c r="G1290" s="257"/>
      <c r="H1290" s="243">
        <f t="shared" ca="1" si="61"/>
        <v>45139</v>
      </c>
      <c r="I1290" s="244">
        <f t="shared" si="62"/>
        <v>43892</v>
      </c>
      <c r="J1290" s="244" t="str">
        <f t="shared" si="60"/>
        <v/>
      </c>
    </row>
    <row r="1291" spans="3:10" ht="12" thickBot="1" x14ac:dyDescent="0.25">
      <c r="C1291" s="254"/>
      <c r="D1291" s="254"/>
      <c r="E1291" s="255"/>
      <c r="F1291" s="256"/>
      <c r="G1291" s="257"/>
      <c r="H1291" s="243">
        <f t="shared" ca="1" si="61"/>
        <v>45139</v>
      </c>
      <c r="I1291" s="244">
        <f t="shared" si="62"/>
        <v>43892</v>
      </c>
      <c r="J1291" s="244" t="str">
        <f t="shared" si="60"/>
        <v/>
      </c>
    </row>
    <row r="1292" spans="3:10" ht="12" thickBot="1" x14ac:dyDescent="0.25">
      <c r="C1292" s="254"/>
      <c r="D1292" s="254"/>
      <c r="E1292" s="255"/>
      <c r="F1292" s="256"/>
      <c r="G1292" s="257"/>
      <c r="H1292" s="243">
        <f t="shared" ca="1" si="61"/>
        <v>45139</v>
      </c>
      <c r="I1292" s="244">
        <f t="shared" si="62"/>
        <v>43892</v>
      </c>
      <c r="J1292" s="244" t="str">
        <f t="shared" si="60"/>
        <v/>
      </c>
    </row>
    <row r="1293" spans="3:10" ht="12" thickBot="1" x14ac:dyDescent="0.25">
      <c r="C1293" s="254"/>
      <c r="D1293" s="254"/>
      <c r="E1293" s="255"/>
      <c r="F1293" s="256"/>
      <c r="G1293" s="257"/>
      <c r="H1293" s="243">
        <f t="shared" ca="1" si="61"/>
        <v>45139</v>
      </c>
      <c r="I1293" s="244">
        <f t="shared" si="62"/>
        <v>43892</v>
      </c>
      <c r="J1293" s="244" t="str">
        <f t="shared" si="60"/>
        <v/>
      </c>
    </row>
    <row r="1294" spans="3:10" ht="12" thickBot="1" x14ac:dyDescent="0.25">
      <c r="C1294" s="254"/>
      <c r="D1294" s="254"/>
      <c r="E1294" s="255"/>
      <c r="F1294" s="256"/>
      <c r="G1294" s="257"/>
      <c r="H1294" s="243">
        <f t="shared" ca="1" si="61"/>
        <v>45139</v>
      </c>
      <c r="I1294" s="244">
        <f t="shared" si="62"/>
        <v>43892</v>
      </c>
      <c r="J1294" s="244" t="str">
        <f t="shared" si="60"/>
        <v/>
      </c>
    </row>
    <row r="1295" spans="3:10" ht="12" thickBot="1" x14ac:dyDescent="0.25">
      <c r="C1295" s="254"/>
      <c r="D1295" s="254"/>
      <c r="E1295" s="255"/>
      <c r="F1295" s="256"/>
      <c r="G1295" s="257"/>
      <c r="H1295" s="243">
        <f t="shared" ca="1" si="61"/>
        <v>45139</v>
      </c>
      <c r="I1295" s="244">
        <f t="shared" si="62"/>
        <v>43892</v>
      </c>
      <c r="J1295" s="244" t="str">
        <f t="shared" si="60"/>
        <v/>
      </c>
    </row>
    <row r="1296" spans="3:10" ht="12" thickBot="1" x14ac:dyDescent="0.25">
      <c r="C1296" s="254"/>
      <c r="D1296" s="254"/>
      <c r="E1296" s="255"/>
      <c r="F1296" s="256"/>
      <c r="G1296" s="257"/>
      <c r="H1296" s="243">
        <f t="shared" ca="1" si="61"/>
        <v>45139</v>
      </c>
      <c r="I1296" s="244">
        <f t="shared" si="62"/>
        <v>43892</v>
      </c>
      <c r="J1296" s="244" t="str">
        <f t="shared" si="60"/>
        <v/>
      </c>
    </row>
    <row r="1297" spans="3:10" ht="12" thickBot="1" x14ac:dyDescent="0.25">
      <c r="C1297" s="254"/>
      <c r="D1297" s="254"/>
      <c r="E1297" s="255"/>
      <c r="F1297" s="256"/>
      <c r="G1297" s="257"/>
      <c r="H1297" s="243">
        <f t="shared" ca="1" si="61"/>
        <v>45139</v>
      </c>
      <c r="I1297" s="244">
        <f t="shared" si="62"/>
        <v>43892</v>
      </c>
      <c r="J1297" s="244" t="str">
        <f t="shared" si="60"/>
        <v/>
      </c>
    </row>
    <row r="1298" spans="3:10" ht="12" thickBot="1" x14ac:dyDescent="0.25">
      <c r="C1298" s="254"/>
      <c r="D1298" s="254"/>
      <c r="E1298" s="255"/>
      <c r="F1298" s="256"/>
      <c r="G1298" s="257"/>
      <c r="H1298" s="243">
        <f t="shared" ca="1" si="61"/>
        <v>45139</v>
      </c>
      <c r="I1298" s="244">
        <f t="shared" si="62"/>
        <v>43892</v>
      </c>
      <c r="J1298" s="244" t="str">
        <f t="shared" si="60"/>
        <v/>
      </c>
    </row>
    <row r="1299" spans="3:10" ht="12" thickBot="1" x14ac:dyDescent="0.25">
      <c r="C1299" s="254"/>
      <c r="D1299" s="254"/>
      <c r="E1299" s="255"/>
      <c r="F1299" s="256"/>
      <c r="G1299" s="257"/>
      <c r="H1299" s="243">
        <f t="shared" ca="1" si="61"/>
        <v>45139</v>
      </c>
      <c r="I1299" s="244">
        <f t="shared" si="62"/>
        <v>43892</v>
      </c>
      <c r="J1299" s="244" t="str">
        <f t="shared" si="60"/>
        <v/>
      </c>
    </row>
    <row r="1300" spans="3:10" ht="12" thickBot="1" x14ac:dyDescent="0.25">
      <c r="C1300" s="254"/>
      <c r="D1300" s="254"/>
      <c r="E1300" s="255"/>
      <c r="F1300" s="256"/>
      <c r="G1300" s="257"/>
      <c r="H1300" s="243">
        <f t="shared" ca="1" si="61"/>
        <v>45139</v>
      </c>
      <c r="I1300" s="244">
        <f t="shared" si="62"/>
        <v>43892</v>
      </c>
      <c r="J1300" s="244" t="str">
        <f t="shared" si="60"/>
        <v/>
      </c>
    </row>
    <row r="1301" spans="3:10" ht="12" thickBot="1" x14ac:dyDescent="0.25">
      <c r="C1301" s="254"/>
      <c r="D1301" s="254"/>
      <c r="E1301" s="255"/>
      <c r="F1301" s="256"/>
      <c r="G1301" s="257"/>
      <c r="H1301" s="243">
        <f t="shared" ca="1" si="61"/>
        <v>45139</v>
      </c>
      <c r="I1301" s="244">
        <f t="shared" si="62"/>
        <v>43892</v>
      </c>
      <c r="J1301" s="244" t="str">
        <f t="shared" si="60"/>
        <v/>
      </c>
    </row>
    <row r="1302" spans="3:10" ht="12" thickBot="1" x14ac:dyDescent="0.25">
      <c r="C1302" s="254"/>
      <c r="D1302" s="254"/>
      <c r="E1302" s="255"/>
      <c r="F1302" s="256"/>
      <c r="G1302" s="257"/>
      <c r="H1302" s="243">
        <f t="shared" ca="1" si="61"/>
        <v>45139</v>
      </c>
      <c r="I1302" s="244">
        <f t="shared" si="62"/>
        <v>43892</v>
      </c>
      <c r="J1302" s="244" t="str">
        <f t="shared" si="60"/>
        <v/>
      </c>
    </row>
    <row r="1303" spans="3:10" ht="12" thickBot="1" x14ac:dyDescent="0.25">
      <c r="C1303" s="254"/>
      <c r="D1303" s="254"/>
      <c r="E1303" s="255"/>
      <c r="F1303" s="256"/>
      <c r="G1303" s="257"/>
      <c r="H1303" s="243">
        <f t="shared" ca="1" si="61"/>
        <v>45139</v>
      </c>
      <c r="I1303" s="244">
        <f t="shared" si="62"/>
        <v>43892</v>
      </c>
      <c r="J1303" s="244" t="str">
        <f t="shared" si="60"/>
        <v/>
      </c>
    </row>
    <row r="1304" spans="3:10" ht="12" thickBot="1" x14ac:dyDescent="0.25">
      <c r="C1304" s="254"/>
      <c r="D1304" s="254"/>
      <c r="E1304" s="255"/>
      <c r="F1304" s="256"/>
      <c r="G1304" s="257"/>
      <c r="H1304" s="243">
        <f t="shared" ca="1" si="61"/>
        <v>45139</v>
      </c>
      <c r="I1304" s="244">
        <f t="shared" si="62"/>
        <v>43892</v>
      </c>
      <c r="J1304" s="244" t="str">
        <f t="shared" si="60"/>
        <v/>
      </c>
    </row>
    <row r="1305" spans="3:10" ht="12" thickBot="1" x14ac:dyDescent="0.25">
      <c r="C1305" s="254"/>
      <c r="D1305" s="254"/>
      <c r="E1305" s="255"/>
      <c r="F1305" s="256"/>
      <c r="G1305" s="257"/>
      <c r="H1305" s="243">
        <f t="shared" ca="1" si="61"/>
        <v>45139</v>
      </c>
      <c r="I1305" s="244">
        <f t="shared" si="62"/>
        <v>43892</v>
      </c>
      <c r="J1305" s="244" t="str">
        <f t="shared" si="60"/>
        <v/>
      </c>
    </row>
    <row r="1306" spans="3:10" ht="12" thickBot="1" x14ac:dyDescent="0.25">
      <c r="C1306" s="254"/>
      <c r="D1306" s="254"/>
      <c r="E1306" s="255"/>
      <c r="F1306" s="256"/>
      <c r="G1306" s="257"/>
      <c r="H1306" s="243">
        <f t="shared" ca="1" si="61"/>
        <v>45139</v>
      </c>
      <c r="I1306" s="244">
        <f t="shared" si="62"/>
        <v>43892</v>
      </c>
      <c r="J1306" s="244" t="str">
        <f t="shared" si="60"/>
        <v/>
      </c>
    </row>
    <row r="1307" spans="3:10" ht="12" thickBot="1" x14ac:dyDescent="0.25">
      <c r="C1307" s="254"/>
      <c r="D1307" s="254"/>
      <c r="E1307" s="255"/>
      <c r="F1307" s="256"/>
      <c r="G1307" s="257"/>
      <c r="H1307" s="243">
        <f t="shared" ca="1" si="61"/>
        <v>45139</v>
      </c>
      <c r="I1307" s="244">
        <f t="shared" si="62"/>
        <v>43892</v>
      </c>
      <c r="J1307" s="244" t="str">
        <f t="shared" si="60"/>
        <v/>
      </c>
    </row>
    <row r="1308" spans="3:10" ht="12" thickBot="1" x14ac:dyDescent="0.25">
      <c r="C1308" s="254"/>
      <c r="D1308" s="254"/>
      <c r="E1308" s="255"/>
      <c r="F1308" s="256"/>
      <c r="G1308" s="257"/>
      <c r="H1308" s="243">
        <f t="shared" ca="1" si="61"/>
        <v>45139</v>
      </c>
      <c r="I1308" s="244">
        <f t="shared" si="62"/>
        <v>43892</v>
      </c>
      <c r="J1308" s="244" t="str">
        <f t="shared" si="60"/>
        <v/>
      </c>
    </row>
    <row r="1309" spans="3:10" ht="12" thickBot="1" x14ac:dyDescent="0.25">
      <c r="C1309" s="254"/>
      <c r="D1309" s="254"/>
      <c r="E1309" s="255"/>
      <c r="F1309" s="256"/>
      <c r="G1309" s="257"/>
      <c r="H1309" s="243">
        <f t="shared" ca="1" si="61"/>
        <v>45139</v>
      </c>
      <c r="I1309" s="244">
        <f t="shared" si="62"/>
        <v>43892</v>
      </c>
      <c r="J1309" s="244" t="str">
        <f t="shared" si="60"/>
        <v/>
      </c>
    </row>
    <row r="1310" spans="3:10" ht="12" thickBot="1" x14ac:dyDescent="0.25">
      <c r="C1310" s="254"/>
      <c r="D1310" s="254"/>
      <c r="E1310" s="255"/>
      <c r="F1310" s="256"/>
      <c r="G1310" s="257"/>
      <c r="H1310" s="243">
        <f t="shared" ca="1" si="61"/>
        <v>45139</v>
      </c>
      <c r="I1310" s="244">
        <f t="shared" si="62"/>
        <v>43892</v>
      </c>
      <c r="J1310" s="244" t="str">
        <f t="shared" si="60"/>
        <v/>
      </c>
    </row>
    <row r="1311" spans="3:10" ht="12" thickBot="1" x14ac:dyDescent="0.25">
      <c r="C1311" s="254"/>
      <c r="D1311" s="254"/>
      <c r="E1311" s="255"/>
      <c r="F1311" s="256"/>
      <c r="G1311" s="257"/>
      <c r="H1311" s="243">
        <f t="shared" ca="1" si="61"/>
        <v>45139</v>
      </c>
      <c r="I1311" s="244">
        <f t="shared" si="62"/>
        <v>43892</v>
      </c>
      <c r="J1311" s="244" t="str">
        <f t="shared" si="60"/>
        <v/>
      </c>
    </row>
    <row r="1312" spans="3:10" ht="12" thickBot="1" x14ac:dyDescent="0.25">
      <c r="C1312" s="254"/>
      <c r="D1312" s="254"/>
      <c r="E1312" s="255"/>
      <c r="F1312" s="256"/>
      <c r="G1312" s="257"/>
      <c r="H1312" s="243">
        <f t="shared" ca="1" si="61"/>
        <v>45139</v>
      </c>
      <c r="I1312" s="244">
        <f t="shared" si="62"/>
        <v>43892</v>
      </c>
      <c r="J1312" s="244" t="str">
        <f t="shared" si="60"/>
        <v/>
      </c>
    </row>
    <row r="1313" spans="3:10" ht="12" thickBot="1" x14ac:dyDescent="0.25">
      <c r="C1313" s="254"/>
      <c r="D1313" s="254"/>
      <c r="E1313" s="255"/>
      <c r="F1313" s="256"/>
      <c r="G1313" s="257"/>
      <c r="H1313" s="243">
        <f t="shared" ca="1" si="61"/>
        <v>45139</v>
      </c>
      <c r="I1313" s="244">
        <f t="shared" si="62"/>
        <v>43892</v>
      </c>
      <c r="J1313" s="244" t="str">
        <f t="shared" si="60"/>
        <v/>
      </c>
    </row>
    <row r="1314" spans="3:10" ht="12" thickBot="1" x14ac:dyDescent="0.25">
      <c r="C1314" s="254"/>
      <c r="D1314" s="254"/>
      <c r="E1314" s="255"/>
      <c r="F1314" s="256"/>
      <c r="G1314" s="257"/>
      <c r="H1314" s="243">
        <f t="shared" ca="1" si="61"/>
        <v>45139</v>
      </c>
      <c r="I1314" s="244">
        <f t="shared" si="62"/>
        <v>43892</v>
      </c>
      <c r="J1314" s="244" t="str">
        <f t="shared" si="60"/>
        <v/>
      </c>
    </row>
    <row r="1315" spans="3:10" ht="12" thickBot="1" x14ac:dyDescent="0.25">
      <c r="C1315" s="254"/>
      <c r="D1315" s="254"/>
      <c r="E1315" s="255"/>
      <c r="F1315" s="256"/>
      <c r="G1315" s="257"/>
      <c r="H1315" s="243">
        <f t="shared" ca="1" si="61"/>
        <v>45139</v>
      </c>
      <c r="I1315" s="244">
        <f t="shared" si="62"/>
        <v>43892</v>
      </c>
      <c r="J1315" s="244" t="str">
        <f t="shared" si="60"/>
        <v/>
      </c>
    </row>
    <row r="1316" spans="3:10" ht="12" thickBot="1" x14ac:dyDescent="0.25">
      <c r="C1316" s="254"/>
      <c r="D1316" s="254"/>
      <c r="E1316" s="255"/>
      <c r="F1316" s="256"/>
      <c r="G1316" s="257"/>
      <c r="H1316" s="243">
        <f t="shared" ca="1" si="61"/>
        <v>45139</v>
      </c>
      <c r="I1316" s="244">
        <f t="shared" si="62"/>
        <v>43892</v>
      </c>
      <c r="J1316" s="244" t="str">
        <f t="shared" si="60"/>
        <v/>
      </c>
    </row>
    <row r="1317" spans="3:10" ht="12" thickBot="1" x14ac:dyDescent="0.25">
      <c r="C1317" s="254"/>
      <c r="D1317" s="254"/>
      <c r="E1317" s="255"/>
      <c r="F1317" s="256"/>
      <c r="G1317" s="257"/>
      <c r="H1317" s="243">
        <f t="shared" ca="1" si="61"/>
        <v>45139</v>
      </c>
      <c r="I1317" s="244">
        <f t="shared" si="62"/>
        <v>43892</v>
      </c>
      <c r="J1317" s="244" t="str">
        <f t="shared" si="60"/>
        <v/>
      </c>
    </row>
    <row r="1318" spans="3:10" ht="12" thickBot="1" x14ac:dyDescent="0.25">
      <c r="C1318" s="254"/>
      <c r="D1318" s="254"/>
      <c r="E1318" s="255"/>
      <c r="F1318" s="256"/>
      <c r="G1318" s="257"/>
      <c r="H1318" s="243">
        <f t="shared" ca="1" si="61"/>
        <v>45139</v>
      </c>
      <c r="I1318" s="244">
        <f t="shared" si="62"/>
        <v>43892</v>
      </c>
      <c r="J1318" s="244" t="str">
        <f t="shared" si="60"/>
        <v/>
      </c>
    </row>
    <row r="1319" spans="3:10" ht="12" thickBot="1" x14ac:dyDescent="0.25">
      <c r="C1319" s="254"/>
      <c r="D1319" s="254"/>
      <c r="E1319" s="255"/>
      <c r="F1319" s="256"/>
      <c r="G1319" s="257"/>
      <c r="H1319" s="243">
        <f t="shared" ca="1" si="61"/>
        <v>45139</v>
      </c>
      <c r="I1319" s="244">
        <f t="shared" si="62"/>
        <v>43892</v>
      </c>
      <c r="J1319" s="244" t="str">
        <f t="shared" si="60"/>
        <v/>
      </c>
    </row>
    <row r="1320" spans="3:10" ht="12" thickBot="1" x14ac:dyDescent="0.25">
      <c r="C1320" s="254"/>
      <c r="D1320" s="254"/>
      <c r="E1320" s="255"/>
      <c r="F1320" s="256"/>
      <c r="G1320" s="257"/>
      <c r="H1320" s="243">
        <f t="shared" ca="1" si="61"/>
        <v>45139</v>
      </c>
      <c r="I1320" s="244">
        <f t="shared" si="62"/>
        <v>43892</v>
      </c>
      <c r="J1320" s="244" t="str">
        <f t="shared" si="60"/>
        <v/>
      </c>
    </row>
    <row r="1321" spans="3:10" ht="12" thickBot="1" x14ac:dyDescent="0.25">
      <c r="C1321" s="254"/>
      <c r="D1321" s="254"/>
      <c r="E1321" s="255"/>
      <c r="F1321" s="256"/>
      <c r="G1321" s="257"/>
      <c r="H1321" s="243">
        <f t="shared" ca="1" si="61"/>
        <v>45139</v>
      </c>
      <c r="I1321" s="244">
        <f t="shared" si="62"/>
        <v>43892</v>
      </c>
      <c r="J1321" s="244" t="str">
        <f t="shared" si="60"/>
        <v/>
      </c>
    </row>
    <row r="1322" spans="3:10" ht="12" thickBot="1" x14ac:dyDescent="0.25">
      <c r="C1322" s="254"/>
      <c r="D1322" s="254"/>
      <c r="E1322" s="255"/>
      <c r="F1322" s="256"/>
      <c r="G1322" s="257"/>
      <c r="H1322" s="243">
        <f t="shared" ca="1" si="61"/>
        <v>45139</v>
      </c>
      <c r="I1322" s="244">
        <f t="shared" si="62"/>
        <v>43892</v>
      </c>
      <c r="J1322" s="244" t="str">
        <f t="shared" si="60"/>
        <v/>
      </c>
    </row>
    <row r="1323" spans="3:10" ht="12" thickBot="1" x14ac:dyDescent="0.25">
      <c r="C1323" s="254"/>
      <c r="D1323" s="254"/>
      <c r="E1323" s="255"/>
      <c r="F1323" s="256"/>
      <c r="G1323" s="257"/>
      <c r="H1323" s="243">
        <f t="shared" ca="1" si="61"/>
        <v>45139</v>
      </c>
      <c r="I1323" s="244">
        <f t="shared" si="62"/>
        <v>43892</v>
      </c>
      <c r="J1323" s="244" t="str">
        <f t="shared" si="60"/>
        <v/>
      </c>
    </row>
    <row r="1324" spans="3:10" ht="12" thickBot="1" x14ac:dyDescent="0.25">
      <c r="C1324" s="254"/>
      <c r="D1324" s="254"/>
      <c r="E1324" s="255"/>
      <c r="F1324" s="256"/>
      <c r="G1324" s="257"/>
      <c r="H1324" s="243">
        <f t="shared" ca="1" si="61"/>
        <v>45139</v>
      </c>
      <c r="I1324" s="244">
        <f t="shared" si="62"/>
        <v>43892</v>
      </c>
      <c r="J1324" s="244" t="str">
        <f t="shared" si="60"/>
        <v/>
      </c>
    </row>
    <row r="1325" spans="3:10" ht="12" thickBot="1" x14ac:dyDescent="0.25">
      <c r="C1325" s="254"/>
      <c r="D1325" s="254"/>
      <c r="E1325" s="255"/>
      <c r="F1325" s="256"/>
      <c r="G1325" s="257"/>
      <c r="H1325" s="243">
        <f t="shared" ca="1" si="61"/>
        <v>45139</v>
      </c>
      <c r="I1325" s="244">
        <f t="shared" si="62"/>
        <v>43892</v>
      </c>
      <c r="J1325" s="244" t="str">
        <f t="shared" si="60"/>
        <v/>
      </c>
    </row>
    <row r="1326" spans="3:10" ht="12" thickBot="1" x14ac:dyDescent="0.25">
      <c r="C1326" s="254"/>
      <c r="D1326" s="254"/>
      <c r="E1326" s="255"/>
      <c r="F1326" s="256"/>
      <c r="G1326" s="257"/>
      <c r="H1326" s="243">
        <f t="shared" ca="1" si="61"/>
        <v>45139</v>
      </c>
      <c r="I1326" s="244">
        <f t="shared" si="62"/>
        <v>43892</v>
      </c>
      <c r="J1326" s="244" t="str">
        <f t="shared" si="60"/>
        <v/>
      </c>
    </row>
    <row r="1327" spans="3:10" ht="12" thickBot="1" x14ac:dyDescent="0.25">
      <c r="C1327" s="254"/>
      <c r="D1327" s="254"/>
      <c r="E1327" s="255"/>
      <c r="F1327" s="256"/>
      <c r="G1327" s="257"/>
      <c r="H1327" s="243">
        <f t="shared" ca="1" si="61"/>
        <v>45139</v>
      </c>
      <c r="I1327" s="244">
        <f t="shared" si="62"/>
        <v>43892</v>
      </c>
      <c r="J1327" s="244" t="str">
        <f t="shared" si="60"/>
        <v/>
      </c>
    </row>
    <row r="1328" spans="3:10" ht="12" thickBot="1" x14ac:dyDescent="0.25">
      <c r="C1328" s="254"/>
      <c r="D1328" s="254"/>
      <c r="E1328" s="255"/>
      <c r="F1328" s="256"/>
      <c r="G1328" s="257"/>
      <c r="H1328" s="243">
        <f t="shared" ca="1" si="61"/>
        <v>45139</v>
      </c>
      <c r="I1328" s="244">
        <f t="shared" si="62"/>
        <v>43892</v>
      </c>
      <c r="J1328" s="244" t="str">
        <f t="shared" si="60"/>
        <v/>
      </c>
    </row>
    <row r="1329" spans="3:10" ht="12" thickBot="1" x14ac:dyDescent="0.25">
      <c r="C1329" s="254"/>
      <c r="D1329" s="254"/>
      <c r="E1329" s="255"/>
      <c r="F1329" s="256"/>
      <c r="G1329" s="257"/>
      <c r="H1329" s="243">
        <f t="shared" ca="1" si="61"/>
        <v>45139</v>
      </c>
      <c r="I1329" s="244">
        <f t="shared" si="62"/>
        <v>43892</v>
      </c>
      <c r="J1329" s="244" t="str">
        <f t="shared" si="60"/>
        <v/>
      </c>
    </row>
    <row r="1330" spans="3:10" ht="12" thickBot="1" x14ac:dyDescent="0.25">
      <c r="C1330" s="254"/>
      <c r="D1330" s="254"/>
      <c r="E1330" s="255"/>
      <c r="F1330" s="256"/>
      <c r="G1330" s="257"/>
      <c r="H1330" s="243">
        <f t="shared" ca="1" si="61"/>
        <v>45139</v>
      </c>
      <c r="I1330" s="244">
        <f t="shared" si="62"/>
        <v>43892</v>
      </c>
      <c r="J1330" s="244" t="str">
        <f t="shared" si="60"/>
        <v/>
      </c>
    </row>
    <row r="1331" spans="3:10" ht="12" thickBot="1" x14ac:dyDescent="0.25">
      <c r="C1331" s="254"/>
      <c r="D1331" s="254"/>
      <c r="E1331" s="255"/>
      <c r="F1331" s="256"/>
      <c r="G1331" s="257"/>
      <c r="H1331" s="243">
        <f t="shared" ca="1" si="61"/>
        <v>45139</v>
      </c>
      <c r="I1331" s="244">
        <f t="shared" si="62"/>
        <v>43892</v>
      </c>
      <c r="J1331" s="244" t="str">
        <f t="shared" si="60"/>
        <v/>
      </c>
    </row>
    <row r="1332" spans="3:10" ht="12" thickBot="1" x14ac:dyDescent="0.25">
      <c r="C1332" s="254"/>
      <c r="D1332" s="254"/>
      <c r="E1332" s="255"/>
      <c r="F1332" s="256"/>
      <c r="G1332" s="257"/>
      <c r="H1332" s="243">
        <f t="shared" ca="1" si="61"/>
        <v>45139</v>
      </c>
      <c r="I1332" s="244">
        <f t="shared" si="62"/>
        <v>43892</v>
      </c>
      <c r="J1332" s="244" t="str">
        <f t="shared" si="60"/>
        <v/>
      </c>
    </row>
    <row r="1333" spans="3:10" ht="12" thickBot="1" x14ac:dyDescent="0.25">
      <c r="C1333" s="254"/>
      <c r="D1333" s="254"/>
      <c r="E1333" s="255"/>
      <c r="F1333" s="256"/>
      <c r="G1333" s="257"/>
      <c r="H1333" s="243">
        <f t="shared" ca="1" si="61"/>
        <v>45139</v>
      </c>
      <c r="I1333" s="244">
        <f t="shared" si="62"/>
        <v>43892</v>
      </c>
      <c r="J1333" s="244" t="str">
        <f t="shared" si="60"/>
        <v/>
      </c>
    </row>
    <row r="1334" spans="3:10" ht="12" thickBot="1" x14ac:dyDescent="0.25">
      <c r="C1334" s="254"/>
      <c r="D1334" s="254"/>
      <c r="E1334" s="255"/>
      <c r="F1334" s="256"/>
      <c r="G1334" s="257"/>
      <c r="H1334" s="243">
        <f t="shared" ca="1" si="61"/>
        <v>45139</v>
      </c>
      <c r="I1334" s="244">
        <f t="shared" si="62"/>
        <v>43892</v>
      </c>
      <c r="J1334" s="244" t="str">
        <f t="shared" si="60"/>
        <v/>
      </c>
    </row>
    <row r="1335" spans="3:10" ht="12" thickBot="1" x14ac:dyDescent="0.25">
      <c r="C1335" s="254"/>
      <c r="D1335" s="254"/>
      <c r="E1335" s="255"/>
      <c r="F1335" s="256"/>
      <c r="G1335" s="257"/>
      <c r="H1335" s="243">
        <f t="shared" ca="1" si="61"/>
        <v>45139</v>
      </c>
      <c r="I1335" s="244">
        <f t="shared" si="62"/>
        <v>43892</v>
      </c>
      <c r="J1335" s="244" t="str">
        <f t="shared" si="60"/>
        <v/>
      </c>
    </row>
    <row r="1336" spans="3:10" ht="12" thickBot="1" x14ac:dyDescent="0.25">
      <c r="C1336" s="254"/>
      <c r="D1336" s="254"/>
      <c r="E1336" s="255"/>
      <c r="F1336" s="256"/>
      <c r="G1336" s="257"/>
      <c r="H1336" s="243">
        <f t="shared" ca="1" si="61"/>
        <v>45139</v>
      </c>
      <c r="I1336" s="244">
        <f t="shared" si="62"/>
        <v>43892</v>
      </c>
      <c r="J1336" s="244" t="str">
        <f t="shared" si="60"/>
        <v/>
      </c>
    </row>
    <row r="1337" spans="3:10" ht="12" thickBot="1" x14ac:dyDescent="0.25">
      <c r="C1337" s="254"/>
      <c r="D1337" s="254"/>
      <c r="E1337" s="255"/>
      <c r="F1337" s="256"/>
      <c r="G1337" s="257"/>
      <c r="H1337" s="243">
        <f t="shared" ca="1" si="61"/>
        <v>45139</v>
      </c>
      <c r="I1337" s="244">
        <f t="shared" si="62"/>
        <v>43892</v>
      </c>
      <c r="J1337" s="244" t="str">
        <f t="shared" si="60"/>
        <v/>
      </c>
    </row>
    <row r="1338" spans="3:10" ht="12" thickBot="1" x14ac:dyDescent="0.25">
      <c r="C1338" s="254"/>
      <c r="D1338" s="254"/>
      <c r="E1338" s="255"/>
      <c r="F1338" s="256"/>
      <c r="G1338" s="257"/>
      <c r="H1338" s="243">
        <f t="shared" ca="1" si="61"/>
        <v>45139</v>
      </c>
      <c r="I1338" s="244">
        <f t="shared" si="62"/>
        <v>43892</v>
      </c>
      <c r="J1338" s="244" t="str">
        <f t="shared" si="60"/>
        <v/>
      </c>
    </row>
    <row r="1339" spans="3:10" ht="12" thickBot="1" x14ac:dyDescent="0.25">
      <c r="C1339" s="254"/>
      <c r="D1339" s="254"/>
      <c r="E1339" s="255"/>
      <c r="F1339" s="256"/>
      <c r="G1339" s="257"/>
      <c r="H1339" s="243">
        <f t="shared" ca="1" si="61"/>
        <v>45139</v>
      </c>
      <c r="I1339" s="244">
        <f t="shared" si="62"/>
        <v>43892</v>
      </c>
      <c r="J1339" s="244" t="str">
        <f t="shared" si="60"/>
        <v/>
      </c>
    </row>
    <row r="1340" spans="3:10" ht="12" thickBot="1" x14ac:dyDescent="0.25">
      <c r="C1340" s="254"/>
      <c r="D1340" s="254"/>
      <c r="E1340" s="255"/>
      <c r="F1340" s="256"/>
      <c r="G1340" s="257"/>
      <c r="H1340" s="243">
        <f t="shared" ca="1" si="61"/>
        <v>45139</v>
      </c>
      <c r="I1340" s="244">
        <f t="shared" si="62"/>
        <v>43892</v>
      </c>
      <c r="J1340" s="244" t="str">
        <f t="shared" si="60"/>
        <v/>
      </c>
    </row>
    <row r="1341" spans="3:10" ht="12" thickBot="1" x14ac:dyDescent="0.25">
      <c r="C1341" s="254"/>
      <c r="D1341" s="254"/>
      <c r="E1341" s="255"/>
      <c r="F1341" s="256"/>
      <c r="G1341" s="257"/>
      <c r="H1341" s="243">
        <f t="shared" ca="1" si="61"/>
        <v>45139</v>
      </c>
      <c r="I1341" s="244">
        <f t="shared" si="62"/>
        <v>43892</v>
      </c>
      <c r="J1341" s="244" t="str">
        <f t="shared" si="60"/>
        <v/>
      </c>
    </row>
    <row r="1342" spans="3:10" ht="12" thickBot="1" x14ac:dyDescent="0.25">
      <c r="C1342" s="254"/>
      <c r="D1342" s="254"/>
      <c r="E1342" s="255"/>
      <c r="F1342" s="256"/>
      <c r="G1342" s="257"/>
      <c r="H1342" s="243">
        <f t="shared" ca="1" si="61"/>
        <v>45139</v>
      </c>
      <c r="I1342" s="244">
        <f t="shared" si="62"/>
        <v>43892</v>
      </c>
      <c r="J1342" s="244" t="str">
        <f t="shared" si="60"/>
        <v/>
      </c>
    </row>
    <row r="1343" spans="3:10" ht="12" thickBot="1" x14ac:dyDescent="0.25">
      <c r="C1343" s="254"/>
      <c r="D1343" s="254"/>
      <c r="E1343" s="255"/>
      <c r="F1343" s="256"/>
      <c r="G1343" s="257"/>
      <c r="H1343" s="243">
        <f t="shared" ca="1" si="61"/>
        <v>45139</v>
      </c>
      <c r="I1343" s="244">
        <f t="shared" si="62"/>
        <v>43892</v>
      </c>
      <c r="J1343" s="244" t="str">
        <f t="shared" si="60"/>
        <v/>
      </c>
    </row>
    <row r="1344" spans="3:10" ht="12" thickBot="1" x14ac:dyDescent="0.25">
      <c r="C1344" s="254"/>
      <c r="D1344" s="254"/>
      <c r="E1344" s="255"/>
      <c r="F1344" s="256"/>
      <c r="G1344" s="257"/>
      <c r="H1344" s="243">
        <f t="shared" ca="1" si="61"/>
        <v>45139</v>
      </c>
      <c r="I1344" s="244">
        <f t="shared" si="62"/>
        <v>43892</v>
      </c>
      <c r="J1344" s="244" t="str">
        <f t="shared" si="60"/>
        <v/>
      </c>
    </row>
    <row r="1345" spans="3:10" ht="12" thickBot="1" x14ac:dyDescent="0.25">
      <c r="C1345" s="254"/>
      <c r="D1345" s="254"/>
      <c r="E1345" s="255"/>
      <c r="F1345" s="256"/>
      <c r="G1345" s="257"/>
      <c r="H1345" s="243">
        <f t="shared" ca="1" si="61"/>
        <v>45139</v>
      </c>
      <c r="I1345" s="244">
        <f t="shared" si="62"/>
        <v>43892</v>
      </c>
      <c r="J1345" s="244" t="str">
        <f t="shared" si="60"/>
        <v/>
      </c>
    </row>
    <row r="1346" spans="3:10" ht="12" thickBot="1" x14ac:dyDescent="0.25">
      <c r="C1346" s="254"/>
      <c r="D1346" s="254"/>
      <c r="E1346" s="255"/>
      <c r="F1346" s="256"/>
      <c r="G1346" s="257"/>
      <c r="H1346" s="243">
        <f t="shared" ca="1" si="61"/>
        <v>45139</v>
      </c>
      <c r="I1346" s="244">
        <f t="shared" si="62"/>
        <v>43892</v>
      </c>
      <c r="J1346" s="244" t="str">
        <f t="shared" si="60"/>
        <v/>
      </c>
    </row>
    <row r="1347" spans="3:10" ht="12" thickBot="1" x14ac:dyDescent="0.25">
      <c r="C1347" s="254"/>
      <c r="D1347" s="254"/>
      <c r="E1347" s="255"/>
      <c r="F1347" s="256"/>
      <c r="G1347" s="257"/>
      <c r="H1347" s="243">
        <f t="shared" ca="1" si="61"/>
        <v>45139</v>
      </c>
      <c r="I1347" s="244">
        <f t="shared" si="62"/>
        <v>43892</v>
      </c>
      <c r="J1347" s="244" t="str">
        <f t="shared" si="60"/>
        <v/>
      </c>
    </row>
    <row r="1348" spans="3:10" ht="12" thickBot="1" x14ac:dyDescent="0.25">
      <c r="C1348" s="254"/>
      <c r="D1348" s="254"/>
      <c r="E1348" s="255"/>
      <c r="F1348" s="256"/>
      <c r="G1348" s="257"/>
      <c r="H1348" s="243">
        <f t="shared" ca="1" si="61"/>
        <v>45139</v>
      </c>
      <c r="I1348" s="244">
        <f t="shared" si="62"/>
        <v>43892</v>
      </c>
      <c r="J1348" s="244" t="str">
        <f t="shared" si="60"/>
        <v/>
      </c>
    </row>
    <row r="1349" spans="3:10" ht="12" thickBot="1" x14ac:dyDescent="0.25">
      <c r="C1349" s="254"/>
      <c r="D1349" s="254"/>
      <c r="E1349" s="255"/>
      <c r="F1349" s="256"/>
      <c r="G1349" s="257"/>
      <c r="H1349" s="243">
        <f t="shared" ca="1" si="61"/>
        <v>45139</v>
      </c>
      <c r="I1349" s="244">
        <f t="shared" si="62"/>
        <v>43892</v>
      </c>
      <c r="J1349" s="244" t="str">
        <f t="shared" si="60"/>
        <v/>
      </c>
    </row>
    <row r="1350" spans="3:10" ht="12" thickBot="1" x14ac:dyDescent="0.25">
      <c r="C1350" s="254"/>
      <c r="D1350" s="254"/>
      <c r="E1350" s="255"/>
      <c r="F1350" s="256"/>
      <c r="G1350" s="257"/>
      <c r="H1350" s="243">
        <f t="shared" ca="1" si="61"/>
        <v>45139</v>
      </c>
      <c r="I1350" s="244">
        <f t="shared" si="62"/>
        <v>43892</v>
      </c>
      <c r="J1350" s="244" t="str">
        <f t="shared" ref="J1350:J1413" si="63">IF(G1350="","",IF(G1350&gt;=0,"Debitoren",IF(G1350&lt;0,"Kreditoren","")))</f>
        <v/>
      </c>
    </row>
    <row r="1351" spans="3:10" ht="12" thickBot="1" x14ac:dyDescent="0.25">
      <c r="C1351" s="254"/>
      <c r="D1351" s="254"/>
      <c r="E1351" s="255"/>
      <c r="F1351" s="256"/>
      <c r="G1351" s="257"/>
      <c r="H1351" s="243">
        <f t="shared" ref="H1351:H1414" ca="1" si="64">IF(F1351&lt;$F$2,EOMONTH($F$2,-1)+1,EOMONTH(F1351,-1)+1)</f>
        <v>45139</v>
      </c>
      <c r="I1351" s="244">
        <f t="shared" ref="I1351:I1414" si="65">IF(F1351&lt;$I$2,IF(   WEEKDAY(EOMONTH($I$2,-1)+1)=1,EOMONTH($I$2,-1)+1+1,EOMONTH($I$2,-1)+1),IF(WEEKDAY(F1351)=1,F1351+1,F1351))</f>
        <v>43892</v>
      </c>
      <c r="J1351" s="244" t="str">
        <f t="shared" si="63"/>
        <v/>
      </c>
    </row>
    <row r="1352" spans="3:10" ht="12" thickBot="1" x14ac:dyDescent="0.25">
      <c r="C1352" s="254"/>
      <c r="D1352" s="254"/>
      <c r="E1352" s="255"/>
      <c r="F1352" s="256"/>
      <c r="G1352" s="257"/>
      <c r="H1352" s="243">
        <f t="shared" ca="1" si="64"/>
        <v>45139</v>
      </c>
      <c r="I1352" s="244">
        <f t="shared" si="65"/>
        <v>43892</v>
      </c>
      <c r="J1352" s="244" t="str">
        <f t="shared" si="63"/>
        <v/>
      </c>
    </row>
    <row r="1353" spans="3:10" ht="12" thickBot="1" x14ac:dyDescent="0.25">
      <c r="C1353" s="254"/>
      <c r="D1353" s="254"/>
      <c r="E1353" s="255"/>
      <c r="F1353" s="256"/>
      <c r="G1353" s="257"/>
      <c r="H1353" s="243">
        <f t="shared" ca="1" si="64"/>
        <v>45139</v>
      </c>
      <c r="I1353" s="244">
        <f t="shared" si="65"/>
        <v>43892</v>
      </c>
      <c r="J1353" s="244" t="str">
        <f t="shared" si="63"/>
        <v/>
      </c>
    </row>
    <row r="1354" spans="3:10" ht="12" thickBot="1" x14ac:dyDescent="0.25">
      <c r="C1354" s="254"/>
      <c r="D1354" s="254"/>
      <c r="E1354" s="255"/>
      <c r="F1354" s="256"/>
      <c r="G1354" s="257"/>
      <c r="H1354" s="243">
        <f t="shared" ca="1" si="64"/>
        <v>45139</v>
      </c>
      <c r="I1354" s="244">
        <f t="shared" si="65"/>
        <v>43892</v>
      </c>
      <c r="J1354" s="244" t="str">
        <f t="shared" si="63"/>
        <v/>
      </c>
    </row>
    <row r="1355" spans="3:10" ht="12" thickBot="1" x14ac:dyDescent="0.25">
      <c r="C1355" s="254"/>
      <c r="D1355" s="254"/>
      <c r="E1355" s="255"/>
      <c r="F1355" s="256"/>
      <c r="G1355" s="257"/>
      <c r="H1355" s="243">
        <f t="shared" ca="1" si="64"/>
        <v>45139</v>
      </c>
      <c r="I1355" s="244">
        <f t="shared" si="65"/>
        <v>43892</v>
      </c>
      <c r="J1355" s="244" t="str">
        <f t="shared" si="63"/>
        <v/>
      </c>
    </row>
    <row r="1356" spans="3:10" ht="12" thickBot="1" x14ac:dyDescent="0.25">
      <c r="C1356" s="254"/>
      <c r="D1356" s="254"/>
      <c r="E1356" s="255"/>
      <c r="F1356" s="256"/>
      <c r="G1356" s="257"/>
      <c r="H1356" s="243">
        <f t="shared" ca="1" si="64"/>
        <v>45139</v>
      </c>
      <c r="I1356" s="244">
        <f t="shared" si="65"/>
        <v>43892</v>
      </c>
      <c r="J1356" s="244" t="str">
        <f t="shared" si="63"/>
        <v/>
      </c>
    </row>
    <row r="1357" spans="3:10" ht="12" thickBot="1" x14ac:dyDescent="0.25">
      <c r="C1357" s="254"/>
      <c r="D1357" s="254"/>
      <c r="E1357" s="255"/>
      <c r="F1357" s="256"/>
      <c r="G1357" s="257"/>
      <c r="H1357" s="243">
        <f t="shared" ca="1" si="64"/>
        <v>45139</v>
      </c>
      <c r="I1357" s="244">
        <f t="shared" si="65"/>
        <v>43892</v>
      </c>
      <c r="J1357" s="244" t="str">
        <f t="shared" si="63"/>
        <v/>
      </c>
    </row>
    <row r="1358" spans="3:10" ht="12" thickBot="1" x14ac:dyDescent="0.25">
      <c r="C1358" s="254"/>
      <c r="D1358" s="254"/>
      <c r="E1358" s="255"/>
      <c r="F1358" s="256"/>
      <c r="G1358" s="257"/>
      <c r="H1358" s="243">
        <f t="shared" ca="1" si="64"/>
        <v>45139</v>
      </c>
      <c r="I1358" s="244">
        <f t="shared" si="65"/>
        <v>43892</v>
      </c>
      <c r="J1358" s="244" t="str">
        <f t="shared" si="63"/>
        <v/>
      </c>
    </row>
    <row r="1359" spans="3:10" ht="12" thickBot="1" x14ac:dyDescent="0.25">
      <c r="C1359" s="254"/>
      <c r="D1359" s="254"/>
      <c r="E1359" s="255"/>
      <c r="F1359" s="256"/>
      <c r="G1359" s="257"/>
      <c r="H1359" s="243">
        <f t="shared" ca="1" si="64"/>
        <v>45139</v>
      </c>
      <c r="I1359" s="244">
        <f t="shared" si="65"/>
        <v>43892</v>
      </c>
      <c r="J1359" s="244" t="str">
        <f t="shared" si="63"/>
        <v/>
      </c>
    </row>
    <row r="1360" spans="3:10" ht="12" thickBot="1" x14ac:dyDescent="0.25">
      <c r="C1360" s="254"/>
      <c r="D1360" s="254"/>
      <c r="E1360" s="255"/>
      <c r="F1360" s="256"/>
      <c r="G1360" s="257"/>
      <c r="H1360" s="243">
        <f t="shared" ca="1" si="64"/>
        <v>45139</v>
      </c>
      <c r="I1360" s="244">
        <f t="shared" si="65"/>
        <v>43892</v>
      </c>
      <c r="J1360" s="244" t="str">
        <f t="shared" si="63"/>
        <v/>
      </c>
    </row>
    <row r="1361" spans="3:10" ht="12" thickBot="1" x14ac:dyDescent="0.25">
      <c r="C1361" s="254"/>
      <c r="D1361" s="254"/>
      <c r="E1361" s="255"/>
      <c r="F1361" s="256"/>
      <c r="G1361" s="257"/>
      <c r="H1361" s="243">
        <f t="shared" ca="1" si="64"/>
        <v>45139</v>
      </c>
      <c r="I1361" s="244">
        <f t="shared" si="65"/>
        <v>43892</v>
      </c>
      <c r="J1361" s="244" t="str">
        <f t="shared" si="63"/>
        <v/>
      </c>
    </row>
    <row r="1362" spans="3:10" ht="12" thickBot="1" x14ac:dyDescent="0.25">
      <c r="C1362" s="254"/>
      <c r="D1362" s="254"/>
      <c r="E1362" s="255"/>
      <c r="F1362" s="256"/>
      <c r="G1362" s="257"/>
      <c r="H1362" s="243">
        <f t="shared" ca="1" si="64"/>
        <v>45139</v>
      </c>
      <c r="I1362" s="244">
        <f t="shared" si="65"/>
        <v>43892</v>
      </c>
      <c r="J1362" s="244" t="str">
        <f t="shared" si="63"/>
        <v/>
      </c>
    </row>
    <row r="1363" spans="3:10" ht="12" thickBot="1" x14ac:dyDescent="0.25">
      <c r="C1363" s="254"/>
      <c r="D1363" s="254"/>
      <c r="E1363" s="255"/>
      <c r="F1363" s="256"/>
      <c r="G1363" s="257"/>
      <c r="H1363" s="243">
        <f t="shared" ca="1" si="64"/>
        <v>45139</v>
      </c>
      <c r="I1363" s="244">
        <f t="shared" si="65"/>
        <v>43892</v>
      </c>
      <c r="J1363" s="244" t="str">
        <f t="shared" si="63"/>
        <v/>
      </c>
    </row>
    <row r="1364" spans="3:10" ht="12" thickBot="1" x14ac:dyDescent="0.25">
      <c r="C1364" s="254"/>
      <c r="D1364" s="254"/>
      <c r="E1364" s="255"/>
      <c r="F1364" s="256"/>
      <c r="G1364" s="257"/>
      <c r="H1364" s="243">
        <f t="shared" ca="1" si="64"/>
        <v>45139</v>
      </c>
      <c r="I1364" s="244">
        <f t="shared" si="65"/>
        <v>43892</v>
      </c>
      <c r="J1364" s="244" t="str">
        <f t="shared" si="63"/>
        <v/>
      </c>
    </row>
    <row r="1365" spans="3:10" ht="12" thickBot="1" x14ac:dyDescent="0.25">
      <c r="C1365" s="254"/>
      <c r="D1365" s="254"/>
      <c r="E1365" s="255"/>
      <c r="F1365" s="256"/>
      <c r="G1365" s="257"/>
      <c r="H1365" s="243">
        <f t="shared" ca="1" si="64"/>
        <v>45139</v>
      </c>
      <c r="I1365" s="244">
        <f t="shared" si="65"/>
        <v>43892</v>
      </c>
      <c r="J1365" s="244" t="str">
        <f t="shared" si="63"/>
        <v/>
      </c>
    </row>
    <row r="1366" spans="3:10" ht="12" thickBot="1" x14ac:dyDescent="0.25">
      <c r="C1366" s="254"/>
      <c r="D1366" s="254"/>
      <c r="E1366" s="255"/>
      <c r="F1366" s="256"/>
      <c r="G1366" s="257"/>
      <c r="H1366" s="243">
        <f t="shared" ca="1" si="64"/>
        <v>45139</v>
      </c>
      <c r="I1366" s="244">
        <f t="shared" si="65"/>
        <v>43892</v>
      </c>
      <c r="J1366" s="244" t="str">
        <f t="shared" si="63"/>
        <v/>
      </c>
    </row>
    <row r="1367" spans="3:10" ht="12" thickBot="1" x14ac:dyDescent="0.25">
      <c r="C1367" s="254"/>
      <c r="D1367" s="254"/>
      <c r="E1367" s="255"/>
      <c r="F1367" s="256"/>
      <c r="G1367" s="257"/>
      <c r="H1367" s="243">
        <f t="shared" ca="1" si="64"/>
        <v>45139</v>
      </c>
      <c r="I1367" s="244">
        <f t="shared" si="65"/>
        <v>43892</v>
      </c>
      <c r="J1367" s="244" t="str">
        <f t="shared" si="63"/>
        <v/>
      </c>
    </row>
    <row r="1368" spans="3:10" ht="12" thickBot="1" x14ac:dyDescent="0.25">
      <c r="C1368" s="254"/>
      <c r="D1368" s="254"/>
      <c r="E1368" s="255"/>
      <c r="F1368" s="256"/>
      <c r="G1368" s="257"/>
      <c r="H1368" s="243">
        <f t="shared" ca="1" si="64"/>
        <v>45139</v>
      </c>
      <c r="I1368" s="244">
        <f t="shared" si="65"/>
        <v>43892</v>
      </c>
      <c r="J1368" s="244" t="str">
        <f t="shared" si="63"/>
        <v/>
      </c>
    </row>
    <row r="1369" spans="3:10" ht="12" thickBot="1" x14ac:dyDescent="0.25">
      <c r="C1369" s="254"/>
      <c r="D1369" s="254"/>
      <c r="E1369" s="255"/>
      <c r="F1369" s="256"/>
      <c r="G1369" s="257"/>
      <c r="H1369" s="243">
        <f t="shared" ca="1" si="64"/>
        <v>45139</v>
      </c>
      <c r="I1369" s="244">
        <f t="shared" si="65"/>
        <v>43892</v>
      </c>
      <c r="J1369" s="244" t="str">
        <f t="shared" si="63"/>
        <v/>
      </c>
    </row>
    <row r="1370" spans="3:10" ht="12" thickBot="1" x14ac:dyDescent="0.25">
      <c r="C1370" s="254"/>
      <c r="D1370" s="254"/>
      <c r="E1370" s="255"/>
      <c r="F1370" s="256"/>
      <c r="G1370" s="257"/>
      <c r="H1370" s="243">
        <f t="shared" ca="1" si="64"/>
        <v>45139</v>
      </c>
      <c r="I1370" s="244">
        <f t="shared" si="65"/>
        <v>43892</v>
      </c>
      <c r="J1370" s="244" t="str">
        <f t="shared" si="63"/>
        <v/>
      </c>
    </row>
    <row r="1371" spans="3:10" ht="12" thickBot="1" x14ac:dyDescent="0.25">
      <c r="C1371" s="254"/>
      <c r="D1371" s="254"/>
      <c r="E1371" s="255"/>
      <c r="F1371" s="256"/>
      <c r="G1371" s="257"/>
      <c r="H1371" s="243">
        <f t="shared" ca="1" si="64"/>
        <v>45139</v>
      </c>
      <c r="I1371" s="244">
        <f t="shared" si="65"/>
        <v>43892</v>
      </c>
      <c r="J1371" s="244" t="str">
        <f t="shared" si="63"/>
        <v/>
      </c>
    </row>
    <row r="1372" spans="3:10" ht="12" thickBot="1" x14ac:dyDescent="0.25">
      <c r="C1372" s="254"/>
      <c r="D1372" s="254"/>
      <c r="E1372" s="255"/>
      <c r="F1372" s="256"/>
      <c r="G1372" s="257"/>
      <c r="H1372" s="243">
        <f t="shared" ca="1" si="64"/>
        <v>45139</v>
      </c>
      <c r="I1372" s="244">
        <f t="shared" si="65"/>
        <v>43892</v>
      </c>
      <c r="J1372" s="244" t="str">
        <f t="shared" si="63"/>
        <v/>
      </c>
    </row>
    <row r="1373" spans="3:10" ht="12" thickBot="1" x14ac:dyDescent="0.25">
      <c r="C1373" s="254"/>
      <c r="D1373" s="254"/>
      <c r="E1373" s="255"/>
      <c r="F1373" s="256"/>
      <c r="G1373" s="257"/>
      <c r="H1373" s="243">
        <f t="shared" ca="1" si="64"/>
        <v>45139</v>
      </c>
      <c r="I1373" s="244">
        <f t="shared" si="65"/>
        <v>43892</v>
      </c>
      <c r="J1373" s="244" t="str">
        <f t="shared" si="63"/>
        <v/>
      </c>
    </row>
    <row r="1374" spans="3:10" ht="12" thickBot="1" x14ac:dyDescent="0.25">
      <c r="C1374" s="254"/>
      <c r="D1374" s="254"/>
      <c r="E1374" s="255"/>
      <c r="F1374" s="256"/>
      <c r="G1374" s="257"/>
      <c r="H1374" s="243">
        <f t="shared" ca="1" si="64"/>
        <v>45139</v>
      </c>
      <c r="I1374" s="244">
        <f t="shared" si="65"/>
        <v>43892</v>
      </c>
      <c r="J1374" s="244" t="str">
        <f t="shared" si="63"/>
        <v/>
      </c>
    </row>
    <row r="1375" spans="3:10" ht="12" thickBot="1" x14ac:dyDescent="0.25">
      <c r="C1375" s="254"/>
      <c r="D1375" s="254"/>
      <c r="E1375" s="255"/>
      <c r="F1375" s="256"/>
      <c r="G1375" s="257"/>
      <c r="H1375" s="243">
        <f t="shared" ca="1" si="64"/>
        <v>45139</v>
      </c>
      <c r="I1375" s="244">
        <f t="shared" si="65"/>
        <v>43892</v>
      </c>
      <c r="J1375" s="244" t="str">
        <f t="shared" si="63"/>
        <v/>
      </c>
    </row>
    <row r="1376" spans="3:10" ht="12" thickBot="1" x14ac:dyDescent="0.25">
      <c r="C1376" s="254"/>
      <c r="D1376" s="254"/>
      <c r="E1376" s="255"/>
      <c r="F1376" s="256"/>
      <c r="G1376" s="257"/>
      <c r="H1376" s="243">
        <f t="shared" ca="1" si="64"/>
        <v>45139</v>
      </c>
      <c r="I1376" s="244">
        <f t="shared" si="65"/>
        <v>43892</v>
      </c>
      <c r="J1376" s="244" t="str">
        <f t="shared" si="63"/>
        <v/>
      </c>
    </row>
    <row r="1377" spans="3:10" ht="12" thickBot="1" x14ac:dyDescent="0.25">
      <c r="C1377" s="254"/>
      <c r="D1377" s="254"/>
      <c r="E1377" s="255"/>
      <c r="F1377" s="256"/>
      <c r="G1377" s="257"/>
      <c r="H1377" s="243">
        <f t="shared" ca="1" si="64"/>
        <v>45139</v>
      </c>
      <c r="I1377" s="244">
        <f t="shared" si="65"/>
        <v>43892</v>
      </c>
      <c r="J1377" s="244" t="str">
        <f t="shared" si="63"/>
        <v/>
      </c>
    </row>
    <row r="1378" spans="3:10" ht="12" thickBot="1" x14ac:dyDescent="0.25">
      <c r="C1378" s="254"/>
      <c r="D1378" s="254"/>
      <c r="E1378" s="255"/>
      <c r="F1378" s="256"/>
      <c r="G1378" s="257"/>
      <c r="H1378" s="243">
        <f t="shared" ca="1" si="64"/>
        <v>45139</v>
      </c>
      <c r="I1378" s="244">
        <f t="shared" si="65"/>
        <v>43892</v>
      </c>
      <c r="J1378" s="244" t="str">
        <f t="shared" si="63"/>
        <v/>
      </c>
    </row>
    <row r="1379" spans="3:10" ht="12" thickBot="1" x14ac:dyDescent="0.25">
      <c r="C1379" s="254"/>
      <c r="D1379" s="254"/>
      <c r="E1379" s="255"/>
      <c r="F1379" s="256"/>
      <c r="G1379" s="257"/>
      <c r="H1379" s="243">
        <f t="shared" ca="1" si="64"/>
        <v>45139</v>
      </c>
      <c r="I1379" s="244">
        <f t="shared" si="65"/>
        <v>43892</v>
      </c>
      <c r="J1379" s="244" t="str">
        <f t="shared" si="63"/>
        <v/>
      </c>
    </row>
    <row r="1380" spans="3:10" ht="12" thickBot="1" x14ac:dyDescent="0.25">
      <c r="C1380" s="254"/>
      <c r="D1380" s="254"/>
      <c r="E1380" s="255"/>
      <c r="F1380" s="256"/>
      <c r="G1380" s="257"/>
      <c r="H1380" s="243">
        <f t="shared" ca="1" si="64"/>
        <v>45139</v>
      </c>
      <c r="I1380" s="244">
        <f t="shared" si="65"/>
        <v>43892</v>
      </c>
      <c r="J1380" s="244" t="str">
        <f t="shared" si="63"/>
        <v/>
      </c>
    </row>
    <row r="1381" spans="3:10" ht="12" thickBot="1" x14ac:dyDescent="0.25">
      <c r="C1381" s="254"/>
      <c r="D1381" s="254"/>
      <c r="E1381" s="255"/>
      <c r="F1381" s="256"/>
      <c r="G1381" s="257"/>
      <c r="H1381" s="243">
        <f t="shared" ca="1" si="64"/>
        <v>45139</v>
      </c>
      <c r="I1381" s="244">
        <f t="shared" si="65"/>
        <v>43892</v>
      </c>
      <c r="J1381" s="244" t="str">
        <f t="shared" si="63"/>
        <v/>
      </c>
    </row>
    <row r="1382" spans="3:10" ht="12" thickBot="1" x14ac:dyDescent="0.25">
      <c r="C1382" s="254"/>
      <c r="D1382" s="254"/>
      <c r="E1382" s="255"/>
      <c r="F1382" s="256"/>
      <c r="G1382" s="257"/>
      <c r="H1382" s="243">
        <f t="shared" ca="1" si="64"/>
        <v>45139</v>
      </c>
      <c r="I1382" s="244">
        <f t="shared" si="65"/>
        <v>43892</v>
      </c>
      <c r="J1382" s="244" t="str">
        <f t="shared" si="63"/>
        <v/>
      </c>
    </row>
    <row r="1383" spans="3:10" ht="12" thickBot="1" x14ac:dyDescent="0.25">
      <c r="C1383" s="254"/>
      <c r="D1383" s="254"/>
      <c r="E1383" s="255"/>
      <c r="F1383" s="256"/>
      <c r="G1383" s="257"/>
      <c r="H1383" s="243">
        <f t="shared" ca="1" si="64"/>
        <v>45139</v>
      </c>
      <c r="I1383" s="244">
        <f t="shared" si="65"/>
        <v>43892</v>
      </c>
      <c r="J1383" s="244" t="str">
        <f t="shared" si="63"/>
        <v/>
      </c>
    </row>
    <row r="1384" spans="3:10" ht="12" thickBot="1" x14ac:dyDescent="0.25">
      <c r="C1384" s="254"/>
      <c r="D1384" s="254"/>
      <c r="E1384" s="255"/>
      <c r="F1384" s="256"/>
      <c r="G1384" s="257"/>
      <c r="H1384" s="243">
        <f t="shared" ca="1" si="64"/>
        <v>45139</v>
      </c>
      <c r="I1384" s="244">
        <f t="shared" si="65"/>
        <v>43892</v>
      </c>
      <c r="J1384" s="244" t="str">
        <f t="shared" si="63"/>
        <v/>
      </c>
    </row>
    <row r="1385" spans="3:10" ht="12" thickBot="1" x14ac:dyDescent="0.25">
      <c r="C1385" s="254"/>
      <c r="D1385" s="254"/>
      <c r="E1385" s="255"/>
      <c r="F1385" s="256"/>
      <c r="G1385" s="257"/>
      <c r="H1385" s="243">
        <f t="shared" ca="1" si="64"/>
        <v>45139</v>
      </c>
      <c r="I1385" s="244">
        <f t="shared" si="65"/>
        <v>43892</v>
      </c>
      <c r="J1385" s="244" t="str">
        <f t="shared" si="63"/>
        <v/>
      </c>
    </row>
    <row r="1386" spans="3:10" ht="12" thickBot="1" x14ac:dyDescent="0.25">
      <c r="C1386" s="254"/>
      <c r="D1386" s="254"/>
      <c r="E1386" s="255"/>
      <c r="F1386" s="256"/>
      <c r="G1386" s="257"/>
      <c r="H1386" s="243">
        <f t="shared" ca="1" si="64"/>
        <v>45139</v>
      </c>
      <c r="I1386" s="244">
        <f t="shared" si="65"/>
        <v>43892</v>
      </c>
      <c r="J1386" s="244" t="str">
        <f t="shared" si="63"/>
        <v/>
      </c>
    </row>
    <row r="1387" spans="3:10" ht="12" thickBot="1" x14ac:dyDescent="0.25">
      <c r="C1387" s="254"/>
      <c r="D1387" s="254"/>
      <c r="E1387" s="255"/>
      <c r="F1387" s="256"/>
      <c r="G1387" s="257"/>
      <c r="H1387" s="243">
        <f t="shared" ca="1" si="64"/>
        <v>45139</v>
      </c>
      <c r="I1387" s="244">
        <f t="shared" si="65"/>
        <v>43892</v>
      </c>
      <c r="J1387" s="244" t="str">
        <f t="shared" si="63"/>
        <v/>
      </c>
    </row>
    <row r="1388" spans="3:10" ht="12" thickBot="1" x14ac:dyDescent="0.25">
      <c r="C1388" s="254"/>
      <c r="D1388" s="254"/>
      <c r="E1388" s="255"/>
      <c r="F1388" s="256"/>
      <c r="G1388" s="257"/>
      <c r="H1388" s="243">
        <f t="shared" ca="1" si="64"/>
        <v>45139</v>
      </c>
      <c r="I1388" s="244">
        <f t="shared" si="65"/>
        <v>43892</v>
      </c>
      <c r="J1388" s="244" t="str">
        <f t="shared" si="63"/>
        <v/>
      </c>
    </row>
    <row r="1389" spans="3:10" ht="12" thickBot="1" x14ac:dyDescent="0.25">
      <c r="C1389" s="254"/>
      <c r="D1389" s="254"/>
      <c r="E1389" s="255"/>
      <c r="F1389" s="256"/>
      <c r="G1389" s="257"/>
      <c r="H1389" s="243">
        <f t="shared" ca="1" si="64"/>
        <v>45139</v>
      </c>
      <c r="I1389" s="244">
        <f t="shared" si="65"/>
        <v>43892</v>
      </c>
      <c r="J1389" s="244" t="str">
        <f t="shared" si="63"/>
        <v/>
      </c>
    </row>
    <row r="1390" spans="3:10" ht="12" thickBot="1" x14ac:dyDescent="0.25">
      <c r="C1390" s="254"/>
      <c r="D1390" s="254"/>
      <c r="E1390" s="255"/>
      <c r="F1390" s="256"/>
      <c r="G1390" s="257"/>
      <c r="H1390" s="243">
        <f t="shared" ca="1" si="64"/>
        <v>45139</v>
      </c>
      <c r="I1390" s="244">
        <f t="shared" si="65"/>
        <v>43892</v>
      </c>
      <c r="J1390" s="244" t="str">
        <f t="shared" si="63"/>
        <v/>
      </c>
    </row>
    <row r="1391" spans="3:10" ht="12" thickBot="1" x14ac:dyDescent="0.25">
      <c r="C1391" s="254"/>
      <c r="D1391" s="254"/>
      <c r="E1391" s="255"/>
      <c r="F1391" s="256"/>
      <c r="G1391" s="257"/>
      <c r="H1391" s="243">
        <f t="shared" ca="1" si="64"/>
        <v>45139</v>
      </c>
      <c r="I1391" s="244">
        <f t="shared" si="65"/>
        <v>43892</v>
      </c>
      <c r="J1391" s="244" t="str">
        <f t="shared" si="63"/>
        <v/>
      </c>
    </row>
    <row r="1392" spans="3:10" ht="12" thickBot="1" x14ac:dyDescent="0.25">
      <c r="C1392" s="254"/>
      <c r="D1392" s="254"/>
      <c r="E1392" s="255"/>
      <c r="F1392" s="256"/>
      <c r="G1392" s="257"/>
      <c r="H1392" s="243">
        <f t="shared" ca="1" si="64"/>
        <v>45139</v>
      </c>
      <c r="I1392" s="244">
        <f t="shared" si="65"/>
        <v>43892</v>
      </c>
      <c r="J1392" s="244" t="str">
        <f t="shared" si="63"/>
        <v/>
      </c>
    </row>
    <row r="1393" spans="3:10" ht="12" thickBot="1" x14ac:dyDescent="0.25">
      <c r="C1393" s="254"/>
      <c r="D1393" s="254"/>
      <c r="E1393" s="255"/>
      <c r="F1393" s="256"/>
      <c r="G1393" s="257"/>
      <c r="H1393" s="243">
        <f t="shared" ca="1" si="64"/>
        <v>45139</v>
      </c>
      <c r="I1393" s="244">
        <f t="shared" si="65"/>
        <v>43892</v>
      </c>
      <c r="J1393" s="244" t="str">
        <f t="shared" si="63"/>
        <v/>
      </c>
    </row>
    <row r="1394" spans="3:10" ht="12" thickBot="1" x14ac:dyDescent="0.25">
      <c r="C1394" s="254"/>
      <c r="D1394" s="254"/>
      <c r="E1394" s="255"/>
      <c r="F1394" s="256"/>
      <c r="G1394" s="257"/>
      <c r="H1394" s="243">
        <f t="shared" ca="1" si="64"/>
        <v>45139</v>
      </c>
      <c r="I1394" s="244">
        <f t="shared" si="65"/>
        <v>43892</v>
      </c>
      <c r="J1394" s="244" t="str">
        <f t="shared" si="63"/>
        <v/>
      </c>
    </row>
    <row r="1395" spans="3:10" ht="12" thickBot="1" x14ac:dyDescent="0.25">
      <c r="C1395" s="254"/>
      <c r="D1395" s="254"/>
      <c r="E1395" s="255"/>
      <c r="F1395" s="256"/>
      <c r="G1395" s="257"/>
      <c r="H1395" s="243">
        <f t="shared" ca="1" si="64"/>
        <v>45139</v>
      </c>
      <c r="I1395" s="244">
        <f t="shared" si="65"/>
        <v>43892</v>
      </c>
      <c r="J1395" s="244" t="str">
        <f t="shared" si="63"/>
        <v/>
      </c>
    </row>
    <row r="1396" spans="3:10" ht="12" thickBot="1" x14ac:dyDescent="0.25">
      <c r="C1396" s="254"/>
      <c r="D1396" s="254"/>
      <c r="E1396" s="255"/>
      <c r="F1396" s="256"/>
      <c r="G1396" s="257"/>
      <c r="H1396" s="243">
        <f t="shared" ca="1" si="64"/>
        <v>45139</v>
      </c>
      <c r="I1396" s="244">
        <f t="shared" si="65"/>
        <v>43892</v>
      </c>
      <c r="J1396" s="244" t="str">
        <f t="shared" si="63"/>
        <v/>
      </c>
    </row>
    <row r="1397" spans="3:10" ht="12" thickBot="1" x14ac:dyDescent="0.25">
      <c r="C1397" s="254"/>
      <c r="D1397" s="254"/>
      <c r="E1397" s="255"/>
      <c r="F1397" s="256"/>
      <c r="G1397" s="257"/>
      <c r="H1397" s="243">
        <f t="shared" ca="1" si="64"/>
        <v>45139</v>
      </c>
      <c r="I1397" s="244">
        <f t="shared" si="65"/>
        <v>43892</v>
      </c>
      <c r="J1397" s="244" t="str">
        <f t="shared" si="63"/>
        <v/>
      </c>
    </row>
    <row r="1398" spans="3:10" ht="12" thickBot="1" x14ac:dyDescent="0.25">
      <c r="C1398" s="254"/>
      <c r="D1398" s="254"/>
      <c r="E1398" s="255"/>
      <c r="F1398" s="256"/>
      <c r="G1398" s="257"/>
      <c r="H1398" s="243">
        <f t="shared" ca="1" si="64"/>
        <v>45139</v>
      </c>
      <c r="I1398" s="244">
        <f t="shared" si="65"/>
        <v>43892</v>
      </c>
      <c r="J1398" s="244" t="str">
        <f t="shared" si="63"/>
        <v/>
      </c>
    </row>
    <row r="1399" spans="3:10" ht="12" thickBot="1" x14ac:dyDescent="0.25">
      <c r="C1399" s="254"/>
      <c r="D1399" s="254"/>
      <c r="E1399" s="255"/>
      <c r="F1399" s="256"/>
      <c r="G1399" s="257"/>
      <c r="H1399" s="243">
        <f t="shared" ca="1" si="64"/>
        <v>45139</v>
      </c>
      <c r="I1399" s="244">
        <f t="shared" si="65"/>
        <v>43892</v>
      </c>
      <c r="J1399" s="244" t="str">
        <f t="shared" si="63"/>
        <v/>
      </c>
    </row>
    <row r="1400" spans="3:10" ht="12" thickBot="1" x14ac:dyDescent="0.25">
      <c r="C1400" s="254"/>
      <c r="D1400" s="254"/>
      <c r="E1400" s="255"/>
      <c r="F1400" s="256"/>
      <c r="G1400" s="257"/>
      <c r="H1400" s="243">
        <f t="shared" ca="1" si="64"/>
        <v>45139</v>
      </c>
      <c r="I1400" s="244">
        <f t="shared" si="65"/>
        <v>43892</v>
      </c>
      <c r="J1400" s="244" t="str">
        <f t="shared" si="63"/>
        <v/>
      </c>
    </row>
    <row r="1401" spans="3:10" ht="12" thickBot="1" x14ac:dyDescent="0.25">
      <c r="C1401" s="254"/>
      <c r="D1401" s="254"/>
      <c r="E1401" s="255"/>
      <c r="F1401" s="256"/>
      <c r="G1401" s="257"/>
      <c r="H1401" s="243">
        <f t="shared" ca="1" si="64"/>
        <v>45139</v>
      </c>
      <c r="I1401" s="244">
        <f t="shared" si="65"/>
        <v>43892</v>
      </c>
      <c r="J1401" s="244" t="str">
        <f t="shared" si="63"/>
        <v/>
      </c>
    </row>
    <row r="1402" spans="3:10" ht="12" thickBot="1" x14ac:dyDescent="0.25">
      <c r="C1402" s="254"/>
      <c r="D1402" s="254"/>
      <c r="E1402" s="255"/>
      <c r="F1402" s="256"/>
      <c r="G1402" s="257"/>
      <c r="H1402" s="243">
        <f t="shared" ca="1" si="64"/>
        <v>45139</v>
      </c>
      <c r="I1402" s="244">
        <f t="shared" si="65"/>
        <v>43892</v>
      </c>
      <c r="J1402" s="244" t="str">
        <f t="shared" si="63"/>
        <v/>
      </c>
    </row>
    <row r="1403" spans="3:10" ht="12" thickBot="1" x14ac:dyDescent="0.25">
      <c r="C1403" s="254"/>
      <c r="D1403" s="254"/>
      <c r="E1403" s="255"/>
      <c r="F1403" s="256"/>
      <c r="G1403" s="257"/>
      <c r="H1403" s="243">
        <f t="shared" ca="1" si="64"/>
        <v>45139</v>
      </c>
      <c r="I1403" s="244">
        <f t="shared" si="65"/>
        <v>43892</v>
      </c>
      <c r="J1403" s="244" t="str">
        <f t="shared" si="63"/>
        <v/>
      </c>
    </row>
    <row r="1404" spans="3:10" ht="12" thickBot="1" x14ac:dyDescent="0.25">
      <c r="C1404" s="254"/>
      <c r="D1404" s="254"/>
      <c r="E1404" s="255"/>
      <c r="F1404" s="256"/>
      <c r="G1404" s="257"/>
      <c r="H1404" s="243">
        <f t="shared" ca="1" si="64"/>
        <v>45139</v>
      </c>
      <c r="I1404" s="244">
        <f t="shared" si="65"/>
        <v>43892</v>
      </c>
      <c r="J1404" s="244" t="str">
        <f t="shared" si="63"/>
        <v/>
      </c>
    </row>
    <row r="1405" spans="3:10" ht="12" thickBot="1" x14ac:dyDescent="0.25">
      <c r="C1405" s="254"/>
      <c r="D1405" s="254"/>
      <c r="E1405" s="255"/>
      <c r="F1405" s="256"/>
      <c r="G1405" s="257"/>
      <c r="H1405" s="243">
        <f t="shared" ca="1" si="64"/>
        <v>45139</v>
      </c>
      <c r="I1405" s="244">
        <f t="shared" si="65"/>
        <v>43892</v>
      </c>
      <c r="J1405" s="244" t="str">
        <f t="shared" si="63"/>
        <v/>
      </c>
    </row>
    <row r="1406" spans="3:10" ht="12" thickBot="1" x14ac:dyDescent="0.25">
      <c r="C1406" s="254"/>
      <c r="D1406" s="254"/>
      <c r="E1406" s="255"/>
      <c r="F1406" s="256"/>
      <c r="G1406" s="257"/>
      <c r="H1406" s="243">
        <f t="shared" ca="1" si="64"/>
        <v>45139</v>
      </c>
      <c r="I1406" s="244">
        <f t="shared" si="65"/>
        <v>43892</v>
      </c>
      <c r="J1406" s="244" t="str">
        <f t="shared" si="63"/>
        <v/>
      </c>
    </row>
    <row r="1407" spans="3:10" ht="12" thickBot="1" x14ac:dyDescent="0.25">
      <c r="C1407" s="254"/>
      <c r="D1407" s="254"/>
      <c r="E1407" s="255"/>
      <c r="F1407" s="256"/>
      <c r="G1407" s="257"/>
      <c r="H1407" s="243">
        <f t="shared" ca="1" si="64"/>
        <v>45139</v>
      </c>
      <c r="I1407" s="244">
        <f t="shared" si="65"/>
        <v>43892</v>
      </c>
      <c r="J1407" s="244" t="str">
        <f t="shared" si="63"/>
        <v/>
      </c>
    </row>
    <row r="1408" spans="3:10" ht="12" thickBot="1" x14ac:dyDescent="0.25">
      <c r="C1408" s="254"/>
      <c r="D1408" s="254"/>
      <c r="E1408" s="255"/>
      <c r="F1408" s="256"/>
      <c r="G1408" s="257"/>
      <c r="H1408" s="243">
        <f t="shared" ca="1" si="64"/>
        <v>45139</v>
      </c>
      <c r="I1408" s="244">
        <f t="shared" si="65"/>
        <v>43892</v>
      </c>
      <c r="J1408" s="244" t="str">
        <f t="shared" si="63"/>
        <v/>
      </c>
    </row>
    <row r="1409" spans="3:10" ht="12" thickBot="1" x14ac:dyDescent="0.25">
      <c r="C1409" s="254"/>
      <c r="D1409" s="254"/>
      <c r="E1409" s="255"/>
      <c r="F1409" s="256"/>
      <c r="G1409" s="257"/>
      <c r="H1409" s="243">
        <f t="shared" ca="1" si="64"/>
        <v>45139</v>
      </c>
      <c r="I1409" s="244">
        <f t="shared" si="65"/>
        <v>43892</v>
      </c>
      <c r="J1409" s="244" t="str">
        <f t="shared" si="63"/>
        <v/>
      </c>
    </row>
    <row r="1410" spans="3:10" ht="12" thickBot="1" x14ac:dyDescent="0.25">
      <c r="C1410" s="254"/>
      <c r="D1410" s="254"/>
      <c r="E1410" s="255"/>
      <c r="F1410" s="256"/>
      <c r="G1410" s="257"/>
      <c r="H1410" s="243">
        <f t="shared" ca="1" si="64"/>
        <v>45139</v>
      </c>
      <c r="I1410" s="244">
        <f t="shared" si="65"/>
        <v>43892</v>
      </c>
      <c r="J1410" s="244" t="str">
        <f t="shared" si="63"/>
        <v/>
      </c>
    </row>
    <row r="1411" spans="3:10" ht="12" thickBot="1" x14ac:dyDescent="0.25">
      <c r="C1411" s="254"/>
      <c r="D1411" s="254"/>
      <c r="E1411" s="255"/>
      <c r="F1411" s="256"/>
      <c r="G1411" s="257"/>
      <c r="H1411" s="243">
        <f t="shared" ca="1" si="64"/>
        <v>45139</v>
      </c>
      <c r="I1411" s="244">
        <f t="shared" si="65"/>
        <v>43892</v>
      </c>
      <c r="J1411" s="244" t="str">
        <f t="shared" si="63"/>
        <v/>
      </c>
    </row>
    <row r="1412" spans="3:10" ht="12" thickBot="1" x14ac:dyDescent="0.25">
      <c r="C1412" s="254"/>
      <c r="D1412" s="254"/>
      <c r="E1412" s="255"/>
      <c r="F1412" s="256"/>
      <c r="G1412" s="257"/>
      <c r="H1412" s="243">
        <f t="shared" ca="1" si="64"/>
        <v>45139</v>
      </c>
      <c r="I1412" s="244">
        <f t="shared" si="65"/>
        <v>43892</v>
      </c>
      <c r="J1412" s="244" t="str">
        <f t="shared" si="63"/>
        <v/>
      </c>
    </row>
    <row r="1413" spans="3:10" ht="12" thickBot="1" x14ac:dyDescent="0.25">
      <c r="C1413" s="254"/>
      <c r="D1413" s="254"/>
      <c r="E1413" s="255"/>
      <c r="F1413" s="256"/>
      <c r="G1413" s="257"/>
      <c r="H1413" s="243">
        <f t="shared" ca="1" si="64"/>
        <v>45139</v>
      </c>
      <c r="I1413" s="244">
        <f t="shared" si="65"/>
        <v>43892</v>
      </c>
      <c r="J1413" s="244" t="str">
        <f t="shared" si="63"/>
        <v/>
      </c>
    </row>
    <row r="1414" spans="3:10" ht="12" thickBot="1" x14ac:dyDescent="0.25">
      <c r="C1414" s="254"/>
      <c r="D1414" s="254"/>
      <c r="E1414" s="255"/>
      <c r="F1414" s="256"/>
      <c r="G1414" s="257"/>
      <c r="H1414" s="243">
        <f t="shared" ca="1" si="64"/>
        <v>45139</v>
      </c>
      <c r="I1414" s="244">
        <f t="shared" si="65"/>
        <v>43892</v>
      </c>
      <c r="J1414" s="244" t="str">
        <f t="shared" ref="J1414:J1477" si="66">IF(G1414="","",IF(G1414&gt;=0,"Debitoren",IF(G1414&lt;0,"Kreditoren","")))</f>
        <v/>
      </c>
    </row>
    <row r="1415" spans="3:10" ht="12" thickBot="1" x14ac:dyDescent="0.25">
      <c r="C1415" s="254"/>
      <c r="D1415" s="254"/>
      <c r="E1415" s="255"/>
      <c r="F1415" s="256"/>
      <c r="G1415" s="257"/>
      <c r="H1415" s="243">
        <f t="shared" ref="H1415:H1478" ca="1" si="67">IF(F1415&lt;$F$2,EOMONTH($F$2,-1)+1,EOMONTH(F1415,-1)+1)</f>
        <v>45139</v>
      </c>
      <c r="I1415" s="244">
        <f t="shared" ref="I1415:I1478" si="68">IF(F1415&lt;$I$2,IF(   WEEKDAY(EOMONTH($I$2,-1)+1)=1,EOMONTH($I$2,-1)+1+1,EOMONTH($I$2,-1)+1),IF(WEEKDAY(F1415)=1,F1415+1,F1415))</f>
        <v>43892</v>
      </c>
      <c r="J1415" s="244" t="str">
        <f t="shared" si="66"/>
        <v/>
      </c>
    </row>
    <row r="1416" spans="3:10" ht="12" thickBot="1" x14ac:dyDescent="0.25">
      <c r="C1416" s="254"/>
      <c r="D1416" s="254"/>
      <c r="E1416" s="255"/>
      <c r="F1416" s="256"/>
      <c r="G1416" s="257"/>
      <c r="H1416" s="243">
        <f t="shared" ca="1" si="67"/>
        <v>45139</v>
      </c>
      <c r="I1416" s="244">
        <f t="shared" si="68"/>
        <v>43892</v>
      </c>
      <c r="J1416" s="244" t="str">
        <f t="shared" si="66"/>
        <v/>
      </c>
    </row>
    <row r="1417" spans="3:10" ht="12" thickBot="1" x14ac:dyDescent="0.25">
      <c r="C1417" s="254"/>
      <c r="D1417" s="254"/>
      <c r="E1417" s="255"/>
      <c r="F1417" s="256"/>
      <c r="G1417" s="257"/>
      <c r="H1417" s="243">
        <f t="shared" ca="1" si="67"/>
        <v>45139</v>
      </c>
      <c r="I1417" s="244">
        <f t="shared" si="68"/>
        <v>43892</v>
      </c>
      <c r="J1417" s="244" t="str">
        <f t="shared" si="66"/>
        <v/>
      </c>
    </row>
    <row r="1418" spans="3:10" ht="12" thickBot="1" x14ac:dyDescent="0.25">
      <c r="C1418" s="254"/>
      <c r="D1418" s="254"/>
      <c r="E1418" s="255"/>
      <c r="F1418" s="256"/>
      <c r="G1418" s="257"/>
      <c r="H1418" s="243">
        <f t="shared" ca="1" si="67"/>
        <v>45139</v>
      </c>
      <c r="I1418" s="244">
        <f t="shared" si="68"/>
        <v>43892</v>
      </c>
      <c r="J1418" s="244" t="str">
        <f t="shared" si="66"/>
        <v/>
      </c>
    </row>
    <row r="1419" spans="3:10" ht="12" thickBot="1" x14ac:dyDescent="0.25">
      <c r="C1419" s="254"/>
      <c r="D1419" s="254"/>
      <c r="E1419" s="255"/>
      <c r="F1419" s="256"/>
      <c r="G1419" s="257"/>
      <c r="H1419" s="243">
        <f t="shared" ca="1" si="67"/>
        <v>45139</v>
      </c>
      <c r="I1419" s="244">
        <f t="shared" si="68"/>
        <v>43892</v>
      </c>
      <c r="J1419" s="244" t="str">
        <f t="shared" si="66"/>
        <v/>
      </c>
    </row>
    <row r="1420" spans="3:10" ht="12" thickBot="1" x14ac:dyDescent="0.25">
      <c r="C1420" s="254"/>
      <c r="D1420" s="254"/>
      <c r="E1420" s="255"/>
      <c r="F1420" s="256"/>
      <c r="G1420" s="257"/>
      <c r="H1420" s="243">
        <f t="shared" ca="1" si="67"/>
        <v>45139</v>
      </c>
      <c r="I1420" s="244">
        <f t="shared" si="68"/>
        <v>43892</v>
      </c>
      <c r="J1420" s="244" t="str">
        <f t="shared" si="66"/>
        <v/>
      </c>
    </row>
    <row r="1421" spans="3:10" ht="12" thickBot="1" x14ac:dyDescent="0.25">
      <c r="C1421" s="254"/>
      <c r="D1421" s="254"/>
      <c r="E1421" s="255"/>
      <c r="F1421" s="256"/>
      <c r="G1421" s="257"/>
      <c r="H1421" s="243">
        <f t="shared" ca="1" si="67"/>
        <v>45139</v>
      </c>
      <c r="I1421" s="244">
        <f t="shared" si="68"/>
        <v>43892</v>
      </c>
      <c r="J1421" s="244" t="str">
        <f t="shared" si="66"/>
        <v/>
      </c>
    </row>
    <row r="1422" spans="3:10" ht="12" thickBot="1" x14ac:dyDescent="0.25">
      <c r="C1422" s="254"/>
      <c r="D1422" s="254"/>
      <c r="E1422" s="255"/>
      <c r="F1422" s="256"/>
      <c r="G1422" s="257"/>
      <c r="H1422" s="243">
        <f t="shared" ca="1" si="67"/>
        <v>45139</v>
      </c>
      <c r="I1422" s="244">
        <f t="shared" si="68"/>
        <v>43892</v>
      </c>
      <c r="J1422" s="244" t="str">
        <f t="shared" si="66"/>
        <v/>
      </c>
    </row>
    <row r="1423" spans="3:10" ht="12" thickBot="1" x14ac:dyDescent="0.25">
      <c r="C1423" s="254"/>
      <c r="D1423" s="254"/>
      <c r="E1423" s="255"/>
      <c r="F1423" s="256"/>
      <c r="G1423" s="257"/>
      <c r="H1423" s="243">
        <f t="shared" ca="1" si="67"/>
        <v>45139</v>
      </c>
      <c r="I1423" s="244">
        <f t="shared" si="68"/>
        <v>43892</v>
      </c>
      <c r="J1423" s="244" t="str">
        <f t="shared" si="66"/>
        <v/>
      </c>
    </row>
    <row r="1424" spans="3:10" ht="12" thickBot="1" x14ac:dyDescent="0.25">
      <c r="C1424" s="254"/>
      <c r="D1424" s="254"/>
      <c r="E1424" s="255"/>
      <c r="F1424" s="256"/>
      <c r="G1424" s="257"/>
      <c r="H1424" s="243">
        <f t="shared" ca="1" si="67"/>
        <v>45139</v>
      </c>
      <c r="I1424" s="244">
        <f t="shared" si="68"/>
        <v>43892</v>
      </c>
      <c r="J1424" s="244" t="str">
        <f t="shared" si="66"/>
        <v/>
      </c>
    </row>
    <row r="1425" spans="3:10" ht="12" thickBot="1" x14ac:dyDescent="0.25">
      <c r="C1425" s="254"/>
      <c r="D1425" s="254"/>
      <c r="E1425" s="255"/>
      <c r="F1425" s="256"/>
      <c r="G1425" s="257"/>
      <c r="H1425" s="243">
        <f t="shared" ca="1" si="67"/>
        <v>45139</v>
      </c>
      <c r="I1425" s="244">
        <f t="shared" si="68"/>
        <v>43892</v>
      </c>
      <c r="J1425" s="244" t="str">
        <f t="shared" si="66"/>
        <v/>
      </c>
    </row>
    <row r="1426" spans="3:10" ht="12" thickBot="1" x14ac:dyDescent="0.25">
      <c r="C1426" s="254"/>
      <c r="D1426" s="254"/>
      <c r="E1426" s="255"/>
      <c r="F1426" s="256"/>
      <c r="G1426" s="257"/>
      <c r="H1426" s="243">
        <f t="shared" ca="1" si="67"/>
        <v>45139</v>
      </c>
      <c r="I1426" s="244">
        <f t="shared" si="68"/>
        <v>43892</v>
      </c>
      <c r="J1426" s="244" t="str">
        <f t="shared" si="66"/>
        <v/>
      </c>
    </row>
    <row r="1427" spans="3:10" ht="12" thickBot="1" x14ac:dyDescent="0.25">
      <c r="C1427" s="254"/>
      <c r="D1427" s="254"/>
      <c r="E1427" s="255"/>
      <c r="F1427" s="256"/>
      <c r="G1427" s="257"/>
      <c r="H1427" s="243">
        <f t="shared" ca="1" si="67"/>
        <v>45139</v>
      </c>
      <c r="I1427" s="244">
        <f t="shared" si="68"/>
        <v>43892</v>
      </c>
      <c r="J1427" s="244" t="str">
        <f t="shared" si="66"/>
        <v/>
      </c>
    </row>
    <row r="1428" spans="3:10" ht="12" thickBot="1" x14ac:dyDescent="0.25">
      <c r="C1428" s="254"/>
      <c r="D1428" s="254"/>
      <c r="E1428" s="255"/>
      <c r="F1428" s="256"/>
      <c r="G1428" s="257"/>
      <c r="H1428" s="243">
        <f t="shared" ca="1" si="67"/>
        <v>45139</v>
      </c>
      <c r="I1428" s="244">
        <f t="shared" si="68"/>
        <v>43892</v>
      </c>
      <c r="J1428" s="244" t="str">
        <f t="shared" si="66"/>
        <v/>
      </c>
    </row>
    <row r="1429" spans="3:10" ht="12" thickBot="1" x14ac:dyDescent="0.25">
      <c r="C1429" s="254"/>
      <c r="D1429" s="254"/>
      <c r="E1429" s="255"/>
      <c r="F1429" s="256"/>
      <c r="G1429" s="257"/>
      <c r="H1429" s="243">
        <f t="shared" ca="1" si="67"/>
        <v>45139</v>
      </c>
      <c r="I1429" s="244">
        <f t="shared" si="68"/>
        <v>43892</v>
      </c>
      <c r="J1429" s="244" t="str">
        <f t="shared" si="66"/>
        <v/>
      </c>
    </row>
    <row r="1430" spans="3:10" ht="12" thickBot="1" x14ac:dyDescent="0.25">
      <c r="C1430" s="254"/>
      <c r="D1430" s="254"/>
      <c r="E1430" s="255"/>
      <c r="F1430" s="256"/>
      <c r="G1430" s="257"/>
      <c r="H1430" s="243">
        <f t="shared" ca="1" si="67"/>
        <v>45139</v>
      </c>
      <c r="I1430" s="244">
        <f t="shared" si="68"/>
        <v>43892</v>
      </c>
      <c r="J1430" s="244" t="str">
        <f t="shared" si="66"/>
        <v/>
      </c>
    </row>
    <row r="1431" spans="3:10" ht="12" thickBot="1" x14ac:dyDescent="0.25">
      <c r="C1431" s="254"/>
      <c r="D1431" s="254"/>
      <c r="E1431" s="255"/>
      <c r="F1431" s="256"/>
      <c r="G1431" s="257"/>
      <c r="H1431" s="243">
        <f t="shared" ca="1" si="67"/>
        <v>45139</v>
      </c>
      <c r="I1431" s="244">
        <f t="shared" si="68"/>
        <v>43892</v>
      </c>
      <c r="J1431" s="244" t="str">
        <f t="shared" si="66"/>
        <v/>
      </c>
    </row>
    <row r="1432" spans="3:10" ht="12" thickBot="1" x14ac:dyDescent="0.25">
      <c r="C1432" s="254"/>
      <c r="D1432" s="254"/>
      <c r="E1432" s="255"/>
      <c r="F1432" s="256"/>
      <c r="G1432" s="257"/>
      <c r="H1432" s="243">
        <f t="shared" ca="1" si="67"/>
        <v>45139</v>
      </c>
      <c r="I1432" s="244">
        <f t="shared" si="68"/>
        <v>43892</v>
      </c>
      <c r="J1432" s="244" t="str">
        <f t="shared" si="66"/>
        <v/>
      </c>
    </row>
    <row r="1433" spans="3:10" ht="12" thickBot="1" x14ac:dyDescent="0.25">
      <c r="C1433" s="254"/>
      <c r="D1433" s="254"/>
      <c r="E1433" s="255"/>
      <c r="F1433" s="256"/>
      <c r="G1433" s="257"/>
      <c r="H1433" s="243">
        <f t="shared" ca="1" si="67"/>
        <v>45139</v>
      </c>
      <c r="I1433" s="244">
        <f t="shared" si="68"/>
        <v>43892</v>
      </c>
      <c r="J1433" s="244" t="str">
        <f t="shared" si="66"/>
        <v/>
      </c>
    </row>
    <row r="1434" spans="3:10" ht="12" thickBot="1" x14ac:dyDescent="0.25">
      <c r="C1434" s="254"/>
      <c r="D1434" s="254"/>
      <c r="E1434" s="255"/>
      <c r="F1434" s="256"/>
      <c r="G1434" s="257"/>
      <c r="H1434" s="243">
        <f t="shared" ca="1" si="67"/>
        <v>45139</v>
      </c>
      <c r="I1434" s="244">
        <f t="shared" si="68"/>
        <v>43892</v>
      </c>
      <c r="J1434" s="244" t="str">
        <f t="shared" si="66"/>
        <v/>
      </c>
    </row>
    <row r="1435" spans="3:10" ht="12" thickBot="1" x14ac:dyDescent="0.25">
      <c r="C1435" s="254"/>
      <c r="D1435" s="254"/>
      <c r="E1435" s="255"/>
      <c r="F1435" s="256"/>
      <c r="G1435" s="257"/>
      <c r="H1435" s="243">
        <f t="shared" ca="1" si="67"/>
        <v>45139</v>
      </c>
      <c r="I1435" s="244">
        <f t="shared" si="68"/>
        <v>43892</v>
      </c>
      <c r="J1435" s="244" t="str">
        <f t="shared" si="66"/>
        <v/>
      </c>
    </row>
    <row r="1436" spans="3:10" ht="12" thickBot="1" x14ac:dyDescent="0.25">
      <c r="C1436" s="254"/>
      <c r="D1436" s="254"/>
      <c r="E1436" s="255"/>
      <c r="F1436" s="256"/>
      <c r="G1436" s="257"/>
      <c r="H1436" s="243">
        <f t="shared" ca="1" si="67"/>
        <v>45139</v>
      </c>
      <c r="I1436" s="244">
        <f t="shared" si="68"/>
        <v>43892</v>
      </c>
      <c r="J1436" s="244" t="str">
        <f t="shared" si="66"/>
        <v/>
      </c>
    </row>
    <row r="1437" spans="3:10" ht="12" thickBot="1" x14ac:dyDescent="0.25">
      <c r="C1437" s="254"/>
      <c r="D1437" s="254"/>
      <c r="E1437" s="255"/>
      <c r="F1437" s="256"/>
      <c r="G1437" s="257"/>
      <c r="H1437" s="243">
        <f t="shared" ca="1" si="67"/>
        <v>45139</v>
      </c>
      <c r="I1437" s="244">
        <f t="shared" si="68"/>
        <v>43892</v>
      </c>
      <c r="J1437" s="244" t="str">
        <f t="shared" si="66"/>
        <v/>
      </c>
    </row>
    <row r="1438" spans="3:10" ht="12" thickBot="1" x14ac:dyDescent="0.25">
      <c r="C1438" s="254"/>
      <c r="D1438" s="254"/>
      <c r="E1438" s="255"/>
      <c r="F1438" s="256"/>
      <c r="G1438" s="257"/>
      <c r="H1438" s="243">
        <f t="shared" ca="1" si="67"/>
        <v>45139</v>
      </c>
      <c r="I1438" s="244">
        <f t="shared" si="68"/>
        <v>43892</v>
      </c>
      <c r="J1438" s="244" t="str">
        <f t="shared" si="66"/>
        <v/>
      </c>
    </row>
    <row r="1439" spans="3:10" ht="12" thickBot="1" x14ac:dyDescent="0.25">
      <c r="C1439" s="254"/>
      <c r="D1439" s="254"/>
      <c r="E1439" s="255"/>
      <c r="F1439" s="256"/>
      <c r="G1439" s="257"/>
      <c r="H1439" s="243">
        <f t="shared" ca="1" si="67"/>
        <v>45139</v>
      </c>
      <c r="I1439" s="244">
        <f t="shared" si="68"/>
        <v>43892</v>
      </c>
      <c r="J1439" s="244" t="str">
        <f t="shared" si="66"/>
        <v/>
      </c>
    </row>
    <row r="1440" spans="3:10" ht="12" thickBot="1" x14ac:dyDescent="0.25">
      <c r="C1440" s="254"/>
      <c r="D1440" s="254"/>
      <c r="E1440" s="255"/>
      <c r="F1440" s="256"/>
      <c r="G1440" s="257"/>
      <c r="H1440" s="243">
        <f t="shared" ca="1" si="67"/>
        <v>45139</v>
      </c>
      <c r="I1440" s="244">
        <f t="shared" si="68"/>
        <v>43892</v>
      </c>
      <c r="J1440" s="244" t="str">
        <f t="shared" si="66"/>
        <v/>
      </c>
    </row>
    <row r="1441" spans="3:10" ht="12" thickBot="1" x14ac:dyDescent="0.25">
      <c r="C1441" s="254"/>
      <c r="D1441" s="254"/>
      <c r="E1441" s="255"/>
      <c r="F1441" s="256"/>
      <c r="G1441" s="257"/>
      <c r="H1441" s="243">
        <f t="shared" ca="1" si="67"/>
        <v>45139</v>
      </c>
      <c r="I1441" s="244">
        <f t="shared" si="68"/>
        <v>43892</v>
      </c>
      <c r="J1441" s="244" t="str">
        <f t="shared" si="66"/>
        <v/>
      </c>
    </row>
    <row r="1442" spans="3:10" ht="12" thickBot="1" x14ac:dyDescent="0.25">
      <c r="C1442" s="254"/>
      <c r="D1442" s="254"/>
      <c r="E1442" s="255"/>
      <c r="F1442" s="256"/>
      <c r="G1442" s="257"/>
      <c r="H1442" s="243">
        <f t="shared" ca="1" si="67"/>
        <v>45139</v>
      </c>
      <c r="I1442" s="244">
        <f t="shared" si="68"/>
        <v>43892</v>
      </c>
      <c r="J1442" s="244" t="str">
        <f t="shared" si="66"/>
        <v/>
      </c>
    </row>
    <row r="1443" spans="3:10" ht="12" thickBot="1" x14ac:dyDescent="0.25">
      <c r="C1443" s="254"/>
      <c r="D1443" s="254"/>
      <c r="E1443" s="255"/>
      <c r="F1443" s="256"/>
      <c r="G1443" s="257"/>
      <c r="H1443" s="243">
        <f t="shared" ca="1" si="67"/>
        <v>45139</v>
      </c>
      <c r="I1443" s="244">
        <f t="shared" si="68"/>
        <v>43892</v>
      </c>
      <c r="J1443" s="244" t="str">
        <f t="shared" si="66"/>
        <v/>
      </c>
    </row>
    <row r="1444" spans="3:10" ht="12" thickBot="1" x14ac:dyDescent="0.25">
      <c r="C1444" s="254"/>
      <c r="D1444" s="254"/>
      <c r="E1444" s="255"/>
      <c r="F1444" s="256"/>
      <c r="G1444" s="257"/>
      <c r="H1444" s="243">
        <f t="shared" ca="1" si="67"/>
        <v>45139</v>
      </c>
      <c r="I1444" s="244">
        <f t="shared" si="68"/>
        <v>43892</v>
      </c>
      <c r="J1444" s="244" t="str">
        <f t="shared" si="66"/>
        <v/>
      </c>
    </row>
    <row r="1445" spans="3:10" ht="12" thickBot="1" x14ac:dyDescent="0.25">
      <c r="C1445" s="254"/>
      <c r="D1445" s="254"/>
      <c r="E1445" s="255"/>
      <c r="F1445" s="256"/>
      <c r="G1445" s="257"/>
      <c r="H1445" s="243">
        <f t="shared" ca="1" si="67"/>
        <v>45139</v>
      </c>
      <c r="I1445" s="244">
        <f t="shared" si="68"/>
        <v>43892</v>
      </c>
      <c r="J1445" s="244" t="str">
        <f t="shared" si="66"/>
        <v/>
      </c>
    </row>
    <row r="1446" spans="3:10" ht="12" thickBot="1" x14ac:dyDescent="0.25">
      <c r="C1446" s="254"/>
      <c r="D1446" s="254"/>
      <c r="E1446" s="255"/>
      <c r="F1446" s="256"/>
      <c r="G1446" s="257"/>
      <c r="H1446" s="243">
        <f t="shared" ca="1" si="67"/>
        <v>45139</v>
      </c>
      <c r="I1446" s="244">
        <f t="shared" si="68"/>
        <v>43892</v>
      </c>
      <c r="J1446" s="244" t="str">
        <f t="shared" si="66"/>
        <v/>
      </c>
    </row>
    <row r="1447" spans="3:10" ht="12" thickBot="1" x14ac:dyDescent="0.25">
      <c r="C1447" s="254"/>
      <c r="D1447" s="254"/>
      <c r="E1447" s="255"/>
      <c r="F1447" s="256"/>
      <c r="G1447" s="257"/>
      <c r="H1447" s="243">
        <f t="shared" ca="1" si="67"/>
        <v>45139</v>
      </c>
      <c r="I1447" s="244">
        <f t="shared" si="68"/>
        <v>43892</v>
      </c>
      <c r="J1447" s="244" t="str">
        <f t="shared" si="66"/>
        <v/>
      </c>
    </row>
    <row r="1448" spans="3:10" ht="12" thickBot="1" x14ac:dyDescent="0.25">
      <c r="C1448" s="254"/>
      <c r="D1448" s="254"/>
      <c r="E1448" s="255"/>
      <c r="F1448" s="256"/>
      <c r="G1448" s="257"/>
      <c r="H1448" s="243">
        <f t="shared" ca="1" si="67"/>
        <v>45139</v>
      </c>
      <c r="I1448" s="244">
        <f t="shared" si="68"/>
        <v>43892</v>
      </c>
      <c r="J1448" s="244" t="str">
        <f t="shared" si="66"/>
        <v/>
      </c>
    </row>
    <row r="1449" spans="3:10" ht="12" thickBot="1" x14ac:dyDescent="0.25">
      <c r="C1449" s="254"/>
      <c r="D1449" s="254"/>
      <c r="E1449" s="255"/>
      <c r="F1449" s="256"/>
      <c r="G1449" s="257"/>
      <c r="H1449" s="243">
        <f t="shared" ca="1" si="67"/>
        <v>45139</v>
      </c>
      <c r="I1449" s="244">
        <f t="shared" si="68"/>
        <v>43892</v>
      </c>
      <c r="J1449" s="244" t="str">
        <f t="shared" si="66"/>
        <v/>
      </c>
    </row>
    <row r="1450" spans="3:10" ht="12" thickBot="1" x14ac:dyDescent="0.25">
      <c r="C1450" s="254"/>
      <c r="D1450" s="254"/>
      <c r="E1450" s="255"/>
      <c r="F1450" s="256"/>
      <c r="G1450" s="257"/>
      <c r="H1450" s="243">
        <f t="shared" ca="1" si="67"/>
        <v>45139</v>
      </c>
      <c r="I1450" s="244">
        <f t="shared" si="68"/>
        <v>43892</v>
      </c>
      <c r="J1450" s="244" t="str">
        <f t="shared" si="66"/>
        <v/>
      </c>
    </row>
    <row r="1451" spans="3:10" ht="12" thickBot="1" x14ac:dyDescent="0.25">
      <c r="C1451" s="254"/>
      <c r="D1451" s="254"/>
      <c r="E1451" s="255"/>
      <c r="F1451" s="256"/>
      <c r="G1451" s="257"/>
      <c r="H1451" s="243">
        <f t="shared" ca="1" si="67"/>
        <v>45139</v>
      </c>
      <c r="I1451" s="244">
        <f t="shared" si="68"/>
        <v>43892</v>
      </c>
      <c r="J1451" s="244" t="str">
        <f t="shared" si="66"/>
        <v/>
      </c>
    </row>
    <row r="1452" spans="3:10" ht="12" thickBot="1" x14ac:dyDescent="0.25">
      <c r="C1452" s="254"/>
      <c r="D1452" s="254"/>
      <c r="E1452" s="255"/>
      <c r="F1452" s="256"/>
      <c r="G1452" s="257"/>
      <c r="H1452" s="243">
        <f t="shared" ca="1" si="67"/>
        <v>45139</v>
      </c>
      <c r="I1452" s="244">
        <f t="shared" si="68"/>
        <v>43892</v>
      </c>
      <c r="J1452" s="244" t="str">
        <f t="shared" si="66"/>
        <v/>
      </c>
    </row>
    <row r="1453" spans="3:10" ht="12" thickBot="1" x14ac:dyDescent="0.25">
      <c r="C1453" s="254"/>
      <c r="D1453" s="254"/>
      <c r="E1453" s="255"/>
      <c r="F1453" s="256"/>
      <c r="G1453" s="257"/>
      <c r="H1453" s="243">
        <f t="shared" ca="1" si="67"/>
        <v>45139</v>
      </c>
      <c r="I1453" s="244">
        <f t="shared" si="68"/>
        <v>43892</v>
      </c>
      <c r="J1453" s="244" t="str">
        <f t="shared" si="66"/>
        <v/>
      </c>
    </row>
    <row r="1454" spans="3:10" ht="12" thickBot="1" x14ac:dyDescent="0.25">
      <c r="C1454" s="254"/>
      <c r="D1454" s="254"/>
      <c r="E1454" s="255"/>
      <c r="F1454" s="256"/>
      <c r="G1454" s="257"/>
      <c r="H1454" s="243">
        <f t="shared" ca="1" si="67"/>
        <v>45139</v>
      </c>
      <c r="I1454" s="244">
        <f t="shared" si="68"/>
        <v>43892</v>
      </c>
      <c r="J1454" s="244" t="str">
        <f t="shared" si="66"/>
        <v/>
      </c>
    </row>
    <row r="1455" spans="3:10" ht="12" thickBot="1" x14ac:dyDescent="0.25">
      <c r="C1455" s="254"/>
      <c r="D1455" s="254"/>
      <c r="E1455" s="255"/>
      <c r="F1455" s="256"/>
      <c r="G1455" s="257"/>
      <c r="H1455" s="243">
        <f t="shared" ca="1" si="67"/>
        <v>45139</v>
      </c>
      <c r="I1455" s="244">
        <f t="shared" si="68"/>
        <v>43892</v>
      </c>
      <c r="J1455" s="244" t="str">
        <f t="shared" si="66"/>
        <v/>
      </c>
    </row>
    <row r="1456" spans="3:10" ht="12" thickBot="1" x14ac:dyDescent="0.25">
      <c r="C1456" s="254"/>
      <c r="D1456" s="254"/>
      <c r="E1456" s="255"/>
      <c r="F1456" s="256"/>
      <c r="G1456" s="257"/>
      <c r="H1456" s="243">
        <f t="shared" ca="1" si="67"/>
        <v>45139</v>
      </c>
      <c r="I1456" s="244">
        <f t="shared" si="68"/>
        <v>43892</v>
      </c>
      <c r="J1456" s="244" t="str">
        <f t="shared" si="66"/>
        <v/>
      </c>
    </row>
    <row r="1457" spans="3:10" ht="12" thickBot="1" x14ac:dyDescent="0.25">
      <c r="C1457" s="254"/>
      <c r="D1457" s="254"/>
      <c r="E1457" s="255"/>
      <c r="F1457" s="256"/>
      <c r="G1457" s="257"/>
      <c r="H1457" s="243">
        <f t="shared" ca="1" si="67"/>
        <v>45139</v>
      </c>
      <c r="I1457" s="244">
        <f t="shared" si="68"/>
        <v>43892</v>
      </c>
      <c r="J1457" s="244" t="str">
        <f t="shared" si="66"/>
        <v/>
      </c>
    </row>
    <row r="1458" spans="3:10" ht="12" thickBot="1" x14ac:dyDescent="0.25">
      <c r="C1458" s="254"/>
      <c r="D1458" s="254"/>
      <c r="E1458" s="255"/>
      <c r="F1458" s="256"/>
      <c r="G1458" s="257"/>
      <c r="H1458" s="243">
        <f t="shared" ca="1" si="67"/>
        <v>45139</v>
      </c>
      <c r="I1458" s="244">
        <f t="shared" si="68"/>
        <v>43892</v>
      </c>
      <c r="J1458" s="244" t="str">
        <f t="shared" si="66"/>
        <v/>
      </c>
    </row>
    <row r="1459" spans="3:10" ht="12" thickBot="1" x14ac:dyDescent="0.25">
      <c r="C1459" s="254"/>
      <c r="D1459" s="254"/>
      <c r="E1459" s="255"/>
      <c r="F1459" s="256"/>
      <c r="G1459" s="257"/>
      <c r="H1459" s="243">
        <f t="shared" ca="1" si="67"/>
        <v>45139</v>
      </c>
      <c r="I1459" s="244">
        <f t="shared" si="68"/>
        <v>43892</v>
      </c>
      <c r="J1459" s="244" t="str">
        <f t="shared" si="66"/>
        <v/>
      </c>
    </row>
    <row r="1460" spans="3:10" ht="12" thickBot="1" x14ac:dyDescent="0.25">
      <c r="C1460" s="254"/>
      <c r="D1460" s="254"/>
      <c r="E1460" s="255"/>
      <c r="F1460" s="256"/>
      <c r="G1460" s="257"/>
      <c r="H1460" s="243">
        <f t="shared" ca="1" si="67"/>
        <v>45139</v>
      </c>
      <c r="I1460" s="244">
        <f t="shared" si="68"/>
        <v>43892</v>
      </c>
      <c r="J1460" s="244" t="str">
        <f t="shared" si="66"/>
        <v/>
      </c>
    </row>
    <row r="1461" spans="3:10" ht="12" thickBot="1" x14ac:dyDescent="0.25">
      <c r="C1461" s="254"/>
      <c r="D1461" s="254"/>
      <c r="E1461" s="255"/>
      <c r="F1461" s="256"/>
      <c r="G1461" s="257"/>
      <c r="H1461" s="243">
        <f t="shared" ca="1" si="67"/>
        <v>45139</v>
      </c>
      <c r="I1461" s="244">
        <f t="shared" si="68"/>
        <v>43892</v>
      </c>
      <c r="J1461" s="244" t="str">
        <f t="shared" si="66"/>
        <v/>
      </c>
    </row>
    <row r="1462" spans="3:10" ht="12" thickBot="1" x14ac:dyDescent="0.25">
      <c r="C1462" s="254"/>
      <c r="D1462" s="254"/>
      <c r="E1462" s="255"/>
      <c r="F1462" s="256"/>
      <c r="G1462" s="257"/>
      <c r="H1462" s="243">
        <f t="shared" ca="1" si="67"/>
        <v>45139</v>
      </c>
      <c r="I1462" s="244">
        <f t="shared" si="68"/>
        <v>43892</v>
      </c>
      <c r="J1462" s="244" t="str">
        <f t="shared" si="66"/>
        <v/>
      </c>
    </row>
    <row r="1463" spans="3:10" ht="12" thickBot="1" x14ac:dyDescent="0.25">
      <c r="C1463" s="254"/>
      <c r="D1463" s="254"/>
      <c r="E1463" s="255"/>
      <c r="F1463" s="256"/>
      <c r="G1463" s="257"/>
      <c r="H1463" s="243">
        <f t="shared" ca="1" si="67"/>
        <v>45139</v>
      </c>
      <c r="I1463" s="244">
        <f t="shared" si="68"/>
        <v>43892</v>
      </c>
      <c r="J1463" s="244" t="str">
        <f t="shared" si="66"/>
        <v/>
      </c>
    </row>
    <row r="1464" spans="3:10" ht="12" thickBot="1" x14ac:dyDescent="0.25">
      <c r="C1464" s="254"/>
      <c r="D1464" s="254"/>
      <c r="E1464" s="255"/>
      <c r="F1464" s="256"/>
      <c r="G1464" s="257"/>
      <c r="H1464" s="243">
        <f t="shared" ca="1" si="67"/>
        <v>45139</v>
      </c>
      <c r="I1464" s="244">
        <f t="shared" si="68"/>
        <v>43892</v>
      </c>
      <c r="J1464" s="244" t="str">
        <f t="shared" si="66"/>
        <v/>
      </c>
    </row>
    <row r="1465" spans="3:10" ht="12" thickBot="1" x14ac:dyDescent="0.25">
      <c r="C1465" s="254"/>
      <c r="D1465" s="254"/>
      <c r="E1465" s="255"/>
      <c r="F1465" s="256"/>
      <c r="G1465" s="257"/>
      <c r="H1465" s="243">
        <f t="shared" ca="1" si="67"/>
        <v>45139</v>
      </c>
      <c r="I1465" s="244">
        <f t="shared" si="68"/>
        <v>43892</v>
      </c>
      <c r="J1465" s="244" t="str">
        <f t="shared" si="66"/>
        <v/>
      </c>
    </row>
    <row r="1466" spans="3:10" ht="12" thickBot="1" x14ac:dyDescent="0.25">
      <c r="C1466" s="254"/>
      <c r="D1466" s="254"/>
      <c r="E1466" s="255"/>
      <c r="F1466" s="256"/>
      <c r="G1466" s="257"/>
      <c r="H1466" s="243">
        <f t="shared" ca="1" si="67"/>
        <v>45139</v>
      </c>
      <c r="I1466" s="244">
        <f t="shared" si="68"/>
        <v>43892</v>
      </c>
      <c r="J1466" s="244" t="str">
        <f t="shared" si="66"/>
        <v/>
      </c>
    </row>
    <row r="1467" spans="3:10" ht="12" thickBot="1" x14ac:dyDescent="0.25">
      <c r="C1467" s="254"/>
      <c r="D1467" s="254"/>
      <c r="E1467" s="255"/>
      <c r="F1467" s="256"/>
      <c r="G1467" s="257"/>
      <c r="H1467" s="243">
        <f t="shared" ca="1" si="67"/>
        <v>45139</v>
      </c>
      <c r="I1467" s="244">
        <f t="shared" si="68"/>
        <v>43892</v>
      </c>
      <c r="J1467" s="244" t="str">
        <f t="shared" si="66"/>
        <v/>
      </c>
    </row>
    <row r="1468" spans="3:10" ht="12" thickBot="1" x14ac:dyDescent="0.25">
      <c r="C1468" s="254"/>
      <c r="D1468" s="254"/>
      <c r="E1468" s="255"/>
      <c r="F1468" s="256"/>
      <c r="G1468" s="257"/>
      <c r="H1468" s="243">
        <f t="shared" ca="1" si="67"/>
        <v>45139</v>
      </c>
      <c r="I1468" s="244">
        <f t="shared" si="68"/>
        <v>43892</v>
      </c>
      <c r="J1468" s="244" t="str">
        <f t="shared" si="66"/>
        <v/>
      </c>
    </row>
    <row r="1469" spans="3:10" ht="12" thickBot="1" x14ac:dyDescent="0.25">
      <c r="C1469" s="254"/>
      <c r="D1469" s="254"/>
      <c r="E1469" s="255"/>
      <c r="F1469" s="256"/>
      <c r="G1469" s="257"/>
      <c r="H1469" s="243">
        <f t="shared" ca="1" si="67"/>
        <v>45139</v>
      </c>
      <c r="I1469" s="244">
        <f t="shared" si="68"/>
        <v>43892</v>
      </c>
      <c r="J1469" s="244" t="str">
        <f t="shared" si="66"/>
        <v/>
      </c>
    </row>
    <row r="1470" spans="3:10" ht="12" thickBot="1" x14ac:dyDescent="0.25">
      <c r="C1470" s="254"/>
      <c r="D1470" s="254"/>
      <c r="E1470" s="255"/>
      <c r="F1470" s="256"/>
      <c r="G1470" s="257"/>
      <c r="H1470" s="243">
        <f t="shared" ca="1" si="67"/>
        <v>45139</v>
      </c>
      <c r="I1470" s="244">
        <f t="shared" si="68"/>
        <v>43892</v>
      </c>
      <c r="J1470" s="244" t="str">
        <f t="shared" si="66"/>
        <v/>
      </c>
    </row>
    <row r="1471" spans="3:10" ht="12" thickBot="1" x14ac:dyDescent="0.25">
      <c r="C1471" s="254"/>
      <c r="D1471" s="254"/>
      <c r="E1471" s="255"/>
      <c r="F1471" s="256"/>
      <c r="G1471" s="257"/>
      <c r="H1471" s="243">
        <f t="shared" ca="1" si="67"/>
        <v>45139</v>
      </c>
      <c r="I1471" s="244">
        <f t="shared" si="68"/>
        <v>43892</v>
      </c>
      <c r="J1471" s="244" t="str">
        <f t="shared" si="66"/>
        <v/>
      </c>
    </row>
    <row r="1472" spans="3:10" ht="12" thickBot="1" x14ac:dyDescent="0.25">
      <c r="C1472" s="254"/>
      <c r="D1472" s="254"/>
      <c r="E1472" s="255"/>
      <c r="F1472" s="256"/>
      <c r="G1472" s="257"/>
      <c r="H1472" s="243">
        <f t="shared" ca="1" si="67"/>
        <v>45139</v>
      </c>
      <c r="I1472" s="244">
        <f t="shared" si="68"/>
        <v>43892</v>
      </c>
      <c r="J1472" s="244" t="str">
        <f t="shared" si="66"/>
        <v/>
      </c>
    </row>
    <row r="1473" spans="3:10" ht="12" thickBot="1" x14ac:dyDescent="0.25">
      <c r="C1473" s="254"/>
      <c r="D1473" s="254"/>
      <c r="E1473" s="255"/>
      <c r="F1473" s="256"/>
      <c r="G1473" s="257"/>
      <c r="H1473" s="243">
        <f t="shared" ca="1" si="67"/>
        <v>45139</v>
      </c>
      <c r="I1473" s="244">
        <f t="shared" si="68"/>
        <v>43892</v>
      </c>
      <c r="J1473" s="244" t="str">
        <f t="shared" si="66"/>
        <v/>
      </c>
    </row>
    <row r="1474" spans="3:10" ht="12" thickBot="1" x14ac:dyDescent="0.25">
      <c r="C1474" s="254"/>
      <c r="D1474" s="254"/>
      <c r="E1474" s="255"/>
      <c r="F1474" s="256"/>
      <c r="G1474" s="257"/>
      <c r="H1474" s="243">
        <f t="shared" ca="1" si="67"/>
        <v>45139</v>
      </c>
      <c r="I1474" s="244">
        <f t="shared" si="68"/>
        <v>43892</v>
      </c>
      <c r="J1474" s="244" t="str">
        <f t="shared" si="66"/>
        <v/>
      </c>
    </row>
    <row r="1475" spans="3:10" ht="12" thickBot="1" x14ac:dyDescent="0.25">
      <c r="C1475" s="254"/>
      <c r="D1475" s="254"/>
      <c r="E1475" s="255"/>
      <c r="F1475" s="256"/>
      <c r="G1475" s="257"/>
      <c r="H1475" s="243">
        <f t="shared" ca="1" si="67"/>
        <v>45139</v>
      </c>
      <c r="I1475" s="244">
        <f t="shared" si="68"/>
        <v>43892</v>
      </c>
      <c r="J1475" s="244" t="str">
        <f t="shared" si="66"/>
        <v/>
      </c>
    </row>
    <row r="1476" spans="3:10" ht="12" thickBot="1" x14ac:dyDescent="0.25">
      <c r="C1476" s="254"/>
      <c r="D1476" s="254"/>
      <c r="E1476" s="255"/>
      <c r="F1476" s="256"/>
      <c r="G1476" s="257"/>
      <c r="H1476" s="243">
        <f t="shared" ca="1" si="67"/>
        <v>45139</v>
      </c>
      <c r="I1476" s="244">
        <f t="shared" si="68"/>
        <v>43892</v>
      </c>
      <c r="J1476" s="244" t="str">
        <f t="shared" si="66"/>
        <v/>
      </c>
    </row>
    <row r="1477" spans="3:10" ht="12" thickBot="1" x14ac:dyDescent="0.25">
      <c r="C1477" s="254"/>
      <c r="D1477" s="254"/>
      <c r="E1477" s="255"/>
      <c r="F1477" s="256"/>
      <c r="G1477" s="257"/>
      <c r="H1477" s="243">
        <f t="shared" ca="1" si="67"/>
        <v>45139</v>
      </c>
      <c r="I1477" s="244">
        <f t="shared" si="68"/>
        <v>43892</v>
      </c>
      <c r="J1477" s="244" t="str">
        <f t="shared" si="66"/>
        <v/>
      </c>
    </row>
    <row r="1478" spans="3:10" ht="12" thickBot="1" x14ac:dyDescent="0.25">
      <c r="C1478" s="254"/>
      <c r="D1478" s="254"/>
      <c r="E1478" s="255"/>
      <c r="F1478" s="256"/>
      <c r="G1478" s="257"/>
      <c r="H1478" s="243">
        <f t="shared" ca="1" si="67"/>
        <v>45139</v>
      </c>
      <c r="I1478" s="244">
        <f t="shared" si="68"/>
        <v>43892</v>
      </c>
      <c r="J1478" s="244" t="str">
        <f t="shared" ref="J1478:J1541" si="69">IF(G1478="","",IF(G1478&gt;=0,"Debitoren",IF(G1478&lt;0,"Kreditoren","")))</f>
        <v/>
      </c>
    </row>
    <row r="1479" spans="3:10" ht="12" thickBot="1" x14ac:dyDescent="0.25">
      <c r="C1479" s="254"/>
      <c r="D1479" s="254"/>
      <c r="E1479" s="255"/>
      <c r="F1479" s="256"/>
      <c r="G1479" s="257"/>
      <c r="H1479" s="243">
        <f t="shared" ref="H1479:H1542" ca="1" si="70">IF(F1479&lt;$F$2,EOMONTH($F$2,-1)+1,EOMONTH(F1479,-1)+1)</f>
        <v>45139</v>
      </c>
      <c r="I1479" s="244">
        <f t="shared" ref="I1479:I1542" si="71">IF(F1479&lt;$I$2,IF(   WEEKDAY(EOMONTH($I$2,-1)+1)=1,EOMONTH($I$2,-1)+1+1,EOMONTH($I$2,-1)+1),IF(WEEKDAY(F1479)=1,F1479+1,F1479))</f>
        <v>43892</v>
      </c>
      <c r="J1479" s="244" t="str">
        <f t="shared" si="69"/>
        <v/>
      </c>
    </row>
    <row r="1480" spans="3:10" ht="12" thickBot="1" x14ac:dyDescent="0.25">
      <c r="C1480" s="254"/>
      <c r="D1480" s="254"/>
      <c r="E1480" s="255"/>
      <c r="F1480" s="256"/>
      <c r="G1480" s="257"/>
      <c r="H1480" s="243">
        <f t="shared" ca="1" si="70"/>
        <v>45139</v>
      </c>
      <c r="I1480" s="244">
        <f t="shared" si="71"/>
        <v>43892</v>
      </c>
      <c r="J1480" s="244" t="str">
        <f t="shared" si="69"/>
        <v/>
      </c>
    </row>
    <row r="1481" spans="3:10" ht="12" thickBot="1" x14ac:dyDescent="0.25">
      <c r="C1481" s="254"/>
      <c r="D1481" s="254"/>
      <c r="E1481" s="255"/>
      <c r="F1481" s="256"/>
      <c r="G1481" s="257"/>
      <c r="H1481" s="243">
        <f t="shared" ca="1" si="70"/>
        <v>45139</v>
      </c>
      <c r="I1481" s="244">
        <f t="shared" si="71"/>
        <v>43892</v>
      </c>
      <c r="J1481" s="244" t="str">
        <f t="shared" si="69"/>
        <v/>
      </c>
    </row>
    <row r="1482" spans="3:10" ht="12" thickBot="1" x14ac:dyDescent="0.25">
      <c r="C1482" s="254"/>
      <c r="D1482" s="254"/>
      <c r="E1482" s="255"/>
      <c r="F1482" s="256"/>
      <c r="G1482" s="257"/>
      <c r="H1482" s="243">
        <f t="shared" ca="1" si="70"/>
        <v>45139</v>
      </c>
      <c r="I1482" s="244">
        <f t="shared" si="71"/>
        <v>43892</v>
      </c>
      <c r="J1482" s="244" t="str">
        <f t="shared" si="69"/>
        <v/>
      </c>
    </row>
    <row r="1483" spans="3:10" ht="12" thickBot="1" x14ac:dyDescent="0.25">
      <c r="C1483" s="254"/>
      <c r="D1483" s="254"/>
      <c r="E1483" s="255"/>
      <c r="F1483" s="256"/>
      <c r="G1483" s="257"/>
      <c r="H1483" s="243">
        <f t="shared" ca="1" si="70"/>
        <v>45139</v>
      </c>
      <c r="I1483" s="244">
        <f t="shared" si="71"/>
        <v>43892</v>
      </c>
      <c r="J1483" s="244" t="str">
        <f t="shared" si="69"/>
        <v/>
      </c>
    </row>
    <row r="1484" spans="3:10" ht="12" thickBot="1" x14ac:dyDescent="0.25">
      <c r="C1484" s="254"/>
      <c r="D1484" s="254"/>
      <c r="E1484" s="255"/>
      <c r="F1484" s="256"/>
      <c r="G1484" s="257"/>
      <c r="H1484" s="243">
        <f t="shared" ca="1" si="70"/>
        <v>45139</v>
      </c>
      <c r="I1484" s="244">
        <f t="shared" si="71"/>
        <v>43892</v>
      </c>
      <c r="J1484" s="244" t="str">
        <f t="shared" si="69"/>
        <v/>
      </c>
    </row>
    <row r="1485" spans="3:10" ht="12" thickBot="1" x14ac:dyDescent="0.25">
      <c r="C1485" s="254"/>
      <c r="D1485" s="254"/>
      <c r="E1485" s="255"/>
      <c r="F1485" s="256"/>
      <c r="G1485" s="257"/>
      <c r="H1485" s="243">
        <f t="shared" ca="1" si="70"/>
        <v>45139</v>
      </c>
      <c r="I1485" s="244">
        <f t="shared" si="71"/>
        <v>43892</v>
      </c>
      <c r="J1485" s="244" t="str">
        <f t="shared" si="69"/>
        <v/>
      </c>
    </row>
    <row r="1486" spans="3:10" ht="12" thickBot="1" x14ac:dyDescent="0.25">
      <c r="C1486" s="254"/>
      <c r="D1486" s="254"/>
      <c r="E1486" s="255"/>
      <c r="F1486" s="256"/>
      <c r="G1486" s="257"/>
      <c r="H1486" s="243">
        <f t="shared" ca="1" si="70"/>
        <v>45139</v>
      </c>
      <c r="I1486" s="244">
        <f t="shared" si="71"/>
        <v>43892</v>
      </c>
      <c r="J1486" s="244" t="str">
        <f t="shared" si="69"/>
        <v/>
      </c>
    </row>
    <row r="1487" spans="3:10" ht="12" thickBot="1" x14ac:dyDescent="0.25">
      <c r="C1487" s="254"/>
      <c r="D1487" s="254"/>
      <c r="E1487" s="255"/>
      <c r="F1487" s="256"/>
      <c r="G1487" s="257"/>
      <c r="H1487" s="243">
        <f t="shared" ca="1" si="70"/>
        <v>45139</v>
      </c>
      <c r="I1487" s="244">
        <f t="shared" si="71"/>
        <v>43892</v>
      </c>
      <c r="J1487" s="244" t="str">
        <f t="shared" si="69"/>
        <v/>
      </c>
    </row>
    <row r="1488" spans="3:10" ht="12" thickBot="1" x14ac:dyDescent="0.25">
      <c r="C1488" s="254"/>
      <c r="D1488" s="254"/>
      <c r="E1488" s="255"/>
      <c r="F1488" s="256"/>
      <c r="G1488" s="257"/>
      <c r="H1488" s="243">
        <f t="shared" ca="1" si="70"/>
        <v>45139</v>
      </c>
      <c r="I1488" s="244">
        <f t="shared" si="71"/>
        <v>43892</v>
      </c>
      <c r="J1488" s="244" t="str">
        <f t="shared" si="69"/>
        <v/>
      </c>
    </row>
    <row r="1489" spans="3:10" ht="12" thickBot="1" x14ac:dyDescent="0.25">
      <c r="C1489" s="254"/>
      <c r="D1489" s="254"/>
      <c r="E1489" s="255"/>
      <c r="F1489" s="256"/>
      <c r="G1489" s="257"/>
      <c r="H1489" s="243">
        <f t="shared" ca="1" si="70"/>
        <v>45139</v>
      </c>
      <c r="I1489" s="244">
        <f t="shared" si="71"/>
        <v>43892</v>
      </c>
      <c r="J1489" s="244" t="str">
        <f t="shared" si="69"/>
        <v/>
      </c>
    </row>
    <row r="1490" spans="3:10" ht="12" thickBot="1" x14ac:dyDescent="0.25">
      <c r="C1490" s="254"/>
      <c r="D1490" s="254"/>
      <c r="E1490" s="255"/>
      <c r="F1490" s="256"/>
      <c r="G1490" s="257"/>
      <c r="H1490" s="243">
        <f t="shared" ca="1" si="70"/>
        <v>45139</v>
      </c>
      <c r="I1490" s="244">
        <f t="shared" si="71"/>
        <v>43892</v>
      </c>
      <c r="J1490" s="244" t="str">
        <f t="shared" si="69"/>
        <v/>
      </c>
    </row>
    <row r="1491" spans="3:10" ht="12" thickBot="1" x14ac:dyDescent="0.25">
      <c r="C1491" s="254"/>
      <c r="D1491" s="254"/>
      <c r="E1491" s="255"/>
      <c r="F1491" s="256"/>
      <c r="G1491" s="257"/>
      <c r="H1491" s="243">
        <f t="shared" ca="1" si="70"/>
        <v>45139</v>
      </c>
      <c r="I1491" s="244">
        <f t="shared" si="71"/>
        <v>43892</v>
      </c>
      <c r="J1491" s="244" t="str">
        <f t="shared" si="69"/>
        <v/>
      </c>
    </row>
    <row r="1492" spans="3:10" ht="12" thickBot="1" x14ac:dyDescent="0.25">
      <c r="C1492" s="254"/>
      <c r="D1492" s="254"/>
      <c r="E1492" s="255"/>
      <c r="F1492" s="256"/>
      <c r="G1492" s="257"/>
      <c r="H1492" s="243">
        <f t="shared" ca="1" si="70"/>
        <v>45139</v>
      </c>
      <c r="I1492" s="244">
        <f t="shared" si="71"/>
        <v>43892</v>
      </c>
      <c r="J1492" s="244" t="str">
        <f t="shared" si="69"/>
        <v/>
      </c>
    </row>
    <row r="1493" spans="3:10" ht="12" thickBot="1" x14ac:dyDescent="0.25">
      <c r="C1493" s="254"/>
      <c r="D1493" s="254"/>
      <c r="E1493" s="255"/>
      <c r="F1493" s="256"/>
      <c r="G1493" s="257"/>
      <c r="H1493" s="243">
        <f t="shared" ca="1" si="70"/>
        <v>45139</v>
      </c>
      <c r="I1493" s="244">
        <f t="shared" si="71"/>
        <v>43892</v>
      </c>
      <c r="J1493" s="244" t="str">
        <f t="shared" si="69"/>
        <v/>
      </c>
    </row>
    <row r="1494" spans="3:10" ht="12" thickBot="1" x14ac:dyDescent="0.25">
      <c r="C1494" s="254"/>
      <c r="D1494" s="254"/>
      <c r="E1494" s="255"/>
      <c r="F1494" s="256"/>
      <c r="G1494" s="257"/>
      <c r="H1494" s="243">
        <f t="shared" ca="1" si="70"/>
        <v>45139</v>
      </c>
      <c r="I1494" s="244">
        <f t="shared" si="71"/>
        <v>43892</v>
      </c>
      <c r="J1494" s="244" t="str">
        <f t="shared" si="69"/>
        <v/>
      </c>
    </row>
    <row r="1495" spans="3:10" ht="12" thickBot="1" x14ac:dyDescent="0.25">
      <c r="C1495" s="254"/>
      <c r="D1495" s="254"/>
      <c r="E1495" s="255"/>
      <c r="F1495" s="256"/>
      <c r="G1495" s="257"/>
      <c r="H1495" s="243">
        <f t="shared" ca="1" si="70"/>
        <v>45139</v>
      </c>
      <c r="I1495" s="244">
        <f t="shared" si="71"/>
        <v>43892</v>
      </c>
      <c r="J1495" s="244" t="str">
        <f t="shared" si="69"/>
        <v/>
      </c>
    </row>
    <row r="1496" spans="3:10" ht="12" thickBot="1" x14ac:dyDescent="0.25">
      <c r="C1496" s="254"/>
      <c r="D1496" s="254"/>
      <c r="E1496" s="255"/>
      <c r="F1496" s="256"/>
      <c r="G1496" s="257"/>
      <c r="H1496" s="243">
        <f t="shared" ca="1" si="70"/>
        <v>45139</v>
      </c>
      <c r="I1496" s="244">
        <f t="shared" si="71"/>
        <v>43892</v>
      </c>
      <c r="J1496" s="244" t="str">
        <f t="shared" si="69"/>
        <v/>
      </c>
    </row>
    <row r="1497" spans="3:10" ht="12" thickBot="1" x14ac:dyDescent="0.25">
      <c r="C1497" s="254"/>
      <c r="D1497" s="254"/>
      <c r="E1497" s="255"/>
      <c r="F1497" s="256"/>
      <c r="G1497" s="257"/>
      <c r="H1497" s="243">
        <f t="shared" ca="1" si="70"/>
        <v>45139</v>
      </c>
      <c r="I1497" s="244">
        <f t="shared" si="71"/>
        <v>43892</v>
      </c>
      <c r="J1497" s="244" t="str">
        <f t="shared" si="69"/>
        <v/>
      </c>
    </row>
    <row r="1498" spans="3:10" ht="12" thickBot="1" x14ac:dyDescent="0.25">
      <c r="C1498" s="254"/>
      <c r="D1498" s="254"/>
      <c r="E1498" s="255"/>
      <c r="F1498" s="256"/>
      <c r="G1498" s="257"/>
      <c r="H1498" s="243">
        <f t="shared" ca="1" si="70"/>
        <v>45139</v>
      </c>
      <c r="I1498" s="244">
        <f t="shared" si="71"/>
        <v>43892</v>
      </c>
      <c r="J1498" s="244" t="str">
        <f t="shared" si="69"/>
        <v/>
      </c>
    </row>
    <row r="1499" spans="3:10" ht="12" thickBot="1" x14ac:dyDescent="0.25">
      <c r="C1499" s="254"/>
      <c r="D1499" s="254"/>
      <c r="E1499" s="255"/>
      <c r="F1499" s="256"/>
      <c r="G1499" s="257"/>
      <c r="H1499" s="243">
        <f t="shared" ca="1" si="70"/>
        <v>45139</v>
      </c>
      <c r="I1499" s="244">
        <f t="shared" si="71"/>
        <v>43892</v>
      </c>
      <c r="J1499" s="244" t="str">
        <f t="shared" si="69"/>
        <v/>
      </c>
    </row>
    <row r="1500" spans="3:10" ht="12" thickBot="1" x14ac:dyDescent="0.25">
      <c r="C1500" s="254"/>
      <c r="D1500" s="254"/>
      <c r="E1500" s="255"/>
      <c r="F1500" s="256"/>
      <c r="G1500" s="257"/>
      <c r="H1500" s="243">
        <f t="shared" ca="1" si="70"/>
        <v>45139</v>
      </c>
      <c r="I1500" s="244">
        <f t="shared" si="71"/>
        <v>43892</v>
      </c>
      <c r="J1500" s="244" t="str">
        <f t="shared" si="69"/>
        <v/>
      </c>
    </row>
    <row r="1501" spans="3:10" ht="12" thickBot="1" x14ac:dyDescent="0.25">
      <c r="C1501" s="254"/>
      <c r="D1501" s="254"/>
      <c r="E1501" s="255"/>
      <c r="F1501" s="256"/>
      <c r="G1501" s="257"/>
      <c r="H1501" s="243">
        <f t="shared" ca="1" si="70"/>
        <v>45139</v>
      </c>
      <c r="I1501" s="244">
        <f t="shared" si="71"/>
        <v>43892</v>
      </c>
      <c r="J1501" s="244" t="str">
        <f t="shared" si="69"/>
        <v/>
      </c>
    </row>
    <row r="1502" spans="3:10" ht="12" thickBot="1" x14ac:dyDescent="0.25">
      <c r="C1502" s="254"/>
      <c r="D1502" s="254"/>
      <c r="E1502" s="255"/>
      <c r="F1502" s="256"/>
      <c r="G1502" s="257"/>
      <c r="H1502" s="243">
        <f t="shared" ca="1" si="70"/>
        <v>45139</v>
      </c>
      <c r="I1502" s="244">
        <f t="shared" si="71"/>
        <v>43892</v>
      </c>
      <c r="J1502" s="244" t="str">
        <f t="shared" si="69"/>
        <v/>
      </c>
    </row>
    <row r="1503" spans="3:10" ht="12" thickBot="1" x14ac:dyDescent="0.25">
      <c r="C1503" s="254"/>
      <c r="D1503" s="254"/>
      <c r="E1503" s="255"/>
      <c r="F1503" s="256"/>
      <c r="G1503" s="257"/>
      <c r="H1503" s="243">
        <f t="shared" ca="1" si="70"/>
        <v>45139</v>
      </c>
      <c r="I1503" s="244">
        <f t="shared" si="71"/>
        <v>43892</v>
      </c>
      <c r="J1503" s="244" t="str">
        <f t="shared" si="69"/>
        <v/>
      </c>
    </row>
    <row r="1504" spans="3:10" ht="12" thickBot="1" x14ac:dyDescent="0.25">
      <c r="C1504" s="254"/>
      <c r="D1504" s="254"/>
      <c r="E1504" s="255"/>
      <c r="F1504" s="256"/>
      <c r="G1504" s="257"/>
      <c r="H1504" s="243">
        <f t="shared" ca="1" si="70"/>
        <v>45139</v>
      </c>
      <c r="I1504" s="244">
        <f t="shared" si="71"/>
        <v>43892</v>
      </c>
      <c r="J1504" s="244" t="str">
        <f t="shared" si="69"/>
        <v/>
      </c>
    </row>
    <row r="1505" spans="3:10" ht="12" thickBot="1" x14ac:dyDescent="0.25">
      <c r="C1505" s="254"/>
      <c r="D1505" s="254"/>
      <c r="E1505" s="255"/>
      <c r="F1505" s="256"/>
      <c r="G1505" s="257"/>
      <c r="H1505" s="243">
        <f t="shared" ca="1" si="70"/>
        <v>45139</v>
      </c>
      <c r="I1505" s="244">
        <f t="shared" si="71"/>
        <v>43892</v>
      </c>
      <c r="J1505" s="244" t="str">
        <f t="shared" si="69"/>
        <v/>
      </c>
    </row>
    <row r="1506" spans="3:10" ht="12" thickBot="1" x14ac:dyDescent="0.25">
      <c r="C1506" s="254"/>
      <c r="D1506" s="254"/>
      <c r="E1506" s="255"/>
      <c r="F1506" s="256"/>
      <c r="G1506" s="257"/>
      <c r="H1506" s="243">
        <f t="shared" ca="1" si="70"/>
        <v>45139</v>
      </c>
      <c r="I1506" s="244">
        <f t="shared" si="71"/>
        <v>43892</v>
      </c>
      <c r="J1506" s="244" t="str">
        <f t="shared" si="69"/>
        <v/>
      </c>
    </row>
    <row r="1507" spans="3:10" ht="12" thickBot="1" x14ac:dyDescent="0.25">
      <c r="C1507" s="254"/>
      <c r="D1507" s="254"/>
      <c r="E1507" s="255"/>
      <c r="F1507" s="256"/>
      <c r="G1507" s="257"/>
      <c r="H1507" s="243">
        <f t="shared" ca="1" si="70"/>
        <v>45139</v>
      </c>
      <c r="I1507" s="244">
        <f t="shared" si="71"/>
        <v>43892</v>
      </c>
      <c r="J1507" s="244" t="str">
        <f t="shared" si="69"/>
        <v/>
      </c>
    </row>
    <row r="1508" spans="3:10" ht="12" thickBot="1" x14ac:dyDescent="0.25">
      <c r="C1508" s="254"/>
      <c r="D1508" s="254"/>
      <c r="E1508" s="255"/>
      <c r="F1508" s="256"/>
      <c r="G1508" s="257"/>
      <c r="H1508" s="243">
        <f t="shared" ca="1" si="70"/>
        <v>45139</v>
      </c>
      <c r="I1508" s="244">
        <f t="shared" si="71"/>
        <v>43892</v>
      </c>
      <c r="J1508" s="244" t="str">
        <f t="shared" si="69"/>
        <v/>
      </c>
    </row>
    <row r="1509" spans="3:10" ht="12" thickBot="1" x14ac:dyDescent="0.25">
      <c r="C1509" s="254"/>
      <c r="D1509" s="254"/>
      <c r="E1509" s="255"/>
      <c r="F1509" s="256"/>
      <c r="G1509" s="257"/>
      <c r="H1509" s="243">
        <f t="shared" ca="1" si="70"/>
        <v>45139</v>
      </c>
      <c r="I1509" s="244">
        <f t="shared" si="71"/>
        <v>43892</v>
      </c>
      <c r="J1509" s="244" t="str">
        <f t="shared" si="69"/>
        <v/>
      </c>
    </row>
    <row r="1510" spans="3:10" ht="12" thickBot="1" x14ac:dyDescent="0.25">
      <c r="C1510" s="254"/>
      <c r="D1510" s="254"/>
      <c r="E1510" s="255"/>
      <c r="F1510" s="256"/>
      <c r="G1510" s="257"/>
      <c r="H1510" s="243">
        <f t="shared" ca="1" si="70"/>
        <v>45139</v>
      </c>
      <c r="I1510" s="244">
        <f t="shared" si="71"/>
        <v>43892</v>
      </c>
      <c r="J1510" s="244" t="str">
        <f t="shared" si="69"/>
        <v/>
      </c>
    </row>
    <row r="1511" spans="3:10" ht="12" thickBot="1" x14ac:dyDescent="0.25">
      <c r="C1511" s="254"/>
      <c r="D1511" s="254"/>
      <c r="E1511" s="255"/>
      <c r="F1511" s="256"/>
      <c r="G1511" s="257"/>
      <c r="H1511" s="243">
        <f t="shared" ca="1" si="70"/>
        <v>45139</v>
      </c>
      <c r="I1511" s="244">
        <f t="shared" si="71"/>
        <v>43892</v>
      </c>
      <c r="J1511" s="244" t="str">
        <f t="shared" si="69"/>
        <v/>
      </c>
    </row>
    <row r="1512" spans="3:10" ht="12" thickBot="1" x14ac:dyDescent="0.25">
      <c r="C1512" s="254"/>
      <c r="D1512" s="254"/>
      <c r="E1512" s="255"/>
      <c r="F1512" s="256"/>
      <c r="G1512" s="257"/>
      <c r="H1512" s="243">
        <f t="shared" ca="1" si="70"/>
        <v>45139</v>
      </c>
      <c r="I1512" s="244">
        <f t="shared" si="71"/>
        <v>43892</v>
      </c>
      <c r="J1512" s="244" t="str">
        <f t="shared" si="69"/>
        <v/>
      </c>
    </row>
    <row r="1513" spans="3:10" ht="12" thickBot="1" x14ac:dyDescent="0.25">
      <c r="C1513" s="254"/>
      <c r="D1513" s="254"/>
      <c r="E1513" s="255"/>
      <c r="F1513" s="256"/>
      <c r="G1513" s="257"/>
      <c r="H1513" s="243">
        <f t="shared" ca="1" si="70"/>
        <v>45139</v>
      </c>
      <c r="I1513" s="244">
        <f t="shared" si="71"/>
        <v>43892</v>
      </c>
      <c r="J1513" s="244" t="str">
        <f t="shared" si="69"/>
        <v/>
      </c>
    </row>
    <row r="1514" spans="3:10" ht="12" thickBot="1" x14ac:dyDescent="0.25">
      <c r="C1514" s="254"/>
      <c r="D1514" s="254"/>
      <c r="E1514" s="255"/>
      <c r="F1514" s="256"/>
      <c r="G1514" s="257"/>
      <c r="H1514" s="243">
        <f t="shared" ca="1" si="70"/>
        <v>45139</v>
      </c>
      <c r="I1514" s="244">
        <f t="shared" si="71"/>
        <v>43892</v>
      </c>
      <c r="J1514" s="244" t="str">
        <f t="shared" si="69"/>
        <v/>
      </c>
    </row>
    <row r="1515" spans="3:10" ht="12" thickBot="1" x14ac:dyDescent="0.25">
      <c r="C1515" s="254"/>
      <c r="D1515" s="254"/>
      <c r="E1515" s="255"/>
      <c r="F1515" s="256"/>
      <c r="G1515" s="257"/>
      <c r="H1515" s="243">
        <f t="shared" ca="1" si="70"/>
        <v>45139</v>
      </c>
      <c r="I1515" s="244">
        <f t="shared" si="71"/>
        <v>43892</v>
      </c>
      <c r="J1515" s="244" t="str">
        <f t="shared" si="69"/>
        <v/>
      </c>
    </row>
    <row r="1516" spans="3:10" ht="12" thickBot="1" x14ac:dyDescent="0.25">
      <c r="C1516" s="254"/>
      <c r="D1516" s="254"/>
      <c r="E1516" s="255"/>
      <c r="F1516" s="256"/>
      <c r="G1516" s="257"/>
      <c r="H1516" s="243">
        <f t="shared" ca="1" si="70"/>
        <v>45139</v>
      </c>
      <c r="I1516" s="244">
        <f t="shared" si="71"/>
        <v>43892</v>
      </c>
      <c r="J1516" s="244" t="str">
        <f t="shared" si="69"/>
        <v/>
      </c>
    </row>
    <row r="1517" spans="3:10" ht="12" thickBot="1" x14ac:dyDescent="0.25">
      <c r="C1517" s="254"/>
      <c r="D1517" s="254"/>
      <c r="E1517" s="255"/>
      <c r="F1517" s="256"/>
      <c r="G1517" s="257"/>
      <c r="H1517" s="243">
        <f t="shared" ca="1" si="70"/>
        <v>45139</v>
      </c>
      <c r="I1517" s="244">
        <f t="shared" si="71"/>
        <v>43892</v>
      </c>
      <c r="J1517" s="244" t="str">
        <f t="shared" si="69"/>
        <v/>
      </c>
    </row>
    <row r="1518" spans="3:10" ht="12" thickBot="1" x14ac:dyDescent="0.25">
      <c r="C1518" s="254"/>
      <c r="D1518" s="254"/>
      <c r="E1518" s="255"/>
      <c r="F1518" s="256"/>
      <c r="G1518" s="257"/>
      <c r="H1518" s="243">
        <f t="shared" ca="1" si="70"/>
        <v>45139</v>
      </c>
      <c r="I1518" s="244">
        <f t="shared" si="71"/>
        <v>43892</v>
      </c>
      <c r="J1518" s="244" t="str">
        <f t="shared" si="69"/>
        <v/>
      </c>
    </row>
    <row r="1519" spans="3:10" ht="12" thickBot="1" x14ac:dyDescent="0.25">
      <c r="C1519" s="254"/>
      <c r="D1519" s="254"/>
      <c r="E1519" s="255"/>
      <c r="F1519" s="256"/>
      <c r="G1519" s="257"/>
      <c r="H1519" s="243">
        <f t="shared" ca="1" si="70"/>
        <v>45139</v>
      </c>
      <c r="I1519" s="244">
        <f t="shared" si="71"/>
        <v>43892</v>
      </c>
      <c r="J1519" s="244" t="str">
        <f t="shared" si="69"/>
        <v/>
      </c>
    </row>
    <row r="1520" spans="3:10" ht="12" thickBot="1" x14ac:dyDescent="0.25">
      <c r="C1520" s="254"/>
      <c r="D1520" s="254"/>
      <c r="E1520" s="255"/>
      <c r="F1520" s="256"/>
      <c r="G1520" s="257"/>
      <c r="H1520" s="243">
        <f t="shared" ca="1" si="70"/>
        <v>45139</v>
      </c>
      <c r="I1520" s="244">
        <f t="shared" si="71"/>
        <v>43892</v>
      </c>
      <c r="J1520" s="244" t="str">
        <f t="shared" si="69"/>
        <v/>
      </c>
    </row>
    <row r="1521" spans="3:10" ht="12" thickBot="1" x14ac:dyDescent="0.25">
      <c r="C1521" s="254"/>
      <c r="D1521" s="254"/>
      <c r="E1521" s="255"/>
      <c r="F1521" s="256"/>
      <c r="G1521" s="257"/>
      <c r="H1521" s="243">
        <f t="shared" ca="1" si="70"/>
        <v>45139</v>
      </c>
      <c r="I1521" s="244">
        <f t="shared" si="71"/>
        <v>43892</v>
      </c>
      <c r="J1521" s="244" t="str">
        <f t="shared" si="69"/>
        <v/>
      </c>
    </row>
    <row r="1522" spans="3:10" ht="12" thickBot="1" x14ac:dyDescent="0.25">
      <c r="C1522" s="254"/>
      <c r="D1522" s="254"/>
      <c r="E1522" s="255"/>
      <c r="F1522" s="256"/>
      <c r="G1522" s="257"/>
      <c r="H1522" s="243">
        <f t="shared" ca="1" si="70"/>
        <v>45139</v>
      </c>
      <c r="I1522" s="244">
        <f t="shared" si="71"/>
        <v>43892</v>
      </c>
      <c r="J1522" s="244" t="str">
        <f t="shared" si="69"/>
        <v/>
      </c>
    </row>
    <row r="1523" spans="3:10" ht="12" thickBot="1" x14ac:dyDescent="0.25">
      <c r="C1523" s="254"/>
      <c r="D1523" s="254"/>
      <c r="E1523" s="255"/>
      <c r="F1523" s="256"/>
      <c r="G1523" s="257"/>
      <c r="H1523" s="243">
        <f t="shared" ca="1" si="70"/>
        <v>45139</v>
      </c>
      <c r="I1523" s="244">
        <f t="shared" si="71"/>
        <v>43892</v>
      </c>
      <c r="J1523" s="244" t="str">
        <f t="shared" si="69"/>
        <v/>
      </c>
    </row>
    <row r="1524" spans="3:10" ht="12" thickBot="1" x14ac:dyDescent="0.25">
      <c r="C1524" s="254"/>
      <c r="D1524" s="254"/>
      <c r="E1524" s="255"/>
      <c r="F1524" s="256"/>
      <c r="G1524" s="257"/>
      <c r="H1524" s="243">
        <f t="shared" ca="1" si="70"/>
        <v>45139</v>
      </c>
      <c r="I1524" s="244">
        <f t="shared" si="71"/>
        <v>43892</v>
      </c>
      <c r="J1524" s="244" t="str">
        <f t="shared" si="69"/>
        <v/>
      </c>
    </row>
    <row r="1525" spans="3:10" ht="12" thickBot="1" x14ac:dyDescent="0.25">
      <c r="C1525" s="254"/>
      <c r="D1525" s="254"/>
      <c r="E1525" s="255"/>
      <c r="F1525" s="256"/>
      <c r="G1525" s="257"/>
      <c r="H1525" s="243">
        <f t="shared" ca="1" si="70"/>
        <v>45139</v>
      </c>
      <c r="I1525" s="244">
        <f t="shared" si="71"/>
        <v>43892</v>
      </c>
      <c r="J1525" s="244" t="str">
        <f t="shared" si="69"/>
        <v/>
      </c>
    </row>
    <row r="1526" spans="3:10" ht="12" thickBot="1" x14ac:dyDescent="0.25">
      <c r="C1526" s="254"/>
      <c r="D1526" s="254"/>
      <c r="E1526" s="255"/>
      <c r="F1526" s="256"/>
      <c r="G1526" s="257"/>
      <c r="H1526" s="243">
        <f t="shared" ca="1" si="70"/>
        <v>45139</v>
      </c>
      <c r="I1526" s="244">
        <f t="shared" si="71"/>
        <v>43892</v>
      </c>
      <c r="J1526" s="244" t="str">
        <f t="shared" si="69"/>
        <v/>
      </c>
    </row>
    <row r="1527" spans="3:10" ht="12" thickBot="1" x14ac:dyDescent="0.25">
      <c r="C1527" s="254"/>
      <c r="D1527" s="254"/>
      <c r="E1527" s="255"/>
      <c r="F1527" s="256"/>
      <c r="G1527" s="257"/>
      <c r="H1527" s="243">
        <f t="shared" ca="1" si="70"/>
        <v>45139</v>
      </c>
      <c r="I1527" s="244">
        <f t="shared" si="71"/>
        <v>43892</v>
      </c>
      <c r="J1527" s="244" t="str">
        <f t="shared" si="69"/>
        <v/>
      </c>
    </row>
    <row r="1528" spans="3:10" ht="12" thickBot="1" x14ac:dyDescent="0.25">
      <c r="C1528" s="254"/>
      <c r="D1528" s="254"/>
      <c r="E1528" s="255"/>
      <c r="F1528" s="256"/>
      <c r="G1528" s="257"/>
      <c r="H1528" s="243">
        <f t="shared" ca="1" si="70"/>
        <v>45139</v>
      </c>
      <c r="I1528" s="244">
        <f t="shared" si="71"/>
        <v>43892</v>
      </c>
      <c r="J1528" s="244" t="str">
        <f t="shared" si="69"/>
        <v/>
      </c>
    </row>
    <row r="1529" spans="3:10" ht="12" thickBot="1" x14ac:dyDescent="0.25">
      <c r="C1529" s="254"/>
      <c r="D1529" s="254"/>
      <c r="E1529" s="255"/>
      <c r="F1529" s="256"/>
      <c r="G1529" s="257"/>
      <c r="H1529" s="243">
        <f t="shared" ca="1" si="70"/>
        <v>45139</v>
      </c>
      <c r="I1529" s="244">
        <f t="shared" si="71"/>
        <v>43892</v>
      </c>
      <c r="J1529" s="244" t="str">
        <f t="shared" si="69"/>
        <v/>
      </c>
    </row>
    <row r="1530" spans="3:10" ht="12" thickBot="1" x14ac:dyDescent="0.25">
      <c r="C1530" s="254"/>
      <c r="D1530" s="254"/>
      <c r="E1530" s="255"/>
      <c r="F1530" s="256"/>
      <c r="G1530" s="257"/>
      <c r="H1530" s="243">
        <f t="shared" ca="1" si="70"/>
        <v>45139</v>
      </c>
      <c r="I1530" s="244">
        <f t="shared" si="71"/>
        <v>43892</v>
      </c>
      <c r="J1530" s="244" t="str">
        <f t="shared" si="69"/>
        <v/>
      </c>
    </row>
    <row r="1531" spans="3:10" ht="12" thickBot="1" x14ac:dyDescent="0.25">
      <c r="C1531" s="254"/>
      <c r="D1531" s="254"/>
      <c r="E1531" s="255"/>
      <c r="F1531" s="256"/>
      <c r="G1531" s="257"/>
      <c r="H1531" s="243">
        <f t="shared" ca="1" si="70"/>
        <v>45139</v>
      </c>
      <c r="I1531" s="244">
        <f t="shared" si="71"/>
        <v>43892</v>
      </c>
      <c r="J1531" s="244" t="str">
        <f t="shared" si="69"/>
        <v/>
      </c>
    </row>
    <row r="1532" spans="3:10" ht="12" thickBot="1" x14ac:dyDescent="0.25">
      <c r="C1532" s="254"/>
      <c r="D1532" s="254"/>
      <c r="E1532" s="255"/>
      <c r="F1532" s="256"/>
      <c r="G1532" s="257"/>
      <c r="H1532" s="243">
        <f t="shared" ca="1" si="70"/>
        <v>45139</v>
      </c>
      <c r="I1532" s="244">
        <f t="shared" si="71"/>
        <v>43892</v>
      </c>
      <c r="J1532" s="244" t="str">
        <f t="shared" si="69"/>
        <v/>
      </c>
    </row>
    <row r="1533" spans="3:10" ht="12" thickBot="1" x14ac:dyDescent="0.25">
      <c r="C1533" s="254"/>
      <c r="D1533" s="254"/>
      <c r="E1533" s="255"/>
      <c r="F1533" s="256"/>
      <c r="G1533" s="257"/>
      <c r="H1533" s="243">
        <f t="shared" ca="1" si="70"/>
        <v>45139</v>
      </c>
      <c r="I1533" s="244">
        <f t="shared" si="71"/>
        <v>43892</v>
      </c>
      <c r="J1533" s="244" t="str">
        <f t="shared" si="69"/>
        <v/>
      </c>
    </row>
    <row r="1534" spans="3:10" ht="12" thickBot="1" x14ac:dyDescent="0.25">
      <c r="C1534" s="254"/>
      <c r="D1534" s="254"/>
      <c r="E1534" s="255"/>
      <c r="F1534" s="256"/>
      <c r="G1534" s="257"/>
      <c r="H1534" s="243">
        <f t="shared" ca="1" si="70"/>
        <v>45139</v>
      </c>
      <c r="I1534" s="244">
        <f t="shared" si="71"/>
        <v>43892</v>
      </c>
      <c r="J1534" s="244" t="str">
        <f t="shared" si="69"/>
        <v/>
      </c>
    </row>
    <row r="1535" spans="3:10" ht="12" thickBot="1" x14ac:dyDescent="0.25">
      <c r="C1535" s="254"/>
      <c r="D1535" s="254"/>
      <c r="E1535" s="255"/>
      <c r="F1535" s="256"/>
      <c r="G1535" s="257"/>
      <c r="H1535" s="243">
        <f t="shared" ca="1" si="70"/>
        <v>45139</v>
      </c>
      <c r="I1535" s="244">
        <f t="shared" si="71"/>
        <v>43892</v>
      </c>
      <c r="J1535" s="244" t="str">
        <f t="shared" si="69"/>
        <v/>
      </c>
    </row>
    <row r="1536" spans="3:10" ht="12" thickBot="1" x14ac:dyDescent="0.25">
      <c r="C1536" s="254"/>
      <c r="D1536" s="254"/>
      <c r="E1536" s="255"/>
      <c r="F1536" s="256"/>
      <c r="G1536" s="257"/>
      <c r="H1536" s="243">
        <f t="shared" ca="1" si="70"/>
        <v>45139</v>
      </c>
      <c r="I1536" s="244">
        <f t="shared" si="71"/>
        <v>43892</v>
      </c>
      <c r="J1536" s="244" t="str">
        <f t="shared" si="69"/>
        <v/>
      </c>
    </row>
    <row r="1537" spans="3:10" ht="12" thickBot="1" x14ac:dyDescent="0.25">
      <c r="C1537" s="254"/>
      <c r="D1537" s="254"/>
      <c r="E1537" s="255"/>
      <c r="F1537" s="256"/>
      <c r="G1537" s="257"/>
      <c r="H1537" s="243">
        <f t="shared" ca="1" si="70"/>
        <v>45139</v>
      </c>
      <c r="I1537" s="244">
        <f t="shared" si="71"/>
        <v>43892</v>
      </c>
      <c r="J1537" s="244" t="str">
        <f t="shared" si="69"/>
        <v/>
      </c>
    </row>
    <row r="1538" spans="3:10" ht="12" thickBot="1" x14ac:dyDescent="0.25">
      <c r="C1538" s="254"/>
      <c r="D1538" s="254"/>
      <c r="E1538" s="255"/>
      <c r="F1538" s="256"/>
      <c r="G1538" s="257"/>
      <c r="H1538" s="243">
        <f t="shared" ca="1" si="70"/>
        <v>45139</v>
      </c>
      <c r="I1538" s="244">
        <f t="shared" si="71"/>
        <v>43892</v>
      </c>
      <c r="J1538" s="244" t="str">
        <f t="shared" si="69"/>
        <v/>
      </c>
    </row>
    <row r="1539" spans="3:10" ht="12" thickBot="1" x14ac:dyDescent="0.25">
      <c r="C1539" s="254"/>
      <c r="D1539" s="254"/>
      <c r="E1539" s="255"/>
      <c r="F1539" s="256"/>
      <c r="G1539" s="257"/>
      <c r="H1539" s="243">
        <f t="shared" ca="1" si="70"/>
        <v>45139</v>
      </c>
      <c r="I1539" s="244">
        <f t="shared" si="71"/>
        <v>43892</v>
      </c>
      <c r="J1539" s="244" t="str">
        <f t="shared" si="69"/>
        <v/>
      </c>
    </row>
    <row r="1540" spans="3:10" ht="12" thickBot="1" x14ac:dyDescent="0.25">
      <c r="C1540" s="254"/>
      <c r="D1540" s="254"/>
      <c r="E1540" s="255"/>
      <c r="F1540" s="256"/>
      <c r="G1540" s="257"/>
      <c r="H1540" s="243">
        <f t="shared" ca="1" si="70"/>
        <v>45139</v>
      </c>
      <c r="I1540" s="244">
        <f t="shared" si="71"/>
        <v>43892</v>
      </c>
      <c r="J1540" s="244" t="str">
        <f t="shared" si="69"/>
        <v/>
      </c>
    </row>
    <row r="1541" spans="3:10" ht="12" thickBot="1" x14ac:dyDescent="0.25">
      <c r="C1541" s="254"/>
      <c r="D1541" s="254"/>
      <c r="E1541" s="255"/>
      <c r="F1541" s="256"/>
      <c r="G1541" s="257"/>
      <c r="H1541" s="243">
        <f t="shared" ca="1" si="70"/>
        <v>45139</v>
      </c>
      <c r="I1541" s="244">
        <f t="shared" si="71"/>
        <v>43892</v>
      </c>
      <c r="J1541" s="244" t="str">
        <f t="shared" si="69"/>
        <v/>
      </c>
    </row>
    <row r="1542" spans="3:10" ht="12" thickBot="1" x14ac:dyDescent="0.25">
      <c r="C1542" s="254"/>
      <c r="D1542" s="254"/>
      <c r="E1542" s="255"/>
      <c r="F1542" s="256"/>
      <c r="G1542" s="257"/>
      <c r="H1542" s="243">
        <f t="shared" ca="1" si="70"/>
        <v>45139</v>
      </c>
      <c r="I1542" s="244">
        <f t="shared" si="71"/>
        <v>43892</v>
      </c>
      <c r="J1542" s="244" t="str">
        <f t="shared" ref="J1542:J1605" si="72">IF(G1542="","",IF(G1542&gt;=0,"Debitoren",IF(G1542&lt;0,"Kreditoren","")))</f>
        <v/>
      </c>
    </row>
    <row r="1543" spans="3:10" ht="12" thickBot="1" x14ac:dyDescent="0.25">
      <c r="C1543" s="254"/>
      <c r="D1543" s="254"/>
      <c r="E1543" s="255"/>
      <c r="F1543" s="256"/>
      <c r="G1543" s="257"/>
      <c r="H1543" s="243">
        <f t="shared" ref="H1543:H1606" ca="1" si="73">IF(F1543&lt;$F$2,EOMONTH($F$2,-1)+1,EOMONTH(F1543,-1)+1)</f>
        <v>45139</v>
      </c>
      <c r="I1543" s="244">
        <f t="shared" ref="I1543:I1606" si="74">IF(F1543&lt;$I$2,IF(   WEEKDAY(EOMONTH($I$2,-1)+1)=1,EOMONTH($I$2,-1)+1+1,EOMONTH($I$2,-1)+1),IF(WEEKDAY(F1543)=1,F1543+1,F1543))</f>
        <v>43892</v>
      </c>
      <c r="J1543" s="244" t="str">
        <f t="shared" si="72"/>
        <v/>
      </c>
    </row>
    <row r="1544" spans="3:10" ht="12" thickBot="1" x14ac:dyDescent="0.25">
      <c r="C1544" s="254"/>
      <c r="D1544" s="254"/>
      <c r="E1544" s="255"/>
      <c r="F1544" s="256"/>
      <c r="G1544" s="257"/>
      <c r="H1544" s="243">
        <f t="shared" ca="1" si="73"/>
        <v>45139</v>
      </c>
      <c r="I1544" s="244">
        <f t="shared" si="74"/>
        <v>43892</v>
      </c>
      <c r="J1544" s="244" t="str">
        <f t="shared" si="72"/>
        <v/>
      </c>
    </row>
    <row r="1545" spans="3:10" ht="12" thickBot="1" x14ac:dyDescent="0.25">
      <c r="C1545" s="254"/>
      <c r="D1545" s="254"/>
      <c r="E1545" s="255"/>
      <c r="F1545" s="256"/>
      <c r="G1545" s="257"/>
      <c r="H1545" s="243">
        <f t="shared" ca="1" si="73"/>
        <v>45139</v>
      </c>
      <c r="I1545" s="244">
        <f t="shared" si="74"/>
        <v>43892</v>
      </c>
      <c r="J1545" s="244" t="str">
        <f t="shared" si="72"/>
        <v/>
      </c>
    </row>
    <row r="1546" spans="3:10" ht="12" thickBot="1" x14ac:dyDescent="0.25">
      <c r="C1546" s="254"/>
      <c r="D1546" s="254"/>
      <c r="E1546" s="255"/>
      <c r="F1546" s="256"/>
      <c r="G1546" s="257"/>
      <c r="H1546" s="243">
        <f t="shared" ca="1" si="73"/>
        <v>45139</v>
      </c>
      <c r="I1546" s="244">
        <f t="shared" si="74"/>
        <v>43892</v>
      </c>
      <c r="J1546" s="244" t="str">
        <f t="shared" si="72"/>
        <v/>
      </c>
    </row>
    <row r="1547" spans="3:10" ht="12" thickBot="1" x14ac:dyDescent="0.25">
      <c r="C1547" s="254"/>
      <c r="D1547" s="254"/>
      <c r="E1547" s="255"/>
      <c r="F1547" s="256"/>
      <c r="G1547" s="257"/>
      <c r="H1547" s="243">
        <f t="shared" ca="1" si="73"/>
        <v>45139</v>
      </c>
      <c r="I1547" s="244">
        <f t="shared" si="74"/>
        <v>43892</v>
      </c>
      <c r="J1547" s="244" t="str">
        <f t="shared" si="72"/>
        <v/>
      </c>
    </row>
    <row r="1548" spans="3:10" ht="12" thickBot="1" x14ac:dyDescent="0.25">
      <c r="C1548" s="254"/>
      <c r="D1548" s="254"/>
      <c r="E1548" s="255"/>
      <c r="F1548" s="256"/>
      <c r="G1548" s="257"/>
      <c r="H1548" s="243">
        <f t="shared" ca="1" si="73"/>
        <v>45139</v>
      </c>
      <c r="I1548" s="244">
        <f t="shared" si="74"/>
        <v>43892</v>
      </c>
      <c r="J1548" s="244" t="str">
        <f t="shared" si="72"/>
        <v/>
      </c>
    </row>
    <row r="1549" spans="3:10" ht="12" thickBot="1" x14ac:dyDescent="0.25">
      <c r="C1549" s="254"/>
      <c r="D1549" s="254"/>
      <c r="E1549" s="255"/>
      <c r="F1549" s="256"/>
      <c r="G1549" s="257"/>
      <c r="H1549" s="243">
        <f t="shared" ca="1" si="73"/>
        <v>45139</v>
      </c>
      <c r="I1549" s="244">
        <f t="shared" si="74"/>
        <v>43892</v>
      </c>
      <c r="J1549" s="244" t="str">
        <f t="shared" si="72"/>
        <v/>
      </c>
    </row>
    <row r="1550" spans="3:10" ht="12" thickBot="1" x14ac:dyDescent="0.25">
      <c r="C1550" s="254"/>
      <c r="D1550" s="254"/>
      <c r="E1550" s="255"/>
      <c r="F1550" s="256"/>
      <c r="G1550" s="257"/>
      <c r="H1550" s="243">
        <f t="shared" ca="1" si="73"/>
        <v>45139</v>
      </c>
      <c r="I1550" s="244">
        <f t="shared" si="74"/>
        <v>43892</v>
      </c>
      <c r="J1550" s="244" t="str">
        <f t="shared" si="72"/>
        <v/>
      </c>
    </row>
    <row r="1551" spans="3:10" ht="12" thickBot="1" x14ac:dyDescent="0.25">
      <c r="C1551" s="254"/>
      <c r="D1551" s="254"/>
      <c r="E1551" s="255"/>
      <c r="F1551" s="256"/>
      <c r="G1551" s="257"/>
      <c r="H1551" s="243">
        <f t="shared" ca="1" si="73"/>
        <v>45139</v>
      </c>
      <c r="I1551" s="244">
        <f t="shared" si="74"/>
        <v>43892</v>
      </c>
      <c r="J1551" s="244" t="str">
        <f t="shared" si="72"/>
        <v/>
      </c>
    </row>
    <row r="1552" spans="3:10" ht="12" thickBot="1" x14ac:dyDescent="0.25">
      <c r="C1552" s="254"/>
      <c r="D1552" s="254"/>
      <c r="E1552" s="255"/>
      <c r="F1552" s="256"/>
      <c r="G1552" s="257"/>
      <c r="H1552" s="243">
        <f t="shared" ca="1" si="73"/>
        <v>45139</v>
      </c>
      <c r="I1552" s="244">
        <f t="shared" si="74"/>
        <v>43892</v>
      </c>
      <c r="J1552" s="244" t="str">
        <f t="shared" si="72"/>
        <v/>
      </c>
    </row>
    <row r="1553" spans="3:10" ht="12" thickBot="1" x14ac:dyDescent="0.25">
      <c r="C1553" s="254"/>
      <c r="D1553" s="254"/>
      <c r="E1553" s="255"/>
      <c r="F1553" s="256"/>
      <c r="G1553" s="257"/>
      <c r="H1553" s="243">
        <f t="shared" ca="1" si="73"/>
        <v>45139</v>
      </c>
      <c r="I1553" s="244">
        <f t="shared" si="74"/>
        <v>43892</v>
      </c>
      <c r="J1553" s="244" t="str">
        <f t="shared" si="72"/>
        <v/>
      </c>
    </row>
    <row r="1554" spans="3:10" ht="12" thickBot="1" x14ac:dyDescent="0.25">
      <c r="C1554" s="254"/>
      <c r="D1554" s="254"/>
      <c r="E1554" s="255"/>
      <c r="F1554" s="256"/>
      <c r="G1554" s="257"/>
      <c r="H1554" s="243">
        <f t="shared" ca="1" si="73"/>
        <v>45139</v>
      </c>
      <c r="I1554" s="244">
        <f t="shared" si="74"/>
        <v>43892</v>
      </c>
      <c r="J1554" s="244" t="str">
        <f t="shared" si="72"/>
        <v/>
      </c>
    </row>
    <row r="1555" spans="3:10" ht="12" thickBot="1" x14ac:dyDescent="0.25">
      <c r="C1555" s="254"/>
      <c r="D1555" s="254"/>
      <c r="E1555" s="255"/>
      <c r="F1555" s="256"/>
      <c r="G1555" s="257"/>
      <c r="H1555" s="243">
        <f t="shared" ca="1" si="73"/>
        <v>45139</v>
      </c>
      <c r="I1555" s="244">
        <f t="shared" si="74"/>
        <v>43892</v>
      </c>
      <c r="J1555" s="244" t="str">
        <f t="shared" si="72"/>
        <v/>
      </c>
    </row>
    <row r="1556" spans="3:10" ht="12" thickBot="1" x14ac:dyDescent="0.25">
      <c r="C1556" s="254"/>
      <c r="D1556" s="254"/>
      <c r="E1556" s="255"/>
      <c r="F1556" s="256"/>
      <c r="G1556" s="257"/>
      <c r="H1556" s="243">
        <f t="shared" ca="1" si="73"/>
        <v>45139</v>
      </c>
      <c r="I1556" s="244">
        <f t="shared" si="74"/>
        <v>43892</v>
      </c>
      <c r="J1556" s="244" t="str">
        <f t="shared" si="72"/>
        <v/>
      </c>
    </row>
    <row r="1557" spans="3:10" ht="12" thickBot="1" x14ac:dyDescent="0.25">
      <c r="C1557" s="254"/>
      <c r="D1557" s="254"/>
      <c r="E1557" s="255"/>
      <c r="F1557" s="256"/>
      <c r="G1557" s="257"/>
      <c r="H1557" s="243">
        <f t="shared" ca="1" si="73"/>
        <v>45139</v>
      </c>
      <c r="I1557" s="244">
        <f t="shared" si="74"/>
        <v>43892</v>
      </c>
      <c r="J1557" s="244" t="str">
        <f t="shared" si="72"/>
        <v/>
      </c>
    </row>
    <row r="1558" spans="3:10" ht="12" thickBot="1" x14ac:dyDescent="0.25">
      <c r="C1558" s="254"/>
      <c r="D1558" s="254"/>
      <c r="E1558" s="255"/>
      <c r="F1558" s="256"/>
      <c r="G1558" s="257"/>
      <c r="H1558" s="243">
        <f t="shared" ca="1" si="73"/>
        <v>45139</v>
      </c>
      <c r="I1558" s="244">
        <f t="shared" si="74"/>
        <v>43892</v>
      </c>
      <c r="J1558" s="244" t="str">
        <f t="shared" si="72"/>
        <v/>
      </c>
    </row>
    <row r="1559" spans="3:10" ht="12" thickBot="1" x14ac:dyDescent="0.25">
      <c r="C1559" s="254"/>
      <c r="D1559" s="254"/>
      <c r="E1559" s="255"/>
      <c r="F1559" s="256"/>
      <c r="G1559" s="257"/>
      <c r="H1559" s="243">
        <f t="shared" ca="1" si="73"/>
        <v>45139</v>
      </c>
      <c r="I1559" s="244">
        <f t="shared" si="74"/>
        <v>43892</v>
      </c>
      <c r="J1559" s="244" t="str">
        <f t="shared" si="72"/>
        <v/>
      </c>
    </row>
    <row r="1560" spans="3:10" ht="12" thickBot="1" x14ac:dyDescent="0.25">
      <c r="C1560" s="254"/>
      <c r="D1560" s="254"/>
      <c r="E1560" s="255"/>
      <c r="F1560" s="256"/>
      <c r="G1560" s="257"/>
      <c r="H1560" s="243">
        <f t="shared" ca="1" si="73"/>
        <v>45139</v>
      </c>
      <c r="I1560" s="244">
        <f t="shared" si="74"/>
        <v>43892</v>
      </c>
      <c r="J1560" s="244" t="str">
        <f t="shared" si="72"/>
        <v/>
      </c>
    </row>
    <row r="1561" spans="3:10" ht="12" thickBot="1" x14ac:dyDescent="0.25">
      <c r="C1561" s="254"/>
      <c r="D1561" s="254"/>
      <c r="E1561" s="255"/>
      <c r="F1561" s="256"/>
      <c r="G1561" s="257"/>
      <c r="H1561" s="243">
        <f t="shared" ca="1" si="73"/>
        <v>45139</v>
      </c>
      <c r="I1561" s="244">
        <f t="shared" si="74"/>
        <v>43892</v>
      </c>
      <c r="J1561" s="244" t="str">
        <f t="shared" si="72"/>
        <v/>
      </c>
    </row>
    <row r="1562" spans="3:10" ht="12" thickBot="1" x14ac:dyDescent="0.25">
      <c r="C1562" s="254"/>
      <c r="D1562" s="254"/>
      <c r="E1562" s="255"/>
      <c r="F1562" s="256"/>
      <c r="G1562" s="257"/>
      <c r="H1562" s="243">
        <f t="shared" ca="1" si="73"/>
        <v>45139</v>
      </c>
      <c r="I1562" s="244">
        <f t="shared" si="74"/>
        <v>43892</v>
      </c>
      <c r="J1562" s="244" t="str">
        <f t="shared" si="72"/>
        <v/>
      </c>
    </row>
    <row r="1563" spans="3:10" ht="12" thickBot="1" x14ac:dyDescent="0.25">
      <c r="C1563" s="254"/>
      <c r="D1563" s="254"/>
      <c r="E1563" s="255"/>
      <c r="F1563" s="256"/>
      <c r="G1563" s="257"/>
      <c r="H1563" s="243">
        <f t="shared" ca="1" si="73"/>
        <v>45139</v>
      </c>
      <c r="I1563" s="244">
        <f t="shared" si="74"/>
        <v>43892</v>
      </c>
      <c r="J1563" s="244" t="str">
        <f t="shared" si="72"/>
        <v/>
      </c>
    </row>
    <row r="1564" spans="3:10" ht="12" thickBot="1" x14ac:dyDescent="0.25">
      <c r="C1564" s="254"/>
      <c r="D1564" s="254"/>
      <c r="E1564" s="255"/>
      <c r="F1564" s="256"/>
      <c r="G1564" s="257"/>
      <c r="H1564" s="243">
        <f t="shared" ca="1" si="73"/>
        <v>45139</v>
      </c>
      <c r="I1564" s="244">
        <f t="shared" si="74"/>
        <v>43892</v>
      </c>
      <c r="J1564" s="244" t="str">
        <f t="shared" si="72"/>
        <v/>
      </c>
    </row>
    <row r="1565" spans="3:10" ht="12" thickBot="1" x14ac:dyDescent="0.25">
      <c r="C1565" s="254"/>
      <c r="D1565" s="254"/>
      <c r="E1565" s="255"/>
      <c r="F1565" s="256"/>
      <c r="G1565" s="257"/>
      <c r="H1565" s="243">
        <f t="shared" ca="1" si="73"/>
        <v>45139</v>
      </c>
      <c r="I1565" s="244">
        <f t="shared" si="74"/>
        <v>43892</v>
      </c>
      <c r="J1565" s="244" t="str">
        <f t="shared" si="72"/>
        <v/>
      </c>
    </row>
    <row r="1566" spans="3:10" ht="12" thickBot="1" x14ac:dyDescent="0.25">
      <c r="C1566" s="254"/>
      <c r="D1566" s="254"/>
      <c r="E1566" s="255"/>
      <c r="F1566" s="256"/>
      <c r="G1566" s="257"/>
      <c r="H1566" s="243">
        <f t="shared" ca="1" si="73"/>
        <v>45139</v>
      </c>
      <c r="I1566" s="244">
        <f t="shared" si="74"/>
        <v>43892</v>
      </c>
      <c r="J1566" s="244" t="str">
        <f t="shared" si="72"/>
        <v/>
      </c>
    </row>
    <row r="1567" spans="3:10" ht="12" thickBot="1" x14ac:dyDescent="0.25">
      <c r="C1567" s="254"/>
      <c r="D1567" s="254"/>
      <c r="E1567" s="255"/>
      <c r="F1567" s="256"/>
      <c r="G1567" s="257"/>
      <c r="H1567" s="243">
        <f t="shared" ca="1" si="73"/>
        <v>45139</v>
      </c>
      <c r="I1567" s="244">
        <f t="shared" si="74"/>
        <v>43892</v>
      </c>
      <c r="J1567" s="244" t="str">
        <f t="shared" si="72"/>
        <v/>
      </c>
    </row>
    <row r="1568" spans="3:10" ht="12" thickBot="1" x14ac:dyDescent="0.25">
      <c r="C1568" s="254"/>
      <c r="D1568" s="254"/>
      <c r="E1568" s="255"/>
      <c r="F1568" s="256"/>
      <c r="G1568" s="257"/>
      <c r="H1568" s="243">
        <f t="shared" ca="1" si="73"/>
        <v>45139</v>
      </c>
      <c r="I1568" s="244">
        <f t="shared" si="74"/>
        <v>43892</v>
      </c>
      <c r="J1568" s="244" t="str">
        <f t="shared" si="72"/>
        <v/>
      </c>
    </row>
    <row r="1569" spans="3:10" ht="12" thickBot="1" x14ac:dyDescent="0.25">
      <c r="C1569" s="254"/>
      <c r="D1569" s="254"/>
      <c r="E1569" s="255"/>
      <c r="F1569" s="256"/>
      <c r="G1569" s="257"/>
      <c r="H1569" s="243">
        <f t="shared" ca="1" si="73"/>
        <v>45139</v>
      </c>
      <c r="I1569" s="244">
        <f t="shared" si="74"/>
        <v>43892</v>
      </c>
      <c r="J1569" s="244" t="str">
        <f t="shared" si="72"/>
        <v/>
      </c>
    </row>
    <row r="1570" spans="3:10" ht="12" thickBot="1" x14ac:dyDescent="0.25">
      <c r="C1570" s="254"/>
      <c r="D1570" s="254"/>
      <c r="E1570" s="255"/>
      <c r="F1570" s="256"/>
      <c r="G1570" s="257"/>
      <c r="H1570" s="243">
        <f t="shared" ca="1" si="73"/>
        <v>45139</v>
      </c>
      <c r="I1570" s="244">
        <f t="shared" si="74"/>
        <v>43892</v>
      </c>
      <c r="J1570" s="244" t="str">
        <f t="shared" si="72"/>
        <v/>
      </c>
    </row>
    <row r="1571" spans="3:10" ht="12" thickBot="1" x14ac:dyDescent="0.25">
      <c r="C1571" s="254"/>
      <c r="D1571" s="254"/>
      <c r="E1571" s="255"/>
      <c r="F1571" s="256"/>
      <c r="G1571" s="257"/>
      <c r="H1571" s="243">
        <f t="shared" ca="1" si="73"/>
        <v>45139</v>
      </c>
      <c r="I1571" s="244">
        <f t="shared" si="74"/>
        <v>43892</v>
      </c>
      <c r="J1571" s="244" t="str">
        <f t="shared" si="72"/>
        <v/>
      </c>
    </row>
    <row r="1572" spans="3:10" ht="12" thickBot="1" x14ac:dyDescent="0.25">
      <c r="C1572" s="254"/>
      <c r="D1572" s="254"/>
      <c r="E1572" s="255"/>
      <c r="F1572" s="256"/>
      <c r="G1572" s="257"/>
      <c r="H1572" s="243">
        <f t="shared" ca="1" si="73"/>
        <v>45139</v>
      </c>
      <c r="I1572" s="244">
        <f t="shared" si="74"/>
        <v>43892</v>
      </c>
      <c r="J1572" s="244" t="str">
        <f t="shared" si="72"/>
        <v/>
      </c>
    </row>
    <row r="1573" spans="3:10" ht="12" thickBot="1" x14ac:dyDescent="0.25">
      <c r="C1573" s="254"/>
      <c r="D1573" s="254"/>
      <c r="E1573" s="255"/>
      <c r="F1573" s="256"/>
      <c r="G1573" s="257"/>
      <c r="H1573" s="243">
        <f t="shared" ca="1" si="73"/>
        <v>45139</v>
      </c>
      <c r="I1573" s="244">
        <f t="shared" si="74"/>
        <v>43892</v>
      </c>
      <c r="J1573" s="244" t="str">
        <f t="shared" si="72"/>
        <v/>
      </c>
    </row>
    <row r="1574" spans="3:10" ht="12" thickBot="1" x14ac:dyDescent="0.25">
      <c r="C1574" s="254"/>
      <c r="D1574" s="254"/>
      <c r="E1574" s="255"/>
      <c r="F1574" s="256"/>
      <c r="G1574" s="257"/>
      <c r="H1574" s="243">
        <f t="shared" ca="1" si="73"/>
        <v>45139</v>
      </c>
      <c r="I1574" s="244">
        <f t="shared" si="74"/>
        <v>43892</v>
      </c>
      <c r="J1574" s="244" t="str">
        <f t="shared" si="72"/>
        <v/>
      </c>
    </row>
    <row r="1575" spans="3:10" ht="12" thickBot="1" x14ac:dyDescent="0.25">
      <c r="C1575" s="254"/>
      <c r="D1575" s="254"/>
      <c r="E1575" s="255"/>
      <c r="F1575" s="256"/>
      <c r="G1575" s="257"/>
      <c r="H1575" s="243">
        <f t="shared" ca="1" si="73"/>
        <v>45139</v>
      </c>
      <c r="I1575" s="244">
        <f t="shared" si="74"/>
        <v>43892</v>
      </c>
      <c r="J1575" s="244" t="str">
        <f t="shared" si="72"/>
        <v/>
      </c>
    </row>
    <row r="1576" spans="3:10" ht="12" thickBot="1" x14ac:dyDescent="0.25">
      <c r="C1576" s="254"/>
      <c r="D1576" s="254"/>
      <c r="E1576" s="255"/>
      <c r="F1576" s="256"/>
      <c r="G1576" s="257"/>
      <c r="H1576" s="243">
        <f t="shared" ca="1" si="73"/>
        <v>45139</v>
      </c>
      <c r="I1576" s="244">
        <f t="shared" si="74"/>
        <v>43892</v>
      </c>
      <c r="J1576" s="244" t="str">
        <f t="shared" si="72"/>
        <v/>
      </c>
    </row>
    <row r="1577" spans="3:10" ht="12" thickBot="1" x14ac:dyDescent="0.25">
      <c r="C1577" s="254"/>
      <c r="D1577" s="254"/>
      <c r="E1577" s="255"/>
      <c r="F1577" s="256"/>
      <c r="G1577" s="257"/>
      <c r="H1577" s="243">
        <f t="shared" ca="1" si="73"/>
        <v>45139</v>
      </c>
      <c r="I1577" s="244">
        <f t="shared" si="74"/>
        <v>43892</v>
      </c>
      <c r="J1577" s="244" t="str">
        <f t="shared" si="72"/>
        <v/>
      </c>
    </row>
    <row r="1578" spans="3:10" ht="12" thickBot="1" x14ac:dyDescent="0.25">
      <c r="C1578" s="254"/>
      <c r="D1578" s="254"/>
      <c r="E1578" s="255"/>
      <c r="F1578" s="256"/>
      <c r="G1578" s="257"/>
      <c r="H1578" s="243">
        <f t="shared" ca="1" si="73"/>
        <v>45139</v>
      </c>
      <c r="I1578" s="244">
        <f t="shared" si="74"/>
        <v>43892</v>
      </c>
      <c r="J1578" s="244" t="str">
        <f t="shared" si="72"/>
        <v/>
      </c>
    </row>
    <row r="1579" spans="3:10" ht="12" thickBot="1" x14ac:dyDescent="0.25">
      <c r="C1579" s="254"/>
      <c r="D1579" s="254"/>
      <c r="E1579" s="255"/>
      <c r="F1579" s="256"/>
      <c r="G1579" s="257"/>
      <c r="H1579" s="243">
        <f t="shared" ca="1" si="73"/>
        <v>45139</v>
      </c>
      <c r="I1579" s="244">
        <f t="shared" si="74"/>
        <v>43892</v>
      </c>
      <c r="J1579" s="244" t="str">
        <f t="shared" si="72"/>
        <v/>
      </c>
    </row>
    <row r="1580" spans="3:10" ht="12" thickBot="1" x14ac:dyDescent="0.25">
      <c r="C1580" s="254"/>
      <c r="D1580" s="254"/>
      <c r="E1580" s="255"/>
      <c r="F1580" s="256"/>
      <c r="G1580" s="257"/>
      <c r="H1580" s="243">
        <f t="shared" ca="1" si="73"/>
        <v>45139</v>
      </c>
      <c r="I1580" s="244">
        <f t="shared" si="74"/>
        <v>43892</v>
      </c>
      <c r="J1580" s="244" t="str">
        <f t="shared" si="72"/>
        <v/>
      </c>
    </row>
    <row r="1581" spans="3:10" ht="12" thickBot="1" x14ac:dyDescent="0.25">
      <c r="C1581" s="254"/>
      <c r="D1581" s="254"/>
      <c r="E1581" s="255"/>
      <c r="F1581" s="256"/>
      <c r="G1581" s="257"/>
      <c r="H1581" s="243">
        <f t="shared" ca="1" si="73"/>
        <v>45139</v>
      </c>
      <c r="I1581" s="244">
        <f t="shared" si="74"/>
        <v>43892</v>
      </c>
      <c r="J1581" s="244" t="str">
        <f t="shared" si="72"/>
        <v/>
      </c>
    </row>
    <row r="1582" spans="3:10" ht="12" thickBot="1" x14ac:dyDescent="0.25">
      <c r="C1582" s="254"/>
      <c r="D1582" s="254"/>
      <c r="E1582" s="255"/>
      <c r="F1582" s="256"/>
      <c r="G1582" s="257"/>
      <c r="H1582" s="243">
        <f t="shared" ca="1" si="73"/>
        <v>45139</v>
      </c>
      <c r="I1582" s="244">
        <f t="shared" si="74"/>
        <v>43892</v>
      </c>
      <c r="J1582" s="244" t="str">
        <f t="shared" si="72"/>
        <v/>
      </c>
    </row>
    <row r="1583" spans="3:10" ht="12" thickBot="1" x14ac:dyDescent="0.25">
      <c r="C1583" s="254"/>
      <c r="D1583" s="254"/>
      <c r="E1583" s="255"/>
      <c r="F1583" s="256"/>
      <c r="G1583" s="257"/>
      <c r="H1583" s="243">
        <f t="shared" ca="1" si="73"/>
        <v>45139</v>
      </c>
      <c r="I1583" s="244">
        <f t="shared" si="74"/>
        <v>43892</v>
      </c>
      <c r="J1583" s="244" t="str">
        <f t="shared" si="72"/>
        <v/>
      </c>
    </row>
    <row r="1584" spans="3:10" ht="12" thickBot="1" x14ac:dyDescent="0.25">
      <c r="C1584" s="254"/>
      <c r="D1584" s="254"/>
      <c r="E1584" s="255"/>
      <c r="F1584" s="256"/>
      <c r="G1584" s="257"/>
      <c r="H1584" s="243">
        <f t="shared" ca="1" si="73"/>
        <v>45139</v>
      </c>
      <c r="I1584" s="244">
        <f t="shared" si="74"/>
        <v>43892</v>
      </c>
      <c r="J1584" s="244" t="str">
        <f t="shared" si="72"/>
        <v/>
      </c>
    </row>
    <row r="1585" spans="3:10" ht="12" thickBot="1" x14ac:dyDescent="0.25">
      <c r="C1585" s="254"/>
      <c r="D1585" s="254"/>
      <c r="E1585" s="255"/>
      <c r="F1585" s="256"/>
      <c r="G1585" s="257"/>
      <c r="H1585" s="243">
        <f t="shared" ca="1" si="73"/>
        <v>45139</v>
      </c>
      <c r="I1585" s="244">
        <f t="shared" si="74"/>
        <v>43892</v>
      </c>
      <c r="J1585" s="244" t="str">
        <f t="shared" si="72"/>
        <v/>
      </c>
    </row>
    <row r="1586" spans="3:10" ht="12" thickBot="1" x14ac:dyDescent="0.25">
      <c r="C1586" s="254"/>
      <c r="D1586" s="254"/>
      <c r="E1586" s="255"/>
      <c r="F1586" s="256"/>
      <c r="G1586" s="257"/>
      <c r="H1586" s="243">
        <f t="shared" ca="1" si="73"/>
        <v>45139</v>
      </c>
      <c r="I1586" s="244">
        <f t="shared" si="74"/>
        <v>43892</v>
      </c>
      <c r="J1586" s="244" t="str">
        <f t="shared" si="72"/>
        <v/>
      </c>
    </row>
    <row r="1587" spans="3:10" ht="12" thickBot="1" x14ac:dyDescent="0.25">
      <c r="C1587" s="254"/>
      <c r="D1587" s="254"/>
      <c r="E1587" s="255"/>
      <c r="F1587" s="256"/>
      <c r="G1587" s="257"/>
      <c r="H1587" s="243">
        <f t="shared" ca="1" si="73"/>
        <v>45139</v>
      </c>
      <c r="I1587" s="244">
        <f t="shared" si="74"/>
        <v>43892</v>
      </c>
      <c r="J1587" s="244" t="str">
        <f t="shared" si="72"/>
        <v/>
      </c>
    </row>
    <row r="1588" spans="3:10" ht="12" thickBot="1" x14ac:dyDescent="0.25">
      <c r="C1588" s="254"/>
      <c r="D1588" s="254"/>
      <c r="E1588" s="255"/>
      <c r="F1588" s="256"/>
      <c r="G1588" s="257"/>
      <c r="H1588" s="243">
        <f t="shared" ca="1" si="73"/>
        <v>45139</v>
      </c>
      <c r="I1588" s="244">
        <f t="shared" si="74"/>
        <v>43892</v>
      </c>
      <c r="J1588" s="244" t="str">
        <f t="shared" si="72"/>
        <v/>
      </c>
    </row>
    <row r="1589" spans="3:10" ht="12" thickBot="1" x14ac:dyDescent="0.25">
      <c r="C1589" s="254"/>
      <c r="D1589" s="254"/>
      <c r="E1589" s="255"/>
      <c r="F1589" s="256"/>
      <c r="G1589" s="257"/>
      <c r="H1589" s="243">
        <f t="shared" ca="1" si="73"/>
        <v>45139</v>
      </c>
      <c r="I1589" s="244">
        <f t="shared" si="74"/>
        <v>43892</v>
      </c>
      <c r="J1589" s="244" t="str">
        <f t="shared" si="72"/>
        <v/>
      </c>
    </row>
    <row r="1590" spans="3:10" ht="12" thickBot="1" x14ac:dyDescent="0.25">
      <c r="C1590" s="254"/>
      <c r="D1590" s="254"/>
      <c r="E1590" s="255"/>
      <c r="F1590" s="256"/>
      <c r="G1590" s="257"/>
      <c r="H1590" s="243">
        <f t="shared" ca="1" si="73"/>
        <v>45139</v>
      </c>
      <c r="I1590" s="244">
        <f t="shared" si="74"/>
        <v>43892</v>
      </c>
      <c r="J1590" s="244" t="str">
        <f t="shared" si="72"/>
        <v/>
      </c>
    </row>
    <row r="1591" spans="3:10" ht="12" thickBot="1" x14ac:dyDescent="0.25">
      <c r="C1591" s="254"/>
      <c r="D1591" s="254"/>
      <c r="E1591" s="255"/>
      <c r="F1591" s="256"/>
      <c r="G1591" s="257"/>
      <c r="H1591" s="243">
        <f t="shared" ca="1" si="73"/>
        <v>45139</v>
      </c>
      <c r="I1591" s="244">
        <f t="shared" si="74"/>
        <v>43892</v>
      </c>
      <c r="J1591" s="244" t="str">
        <f t="shared" si="72"/>
        <v/>
      </c>
    </row>
    <row r="1592" spans="3:10" ht="12" thickBot="1" x14ac:dyDescent="0.25">
      <c r="C1592" s="254"/>
      <c r="D1592" s="254"/>
      <c r="E1592" s="255"/>
      <c r="F1592" s="256"/>
      <c r="G1592" s="257"/>
      <c r="H1592" s="243">
        <f t="shared" ca="1" si="73"/>
        <v>45139</v>
      </c>
      <c r="I1592" s="244">
        <f t="shared" si="74"/>
        <v>43892</v>
      </c>
      <c r="J1592" s="244" t="str">
        <f t="shared" si="72"/>
        <v/>
      </c>
    </row>
    <row r="1593" spans="3:10" ht="12" thickBot="1" x14ac:dyDescent="0.25">
      <c r="C1593" s="254"/>
      <c r="D1593" s="254"/>
      <c r="E1593" s="255"/>
      <c r="F1593" s="256"/>
      <c r="G1593" s="257"/>
      <c r="H1593" s="243">
        <f t="shared" ca="1" si="73"/>
        <v>45139</v>
      </c>
      <c r="I1593" s="244">
        <f t="shared" si="74"/>
        <v>43892</v>
      </c>
      <c r="J1593" s="244" t="str">
        <f t="shared" si="72"/>
        <v/>
      </c>
    </row>
    <row r="1594" spans="3:10" ht="12" thickBot="1" x14ac:dyDescent="0.25">
      <c r="C1594" s="254"/>
      <c r="D1594" s="254"/>
      <c r="E1594" s="255"/>
      <c r="F1594" s="256"/>
      <c r="G1594" s="257"/>
      <c r="H1594" s="243">
        <f t="shared" ca="1" si="73"/>
        <v>45139</v>
      </c>
      <c r="I1594" s="244">
        <f t="shared" si="74"/>
        <v>43892</v>
      </c>
      <c r="J1594" s="244" t="str">
        <f t="shared" si="72"/>
        <v/>
      </c>
    </row>
    <row r="1595" spans="3:10" ht="12" thickBot="1" x14ac:dyDescent="0.25">
      <c r="C1595" s="254"/>
      <c r="D1595" s="254"/>
      <c r="E1595" s="255"/>
      <c r="F1595" s="256"/>
      <c r="G1595" s="257"/>
      <c r="H1595" s="243">
        <f t="shared" ca="1" si="73"/>
        <v>45139</v>
      </c>
      <c r="I1595" s="244">
        <f t="shared" si="74"/>
        <v>43892</v>
      </c>
      <c r="J1595" s="244" t="str">
        <f t="shared" si="72"/>
        <v/>
      </c>
    </row>
    <row r="1596" spans="3:10" ht="12" thickBot="1" x14ac:dyDescent="0.25">
      <c r="C1596" s="254"/>
      <c r="D1596" s="254"/>
      <c r="E1596" s="255"/>
      <c r="F1596" s="256"/>
      <c r="G1596" s="257"/>
      <c r="H1596" s="243">
        <f t="shared" ca="1" si="73"/>
        <v>45139</v>
      </c>
      <c r="I1596" s="244">
        <f t="shared" si="74"/>
        <v>43892</v>
      </c>
      <c r="J1596" s="244" t="str">
        <f t="shared" si="72"/>
        <v/>
      </c>
    </row>
    <row r="1597" spans="3:10" ht="12" thickBot="1" x14ac:dyDescent="0.25">
      <c r="C1597" s="254"/>
      <c r="D1597" s="254"/>
      <c r="E1597" s="255"/>
      <c r="F1597" s="256"/>
      <c r="G1597" s="257"/>
      <c r="H1597" s="243">
        <f t="shared" ca="1" si="73"/>
        <v>45139</v>
      </c>
      <c r="I1597" s="244">
        <f t="shared" si="74"/>
        <v>43892</v>
      </c>
      <c r="J1597" s="244" t="str">
        <f t="shared" si="72"/>
        <v/>
      </c>
    </row>
    <row r="1598" spans="3:10" ht="12" thickBot="1" x14ac:dyDescent="0.25">
      <c r="C1598" s="254"/>
      <c r="D1598" s="254"/>
      <c r="E1598" s="255"/>
      <c r="F1598" s="256"/>
      <c r="G1598" s="257"/>
      <c r="H1598" s="243">
        <f t="shared" ca="1" si="73"/>
        <v>45139</v>
      </c>
      <c r="I1598" s="244">
        <f t="shared" si="74"/>
        <v>43892</v>
      </c>
      <c r="J1598" s="244" t="str">
        <f t="shared" si="72"/>
        <v/>
      </c>
    </row>
    <row r="1599" spans="3:10" ht="12" thickBot="1" x14ac:dyDescent="0.25">
      <c r="C1599" s="254"/>
      <c r="D1599" s="254"/>
      <c r="E1599" s="255"/>
      <c r="F1599" s="256"/>
      <c r="G1599" s="257"/>
      <c r="H1599" s="243">
        <f t="shared" ca="1" si="73"/>
        <v>45139</v>
      </c>
      <c r="I1599" s="244">
        <f t="shared" si="74"/>
        <v>43892</v>
      </c>
      <c r="J1599" s="244" t="str">
        <f t="shared" si="72"/>
        <v/>
      </c>
    </row>
    <row r="1600" spans="3:10" ht="12" thickBot="1" x14ac:dyDescent="0.25">
      <c r="C1600" s="254"/>
      <c r="D1600" s="254"/>
      <c r="E1600" s="255"/>
      <c r="F1600" s="256"/>
      <c r="G1600" s="257"/>
      <c r="H1600" s="243">
        <f t="shared" ca="1" si="73"/>
        <v>45139</v>
      </c>
      <c r="I1600" s="244">
        <f t="shared" si="74"/>
        <v>43892</v>
      </c>
      <c r="J1600" s="244" t="str">
        <f t="shared" si="72"/>
        <v/>
      </c>
    </row>
    <row r="1601" spans="3:10" ht="12" thickBot="1" x14ac:dyDescent="0.25">
      <c r="C1601" s="254"/>
      <c r="D1601" s="254"/>
      <c r="E1601" s="255"/>
      <c r="F1601" s="256"/>
      <c r="G1601" s="257"/>
      <c r="H1601" s="243">
        <f t="shared" ca="1" si="73"/>
        <v>45139</v>
      </c>
      <c r="I1601" s="244">
        <f t="shared" si="74"/>
        <v>43892</v>
      </c>
      <c r="J1601" s="244" t="str">
        <f t="shared" si="72"/>
        <v/>
      </c>
    </row>
    <row r="1602" spans="3:10" ht="12" thickBot="1" x14ac:dyDescent="0.25">
      <c r="C1602" s="254"/>
      <c r="D1602" s="254"/>
      <c r="E1602" s="255"/>
      <c r="F1602" s="256"/>
      <c r="G1602" s="257"/>
      <c r="H1602" s="243">
        <f t="shared" ca="1" si="73"/>
        <v>45139</v>
      </c>
      <c r="I1602" s="244">
        <f t="shared" si="74"/>
        <v>43892</v>
      </c>
      <c r="J1602" s="244" t="str">
        <f t="shared" si="72"/>
        <v/>
      </c>
    </row>
    <row r="1603" spans="3:10" ht="12" thickBot="1" x14ac:dyDescent="0.25">
      <c r="C1603" s="254"/>
      <c r="D1603" s="254"/>
      <c r="E1603" s="255"/>
      <c r="F1603" s="256"/>
      <c r="G1603" s="257"/>
      <c r="H1603" s="243">
        <f t="shared" ca="1" si="73"/>
        <v>45139</v>
      </c>
      <c r="I1603" s="244">
        <f t="shared" si="74"/>
        <v>43892</v>
      </c>
      <c r="J1603" s="244" t="str">
        <f t="shared" si="72"/>
        <v/>
      </c>
    </row>
    <row r="1604" spans="3:10" ht="12" thickBot="1" x14ac:dyDescent="0.25">
      <c r="C1604" s="254"/>
      <c r="D1604" s="254"/>
      <c r="E1604" s="255"/>
      <c r="F1604" s="256"/>
      <c r="G1604" s="257"/>
      <c r="H1604" s="243">
        <f t="shared" ca="1" si="73"/>
        <v>45139</v>
      </c>
      <c r="I1604" s="244">
        <f t="shared" si="74"/>
        <v>43892</v>
      </c>
      <c r="J1604" s="244" t="str">
        <f t="shared" si="72"/>
        <v/>
      </c>
    </row>
    <row r="1605" spans="3:10" ht="12" thickBot="1" x14ac:dyDescent="0.25">
      <c r="C1605" s="254"/>
      <c r="D1605" s="254"/>
      <c r="E1605" s="255"/>
      <c r="F1605" s="256"/>
      <c r="G1605" s="257"/>
      <c r="H1605" s="243">
        <f t="shared" ca="1" si="73"/>
        <v>45139</v>
      </c>
      <c r="I1605" s="244">
        <f t="shared" si="74"/>
        <v>43892</v>
      </c>
      <c r="J1605" s="244" t="str">
        <f t="shared" si="72"/>
        <v/>
      </c>
    </row>
    <row r="1606" spans="3:10" ht="12" thickBot="1" x14ac:dyDescent="0.25">
      <c r="C1606" s="254"/>
      <c r="D1606" s="254"/>
      <c r="E1606" s="255"/>
      <c r="F1606" s="256"/>
      <c r="G1606" s="257"/>
      <c r="H1606" s="243">
        <f t="shared" ca="1" si="73"/>
        <v>45139</v>
      </c>
      <c r="I1606" s="244">
        <f t="shared" si="74"/>
        <v>43892</v>
      </c>
      <c r="J1606" s="244" t="str">
        <f t="shared" ref="J1606:J1669" si="75">IF(G1606="","",IF(G1606&gt;=0,"Debitoren",IF(G1606&lt;0,"Kreditoren","")))</f>
        <v/>
      </c>
    </row>
    <row r="1607" spans="3:10" ht="12" thickBot="1" x14ac:dyDescent="0.25">
      <c r="C1607" s="254"/>
      <c r="D1607" s="254"/>
      <c r="E1607" s="255"/>
      <c r="F1607" s="256"/>
      <c r="G1607" s="257"/>
      <c r="H1607" s="243">
        <f t="shared" ref="H1607:H1670" ca="1" si="76">IF(F1607&lt;$F$2,EOMONTH($F$2,-1)+1,EOMONTH(F1607,-1)+1)</f>
        <v>45139</v>
      </c>
      <c r="I1607" s="244">
        <f t="shared" ref="I1607:I1670" si="77">IF(F1607&lt;$I$2,IF(   WEEKDAY(EOMONTH($I$2,-1)+1)=1,EOMONTH($I$2,-1)+1+1,EOMONTH($I$2,-1)+1),IF(WEEKDAY(F1607)=1,F1607+1,F1607))</f>
        <v>43892</v>
      </c>
      <c r="J1607" s="244" t="str">
        <f t="shared" si="75"/>
        <v/>
      </c>
    </row>
    <row r="1608" spans="3:10" ht="12" thickBot="1" x14ac:dyDescent="0.25">
      <c r="C1608" s="254"/>
      <c r="D1608" s="254"/>
      <c r="E1608" s="255"/>
      <c r="F1608" s="256"/>
      <c r="G1608" s="257"/>
      <c r="H1608" s="243">
        <f t="shared" ca="1" si="76"/>
        <v>45139</v>
      </c>
      <c r="I1608" s="244">
        <f t="shared" si="77"/>
        <v>43892</v>
      </c>
      <c r="J1608" s="244" t="str">
        <f t="shared" si="75"/>
        <v/>
      </c>
    </row>
    <row r="1609" spans="3:10" ht="12" thickBot="1" x14ac:dyDescent="0.25">
      <c r="C1609" s="254"/>
      <c r="D1609" s="254"/>
      <c r="E1609" s="255"/>
      <c r="F1609" s="256"/>
      <c r="G1609" s="257"/>
      <c r="H1609" s="243">
        <f t="shared" ca="1" si="76"/>
        <v>45139</v>
      </c>
      <c r="I1609" s="244">
        <f t="shared" si="77"/>
        <v>43892</v>
      </c>
      <c r="J1609" s="244" t="str">
        <f t="shared" si="75"/>
        <v/>
      </c>
    </row>
    <row r="1610" spans="3:10" ht="12" thickBot="1" x14ac:dyDescent="0.25">
      <c r="C1610" s="254"/>
      <c r="D1610" s="254"/>
      <c r="E1610" s="255"/>
      <c r="F1610" s="256"/>
      <c r="G1610" s="257"/>
      <c r="H1610" s="243">
        <f t="shared" ca="1" si="76"/>
        <v>45139</v>
      </c>
      <c r="I1610" s="244">
        <f t="shared" si="77"/>
        <v>43892</v>
      </c>
      <c r="J1610" s="244" t="str">
        <f t="shared" si="75"/>
        <v/>
      </c>
    </row>
    <row r="1611" spans="3:10" ht="12" thickBot="1" x14ac:dyDescent="0.25">
      <c r="C1611" s="254"/>
      <c r="D1611" s="254"/>
      <c r="E1611" s="255"/>
      <c r="F1611" s="256"/>
      <c r="G1611" s="257"/>
      <c r="H1611" s="243">
        <f t="shared" ca="1" si="76"/>
        <v>45139</v>
      </c>
      <c r="I1611" s="244">
        <f t="shared" si="77"/>
        <v>43892</v>
      </c>
      <c r="J1611" s="244" t="str">
        <f t="shared" si="75"/>
        <v/>
      </c>
    </row>
    <row r="1612" spans="3:10" ht="12" thickBot="1" x14ac:dyDescent="0.25">
      <c r="C1612" s="254"/>
      <c r="D1612" s="254"/>
      <c r="E1612" s="255"/>
      <c r="F1612" s="256"/>
      <c r="G1612" s="257"/>
      <c r="H1612" s="243">
        <f t="shared" ca="1" si="76"/>
        <v>45139</v>
      </c>
      <c r="I1612" s="244">
        <f t="shared" si="77"/>
        <v>43892</v>
      </c>
      <c r="J1612" s="244" t="str">
        <f t="shared" si="75"/>
        <v/>
      </c>
    </row>
    <row r="1613" spans="3:10" ht="12" thickBot="1" x14ac:dyDescent="0.25">
      <c r="C1613" s="254"/>
      <c r="D1613" s="254"/>
      <c r="E1613" s="255"/>
      <c r="F1613" s="256"/>
      <c r="G1613" s="257"/>
      <c r="H1613" s="243">
        <f t="shared" ca="1" si="76"/>
        <v>45139</v>
      </c>
      <c r="I1613" s="244">
        <f t="shared" si="77"/>
        <v>43892</v>
      </c>
      <c r="J1613" s="244" t="str">
        <f t="shared" si="75"/>
        <v/>
      </c>
    </row>
    <row r="1614" spans="3:10" ht="12" thickBot="1" x14ac:dyDescent="0.25">
      <c r="C1614" s="254"/>
      <c r="D1614" s="254"/>
      <c r="E1614" s="255"/>
      <c r="F1614" s="256"/>
      <c r="G1614" s="257"/>
      <c r="H1614" s="243">
        <f t="shared" ca="1" si="76"/>
        <v>45139</v>
      </c>
      <c r="I1614" s="244">
        <f t="shared" si="77"/>
        <v>43892</v>
      </c>
      <c r="J1614" s="244" t="str">
        <f t="shared" si="75"/>
        <v/>
      </c>
    </row>
    <row r="1615" spans="3:10" ht="12" thickBot="1" x14ac:dyDescent="0.25">
      <c r="C1615" s="254"/>
      <c r="D1615" s="254"/>
      <c r="E1615" s="255"/>
      <c r="F1615" s="256"/>
      <c r="G1615" s="257"/>
      <c r="H1615" s="243">
        <f t="shared" ca="1" si="76"/>
        <v>45139</v>
      </c>
      <c r="I1615" s="244">
        <f t="shared" si="77"/>
        <v>43892</v>
      </c>
      <c r="J1615" s="244" t="str">
        <f t="shared" si="75"/>
        <v/>
      </c>
    </row>
    <row r="1616" spans="3:10" ht="12" thickBot="1" x14ac:dyDescent="0.25">
      <c r="C1616" s="254"/>
      <c r="D1616" s="254"/>
      <c r="E1616" s="255"/>
      <c r="F1616" s="256"/>
      <c r="G1616" s="257"/>
      <c r="H1616" s="243">
        <f t="shared" ca="1" si="76"/>
        <v>45139</v>
      </c>
      <c r="I1616" s="244">
        <f t="shared" si="77"/>
        <v>43892</v>
      </c>
      <c r="J1616" s="244" t="str">
        <f t="shared" si="75"/>
        <v/>
      </c>
    </row>
    <row r="1617" spans="3:10" ht="12" thickBot="1" x14ac:dyDescent="0.25">
      <c r="C1617" s="254"/>
      <c r="D1617" s="254"/>
      <c r="E1617" s="255"/>
      <c r="F1617" s="256"/>
      <c r="G1617" s="257"/>
      <c r="H1617" s="243">
        <f t="shared" ca="1" si="76"/>
        <v>45139</v>
      </c>
      <c r="I1617" s="244">
        <f t="shared" si="77"/>
        <v>43892</v>
      </c>
      <c r="J1617" s="244" t="str">
        <f t="shared" si="75"/>
        <v/>
      </c>
    </row>
    <row r="1618" spans="3:10" ht="12" thickBot="1" x14ac:dyDescent="0.25">
      <c r="C1618" s="254"/>
      <c r="D1618" s="254"/>
      <c r="E1618" s="255"/>
      <c r="F1618" s="256"/>
      <c r="G1618" s="257"/>
      <c r="H1618" s="243">
        <f t="shared" ca="1" si="76"/>
        <v>45139</v>
      </c>
      <c r="I1618" s="244">
        <f t="shared" si="77"/>
        <v>43892</v>
      </c>
      <c r="J1618" s="244" t="str">
        <f t="shared" si="75"/>
        <v/>
      </c>
    </row>
    <row r="1619" spans="3:10" ht="12" thickBot="1" x14ac:dyDescent="0.25">
      <c r="C1619" s="254"/>
      <c r="D1619" s="254"/>
      <c r="E1619" s="255"/>
      <c r="F1619" s="256"/>
      <c r="G1619" s="257"/>
      <c r="H1619" s="243">
        <f t="shared" ca="1" si="76"/>
        <v>45139</v>
      </c>
      <c r="I1619" s="244">
        <f t="shared" si="77"/>
        <v>43892</v>
      </c>
      <c r="J1619" s="244" t="str">
        <f t="shared" si="75"/>
        <v/>
      </c>
    </row>
    <row r="1620" spans="3:10" ht="12" thickBot="1" x14ac:dyDescent="0.25">
      <c r="C1620" s="254"/>
      <c r="D1620" s="254"/>
      <c r="E1620" s="255"/>
      <c r="F1620" s="256"/>
      <c r="G1620" s="257"/>
      <c r="H1620" s="243">
        <f t="shared" ca="1" si="76"/>
        <v>45139</v>
      </c>
      <c r="I1620" s="244">
        <f t="shared" si="77"/>
        <v>43892</v>
      </c>
      <c r="J1620" s="244" t="str">
        <f t="shared" si="75"/>
        <v/>
      </c>
    </row>
    <row r="1621" spans="3:10" ht="12" thickBot="1" x14ac:dyDescent="0.25">
      <c r="C1621" s="254"/>
      <c r="D1621" s="254"/>
      <c r="E1621" s="255"/>
      <c r="F1621" s="256"/>
      <c r="G1621" s="257"/>
      <c r="H1621" s="243">
        <f t="shared" ca="1" si="76"/>
        <v>45139</v>
      </c>
      <c r="I1621" s="244">
        <f t="shared" si="77"/>
        <v>43892</v>
      </c>
      <c r="J1621" s="244" t="str">
        <f t="shared" si="75"/>
        <v/>
      </c>
    </row>
    <row r="1622" spans="3:10" ht="12" thickBot="1" x14ac:dyDescent="0.25">
      <c r="C1622" s="254"/>
      <c r="D1622" s="254"/>
      <c r="E1622" s="255"/>
      <c r="F1622" s="256"/>
      <c r="G1622" s="257"/>
      <c r="H1622" s="243">
        <f t="shared" ca="1" si="76"/>
        <v>45139</v>
      </c>
      <c r="I1622" s="244">
        <f t="shared" si="77"/>
        <v>43892</v>
      </c>
      <c r="J1622" s="244" t="str">
        <f t="shared" si="75"/>
        <v/>
      </c>
    </row>
    <row r="1623" spans="3:10" ht="12" thickBot="1" x14ac:dyDescent="0.25">
      <c r="C1623" s="254"/>
      <c r="D1623" s="254"/>
      <c r="E1623" s="255"/>
      <c r="F1623" s="256"/>
      <c r="G1623" s="257"/>
      <c r="H1623" s="243">
        <f t="shared" ca="1" si="76"/>
        <v>45139</v>
      </c>
      <c r="I1623" s="244">
        <f t="shared" si="77"/>
        <v>43892</v>
      </c>
      <c r="J1623" s="244" t="str">
        <f t="shared" si="75"/>
        <v/>
      </c>
    </row>
    <row r="1624" spans="3:10" ht="12" thickBot="1" x14ac:dyDescent="0.25">
      <c r="C1624" s="254"/>
      <c r="D1624" s="254"/>
      <c r="E1624" s="255"/>
      <c r="F1624" s="256"/>
      <c r="G1624" s="257"/>
      <c r="H1624" s="243">
        <f t="shared" ca="1" si="76"/>
        <v>45139</v>
      </c>
      <c r="I1624" s="244">
        <f t="shared" si="77"/>
        <v>43892</v>
      </c>
      <c r="J1624" s="244" t="str">
        <f t="shared" si="75"/>
        <v/>
      </c>
    </row>
    <row r="1625" spans="3:10" ht="12" thickBot="1" x14ac:dyDescent="0.25">
      <c r="C1625" s="254"/>
      <c r="D1625" s="254"/>
      <c r="E1625" s="255"/>
      <c r="F1625" s="256"/>
      <c r="G1625" s="257"/>
      <c r="H1625" s="243">
        <f t="shared" ca="1" si="76"/>
        <v>45139</v>
      </c>
      <c r="I1625" s="244">
        <f t="shared" si="77"/>
        <v>43892</v>
      </c>
      <c r="J1625" s="244" t="str">
        <f t="shared" si="75"/>
        <v/>
      </c>
    </row>
    <row r="1626" spans="3:10" ht="12" thickBot="1" x14ac:dyDescent="0.25">
      <c r="C1626" s="254"/>
      <c r="D1626" s="254"/>
      <c r="E1626" s="255"/>
      <c r="F1626" s="256"/>
      <c r="G1626" s="257"/>
      <c r="H1626" s="243">
        <f t="shared" ca="1" si="76"/>
        <v>45139</v>
      </c>
      <c r="I1626" s="244">
        <f t="shared" si="77"/>
        <v>43892</v>
      </c>
      <c r="J1626" s="244" t="str">
        <f t="shared" si="75"/>
        <v/>
      </c>
    </row>
    <row r="1627" spans="3:10" ht="12" thickBot="1" x14ac:dyDescent="0.25">
      <c r="C1627" s="254"/>
      <c r="D1627" s="254"/>
      <c r="E1627" s="255"/>
      <c r="F1627" s="256"/>
      <c r="G1627" s="257"/>
      <c r="H1627" s="243">
        <f t="shared" ca="1" si="76"/>
        <v>45139</v>
      </c>
      <c r="I1627" s="244">
        <f t="shared" si="77"/>
        <v>43892</v>
      </c>
      <c r="J1627" s="244" t="str">
        <f t="shared" si="75"/>
        <v/>
      </c>
    </row>
    <row r="1628" spans="3:10" ht="12" thickBot="1" x14ac:dyDescent="0.25">
      <c r="C1628" s="254"/>
      <c r="D1628" s="254"/>
      <c r="E1628" s="255"/>
      <c r="F1628" s="256"/>
      <c r="G1628" s="257"/>
      <c r="H1628" s="243">
        <f t="shared" ca="1" si="76"/>
        <v>45139</v>
      </c>
      <c r="I1628" s="244">
        <f t="shared" si="77"/>
        <v>43892</v>
      </c>
      <c r="J1628" s="244" t="str">
        <f t="shared" si="75"/>
        <v/>
      </c>
    </row>
    <row r="1629" spans="3:10" ht="12" thickBot="1" x14ac:dyDescent="0.25">
      <c r="C1629" s="254"/>
      <c r="D1629" s="254"/>
      <c r="E1629" s="255"/>
      <c r="F1629" s="256"/>
      <c r="G1629" s="257"/>
      <c r="H1629" s="243">
        <f t="shared" ca="1" si="76"/>
        <v>45139</v>
      </c>
      <c r="I1629" s="244">
        <f t="shared" si="77"/>
        <v>43892</v>
      </c>
      <c r="J1629" s="244" t="str">
        <f t="shared" si="75"/>
        <v/>
      </c>
    </row>
    <row r="1630" spans="3:10" ht="12" thickBot="1" x14ac:dyDescent="0.25">
      <c r="C1630" s="254"/>
      <c r="D1630" s="254"/>
      <c r="E1630" s="255"/>
      <c r="F1630" s="256"/>
      <c r="G1630" s="257"/>
      <c r="H1630" s="243">
        <f t="shared" ca="1" si="76"/>
        <v>45139</v>
      </c>
      <c r="I1630" s="244">
        <f t="shared" si="77"/>
        <v>43892</v>
      </c>
      <c r="J1630" s="244" t="str">
        <f t="shared" si="75"/>
        <v/>
      </c>
    </row>
    <row r="1631" spans="3:10" ht="12" thickBot="1" x14ac:dyDescent="0.25">
      <c r="C1631" s="254"/>
      <c r="D1631" s="254"/>
      <c r="E1631" s="255"/>
      <c r="F1631" s="256"/>
      <c r="G1631" s="257"/>
      <c r="H1631" s="243">
        <f t="shared" ca="1" si="76"/>
        <v>45139</v>
      </c>
      <c r="I1631" s="244">
        <f t="shared" si="77"/>
        <v>43892</v>
      </c>
      <c r="J1631" s="244" t="str">
        <f t="shared" si="75"/>
        <v/>
      </c>
    </row>
    <row r="1632" spans="3:10" ht="12" thickBot="1" x14ac:dyDescent="0.25">
      <c r="C1632" s="254"/>
      <c r="D1632" s="254"/>
      <c r="E1632" s="255"/>
      <c r="F1632" s="256"/>
      <c r="G1632" s="257"/>
      <c r="H1632" s="243">
        <f t="shared" ca="1" si="76"/>
        <v>45139</v>
      </c>
      <c r="I1632" s="244">
        <f t="shared" si="77"/>
        <v>43892</v>
      </c>
      <c r="J1632" s="244" t="str">
        <f t="shared" si="75"/>
        <v/>
      </c>
    </row>
    <row r="1633" spans="3:10" ht="12" thickBot="1" x14ac:dyDescent="0.25">
      <c r="C1633" s="254"/>
      <c r="D1633" s="254"/>
      <c r="E1633" s="255"/>
      <c r="F1633" s="256"/>
      <c r="G1633" s="257"/>
      <c r="H1633" s="243">
        <f t="shared" ca="1" si="76"/>
        <v>45139</v>
      </c>
      <c r="I1633" s="244">
        <f t="shared" si="77"/>
        <v>43892</v>
      </c>
      <c r="J1633" s="244" t="str">
        <f t="shared" si="75"/>
        <v/>
      </c>
    </row>
    <row r="1634" spans="3:10" ht="12" thickBot="1" x14ac:dyDescent="0.25">
      <c r="C1634" s="254"/>
      <c r="D1634" s="254"/>
      <c r="E1634" s="255"/>
      <c r="F1634" s="256"/>
      <c r="G1634" s="257"/>
      <c r="H1634" s="243">
        <f t="shared" ca="1" si="76"/>
        <v>45139</v>
      </c>
      <c r="I1634" s="244">
        <f t="shared" si="77"/>
        <v>43892</v>
      </c>
      <c r="J1634" s="244" t="str">
        <f t="shared" si="75"/>
        <v/>
      </c>
    </row>
    <row r="1635" spans="3:10" ht="12" thickBot="1" x14ac:dyDescent="0.25">
      <c r="C1635" s="254"/>
      <c r="D1635" s="254"/>
      <c r="E1635" s="255"/>
      <c r="F1635" s="256"/>
      <c r="G1635" s="257"/>
      <c r="H1635" s="243">
        <f t="shared" ca="1" si="76"/>
        <v>45139</v>
      </c>
      <c r="I1635" s="244">
        <f t="shared" si="77"/>
        <v>43892</v>
      </c>
      <c r="J1635" s="244" t="str">
        <f t="shared" si="75"/>
        <v/>
      </c>
    </row>
    <row r="1636" spans="3:10" ht="12" thickBot="1" x14ac:dyDescent="0.25">
      <c r="C1636" s="254"/>
      <c r="D1636" s="254"/>
      <c r="E1636" s="255"/>
      <c r="F1636" s="256"/>
      <c r="G1636" s="257"/>
      <c r="H1636" s="243">
        <f t="shared" ca="1" si="76"/>
        <v>45139</v>
      </c>
      <c r="I1636" s="244">
        <f t="shared" si="77"/>
        <v>43892</v>
      </c>
      <c r="J1636" s="244" t="str">
        <f t="shared" si="75"/>
        <v/>
      </c>
    </row>
    <row r="1637" spans="3:10" ht="12" thickBot="1" x14ac:dyDescent="0.25">
      <c r="C1637" s="254"/>
      <c r="D1637" s="254"/>
      <c r="E1637" s="255"/>
      <c r="F1637" s="256"/>
      <c r="G1637" s="257"/>
      <c r="H1637" s="243">
        <f t="shared" ca="1" si="76"/>
        <v>45139</v>
      </c>
      <c r="I1637" s="244">
        <f t="shared" si="77"/>
        <v>43892</v>
      </c>
      <c r="J1637" s="244" t="str">
        <f t="shared" si="75"/>
        <v/>
      </c>
    </row>
    <row r="1638" spans="3:10" ht="12" thickBot="1" x14ac:dyDescent="0.25">
      <c r="C1638" s="254"/>
      <c r="D1638" s="254"/>
      <c r="E1638" s="255"/>
      <c r="F1638" s="256"/>
      <c r="G1638" s="257"/>
      <c r="H1638" s="243">
        <f t="shared" ca="1" si="76"/>
        <v>45139</v>
      </c>
      <c r="I1638" s="244">
        <f t="shared" si="77"/>
        <v>43892</v>
      </c>
      <c r="J1638" s="244" t="str">
        <f t="shared" si="75"/>
        <v/>
      </c>
    </row>
    <row r="1639" spans="3:10" ht="12" thickBot="1" x14ac:dyDescent="0.25">
      <c r="C1639" s="254"/>
      <c r="D1639" s="254"/>
      <c r="E1639" s="255"/>
      <c r="F1639" s="256"/>
      <c r="G1639" s="257"/>
      <c r="H1639" s="243">
        <f t="shared" ca="1" si="76"/>
        <v>45139</v>
      </c>
      <c r="I1639" s="244">
        <f t="shared" si="77"/>
        <v>43892</v>
      </c>
      <c r="J1639" s="244" t="str">
        <f t="shared" si="75"/>
        <v/>
      </c>
    </row>
    <row r="1640" spans="3:10" ht="12" thickBot="1" x14ac:dyDescent="0.25">
      <c r="C1640" s="254"/>
      <c r="D1640" s="254"/>
      <c r="E1640" s="255"/>
      <c r="F1640" s="256"/>
      <c r="G1640" s="257"/>
      <c r="H1640" s="243">
        <f t="shared" ca="1" si="76"/>
        <v>45139</v>
      </c>
      <c r="I1640" s="244">
        <f t="shared" si="77"/>
        <v>43892</v>
      </c>
      <c r="J1640" s="244" t="str">
        <f t="shared" si="75"/>
        <v/>
      </c>
    </row>
    <row r="1641" spans="3:10" ht="12" thickBot="1" x14ac:dyDescent="0.25">
      <c r="C1641" s="254"/>
      <c r="D1641" s="254"/>
      <c r="E1641" s="255"/>
      <c r="F1641" s="256"/>
      <c r="G1641" s="257"/>
      <c r="H1641" s="243">
        <f t="shared" ca="1" si="76"/>
        <v>45139</v>
      </c>
      <c r="I1641" s="244">
        <f t="shared" si="77"/>
        <v>43892</v>
      </c>
      <c r="J1641" s="244" t="str">
        <f t="shared" si="75"/>
        <v/>
      </c>
    </row>
    <row r="1642" spans="3:10" ht="12" thickBot="1" x14ac:dyDescent="0.25">
      <c r="C1642" s="254"/>
      <c r="D1642" s="254"/>
      <c r="E1642" s="255"/>
      <c r="F1642" s="256"/>
      <c r="G1642" s="257"/>
      <c r="H1642" s="243">
        <f t="shared" ca="1" si="76"/>
        <v>45139</v>
      </c>
      <c r="I1642" s="244">
        <f t="shared" si="77"/>
        <v>43892</v>
      </c>
      <c r="J1642" s="244" t="str">
        <f t="shared" si="75"/>
        <v/>
      </c>
    </row>
    <row r="1643" spans="3:10" ht="12" thickBot="1" x14ac:dyDescent="0.25">
      <c r="C1643" s="254"/>
      <c r="D1643" s="254"/>
      <c r="E1643" s="255"/>
      <c r="F1643" s="256"/>
      <c r="G1643" s="257"/>
      <c r="H1643" s="243">
        <f t="shared" ca="1" si="76"/>
        <v>45139</v>
      </c>
      <c r="I1643" s="244">
        <f t="shared" si="77"/>
        <v>43892</v>
      </c>
      <c r="J1643" s="244" t="str">
        <f t="shared" si="75"/>
        <v/>
      </c>
    </row>
    <row r="1644" spans="3:10" ht="12" thickBot="1" x14ac:dyDescent="0.25">
      <c r="C1644" s="254"/>
      <c r="D1644" s="254"/>
      <c r="E1644" s="255"/>
      <c r="F1644" s="256"/>
      <c r="G1644" s="257"/>
      <c r="H1644" s="243">
        <f t="shared" ca="1" si="76"/>
        <v>45139</v>
      </c>
      <c r="I1644" s="244">
        <f t="shared" si="77"/>
        <v>43892</v>
      </c>
      <c r="J1644" s="244" t="str">
        <f t="shared" si="75"/>
        <v/>
      </c>
    </row>
    <row r="1645" spans="3:10" ht="12" thickBot="1" x14ac:dyDescent="0.25">
      <c r="C1645" s="254"/>
      <c r="D1645" s="254"/>
      <c r="E1645" s="255"/>
      <c r="F1645" s="256"/>
      <c r="G1645" s="257"/>
      <c r="H1645" s="243">
        <f t="shared" ca="1" si="76"/>
        <v>45139</v>
      </c>
      <c r="I1645" s="244">
        <f t="shared" si="77"/>
        <v>43892</v>
      </c>
      <c r="J1645" s="244" t="str">
        <f t="shared" si="75"/>
        <v/>
      </c>
    </row>
    <row r="1646" spans="3:10" ht="12" thickBot="1" x14ac:dyDescent="0.25">
      <c r="C1646" s="254"/>
      <c r="D1646" s="254"/>
      <c r="E1646" s="255"/>
      <c r="F1646" s="256"/>
      <c r="G1646" s="257"/>
      <c r="H1646" s="243">
        <f t="shared" ca="1" si="76"/>
        <v>45139</v>
      </c>
      <c r="I1646" s="244">
        <f t="shared" si="77"/>
        <v>43892</v>
      </c>
      <c r="J1646" s="244" t="str">
        <f t="shared" si="75"/>
        <v/>
      </c>
    </row>
    <row r="1647" spans="3:10" ht="12" thickBot="1" x14ac:dyDescent="0.25">
      <c r="C1647" s="254"/>
      <c r="D1647" s="254"/>
      <c r="E1647" s="255"/>
      <c r="F1647" s="256"/>
      <c r="G1647" s="257"/>
      <c r="H1647" s="243">
        <f t="shared" ca="1" si="76"/>
        <v>45139</v>
      </c>
      <c r="I1647" s="244">
        <f t="shared" si="77"/>
        <v>43892</v>
      </c>
      <c r="J1647" s="244" t="str">
        <f t="shared" si="75"/>
        <v/>
      </c>
    </row>
    <row r="1648" spans="3:10" ht="12" thickBot="1" x14ac:dyDescent="0.25">
      <c r="C1648" s="254"/>
      <c r="D1648" s="254"/>
      <c r="E1648" s="255"/>
      <c r="F1648" s="256"/>
      <c r="G1648" s="257"/>
      <c r="H1648" s="243">
        <f t="shared" ca="1" si="76"/>
        <v>45139</v>
      </c>
      <c r="I1648" s="244">
        <f t="shared" si="77"/>
        <v>43892</v>
      </c>
      <c r="J1648" s="244" t="str">
        <f t="shared" si="75"/>
        <v/>
      </c>
    </row>
    <row r="1649" spans="3:10" ht="12" thickBot="1" x14ac:dyDescent="0.25">
      <c r="C1649" s="254"/>
      <c r="D1649" s="254"/>
      <c r="E1649" s="255"/>
      <c r="F1649" s="256"/>
      <c r="G1649" s="257"/>
      <c r="H1649" s="243">
        <f t="shared" ca="1" si="76"/>
        <v>45139</v>
      </c>
      <c r="I1649" s="244">
        <f t="shared" si="77"/>
        <v>43892</v>
      </c>
      <c r="J1649" s="244" t="str">
        <f t="shared" si="75"/>
        <v/>
      </c>
    </row>
    <row r="1650" spans="3:10" ht="12" thickBot="1" x14ac:dyDescent="0.25">
      <c r="C1650" s="254"/>
      <c r="D1650" s="254"/>
      <c r="E1650" s="255"/>
      <c r="F1650" s="256"/>
      <c r="G1650" s="257"/>
      <c r="H1650" s="243">
        <f t="shared" ca="1" si="76"/>
        <v>45139</v>
      </c>
      <c r="I1650" s="244">
        <f t="shared" si="77"/>
        <v>43892</v>
      </c>
      <c r="J1650" s="244" t="str">
        <f t="shared" si="75"/>
        <v/>
      </c>
    </row>
    <row r="1651" spans="3:10" ht="12" thickBot="1" x14ac:dyDescent="0.25">
      <c r="C1651" s="254"/>
      <c r="D1651" s="254"/>
      <c r="E1651" s="255"/>
      <c r="F1651" s="256"/>
      <c r="G1651" s="257"/>
      <c r="H1651" s="243">
        <f t="shared" ca="1" si="76"/>
        <v>45139</v>
      </c>
      <c r="I1651" s="244">
        <f t="shared" si="77"/>
        <v>43892</v>
      </c>
      <c r="J1651" s="244" t="str">
        <f t="shared" si="75"/>
        <v/>
      </c>
    </row>
    <row r="1652" spans="3:10" ht="12" thickBot="1" x14ac:dyDescent="0.25">
      <c r="C1652" s="254"/>
      <c r="D1652" s="254"/>
      <c r="E1652" s="255"/>
      <c r="F1652" s="256"/>
      <c r="G1652" s="257"/>
      <c r="H1652" s="243">
        <f t="shared" ca="1" si="76"/>
        <v>45139</v>
      </c>
      <c r="I1652" s="244">
        <f t="shared" si="77"/>
        <v>43892</v>
      </c>
      <c r="J1652" s="244" t="str">
        <f t="shared" si="75"/>
        <v/>
      </c>
    </row>
    <row r="1653" spans="3:10" ht="12" thickBot="1" x14ac:dyDescent="0.25">
      <c r="C1653" s="254"/>
      <c r="D1653" s="254"/>
      <c r="E1653" s="255"/>
      <c r="F1653" s="256"/>
      <c r="G1653" s="257"/>
      <c r="H1653" s="243">
        <f t="shared" ca="1" si="76"/>
        <v>45139</v>
      </c>
      <c r="I1653" s="244">
        <f t="shared" si="77"/>
        <v>43892</v>
      </c>
      <c r="J1653" s="244" t="str">
        <f t="shared" si="75"/>
        <v/>
      </c>
    </row>
    <row r="1654" spans="3:10" ht="12" thickBot="1" x14ac:dyDescent="0.25">
      <c r="C1654" s="254"/>
      <c r="D1654" s="254"/>
      <c r="E1654" s="255"/>
      <c r="F1654" s="256"/>
      <c r="G1654" s="257"/>
      <c r="H1654" s="243">
        <f t="shared" ca="1" si="76"/>
        <v>45139</v>
      </c>
      <c r="I1654" s="244">
        <f t="shared" si="77"/>
        <v>43892</v>
      </c>
      <c r="J1654" s="244" t="str">
        <f t="shared" si="75"/>
        <v/>
      </c>
    </row>
    <row r="1655" spans="3:10" ht="12" thickBot="1" x14ac:dyDescent="0.25">
      <c r="C1655" s="254"/>
      <c r="D1655" s="254"/>
      <c r="E1655" s="255"/>
      <c r="F1655" s="256"/>
      <c r="G1655" s="257"/>
      <c r="H1655" s="243">
        <f t="shared" ca="1" si="76"/>
        <v>45139</v>
      </c>
      <c r="I1655" s="244">
        <f t="shared" si="77"/>
        <v>43892</v>
      </c>
      <c r="J1655" s="244" t="str">
        <f t="shared" si="75"/>
        <v/>
      </c>
    </row>
    <row r="1656" spans="3:10" ht="12" thickBot="1" x14ac:dyDescent="0.25">
      <c r="C1656" s="254"/>
      <c r="D1656" s="254"/>
      <c r="E1656" s="255"/>
      <c r="F1656" s="256"/>
      <c r="G1656" s="257"/>
      <c r="H1656" s="243">
        <f t="shared" ca="1" si="76"/>
        <v>45139</v>
      </c>
      <c r="I1656" s="244">
        <f t="shared" si="77"/>
        <v>43892</v>
      </c>
      <c r="J1656" s="244" t="str">
        <f t="shared" si="75"/>
        <v/>
      </c>
    </row>
    <row r="1657" spans="3:10" ht="12" thickBot="1" x14ac:dyDescent="0.25">
      <c r="C1657" s="254"/>
      <c r="D1657" s="254"/>
      <c r="E1657" s="255"/>
      <c r="F1657" s="256"/>
      <c r="G1657" s="257"/>
      <c r="H1657" s="243">
        <f t="shared" ca="1" si="76"/>
        <v>45139</v>
      </c>
      <c r="I1657" s="244">
        <f t="shared" si="77"/>
        <v>43892</v>
      </c>
      <c r="J1657" s="244" t="str">
        <f t="shared" si="75"/>
        <v/>
      </c>
    </row>
    <row r="1658" spans="3:10" ht="12" thickBot="1" x14ac:dyDescent="0.25">
      <c r="C1658" s="254"/>
      <c r="D1658" s="254"/>
      <c r="E1658" s="255"/>
      <c r="F1658" s="256"/>
      <c r="G1658" s="257"/>
      <c r="H1658" s="243">
        <f t="shared" ca="1" si="76"/>
        <v>45139</v>
      </c>
      <c r="I1658" s="244">
        <f t="shared" si="77"/>
        <v>43892</v>
      </c>
      <c r="J1658" s="244" t="str">
        <f t="shared" si="75"/>
        <v/>
      </c>
    </row>
    <row r="1659" spans="3:10" ht="12" thickBot="1" x14ac:dyDescent="0.25">
      <c r="C1659" s="254"/>
      <c r="D1659" s="254"/>
      <c r="E1659" s="255"/>
      <c r="F1659" s="256"/>
      <c r="G1659" s="257"/>
      <c r="H1659" s="243">
        <f t="shared" ca="1" si="76"/>
        <v>45139</v>
      </c>
      <c r="I1659" s="244">
        <f t="shared" si="77"/>
        <v>43892</v>
      </c>
      <c r="J1659" s="244" t="str">
        <f t="shared" si="75"/>
        <v/>
      </c>
    </row>
    <row r="1660" spans="3:10" ht="12" thickBot="1" x14ac:dyDescent="0.25">
      <c r="C1660" s="254"/>
      <c r="D1660" s="254"/>
      <c r="E1660" s="255"/>
      <c r="F1660" s="256"/>
      <c r="G1660" s="257"/>
      <c r="H1660" s="243">
        <f t="shared" ca="1" si="76"/>
        <v>45139</v>
      </c>
      <c r="I1660" s="244">
        <f t="shared" si="77"/>
        <v>43892</v>
      </c>
      <c r="J1660" s="244" t="str">
        <f t="shared" si="75"/>
        <v/>
      </c>
    </row>
    <row r="1661" spans="3:10" ht="12" thickBot="1" x14ac:dyDescent="0.25">
      <c r="C1661" s="254"/>
      <c r="D1661" s="254"/>
      <c r="E1661" s="255"/>
      <c r="F1661" s="256"/>
      <c r="G1661" s="257"/>
      <c r="H1661" s="243">
        <f t="shared" ca="1" si="76"/>
        <v>45139</v>
      </c>
      <c r="I1661" s="244">
        <f t="shared" si="77"/>
        <v>43892</v>
      </c>
      <c r="J1661" s="244" t="str">
        <f t="shared" si="75"/>
        <v/>
      </c>
    </row>
    <row r="1662" spans="3:10" ht="12" thickBot="1" x14ac:dyDescent="0.25">
      <c r="C1662" s="254"/>
      <c r="D1662" s="254"/>
      <c r="E1662" s="255"/>
      <c r="F1662" s="256"/>
      <c r="G1662" s="257"/>
      <c r="H1662" s="243">
        <f t="shared" ca="1" si="76"/>
        <v>45139</v>
      </c>
      <c r="I1662" s="244">
        <f t="shared" si="77"/>
        <v>43892</v>
      </c>
      <c r="J1662" s="244" t="str">
        <f t="shared" si="75"/>
        <v/>
      </c>
    </row>
    <row r="1663" spans="3:10" ht="12" thickBot="1" x14ac:dyDescent="0.25">
      <c r="C1663" s="254"/>
      <c r="D1663" s="254"/>
      <c r="E1663" s="255"/>
      <c r="F1663" s="256"/>
      <c r="G1663" s="257"/>
      <c r="H1663" s="243">
        <f t="shared" ca="1" si="76"/>
        <v>45139</v>
      </c>
      <c r="I1663" s="244">
        <f t="shared" si="77"/>
        <v>43892</v>
      </c>
      <c r="J1663" s="244" t="str">
        <f t="shared" si="75"/>
        <v/>
      </c>
    </row>
    <row r="1664" spans="3:10" ht="12" thickBot="1" x14ac:dyDescent="0.25">
      <c r="C1664" s="254"/>
      <c r="D1664" s="254"/>
      <c r="E1664" s="255"/>
      <c r="F1664" s="256"/>
      <c r="G1664" s="257"/>
      <c r="H1664" s="243">
        <f t="shared" ca="1" si="76"/>
        <v>45139</v>
      </c>
      <c r="I1664" s="244">
        <f t="shared" si="77"/>
        <v>43892</v>
      </c>
      <c r="J1664" s="244" t="str">
        <f t="shared" si="75"/>
        <v/>
      </c>
    </row>
    <row r="1665" spans="3:10" ht="12" thickBot="1" x14ac:dyDescent="0.25">
      <c r="C1665" s="254"/>
      <c r="D1665" s="254"/>
      <c r="E1665" s="255"/>
      <c r="F1665" s="256"/>
      <c r="G1665" s="257"/>
      <c r="H1665" s="243">
        <f t="shared" ca="1" si="76"/>
        <v>45139</v>
      </c>
      <c r="I1665" s="244">
        <f t="shared" si="77"/>
        <v>43892</v>
      </c>
      <c r="J1665" s="244" t="str">
        <f t="shared" si="75"/>
        <v/>
      </c>
    </row>
    <row r="1666" spans="3:10" ht="12" thickBot="1" x14ac:dyDescent="0.25">
      <c r="C1666" s="254"/>
      <c r="D1666" s="254"/>
      <c r="E1666" s="255"/>
      <c r="F1666" s="256"/>
      <c r="G1666" s="257"/>
      <c r="H1666" s="243">
        <f t="shared" ca="1" si="76"/>
        <v>45139</v>
      </c>
      <c r="I1666" s="244">
        <f t="shared" si="77"/>
        <v>43892</v>
      </c>
      <c r="J1666" s="244" t="str">
        <f t="shared" si="75"/>
        <v/>
      </c>
    </row>
    <row r="1667" spans="3:10" ht="12" thickBot="1" x14ac:dyDescent="0.25">
      <c r="C1667" s="254"/>
      <c r="D1667" s="254"/>
      <c r="E1667" s="255"/>
      <c r="F1667" s="256"/>
      <c r="G1667" s="257"/>
      <c r="H1667" s="243">
        <f t="shared" ca="1" si="76"/>
        <v>45139</v>
      </c>
      <c r="I1667" s="244">
        <f t="shared" si="77"/>
        <v>43892</v>
      </c>
      <c r="J1667" s="244" t="str">
        <f t="shared" si="75"/>
        <v/>
      </c>
    </row>
    <row r="1668" spans="3:10" ht="12" thickBot="1" x14ac:dyDescent="0.25">
      <c r="C1668" s="254"/>
      <c r="D1668" s="254"/>
      <c r="E1668" s="255"/>
      <c r="F1668" s="256"/>
      <c r="G1668" s="257"/>
      <c r="H1668" s="243">
        <f t="shared" ca="1" si="76"/>
        <v>45139</v>
      </c>
      <c r="I1668" s="244">
        <f t="shared" si="77"/>
        <v>43892</v>
      </c>
      <c r="J1668" s="244" t="str">
        <f t="shared" si="75"/>
        <v/>
      </c>
    </row>
    <row r="1669" spans="3:10" ht="12" thickBot="1" x14ac:dyDescent="0.25">
      <c r="C1669" s="254"/>
      <c r="D1669" s="254"/>
      <c r="E1669" s="255"/>
      <c r="F1669" s="256"/>
      <c r="G1669" s="257"/>
      <c r="H1669" s="243">
        <f t="shared" ca="1" si="76"/>
        <v>45139</v>
      </c>
      <c r="I1669" s="244">
        <f t="shared" si="77"/>
        <v>43892</v>
      </c>
      <c r="J1669" s="244" t="str">
        <f t="shared" si="75"/>
        <v/>
      </c>
    </row>
    <row r="1670" spans="3:10" ht="12" thickBot="1" x14ac:dyDescent="0.25">
      <c r="C1670" s="254"/>
      <c r="D1670" s="254"/>
      <c r="E1670" s="255"/>
      <c r="F1670" s="256"/>
      <c r="G1670" s="257"/>
      <c r="H1670" s="243">
        <f t="shared" ca="1" si="76"/>
        <v>45139</v>
      </c>
      <c r="I1670" s="244">
        <f t="shared" si="77"/>
        <v>43892</v>
      </c>
      <c r="J1670" s="244" t="str">
        <f t="shared" ref="J1670:J1733" si="78">IF(G1670="","",IF(G1670&gt;=0,"Debitoren",IF(G1670&lt;0,"Kreditoren","")))</f>
        <v/>
      </c>
    </row>
    <row r="1671" spans="3:10" ht="12" thickBot="1" x14ac:dyDescent="0.25">
      <c r="C1671" s="254"/>
      <c r="D1671" s="254"/>
      <c r="E1671" s="255"/>
      <c r="F1671" s="256"/>
      <c r="G1671" s="257"/>
      <c r="H1671" s="243">
        <f t="shared" ref="H1671:H1734" ca="1" si="79">IF(F1671&lt;$F$2,EOMONTH($F$2,-1)+1,EOMONTH(F1671,-1)+1)</f>
        <v>45139</v>
      </c>
      <c r="I1671" s="244">
        <f t="shared" ref="I1671:I1734" si="80">IF(F1671&lt;$I$2,IF(   WEEKDAY(EOMONTH($I$2,-1)+1)=1,EOMONTH($I$2,-1)+1+1,EOMONTH($I$2,-1)+1),IF(WEEKDAY(F1671)=1,F1671+1,F1671))</f>
        <v>43892</v>
      </c>
      <c r="J1671" s="244" t="str">
        <f t="shared" si="78"/>
        <v/>
      </c>
    </row>
    <row r="1672" spans="3:10" ht="12" thickBot="1" x14ac:dyDescent="0.25">
      <c r="C1672" s="254"/>
      <c r="D1672" s="254"/>
      <c r="E1672" s="255"/>
      <c r="F1672" s="256"/>
      <c r="G1672" s="257"/>
      <c r="H1672" s="243">
        <f t="shared" ca="1" si="79"/>
        <v>45139</v>
      </c>
      <c r="I1672" s="244">
        <f t="shared" si="80"/>
        <v>43892</v>
      </c>
      <c r="J1672" s="244" t="str">
        <f t="shared" si="78"/>
        <v/>
      </c>
    </row>
    <row r="1673" spans="3:10" ht="12" thickBot="1" x14ac:dyDescent="0.25">
      <c r="C1673" s="254"/>
      <c r="D1673" s="254"/>
      <c r="E1673" s="255"/>
      <c r="F1673" s="256"/>
      <c r="G1673" s="257"/>
      <c r="H1673" s="243">
        <f t="shared" ca="1" si="79"/>
        <v>45139</v>
      </c>
      <c r="I1673" s="244">
        <f t="shared" si="80"/>
        <v>43892</v>
      </c>
      <c r="J1673" s="244" t="str">
        <f t="shared" si="78"/>
        <v/>
      </c>
    </row>
    <row r="1674" spans="3:10" ht="12" thickBot="1" x14ac:dyDescent="0.25">
      <c r="C1674" s="254"/>
      <c r="D1674" s="254"/>
      <c r="E1674" s="255"/>
      <c r="F1674" s="256"/>
      <c r="G1674" s="257"/>
      <c r="H1674" s="243">
        <f t="shared" ca="1" si="79"/>
        <v>45139</v>
      </c>
      <c r="I1674" s="244">
        <f t="shared" si="80"/>
        <v>43892</v>
      </c>
      <c r="J1674" s="244" t="str">
        <f t="shared" si="78"/>
        <v/>
      </c>
    </row>
    <row r="1675" spans="3:10" ht="12" thickBot="1" x14ac:dyDescent="0.25">
      <c r="C1675" s="254"/>
      <c r="D1675" s="254"/>
      <c r="E1675" s="255"/>
      <c r="F1675" s="256"/>
      <c r="G1675" s="257"/>
      <c r="H1675" s="243">
        <f t="shared" ca="1" si="79"/>
        <v>45139</v>
      </c>
      <c r="I1675" s="244">
        <f t="shared" si="80"/>
        <v>43892</v>
      </c>
      <c r="J1675" s="244" t="str">
        <f t="shared" si="78"/>
        <v/>
      </c>
    </row>
    <row r="1676" spans="3:10" ht="12" thickBot="1" x14ac:dyDescent="0.25">
      <c r="C1676" s="254"/>
      <c r="D1676" s="254"/>
      <c r="E1676" s="255"/>
      <c r="F1676" s="256"/>
      <c r="G1676" s="257"/>
      <c r="H1676" s="243">
        <f t="shared" ca="1" si="79"/>
        <v>45139</v>
      </c>
      <c r="I1676" s="244">
        <f t="shared" si="80"/>
        <v>43892</v>
      </c>
      <c r="J1676" s="244" t="str">
        <f t="shared" si="78"/>
        <v/>
      </c>
    </row>
    <row r="1677" spans="3:10" ht="12" thickBot="1" x14ac:dyDescent="0.25">
      <c r="C1677" s="254"/>
      <c r="D1677" s="254"/>
      <c r="E1677" s="255"/>
      <c r="F1677" s="256"/>
      <c r="G1677" s="257"/>
      <c r="H1677" s="243">
        <f t="shared" ca="1" si="79"/>
        <v>45139</v>
      </c>
      <c r="I1677" s="244">
        <f t="shared" si="80"/>
        <v>43892</v>
      </c>
      <c r="J1677" s="244" t="str">
        <f t="shared" si="78"/>
        <v/>
      </c>
    </row>
    <row r="1678" spans="3:10" ht="12" thickBot="1" x14ac:dyDescent="0.25">
      <c r="C1678" s="254"/>
      <c r="D1678" s="254"/>
      <c r="E1678" s="255"/>
      <c r="F1678" s="256"/>
      <c r="G1678" s="257"/>
      <c r="H1678" s="243">
        <f t="shared" ca="1" si="79"/>
        <v>45139</v>
      </c>
      <c r="I1678" s="244">
        <f t="shared" si="80"/>
        <v>43892</v>
      </c>
      <c r="J1678" s="244" t="str">
        <f t="shared" si="78"/>
        <v/>
      </c>
    </row>
    <row r="1679" spans="3:10" ht="12" thickBot="1" x14ac:dyDescent="0.25">
      <c r="C1679" s="254"/>
      <c r="D1679" s="254"/>
      <c r="E1679" s="255"/>
      <c r="F1679" s="256"/>
      <c r="G1679" s="257"/>
      <c r="H1679" s="243">
        <f t="shared" ca="1" si="79"/>
        <v>45139</v>
      </c>
      <c r="I1679" s="244">
        <f t="shared" si="80"/>
        <v>43892</v>
      </c>
      <c r="J1679" s="244" t="str">
        <f t="shared" si="78"/>
        <v/>
      </c>
    </row>
    <row r="1680" spans="3:10" ht="12" thickBot="1" x14ac:dyDescent="0.25">
      <c r="C1680" s="254"/>
      <c r="D1680" s="254"/>
      <c r="E1680" s="255"/>
      <c r="F1680" s="256"/>
      <c r="G1680" s="257"/>
      <c r="H1680" s="243">
        <f t="shared" ca="1" si="79"/>
        <v>45139</v>
      </c>
      <c r="I1680" s="244">
        <f t="shared" si="80"/>
        <v>43892</v>
      </c>
      <c r="J1680" s="244" t="str">
        <f t="shared" si="78"/>
        <v/>
      </c>
    </row>
    <row r="1681" spans="3:10" ht="12" thickBot="1" x14ac:dyDescent="0.25">
      <c r="C1681" s="254"/>
      <c r="D1681" s="254"/>
      <c r="E1681" s="255"/>
      <c r="F1681" s="256"/>
      <c r="G1681" s="257"/>
      <c r="H1681" s="243">
        <f t="shared" ca="1" si="79"/>
        <v>45139</v>
      </c>
      <c r="I1681" s="244">
        <f t="shared" si="80"/>
        <v>43892</v>
      </c>
      <c r="J1681" s="244" t="str">
        <f t="shared" si="78"/>
        <v/>
      </c>
    </row>
    <row r="1682" spans="3:10" ht="12" thickBot="1" x14ac:dyDescent="0.25">
      <c r="C1682" s="254"/>
      <c r="D1682" s="254"/>
      <c r="E1682" s="255"/>
      <c r="F1682" s="256"/>
      <c r="G1682" s="257"/>
      <c r="H1682" s="243">
        <f t="shared" ca="1" si="79"/>
        <v>45139</v>
      </c>
      <c r="I1682" s="244">
        <f t="shared" si="80"/>
        <v>43892</v>
      </c>
      <c r="J1682" s="244" t="str">
        <f t="shared" si="78"/>
        <v/>
      </c>
    </row>
    <row r="1683" spans="3:10" ht="12" thickBot="1" x14ac:dyDescent="0.25">
      <c r="C1683" s="254"/>
      <c r="D1683" s="254"/>
      <c r="E1683" s="255"/>
      <c r="F1683" s="256"/>
      <c r="G1683" s="257"/>
      <c r="H1683" s="243">
        <f t="shared" ca="1" si="79"/>
        <v>45139</v>
      </c>
      <c r="I1683" s="244">
        <f t="shared" si="80"/>
        <v>43892</v>
      </c>
      <c r="J1683" s="244" t="str">
        <f t="shared" si="78"/>
        <v/>
      </c>
    </row>
    <row r="1684" spans="3:10" ht="12" thickBot="1" x14ac:dyDescent="0.25">
      <c r="C1684" s="254"/>
      <c r="D1684" s="254"/>
      <c r="E1684" s="255"/>
      <c r="F1684" s="256"/>
      <c r="G1684" s="257"/>
      <c r="H1684" s="243">
        <f t="shared" ca="1" si="79"/>
        <v>45139</v>
      </c>
      <c r="I1684" s="244">
        <f t="shared" si="80"/>
        <v>43892</v>
      </c>
      <c r="J1684" s="244" t="str">
        <f t="shared" si="78"/>
        <v/>
      </c>
    </row>
    <row r="1685" spans="3:10" ht="12" thickBot="1" x14ac:dyDescent="0.25">
      <c r="C1685" s="254"/>
      <c r="D1685" s="254"/>
      <c r="E1685" s="255"/>
      <c r="F1685" s="256"/>
      <c r="G1685" s="257"/>
      <c r="H1685" s="243">
        <f t="shared" ca="1" si="79"/>
        <v>45139</v>
      </c>
      <c r="I1685" s="244">
        <f t="shared" si="80"/>
        <v>43892</v>
      </c>
      <c r="J1685" s="244" t="str">
        <f t="shared" si="78"/>
        <v/>
      </c>
    </row>
    <row r="1686" spans="3:10" ht="12" thickBot="1" x14ac:dyDescent="0.25">
      <c r="C1686" s="254"/>
      <c r="D1686" s="254"/>
      <c r="E1686" s="255"/>
      <c r="F1686" s="256"/>
      <c r="G1686" s="257"/>
      <c r="H1686" s="243">
        <f t="shared" ca="1" si="79"/>
        <v>45139</v>
      </c>
      <c r="I1686" s="244">
        <f t="shared" si="80"/>
        <v>43892</v>
      </c>
      <c r="J1686" s="244" t="str">
        <f t="shared" si="78"/>
        <v/>
      </c>
    </row>
    <row r="1687" spans="3:10" ht="12" thickBot="1" x14ac:dyDescent="0.25">
      <c r="C1687" s="254"/>
      <c r="D1687" s="254"/>
      <c r="E1687" s="255"/>
      <c r="F1687" s="256"/>
      <c r="G1687" s="257"/>
      <c r="H1687" s="243">
        <f t="shared" ca="1" si="79"/>
        <v>45139</v>
      </c>
      <c r="I1687" s="244">
        <f t="shared" si="80"/>
        <v>43892</v>
      </c>
      <c r="J1687" s="244" t="str">
        <f t="shared" si="78"/>
        <v/>
      </c>
    </row>
    <row r="1688" spans="3:10" ht="12" thickBot="1" x14ac:dyDescent="0.25">
      <c r="C1688" s="254"/>
      <c r="D1688" s="254"/>
      <c r="E1688" s="255"/>
      <c r="F1688" s="256"/>
      <c r="G1688" s="257"/>
      <c r="H1688" s="243">
        <f t="shared" ca="1" si="79"/>
        <v>45139</v>
      </c>
      <c r="I1688" s="244">
        <f t="shared" si="80"/>
        <v>43892</v>
      </c>
      <c r="J1688" s="244" t="str">
        <f t="shared" si="78"/>
        <v/>
      </c>
    </row>
    <row r="1689" spans="3:10" ht="12" thickBot="1" x14ac:dyDescent="0.25">
      <c r="C1689" s="254"/>
      <c r="D1689" s="254"/>
      <c r="E1689" s="255"/>
      <c r="F1689" s="256"/>
      <c r="G1689" s="257"/>
      <c r="H1689" s="243">
        <f t="shared" ca="1" si="79"/>
        <v>45139</v>
      </c>
      <c r="I1689" s="244">
        <f t="shared" si="80"/>
        <v>43892</v>
      </c>
      <c r="J1689" s="244" t="str">
        <f t="shared" si="78"/>
        <v/>
      </c>
    </row>
    <row r="1690" spans="3:10" ht="12" thickBot="1" x14ac:dyDescent="0.25">
      <c r="C1690" s="254"/>
      <c r="D1690" s="254"/>
      <c r="E1690" s="255"/>
      <c r="F1690" s="256"/>
      <c r="G1690" s="257"/>
      <c r="H1690" s="243">
        <f t="shared" ca="1" si="79"/>
        <v>45139</v>
      </c>
      <c r="I1690" s="244">
        <f t="shared" si="80"/>
        <v>43892</v>
      </c>
      <c r="J1690" s="244" t="str">
        <f t="shared" si="78"/>
        <v/>
      </c>
    </row>
    <row r="1691" spans="3:10" ht="12" thickBot="1" x14ac:dyDescent="0.25">
      <c r="C1691" s="254"/>
      <c r="D1691" s="254"/>
      <c r="E1691" s="255"/>
      <c r="F1691" s="256"/>
      <c r="G1691" s="257"/>
      <c r="H1691" s="243">
        <f t="shared" ca="1" si="79"/>
        <v>45139</v>
      </c>
      <c r="I1691" s="244">
        <f t="shared" si="80"/>
        <v>43892</v>
      </c>
      <c r="J1691" s="244" t="str">
        <f t="shared" si="78"/>
        <v/>
      </c>
    </row>
    <row r="1692" spans="3:10" ht="12" thickBot="1" x14ac:dyDescent="0.25">
      <c r="C1692" s="254"/>
      <c r="D1692" s="254"/>
      <c r="E1692" s="255"/>
      <c r="F1692" s="256"/>
      <c r="G1692" s="257"/>
      <c r="H1692" s="243">
        <f t="shared" ca="1" si="79"/>
        <v>45139</v>
      </c>
      <c r="I1692" s="244">
        <f t="shared" si="80"/>
        <v>43892</v>
      </c>
      <c r="J1692" s="244" t="str">
        <f t="shared" si="78"/>
        <v/>
      </c>
    </row>
    <row r="1693" spans="3:10" ht="12" thickBot="1" x14ac:dyDescent="0.25">
      <c r="C1693" s="254"/>
      <c r="D1693" s="254"/>
      <c r="E1693" s="255"/>
      <c r="F1693" s="256"/>
      <c r="G1693" s="257"/>
      <c r="H1693" s="243">
        <f t="shared" ca="1" si="79"/>
        <v>45139</v>
      </c>
      <c r="I1693" s="244">
        <f t="shared" si="80"/>
        <v>43892</v>
      </c>
      <c r="J1693" s="244" t="str">
        <f t="shared" si="78"/>
        <v/>
      </c>
    </row>
    <row r="1694" spans="3:10" ht="12" thickBot="1" x14ac:dyDescent="0.25">
      <c r="C1694" s="254"/>
      <c r="D1694" s="254"/>
      <c r="E1694" s="255"/>
      <c r="F1694" s="256"/>
      <c r="G1694" s="257"/>
      <c r="H1694" s="243">
        <f t="shared" ca="1" si="79"/>
        <v>45139</v>
      </c>
      <c r="I1694" s="244">
        <f t="shared" si="80"/>
        <v>43892</v>
      </c>
      <c r="J1694" s="244" t="str">
        <f t="shared" si="78"/>
        <v/>
      </c>
    </row>
    <row r="1695" spans="3:10" ht="12" thickBot="1" x14ac:dyDescent="0.25">
      <c r="C1695" s="254"/>
      <c r="D1695" s="254"/>
      <c r="E1695" s="255"/>
      <c r="F1695" s="256"/>
      <c r="G1695" s="257"/>
      <c r="H1695" s="243">
        <f t="shared" ca="1" si="79"/>
        <v>45139</v>
      </c>
      <c r="I1695" s="244">
        <f t="shared" si="80"/>
        <v>43892</v>
      </c>
      <c r="J1695" s="244" t="str">
        <f t="shared" si="78"/>
        <v/>
      </c>
    </row>
    <row r="1696" spans="3:10" ht="12" thickBot="1" x14ac:dyDescent="0.25">
      <c r="C1696" s="254"/>
      <c r="D1696" s="254"/>
      <c r="E1696" s="255"/>
      <c r="F1696" s="256"/>
      <c r="G1696" s="257"/>
      <c r="H1696" s="243">
        <f t="shared" ca="1" si="79"/>
        <v>45139</v>
      </c>
      <c r="I1696" s="244">
        <f t="shared" si="80"/>
        <v>43892</v>
      </c>
      <c r="J1696" s="244" t="str">
        <f t="shared" si="78"/>
        <v/>
      </c>
    </row>
    <row r="1697" spans="3:10" ht="12" thickBot="1" x14ac:dyDescent="0.25">
      <c r="C1697" s="254"/>
      <c r="D1697" s="254"/>
      <c r="E1697" s="255"/>
      <c r="F1697" s="256"/>
      <c r="G1697" s="257"/>
      <c r="H1697" s="243">
        <f t="shared" ca="1" si="79"/>
        <v>45139</v>
      </c>
      <c r="I1697" s="244">
        <f t="shared" si="80"/>
        <v>43892</v>
      </c>
      <c r="J1697" s="244" t="str">
        <f t="shared" si="78"/>
        <v/>
      </c>
    </row>
    <row r="1698" spans="3:10" ht="12" thickBot="1" x14ac:dyDescent="0.25">
      <c r="C1698" s="254"/>
      <c r="D1698" s="254"/>
      <c r="E1698" s="255"/>
      <c r="F1698" s="256"/>
      <c r="G1698" s="257"/>
      <c r="H1698" s="243">
        <f t="shared" ca="1" si="79"/>
        <v>45139</v>
      </c>
      <c r="I1698" s="244">
        <f t="shared" si="80"/>
        <v>43892</v>
      </c>
      <c r="J1698" s="244" t="str">
        <f t="shared" si="78"/>
        <v/>
      </c>
    </row>
    <row r="1699" spans="3:10" ht="12" thickBot="1" x14ac:dyDescent="0.25">
      <c r="C1699" s="254"/>
      <c r="D1699" s="254"/>
      <c r="E1699" s="255"/>
      <c r="F1699" s="256"/>
      <c r="G1699" s="257"/>
      <c r="H1699" s="243">
        <f t="shared" ca="1" si="79"/>
        <v>45139</v>
      </c>
      <c r="I1699" s="244">
        <f t="shared" si="80"/>
        <v>43892</v>
      </c>
      <c r="J1699" s="244" t="str">
        <f t="shared" si="78"/>
        <v/>
      </c>
    </row>
    <row r="1700" spans="3:10" ht="12" thickBot="1" x14ac:dyDescent="0.25">
      <c r="C1700" s="254"/>
      <c r="D1700" s="254"/>
      <c r="E1700" s="255"/>
      <c r="F1700" s="256"/>
      <c r="G1700" s="257"/>
      <c r="H1700" s="243">
        <f t="shared" ca="1" si="79"/>
        <v>45139</v>
      </c>
      <c r="I1700" s="244">
        <f t="shared" si="80"/>
        <v>43892</v>
      </c>
      <c r="J1700" s="244" t="str">
        <f t="shared" si="78"/>
        <v/>
      </c>
    </row>
    <row r="1701" spans="3:10" ht="12" thickBot="1" x14ac:dyDescent="0.25">
      <c r="C1701" s="254"/>
      <c r="D1701" s="254"/>
      <c r="E1701" s="255"/>
      <c r="F1701" s="256"/>
      <c r="G1701" s="257"/>
      <c r="H1701" s="243">
        <f t="shared" ca="1" si="79"/>
        <v>45139</v>
      </c>
      <c r="I1701" s="244">
        <f t="shared" si="80"/>
        <v>43892</v>
      </c>
      <c r="J1701" s="244" t="str">
        <f t="shared" si="78"/>
        <v/>
      </c>
    </row>
    <row r="1702" spans="3:10" ht="12" thickBot="1" x14ac:dyDescent="0.25">
      <c r="C1702" s="254"/>
      <c r="D1702" s="254"/>
      <c r="E1702" s="255"/>
      <c r="F1702" s="256"/>
      <c r="G1702" s="257"/>
      <c r="H1702" s="243">
        <f t="shared" ca="1" si="79"/>
        <v>45139</v>
      </c>
      <c r="I1702" s="244">
        <f t="shared" si="80"/>
        <v>43892</v>
      </c>
      <c r="J1702" s="244" t="str">
        <f t="shared" si="78"/>
        <v/>
      </c>
    </row>
    <row r="1703" spans="3:10" ht="12" thickBot="1" x14ac:dyDescent="0.25">
      <c r="C1703" s="254"/>
      <c r="D1703" s="254"/>
      <c r="E1703" s="255"/>
      <c r="F1703" s="256"/>
      <c r="G1703" s="257"/>
      <c r="H1703" s="243">
        <f t="shared" ca="1" si="79"/>
        <v>45139</v>
      </c>
      <c r="I1703" s="244">
        <f t="shared" si="80"/>
        <v>43892</v>
      </c>
      <c r="J1703" s="244" t="str">
        <f t="shared" si="78"/>
        <v/>
      </c>
    </row>
    <row r="1704" spans="3:10" ht="12" thickBot="1" x14ac:dyDescent="0.25">
      <c r="C1704" s="254"/>
      <c r="D1704" s="254"/>
      <c r="E1704" s="255"/>
      <c r="F1704" s="256"/>
      <c r="G1704" s="257"/>
      <c r="H1704" s="243">
        <f t="shared" ca="1" si="79"/>
        <v>45139</v>
      </c>
      <c r="I1704" s="244">
        <f t="shared" si="80"/>
        <v>43892</v>
      </c>
      <c r="J1704" s="244" t="str">
        <f t="shared" si="78"/>
        <v/>
      </c>
    </row>
    <row r="1705" spans="3:10" ht="12" thickBot="1" x14ac:dyDescent="0.25">
      <c r="C1705" s="254"/>
      <c r="D1705" s="254"/>
      <c r="E1705" s="255"/>
      <c r="F1705" s="256"/>
      <c r="G1705" s="257"/>
      <c r="H1705" s="243">
        <f t="shared" ca="1" si="79"/>
        <v>45139</v>
      </c>
      <c r="I1705" s="244">
        <f t="shared" si="80"/>
        <v>43892</v>
      </c>
      <c r="J1705" s="244" t="str">
        <f t="shared" si="78"/>
        <v/>
      </c>
    </row>
    <row r="1706" spans="3:10" ht="12" thickBot="1" x14ac:dyDescent="0.25">
      <c r="C1706" s="254"/>
      <c r="D1706" s="254"/>
      <c r="E1706" s="255"/>
      <c r="F1706" s="256"/>
      <c r="G1706" s="257"/>
      <c r="H1706" s="243">
        <f t="shared" ca="1" si="79"/>
        <v>45139</v>
      </c>
      <c r="I1706" s="244">
        <f t="shared" si="80"/>
        <v>43892</v>
      </c>
      <c r="J1706" s="244" t="str">
        <f t="shared" si="78"/>
        <v/>
      </c>
    </row>
    <row r="1707" spans="3:10" ht="12" thickBot="1" x14ac:dyDescent="0.25">
      <c r="C1707" s="254"/>
      <c r="D1707" s="254"/>
      <c r="E1707" s="255"/>
      <c r="F1707" s="256"/>
      <c r="G1707" s="257"/>
      <c r="H1707" s="243">
        <f t="shared" ca="1" si="79"/>
        <v>45139</v>
      </c>
      <c r="I1707" s="244">
        <f t="shared" si="80"/>
        <v>43892</v>
      </c>
      <c r="J1707" s="244" t="str">
        <f t="shared" si="78"/>
        <v/>
      </c>
    </row>
    <row r="1708" spans="3:10" ht="12" thickBot="1" x14ac:dyDescent="0.25">
      <c r="C1708" s="254"/>
      <c r="D1708" s="254"/>
      <c r="E1708" s="255"/>
      <c r="F1708" s="256"/>
      <c r="G1708" s="257"/>
      <c r="H1708" s="243">
        <f t="shared" ca="1" si="79"/>
        <v>45139</v>
      </c>
      <c r="I1708" s="244">
        <f t="shared" si="80"/>
        <v>43892</v>
      </c>
      <c r="J1708" s="244" t="str">
        <f t="shared" si="78"/>
        <v/>
      </c>
    </row>
    <row r="1709" spans="3:10" ht="12" thickBot="1" x14ac:dyDescent="0.25">
      <c r="C1709" s="254"/>
      <c r="D1709" s="254"/>
      <c r="E1709" s="255"/>
      <c r="F1709" s="256"/>
      <c r="G1709" s="257"/>
      <c r="H1709" s="243">
        <f t="shared" ca="1" si="79"/>
        <v>45139</v>
      </c>
      <c r="I1709" s="244">
        <f t="shared" si="80"/>
        <v>43892</v>
      </c>
      <c r="J1709" s="244" t="str">
        <f t="shared" si="78"/>
        <v/>
      </c>
    </row>
    <row r="1710" spans="3:10" ht="12" thickBot="1" x14ac:dyDescent="0.25">
      <c r="C1710" s="254"/>
      <c r="D1710" s="254"/>
      <c r="E1710" s="255"/>
      <c r="F1710" s="256"/>
      <c r="G1710" s="257"/>
      <c r="H1710" s="243">
        <f t="shared" ca="1" si="79"/>
        <v>45139</v>
      </c>
      <c r="I1710" s="244">
        <f t="shared" si="80"/>
        <v>43892</v>
      </c>
      <c r="J1710" s="244" t="str">
        <f t="shared" si="78"/>
        <v/>
      </c>
    </row>
    <row r="1711" spans="3:10" ht="12" thickBot="1" x14ac:dyDescent="0.25">
      <c r="C1711" s="254"/>
      <c r="D1711" s="254"/>
      <c r="E1711" s="255"/>
      <c r="F1711" s="256"/>
      <c r="G1711" s="257"/>
      <c r="H1711" s="243">
        <f t="shared" ca="1" si="79"/>
        <v>45139</v>
      </c>
      <c r="I1711" s="244">
        <f t="shared" si="80"/>
        <v>43892</v>
      </c>
      <c r="J1711" s="244" t="str">
        <f t="shared" si="78"/>
        <v/>
      </c>
    </row>
    <row r="1712" spans="3:10" ht="12" thickBot="1" x14ac:dyDescent="0.25">
      <c r="C1712" s="254"/>
      <c r="D1712" s="254"/>
      <c r="E1712" s="255"/>
      <c r="F1712" s="256"/>
      <c r="G1712" s="257"/>
      <c r="H1712" s="243">
        <f t="shared" ca="1" si="79"/>
        <v>45139</v>
      </c>
      <c r="I1712" s="244">
        <f t="shared" si="80"/>
        <v>43892</v>
      </c>
      <c r="J1712" s="244" t="str">
        <f t="shared" si="78"/>
        <v/>
      </c>
    </row>
    <row r="1713" spans="3:10" ht="12" thickBot="1" x14ac:dyDescent="0.25">
      <c r="C1713" s="254"/>
      <c r="D1713" s="254"/>
      <c r="E1713" s="255"/>
      <c r="F1713" s="256"/>
      <c r="G1713" s="257"/>
      <c r="H1713" s="243">
        <f t="shared" ca="1" si="79"/>
        <v>45139</v>
      </c>
      <c r="I1713" s="244">
        <f t="shared" si="80"/>
        <v>43892</v>
      </c>
      <c r="J1713" s="244" t="str">
        <f t="shared" si="78"/>
        <v/>
      </c>
    </row>
    <row r="1714" spans="3:10" ht="12" thickBot="1" x14ac:dyDescent="0.25">
      <c r="C1714" s="254"/>
      <c r="D1714" s="254"/>
      <c r="E1714" s="255"/>
      <c r="F1714" s="256"/>
      <c r="G1714" s="257"/>
      <c r="H1714" s="243">
        <f t="shared" ca="1" si="79"/>
        <v>45139</v>
      </c>
      <c r="I1714" s="244">
        <f t="shared" si="80"/>
        <v>43892</v>
      </c>
      <c r="J1714" s="244" t="str">
        <f t="shared" si="78"/>
        <v/>
      </c>
    </row>
    <row r="1715" spans="3:10" ht="12" thickBot="1" x14ac:dyDescent="0.25">
      <c r="C1715" s="254"/>
      <c r="D1715" s="254"/>
      <c r="E1715" s="255"/>
      <c r="F1715" s="256"/>
      <c r="G1715" s="257"/>
      <c r="H1715" s="243">
        <f t="shared" ca="1" si="79"/>
        <v>45139</v>
      </c>
      <c r="I1715" s="244">
        <f t="shared" si="80"/>
        <v>43892</v>
      </c>
      <c r="J1715" s="244" t="str">
        <f t="shared" si="78"/>
        <v/>
      </c>
    </row>
    <row r="1716" spans="3:10" ht="12" thickBot="1" x14ac:dyDescent="0.25">
      <c r="C1716" s="254"/>
      <c r="D1716" s="254"/>
      <c r="E1716" s="255"/>
      <c r="F1716" s="256"/>
      <c r="G1716" s="257"/>
      <c r="H1716" s="243">
        <f t="shared" ca="1" si="79"/>
        <v>45139</v>
      </c>
      <c r="I1716" s="244">
        <f t="shared" si="80"/>
        <v>43892</v>
      </c>
      <c r="J1716" s="244" t="str">
        <f t="shared" si="78"/>
        <v/>
      </c>
    </row>
    <row r="1717" spans="3:10" ht="12" thickBot="1" x14ac:dyDescent="0.25">
      <c r="C1717" s="254"/>
      <c r="D1717" s="254"/>
      <c r="E1717" s="255"/>
      <c r="F1717" s="256"/>
      <c r="G1717" s="257"/>
      <c r="H1717" s="243">
        <f t="shared" ca="1" si="79"/>
        <v>45139</v>
      </c>
      <c r="I1717" s="244">
        <f t="shared" si="80"/>
        <v>43892</v>
      </c>
      <c r="J1717" s="244" t="str">
        <f t="shared" si="78"/>
        <v/>
      </c>
    </row>
    <row r="1718" spans="3:10" ht="12" thickBot="1" x14ac:dyDescent="0.25">
      <c r="C1718" s="254"/>
      <c r="D1718" s="254"/>
      <c r="E1718" s="255"/>
      <c r="F1718" s="256"/>
      <c r="G1718" s="257"/>
      <c r="H1718" s="243">
        <f t="shared" ca="1" si="79"/>
        <v>45139</v>
      </c>
      <c r="I1718" s="244">
        <f t="shared" si="80"/>
        <v>43892</v>
      </c>
      <c r="J1718" s="244" t="str">
        <f t="shared" si="78"/>
        <v/>
      </c>
    </row>
    <row r="1719" spans="3:10" ht="12" thickBot="1" x14ac:dyDescent="0.25">
      <c r="C1719" s="254"/>
      <c r="D1719" s="254"/>
      <c r="E1719" s="255"/>
      <c r="F1719" s="256"/>
      <c r="G1719" s="257"/>
      <c r="H1719" s="243">
        <f t="shared" ca="1" si="79"/>
        <v>45139</v>
      </c>
      <c r="I1719" s="244">
        <f t="shared" si="80"/>
        <v>43892</v>
      </c>
      <c r="J1719" s="244" t="str">
        <f t="shared" si="78"/>
        <v/>
      </c>
    </row>
    <row r="1720" spans="3:10" ht="12" thickBot="1" x14ac:dyDescent="0.25">
      <c r="C1720" s="254"/>
      <c r="D1720" s="254"/>
      <c r="E1720" s="255"/>
      <c r="F1720" s="256"/>
      <c r="G1720" s="257"/>
      <c r="H1720" s="243">
        <f t="shared" ca="1" si="79"/>
        <v>45139</v>
      </c>
      <c r="I1720" s="244">
        <f t="shared" si="80"/>
        <v>43892</v>
      </c>
      <c r="J1720" s="244" t="str">
        <f t="shared" si="78"/>
        <v/>
      </c>
    </row>
    <row r="1721" spans="3:10" ht="12" thickBot="1" x14ac:dyDescent="0.25">
      <c r="C1721" s="254"/>
      <c r="D1721" s="254"/>
      <c r="E1721" s="255"/>
      <c r="F1721" s="256"/>
      <c r="G1721" s="257"/>
      <c r="H1721" s="243">
        <f t="shared" ca="1" si="79"/>
        <v>45139</v>
      </c>
      <c r="I1721" s="244">
        <f t="shared" si="80"/>
        <v>43892</v>
      </c>
      <c r="J1721" s="244" t="str">
        <f t="shared" si="78"/>
        <v/>
      </c>
    </row>
    <row r="1722" spans="3:10" ht="12" thickBot="1" x14ac:dyDescent="0.25">
      <c r="C1722" s="254"/>
      <c r="D1722" s="254"/>
      <c r="E1722" s="255"/>
      <c r="F1722" s="256"/>
      <c r="G1722" s="257"/>
      <c r="H1722" s="243">
        <f t="shared" ca="1" si="79"/>
        <v>45139</v>
      </c>
      <c r="I1722" s="244">
        <f t="shared" si="80"/>
        <v>43892</v>
      </c>
      <c r="J1722" s="244" t="str">
        <f t="shared" si="78"/>
        <v/>
      </c>
    </row>
    <row r="1723" spans="3:10" ht="12" thickBot="1" x14ac:dyDescent="0.25">
      <c r="C1723" s="254"/>
      <c r="D1723" s="254"/>
      <c r="E1723" s="255"/>
      <c r="F1723" s="256"/>
      <c r="G1723" s="257"/>
      <c r="H1723" s="243">
        <f t="shared" ca="1" si="79"/>
        <v>45139</v>
      </c>
      <c r="I1723" s="244">
        <f t="shared" si="80"/>
        <v>43892</v>
      </c>
      <c r="J1723" s="244" t="str">
        <f t="shared" si="78"/>
        <v/>
      </c>
    </row>
    <row r="1724" spans="3:10" ht="12" thickBot="1" x14ac:dyDescent="0.25">
      <c r="C1724" s="254"/>
      <c r="D1724" s="254"/>
      <c r="E1724" s="255"/>
      <c r="F1724" s="256"/>
      <c r="G1724" s="257"/>
      <c r="H1724" s="243">
        <f t="shared" ca="1" si="79"/>
        <v>45139</v>
      </c>
      <c r="I1724" s="244">
        <f t="shared" si="80"/>
        <v>43892</v>
      </c>
      <c r="J1724" s="244" t="str">
        <f t="shared" si="78"/>
        <v/>
      </c>
    </row>
    <row r="1725" spans="3:10" ht="12" thickBot="1" x14ac:dyDescent="0.25">
      <c r="C1725" s="254"/>
      <c r="D1725" s="254"/>
      <c r="E1725" s="255"/>
      <c r="F1725" s="256"/>
      <c r="G1725" s="257"/>
      <c r="H1725" s="243">
        <f t="shared" ca="1" si="79"/>
        <v>45139</v>
      </c>
      <c r="I1725" s="244">
        <f t="shared" si="80"/>
        <v>43892</v>
      </c>
      <c r="J1725" s="244" t="str">
        <f t="shared" si="78"/>
        <v/>
      </c>
    </row>
    <row r="1726" spans="3:10" ht="12" thickBot="1" x14ac:dyDescent="0.25">
      <c r="C1726" s="254"/>
      <c r="D1726" s="254"/>
      <c r="E1726" s="255"/>
      <c r="F1726" s="256"/>
      <c r="G1726" s="257"/>
      <c r="H1726" s="243">
        <f t="shared" ca="1" si="79"/>
        <v>45139</v>
      </c>
      <c r="I1726" s="244">
        <f t="shared" si="80"/>
        <v>43892</v>
      </c>
      <c r="J1726" s="244" t="str">
        <f t="shared" si="78"/>
        <v/>
      </c>
    </row>
    <row r="1727" spans="3:10" ht="12" thickBot="1" x14ac:dyDescent="0.25">
      <c r="C1727" s="254"/>
      <c r="D1727" s="254"/>
      <c r="E1727" s="255"/>
      <c r="F1727" s="256"/>
      <c r="G1727" s="257"/>
      <c r="H1727" s="243">
        <f t="shared" ca="1" si="79"/>
        <v>45139</v>
      </c>
      <c r="I1727" s="244">
        <f t="shared" si="80"/>
        <v>43892</v>
      </c>
      <c r="J1727" s="244" t="str">
        <f t="shared" si="78"/>
        <v/>
      </c>
    </row>
    <row r="1728" spans="3:10" ht="12" thickBot="1" x14ac:dyDescent="0.25">
      <c r="C1728" s="254"/>
      <c r="D1728" s="254"/>
      <c r="E1728" s="255"/>
      <c r="F1728" s="256"/>
      <c r="G1728" s="257"/>
      <c r="H1728" s="243">
        <f t="shared" ca="1" si="79"/>
        <v>45139</v>
      </c>
      <c r="I1728" s="244">
        <f t="shared" si="80"/>
        <v>43892</v>
      </c>
      <c r="J1728" s="244" t="str">
        <f t="shared" si="78"/>
        <v/>
      </c>
    </row>
    <row r="1729" spans="3:10" ht="12" thickBot="1" x14ac:dyDescent="0.25">
      <c r="C1729" s="254"/>
      <c r="D1729" s="254"/>
      <c r="E1729" s="255"/>
      <c r="F1729" s="256"/>
      <c r="G1729" s="257"/>
      <c r="H1729" s="243">
        <f t="shared" ca="1" si="79"/>
        <v>45139</v>
      </c>
      <c r="I1729" s="244">
        <f t="shared" si="80"/>
        <v>43892</v>
      </c>
      <c r="J1729" s="244" t="str">
        <f t="shared" si="78"/>
        <v/>
      </c>
    </row>
    <row r="1730" spans="3:10" ht="12" thickBot="1" x14ac:dyDescent="0.25">
      <c r="C1730" s="254"/>
      <c r="D1730" s="254"/>
      <c r="E1730" s="255"/>
      <c r="F1730" s="256"/>
      <c r="G1730" s="257"/>
      <c r="H1730" s="243">
        <f t="shared" ca="1" si="79"/>
        <v>45139</v>
      </c>
      <c r="I1730" s="244">
        <f t="shared" si="80"/>
        <v>43892</v>
      </c>
      <c r="J1730" s="244" t="str">
        <f t="shared" si="78"/>
        <v/>
      </c>
    </row>
    <row r="1731" spans="3:10" ht="12" thickBot="1" x14ac:dyDescent="0.25">
      <c r="C1731" s="254"/>
      <c r="D1731" s="254"/>
      <c r="E1731" s="255"/>
      <c r="F1731" s="256"/>
      <c r="G1731" s="257"/>
      <c r="H1731" s="243">
        <f t="shared" ca="1" si="79"/>
        <v>45139</v>
      </c>
      <c r="I1731" s="244">
        <f t="shared" si="80"/>
        <v>43892</v>
      </c>
      <c r="J1731" s="244" t="str">
        <f t="shared" si="78"/>
        <v/>
      </c>
    </row>
    <row r="1732" spans="3:10" ht="12" thickBot="1" x14ac:dyDescent="0.25">
      <c r="C1732" s="254"/>
      <c r="D1732" s="254"/>
      <c r="E1732" s="255"/>
      <c r="F1732" s="256"/>
      <c r="G1732" s="257"/>
      <c r="H1732" s="243">
        <f t="shared" ca="1" si="79"/>
        <v>45139</v>
      </c>
      <c r="I1732" s="244">
        <f t="shared" si="80"/>
        <v>43892</v>
      </c>
      <c r="J1732" s="244" t="str">
        <f t="shared" si="78"/>
        <v/>
      </c>
    </row>
    <row r="1733" spans="3:10" ht="12" thickBot="1" x14ac:dyDescent="0.25">
      <c r="C1733" s="254"/>
      <c r="D1733" s="254"/>
      <c r="E1733" s="255"/>
      <c r="F1733" s="256"/>
      <c r="G1733" s="257"/>
      <c r="H1733" s="243">
        <f t="shared" ca="1" si="79"/>
        <v>45139</v>
      </c>
      <c r="I1733" s="244">
        <f t="shared" si="80"/>
        <v>43892</v>
      </c>
      <c r="J1733" s="244" t="str">
        <f t="shared" si="78"/>
        <v/>
      </c>
    </row>
    <row r="1734" spans="3:10" ht="12" thickBot="1" x14ac:dyDescent="0.25">
      <c r="C1734" s="254"/>
      <c r="D1734" s="254"/>
      <c r="E1734" s="255"/>
      <c r="F1734" s="256"/>
      <c r="G1734" s="257"/>
      <c r="H1734" s="243">
        <f t="shared" ca="1" si="79"/>
        <v>45139</v>
      </c>
      <c r="I1734" s="244">
        <f t="shared" si="80"/>
        <v>43892</v>
      </c>
      <c r="J1734" s="244" t="str">
        <f t="shared" ref="J1734:J1797" si="81">IF(G1734="","",IF(G1734&gt;=0,"Debitoren",IF(G1734&lt;0,"Kreditoren","")))</f>
        <v/>
      </c>
    </row>
    <row r="1735" spans="3:10" ht="12" thickBot="1" x14ac:dyDescent="0.25">
      <c r="C1735" s="254"/>
      <c r="D1735" s="254"/>
      <c r="E1735" s="255"/>
      <c r="F1735" s="256"/>
      <c r="G1735" s="257"/>
      <c r="H1735" s="243">
        <f t="shared" ref="H1735:H1798" ca="1" si="82">IF(F1735&lt;$F$2,EOMONTH($F$2,-1)+1,EOMONTH(F1735,-1)+1)</f>
        <v>45139</v>
      </c>
      <c r="I1735" s="244">
        <f t="shared" ref="I1735:I1798" si="83">IF(F1735&lt;$I$2,IF(   WEEKDAY(EOMONTH($I$2,-1)+1)=1,EOMONTH($I$2,-1)+1+1,EOMONTH($I$2,-1)+1),IF(WEEKDAY(F1735)=1,F1735+1,F1735))</f>
        <v>43892</v>
      </c>
      <c r="J1735" s="244" t="str">
        <f t="shared" si="81"/>
        <v/>
      </c>
    </row>
    <row r="1736" spans="3:10" ht="12" thickBot="1" x14ac:dyDescent="0.25">
      <c r="C1736" s="254"/>
      <c r="D1736" s="254"/>
      <c r="E1736" s="255"/>
      <c r="F1736" s="256"/>
      <c r="G1736" s="257"/>
      <c r="H1736" s="243">
        <f t="shared" ca="1" si="82"/>
        <v>45139</v>
      </c>
      <c r="I1736" s="244">
        <f t="shared" si="83"/>
        <v>43892</v>
      </c>
      <c r="J1736" s="244" t="str">
        <f t="shared" si="81"/>
        <v/>
      </c>
    </row>
    <row r="1737" spans="3:10" ht="12" thickBot="1" x14ac:dyDescent="0.25">
      <c r="C1737" s="254"/>
      <c r="D1737" s="254"/>
      <c r="E1737" s="255"/>
      <c r="F1737" s="256"/>
      <c r="G1737" s="257"/>
      <c r="H1737" s="243">
        <f t="shared" ca="1" si="82"/>
        <v>45139</v>
      </c>
      <c r="I1737" s="244">
        <f t="shared" si="83"/>
        <v>43892</v>
      </c>
      <c r="J1737" s="244" t="str">
        <f t="shared" si="81"/>
        <v/>
      </c>
    </row>
    <row r="1738" spans="3:10" ht="12" thickBot="1" x14ac:dyDescent="0.25">
      <c r="C1738" s="254"/>
      <c r="D1738" s="254"/>
      <c r="E1738" s="255"/>
      <c r="F1738" s="256"/>
      <c r="G1738" s="257"/>
      <c r="H1738" s="243">
        <f t="shared" ca="1" si="82"/>
        <v>45139</v>
      </c>
      <c r="I1738" s="244">
        <f t="shared" si="83"/>
        <v>43892</v>
      </c>
      <c r="J1738" s="244" t="str">
        <f t="shared" si="81"/>
        <v/>
      </c>
    </row>
    <row r="1739" spans="3:10" ht="12" thickBot="1" x14ac:dyDescent="0.25">
      <c r="C1739" s="254"/>
      <c r="D1739" s="254"/>
      <c r="E1739" s="255"/>
      <c r="F1739" s="256"/>
      <c r="G1739" s="257"/>
      <c r="H1739" s="243">
        <f t="shared" ca="1" si="82"/>
        <v>45139</v>
      </c>
      <c r="I1739" s="244">
        <f t="shared" si="83"/>
        <v>43892</v>
      </c>
      <c r="J1739" s="244" t="str">
        <f t="shared" si="81"/>
        <v/>
      </c>
    </row>
    <row r="1740" spans="3:10" ht="12" thickBot="1" x14ac:dyDescent="0.25">
      <c r="C1740" s="254"/>
      <c r="D1740" s="254"/>
      <c r="E1740" s="255"/>
      <c r="F1740" s="256"/>
      <c r="G1740" s="257"/>
      <c r="H1740" s="243">
        <f t="shared" ca="1" si="82"/>
        <v>45139</v>
      </c>
      <c r="I1740" s="244">
        <f t="shared" si="83"/>
        <v>43892</v>
      </c>
      <c r="J1740" s="244" t="str">
        <f t="shared" si="81"/>
        <v/>
      </c>
    </row>
    <row r="1741" spans="3:10" ht="12" thickBot="1" x14ac:dyDescent="0.25">
      <c r="C1741" s="254"/>
      <c r="D1741" s="254"/>
      <c r="E1741" s="255"/>
      <c r="F1741" s="256"/>
      <c r="G1741" s="257"/>
      <c r="H1741" s="243">
        <f t="shared" ca="1" si="82"/>
        <v>45139</v>
      </c>
      <c r="I1741" s="244">
        <f t="shared" si="83"/>
        <v>43892</v>
      </c>
      <c r="J1741" s="244" t="str">
        <f t="shared" si="81"/>
        <v/>
      </c>
    </row>
    <row r="1742" spans="3:10" ht="12" thickBot="1" x14ac:dyDescent="0.25">
      <c r="C1742" s="254"/>
      <c r="D1742" s="254"/>
      <c r="E1742" s="255"/>
      <c r="F1742" s="256"/>
      <c r="G1742" s="257"/>
      <c r="H1742" s="243">
        <f t="shared" ca="1" si="82"/>
        <v>45139</v>
      </c>
      <c r="I1742" s="244">
        <f t="shared" si="83"/>
        <v>43892</v>
      </c>
      <c r="J1742" s="244" t="str">
        <f t="shared" si="81"/>
        <v/>
      </c>
    </row>
    <row r="1743" spans="3:10" ht="12" thickBot="1" x14ac:dyDescent="0.25">
      <c r="C1743" s="254"/>
      <c r="D1743" s="254"/>
      <c r="E1743" s="255"/>
      <c r="F1743" s="256"/>
      <c r="G1743" s="257"/>
      <c r="H1743" s="243">
        <f t="shared" ca="1" si="82"/>
        <v>45139</v>
      </c>
      <c r="I1743" s="244">
        <f t="shared" si="83"/>
        <v>43892</v>
      </c>
      <c r="J1743" s="244" t="str">
        <f t="shared" si="81"/>
        <v/>
      </c>
    </row>
    <row r="1744" spans="3:10" ht="12" thickBot="1" x14ac:dyDescent="0.25">
      <c r="C1744" s="254"/>
      <c r="D1744" s="254"/>
      <c r="E1744" s="255"/>
      <c r="F1744" s="256"/>
      <c r="G1744" s="257"/>
      <c r="H1744" s="243">
        <f t="shared" ca="1" si="82"/>
        <v>45139</v>
      </c>
      <c r="I1744" s="244">
        <f t="shared" si="83"/>
        <v>43892</v>
      </c>
      <c r="J1744" s="244" t="str">
        <f t="shared" si="81"/>
        <v/>
      </c>
    </row>
    <row r="1745" spans="3:10" ht="12" thickBot="1" x14ac:dyDescent="0.25">
      <c r="C1745" s="254"/>
      <c r="D1745" s="254"/>
      <c r="E1745" s="255"/>
      <c r="F1745" s="256"/>
      <c r="G1745" s="257"/>
      <c r="H1745" s="243">
        <f t="shared" ca="1" si="82"/>
        <v>45139</v>
      </c>
      <c r="I1745" s="244">
        <f t="shared" si="83"/>
        <v>43892</v>
      </c>
      <c r="J1745" s="244" t="str">
        <f t="shared" si="81"/>
        <v/>
      </c>
    </row>
    <row r="1746" spans="3:10" ht="12" thickBot="1" x14ac:dyDescent="0.25">
      <c r="C1746" s="254"/>
      <c r="D1746" s="254"/>
      <c r="E1746" s="255"/>
      <c r="F1746" s="256"/>
      <c r="G1746" s="257"/>
      <c r="H1746" s="243">
        <f t="shared" ca="1" si="82"/>
        <v>45139</v>
      </c>
      <c r="I1746" s="244">
        <f t="shared" si="83"/>
        <v>43892</v>
      </c>
      <c r="J1746" s="244" t="str">
        <f t="shared" si="81"/>
        <v/>
      </c>
    </row>
    <row r="1747" spans="3:10" ht="12" thickBot="1" x14ac:dyDescent="0.25">
      <c r="C1747" s="254"/>
      <c r="D1747" s="254"/>
      <c r="E1747" s="255"/>
      <c r="F1747" s="256"/>
      <c r="G1747" s="257"/>
      <c r="H1747" s="243">
        <f t="shared" ca="1" si="82"/>
        <v>45139</v>
      </c>
      <c r="I1747" s="244">
        <f t="shared" si="83"/>
        <v>43892</v>
      </c>
      <c r="J1747" s="244" t="str">
        <f t="shared" si="81"/>
        <v/>
      </c>
    </row>
    <row r="1748" spans="3:10" ht="12" thickBot="1" x14ac:dyDescent="0.25">
      <c r="C1748" s="254"/>
      <c r="D1748" s="254"/>
      <c r="E1748" s="255"/>
      <c r="F1748" s="256"/>
      <c r="G1748" s="257"/>
      <c r="H1748" s="243">
        <f t="shared" ca="1" si="82"/>
        <v>45139</v>
      </c>
      <c r="I1748" s="244">
        <f t="shared" si="83"/>
        <v>43892</v>
      </c>
      <c r="J1748" s="244" t="str">
        <f t="shared" si="81"/>
        <v/>
      </c>
    </row>
    <row r="1749" spans="3:10" ht="12" thickBot="1" x14ac:dyDescent="0.25">
      <c r="C1749" s="254"/>
      <c r="D1749" s="254"/>
      <c r="E1749" s="255"/>
      <c r="F1749" s="256"/>
      <c r="G1749" s="257"/>
      <c r="H1749" s="243">
        <f t="shared" ca="1" si="82"/>
        <v>45139</v>
      </c>
      <c r="I1749" s="244">
        <f t="shared" si="83"/>
        <v>43892</v>
      </c>
      <c r="J1749" s="244" t="str">
        <f t="shared" si="81"/>
        <v/>
      </c>
    </row>
    <row r="1750" spans="3:10" ht="12" thickBot="1" x14ac:dyDescent="0.25">
      <c r="C1750" s="254"/>
      <c r="D1750" s="254"/>
      <c r="E1750" s="255"/>
      <c r="F1750" s="256"/>
      <c r="G1750" s="257"/>
      <c r="H1750" s="243">
        <f t="shared" ca="1" si="82"/>
        <v>45139</v>
      </c>
      <c r="I1750" s="244">
        <f t="shared" si="83"/>
        <v>43892</v>
      </c>
      <c r="J1750" s="244" t="str">
        <f t="shared" si="81"/>
        <v/>
      </c>
    </row>
    <row r="1751" spans="3:10" ht="12" thickBot="1" x14ac:dyDescent="0.25">
      <c r="C1751" s="254"/>
      <c r="D1751" s="254"/>
      <c r="E1751" s="255"/>
      <c r="F1751" s="256"/>
      <c r="G1751" s="257"/>
      <c r="H1751" s="243">
        <f t="shared" ca="1" si="82"/>
        <v>45139</v>
      </c>
      <c r="I1751" s="244">
        <f t="shared" si="83"/>
        <v>43892</v>
      </c>
      <c r="J1751" s="244" t="str">
        <f t="shared" si="81"/>
        <v/>
      </c>
    </row>
    <row r="1752" spans="3:10" ht="12" thickBot="1" x14ac:dyDescent="0.25">
      <c r="C1752" s="254"/>
      <c r="D1752" s="254"/>
      <c r="E1752" s="255"/>
      <c r="F1752" s="256"/>
      <c r="G1752" s="257"/>
      <c r="H1752" s="243">
        <f t="shared" ca="1" si="82"/>
        <v>45139</v>
      </c>
      <c r="I1752" s="244">
        <f t="shared" si="83"/>
        <v>43892</v>
      </c>
      <c r="J1752" s="244" t="str">
        <f t="shared" si="81"/>
        <v/>
      </c>
    </row>
    <row r="1753" spans="3:10" ht="12" thickBot="1" x14ac:dyDescent="0.25">
      <c r="C1753" s="254"/>
      <c r="D1753" s="254"/>
      <c r="E1753" s="255"/>
      <c r="F1753" s="256"/>
      <c r="G1753" s="257"/>
      <c r="H1753" s="243">
        <f t="shared" ca="1" si="82"/>
        <v>45139</v>
      </c>
      <c r="I1753" s="244">
        <f t="shared" si="83"/>
        <v>43892</v>
      </c>
      <c r="J1753" s="244" t="str">
        <f t="shared" si="81"/>
        <v/>
      </c>
    </row>
    <row r="1754" spans="3:10" ht="12" thickBot="1" x14ac:dyDescent="0.25">
      <c r="C1754" s="254"/>
      <c r="D1754" s="254"/>
      <c r="E1754" s="255"/>
      <c r="F1754" s="256"/>
      <c r="G1754" s="257"/>
      <c r="H1754" s="243">
        <f t="shared" ca="1" si="82"/>
        <v>45139</v>
      </c>
      <c r="I1754" s="244">
        <f t="shared" si="83"/>
        <v>43892</v>
      </c>
      <c r="J1754" s="244" t="str">
        <f t="shared" si="81"/>
        <v/>
      </c>
    </row>
    <row r="1755" spans="3:10" ht="12" thickBot="1" x14ac:dyDescent="0.25">
      <c r="C1755" s="254"/>
      <c r="D1755" s="254"/>
      <c r="E1755" s="255"/>
      <c r="F1755" s="256"/>
      <c r="G1755" s="257"/>
      <c r="H1755" s="243">
        <f t="shared" ca="1" si="82"/>
        <v>45139</v>
      </c>
      <c r="I1755" s="244">
        <f t="shared" si="83"/>
        <v>43892</v>
      </c>
      <c r="J1755" s="244" t="str">
        <f t="shared" si="81"/>
        <v/>
      </c>
    </row>
    <row r="1756" spans="3:10" ht="12" thickBot="1" x14ac:dyDescent="0.25">
      <c r="C1756" s="254"/>
      <c r="D1756" s="254"/>
      <c r="E1756" s="255"/>
      <c r="F1756" s="256"/>
      <c r="G1756" s="257"/>
      <c r="H1756" s="243">
        <f t="shared" ca="1" si="82"/>
        <v>45139</v>
      </c>
      <c r="I1756" s="244">
        <f t="shared" si="83"/>
        <v>43892</v>
      </c>
      <c r="J1756" s="244" t="str">
        <f t="shared" si="81"/>
        <v/>
      </c>
    </row>
    <row r="1757" spans="3:10" ht="12" thickBot="1" x14ac:dyDescent="0.25">
      <c r="C1757" s="254"/>
      <c r="D1757" s="254"/>
      <c r="E1757" s="255"/>
      <c r="F1757" s="256"/>
      <c r="G1757" s="257"/>
      <c r="H1757" s="243">
        <f t="shared" ca="1" si="82"/>
        <v>45139</v>
      </c>
      <c r="I1757" s="244">
        <f t="shared" si="83"/>
        <v>43892</v>
      </c>
      <c r="J1757" s="244" t="str">
        <f t="shared" si="81"/>
        <v/>
      </c>
    </row>
    <row r="1758" spans="3:10" ht="12" thickBot="1" x14ac:dyDescent="0.25">
      <c r="C1758" s="254"/>
      <c r="D1758" s="254"/>
      <c r="E1758" s="255"/>
      <c r="F1758" s="256"/>
      <c r="G1758" s="257"/>
      <c r="H1758" s="243">
        <f t="shared" ca="1" si="82"/>
        <v>45139</v>
      </c>
      <c r="I1758" s="244">
        <f t="shared" si="83"/>
        <v>43892</v>
      </c>
      <c r="J1758" s="244" t="str">
        <f t="shared" si="81"/>
        <v/>
      </c>
    </row>
    <row r="1759" spans="3:10" ht="12" thickBot="1" x14ac:dyDescent="0.25">
      <c r="C1759" s="254"/>
      <c r="D1759" s="254"/>
      <c r="E1759" s="255"/>
      <c r="F1759" s="256"/>
      <c r="G1759" s="257"/>
      <c r="H1759" s="243">
        <f t="shared" ca="1" si="82"/>
        <v>45139</v>
      </c>
      <c r="I1759" s="244">
        <f t="shared" si="83"/>
        <v>43892</v>
      </c>
      <c r="J1759" s="244" t="str">
        <f t="shared" si="81"/>
        <v/>
      </c>
    </row>
    <row r="1760" spans="3:10" ht="12" thickBot="1" x14ac:dyDescent="0.25">
      <c r="C1760" s="254"/>
      <c r="D1760" s="254"/>
      <c r="E1760" s="255"/>
      <c r="F1760" s="256"/>
      <c r="G1760" s="257"/>
      <c r="H1760" s="243">
        <f t="shared" ca="1" si="82"/>
        <v>45139</v>
      </c>
      <c r="I1760" s="244">
        <f t="shared" si="83"/>
        <v>43892</v>
      </c>
      <c r="J1760" s="244" t="str">
        <f t="shared" si="81"/>
        <v/>
      </c>
    </row>
    <row r="1761" spans="3:10" ht="12" thickBot="1" x14ac:dyDescent="0.25">
      <c r="C1761" s="254"/>
      <c r="D1761" s="254"/>
      <c r="E1761" s="255"/>
      <c r="F1761" s="256"/>
      <c r="G1761" s="257"/>
      <c r="H1761" s="243">
        <f t="shared" ca="1" si="82"/>
        <v>45139</v>
      </c>
      <c r="I1761" s="244">
        <f t="shared" si="83"/>
        <v>43892</v>
      </c>
      <c r="J1761" s="244" t="str">
        <f t="shared" si="81"/>
        <v/>
      </c>
    </row>
    <row r="1762" spans="3:10" ht="12" thickBot="1" x14ac:dyDescent="0.25">
      <c r="C1762" s="254"/>
      <c r="D1762" s="254"/>
      <c r="E1762" s="255"/>
      <c r="F1762" s="256"/>
      <c r="G1762" s="257"/>
      <c r="H1762" s="243">
        <f t="shared" ca="1" si="82"/>
        <v>45139</v>
      </c>
      <c r="I1762" s="244">
        <f t="shared" si="83"/>
        <v>43892</v>
      </c>
      <c r="J1762" s="244" t="str">
        <f t="shared" si="81"/>
        <v/>
      </c>
    </row>
    <row r="1763" spans="3:10" ht="12" thickBot="1" x14ac:dyDescent="0.25">
      <c r="C1763" s="254"/>
      <c r="D1763" s="254"/>
      <c r="E1763" s="255"/>
      <c r="F1763" s="256"/>
      <c r="G1763" s="257"/>
      <c r="H1763" s="243">
        <f t="shared" ca="1" si="82"/>
        <v>45139</v>
      </c>
      <c r="I1763" s="244">
        <f t="shared" si="83"/>
        <v>43892</v>
      </c>
      <c r="J1763" s="244" t="str">
        <f t="shared" si="81"/>
        <v/>
      </c>
    </row>
    <row r="1764" spans="3:10" ht="12" thickBot="1" x14ac:dyDescent="0.25">
      <c r="C1764" s="254"/>
      <c r="D1764" s="254"/>
      <c r="E1764" s="255"/>
      <c r="F1764" s="256"/>
      <c r="G1764" s="257"/>
      <c r="H1764" s="243">
        <f t="shared" ca="1" si="82"/>
        <v>45139</v>
      </c>
      <c r="I1764" s="244">
        <f t="shared" si="83"/>
        <v>43892</v>
      </c>
      <c r="J1764" s="244" t="str">
        <f t="shared" si="81"/>
        <v/>
      </c>
    </row>
    <row r="1765" spans="3:10" ht="12" thickBot="1" x14ac:dyDescent="0.25">
      <c r="C1765" s="254"/>
      <c r="D1765" s="254"/>
      <c r="E1765" s="255"/>
      <c r="F1765" s="256"/>
      <c r="G1765" s="257"/>
      <c r="H1765" s="243">
        <f t="shared" ca="1" si="82"/>
        <v>45139</v>
      </c>
      <c r="I1765" s="244">
        <f t="shared" si="83"/>
        <v>43892</v>
      </c>
      <c r="J1765" s="244" t="str">
        <f t="shared" si="81"/>
        <v/>
      </c>
    </row>
    <row r="1766" spans="3:10" ht="12" thickBot="1" x14ac:dyDescent="0.25">
      <c r="C1766" s="254"/>
      <c r="D1766" s="254"/>
      <c r="E1766" s="255"/>
      <c r="F1766" s="256"/>
      <c r="G1766" s="257"/>
      <c r="H1766" s="243">
        <f t="shared" ca="1" si="82"/>
        <v>45139</v>
      </c>
      <c r="I1766" s="244">
        <f t="shared" si="83"/>
        <v>43892</v>
      </c>
      <c r="J1766" s="244" t="str">
        <f t="shared" si="81"/>
        <v/>
      </c>
    </row>
    <row r="1767" spans="3:10" ht="12" thickBot="1" x14ac:dyDescent="0.25">
      <c r="C1767" s="254"/>
      <c r="D1767" s="254"/>
      <c r="E1767" s="255"/>
      <c r="F1767" s="256"/>
      <c r="G1767" s="257"/>
      <c r="H1767" s="243">
        <f t="shared" ca="1" si="82"/>
        <v>45139</v>
      </c>
      <c r="I1767" s="244">
        <f t="shared" si="83"/>
        <v>43892</v>
      </c>
      <c r="J1767" s="244" t="str">
        <f t="shared" si="81"/>
        <v/>
      </c>
    </row>
    <row r="1768" spans="3:10" ht="12" thickBot="1" x14ac:dyDescent="0.25">
      <c r="C1768" s="254"/>
      <c r="D1768" s="254"/>
      <c r="E1768" s="255"/>
      <c r="F1768" s="256"/>
      <c r="G1768" s="257"/>
      <c r="H1768" s="243">
        <f t="shared" ca="1" si="82"/>
        <v>45139</v>
      </c>
      <c r="I1768" s="244">
        <f t="shared" si="83"/>
        <v>43892</v>
      </c>
      <c r="J1768" s="244" t="str">
        <f t="shared" si="81"/>
        <v/>
      </c>
    </row>
    <row r="1769" spans="3:10" ht="12" thickBot="1" x14ac:dyDescent="0.25">
      <c r="C1769" s="254"/>
      <c r="D1769" s="254"/>
      <c r="E1769" s="255"/>
      <c r="F1769" s="256"/>
      <c r="G1769" s="257"/>
      <c r="H1769" s="243">
        <f t="shared" ca="1" si="82"/>
        <v>45139</v>
      </c>
      <c r="I1769" s="244">
        <f t="shared" si="83"/>
        <v>43892</v>
      </c>
      <c r="J1769" s="244" t="str">
        <f t="shared" si="81"/>
        <v/>
      </c>
    </row>
    <row r="1770" spans="3:10" ht="12" thickBot="1" x14ac:dyDescent="0.25">
      <c r="C1770" s="254"/>
      <c r="D1770" s="254"/>
      <c r="E1770" s="255"/>
      <c r="F1770" s="256"/>
      <c r="G1770" s="257"/>
      <c r="H1770" s="243">
        <f t="shared" ca="1" si="82"/>
        <v>45139</v>
      </c>
      <c r="I1770" s="244">
        <f t="shared" si="83"/>
        <v>43892</v>
      </c>
      <c r="J1770" s="244" t="str">
        <f t="shared" si="81"/>
        <v/>
      </c>
    </row>
    <row r="1771" spans="3:10" ht="12" thickBot="1" x14ac:dyDescent="0.25">
      <c r="C1771" s="254"/>
      <c r="D1771" s="254"/>
      <c r="E1771" s="255"/>
      <c r="F1771" s="256"/>
      <c r="G1771" s="257"/>
      <c r="H1771" s="243">
        <f t="shared" ca="1" si="82"/>
        <v>45139</v>
      </c>
      <c r="I1771" s="244">
        <f t="shared" si="83"/>
        <v>43892</v>
      </c>
      <c r="J1771" s="244" t="str">
        <f t="shared" si="81"/>
        <v/>
      </c>
    </row>
    <row r="1772" spans="3:10" ht="12" thickBot="1" x14ac:dyDescent="0.25">
      <c r="C1772" s="254"/>
      <c r="D1772" s="254"/>
      <c r="E1772" s="255"/>
      <c r="F1772" s="256"/>
      <c r="G1772" s="257"/>
      <c r="H1772" s="243">
        <f t="shared" ca="1" si="82"/>
        <v>45139</v>
      </c>
      <c r="I1772" s="244">
        <f t="shared" si="83"/>
        <v>43892</v>
      </c>
      <c r="J1772" s="244" t="str">
        <f t="shared" si="81"/>
        <v/>
      </c>
    </row>
    <row r="1773" spans="3:10" ht="12" thickBot="1" x14ac:dyDescent="0.25">
      <c r="C1773" s="254"/>
      <c r="D1773" s="254"/>
      <c r="E1773" s="255"/>
      <c r="F1773" s="256"/>
      <c r="G1773" s="257"/>
      <c r="H1773" s="243">
        <f t="shared" ca="1" si="82"/>
        <v>45139</v>
      </c>
      <c r="I1773" s="244">
        <f t="shared" si="83"/>
        <v>43892</v>
      </c>
      <c r="J1773" s="244" t="str">
        <f t="shared" si="81"/>
        <v/>
      </c>
    </row>
    <row r="1774" spans="3:10" ht="12" thickBot="1" x14ac:dyDescent="0.25">
      <c r="C1774" s="254"/>
      <c r="D1774" s="254"/>
      <c r="E1774" s="255"/>
      <c r="F1774" s="256"/>
      <c r="G1774" s="257"/>
      <c r="H1774" s="243">
        <f t="shared" ca="1" si="82"/>
        <v>45139</v>
      </c>
      <c r="I1774" s="244">
        <f t="shared" si="83"/>
        <v>43892</v>
      </c>
      <c r="J1774" s="244" t="str">
        <f t="shared" si="81"/>
        <v/>
      </c>
    </row>
    <row r="1775" spans="3:10" ht="12" thickBot="1" x14ac:dyDescent="0.25">
      <c r="C1775" s="254"/>
      <c r="D1775" s="254"/>
      <c r="E1775" s="255"/>
      <c r="F1775" s="256"/>
      <c r="G1775" s="257"/>
      <c r="H1775" s="243">
        <f t="shared" ca="1" si="82"/>
        <v>45139</v>
      </c>
      <c r="I1775" s="244">
        <f t="shared" si="83"/>
        <v>43892</v>
      </c>
      <c r="J1775" s="244" t="str">
        <f t="shared" si="81"/>
        <v/>
      </c>
    </row>
    <row r="1776" spans="3:10" ht="12" thickBot="1" x14ac:dyDescent="0.25">
      <c r="C1776" s="254"/>
      <c r="D1776" s="254"/>
      <c r="E1776" s="255"/>
      <c r="F1776" s="256"/>
      <c r="G1776" s="257"/>
      <c r="H1776" s="243">
        <f t="shared" ca="1" si="82"/>
        <v>45139</v>
      </c>
      <c r="I1776" s="244">
        <f t="shared" si="83"/>
        <v>43892</v>
      </c>
      <c r="J1776" s="244" t="str">
        <f t="shared" si="81"/>
        <v/>
      </c>
    </row>
    <row r="1777" spans="3:10" ht="12" thickBot="1" x14ac:dyDescent="0.25">
      <c r="C1777" s="254"/>
      <c r="D1777" s="254"/>
      <c r="E1777" s="255"/>
      <c r="F1777" s="256"/>
      <c r="G1777" s="257"/>
      <c r="H1777" s="243">
        <f t="shared" ca="1" si="82"/>
        <v>45139</v>
      </c>
      <c r="I1777" s="244">
        <f t="shared" si="83"/>
        <v>43892</v>
      </c>
      <c r="J1777" s="244" t="str">
        <f t="shared" si="81"/>
        <v/>
      </c>
    </row>
    <row r="1778" spans="3:10" ht="12" thickBot="1" x14ac:dyDescent="0.25">
      <c r="C1778" s="254"/>
      <c r="D1778" s="254"/>
      <c r="E1778" s="255"/>
      <c r="F1778" s="256"/>
      <c r="G1778" s="257"/>
      <c r="H1778" s="243">
        <f t="shared" ca="1" si="82"/>
        <v>45139</v>
      </c>
      <c r="I1778" s="244">
        <f t="shared" si="83"/>
        <v>43892</v>
      </c>
      <c r="J1778" s="244" t="str">
        <f t="shared" si="81"/>
        <v/>
      </c>
    </row>
    <row r="1779" spans="3:10" ht="12" thickBot="1" x14ac:dyDescent="0.25">
      <c r="C1779" s="254"/>
      <c r="D1779" s="254"/>
      <c r="E1779" s="255"/>
      <c r="F1779" s="256"/>
      <c r="G1779" s="257"/>
      <c r="H1779" s="243">
        <f t="shared" ca="1" si="82"/>
        <v>45139</v>
      </c>
      <c r="I1779" s="244">
        <f t="shared" si="83"/>
        <v>43892</v>
      </c>
      <c r="J1779" s="244" t="str">
        <f t="shared" si="81"/>
        <v/>
      </c>
    </row>
    <row r="1780" spans="3:10" ht="12" thickBot="1" x14ac:dyDescent="0.25">
      <c r="C1780" s="254"/>
      <c r="D1780" s="254"/>
      <c r="E1780" s="255"/>
      <c r="F1780" s="256"/>
      <c r="G1780" s="257"/>
      <c r="H1780" s="243">
        <f t="shared" ca="1" si="82"/>
        <v>45139</v>
      </c>
      <c r="I1780" s="244">
        <f t="shared" si="83"/>
        <v>43892</v>
      </c>
      <c r="J1780" s="244" t="str">
        <f t="shared" si="81"/>
        <v/>
      </c>
    </row>
    <row r="1781" spans="3:10" ht="12" thickBot="1" x14ac:dyDescent="0.25">
      <c r="C1781" s="254"/>
      <c r="D1781" s="254"/>
      <c r="E1781" s="255"/>
      <c r="F1781" s="256"/>
      <c r="G1781" s="257"/>
      <c r="H1781" s="243">
        <f t="shared" ca="1" si="82"/>
        <v>45139</v>
      </c>
      <c r="I1781" s="244">
        <f t="shared" si="83"/>
        <v>43892</v>
      </c>
      <c r="J1781" s="244" t="str">
        <f t="shared" si="81"/>
        <v/>
      </c>
    </row>
    <row r="1782" spans="3:10" ht="12" thickBot="1" x14ac:dyDescent="0.25">
      <c r="C1782" s="254"/>
      <c r="D1782" s="254"/>
      <c r="E1782" s="255"/>
      <c r="F1782" s="256"/>
      <c r="G1782" s="257"/>
      <c r="H1782" s="243">
        <f t="shared" ca="1" si="82"/>
        <v>45139</v>
      </c>
      <c r="I1782" s="244">
        <f t="shared" si="83"/>
        <v>43892</v>
      </c>
      <c r="J1782" s="244" t="str">
        <f t="shared" si="81"/>
        <v/>
      </c>
    </row>
    <row r="1783" spans="3:10" ht="12" thickBot="1" x14ac:dyDescent="0.25">
      <c r="C1783" s="254"/>
      <c r="D1783" s="254"/>
      <c r="E1783" s="255"/>
      <c r="F1783" s="256"/>
      <c r="G1783" s="257"/>
      <c r="H1783" s="243">
        <f t="shared" ca="1" si="82"/>
        <v>45139</v>
      </c>
      <c r="I1783" s="244">
        <f t="shared" si="83"/>
        <v>43892</v>
      </c>
      <c r="J1783" s="244" t="str">
        <f t="shared" si="81"/>
        <v/>
      </c>
    </row>
    <row r="1784" spans="3:10" ht="12" thickBot="1" x14ac:dyDescent="0.25">
      <c r="C1784" s="254"/>
      <c r="D1784" s="254"/>
      <c r="E1784" s="255"/>
      <c r="F1784" s="256"/>
      <c r="G1784" s="257"/>
      <c r="H1784" s="243">
        <f t="shared" ca="1" si="82"/>
        <v>45139</v>
      </c>
      <c r="I1784" s="244">
        <f t="shared" si="83"/>
        <v>43892</v>
      </c>
      <c r="J1784" s="244" t="str">
        <f t="shared" si="81"/>
        <v/>
      </c>
    </row>
    <row r="1785" spans="3:10" ht="12" thickBot="1" x14ac:dyDescent="0.25">
      <c r="C1785" s="254"/>
      <c r="D1785" s="254"/>
      <c r="E1785" s="255"/>
      <c r="F1785" s="256"/>
      <c r="G1785" s="257"/>
      <c r="H1785" s="243">
        <f t="shared" ca="1" si="82"/>
        <v>45139</v>
      </c>
      <c r="I1785" s="244">
        <f t="shared" si="83"/>
        <v>43892</v>
      </c>
      <c r="J1785" s="244" t="str">
        <f t="shared" si="81"/>
        <v/>
      </c>
    </row>
    <row r="1786" spans="3:10" ht="12" thickBot="1" x14ac:dyDescent="0.25">
      <c r="C1786" s="254"/>
      <c r="D1786" s="254"/>
      <c r="E1786" s="255"/>
      <c r="F1786" s="256"/>
      <c r="G1786" s="257"/>
      <c r="H1786" s="243">
        <f t="shared" ca="1" si="82"/>
        <v>45139</v>
      </c>
      <c r="I1786" s="244">
        <f t="shared" si="83"/>
        <v>43892</v>
      </c>
      <c r="J1786" s="244" t="str">
        <f t="shared" si="81"/>
        <v/>
      </c>
    </row>
    <row r="1787" spans="3:10" ht="12" thickBot="1" x14ac:dyDescent="0.25">
      <c r="C1787" s="254"/>
      <c r="D1787" s="254"/>
      <c r="E1787" s="255"/>
      <c r="F1787" s="256"/>
      <c r="G1787" s="257"/>
      <c r="H1787" s="243">
        <f t="shared" ca="1" si="82"/>
        <v>45139</v>
      </c>
      <c r="I1787" s="244">
        <f t="shared" si="83"/>
        <v>43892</v>
      </c>
      <c r="J1787" s="244" t="str">
        <f t="shared" si="81"/>
        <v/>
      </c>
    </row>
    <row r="1788" spans="3:10" ht="12" thickBot="1" x14ac:dyDescent="0.25">
      <c r="C1788" s="254"/>
      <c r="D1788" s="254"/>
      <c r="E1788" s="255"/>
      <c r="F1788" s="256"/>
      <c r="G1788" s="257"/>
      <c r="H1788" s="243">
        <f t="shared" ca="1" si="82"/>
        <v>45139</v>
      </c>
      <c r="I1788" s="244">
        <f t="shared" si="83"/>
        <v>43892</v>
      </c>
      <c r="J1788" s="244" t="str">
        <f t="shared" si="81"/>
        <v/>
      </c>
    </row>
    <row r="1789" spans="3:10" ht="12" thickBot="1" x14ac:dyDescent="0.25">
      <c r="C1789" s="254"/>
      <c r="D1789" s="254"/>
      <c r="E1789" s="255"/>
      <c r="F1789" s="256"/>
      <c r="G1789" s="257"/>
      <c r="H1789" s="243">
        <f t="shared" ca="1" si="82"/>
        <v>45139</v>
      </c>
      <c r="I1789" s="244">
        <f t="shared" si="83"/>
        <v>43892</v>
      </c>
      <c r="J1789" s="244" t="str">
        <f t="shared" si="81"/>
        <v/>
      </c>
    </row>
    <row r="1790" spans="3:10" ht="12" thickBot="1" x14ac:dyDescent="0.25">
      <c r="C1790" s="254"/>
      <c r="D1790" s="254"/>
      <c r="E1790" s="255"/>
      <c r="F1790" s="256"/>
      <c r="G1790" s="257"/>
      <c r="H1790" s="243">
        <f t="shared" ca="1" si="82"/>
        <v>45139</v>
      </c>
      <c r="I1790" s="244">
        <f t="shared" si="83"/>
        <v>43892</v>
      </c>
      <c r="J1790" s="244" t="str">
        <f t="shared" si="81"/>
        <v/>
      </c>
    </row>
    <row r="1791" spans="3:10" ht="12" thickBot="1" x14ac:dyDescent="0.25">
      <c r="C1791" s="254"/>
      <c r="D1791" s="254"/>
      <c r="E1791" s="255"/>
      <c r="F1791" s="256"/>
      <c r="G1791" s="257"/>
      <c r="H1791" s="243">
        <f t="shared" ca="1" si="82"/>
        <v>45139</v>
      </c>
      <c r="I1791" s="244">
        <f t="shared" si="83"/>
        <v>43892</v>
      </c>
      <c r="J1791" s="244" t="str">
        <f t="shared" si="81"/>
        <v/>
      </c>
    </row>
    <row r="1792" spans="3:10" ht="12" thickBot="1" x14ac:dyDescent="0.25">
      <c r="C1792" s="254"/>
      <c r="D1792" s="254"/>
      <c r="E1792" s="255"/>
      <c r="F1792" s="256"/>
      <c r="G1792" s="257"/>
      <c r="H1792" s="243">
        <f t="shared" ca="1" si="82"/>
        <v>45139</v>
      </c>
      <c r="I1792" s="244">
        <f t="shared" si="83"/>
        <v>43892</v>
      </c>
      <c r="J1792" s="244" t="str">
        <f t="shared" si="81"/>
        <v/>
      </c>
    </row>
    <row r="1793" spans="3:10" ht="12" thickBot="1" x14ac:dyDescent="0.25">
      <c r="C1793" s="254"/>
      <c r="D1793" s="254"/>
      <c r="E1793" s="255"/>
      <c r="F1793" s="256"/>
      <c r="G1793" s="257"/>
      <c r="H1793" s="243">
        <f t="shared" ca="1" si="82"/>
        <v>45139</v>
      </c>
      <c r="I1793" s="244">
        <f t="shared" si="83"/>
        <v>43892</v>
      </c>
      <c r="J1793" s="244" t="str">
        <f t="shared" si="81"/>
        <v/>
      </c>
    </row>
    <row r="1794" spans="3:10" ht="12" thickBot="1" x14ac:dyDescent="0.25">
      <c r="C1794" s="254"/>
      <c r="D1794" s="254"/>
      <c r="E1794" s="255"/>
      <c r="F1794" s="256"/>
      <c r="G1794" s="257"/>
      <c r="H1794" s="243">
        <f t="shared" ca="1" si="82"/>
        <v>45139</v>
      </c>
      <c r="I1794" s="244">
        <f t="shared" si="83"/>
        <v>43892</v>
      </c>
      <c r="J1794" s="244" t="str">
        <f t="shared" si="81"/>
        <v/>
      </c>
    </row>
    <row r="1795" spans="3:10" ht="12" thickBot="1" x14ac:dyDescent="0.25">
      <c r="C1795" s="254"/>
      <c r="D1795" s="254"/>
      <c r="E1795" s="255"/>
      <c r="F1795" s="256"/>
      <c r="G1795" s="257"/>
      <c r="H1795" s="243">
        <f t="shared" ca="1" si="82"/>
        <v>45139</v>
      </c>
      <c r="I1795" s="244">
        <f t="shared" si="83"/>
        <v>43892</v>
      </c>
      <c r="J1795" s="244" t="str">
        <f t="shared" si="81"/>
        <v/>
      </c>
    </row>
    <row r="1796" spans="3:10" ht="12" thickBot="1" x14ac:dyDescent="0.25">
      <c r="C1796" s="254"/>
      <c r="D1796" s="254"/>
      <c r="E1796" s="255"/>
      <c r="F1796" s="256"/>
      <c r="G1796" s="257"/>
      <c r="H1796" s="243">
        <f t="shared" ca="1" si="82"/>
        <v>45139</v>
      </c>
      <c r="I1796" s="244">
        <f t="shared" si="83"/>
        <v>43892</v>
      </c>
      <c r="J1796" s="244" t="str">
        <f t="shared" si="81"/>
        <v/>
      </c>
    </row>
    <row r="1797" spans="3:10" ht="12" thickBot="1" x14ac:dyDescent="0.25">
      <c r="C1797" s="254"/>
      <c r="D1797" s="254"/>
      <c r="E1797" s="255"/>
      <c r="F1797" s="256"/>
      <c r="G1797" s="257"/>
      <c r="H1797" s="243">
        <f t="shared" ca="1" si="82"/>
        <v>45139</v>
      </c>
      <c r="I1797" s="244">
        <f t="shared" si="83"/>
        <v>43892</v>
      </c>
      <c r="J1797" s="244" t="str">
        <f t="shared" si="81"/>
        <v/>
      </c>
    </row>
    <row r="1798" spans="3:10" ht="12" thickBot="1" x14ac:dyDescent="0.25">
      <c r="C1798" s="254"/>
      <c r="D1798" s="254"/>
      <c r="E1798" s="255"/>
      <c r="F1798" s="256"/>
      <c r="G1798" s="257"/>
      <c r="H1798" s="243">
        <f t="shared" ca="1" si="82"/>
        <v>45139</v>
      </c>
      <c r="I1798" s="244">
        <f t="shared" si="83"/>
        <v>43892</v>
      </c>
      <c r="J1798" s="244" t="str">
        <f t="shared" ref="J1798:J1861" si="84">IF(G1798="","",IF(G1798&gt;=0,"Debitoren",IF(G1798&lt;0,"Kreditoren","")))</f>
        <v/>
      </c>
    </row>
    <row r="1799" spans="3:10" ht="12" thickBot="1" x14ac:dyDescent="0.25">
      <c r="C1799" s="254"/>
      <c r="D1799" s="254"/>
      <c r="E1799" s="255"/>
      <c r="F1799" s="256"/>
      <c r="G1799" s="257"/>
      <c r="H1799" s="243">
        <f t="shared" ref="H1799:H1862" ca="1" si="85">IF(F1799&lt;$F$2,EOMONTH($F$2,-1)+1,EOMONTH(F1799,-1)+1)</f>
        <v>45139</v>
      </c>
      <c r="I1799" s="244">
        <f t="shared" ref="I1799:I1862" si="86">IF(F1799&lt;$I$2,IF(   WEEKDAY(EOMONTH($I$2,-1)+1)=1,EOMONTH($I$2,-1)+1+1,EOMONTH($I$2,-1)+1),IF(WEEKDAY(F1799)=1,F1799+1,F1799))</f>
        <v>43892</v>
      </c>
      <c r="J1799" s="244" t="str">
        <f t="shared" si="84"/>
        <v/>
      </c>
    </row>
    <row r="1800" spans="3:10" ht="12" thickBot="1" x14ac:dyDescent="0.25">
      <c r="C1800" s="254"/>
      <c r="D1800" s="254"/>
      <c r="E1800" s="255"/>
      <c r="F1800" s="256"/>
      <c r="G1800" s="257"/>
      <c r="H1800" s="243">
        <f t="shared" ca="1" si="85"/>
        <v>45139</v>
      </c>
      <c r="I1800" s="244">
        <f t="shared" si="86"/>
        <v>43892</v>
      </c>
      <c r="J1800" s="244" t="str">
        <f t="shared" si="84"/>
        <v/>
      </c>
    </row>
    <row r="1801" spans="3:10" ht="12" thickBot="1" x14ac:dyDescent="0.25">
      <c r="C1801" s="254"/>
      <c r="D1801" s="254"/>
      <c r="E1801" s="255"/>
      <c r="F1801" s="256"/>
      <c r="G1801" s="257"/>
      <c r="H1801" s="243">
        <f t="shared" ca="1" si="85"/>
        <v>45139</v>
      </c>
      <c r="I1801" s="244">
        <f t="shared" si="86"/>
        <v>43892</v>
      </c>
      <c r="J1801" s="244" t="str">
        <f t="shared" si="84"/>
        <v/>
      </c>
    </row>
    <row r="1802" spans="3:10" ht="12" thickBot="1" x14ac:dyDescent="0.25">
      <c r="C1802" s="254"/>
      <c r="D1802" s="254"/>
      <c r="E1802" s="255"/>
      <c r="F1802" s="256"/>
      <c r="G1802" s="257"/>
      <c r="H1802" s="243">
        <f t="shared" ca="1" si="85"/>
        <v>45139</v>
      </c>
      <c r="I1802" s="244">
        <f t="shared" si="86"/>
        <v>43892</v>
      </c>
      <c r="J1802" s="244" t="str">
        <f t="shared" si="84"/>
        <v/>
      </c>
    </row>
    <row r="1803" spans="3:10" ht="12" thickBot="1" x14ac:dyDescent="0.25">
      <c r="C1803" s="254"/>
      <c r="D1803" s="254"/>
      <c r="E1803" s="255"/>
      <c r="F1803" s="256"/>
      <c r="G1803" s="257"/>
      <c r="H1803" s="243">
        <f t="shared" ca="1" si="85"/>
        <v>45139</v>
      </c>
      <c r="I1803" s="244">
        <f t="shared" si="86"/>
        <v>43892</v>
      </c>
      <c r="J1803" s="244" t="str">
        <f t="shared" si="84"/>
        <v/>
      </c>
    </row>
    <row r="1804" spans="3:10" ht="12" thickBot="1" x14ac:dyDescent="0.25">
      <c r="C1804" s="254"/>
      <c r="D1804" s="254"/>
      <c r="E1804" s="255"/>
      <c r="F1804" s="256"/>
      <c r="G1804" s="257"/>
      <c r="H1804" s="243">
        <f t="shared" ca="1" si="85"/>
        <v>45139</v>
      </c>
      <c r="I1804" s="244">
        <f t="shared" si="86"/>
        <v>43892</v>
      </c>
      <c r="J1804" s="244" t="str">
        <f t="shared" si="84"/>
        <v/>
      </c>
    </row>
    <row r="1805" spans="3:10" ht="12" thickBot="1" x14ac:dyDescent="0.25">
      <c r="C1805" s="254"/>
      <c r="D1805" s="254"/>
      <c r="E1805" s="255"/>
      <c r="F1805" s="256"/>
      <c r="G1805" s="257"/>
      <c r="H1805" s="243">
        <f t="shared" ca="1" si="85"/>
        <v>45139</v>
      </c>
      <c r="I1805" s="244">
        <f t="shared" si="86"/>
        <v>43892</v>
      </c>
      <c r="J1805" s="244" t="str">
        <f t="shared" si="84"/>
        <v/>
      </c>
    </row>
    <row r="1806" spans="3:10" ht="12" thickBot="1" x14ac:dyDescent="0.25">
      <c r="C1806" s="254"/>
      <c r="D1806" s="254"/>
      <c r="E1806" s="255"/>
      <c r="F1806" s="256"/>
      <c r="G1806" s="257"/>
      <c r="H1806" s="243">
        <f t="shared" ca="1" si="85"/>
        <v>45139</v>
      </c>
      <c r="I1806" s="244">
        <f t="shared" si="86"/>
        <v>43892</v>
      </c>
      <c r="J1806" s="244" t="str">
        <f t="shared" si="84"/>
        <v/>
      </c>
    </row>
    <row r="1807" spans="3:10" ht="12" thickBot="1" x14ac:dyDescent="0.25">
      <c r="C1807" s="254"/>
      <c r="D1807" s="254"/>
      <c r="E1807" s="255"/>
      <c r="F1807" s="256"/>
      <c r="G1807" s="257"/>
      <c r="H1807" s="243">
        <f t="shared" ca="1" si="85"/>
        <v>45139</v>
      </c>
      <c r="I1807" s="244">
        <f t="shared" si="86"/>
        <v>43892</v>
      </c>
      <c r="J1807" s="244" t="str">
        <f t="shared" si="84"/>
        <v/>
      </c>
    </row>
    <row r="1808" spans="3:10" ht="12" thickBot="1" x14ac:dyDescent="0.25">
      <c r="C1808" s="254"/>
      <c r="D1808" s="254"/>
      <c r="E1808" s="255"/>
      <c r="F1808" s="256"/>
      <c r="G1808" s="257"/>
      <c r="H1808" s="243">
        <f t="shared" ca="1" si="85"/>
        <v>45139</v>
      </c>
      <c r="I1808" s="244">
        <f t="shared" si="86"/>
        <v>43892</v>
      </c>
      <c r="J1808" s="244" t="str">
        <f t="shared" si="84"/>
        <v/>
      </c>
    </row>
    <row r="1809" spans="3:10" ht="12" thickBot="1" x14ac:dyDescent="0.25">
      <c r="C1809" s="254"/>
      <c r="D1809" s="254"/>
      <c r="E1809" s="255"/>
      <c r="F1809" s="256"/>
      <c r="G1809" s="257"/>
      <c r="H1809" s="243">
        <f t="shared" ca="1" si="85"/>
        <v>45139</v>
      </c>
      <c r="I1809" s="244">
        <f t="shared" si="86"/>
        <v>43892</v>
      </c>
      <c r="J1809" s="244" t="str">
        <f t="shared" si="84"/>
        <v/>
      </c>
    </row>
    <row r="1810" spans="3:10" ht="12" thickBot="1" x14ac:dyDescent="0.25">
      <c r="C1810" s="254"/>
      <c r="D1810" s="254"/>
      <c r="E1810" s="255"/>
      <c r="F1810" s="256"/>
      <c r="G1810" s="257"/>
      <c r="H1810" s="243">
        <f t="shared" ca="1" si="85"/>
        <v>45139</v>
      </c>
      <c r="I1810" s="244">
        <f t="shared" si="86"/>
        <v>43892</v>
      </c>
      <c r="J1810" s="244" t="str">
        <f t="shared" si="84"/>
        <v/>
      </c>
    </row>
    <row r="1811" spans="3:10" ht="12" thickBot="1" x14ac:dyDescent="0.25">
      <c r="C1811" s="254"/>
      <c r="D1811" s="254"/>
      <c r="E1811" s="255"/>
      <c r="F1811" s="256"/>
      <c r="G1811" s="257"/>
      <c r="H1811" s="243">
        <f t="shared" ca="1" si="85"/>
        <v>45139</v>
      </c>
      <c r="I1811" s="244">
        <f t="shared" si="86"/>
        <v>43892</v>
      </c>
      <c r="J1811" s="244" t="str">
        <f t="shared" si="84"/>
        <v/>
      </c>
    </row>
    <row r="1812" spans="3:10" ht="12" thickBot="1" x14ac:dyDescent="0.25">
      <c r="C1812" s="254"/>
      <c r="D1812" s="254"/>
      <c r="E1812" s="255"/>
      <c r="F1812" s="256"/>
      <c r="G1812" s="257"/>
      <c r="H1812" s="243">
        <f t="shared" ca="1" si="85"/>
        <v>45139</v>
      </c>
      <c r="I1812" s="244">
        <f t="shared" si="86"/>
        <v>43892</v>
      </c>
      <c r="J1812" s="244" t="str">
        <f t="shared" si="84"/>
        <v/>
      </c>
    </row>
    <row r="1813" spans="3:10" ht="12" thickBot="1" x14ac:dyDescent="0.25">
      <c r="C1813" s="254"/>
      <c r="D1813" s="254"/>
      <c r="E1813" s="255"/>
      <c r="F1813" s="256"/>
      <c r="G1813" s="257"/>
      <c r="H1813" s="243">
        <f t="shared" ca="1" si="85"/>
        <v>45139</v>
      </c>
      <c r="I1813" s="244">
        <f t="shared" si="86"/>
        <v>43892</v>
      </c>
      <c r="J1813" s="244" t="str">
        <f t="shared" si="84"/>
        <v/>
      </c>
    </row>
    <row r="1814" spans="3:10" ht="12" thickBot="1" x14ac:dyDescent="0.25">
      <c r="C1814" s="254"/>
      <c r="D1814" s="254"/>
      <c r="E1814" s="255"/>
      <c r="F1814" s="256"/>
      <c r="G1814" s="257"/>
      <c r="H1814" s="243">
        <f t="shared" ca="1" si="85"/>
        <v>45139</v>
      </c>
      <c r="I1814" s="244">
        <f t="shared" si="86"/>
        <v>43892</v>
      </c>
      <c r="J1814" s="244" t="str">
        <f t="shared" si="84"/>
        <v/>
      </c>
    </row>
    <row r="1815" spans="3:10" ht="12" thickBot="1" x14ac:dyDescent="0.25">
      <c r="C1815" s="254"/>
      <c r="D1815" s="254"/>
      <c r="E1815" s="255"/>
      <c r="F1815" s="256"/>
      <c r="G1815" s="257"/>
      <c r="H1815" s="243">
        <f t="shared" ca="1" si="85"/>
        <v>45139</v>
      </c>
      <c r="I1815" s="244">
        <f t="shared" si="86"/>
        <v>43892</v>
      </c>
      <c r="J1815" s="244" t="str">
        <f t="shared" si="84"/>
        <v/>
      </c>
    </row>
    <row r="1816" spans="3:10" ht="12" thickBot="1" x14ac:dyDescent="0.25">
      <c r="C1816" s="254"/>
      <c r="D1816" s="254"/>
      <c r="E1816" s="255"/>
      <c r="F1816" s="256"/>
      <c r="G1816" s="257"/>
      <c r="H1816" s="243">
        <f t="shared" ca="1" si="85"/>
        <v>45139</v>
      </c>
      <c r="I1816" s="244">
        <f t="shared" si="86"/>
        <v>43892</v>
      </c>
      <c r="J1816" s="244" t="str">
        <f t="shared" si="84"/>
        <v/>
      </c>
    </row>
    <row r="1817" spans="3:10" ht="12" thickBot="1" x14ac:dyDescent="0.25">
      <c r="C1817" s="254"/>
      <c r="D1817" s="254"/>
      <c r="E1817" s="255"/>
      <c r="F1817" s="256"/>
      <c r="G1817" s="257"/>
      <c r="H1817" s="243">
        <f t="shared" ca="1" si="85"/>
        <v>45139</v>
      </c>
      <c r="I1817" s="244">
        <f t="shared" si="86"/>
        <v>43892</v>
      </c>
      <c r="J1817" s="244" t="str">
        <f t="shared" si="84"/>
        <v/>
      </c>
    </row>
    <row r="1818" spans="3:10" ht="12" thickBot="1" x14ac:dyDescent="0.25">
      <c r="C1818" s="254"/>
      <c r="D1818" s="254"/>
      <c r="E1818" s="255"/>
      <c r="F1818" s="256"/>
      <c r="G1818" s="257"/>
      <c r="H1818" s="243">
        <f t="shared" ca="1" si="85"/>
        <v>45139</v>
      </c>
      <c r="I1818" s="244">
        <f t="shared" si="86"/>
        <v>43892</v>
      </c>
      <c r="J1818" s="244" t="str">
        <f t="shared" si="84"/>
        <v/>
      </c>
    </row>
    <row r="1819" spans="3:10" ht="12" thickBot="1" x14ac:dyDescent="0.25">
      <c r="C1819" s="254"/>
      <c r="D1819" s="254"/>
      <c r="E1819" s="255"/>
      <c r="F1819" s="256"/>
      <c r="G1819" s="257"/>
      <c r="H1819" s="243">
        <f t="shared" ca="1" si="85"/>
        <v>45139</v>
      </c>
      <c r="I1819" s="244">
        <f t="shared" si="86"/>
        <v>43892</v>
      </c>
      <c r="J1819" s="244" t="str">
        <f t="shared" si="84"/>
        <v/>
      </c>
    </row>
    <row r="1820" spans="3:10" ht="12" thickBot="1" x14ac:dyDescent="0.25">
      <c r="C1820" s="254"/>
      <c r="D1820" s="254"/>
      <c r="E1820" s="255"/>
      <c r="F1820" s="256"/>
      <c r="G1820" s="257"/>
      <c r="H1820" s="243">
        <f t="shared" ca="1" si="85"/>
        <v>45139</v>
      </c>
      <c r="I1820" s="244">
        <f t="shared" si="86"/>
        <v>43892</v>
      </c>
      <c r="J1820" s="244" t="str">
        <f t="shared" si="84"/>
        <v/>
      </c>
    </row>
    <row r="1821" spans="3:10" ht="12" thickBot="1" x14ac:dyDescent="0.25">
      <c r="C1821" s="254"/>
      <c r="D1821" s="254"/>
      <c r="E1821" s="255"/>
      <c r="F1821" s="256"/>
      <c r="G1821" s="257"/>
      <c r="H1821" s="243">
        <f t="shared" ca="1" si="85"/>
        <v>45139</v>
      </c>
      <c r="I1821" s="244">
        <f t="shared" si="86"/>
        <v>43892</v>
      </c>
      <c r="J1821" s="244" t="str">
        <f t="shared" si="84"/>
        <v/>
      </c>
    </row>
    <row r="1822" spans="3:10" ht="12" thickBot="1" x14ac:dyDescent="0.25">
      <c r="C1822" s="254"/>
      <c r="D1822" s="254"/>
      <c r="E1822" s="255"/>
      <c r="F1822" s="256"/>
      <c r="G1822" s="257"/>
      <c r="H1822" s="243">
        <f t="shared" ca="1" si="85"/>
        <v>45139</v>
      </c>
      <c r="I1822" s="244">
        <f t="shared" si="86"/>
        <v>43892</v>
      </c>
      <c r="J1822" s="244" t="str">
        <f t="shared" si="84"/>
        <v/>
      </c>
    </row>
    <row r="1823" spans="3:10" ht="12" thickBot="1" x14ac:dyDescent="0.25">
      <c r="C1823" s="254"/>
      <c r="D1823" s="254"/>
      <c r="E1823" s="255"/>
      <c r="F1823" s="256"/>
      <c r="G1823" s="257"/>
      <c r="H1823" s="243">
        <f t="shared" ca="1" si="85"/>
        <v>45139</v>
      </c>
      <c r="I1823" s="244">
        <f t="shared" si="86"/>
        <v>43892</v>
      </c>
      <c r="J1823" s="244" t="str">
        <f t="shared" si="84"/>
        <v/>
      </c>
    </row>
    <row r="1824" spans="3:10" ht="12" thickBot="1" x14ac:dyDescent="0.25">
      <c r="C1824" s="254"/>
      <c r="D1824" s="254"/>
      <c r="E1824" s="255"/>
      <c r="F1824" s="256"/>
      <c r="G1824" s="257"/>
      <c r="H1824" s="243">
        <f t="shared" ca="1" si="85"/>
        <v>45139</v>
      </c>
      <c r="I1824" s="244">
        <f t="shared" si="86"/>
        <v>43892</v>
      </c>
      <c r="J1824" s="244" t="str">
        <f t="shared" si="84"/>
        <v/>
      </c>
    </row>
    <row r="1825" spans="3:10" ht="12" thickBot="1" x14ac:dyDescent="0.25">
      <c r="C1825" s="254"/>
      <c r="D1825" s="254"/>
      <c r="E1825" s="255"/>
      <c r="F1825" s="256"/>
      <c r="G1825" s="257"/>
      <c r="H1825" s="243">
        <f t="shared" ca="1" si="85"/>
        <v>45139</v>
      </c>
      <c r="I1825" s="244">
        <f t="shared" si="86"/>
        <v>43892</v>
      </c>
      <c r="J1825" s="244" t="str">
        <f t="shared" si="84"/>
        <v/>
      </c>
    </row>
    <row r="1826" spans="3:10" ht="12" thickBot="1" x14ac:dyDescent="0.25">
      <c r="C1826" s="254"/>
      <c r="D1826" s="254"/>
      <c r="E1826" s="255"/>
      <c r="F1826" s="256"/>
      <c r="G1826" s="257"/>
      <c r="H1826" s="243">
        <f t="shared" ca="1" si="85"/>
        <v>45139</v>
      </c>
      <c r="I1826" s="244">
        <f t="shared" si="86"/>
        <v>43892</v>
      </c>
      <c r="J1826" s="244" t="str">
        <f t="shared" si="84"/>
        <v/>
      </c>
    </row>
    <row r="1827" spans="3:10" ht="12" thickBot="1" x14ac:dyDescent="0.25">
      <c r="C1827" s="254"/>
      <c r="D1827" s="254"/>
      <c r="E1827" s="255"/>
      <c r="F1827" s="256"/>
      <c r="G1827" s="257"/>
      <c r="H1827" s="243">
        <f t="shared" ca="1" si="85"/>
        <v>45139</v>
      </c>
      <c r="I1827" s="244">
        <f t="shared" si="86"/>
        <v>43892</v>
      </c>
      <c r="J1827" s="244" t="str">
        <f t="shared" si="84"/>
        <v/>
      </c>
    </row>
    <row r="1828" spans="3:10" ht="12" thickBot="1" x14ac:dyDescent="0.25">
      <c r="C1828" s="254"/>
      <c r="D1828" s="254"/>
      <c r="E1828" s="255"/>
      <c r="F1828" s="256"/>
      <c r="G1828" s="257"/>
      <c r="H1828" s="243">
        <f t="shared" ca="1" si="85"/>
        <v>45139</v>
      </c>
      <c r="I1828" s="244">
        <f t="shared" si="86"/>
        <v>43892</v>
      </c>
      <c r="J1828" s="244" t="str">
        <f t="shared" si="84"/>
        <v/>
      </c>
    </row>
    <row r="1829" spans="3:10" ht="12" thickBot="1" x14ac:dyDescent="0.25">
      <c r="C1829" s="254"/>
      <c r="D1829" s="254"/>
      <c r="E1829" s="255"/>
      <c r="F1829" s="256"/>
      <c r="G1829" s="257"/>
      <c r="H1829" s="243">
        <f t="shared" ca="1" si="85"/>
        <v>45139</v>
      </c>
      <c r="I1829" s="244">
        <f t="shared" si="86"/>
        <v>43892</v>
      </c>
      <c r="J1829" s="244" t="str">
        <f t="shared" si="84"/>
        <v/>
      </c>
    </row>
    <row r="1830" spans="3:10" ht="12" thickBot="1" x14ac:dyDescent="0.25">
      <c r="C1830" s="254"/>
      <c r="D1830" s="254"/>
      <c r="E1830" s="255"/>
      <c r="F1830" s="256"/>
      <c r="G1830" s="257"/>
      <c r="H1830" s="243">
        <f t="shared" ca="1" si="85"/>
        <v>45139</v>
      </c>
      <c r="I1830" s="244">
        <f t="shared" si="86"/>
        <v>43892</v>
      </c>
      <c r="J1830" s="244" t="str">
        <f t="shared" si="84"/>
        <v/>
      </c>
    </row>
    <row r="1831" spans="3:10" ht="12" thickBot="1" x14ac:dyDescent="0.25">
      <c r="C1831" s="254"/>
      <c r="D1831" s="254"/>
      <c r="E1831" s="255"/>
      <c r="F1831" s="256"/>
      <c r="G1831" s="257"/>
      <c r="H1831" s="243">
        <f t="shared" ca="1" si="85"/>
        <v>45139</v>
      </c>
      <c r="I1831" s="244">
        <f t="shared" si="86"/>
        <v>43892</v>
      </c>
      <c r="J1831" s="244" t="str">
        <f t="shared" si="84"/>
        <v/>
      </c>
    </row>
    <row r="1832" spans="3:10" ht="12" thickBot="1" x14ac:dyDescent="0.25">
      <c r="C1832" s="254"/>
      <c r="D1832" s="254"/>
      <c r="E1832" s="255"/>
      <c r="F1832" s="256"/>
      <c r="G1832" s="257"/>
      <c r="H1832" s="243">
        <f t="shared" ca="1" si="85"/>
        <v>45139</v>
      </c>
      <c r="I1832" s="244">
        <f t="shared" si="86"/>
        <v>43892</v>
      </c>
      <c r="J1832" s="244" t="str">
        <f t="shared" si="84"/>
        <v/>
      </c>
    </row>
    <row r="1833" spans="3:10" ht="12" thickBot="1" x14ac:dyDescent="0.25">
      <c r="C1833" s="254"/>
      <c r="D1833" s="254"/>
      <c r="E1833" s="255"/>
      <c r="F1833" s="256"/>
      <c r="G1833" s="257"/>
      <c r="H1833" s="243">
        <f t="shared" ca="1" si="85"/>
        <v>45139</v>
      </c>
      <c r="I1833" s="244">
        <f t="shared" si="86"/>
        <v>43892</v>
      </c>
      <c r="J1833" s="244" t="str">
        <f t="shared" si="84"/>
        <v/>
      </c>
    </row>
    <row r="1834" spans="3:10" ht="12" thickBot="1" x14ac:dyDescent="0.25">
      <c r="C1834" s="254"/>
      <c r="D1834" s="254"/>
      <c r="E1834" s="255"/>
      <c r="F1834" s="256"/>
      <c r="G1834" s="257"/>
      <c r="H1834" s="243">
        <f t="shared" ca="1" si="85"/>
        <v>45139</v>
      </c>
      <c r="I1834" s="244">
        <f t="shared" si="86"/>
        <v>43892</v>
      </c>
      <c r="J1834" s="244" t="str">
        <f t="shared" si="84"/>
        <v/>
      </c>
    </row>
    <row r="1835" spans="3:10" ht="12" thickBot="1" x14ac:dyDescent="0.25">
      <c r="C1835" s="254"/>
      <c r="D1835" s="254"/>
      <c r="E1835" s="255"/>
      <c r="F1835" s="256"/>
      <c r="G1835" s="257"/>
      <c r="H1835" s="243">
        <f t="shared" ca="1" si="85"/>
        <v>45139</v>
      </c>
      <c r="I1835" s="244">
        <f t="shared" si="86"/>
        <v>43892</v>
      </c>
      <c r="J1835" s="244" t="str">
        <f t="shared" si="84"/>
        <v/>
      </c>
    </row>
    <row r="1836" spans="3:10" ht="12" thickBot="1" x14ac:dyDescent="0.25">
      <c r="C1836" s="254"/>
      <c r="D1836" s="254"/>
      <c r="E1836" s="255"/>
      <c r="F1836" s="256"/>
      <c r="G1836" s="257"/>
      <c r="H1836" s="243">
        <f t="shared" ca="1" si="85"/>
        <v>45139</v>
      </c>
      <c r="I1836" s="244">
        <f t="shared" si="86"/>
        <v>43892</v>
      </c>
      <c r="J1836" s="244" t="str">
        <f t="shared" si="84"/>
        <v/>
      </c>
    </row>
    <row r="1837" spans="3:10" ht="12" thickBot="1" x14ac:dyDescent="0.25">
      <c r="C1837" s="254"/>
      <c r="D1837" s="254"/>
      <c r="E1837" s="255"/>
      <c r="F1837" s="256"/>
      <c r="G1837" s="257"/>
      <c r="H1837" s="243">
        <f t="shared" ca="1" si="85"/>
        <v>45139</v>
      </c>
      <c r="I1837" s="244">
        <f t="shared" si="86"/>
        <v>43892</v>
      </c>
      <c r="J1837" s="244" t="str">
        <f t="shared" si="84"/>
        <v/>
      </c>
    </row>
    <row r="1838" spans="3:10" ht="12" thickBot="1" x14ac:dyDescent="0.25">
      <c r="C1838" s="254"/>
      <c r="D1838" s="254"/>
      <c r="E1838" s="255"/>
      <c r="F1838" s="256"/>
      <c r="G1838" s="257"/>
      <c r="H1838" s="243">
        <f t="shared" ca="1" si="85"/>
        <v>45139</v>
      </c>
      <c r="I1838" s="244">
        <f t="shared" si="86"/>
        <v>43892</v>
      </c>
      <c r="J1838" s="244" t="str">
        <f t="shared" si="84"/>
        <v/>
      </c>
    </row>
    <row r="1839" spans="3:10" ht="12" thickBot="1" x14ac:dyDescent="0.25">
      <c r="C1839" s="254"/>
      <c r="D1839" s="254"/>
      <c r="E1839" s="255"/>
      <c r="F1839" s="256"/>
      <c r="G1839" s="257"/>
      <c r="H1839" s="243">
        <f t="shared" ca="1" si="85"/>
        <v>45139</v>
      </c>
      <c r="I1839" s="244">
        <f t="shared" si="86"/>
        <v>43892</v>
      </c>
      <c r="J1839" s="244" t="str">
        <f t="shared" si="84"/>
        <v/>
      </c>
    </row>
    <row r="1840" spans="3:10" ht="12" thickBot="1" x14ac:dyDescent="0.25">
      <c r="C1840" s="254"/>
      <c r="D1840" s="254"/>
      <c r="E1840" s="255"/>
      <c r="F1840" s="256"/>
      <c r="G1840" s="257"/>
      <c r="H1840" s="243">
        <f t="shared" ca="1" si="85"/>
        <v>45139</v>
      </c>
      <c r="I1840" s="244">
        <f t="shared" si="86"/>
        <v>43892</v>
      </c>
      <c r="J1840" s="244" t="str">
        <f t="shared" si="84"/>
        <v/>
      </c>
    </row>
    <row r="1841" spans="3:10" ht="12" thickBot="1" x14ac:dyDescent="0.25">
      <c r="C1841" s="254"/>
      <c r="D1841" s="254"/>
      <c r="E1841" s="255"/>
      <c r="F1841" s="256"/>
      <c r="G1841" s="257"/>
      <c r="H1841" s="243">
        <f t="shared" ca="1" si="85"/>
        <v>45139</v>
      </c>
      <c r="I1841" s="244">
        <f t="shared" si="86"/>
        <v>43892</v>
      </c>
      <c r="J1841" s="244" t="str">
        <f t="shared" si="84"/>
        <v/>
      </c>
    </row>
    <row r="1842" spans="3:10" ht="12" thickBot="1" x14ac:dyDescent="0.25">
      <c r="C1842" s="254"/>
      <c r="D1842" s="254"/>
      <c r="E1842" s="255"/>
      <c r="F1842" s="256"/>
      <c r="G1842" s="257"/>
      <c r="H1842" s="243">
        <f t="shared" ca="1" si="85"/>
        <v>45139</v>
      </c>
      <c r="I1842" s="244">
        <f t="shared" si="86"/>
        <v>43892</v>
      </c>
      <c r="J1842" s="244" t="str">
        <f t="shared" si="84"/>
        <v/>
      </c>
    </row>
    <row r="1843" spans="3:10" ht="12" thickBot="1" x14ac:dyDescent="0.25">
      <c r="C1843" s="254"/>
      <c r="D1843" s="254"/>
      <c r="E1843" s="255"/>
      <c r="F1843" s="256"/>
      <c r="G1843" s="257"/>
      <c r="H1843" s="243">
        <f t="shared" ca="1" si="85"/>
        <v>45139</v>
      </c>
      <c r="I1843" s="244">
        <f t="shared" si="86"/>
        <v>43892</v>
      </c>
      <c r="J1843" s="244" t="str">
        <f t="shared" si="84"/>
        <v/>
      </c>
    </row>
    <row r="1844" spans="3:10" ht="12" thickBot="1" x14ac:dyDescent="0.25">
      <c r="C1844" s="254"/>
      <c r="D1844" s="254"/>
      <c r="E1844" s="255"/>
      <c r="F1844" s="256"/>
      <c r="G1844" s="257"/>
      <c r="H1844" s="243">
        <f t="shared" ca="1" si="85"/>
        <v>45139</v>
      </c>
      <c r="I1844" s="244">
        <f t="shared" si="86"/>
        <v>43892</v>
      </c>
      <c r="J1844" s="244" t="str">
        <f t="shared" si="84"/>
        <v/>
      </c>
    </row>
    <row r="1845" spans="3:10" ht="12" thickBot="1" x14ac:dyDescent="0.25">
      <c r="C1845" s="254"/>
      <c r="D1845" s="254"/>
      <c r="E1845" s="255"/>
      <c r="F1845" s="256"/>
      <c r="G1845" s="257"/>
      <c r="H1845" s="243">
        <f t="shared" ca="1" si="85"/>
        <v>45139</v>
      </c>
      <c r="I1845" s="244">
        <f t="shared" si="86"/>
        <v>43892</v>
      </c>
      <c r="J1845" s="244" t="str">
        <f t="shared" si="84"/>
        <v/>
      </c>
    </row>
    <row r="1846" spans="3:10" ht="12" thickBot="1" x14ac:dyDescent="0.25">
      <c r="C1846" s="254"/>
      <c r="D1846" s="254"/>
      <c r="E1846" s="255"/>
      <c r="F1846" s="256"/>
      <c r="G1846" s="257"/>
      <c r="H1846" s="243">
        <f t="shared" ca="1" si="85"/>
        <v>45139</v>
      </c>
      <c r="I1846" s="244">
        <f t="shared" si="86"/>
        <v>43892</v>
      </c>
      <c r="J1846" s="244" t="str">
        <f t="shared" si="84"/>
        <v/>
      </c>
    </row>
    <row r="1847" spans="3:10" ht="12" thickBot="1" x14ac:dyDescent="0.25">
      <c r="C1847" s="254"/>
      <c r="D1847" s="254"/>
      <c r="E1847" s="255"/>
      <c r="F1847" s="256"/>
      <c r="G1847" s="257"/>
      <c r="H1847" s="243">
        <f t="shared" ca="1" si="85"/>
        <v>45139</v>
      </c>
      <c r="I1847" s="244">
        <f t="shared" si="86"/>
        <v>43892</v>
      </c>
      <c r="J1847" s="244" t="str">
        <f t="shared" si="84"/>
        <v/>
      </c>
    </row>
    <row r="1848" spans="3:10" ht="12" thickBot="1" x14ac:dyDescent="0.25">
      <c r="C1848" s="254"/>
      <c r="D1848" s="254"/>
      <c r="E1848" s="255"/>
      <c r="F1848" s="256"/>
      <c r="G1848" s="257"/>
      <c r="H1848" s="243">
        <f t="shared" ca="1" si="85"/>
        <v>45139</v>
      </c>
      <c r="I1848" s="244">
        <f t="shared" si="86"/>
        <v>43892</v>
      </c>
      <c r="J1848" s="244" t="str">
        <f t="shared" si="84"/>
        <v/>
      </c>
    </row>
    <row r="1849" spans="3:10" ht="12" thickBot="1" x14ac:dyDescent="0.25">
      <c r="C1849" s="254"/>
      <c r="D1849" s="254"/>
      <c r="E1849" s="255"/>
      <c r="F1849" s="256"/>
      <c r="G1849" s="257"/>
      <c r="H1849" s="243">
        <f t="shared" ca="1" si="85"/>
        <v>45139</v>
      </c>
      <c r="I1849" s="244">
        <f t="shared" si="86"/>
        <v>43892</v>
      </c>
      <c r="J1849" s="244" t="str">
        <f t="shared" si="84"/>
        <v/>
      </c>
    </row>
    <row r="1850" spans="3:10" ht="12" thickBot="1" x14ac:dyDescent="0.25">
      <c r="C1850" s="254"/>
      <c r="D1850" s="254"/>
      <c r="E1850" s="255"/>
      <c r="F1850" s="256"/>
      <c r="G1850" s="257"/>
      <c r="H1850" s="243">
        <f t="shared" ca="1" si="85"/>
        <v>45139</v>
      </c>
      <c r="I1850" s="244">
        <f t="shared" si="86"/>
        <v>43892</v>
      </c>
      <c r="J1850" s="244" t="str">
        <f t="shared" si="84"/>
        <v/>
      </c>
    </row>
    <row r="1851" spans="3:10" ht="12" thickBot="1" x14ac:dyDescent="0.25">
      <c r="C1851" s="254"/>
      <c r="D1851" s="254"/>
      <c r="E1851" s="255"/>
      <c r="F1851" s="256"/>
      <c r="G1851" s="257"/>
      <c r="H1851" s="243">
        <f t="shared" ca="1" si="85"/>
        <v>45139</v>
      </c>
      <c r="I1851" s="244">
        <f t="shared" si="86"/>
        <v>43892</v>
      </c>
      <c r="J1851" s="244" t="str">
        <f t="shared" si="84"/>
        <v/>
      </c>
    </row>
    <row r="1852" spans="3:10" ht="12" thickBot="1" x14ac:dyDescent="0.25">
      <c r="C1852" s="254"/>
      <c r="D1852" s="254"/>
      <c r="E1852" s="255"/>
      <c r="F1852" s="256"/>
      <c r="G1852" s="257"/>
      <c r="H1852" s="243">
        <f t="shared" ca="1" si="85"/>
        <v>45139</v>
      </c>
      <c r="I1852" s="244">
        <f t="shared" si="86"/>
        <v>43892</v>
      </c>
      <c r="J1852" s="244" t="str">
        <f t="shared" si="84"/>
        <v/>
      </c>
    </row>
    <row r="1853" spans="3:10" ht="12" thickBot="1" x14ac:dyDescent="0.25">
      <c r="C1853" s="254"/>
      <c r="D1853" s="254"/>
      <c r="E1853" s="255"/>
      <c r="F1853" s="256"/>
      <c r="G1853" s="257"/>
      <c r="H1853" s="243">
        <f t="shared" ca="1" si="85"/>
        <v>45139</v>
      </c>
      <c r="I1853" s="244">
        <f t="shared" si="86"/>
        <v>43892</v>
      </c>
      <c r="J1853" s="244" t="str">
        <f t="shared" si="84"/>
        <v/>
      </c>
    </row>
    <row r="1854" spans="3:10" ht="12" thickBot="1" x14ac:dyDescent="0.25">
      <c r="C1854" s="254"/>
      <c r="D1854" s="254"/>
      <c r="E1854" s="255"/>
      <c r="F1854" s="256"/>
      <c r="G1854" s="257"/>
      <c r="H1854" s="243">
        <f t="shared" ca="1" si="85"/>
        <v>45139</v>
      </c>
      <c r="I1854" s="244">
        <f t="shared" si="86"/>
        <v>43892</v>
      </c>
      <c r="J1854" s="244" t="str">
        <f t="shared" si="84"/>
        <v/>
      </c>
    </row>
    <row r="1855" spans="3:10" ht="12" thickBot="1" x14ac:dyDescent="0.25">
      <c r="C1855" s="254"/>
      <c r="D1855" s="254"/>
      <c r="E1855" s="255"/>
      <c r="F1855" s="256"/>
      <c r="G1855" s="257"/>
      <c r="H1855" s="243">
        <f t="shared" ca="1" si="85"/>
        <v>45139</v>
      </c>
      <c r="I1855" s="244">
        <f t="shared" si="86"/>
        <v>43892</v>
      </c>
      <c r="J1855" s="244" t="str">
        <f t="shared" si="84"/>
        <v/>
      </c>
    </row>
    <row r="1856" spans="3:10" ht="12" thickBot="1" x14ac:dyDescent="0.25">
      <c r="C1856" s="254"/>
      <c r="D1856" s="254"/>
      <c r="E1856" s="255"/>
      <c r="F1856" s="256"/>
      <c r="G1856" s="257"/>
      <c r="H1856" s="243">
        <f t="shared" ca="1" si="85"/>
        <v>45139</v>
      </c>
      <c r="I1856" s="244">
        <f t="shared" si="86"/>
        <v>43892</v>
      </c>
      <c r="J1856" s="244" t="str">
        <f t="shared" si="84"/>
        <v/>
      </c>
    </row>
    <row r="1857" spans="3:10" ht="12" thickBot="1" x14ac:dyDescent="0.25">
      <c r="C1857" s="254"/>
      <c r="D1857" s="254"/>
      <c r="E1857" s="255"/>
      <c r="F1857" s="256"/>
      <c r="G1857" s="257"/>
      <c r="H1857" s="243">
        <f t="shared" ca="1" si="85"/>
        <v>45139</v>
      </c>
      <c r="I1857" s="244">
        <f t="shared" si="86"/>
        <v>43892</v>
      </c>
      <c r="J1857" s="244" t="str">
        <f t="shared" si="84"/>
        <v/>
      </c>
    </row>
    <row r="1858" spans="3:10" ht="12" thickBot="1" x14ac:dyDescent="0.25">
      <c r="C1858" s="254"/>
      <c r="D1858" s="254"/>
      <c r="E1858" s="255"/>
      <c r="F1858" s="256"/>
      <c r="G1858" s="257"/>
      <c r="H1858" s="243">
        <f t="shared" ca="1" si="85"/>
        <v>45139</v>
      </c>
      <c r="I1858" s="244">
        <f t="shared" si="86"/>
        <v>43892</v>
      </c>
      <c r="J1858" s="244" t="str">
        <f t="shared" si="84"/>
        <v/>
      </c>
    </row>
    <row r="1859" spans="3:10" ht="12" thickBot="1" x14ac:dyDescent="0.25">
      <c r="C1859" s="254"/>
      <c r="D1859" s="254"/>
      <c r="E1859" s="255"/>
      <c r="F1859" s="256"/>
      <c r="G1859" s="257"/>
      <c r="H1859" s="243">
        <f t="shared" ca="1" si="85"/>
        <v>45139</v>
      </c>
      <c r="I1859" s="244">
        <f t="shared" si="86"/>
        <v>43892</v>
      </c>
      <c r="J1859" s="244" t="str">
        <f t="shared" si="84"/>
        <v/>
      </c>
    </row>
    <row r="1860" spans="3:10" ht="12" thickBot="1" x14ac:dyDescent="0.25">
      <c r="C1860" s="254"/>
      <c r="D1860" s="254"/>
      <c r="E1860" s="255"/>
      <c r="F1860" s="256"/>
      <c r="G1860" s="257"/>
      <c r="H1860" s="243">
        <f t="shared" ca="1" si="85"/>
        <v>45139</v>
      </c>
      <c r="I1860" s="244">
        <f t="shared" si="86"/>
        <v>43892</v>
      </c>
      <c r="J1860" s="244" t="str">
        <f t="shared" si="84"/>
        <v/>
      </c>
    </row>
    <row r="1861" spans="3:10" ht="12" thickBot="1" x14ac:dyDescent="0.25">
      <c r="C1861" s="254"/>
      <c r="D1861" s="254"/>
      <c r="E1861" s="255"/>
      <c r="F1861" s="256"/>
      <c r="G1861" s="257"/>
      <c r="H1861" s="243">
        <f t="shared" ca="1" si="85"/>
        <v>45139</v>
      </c>
      <c r="I1861" s="244">
        <f t="shared" si="86"/>
        <v>43892</v>
      </c>
      <c r="J1861" s="244" t="str">
        <f t="shared" si="84"/>
        <v/>
      </c>
    </row>
    <row r="1862" spans="3:10" ht="12" thickBot="1" x14ac:dyDescent="0.25">
      <c r="C1862" s="254"/>
      <c r="D1862" s="254"/>
      <c r="E1862" s="255"/>
      <c r="F1862" s="256"/>
      <c r="G1862" s="257"/>
      <c r="H1862" s="243">
        <f t="shared" ca="1" si="85"/>
        <v>45139</v>
      </c>
      <c r="I1862" s="244">
        <f t="shared" si="86"/>
        <v>43892</v>
      </c>
      <c r="J1862" s="244" t="str">
        <f t="shared" ref="J1862:J1925" si="87">IF(G1862="","",IF(G1862&gt;=0,"Debitoren",IF(G1862&lt;0,"Kreditoren","")))</f>
        <v/>
      </c>
    </row>
    <row r="1863" spans="3:10" ht="12" thickBot="1" x14ac:dyDescent="0.25">
      <c r="C1863" s="254"/>
      <c r="D1863" s="254"/>
      <c r="E1863" s="255"/>
      <c r="F1863" s="256"/>
      <c r="G1863" s="257"/>
      <c r="H1863" s="243">
        <f t="shared" ref="H1863:H1926" ca="1" si="88">IF(F1863&lt;$F$2,EOMONTH($F$2,-1)+1,EOMONTH(F1863,-1)+1)</f>
        <v>45139</v>
      </c>
      <c r="I1863" s="244">
        <f t="shared" ref="I1863:I1926" si="89">IF(F1863&lt;$I$2,IF(   WEEKDAY(EOMONTH($I$2,-1)+1)=1,EOMONTH($I$2,-1)+1+1,EOMONTH($I$2,-1)+1),IF(WEEKDAY(F1863)=1,F1863+1,F1863))</f>
        <v>43892</v>
      </c>
      <c r="J1863" s="244" t="str">
        <f t="shared" si="87"/>
        <v/>
      </c>
    </row>
    <row r="1864" spans="3:10" ht="12" thickBot="1" x14ac:dyDescent="0.25">
      <c r="C1864" s="254"/>
      <c r="D1864" s="254"/>
      <c r="E1864" s="255"/>
      <c r="F1864" s="256"/>
      <c r="G1864" s="257"/>
      <c r="H1864" s="243">
        <f t="shared" ca="1" si="88"/>
        <v>45139</v>
      </c>
      <c r="I1864" s="244">
        <f t="shared" si="89"/>
        <v>43892</v>
      </c>
      <c r="J1864" s="244" t="str">
        <f t="shared" si="87"/>
        <v/>
      </c>
    </row>
    <row r="1865" spans="3:10" ht="12" thickBot="1" x14ac:dyDescent="0.25">
      <c r="C1865" s="254"/>
      <c r="D1865" s="254"/>
      <c r="E1865" s="255"/>
      <c r="F1865" s="256"/>
      <c r="G1865" s="257"/>
      <c r="H1865" s="243">
        <f t="shared" ca="1" si="88"/>
        <v>45139</v>
      </c>
      <c r="I1865" s="244">
        <f t="shared" si="89"/>
        <v>43892</v>
      </c>
      <c r="J1865" s="244" t="str">
        <f t="shared" si="87"/>
        <v/>
      </c>
    </row>
    <row r="1866" spans="3:10" ht="12" thickBot="1" x14ac:dyDescent="0.25">
      <c r="C1866" s="254"/>
      <c r="D1866" s="254"/>
      <c r="E1866" s="255"/>
      <c r="F1866" s="256"/>
      <c r="G1866" s="257"/>
      <c r="H1866" s="243">
        <f t="shared" ca="1" si="88"/>
        <v>45139</v>
      </c>
      <c r="I1866" s="244">
        <f t="shared" si="89"/>
        <v>43892</v>
      </c>
      <c r="J1866" s="244" t="str">
        <f t="shared" si="87"/>
        <v/>
      </c>
    </row>
    <row r="1867" spans="3:10" ht="12" thickBot="1" x14ac:dyDescent="0.25">
      <c r="C1867" s="254"/>
      <c r="D1867" s="254"/>
      <c r="E1867" s="255"/>
      <c r="F1867" s="256"/>
      <c r="G1867" s="257"/>
      <c r="H1867" s="243">
        <f t="shared" ca="1" si="88"/>
        <v>45139</v>
      </c>
      <c r="I1867" s="244">
        <f t="shared" si="89"/>
        <v>43892</v>
      </c>
      <c r="J1867" s="244" t="str">
        <f t="shared" si="87"/>
        <v/>
      </c>
    </row>
    <row r="1868" spans="3:10" ht="12" thickBot="1" x14ac:dyDescent="0.25">
      <c r="C1868" s="254"/>
      <c r="D1868" s="254"/>
      <c r="E1868" s="255"/>
      <c r="F1868" s="256"/>
      <c r="G1868" s="257"/>
      <c r="H1868" s="243">
        <f t="shared" ca="1" si="88"/>
        <v>45139</v>
      </c>
      <c r="I1868" s="244">
        <f t="shared" si="89"/>
        <v>43892</v>
      </c>
      <c r="J1868" s="244" t="str">
        <f t="shared" si="87"/>
        <v/>
      </c>
    </row>
    <row r="1869" spans="3:10" ht="12" thickBot="1" x14ac:dyDescent="0.25">
      <c r="C1869" s="254"/>
      <c r="D1869" s="254"/>
      <c r="E1869" s="255"/>
      <c r="F1869" s="256"/>
      <c r="G1869" s="257"/>
      <c r="H1869" s="243">
        <f t="shared" ca="1" si="88"/>
        <v>45139</v>
      </c>
      <c r="I1869" s="244">
        <f t="shared" si="89"/>
        <v>43892</v>
      </c>
      <c r="J1869" s="244" t="str">
        <f t="shared" si="87"/>
        <v/>
      </c>
    </row>
    <row r="1870" spans="3:10" ht="12" thickBot="1" x14ac:dyDescent="0.25">
      <c r="C1870" s="254"/>
      <c r="D1870" s="254"/>
      <c r="E1870" s="255"/>
      <c r="F1870" s="256"/>
      <c r="G1870" s="257"/>
      <c r="H1870" s="243">
        <f t="shared" ca="1" si="88"/>
        <v>45139</v>
      </c>
      <c r="I1870" s="244">
        <f t="shared" si="89"/>
        <v>43892</v>
      </c>
      <c r="J1870" s="244" t="str">
        <f t="shared" si="87"/>
        <v/>
      </c>
    </row>
    <row r="1871" spans="3:10" ht="12" thickBot="1" x14ac:dyDescent="0.25">
      <c r="C1871" s="254"/>
      <c r="D1871" s="254"/>
      <c r="E1871" s="255"/>
      <c r="F1871" s="256"/>
      <c r="G1871" s="257"/>
      <c r="H1871" s="243">
        <f t="shared" ca="1" si="88"/>
        <v>45139</v>
      </c>
      <c r="I1871" s="244">
        <f t="shared" si="89"/>
        <v>43892</v>
      </c>
      <c r="J1871" s="244" t="str">
        <f t="shared" si="87"/>
        <v/>
      </c>
    </row>
    <row r="1872" spans="3:10" ht="12" thickBot="1" x14ac:dyDescent="0.25">
      <c r="C1872" s="254"/>
      <c r="D1872" s="254"/>
      <c r="E1872" s="255"/>
      <c r="F1872" s="256"/>
      <c r="G1872" s="257"/>
      <c r="H1872" s="243">
        <f t="shared" ca="1" si="88"/>
        <v>45139</v>
      </c>
      <c r="I1872" s="244">
        <f t="shared" si="89"/>
        <v>43892</v>
      </c>
      <c r="J1872" s="244" t="str">
        <f t="shared" si="87"/>
        <v/>
      </c>
    </row>
    <row r="1873" spans="3:10" ht="12" thickBot="1" x14ac:dyDescent="0.25">
      <c r="C1873" s="254"/>
      <c r="D1873" s="254"/>
      <c r="E1873" s="255"/>
      <c r="F1873" s="256"/>
      <c r="G1873" s="257"/>
      <c r="H1873" s="243">
        <f t="shared" ca="1" si="88"/>
        <v>45139</v>
      </c>
      <c r="I1873" s="244">
        <f t="shared" si="89"/>
        <v>43892</v>
      </c>
      <c r="J1873" s="244" t="str">
        <f t="shared" si="87"/>
        <v/>
      </c>
    </row>
    <row r="1874" spans="3:10" ht="12" thickBot="1" x14ac:dyDescent="0.25">
      <c r="C1874" s="254"/>
      <c r="D1874" s="254"/>
      <c r="E1874" s="255"/>
      <c r="F1874" s="256"/>
      <c r="G1874" s="257"/>
      <c r="H1874" s="243">
        <f t="shared" ca="1" si="88"/>
        <v>45139</v>
      </c>
      <c r="I1874" s="244">
        <f t="shared" si="89"/>
        <v>43892</v>
      </c>
      <c r="J1874" s="244" t="str">
        <f t="shared" si="87"/>
        <v/>
      </c>
    </row>
    <row r="1875" spans="3:10" ht="12" thickBot="1" x14ac:dyDescent="0.25">
      <c r="C1875" s="254"/>
      <c r="D1875" s="254"/>
      <c r="E1875" s="255"/>
      <c r="F1875" s="256"/>
      <c r="G1875" s="257"/>
      <c r="H1875" s="243">
        <f t="shared" ca="1" si="88"/>
        <v>45139</v>
      </c>
      <c r="I1875" s="244">
        <f t="shared" si="89"/>
        <v>43892</v>
      </c>
      <c r="J1875" s="244" t="str">
        <f t="shared" si="87"/>
        <v/>
      </c>
    </row>
    <row r="1876" spans="3:10" ht="12" thickBot="1" x14ac:dyDescent="0.25">
      <c r="C1876" s="254"/>
      <c r="D1876" s="254"/>
      <c r="E1876" s="255"/>
      <c r="F1876" s="256"/>
      <c r="G1876" s="257"/>
      <c r="H1876" s="243">
        <f t="shared" ca="1" si="88"/>
        <v>45139</v>
      </c>
      <c r="I1876" s="244">
        <f t="shared" si="89"/>
        <v>43892</v>
      </c>
      <c r="J1876" s="244" t="str">
        <f t="shared" si="87"/>
        <v/>
      </c>
    </row>
    <row r="1877" spans="3:10" ht="12" thickBot="1" x14ac:dyDescent="0.25">
      <c r="C1877" s="254"/>
      <c r="D1877" s="254"/>
      <c r="E1877" s="255"/>
      <c r="F1877" s="256"/>
      <c r="G1877" s="257"/>
      <c r="H1877" s="243">
        <f t="shared" ca="1" si="88"/>
        <v>45139</v>
      </c>
      <c r="I1877" s="244">
        <f t="shared" si="89"/>
        <v>43892</v>
      </c>
      <c r="J1877" s="244" t="str">
        <f t="shared" si="87"/>
        <v/>
      </c>
    </row>
    <row r="1878" spans="3:10" ht="12" thickBot="1" x14ac:dyDescent="0.25">
      <c r="C1878" s="254"/>
      <c r="D1878" s="254"/>
      <c r="E1878" s="255"/>
      <c r="F1878" s="256"/>
      <c r="G1878" s="257"/>
      <c r="H1878" s="243">
        <f t="shared" ca="1" si="88"/>
        <v>45139</v>
      </c>
      <c r="I1878" s="244">
        <f t="shared" si="89"/>
        <v>43892</v>
      </c>
      <c r="J1878" s="244" t="str">
        <f t="shared" si="87"/>
        <v/>
      </c>
    </row>
    <row r="1879" spans="3:10" ht="12" thickBot="1" x14ac:dyDescent="0.25">
      <c r="C1879" s="254"/>
      <c r="D1879" s="254"/>
      <c r="E1879" s="255"/>
      <c r="F1879" s="256"/>
      <c r="G1879" s="257"/>
      <c r="H1879" s="243">
        <f t="shared" ca="1" si="88"/>
        <v>45139</v>
      </c>
      <c r="I1879" s="244">
        <f t="shared" si="89"/>
        <v>43892</v>
      </c>
      <c r="J1879" s="244" t="str">
        <f t="shared" si="87"/>
        <v/>
      </c>
    </row>
    <row r="1880" spans="3:10" ht="12" thickBot="1" x14ac:dyDescent="0.25">
      <c r="C1880" s="254"/>
      <c r="D1880" s="254"/>
      <c r="E1880" s="255"/>
      <c r="F1880" s="256"/>
      <c r="G1880" s="257"/>
      <c r="H1880" s="243">
        <f t="shared" ca="1" si="88"/>
        <v>45139</v>
      </c>
      <c r="I1880" s="244">
        <f t="shared" si="89"/>
        <v>43892</v>
      </c>
      <c r="J1880" s="244" t="str">
        <f t="shared" si="87"/>
        <v/>
      </c>
    </row>
    <row r="1881" spans="3:10" ht="12" thickBot="1" x14ac:dyDescent="0.25">
      <c r="C1881" s="254"/>
      <c r="D1881" s="254"/>
      <c r="E1881" s="255"/>
      <c r="F1881" s="256"/>
      <c r="G1881" s="257"/>
      <c r="H1881" s="243">
        <f t="shared" ca="1" si="88"/>
        <v>45139</v>
      </c>
      <c r="I1881" s="244">
        <f t="shared" si="89"/>
        <v>43892</v>
      </c>
      <c r="J1881" s="244" t="str">
        <f t="shared" si="87"/>
        <v/>
      </c>
    </row>
    <row r="1882" spans="3:10" ht="12" thickBot="1" x14ac:dyDescent="0.25">
      <c r="C1882" s="254"/>
      <c r="D1882" s="254"/>
      <c r="E1882" s="255"/>
      <c r="F1882" s="256"/>
      <c r="G1882" s="257"/>
      <c r="H1882" s="243">
        <f t="shared" ca="1" si="88"/>
        <v>45139</v>
      </c>
      <c r="I1882" s="244">
        <f t="shared" si="89"/>
        <v>43892</v>
      </c>
      <c r="J1882" s="244" t="str">
        <f t="shared" si="87"/>
        <v/>
      </c>
    </row>
    <row r="1883" spans="3:10" ht="12" thickBot="1" x14ac:dyDescent="0.25">
      <c r="C1883" s="254"/>
      <c r="D1883" s="254"/>
      <c r="E1883" s="255"/>
      <c r="F1883" s="256"/>
      <c r="G1883" s="257"/>
      <c r="H1883" s="243">
        <f t="shared" ca="1" si="88"/>
        <v>45139</v>
      </c>
      <c r="I1883" s="244">
        <f t="shared" si="89"/>
        <v>43892</v>
      </c>
      <c r="J1883" s="244" t="str">
        <f t="shared" si="87"/>
        <v/>
      </c>
    </row>
    <row r="1884" spans="3:10" ht="12" thickBot="1" x14ac:dyDescent="0.25">
      <c r="C1884" s="254"/>
      <c r="D1884" s="254"/>
      <c r="E1884" s="255"/>
      <c r="F1884" s="256"/>
      <c r="G1884" s="257"/>
      <c r="H1884" s="243">
        <f t="shared" ca="1" si="88"/>
        <v>45139</v>
      </c>
      <c r="I1884" s="244">
        <f t="shared" si="89"/>
        <v>43892</v>
      </c>
      <c r="J1884" s="244" t="str">
        <f t="shared" si="87"/>
        <v/>
      </c>
    </row>
    <row r="1885" spans="3:10" ht="12" thickBot="1" x14ac:dyDescent="0.25">
      <c r="C1885" s="254"/>
      <c r="D1885" s="254"/>
      <c r="E1885" s="255"/>
      <c r="F1885" s="256"/>
      <c r="G1885" s="257"/>
      <c r="H1885" s="243">
        <f t="shared" ca="1" si="88"/>
        <v>45139</v>
      </c>
      <c r="I1885" s="244">
        <f t="shared" si="89"/>
        <v>43892</v>
      </c>
      <c r="J1885" s="244" t="str">
        <f t="shared" si="87"/>
        <v/>
      </c>
    </row>
    <row r="1886" spans="3:10" ht="12" thickBot="1" x14ac:dyDescent="0.25">
      <c r="C1886" s="254"/>
      <c r="D1886" s="254"/>
      <c r="E1886" s="255"/>
      <c r="F1886" s="256"/>
      <c r="G1886" s="257"/>
      <c r="H1886" s="243">
        <f t="shared" ca="1" si="88"/>
        <v>45139</v>
      </c>
      <c r="I1886" s="244">
        <f t="shared" si="89"/>
        <v>43892</v>
      </c>
      <c r="J1886" s="244" t="str">
        <f t="shared" si="87"/>
        <v/>
      </c>
    </row>
    <row r="1887" spans="3:10" ht="12" thickBot="1" x14ac:dyDescent="0.25">
      <c r="C1887" s="254"/>
      <c r="D1887" s="254"/>
      <c r="E1887" s="255"/>
      <c r="F1887" s="256"/>
      <c r="G1887" s="257"/>
      <c r="H1887" s="243">
        <f t="shared" ca="1" si="88"/>
        <v>45139</v>
      </c>
      <c r="I1887" s="244">
        <f t="shared" si="89"/>
        <v>43892</v>
      </c>
      <c r="J1887" s="244" t="str">
        <f t="shared" si="87"/>
        <v/>
      </c>
    </row>
    <row r="1888" spans="3:10" ht="12" thickBot="1" x14ac:dyDescent="0.25">
      <c r="C1888" s="254"/>
      <c r="D1888" s="254"/>
      <c r="E1888" s="255"/>
      <c r="F1888" s="256"/>
      <c r="G1888" s="257"/>
      <c r="H1888" s="243">
        <f t="shared" ca="1" si="88"/>
        <v>45139</v>
      </c>
      <c r="I1888" s="244">
        <f t="shared" si="89"/>
        <v>43892</v>
      </c>
      <c r="J1888" s="244" t="str">
        <f t="shared" si="87"/>
        <v/>
      </c>
    </row>
    <row r="1889" spans="3:10" ht="12" thickBot="1" x14ac:dyDescent="0.25">
      <c r="C1889" s="254"/>
      <c r="D1889" s="254"/>
      <c r="E1889" s="255"/>
      <c r="F1889" s="256"/>
      <c r="G1889" s="257"/>
      <c r="H1889" s="243">
        <f t="shared" ca="1" si="88"/>
        <v>45139</v>
      </c>
      <c r="I1889" s="244">
        <f t="shared" si="89"/>
        <v>43892</v>
      </c>
      <c r="J1889" s="244" t="str">
        <f t="shared" si="87"/>
        <v/>
      </c>
    </row>
    <row r="1890" spans="3:10" ht="12" thickBot="1" x14ac:dyDescent="0.25">
      <c r="C1890" s="254"/>
      <c r="D1890" s="254"/>
      <c r="E1890" s="255"/>
      <c r="F1890" s="256"/>
      <c r="G1890" s="257"/>
      <c r="H1890" s="243">
        <f t="shared" ca="1" si="88"/>
        <v>45139</v>
      </c>
      <c r="I1890" s="244">
        <f t="shared" si="89"/>
        <v>43892</v>
      </c>
      <c r="J1890" s="244" t="str">
        <f t="shared" si="87"/>
        <v/>
      </c>
    </row>
    <row r="1891" spans="3:10" ht="12" thickBot="1" x14ac:dyDescent="0.25">
      <c r="C1891" s="254"/>
      <c r="D1891" s="254"/>
      <c r="E1891" s="255"/>
      <c r="F1891" s="256"/>
      <c r="G1891" s="257"/>
      <c r="H1891" s="243">
        <f t="shared" ca="1" si="88"/>
        <v>45139</v>
      </c>
      <c r="I1891" s="244">
        <f t="shared" si="89"/>
        <v>43892</v>
      </c>
      <c r="J1891" s="244" t="str">
        <f t="shared" si="87"/>
        <v/>
      </c>
    </row>
    <row r="1892" spans="3:10" ht="12" thickBot="1" x14ac:dyDescent="0.25">
      <c r="C1892" s="254"/>
      <c r="D1892" s="254"/>
      <c r="E1892" s="255"/>
      <c r="F1892" s="256"/>
      <c r="G1892" s="257"/>
      <c r="H1892" s="243">
        <f t="shared" ca="1" si="88"/>
        <v>45139</v>
      </c>
      <c r="I1892" s="244">
        <f t="shared" si="89"/>
        <v>43892</v>
      </c>
      <c r="J1892" s="244" t="str">
        <f t="shared" si="87"/>
        <v/>
      </c>
    </row>
    <row r="1893" spans="3:10" ht="12" thickBot="1" x14ac:dyDescent="0.25">
      <c r="C1893" s="254"/>
      <c r="D1893" s="254"/>
      <c r="E1893" s="255"/>
      <c r="F1893" s="256"/>
      <c r="G1893" s="257"/>
      <c r="H1893" s="243">
        <f t="shared" ca="1" si="88"/>
        <v>45139</v>
      </c>
      <c r="I1893" s="244">
        <f t="shared" si="89"/>
        <v>43892</v>
      </c>
      <c r="J1893" s="244" t="str">
        <f t="shared" si="87"/>
        <v/>
      </c>
    </row>
    <row r="1894" spans="3:10" ht="12" thickBot="1" x14ac:dyDescent="0.25">
      <c r="C1894" s="254"/>
      <c r="D1894" s="254"/>
      <c r="E1894" s="255"/>
      <c r="F1894" s="256"/>
      <c r="G1894" s="257"/>
      <c r="H1894" s="243">
        <f t="shared" ca="1" si="88"/>
        <v>45139</v>
      </c>
      <c r="I1894" s="244">
        <f t="shared" si="89"/>
        <v>43892</v>
      </c>
      <c r="J1894" s="244" t="str">
        <f t="shared" si="87"/>
        <v/>
      </c>
    </row>
    <row r="1895" spans="3:10" ht="12" thickBot="1" x14ac:dyDescent="0.25">
      <c r="C1895" s="254"/>
      <c r="D1895" s="254"/>
      <c r="E1895" s="255"/>
      <c r="F1895" s="256"/>
      <c r="G1895" s="257"/>
      <c r="H1895" s="243">
        <f t="shared" ca="1" si="88"/>
        <v>45139</v>
      </c>
      <c r="I1895" s="244">
        <f t="shared" si="89"/>
        <v>43892</v>
      </c>
      <c r="J1895" s="244" t="str">
        <f t="shared" si="87"/>
        <v/>
      </c>
    </row>
    <row r="1896" spans="3:10" ht="12" thickBot="1" x14ac:dyDescent="0.25">
      <c r="C1896" s="254"/>
      <c r="D1896" s="254"/>
      <c r="E1896" s="255"/>
      <c r="F1896" s="256"/>
      <c r="G1896" s="257"/>
      <c r="H1896" s="243">
        <f t="shared" ca="1" si="88"/>
        <v>45139</v>
      </c>
      <c r="I1896" s="244">
        <f t="shared" si="89"/>
        <v>43892</v>
      </c>
      <c r="J1896" s="244" t="str">
        <f t="shared" si="87"/>
        <v/>
      </c>
    </row>
    <row r="1897" spans="3:10" ht="12" thickBot="1" x14ac:dyDescent="0.25">
      <c r="C1897" s="254"/>
      <c r="D1897" s="254"/>
      <c r="E1897" s="255"/>
      <c r="F1897" s="256"/>
      <c r="G1897" s="257"/>
      <c r="H1897" s="243">
        <f t="shared" ca="1" si="88"/>
        <v>45139</v>
      </c>
      <c r="I1897" s="244">
        <f t="shared" si="89"/>
        <v>43892</v>
      </c>
      <c r="J1897" s="244" t="str">
        <f t="shared" si="87"/>
        <v/>
      </c>
    </row>
    <row r="1898" spans="3:10" ht="12" thickBot="1" x14ac:dyDescent="0.25">
      <c r="C1898" s="254"/>
      <c r="D1898" s="254"/>
      <c r="E1898" s="255"/>
      <c r="F1898" s="256"/>
      <c r="G1898" s="257"/>
      <c r="H1898" s="243">
        <f t="shared" ca="1" si="88"/>
        <v>45139</v>
      </c>
      <c r="I1898" s="244">
        <f t="shared" si="89"/>
        <v>43892</v>
      </c>
      <c r="J1898" s="244" t="str">
        <f t="shared" si="87"/>
        <v/>
      </c>
    </row>
    <row r="1899" spans="3:10" ht="12" thickBot="1" x14ac:dyDescent="0.25">
      <c r="C1899" s="254"/>
      <c r="D1899" s="254"/>
      <c r="E1899" s="255"/>
      <c r="F1899" s="256"/>
      <c r="G1899" s="257"/>
      <c r="H1899" s="243">
        <f t="shared" ca="1" si="88"/>
        <v>45139</v>
      </c>
      <c r="I1899" s="244">
        <f t="shared" si="89"/>
        <v>43892</v>
      </c>
      <c r="J1899" s="244" t="str">
        <f t="shared" si="87"/>
        <v/>
      </c>
    </row>
    <row r="1900" spans="3:10" ht="12" thickBot="1" x14ac:dyDescent="0.25">
      <c r="C1900" s="254"/>
      <c r="D1900" s="254"/>
      <c r="E1900" s="255"/>
      <c r="F1900" s="256"/>
      <c r="G1900" s="257"/>
      <c r="H1900" s="243">
        <f t="shared" ca="1" si="88"/>
        <v>45139</v>
      </c>
      <c r="I1900" s="244">
        <f t="shared" si="89"/>
        <v>43892</v>
      </c>
      <c r="J1900" s="244" t="str">
        <f t="shared" si="87"/>
        <v/>
      </c>
    </row>
    <row r="1901" spans="3:10" ht="12" thickBot="1" x14ac:dyDescent="0.25">
      <c r="C1901" s="254"/>
      <c r="D1901" s="254"/>
      <c r="E1901" s="255"/>
      <c r="F1901" s="256"/>
      <c r="G1901" s="257"/>
      <c r="H1901" s="243">
        <f t="shared" ca="1" si="88"/>
        <v>45139</v>
      </c>
      <c r="I1901" s="244">
        <f t="shared" si="89"/>
        <v>43892</v>
      </c>
      <c r="J1901" s="244" t="str">
        <f t="shared" si="87"/>
        <v/>
      </c>
    </row>
    <row r="1902" spans="3:10" ht="12" thickBot="1" x14ac:dyDescent="0.25">
      <c r="C1902" s="254"/>
      <c r="D1902" s="254"/>
      <c r="E1902" s="255"/>
      <c r="F1902" s="256"/>
      <c r="G1902" s="257"/>
      <c r="H1902" s="243">
        <f t="shared" ca="1" si="88"/>
        <v>45139</v>
      </c>
      <c r="I1902" s="244">
        <f t="shared" si="89"/>
        <v>43892</v>
      </c>
      <c r="J1902" s="244" t="str">
        <f t="shared" si="87"/>
        <v/>
      </c>
    </row>
    <row r="1903" spans="3:10" ht="12" thickBot="1" x14ac:dyDescent="0.25">
      <c r="C1903" s="254"/>
      <c r="D1903" s="254"/>
      <c r="E1903" s="255"/>
      <c r="F1903" s="256"/>
      <c r="G1903" s="257"/>
      <c r="H1903" s="243">
        <f t="shared" ca="1" si="88"/>
        <v>45139</v>
      </c>
      <c r="I1903" s="244">
        <f t="shared" si="89"/>
        <v>43892</v>
      </c>
      <c r="J1903" s="244" t="str">
        <f t="shared" si="87"/>
        <v/>
      </c>
    </row>
    <row r="1904" spans="3:10" ht="12" thickBot="1" x14ac:dyDescent="0.25">
      <c r="C1904" s="254"/>
      <c r="D1904" s="254"/>
      <c r="E1904" s="255"/>
      <c r="F1904" s="256"/>
      <c r="G1904" s="257"/>
      <c r="H1904" s="243">
        <f t="shared" ca="1" si="88"/>
        <v>45139</v>
      </c>
      <c r="I1904" s="244">
        <f t="shared" si="89"/>
        <v>43892</v>
      </c>
      <c r="J1904" s="244" t="str">
        <f t="shared" si="87"/>
        <v/>
      </c>
    </row>
    <row r="1905" spans="3:10" ht="12" thickBot="1" x14ac:dyDescent="0.25">
      <c r="C1905" s="254"/>
      <c r="D1905" s="254"/>
      <c r="E1905" s="255"/>
      <c r="F1905" s="256"/>
      <c r="G1905" s="257"/>
      <c r="H1905" s="243">
        <f t="shared" ca="1" si="88"/>
        <v>45139</v>
      </c>
      <c r="I1905" s="244">
        <f t="shared" si="89"/>
        <v>43892</v>
      </c>
      <c r="J1905" s="244" t="str">
        <f t="shared" si="87"/>
        <v/>
      </c>
    </row>
    <row r="1906" spans="3:10" ht="12" thickBot="1" x14ac:dyDescent="0.25">
      <c r="C1906" s="254"/>
      <c r="D1906" s="254"/>
      <c r="E1906" s="255"/>
      <c r="F1906" s="256"/>
      <c r="G1906" s="257"/>
      <c r="H1906" s="243">
        <f t="shared" ca="1" si="88"/>
        <v>45139</v>
      </c>
      <c r="I1906" s="244">
        <f t="shared" si="89"/>
        <v>43892</v>
      </c>
      <c r="J1906" s="244" t="str">
        <f t="shared" si="87"/>
        <v/>
      </c>
    </row>
    <row r="1907" spans="3:10" ht="12" thickBot="1" x14ac:dyDescent="0.25">
      <c r="C1907" s="254"/>
      <c r="D1907" s="254"/>
      <c r="E1907" s="255"/>
      <c r="F1907" s="256"/>
      <c r="G1907" s="257"/>
      <c r="H1907" s="243">
        <f t="shared" ca="1" si="88"/>
        <v>45139</v>
      </c>
      <c r="I1907" s="244">
        <f t="shared" si="89"/>
        <v>43892</v>
      </c>
      <c r="J1907" s="244" t="str">
        <f t="shared" si="87"/>
        <v/>
      </c>
    </row>
    <row r="1908" spans="3:10" ht="12" thickBot="1" x14ac:dyDescent="0.25">
      <c r="C1908" s="254"/>
      <c r="D1908" s="254"/>
      <c r="E1908" s="255"/>
      <c r="F1908" s="256"/>
      <c r="G1908" s="257"/>
      <c r="H1908" s="243">
        <f t="shared" ca="1" si="88"/>
        <v>45139</v>
      </c>
      <c r="I1908" s="244">
        <f t="shared" si="89"/>
        <v>43892</v>
      </c>
      <c r="J1908" s="244" t="str">
        <f t="shared" si="87"/>
        <v/>
      </c>
    </row>
    <row r="1909" spans="3:10" ht="12" thickBot="1" x14ac:dyDescent="0.25">
      <c r="C1909" s="254"/>
      <c r="D1909" s="254"/>
      <c r="E1909" s="255"/>
      <c r="F1909" s="256"/>
      <c r="G1909" s="257"/>
      <c r="H1909" s="243">
        <f t="shared" ca="1" si="88"/>
        <v>45139</v>
      </c>
      <c r="I1909" s="244">
        <f t="shared" si="89"/>
        <v>43892</v>
      </c>
      <c r="J1909" s="244" t="str">
        <f t="shared" si="87"/>
        <v/>
      </c>
    </row>
    <row r="1910" spans="3:10" ht="12" thickBot="1" x14ac:dyDescent="0.25">
      <c r="C1910" s="254"/>
      <c r="D1910" s="254"/>
      <c r="E1910" s="255"/>
      <c r="F1910" s="256"/>
      <c r="G1910" s="257"/>
      <c r="H1910" s="243">
        <f t="shared" ca="1" si="88"/>
        <v>45139</v>
      </c>
      <c r="I1910" s="244">
        <f t="shared" si="89"/>
        <v>43892</v>
      </c>
      <c r="J1910" s="244" t="str">
        <f t="shared" si="87"/>
        <v/>
      </c>
    </row>
    <row r="1911" spans="3:10" ht="12" thickBot="1" x14ac:dyDescent="0.25">
      <c r="C1911" s="254"/>
      <c r="D1911" s="254"/>
      <c r="E1911" s="255"/>
      <c r="F1911" s="256"/>
      <c r="G1911" s="257"/>
      <c r="H1911" s="243">
        <f t="shared" ca="1" si="88"/>
        <v>45139</v>
      </c>
      <c r="I1911" s="244">
        <f t="shared" si="89"/>
        <v>43892</v>
      </c>
      <c r="J1911" s="244" t="str">
        <f t="shared" si="87"/>
        <v/>
      </c>
    </row>
    <row r="1912" spans="3:10" ht="12" thickBot="1" x14ac:dyDescent="0.25">
      <c r="C1912" s="254"/>
      <c r="D1912" s="254"/>
      <c r="E1912" s="255"/>
      <c r="F1912" s="256"/>
      <c r="G1912" s="257"/>
      <c r="H1912" s="243">
        <f t="shared" ca="1" si="88"/>
        <v>45139</v>
      </c>
      <c r="I1912" s="244">
        <f t="shared" si="89"/>
        <v>43892</v>
      </c>
      <c r="J1912" s="244" t="str">
        <f t="shared" si="87"/>
        <v/>
      </c>
    </row>
    <row r="1913" spans="3:10" ht="12" thickBot="1" x14ac:dyDescent="0.25">
      <c r="C1913" s="254"/>
      <c r="D1913" s="254"/>
      <c r="E1913" s="255"/>
      <c r="F1913" s="256"/>
      <c r="G1913" s="257"/>
      <c r="H1913" s="243">
        <f t="shared" ca="1" si="88"/>
        <v>45139</v>
      </c>
      <c r="I1913" s="244">
        <f t="shared" si="89"/>
        <v>43892</v>
      </c>
      <c r="J1913" s="244" t="str">
        <f t="shared" si="87"/>
        <v/>
      </c>
    </row>
    <row r="1914" spans="3:10" ht="12" thickBot="1" x14ac:dyDescent="0.25">
      <c r="C1914" s="254"/>
      <c r="D1914" s="254"/>
      <c r="E1914" s="255"/>
      <c r="F1914" s="256"/>
      <c r="G1914" s="257"/>
      <c r="H1914" s="243">
        <f t="shared" ca="1" si="88"/>
        <v>45139</v>
      </c>
      <c r="I1914" s="244">
        <f t="shared" si="89"/>
        <v>43892</v>
      </c>
      <c r="J1914" s="244" t="str">
        <f t="shared" si="87"/>
        <v/>
      </c>
    </row>
    <row r="1915" spans="3:10" ht="12" thickBot="1" x14ac:dyDescent="0.25">
      <c r="C1915" s="254"/>
      <c r="D1915" s="254"/>
      <c r="E1915" s="255"/>
      <c r="F1915" s="256"/>
      <c r="G1915" s="257"/>
      <c r="H1915" s="243">
        <f t="shared" ca="1" si="88"/>
        <v>45139</v>
      </c>
      <c r="I1915" s="244">
        <f t="shared" si="89"/>
        <v>43892</v>
      </c>
      <c r="J1915" s="244" t="str">
        <f t="shared" si="87"/>
        <v/>
      </c>
    </row>
    <row r="1916" spans="3:10" ht="12" thickBot="1" x14ac:dyDescent="0.25">
      <c r="C1916" s="254"/>
      <c r="D1916" s="254"/>
      <c r="E1916" s="255"/>
      <c r="F1916" s="256"/>
      <c r="G1916" s="257"/>
      <c r="H1916" s="243">
        <f t="shared" ca="1" si="88"/>
        <v>45139</v>
      </c>
      <c r="I1916" s="244">
        <f t="shared" si="89"/>
        <v>43892</v>
      </c>
      <c r="J1916" s="244" t="str">
        <f t="shared" si="87"/>
        <v/>
      </c>
    </row>
    <row r="1917" spans="3:10" ht="12" thickBot="1" x14ac:dyDescent="0.25">
      <c r="C1917" s="254"/>
      <c r="D1917" s="254"/>
      <c r="E1917" s="255"/>
      <c r="F1917" s="256"/>
      <c r="G1917" s="257"/>
      <c r="H1917" s="243">
        <f t="shared" ca="1" si="88"/>
        <v>45139</v>
      </c>
      <c r="I1917" s="244">
        <f t="shared" si="89"/>
        <v>43892</v>
      </c>
      <c r="J1917" s="244" t="str">
        <f t="shared" si="87"/>
        <v/>
      </c>
    </row>
    <row r="1918" spans="3:10" ht="12" thickBot="1" x14ac:dyDescent="0.25">
      <c r="C1918" s="254"/>
      <c r="D1918" s="254"/>
      <c r="E1918" s="255"/>
      <c r="F1918" s="256"/>
      <c r="G1918" s="257"/>
      <c r="H1918" s="243">
        <f t="shared" ca="1" si="88"/>
        <v>45139</v>
      </c>
      <c r="I1918" s="244">
        <f t="shared" si="89"/>
        <v>43892</v>
      </c>
      <c r="J1918" s="244" t="str">
        <f t="shared" si="87"/>
        <v/>
      </c>
    </row>
    <row r="1919" spans="3:10" ht="12" thickBot="1" x14ac:dyDescent="0.25">
      <c r="C1919" s="254"/>
      <c r="D1919" s="254"/>
      <c r="E1919" s="255"/>
      <c r="F1919" s="256"/>
      <c r="G1919" s="257"/>
      <c r="H1919" s="243">
        <f t="shared" ca="1" si="88"/>
        <v>45139</v>
      </c>
      <c r="I1919" s="244">
        <f t="shared" si="89"/>
        <v>43892</v>
      </c>
      <c r="J1919" s="244" t="str">
        <f t="shared" si="87"/>
        <v/>
      </c>
    </row>
    <row r="1920" spans="3:10" ht="12" thickBot="1" x14ac:dyDescent="0.25">
      <c r="C1920" s="254"/>
      <c r="D1920" s="254"/>
      <c r="E1920" s="255"/>
      <c r="F1920" s="256"/>
      <c r="G1920" s="257"/>
      <c r="H1920" s="243">
        <f t="shared" ca="1" si="88"/>
        <v>45139</v>
      </c>
      <c r="I1920" s="244">
        <f t="shared" si="89"/>
        <v>43892</v>
      </c>
      <c r="J1920" s="244" t="str">
        <f t="shared" si="87"/>
        <v/>
      </c>
    </row>
    <row r="1921" spans="3:10" ht="12" thickBot="1" x14ac:dyDescent="0.25">
      <c r="C1921" s="254"/>
      <c r="D1921" s="254"/>
      <c r="E1921" s="255"/>
      <c r="F1921" s="256"/>
      <c r="G1921" s="257"/>
      <c r="H1921" s="243">
        <f t="shared" ca="1" si="88"/>
        <v>45139</v>
      </c>
      <c r="I1921" s="244">
        <f t="shared" si="89"/>
        <v>43892</v>
      </c>
      <c r="J1921" s="244" t="str">
        <f t="shared" si="87"/>
        <v/>
      </c>
    </row>
    <row r="1922" spans="3:10" ht="12" thickBot="1" x14ac:dyDescent="0.25">
      <c r="C1922" s="254"/>
      <c r="D1922" s="254"/>
      <c r="E1922" s="255"/>
      <c r="F1922" s="256"/>
      <c r="G1922" s="257"/>
      <c r="H1922" s="243">
        <f t="shared" ca="1" si="88"/>
        <v>45139</v>
      </c>
      <c r="I1922" s="244">
        <f t="shared" si="89"/>
        <v>43892</v>
      </c>
      <c r="J1922" s="244" t="str">
        <f t="shared" si="87"/>
        <v/>
      </c>
    </row>
    <row r="1923" spans="3:10" ht="12" thickBot="1" x14ac:dyDescent="0.25">
      <c r="C1923" s="254"/>
      <c r="D1923" s="254"/>
      <c r="E1923" s="255"/>
      <c r="F1923" s="256"/>
      <c r="G1923" s="257"/>
      <c r="H1923" s="243">
        <f t="shared" ca="1" si="88"/>
        <v>45139</v>
      </c>
      <c r="I1923" s="244">
        <f t="shared" si="89"/>
        <v>43892</v>
      </c>
      <c r="J1923" s="244" t="str">
        <f t="shared" si="87"/>
        <v/>
      </c>
    </row>
    <row r="1924" spans="3:10" ht="12" thickBot="1" x14ac:dyDescent="0.25">
      <c r="C1924" s="254"/>
      <c r="D1924" s="254"/>
      <c r="E1924" s="255"/>
      <c r="F1924" s="256"/>
      <c r="G1924" s="257"/>
      <c r="H1924" s="243">
        <f t="shared" ca="1" si="88"/>
        <v>45139</v>
      </c>
      <c r="I1924" s="244">
        <f t="shared" si="89"/>
        <v>43892</v>
      </c>
      <c r="J1924" s="244" t="str">
        <f t="shared" si="87"/>
        <v/>
      </c>
    </row>
    <row r="1925" spans="3:10" ht="12" thickBot="1" x14ac:dyDescent="0.25">
      <c r="C1925" s="254"/>
      <c r="D1925" s="254"/>
      <c r="E1925" s="255"/>
      <c r="F1925" s="256"/>
      <c r="G1925" s="257"/>
      <c r="H1925" s="243">
        <f t="shared" ca="1" si="88"/>
        <v>45139</v>
      </c>
      <c r="I1925" s="244">
        <f t="shared" si="89"/>
        <v>43892</v>
      </c>
      <c r="J1925" s="244" t="str">
        <f t="shared" si="87"/>
        <v/>
      </c>
    </row>
    <row r="1926" spans="3:10" ht="12" thickBot="1" x14ac:dyDescent="0.25">
      <c r="C1926" s="254"/>
      <c r="D1926" s="254"/>
      <c r="E1926" s="255"/>
      <c r="F1926" s="256"/>
      <c r="G1926" s="257"/>
      <c r="H1926" s="243">
        <f t="shared" ca="1" si="88"/>
        <v>45139</v>
      </c>
      <c r="I1926" s="244">
        <f t="shared" si="89"/>
        <v>43892</v>
      </c>
      <c r="J1926" s="244" t="str">
        <f t="shared" ref="J1926:J1989" si="90">IF(G1926="","",IF(G1926&gt;=0,"Debitoren",IF(G1926&lt;0,"Kreditoren","")))</f>
        <v/>
      </c>
    </row>
    <row r="1927" spans="3:10" ht="12" thickBot="1" x14ac:dyDescent="0.25">
      <c r="C1927" s="254"/>
      <c r="D1927" s="254"/>
      <c r="E1927" s="255"/>
      <c r="F1927" s="256"/>
      <c r="G1927" s="257"/>
      <c r="H1927" s="243">
        <f t="shared" ref="H1927:H1990" ca="1" si="91">IF(F1927&lt;$F$2,EOMONTH($F$2,-1)+1,EOMONTH(F1927,-1)+1)</f>
        <v>45139</v>
      </c>
      <c r="I1927" s="244">
        <f t="shared" ref="I1927:I1990" si="92">IF(F1927&lt;$I$2,IF(   WEEKDAY(EOMONTH($I$2,-1)+1)=1,EOMONTH($I$2,-1)+1+1,EOMONTH($I$2,-1)+1),IF(WEEKDAY(F1927)=1,F1927+1,F1927))</f>
        <v>43892</v>
      </c>
      <c r="J1927" s="244" t="str">
        <f t="shared" si="90"/>
        <v/>
      </c>
    </row>
    <row r="1928" spans="3:10" ht="12" thickBot="1" x14ac:dyDescent="0.25">
      <c r="C1928" s="254"/>
      <c r="D1928" s="254"/>
      <c r="E1928" s="255"/>
      <c r="F1928" s="256"/>
      <c r="G1928" s="257"/>
      <c r="H1928" s="243">
        <f t="shared" ca="1" si="91"/>
        <v>45139</v>
      </c>
      <c r="I1928" s="244">
        <f t="shared" si="92"/>
        <v>43892</v>
      </c>
      <c r="J1928" s="244" t="str">
        <f t="shared" si="90"/>
        <v/>
      </c>
    </row>
    <row r="1929" spans="3:10" ht="12" thickBot="1" x14ac:dyDescent="0.25">
      <c r="C1929" s="254"/>
      <c r="D1929" s="254"/>
      <c r="E1929" s="255"/>
      <c r="F1929" s="256"/>
      <c r="G1929" s="257"/>
      <c r="H1929" s="243">
        <f t="shared" ca="1" si="91"/>
        <v>45139</v>
      </c>
      <c r="I1929" s="244">
        <f t="shared" si="92"/>
        <v>43892</v>
      </c>
      <c r="J1929" s="244" t="str">
        <f t="shared" si="90"/>
        <v/>
      </c>
    </row>
    <row r="1930" spans="3:10" ht="12" thickBot="1" x14ac:dyDescent="0.25">
      <c r="C1930" s="254"/>
      <c r="D1930" s="254"/>
      <c r="E1930" s="255"/>
      <c r="F1930" s="256"/>
      <c r="G1930" s="257"/>
      <c r="H1930" s="243">
        <f t="shared" ca="1" si="91"/>
        <v>45139</v>
      </c>
      <c r="I1930" s="244">
        <f t="shared" si="92"/>
        <v>43892</v>
      </c>
      <c r="J1930" s="244" t="str">
        <f t="shared" si="90"/>
        <v/>
      </c>
    </row>
    <row r="1931" spans="3:10" ht="12" thickBot="1" x14ac:dyDescent="0.25">
      <c r="C1931" s="254"/>
      <c r="D1931" s="254"/>
      <c r="E1931" s="255"/>
      <c r="F1931" s="256"/>
      <c r="G1931" s="257"/>
      <c r="H1931" s="243">
        <f t="shared" ca="1" si="91"/>
        <v>45139</v>
      </c>
      <c r="I1931" s="244">
        <f t="shared" si="92"/>
        <v>43892</v>
      </c>
      <c r="J1931" s="244" t="str">
        <f t="shared" si="90"/>
        <v/>
      </c>
    </row>
    <row r="1932" spans="3:10" ht="12" thickBot="1" x14ac:dyDescent="0.25">
      <c r="C1932" s="254"/>
      <c r="D1932" s="254"/>
      <c r="E1932" s="255"/>
      <c r="F1932" s="256"/>
      <c r="G1932" s="257"/>
      <c r="H1932" s="243">
        <f t="shared" ca="1" si="91"/>
        <v>45139</v>
      </c>
      <c r="I1932" s="244">
        <f t="shared" si="92"/>
        <v>43892</v>
      </c>
      <c r="J1932" s="244" t="str">
        <f t="shared" si="90"/>
        <v/>
      </c>
    </row>
    <row r="1933" spans="3:10" ht="12" thickBot="1" x14ac:dyDescent="0.25">
      <c r="C1933" s="254"/>
      <c r="D1933" s="254"/>
      <c r="E1933" s="255"/>
      <c r="F1933" s="256"/>
      <c r="G1933" s="257"/>
      <c r="H1933" s="243">
        <f t="shared" ca="1" si="91"/>
        <v>45139</v>
      </c>
      <c r="I1933" s="244">
        <f t="shared" si="92"/>
        <v>43892</v>
      </c>
      <c r="J1933" s="244" t="str">
        <f t="shared" si="90"/>
        <v/>
      </c>
    </row>
    <row r="1934" spans="3:10" ht="12" thickBot="1" x14ac:dyDescent="0.25">
      <c r="C1934" s="254"/>
      <c r="D1934" s="254"/>
      <c r="E1934" s="255"/>
      <c r="F1934" s="256"/>
      <c r="G1934" s="257"/>
      <c r="H1934" s="243">
        <f t="shared" ca="1" si="91"/>
        <v>45139</v>
      </c>
      <c r="I1934" s="244">
        <f t="shared" si="92"/>
        <v>43892</v>
      </c>
      <c r="J1934" s="244" t="str">
        <f t="shared" si="90"/>
        <v/>
      </c>
    </row>
    <row r="1935" spans="3:10" ht="12" thickBot="1" x14ac:dyDescent="0.25">
      <c r="C1935" s="254"/>
      <c r="D1935" s="254"/>
      <c r="E1935" s="255"/>
      <c r="F1935" s="256"/>
      <c r="G1935" s="257"/>
      <c r="H1935" s="243">
        <f t="shared" ca="1" si="91"/>
        <v>45139</v>
      </c>
      <c r="I1935" s="244">
        <f t="shared" si="92"/>
        <v>43892</v>
      </c>
      <c r="J1935" s="244" t="str">
        <f t="shared" si="90"/>
        <v/>
      </c>
    </row>
    <row r="1936" spans="3:10" ht="12" thickBot="1" x14ac:dyDescent="0.25">
      <c r="C1936" s="254"/>
      <c r="D1936" s="254"/>
      <c r="E1936" s="255"/>
      <c r="F1936" s="256"/>
      <c r="G1936" s="257"/>
      <c r="H1936" s="243">
        <f t="shared" ca="1" si="91"/>
        <v>45139</v>
      </c>
      <c r="I1936" s="244">
        <f t="shared" si="92"/>
        <v>43892</v>
      </c>
      <c r="J1936" s="244" t="str">
        <f t="shared" si="90"/>
        <v/>
      </c>
    </row>
    <row r="1937" spans="3:10" ht="12" thickBot="1" x14ac:dyDescent="0.25">
      <c r="C1937" s="254"/>
      <c r="D1937" s="254"/>
      <c r="E1937" s="255"/>
      <c r="F1937" s="256"/>
      <c r="G1937" s="257"/>
      <c r="H1937" s="243">
        <f t="shared" ca="1" si="91"/>
        <v>45139</v>
      </c>
      <c r="I1937" s="244">
        <f t="shared" si="92"/>
        <v>43892</v>
      </c>
      <c r="J1937" s="244" t="str">
        <f t="shared" si="90"/>
        <v/>
      </c>
    </row>
    <row r="1938" spans="3:10" ht="12" thickBot="1" x14ac:dyDescent="0.25">
      <c r="C1938" s="254"/>
      <c r="D1938" s="254"/>
      <c r="E1938" s="255"/>
      <c r="F1938" s="256"/>
      <c r="G1938" s="257"/>
      <c r="H1938" s="243">
        <f t="shared" ca="1" si="91"/>
        <v>45139</v>
      </c>
      <c r="I1938" s="244">
        <f t="shared" si="92"/>
        <v>43892</v>
      </c>
      <c r="J1938" s="244" t="str">
        <f t="shared" si="90"/>
        <v/>
      </c>
    </row>
    <row r="1939" spans="3:10" ht="12" thickBot="1" x14ac:dyDescent="0.25">
      <c r="C1939" s="254"/>
      <c r="D1939" s="254"/>
      <c r="E1939" s="255"/>
      <c r="F1939" s="256"/>
      <c r="G1939" s="257"/>
      <c r="H1939" s="243">
        <f t="shared" ca="1" si="91"/>
        <v>45139</v>
      </c>
      <c r="I1939" s="244">
        <f t="shared" si="92"/>
        <v>43892</v>
      </c>
      <c r="J1939" s="244" t="str">
        <f t="shared" si="90"/>
        <v/>
      </c>
    </row>
    <row r="1940" spans="3:10" ht="12" thickBot="1" x14ac:dyDescent="0.25">
      <c r="C1940" s="254"/>
      <c r="D1940" s="254"/>
      <c r="E1940" s="255"/>
      <c r="F1940" s="256"/>
      <c r="G1940" s="257"/>
      <c r="H1940" s="243">
        <f t="shared" ca="1" si="91"/>
        <v>45139</v>
      </c>
      <c r="I1940" s="244">
        <f t="shared" si="92"/>
        <v>43892</v>
      </c>
      <c r="J1940" s="244" t="str">
        <f t="shared" si="90"/>
        <v/>
      </c>
    </row>
    <row r="1941" spans="3:10" ht="12" thickBot="1" x14ac:dyDescent="0.25">
      <c r="C1941" s="254"/>
      <c r="D1941" s="254"/>
      <c r="E1941" s="255"/>
      <c r="F1941" s="256"/>
      <c r="G1941" s="257"/>
      <c r="H1941" s="243">
        <f t="shared" ca="1" si="91"/>
        <v>45139</v>
      </c>
      <c r="I1941" s="244">
        <f t="shared" si="92"/>
        <v>43892</v>
      </c>
      <c r="J1941" s="244" t="str">
        <f t="shared" si="90"/>
        <v/>
      </c>
    </row>
    <row r="1942" spans="3:10" ht="12" thickBot="1" x14ac:dyDescent="0.25">
      <c r="C1942" s="254"/>
      <c r="D1942" s="254"/>
      <c r="E1942" s="255"/>
      <c r="F1942" s="256"/>
      <c r="G1942" s="257"/>
      <c r="H1942" s="243">
        <f t="shared" ca="1" si="91"/>
        <v>45139</v>
      </c>
      <c r="I1942" s="244">
        <f t="shared" si="92"/>
        <v>43892</v>
      </c>
      <c r="J1942" s="244" t="str">
        <f t="shared" si="90"/>
        <v/>
      </c>
    </row>
    <row r="1943" spans="3:10" ht="12" thickBot="1" x14ac:dyDescent="0.25">
      <c r="C1943" s="254"/>
      <c r="D1943" s="254"/>
      <c r="E1943" s="255"/>
      <c r="F1943" s="256"/>
      <c r="G1943" s="257"/>
      <c r="H1943" s="243">
        <f t="shared" ca="1" si="91"/>
        <v>45139</v>
      </c>
      <c r="I1943" s="244">
        <f t="shared" si="92"/>
        <v>43892</v>
      </c>
      <c r="J1943" s="244" t="str">
        <f t="shared" si="90"/>
        <v/>
      </c>
    </row>
    <row r="1944" spans="3:10" ht="12" thickBot="1" x14ac:dyDescent="0.25">
      <c r="C1944" s="254"/>
      <c r="D1944" s="254"/>
      <c r="E1944" s="255"/>
      <c r="F1944" s="256"/>
      <c r="G1944" s="257"/>
      <c r="H1944" s="243">
        <f t="shared" ca="1" si="91"/>
        <v>45139</v>
      </c>
      <c r="I1944" s="244">
        <f t="shared" si="92"/>
        <v>43892</v>
      </c>
      <c r="J1944" s="244" t="str">
        <f t="shared" si="90"/>
        <v/>
      </c>
    </row>
    <row r="1945" spans="3:10" ht="12" thickBot="1" x14ac:dyDescent="0.25">
      <c r="C1945" s="254"/>
      <c r="D1945" s="254"/>
      <c r="E1945" s="255"/>
      <c r="F1945" s="256"/>
      <c r="G1945" s="257"/>
      <c r="H1945" s="243">
        <f t="shared" ca="1" si="91"/>
        <v>45139</v>
      </c>
      <c r="I1945" s="244">
        <f t="shared" si="92"/>
        <v>43892</v>
      </c>
      <c r="J1945" s="244" t="str">
        <f t="shared" si="90"/>
        <v/>
      </c>
    </row>
    <row r="1946" spans="3:10" ht="12" thickBot="1" x14ac:dyDescent="0.25">
      <c r="C1946" s="254"/>
      <c r="D1946" s="254"/>
      <c r="E1946" s="255"/>
      <c r="F1946" s="256"/>
      <c r="G1946" s="257"/>
      <c r="H1946" s="243">
        <f t="shared" ca="1" si="91"/>
        <v>45139</v>
      </c>
      <c r="I1946" s="244">
        <f t="shared" si="92"/>
        <v>43892</v>
      </c>
      <c r="J1946" s="244" t="str">
        <f t="shared" si="90"/>
        <v/>
      </c>
    </row>
    <row r="1947" spans="3:10" ht="12" thickBot="1" x14ac:dyDescent="0.25">
      <c r="C1947" s="254"/>
      <c r="D1947" s="254"/>
      <c r="E1947" s="255"/>
      <c r="F1947" s="256"/>
      <c r="G1947" s="257"/>
      <c r="H1947" s="243">
        <f t="shared" ca="1" si="91"/>
        <v>45139</v>
      </c>
      <c r="I1947" s="244">
        <f t="shared" si="92"/>
        <v>43892</v>
      </c>
      <c r="J1947" s="244" t="str">
        <f t="shared" si="90"/>
        <v/>
      </c>
    </row>
    <row r="1948" spans="3:10" ht="12" thickBot="1" x14ac:dyDescent="0.25">
      <c r="C1948" s="254"/>
      <c r="D1948" s="254"/>
      <c r="E1948" s="255"/>
      <c r="F1948" s="256"/>
      <c r="G1948" s="257"/>
      <c r="H1948" s="243">
        <f t="shared" ca="1" si="91"/>
        <v>45139</v>
      </c>
      <c r="I1948" s="244">
        <f t="shared" si="92"/>
        <v>43892</v>
      </c>
      <c r="J1948" s="244" t="str">
        <f t="shared" si="90"/>
        <v/>
      </c>
    </row>
    <row r="1949" spans="3:10" ht="12" thickBot="1" x14ac:dyDescent="0.25">
      <c r="C1949" s="254"/>
      <c r="D1949" s="254"/>
      <c r="E1949" s="255"/>
      <c r="F1949" s="256"/>
      <c r="G1949" s="257"/>
      <c r="H1949" s="243">
        <f t="shared" ca="1" si="91"/>
        <v>45139</v>
      </c>
      <c r="I1949" s="244">
        <f t="shared" si="92"/>
        <v>43892</v>
      </c>
      <c r="J1949" s="244" t="str">
        <f t="shared" si="90"/>
        <v/>
      </c>
    </row>
    <row r="1950" spans="3:10" ht="12" thickBot="1" x14ac:dyDescent="0.25">
      <c r="C1950" s="254"/>
      <c r="D1950" s="254"/>
      <c r="E1950" s="255"/>
      <c r="F1950" s="256"/>
      <c r="G1950" s="257"/>
      <c r="H1950" s="243">
        <f t="shared" ca="1" si="91"/>
        <v>45139</v>
      </c>
      <c r="I1950" s="244">
        <f t="shared" si="92"/>
        <v>43892</v>
      </c>
      <c r="J1950" s="244" t="str">
        <f t="shared" si="90"/>
        <v/>
      </c>
    </row>
    <row r="1951" spans="3:10" ht="12" thickBot="1" x14ac:dyDescent="0.25">
      <c r="C1951" s="254"/>
      <c r="D1951" s="254"/>
      <c r="E1951" s="255"/>
      <c r="F1951" s="256"/>
      <c r="G1951" s="257"/>
      <c r="H1951" s="243">
        <f t="shared" ca="1" si="91"/>
        <v>45139</v>
      </c>
      <c r="I1951" s="244">
        <f t="shared" si="92"/>
        <v>43892</v>
      </c>
      <c r="J1951" s="244" t="str">
        <f t="shared" si="90"/>
        <v/>
      </c>
    </row>
    <row r="1952" spans="3:10" ht="12" thickBot="1" x14ac:dyDescent="0.25">
      <c r="C1952" s="254"/>
      <c r="D1952" s="254"/>
      <c r="E1952" s="255"/>
      <c r="F1952" s="256"/>
      <c r="G1952" s="257"/>
      <c r="H1952" s="243">
        <f t="shared" ca="1" si="91"/>
        <v>45139</v>
      </c>
      <c r="I1952" s="244">
        <f t="shared" si="92"/>
        <v>43892</v>
      </c>
      <c r="J1952" s="244" t="str">
        <f t="shared" si="90"/>
        <v/>
      </c>
    </row>
    <row r="1953" spans="3:10" ht="12" thickBot="1" x14ac:dyDescent="0.25">
      <c r="C1953" s="254"/>
      <c r="D1953" s="254"/>
      <c r="E1953" s="255"/>
      <c r="F1953" s="256"/>
      <c r="G1953" s="257"/>
      <c r="H1953" s="243">
        <f t="shared" ca="1" si="91"/>
        <v>45139</v>
      </c>
      <c r="I1953" s="244">
        <f t="shared" si="92"/>
        <v>43892</v>
      </c>
      <c r="J1953" s="244" t="str">
        <f t="shared" si="90"/>
        <v/>
      </c>
    </row>
    <row r="1954" spans="3:10" ht="12" thickBot="1" x14ac:dyDescent="0.25">
      <c r="C1954" s="254"/>
      <c r="D1954" s="254"/>
      <c r="E1954" s="255"/>
      <c r="F1954" s="256"/>
      <c r="G1954" s="257"/>
      <c r="H1954" s="243">
        <f t="shared" ca="1" si="91"/>
        <v>45139</v>
      </c>
      <c r="I1954" s="244">
        <f t="shared" si="92"/>
        <v>43892</v>
      </c>
      <c r="J1954" s="244" t="str">
        <f t="shared" si="90"/>
        <v/>
      </c>
    </row>
    <row r="1955" spans="3:10" ht="12" thickBot="1" x14ac:dyDescent="0.25">
      <c r="C1955" s="254"/>
      <c r="D1955" s="254"/>
      <c r="E1955" s="255"/>
      <c r="F1955" s="256"/>
      <c r="G1955" s="257"/>
      <c r="H1955" s="243">
        <f t="shared" ca="1" si="91"/>
        <v>45139</v>
      </c>
      <c r="I1955" s="244">
        <f t="shared" si="92"/>
        <v>43892</v>
      </c>
      <c r="J1955" s="244" t="str">
        <f t="shared" si="90"/>
        <v/>
      </c>
    </row>
    <row r="1956" spans="3:10" ht="12" thickBot="1" x14ac:dyDescent="0.25">
      <c r="C1956" s="254"/>
      <c r="D1956" s="254"/>
      <c r="E1956" s="255"/>
      <c r="F1956" s="256"/>
      <c r="G1956" s="257"/>
      <c r="H1956" s="243">
        <f t="shared" ca="1" si="91"/>
        <v>45139</v>
      </c>
      <c r="I1956" s="244">
        <f t="shared" si="92"/>
        <v>43892</v>
      </c>
      <c r="J1956" s="244" t="str">
        <f t="shared" si="90"/>
        <v/>
      </c>
    </row>
    <row r="1957" spans="3:10" ht="12" thickBot="1" x14ac:dyDescent="0.25">
      <c r="C1957" s="254"/>
      <c r="D1957" s="254"/>
      <c r="E1957" s="255"/>
      <c r="F1957" s="256"/>
      <c r="G1957" s="257"/>
      <c r="H1957" s="243">
        <f t="shared" ca="1" si="91"/>
        <v>45139</v>
      </c>
      <c r="I1957" s="244">
        <f t="shared" si="92"/>
        <v>43892</v>
      </c>
      <c r="J1957" s="244" t="str">
        <f t="shared" si="90"/>
        <v/>
      </c>
    </row>
    <row r="1958" spans="3:10" ht="12" thickBot="1" x14ac:dyDescent="0.25">
      <c r="C1958" s="254"/>
      <c r="D1958" s="254"/>
      <c r="E1958" s="255"/>
      <c r="F1958" s="256"/>
      <c r="G1958" s="257"/>
      <c r="H1958" s="243">
        <f t="shared" ca="1" si="91"/>
        <v>45139</v>
      </c>
      <c r="I1958" s="244">
        <f t="shared" si="92"/>
        <v>43892</v>
      </c>
      <c r="J1958" s="244" t="str">
        <f t="shared" si="90"/>
        <v/>
      </c>
    </row>
    <row r="1959" spans="3:10" ht="12" thickBot="1" x14ac:dyDescent="0.25">
      <c r="C1959" s="254"/>
      <c r="D1959" s="254"/>
      <c r="E1959" s="255"/>
      <c r="F1959" s="256"/>
      <c r="G1959" s="257"/>
      <c r="H1959" s="243">
        <f t="shared" ca="1" si="91"/>
        <v>45139</v>
      </c>
      <c r="I1959" s="244">
        <f t="shared" si="92"/>
        <v>43892</v>
      </c>
      <c r="J1959" s="244" t="str">
        <f t="shared" si="90"/>
        <v/>
      </c>
    </row>
    <row r="1960" spans="3:10" ht="12" thickBot="1" x14ac:dyDescent="0.25">
      <c r="C1960" s="254"/>
      <c r="D1960" s="254"/>
      <c r="E1960" s="255"/>
      <c r="F1960" s="256"/>
      <c r="G1960" s="257"/>
      <c r="H1960" s="243">
        <f t="shared" ca="1" si="91"/>
        <v>45139</v>
      </c>
      <c r="I1960" s="244">
        <f t="shared" si="92"/>
        <v>43892</v>
      </c>
      <c r="J1960" s="244" t="str">
        <f t="shared" si="90"/>
        <v/>
      </c>
    </row>
    <row r="1961" spans="3:10" ht="12" thickBot="1" x14ac:dyDescent="0.25">
      <c r="C1961" s="254"/>
      <c r="D1961" s="254"/>
      <c r="E1961" s="255"/>
      <c r="F1961" s="256"/>
      <c r="G1961" s="257"/>
      <c r="H1961" s="243">
        <f t="shared" ca="1" si="91"/>
        <v>45139</v>
      </c>
      <c r="I1961" s="244">
        <f t="shared" si="92"/>
        <v>43892</v>
      </c>
      <c r="J1961" s="244" t="str">
        <f t="shared" si="90"/>
        <v/>
      </c>
    </row>
    <row r="1962" spans="3:10" ht="12" thickBot="1" x14ac:dyDescent="0.25">
      <c r="C1962" s="254"/>
      <c r="D1962" s="254"/>
      <c r="E1962" s="255"/>
      <c r="F1962" s="256"/>
      <c r="G1962" s="257"/>
      <c r="H1962" s="243">
        <f t="shared" ca="1" si="91"/>
        <v>45139</v>
      </c>
      <c r="I1962" s="244">
        <f t="shared" si="92"/>
        <v>43892</v>
      </c>
      <c r="J1962" s="244" t="str">
        <f t="shared" si="90"/>
        <v/>
      </c>
    </row>
    <row r="1963" spans="3:10" ht="12" thickBot="1" x14ac:dyDescent="0.25">
      <c r="C1963" s="254"/>
      <c r="D1963" s="254"/>
      <c r="E1963" s="255"/>
      <c r="F1963" s="256"/>
      <c r="G1963" s="257"/>
      <c r="H1963" s="243">
        <f t="shared" ca="1" si="91"/>
        <v>45139</v>
      </c>
      <c r="I1963" s="244">
        <f t="shared" si="92"/>
        <v>43892</v>
      </c>
      <c r="J1963" s="244" t="str">
        <f t="shared" si="90"/>
        <v/>
      </c>
    </row>
    <row r="1964" spans="3:10" ht="12" thickBot="1" x14ac:dyDescent="0.25">
      <c r="C1964" s="254"/>
      <c r="D1964" s="254"/>
      <c r="E1964" s="255"/>
      <c r="F1964" s="256"/>
      <c r="G1964" s="257"/>
      <c r="H1964" s="243">
        <f t="shared" ca="1" si="91"/>
        <v>45139</v>
      </c>
      <c r="I1964" s="244">
        <f t="shared" si="92"/>
        <v>43892</v>
      </c>
      <c r="J1964" s="244" t="str">
        <f t="shared" si="90"/>
        <v/>
      </c>
    </row>
    <row r="1965" spans="3:10" ht="12" thickBot="1" x14ac:dyDescent="0.25">
      <c r="C1965" s="254"/>
      <c r="D1965" s="254"/>
      <c r="E1965" s="255"/>
      <c r="F1965" s="256"/>
      <c r="G1965" s="257"/>
      <c r="H1965" s="243">
        <f t="shared" ca="1" si="91"/>
        <v>45139</v>
      </c>
      <c r="I1965" s="244">
        <f t="shared" si="92"/>
        <v>43892</v>
      </c>
      <c r="J1965" s="244" t="str">
        <f t="shared" si="90"/>
        <v/>
      </c>
    </row>
    <row r="1966" spans="3:10" ht="12" thickBot="1" x14ac:dyDescent="0.25">
      <c r="C1966" s="254"/>
      <c r="D1966" s="254"/>
      <c r="E1966" s="255"/>
      <c r="F1966" s="256"/>
      <c r="G1966" s="257"/>
      <c r="H1966" s="243">
        <f t="shared" ca="1" si="91"/>
        <v>45139</v>
      </c>
      <c r="I1966" s="244">
        <f t="shared" si="92"/>
        <v>43892</v>
      </c>
      <c r="J1966" s="244" t="str">
        <f t="shared" si="90"/>
        <v/>
      </c>
    </row>
    <row r="1967" spans="3:10" ht="12" thickBot="1" x14ac:dyDescent="0.25">
      <c r="C1967" s="254"/>
      <c r="D1967" s="254"/>
      <c r="E1967" s="255"/>
      <c r="F1967" s="256"/>
      <c r="G1967" s="257"/>
      <c r="H1967" s="243">
        <f t="shared" ca="1" si="91"/>
        <v>45139</v>
      </c>
      <c r="I1967" s="244">
        <f t="shared" si="92"/>
        <v>43892</v>
      </c>
      <c r="J1967" s="244" t="str">
        <f t="shared" si="90"/>
        <v/>
      </c>
    </row>
    <row r="1968" spans="3:10" ht="12" thickBot="1" x14ac:dyDescent="0.25">
      <c r="C1968" s="254"/>
      <c r="D1968" s="254"/>
      <c r="E1968" s="255"/>
      <c r="F1968" s="256"/>
      <c r="G1968" s="257"/>
      <c r="H1968" s="243">
        <f t="shared" ca="1" si="91"/>
        <v>45139</v>
      </c>
      <c r="I1968" s="244">
        <f t="shared" si="92"/>
        <v>43892</v>
      </c>
      <c r="J1968" s="244" t="str">
        <f t="shared" si="90"/>
        <v/>
      </c>
    </row>
    <row r="1969" spans="3:10" ht="12" thickBot="1" x14ac:dyDescent="0.25">
      <c r="C1969" s="254"/>
      <c r="D1969" s="254"/>
      <c r="E1969" s="255"/>
      <c r="F1969" s="256"/>
      <c r="G1969" s="257"/>
      <c r="H1969" s="243">
        <f t="shared" ca="1" si="91"/>
        <v>45139</v>
      </c>
      <c r="I1969" s="244">
        <f t="shared" si="92"/>
        <v>43892</v>
      </c>
      <c r="J1969" s="244" t="str">
        <f t="shared" si="90"/>
        <v/>
      </c>
    </row>
    <row r="1970" spans="3:10" ht="12" thickBot="1" x14ac:dyDescent="0.25">
      <c r="C1970" s="254"/>
      <c r="D1970" s="254"/>
      <c r="E1970" s="255"/>
      <c r="F1970" s="256"/>
      <c r="G1970" s="257"/>
      <c r="H1970" s="243">
        <f t="shared" ca="1" si="91"/>
        <v>45139</v>
      </c>
      <c r="I1970" s="244">
        <f t="shared" si="92"/>
        <v>43892</v>
      </c>
      <c r="J1970" s="244" t="str">
        <f t="shared" si="90"/>
        <v/>
      </c>
    </row>
    <row r="1971" spans="3:10" ht="12" thickBot="1" x14ac:dyDescent="0.25">
      <c r="C1971" s="254"/>
      <c r="D1971" s="254"/>
      <c r="E1971" s="255"/>
      <c r="F1971" s="256"/>
      <c r="G1971" s="257"/>
      <c r="H1971" s="243">
        <f t="shared" ca="1" si="91"/>
        <v>45139</v>
      </c>
      <c r="I1971" s="244">
        <f t="shared" si="92"/>
        <v>43892</v>
      </c>
      <c r="J1971" s="244" t="str">
        <f t="shared" si="90"/>
        <v/>
      </c>
    </row>
    <row r="1972" spans="3:10" ht="12" thickBot="1" x14ac:dyDescent="0.25">
      <c r="C1972" s="254"/>
      <c r="D1972" s="254"/>
      <c r="E1972" s="255"/>
      <c r="F1972" s="256"/>
      <c r="G1972" s="257"/>
      <c r="H1972" s="243">
        <f t="shared" ca="1" si="91"/>
        <v>45139</v>
      </c>
      <c r="I1972" s="244">
        <f t="shared" si="92"/>
        <v>43892</v>
      </c>
      <c r="J1972" s="244" t="str">
        <f t="shared" si="90"/>
        <v/>
      </c>
    </row>
    <row r="1973" spans="3:10" ht="12" thickBot="1" x14ac:dyDescent="0.25">
      <c r="C1973" s="254"/>
      <c r="D1973" s="254"/>
      <c r="E1973" s="255"/>
      <c r="F1973" s="256"/>
      <c r="G1973" s="257"/>
      <c r="H1973" s="243">
        <f t="shared" ca="1" si="91"/>
        <v>45139</v>
      </c>
      <c r="I1973" s="244">
        <f t="shared" si="92"/>
        <v>43892</v>
      </c>
      <c r="J1973" s="244" t="str">
        <f t="shared" si="90"/>
        <v/>
      </c>
    </row>
    <row r="1974" spans="3:10" ht="12" thickBot="1" x14ac:dyDescent="0.25">
      <c r="C1974" s="254"/>
      <c r="D1974" s="254"/>
      <c r="E1974" s="255"/>
      <c r="F1974" s="256"/>
      <c r="G1974" s="257"/>
      <c r="H1974" s="243">
        <f t="shared" ca="1" si="91"/>
        <v>45139</v>
      </c>
      <c r="I1974" s="244">
        <f t="shared" si="92"/>
        <v>43892</v>
      </c>
      <c r="J1974" s="244" t="str">
        <f t="shared" si="90"/>
        <v/>
      </c>
    </row>
    <row r="1975" spans="3:10" ht="12" thickBot="1" x14ac:dyDescent="0.25">
      <c r="C1975" s="254"/>
      <c r="D1975" s="254"/>
      <c r="E1975" s="255"/>
      <c r="F1975" s="256"/>
      <c r="G1975" s="257"/>
      <c r="H1975" s="243">
        <f t="shared" ca="1" si="91"/>
        <v>45139</v>
      </c>
      <c r="I1975" s="244">
        <f t="shared" si="92"/>
        <v>43892</v>
      </c>
      <c r="J1975" s="244" t="str">
        <f t="shared" si="90"/>
        <v/>
      </c>
    </row>
    <row r="1976" spans="3:10" ht="12" thickBot="1" x14ac:dyDescent="0.25">
      <c r="C1976" s="254"/>
      <c r="D1976" s="254"/>
      <c r="E1976" s="255"/>
      <c r="F1976" s="256"/>
      <c r="G1976" s="257"/>
      <c r="H1976" s="243">
        <f t="shared" ca="1" si="91"/>
        <v>45139</v>
      </c>
      <c r="I1976" s="244">
        <f t="shared" si="92"/>
        <v>43892</v>
      </c>
      <c r="J1976" s="244" t="str">
        <f t="shared" si="90"/>
        <v/>
      </c>
    </row>
    <row r="1977" spans="3:10" ht="12" thickBot="1" x14ac:dyDescent="0.25">
      <c r="C1977" s="254"/>
      <c r="D1977" s="254"/>
      <c r="E1977" s="255"/>
      <c r="F1977" s="256"/>
      <c r="G1977" s="257"/>
      <c r="H1977" s="243">
        <f t="shared" ca="1" si="91"/>
        <v>45139</v>
      </c>
      <c r="I1977" s="244">
        <f t="shared" si="92"/>
        <v>43892</v>
      </c>
      <c r="J1977" s="244" t="str">
        <f t="shared" si="90"/>
        <v/>
      </c>
    </row>
    <row r="1978" spans="3:10" ht="12" thickBot="1" x14ac:dyDescent="0.25">
      <c r="C1978" s="254"/>
      <c r="D1978" s="254"/>
      <c r="E1978" s="255"/>
      <c r="F1978" s="256"/>
      <c r="G1978" s="257"/>
      <c r="H1978" s="243">
        <f t="shared" ca="1" si="91"/>
        <v>45139</v>
      </c>
      <c r="I1978" s="244">
        <f t="shared" si="92"/>
        <v>43892</v>
      </c>
      <c r="J1978" s="244" t="str">
        <f t="shared" si="90"/>
        <v/>
      </c>
    </row>
    <row r="1979" spans="3:10" ht="12" thickBot="1" x14ac:dyDescent="0.25">
      <c r="C1979" s="254"/>
      <c r="D1979" s="254"/>
      <c r="E1979" s="255"/>
      <c r="F1979" s="256"/>
      <c r="G1979" s="257"/>
      <c r="H1979" s="243">
        <f t="shared" ca="1" si="91"/>
        <v>45139</v>
      </c>
      <c r="I1979" s="244">
        <f t="shared" si="92"/>
        <v>43892</v>
      </c>
      <c r="J1979" s="244" t="str">
        <f t="shared" si="90"/>
        <v/>
      </c>
    </row>
    <row r="1980" spans="3:10" ht="12" thickBot="1" x14ac:dyDescent="0.25">
      <c r="C1980" s="254"/>
      <c r="D1980" s="254"/>
      <c r="E1980" s="255"/>
      <c r="F1980" s="256"/>
      <c r="G1980" s="257"/>
      <c r="H1980" s="243">
        <f t="shared" ca="1" si="91"/>
        <v>45139</v>
      </c>
      <c r="I1980" s="244">
        <f t="shared" si="92"/>
        <v>43892</v>
      </c>
      <c r="J1980" s="244" t="str">
        <f t="shared" si="90"/>
        <v/>
      </c>
    </row>
    <row r="1981" spans="3:10" ht="12" thickBot="1" x14ac:dyDescent="0.25">
      <c r="C1981" s="254"/>
      <c r="D1981" s="254"/>
      <c r="E1981" s="255"/>
      <c r="F1981" s="256"/>
      <c r="G1981" s="257"/>
      <c r="H1981" s="243">
        <f t="shared" ca="1" si="91"/>
        <v>45139</v>
      </c>
      <c r="I1981" s="244">
        <f t="shared" si="92"/>
        <v>43892</v>
      </c>
      <c r="J1981" s="244" t="str">
        <f t="shared" si="90"/>
        <v/>
      </c>
    </row>
    <row r="1982" spans="3:10" ht="12" thickBot="1" x14ac:dyDescent="0.25">
      <c r="C1982" s="254"/>
      <c r="D1982" s="254"/>
      <c r="E1982" s="255"/>
      <c r="F1982" s="256"/>
      <c r="G1982" s="257"/>
      <c r="H1982" s="243">
        <f t="shared" ca="1" si="91"/>
        <v>45139</v>
      </c>
      <c r="I1982" s="244">
        <f t="shared" si="92"/>
        <v>43892</v>
      </c>
      <c r="J1982" s="244" t="str">
        <f t="shared" si="90"/>
        <v/>
      </c>
    </row>
    <row r="1983" spans="3:10" ht="12" thickBot="1" x14ac:dyDescent="0.25">
      <c r="C1983" s="254"/>
      <c r="D1983" s="254"/>
      <c r="E1983" s="255"/>
      <c r="F1983" s="256"/>
      <c r="G1983" s="257"/>
      <c r="H1983" s="243">
        <f t="shared" ca="1" si="91"/>
        <v>45139</v>
      </c>
      <c r="I1983" s="244">
        <f t="shared" si="92"/>
        <v>43892</v>
      </c>
      <c r="J1983" s="244" t="str">
        <f t="shared" si="90"/>
        <v/>
      </c>
    </row>
    <row r="1984" spans="3:10" ht="12" thickBot="1" x14ac:dyDescent="0.25">
      <c r="C1984" s="254"/>
      <c r="D1984" s="254"/>
      <c r="E1984" s="255"/>
      <c r="F1984" s="256"/>
      <c r="G1984" s="257"/>
      <c r="H1984" s="243">
        <f t="shared" ca="1" si="91"/>
        <v>45139</v>
      </c>
      <c r="I1984" s="244">
        <f t="shared" si="92"/>
        <v>43892</v>
      </c>
      <c r="J1984" s="244" t="str">
        <f t="shared" si="90"/>
        <v/>
      </c>
    </row>
    <row r="1985" spans="3:10" ht="12" thickBot="1" x14ac:dyDescent="0.25">
      <c r="C1985" s="254"/>
      <c r="D1985" s="254"/>
      <c r="E1985" s="255"/>
      <c r="F1985" s="256"/>
      <c r="G1985" s="257"/>
      <c r="H1985" s="243">
        <f t="shared" ca="1" si="91"/>
        <v>45139</v>
      </c>
      <c r="I1985" s="244">
        <f t="shared" si="92"/>
        <v>43892</v>
      </c>
      <c r="J1985" s="244" t="str">
        <f t="shared" si="90"/>
        <v/>
      </c>
    </row>
    <row r="1986" spans="3:10" ht="12" thickBot="1" x14ac:dyDescent="0.25">
      <c r="C1986" s="254"/>
      <c r="D1986" s="254"/>
      <c r="E1986" s="255"/>
      <c r="F1986" s="256"/>
      <c r="G1986" s="257"/>
      <c r="H1986" s="243">
        <f t="shared" ca="1" si="91"/>
        <v>45139</v>
      </c>
      <c r="I1986" s="244">
        <f t="shared" si="92"/>
        <v>43892</v>
      </c>
      <c r="J1986" s="244" t="str">
        <f t="shared" si="90"/>
        <v/>
      </c>
    </row>
    <row r="1987" spans="3:10" ht="12" thickBot="1" x14ac:dyDescent="0.25">
      <c r="C1987" s="254"/>
      <c r="D1987" s="254"/>
      <c r="E1987" s="255"/>
      <c r="F1987" s="256"/>
      <c r="G1987" s="257"/>
      <c r="H1987" s="243">
        <f t="shared" ca="1" si="91"/>
        <v>45139</v>
      </c>
      <c r="I1987" s="244">
        <f t="shared" si="92"/>
        <v>43892</v>
      </c>
      <c r="J1987" s="244" t="str">
        <f t="shared" si="90"/>
        <v/>
      </c>
    </row>
    <row r="1988" spans="3:10" ht="12" thickBot="1" x14ac:dyDescent="0.25">
      <c r="C1988" s="254"/>
      <c r="D1988" s="254"/>
      <c r="E1988" s="255"/>
      <c r="F1988" s="256"/>
      <c r="G1988" s="257"/>
      <c r="H1988" s="243">
        <f t="shared" ca="1" si="91"/>
        <v>45139</v>
      </c>
      <c r="I1988" s="244">
        <f t="shared" si="92"/>
        <v>43892</v>
      </c>
      <c r="J1988" s="244" t="str">
        <f t="shared" si="90"/>
        <v/>
      </c>
    </row>
    <row r="1989" spans="3:10" ht="12" thickBot="1" x14ac:dyDescent="0.25">
      <c r="C1989" s="254"/>
      <c r="D1989" s="254"/>
      <c r="E1989" s="255"/>
      <c r="F1989" s="256"/>
      <c r="G1989" s="257"/>
      <c r="H1989" s="243">
        <f t="shared" ca="1" si="91"/>
        <v>45139</v>
      </c>
      <c r="I1989" s="244">
        <f t="shared" si="92"/>
        <v>43892</v>
      </c>
      <c r="J1989" s="244" t="str">
        <f t="shared" si="90"/>
        <v/>
      </c>
    </row>
    <row r="1990" spans="3:10" ht="12" thickBot="1" x14ac:dyDescent="0.25">
      <c r="C1990" s="254"/>
      <c r="D1990" s="254"/>
      <c r="E1990" s="255"/>
      <c r="F1990" s="256"/>
      <c r="G1990" s="257"/>
      <c r="H1990" s="243">
        <f t="shared" ca="1" si="91"/>
        <v>45139</v>
      </c>
      <c r="I1990" s="244">
        <f t="shared" si="92"/>
        <v>43892</v>
      </c>
      <c r="J1990" s="244" t="str">
        <f t="shared" ref="J1990:J2053" si="93">IF(G1990="","",IF(G1990&gt;=0,"Debitoren",IF(G1990&lt;0,"Kreditoren","")))</f>
        <v/>
      </c>
    </row>
    <row r="1991" spans="3:10" ht="12" thickBot="1" x14ac:dyDescent="0.25">
      <c r="C1991" s="254"/>
      <c r="D1991" s="254"/>
      <c r="E1991" s="255"/>
      <c r="F1991" s="256"/>
      <c r="G1991" s="257"/>
      <c r="H1991" s="243">
        <f t="shared" ref="H1991:H2054" ca="1" si="94">IF(F1991&lt;$F$2,EOMONTH($F$2,-1)+1,EOMONTH(F1991,-1)+1)</f>
        <v>45139</v>
      </c>
      <c r="I1991" s="244">
        <f t="shared" ref="I1991:I2054" si="95">IF(F1991&lt;$I$2,IF(   WEEKDAY(EOMONTH($I$2,-1)+1)=1,EOMONTH($I$2,-1)+1+1,EOMONTH($I$2,-1)+1),IF(WEEKDAY(F1991)=1,F1991+1,F1991))</f>
        <v>43892</v>
      </c>
      <c r="J1991" s="244" t="str">
        <f t="shared" si="93"/>
        <v/>
      </c>
    </row>
    <row r="1992" spans="3:10" ht="12" thickBot="1" x14ac:dyDescent="0.25">
      <c r="C1992" s="254"/>
      <c r="D1992" s="254"/>
      <c r="E1992" s="255"/>
      <c r="F1992" s="256"/>
      <c r="G1992" s="257"/>
      <c r="H1992" s="243">
        <f t="shared" ca="1" si="94"/>
        <v>45139</v>
      </c>
      <c r="I1992" s="244">
        <f t="shared" si="95"/>
        <v>43892</v>
      </c>
      <c r="J1992" s="244" t="str">
        <f t="shared" si="93"/>
        <v/>
      </c>
    </row>
    <row r="1993" spans="3:10" ht="12" thickBot="1" x14ac:dyDescent="0.25">
      <c r="C1993" s="254"/>
      <c r="D1993" s="254"/>
      <c r="E1993" s="255"/>
      <c r="F1993" s="256"/>
      <c r="G1993" s="257"/>
      <c r="H1993" s="243">
        <f t="shared" ca="1" si="94"/>
        <v>45139</v>
      </c>
      <c r="I1993" s="244">
        <f t="shared" si="95"/>
        <v>43892</v>
      </c>
      <c r="J1993" s="244" t="str">
        <f t="shared" si="93"/>
        <v/>
      </c>
    </row>
    <row r="1994" spans="3:10" ht="12" thickBot="1" x14ac:dyDescent="0.25">
      <c r="C1994" s="254"/>
      <c r="D1994" s="254"/>
      <c r="E1994" s="255"/>
      <c r="F1994" s="256"/>
      <c r="G1994" s="257"/>
      <c r="H1994" s="243">
        <f t="shared" ca="1" si="94"/>
        <v>45139</v>
      </c>
      <c r="I1994" s="244">
        <f t="shared" si="95"/>
        <v>43892</v>
      </c>
      <c r="J1994" s="244" t="str">
        <f t="shared" si="93"/>
        <v/>
      </c>
    </row>
    <row r="1995" spans="3:10" ht="12" thickBot="1" x14ac:dyDescent="0.25">
      <c r="C1995" s="254"/>
      <c r="D1995" s="254"/>
      <c r="E1995" s="255"/>
      <c r="F1995" s="256"/>
      <c r="G1995" s="257"/>
      <c r="H1995" s="243">
        <f t="shared" ca="1" si="94"/>
        <v>45139</v>
      </c>
      <c r="I1995" s="244">
        <f t="shared" si="95"/>
        <v>43892</v>
      </c>
      <c r="J1995" s="244" t="str">
        <f t="shared" si="93"/>
        <v/>
      </c>
    </row>
    <row r="1996" spans="3:10" ht="12" thickBot="1" x14ac:dyDescent="0.25">
      <c r="C1996" s="254"/>
      <c r="D1996" s="254"/>
      <c r="E1996" s="255"/>
      <c r="F1996" s="256"/>
      <c r="G1996" s="257"/>
      <c r="H1996" s="243">
        <f t="shared" ca="1" si="94"/>
        <v>45139</v>
      </c>
      <c r="I1996" s="244">
        <f t="shared" si="95"/>
        <v>43892</v>
      </c>
      <c r="J1996" s="244" t="str">
        <f t="shared" si="93"/>
        <v/>
      </c>
    </row>
    <row r="1997" spans="3:10" ht="12" thickBot="1" x14ac:dyDescent="0.25">
      <c r="C1997" s="254"/>
      <c r="D1997" s="254"/>
      <c r="E1997" s="255"/>
      <c r="F1997" s="256"/>
      <c r="G1997" s="257"/>
      <c r="H1997" s="243">
        <f t="shared" ca="1" si="94"/>
        <v>45139</v>
      </c>
      <c r="I1997" s="244">
        <f t="shared" si="95"/>
        <v>43892</v>
      </c>
      <c r="J1997" s="244" t="str">
        <f t="shared" si="93"/>
        <v/>
      </c>
    </row>
    <row r="1998" spans="3:10" ht="12" thickBot="1" x14ac:dyDescent="0.25">
      <c r="C1998" s="254"/>
      <c r="D1998" s="254"/>
      <c r="E1998" s="255"/>
      <c r="F1998" s="256"/>
      <c r="G1998" s="257"/>
      <c r="H1998" s="243">
        <f t="shared" ca="1" si="94"/>
        <v>45139</v>
      </c>
      <c r="I1998" s="244">
        <f t="shared" si="95"/>
        <v>43892</v>
      </c>
      <c r="J1998" s="244" t="str">
        <f t="shared" si="93"/>
        <v/>
      </c>
    </row>
    <row r="1999" spans="3:10" ht="12" thickBot="1" x14ac:dyDescent="0.25">
      <c r="C1999" s="254"/>
      <c r="D1999" s="254"/>
      <c r="E1999" s="255"/>
      <c r="F1999" s="256"/>
      <c r="G1999" s="257"/>
      <c r="H1999" s="243">
        <f t="shared" ca="1" si="94"/>
        <v>45139</v>
      </c>
      <c r="I1999" s="244">
        <f t="shared" si="95"/>
        <v>43892</v>
      </c>
      <c r="J1999" s="244" t="str">
        <f t="shared" si="93"/>
        <v/>
      </c>
    </row>
    <row r="2000" spans="3:10" ht="12" thickBot="1" x14ac:dyDescent="0.25">
      <c r="C2000" s="254"/>
      <c r="D2000" s="254"/>
      <c r="E2000" s="255"/>
      <c r="F2000" s="256"/>
      <c r="G2000" s="257"/>
      <c r="H2000" s="243">
        <f t="shared" ca="1" si="94"/>
        <v>45139</v>
      </c>
      <c r="I2000" s="244">
        <f t="shared" si="95"/>
        <v>43892</v>
      </c>
      <c r="J2000" s="244" t="str">
        <f t="shared" si="93"/>
        <v/>
      </c>
    </row>
    <row r="2001" spans="3:10" ht="12" thickBot="1" x14ac:dyDescent="0.25">
      <c r="C2001" s="254"/>
      <c r="D2001" s="254"/>
      <c r="E2001" s="255"/>
      <c r="F2001" s="256"/>
      <c r="G2001" s="257"/>
      <c r="H2001" s="243">
        <f t="shared" ca="1" si="94"/>
        <v>45139</v>
      </c>
      <c r="I2001" s="244">
        <f t="shared" si="95"/>
        <v>43892</v>
      </c>
      <c r="J2001" s="244" t="str">
        <f t="shared" si="93"/>
        <v/>
      </c>
    </row>
    <row r="2002" spans="3:10" ht="12" thickBot="1" x14ac:dyDescent="0.25">
      <c r="C2002" s="254"/>
      <c r="D2002" s="254"/>
      <c r="E2002" s="255"/>
      <c r="F2002" s="256"/>
      <c r="G2002" s="257"/>
      <c r="H2002" s="243">
        <f t="shared" ca="1" si="94"/>
        <v>45139</v>
      </c>
      <c r="I2002" s="244">
        <f t="shared" si="95"/>
        <v>43892</v>
      </c>
      <c r="J2002" s="244" t="str">
        <f t="shared" si="93"/>
        <v/>
      </c>
    </row>
    <row r="2003" spans="3:10" ht="12" thickBot="1" x14ac:dyDescent="0.25">
      <c r="C2003" s="254"/>
      <c r="D2003" s="254"/>
      <c r="E2003" s="255"/>
      <c r="F2003" s="256"/>
      <c r="G2003" s="257"/>
      <c r="H2003" s="243">
        <f t="shared" ca="1" si="94"/>
        <v>45139</v>
      </c>
      <c r="I2003" s="244">
        <f t="shared" si="95"/>
        <v>43892</v>
      </c>
      <c r="J2003" s="244" t="str">
        <f t="shared" si="93"/>
        <v/>
      </c>
    </row>
    <row r="2004" spans="3:10" ht="12" thickBot="1" x14ac:dyDescent="0.25">
      <c r="C2004" s="254"/>
      <c r="D2004" s="254"/>
      <c r="E2004" s="255"/>
      <c r="F2004" s="256"/>
      <c r="G2004" s="257"/>
      <c r="H2004" s="243">
        <f t="shared" ca="1" si="94"/>
        <v>45139</v>
      </c>
      <c r="I2004" s="244">
        <f t="shared" si="95"/>
        <v>43892</v>
      </c>
      <c r="J2004" s="244" t="str">
        <f t="shared" si="93"/>
        <v/>
      </c>
    </row>
    <row r="2005" spans="3:10" ht="12" thickBot="1" x14ac:dyDescent="0.25">
      <c r="C2005" s="254"/>
      <c r="D2005" s="254"/>
      <c r="E2005" s="255"/>
      <c r="F2005" s="256"/>
      <c r="G2005" s="257"/>
      <c r="H2005" s="243">
        <f t="shared" ca="1" si="94"/>
        <v>45139</v>
      </c>
      <c r="I2005" s="244">
        <f t="shared" si="95"/>
        <v>43892</v>
      </c>
      <c r="J2005" s="244" t="str">
        <f t="shared" si="93"/>
        <v/>
      </c>
    </row>
    <row r="2006" spans="3:10" ht="12" thickBot="1" x14ac:dyDescent="0.25">
      <c r="C2006" s="254"/>
      <c r="D2006" s="254"/>
      <c r="E2006" s="255"/>
      <c r="F2006" s="256"/>
      <c r="G2006" s="257"/>
      <c r="H2006" s="243">
        <f t="shared" ca="1" si="94"/>
        <v>45139</v>
      </c>
      <c r="I2006" s="244">
        <f t="shared" si="95"/>
        <v>43892</v>
      </c>
      <c r="J2006" s="244" t="str">
        <f t="shared" si="93"/>
        <v/>
      </c>
    </row>
    <row r="2007" spans="3:10" ht="12" thickBot="1" x14ac:dyDescent="0.25">
      <c r="C2007" s="254"/>
      <c r="D2007" s="254"/>
      <c r="E2007" s="255"/>
      <c r="F2007" s="256"/>
      <c r="G2007" s="257"/>
      <c r="H2007" s="243">
        <f t="shared" ca="1" si="94"/>
        <v>45139</v>
      </c>
      <c r="I2007" s="244">
        <f t="shared" si="95"/>
        <v>43892</v>
      </c>
      <c r="J2007" s="244" t="str">
        <f t="shared" si="93"/>
        <v/>
      </c>
    </row>
    <row r="2008" spans="3:10" ht="12" thickBot="1" x14ac:dyDescent="0.25">
      <c r="C2008" s="254"/>
      <c r="D2008" s="254"/>
      <c r="E2008" s="255"/>
      <c r="F2008" s="256"/>
      <c r="G2008" s="257"/>
      <c r="H2008" s="243">
        <f t="shared" ca="1" si="94"/>
        <v>45139</v>
      </c>
      <c r="I2008" s="244">
        <f t="shared" si="95"/>
        <v>43892</v>
      </c>
      <c r="J2008" s="244" t="str">
        <f t="shared" si="93"/>
        <v/>
      </c>
    </row>
    <row r="2009" spans="3:10" ht="12" thickBot="1" x14ac:dyDescent="0.25">
      <c r="C2009" s="254"/>
      <c r="D2009" s="254"/>
      <c r="E2009" s="255"/>
      <c r="F2009" s="256"/>
      <c r="G2009" s="257"/>
      <c r="H2009" s="243">
        <f t="shared" ca="1" si="94"/>
        <v>45139</v>
      </c>
      <c r="I2009" s="244">
        <f t="shared" si="95"/>
        <v>43892</v>
      </c>
      <c r="J2009" s="244" t="str">
        <f t="shared" si="93"/>
        <v/>
      </c>
    </row>
    <row r="2010" spans="3:10" ht="12" thickBot="1" x14ac:dyDescent="0.25">
      <c r="C2010" s="254"/>
      <c r="D2010" s="254"/>
      <c r="E2010" s="255"/>
      <c r="F2010" s="256"/>
      <c r="G2010" s="257"/>
      <c r="H2010" s="243">
        <f t="shared" ca="1" si="94"/>
        <v>45139</v>
      </c>
      <c r="I2010" s="244">
        <f t="shared" si="95"/>
        <v>43892</v>
      </c>
      <c r="J2010" s="244" t="str">
        <f t="shared" si="93"/>
        <v/>
      </c>
    </row>
    <row r="2011" spans="3:10" ht="12" thickBot="1" x14ac:dyDescent="0.25">
      <c r="C2011" s="254"/>
      <c r="D2011" s="254"/>
      <c r="E2011" s="255"/>
      <c r="F2011" s="256"/>
      <c r="G2011" s="257"/>
      <c r="H2011" s="243">
        <f t="shared" ca="1" si="94"/>
        <v>45139</v>
      </c>
      <c r="I2011" s="244">
        <f t="shared" si="95"/>
        <v>43892</v>
      </c>
      <c r="J2011" s="244" t="str">
        <f t="shared" si="93"/>
        <v/>
      </c>
    </row>
    <row r="2012" spans="3:10" ht="12" thickBot="1" x14ac:dyDescent="0.25">
      <c r="C2012" s="254"/>
      <c r="D2012" s="254"/>
      <c r="E2012" s="255"/>
      <c r="F2012" s="256"/>
      <c r="G2012" s="257"/>
      <c r="H2012" s="243">
        <f t="shared" ca="1" si="94"/>
        <v>45139</v>
      </c>
      <c r="I2012" s="244">
        <f t="shared" si="95"/>
        <v>43892</v>
      </c>
      <c r="J2012" s="244" t="str">
        <f t="shared" si="93"/>
        <v/>
      </c>
    </row>
    <row r="2013" spans="3:10" ht="12" thickBot="1" x14ac:dyDescent="0.25">
      <c r="C2013" s="254"/>
      <c r="D2013" s="254"/>
      <c r="E2013" s="255"/>
      <c r="F2013" s="256"/>
      <c r="G2013" s="257"/>
      <c r="H2013" s="243">
        <f t="shared" ca="1" si="94"/>
        <v>45139</v>
      </c>
      <c r="I2013" s="244">
        <f t="shared" si="95"/>
        <v>43892</v>
      </c>
      <c r="J2013" s="244" t="str">
        <f t="shared" si="93"/>
        <v/>
      </c>
    </row>
    <row r="2014" spans="3:10" ht="12" thickBot="1" x14ac:dyDescent="0.25">
      <c r="C2014" s="254"/>
      <c r="D2014" s="254"/>
      <c r="E2014" s="255"/>
      <c r="F2014" s="256"/>
      <c r="G2014" s="257"/>
      <c r="H2014" s="243">
        <f t="shared" ca="1" si="94"/>
        <v>45139</v>
      </c>
      <c r="I2014" s="244">
        <f t="shared" si="95"/>
        <v>43892</v>
      </c>
      <c r="J2014" s="244" t="str">
        <f t="shared" si="93"/>
        <v/>
      </c>
    </row>
    <row r="2015" spans="3:10" ht="12" thickBot="1" x14ac:dyDescent="0.25">
      <c r="C2015" s="254"/>
      <c r="D2015" s="254"/>
      <c r="E2015" s="255"/>
      <c r="F2015" s="256"/>
      <c r="G2015" s="257"/>
      <c r="H2015" s="243">
        <f t="shared" ca="1" si="94"/>
        <v>45139</v>
      </c>
      <c r="I2015" s="244">
        <f t="shared" si="95"/>
        <v>43892</v>
      </c>
      <c r="J2015" s="244" t="str">
        <f t="shared" si="93"/>
        <v/>
      </c>
    </row>
    <row r="2016" spans="3:10" ht="12" thickBot="1" x14ac:dyDescent="0.25">
      <c r="C2016" s="254"/>
      <c r="D2016" s="254"/>
      <c r="E2016" s="255"/>
      <c r="F2016" s="256"/>
      <c r="G2016" s="257"/>
      <c r="H2016" s="243">
        <f t="shared" ca="1" si="94"/>
        <v>45139</v>
      </c>
      <c r="I2016" s="244">
        <f t="shared" si="95"/>
        <v>43892</v>
      </c>
      <c r="J2016" s="244" t="str">
        <f t="shared" si="93"/>
        <v/>
      </c>
    </row>
    <row r="2017" spans="3:10" ht="12" thickBot="1" x14ac:dyDescent="0.25">
      <c r="C2017" s="254"/>
      <c r="D2017" s="254"/>
      <c r="E2017" s="255"/>
      <c r="F2017" s="256"/>
      <c r="G2017" s="257"/>
      <c r="H2017" s="243">
        <f t="shared" ca="1" si="94"/>
        <v>45139</v>
      </c>
      <c r="I2017" s="244">
        <f t="shared" si="95"/>
        <v>43892</v>
      </c>
      <c r="J2017" s="244" t="str">
        <f t="shared" si="93"/>
        <v/>
      </c>
    </row>
    <row r="2018" spans="3:10" ht="12" thickBot="1" x14ac:dyDescent="0.25">
      <c r="C2018" s="254"/>
      <c r="D2018" s="254"/>
      <c r="E2018" s="255"/>
      <c r="F2018" s="256"/>
      <c r="G2018" s="257"/>
      <c r="H2018" s="243">
        <f t="shared" ca="1" si="94"/>
        <v>45139</v>
      </c>
      <c r="I2018" s="244">
        <f t="shared" si="95"/>
        <v>43892</v>
      </c>
      <c r="J2018" s="244" t="str">
        <f t="shared" si="93"/>
        <v/>
      </c>
    </row>
    <row r="2019" spans="3:10" ht="12" thickBot="1" x14ac:dyDescent="0.25">
      <c r="C2019" s="254"/>
      <c r="D2019" s="254"/>
      <c r="E2019" s="255"/>
      <c r="F2019" s="256"/>
      <c r="G2019" s="257"/>
      <c r="H2019" s="243">
        <f t="shared" ca="1" si="94"/>
        <v>45139</v>
      </c>
      <c r="I2019" s="244">
        <f t="shared" si="95"/>
        <v>43892</v>
      </c>
      <c r="J2019" s="244" t="str">
        <f t="shared" si="93"/>
        <v/>
      </c>
    </row>
    <row r="2020" spans="3:10" ht="12" thickBot="1" x14ac:dyDescent="0.25">
      <c r="C2020" s="254"/>
      <c r="D2020" s="254"/>
      <c r="E2020" s="255"/>
      <c r="F2020" s="256"/>
      <c r="G2020" s="257"/>
      <c r="H2020" s="243">
        <f t="shared" ca="1" si="94"/>
        <v>45139</v>
      </c>
      <c r="I2020" s="244">
        <f t="shared" si="95"/>
        <v>43892</v>
      </c>
      <c r="J2020" s="244" t="str">
        <f t="shared" si="93"/>
        <v/>
      </c>
    </row>
    <row r="2021" spans="3:10" ht="12" thickBot="1" x14ac:dyDescent="0.25">
      <c r="C2021" s="254"/>
      <c r="D2021" s="254"/>
      <c r="E2021" s="255"/>
      <c r="F2021" s="256"/>
      <c r="G2021" s="257"/>
      <c r="H2021" s="243">
        <f t="shared" ca="1" si="94"/>
        <v>45139</v>
      </c>
      <c r="I2021" s="244">
        <f t="shared" si="95"/>
        <v>43892</v>
      </c>
      <c r="J2021" s="244" t="str">
        <f t="shared" si="93"/>
        <v/>
      </c>
    </row>
    <row r="2022" spans="3:10" ht="12" thickBot="1" x14ac:dyDescent="0.25">
      <c r="C2022" s="254"/>
      <c r="D2022" s="254"/>
      <c r="E2022" s="255"/>
      <c r="F2022" s="256"/>
      <c r="G2022" s="257"/>
      <c r="H2022" s="243">
        <f t="shared" ca="1" si="94"/>
        <v>45139</v>
      </c>
      <c r="I2022" s="244">
        <f t="shared" si="95"/>
        <v>43892</v>
      </c>
      <c r="J2022" s="244" t="str">
        <f t="shared" si="93"/>
        <v/>
      </c>
    </row>
    <row r="2023" spans="3:10" ht="12" thickBot="1" x14ac:dyDescent="0.25">
      <c r="C2023" s="254"/>
      <c r="D2023" s="254"/>
      <c r="E2023" s="255"/>
      <c r="F2023" s="256"/>
      <c r="G2023" s="257"/>
      <c r="H2023" s="243">
        <f t="shared" ca="1" si="94"/>
        <v>45139</v>
      </c>
      <c r="I2023" s="244">
        <f t="shared" si="95"/>
        <v>43892</v>
      </c>
      <c r="J2023" s="244" t="str">
        <f t="shared" si="93"/>
        <v/>
      </c>
    </row>
    <row r="2024" spans="3:10" ht="12" thickBot="1" x14ac:dyDescent="0.25">
      <c r="C2024" s="254"/>
      <c r="D2024" s="254"/>
      <c r="E2024" s="255"/>
      <c r="F2024" s="256"/>
      <c r="G2024" s="257"/>
      <c r="H2024" s="243">
        <f t="shared" ca="1" si="94"/>
        <v>45139</v>
      </c>
      <c r="I2024" s="244">
        <f t="shared" si="95"/>
        <v>43892</v>
      </c>
      <c r="J2024" s="244" t="str">
        <f t="shared" si="93"/>
        <v/>
      </c>
    </row>
    <row r="2025" spans="3:10" ht="12" thickBot="1" x14ac:dyDescent="0.25">
      <c r="C2025" s="254"/>
      <c r="D2025" s="254"/>
      <c r="E2025" s="255"/>
      <c r="F2025" s="256"/>
      <c r="G2025" s="257"/>
      <c r="H2025" s="243">
        <f t="shared" ca="1" si="94"/>
        <v>45139</v>
      </c>
      <c r="I2025" s="244">
        <f t="shared" si="95"/>
        <v>43892</v>
      </c>
      <c r="J2025" s="244" t="str">
        <f t="shared" si="93"/>
        <v/>
      </c>
    </row>
    <row r="2026" spans="3:10" ht="12" thickBot="1" x14ac:dyDescent="0.25">
      <c r="C2026" s="254"/>
      <c r="D2026" s="254"/>
      <c r="E2026" s="255"/>
      <c r="F2026" s="256"/>
      <c r="G2026" s="257"/>
      <c r="H2026" s="243">
        <f t="shared" ca="1" si="94"/>
        <v>45139</v>
      </c>
      <c r="I2026" s="244">
        <f t="shared" si="95"/>
        <v>43892</v>
      </c>
      <c r="J2026" s="244" t="str">
        <f t="shared" si="93"/>
        <v/>
      </c>
    </row>
    <row r="2027" spans="3:10" ht="12" thickBot="1" x14ac:dyDescent="0.25">
      <c r="C2027" s="254"/>
      <c r="D2027" s="254"/>
      <c r="E2027" s="255"/>
      <c r="F2027" s="256"/>
      <c r="G2027" s="257"/>
      <c r="H2027" s="243">
        <f t="shared" ca="1" si="94"/>
        <v>45139</v>
      </c>
      <c r="I2027" s="244">
        <f t="shared" si="95"/>
        <v>43892</v>
      </c>
      <c r="J2027" s="244" t="str">
        <f t="shared" si="93"/>
        <v/>
      </c>
    </row>
    <row r="2028" spans="3:10" ht="12" thickBot="1" x14ac:dyDescent="0.25">
      <c r="C2028" s="254"/>
      <c r="D2028" s="254"/>
      <c r="E2028" s="255"/>
      <c r="F2028" s="256"/>
      <c r="G2028" s="257"/>
      <c r="H2028" s="243">
        <f t="shared" ca="1" si="94"/>
        <v>45139</v>
      </c>
      <c r="I2028" s="244">
        <f t="shared" si="95"/>
        <v>43892</v>
      </c>
      <c r="J2028" s="244" t="str">
        <f t="shared" si="93"/>
        <v/>
      </c>
    </row>
    <row r="2029" spans="3:10" ht="12" thickBot="1" x14ac:dyDescent="0.25">
      <c r="C2029" s="254"/>
      <c r="D2029" s="254"/>
      <c r="E2029" s="255"/>
      <c r="F2029" s="256"/>
      <c r="G2029" s="257"/>
      <c r="H2029" s="243">
        <f t="shared" ca="1" si="94"/>
        <v>45139</v>
      </c>
      <c r="I2029" s="244">
        <f t="shared" si="95"/>
        <v>43892</v>
      </c>
      <c r="J2029" s="244" t="str">
        <f t="shared" si="93"/>
        <v/>
      </c>
    </row>
    <row r="2030" spans="3:10" ht="12" thickBot="1" x14ac:dyDescent="0.25">
      <c r="C2030" s="254"/>
      <c r="D2030" s="254"/>
      <c r="E2030" s="255"/>
      <c r="F2030" s="256"/>
      <c r="G2030" s="257"/>
      <c r="H2030" s="243">
        <f t="shared" ca="1" si="94"/>
        <v>45139</v>
      </c>
      <c r="I2030" s="244">
        <f t="shared" si="95"/>
        <v>43892</v>
      </c>
      <c r="J2030" s="244" t="str">
        <f t="shared" si="93"/>
        <v/>
      </c>
    </row>
    <row r="2031" spans="3:10" ht="12" thickBot="1" x14ac:dyDescent="0.25">
      <c r="C2031" s="254"/>
      <c r="D2031" s="254"/>
      <c r="E2031" s="255"/>
      <c r="F2031" s="256"/>
      <c r="G2031" s="257"/>
      <c r="H2031" s="243">
        <f t="shared" ca="1" si="94"/>
        <v>45139</v>
      </c>
      <c r="I2031" s="244">
        <f t="shared" si="95"/>
        <v>43892</v>
      </c>
      <c r="J2031" s="244" t="str">
        <f t="shared" si="93"/>
        <v/>
      </c>
    </row>
    <row r="2032" spans="3:10" ht="12" thickBot="1" x14ac:dyDescent="0.25">
      <c r="C2032" s="254"/>
      <c r="D2032" s="254"/>
      <c r="E2032" s="255"/>
      <c r="F2032" s="256"/>
      <c r="G2032" s="257"/>
      <c r="H2032" s="243">
        <f t="shared" ca="1" si="94"/>
        <v>45139</v>
      </c>
      <c r="I2032" s="244">
        <f t="shared" si="95"/>
        <v>43892</v>
      </c>
      <c r="J2032" s="244" t="str">
        <f t="shared" si="93"/>
        <v/>
      </c>
    </row>
    <row r="2033" spans="3:10" ht="12" thickBot="1" x14ac:dyDescent="0.25">
      <c r="C2033" s="254"/>
      <c r="D2033" s="254"/>
      <c r="E2033" s="255"/>
      <c r="F2033" s="256"/>
      <c r="G2033" s="257"/>
      <c r="H2033" s="243">
        <f t="shared" ca="1" si="94"/>
        <v>45139</v>
      </c>
      <c r="I2033" s="244">
        <f t="shared" si="95"/>
        <v>43892</v>
      </c>
      <c r="J2033" s="244" t="str">
        <f t="shared" si="93"/>
        <v/>
      </c>
    </row>
    <row r="2034" spans="3:10" ht="12" thickBot="1" x14ac:dyDescent="0.25">
      <c r="C2034" s="254"/>
      <c r="D2034" s="254"/>
      <c r="E2034" s="255"/>
      <c r="F2034" s="256"/>
      <c r="G2034" s="257"/>
      <c r="H2034" s="243">
        <f t="shared" ca="1" si="94"/>
        <v>45139</v>
      </c>
      <c r="I2034" s="244">
        <f t="shared" si="95"/>
        <v>43892</v>
      </c>
      <c r="J2034" s="244" t="str">
        <f t="shared" si="93"/>
        <v/>
      </c>
    </row>
    <row r="2035" spans="3:10" ht="12" thickBot="1" x14ac:dyDescent="0.25">
      <c r="C2035" s="254"/>
      <c r="D2035" s="254"/>
      <c r="E2035" s="255"/>
      <c r="F2035" s="256"/>
      <c r="G2035" s="257"/>
      <c r="H2035" s="243">
        <f t="shared" ca="1" si="94"/>
        <v>45139</v>
      </c>
      <c r="I2035" s="244">
        <f t="shared" si="95"/>
        <v>43892</v>
      </c>
      <c r="J2035" s="244" t="str">
        <f t="shared" si="93"/>
        <v/>
      </c>
    </row>
    <row r="2036" spans="3:10" ht="12" thickBot="1" x14ac:dyDescent="0.25">
      <c r="C2036" s="254"/>
      <c r="D2036" s="254"/>
      <c r="E2036" s="255"/>
      <c r="F2036" s="256"/>
      <c r="G2036" s="257"/>
      <c r="H2036" s="243">
        <f t="shared" ca="1" si="94"/>
        <v>45139</v>
      </c>
      <c r="I2036" s="244">
        <f t="shared" si="95"/>
        <v>43892</v>
      </c>
      <c r="J2036" s="244" t="str">
        <f t="shared" si="93"/>
        <v/>
      </c>
    </row>
    <row r="2037" spans="3:10" ht="12" thickBot="1" x14ac:dyDescent="0.25">
      <c r="C2037" s="254"/>
      <c r="D2037" s="254"/>
      <c r="E2037" s="255"/>
      <c r="F2037" s="256"/>
      <c r="G2037" s="257"/>
      <c r="H2037" s="243">
        <f t="shared" ca="1" si="94"/>
        <v>45139</v>
      </c>
      <c r="I2037" s="244">
        <f t="shared" si="95"/>
        <v>43892</v>
      </c>
      <c r="J2037" s="244" t="str">
        <f t="shared" si="93"/>
        <v/>
      </c>
    </row>
    <row r="2038" spans="3:10" ht="12" thickBot="1" x14ac:dyDescent="0.25">
      <c r="C2038" s="254"/>
      <c r="D2038" s="254"/>
      <c r="E2038" s="255"/>
      <c r="F2038" s="256"/>
      <c r="G2038" s="257"/>
      <c r="H2038" s="243">
        <f t="shared" ca="1" si="94"/>
        <v>45139</v>
      </c>
      <c r="I2038" s="244">
        <f t="shared" si="95"/>
        <v>43892</v>
      </c>
      <c r="J2038" s="244" t="str">
        <f t="shared" si="93"/>
        <v/>
      </c>
    </row>
    <row r="2039" spans="3:10" ht="12" thickBot="1" x14ac:dyDescent="0.25">
      <c r="C2039" s="254"/>
      <c r="D2039" s="254"/>
      <c r="E2039" s="255"/>
      <c r="F2039" s="256"/>
      <c r="G2039" s="257"/>
      <c r="H2039" s="243">
        <f t="shared" ca="1" si="94"/>
        <v>45139</v>
      </c>
      <c r="I2039" s="244">
        <f t="shared" si="95"/>
        <v>43892</v>
      </c>
      <c r="J2039" s="244" t="str">
        <f t="shared" si="93"/>
        <v/>
      </c>
    </row>
    <row r="2040" spans="3:10" ht="12" thickBot="1" x14ac:dyDescent="0.25">
      <c r="C2040" s="254"/>
      <c r="D2040" s="254"/>
      <c r="E2040" s="255"/>
      <c r="F2040" s="256"/>
      <c r="G2040" s="257"/>
      <c r="H2040" s="243">
        <f t="shared" ca="1" si="94"/>
        <v>45139</v>
      </c>
      <c r="I2040" s="244">
        <f t="shared" si="95"/>
        <v>43892</v>
      </c>
      <c r="J2040" s="244" t="str">
        <f t="shared" si="93"/>
        <v/>
      </c>
    </row>
    <row r="2041" spans="3:10" ht="12" thickBot="1" x14ac:dyDescent="0.25">
      <c r="C2041" s="254"/>
      <c r="D2041" s="254"/>
      <c r="E2041" s="255"/>
      <c r="F2041" s="256"/>
      <c r="G2041" s="257"/>
      <c r="H2041" s="243">
        <f t="shared" ca="1" si="94"/>
        <v>45139</v>
      </c>
      <c r="I2041" s="244">
        <f t="shared" si="95"/>
        <v>43892</v>
      </c>
      <c r="J2041" s="244" t="str">
        <f t="shared" si="93"/>
        <v/>
      </c>
    </row>
    <row r="2042" spans="3:10" ht="12" thickBot="1" x14ac:dyDescent="0.25">
      <c r="C2042" s="254"/>
      <c r="D2042" s="254"/>
      <c r="E2042" s="255"/>
      <c r="F2042" s="256"/>
      <c r="G2042" s="257"/>
      <c r="H2042" s="243">
        <f t="shared" ca="1" si="94"/>
        <v>45139</v>
      </c>
      <c r="I2042" s="244">
        <f t="shared" si="95"/>
        <v>43892</v>
      </c>
      <c r="J2042" s="244" t="str">
        <f t="shared" si="93"/>
        <v/>
      </c>
    </row>
    <row r="2043" spans="3:10" ht="12" thickBot="1" x14ac:dyDescent="0.25">
      <c r="C2043" s="254"/>
      <c r="D2043" s="254"/>
      <c r="E2043" s="255"/>
      <c r="F2043" s="256"/>
      <c r="G2043" s="257"/>
      <c r="H2043" s="243">
        <f t="shared" ca="1" si="94"/>
        <v>45139</v>
      </c>
      <c r="I2043" s="244">
        <f t="shared" si="95"/>
        <v>43892</v>
      </c>
      <c r="J2043" s="244" t="str">
        <f t="shared" si="93"/>
        <v/>
      </c>
    </row>
    <row r="2044" spans="3:10" ht="12" thickBot="1" x14ac:dyDescent="0.25">
      <c r="C2044" s="254"/>
      <c r="D2044" s="254"/>
      <c r="E2044" s="255"/>
      <c r="F2044" s="256"/>
      <c r="G2044" s="257"/>
      <c r="H2044" s="243">
        <f t="shared" ca="1" si="94"/>
        <v>45139</v>
      </c>
      <c r="I2044" s="244">
        <f t="shared" si="95"/>
        <v>43892</v>
      </c>
      <c r="J2044" s="244" t="str">
        <f t="shared" si="93"/>
        <v/>
      </c>
    </row>
    <row r="2045" spans="3:10" ht="12" thickBot="1" x14ac:dyDescent="0.25">
      <c r="C2045" s="254"/>
      <c r="D2045" s="254"/>
      <c r="E2045" s="255"/>
      <c r="F2045" s="256"/>
      <c r="G2045" s="257"/>
      <c r="H2045" s="243">
        <f t="shared" ca="1" si="94"/>
        <v>45139</v>
      </c>
      <c r="I2045" s="244">
        <f t="shared" si="95"/>
        <v>43892</v>
      </c>
      <c r="J2045" s="244" t="str">
        <f t="shared" si="93"/>
        <v/>
      </c>
    </row>
    <row r="2046" spans="3:10" ht="12" thickBot="1" x14ac:dyDescent="0.25">
      <c r="C2046" s="254"/>
      <c r="D2046" s="254"/>
      <c r="E2046" s="255"/>
      <c r="F2046" s="256"/>
      <c r="G2046" s="257"/>
      <c r="H2046" s="243">
        <f t="shared" ca="1" si="94"/>
        <v>45139</v>
      </c>
      <c r="I2046" s="244">
        <f t="shared" si="95"/>
        <v>43892</v>
      </c>
      <c r="J2046" s="244" t="str">
        <f t="shared" si="93"/>
        <v/>
      </c>
    </row>
    <row r="2047" spans="3:10" ht="12" thickBot="1" x14ac:dyDescent="0.25">
      <c r="C2047" s="254"/>
      <c r="D2047" s="254"/>
      <c r="E2047" s="255"/>
      <c r="F2047" s="256"/>
      <c r="G2047" s="257"/>
      <c r="H2047" s="243">
        <f t="shared" ca="1" si="94"/>
        <v>45139</v>
      </c>
      <c r="I2047" s="244">
        <f t="shared" si="95"/>
        <v>43892</v>
      </c>
      <c r="J2047" s="244" t="str">
        <f t="shared" si="93"/>
        <v/>
      </c>
    </row>
    <row r="2048" spans="3:10" ht="12" thickBot="1" x14ac:dyDescent="0.25">
      <c r="C2048" s="254"/>
      <c r="D2048" s="254"/>
      <c r="E2048" s="255"/>
      <c r="F2048" s="256"/>
      <c r="G2048" s="257"/>
      <c r="H2048" s="243">
        <f t="shared" ca="1" si="94"/>
        <v>45139</v>
      </c>
      <c r="I2048" s="244">
        <f t="shared" si="95"/>
        <v>43892</v>
      </c>
      <c r="J2048" s="244" t="str">
        <f t="shared" si="93"/>
        <v/>
      </c>
    </row>
    <row r="2049" spans="3:10" ht="12" thickBot="1" x14ac:dyDescent="0.25">
      <c r="C2049" s="254"/>
      <c r="D2049" s="254"/>
      <c r="E2049" s="255"/>
      <c r="F2049" s="256"/>
      <c r="G2049" s="257"/>
      <c r="H2049" s="243">
        <f t="shared" ca="1" si="94"/>
        <v>45139</v>
      </c>
      <c r="I2049" s="244">
        <f t="shared" si="95"/>
        <v>43892</v>
      </c>
      <c r="J2049" s="244" t="str">
        <f t="shared" si="93"/>
        <v/>
      </c>
    </row>
    <row r="2050" spans="3:10" ht="12" thickBot="1" x14ac:dyDescent="0.25">
      <c r="C2050" s="254"/>
      <c r="D2050" s="254"/>
      <c r="E2050" s="255"/>
      <c r="F2050" s="256"/>
      <c r="G2050" s="257"/>
      <c r="H2050" s="243">
        <f t="shared" ca="1" si="94"/>
        <v>45139</v>
      </c>
      <c r="I2050" s="244">
        <f t="shared" si="95"/>
        <v>43892</v>
      </c>
      <c r="J2050" s="244" t="str">
        <f t="shared" si="93"/>
        <v/>
      </c>
    </row>
    <row r="2051" spans="3:10" ht="12" thickBot="1" x14ac:dyDescent="0.25">
      <c r="C2051" s="254"/>
      <c r="D2051" s="254"/>
      <c r="E2051" s="255"/>
      <c r="F2051" s="256"/>
      <c r="G2051" s="257"/>
      <c r="H2051" s="243">
        <f t="shared" ca="1" si="94"/>
        <v>45139</v>
      </c>
      <c r="I2051" s="244">
        <f t="shared" si="95"/>
        <v>43892</v>
      </c>
      <c r="J2051" s="244" t="str">
        <f t="shared" si="93"/>
        <v/>
      </c>
    </row>
    <row r="2052" spans="3:10" ht="12" thickBot="1" x14ac:dyDescent="0.25">
      <c r="C2052" s="254"/>
      <c r="D2052" s="254"/>
      <c r="E2052" s="255"/>
      <c r="F2052" s="256"/>
      <c r="G2052" s="257"/>
      <c r="H2052" s="243">
        <f t="shared" ca="1" si="94"/>
        <v>45139</v>
      </c>
      <c r="I2052" s="244">
        <f t="shared" si="95"/>
        <v>43892</v>
      </c>
      <c r="J2052" s="244" t="str">
        <f t="shared" si="93"/>
        <v/>
      </c>
    </row>
    <row r="2053" spans="3:10" ht="12" thickBot="1" x14ac:dyDescent="0.25">
      <c r="C2053" s="254"/>
      <c r="D2053" s="254"/>
      <c r="E2053" s="255"/>
      <c r="F2053" s="256"/>
      <c r="G2053" s="257"/>
      <c r="H2053" s="243">
        <f t="shared" ca="1" si="94"/>
        <v>45139</v>
      </c>
      <c r="I2053" s="244">
        <f t="shared" si="95"/>
        <v>43892</v>
      </c>
      <c r="J2053" s="244" t="str">
        <f t="shared" si="93"/>
        <v/>
      </c>
    </row>
    <row r="2054" spans="3:10" ht="12" thickBot="1" x14ac:dyDescent="0.25">
      <c r="C2054" s="254"/>
      <c r="D2054" s="254"/>
      <c r="E2054" s="255"/>
      <c r="F2054" s="256"/>
      <c r="G2054" s="257"/>
      <c r="H2054" s="243">
        <f t="shared" ca="1" si="94"/>
        <v>45139</v>
      </c>
      <c r="I2054" s="244">
        <f t="shared" si="95"/>
        <v>43892</v>
      </c>
      <c r="J2054" s="244" t="str">
        <f t="shared" ref="J2054:J2117" si="96">IF(G2054="","",IF(G2054&gt;=0,"Debitoren",IF(G2054&lt;0,"Kreditoren","")))</f>
        <v/>
      </c>
    </row>
    <row r="2055" spans="3:10" ht="12" thickBot="1" x14ac:dyDescent="0.25">
      <c r="C2055" s="254"/>
      <c r="D2055" s="254"/>
      <c r="E2055" s="255"/>
      <c r="F2055" s="256"/>
      <c r="G2055" s="257"/>
      <c r="H2055" s="243">
        <f t="shared" ref="H2055:H2118" ca="1" si="97">IF(F2055&lt;$F$2,EOMONTH($F$2,-1)+1,EOMONTH(F2055,-1)+1)</f>
        <v>45139</v>
      </c>
      <c r="I2055" s="244">
        <f t="shared" ref="I2055:I2118" si="98">IF(F2055&lt;$I$2,IF(   WEEKDAY(EOMONTH($I$2,-1)+1)=1,EOMONTH($I$2,-1)+1+1,EOMONTH($I$2,-1)+1),IF(WEEKDAY(F2055)=1,F2055+1,F2055))</f>
        <v>43892</v>
      </c>
      <c r="J2055" s="244" t="str">
        <f t="shared" si="96"/>
        <v/>
      </c>
    </row>
    <row r="2056" spans="3:10" ht="12" thickBot="1" x14ac:dyDescent="0.25">
      <c r="C2056" s="254"/>
      <c r="D2056" s="254"/>
      <c r="E2056" s="255"/>
      <c r="F2056" s="256"/>
      <c r="G2056" s="257"/>
      <c r="H2056" s="243">
        <f t="shared" ca="1" si="97"/>
        <v>45139</v>
      </c>
      <c r="I2056" s="244">
        <f t="shared" si="98"/>
        <v>43892</v>
      </c>
      <c r="J2056" s="244" t="str">
        <f t="shared" si="96"/>
        <v/>
      </c>
    </row>
    <row r="2057" spans="3:10" ht="12" thickBot="1" x14ac:dyDescent="0.25">
      <c r="C2057" s="254"/>
      <c r="D2057" s="254"/>
      <c r="E2057" s="255"/>
      <c r="F2057" s="256"/>
      <c r="G2057" s="257"/>
      <c r="H2057" s="243">
        <f t="shared" ca="1" si="97"/>
        <v>45139</v>
      </c>
      <c r="I2057" s="244">
        <f t="shared" si="98"/>
        <v>43892</v>
      </c>
      <c r="J2057" s="244" t="str">
        <f t="shared" si="96"/>
        <v/>
      </c>
    </row>
    <row r="2058" spans="3:10" ht="12" thickBot="1" x14ac:dyDescent="0.25">
      <c r="C2058" s="254"/>
      <c r="D2058" s="254"/>
      <c r="E2058" s="255"/>
      <c r="F2058" s="256"/>
      <c r="G2058" s="257"/>
      <c r="H2058" s="243">
        <f t="shared" ca="1" si="97"/>
        <v>45139</v>
      </c>
      <c r="I2058" s="244">
        <f t="shared" si="98"/>
        <v>43892</v>
      </c>
      <c r="J2058" s="244" t="str">
        <f t="shared" si="96"/>
        <v/>
      </c>
    </row>
    <row r="2059" spans="3:10" ht="12" thickBot="1" x14ac:dyDescent="0.25">
      <c r="C2059" s="254"/>
      <c r="D2059" s="254"/>
      <c r="E2059" s="255"/>
      <c r="F2059" s="256"/>
      <c r="G2059" s="257"/>
      <c r="H2059" s="243">
        <f t="shared" ca="1" si="97"/>
        <v>45139</v>
      </c>
      <c r="I2059" s="244">
        <f t="shared" si="98"/>
        <v>43892</v>
      </c>
      <c r="J2059" s="244" t="str">
        <f t="shared" si="96"/>
        <v/>
      </c>
    </row>
    <row r="2060" spans="3:10" ht="12" thickBot="1" x14ac:dyDescent="0.25">
      <c r="C2060" s="254"/>
      <c r="D2060" s="254"/>
      <c r="E2060" s="255"/>
      <c r="F2060" s="256"/>
      <c r="G2060" s="257"/>
      <c r="H2060" s="243">
        <f t="shared" ca="1" si="97"/>
        <v>45139</v>
      </c>
      <c r="I2060" s="244">
        <f t="shared" si="98"/>
        <v>43892</v>
      </c>
      <c r="J2060" s="244" t="str">
        <f t="shared" si="96"/>
        <v/>
      </c>
    </row>
    <row r="2061" spans="3:10" ht="12" thickBot="1" x14ac:dyDescent="0.25">
      <c r="C2061" s="254"/>
      <c r="D2061" s="254"/>
      <c r="E2061" s="255"/>
      <c r="F2061" s="256"/>
      <c r="G2061" s="257"/>
      <c r="H2061" s="243">
        <f t="shared" ca="1" si="97"/>
        <v>45139</v>
      </c>
      <c r="I2061" s="244">
        <f t="shared" si="98"/>
        <v>43892</v>
      </c>
      <c r="J2061" s="244" t="str">
        <f t="shared" si="96"/>
        <v/>
      </c>
    </row>
    <row r="2062" spans="3:10" ht="12" thickBot="1" x14ac:dyDescent="0.25">
      <c r="C2062" s="254"/>
      <c r="D2062" s="254"/>
      <c r="E2062" s="255"/>
      <c r="F2062" s="256"/>
      <c r="G2062" s="257"/>
      <c r="H2062" s="243">
        <f t="shared" ca="1" si="97"/>
        <v>45139</v>
      </c>
      <c r="I2062" s="244">
        <f t="shared" si="98"/>
        <v>43892</v>
      </c>
      <c r="J2062" s="244" t="str">
        <f t="shared" si="96"/>
        <v/>
      </c>
    </row>
    <row r="2063" spans="3:10" ht="12" thickBot="1" x14ac:dyDescent="0.25">
      <c r="C2063" s="254"/>
      <c r="D2063" s="254"/>
      <c r="E2063" s="255"/>
      <c r="F2063" s="256"/>
      <c r="G2063" s="257"/>
      <c r="H2063" s="243">
        <f t="shared" ca="1" si="97"/>
        <v>45139</v>
      </c>
      <c r="I2063" s="244">
        <f t="shared" si="98"/>
        <v>43892</v>
      </c>
      <c r="J2063" s="244" t="str">
        <f t="shared" si="96"/>
        <v/>
      </c>
    </row>
    <row r="2064" spans="3:10" ht="12" thickBot="1" x14ac:dyDescent="0.25">
      <c r="C2064" s="254"/>
      <c r="D2064" s="254"/>
      <c r="E2064" s="255"/>
      <c r="F2064" s="256"/>
      <c r="G2064" s="257"/>
      <c r="H2064" s="243">
        <f t="shared" ca="1" si="97"/>
        <v>45139</v>
      </c>
      <c r="I2064" s="244">
        <f t="shared" si="98"/>
        <v>43892</v>
      </c>
      <c r="J2064" s="244" t="str">
        <f t="shared" si="96"/>
        <v/>
      </c>
    </row>
    <row r="2065" spans="3:10" ht="12" thickBot="1" x14ac:dyDescent="0.25">
      <c r="C2065" s="254"/>
      <c r="D2065" s="254"/>
      <c r="E2065" s="255"/>
      <c r="F2065" s="256"/>
      <c r="G2065" s="257"/>
      <c r="H2065" s="243">
        <f t="shared" ca="1" si="97"/>
        <v>45139</v>
      </c>
      <c r="I2065" s="244">
        <f t="shared" si="98"/>
        <v>43892</v>
      </c>
      <c r="J2065" s="244" t="str">
        <f t="shared" si="96"/>
        <v/>
      </c>
    </row>
    <row r="2066" spans="3:10" ht="12" thickBot="1" x14ac:dyDescent="0.25">
      <c r="C2066" s="254"/>
      <c r="D2066" s="254"/>
      <c r="E2066" s="255"/>
      <c r="F2066" s="256"/>
      <c r="G2066" s="257"/>
      <c r="H2066" s="243">
        <f t="shared" ca="1" si="97"/>
        <v>45139</v>
      </c>
      <c r="I2066" s="244">
        <f t="shared" si="98"/>
        <v>43892</v>
      </c>
      <c r="J2066" s="244" t="str">
        <f t="shared" si="96"/>
        <v/>
      </c>
    </row>
    <row r="2067" spans="3:10" ht="12" thickBot="1" x14ac:dyDescent="0.25">
      <c r="C2067" s="254"/>
      <c r="D2067" s="254"/>
      <c r="E2067" s="255"/>
      <c r="F2067" s="256"/>
      <c r="G2067" s="257"/>
      <c r="H2067" s="243">
        <f t="shared" ca="1" si="97"/>
        <v>45139</v>
      </c>
      <c r="I2067" s="244">
        <f t="shared" si="98"/>
        <v>43892</v>
      </c>
      <c r="J2067" s="244" t="str">
        <f t="shared" si="96"/>
        <v/>
      </c>
    </row>
    <row r="2068" spans="3:10" ht="12" thickBot="1" x14ac:dyDescent="0.25">
      <c r="C2068" s="254"/>
      <c r="D2068" s="254"/>
      <c r="E2068" s="255"/>
      <c r="F2068" s="256"/>
      <c r="G2068" s="257"/>
      <c r="H2068" s="243">
        <f t="shared" ca="1" si="97"/>
        <v>45139</v>
      </c>
      <c r="I2068" s="244">
        <f t="shared" si="98"/>
        <v>43892</v>
      </c>
      <c r="J2068" s="244" t="str">
        <f t="shared" si="96"/>
        <v/>
      </c>
    </row>
    <row r="2069" spans="3:10" ht="12" thickBot="1" x14ac:dyDescent="0.25">
      <c r="C2069" s="254"/>
      <c r="D2069" s="254"/>
      <c r="E2069" s="255"/>
      <c r="F2069" s="256"/>
      <c r="G2069" s="257"/>
      <c r="H2069" s="243">
        <f t="shared" ca="1" si="97"/>
        <v>45139</v>
      </c>
      <c r="I2069" s="244">
        <f t="shared" si="98"/>
        <v>43892</v>
      </c>
      <c r="J2069" s="244" t="str">
        <f t="shared" si="96"/>
        <v/>
      </c>
    </row>
    <row r="2070" spans="3:10" ht="12" thickBot="1" x14ac:dyDescent="0.25">
      <c r="C2070" s="254"/>
      <c r="D2070" s="254"/>
      <c r="E2070" s="255"/>
      <c r="F2070" s="256"/>
      <c r="G2070" s="257"/>
      <c r="H2070" s="243">
        <f t="shared" ca="1" si="97"/>
        <v>45139</v>
      </c>
      <c r="I2070" s="244">
        <f t="shared" si="98"/>
        <v>43892</v>
      </c>
      <c r="J2070" s="244" t="str">
        <f t="shared" si="96"/>
        <v/>
      </c>
    </row>
    <row r="2071" spans="3:10" ht="12" thickBot="1" x14ac:dyDescent="0.25">
      <c r="C2071" s="254"/>
      <c r="D2071" s="254"/>
      <c r="E2071" s="255"/>
      <c r="F2071" s="256"/>
      <c r="G2071" s="257"/>
      <c r="H2071" s="243">
        <f t="shared" ca="1" si="97"/>
        <v>45139</v>
      </c>
      <c r="I2071" s="244">
        <f t="shared" si="98"/>
        <v>43892</v>
      </c>
      <c r="J2071" s="244" t="str">
        <f t="shared" si="96"/>
        <v/>
      </c>
    </row>
    <row r="2072" spans="3:10" ht="12" thickBot="1" x14ac:dyDescent="0.25">
      <c r="C2072" s="254"/>
      <c r="D2072" s="254"/>
      <c r="E2072" s="255"/>
      <c r="F2072" s="256"/>
      <c r="G2072" s="257"/>
      <c r="H2072" s="243">
        <f t="shared" ca="1" si="97"/>
        <v>45139</v>
      </c>
      <c r="I2072" s="244">
        <f t="shared" si="98"/>
        <v>43892</v>
      </c>
      <c r="J2072" s="244" t="str">
        <f t="shared" si="96"/>
        <v/>
      </c>
    </row>
    <row r="2073" spans="3:10" ht="12" thickBot="1" x14ac:dyDescent="0.25">
      <c r="C2073" s="254"/>
      <c r="D2073" s="254"/>
      <c r="E2073" s="255"/>
      <c r="F2073" s="256"/>
      <c r="G2073" s="257"/>
      <c r="H2073" s="243">
        <f t="shared" ca="1" si="97"/>
        <v>45139</v>
      </c>
      <c r="I2073" s="244">
        <f t="shared" si="98"/>
        <v>43892</v>
      </c>
      <c r="J2073" s="244" t="str">
        <f t="shared" si="96"/>
        <v/>
      </c>
    </row>
    <row r="2074" spans="3:10" ht="12" thickBot="1" x14ac:dyDescent="0.25">
      <c r="C2074" s="254"/>
      <c r="D2074" s="254"/>
      <c r="E2074" s="255"/>
      <c r="F2074" s="256"/>
      <c r="G2074" s="257"/>
      <c r="H2074" s="243">
        <f t="shared" ca="1" si="97"/>
        <v>45139</v>
      </c>
      <c r="I2074" s="244">
        <f t="shared" si="98"/>
        <v>43892</v>
      </c>
      <c r="J2074" s="244" t="str">
        <f t="shared" si="96"/>
        <v/>
      </c>
    </row>
    <row r="2075" spans="3:10" ht="12" thickBot="1" x14ac:dyDescent="0.25">
      <c r="C2075" s="254"/>
      <c r="D2075" s="254"/>
      <c r="E2075" s="255"/>
      <c r="F2075" s="256"/>
      <c r="G2075" s="257"/>
      <c r="H2075" s="243">
        <f t="shared" ca="1" si="97"/>
        <v>45139</v>
      </c>
      <c r="I2075" s="244">
        <f t="shared" si="98"/>
        <v>43892</v>
      </c>
      <c r="J2075" s="244" t="str">
        <f t="shared" si="96"/>
        <v/>
      </c>
    </row>
    <row r="2076" spans="3:10" ht="12" thickBot="1" x14ac:dyDescent="0.25">
      <c r="C2076" s="254"/>
      <c r="D2076" s="254"/>
      <c r="E2076" s="255"/>
      <c r="F2076" s="256"/>
      <c r="G2076" s="257"/>
      <c r="H2076" s="243">
        <f t="shared" ca="1" si="97"/>
        <v>45139</v>
      </c>
      <c r="I2076" s="244">
        <f t="shared" si="98"/>
        <v>43892</v>
      </c>
      <c r="J2076" s="244" t="str">
        <f t="shared" si="96"/>
        <v/>
      </c>
    </row>
    <row r="2077" spans="3:10" ht="12" thickBot="1" x14ac:dyDescent="0.25">
      <c r="C2077" s="254"/>
      <c r="D2077" s="254"/>
      <c r="E2077" s="255"/>
      <c r="F2077" s="256"/>
      <c r="G2077" s="257"/>
      <c r="H2077" s="243">
        <f t="shared" ca="1" si="97"/>
        <v>45139</v>
      </c>
      <c r="I2077" s="244">
        <f t="shared" si="98"/>
        <v>43892</v>
      </c>
      <c r="J2077" s="244" t="str">
        <f t="shared" si="96"/>
        <v/>
      </c>
    </row>
    <row r="2078" spans="3:10" ht="12" thickBot="1" x14ac:dyDescent="0.25">
      <c r="C2078" s="254"/>
      <c r="D2078" s="254"/>
      <c r="E2078" s="255"/>
      <c r="F2078" s="256"/>
      <c r="G2078" s="257"/>
      <c r="H2078" s="243">
        <f t="shared" ca="1" si="97"/>
        <v>45139</v>
      </c>
      <c r="I2078" s="244">
        <f t="shared" si="98"/>
        <v>43892</v>
      </c>
      <c r="J2078" s="244" t="str">
        <f t="shared" si="96"/>
        <v/>
      </c>
    </row>
    <row r="2079" spans="3:10" ht="12" thickBot="1" x14ac:dyDescent="0.25">
      <c r="C2079" s="254"/>
      <c r="D2079" s="254"/>
      <c r="E2079" s="255"/>
      <c r="F2079" s="256"/>
      <c r="G2079" s="257"/>
      <c r="H2079" s="243">
        <f t="shared" ca="1" si="97"/>
        <v>45139</v>
      </c>
      <c r="I2079" s="244">
        <f t="shared" si="98"/>
        <v>43892</v>
      </c>
      <c r="J2079" s="244" t="str">
        <f t="shared" si="96"/>
        <v/>
      </c>
    </row>
    <row r="2080" spans="3:10" ht="12" thickBot="1" x14ac:dyDescent="0.25">
      <c r="C2080" s="254"/>
      <c r="D2080" s="254"/>
      <c r="E2080" s="255"/>
      <c r="F2080" s="256"/>
      <c r="G2080" s="257"/>
      <c r="H2080" s="243">
        <f t="shared" ca="1" si="97"/>
        <v>45139</v>
      </c>
      <c r="I2080" s="244">
        <f t="shared" si="98"/>
        <v>43892</v>
      </c>
      <c r="J2080" s="244" t="str">
        <f t="shared" si="96"/>
        <v/>
      </c>
    </row>
    <row r="2081" spans="3:10" ht="12" thickBot="1" x14ac:dyDescent="0.25">
      <c r="C2081" s="254"/>
      <c r="D2081" s="254"/>
      <c r="E2081" s="255"/>
      <c r="F2081" s="256"/>
      <c r="G2081" s="257"/>
      <c r="H2081" s="243">
        <f t="shared" ca="1" si="97"/>
        <v>45139</v>
      </c>
      <c r="I2081" s="244">
        <f t="shared" si="98"/>
        <v>43892</v>
      </c>
      <c r="J2081" s="244" t="str">
        <f t="shared" si="96"/>
        <v/>
      </c>
    </row>
    <row r="2082" spans="3:10" ht="12" thickBot="1" x14ac:dyDescent="0.25">
      <c r="C2082" s="254"/>
      <c r="D2082" s="254"/>
      <c r="E2082" s="255"/>
      <c r="F2082" s="256"/>
      <c r="G2082" s="257"/>
      <c r="H2082" s="243">
        <f t="shared" ca="1" si="97"/>
        <v>45139</v>
      </c>
      <c r="I2082" s="244">
        <f t="shared" si="98"/>
        <v>43892</v>
      </c>
      <c r="J2082" s="244" t="str">
        <f t="shared" si="96"/>
        <v/>
      </c>
    </row>
    <row r="2083" spans="3:10" ht="12" thickBot="1" x14ac:dyDescent="0.25">
      <c r="C2083" s="254"/>
      <c r="D2083" s="254"/>
      <c r="E2083" s="255"/>
      <c r="F2083" s="256"/>
      <c r="G2083" s="257"/>
      <c r="H2083" s="243">
        <f t="shared" ca="1" si="97"/>
        <v>45139</v>
      </c>
      <c r="I2083" s="244">
        <f t="shared" si="98"/>
        <v>43892</v>
      </c>
      <c r="J2083" s="244" t="str">
        <f t="shared" si="96"/>
        <v/>
      </c>
    </row>
    <row r="2084" spans="3:10" ht="12" thickBot="1" x14ac:dyDescent="0.25">
      <c r="C2084" s="254"/>
      <c r="D2084" s="254"/>
      <c r="E2084" s="255"/>
      <c r="F2084" s="256"/>
      <c r="G2084" s="257"/>
      <c r="H2084" s="243">
        <f t="shared" ca="1" si="97"/>
        <v>45139</v>
      </c>
      <c r="I2084" s="244">
        <f t="shared" si="98"/>
        <v>43892</v>
      </c>
      <c r="J2084" s="244" t="str">
        <f t="shared" si="96"/>
        <v/>
      </c>
    </row>
    <row r="2085" spans="3:10" ht="12" thickBot="1" x14ac:dyDescent="0.25">
      <c r="C2085" s="254"/>
      <c r="D2085" s="254"/>
      <c r="E2085" s="255"/>
      <c r="F2085" s="256"/>
      <c r="G2085" s="257"/>
      <c r="H2085" s="243">
        <f t="shared" ca="1" si="97"/>
        <v>45139</v>
      </c>
      <c r="I2085" s="244">
        <f t="shared" si="98"/>
        <v>43892</v>
      </c>
      <c r="J2085" s="244" t="str">
        <f t="shared" si="96"/>
        <v/>
      </c>
    </row>
    <row r="2086" spans="3:10" ht="12" thickBot="1" x14ac:dyDescent="0.25">
      <c r="C2086" s="254"/>
      <c r="D2086" s="254"/>
      <c r="E2086" s="255"/>
      <c r="F2086" s="256"/>
      <c r="G2086" s="257"/>
      <c r="H2086" s="243">
        <f t="shared" ca="1" si="97"/>
        <v>45139</v>
      </c>
      <c r="I2086" s="244">
        <f t="shared" si="98"/>
        <v>43892</v>
      </c>
      <c r="J2086" s="244" t="str">
        <f t="shared" si="96"/>
        <v/>
      </c>
    </row>
    <row r="2087" spans="3:10" ht="12" thickBot="1" x14ac:dyDescent="0.25">
      <c r="C2087" s="254"/>
      <c r="D2087" s="254"/>
      <c r="E2087" s="255"/>
      <c r="F2087" s="256"/>
      <c r="G2087" s="257"/>
      <c r="H2087" s="243">
        <f t="shared" ca="1" si="97"/>
        <v>45139</v>
      </c>
      <c r="I2087" s="244">
        <f t="shared" si="98"/>
        <v>43892</v>
      </c>
      <c r="J2087" s="244" t="str">
        <f t="shared" si="96"/>
        <v/>
      </c>
    </row>
    <row r="2088" spans="3:10" ht="12" thickBot="1" x14ac:dyDescent="0.25">
      <c r="C2088" s="254"/>
      <c r="D2088" s="254"/>
      <c r="E2088" s="255"/>
      <c r="F2088" s="256"/>
      <c r="G2088" s="257"/>
      <c r="H2088" s="243">
        <f t="shared" ca="1" si="97"/>
        <v>45139</v>
      </c>
      <c r="I2088" s="244">
        <f t="shared" si="98"/>
        <v>43892</v>
      </c>
      <c r="J2088" s="244" t="str">
        <f t="shared" si="96"/>
        <v/>
      </c>
    </row>
    <row r="2089" spans="3:10" ht="12" thickBot="1" x14ac:dyDescent="0.25">
      <c r="C2089" s="254"/>
      <c r="D2089" s="254"/>
      <c r="E2089" s="255"/>
      <c r="F2089" s="256"/>
      <c r="G2089" s="257"/>
      <c r="H2089" s="243">
        <f t="shared" ca="1" si="97"/>
        <v>45139</v>
      </c>
      <c r="I2089" s="244">
        <f t="shared" si="98"/>
        <v>43892</v>
      </c>
      <c r="J2089" s="244" t="str">
        <f t="shared" si="96"/>
        <v/>
      </c>
    </row>
    <row r="2090" spans="3:10" ht="12" thickBot="1" x14ac:dyDescent="0.25">
      <c r="C2090" s="254"/>
      <c r="D2090" s="254"/>
      <c r="E2090" s="255"/>
      <c r="F2090" s="256"/>
      <c r="G2090" s="257"/>
      <c r="H2090" s="243">
        <f t="shared" ca="1" si="97"/>
        <v>45139</v>
      </c>
      <c r="I2090" s="244">
        <f t="shared" si="98"/>
        <v>43892</v>
      </c>
      <c r="J2090" s="244" t="str">
        <f t="shared" si="96"/>
        <v/>
      </c>
    </row>
    <row r="2091" spans="3:10" ht="12" thickBot="1" x14ac:dyDescent="0.25">
      <c r="C2091" s="254"/>
      <c r="D2091" s="254"/>
      <c r="E2091" s="255"/>
      <c r="F2091" s="256"/>
      <c r="G2091" s="257"/>
      <c r="H2091" s="243">
        <f t="shared" ca="1" si="97"/>
        <v>45139</v>
      </c>
      <c r="I2091" s="244">
        <f t="shared" si="98"/>
        <v>43892</v>
      </c>
      <c r="J2091" s="244" t="str">
        <f t="shared" si="96"/>
        <v/>
      </c>
    </row>
    <row r="2092" spans="3:10" ht="12" thickBot="1" x14ac:dyDescent="0.25">
      <c r="C2092" s="254"/>
      <c r="D2092" s="254"/>
      <c r="E2092" s="255"/>
      <c r="F2092" s="256"/>
      <c r="G2092" s="257"/>
      <c r="H2092" s="243">
        <f t="shared" ca="1" si="97"/>
        <v>45139</v>
      </c>
      <c r="I2092" s="244">
        <f t="shared" si="98"/>
        <v>43892</v>
      </c>
      <c r="J2092" s="244" t="str">
        <f t="shared" si="96"/>
        <v/>
      </c>
    </row>
    <row r="2093" spans="3:10" ht="12" thickBot="1" x14ac:dyDescent="0.25">
      <c r="C2093" s="254"/>
      <c r="D2093" s="254"/>
      <c r="E2093" s="255"/>
      <c r="F2093" s="256"/>
      <c r="G2093" s="257"/>
      <c r="H2093" s="243">
        <f t="shared" ca="1" si="97"/>
        <v>45139</v>
      </c>
      <c r="I2093" s="244">
        <f t="shared" si="98"/>
        <v>43892</v>
      </c>
      <c r="J2093" s="244" t="str">
        <f t="shared" si="96"/>
        <v/>
      </c>
    </row>
    <row r="2094" spans="3:10" ht="12" thickBot="1" x14ac:dyDescent="0.25">
      <c r="C2094" s="254"/>
      <c r="D2094" s="254"/>
      <c r="E2094" s="255"/>
      <c r="F2094" s="256"/>
      <c r="G2094" s="257"/>
      <c r="H2094" s="243">
        <f t="shared" ca="1" si="97"/>
        <v>45139</v>
      </c>
      <c r="I2094" s="244">
        <f t="shared" si="98"/>
        <v>43892</v>
      </c>
      <c r="J2094" s="244" t="str">
        <f t="shared" si="96"/>
        <v/>
      </c>
    </row>
    <row r="2095" spans="3:10" ht="12" thickBot="1" x14ac:dyDescent="0.25">
      <c r="C2095" s="254"/>
      <c r="D2095" s="254"/>
      <c r="E2095" s="255"/>
      <c r="F2095" s="256"/>
      <c r="G2095" s="257"/>
      <c r="H2095" s="243">
        <f t="shared" ca="1" si="97"/>
        <v>45139</v>
      </c>
      <c r="I2095" s="244">
        <f t="shared" si="98"/>
        <v>43892</v>
      </c>
      <c r="J2095" s="244" t="str">
        <f t="shared" si="96"/>
        <v/>
      </c>
    </row>
    <row r="2096" spans="3:10" ht="12" thickBot="1" x14ac:dyDescent="0.25">
      <c r="C2096" s="254"/>
      <c r="D2096" s="254"/>
      <c r="E2096" s="255"/>
      <c r="F2096" s="256"/>
      <c r="G2096" s="257"/>
      <c r="H2096" s="243">
        <f t="shared" ca="1" si="97"/>
        <v>45139</v>
      </c>
      <c r="I2096" s="244">
        <f t="shared" si="98"/>
        <v>43892</v>
      </c>
      <c r="J2096" s="244" t="str">
        <f t="shared" si="96"/>
        <v/>
      </c>
    </row>
    <row r="2097" spans="3:10" ht="12" thickBot="1" x14ac:dyDescent="0.25">
      <c r="C2097" s="254"/>
      <c r="D2097" s="254"/>
      <c r="E2097" s="255"/>
      <c r="F2097" s="256"/>
      <c r="G2097" s="257"/>
      <c r="H2097" s="243">
        <f t="shared" ca="1" si="97"/>
        <v>45139</v>
      </c>
      <c r="I2097" s="244">
        <f t="shared" si="98"/>
        <v>43892</v>
      </c>
      <c r="J2097" s="244" t="str">
        <f t="shared" si="96"/>
        <v/>
      </c>
    </row>
    <row r="2098" spans="3:10" ht="12" thickBot="1" x14ac:dyDescent="0.25">
      <c r="C2098" s="254"/>
      <c r="D2098" s="254"/>
      <c r="E2098" s="255"/>
      <c r="F2098" s="256"/>
      <c r="G2098" s="257"/>
      <c r="H2098" s="243">
        <f t="shared" ca="1" si="97"/>
        <v>45139</v>
      </c>
      <c r="I2098" s="244">
        <f t="shared" si="98"/>
        <v>43892</v>
      </c>
      <c r="J2098" s="244" t="str">
        <f t="shared" si="96"/>
        <v/>
      </c>
    </row>
    <row r="2099" spans="3:10" ht="12" thickBot="1" x14ac:dyDescent="0.25">
      <c r="C2099" s="254"/>
      <c r="D2099" s="254"/>
      <c r="E2099" s="255"/>
      <c r="F2099" s="256"/>
      <c r="G2099" s="257"/>
      <c r="H2099" s="243">
        <f t="shared" ca="1" si="97"/>
        <v>45139</v>
      </c>
      <c r="I2099" s="244">
        <f t="shared" si="98"/>
        <v>43892</v>
      </c>
      <c r="J2099" s="244" t="str">
        <f t="shared" si="96"/>
        <v/>
      </c>
    </row>
    <row r="2100" spans="3:10" ht="12" thickBot="1" x14ac:dyDescent="0.25">
      <c r="C2100" s="254"/>
      <c r="D2100" s="254"/>
      <c r="E2100" s="255"/>
      <c r="F2100" s="256"/>
      <c r="G2100" s="257"/>
      <c r="H2100" s="243">
        <f t="shared" ca="1" si="97"/>
        <v>45139</v>
      </c>
      <c r="I2100" s="244">
        <f t="shared" si="98"/>
        <v>43892</v>
      </c>
      <c r="J2100" s="244" t="str">
        <f t="shared" si="96"/>
        <v/>
      </c>
    </row>
    <row r="2101" spans="3:10" ht="12" thickBot="1" x14ac:dyDescent="0.25">
      <c r="C2101" s="254"/>
      <c r="D2101" s="254"/>
      <c r="E2101" s="255"/>
      <c r="F2101" s="256"/>
      <c r="G2101" s="257"/>
      <c r="H2101" s="243">
        <f t="shared" ca="1" si="97"/>
        <v>45139</v>
      </c>
      <c r="I2101" s="244">
        <f t="shared" si="98"/>
        <v>43892</v>
      </c>
      <c r="J2101" s="244" t="str">
        <f t="shared" si="96"/>
        <v/>
      </c>
    </row>
    <row r="2102" spans="3:10" ht="12" thickBot="1" x14ac:dyDescent="0.25">
      <c r="C2102" s="254"/>
      <c r="D2102" s="254"/>
      <c r="E2102" s="255"/>
      <c r="F2102" s="256"/>
      <c r="G2102" s="257"/>
      <c r="H2102" s="243">
        <f t="shared" ca="1" si="97"/>
        <v>45139</v>
      </c>
      <c r="I2102" s="244">
        <f t="shared" si="98"/>
        <v>43892</v>
      </c>
      <c r="J2102" s="244" t="str">
        <f t="shared" si="96"/>
        <v/>
      </c>
    </row>
    <row r="2103" spans="3:10" ht="12" thickBot="1" x14ac:dyDescent="0.25">
      <c r="C2103" s="254"/>
      <c r="D2103" s="254"/>
      <c r="E2103" s="255"/>
      <c r="F2103" s="256"/>
      <c r="G2103" s="257"/>
      <c r="H2103" s="243">
        <f t="shared" ca="1" si="97"/>
        <v>45139</v>
      </c>
      <c r="I2103" s="244">
        <f t="shared" si="98"/>
        <v>43892</v>
      </c>
      <c r="J2103" s="244" t="str">
        <f t="shared" si="96"/>
        <v/>
      </c>
    </row>
    <row r="2104" spans="3:10" ht="12" thickBot="1" x14ac:dyDescent="0.25">
      <c r="C2104" s="254"/>
      <c r="D2104" s="254"/>
      <c r="E2104" s="255"/>
      <c r="F2104" s="256"/>
      <c r="G2104" s="257"/>
      <c r="H2104" s="243">
        <f t="shared" ca="1" si="97"/>
        <v>45139</v>
      </c>
      <c r="I2104" s="244">
        <f t="shared" si="98"/>
        <v>43892</v>
      </c>
      <c r="J2104" s="244" t="str">
        <f t="shared" si="96"/>
        <v/>
      </c>
    </row>
    <row r="2105" spans="3:10" ht="12" thickBot="1" x14ac:dyDescent="0.25">
      <c r="C2105" s="254"/>
      <c r="D2105" s="254"/>
      <c r="E2105" s="255"/>
      <c r="F2105" s="256"/>
      <c r="G2105" s="257"/>
      <c r="H2105" s="243">
        <f t="shared" ca="1" si="97"/>
        <v>45139</v>
      </c>
      <c r="I2105" s="244">
        <f t="shared" si="98"/>
        <v>43892</v>
      </c>
      <c r="J2105" s="244" t="str">
        <f t="shared" si="96"/>
        <v/>
      </c>
    </row>
    <row r="2106" spans="3:10" ht="12" thickBot="1" x14ac:dyDescent="0.25">
      <c r="C2106" s="254"/>
      <c r="D2106" s="254"/>
      <c r="E2106" s="255"/>
      <c r="F2106" s="256"/>
      <c r="G2106" s="257"/>
      <c r="H2106" s="243">
        <f t="shared" ca="1" si="97"/>
        <v>45139</v>
      </c>
      <c r="I2106" s="244">
        <f t="shared" si="98"/>
        <v>43892</v>
      </c>
      <c r="J2106" s="244" t="str">
        <f t="shared" si="96"/>
        <v/>
      </c>
    </row>
    <row r="2107" spans="3:10" ht="12" thickBot="1" x14ac:dyDescent="0.25">
      <c r="C2107" s="254"/>
      <c r="D2107" s="254"/>
      <c r="E2107" s="255"/>
      <c r="F2107" s="256"/>
      <c r="G2107" s="257"/>
      <c r="H2107" s="243">
        <f t="shared" ca="1" si="97"/>
        <v>45139</v>
      </c>
      <c r="I2107" s="244">
        <f t="shared" si="98"/>
        <v>43892</v>
      </c>
      <c r="J2107" s="244" t="str">
        <f t="shared" si="96"/>
        <v/>
      </c>
    </row>
    <row r="2108" spans="3:10" ht="12" thickBot="1" x14ac:dyDescent="0.25">
      <c r="C2108" s="254"/>
      <c r="D2108" s="254"/>
      <c r="E2108" s="255"/>
      <c r="F2108" s="256"/>
      <c r="G2108" s="257"/>
      <c r="H2108" s="243">
        <f t="shared" ca="1" si="97"/>
        <v>45139</v>
      </c>
      <c r="I2108" s="244">
        <f t="shared" si="98"/>
        <v>43892</v>
      </c>
      <c r="J2108" s="244" t="str">
        <f t="shared" si="96"/>
        <v/>
      </c>
    </row>
    <row r="2109" spans="3:10" ht="12" thickBot="1" x14ac:dyDescent="0.25">
      <c r="C2109" s="254"/>
      <c r="D2109" s="254"/>
      <c r="E2109" s="255"/>
      <c r="F2109" s="256"/>
      <c r="G2109" s="257"/>
      <c r="H2109" s="243">
        <f t="shared" ca="1" si="97"/>
        <v>45139</v>
      </c>
      <c r="I2109" s="244">
        <f t="shared" si="98"/>
        <v>43892</v>
      </c>
      <c r="J2109" s="244" t="str">
        <f t="shared" si="96"/>
        <v/>
      </c>
    </row>
    <row r="2110" spans="3:10" ht="12" thickBot="1" x14ac:dyDescent="0.25">
      <c r="C2110" s="254"/>
      <c r="D2110" s="254"/>
      <c r="E2110" s="255"/>
      <c r="F2110" s="256"/>
      <c r="G2110" s="257"/>
      <c r="H2110" s="243">
        <f t="shared" ca="1" si="97"/>
        <v>45139</v>
      </c>
      <c r="I2110" s="244">
        <f t="shared" si="98"/>
        <v>43892</v>
      </c>
      <c r="J2110" s="244" t="str">
        <f t="shared" si="96"/>
        <v/>
      </c>
    </row>
    <row r="2111" spans="3:10" ht="12" thickBot="1" x14ac:dyDescent="0.25">
      <c r="C2111" s="254"/>
      <c r="D2111" s="254"/>
      <c r="E2111" s="255"/>
      <c r="F2111" s="256"/>
      <c r="G2111" s="257"/>
      <c r="H2111" s="243">
        <f t="shared" ca="1" si="97"/>
        <v>45139</v>
      </c>
      <c r="I2111" s="244">
        <f t="shared" si="98"/>
        <v>43892</v>
      </c>
      <c r="J2111" s="244" t="str">
        <f t="shared" si="96"/>
        <v/>
      </c>
    </row>
    <row r="2112" spans="3:10" ht="12" thickBot="1" x14ac:dyDescent="0.25">
      <c r="C2112" s="254"/>
      <c r="D2112" s="254"/>
      <c r="E2112" s="255"/>
      <c r="F2112" s="256"/>
      <c r="G2112" s="257"/>
      <c r="H2112" s="243">
        <f t="shared" ca="1" si="97"/>
        <v>45139</v>
      </c>
      <c r="I2112" s="244">
        <f t="shared" si="98"/>
        <v>43892</v>
      </c>
      <c r="J2112" s="244" t="str">
        <f t="shared" si="96"/>
        <v/>
      </c>
    </row>
    <row r="2113" spans="3:10" ht="12" thickBot="1" x14ac:dyDescent="0.25">
      <c r="C2113" s="254"/>
      <c r="D2113" s="254"/>
      <c r="E2113" s="255"/>
      <c r="F2113" s="256"/>
      <c r="G2113" s="257"/>
      <c r="H2113" s="243">
        <f t="shared" ca="1" si="97"/>
        <v>45139</v>
      </c>
      <c r="I2113" s="244">
        <f t="shared" si="98"/>
        <v>43892</v>
      </c>
      <c r="J2113" s="244" t="str">
        <f t="shared" si="96"/>
        <v/>
      </c>
    </row>
    <row r="2114" spans="3:10" ht="12" thickBot="1" x14ac:dyDescent="0.25">
      <c r="C2114" s="254"/>
      <c r="D2114" s="254"/>
      <c r="E2114" s="255"/>
      <c r="F2114" s="256"/>
      <c r="G2114" s="257"/>
      <c r="H2114" s="243">
        <f t="shared" ca="1" si="97"/>
        <v>45139</v>
      </c>
      <c r="I2114" s="244">
        <f t="shared" si="98"/>
        <v>43892</v>
      </c>
      <c r="J2114" s="244" t="str">
        <f t="shared" si="96"/>
        <v/>
      </c>
    </row>
    <row r="2115" spans="3:10" ht="12" thickBot="1" x14ac:dyDescent="0.25">
      <c r="C2115" s="254"/>
      <c r="D2115" s="254"/>
      <c r="E2115" s="255"/>
      <c r="F2115" s="256"/>
      <c r="G2115" s="257"/>
      <c r="H2115" s="243">
        <f t="shared" ca="1" si="97"/>
        <v>45139</v>
      </c>
      <c r="I2115" s="244">
        <f t="shared" si="98"/>
        <v>43892</v>
      </c>
      <c r="J2115" s="244" t="str">
        <f t="shared" si="96"/>
        <v/>
      </c>
    </row>
    <row r="2116" spans="3:10" ht="12" thickBot="1" x14ac:dyDescent="0.25">
      <c r="C2116" s="254"/>
      <c r="D2116" s="254"/>
      <c r="E2116" s="255"/>
      <c r="F2116" s="256"/>
      <c r="G2116" s="257"/>
      <c r="H2116" s="243">
        <f t="shared" ca="1" si="97"/>
        <v>45139</v>
      </c>
      <c r="I2116" s="244">
        <f t="shared" si="98"/>
        <v>43892</v>
      </c>
      <c r="J2116" s="244" t="str">
        <f t="shared" si="96"/>
        <v/>
      </c>
    </row>
    <row r="2117" spans="3:10" ht="12" thickBot="1" x14ac:dyDescent="0.25">
      <c r="C2117" s="254"/>
      <c r="D2117" s="254"/>
      <c r="E2117" s="255"/>
      <c r="F2117" s="256"/>
      <c r="G2117" s="257"/>
      <c r="H2117" s="243">
        <f t="shared" ca="1" si="97"/>
        <v>45139</v>
      </c>
      <c r="I2117" s="244">
        <f t="shared" si="98"/>
        <v>43892</v>
      </c>
      <c r="J2117" s="244" t="str">
        <f t="shared" si="96"/>
        <v/>
      </c>
    </row>
    <row r="2118" spans="3:10" ht="12" thickBot="1" x14ac:dyDescent="0.25">
      <c r="C2118" s="254"/>
      <c r="D2118" s="254"/>
      <c r="E2118" s="255"/>
      <c r="F2118" s="256"/>
      <c r="G2118" s="257"/>
      <c r="H2118" s="243">
        <f t="shared" ca="1" si="97"/>
        <v>45139</v>
      </c>
      <c r="I2118" s="244">
        <f t="shared" si="98"/>
        <v>43892</v>
      </c>
      <c r="J2118" s="244" t="str">
        <f t="shared" ref="J2118:J2181" si="99">IF(G2118="","",IF(G2118&gt;=0,"Debitoren",IF(G2118&lt;0,"Kreditoren","")))</f>
        <v/>
      </c>
    </row>
    <row r="2119" spans="3:10" ht="12" thickBot="1" x14ac:dyDescent="0.25">
      <c r="C2119" s="254"/>
      <c r="D2119" s="254"/>
      <c r="E2119" s="255"/>
      <c r="F2119" s="256"/>
      <c r="G2119" s="257"/>
      <c r="H2119" s="243">
        <f t="shared" ref="H2119:H2182" ca="1" si="100">IF(F2119&lt;$F$2,EOMONTH($F$2,-1)+1,EOMONTH(F2119,-1)+1)</f>
        <v>45139</v>
      </c>
      <c r="I2119" s="244">
        <f t="shared" ref="I2119:I2182" si="101">IF(F2119&lt;$I$2,IF(   WEEKDAY(EOMONTH($I$2,-1)+1)=1,EOMONTH($I$2,-1)+1+1,EOMONTH($I$2,-1)+1),IF(WEEKDAY(F2119)=1,F2119+1,F2119))</f>
        <v>43892</v>
      </c>
      <c r="J2119" s="244" t="str">
        <f t="shared" si="99"/>
        <v/>
      </c>
    </row>
    <row r="2120" spans="3:10" ht="12" thickBot="1" x14ac:dyDescent="0.25">
      <c r="C2120" s="254"/>
      <c r="D2120" s="254"/>
      <c r="E2120" s="255"/>
      <c r="F2120" s="256"/>
      <c r="G2120" s="257"/>
      <c r="H2120" s="243">
        <f t="shared" ca="1" si="100"/>
        <v>45139</v>
      </c>
      <c r="I2120" s="244">
        <f t="shared" si="101"/>
        <v>43892</v>
      </c>
      <c r="J2120" s="244" t="str">
        <f t="shared" si="99"/>
        <v/>
      </c>
    </row>
    <row r="2121" spans="3:10" ht="12" thickBot="1" x14ac:dyDescent="0.25">
      <c r="C2121" s="254"/>
      <c r="D2121" s="254"/>
      <c r="E2121" s="255"/>
      <c r="F2121" s="256"/>
      <c r="G2121" s="257"/>
      <c r="H2121" s="243">
        <f t="shared" ca="1" si="100"/>
        <v>45139</v>
      </c>
      <c r="I2121" s="244">
        <f t="shared" si="101"/>
        <v>43892</v>
      </c>
      <c r="J2121" s="244" t="str">
        <f t="shared" si="99"/>
        <v/>
      </c>
    </row>
    <row r="2122" spans="3:10" ht="12" thickBot="1" x14ac:dyDescent="0.25">
      <c r="C2122" s="254"/>
      <c r="D2122" s="254"/>
      <c r="E2122" s="255"/>
      <c r="F2122" s="256"/>
      <c r="G2122" s="257"/>
      <c r="H2122" s="243">
        <f t="shared" ca="1" si="100"/>
        <v>45139</v>
      </c>
      <c r="I2122" s="244">
        <f t="shared" si="101"/>
        <v>43892</v>
      </c>
      <c r="J2122" s="244" t="str">
        <f t="shared" si="99"/>
        <v/>
      </c>
    </row>
    <row r="2123" spans="3:10" ht="12" thickBot="1" x14ac:dyDescent="0.25">
      <c r="C2123" s="254"/>
      <c r="D2123" s="254"/>
      <c r="E2123" s="255"/>
      <c r="F2123" s="256"/>
      <c r="G2123" s="257"/>
      <c r="H2123" s="243">
        <f t="shared" ca="1" si="100"/>
        <v>45139</v>
      </c>
      <c r="I2123" s="244">
        <f t="shared" si="101"/>
        <v>43892</v>
      </c>
      <c r="J2123" s="244" t="str">
        <f t="shared" si="99"/>
        <v/>
      </c>
    </row>
    <row r="2124" spans="3:10" ht="12" thickBot="1" x14ac:dyDescent="0.25">
      <c r="C2124" s="254"/>
      <c r="D2124" s="254"/>
      <c r="E2124" s="255"/>
      <c r="F2124" s="256"/>
      <c r="G2124" s="257"/>
      <c r="H2124" s="243">
        <f t="shared" ca="1" si="100"/>
        <v>45139</v>
      </c>
      <c r="I2124" s="244">
        <f t="shared" si="101"/>
        <v>43892</v>
      </c>
      <c r="J2124" s="244" t="str">
        <f t="shared" si="99"/>
        <v/>
      </c>
    </row>
    <row r="2125" spans="3:10" ht="12" thickBot="1" x14ac:dyDescent="0.25">
      <c r="C2125" s="254"/>
      <c r="D2125" s="254"/>
      <c r="E2125" s="255"/>
      <c r="F2125" s="256"/>
      <c r="G2125" s="257"/>
      <c r="H2125" s="243">
        <f t="shared" ca="1" si="100"/>
        <v>45139</v>
      </c>
      <c r="I2125" s="244">
        <f t="shared" si="101"/>
        <v>43892</v>
      </c>
      <c r="J2125" s="244" t="str">
        <f t="shared" si="99"/>
        <v/>
      </c>
    </row>
    <row r="2126" spans="3:10" ht="12" thickBot="1" x14ac:dyDescent="0.25">
      <c r="C2126" s="254"/>
      <c r="D2126" s="254"/>
      <c r="E2126" s="255"/>
      <c r="F2126" s="256"/>
      <c r="G2126" s="257"/>
      <c r="H2126" s="243">
        <f t="shared" ca="1" si="100"/>
        <v>45139</v>
      </c>
      <c r="I2126" s="244">
        <f t="shared" si="101"/>
        <v>43892</v>
      </c>
      <c r="J2126" s="244" t="str">
        <f t="shared" si="99"/>
        <v/>
      </c>
    </row>
    <row r="2127" spans="3:10" ht="12" thickBot="1" x14ac:dyDescent="0.25">
      <c r="C2127" s="254"/>
      <c r="D2127" s="254"/>
      <c r="E2127" s="255"/>
      <c r="F2127" s="256"/>
      <c r="G2127" s="257"/>
      <c r="H2127" s="243">
        <f t="shared" ca="1" si="100"/>
        <v>45139</v>
      </c>
      <c r="I2127" s="244">
        <f t="shared" si="101"/>
        <v>43892</v>
      </c>
      <c r="J2127" s="244" t="str">
        <f t="shared" si="99"/>
        <v/>
      </c>
    </row>
    <row r="2128" spans="3:10" ht="12" thickBot="1" x14ac:dyDescent="0.25">
      <c r="C2128" s="254"/>
      <c r="D2128" s="254"/>
      <c r="E2128" s="255"/>
      <c r="F2128" s="256"/>
      <c r="G2128" s="257"/>
      <c r="H2128" s="243">
        <f t="shared" ca="1" si="100"/>
        <v>45139</v>
      </c>
      <c r="I2128" s="244">
        <f t="shared" si="101"/>
        <v>43892</v>
      </c>
      <c r="J2128" s="244" t="str">
        <f t="shared" si="99"/>
        <v/>
      </c>
    </row>
    <row r="2129" spans="3:10" ht="12" thickBot="1" x14ac:dyDescent="0.25">
      <c r="C2129" s="254"/>
      <c r="D2129" s="254"/>
      <c r="E2129" s="255"/>
      <c r="F2129" s="256"/>
      <c r="G2129" s="257"/>
      <c r="H2129" s="243">
        <f t="shared" ca="1" si="100"/>
        <v>45139</v>
      </c>
      <c r="I2129" s="244">
        <f t="shared" si="101"/>
        <v>43892</v>
      </c>
      <c r="J2129" s="244" t="str">
        <f t="shared" si="99"/>
        <v/>
      </c>
    </row>
    <row r="2130" spans="3:10" ht="12" thickBot="1" x14ac:dyDescent="0.25">
      <c r="C2130" s="254"/>
      <c r="D2130" s="254"/>
      <c r="E2130" s="255"/>
      <c r="F2130" s="256"/>
      <c r="G2130" s="257"/>
      <c r="H2130" s="243">
        <f t="shared" ca="1" si="100"/>
        <v>45139</v>
      </c>
      <c r="I2130" s="244">
        <f t="shared" si="101"/>
        <v>43892</v>
      </c>
      <c r="J2130" s="244" t="str">
        <f t="shared" si="99"/>
        <v/>
      </c>
    </row>
    <row r="2131" spans="3:10" ht="12" thickBot="1" x14ac:dyDescent="0.25">
      <c r="C2131" s="254"/>
      <c r="D2131" s="254"/>
      <c r="E2131" s="255"/>
      <c r="F2131" s="256"/>
      <c r="G2131" s="257"/>
      <c r="H2131" s="243">
        <f t="shared" ca="1" si="100"/>
        <v>45139</v>
      </c>
      <c r="I2131" s="244">
        <f t="shared" si="101"/>
        <v>43892</v>
      </c>
      <c r="J2131" s="244" t="str">
        <f t="shared" si="99"/>
        <v/>
      </c>
    </row>
    <row r="2132" spans="3:10" ht="12" thickBot="1" x14ac:dyDescent="0.25">
      <c r="C2132" s="254"/>
      <c r="D2132" s="254"/>
      <c r="E2132" s="255"/>
      <c r="F2132" s="256"/>
      <c r="G2132" s="257"/>
      <c r="H2132" s="243">
        <f t="shared" ca="1" si="100"/>
        <v>45139</v>
      </c>
      <c r="I2132" s="244">
        <f t="shared" si="101"/>
        <v>43892</v>
      </c>
      <c r="J2132" s="244" t="str">
        <f t="shared" si="99"/>
        <v/>
      </c>
    </row>
    <row r="2133" spans="3:10" ht="12" thickBot="1" x14ac:dyDescent="0.25">
      <c r="C2133" s="254"/>
      <c r="D2133" s="254"/>
      <c r="E2133" s="255"/>
      <c r="F2133" s="256"/>
      <c r="G2133" s="257"/>
      <c r="H2133" s="243">
        <f t="shared" ca="1" si="100"/>
        <v>45139</v>
      </c>
      <c r="I2133" s="244">
        <f t="shared" si="101"/>
        <v>43892</v>
      </c>
      <c r="J2133" s="244" t="str">
        <f t="shared" si="99"/>
        <v/>
      </c>
    </row>
    <row r="2134" spans="3:10" ht="12" thickBot="1" x14ac:dyDescent="0.25">
      <c r="C2134" s="254"/>
      <c r="D2134" s="254"/>
      <c r="E2134" s="255"/>
      <c r="F2134" s="256"/>
      <c r="G2134" s="257"/>
      <c r="H2134" s="243">
        <f t="shared" ca="1" si="100"/>
        <v>45139</v>
      </c>
      <c r="I2134" s="244">
        <f t="shared" si="101"/>
        <v>43892</v>
      </c>
      <c r="J2134" s="244" t="str">
        <f t="shared" si="99"/>
        <v/>
      </c>
    </row>
    <row r="2135" spans="3:10" ht="12" thickBot="1" x14ac:dyDescent="0.25">
      <c r="C2135" s="254"/>
      <c r="D2135" s="254"/>
      <c r="E2135" s="255"/>
      <c r="F2135" s="256"/>
      <c r="G2135" s="257"/>
      <c r="H2135" s="243">
        <f t="shared" ca="1" si="100"/>
        <v>45139</v>
      </c>
      <c r="I2135" s="244">
        <f t="shared" si="101"/>
        <v>43892</v>
      </c>
      <c r="J2135" s="244" t="str">
        <f t="shared" si="99"/>
        <v/>
      </c>
    </row>
    <row r="2136" spans="3:10" ht="12" thickBot="1" x14ac:dyDescent="0.25">
      <c r="C2136" s="254"/>
      <c r="D2136" s="254"/>
      <c r="E2136" s="255"/>
      <c r="F2136" s="256"/>
      <c r="G2136" s="257"/>
      <c r="H2136" s="243">
        <f t="shared" ca="1" si="100"/>
        <v>45139</v>
      </c>
      <c r="I2136" s="244">
        <f t="shared" si="101"/>
        <v>43892</v>
      </c>
      <c r="J2136" s="244" t="str">
        <f t="shared" si="99"/>
        <v/>
      </c>
    </row>
    <row r="2137" spans="3:10" ht="12" thickBot="1" x14ac:dyDescent="0.25">
      <c r="C2137" s="254"/>
      <c r="D2137" s="254"/>
      <c r="E2137" s="255"/>
      <c r="F2137" s="256"/>
      <c r="G2137" s="257"/>
      <c r="H2137" s="243">
        <f t="shared" ca="1" si="100"/>
        <v>45139</v>
      </c>
      <c r="I2137" s="244">
        <f t="shared" si="101"/>
        <v>43892</v>
      </c>
      <c r="J2137" s="244" t="str">
        <f t="shared" si="99"/>
        <v/>
      </c>
    </row>
    <row r="2138" spans="3:10" ht="12" thickBot="1" x14ac:dyDescent="0.25">
      <c r="C2138" s="254"/>
      <c r="D2138" s="254"/>
      <c r="E2138" s="255"/>
      <c r="F2138" s="256"/>
      <c r="G2138" s="257"/>
      <c r="H2138" s="243">
        <f t="shared" ca="1" si="100"/>
        <v>45139</v>
      </c>
      <c r="I2138" s="244">
        <f t="shared" si="101"/>
        <v>43892</v>
      </c>
      <c r="J2138" s="244" t="str">
        <f t="shared" si="99"/>
        <v/>
      </c>
    </row>
    <row r="2139" spans="3:10" ht="12" thickBot="1" x14ac:dyDescent="0.25">
      <c r="C2139" s="254"/>
      <c r="D2139" s="254"/>
      <c r="E2139" s="255"/>
      <c r="F2139" s="256"/>
      <c r="G2139" s="257"/>
      <c r="H2139" s="243">
        <f t="shared" ca="1" si="100"/>
        <v>45139</v>
      </c>
      <c r="I2139" s="244">
        <f t="shared" si="101"/>
        <v>43892</v>
      </c>
      <c r="J2139" s="244" t="str">
        <f t="shared" si="99"/>
        <v/>
      </c>
    </row>
    <row r="2140" spans="3:10" ht="12" thickBot="1" x14ac:dyDescent="0.25">
      <c r="C2140" s="254"/>
      <c r="D2140" s="254"/>
      <c r="E2140" s="255"/>
      <c r="F2140" s="256"/>
      <c r="G2140" s="257"/>
      <c r="H2140" s="243">
        <f t="shared" ca="1" si="100"/>
        <v>45139</v>
      </c>
      <c r="I2140" s="244">
        <f t="shared" si="101"/>
        <v>43892</v>
      </c>
      <c r="J2140" s="244" t="str">
        <f t="shared" si="99"/>
        <v/>
      </c>
    </row>
    <row r="2141" spans="3:10" ht="12" thickBot="1" x14ac:dyDescent="0.25">
      <c r="C2141" s="254"/>
      <c r="D2141" s="254"/>
      <c r="E2141" s="255"/>
      <c r="F2141" s="256"/>
      <c r="G2141" s="257"/>
      <c r="H2141" s="243">
        <f t="shared" ca="1" si="100"/>
        <v>45139</v>
      </c>
      <c r="I2141" s="244">
        <f t="shared" si="101"/>
        <v>43892</v>
      </c>
      <c r="J2141" s="244" t="str">
        <f t="shared" si="99"/>
        <v/>
      </c>
    </row>
    <row r="2142" spans="3:10" ht="12" thickBot="1" x14ac:dyDescent="0.25">
      <c r="C2142" s="254"/>
      <c r="D2142" s="254"/>
      <c r="E2142" s="255"/>
      <c r="F2142" s="256"/>
      <c r="G2142" s="257"/>
      <c r="H2142" s="243">
        <f t="shared" ca="1" si="100"/>
        <v>45139</v>
      </c>
      <c r="I2142" s="244">
        <f t="shared" si="101"/>
        <v>43892</v>
      </c>
      <c r="J2142" s="244" t="str">
        <f t="shared" si="99"/>
        <v/>
      </c>
    </row>
    <row r="2143" spans="3:10" ht="12" thickBot="1" x14ac:dyDescent="0.25">
      <c r="C2143" s="254"/>
      <c r="D2143" s="254"/>
      <c r="E2143" s="255"/>
      <c r="F2143" s="256"/>
      <c r="G2143" s="257"/>
      <c r="H2143" s="243">
        <f t="shared" ca="1" si="100"/>
        <v>45139</v>
      </c>
      <c r="I2143" s="244">
        <f t="shared" si="101"/>
        <v>43892</v>
      </c>
      <c r="J2143" s="244" t="str">
        <f t="shared" si="99"/>
        <v/>
      </c>
    </row>
    <row r="2144" spans="3:10" ht="12" thickBot="1" x14ac:dyDescent="0.25">
      <c r="C2144" s="254"/>
      <c r="D2144" s="254"/>
      <c r="E2144" s="255"/>
      <c r="F2144" s="256"/>
      <c r="G2144" s="257"/>
      <c r="H2144" s="243">
        <f t="shared" ca="1" si="100"/>
        <v>45139</v>
      </c>
      <c r="I2144" s="244">
        <f t="shared" si="101"/>
        <v>43892</v>
      </c>
      <c r="J2144" s="244" t="str">
        <f t="shared" si="99"/>
        <v/>
      </c>
    </row>
    <row r="2145" spans="3:10" ht="12" thickBot="1" x14ac:dyDescent="0.25">
      <c r="C2145" s="254"/>
      <c r="D2145" s="254"/>
      <c r="E2145" s="255"/>
      <c r="F2145" s="256"/>
      <c r="G2145" s="257"/>
      <c r="H2145" s="243">
        <f t="shared" ca="1" si="100"/>
        <v>45139</v>
      </c>
      <c r="I2145" s="244">
        <f t="shared" si="101"/>
        <v>43892</v>
      </c>
      <c r="J2145" s="244" t="str">
        <f t="shared" si="99"/>
        <v/>
      </c>
    </row>
    <row r="2146" spans="3:10" ht="12" thickBot="1" x14ac:dyDescent="0.25">
      <c r="C2146" s="254"/>
      <c r="D2146" s="254"/>
      <c r="E2146" s="255"/>
      <c r="F2146" s="256"/>
      <c r="G2146" s="257"/>
      <c r="H2146" s="243">
        <f t="shared" ca="1" si="100"/>
        <v>45139</v>
      </c>
      <c r="I2146" s="244">
        <f t="shared" si="101"/>
        <v>43892</v>
      </c>
      <c r="J2146" s="244" t="str">
        <f t="shared" si="99"/>
        <v/>
      </c>
    </row>
    <row r="2147" spans="3:10" ht="12" thickBot="1" x14ac:dyDescent="0.25">
      <c r="C2147" s="254"/>
      <c r="D2147" s="254"/>
      <c r="E2147" s="255"/>
      <c r="F2147" s="256"/>
      <c r="G2147" s="257"/>
      <c r="H2147" s="243">
        <f t="shared" ca="1" si="100"/>
        <v>45139</v>
      </c>
      <c r="I2147" s="244">
        <f t="shared" si="101"/>
        <v>43892</v>
      </c>
      <c r="J2147" s="244" t="str">
        <f t="shared" si="99"/>
        <v/>
      </c>
    </row>
    <row r="2148" spans="3:10" ht="12" thickBot="1" x14ac:dyDescent="0.25">
      <c r="C2148" s="254"/>
      <c r="D2148" s="254"/>
      <c r="E2148" s="255"/>
      <c r="F2148" s="256"/>
      <c r="G2148" s="257"/>
      <c r="H2148" s="243">
        <f t="shared" ca="1" si="100"/>
        <v>45139</v>
      </c>
      <c r="I2148" s="244">
        <f t="shared" si="101"/>
        <v>43892</v>
      </c>
      <c r="J2148" s="244" t="str">
        <f t="shared" si="99"/>
        <v/>
      </c>
    </row>
    <row r="2149" spans="3:10" ht="12" thickBot="1" x14ac:dyDescent="0.25">
      <c r="C2149" s="254"/>
      <c r="D2149" s="254"/>
      <c r="E2149" s="255"/>
      <c r="F2149" s="256"/>
      <c r="G2149" s="257"/>
      <c r="H2149" s="243">
        <f t="shared" ca="1" si="100"/>
        <v>45139</v>
      </c>
      <c r="I2149" s="244">
        <f t="shared" si="101"/>
        <v>43892</v>
      </c>
      <c r="J2149" s="244" t="str">
        <f t="shared" si="99"/>
        <v/>
      </c>
    </row>
    <row r="2150" spans="3:10" ht="12" thickBot="1" x14ac:dyDescent="0.25">
      <c r="C2150" s="254"/>
      <c r="D2150" s="254"/>
      <c r="E2150" s="255"/>
      <c r="F2150" s="256"/>
      <c r="G2150" s="257"/>
      <c r="H2150" s="243">
        <f t="shared" ca="1" si="100"/>
        <v>45139</v>
      </c>
      <c r="I2150" s="244">
        <f t="shared" si="101"/>
        <v>43892</v>
      </c>
      <c r="J2150" s="244" t="str">
        <f t="shared" si="99"/>
        <v/>
      </c>
    </row>
    <row r="2151" spans="3:10" ht="12" thickBot="1" x14ac:dyDescent="0.25">
      <c r="C2151" s="254"/>
      <c r="D2151" s="254"/>
      <c r="E2151" s="255"/>
      <c r="F2151" s="256"/>
      <c r="G2151" s="257"/>
      <c r="H2151" s="243">
        <f t="shared" ca="1" si="100"/>
        <v>45139</v>
      </c>
      <c r="I2151" s="244">
        <f t="shared" si="101"/>
        <v>43892</v>
      </c>
      <c r="J2151" s="244" t="str">
        <f t="shared" si="99"/>
        <v/>
      </c>
    </row>
    <row r="2152" spans="3:10" ht="12" thickBot="1" x14ac:dyDescent="0.25">
      <c r="C2152" s="254"/>
      <c r="D2152" s="254"/>
      <c r="E2152" s="255"/>
      <c r="F2152" s="256"/>
      <c r="G2152" s="257"/>
      <c r="H2152" s="243">
        <f t="shared" ca="1" si="100"/>
        <v>45139</v>
      </c>
      <c r="I2152" s="244">
        <f t="shared" si="101"/>
        <v>43892</v>
      </c>
      <c r="J2152" s="244" t="str">
        <f t="shared" si="99"/>
        <v/>
      </c>
    </row>
    <row r="2153" spans="3:10" ht="12" thickBot="1" x14ac:dyDescent="0.25">
      <c r="C2153" s="254"/>
      <c r="D2153" s="254"/>
      <c r="E2153" s="255"/>
      <c r="F2153" s="256"/>
      <c r="G2153" s="257"/>
      <c r="H2153" s="243">
        <f t="shared" ca="1" si="100"/>
        <v>45139</v>
      </c>
      <c r="I2153" s="244">
        <f t="shared" si="101"/>
        <v>43892</v>
      </c>
      <c r="J2153" s="244" t="str">
        <f t="shared" si="99"/>
        <v/>
      </c>
    </row>
    <row r="2154" spans="3:10" ht="12" thickBot="1" x14ac:dyDescent="0.25">
      <c r="C2154" s="254"/>
      <c r="D2154" s="254"/>
      <c r="E2154" s="255"/>
      <c r="F2154" s="256"/>
      <c r="G2154" s="257"/>
      <c r="H2154" s="243">
        <f t="shared" ca="1" si="100"/>
        <v>45139</v>
      </c>
      <c r="I2154" s="244">
        <f t="shared" si="101"/>
        <v>43892</v>
      </c>
      <c r="J2154" s="244" t="str">
        <f t="shared" si="99"/>
        <v/>
      </c>
    </row>
    <row r="2155" spans="3:10" ht="12" thickBot="1" x14ac:dyDescent="0.25">
      <c r="C2155" s="254"/>
      <c r="D2155" s="254"/>
      <c r="E2155" s="255"/>
      <c r="F2155" s="256"/>
      <c r="G2155" s="257"/>
      <c r="H2155" s="243">
        <f t="shared" ca="1" si="100"/>
        <v>45139</v>
      </c>
      <c r="I2155" s="244">
        <f t="shared" si="101"/>
        <v>43892</v>
      </c>
      <c r="J2155" s="244" t="str">
        <f t="shared" si="99"/>
        <v/>
      </c>
    </row>
    <row r="2156" spans="3:10" ht="12" thickBot="1" x14ac:dyDescent="0.25">
      <c r="C2156" s="254"/>
      <c r="D2156" s="254"/>
      <c r="E2156" s="255"/>
      <c r="F2156" s="256"/>
      <c r="G2156" s="257"/>
      <c r="H2156" s="243">
        <f t="shared" ca="1" si="100"/>
        <v>45139</v>
      </c>
      <c r="I2156" s="244">
        <f t="shared" si="101"/>
        <v>43892</v>
      </c>
      <c r="J2156" s="244" t="str">
        <f t="shared" si="99"/>
        <v/>
      </c>
    </row>
    <row r="2157" spans="3:10" ht="12" thickBot="1" x14ac:dyDescent="0.25">
      <c r="C2157" s="254"/>
      <c r="D2157" s="254"/>
      <c r="E2157" s="255"/>
      <c r="F2157" s="256"/>
      <c r="G2157" s="257"/>
      <c r="H2157" s="243">
        <f t="shared" ca="1" si="100"/>
        <v>45139</v>
      </c>
      <c r="I2157" s="244">
        <f t="shared" si="101"/>
        <v>43892</v>
      </c>
      <c r="J2157" s="244" t="str">
        <f t="shared" si="99"/>
        <v/>
      </c>
    </row>
    <row r="2158" spans="3:10" ht="12" thickBot="1" x14ac:dyDescent="0.25">
      <c r="C2158" s="254"/>
      <c r="D2158" s="254"/>
      <c r="E2158" s="255"/>
      <c r="F2158" s="256"/>
      <c r="G2158" s="257"/>
      <c r="H2158" s="243">
        <f t="shared" ca="1" si="100"/>
        <v>45139</v>
      </c>
      <c r="I2158" s="244">
        <f t="shared" si="101"/>
        <v>43892</v>
      </c>
      <c r="J2158" s="244" t="str">
        <f t="shared" si="99"/>
        <v/>
      </c>
    </row>
    <row r="2159" spans="3:10" ht="12" thickBot="1" x14ac:dyDescent="0.25">
      <c r="C2159" s="254"/>
      <c r="D2159" s="254"/>
      <c r="E2159" s="255"/>
      <c r="F2159" s="256"/>
      <c r="G2159" s="257"/>
      <c r="H2159" s="243">
        <f t="shared" ca="1" si="100"/>
        <v>45139</v>
      </c>
      <c r="I2159" s="244">
        <f t="shared" si="101"/>
        <v>43892</v>
      </c>
      <c r="J2159" s="244" t="str">
        <f t="shared" si="99"/>
        <v/>
      </c>
    </row>
    <row r="2160" spans="3:10" ht="12" thickBot="1" x14ac:dyDescent="0.25">
      <c r="C2160" s="254"/>
      <c r="D2160" s="254"/>
      <c r="E2160" s="255"/>
      <c r="F2160" s="256"/>
      <c r="G2160" s="257"/>
      <c r="H2160" s="243">
        <f t="shared" ca="1" si="100"/>
        <v>45139</v>
      </c>
      <c r="I2160" s="244">
        <f t="shared" si="101"/>
        <v>43892</v>
      </c>
      <c r="J2160" s="244" t="str">
        <f t="shared" si="99"/>
        <v/>
      </c>
    </row>
    <row r="2161" spans="3:10" ht="12" thickBot="1" x14ac:dyDescent="0.25">
      <c r="C2161" s="254"/>
      <c r="D2161" s="254"/>
      <c r="E2161" s="255"/>
      <c r="F2161" s="256"/>
      <c r="G2161" s="257"/>
      <c r="H2161" s="243">
        <f t="shared" ca="1" si="100"/>
        <v>45139</v>
      </c>
      <c r="I2161" s="244">
        <f t="shared" si="101"/>
        <v>43892</v>
      </c>
      <c r="J2161" s="244" t="str">
        <f t="shared" si="99"/>
        <v/>
      </c>
    </row>
    <row r="2162" spans="3:10" ht="12" thickBot="1" x14ac:dyDescent="0.25">
      <c r="C2162" s="254"/>
      <c r="D2162" s="254"/>
      <c r="E2162" s="255"/>
      <c r="F2162" s="256"/>
      <c r="G2162" s="257"/>
      <c r="H2162" s="243">
        <f t="shared" ca="1" si="100"/>
        <v>45139</v>
      </c>
      <c r="I2162" s="244">
        <f t="shared" si="101"/>
        <v>43892</v>
      </c>
      <c r="J2162" s="244" t="str">
        <f t="shared" si="99"/>
        <v/>
      </c>
    </row>
    <row r="2163" spans="3:10" ht="12" thickBot="1" x14ac:dyDescent="0.25">
      <c r="C2163" s="254"/>
      <c r="D2163" s="254"/>
      <c r="E2163" s="255"/>
      <c r="F2163" s="256"/>
      <c r="G2163" s="257"/>
      <c r="H2163" s="243">
        <f t="shared" ca="1" si="100"/>
        <v>45139</v>
      </c>
      <c r="I2163" s="244">
        <f t="shared" si="101"/>
        <v>43892</v>
      </c>
      <c r="J2163" s="244" t="str">
        <f t="shared" si="99"/>
        <v/>
      </c>
    </row>
    <row r="2164" spans="3:10" ht="12" thickBot="1" x14ac:dyDescent="0.25">
      <c r="C2164" s="254"/>
      <c r="D2164" s="254"/>
      <c r="E2164" s="255"/>
      <c r="F2164" s="256"/>
      <c r="G2164" s="257"/>
      <c r="H2164" s="243">
        <f t="shared" ca="1" si="100"/>
        <v>45139</v>
      </c>
      <c r="I2164" s="244">
        <f t="shared" si="101"/>
        <v>43892</v>
      </c>
      <c r="J2164" s="244" t="str">
        <f t="shared" si="99"/>
        <v/>
      </c>
    </row>
    <row r="2165" spans="3:10" ht="12" thickBot="1" x14ac:dyDescent="0.25">
      <c r="C2165" s="254"/>
      <c r="D2165" s="254"/>
      <c r="E2165" s="255"/>
      <c r="F2165" s="256"/>
      <c r="G2165" s="257"/>
      <c r="H2165" s="243">
        <f t="shared" ca="1" si="100"/>
        <v>45139</v>
      </c>
      <c r="I2165" s="244">
        <f t="shared" si="101"/>
        <v>43892</v>
      </c>
      <c r="J2165" s="244" t="str">
        <f t="shared" si="99"/>
        <v/>
      </c>
    </row>
    <row r="2166" spans="3:10" ht="12" thickBot="1" x14ac:dyDescent="0.25">
      <c r="C2166" s="254"/>
      <c r="D2166" s="254"/>
      <c r="E2166" s="255"/>
      <c r="F2166" s="256"/>
      <c r="G2166" s="257"/>
      <c r="H2166" s="243">
        <f t="shared" ca="1" si="100"/>
        <v>45139</v>
      </c>
      <c r="I2166" s="244">
        <f t="shared" si="101"/>
        <v>43892</v>
      </c>
      <c r="J2166" s="244" t="str">
        <f t="shared" si="99"/>
        <v/>
      </c>
    </row>
    <row r="2167" spans="3:10" ht="12" thickBot="1" x14ac:dyDescent="0.25">
      <c r="C2167" s="254"/>
      <c r="D2167" s="254"/>
      <c r="E2167" s="255"/>
      <c r="F2167" s="256"/>
      <c r="G2167" s="257"/>
      <c r="H2167" s="243">
        <f t="shared" ca="1" si="100"/>
        <v>45139</v>
      </c>
      <c r="I2167" s="244">
        <f t="shared" si="101"/>
        <v>43892</v>
      </c>
      <c r="J2167" s="244" t="str">
        <f t="shared" si="99"/>
        <v/>
      </c>
    </row>
    <row r="2168" spans="3:10" ht="12" thickBot="1" x14ac:dyDescent="0.25">
      <c r="C2168" s="254"/>
      <c r="D2168" s="254"/>
      <c r="E2168" s="255"/>
      <c r="F2168" s="256"/>
      <c r="G2168" s="257"/>
      <c r="H2168" s="243">
        <f t="shared" ca="1" si="100"/>
        <v>45139</v>
      </c>
      <c r="I2168" s="244">
        <f t="shared" si="101"/>
        <v>43892</v>
      </c>
      <c r="J2168" s="244" t="str">
        <f t="shared" si="99"/>
        <v/>
      </c>
    </row>
    <row r="2169" spans="3:10" ht="12" thickBot="1" x14ac:dyDescent="0.25">
      <c r="C2169" s="254"/>
      <c r="D2169" s="254"/>
      <c r="E2169" s="255"/>
      <c r="F2169" s="256"/>
      <c r="G2169" s="257"/>
      <c r="H2169" s="243">
        <f t="shared" ca="1" si="100"/>
        <v>45139</v>
      </c>
      <c r="I2169" s="244">
        <f t="shared" si="101"/>
        <v>43892</v>
      </c>
      <c r="J2169" s="244" t="str">
        <f t="shared" si="99"/>
        <v/>
      </c>
    </row>
    <row r="2170" spans="3:10" ht="12" thickBot="1" x14ac:dyDescent="0.25">
      <c r="C2170" s="254"/>
      <c r="D2170" s="254"/>
      <c r="E2170" s="255"/>
      <c r="F2170" s="256"/>
      <c r="G2170" s="257"/>
      <c r="H2170" s="243">
        <f t="shared" ca="1" si="100"/>
        <v>45139</v>
      </c>
      <c r="I2170" s="244">
        <f t="shared" si="101"/>
        <v>43892</v>
      </c>
      <c r="J2170" s="244" t="str">
        <f t="shared" si="99"/>
        <v/>
      </c>
    </row>
    <row r="2171" spans="3:10" ht="12" thickBot="1" x14ac:dyDescent="0.25">
      <c r="C2171" s="254"/>
      <c r="D2171" s="254"/>
      <c r="E2171" s="255"/>
      <c r="F2171" s="256"/>
      <c r="G2171" s="257"/>
      <c r="H2171" s="243">
        <f t="shared" ca="1" si="100"/>
        <v>45139</v>
      </c>
      <c r="I2171" s="244">
        <f t="shared" si="101"/>
        <v>43892</v>
      </c>
      <c r="J2171" s="244" t="str">
        <f t="shared" si="99"/>
        <v/>
      </c>
    </row>
    <row r="2172" spans="3:10" ht="12" thickBot="1" x14ac:dyDescent="0.25">
      <c r="C2172" s="254"/>
      <c r="D2172" s="254"/>
      <c r="E2172" s="255"/>
      <c r="F2172" s="256"/>
      <c r="G2172" s="257"/>
      <c r="H2172" s="243">
        <f t="shared" ca="1" si="100"/>
        <v>45139</v>
      </c>
      <c r="I2172" s="244">
        <f t="shared" si="101"/>
        <v>43892</v>
      </c>
      <c r="J2172" s="244" t="str">
        <f t="shared" si="99"/>
        <v/>
      </c>
    </row>
    <row r="2173" spans="3:10" ht="12" thickBot="1" x14ac:dyDescent="0.25">
      <c r="C2173" s="254"/>
      <c r="D2173" s="254"/>
      <c r="E2173" s="255"/>
      <c r="F2173" s="256"/>
      <c r="G2173" s="257"/>
      <c r="H2173" s="243">
        <f t="shared" ca="1" si="100"/>
        <v>45139</v>
      </c>
      <c r="I2173" s="244">
        <f t="shared" si="101"/>
        <v>43892</v>
      </c>
      <c r="J2173" s="244" t="str">
        <f t="shared" si="99"/>
        <v/>
      </c>
    </row>
    <row r="2174" spans="3:10" ht="12" thickBot="1" x14ac:dyDescent="0.25">
      <c r="C2174" s="254"/>
      <c r="D2174" s="254"/>
      <c r="E2174" s="255"/>
      <c r="F2174" s="256"/>
      <c r="G2174" s="257"/>
      <c r="H2174" s="243">
        <f t="shared" ca="1" si="100"/>
        <v>45139</v>
      </c>
      <c r="I2174" s="244">
        <f t="shared" si="101"/>
        <v>43892</v>
      </c>
      <c r="J2174" s="244" t="str">
        <f t="shared" si="99"/>
        <v/>
      </c>
    </row>
    <row r="2175" spans="3:10" ht="12" thickBot="1" x14ac:dyDescent="0.25">
      <c r="C2175" s="254"/>
      <c r="D2175" s="254"/>
      <c r="E2175" s="255"/>
      <c r="F2175" s="256"/>
      <c r="G2175" s="257"/>
      <c r="H2175" s="243">
        <f t="shared" ca="1" si="100"/>
        <v>45139</v>
      </c>
      <c r="I2175" s="244">
        <f t="shared" si="101"/>
        <v>43892</v>
      </c>
      <c r="J2175" s="244" t="str">
        <f t="shared" si="99"/>
        <v/>
      </c>
    </row>
    <row r="2176" spans="3:10" ht="12" thickBot="1" x14ac:dyDescent="0.25">
      <c r="C2176" s="254"/>
      <c r="D2176" s="254"/>
      <c r="E2176" s="255"/>
      <c r="F2176" s="256"/>
      <c r="G2176" s="257"/>
      <c r="H2176" s="243">
        <f t="shared" ca="1" si="100"/>
        <v>45139</v>
      </c>
      <c r="I2176" s="244">
        <f t="shared" si="101"/>
        <v>43892</v>
      </c>
      <c r="J2176" s="244" t="str">
        <f t="shared" si="99"/>
        <v/>
      </c>
    </row>
    <row r="2177" spans="3:10" ht="12" thickBot="1" x14ac:dyDescent="0.25">
      <c r="C2177" s="254"/>
      <c r="D2177" s="254"/>
      <c r="E2177" s="255"/>
      <c r="F2177" s="256"/>
      <c r="G2177" s="257"/>
      <c r="H2177" s="243">
        <f t="shared" ca="1" si="100"/>
        <v>45139</v>
      </c>
      <c r="I2177" s="244">
        <f t="shared" si="101"/>
        <v>43892</v>
      </c>
      <c r="J2177" s="244" t="str">
        <f t="shared" si="99"/>
        <v/>
      </c>
    </row>
    <row r="2178" spans="3:10" ht="12" thickBot="1" x14ac:dyDescent="0.25">
      <c r="C2178" s="254"/>
      <c r="D2178" s="254"/>
      <c r="E2178" s="255"/>
      <c r="F2178" s="256"/>
      <c r="G2178" s="257"/>
      <c r="H2178" s="243">
        <f t="shared" ca="1" si="100"/>
        <v>45139</v>
      </c>
      <c r="I2178" s="244">
        <f t="shared" si="101"/>
        <v>43892</v>
      </c>
      <c r="J2178" s="244" t="str">
        <f t="shared" si="99"/>
        <v/>
      </c>
    </row>
    <row r="2179" spans="3:10" ht="12" thickBot="1" x14ac:dyDescent="0.25">
      <c r="C2179" s="254"/>
      <c r="D2179" s="254"/>
      <c r="E2179" s="255"/>
      <c r="F2179" s="256"/>
      <c r="G2179" s="257"/>
      <c r="H2179" s="243">
        <f t="shared" ca="1" si="100"/>
        <v>45139</v>
      </c>
      <c r="I2179" s="244">
        <f t="shared" si="101"/>
        <v>43892</v>
      </c>
      <c r="J2179" s="244" t="str">
        <f t="shared" si="99"/>
        <v/>
      </c>
    </row>
    <row r="2180" spans="3:10" ht="12" thickBot="1" x14ac:dyDescent="0.25">
      <c r="C2180" s="254"/>
      <c r="D2180" s="254"/>
      <c r="E2180" s="255"/>
      <c r="F2180" s="256"/>
      <c r="G2180" s="257"/>
      <c r="H2180" s="243">
        <f t="shared" ca="1" si="100"/>
        <v>45139</v>
      </c>
      <c r="I2180" s="244">
        <f t="shared" si="101"/>
        <v>43892</v>
      </c>
      <c r="J2180" s="244" t="str">
        <f t="shared" si="99"/>
        <v/>
      </c>
    </row>
    <row r="2181" spans="3:10" ht="12" thickBot="1" x14ac:dyDescent="0.25">
      <c r="C2181" s="254"/>
      <c r="D2181" s="254"/>
      <c r="E2181" s="255"/>
      <c r="F2181" s="256"/>
      <c r="G2181" s="257"/>
      <c r="H2181" s="243">
        <f t="shared" ca="1" si="100"/>
        <v>45139</v>
      </c>
      <c r="I2181" s="244">
        <f t="shared" si="101"/>
        <v>43892</v>
      </c>
      <c r="J2181" s="244" t="str">
        <f t="shared" si="99"/>
        <v/>
      </c>
    </row>
    <row r="2182" spans="3:10" ht="12" thickBot="1" x14ac:dyDescent="0.25">
      <c r="C2182" s="254"/>
      <c r="D2182" s="254"/>
      <c r="E2182" s="255"/>
      <c r="F2182" s="256"/>
      <c r="G2182" s="257"/>
      <c r="H2182" s="243">
        <f t="shared" ca="1" si="100"/>
        <v>45139</v>
      </c>
      <c r="I2182" s="244">
        <f t="shared" si="101"/>
        <v>43892</v>
      </c>
      <c r="J2182" s="244" t="str">
        <f t="shared" ref="J2182:J2245" si="102">IF(G2182="","",IF(G2182&gt;=0,"Debitoren",IF(G2182&lt;0,"Kreditoren","")))</f>
        <v/>
      </c>
    </row>
    <row r="2183" spans="3:10" ht="12" thickBot="1" x14ac:dyDescent="0.25">
      <c r="C2183" s="254"/>
      <c r="D2183" s="254"/>
      <c r="E2183" s="255"/>
      <c r="F2183" s="256"/>
      <c r="G2183" s="257"/>
      <c r="H2183" s="243">
        <f t="shared" ref="H2183:H2246" ca="1" si="103">IF(F2183&lt;$F$2,EOMONTH($F$2,-1)+1,EOMONTH(F2183,-1)+1)</f>
        <v>45139</v>
      </c>
      <c r="I2183" s="244">
        <f t="shared" ref="I2183:I2246" si="104">IF(F2183&lt;$I$2,IF(   WEEKDAY(EOMONTH($I$2,-1)+1)=1,EOMONTH($I$2,-1)+1+1,EOMONTH($I$2,-1)+1),IF(WEEKDAY(F2183)=1,F2183+1,F2183))</f>
        <v>43892</v>
      </c>
      <c r="J2183" s="244" t="str">
        <f t="shared" si="102"/>
        <v/>
      </c>
    </row>
    <row r="2184" spans="3:10" ht="12" thickBot="1" x14ac:dyDescent="0.25">
      <c r="C2184" s="254"/>
      <c r="D2184" s="254"/>
      <c r="E2184" s="255"/>
      <c r="F2184" s="256"/>
      <c r="G2184" s="257"/>
      <c r="H2184" s="243">
        <f t="shared" ca="1" si="103"/>
        <v>45139</v>
      </c>
      <c r="I2184" s="244">
        <f t="shared" si="104"/>
        <v>43892</v>
      </c>
      <c r="J2184" s="244" t="str">
        <f t="shared" si="102"/>
        <v/>
      </c>
    </row>
    <row r="2185" spans="3:10" ht="12" thickBot="1" x14ac:dyDescent="0.25">
      <c r="C2185" s="254"/>
      <c r="D2185" s="254"/>
      <c r="E2185" s="255"/>
      <c r="F2185" s="256"/>
      <c r="G2185" s="257"/>
      <c r="H2185" s="243">
        <f t="shared" ca="1" si="103"/>
        <v>45139</v>
      </c>
      <c r="I2185" s="244">
        <f t="shared" si="104"/>
        <v>43892</v>
      </c>
      <c r="J2185" s="244" t="str">
        <f t="shared" si="102"/>
        <v/>
      </c>
    </row>
    <row r="2186" spans="3:10" ht="12" thickBot="1" x14ac:dyDescent="0.25">
      <c r="C2186" s="254"/>
      <c r="D2186" s="254"/>
      <c r="E2186" s="255"/>
      <c r="F2186" s="256"/>
      <c r="G2186" s="257"/>
      <c r="H2186" s="243">
        <f t="shared" ca="1" si="103"/>
        <v>45139</v>
      </c>
      <c r="I2186" s="244">
        <f t="shared" si="104"/>
        <v>43892</v>
      </c>
      <c r="J2186" s="244" t="str">
        <f t="shared" si="102"/>
        <v/>
      </c>
    </row>
    <row r="2187" spans="3:10" ht="12" thickBot="1" x14ac:dyDescent="0.25">
      <c r="C2187" s="254"/>
      <c r="D2187" s="254"/>
      <c r="E2187" s="255"/>
      <c r="F2187" s="256"/>
      <c r="G2187" s="257"/>
      <c r="H2187" s="243">
        <f t="shared" ca="1" si="103"/>
        <v>45139</v>
      </c>
      <c r="I2187" s="244">
        <f t="shared" si="104"/>
        <v>43892</v>
      </c>
      <c r="J2187" s="244" t="str">
        <f t="shared" si="102"/>
        <v/>
      </c>
    </row>
    <row r="2188" spans="3:10" ht="12" thickBot="1" x14ac:dyDescent="0.25">
      <c r="C2188" s="254"/>
      <c r="D2188" s="254"/>
      <c r="E2188" s="255"/>
      <c r="F2188" s="256"/>
      <c r="G2188" s="257"/>
      <c r="H2188" s="243">
        <f t="shared" ca="1" si="103"/>
        <v>45139</v>
      </c>
      <c r="I2188" s="244">
        <f t="shared" si="104"/>
        <v>43892</v>
      </c>
      <c r="J2188" s="244" t="str">
        <f t="shared" si="102"/>
        <v/>
      </c>
    </row>
    <row r="2189" spans="3:10" ht="12" thickBot="1" x14ac:dyDescent="0.25">
      <c r="C2189" s="254"/>
      <c r="D2189" s="254"/>
      <c r="E2189" s="255"/>
      <c r="F2189" s="256"/>
      <c r="G2189" s="257"/>
      <c r="H2189" s="243">
        <f t="shared" ca="1" si="103"/>
        <v>45139</v>
      </c>
      <c r="I2189" s="244">
        <f t="shared" si="104"/>
        <v>43892</v>
      </c>
      <c r="J2189" s="244" t="str">
        <f t="shared" si="102"/>
        <v/>
      </c>
    </row>
    <row r="2190" spans="3:10" ht="12" thickBot="1" x14ac:dyDescent="0.25">
      <c r="C2190" s="254"/>
      <c r="D2190" s="254"/>
      <c r="E2190" s="255"/>
      <c r="F2190" s="256"/>
      <c r="G2190" s="257"/>
      <c r="H2190" s="243">
        <f t="shared" ca="1" si="103"/>
        <v>45139</v>
      </c>
      <c r="I2190" s="244">
        <f t="shared" si="104"/>
        <v>43892</v>
      </c>
      <c r="J2190" s="244" t="str">
        <f t="shared" si="102"/>
        <v/>
      </c>
    </row>
    <row r="2191" spans="3:10" ht="12" thickBot="1" x14ac:dyDescent="0.25">
      <c r="C2191" s="254"/>
      <c r="D2191" s="254"/>
      <c r="E2191" s="255"/>
      <c r="F2191" s="256"/>
      <c r="G2191" s="257"/>
      <c r="H2191" s="243">
        <f t="shared" ca="1" si="103"/>
        <v>45139</v>
      </c>
      <c r="I2191" s="244">
        <f t="shared" si="104"/>
        <v>43892</v>
      </c>
      <c r="J2191" s="244" t="str">
        <f t="shared" si="102"/>
        <v/>
      </c>
    </row>
    <row r="2192" spans="3:10" ht="12" thickBot="1" x14ac:dyDescent="0.25">
      <c r="C2192" s="254"/>
      <c r="D2192" s="254"/>
      <c r="E2192" s="255"/>
      <c r="F2192" s="256"/>
      <c r="G2192" s="257"/>
      <c r="H2192" s="243">
        <f t="shared" ca="1" si="103"/>
        <v>45139</v>
      </c>
      <c r="I2192" s="244">
        <f t="shared" si="104"/>
        <v>43892</v>
      </c>
      <c r="J2192" s="244" t="str">
        <f t="shared" si="102"/>
        <v/>
      </c>
    </row>
    <row r="2193" spans="3:10" ht="12" thickBot="1" x14ac:dyDescent="0.25">
      <c r="C2193" s="254"/>
      <c r="D2193" s="254"/>
      <c r="E2193" s="255"/>
      <c r="F2193" s="256"/>
      <c r="G2193" s="257"/>
      <c r="H2193" s="243">
        <f t="shared" ca="1" si="103"/>
        <v>45139</v>
      </c>
      <c r="I2193" s="244">
        <f t="shared" si="104"/>
        <v>43892</v>
      </c>
      <c r="J2193" s="244" t="str">
        <f t="shared" si="102"/>
        <v/>
      </c>
    </row>
    <row r="2194" spans="3:10" ht="12" thickBot="1" x14ac:dyDescent="0.25">
      <c r="C2194" s="254"/>
      <c r="D2194" s="254"/>
      <c r="E2194" s="255"/>
      <c r="F2194" s="256"/>
      <c r="G2194" s="257"/>
      <c r="H2194" s="243">
        <f t="shared" ca="1" si="103"/>
        <v>45139</v>
      </c>
      <c r="I2194" s="244">
        <f t="shared" si="104"/>
        <v>43892</v>
      </c>
      <c r="J2194" s="244" t="str">
        <f t="shared" si="102"/>
        <v/>
      </c>
    </row>
    <row r="2195" spans="3:10" ht="12" thickBot="1" x14ac:dyDescent="0.25">
      <c r="C2195" s="254"/>
      <c r="D2195" s="254"/>
      <c r="E2195" s="255"/>
      <c r="F2195" s="256"/>
      <c r="G2195" s="257"/>
      <c r="H2195" s="243">
        <f t="shared" ca="1" si="103"/>
        <v>45139</v>
      </c>
      <c r="I2195" s="244">
        <f t="shared" si="104"/>
        <v>43892</v>
      </c>
      <c r="J2195" s="244" t="str">
        <f t="shared" si="102"/>
        <v/>
      </c>
    </row>
    <row r="2196" spans="3:10" ht="12" thickBot="1" x14ac:dyDescent="0.25">
      <c r="C2196" s="254"/>
      <c r="D2196" s="254"/>
      <c r="E2196" s="255"/>
      <c r="F2196" s="256"/>
      <c r="G2196" s="257"/>
      <c r="H2196" s="243">
        <f t="shared" ca="1" si="103"/>
        <v>45139</v>
      </c>
      <c r="I2196" s="244">
        <f t="shared" si="104"/>
        <v>43892</v>
      </c>
      <c r="J2196" s="244" t="str">
        <f t="shared" si="102"/>
        <v/>
      </c>
    </row>
    <row r="2197" spans="3:10" ht="12" thickBot="1" x14ac:dyDescent="0.25">
      <c r="C2197" s="254"/>
      <c r="D2197" s="254"/>
      <c r="E2197" s="255"/>
      <c r="F2197" s="256"/>
      <c r="G2197" s="257"/>
      <c r="H2197" s="243">
        <f t="shared" ca="1" si="103"/>
        <v>45139</v>
      </c>
      <c r="I2197" s="244">
        <f t="shared" si="104"/>
        <v>43892</v>
      </c>
      <c r="J2197" s="244" t="str">
        <f t="shared" si="102"/>
        <v/>
      </c>
    </row>
    <row r="2198" spans="3:10" ht="12" thickBot="1" x14ac:dyDescent="0.25">
      <c r="C2198" s="254"/>
      <c r="D2198" s="254"/>
      <c r="E2198" s="255"/>
      <c r="F2198" s="256"/>
      <c r="G2198" s="257"/>
      <c r="H2198" s="243">
        <f t="shared" ca="1" si="103"/>
        <v>45139</v>
      </c>
      <c r="I2198" s="244">
        <f t="shared" si="104"/>
        <v>43892</v>
      </c>
      <c r="J2198" s="244" t="str">
        <f t="shared" si="102"/>
        <v/>
      </c>
    </row>
    <row r="2199" spans="3:10" ht="12" thickBot="1" x14ac:dyDescent="0.25">
      <c r="C2199" s="254"/>
      <c r="D2199" s="254"/>
      <c r="E2199" s="255"/>
      <c r="F2199" s="256"/>
      <c r="G2199" s="257"/>
      <c r="H2199" s="243">
        <f t="shared" ca="1" si="103"/>
        <v>45139</v>
      </c>
      <c r="I2199" s="244">
        <f t="shared" si="104"/>
        <v>43892</v>
      </c>
      <c r="J2199" s="244" t="str">
        <f t="shared" si="102"/>
        <v/>
      </c>
    </row>
    <row r="2200" spans="3:10" ht="12" thickBot="1" x14ac:dyDescent="0.25">
      <c r="C2200" s="254"/>
      <c r="D2200" s="254"/>
      <c r="E2200" s="255"/>
      <c r="F2200" s="256"/>
      <c r="G2200" s="257"/>
      <c r="H2200" s="243">
        <f t="shared" ca="1" si="103"/>
        <v>45139</v>
      </c>
      <c r="I2200" s="244">
        <f t="shared" si="104"/>
        <v>43892</v>
      </c>
      <c r="J2200" s="244" t="str">
        <f t="shared" si="102"/>
        <v/>
      </c>
    </row>
    <row r="2201" spans="3:10" ht="12" thickBot="1" x14ac:dyDescent="0.25">
      <c r="C2201" s="254"/>
      <c r="D2201" s="254"/>
      <c r="E2201" s="255"/>
      <c r="F2201" s="256"/>
      <c r="G2201" s="257"/>
      <c r="H2201" s="243">
        <f t="shared" ca="1" si="103"/>
        <v>45139</v>
      </c>
      <c r="I2201" s="244">
        <f t="shared" si="104"/>
        <v>43892</v>
      </c>
      <c r="J2201" s="244" t="str">
        <f t="shared" si="102"/>
        <v/>
      </c>
    </row>
    <row r="2202" spans="3:10" ht="12" thickBot="1" x14ac:dyDescent="0.25">
      <c r="C2202" s="254"/>
      <c r="D2202" s="254"/>
      <c r="E2202" s="255"/>
      <c r="F2202" s="256"/>
      <c r="G2202" s="257"/>
      <c r="H2202" s="243">
        <f t="shared" ca="1" si="103"/>
        <v>45139</v>
      </c>
      <c r="I2202" s="244">
        <f t="shared" si="104"/>
        <v>43892</v>
      </c>
      <c r="J2202" s="244" t="str">
        <f t="shared" si="102"/>
        <v/>
      </c>
    </row>
    <row r="2203" spans="3:10" ht="12" thickBot="1" x14ac:dyDescent="0.25">
      <c r="C2203" s="254"/>
      <c r="D2203" s="254"/>
      <c r="E2203" s="255"/>
      <c r="F2203" s="256"/>
      <c r="G2203" s="257"/>
      <c r="H2203" s="243">
        <f t="shared" ca="1" si="103"/>
        <v>45139</v>
      </c>
      <c r="I2203" s="244">
        <f t="shared" si="104"/>
        <v>43892</v>
      </c>
      <c r="J2203" s="244" t="str">
        <f t="shared" si="102"/>
        <v/>
      </c>
    </row>
    <row r="2204" spans="3:10" ht="12" thickBot="1" x14ac:dyDescent="0.25">
      <c r="C2204" s="254"/>
      <c r="D2204" s="254"/>
      <c r="E2204" s="255"/>
      <c r="F2204" s="256"/>
      <c r="G2204" s="257"/>
      <c r="H2204" s="243">
        <f t="shared" ca="1" si="103"/>
        <v>45139</v>
      </c>
      <c r="I2204" s="244">
        <f t="shared" si="104"/>
        <v>43892</v>
      </c>
      <c r="J2204" s="244" t="str">
        <f t="shared" si="102"/>
        <v/>
      </c>
    </row>
    <row r="2205" spans="3:10" ht="12" thickBot="1" x14ac:dyDescent="0.25">
      <c r="C2205" s="254"/>
      <c r="D2205" s="254"/>
      <c r="E2205" s="255"/>
      <c r="F2205" s="256"/>
      <c r="G2205" s="257"/>
      <c r="H2205" s="243">
        <f t="shared" ca="1" si="103"/>
        <v>45139</v>
      </c>
      <c r="I2205" s="244">
        <f t="shared" si="104"/>
        <v>43892</v>
      </c>
      <c r="J2205" s="244" t="str">
        <f t="shared" si="102"/>
        <v/>
      </c>
    </row>
    <row r="2206" spans="3:10" ht="12" thickBot="1" x14ac:dyDescent="0.25">
      <c r="C2206" s="254"/>
      <c r="D2206" s="254"/>
      <c r="E2206" s="255"/>
      <c r="F2206" s="256"/>
      <c r="G2206" s="257"/>
      <c r="H2206" s="243">
        <f t="shared" ca="1" si="103"/>
        <v>45139</v>
      </c>
      <c r="I2206" s="244">
        <f t="shared" si="104"/>
        <v>43892</v>
      </c>
      <c r="J2206" s="244" t="str">
        <f t="shared" si="102"/>
        <v/>
      </c>
    </row>
    <row r="2207" spans="3:10" ht="12" thickBot="1" x14ac:dyDescent="0.25">
      <c r="C2207" s="254"/>
      <c r="D2207" s="254"/>
      <c r="E2207" s="255"/>
      <c r="F2207" s="256"/>
      <c r="G2207" s="257"/>
      <c r="H2207" s="243">
        <f t="shared" ca="1" si="103"/>
        <v>45139</v>
      </c>
      <c r="I2207" s="244">
        <f t="shared" si="104"/>
        <v>43892</v>
      </c>
      <c r="J2207" s="244" t="str">
        <f t="shared" si="102"/>
        <v/>
      </c>
    </row>
    <row r="2208" spans="3:10" ht="12" thickBot="1" x14ac:dyDescent="0.25">
      <c r="C2208" s="254"/>
      <c r="D2208" s="254"/>
      <c r="E2208" s="255"/>
      <c r="F2208" s="256"/>
      <c r="G2208" s="257"/>
      <c r="H2208" s="243">
        <f t="shared" ca="1" si="103"/>
        <v>45139</v>
      </c>
      <c r="I2208" s="244">
        <f t="shared" si="104"/>
        <v>43892</v>
      </c>
      <c r="J2208" s="244" t="str">
        <f t="shared" si="102"/>
        <v/>
      </c>
    </row>
    <row r="2209" spans="3:10" ht="12" thickBot="1" x14ac:dyDescent="0.25">
      <c r="C2209" s="254"/>
      <c r="D2209" s="254"/>
      <c r="E2209" s="255"/>
      <c r="F2209" s="256"/>
      <c r="G2209" s="257"/>
      <c r="H2209" s="243">
        <f t="shared" ca="1" si="103"/>
        <v>45139</v>
      </c>
      <c r="I2209" s="244">
        <f t="shared" si="104"/>
        <v>43892</v>
      </c>
      <c r="J2209" s="244" t="str">
        <f t="shared" si="102"/>
        <v/>
      </c>
    </row>
    <row r="2210" spans="3:10" ht="12" thickBot="1" x14ac:dyDescent="0.25">
      <c r="C2210" s="254"/>
      <c r="D2210" s="254"/>
      <c r="E2210" s="255"/>
      <c r="F2210" s="256"/>
      <c r="G2210" s="257"/>
      <c r="H2210" s="243">
        <f t="shared" ca="1" si="103"/>
        <v>45139</v>
      </c>
      <c r="I2210" s="244">
        <f t="shared" si="104"/>
        <v>43892</v>
      </c>
      <c r="J2210" s="244" t="str">
        <f t="shared" si="102"/>
        <v/>
      </c>
    </row>
    <row r="2211" spans="3:10" ht="12" thickBot="1" x14ac:dyDescent="0.25">
      <c r="C2211" s="254"/>
      <c r="D2211" s="254"/>
      <c r="E2211" s="255"/>
      <c r="F2211" s="256"/>
      <c r="G2211" s="257"/>
      <c r="H2211" s="243">
        <f t="shared" ca="1" si="103"/>
        <v>45139</v>
      </c>
      <c r="I2211" s="244">
        <f t="shared" si="104"/>
        <v>43892</v>
      </c>
      <c r="J2211" s="244" t="str">
        <f t="shared" si="102"/>
        <v/>
      </c>
    </row>
    <row r="2212" spans="3:10" ht="12" thickBot="1" x14ac:dyDescent="0.25">
      <c r="C2212" s="254"/>
      <c r="D2212" s="254"/>
      <c r="E2212" s="255"/>
      <c r="F2212" s="256"/>
      <c r="G2212" s="257"/>
      <c r="H2212" s="243">
        <f t="shared" ca="1" si="103"/>
        <v>45139</v>
      </c>
      <c r="I2212" s="244">
        <f t="shared" si="104"/>
        <v>43892</v>
      </c>
      <c r="J2212" s="244" t="str">
        <f t="shared" si="102"/>
        <v/>
      </c>
    </row>
    <row r="2213" spans="3:10" ht="12" thickBot="1" x14ac:dyDescent="0.25">
      <c r="C2213" s="254"/>
      <c r="D2213" s="254"/>
      <c r="E2213" s="255"/>
      <c r="F2213" s="256"/>
      <c r="G2213" s="257"/>
      <c r="H2213" s="243">
        <f t="shared" ca="1" si="103"/>
        <v>45139</v>
      </c>
      <c r="I2213" s="244">
        <f t="shared" si="104"/>
        <v>43892</v>
      </c>
      <c r="J2213" s="244" t="str">
        <f t="shared" si="102"/>
        <v/>
      </c>
    </row>
    <row r="2214" spans="3:10" ht="12" thickBot="1" x14ac:dyDescent="0.25">
      <c r="C2214" s="254"/>
      <c r="D2214" s="254"/>
      <c r="E2214" s="255"/>
      <c r="F2214" s="256"/>
      <c r="G2214" s="257"/>
      <c r="H2214" s="243">
        <f t="shared" ca="1" si="103"/>
        <v>45139</v>
      </c>
      <c r="I2214" s="244">
        <f t="shared" si="104"/>
        <v>43892</v>
      </c>
      <c r="J2214" s="244" t="str">
        <f t="shared" si="102"/>
        <v/>
      </c>
    </row>
    <row r="2215" spans="3:10" ht="12" thickBot="1" x14ac:dyDescent="0.25">
      <c r="C2215" s="254"/>
      <c r="D2215" s="254"/>
      <c r="E2215" s="255"/>
      <c r="F2215" s="256"/>
      <c r="G2215" s="257"/>
      <c r="H2215" s="243">
        <f t="shared" ca="1" si="103"/>
        <v>45139</v>
      </c>
      <c r="I2215" s="244">
        <f t="shared" si="104"/>
        <v>43892</v>
      </c>
      <c r="J2215" s="244" t="str">
        <f t="shared" si="102"/>
        <v/>
      </c>
    </row>
    <row r="2216" spans="3:10" ht="12" thickBot="1" x14ac:dyDescent="0.25">
      <c r="C2216" s="254"/>
      <c r="D2216" s="254"/>
      <c r="E2216" s="255"/>
      <c r="F2216" s="256"/>
      <c r="G2216" s="257"/>
      <c r="H2216" s="243">
        <f t="shared" ca="1" si="103"/>
        <v>45139</v>
      </c>
      <c r="I2216" s="244">
        <f t="shared" si="104"/>
        <v>43892</v>
      </c>
      <c r="J2216" s="244" t="str">
        <f t="shared" si="102"/>
        <v/>
      </c>
    </row>
    <row r="2217" spans="3:10" ht="12" thickBot="1" x14ac:dyDescent="0.25">
      <c r="C2217" s="254"/>
      <c r="D2217" s="254"/>
      <c r="E2217" s="255"/>
      <c r="F2217" s="256"/>
      <c r="G2217" s="257"/>
      <c r="H2217" s="243">
        <f t="shared" ca="1" si="103"/>
        <v>45139</v>
      </c>
      <c r="I2217" s="244">
        <f t="shared" si="104"/>
        <v>43892</v>
      </c>
      <c r="J2217" s="244" t="str">
        <f t="shared" si="102"/>
        <v/>
      </c>
    </row>
    <row r="2218" spans="3:10" ht="12" thickBot="1" x14ac:dyDescent="0.25">
      <c r="C2218" s="254"/>
      <c r="D2218" s="254"/>
      <c r="E2218" s="255"/>
      <c r="F2218" s="256"/>
      <c r="G2218" s="257"/>
      <c r="H2218" s="243">
        <f t="shared" ca="1" si="103"/>
        <v>45139</v>
      </c>
      <c r="I2218" s="244">
        <f t="shared" si="104"/>
        <v>43892</v>
      </c>
      <c r="J2218" s="244" t="str">
        <f t="shared" si="102"/>
        <v/>
      </c>
    </row>
    <row r="2219" spans="3:10" ht="12" thickBot="1" x14ac:dyDescent="0.25">
      <c r="C2219" s="254"/>
      <c r="D2219" s="254"/>
      <c r="E2219" s="255"/>
      <c r="F2219" s="256"/>
      <c r="G2219" s="257"/>
      <c r="H2219" s="243">
        <f t="shared" ca="1" si="103"/>
        <v>45139</v>
      </c>
      <c r="I2219" s="244">
        <f t="shared" si="104"/>
        <v>43892</v>
      </c>
      <c r="J2219" s="244" t="str">
        <f t="shared" si="102"/>
        <v/>
      </c>
    </row>
    <row r="2220" spans="3:10" ht="12" thickBot="1" x14ac:dyDescent="0.25">
      <c r="C2220" s="254"/>
      <c r="D2220" s="254"/>
      <c r="E2220" s="255"/>
      <c r="F2220" s="256"/>
      <c r="G2220" s="257"/>
      <c r="H2220" s="243">
        <f t="shared" ca="1" si="103"/>
        <v>45139</v>
      </c>
      <c r="I2220" s="244">
        <f t="shared" si="104"/>
        <v>43892</v>
      </c>
      <c r="J2220" s="244" t="str">
        <f t="shared" si="102"/>
        <v/>
      </c>
    </row>
    <row r="2221" spans="3:10" ht="12" thickBot="1" x14ac:dyDescent="0.25">
      <c r="C2221" s="254"/>
      <c r="D2221" s="254"/>
      <c r="E2221" s="255"/>
      <c r="F2221" s="256"/>
      <c r="G2221" s="257"/>
      <c r="H2221" s="243">
        <f t="shared" ca="1" si="103"/>
        <v>45139</v>
      </c>
      <c r="I2221" s="244">
        <f t="shared" si="104"/>
        <v>43892</v>
      </c>
      <c r="J2221" s="244" t="str">
        <f t="shared" si="102"/>
        <v/>
      </c>
    </row>
    <row r="2222" spans="3:10" ht="12" thickBot="1" x14ac:dyDescent="0.25">
      <c r="C2222" s="254"/>
      <c r="D2222" s="254"/>
      <c r="E2222" s="255"/>
      <c r="F2222" s="256"/>
      <c r="G2222" s="257"/>
      <c r="H2222" s="243">
        <f t="shared" ca="1" si="103"/>
        <v>45139</v>
      </c>
      <c r="I2222" s="244">
        <f t="shared" si="104"/>
        <v>43892</v>
      </c>
      <c r="J2222" s="244" t="str">
        <f t="shared" si="102"/>
        <v/>
      </c>
    </row>
    <row r="2223" spans="3:10" ht="12" thickBot="1" x14ac:dyDescent="0.25">
      <c r="C2223" s="254"/>
      <c r="D2223" s="254"/>
      <c r="E2223" s="255"/>
      <c r="F2223" s="256"/>
      <c r="G2223" s="257"/>
      <c r="H2223" s="243">
        <f t="shared" ca="1" si="103"/>
        <v>45139</v>
      </c>
      <c r="I2223" s="244">
        <f t="shared" si="104"/>
        <v>43892</v>
      </c>
      <c r="J2223" s="244" t="str">
        <f t="shared" si="102"/>
        <v/>
      </c>
    </row>
    <row r="2224" spans="3:10" ht="12" thickBot="1" x14ac:dyDescent="0.25">
      <c r="C2224" s="254"/>
      <c r="D2224" s="254"/>
      <c r="E2224" s="255"/>
      <c r="F2224" s="256"/>
      <c r="G2224" s="257"/>
      <c r="H2224" s="243">
        <f t="shared" ca="1" si="103"/>
        <v>45139</v>
      </c>
      <c r="I2224" s="244">
        <f t="shared" si="104"/>
        <v>43892</v>
      </c>
      <c r="J2224" s="244" t="str">
        <f t="shared" si="102"/>
        <v/>
      </c>
    </row>
    <row r="2225" spans="3:10" ht="12" thickBot="1" x14ac:dyDescent="0.25">
      <c r="C2225" s="254"/>
      <c r="D2225" s="254"/>
      <c r="E2225" s="255"/>
      <c r="F2225" s="256"/>
      <c r="G2225" s="257"/>
      <c r="H2225" s="243">
        <f t="shared" ca="1" si="103"/>
        <v>45139</v>
      </c>
      <c r="I2225" s="244">
        <f t="shared" si="104"/>
        <v>43892</v>
      </c>
      <c r="J2225" s="244" t="str">
        <f t="shared" si="102"/>
        <v/>
      </c>
    </row>
    <row r="2226" spans="3:10" ht="12" thickBot="1" x14ac:dyDescent="0.25">
      <c r="C2226" s="254"/>
      <c r="D2226" s="254"/>
      <c r="E2226" s="255"/>
      <c r="F2226" s="256"/>
      <c r="G2226" s="257"/>
      <c r="H2226" s="243">
        <f t="shared" ca="1" si="103"/>
        <v>45139</v>
      </c>
      <c r="I2226" s="244">
        <f t="shared" si="104"/>
        <v>43892</v>
      </c>
      <c r="J2226" s="244" t="str">
        <f t="shared" si="102"/>
        <v/>
      </c>
    </row>
    <row r="2227" spans="3:10" ht="12" thickBot="1" x14ac:dyDescent="0.25">
      <c r="C2227" s="254"/>
      <c r="D2227" s="254"/>
      <c r="E2227" s="255"/>
      <c r="F2227" s="256"/>
      <c r="G2227" s="257"/>
      <c r="H2227" s="243">
        <f t="shared" ca="1" si="103"/>
        <v>45139</v>
      </c>
      <c r="I2227" s="244">
        <f t="shared" si="104"/>
        <v>43892</v>
      </c>
      <c r="J2227" s="244" t="str">
        <f t="shared" si="102"/>
        <v/>
      </c>
    </row>
    <row r="2228" spans="3:10" ht="12" thickBot="1" x14ac:dyDescent="0.25">
      <c r="C2228" s="254"/>
      <c r="D2228" s="254"/>
      <c r="E2228" s="255"/>
      <c r="F2228" s="256"/>
      <c r="G2228" s="257"/>
      <c r="H2228" s="243">
        <f t="shared" ca="1" si="103"/>
        <v>45139</v>
      </c>
      <c r="I2228" s="244">
        <f t="shared" si="104"/>
        <v>43892</v>
      </c>
      <c r="J2228" s="244" t="str">
        <f t="shared" si="102"/>
        <v/>
      </c>
    </row>
    <row r="2229" spans="3:10" ht="12" thickBot="1" x14ac:dyDescent="0.25">
      <c r="C2229" s="254"/>
      <c r="D2229" s="254"/>
      <c r="E2229" s="255"/>
      <c r="F2229" s="256"/>
      <c r="G2229" s="257"/>
      <c r="H2229" s="243">
        <f t="shared" ca="1" si="103"/>
        <v>45139</v>
      </c>
      <c r="I2229" s="244">
        <f t="shared" si="104"/>
        <v>43892</v>
      </c>
      <c r="J2229" s="244" t="str">
        <f t="shared" si="102"/>
        <v/>
      </c>
    </row>
    <row r="2230" spans="3:10" ht="12" thickBot="1" x14ac:dyDescent="0.25">
      <c r="C2230" s="254"/>
      <c r="D2230" s="254"/>
      <c r="E2230" s="255"/>
      <c r="F2230" s="256"/>
      <c r="G2230" s="257"/>
      <c r="H2230" s="243">
        <f t="shared" ca="1" si="103"/>
        <v>45139</v>
      </c>
      <c r="I2230" s="244">
        <f t="shared" si="104"/>
        <v>43892</v>
      </c>
      <c r="J2230" s="244" t="str">
        <f t="shared" si="102"/>
        <v/>
      </c>
    </row>
    <row r="2231" spans="3:10" ht="12" thickBot="1" x14ac:dyDescent="0.25">
      <c r="C2231" s="254"/>
      <c r="D2231" s="254"/>
      <c r="E2231" s="255"/>
      <c r="F2231" s="256"/>
      <c r="G2231" s="257"/>
      <c r="H2231" s="243">
        <f t="shared" ca="1" si="103"/>
        <v>45139</v>
      </c>
      <c r="I2231" s="244">
        <f t="shared" si="104"/>
        <v>43892</v>
      </c>
      <c r="J2231" s="244" t="str">
        <f t="shared" si="102"/>
        <v/>
      </c>
    </row>
    <row r="2232" spans="3:10" ht="12" thickBot="1" x14ac:dyDescent="0.25">
      <c r="C2232" s="254"/>
      <c r="D2232" s="254"/>
      <c r="E2232" s="255"/>
      <c r="F2232" s="256"/>
      <c r="G2232" s="257"/>
      <c r="H2232" s="243">
        <f t="shared" ca="1" si="103"/>
        <v>45139</v>
      </c>
      <c r="I2232" s="244">
        <f t="shared" si="104"/>
        <v>43892</v>
      </c>
      <c r="J2232" s="244" t="str">
        <f t="shared" si="102"/>
        <v/>
      </c>
    </row>
    <row r="2233" spans="3:10" ht="12" thickBot="1" x14ac:dyDescent="0.25">
      <c r="C2233" s="254"/>
      <c r="D2233" s="254"/>
      <c r="E2233" s="255"/>
      <c r="F2233" s="256"/>
      <c r="G2233" s="257"/>
      <c r="H2233" s="243">
        <f t="shared" ca="1" si="103"/>
        <v>45139</v>
      </c>
      <c r="I2233" s="244">
        <f t="shared" si="104"/>
        <v>43892</v>
      </c>
      <c r="J2233" s="244" t="str">
        <f t="shared" si="102"/>
        <v/>
      </c>
    </row>
    <row r="2234" spans="3:10" ht="12" thickBot="1" x14ac:dyDescent="0.25">
      <c r="C2234" s="254"/>
      <c r="D2234" s="254"/>
      <c r="E2234" s="255"/>
      <c r="F2234" s="256"/>
      <c r="G2234" s="257"/>
      <c r="H2234" s="243">
        <f t="shared" ca="1" si="103"/>
        <v>45139</v>
      </c>
      <c r="I2234" s="244">
        <f t="shared" si="104"/>
        <v>43892</v>
      </c>
      <c r="J2234" s="244" t="str">
        <f t="shared" si="102"/>
        <v/>
      </c>
    </row>
    <row r="2235" spans="3:10" ht="12" thickBot="1" x14ac:dyDescent="0.25">
      <c r="C2235" s="254"/>
      <c r="D2235" s="254"/>
      <c r="E2235" s="255"/>
      <c r="F2235" s="256"/>
      <c r="G2235" s="257"/>
      <c r="H2235" s="243">
        <f t="shared" ca="1" si="103"/>
        <v>45139</v>
      </c>
      <c r="I2235" s="244">
        <f t="shared" si="104"/>
        <v>43892</v>
      </c>
      <c r="J2235" s="244" t="str">
        <f t="shared" si="102"/>
        <v/>
      </c>
    </row>
    <row r="2236" spans="3:10" ht="12" thickBot="1" x14ac:dyDescent="0.25">
      <c r="C2236" s="254"/>
      <c r="D2236" s="254"/>
      <c r="E2236" s="255"/>
      <c r="F2236" s="256"/>
      <c r="G2236" s="257"/>
      <c r="H2236" s="243">
        <f t="shared" ca="1" si="103"/>
        <v>45139</v>
      </c>
      <c r="I2236" s="244">
        <f t="shared" si="104"/>
        <v>43892</v>
      </c>
      <c r="J2236" s="244" t="str">
        <f t="shared" si="102"/>
        <v/>
      </c>
    </row>
    <row r="2237" spans="3:10" ht="12" thickBot="1" x14ac:dyDescent="0.25">
      <c r="C2237" s="254"/>
      <c r="D2237" s="254"/>
      <c r="E2237" s="255"/>
      <c r="F2237" s="256"/>
      <c r="G2237" s="257"/>
      <c r="H2237" s="243">
        <f t="shared" ca="1" si="103"/>
        <v>45139</v>
      </c>
      <c r="I2237" s="244">
        <f t="shared" si="104"/>
        <v>43892</v>
      </c>
      <c r="J2237" s="244" t="str">
        <f t="shared" si="102"/>
        <v/>
      </c>
    </row>
    <row r="2238" spans="3:10" ht="12" thickBot="1" x14ac:dyDescent="0.25">
      <c r="C2238" s="254"/>
      <c r="D2238" s="254"/>
      <c r="E2238" s="255"/>
      <c r="F2238" s="256"/>
      <c r="G2238" s="257"/>
      <c r="H2238" s="243">
        <f t="shared" ca="1" si="103"/>
        <v>45139</v>
      </c>
      <c r="I2238" s="244">
        <f t="shared" si="104"/>
        <v>43892</v>
      </c>
      <c r="J2238" s="244" t="str">
        <f t="shared" si="102"/>
        <v/>
      </c>
    </row>
    <row r="2239" spans="3:10" ht="12" thickBot="1" x14ac:dyDescent="0.25">
      <c r="C2239" s="254"/>
      <c r="D2239" s="254"/>
      <c r="E2239" s="255"/>
      <c r="F2239" s="256"/>
      <c r="G2239" s="257"/>
      <c r="H2239" s="243">
        <f t="shared" ca="1" si="103"/>
        <v>45139</v>
      </c>
      <c r="I2239" s="244">
        <f t="shared" si="104"/>
        <v>43892</v>
      </c>
      <c r="J2239" s="244" t="str">
        <f t="shared" si="102"/>
        <v/>
      </c>
    </row>
    <row r="2240" spans="3:10" ht="12" thickBot="1" x14ac:dyDescent="0.25">
      <c r="C2240" s="254"/>
      <c r="D2240" s="254"/>
      <c r="E2240" s="255"/>
      <c r="F2240" s="256"/>
      <c r="G2240" s="257"/>
      <c r="H2240" s="243">
        <f t="shared" ca="1" si="103"/>
        <v>45139</v>
      </c>
      <c r="I2240" s="244">
        <f t="shared" si="104"/>
        <v>43892</v>
      </c>
      <c r="J2240" s="244" t="str">
        <f t="shared" si="102"/>
        <v/>
      </c>
    </row>
    <row r="2241" spans="3:10" ht="12" thickBot="1" x14ac:dyDescent="0.25">
      <c r="C2241" s="254"/>
      <c r="D2241" s="254"/>
      <c r="E2241" s="255"/>
      <c r="F2241" s="256"/>
      <c r="G2241" s="257"/>
      <c r="H2241" s="243">
        <f t="shared" ca="1" si="103"/>
        <v>45139</v>
      </c>
      <c r="I2241" s="244">
        <f t="shared" si="104"/>
        <v>43892</v>
      </c>
      <c r="J2241" s="244" t="str">
        <f t="shared" si="102"/>
        <v/>
      </c>
    </row>
    <row r="2242" spans="3:10" ht="12" thickBot="1" x14ac:dyDescent="0.25">
      <c r="C2242" s="254"/>
      <c r="D2242" s="254"/>
      <c r="E2242" s="255"/>
      <c r="F2242" s="256"/>
      <c r="G2242" s="257"/>
      <c r="H2242" s="243">
        <f t="shared" ca="1" si="103"/>
        <v>45139</v>
      </c>
      <c r="I2242" s="244">
        <f t="shared" si="104"/>
        <v>43892</v>
      </c>
      <c r="J2242" s="244" t="str">
        <f t="shared" si="102"/>
        <v/>
      </c>
    </row>
    <row r="2243" spans="3:10" ht="12" thickBot="1" x14ac:dyDescent="0.25">
      <c r="C2243" s="254"/>
      <c r="D2243" s="254"/>
      <c r="E2243" s="255"/>
      <c r="F2243" s="256"/>
      <c r="G2243" s="257"/>
      <c r="H2243" s="243">
        <f t="shared" ca="1" si="103"/>
        <v>45139</v>
      </c>
      <c r="I2243" s="244">
        <f t="shared" si="104"/>
        <v>43892</v>
      </c>
      <c r="J2243" s="244" t="str">
        <f t="shared" si="102"/>
        <v/>
      </c>
    </row>
    <row r="2244" spans="3:10" ht="12" thickBot="1" x14ac:dyDescent="0.25">
      <c r="C2244" s="254"/>
      <c r="D2244" s="254"/>
      <c r="E2244" s="255"/>
      <c r="F2244" s="256"/>
      <c r="G2244" s="257"/>
      <c r="H2244" s="243">
        <f t="shared" ca="1" si="103"/>
        <v>45139</v>
      </c>
      <c r="I2244" s="244">
        <f t="shared" si="104"/>
        <v>43892</v>
      </c>
      <c r="J2244" s="244" t="str">
        <f t="shared" si="102"/>
        <v/>
      </c>
    </row>
    <row r="2245" spans="3:10" ht="12" thickBot="1" x14ac:dyDescent="0.25">
      <c r="C2245" s="254"/>
      <c r="D2245" s="254"/>
      <c r="E2245" s="255"/>
      <c r="F2245" s="256"/>
      <c r="G2245" s="257"/>
      <c r="H2245" s="243">
        <f t="shared" ca="1" si="103"/>
        <v>45139</v>
      </c>
      <c r="I2245" s="244">
        <f t="shared" si="104"/>
        <v>43892</v>
      </c>
      <c r="J2245" s="244" t="str">
        <f t="shared" si="102"/>
        <v/>
      </c>
    </row>
    <row r="2246" spans="3:10" ht="12" thickBot="1" x14ac:dyDescent="0.25">
      <c r="C2246" s="254"/>
      <c r="D2246" s="254"/>
      <c r="E2246" s="255"/>
      <c r="F2246" s="256"/>
      <c r="G2246" s="257"/>
      <c r="H2246" s="243">
        <f t="shared" ca="1" si="103"/>
        <v>45139</v>
      </c>
      <c r="I2246" s="244">
        <f t="shared" si="104"/>
        <v>43892</v>
      </c>
      <c r="J2246" s="244" t="str">
        <f t="shared" ref="J2246:J2309" si="105">IF(G2246="","",IF(G2246&gt;=0,"Debitoren",IF(G2246&lt;0,"Kreditoren","")))</f>
        <v/>
      </c>
    </row>
    <row r="2247" spans="3:10" ht="12" thickBot="1" x14ac:dyDescent="0.25">
      <c r="C2247" s="254"/>
      <c r="D2247" s="254"/>
      <c r="E2247" s="255"/>
      <c r="F2247" s="256"/>
      <c r="G2247" s="257"/>
      <c r="H2247" s="243">
        <f t="shared" ref="H2247:H2310" ca="1" si="106">IF(F2247&lt;$F$2,EOMONTH($F$2,-1)+1,EOMONTH(F2247,-1)+1)</f>
        <v>45139</v>
      </c>
      <c r="I2247" s="244">
        <f t="shared" ref="I2247:I2310" si="107">IF(F2247&lt;$I$2,IF(   WEEKDAY(EOMONTH($I$2,-1)+1)=1,EOMONTH($I$2,-1)+1+1,EOMONTH($I$2,-1)+1),IF(WEEKDAY(F2247)=1,F2247+1,F2247))</f>
        <v>43892</v>
      </c>
      <c r="J2247" s="244" t="str">
        <f t="shared" si="105"/>
        <v/>
      </c>
    </row>
    <row r="2248" spans="3:10" ht="12" thickBot="1" x14ac:dyDescent="0.25">
      <c r="C2248" s="254"/>
      <c r="D2248" s="254"/>
      <c r="E2248" s="255"/>
      <c r="F2248" s="256"/>
      <c r="G2248" s="257"/>
      <c r="H2248" s="243">
        <f t="shared" ca="1" si="106"/>
        <v>45139</v>
      </c>
      <c r="I2248" s="244">
        <f t="shared" si="107"/>
        <v>43892</v>
      </c>
      <c r="J2248" s="244" t="str">
        <f t="shared" si="105"/>
        <v/>
      </c>
    </row>
    <row r="2249" spans="3:10" ht="12" thickBot="1" x14ac:dyDescent="0.25">
      <c r="C2249" s="254"/>
      <c r="D2249" s="254"/>
      <c r="E2249" s="255"/>
      <c r="F2249" s="256"/>
      <c r="G2249" s="257"/>
      <c r="H2249" s="243">
        <f t="shared" ca="1" si="106"/>
        <v>45139</v>
      </c>
      <c r="I2249" s="244">
        <f t="shared" si="107"/>
        <v>43892</v>
      </c>
      <c r="J2249" s="244" t="str">
        <f t="shared" si="105"/>
        <v/>
      </c>
    </row>
    <row r="2250" spans="3:10" ht="12" thickBot="1" x14ac:dyDescent="0.25">
      <c r="C2250" s="254"/>
      <c r="D2250" s="254"/>
      <c r="E2250" s="255"/>
      <c r="F2250" s="256"/>
      <c r="G2250" s="257"/>
      <c r="H2250" s="243">
        <f t="shared" ca="1" si="106"/>
        <v>45139</v>
      </c>
      <c r="I2250" s="244">
        <f t="shared" si="107"/>
        <v>43892</v>
      </c>
      <c r="J2250" s="244" t="str">
        <f t="shared" si="105"/>
        <v/>
      </c>
    </row>
    <row r="2251" spans="3:10" ht="12" thickBot="1" x14ac:dyDescent="0.25">
      <c r="C2251" s="254"/>
      <c r="D2251" s="254"/>
      <c r="E2251" s="255"/>
      <c r="F2251" s="256"/>
      <c r="G2251" s="257"/>
      <c r="H2251" s="243">
        <f t="shared" ca="1" si="106"/>
        <v>45139</v>
      </c>
      <c r="I2251" s="244">
        <f t="shared" si="107"/>
        <v>43892</v>
      </c>
      <c r="J2251" s="244" t="str">
        <f t="shared" si="105"/>
        <v/>
      </c>
    </row>
    <row r="2252" spans="3:10" ht="12" thickBot="1" x14ac:dyDescent="0.25">
      <c r="C2252" s="254"/>
      <c r="D2252" s="254"/>
      <c r="E2252" s="255"/>
      <c r="F2252" s="256"/>
      <c r="G2252" s="257"/>
      <c r="H2252" s="243">
        <f t="shared" ca="1" si="106"/>
        <v>45139</v>
      </c>
      <c r="I2252" s="244">
        <f t="shared" si="107"/>
        <v>43892</v>
      </c>
      <c r="J2252" s="244" t="str">
        <f t="shared" si="105"/>
        <v/>
      </c>
    </row>
    <row r="2253" spans="3:10" ht="12" thickBot="1" x14ac:dyDescent="0.25">
      <c r="C2253" s="254"/>
      <c r="D2253" s="254"/>
      <c r="E2253" s="255"/>
      <c r="F2253" s="256"/>
      <c r="G2253" s="257"/>
      <c r="H2253" s="243">
        <f t="shared" ca="1" si="106"/>
        <v>45139</v>
      </c>
      <c r="I2253" s="244">
        <f t="shared" si="107"/>
        <v>43892</v>
      </c>
      <c r="J2253" s="244" t="str">
        <f t="shared" si="105"/>
        <v/>
      </c>
    </row>
    <row r="2254" spans="3:10" ht="12" thickBot="1" x14ac:dyDescent="0.25">
      <c r="C2254" s="254"/>
      <c r="D2254" s="254"/>
      <c r="E2254" s="255"/>
      <c r="F2254" s="256"/>
      <c r="G2254" s="257"/>
      <c r="H2254" s="243">
        <f t="shared" ca="1" si="106"/>
        <v>45139</v>
      </c>
      <c r="I2254" s="244">
        <f t="shared" si="107"/>
        <v>43892</v>
      </c>
      <c r="J2254" s="244" t="str">
        <f t="shared" si="105"/>
        <v/>
      </c>
    </row>
    <row r="2255" spans="3:10" ht="12" thickBot="1" x14ac:dyDescent="0.25">
      <c r="C2255" s="254"/>
      <c r="D2255" s="254"/>
      <c r="E2255" s="255"/>
      <c r="F2255" s="256"/>
      <c r="G2255" s="257"/>
      <c r="H2255" s="243">
        <f t="shared" ca="1" si="106"/>
        <v>45139</v>
      </c>
      <c r="I2255" s="244">
        <f t="shared" si="107"/>
        <v>43892</v>
      </c>
      <c r="J2255" s="244" t="str">
        <f t="shared" si="105"/>
        <v/>
      </c>
    </row>
    <row r="2256" spans="3:10" ht="12" thickBot="1" x14ac:dyDescent="0.25">
      <c r="C2256" s="254"/>
      <c r="D2256" s="254"/>
      <c r="E2256" s="255"/>
      <c r="F2256" s="256"/>
      <c r="G2256" s="257"/>
      <c r="H2256" s="243">
        <f t="shared" ca="1" si="106"/>
        <v>45139</v>
      </c>
      <c r="I2256" s="244">
        <f t="shared" si="107"/>
        <v>43892</v>
      </c>
      <c r="J2256" s="244" t="str">
        <f t="shared" si="105"/>
        <v/>
      </c>
    </row>
    <row r="2257" spans="3:10" ht="12" thickBot="1" x14ac:dyDescent="0.25">
      <c r="C2257" s="254"/>
      <c r="D2257" s="254"/>
      <c r="E2257" s="255"/>
      <c r="F2257" s="256"/>
      <c r="G2257" s="257"/>
      <c r="H2257" s="243">
        <f t="shared" ca="1" si="106"/>
        <v>45139</v>
      </c>
      <c r="I2257" s="244">
        <f t="shared" si="107"/>
        <v>43892</v>
      </c>
      <c r="J2257" s="244" t="str">
        <f t="shared" si="105"/>
        <v/>
      </c>
    </row>
    <row r="2258" spans="3:10" ht="12" thickBot="1" x14ac:dyDescent="0.25">
      <c r="C2258" s="254"/>
      <c r="D2258" s="254"/>
      <c r="E2258" s="255"/>
      <c r="F2258" s="256"/>
      <c r="G2258" s="257"/>
      <c r="H2258" s="243">
        <f t="shared" ca="1" si="106"/>
        <v>45139</v>
      </c>
      <c r="I2258" s="244">
        <f t="shared" si="107"/>
        <v>43892</v>
      </c>
      <c r="J2258" s="244" t="str">
        <f t="shared" si="105"/>
        <v/>
      </c>
    </row>
    <row r="2259" spans="3:10" ht="12" thickBot="1" x14ac:dyDescent="0.25">
      <c r="C2259" s="254"/>
      <c r="D2259" s="254"/>
      <c r="E2259" s="255"/>
      <c r="F2259" s="256"/>
      <c r="G2259" s="257"/>
      <c r="H2259" s="243">
        <f t="shared" ca="1" si="106"/>
        <v>45139</v>
      </c>
      <c r="I2259" s="244">
        <f t="shared" si="107"/>
        <v>43892</v>
      </c>
      <c r="J2259" s="244" t="str">
        <f t="shared" si="105"/>
        <v/>
      </c>
    </row>
    <row r="2260" spans="3:10" ht="12" thickBot="1" x14ac:dyDescent="0.25">
      <c r="C2260" s="254"/>
      <c r="D2260" s="254"/>
      <c r="E2260" s="255"/>
      <c r="F2260" s="256"/>
      <c r="G2260" s="257"/>
      <c r="H2260" s="243">
        <f t="shared" ca="1" si="106"/>
        <v>45139</v>
      </c>
      <c r="I2260" s="244">
        <f t="shared" si="107"/>
        <v>43892</v>
      </c>
      <c r="J2260" s="244" t="str">
        <f t="shared" si="105"/>
        <v/>
      </c>
    </row>
    <row r="2261" spans="3:10" ht="12" thickBot="1" x14ac:dyDescent="0.25">
      <c r="C2261" s="254"/>
      <c r="D2261" s="254"/>
      <c r="E2261" s="255"/>
      <c r="F2261" s="256"/>
      <c r="G2261" s="257"/>
      <c r="H2261" s="243">
        <f t="shared" ca="1" si="106"/>
        <v>45139</v>
      </c>
      <c r="I2261" s="244">
        <f t="shared" si="107"/>
        <v>43892</v>
      </c>
      <c r="J2261" s="244" t="str">
        <f t="shared" si="105"/>
        <v/>
      </c>
    </row>
    <row r="2262" spans="3:10" ht="12" thickBot="1" x14ac:dyDescent="0.25">
      <c r="C2262" s="254"/>
      <c r="D2262" s="254"/>
      <c r="E2262" s="255"/>
      <c r="F2262" s="256"/>
      <c r="G2262" s="257"/>
      <c r="H2262" s="243">
        <f t="shared" ca="1" si="106"/>
        <v>45139</v>
      </c>
      <c r="I2262" s="244">
        <f t="shared" si="107"/>
        <v>43892</v>
      </c>
      <c r="J2262" s="244" t="str">
        <f t="shared" si="105"/>
        <v/>
      </c>
    </row>
    <row r="2263" spans="3:10" ht="12" thickBot="1" x14ac:dyDescent="0.25">
      <c r="C2263" s="254"/>
      <c r="D2263" s="254"/>
      <c r="E2263" s="255"/>
      <c r="F2263" s="256"/>
      <c r="G2263" s="257"/>
      <c r="H2263" s="243">
        <f t="shared" ca="1" si="106"/>
        <v>45139</v>
      </c>
      <c r="I2263" s="244">
        <f t="shared" si="107"/>
        <v>43892</v>
      </c>
      <c r="J2263" s="244" t="str">
        <f t="shared" si="105"/>
        <v/>
      </c>
    </row>
    <row r="2264" spans="3:10" ht="12" thickBot="1" x14ac:dyDescent="0.25">
      <c r="C2264" s="254"/>
      <c r="D2264" s="254"/>
      <c r="E2264" s="255"/>
      <c r="F2264" s="256"/>
      <c r="G2264" s="257"/>
      <c r="H2264" s="243">
        <f t="shared" ca="1" si="106"/>
        <v>45139</v>
      </c>
      <c r="I2264" s="244">
        <f t="shared" si="107"/>
        <v>43892</v>
      </c>
      <c r="J2264" s="244" t="str">
        <f t="shared" si="105"/>
        <v/>
      </c>
    </row>
    <row r="2265" spans="3:10" ht="12" thickBot="1" x14ac:dyDescent="0.25">
      <c r="C2265" s="254"/>
      <c r="D2265" s="254"/>
      <c r="E2265" s="255"/>
      <c r="F2265" s="256"/>
      <c r="G2265" s="257"/>
      <c r="H2265" s="243">
        <f t="shared" ca="1" si="106"/>
        <v>45139</v>
      </c>
      <c r="I2265" s="244">
        <f t="shared" si="107"/>
        <v>43892</v>
      </c>
      <c r="J2265" s="244" t="str">
        <f t="shared" si="105"/>
        <v/>
      </c>
    </row>
    <row r="2266" spans="3:10" ht="12" thickBot="1" x14ac:dyDescent="0.25">
      <c r="C2266" s="254"/>
      <c r="D2266" s="254"/>
      <c r="E2266" s="255"/>
      <c r="F2266" s="256"/>
      <c r="G2266" s="257"/>
      <c r="H2266" s="243">
        <f t="shared" ca="1" si="106"/>
        <v>45139</v>
      </c>
      <c r="I2266" s="244">
        <f t="shared" si="107"/>
        <v>43892</v>
      </c>
      <c r="J2266" s="244" t="str">
        <f t="shared" si="105"/>
        <v/>
      </c>
    </row>
    <row r="2267" spans="3:10" ht="12" thickBot="1" x14ac:dyDescent="0.25">
      <c r="C2267" s="254"/>
      <c r="D2267" s="254"/>
      <c r="E2267" s="255"/>
      <c r="F2267" s="256"/>
      <c r="G2267" s="257"/>
      <c r="H2267" s="243">
        <f t="shared" ca="1" si="106"/>
        <v>45139</v>
      </c>
      <c r="I2267" s="244">
        <f t="shared" si="107"/>
        <v>43892</v>
      </c>
      <c r="J2267" s="244" t="str">
        <f t="shared" si="105"/>
        <v/>
      </c>
    </row>
    <row r="2268" spans="3:10" ht="12" thickBot="1" x14ac:dyDescent="0.25">
      <c r="C2268" s="254"/>
      <c r="D2268" s="254"/>
      <c r="E2268" s="255"/>
      <c r="F2268" s="256"/>
      <c r="G2268" s="257"/>
      <c r="H2268" s="243">
        <f t="shared" ca="1" si="106"/>
        <v>45139</v>
      </c>
      <c r="I2268" s="244">
        <f t="shared" si="107"/>
        <v>43892</v>
      </c>
      <c r="J2268" s="244" t="str">
        <f t="shared" si="105"/>
        <v/>
      </c>
    </row>
    <row r="2269" spans="3:10" ht="12" thickBot="1" x14ac:dyDescent="0.25">
      <c r="C2269" s="254"/>
      <c r="D2269" s="254"/>
      <c r="E2269" s="255"/>
      <c r="F2269" s="256"/>
      <c r="G2269" s="257"/>
      <c r="H2269" s="243">
        <f t="shared" ca="1" si="106"/>
        <v>45139</v>
      </c>
      <c r="I2269" s="244">
        <f t="shared" si="107"/>
        <v>43892</v>
      </c>
      <c r="J2269" s="244" t="str">
        <f t="shared" si="105"/>
        <v/>
      </c>
    </row>
    <row r="2270" spans="3:10" ht="12" thickBot="1" x14ac:dyDescent="0.25">
      <c r="C2270" s="254"/>
      <c r="D2270" s="254"/>
      <c r="E2270" s="255"/>
      <c r="F2270" s="256"/>
      <c r="G2270" s="257"/>
      <c r="H2270" s="243">
        <f t="shared" ca="1" si="106"/>
        <v>45139</v>
      </c>
      <c r="I2270" s="244">
        <f t="shared" si="107"/>
        <v>43892</v>
      </c>
      <c r="J2270" s="244" t="str">
        <f t="shared" si="105"/>
        <v/>
      </c>
    </row>
    <row r="2271" spans="3:10" ht="12" thickBot="1" x14ac:dyDescent="0.25">
      <c r="C2271" s="254"/>
      <c r="D2271" s="254"/>
      <c r="E2271" s="255"/>
      <c r="F2271" s="256"/>
      <c r="G2271" s="257"/>
      <c r="H2271" s="243">
        <f t="shared" ca="1" si="106"/>
        <v>45139</v>
      </c>
      <c r="I2271" s="244">
        <f t="shared" si="107"/>
        <v>43892</v>
      </c>
      <c r="J2271" s="244" t="str">
        <f t="shared" si="105"/>
        <v/>
      </c>
    </row>
    <row r="2272" spans="3:10" ht="12" thickBot="1" x14ac:dyDescent="0.25">
      <c r="C2272" s="254"/>
      <c r="D2272" s="254"/>
      <c r="E2272" s="255"/>
      <c r="F2272" s="256"/>
      <c r="G2272" s="257"/>
      <c r="H2272" s="243">
        <f t="shared" ca="1" si="106"/>
        <v>45139</v>
      </c>
      <c r="I2272" s="244">
        <f t="shared" si="107"/>
        <v>43892</v>
      </c>
      <c r="J2272" s="244" t="str">
        <f t="shared" si="105"/>
        <v/>
      </c>
    </row>
    <row r="2273" spans="3:10" ht="12" thickBot="1" x14ac:dyDescent="0.25">
      <c r="C2273" s="254"/>
      <c r="D2273" s="254"/>
      <c r="E2273" s="255"/>
      <c r="F2273" s="256"/>
      <c r="G2273" s="257"/>
      <c r="H2273" s="243">
        <f t="shared" ca="1" si="106"/>
        <v>45139</v>
      </c>
      <c r="I2273" s="244">
        <f t="shared" si="107"/>
        <v>43892</v>
      </c>
      <c r="J2273" s="244" t="str">
        <f t="shared" si="105"/>
        <v/>
      </c>
    </row>
    <row r="2274" spans="3:10" ht="12" thickBot="1" x14ac:dyDescent="0.25">
      <c r="C2274" s="254"/>
      <c r="D2274" s="254"/>
      <c r="E2274" s="255"/>
      <c r="F2274" s="256"/>
      <c r="G2274" s="257"/>
      <c r="H2274" s="243">
        <f t="shared" ca="1" si="106"/>
        <v>45139</v>
      </c>
      <c r="I2274" s="244">
        <f t="shared" si="107"/>
        <v>43892</v>
      </c>
      <c r="J2274" s="244" t="str">
        <f t="shared" si="105"/>
        <v/>
      </c>
    </row>
    <row r="2275" spans="3:10" ht="12" thickBot="1" x14ac:dyDescent="0.25">
      <c r="C2275" s="254"/>
      <c r="D2275" s="254"/>
      <c r="E2275" s="255"/>
      <c r="F2275" s="256"/>
      <c r="G2275" s="257"/>
      <c r="H2275" s="243">
        <f t="shared" ca="1" si="106"/>
        <v>45139</v>
      </c>
      <c r="I2275" s="244">
        <f t="shared" si="107"/>
        <v>43892</v>
      </c>
      <c r="J2275" s="244" t="str">
        <f t="shared" si="105"/>
        <v/>
      </c>
    </row>
    <row r="2276" spans="3:10" ht="12" thickBot="1" x14ac:dyDescent="0.25">
      <c r="C2276" s="254"/>
      <c r="D2276" s="254"/>
      <c r="E2276" s="255"/>
      <c r="F2276" s="256"/>
      <c r="G2276" s="257"/>
      <c r="H2276" s="243">
        <f t="shared" ca="1" si="106"/>
        <v>45139</v>
      </c>
      <c r="I2276" s="244">
        <f t="shared" si="107"/>
        <v>43892</v>
      </c>
      <c r="J2276" s="244" t="str">
        <f t="shared" si="105"/>
        <v/>
      </c>
    </row>
    <row r="2277" spans="3:10" ht="12" thickBot="1" x14ac:dyDescent="0.25">
      <c r="C2277" s="254"/>
      <c r="D2277" s="254"/>
      <c r="E2277" s="255"/>
      <c r="F2277" s="256"/>
      <c r="G2277" s="257"/>
      <c r="H2277" s="243">
        <f t="shared" ca="1" si="106"/>
        <v>45139</v>
      </c>
      <c r="I2277" s="244">
        <f t="shared" si="107"/>
        <v>43892</v>
      </c>
      <c r="J2277" s="244" t="str">
        <f t="shared" si="105"/>
        <v/>
      </c>
    </row>
    <row r="2278" spans="3:10" ht="12" thickBot="1" x14ac:dyDescent="0.25">
      <c r="C2278" s="254"/>
      <c r="D2278" s="254"/>
      <c r="E2278" s="255"/>
      <c r="F2278" s="256"/>
      <c r="G2278" s="257"/>
      <c r="H2278" s="243">
        <f t="shared" ca="1" si="106"/>
        <v>45139</v>
      </c>
      <c r="I2278" s="244">
        <f t="shared" si="107"/>
        <v>43892</v>
      </c>
      <c r="J2278" s="244" t="str">
        <f t="shared" si="105"/>
        <v/>
      </c>
    </row>
    <row r="2279" spans="3:10" ht="12" thickBot="1" x14ac:dyDescent="0.25">
      <c r="C2279" s="254"/>
      <c r="D2279" s="254"/>
      <c r="E2279" s="255"/>
      <c r="F2279" s="256"/>
      <c r="G2279" s="257"/>
      <c r="H2279" s="243">
        <f t="shared" ca="1" si="106"/>
        <v>45139</v>
      </c>
      <c r="I2279" s="244">
        <f t="shared" si="107"/>
        <v>43892</v>
      </c>
      <c r="J2279" s="244" t="str">
        <f t="shared" si="105"/>
        <v/>
      </c>
    </row>
    <row r="2280" spans="3:10" ht="12" thickBot="1" x14ac:dyDescent="0.25">
      <c r="C2280" s="254"/>
      <c r="D2280" s="254"/>
      <c r="E2280" s="255"/>
      <c r="F2280" s="256"/>
      <c r="G2280" s="257"/>
      <c r="H2280" s="243">
        <f t="shared" ca="1" si="106"/>
        <v>45139</v>
      </c>
      <c r="I2280" s="244">
        <f t="shared" si="107"/>
        <v>43892</v>
      </c>
      <c r="J2280" s="244" t="str">
        <f t="shared" si="105"/>
        <v/>
      </c>
    </row>
    <row r="2281" spans="3:10" ht="12" thickBot="1" x14ac:dyDescent="0.25">
      <c r="C2281" s="254"/>
      <c r="D2281" s="254"/>
      <c r="E2281" s="255"/>
      <c r="F2281" s="256"/>
      <c r="G2281" s="257"/>
      <c r="H2281" s="243">
        <f t="shared" ca="1" si="106"/>
        <v>45139</v>
      </c>
      <c r="I2281" s="244">
        <f t="shared" si="107"/>
        <v>43892</v>
      </c>
      <c r="J2281" s="244" t="str">
        <f t="shared" si="105"/>
        <v/>
      </c>
    </row>
    <row r="2282" spans="3:10" ht="12" thickBot="1" x14ac:dyDescent="0.25">
      <c r="C2282" s="254"/>
      <c r="D2282" s="254"/>
      <c r="E2282" s="255"/>
      <c r="F2282" s="256"/>
      <c r="G2282" s="257"/>
      <c r="H2282" s="243">
        <f t="shared" ca="1" si="106"/>
        <v>45139</v>
      </c>
      <c r="I2282" s="244">
        <f t="shared" si="107"/>
        <v>43892</v>
      </c>
      <c r="J2282" s="244" t="str">
        <f t="shared" si="105"/>
        <v/>
      </c>
    </row>
    <row r="2283" spans="3:10" ht="12" thickBot="1" x14ac:dyDescent="0.25">
      <c r="C2283" s="254"/>
      <c r="D2283" s="254"/>
      <c r="E2283" s="255"/>
      <c r="F2283" s="256"/>
      <c r="G2283" s="257"/>
      <c r="H2283" s="243">
        <f t="shared" ca="1" si="106"/>
        <v>45139</v>
      </c>
      <c r="I2283" s="244">
        <f t="shared" si="107"/>
        <v>43892</v>
      </c>
      <c r="J2283" s="244" t="str">
        <f t="shared" si="105"/>
        <v/>
      </c>
    </row>
    <row r="2284" spans="3:10" ht="12" thickBot="1" x14ac:dyDescent="0.25">
      <c r="C2284" s="254"/>
      <c r="D2284" s="254"/>
      <c r="E2284" s="255"/>
      <c r="F2284" s="256"/>
      <c r="G2284" s="257"/>
      <c r="H2284" s="243">
        <f t="shared" ca="1" si="106"/>
        <v>45139</v>
      </c>
      <c r="I2284" s="244">
        <f t="shared" si="107"/>
        <v>43892</v>
      </c>
      <c r="J2284" s="244" t="str">
        <f t="shared" si="105"/>
        <v/>
      </c>
    </row>
    <row r="2285" spans="3:10" ht="12" thickBot="1" x14ac:dyDescent="0.25">
      <c r="C2285" s="254"/>
      <c r="D2285" s="254"/>
      <c r="E2285" s="255"/>
      <c r="F2285" s="256"/>
      <c r="G2285" s="257"/>
      <c r="H2285" s="243">
        <f t="shared" ca="1" si="106"/>
        <v>45139</v>
      </c>
      <c r="I2285" s="244">
        <f t="shared" si="107"/>
        <v>43892</v>
      </c>
      <c r="J2285" s="244" t="str">
        <f t="shared" si="105"/>
        <v/>
      </c>
    </row>
    <row r="2286" spans="3:10" ht="12" thickBot="1" x14ac:dyDescent="0.25">
      <c r="C2286" s="254"/>
      <c r="D2286" s="254"/>
      <c r="E2286" s="255"/>
      <c r="F2286" s="256"/>
      <c r="G2286" s="257"/>
      <c r="H2286" s="243">
        <f t="shared" ca="1" si="106"/>
        <v>45139</v>
      </c>
      <c r="I2286" s="244">
        <f t="shared" si="107"/>
        <v>43892</v>
      </c>
      <c r="J2286" s="244" t="str">
        <f t="shared" si="105"/>
        <v/>
      </c>
    </row>
    <row r="2287" spans="3:10" ht="12" thickBot="1" x14ac:dyDescent="0.25">
      <c r="C2287" s="254"/>
      <c r="D2287" s="254"/>
      <c r="E2287" s="255"/>
      <c r="F2287" s="256"/>
      <c r="G2287" s="257"/>
      <c r="H2287" s="243">
        <f t="shared" ca="1" si="106"/>
        <v>45139</v>
      </c>
      <c r="I2287" s="244">
        <f t="shared" si="107"/>
        <v>43892</v>
      </c>
      <c r="J2287" s="244" t="str">
        <f t="shared" si="105"/>
        <v/>
      </c>
    </row>
    <row r="2288" spans="3:10" ht="12" thickBot="1" x14ac:dyDescent="0.25">
      <c r="C2288" s="254"/>
      <c r="D2288" s="254"/>
      <c r="E2288" s="255"/>
      <c r="F2288" s="256"/>
      <c r="G2288" s="257"/>
      <c r="H2288" s="243">
        <f t="shared" ca="1" si="106"/>
        <v>45139</v>
      </c>
      <c r="I2288" s="244">
        <f t="shared" si="107"/>
        <v>43892</v>
      </c>
      <c r="J2288" s="244" t="str">
        <f t="shared" si="105"/>
        <v/>
      </c>
    </row>
    <row r="2289" spans="3:10" ht="12" thickBot="1" x14ac:dyDescent="0.25">
      <c r="C2289" s="254"/>
      <c r="D2289" s="254"/>
      <c r="E2289" s="255"/>
      <c r="F2289" s="256"/>
      <c r="G2289" s="257"/>
      <c r="H2289" s="243">
        <f t="shared" ca="1" si="106"/>
        <v>45139</v>
      </c>
      <c r="I2289" s="244">
        <f t="shared" si="107"/>
        <v>43892</v>
      </c>
      <c r="J2289" s="244" t="str">
        <f t="shared" si="105"/>
        <v/>
      </c>
    </row>
    <row r="2290" spans="3:10" ht="12" thickBot="1" x14ac:dyDescent="0.25">
      <c r="C2290" s="254"/>
      <c r="D2290" s="254"/>
      <c r="E2290" s="255"/>
      <c r="F2290" s="256"/>
      <c r="G2290" s="257"/>
      <c r="H2290" s="243">
        <f t="shared" ca="1" si="106"/>
        <v>45139</v>
      </c>
      <c r="I2290" s="244">
        <f t="shared" si="107"/>
        <v>43892</v>
      </c>
      <c r="J2290" s="244" t="str">
        <f t="shared" si="105"/>
        <v/>
      </c>
    </row>
    <row r="2291" spans="3:10" ht="12" thickBot="1" x14ac:dyDescent="0.25">
      <c r="C2291" s="254"/>
      <c r="D2291" s="254"/>
      <c r="E2291" s="255"/>
      <c r="F2291" s="256"/>
      <c r="G2291" s="257"/>
      <c r="H2291" s="243">
        <f t="shared" ca="1" si="106"/>
        <v>45139</v>
      </c>
      <c r="I2291" s="244">
        <f t="shared" si="107"/>
        <v>43892</v>
      </c>
      <c r="J2291" s="244" t="str">
        <f t="shared" si="105"/>
        <v/>
      </c>
    </row>
    <row r="2292" spans="3:10" ht="12" thickBot="1" x14ac:dyDescent="0.25">
      <c r="C2292" s="254"/>
      <c r="D2292" s="254"/>
      <c r="E2292" s="255"/>
      <c r="F2292" s="256"/>
      <c r="G2292" s="257"/>
      <c r="H2292" s="243">
        <f t="shared" ca="1" si="106"/>
        <v>45139</v>
      </c>
      <c r="I2292" s="244">
        <f t="shared" si="107"/>
        <v>43892</v>
      </c>
      <c r="J2292" s="244" t="str">
        <f t="shared" si="105"/>
        <v/>
      </c>
    </row>
    <row r="2293" spans="3:10" ht="12" thickBot="1" x14ac:dyDescent="0.25">
      <c r="C2293" s="254"/>
      <c r="D2293" s="254"/>
      <c r="E2293" s="255"/>
      <c r="F2293" s="256"/>
      <c r="G2293" s="257"/>
      <c r="H2293" s="243">
        <f t="shared" ca="1" si="106"/>
        <v>45139</v>
      </c>
      <c r="I2293" s="244">
        <f t="shared" si="107"/>
        <v>43892</v>
      </c>
      <c r="J2293" s="244" t="str">
        <f t="shared" si="105"/>
        <v/>
      </c>
    </row>
    <row r="2294" spans="3:10" ht="12" thickBot="1" x14ac:dyDescent="0.25">
      <c r="C2294" s="254"/>
      <c r="D2294" s="254"/>
      <c r="E2294" s="255"/>
      <c r="F2294" s="256"/>
      <c r="G2294" s="257"/>
      <c r="H2294" s="243">
        <f t="shared" ca="1" si="106"/>
        <v>45139</v>
      </c>
      <c r="I2294" s="244">
        <f t="shared" si="107"/>
        <v>43892</v>
      </c>
      <c r="J2294" s="244" t="str">
        <f t="shared" si="105"/>
        <v/>
      </c>
    </row>
    <row r="2295" spans="3:10" ht="12" thickBot="1" x14ac:dyDescent="0.25">
      <c r="C2295" s="254"/>
      <c r="D2295" s="254"/>
      <c r="E2295" s="255"/>
      <c r="F2295" s="256"/>
      <c r="G2295" s="257"/>
      <c r="H2295" s="243">
        <f t="shared" ca="1" si="106"/>
        <v>45139</v>
      </c>
      <c r="I2295" s="244">
        <f t="shared" si="107"/>
        <v>43892</v>
      </c>
      <c r="J2295" s="244" t="str">
        <f t="shared" si="105"/>
        <v/>
      </c>
    </row>
    <row r="2296" spans="3:10" ht="12" thickBot="1" x14ac:dyDescent="0.25">
      <c r="C2296" s="254"/>
      <c r="D2296" s="254"/>
      <c r="E2296" s="255"/>
      <c r="F2296" s="256"/>
      <c r="G2296" s="257"/>
      <c r="H2296" s="243">
        <f t="shared" ca="1" si="106"/>
        <v>45139</v>
      </c>
      <c r="I2296" s="244">
        <f t="shared" si="107"/>
        <v>43892</v>
      </c>
      <c r="J2296" s="244" t="str">
        <f t="shared" si="105"/>
        <v/>
      </c>
    </row>
    <row r="2297" spans="3:10" ht="12" thickBot="1" x14ac:dyDescent="0.25">
      <c r="C2297" s="254"/>
      <c r="D2297" s="254"/>
      <c r="E2297" s="255"/>
      <c r="F2297" s="256"/>
      <c r="G2297" s="257"/>
      <c r="H2297" s="243">
        <f t="shared" ca="1" si="106"/>
        <v>45139</v>
      </c>
      <c r="I2297" s="244">
        <f t="shared" si="107"/>
        <v>43892</v>
      </c>
      <c r="J2297" s="244" t="str">
        <f t="shared" si="105"/>
        <v/>
      </c>
    </row>
    <row r="2298" spans="3:10" ht="12" thickBot="1" x14ac:dyDescent="0.25">
      <c r="C2298" s="254"/>
      <c r="D2298" s="254"/>
      <c r="E2298" s="255"/>
      <c r="F2298" s="256"/>
      <c r="G2298" s="257"/>
      <c r="H2298" s="243">
        <f t="shared" ca="1" si="106"/>
        <v>45139</v>
      </c>
      <c r="I2298" s="244">
        <f t="shared" si="107"/>
        <v>43892</v>
      </c>
      <c r="J2298" s="244" t="str">
        <f t="shared" si="105"/>
        <v/>
      </c>
    </row>
    <row r="2299" spans="3:10" ht="12" thickBot="1" x14ac:dyDescent="0.25">
      <c r="C2299" s="254"/>
      <c r="D2299" s="254"/>
      <c r="E2299" s="255"/>
      <c r="F2299" s="256"/>
      <c r="G2299" s="257"/>
      <c r="H2299" s="243">
        <f t="shared" ca="1" si="106"/>
        <v>45139</v>
      </c>
      <c r="I2299" s="244">
        <f t="shared" si="107"/>
        <v>43892</v>
      </c>
      <c r="J2299" s="244" t="str">
        <f t="shared" si="105"/>
        <v/>
      </c>
    </row>
    <row r="2300" spans="3:10" ht="12" thickBot="1" x14ac:dyDescent="0.25">
      <c r="C2300" s="254"/>
      <c r="D2300" s="254"/>
      <c r="E2300" s="255"/>
      <c r="F2300" s="256"/>
      <c r="G2300" s="257"/>
      <c r="H2300" s="243">
        <f t="shared" ca="1" si="106"/>
        <v>45139</v>
      </c>
      <c r="I2300" s="244">
        <f t="shared" si="107"/>
        <v>43892</v>
      </c>
      <c r="J2300" s="244" t="str">
        <f t="shared" si="105"/>
        <v/>
      </c>
    </row>
    <row r="2301" spans="3:10" ht="12" thickBot="1" x14ac:dyDescent="0.25">
      <c r="C2301" s="254"/>
      <c r="D2301" s="254"/>
      <c r="E2301" s="255"/>
      <c r="F2301" s="256"/>
      <c r="G2301" s="257"/>
      <c r="H2301" s="243">
        <f t="shared" ca="1" si="106"/>
        <v>45139</v>
      </c>
      <c r="I2301" s="244">
        <f t="shared" si="107"/>
        <v>43892</v>
      </c>
      <c r="J2301" s="244" t="str">
        <f t="shared" si="105"/>
        <v/>
      </c>
    </row>
    <row r="2302" spans="3:10" ht="12" thickBot="1" x14ac:dyDescent="0.25">
      <c r="C2302" s="254"/>
      <c r="D2302" s="254"/>
      <c r="E2302" s="255"/>
      <c r="F2302" s="256"/>
      <c r="G2302" s="257"/>
      <c r="H2302" s="243">
        <f t="shared" ca="1" si="106"/>
        <v>45139</v>
      </c>
      <c r="I2302" s="244">
        <f t="shared" si="107"/>
        <v>43892</v>
      </c>
      <c r="J2302" s="244" t="str">
        <f t="shared" si="105"/>
        <v/>
      </c>
    </row>
    <row r="2303" spans="3:10" ht="12" thickBot="1" x14ac:dyDescent="0.25">
      <c r="C2303" s="254"/>
      <c r="D2303" s="254"/>
      <c r="E2303" s="255"/>
      <c r="F2303" s="256"/>
      <c r="G2303" s="257"/>
      <c r="H2303" s="243">
        <f t="shared" ca="1" si="106"/>
        <v>45139</v>
      </c>
      <c r="I2303" s="244">
        <f t="shared" si="107"/>
        <v>43892</v>
      </c>
      <c r="J2303" s="244" t="str">
        <f t="shared" si="105"/>
        <v/>
      </c>
    </row>
    <row r="2304" spans="3:10" ht="12" thickBot="1" x14ac:dyDescent="0.25">
      <c r="C2304" s="254"/>
      <c r="D2304" s="254"/>
      <c r="E2304" s="255"/>
      <c r="F2304" s="256"/>
      <c r="G2304" s="257"/>
      <c r="H2304" s="243">
        <f t="shared" ca="1" si="106"/>
        <v>45139</v>
      </c>
      <c r="I2304" s="244">
        <f t="shared" si="107"/>
        <v>43892</v>
      </c>
      <c r="J2304" s="244" t="str">
        <f t="shared" si="105"/>
        <v/>
      </c>
    </row>
    <row r="2305" spans="3:10" ht="12" thickBot="1" x14ac:dyDescent="0.25">
      <c r="C2305" s="254"/>
      <c r="D2305" s="254"/>
      <c r="E2305" s="255"/>
      <c r="F2305" s="256"/>
      <c r="G2305" s="257"/>
      <c r="H2305" s="243">
        <f t="shared" ca="1" si="106"/>
        <v>45139</v>
      </c>
      <c r="I2305" s="244">
        <f t="shared" si="107"/>
        <v>43892</v>
      </c>
      <c r="J2305" s="244" t="str">
        <f t="shared" si="105"/>
        <v/>
      </c>
    </row>
    <row r="2306" spans="3:10" ht="12" thickBot="1" x14ac:dyDescent="0.25">
      <c r="C2306" s="254"/>
      <c r="D2306" s="254"/>
      <c r="E2306" s="255"/>
      <c r="F2306" s="256"/>
      <c r="G2306" s="257"/>
      <c r="H2306" s="243">
        <f t="shared" ca="1" si="106"/>
        <v>45139</v>
      </c>
      <c r="I2306" s="244">
        <f t="shared" si="107"/>
        <v>43892</v>
      </c>
      <c r="J2306" s="244" t="str">
        <f t="shared" si="105"/>
        <v/>
      </c>
    </row>
    <row r="2307" spans="3:10" ht="12" thickBot="1" x14ac:dyDescent="0.25">
      <c r="C2307" s="254"/>
      <c r="D2307" s="254"/>
      <c r="E2307" s="255"/>
      <c r="F2307" s="256"/>
      <c r="G2307" s="257"/>
      <c r="H2307" s="243">
        <f t="shared" ca="1" si="106"/>
        <v>45139</v>
      </c>
      <c r="I2307" s="244">
        <f t="shared" si="107"/>
        <v>43892</v>
      </c>
      <c r="J2307" s="244" t="str">
        <f t="shared" si="105"/>
        <v/>
      </c>
    </row>
    <row r="2308" spans="3:10" ht="12" thickBot="1" x14ac:dyDescent="0.25">
      <c r="C2308" s="254"/>
      <c r="D2308" s="254"/>
      <c r="E2308" s="255"/>
      <c r="F2308" s="256"/>
      <c r="G2308" s="257"/>
      <c r="H2308" s="243">
        <f t="shared" ca="1" si="106"/>
        <v>45139</v>
      </c>
      <c r="I2308" s="244">
        <f t="shared" si="107"/>
        <v>43892</v>
      </c>
      <c r="J2308" s="244" t="str">
        <f t="shared" si="105"/>
        <v/>
      </c>
    </row>
    <row r="2309" spans="3:10" ht="12" thickBot="1" x14ac:dyDescent="0.25">
      <c r="C2309" s="254"/>
      <c r="D2309" s="254"/>
      <c r="E2309" s="255"/>
      <c r="F2309" s="256"/>
      <c r="G2309" s="257"/>
      <c r="H2309" s="243">
        <f t="shared" ca="1" si="106"/>
        <v>45139</v>
      </c>
      <c r="I2309" s="244">
        <f t="shared" si="107"/>
        <v>43892</v>
      </c>
      <c r="J2309" s="244" t="str">
        <f t="shared" si="105"/>
        <v/>
      </c>
    </row>
    <row r="2310" spans="3:10" ht="12" thickBot="1" x14ac:dyDescent="0.25">
      <c r="C2310" s="254"/>
      <c r="D2310" s="254"/>
      <c r="E2310" s="255"/>
      <c r="F2310" s="256"/>
      <c r="G2310" s="257"/>
      <c r="H2310" s="243">
        <f t="shared" ca="1" si="106"/>
        <v>45139</v>
      </c>
      <c r="I2310" s="244">
        <f t="shared" si="107"/>
        <v>43892</v>
      </c>
      <c r="J2310" s="244" t="str">
        <f t="shared" ref="J2310:J2373" si="108">IF(G2310="","",IF(G2310&gt;=0,"Debitoren",IF(G2310&lt;0,"Kreditoren","")))</f>
        <v/>
      </c>
    </row>
    <row r="2311" spans="3:10" ht="12" thickBot="1" x14ac:dyDescent="0.25">
      <c r="C2311" s="254"/>
      <c r="D2311" s="254"/>
      <c r="E2311" s="255"/>
      <c r="F2311" s="256"/>
      <c r="G2311" s="257"/>
      <c r="H2311" s="243">
        <f t="shared" ref="H2311:H2374" ca="1" si="109">IF(F2311&lt;$F$2,EOMONTH($F$2,-1)+1,EOMONTH(F2311,-1)+1)</f>
        <v>45139</v>
      </c>
      <c r="I2311" s="244">
        <f t="shared" ref="I2311:I2374" si="110">IF(F2311&lt;$I$2,IF(   WEEKDAY(EOMONTH($I$2,-1)+1)=1,EOMONTH($I$2,-1)+1+1,EOMONTH($I$2,-1)+1),IF(WEEKDAY(F2311)=1,F2311+1,F2311))</f>
        <v>43892</v>
      </c>
      <c r="J2311" s="244" t="str">
        <f t="shared" si="108"/>
        <v/>
      </c>
    </row>
    <row r="2312" spans="3:10" ht="12" thickBot="1" x14ac:dyDescent="0.25">
      <c r="C2312" s="254"/>
      <c r="D2312" s="254"/>
      <c r="E2312" s="255"/>
      <c r="F2312" s="256"/>
      <c r="G2312" s="257"/>
      <c r="H2312" s="243">
        <f t="shared" ca="1" si="109"/>
        <v>45139</v>
      </c>
      <c r="I2312" s="244">
        <f t="shared" si="110"/>
        <v>43892</v>
      </c>
      <c r="J2312" s="244" t="str">
        <f t="shared" si="108"/>
        <v/>
      </c>
    </row>
    <row r="2313" spans="3:10" ht="12" thickBot="1" x14ac:dyDescent="0.25">
      <c r="C2313" s="254"/>
      <c r="D2313" s="254"/>
      <c r="E2313" s="255"/>
      <c r="F2313" s="256"/>
      <c r="G2313" s="257"/>
      <c r="H2313" s="243">
        <f t="shared" ca="1" si="109"/>
        <v>45139</v>
      </c>
      <c r="I2313" s="244">
        <f t="shared" si="110"/>
        <v>43892</v>
      </c>
      <c r="J2313" s="244" t="str">
        <f t="shared" si="108"/>
        <v/>
      </c>
    </row>
    <row r="2314" spans="3:10" ht="12" thickBot="1" x14ac:dyDescent="0.25">
      <c r="C2314" s="254"/>
      <c r="D2314" s="254"/>
      <c r="E2314" s="255"/>
      <c r="F2314" s="256"/>
      <c r="G2314" s="257"/>
      <c r="H2314" s="243">
        <f t="shared" ca="1" si="109"/>
        <v>45139</v>
      </c>
      <c r="I2314" s="244">
        <f t="shared" si="110"/>
        <v>43892</v>
      </c>
      <c r="J2314" s="244" t="str">
        <f t="shared" si="108"/>
        <v/>
      </c>
    </row>
    <row r="2315" spans="3:10" ht="12" thickBot="1" x14ac:dyDescent="0.25">
      <c r="C2315" s="254"/>
      <c r="D2315" s="254"/>
      <c r="E2315" s="255"/>
      <c r="F2315" s="256"/>
      <c r="G2315" s="257"/>
      <c r="H2315" s="243">
        <f t="shared" ca="1" si="109"/>
        <v>45139</v>
      </c>
      <c r="I2315" s="244">
        <f t="shared" si="110"/>
        <v>43892</v>
      </c>
      <c r="J2315" s="244" t="str">
        <f t="shared" si="108"/>
        <v/>
      </c>
    </row>
    <row r="2316" spans="3:10" ht="12" thickBot="1" x14ac:dyDescent="0.25">
      <c r="C2316" s="254"/>
      <c r="D2316" s="254"/>
      <c r="E2316" s="255"/>
      <c r="F2316" s="256"/>
      <c r="G2316" s="257"/>
      <c r="H2316" s="243">
        <f t="shared" ca="1" si="109"/>
        <v>45139</v>
      </c>
      <c r="I2316" s="244">
        <f t="shared" si="110"/>
        <v>43892</v>
      </c>
      <c r="J2316" s="244" t="str">
        <f t="shared" si="108"/>
        <v/>
      </c>
    </row>
    <row r="2317" spans="3:10" ht="12" thickBot="1" x14ac:dyDescent="0.25">
      <c r="C2317" s="254"/>
      <c r="D2317" s="254"/>
      <c r="E2317" s="255"/>
      <c r="F2317" s="256"/>
      <c r="G2317" s="257"/>
      <c r="H2317" s="243">
        <f t="shared" ca="1" si="109"/>
        <v>45139</v>
      </c>
      <c r="I2317" s="244">
        <f t="shared" si="110"/>
        <v>43892</v>
      </c>
      <c r="J2317" s="244" t="str">
        <f t="shared" si="108"/>
        <v/>
      </c>
    </row>
    <row r="2318" spans="3:10" ht="12" thickBot="1" x14ac:dyDescent="0.25">
      <c r="C2318" s="254"/>
      <c r="D2318" s="254"/>
      <c r="E2318" s="255"/>
      <c r="F2318" s="256"/>
      <c r="G2318" s="257"/>
      <c r="H2318" s="243">
        <f t="shared" ca="1" si="109"/>
        <v>45139</v>
      </c>
      <c r="I2318" s="244">
        <f t="shared" si="110"/>
        <v>43892</v>
      </c>
      <c r="J2318" s="244" t="str">
        <f t="shared" si="108"/>
        <v/>
      </c>
    </row>
    <row r="2319" spans="3:10" ht="12" thickBot="1" x14ac:dyDescent="0.25">
      <c r="C2319" s="254"/>
      <c r="D2319" s="254"/>
      <c r="E2319" s="255"/>
      <c r="F2319" s="256"/>
      <c r="G2319" s="257"/>
      <c r="H2319" s="243">
        <f t="shared" ca="1" si="109"/>
        <v>45139</v>
      </c>
      <c r="I2319" s="244">
        <f t="shared" si="110"/>
        <v>43892</v>
      </c>
      <c r="J2319" s="244" t="str">
        <f t="shared" si="108"/>
        <v/>
      </c>
    </row>
    <row r="2320" spans="3:10" ht="12" thickBot="1" x14ac:dyDescent="0.25">
      <c r="C2320" s="254"/>
      <c r="D2320" s="254"/>
      <c r="E2320" s="255"/>
      <c r="F2320" s="256"/>
      <c r="G2320" s="257"/>
      <c r="H2320" s="243">
        <f t="shared" ca="1" si="109"/>
        <v>45139</v>
      </c>
      <c r="I2320" s="244">
        <f t="shared" si="110"/>
        <v>43892</v>
      </c>
      <c r="J2320" s="244" t="str">
        <f t="shared" si="108"/>
        <v/>
      </c>
    </row>
    <row r="2321" spans="3:10" ht="12" thickBot="1" x14ac:dyDescent="0.25">
      <c r="C2321" s="254"/>
      <c r="D2321" s="254"/>
      <c r="E2321" s="255"/>
      <c r="F2321" s="256"/>
      <c r="G2321" s="257"/>
      <c r="H2321" s="243">
        <f t="shared" ca="1" si="109"/>
        <v>45139</v>
      </c>
      <c r="I2321" s="244">
        <f t="shared" si="110"/>
        <v>43892</v>
      </c>
      <c r="J2321" s="244" t="str">
        <f t="shared" si="108"/>
        <v/>
      </c>
    </row>
    <row r="2322" spans="3:10" ht="12" thickBot="1" x14ac:dyDescent="0.25">
      <c r="C2322" s="254"/>
      <c r="D2322" s="254"/>
      <c r="E2322" s="255"/>
      <c r="F2322" s="256"/>
      <c r="G2322" s="257"/>
      <c r="H2322" s="243">
        <f t="shared" ca="1" si="109"/>
        <v>45139</v>
      </c>
      <c r="I2322" s="244">
        <f t="shared" si="110"/>
        <v>43892</v>
      </c>
      <c r="J2322" s="244" t="str">
        <f t="shared" si="108"/>
        <v/>
      </c>
    </row>
    <row r="2323" spans="3:10" ht="12" thickBot="1" x14ac:dyDescent="0.25">
      <c r="C2323" s="254"/>
      <c r="D2323" s="254"/>
      <c r="E2323" s="255"/>
      <c r="F2323" s="256"/>
      <c r="G2323" s="257"/>
      <c r="H2323" s="243">
        <f t="shared" ca="1" si="109"/>
        <v>45139</v>
      </c>
      <c r="I2323" s="244">
        <f t="shared" si="110"/>
        <v>43892</v>
      </c>
      <c r="J2323" s="244" t="str">
        <f t="shared" si="108"/>
        <v/>
      </c>
    </row>
    <row r="2324" spans="3:10" ht="12" thickBot="1" x14ac:dyDescent="0.25">
      <c r="C2324" s="254"/>
      <c r="D2324" s="254"/>
      <c r="E2324" s="255"/>
      <c r="F2324" s="256"/>
      <c r="G2324" s="257"/>
      <c r="H2324" s="243">
        <f t="shared" ca="1" si="109"/>
        <v>45139</v>
      </c>
      <c r="I2324" s="244">
        <f t="shared" si="110"/>
        <v>43892</v>
      </c>
      <c r="J2324" s="244" t="str">
        <f t="shared" si="108"/>
        <v/>
      </c>
    </row>
    <row r="2325" spans="3:10" ht="12" thickBot="1" x14ac:dyDescent="0.25">
      <c r="C2325" s="254"/>
      <c r="D2325" s="254"/>
      <c r="E2325" s="255"/>
      <c r="F2325" s="256"/>
      <c r="G2325" s="257"/>
      <c r="H2325" s="243">
        <f t="shared" ca="1" si="109"/>
        <v>45139</v>
      </c>
      <c r="I2325" s="244">
        <f t="shared" si="110"/>
        <v>43892</v>
      </c>
      <c r="J2325" s="244" t="str">
        <f t="shared" si="108"/>
        <v/>
      </c>
    </row>
    <row r="2326" spans="3:10" ht="12" thickBot="1" x14ac:dyDescent="0.25">
      <c r="C2326" s="254"/>
      <c r="D2326" s="254"/>
      <c r="E2326" s="255"/>
      <c r="F2326" s="256"/>
      <c r="G2326" s="257"/>
      <c r="H2326" s="243">
        <f t="shared" ca="1" si="109"/>
        <v>45139</v>
      </c>
      <c r="I2326" s="244">
        <f t="shared" si="110"/>
        <v>43892</v>
      </c>
      <c r="J2326" s="244" t="str">
        <f t="shared" si="108"/>
        <v/>
      </c>
    </row>
    <row r="2327" spans="3:10" ht="12" thickBot="1" x14ac:dyDescent="0.25">
      <c r="C2327" s="254"/>
      <c r="D2327" s="254"/>
      <c r="E2327" s="255"/>
      <c r="F2327" s="256"/>
      <c r="G2327" s="257"/>
      <c r="H2327" s="243">
        <f t="shared" ca="1" si="109"/>
        <v>45139</v>
      </c>
      <c r="I2327" s="244">
        <f t="shared" si="110"/>
        <v>43892</v>
      </c>
      <c r="J2327" s="244" t="str">
        <f t="shared" si="108"/>
        <v/>
      </c>
    </row>
    <row r="2328" spans="3:10" ht="12" thickBot="1" x14ac:dyDescent="0.25">
      <c r="C2328" s="254"/>
      <c r="D2328" s="254"/>
      <c r="E2328" s="255"/>
      <c r="F2328" s="256"/>
      <c r="G2328" s="257"/>
      <c r="H2328" s="243">
        <f t="shared" ca="1" si="109"/>
        <v>45139</v>
      </c>
      <c r="I2328" s="244">
        <f t="shared" si="110"/>
        <v>43892</v>
      </c>
      <c r="J2328" s="244" t="str">
        <f t="shared" si="108"/>
        <v/>
      </c>
    </row>
    <row r="2329" spans="3:10" ht="12" thickBot="1" x14ac:dyDescent="0.25">
      <c r="C2329" s="254"/>
      <c r="D2329" s="254"/>
      <c r="E2329" s="255"/>
      <c r="F2329" s="256"/>
      <c r="G2329" s="257"/>
      <c r="H2329" s="243">
        <f t="shared" ca="1" si="109"/>
        <v>45139</v>
      </c>
      <c r="I2329" s="244">
        <f t="shared" si="110"/>
        <v>43892</v>
      </c>
      <c r="J2329" s="244" t="str">
        <f t="shared" si="108"/>
        <v/>
      </c>
    </row>
    <row r="2330" spans="3:10" ht="12" thickBot="1" x14ac:dyDescent="0.25">
      <c r="C2330" s="254"/>
      <c r="D2330" s="254"/>
      <c r="E2330" s="255"/>
      <c r="F2330" s="256"/>
      <c r="G2330" s="257"/>
      <c r="H2330" s="243">
        <f t="shared" ca="1" si="109"/>
        <v>45139</v>
      </c>
      <c r="I2330" s="244">
        <f t="shared" si="110"/>
        <v>43892</v>
      </c>
      <c r="J2330" s="244" t="str">
        <f t="shared" si="108"/>
        <v/>
      </c>
    </row>
    <row r="2331" spans="3:10" ht="12" thickBot="1" x14ac:dyDescent="0.25">
      <c r="C2331" s="254"/>
      <c r="D2331" s="254"/>
      <c r="E2331" s="255"/>
      <c r="F2331" s="256"/>
      <c r="G2331" s="257"/>
      <c r="H2331" s="243">
        <f t="shared" ca="1" si="109"/>
        <v>45139</v>
      </c>
      <c r="I2331" s="244">
        <f t="shared" si="110"/>
        <v>43892</v>
      </c>
      <c r="J2331" s="244" t="str">
        <f t="shared" si="108"/>
        <v/>
      </c>
    </row>
    <row r="2332" spans="3:10" ht="12" thickBot="1" x14ac:dyDescent="0.25">
      <c r="C2332" s="254"/>
      <c r="D2332" s="254"/>
      <c r="E2332" s="255"/>
      <c r="F2332" s="256"/>
      <c r="G2332" s="257"/>
      <c r="H2332" s="243">
        <f t="shared" ca="1" si="109"/>
        <v>45139</v>
      </c>
      <c r="I2332" s="244">
        <f t="shared" si="110"/>
        <v>43892</v>
      </c>
      <c r="J2332" s="244" t="str">
        <f t="shared" si="108"/>
        <v/>
      </c>
    </row>
    <row r="2333" spans="3:10" ht="12" thickBot="1" x14ac:dyDescent="0.25">
      <c r="C2333" s="254"/>
      <c r="D2333" s="254"/>
      <c r="E2333" s="255"/>
      <c r="F2333" s="256"/>
      <c r="G2333" s="257"/>
      <c r="H2333" s="243">
        <f t="shared" ca="1" si="109"/>
        <v>45139</v>
      </c>
      <c r="I2333" s="244">
        <f t="shared" si="110"/>
        <v>43892</v>
      </c>
      <c r="J2333" s="244" t="str">
        <f t="shared" si="108"/>
        <v/>
      </c>
    </row>
    <row r="2334" spans="3:10" ht="12" thickBot="1" x14ac:dyDescent="0.25">
      <c r="C2334" s="254"/>
      <c r="D2334" s="254"/>
      <c r="E2334" s="255"/>
      <c r="F2334" s="256"/>
      <c r="G2334" s="257"/>
      <c r="H2334" s="243">
        <f t="shared" ca="1" si="109"/>
        <v>45139</v>
      </c>
      <c r="I2334" s="244">
        <f t="shared" si="110"/>
        <v>43892</v>
      </c>
      <c r="J2334" s="244" t="str">
        <f t="shared" si="108"/>
        <v/>
      </c>
    </row>
    <row r="2335" spans="3:10" ht="12" thickBot="1" x14ac:dyDescent="0.25">
      <c r="C2335" s="254"/>
      <c r="D2335" s="254"/>
      <c r="E2335" s="255"/>
      <c r="F2335" s="256"/>
      <c r="G2335" s="257"/>
      <c r="H2335" s="243">
        <f t="shared" ca="1" si="109"/>
        <v>45139</v>
      </c>
      <c r="I2335" s="244">
        <f t="shared" si="110"/>
        <v>43892</v>
      </c>
      <c r="J2335" s="244" t="str">
        <f t="shared" si="108"/>
        <v/>
      </c>
    </row>
    <row r="2336" spans="3:10" ht="12" thickBot="1" x14ac:dyDescent="0.25">
      <c r="C2336" s="254"/>
      <c r="D2336" s="254"/>
      <c r="E2336" s="255"/>
      <c r="F2336" s="256"/>
      <c r="G2336" s="257"/>
      <c r="H2336" s="243">
        <f t="shared" ca="1" si="109"/>
        <v>45139</v>
      </c>
      <c r="I2336" s="244">
        <f t="shared" si="110"/>
        <v>43892</v>
      </c>
      <c r="J2336" s="244" t="str">
        <f t="shared" si="108"/>
        <v/>
      </c>
    </row>
    <row r="2337" spans="3:10" ht="12" thickBot="1" x14ac:dyDescent="0.25">
      <c r="C2337" s="254"/>
      <c r="D2337" s="254"/>
      <c r="E2337" s="255"/>
      <c r="F2337" s="256"/>
      <c r="G2337" s="257"/>
      <c r="H2337" s="243">
        <f t="shared" ca="1" si="109"/>
        <v>45139</v>
      </c>
      <c r="I2337" s="244">
        <f t="shared" si="110"/>
        <v>43892</v>
      </c>
      <c r="J2337" s="244" t="str">
        <f t="shared" si="108"/>
        <v/>
      </c>
    </row>
    <row r="2338" spans="3:10" ht="12" thickBot="1" x14ac:dyDescent="0.25">
      <c r="C2338" s="254"/>
      <c r="D2338" s="254"/>
      <c r="E2338" s="255"/>
      <c r="F2338" s="256"/>
      <c r="G2338" s="257"/>
      <c r="H2338" s="243">
        <f t="shared" ca="1" si="109"/>
        <v>45139</v>
      </c>
      <c r="I2338" s="244">
        <f t="shared" si="110"/>
        <v>43892</v>
      </c>
      <c r="J2338" s="244" t="str">
        <f t="shared" si="108"/>
        <v/>
      </c>
    </row>
    <row r="2339" spans="3:10" ht="12" thickBot="1" x14ac:dyDescent="0.25">
      <c r="C2339" s="254"/>
      <c r="D2339" s="254"/>
      <c r="E2339" s="255"/>
      <c r="F2339" s="256"/>
      <c r="G2339" s="257"/>
      <c r="H2339" s="243">
        <f t="shared" ca="1" si="109"/>
        <v>45139</v>
      </c>
      <c r="I2339" s="244">
        <f t="shared" si="110"/>
        <v>43892</v>
      </c>
      <c r="J2339" s="244" t="str">
        <f t="shared" si="108"/>
        <v/>
      </c>
    </row>
    <row r="2340" spans="3:10" ht="12" thickBot="1" x14ac:dyDescent="0.25">
      <c r="C2340" s="254"/>
      <c r="D2340" s="254"/>
      <c r="E2340" s="255"/>
      <c r="F2340" s="256"/>
      <c r="G2340" s="257"/>
      <c r="H2340" s="243">
        <f t="shared" ca="1" si="109"/>
        <v>45139</v>
      </c>
      <c r="I2340" s="244">
        <f t="shared" si="110"/>
        <v>43892</v>
      </c>
      <c r="J2340" s="244" t="str">
        <f t="shared" si="108"/>
        <v/>
      </c>
    </row>
    <row r="2341" spans="3:10" ht="12" thickBot="1" x14ac:dyDescent="0.25">
      <c r="C2341" s="254"/>
      <c r="D2341" s="254"/>
      <c r="E2341" s="255"/>
      <c r="F2341" s="256"/>
      <c r="G2341" s="257"/>
      <c r="H2341" s="243">
        <f t="shared" ca="1" si="109"/>
        <v>45139</v>
      </c>
      <c r="I2341" s="244">
        <f t="shared" si="110"/>
        <v>43892</v>
      </c>
      <c r="J2341" s="244" t="str">
        <f t="shared" si="108"/>
        <v/>
      </c>
    </row>
    <row r="2342" spans="3:10" ht="12" thickBot="1" x14ac:dyDescent="0.25">
      <c r="C2342" s="254"/>
      <c r="D2342" s="254"/>
      <c r="E2342" s="255"/>
      <c r="F2342" s="256"/>
      <c r="G2342" s="257"/>
      <c r="H2342" s="243">
        <f t="shared" ca="1" si="109"/>
        <v>45139</v>
      </c>
      <c r="I2342" s="244">
        <f t="shared" si="110"/>
        <v>43892</v>
      </c>
      <c r="J2342" s="244" t="str">
        <f t="shared" si="108"/>
        <v/>
      </c>
    </row>
    <row r="2343" spans="3:10" ht="12" thickBot="1" x14ac:dyDescent="0.25">
      <c r="C2343" s="254"/>
      <c r="D2343" s="254"/>
      <c r="E2343" s="255"/>
      <c r="F2343" s="256"/>
      <c r="G2343" s="257"/>
      <c r="H2343" s="243">
        <f t="shared" ca="1" si="109"/>
        <v>45139</v>
      </c>
      <c r="I2343" s="244">
        <f t="shared" si="110"/>
        <v>43892</v>
      </c>
      <c r="J2343" s="244" t="str">
        <f t="shared" si="108"/>
        <v/>
      </c>
    </row>
    <row r="2344" spans="3:10" ht="12" thickBot="1" x14ac:dyDescent="0.25">
      <c r="C2344" s="254"/>
      <c r="D2344" s="254"/>
      <c r="E2344" s="255"/>
      <c r="F2344" s="256"/>
      <c r="G2344" s="257"/>
      <c r="H2344" s="243">
        <f t="shared" ca="1" si="109"/>
        <v>45139</v>
      </c>
      <c r="I2344" s="244">
        <f t="shared" si="110"/>
        <v>43892</v>
      </c>
      <c r="J2344" s="244" t="str">
        <f t="shared" si="108"/>
        <v/>
      </c>
    </row>
    <row r="2345" spans="3:10" ht="12" thickBot="1" x14ac:dyDescent="0.25">
      <c r="C2345" s="254"/>
      <c r="D2345" s="254"/>
      <c r="E2345" s="255"/>
      <c r="F2345" s="256"/>
      <c r="G2345" s="257"/>
      <c r="H2345" s="243">
        <f t="shared" ca="1" si="109"/>
        <v>45139</v>
      </c>
      <c r="I2345" s="244">
        <f t="shared" si="110"/>
        <v>43892</v>
      </c>
      <c r="J2345" s="244" t="str">
        <f t="shared" si="108"/>
        <v/>
      </c>
    </row>
    <row r="2346" spans="3:10" ht="12" thickBot="1" x14ac:dyDescent="0.25">
      <c r="C2346" s="254"/>
      <c r="D2346" s="254"/>
      <c r="E2346" s="255"/>
      <c r="F2346" s="256"/>
      <c r="G2346" s="257"/>
      <c r="H2346" s="243">
        <f t="shared" ca="1" si="109"/>
        <v>45139</v>
      </c>
      <c r="I2346" s="244">
        <f t="shared" si="110"/>
        <v>43892</v>
      </c>
      <c r="J2346" s="244" t="str">
        <f t="shared" si="108"/>
        <v/>
      </c>
    </row>
    <row r="2347" spans="3:10" ht="12" thickBot="1" x14ac:dyDescent="0.25">
      <c r="C2347" s="254"/>
      <c r="D2347" s="254"/>
      <c r="E2347" s="255"/>
      <c r="F2347" s="256"/>
      <c r="G2347" s="257"/>
      <c r="H2347" s="243">
        <f t="shared" ca="1" si="109"/>
        <v>45139</v>
      </c>
      <c r="I2347" s="244">
        <f t="shared" si="110"/>
        <v>43892</v>
      </c>
      <c r="J2347" s="244" t="str">
        <f t="shared" si="108"/>
        <v/>
      </c>
    </row>
    <row r="2348" spans="3:10" ht="12" thickBot="1" x14ac:dyDescent="0.25">
      <c r="C2348" s="254"/>
      <c r="D2348" s="254"/>
      <c r="E2348" s="255"/>
      <c r="F2348" s="256"/>
      <c r="G2348" s="257"/>
      <c r="H2348" s="243">
        <f t="shared" ca="1" si="109"/>
        <v>45139</v>
      </c>
      <c r="I2348" s="244">
        <f t="shared" si="110"/>
        <v>43892</v>
      </c>
      <c r="J2348" s="244" t="str">
        <f t="shared" si="108"/>
        <v/>
      </c>
    </row>
    <row r="2349" spans="3:10" ht="12" thickBot="1" x14ac:dyDescent="0.25">
      <c r="C2349" s="254"/>
      <c r="D2349" s="254"/>
      <c r="E2349" s="255"/>
      <c r="F2349" s="256"/>
      <c r="G2349" s="257"/>
      <c r="H2349" s="243">
        <f t="shared" ca="1" si="109"/>
        <v>45139</v>
      </c>
      <c r="I2349" s="244">
        <f t="shared" si="110"/>
        <v>43892</v>
      </c>
      <c r="J2349" s="244" t="str">
        <f t="shared" si="108"/>
        <v/>
      </c>
    </row>
    <row r="2350" spans="3:10" ht="12" thickBot="1" x14ac:dyDescent="0.25">
      <c r="C2350" s="254"/>
      <c r="D2350" s="254"/>
      <c r="E2350" s="255"/>
      <c r="F2350" s="256"/>
      <c r="G2350" s="257"/>
      <c r="H2350" s="243">
        <f t="shared" ca="1" si="109"/>
        <v>45139</v>
      </c>
      <c r="I2350" s="244">
        <f t="shared" si="110"/>
        <v>43892</v>
      </c>
      <c r="J2350" s="244" t="str">
        <f t="shared" si="108"/>
        <v/>
      </c>
    </row>
    <row r="2351" spans="3:10" ht="12" thickBot="1" x14ac:dyDescent="0.25">
      <c r="C2351" s="254"/>
      <c r="D2351" s="254"/>
      <c r="E2351" s="255"/>
      <c r="F2351" s="256"/>
      <c r="G2351" s="257"/>
      <c r="H2351" s="243">
        <f t="shared" ca="1" si="109"/>
        <v>45139</v>
      </c>
      <c r="I2351" s="244">
        <f t="shared" si="110"/>
        <v>43892</v>
      </c>
      <c r="J2351" s="244" t="str">
        <f t="shared" si="108"/>
        <v/>
      </c>
    </row>
    <row r="2352" spans="3:10" ht="12" thickBot="1" x14ac:dyDescent="0.25">
      <c r="C2352" s="254"/>
      <c r="D2352" s="254"/>
      <c r="E2352" s="255"/>
      <c r="F2352" s="256"/>
      <c r="G2352" s="257"/>
      <c r="H2352" s="243">
        <f t="shared" ca="1" si="109"/>
        <v>45139</v>
      </c>
      <c r="I2352" s="244">
        <f t="shared" si="110"/>
        <v>43892</v>
      </c>
      <c r="J2352" s="244" t="str">
        <f t="shared" si="108"/>
        <v/>
      </c>
    </row>
    <row r="2353" spans="3:10" ht="12" thickBot="1" x14ac:dyDescent="0.25">
      <c r="C2353" s="254"/>
      <c r="D2353" s="254"/>
      <c r="E2353" s="255"/>
      <c r="F2353" s="256"/>
      <c r="G2353" s="257"/>
      <c r="H2353" s="243">
        <f t="shared" ca="1" si="109"/>
        <v>45139</v>
      </c>
      <c r="I2353" s="244">
        <f t="shared" si="110"/>
        <v>43892</v>
      </c>
      <c r="J2353" s="244" t="str">
        <f t="shared" si="108"/>
        <v/>
      </c>
    </row>
    <row r="2354" spans="3:10" ht="12" thickBot="1" x14ac:dyDescent="0.25">
      <c r="C2354" s="254"/>
      <c r="D2354" s="254"/>
      <c r="E2354" s="255"/>
      <c r="F2354" s="256"/>
      <c r="G2354" s="257"/>
      <c r="H2354" s="243">
        <f t="shared" ca="1" si="109"/>
        <v>45139</v>
      </c>
      <c r="I2354" s="244">
        <f t="shared" si="110"/>
        <v>43892</v>
      </c>
      <c r="J2354" s="244" t="str">
        <f t="shared" si="108"/>
        <v/>
      </c>
    </row>
    <row r="2355" spans="3:10" ht="12" thickBot="1" x14ac:dyDescent="0.25">
      <c r="C2355" s="254"/>
      <c r="D2355" s="254"/>
      <c r="E2355" s="255"/>
      <c r="F2355" s="256"/>
      <c r="G2355" s="257"/>
      <c r="H2355" s="243">
        <f t="shared" ca="1" si="109"/>
        <v>45139</v>
      </c>
      <c r="I2355" s="244">
        <f t="shared" si="110"/>
        <v>43892</v>
      </c>
      <c r="J2355" s="244" t="str">
        <f t="shared" si="108"/>
        <v/>
      </c>
    </row>
    <row r="2356" spans="3:10" ht="12" thickBot="1" x14ac:dyDescent="0.25">
      <c r="C2356" s="254"/>
      <c r="D2356" s="254"/>
      <c r="E2356" s="255"/>
      <c r="F2356" s="256"/>
      <c r="G2356" s="257"/>
      <c r="H2356" s="243">
        <f t="shared" ca="1" si="109"/>
        <v>45139</v>
      </c>
      <c r="I2356" s="244">
        <f t="shared" si="110"/>
        <v>43892</v>
      </c>
      <c r="J2356" s="244" t="str">
        <f t="shared" si="108"/>
        <v/>
      </c>
    </row>
    <row r="2357" spans="3:10" ht="12" thickBot="1" x14ac:dyDescent="0.25">
      <c r="C2357" s="254"/>
      <c r="D2357" s="254"/>
      <c r="E2357" s="255"/>
      <c r="F2357" s="256"/>
      <c r="G2357" s="257"/>
      <c r="H2357" s="243">
        <f t="shared" ca="1" si="109"/>
        <v>45139</v>
      </c>
      <c r="I2357" s="244">
        <f t="shared" si="110"/>
        <v>43892</v>
      </c>
      <c r="J2357" s="244" t="str">
        <f t="shared" si="108"/>
        <v/>
      </c>
    </row>
    <row r="2358" spans="3:10" ht="12" thickBot="1" x14ac:dyDescent="0.25">
      <c r="C2358" s="254"/>
      <c r="D2358" s="254"/>
      <c r="E2358" s="255"/>
      <c r="F2358" s="256"/>
      <c r="G2358" s="257"/>
      <c r="H2358" s="243">
        <f t="shared" ca="1" si="109"/>
        <v>45139</v>
      </c>
      <c r="I2358" s="244">
        <f t="shared" si="110"/>
        <v>43892</v>
      </c>
      <c r="J2358" s="244" t="str">
        <f t="shared" si="108"/>
        <v/>
      </c>
    </row>
    <row r="2359" spans="3:10" ht="12" thickBot="1" x14ac:dyDescent="0.25">
      <c r="C2359" s="254"/>
      <c r="D2359" s="254"/>
      <c r="E2359" s="255"/>
      <c r="F2359" s="256"/>
      <c r="G2359" s="257"/>
      <c r="H2359" s="243">
        <f t="shared" ca="1" si="109"/>
        <v>45139</v>
      </c>
      <c r="I2359" s="244">
        <f t="shared" si="110"/>
        <v>43892</v>
      </c>
      <c r="J2359" s="244" t="str">
        <f t="shared" si="108"/>
        <v/>
      </c>
    </row>
    <row r="2360" spans="3:10" ht="12" thickBot="1" x14ac:dyDescent="0.25">
      <c r="C2360" s="254"/>
      <c r="D2360" s="254"/>
      <c r="E2360" s="255"/>
      <c r="F2360" s="256"/>
      <c r="G2360" s="257"/>
      <c r="H2360" s="243">
        <f t="shared" ca="1" si="109"/>
        <v>45139</v>
      </c>
      <c r="I2360" s="244">
        <f t="shared" si="110"/>
        <v>43892</v>
      </c>
      <c r="J2360" s="244" t="str">
        <f t="shared" si="108"/>
        <v/>
      </c>
    </row>
    <row r="2361" spans="3:10" ht="12" thickBot="1" x14ac:dyDescent="0.25">
      <c r="C2361" s="254"/>
      <c r="D2361" s="254"/>
      <c r="E2361" s="255"/>
      <c r="F2361" s="256"/>
      <c r="G2361" s="257"/>
      <c r="H2361" s="243">
        <f t="shared" ca="1" si="109"/>
        <v>45139</v>
      </c>
      <c r="I2361" s="244">
        <f t="shared" si="110"/>
        <v>43892</v>
      </c>
      <c r="J2361" s="244" t="str">
        <f t="shared" si="108"/>
        <v/>
      </c>
    </row>
    <row r="2362" spans="3:10" ht="12" thickBot="1" x14ac:dyDescent="0.25">
      <c r="C2362" s="254"/>
      <c r="D2362" s="254"/>
      <c r="E2362" s="255"/>
      <c r="F2362" s="256"/>
      <c r="G2362" s="257"/>
      <c r="H2362" s="243">
        <f t="shared" ca="1" si="109"/>
        <v>45139</v>
      </c>
      <c r="I2362" s="244">
        <f t="shared" si="110"/>
        <v>43892</v>
      </c>
      <c r="J2362" s="244" t="str">
        <f t="shared" si="108"/>
        <v/>
      </c>
    </row>
    <row r="2363" spans="3:10" ht="12" thickBot="1" x14ac:dyDescent="0.25">
      <c r="C2363" s="254"/>
      <c r="D2363" s="254"/>
      <c r="E2363" s="255"/>
      <c r="F2363" s="256"/>
      <c r="G2363" s="257"/>
      <c r="H2363" s="243">
        <f t="shared" ca="1" si="109"/>
        <v>45139</v>
      </c>
      <c r="I2363" s="244">
        <f t="shared" si="110"/>
        <v>43892</v>
      </c>
      <c r="J2363" s="244" t="str">
        <f t="shared" si="108"/>
        <v/>
      </c>
    </row>
    <row r="2364" spans="3:10" ht="12" thickBot="1" x14ac:dyDescent="0.25">
      <c r="C2364" s="254"/>
      <c r="D2364" s="254"/>
      <c r="E2364" s="255"/>
      <c r="F2364" s="256"/>
      <c r="G2364" s="257"/>
      <c r="H2364" s="243">
        <f t="shared" ca="1" si="109"/>
        <v>45139</v>
      </c>
      <c r="I2364" s="244">
        <f t="shared" si="110"/>
        <v>43892</v>
      </c>
      <c r="J2364" s="244" t="str">
        <f t="shared" si="108"/>
        <v/>
      </c>
    </row>
    <row r="2365" spans="3:10" ht="12" thickBot="1" x14ac:dyDescent="0.25">
      <c r="C2365" s="254"/>
      <c r="D2365" s="254"/>
      <c r="E2365" s="255"/>
      <c r="F2365" s="256"/>
      <c r="G2365" s="257"/>
      <c r="H2365" s="243">
        <f t="shared" ca="1" si="109"/>
        <v>45139</v>
      </c>
      <c r="I2365" s="244">
        <f t="shared" si="110"/>
        <v>43892</v>
      </c>
      <c r="J2365" s="244" t="str">
        <f t="shared" si="108"/>
        <v/>
      </c>
    </row>
    <row r="2366" spans="3:10" ht="12" thickBot="1" x14ac:dyDescent="0.25">
      <c r="C2366" s="254"/>
      <c r="D2366" s="254"/>
      <c r="E2366" s="255"/>
      <c r="F2366" s="256"/>
      <c r="G2366" s="257"/>
      <c r="H2366" s="243">
        <f t="shared" ca="1" si="109"/>
        <v>45139</v>
      </c>
      <c r="I2366" s="244">
        <f t="shared" si="110"/>
        <v>43892</v>
      </c>
      <c r="J2366" s="244" t="str">
        <f t="shared" si="108"/>
        <v/>
      </c>
    </row>
    <row r="2367" spans="3:10" ht="12" thickBot="1" x14ac:dyDescent="0.25">
      <c r="C2367" s="254"/>
      <c r="D2367" s="254"/>
      <c r="E2367" s="255"/>
      <c r="F2367" s="256"/>
      <c r="G2367" s="257"/>
      <c r="H2367" s="243">
        <f t="shared" ca="1" si="109"/>
        <v>45139</v>
      </c>
      <c r="I2367" s="244">
        <f t="shared" si="110"/>
        <v>43892</v>
      </c>
      <c r="J2367" s="244" t="str">
        <f t="shared" si="108"/>
        <v/>
      </c>
    </row>
    <row r="2368" spans="3:10" ht="12" thickBot="1" x14ac:dyDescent="0.25">
      <c r="C2368" s="254"/>
      <c r="D2368" s="254"/>
      <c r="E2368" s="255"/>
      <c r="F2368" s="256"/>
      <c r="G2368" s="257"/>
      <c r="H2368" s="243">
        <f t="shared" ca="1" si="109"/>
        <v>45139</v>
      </c>
      <c r="I2368" s="244">
        <f t="shared" si="110"/>
        <v>43892</v>
      </c>
      <c r="J2368" s="244" t="str">
        <f t="shared" si="108"/>
        <v/>
      </c>
    </row>
    <row r="2369" spans="3:10" ht="12" thickBot="1" x14ac:dyDescent="0.25">
      <c r="C2369" s="254"/>
      <c r="D2369" s="254"/>
      <c r="E2369" s="255"/>
      <c r="F2369" s="256"/>
      <c r="G2369" s="257"/>
      <c r="H2369" s="243">
        <f t="shared" ca="1" si="109"/>
        <v>45139</v>
      </c>
      <c r="I2369" s="244">
        <f t="shared" si="110"/>
        <v>43892</v>
      </c>
      <c r="J2369" s="244" t="str">
        <f t="shared" si="108"/>
        <v/>
      </c>
    </row>
    <row r="2370" spans="3:10" ht="12" thickBot="1" x14ac:dyDescent="0.25">
      <c r="C2370" s="254"/>
      <c r="D2370" s="254"/>
      <c r="E2370" s="255"/>
      <c r="F2370" s="256"/>
      <c r="G2370" s="257"/>
      <c r="H2370" s="243">
        <f t="shared" ca="1" si="109"/>
        <v>45139</v>
      </c>
      <c r="I2370" s="244">
        <f t="shared" si="110"/>
        <v>43892</v>
      </c>
      <c r="J2370" s="244" t="str">
        <f t="shared" si="108"/>
        <v/>
      </c>
    </row>
    <row r="2371" spans="3:10" ht="12" thickBot="1" x14ac:dyDescent="0.25">
      <c r="C2371" s="254"/>
      <c r="D2371" s="254"/>
      <c r="E2371" s="255"/>
      <c r="F2371" s="256"/>
      <c r="G2371" s="257"/>
      <c r="H2371" s="243">
        <f t="shared" ca="1" si="109"/>
        <v>45139</v>
      </c>
      <c r="I2371" s="244">
        <f t="shared" si="110"/>
        <v>43892</v>
      </c>
      <c r="J2371" s="244" t="str">
        <f t="shared" si="108"/>
        <v/>
      </c>
    </row>
    <row r="2372" spans="3:10" ht="12" thickBot="1" x14ac:dyDescent="0.25">
      <c r="C2372" s="254"/>
      <c r="D2372" s="254"/>
      <c r="E2372" s="255"/>
      <c r="F2372" s="256"/>
      <c r="G2372" s="257"/>
      <c r="H2372" s="243">
        <f t="shared" ca="1" si="109"/>
        <v>45139</v>
      </c>
      <c r="I2372" s="244">
        <f t="shared" si="110"/>
        <v>43892</v>
      </c>
      <c r="J2372" s="244" t="str">
        <f t="shared" si="108"/>
        <v/>
      </c>
    </row>
    <row r="2373" spans="3:10" ht="12" thickBot="1" x14ac:dyDescent="0.25">
      <c r="C2373" s="254"/>
      <c r="D2373" s="254"/>
      <c r="E2373" s="255"/>
      <c r="F2373" s="256"/>
      <c r="G2373" s="257"/>
      <c r="H2373" s="243">
        <f t="shared" ca="1" si="109"/>
        <v>45139</v>
      </c>
      <c r="I2373" s="244">
        <f t="shared" si="110"/>
        <v>43892</v>
      </c>
      <c r="J2373" s="244" t="str">
        <f t="shared" si="108"/>
        <v/>
      </c>
    </row>
    <row r="2374" spans="3:10" ht="12" thickBot="1" x14ac:dyDescent="0.25">
      <c r="C2374" s="254"/>
      <c r="D2374" s="254"/>
      <c r="E2374" s="255"/>
      <c r="F2374" s="256"/>
      <c r="G2374" s="257"/>
      <c r="H2374" s="243">
        <f t="shared" ca="1" si="109"/>
        <v>45139</v>
      </c>
      <c r="I2374" s="244">
        <f t="shared" si="110"/>
        <v>43892</v>
      </c>
      <c r="J2374" s="244" t="str">
        <f t="shared" ref="J2374:J2437" si="111">IF(G2374="","",IF(G2374&gt;=0,"Debitoren",IF(G2374&lt;0,"Kreditoren","")))</f>
        <v/>
      </c>
    </row>
    <row r="2375" spans="3:10" ht="12" thickBot="1" x14ac:dyDescent="0.25">
      <c r="C2375" s="254"/>
      <c r="D2375" s="254"/>
      <c r="E2375" s="255"/>
      <c r="F2375" s="256"/>
      <c r="G2375" s="257"/>
      <c r="H2375" s="243">
        <f t="shared" ref="H2375:H2438" ca="1" si="112">IF(F2375&lt;$F$2,EOMONTH($F$2,-1)+1,EOMONTH(F2375,-1)+1)</f>
        <v>45139</v>
      </c>
      <c r="I2375" s="244">
        <f t="shared" ref="I2375:I2438" si="113">IF(F2375&lt;$I$2,IF(   WEEKDAY(EOMONTH($I$2,-1)+1)=1,EOMONTH($I$2,-1)+1+1,EOMONTH($I$2,-1)+1),IF(WEEKDAY(F2375)=1,F2375+1,F2375))</f>
        <v>43892</v>
      </c>
      <c r="J2375" s="244" t="str">
        <f t="shared" si="111"/>
        <v/>
      </c>
    </row>
    <row r="2376" spans="3:10" ht="12" thickBot="1" x14ac:dyDescent="0.25">
      <c r="C2376" s="254"/>
      <c r="D2376" s="254"/>
      <c r="E2376" s="255"/>
      <c r="F2376" s="256"/>
      <c r="G2376" s="257"/>
      <c r="H2376" s="243">
        <f t="shared" ca="1" si="112"/>
        <v>45139</v>
      </c>
      <c r="I2376" s="244">
        <f t="shared" si="113"/>
        <v>43892</v>
      </c>
      <c r="J2376" s="244" t="str">
        <f t="shared" si="111"/>
        <v/>
      </c>
    </row>
    <row r="2377" spans="3:10" ht="12" thickBot="1" x14ac:dyDescent="0.25">
      <c r="C2377" s="254"/>
      <c r="D2377" s="254"/>
      <c r="E2377" s="255"/>
      <c r="F2377" s="256"/>
      <c r="G2377" s="257"/>
      <c r="H2377" s="243">
        <f t="shared" ca="1" si="112"/>
        <v>45139</v>
      </c>
      <c r="I2377" s="244">
        <f t="shared" si="113"/>
        <v>43892</v>
      </c>
      <c r="J2377" s="244" t="str">
        <f t="shared" si="111"/>
        <v/>
      </c>
    </row>
    <row r="2378" spans="3:10" ht="12" thickBot="1" x14ac:dyDescent="0.25">
      <c r="C2378" s="254"/>
      <c r="D2378" s="254"/>
      <c r="E2378" s="255"/>
      <c r="F2378" s="256"/>
      <c r="G2378" s="257"/>
      <c r="H2378" s="243">
        <f t="shared" ca="1" si="112"/>
        <v>45139</v>
      </c>
      <c r="I2378" s="244">
        <f t="shared" si="113"/>
        <v>43892</v>
      </c>
      <c r="J2378" s="244" t="str">
        <f t="shared" si="111"/>
        <v/>
      </c>
    </row>
    <row r="2379" spans="3:10" ht="12" thickBot="1" x14ac:dyDescent="0.25">
      <c r="C2379" s="254"/>
      <c r="D2379" s="254"/>
      <c r="E2379" s="255"/>
      <c r="F2379" s="256"/>
      <c r="G2379" s="257"/>
      <c r="H2379" s="243">
        <f t="shared" ca="1" si="112"/>
        <v>45139</v>
      </c>
      <c r="I2379" s="244">
        <f t="shared" si="113"/>
        <v>43892</v>
      </c>
      <c r="J2379" s="244" t="str">
        <f t="shared" si="111"/>
        <v/>
      </c>
    </row>
    <row r="2380" spans="3:10" ht="12" thickBot="1" x14ac:dyDescent="0.25">
      <c r="C2380" s="254"/>
      <c r="D2380" s="254"/>
      <c r="E2380" s="255"/>
      <c r="F2380" s="256"/>
      <c r="G2380" s="257"/>
      <c r="H2380" s="243">
        <f t="shared" ca="1" si="112"/>
        <v>45139</v>
      </c>
      <c r="I2380" s="244">
        <f t="shared" si="113"/>
        <v>43892</v>
      </c>
      <c r="J2380" s="244" t="str">
        <f t="shared" si="111"/>
        <v/>
      </c>
    </row>
    <row r="2381" spans="3:10" ht="12" thickBot="1" x14ac:dyDescent="0.25">
      <c r="C2381" s="254"/>
      <c r="D2381" s="254"/>
      <c r="E2381" s="255"/>
      <c r="F2381" s="256"/>
      <c r="G2381" s="257"/>
      <c r="H2381" s="243">
        <f t="shared" ca="1" si="112"/>
        <v>45139</v>
      </c>
      <c r="I2381" s="244">
        <f t="shared" si="113"/>
        <v>43892</v>
      </c>
      <c r="J2381" s="244" t="str">
        <f t="shared" si="111"/>
        <v/>
      </c>
    </row>
    <row r="2382" spans="3:10" ht="12" thickBot="1" x14ac:dyDescent="0.25">
      <c r="C2382" s="254"/>
      <c r="D2382" s="254"/>
      <c r="E2382" s="255"/>
      <c r="F2382" s="256"/>
      <c r="G2382" s="257"/>
      <c r="H2382" s="243">
        <f t="shared" ca="1" si="112"/>
        <v>45139</v>
      </c>
      <c r="I2382" s="244">
        <f t="shared" si="113"/>
        <v>43892</v>
      </c>
      <c r="J2382" s="244" t="str">
        <f t="shared" si="111"/>
        <v/>
      </c>
    </row>
    <row r="2383" spans="3:10" ht="12" thickBot="1" x14ac:dyDescent="0.25">
      <c r="C2383" s="254"/>
      <c r="D2383" s="254"/>
      <c r="E2383" s="255"/>
      <c r="F2383" s="256"/>
      <c r="G2383" s="257"/>
      <c r="H2383" s="243">
        <f t="shared" ca="1" si="112"/>
        <v>45139</v>
      </c>
      <c r="I2383" s="244">
        <f t="shared" si="113"/>
        <v>43892</v>
      </c>
      <c r="J2383" s="244" t="str">
        <f t="shared" si="111"/>
        <v/>
      </c>
    </row>
    <row r="2384" spans="3:10" ht="12" thickBot="1" x14ac:dyDescent="0.25">
      <c r="C2384" s="254"/>
      <c r="D2384" s="254"/>
      <c r="E2384" s="255"/>
      <c r="F2384" s="256"/>
      <c r="G2384" s="257"/>
      <c r="H2384" s="243">
        <f t="shared" ca="1" si="112"/>
        <v>45139</v>
      </c>
      <c r="I2384" s="244">
        <f t="shared" si="113"/>
        <v>43892</v>
      </c>
      <c r="J2384" s="244" t="str">
        <f t="shared" si="111"/>
        <v/>
      </c>
    </row>
    <row r="2385" spans="3:10" ht="12" thickBot="1" x14ac:dyDescent="0.25">
      <c r="C2385" s="254"/>
      <c r="D2385" s="254"/>
      <c r="E2385" s="255"/>
      <c r="F2385" s="256"/>
      <c r="G2385" s="257"/>
      <c r="H2385" s="243">
        <f t="shared" ca="1" si="112"/>
        <v>45139</v>
      </c>
      <c r="I2385" s="244">
        <f t="shared" si="113"/>
        <v>43892</v>
      </c>
      <c r="J2385" s="244" t="str">
        <f t="shared" si="111"/>
        <v/>
      </c>
    </row>
    <row r="2386" spans="3:10" ht="12" thickBot="1" x14ac:dyDescent="0.25">
      <c r="C2386" s="254"/>
      <c r="D2386" s="254"/>
      <c r="E2386" s="255"/>
      <c r="F2386" s="256"/>
      <c r="G2386" s="257"/>
      <c r="H2386" s="243">
        <f t="shared" ca="1" si="112"/>
        <v>45139</v>
      </c>
      <c r="I2386" s="244">
        <f t="shared" si="113"/>
        <v>43892</v>
      </c>
      <c r="J2386" s="244" t="str">
        <f t="shared" si="111"/>
        <v/>
      </c>
    </row>
    <row r="2387" spans="3:10" ht="12" thickBot="1" x14ac:dyDescent="0.25">
      <c r="C2387" s="254"/>
      <c r="D2387" s="254"/>
      <c r="E2387" s="255"/>
      <c r="F2387" s="256"/>
      <c r="G2387" s="257"/>
      <c r="H2387" s="243">
        <f t="shared" ca="1" si="112"/>
        <v>45139</v>
      </c>
      <c r="I2387" s="244">
        <f t="shared" si="113"/>
        <v>43892</v>
      </c>
      <c r="J2387" s="244" t="str">
        <f t="shared" si="111"/>
        <v/>
      </c>
    </row>
    <row r="2388" spans="3:10" ht="12" thickBot="1" x14ac:dyDescent="0.25">
      <c r="C2388" s="254"/>
      <c r="D2388" s="254"/>
      <c r="E2388" s="255"/>
      <c r="F2388" s="256"/>
      <c r="G2388" s="257"/>
      <c r="H2388" s="243">
        <f t="shared" ca="1" si="112"/>
        <v>45139</v>
      </c>
      <c r="I2388" s="244">
        <f t="shared" si="113"/>
        <v>43892</v>
      </c>
      <c r="J2388" s="244" t="str">
        <f t="shared" si="111"/>
        <v/>
      </c>
    </row>
    <row r="2389" spans="3:10" ht="12" thickBot="1" x14ac:dyDescent="0.25">
      <c r="C2389" s="254"/>
      <c r="D2389" s="254"/>
      <c r="E2389" s="255"/>
      <c r="F2389" s="256"/>
      <c r="G2389" s="257"/>
      <c r="H2389" s="243">
        <f t="shared" ca="1" si="112"/>
        <v>45139</v>
      </c>
      <c r="I2389" s="244">
        <f t="shared" si="113"/>
        <v>43892</v>
      </c>
      <c r="J2389" s="244" t="str">
        <f t="shared" si="111"/>
        <v/>
      </c>
    </row>
    <row r="2390" spans="3:10" ht="12" thickBot="1" x14ac:dyDescent="0.25">
      <c r="C2390" s="254"/>
      <c r="D2390" s="254"/>
      <c r="E2390" s="255"/>
      <c r="F2390" s="256"/>
      <c r="G2390" s="257"/>
      <c r="H2390" s="243">
        <f t="shared" ca="1" si="112"/>
        <v>45139</v>
      </c>
      <c r="I2390" s="244">
        <f t="shared" si="113"/>
        <v>43892</v>
      </c>
      <c r="J2390" s="244" t="str">
        <f t="shared" si="111"/>
        <v/>
      </c>
    </row>
    <row r="2391" spans="3:10" ht="12" thickBot="1" x14ac:dyDescent="0.25">
      <c r="C2391" s="254"/>
      <c r="D2391" s="254"/>
      <c r="E2391" s="255"/>
      <c r="F2391" s="256"/>
      <c r="G2391" s="257"/>
      <c r="H2391" s="243">
        <f t="shared" ca="1" si="112"/>
        <v>45139</v>
      </c>
      <c r="I2391" s="244">
        <f t="shared" si="113"/>
        <v>43892</v>
      </c>
      <c r="J2391" s="244" t="str">
        <f t="shared" si="111"/>
        <v/>
      </c>
    </row>
    <row r="2392" spans="3:10" ht="12" thickBot="1" x14ac:dyDescent="0.25">
      <c r="C2392" s="254"/>
      <c r="D2392" s="254"/>
      <c r="E2392" s="255"/>
      <c r="F2392" s="256"/>
      <c r="G2392" s="257"/>
      <c r="H2392" s="243">
        <f t="shared" ca="1" si="112"/>
        <v>45139</v>
      </c>
      <c r="I2392" s="244">
        <f t="shared" si="113"/>
        <v>43892</v>
      </c>
      <c r="J2392" s="244" t="str">
        <f t="shared" si="111"/>
        <v/>
      </c>
    </row>
    <row r="2393" spans="3:10" ht="12" thickBot="1" x14ac:dyDescent="0.25">
      <c r="C2393" s="254"/>
      <c r="D2393" s="254"/>
      <c r="E2393" s="255"/>
      <c r="F2393" s="256"/>
      <c r="G2393" s="257"/>
      <c r="H2393" s="243">
        <f t="shared" ca="1" si="112"/>
        <v>45139</v>
      </c>
      <c r="I2393" s="244">
        <f t="shared" si="113"/>
        <v>43892</v>
      </c>
      <c r="J2393" s="244" t="str">
        <f t="shared" si="111"/>
        <v/>
      </c>
    </row>
    <row r="2394" spans="3:10" ht="12" thickBot="1" x14ac:dyDescent="0.25">
      <c r="C2394" s="254"/>
      <c r="D2394" s="254"/>
      <c r="E2394" s="255"/>
      <c r="F2394" s="256"/>
      <c r="G2394" s="257"/>
      <c r="H2394" s="243">
        <f t="shared" ca="1" si="112"/>
        <v>45139</v>
      </c>
      <c r="I2394" s="244">
        <f t="shared" si="113"/>
        <v>43892</v>
      </c>
      <c r="J2394" s="244" t="str">
        <f t="shared" si="111"/>
        <v/>
      </c>
    </row>
    <row r="2395" spans="3:10" ht="12" thickBot="1" x14ac:dyDescent="0.25">
      <c r="C2395" s="254"/>
      <c r="D2395" s="254"/>
      <c r="E2395" s="255"/>
      <c r="F2395" s="256"/>
      <c r="G2395" s="257"/>
      <c r="H2395" s="243">
        <f t="shared" ca="1" si="112"/>
        <v>45139</v>
      </c>
      <c r="I2395" s="244">
        <f t="shared" si="113"/>
        <v>43892</v>
      </c>
      <c r="J2395" s="244" t="str">
        <f t="shared" si="111"/>
        <v/>
      </c>
    </row>
    <row r="2396" spans="3:10" ht="12" thickBot="1" x14ac:dyDescent="0.25">
      <c r="C2396" s="254"/>
      <c r="D2396" s="254"/>
      <c r="E2396" s="255"/>
      <c r="F2396" s="256"/>
      <c r="G2396" s="257"/>
      <c r="H2396" s="243">
        <f t="shared" ca="1" si="112"/>
        <v>45139</v>
      </c>
      <c r="I2396" s="244">
        <f t="shared" si="113"/>
        <v>43892</v>
      </c>
      <c r="J2396" s="244" t="str">
        <f t="shared" si="111"/>
        <v/>
      </c>
    </row>
    <row r="2397" spans="3:10" ht="12" thickBot="1" x14ac:dyDescent="0.25">
      <c r="C2397" s="254"/>
      <c r="D2397" s="254"/>
      <c r="E2397" s="255"/>
      <c r="F2397" s="256"/>
      <c r="G2397" s="257"/>
      <c r="H2397" s="243">
        <f t="shared" ca="1" si="112"/>
        <v>45139</v>
      </c>
      <c r="I2397" s="244">
        <f t="shared" si="113"/>
        <v>43892</v>
      </c>
      <c r="J2397" s="244" t="str">
        <f t="shared" si="111"/>
        <v/>
      </c>
    </row>
    <row r="2398" spans="3:10" ht="12" thickBot="1" x14ac:dyDescent="0.25">
      <c r="C2398" s="254"/>
      <c r="D2398" s="254"/>
      <c r="E2398" s="255"/>
      <c r="F2398" s="256"/>
      <c r="G2398" s="257"/>
      <c r="H2398" s="243">
        <f t="shared" ca="1" si="112"/>
        <v>45139</v>
      </c>
      <c r="I2398" s="244">
        <f t="shared" si="113"/>
        <v>43892</v>
      </c>
      <c r="J2398" s="244" t="str">
        <f t="shared" si="111"/>
        <v/>
      </c>
    </row>
    <row r="2399" spans="3:10" ht="12" thickBot="1" x14ac:dyDescent="0.25">
      <c r="C2399" s="254"/>
      <c r="D2399" s="254"/>
      <c r="E2399" s="255"/>
      <c r="F2399" s="256"/>
      <c r="G2399" s="257"/>
      <c r="H2399" s="243">
        <f t="shared" ca="1" si="112"/>
        <v>45139</v>
      </c>
      <c r="I2399" s="244">
        <f t="shared" si="113"/>
        <v>43892</v>
      </c>
      <c r="J2399" s="244" t="str">
        <f t="shared" si="111"/>
        <v/>
      </c>
    </row>
    <row r="2400" spans="3:10" ht="12" thickBot="1" x14ac:dyDescent="0.25">
      <c r="C2400" s="254"/>
      <c r="D2400" s="254"/>
      <c r="E2400" s="255"/>
      <c r="F2400" s="256"/>
      <c r="G2400" s="257"/>
      <c r="H2400" s="243">
        <f t="shared" ca="1" si="112"/>
        <v>45139</v>
      </c>
      <c r="I2400" s="244">
        <f t="shared" si="113"/>
        <v>43892</v>
      </c>
      <c r="J2400" s="244" t="str">
        <f t="shared" si="111"/>
        <v/>
      </c>
    </row>
    <row r="2401" spans="3:10" ht="12" thickBot="1" x14ac:dyDescent="0.25">
      <c r="C2401" s="254"/>
      <c r="D2401" s="254"/>
      <c r="E2401" s="255"/>
      <c r="F2401" s="256"/>
      <c r="G2401" s="257"/>
      <c r="H2401" s="243">
        <f t="shared" ca="1" si="112"/>
        <v>45139</v>
      </c>
      <c r="I2401" s="244">
        <f t="shared" si="113"/>
        <v>43892</v>
      </c>
      <c r="J2401" s="244" t="str">
        <f t="shared" si="111"/>
        <v/>
      </c>
    </row>
    <row r="2402" spans="3:10" ht="12" thickBot="1" x14ac:dyDescent="0.25">
      <c r="C2402" s="254"/>
      <c r="D2402" s="254"/>
      <c r="E2402" s="255"/>
      <c r="F2402" s="256"/>
      <c r="G2402" s="257"/>
      <c r="H2402" s="243">
        <f t="shared" ca="1" si="112"/>
        <v>45139</v>
      </c>
      <c r="I2402" s="244">
        <f t="shared" si="113"/>
        <v>43892</v>
      </c>
      <c r="J2402" s="244" t="str">
        <f t="shared" si="111"/>
        <v/>
      </c>
    </row>
    <row r="2403" spans="3:10" ht="12" thickBot="1" x14ac:dyDescent="0.25">
      <c r="C2403" s="254"/>
      <c r="D2403" s="254"/>
      <c r="E2403" s="255"/>
      <c r="F2403" s="256"/>
      <c r="G2403" s="257"/>
      <c r="H2403" s="243">
        <f t="shared" ca="1" si="112"/>
        <v>45139</v>
      </c>
      <c r="I2403" s="244">
        <f t="shared" si="113"/>
        <v>43892</v>
      </c>
      <c r="J2403" s="244" t="str">
        <f t="shared" si="111"/>
        <v/>
      </c>
    </row>
    <row r="2404" spans="3:10" ht="12" thickBot="1" x14ac:dyDescent="0.25">
      <c r="C2404" s="254"/>
      <c r="D2404" s="254"/>
      <c r="E2404" s="255"/>
      <c r="F2404" s="256"/>
      <c r="G2404" s="257"/>
      <c r="H2404" s="243">
        <f t="shared" ca="1" si="112"/>
        <v>45139</v>
      </c>
      <c r="I2404" s="244">
        <f t="shared" si="113"/>
        <v>43892</v>
      </c>
      <c r="J2404" s="244" t="str">
        <f t="shared" si="111"/>
        <v/>
      </c>
    </row>
    <row r="2405" spans="3:10" ht="12" thickBot="1" x14ac:dyDescent="0.25">
      <c r="C2405" s="254"/>
      <c r="D2405" s="254"/>
      <c r="E2405" s="255"/>
      <c r="F2405" s="256"/>
      <c r="G2405" s="257"/>
      <c r="H2405" s="243">
        <f t="shared" ca="1" si="112"/>
        <v>45139</v>
      </c>
      <c r="I2405" s="244">
        <f t="shared" si="113"/>
        <v>43892</v>
      </c>
      <c r="J2405" s="244" t="str">
        <f t="shared" si="111"/>
        <v/>
      </c>
    </row>
    <row r="2406" spans="3:10" ht="12" thickBot="1" x14ac:dyDescent="0.25">
      <c r="C2406" s="254"/>
      <c r="D2406" s="254"/>
      <c r="E2406" s="255"/>
      <c r="F2406" s="256"/>
      <c r="G2406" s="257"/>
      <c r="H2406" s="243">
        <f t="shared" ca="1" si="112"/>
        <v>45139</v>
      </c>
      <c r="I2406" s="244">
        <f t="shared" si="113"/>
        <v>43892</v>
      </c>
      <c r="J2406" s="244" t="str">
        <f t="shared" si="111"/>
        <v/>
      </c>
    </row>
    <row r="2407" spans="3:10" ht="12" thickBot="1" x14ac:dyDescent="0.25">
      <c r="C2407" s="254"/>
      <c r="D2407" s="254"/>
      <c r="E2407" s="255"/>
      <c r="F2407" s="256"/>
      <c r="G2407" s="257"/>
      <c r="H2407" s="243">
        <f t="shared" ca="1" si="112"/>
        <v>45139</v>
      </c>
      <c r="I2407" s="244">
        <f t="shared" si="113"/>
        <v>43892</v>
      </c>
      <c r="J2407" s="244" t="str">
        <f t="shared" si="111"/>
        <v/>
      </c>
    </row>
    <row r="2408" spans="3:10" ht="12" thickBot="1" x14ac:dyDescent="0.25">
      <c r="C2408" s="254"/>
      <c r="D2408" s="254"/>
      <c r="E2408" s="255"/>
      <c r="F2408" s="256"/>
      <c r="G2408" s="257"/>
      <c r="H2408" s="243">
        <f t="shared" ca="1" si="112"/>
        <v>45139</v>
      </c>
      <c r="I2408" s="244">
        <f t="shared" si="113"/>
        <v>43892</v>
      </c>
      <c r="J2408" s="244" t="str">
        <f t="shared" si="111"/>
        <v/>
      </c>
    </row>
    <row r="2409" spans="3:10" ht="12" thickBot="1" x14ac:dyDescent="0.25">
      <c r="C2409" s="254"/>
      <c r="D2409" s="254"/>
      <c r="E2409" s="255"/>
      <c r="F2409" s="256"/>
      <c r="G2409" s="257"/>
      <c r="H2409" s="243">
        <f t="shared" ca="1" si="112"/>
        <v>45139</v>
      </c>
      <c r="I2409" s="244">
        <f t="shared" si="113"/>
        <v>43892</v>
      </c>
      <c r="J2409" s="244" t="str">
        <f t="shared" si="111"/>
        <v/>
      </c>
    </row>
    <row r="2410" spans="3:10" ht="12" thickBot="1" x14ac:dyDescent="0.25">
      <c r="C2410" s="254"/>
      <c r="D2410" s="254"/>
      <c r="E2410" s="255"/>
      <c r="F2410" s="256"/>
      <c r="G2410" s="257"/>
      <c r="H2410" s="243">
        <f t="shared" ca="1" si="112"/>
        <v>45139</v>
      </c>
      <c r="I2410" s="244">
        <f t="shared" si="113"/>
        <v>43892</v>
      </c>
      <c r="J2410" s="244" t="str">
        <f t="shared" si="111"/>
        <v/>
      </c>
    </row>
    <row r="2411" spans="3:10" ht="12" thickBot="1" x14ac:dyDescent="0.25">
      <c r="C2411" s="254"/>
      <c r="D2411" s="254"/>
      <c r="E2411" s="255"/>
      <c r="F2411" s="256"/>
      <c r="G2411" s="257"/>
      <c r="H2411" s="243">
        <f t="shared" ca="1" si="112"/>
        <v>45139</v>
      </c>
      <c r="I2411" s="244">
        <f t="shared" si="113"/>
        <v>43892</v>
      </c>
      <c r="J2411" s="244" t="str">
        <f t="shared" si="111"/>
        <v/>
      </c>
    </row>
    <row r="2412" spans="3:10" ht="12" thickBot="1" x14ac:dyDescent="0.25">
      <c r="C2412" s="254"/>
      <c r="D2412" s="254"/>
      <c r="E2412" s="255"/>
      <c r="F2412" s="256"/>
      <c r="G2412" s="257"/>
      <c r="H2412" s="243">
        <f t="shared" ca="1" si="112"/>
        <v>45139</v>
      </c>
      <c r="I2412" s="244">
        <f t="shared" si="113"/>
        <v>43892</v>
      </c>
      <c r="J2412" s="244" t="str">
        <f t="shared" si="111"/>
        <v/>
      </c>
    </row>
    <row r="2413" spans="3:10" ht="12" thickBot="1" x14ac:dyDescent="0.25">
      <c r="C2413" s="254"/>
      <c r="D2413" s="254"/>
      <c r="E2413" s="255"/>
      <c r="F2413" s="256"/>
      <c r="G2413" s="257"/>
      <c r="H2413" s="243">
        <f t="shared" ca="1" si="112"/>
        <v>45139</v>
      </c>
      <c r="I2413" s="244">
        <f t="shared" si="113"/>
        <v>43892</v>
      </c>
      <c r="J2413" s="244" t="str">
        <f t="shared" si="111"/>
        <v/>
      </c>
    </row>
    <row r="2414" spans="3:10" ht="12" thickBot="1" x14ac:dyDescent="0.25">
      <c r="C2414" s="254"/>
      <c r="D2414" s="254"/>
      <c r="E2414" s="255"/>
      <c r="F2414" s="256"/>
      <c r="G2414" s="257"/>
      <c r="H2414" s="243">
        <f t="shared" ca="1" si="112"/>
        <v>45139</v>
      </c>
      <c r="I2414" s="244">
        <f t="shared" si="113"/>
        <v>43892</v>
      </c>
      <c r="J2414" s="244" t="str">
        <f t="shared" si="111"/>
        <v/>
      </c>
    </row>
    <row r="2415" spans="3:10" ht="12" thickBot="1" x14ac:dyDescent="0.25">
      <c r="C2415" s="254"/>
      <c r="D2415" s="254"/>
      <c r="E2415" s="255"/>
      <c r="F2415" s="256"/>
      <c r="G2415" s="257"/>
      <c r="H2415" s="243">
        <f t="shared" ca="1" si="112"/>
        <v>45139</v>
      </c>
      <c r="I2415" s="244">
        <f t="shared" si="113"/>
        <v>43892</v>
      </c>
      <c r="J2415" s="244" t="str">
        <f t="shared" si="111"/>
        <v/>
      </c>
    </row>
    <row r="2416" spans="3:10" ht="12" thickBot="1" x14ac:dyDescent="0.25">
      <c r="C2416" s="254"/>
      <c r="D2416" s="254"/>
      <c r="E2416" s="255"/>
      <c r="F2416" s="256"/>
      <c r="G2416" s="257"/>
      <c r="H2416" s="243">
        <f t="shared" ca="1" si="112"/>
        <v>45139</v>
      </c>
      <c r="I2416" s="244">
        <f t="shared" si="113"/>
        <v>43892</v>
      </c>
      <c r="J2416" s="244" t="str">
        <f t="shared" si="111"/>
        <v/>
      </c>
    </row>
    <row r="2417" spans="3:10" ht="12" thickBot="1" x14ac:dyDescent="0.25">
      <c r="C2417" s="254"/>
      <c r="D2417" s="254"/>
      <c r="E2417" s="255"/>
      <c r="F2417" s="256"/>
      <c r="G2417" s="257"/>
      <c r="H2417" s="243">
        <f t="shared" ca="1" si="112"/>
        <v>45139</v>
      </c>
      <c r="I2417" s="244">
        <f t="shared" si="113"/>
        <v>43892</v>
      </c>
      <c r="J2417" s="244" t="str">
        <f t="shared" si="111"/>
        <v/>
      </c>
    </row>
    <row r="2418" spans="3:10" ht="12" thickBot="1" x14ac:dyDescent="0.25">
      <c r="C2418" s="254"/>
      <c r="D2418" s="254"/>
      <c r="E2418" s="255"/>
      <c r="F2418" s="256"/>
      <c r="G2418" s="257"/>
      <c r="H2418" s="243">
        <f t="shared" ca="1" si="112"/>
        <v>45139</v>
      </c>
      <c r="I2418" s="244">
        <f t="shared" si="113"/>
        <v>43892</v>
      </c>
      <c r="J2418" s="244" t="str">
        <f t="shared" si="111"/>
        <v/>
      </c>
    </row>
    <row r="2419" spans="3:10" ht="12" thickBot="1" x14ac:dyDescent="0.25">
      <c r="C2419" s="254"/>
      <c r="D2419" s="254"/>
      <c r="E2419" s="255"/>
      <c r="F2419" s="256"/>
      <c r="G2419" s="257"/>
      <c r="H2419" s="243">
        <f t="shared" ca="1" si="112"/>
        <v>45139</v>
      </c>
      <c r="I2419" s="244">
        <f t="shared" si="113"/>
        <v>43892</v>
      </c>
      <c r="J2419" s="244" t="str">
        <f t="shared" si="111"/>
        <v/>
      </c>
    </row>
    <row r="2420" spans="3:10" ht="12" thickBot="1" x14ac:dyDescent="0.25">
      <c r="C2420" s="254"/>
      <c r="D2420" s="254"/>
      <c r="E2420" s="255"/>
      <c r="F2420" s="256"/>
      <c r="G2420" s="257"/>
      <c r="H2420" s="243">
        <f t="shared" ca="1" si="112"/>
        <v>45139</v>
      </c>
      <c r="I2420" s="244">
        <f t="shared" si="113"/>
        <v>43892</v>
      </c>
      <c r="J2420" s="244" t="str">
        <f t="shared" si="111"/>
        <v/>
      </c>
    </row>
    <row r="2421" spans="3:10" ht="12" thickBot="1" x14ac:dyDescent="0.25">
      <c r="C2421" s="254"/>
      <c r="D2421" s="254"/>
      <c r="E2421" s="255"/>
      <c r="F2421" s="256"/>
      <c r="G2421" s="257"/>
      <c r="H2421" s="243">
        <f t="shared" ca="1" si="112"/>
        <v>45139</v>
      </c>
      <c r="I2421" s="244">
        <f t="shared" si="113"/>
        <v>43892</v>
      </c>
      <c r="J2421" s="244" t="str">
        <f t="shared" si="111"/>
        <v/>
      </c>
    </row>
    <row r="2422" spans="3:10" ht="12" thickBot="1" x14ac:dyDescent="0.25">
      <c r="C2422" s="254"/>
      <c r="D2422" s="254"/>
      <c r="E2422" s="255"/>
      <c r="F2422" s="256"/>
      <c r="G2422" s="257"/>
      <c r="H2422" s="243">
        <f t="shared" ca="1" si="112"/>
        <v>45139</v>
      </c>
      <c r="I2422" s="244">
        <f t="shared" si="113"/>
        <v>43892</v>
      </c>
      <c r="J2422" s="244" t="str">
        <f t="shared" si="111"/>
        <v/>
      </c>
    </row>
    <row r="2423" spans="3:10" ht="12" thickBot="1" x14ac:dyDescent="0.25">
      <c r="C2423" s="254"/>
      <c r="D2423" s="254"/>
      <c r="E2423" s="255"/>
      <c r="F2423" s="256"/>
      <c r="G2423" s="257"/>
      <c r="H2423" s="243">
        <f t="shared" ca="1" si="112"/>
        <v>45139</v>
      </c>
      <c r="I2423" s="244">
        <f t="shared" si="113"/>
        <v>43892</v>
      </c>
      <c r="J2423" s="244" t="str">
        <f t="shared" si="111"/>
        <v/>
      </c>
    </row>
    <row r="2424" spans="3:10" ht="12" thickBot="1" x14ac:dyDescent="0.25">
      <c r="C2424" s="254"/>
      <c r="D2424" s="254"/>
      <c r="E2424" s="255"/>
      <c r="F2424" s="256"/>
      <c r="G2424" s="257"/>
      <c r="H2424" s="243">
        <f t="shared" ca="1" si="112"/>
        <v>45139</v>
      </c>
      <c r="I2424" s="244">
        <f t="shared" si="113"/>
        <v>43892</v>
      </c>
      <c r="J2424" s="244" t="str">
        <f t="shared" si="111"/>
        <v/>
      </c>
    </row>
    <row r="2425" spans="3:10" ht="12" thickBot="1" x14ac:dyDescent="0.25">
      <c r="C2425" s="254"/>
      <c r="D2425" s="254"/>
      <c r="E2425" s="255"/>
      <c r="F2425" s="256"/>
      <c r="G2425" s="257"/>
      <c r="H2425" s="243">
        <f t="shared" ca="1" si="112"/>
        <v>45139</v>
      </c>
      <c r="I2425" s="244">
        <f t="shared" si="113"/>
        <v>43892</v>
      </c>
      <c r="J2425" s="244" t="str">
        <f t="shared" si="111"/>
        <v/>
      </c>
    </row>
    <row r="2426" spans="3:10" ht="12" thickBot="1" x14ac:dyDescent="0.25">
      <c r="C2426" s="254"/>
      <c r="D2426" s="254"/>
      <c r="E2426" s="255"/>
      <c r="F2426" s="256"/>
      <c r="G2426" s="257"/>
      <c r="H2426" s="243">
        <f t="shared" ca="1" si="112"/>
        <v>45139</v>
      </c>
      <c r="I2426" s="244">
        <f t="shared" si="113"/>
        <v>43892</v>
      </c>
      <c r="J2426" s="244" t="str">
        <f t="shared" si="111"/>
        <v/>
      </c>
    </row>
    <row r="2427" spans="3:10" ht="12" thickBot="1" x14ac:dyDescent="0.25">
      <c r="C2427" s="254"/>
      <c r="D2427" s="254"/>
      <c r="E2427" s="255"/>
      <c r="F2427" s="256"/>
      <c r="G2427" s="257"/>
      <c r="H2427" s="243">
        <f t="shared" ca="1" si="112"/>
        <v>45139</v>
      </c>
      <c r="I2427" s="244">
        <f t="shared" si="113"/>
        <v>43892</v>
      </c>
      <c r="J2427" s="244" t="str">
        <f t="shared" si="111"/>
        <v/>
      </c>
    </row>
    <row r="2428" spans="3:10" ht="12" thickBot="1" x14ac:dyDescent="0.25">
      <c r="C2428" s="254"/>
      <c r="D2428" s="254"/>
      <c r="E2428" s="255"/>
      <c r="F2428" s="256"/>
      <c r="G2428" s="257"/>
      <c r="H2428" s="243">
        <f t="shared" ca="1" si="112"/>
        <v>45139</v>
      </c>
      <c r="I2428" s="244">
        <f t="shared" si="113"/>
        <v>43892</v>
      </c>
      <c r="J2428" s="244" t="str">
        <f t="shared" si="111"/>
        <v/>
      </c>
    </row>
    <row r="2429" spans="3:10" ht="12" thickBot="1" x14ac:dyDescent="0.25">
      <c r="C2429" s="254"/>
      <c r="D2429" s="254"/>
      <c r="E2429" s="255"/>
      <c r="F2429" s="256"/>
      <c r="G2429" s="257"/>
      <c r="H2429" s="243">
        <f t="shared" ca="1" si="112"/>
        <v>45139</v>
      </c>
      <c r="I2429" s="244">
        <f t="shared" si="113"/>
        <v>43892</v>
      </c>
      <c r="J2429" s="244" t="str">
        <f t="shared" si="111"/>
        <v/>
      </c>
    </row>
    <row r="2430" spans="3:10" ht="12" thickBot="1" x14ac:dyDescent="0.25">
      <c r="C2430" s="254"/>
      <c r="D2430" s="254"/>
      <c r="E2430" s="255"/>
      <c r="F2430" s="256"/>
      <c r="G2430" s="257"/>
      <c r="H2430" s="243">
        <f t="shared" ca="1" si="112"/>
        <v>45139</v>
      </c>
      <c r="I2430" s="244">
        <f t="shared" si="113"/>
        <v>43892</v>
      </c>
      <c r="J2430" s="244" t="str">
        <f t="shared" si="111"/>
        <v/>
      </c>
    </row>
    <row r="2431" spans="3:10" ht="12" thickBot="1" x14ac:dyDescent="0.25">
      <c r="C2431" s="254"/>
      <c r="D2431" s="254"/>
      <c r="E2431" s="255"/>
      <c r="F2431" s="256"/>
      <c r="G2431" s="257"/>
      <c r="H2431" s="243">
        <f t="shared" ca="1" si="112"/>
        <v>45139</v>
      </c>
      <c r="I2431" s="244">
        <f t="shared" si="113"/>
        <v>43892</v>
      </c>
      <c r="J2431" s="244" t="str">
        <f t="shared" si="111"/>
        <v/>
      </c>
    </row>
    <row r="2432" spans="3:10" ht="12" thickBot="1" x14ac:dyDescent="0.25">
      <c r="C2432" s="254"/>
      <c r="D2432" s="254"/>
      <c r="E2432" s="255"/>
      <c r="F2432" s="256"/>
      <c r="G2432" s="257"/>
      <c r="H2432" s="243">
        <f t="shared" ca="1" si="112"/>
        <v>45139</v>
      </c>
      <c r="I2432" s="244">
        <f t="shared" si="113"/>
        <v>43892</v>
      </c>
      <c r="J2432" s="244" t="str">
        <f t="shared" si="111"/>
        <v/>
      </c>
    </row>
    <row r="2433" spans="3:10" ht="12" thickBot="1" x14ac:dyDescent="0.25">
      <c r="C2433" s="254"/>
      <c r="D2433" s="254"/>
      <c r="E2433" s="255"/>
      <c r="F2433" s="256"/>
      <c r="G2433" s="257"/>
      <c r="H2433" s="243">
        <f t="shared" ca="1" si="112"/>
        <v>45139</v>
      </c>
      <c r="I2433" s="244">
        <f t="shared" si="113"/>
        <v>43892</v>
      </c>
      <c r="J2433" s="244" t="str">
        <f t="shared" si="111"/>
        <v/>
      </c>
    </row>
    <row r="2434" spans="3:10" ht="12" thickBot="1" x14ac:dyDescent="0.25">
      <c r="C2434" s="254"/>
      <c r="D2434" s="254"/>
      <c r="E2434" s="255"/>
      <c r="F2434" s="256"/>
      <c r="G2434" s="257"/>
      <c r="H2434" s="243">
        <f t="shared" ca="1" si="112"/>
        <v>45139</v>
      </c>
      <c r="I2434" s="244">
        <f t="shared" si="113"/>
        <v>43892</v>
      </c>
      <c r="J2434" s="244" t="str">
        <f t="shared" si="111"/>
        <v/>
      </c>
    </row>
    <row r="2435" spans="3:10" ht="12" thickBot="1" x14ac:dyDescent="0.25">
      <c r="C2435" s="254"/>
      <c r="D2435" s="254"/>
      <c r="E2435" s="255"/>
      <c r="F2435" s="256"/>
      <c r="G2435" s="257"/>
      <c r="H2435" s="243">
        <f t="shared" ca="1" si="112"/>
        <v>45139</v>
      </c>
      <c r="I2435" s="244">
        <f t="shared" si="113"/>
        <v>43892</v>
      </c>
      <c r="J2435" s="244" t="str">
        <f t="shared" si="111"/>
        <v/>
      </c>
    </row>
    <row r="2436" spans="3:10" ht="12" thickBot="1" x14ac:dyDescent="0.25">
      <c r="C2436" s="254"/>
      <c r="D2436" s="254"/>
      <c r="E2436" s="255"/>
      <c r="F2436" s="256"/>
      <c r="G2436" s="257"/>
      <c r="H2436" s="243">
        <f t="shared" ca="1" si="112"/>
        <v>45139</v>
      </c>
      <c r="I2436" s="244">
        <f t="shared" si="113"/>
        <v>43892</v>
      </c>
      <c r="J2436" s="244" t="str">
        <f t="shared" si="111"/>
        <v/>
      </c>
    </row>
    <row r="2437" spans="3:10" ht="12" thickBot="1" x14ac:dyDescent="0.25">
      <c r="C2437" s="254"/>
      <c r="D2437" s="254"/>
      <c r="E2437" s="255"/>
      <c r="F2437" s="256"/>
      <c r="G2437" s="257"/>
      <c r="H2437" s="243">
        <f t="shared" ca="1" si="112"/>
        <v>45139</v>
      </c>
      <c r="I2437" s="244">
        <f t="shared" si="113"/>
        <v>43892</v>
      </c>
      <c r="J2437" s="244" t="str">
        <f t="shared" si="111"/>
        <v/>
      </c>
    </row>
    <row r="2438" spans="3:10" ht="12" thickBot="1" x14ac:dyDescent="0.25">
      <c r="C2438" s="254"/>
      <c r="D2438" s="254"/>
      <c r="E2438" s="255"/>
      <c r="F2438" s="256"/>
      <c r="G2438" s="257"/>
      <c r="H2438" s="243">
        <f t="shared" ca="1" si="112"/>
        <v>45139</v>
      </c>
      <c r="I2438" s="244">
        <f t="shared" si="113"/>
        <v>43892</v>
      </c>
      <c r="J2438" s="244" t="str">
        <f t="shared" ref="J2438:J2501" si="114">IF(G2438="","",IF(G2438&gt;=0,"Debitoren",IF(G2438&lt;0,"Kreditoren","")))</f>
        <v/>
      </c>
    </row>
    <row r="2439" spans="3:10" ht="12" thickBot="1" x14ac:dyDescent="0.25">
      <c r="C2439" s="254"/>
      <c r="D2439" s="254"/>
      <c r="E2439" s="255"/>
      <c r="F2439" s="256"/>
      <c r="G2439" s="257"/>
      <c r="H2439" s="243">
        <f t="shared" ref="H2439:H2502" ca="1" si="115">IF(F2439&lt;$F$2,EOMONTH($F$2,-1)+1,EOMONTH(F2439,-1)+1)</f>
        <v>45139</v>
      </c>
      <c r="I2439" s="244">
        <f t="shared" ref="I2439:I2502" si="116">IF(F2439&lt;$I$2,IF(   WEEKDAY(EOMONTH($I$2,-1)+1)=1,EOMONTH($I$2,-1)+1+1,EOMONTH($I$2,-1)+1),IF(WEEKDAY(F2439)=1,F2439+1,F2439))</f>
        <v>43892</v>
      </c>
      <c r="J2439" s="244" t="str">
        <f t="shared" si="114"/>
        <v/>
      </c>
    </row>
    <row r="2440" spans="3:10" ht="12" thickBot="1" x14ac:dyDescent="0.25">
      <c r="C2440" s="254"/>
      <c r="D2440" s="254"/>
      <c r="E2440" s="255"/>
      <c r="F2440" s="256"/>
      <c r="G2440" s="257"/>
      <c r="H2440" s="243">
        <f t="shared" ca="1" si="115"/>
        <v>45139</v>
      </c>
      <c r="I2440" s="244">
        <f t="shared" si="116"/>
        <v>43892</v>
      </c>
      <c r="J2440" s="244" t="str">
        <f t="shared" si="114"/>
        <v/>
      </c>
    </row>
    <row r="2441" spans="3:10" ht="12" thickBot="1" x14ac:dyDescent="0.25">
      <c r="C2441" s="254"/>
      <c r="D2441" s="254"/>
      <c r="E2441" s="255"/>
      <c r="F2441" s="256"/>
      <c r="G2441" s="257"/>
      <c r="H2441" s="243">
        <f t="shared" ca="1" si="115"/>
        <v>45139</v>
      </c>
      <c r="I2441" s="244">
        <f t="shared" si="116"/>
        <v>43892</v>
      </c>
      <c r="J2441" s="244" t="str">
        <f t="shared" si="114"/>
        <v/>
      </c>
    </row>
    <row r="2442" spans="3:10" ht="12" thickBot="1" x14ac:dyDescent="0.25">
      <c r="C2442" s="254"/>
      <c r="D2442" s="254"/>
      <c r="E2442" s="255"/>
      <c r="F2442" s="256"/>
      <c r="G2442" s="257"/>
      <c r="H2442" s="243">
        <f t="shared" ca="1" si="115"/>
        <v>45139</v>
      </c>
      <c r="I2442" s="244">
        <f t="shared" si="116"/>
        <v>43892</v>
      </c>
      <c r="J2442" s="244" t="str">
        <f t="shared" si="114"/>
        <v/>
      </c>
    </row>
    <row r="2443" spans="3:10" ht="12" thickBot="1" x14ac:dyDescent="0.25">
      <c r="C2443" s="254"/>
      <c r="D2443" s="254"/>
      <c r="E2443" s="255"/>
      <c r="F2443" s="256"/>
      <c r="G2443" s="257"/>
      <c r="H2443" s="243">
        <f t="shared" ca="1" si="115"/>
        <v>45139</v>
      </c>
      <c r="I2443" s="244">
        <f t="shared" si="116"/>
        <v>43892</v>
      </c>
      <c r="J2443" s="244" t="str">
        <f t="shared" si="114"/>
        <v/>
      </c>
    </row>
    <row r="2444" spans="3:10" ht="12" thickBot="1" x14ac:dyDescent="0.25">
      <c r="C2444" s="254"/>
      <c r="D2444" s="254"/>
      <c r="E2444" s="255"/>
      <c r="F2444" s="256"/>
      <c r="G2444" s="257"/>
      <c r="H2444" s="243">
        <f t="shared" ca="1" si="115"/>
        <v>45139</v>
      </c>
      <c r="I2444" s="244">
        <f t="shared" si="116"/>
        <v>43892</v>
      </c>
      <c r="J2444" s="244" t="str">
        <f t="shared" si="114"/>
        <v/>
      </c>
    </row>
    <row r="2445" spans="3:10" ht="12" thickBot="1" x14ac:dyDescent="0.25">
      <c r="C2445" s="254"/>
      <c r="D2445" s="254"/>
      <c r="E2445" s="255"/>
      <c r="F2445" s="256"/>
      <c r="G2445" s="257"/>
      <c r="H2445" s="243">
        <f t="shared" ca="1" si="115"/>
        <v>45139</v>
      </c>
      <c r="I2445" s="244">
        <f t="shared" si="116"/>
        <v>43892</v>
      </c>
      <c r="J2445" s="244" t="str">
        <f t="shared" si="114"/>
        <v/>
      </c>
    </row>
    <row r="2446" spans="3:10" ht="12" thickBot="1" x14ac:dyDescent="0.25">
      <c r="C2446" s="254"/>
      <c r="D2446" s="254"/>
      <c r="E2446" s="255"/>
      <c r="F2446" s="256"/>
      <c r="G2446" s="257"/>
      <c r="H2446" s="243">
        <f t="shared" ca="1" si="115"/>
        <v>45139</v>
      </c>
      <c r="I2446" s="244">
        <f t="shared" si="116"/>
        <v>43892</v>
      </c>
      <c r="J2446" s="244" t="str">
        <f t="shared" si="114"/>
        <v/>
      </c>
    </row>
    <row r="2447" spans="3:10" ht="12" thickBot="1" x14ac:dyDescent="0.25">
      <c r="C2447" s="254"/>
      <c r="D2447" s="254"/>
      <c r="E2447" s="255"/>
      <c r="F2447" s="256"/>
      <c r="G2447" s="257"/>
      <c r="H2447" s="243">
        <f t="shared" ca="1" si="115"/>
        <v>45139</v>
      </c>
      <c r="I2447" s="244">
        <f t="shared" si="116"/>
        <v>43892</v>
      </c>
      <c r="J2447" s="244" t="str">
        <f t="shared" si="114"/>
        <v/>
      </c>
    </row>
    <row r="2448" spans="3:10" ht="12" thickBot="1" x14ac:dyDescent="0.25">
      <c r="C2448" s="254"/>
      <c r="D2448" s="254"/>
      <c r="E2448" s="255"/>
      <c r="F2448" s="256"/>
      <c r="G2448" s="257"/>
      <c r="H2448" s="243">
        <f t="shared" ca="1" si="115"/>
        <v>45139</v>
      </c>
      <c r="I2448" s="244">
        <f t="shared" si="116"/>
        <v>43892</v>
      </c>
      <c r="J2448" s="244" t="str">
        <f t="shared" si="114"/>
        <v/>
      </c>
    </row>
    <row r="2449" spans="3:10" ht="12" thickBot="1" x14ac:dyDescent="0.25">
      <c r="C2449" s="254"/>
      <c r="D2449" s="254"/>
      <c r="E2449" s="255"/>
      <c r="F2449" s="256"/>
      <c r="G2449" s="257"/>
      <c r="H2449" s="243">
        <f t="shared" ca="1" si="115"/>
        <v>45139</v>
      </c>
      <c r="I2449" s="244">
        <f t="shared" si="116"/>
        <v>43892</v>
      </c>
      <c r="J2449" s="244" t="str">
        <f t="shared" si="114"/>
        <v/>
      </c>
    </row>
    <row r="2450" spans="3:10" ht="12" thickBot="1" x14ac:dyDescent="0.25">
      <c r="C2450" s="254"/>
      <c r="D2450" s="254"/>
      <c r="E2450" s="255"/>
      <c r="F2450" s="256"/>
      <c r="G2450" s="257"/>
      <c r="H2450" s="243">
        <f t="shared" ca="1" si="115"/>
        <v>45139</v>
      </c>
      <c r="I2450" s="244">
        <f t="shared" si="116"/>
        <v>43892</v>
      </c>
      <c r="J2450" s="244" t="str">
        <f t="shared" si="114"/>
        <v/>
      </c>
    </row>
    <row r="2451" spans="3:10" ht="12" thickBot="1" x14ac:dyDescent="0.25">
      <c r="C2451" s="254"/>
      <c r="D2451" s="254"/>
      <c r="E2451" s="255"/>
      <c r="F2451" s="256"/>
      <c r="G2451" s="257"/>
      <c r="H2451" s="243">
        <f t="shared" ca="1" si="115"/>
        <v>45139</v>
      </c>
      <c r="I2451" s="244">
        <f t="shared" si="116"/>
        <v>43892</v>
      </c>
      <c r="J2451" s="244" t="str">
        <f t="shared" si="114"/>
        <v/>
      </c>
    </row>
    <row r="2452" spans="3:10" ht="12" thickBot="1" x14ac:dyDescent="0.25">
      <c r="C2452" s="254"/>
      <c r="D2452" s="254"/>
      <c r="E2452" s="255"/>
      <c r="F2452" s="256"/>
      <c r="G2452" s="257"/>
      <c r="H2452" s="243">
        <f t="shared" ca="1" si="115"/>
        <v>45139</v>
      </c>
      <c r="I2452" s="244">
        <f t="shared" si="116"/>
        <v>43892</v>
      </c>
      <c r="J2452" s="244" t="str">
        <f t="shared" si="114"/>
        <v/>
      </c>
    </row>
    <row r="2453" spans="3:10" ht="12" thickBot="1" x14ac:dyDescent="0.25">
      <c r="C2453" s="254"/>
      <c r="D2453" s="254"/>
      <c r="E2453" s="255"/>
      <c r="F2453" s="256"/>
      <c r="G2453" s="257"/>
      <c r="H2453" s="243">
        <f t="shared" ca="1" si="115"/>
        <v>45139</v>
      </c>
      <c r="I2453" s="244">
        <f t="shared" si="116"/>
        <v>43892</v>
      </c>
      <c r="J2453" s="244" t="str">
        <f t="shared" si="114"/>
        <v/>
      </c>
    </row>
    <row r="2454" spans="3:10" ht="12" thickBot="1" x14ac:dyDescent="0.25">
      <c r="C2454" s="254"/>
      <c r="D2454" s="254"/>
      <c r="E2454" s="255"/>
      <c r="F2454" s="256"/>
      <c r="G2454" s="257"/>
      <c r="H2454" s="243">
        <f t="shared" ca="1" si="115"/>
        <v>45139</v>
      </c>
      <c r="I2454" s="244">
        <f t="shared" si="116"/>
        <v>43892</v>
      </c>
      <c r="J2454" s="244" t="str">
        <f t="shared" si="114"/>
        <v/>
      </c>
    </row>
    <row r="2455" spans="3:10" ht="12" thickBot="1" x14ac:dyDescent="0.25">
      <c r="C2455" s="254"/>
      <c r="D2455" s="254"/>
      <c r="E2455" s="255"/>
      <c r="F2455" s="256"/>
      <c r="G2455" s="257"/>
      <c r="H2455" s="243">
        <f t="shared" ca="1" si="115"/>
        <v>45139</v>
      </c>
      <c r="I2455" s="244">
        <f t="shared" si="116"/>
        <v>43892</v>
      </c>
      <c r="J2455" s="244" t="str">
        <f t="shared" si="114"/>
        <v/>
      </c>
    </row>
    <row r="2456" spans="3:10" ht="12" thickBot="1" x14ac:dyDescent="0.25">
      <c r="C2456" s="254"/>
      <c r="D2456" s="254"/>
      <c r="E2456" s="255"/>
      <c r="F2456" s="256"/>
      <c r="G2456" s="257"/>
      <c r="H2456" s="243">
        <f t="shared" ca="1" si="115"/>
        <v>45139</v>
      </c>
      <c r="I2456" s="244">
        <f t="shared" si="116"/>
        <v>43892</v>
      </c>
      <c r="J2456" s="244" t="str">
        <f t="shared" si="114"/>
        <v/>
      </c>
    </row>
    <row r="2457" spans="3:10" ht="12" thickBot="1" x14ac:dyDescent="0.25">
      <c r="C2457" s="254"/>
      <c r="D2457" s="254"/>
      <c r="E2457" s="255"/>
      <c r="F2457" s="256"/>
      <c r="G2457" s="257"/>
      <c r="H2457" s="243">
        <f t="shared" ca="1" si="115"/>
        <v>45139</v>
      </c>
      <c r="I2457" s="244">
        <f t="shared" si="116"/>
        <v>43892</v>
      </c>
      <c r="J2457" s="244" t="str">
        <f t="shared" si="114"/>
        <v/>
      </c>
    </row>
    <row r="2458" spans="3:10" ht="12" thickBot="1" x14ac:dyDescent="0.25">
      <c r="C2458" s="254"/>
      <c r="D2458" s="254"/>
      <c r="E2458" s="255"/>
      <c r="F2458" s="256"/>
      <c r="G2458" s="257"/>
      <c r="H2458" s="243">
        <f t="shared" ca="1" si="115"/>
        <v>45139</v>
      </c>
      <c r="I2458" s="244">
        <f t="shared" si="116"/>
        <v>43892</v>
      </c>
      <c r="J2458" s="244" t="str">
        <f t="shared" si="114"/>
        <v/>
      </c>
    </row>
    <row r="2459" spans="3:10" ht="12" thickBot="1" x14ac:dyDescent="0.25">
      <c r="C2459" s="254"/>
      <c r="D2459" s="254"/>
      <c r="E2459" s="255"/>
      <c r="F2459" s="256"/>
      <c r="G2459" s="257"/>
      <c r="H2459" s="243">
        <f t="shared" ca="1" si="115"/>
        <v>45139</v>
      </c>
      <c r="I2459" s="244">
        <f t="shared" si="116"/>
        <v>43892</v>
      </c>
      <c r="J2459" s="244" t="str">
        <f t="shared" si="114"/>
        <v/>
      </c>
    </row>
    <row r="2460" spans="3:10" ht="12" thickBot="1" x14ac:dyDescent="0.25">
      <c r="C2460" s="254"/>
      <c r="D2460" s="254"/>
      <c r="E2460" s="255"/>
      <c r="F2460" s="256"/>
      <c r="G2460" s="257"/>
      <c r="H2460" s="243">
        <f t="shared" ca="1" si="115"/>
        <v>45139</v>
      </c>
      <c r="I2460" s="244">
        <f t="shared" si="116"/>
        <v>43892</v>
      </c>
      <c r="J2460" s="244" t="str">
        <f t="shared" si="114"/>
        <v/>
      </c>
    </row>
    <row r="2461" spans="3:10" ht="12" thickBot="1" x14ac:dyDescent="0.25">
      <c r="C2461" s="254"/>
      <c r="D2461" s="254"/>
      <c r="E2461" s="255"/>
      <c r="F2461" s="256"/>
      <c r="G2461" s="257"/>
      <c r="H2461" s="243">
        <f t="shared" ca="1" si="115"/>
        <v>45139</v>
      </c>
      <c r="I2461" s="244">
        <f t="shared" si="116"/>
        <v>43892</v>
      </c>
      <c r="J2461" s="244" t="str">
        <f t="shared" si="114"/>
        <v/>
      </c>
    </row>
    <row r="2462" spans="3:10" ht="12" thickBot="1" x14ac:dyDescent="0.25">
      <c r="C2462" s="254"/>
      <c r="D2462" s="254"/>
      <c r="E2462" s="255"/>
      <c r="F2462" s="256"/>
      <c r="G2462" s="257"/>
      <c r="H2462" s="243">
        <f t="shared" ca="1" si="115"/>
        <v>45139</v>
      </c>
      <c r="I2462" s="244">
        <f t="shared" si="116"/>
        <v>43892</v>
      </c>
      <c r="J2462" s="244" t="str">
        <f t="shared" si="114"/>
        <v/>
      </c>
    </row>
    <row r="2463" spans="3:10" ht="12" thickBot="1" x14ac:dyDescent="0.25">
      <c r="C2463" s="254"/>
      <c r="D2463" s="254"/>
      <c r="E2463" s="255"/>
      <c r="F2463" s="256"/>
      <c r="G2463" s="257"/>
      <c r="H2463" s="243">
        <f t="shared" ca="1" si="115"/>
        <v>45139</v>
      </c>
      <c r="I2463" s="244">
        <f t="shared" si="116"/>
        <v>43892</v>
      </c>
      <c r="J2463" s="244" t="str">
        <f t="shared" si="114"/>
        <v/>
      </c>
    </row>
    <row r="2464" spans="3:10" ht="12" thickBot="1" x14ac:dyDescent="0.25">
      <c r="C2464" s="254"/>
      <c r="D2464" s="254"/>
      <c r="E2464" s="255"/>
      <c r="F2464" s="256"/>
      <c r="G2464" s="257"/>
      <c r="H2464" s="243">
        <f t="shared" ca="1" si="115"/>
        <v>45139</v>
      </c>
      <c r="I2464" s="244">
        <f t="shared" si="116"/>
        <v>43892</v>
      </c>
      <c r="J2464" s="244" t="str">
        <f t="shared" si="114"/>
        <v/>
      </c>
    </row>
    <row r="2465" spans="3:10" ht="12" thickBot="1" x14ac:dyDescent="0.25">
      <c r="C2465" s="254"/>
      <c r="D2465" s="254"/>
      <c r="E2465" s="255"/>
      <c r="F2465" s="256"/>
      <c r="G2465" s="257"/>
      <c r="H2465" s="243">
        <f t="shared" ca="1" si="115"/>
        <v>45139</v>
      </c>
      <c r="I2465" s="244">
        <f t="shared" si="116"/>
        <v>43892</v>
      </c>
      <c r="J2465" s="244" t="str">
        <f t="shared" si="114"/>
        <v/>
      </c>
    </row>
    <row r="2466" spans="3:10" ht="12" thickBot="1" x14ac:dyDescent="0.25">
      <c r="C2466" s="254"/>
      <c r="D2466" s="254"/>
      <c r="E2466" s="255"/>
      <c r="F2466" s="256"/>
      <c r="G2466" s="257"/>
      <c r="H2466" s="243">
        <f t="shared" ca="1" si="115"/>
        <v>45139</v>
      </c>
      <c r="I2466" s="244">
        <f t="shared" si="116"/>
        <v>43892</v>
      </c>
      <c r="J2466" s="244" t="str">
        <f t="shared" si="114"/>
        <v/>
      </c>
    </row>
    <row r="2467" spans="3:10" ht="12" thickBot="1" x14ac:dyDescent="0.25">
      <c r="C2467" s="254"/>
      <c r="D2467" s="254"/>
      <c r="E2467" s="255"/>
      <c r="F2467" s="256"/>
      <c r="G2467" s="257"/>
      <c r="H2467" s="243">
        <f t="shared" ca="1" si="115"/>
        <v>45139</v>
      </c>
      <c r="I2467" s="244">
        <f t="shared" si="116"/>
        <v>43892</v>
      </c>
      <c r="J2467" s="244" t="str">
        <f t="shared" si="114"/>
        <v/>
      </c>
    </row>
    <row r="2468" spans="3:10" ht="12" thickBot="1" x14ac:dyDescent="0.25">
      <c r="C2468" s="254"/>
      <c r="D2468" s="254"/>
      <c r="E2468" s="255"/>
      <c r="F2468" s="256"/>
      <c r="G2468" s="257"/>
      <c r="H2468" s="243">
        <f t="shared" ca="1" si="115"/>
        <v>45139</v>
      </c>
      <c r="I2468" s="244">
        <f t="shared" si="116"/>
        <v>43892</v>
      </c>
      <c r="J2468" s="244" t="str">
        <f t="shared" si="114"/>
        <v/>
      </c>
    </row>
    <row r="2469" spans="3:10" ht="12" thickBot="1" x14ac:dyDescent="0.25">
      <c r="C2469" s="254"/>
      <c r="D2469" s="254"/>
      <c r="E2469" s="255"/>
      <c r="F2469" s="256"/>
      <c r="G2469" s="257"/>
      <c r="H2469" s="243">
        <f t="shared" ca="1" si="115"/>
        <v>45139</v>
      </c>
      <c r="I2469" s="244">
        <f t="shared" si="116"/>
        <v>43892</v>
      </c>
      <c r="J2469" s="244" t="str">
        <f t="shared" si="114"/>
        <v/>
      </c>
    </row>
    <row r="2470" spans="3:10" ht="12" thickBot="1" x14ac:dyDescent="0.25">
      <c r="C2470" s="254"/>
      <c r="D2470" s="254"/>
      <c r="E2470" s="255"/>
      <c r="F2470" s="256"/>
      <c r="G2470" s="257"/>
      <c r="H2470" s="243">
        <f t="shared" ca="1" si="115"/>
        <v>45139</v>
      </c>
      <c r="I2470" s="244">
        <f t="shared" si="116"/>
        <v>43892</v>
      </c>
      <c r="J2470" s="244" t="str">
        <f t="shared" si="114"/>
        <v/>
      </c>
    </row>
    <row r="2471" spans="3:10" ht="12" thickBot="1" x14ac:dyDescent="0.25">
      <c r="C2471" s="254"/>
      <c r="D2471" s="254"/>
      <c r="E2471" s="255"/>
      <c r="F2471" s="256"/>
      <c r="G2471" s="257"/>
      <c r="H2471" s="243">
        <f t="shared" ca="1" si="115"/>
        <v>45139</v>
      </c>
      <c r="I2471" s="244">
        <f t="shared" si="116"/>
        <v>43892</v>
      </c>
      <c r="J2471" s="244" t="str">
        <f t="shared" si="114"/>
        <v/>
      </c>
    </row>
    <row r="2472" spans="3:10" ht="12" thickBot="1" x14ac:dyDescent="0.25">
      <c r="C2472" s="254"/>
      <c r="D2472" s="254"/>
      <c r="E2472" s="255"/>
      <c r="F2472" s="256"/>
      <c r="G2472" s="257"/>
      <c r="H2472" s="243">
        <f t="shared" ca="1" si="115"/>
        <v>45139</v>
      </c>
      <c r="I2472" s="244">
        <f t="shared" si="116"/>
        <v>43892</v>
      </c>
      <c r="J2472" s="244" t="str">
        <f t="shared" si="114"/>
        <v/>
      </c>
    </row>
    <row r="2473" spans="3:10" ht="12" thickBot="1" x14ac:dyDescent="0.25">
      <c r="C2473" s="254"/>
      <c r="D2473" s="254"/>
      <c r="E2473" s="255"/>
      <c r="F2473" s="256"/>
      <c r="G2473" s="257"/>
      <c r="H2473" s="243">
        <f t="shared" ca="1" si="115"/>
        <v>45139</v>
      </c>
      <c r="I2473" s="244">
        <f t="shared" si="116"/>
        <v>43892</v>
      </c>
      <c r="J2473" s="244" t="str">
        <f t="shared" si="114"/>
        <v/>
      </c>
    </row>
    <row r="2474" spans="3:10" ht="12" thickBot="1" x14ac:dyDescent="0.25">
      <c r="C2474" s="254"/>
      <c r="D2474" s="254"/>
      <c r="E2474" s="255"/>
      <c r="F2474" s="256"/>
      <c r="G2474" s="257"/>
      <c r="H2474" s="243">
        <f t="shared" ca="1" si="115"/>
        <v>45139</v>
      </c>
      <c r="I2474" s="244">
        <f t="shared" si="116"/>
        <v>43892</v>
      </c>
      <c r="J2474" s="244" t="str">
        <f t="shared" si="114"/>
        <v/>
      </c>
    </row>
    <row r="2475" spans="3:10" ht="12" thickBot="1" x14ac:dyDescent="0.25">
      <c r="C2475" s="254"/>
      <c r="D2475" s="254"/>
      <c r="E2475" s="255"/>
      <c r="F2475" s="256"/>
      <c r="G2475" s="257"/>
      <c r="H2475" s="243">
        <f t="shared" ca="1" si="115"/>
        <v>45139</v>
      </c>
      <c r="I2475" s="244">
        <f t="shared" si="116"/>
        <v>43892</v>
      </c>
      <c r="J2475" s="244" t="str">
        <f t="shared" si="114"/>
        <v/>
      </c>
    </row>
    <row r="2476" spans="3:10" ht="12" thickBot="1" x14ac:dyDescent="0.25">
      <c r="C2476" s="254"/>
      <c r="D2476" s="254"/>
      <c r="E2476" s="255"/>
      <c r="F2476" s="256"/>
      <c r="G2476" s="257"/>
      <c r="H2476" s="243">
        <f t="shared" ca="1" si="115"/>
        <v>45139</v>
      </c>
      <c r="I2476" s="244">
        <f t="shared" si="116"/>
        <v>43892</v>
      </c>
      <c r="J2476" s="244" t="str">
        <f t="shared" si="114"/>
        <v/>
      </c>
    </row>
    <row r="2477" spans="3:10" ht="12" thickBot="1" x14ac:dyDescent="0.25">
      <c r="C2477" s="254"/>
      <c r="D2477" s="254"/>
      <c r="E2477" s="255"/>
      <c r="F2477" s="256"/>
      <c r="G2477" s="257"/>
      <c r="H2477" s="243">
        <f t="shared" ca="1" si="115"/>
        <v>45139</v>
      </c>
      <c r="I2477" s="244">
        <f t="shared" si="116"/>
        <v>43892</v>
      </c>
      <c r="J2477" s="244" t="str">
        <f t="shared" si="114"/>
        <v/>
      </c>
    </row>
    <row r="2478" spans="3:10" ht="12" thickBot="1" x14ac:dyDescent="0.25">
      <c r="C2478" s="254"/>
      <c r="D2478" s="254"/>
      <c r="E2478" s="255"/>
      <c r="F2478" s="256"/>
      <c r="G2478" s="257"/>
      <c r="H2478" s="243">
        <f t="shared" ca="1" si="115"/>
        <v>45139</v>
      </c>
      <c r="I2478" s="244">
        <f t="shared" si="116"/>
        <v>43892</v>
      </c>
      <c r="J2478" s="244" t="str">
        <f t="shared" si="114"/>
        <v/>
      </c>
    </row>
    <row r="2479" spans="3:10" ht="12" thickBot="1" x14ac:dyDescent="0.25">
      <c r="C2479" s="254"/>
      <c r="D2479" s="254"/>
      <c r="E2479" s="255"/>
      <c r="F2479" s="256"/>
      <c r="G2479" s="257"/>
      <c r="H2479" s="243">
        <f t="shared" ca="1" si="115"/>
        <v>45139</v>
      </c>
      <c r="I2479" s="244">
        <f t="shared" si="116"/>
        <v>43892</v>
      </c>
      <c r="J2479" s="244" t="str">
        <f t="shared" si="114"/>
        <v/>
      </c>
    </row>
    <row r="2480" spans="3:10" ht="12" thickBot="1" x14ac:dyDescent="0.25">
      <c r="C2480" s="254"/>
      <c r="D2480" s="254"/>
      <c r="E2480" s="255"/>
      <c r="F2480" s="256"/>
      <c r="G2480" s="257"/>
      <c r="H2480" s="243">
        <f t="shared" ca="1" si="115"/>
        <v>45139</v>
      </c>
      <c r="I2480" s="244">
        <f t="shared" si="116"/>
        <v>43892</v>
      </c>
      <c r="J2480" s="244" t="str">
        <f t="shared" si="114"/>
        <v/>
      </c>
    </row>
    <row r="2481" spans="3:10" ht="12" thickBot="1" x14ac:dyDescent="0.25">
      <c r="C2481" s="254"/>
      <c r="D2481" s="254"/>
      <c r="E2481" s="255"/>
      <c r="F2481" s="256"/>
      <c r="G2481" s="257"/>
      <c r="H2481" s="243">
        <f t="shared" ca="1" si="115"/>
        <v>45139</v>
      </c>
      <c r="I2481" s="244">
        <f t="shared" si="116"/>
        <v>43892</v>
      </c>
      <c r="J2481" s="244" t="str">
        <f t="shared" si="114"/>
        <v/>
      </c>
    </row>
    <row r="2482" spans="3:10" ht="12" thickBot="1" x14ac:dyDescent="0.25">
      <c r="C2482" s="254"/>
      <c r="D2482" s="254"/>
      <c r="E2482" s="255"/>
      <c r="F2482" s="256"/>
      <c r="G2482" s="257"/>
      <c r="H2482" s="243">
        <f t="shared" ca="1" si="115"/>
        <v>45139</v>
      </c>
      <c r="I2482" s="244">
        <f t="shared" si="116"/>
        <v>43892</v>
      </c>
      <c r="J2482" s="244" t="str">
        <f t="shared" si="114"/>
        <v/>
      </c>
    </row>
    <row r="2483" spans="3:10" ht="12" thickBot="1" x14ac:dyDescent="0.25">
      <c r="C2483" s="254"/>
      <c r="D2483" s="254"/>
      <c r="E2483" s="255"/>
      <c r="F2483" s="256"/>
      <c r="G2483" s="257"/>
      <c r="H2483" s="243">
        <f t="shared" ca="1" si="115"/>
        <v>45139</v>
      </c>
      <c r="I2483" s="244">
        <f t="shared" si="116"/>
        <v>43892</v>
      </c>
      <c r="J2483" s="244" t="str">
        <f t="shared" si="114"/>
        <v/>
      </c>
    </row>
    <row r="2484" spans="3:10" ht="12" thickBot="1" x14ac:dyDescent="0.25">
      <c r="C2484" s="254"/>
      <c r="D2484" s="254"/>
      <c r="E2484" s="255"/>
      <c r="F2484" s="256"/>
      <c r="G2484" s="257"/>
      <c r="H2484" s="243">
        <f t="shared" ca="1" si="115"/>
        <v>45139</v>
      </c>
      <c r="I2484" s="244">
        <f t="shared" si="116"/>
        <v>43892</v>
      </c>
      <c r="J2484" s="244" t="str">
        <f t="shared" si="114"/>
        <v/>
      </c>
    </row>
    <row r="2485" spans="3:10" ht="12" thickBot="1" x14ac:dyDescent="0.25">
      <c r="C2485" s="254"/>
      <c r="D2485" s="254"/>
      <c r="E2485" s="255"/>
      <c r="F2485" s="256"/>
      <c r="G2485" s="257"/>
      <c r="H2485" s="243">
        <f t="shared" ca="1" si="115"/>
        <v>45139</v>
      </c>
      <c r="I2485" s="244">
        <f t="shared" si="116"/>
        <v>43892</v>
      </c>
      <c r="J2485" s="244" t="str">
        <f t="shared" si="114"/>
        <v/>
      </c>
    </row>
    <row r="2486" spans="3:10" ht="12" thickBot="1" x14ac:dyDescent="0.25">
      <c r="C2486" s="254"/>
      <c r="D2486" s="254"/>
      <c r="E2486" s="255"/>
      <c r="F2486" s="256"/>
      <c r="G2486" s="257"/>
      <c r="H2486" s="243">
        <f t="shared" ca="1" si="115"/>
        <v>45139</v>
      </c>
      <c r="I2486" s="244">
        <f t="shared" si="116"/>
        <v>43892</v>
      </c>
      <c r="J2486" s="244" t="str">
        <f t="shared" si="114"/>
        <v/>
      </c>
    </row>
    <row r="2487" spans="3:10" ht="12" thickBot="1" x14ac:dyDescent="0.25">
      <c r="C2487" s="254"/>
      <c r="D2487" s="254"/>
      <c r="E2487" s="255"/>
      <c r="F2487" s="256"/>
      <c r="G2487" s="257"/>
      <c r="H2487" s="243">
        <f t="shared" ca="1" si="115"/>
        <v>45139</v>
      </c>
      <c r="I2487" s="244">
        <f t="shared" si="116"/>
        <v>43892</v>
      </c>
      <c r="J2487" s="244" t="str">
        <f t="shared" si="114"/>
        <v/>
      </c>
    </row>
    <row r="2488" spans="3:10" ht="12" thickBot="1" x14ac:dyDescent="0.25">
      <c r="C2488" s="254"/>
      <c r="D2488" s="254"/>
      <c r="E2488" s="255"/>
      <c r="F2488" s="256"/>
      <c r="G2488" s="257"/>
      <c r="H2488" s="243">
        <f t="shared" ca="1" si="115"/>
        <v>45139</v>
      </c>
      <c r="I2488" s="244">
        <f t="shared" si="116"/>
        <v>43892</v>
      </c>
      <c r="J2488" s="244" t="str">
        <f t="shared" si="114"/>
        <v/>
      </c>
    </row>
    <row r="2489" spans="3:10" ht="12" thickBot="1" x14ac:dyDescent="0.25">
      <c r="C2489" s="254"/>
      <c r="D2489" s="254"/>
      <c r="E2489" s="255"/>
      <c r="F2489" s="256"/>
      <c r="G2489" s="257"/>
      <c r="H2489" s="243">
        <f t="shared" ca="1" si="115"/>
        <v>45139</v>
      </c>
      <c r="I2489" s="244">
        <f t="shared" si="116"/>
        <v>43892</v>
      </c>
      <c r="J2489" s="244" t="str">
        <f t="shared" si="114"/>
        <v/>
      </c>
    </row>
    <row r="2490" spans="3:10" ht="12" thickBot="1" x14ac:dyDescent="0.25">
      <c r="C2490" s="254"/>
      <c r="D2490" s="254"/>
      <c r="E2490" s="255"/>
      <c r="F2490" s="256"/>
      <c r="G2490" s="257"/>
      <c r="H2490" s="243">
        <f t="shared" ca="1" si="115"/>
        <v>45139</v>
      </c>
      <c r="I2490" s="244">
        <f t="shared" si="116"/>
        <v>43892</v>
      </c>
      <c r="J2490" s="244" t="str">
        <f t="shared" si="114"/>
        <v/>
      </c>
    </row>
    <row r="2491" spans="3:10" ht="12" thickBot="1" x14ac:dyDescent="0.25">
      <c r="C2491" s="254"/>
      <c r="D2491" s="254"/>
      <c r="E2491" s="255"/>
      <c r="F2491" s="256"/>
      <c r="G2491" s="257"/>
      <c r="H2491" s="243">
        <f t="shared" ca="1" si="115"/>
        <v>45139</v>
      </c>
      <c r="I2491" s="244">
        <f t="shared" si="116"/>
        <v>43892</v>
      </c>
      <c r="J2491" s="244" t="str">
        <f t="shared" si="114"/>
        <v/>
      </c>
    </row>
    <row r="2492" spans="3:10" ht="12" thickBot="1" x14ac:dyDescent="0.25">
      <c r="C2492" s="254"/>
      <c r="D2492" s="254"/>
      <c r="E2492" s="255"/>
      <c r="F2492" s="256"/>
      <c r="G2492" s="257"/>
      <c r="H2492" s="243">
        <f t="shared" ca="1" si="115"/>
        <v>45139</v>
      </c>
      <c r="I2492" s="244">
        <f t="shared" si="116"/>
        <v>43892</v>
      </c>
      <c r="J2492" s="244" t="str">
        <f t="shared" si="114"/>
        <v/>
      </c>
    </row>
    <row r="2493" spans="3:10" ht="12" thickBot="1" x14ac:dyDescent="0.25">
      <c r="C2493" s="254"/>
      <c r="D2493" s="254"/>
      <c r="E2493" s="255"/>
      <c r="F2493" s="256"/>
      <c r="G2493" s="257"/>
      <c r="H2493" s="243">
        <f t="shared" ca="1" si="115"/>
        <v>45139</v>
      </c>
      <c r="I2493" s="244">
        <f t="shared" si="116"/>
        <v>43892</v>
      </c>
      <c r="J2493" s="244" t="str">
        <f t="shared" si="114"/>
        <v/>
      </c>
    </row>
    <row r="2494" spans="3:10" ht="12" thickBot="1" x14ac:dyDescent="0.25">
      <c r="C2494" s="254"/>
      <c r="D2494" s="254"/>
      <c r="E2494" s="255"/>
      <c r="F2494" s="256"/>
      <c r="G2494" s="257"/>
      <c r="H2494" s="243">
        <f t="shared" ca="1" si="115"/>
        <v>45139</v>
      </c>
      <c r="I2494" s="244">
        <f t="shared" si="116"/>
        <v>43892</v>
      </c>
      <c r="J2494" s="244" t="str">
        <f t="shared" si="114"/>
        <v/>
      </c>
    </row>
    <row r="2495" spans="3:10" ht="12" thickBot="1" x14ac:dyDescent="0.25">
      <c r="C2495" s="254"/>
      <c r="D2495" s="254"/>
      <c r="E2495" s="255"/>
      <c r="F2495" s="256"/>
      <c r="G2495" s="257"/>
      <c r="H2495" s="243">
        <f t="shared" ca="1" si="115"/>
        <v>45139</v>
      </c>
      <c r="I2495" s="244">
        <f t="shared" si="116"/>
        <v>43892</v>
      </c>
      <c r="J2495" s="244" t="str">
        <f t="shared" si="114"/>
        <v/>
      </c>
    </row>
    <row r="2496" spans="3:10" ht="12" thickBot="1" x14ac:dyDescent="0.25">
      <c r="C2496" s="254"/>
      <c r="D2496" s="254"/>
      <c r="E2496" s="255"/>
      <c r="F2496" s="256"/>
      <c r="G2496" s="257"/>
      <c r="H2496" s="243">
        <f t="shared" ca="1" si="115"/>
        <v>45139</v>
      </c>
      <c r="I2496" s="244">
        <f t="shared" si="116"/>
        <v>43892</v>
      </c>
      <c r="J2496" s="244" t="str">
        <f t="shared" si="114"/>
        <v/>
      </c>
    </row>
    <row r="2497" spans="3:10" ht="12" thickBot="1" x14ac:dyDescent="0.25">
      <c r="C2497" s="254"/>
      <c r="D2497" s="254"/>
      <c r="E2497" s="255"/>
      <c r="F2497" s="256"/>
      <c r="G2497" s="257"/>
      <c r="H2497" s="243">
        <f t="shared" ca="1" si="115"/>
        <v>45139</v>
      </c>
      <c r="I2497" s="244">
        <f t="shared" si="116"/>
        <v>43892</v>
      </c>
      <c r="J2497" s="244" t="str">
        <f t="shared" si="114"/>
        <v/>
      </c>
    </row>
    <row r="2498" spans="3:10" ht="12" thickBot="1" x14ac:dyDescent="0.25">
      <c r="C2498" s="254"/>
      <c r="D2498" s="254"/>
      <c r="E2498" s="255"/>
      <c r="F2498" s="256"/>
      <c r="G2498" s="257"/>
      <c r="H2498" s="243">
        <f t="shared" ca="1" si="115"/>
        <v>45139</v>
      </c>
      <c r="I2498" s="244">
        <f t="shared" si="116"/>
        <v>43892</v>
      </c>
      <c r="J2498" s="244" t="str">
        <f t="shared" si="114"/>
        <v/>
      </c>
    </row>
    <row r="2499" spans="3:10" ht="12" thickBot="1" x14ac:dyDescent="0.25">
      <c r="C2499" s="254"/>
      <c r="D2499" s="254"/>
      <c r="E2499" s="255"/>
      <c r="F2499" s="256"/>
      <c r="G2499" s="257"/>
      <c r="H2499" s="243">
        <f t="shared" ca="1" si="115"/>
        <v>45139</v>
      </c>
      <c r="I2499" s="244">
        <f t="shared" si="116"/>
        <v>43892</v>
      </c>
      <c r="J2499" s="244" t="str">
        <f t="shared" si="114"/>
        <v/>
      </c>
    </row>
    <row r="2500" spans="3:10" ht="12" thickBot="1" x14ac:dyDescent="0.25">
      <c r="C2500" s="254"/>
      <c r="D2500" s="254"/>
      <c r="E2500" s="255"/>
      <c r="F2500" s="256"/>
      <c r="G2500" s="257"/>
      <c r="H2500" s="243">
        <f t="shared" ca="1" si="115"/>
        <v>45139</v>
      </c>
      <c r="I2500" s="244">
        <f t="shared" si="116"/>
        <v>43892</v>
      </c>
      <c r="J2500" s="244" t="str">
        <f t="shared" si="114"/>
        <v/>
      </c>
    </row>
    <row r="2501" spans="3:10" ht="12" thickBot="1" x14ac:dyDescent="0.25">
      <c r="C2501" s="254"/>
      <c r="D2501" s="254"/>
      <c r="E2501" s="255"/>
      <c r="F2501" s="256"/>
      <c r="G2501" s="257"/>
      <c r="H2501" s="243">
        <f t="shared" ca="1" si="115"/>
        <v>45139</v>
      </c>
      <c r="I2501" s="244">
        <f t="shared" si="116"/>
        <v>43892</v>
      </c>
      <c r="J2501" s="244" t="str">
        <f t="shared" si="114"/>
        <v/>
      </c>
    </row>
    <row r="2502" spans="3:10" ht="12" thickBot="1" x14ac:dyDescent="0.25">
      <c r="C2502" s="254"/>
      <c r="D2502" s="254"/>
      <c r="E2502" s="255"/>
      <c r="F2502" s="256"/>
      <c r="G2502" s="257"/>
      <c r="H2502" s="243">
        <f t="shared" ca="1" si="115"/>
        <v>45139</v>
      </c>
      <c r="I2502" s="244">
        <f t="shared" si="116"/>
        <v>43892</v>
      </c>
      <c r="J2502" s="244" t="str">
        <f t="shared" ref="J2502:J2565" si="117">IF(G2502="","",IF(G2502&gt;=0,"Debitoren",IF(G2502&lt;0,"Kreditoren","")))</f>
        <v/>
      </c>
    </row>
    <row r="2503" spans="3:10" ht="12" thickBot="1" x14ac:dyDescent="0.25">
      <c r="C2503" s="254"/>
      <c r="D2503" s="254"/>
      <c r="E2503" s="255"/>
      <c r="F2503" s="256"/>
      <c r="G2503" s="257"/>
      <c r="H2503" s="243">
        <f t="shared" ref="H2503:H2566" ca="1" si="118">IF(F2503&lt;$F$2,EOMONTH($F$2,-1)+1,EOMONTH(F2503,-1)+1)</f>
        <v>45139</v>
      </c>
      <c r="I2503" s="244">
        <f t="shared" ref="I2503:I2566" si="119">IF(F2503&lt;$I$2,IF(   WEEKDAY(EOMONTH($I$2,-1)+1)=1,EOMONTH($I$2,-1)+1+1,EOMONTH($I$2,-1)+1),IF(WEEKDAY(F2503)=1,F2503+1,F2503))</f>
        <v>43892</v>
      </c>
      <c r="J2503" s="244" t="str">
        <f t="shared" si="117"/>
        <v/>
      </c>
    </row>
    <row r="2504" spans="3:10" ht="12" thickBot="1" x14ac:dyDescent="0.25">
      <c r="C2504" s="254"/>
      <c r="D2504" s="254"/>
      <c r="E2504" s="255"/>
      <c r="F2504" s="256"/>
      <c r="G2504" s="257"/>
      <c r="H2504" s="243">
        <f t="shared" ca="1" si="118"/>
        <v>45139</v>
      </c>
      <c r="I2504" s="244">
        <f t="shared" si="119"/>
        <v>43892</v>
      </c>
      <c r="J2504" s="244" t="str">
        <f t="shared" si="117"/>
        <v/>
      </c>
    </row>
    <row r="2505" spans="3:10" ht="12" thickBot="1" x14ac:dyDescent="0.25">
      <c r="C2505" s="254"/>
      <c r="D2505" s="254"/>
      <c r="E2505" s="255"/>
      <c r="F2505" s="256"/>
      <c r="G2505" s="257"/>
      <c r="H2505" s="243">
        <f t="shared" ca="1" si="118"/>
        <v>45139</v>
      </c>
      <c r="I2505" s="244">
        <f t="shared" si="119"/>
        <v>43892</v>
      </c>
      <c r="J2505" s="244" t="str">
        <f t="shared" si="117"/>
        <v/>
      </c>
    </row>
    <row r="2506" spans="3:10" ht="12" thickBot="1" x14ac:dyDescent="0.25">
      <c r="C2506" s="254"/>
      <c r="D2506" s="254"/>
      <c r="E2506" s="255"/>
      <c r="F2506" s="256"/>
      <c r="G2506" s="257"/>
      <c r="H2506" s="243">
        <f t="shared" ca="1" si="118"/>
        <v>45139</v>
      </c>
      <c r="I2506" s="244">
        <f t="shared" si="119"/>
        <v>43892</v>
      </c>
      <c r="J2506" s="244" t="str">
        <f t="shared" si="117"/>
        <v/>
      </c>
    </row>
    <row r="2507" spans="3:10" ht="12" thickBot="1" x14ac:dyDescent="0.25">
      <c r="C2507" s="254"/>
      <c r="D2507" s="254"/>
      <c r="E2507" s="255"/>
      <c r="F2507" s="256"/>
      <c r="G2507" s="257"/>
      <c r="H2507" s="243">
        <f t="shared" ca="1" si="118"/>
        <v>45139</v>
      </c>
      <c r="I2507" s="244">
        <f t="shared" si="119"/>
        <v>43892</v>
      </c>
      <c r="J2507" s="244" t="str">
        <f t="shared" si="117"/>
        <v/>
      </c>
    </row>
    <row r="2508" spans="3:10" ht="12" thickBot="1" x14ac:dyDescent="0.25">
      <c r="C2508" s="254"/>
      <c r="D2508" s="254"/>
      <c r="E2508" s="255"/>
      <c r="F2508" s="256"/>
      <c r="G2508" s="257"/>
      <c r="H2508" s="243">
        <f t="shared" ca="1" si="118"/>
        <v>45139</v>
      </c>
      <c r="I2508" s="244">
        <f t="shared" si="119"/>
        <v>43892</v>
      </c>
      <c r="J2508" s="244" t="str">
        <f t="shared" si="117"/>
        <v/>
      </c>
    </row>
    <row r="2509" spans="3:10" ht="12" thickBot="1" x14ac:dyDescent="0.25">
      <c r="C2509" s="254"/>
      <c r="D2509" s="254"/>
      <c r="E2509" s="255"/>
      <c r="F2509" s="256"/>
      <c r="G2509" s="257"/>
      <c r="H2509" s="243">
        <f t="shared" ca="1" si="118"/>
        <v>45139</v>
      </c>
      <c r="I2509" s="244">
        <f t="shared" si="119"/>
        <v>43892</v>
      </c>
      <c r="J2509" s="244" t="str">
        <f t="shared" si="117"/>
        <v/>
      </c>
    </row>
    <row r="2510" spans="3:10" ht="12" thickBot="1" x14ac:dyDescent="0.25">
      <c r="C2510" s="254"/>
      <c r="D2510" s="254"/>
      <c r="E2510" s="255"/>
      <c r="F2510" s="256"/>
      <c r="G2510" s="257"/>
      <c r="H2510" s="243">
        <f t="shared" ca="1" si="118"/>
        <v>45139</v>
      </c>
      <c r="I2510" s="244">
        <f t="shared" si="119"/>
        <v>43892</v>
      </c>
      <c r="J2510" s="244" t="str">
        <f t="shared" si="117"/>
        <v/>
      </c>
    </row>
    <row r="2511" spans="3:10" ht="12" thickBot="1" x14ac:dyDescent="0.25">
      <c r="C2511" s="254"/>
      <c r="D2511" s="254"/>
      <c r="E2511" s="255"/>
      <c r="F2511" s="256"/>
      <c r="G2511" s="257"/>
      <c r="H2511" s="243">
        <f t="shared" ca="1" si="118"/>
        <v>45139</v>
      </c>
      <c r="I2511" s="244">
        <f t="shared" si="119"/>
        <v>43892</v>
      </c>
      <c r="J2511" s="244" t="str">
        <f t="shared" si="117"/>
        <v/>
      </c>
    </row>
    <row r="2512" spans="3:10" ht="12" thickBot="1" x14ac:dyDescent="0.25">
      <c r="C2512" s="254"/>
      <c r="D2512" s="254"/>
      <c r="E2512" s="255"/>
      <c r="F2512" s="256"/>
      <c r="G2512" s="257"/>
      <c r="H2512" s="243">
        <f t="shared" ca="1" si="118"/>
        <v>45139</v>
      </c>
      <c r="I2512" s="244">
        <f t="shared" si="119"/>
        <v>43892</v>
      </c>
      <c r="J2512" s="244" t="str">
        <f t="shared" si="117"/>
        <v/>
      </c>
    </row>
    <row r="2513" spans="3:10" ht="12" thickBot="1" x14ac:dyDescent="0.25">
      <c r="C2513" s="254"/>
      <c r="D2513" s="254"/>
      <c r="E2513" s="255"/>
      <c r="F2513" s="256"/>
      <c r="G2513" s="257"/>
      <c r="H2513" s="243">
        <f t="shared" ca="1" si="118"/>
        <v>45139</v>
      </c>
      <c r="I2513" s="244">
        <f t="shared" si="119"/>
        <v>43892</v>
      </c>
      <c r="J2513" s="244" t="str">
        <f t="shared" si="117"/>
        <v/>
      </c>
    </row>
    <row r="2514" spans="3:10" ht="12" thickBot="1" x14ac:dyDescent="0.25">
      <c r="C2514" s="254"/>
      <c r="D2514" s="254"/>
      <c r="E2514" s="255"/>
      <c r="F2514" s="256"/>
      <c r="G2514" s="257"/>
      <c r="H2514" s="243">
        <f t="shared" ca="1" si="118"/>
        <v>45139</v>
      </c>
      <c r="I2514" s="244">
        <f t="shared" si="119"/>
        <v>43892</v>
      </c>
      <c r="J2514" s="244" t="str">
        <f t="shared" si="117"/>
        <v/>
      </c>
    </row>
    <row r="2515" spans="3:10" ht="12" thickBot="1" x14ac:dyDescent="0.25">
      <c r="C2515" s="254"/>
      <c r="D2515" s="254"/>
      <c r="E2515" s="255"/>
      <c r="F2515" s="256"/>
      <c r="G2515" s="257"/>
      <c r="H2515" s="243">
        <f t="shared" ca="1" si="118"/>
        <v>45139</v>
      </c>
      <c r="I2515" s="244">
        <f t="shared" si="119"/>
        <v>43892</v>
      </c>
      <c r="J2515" s="244" t="str">
        <f t="shared" si="117"/>
        <v/>
      </c>
    </row>
    <row r="2516" spans="3:10" ht="12" thickBot="1" x14ac:dyDescent="0.25">
      <c r="C2516" s="254"/>
      <c r="D2516" s="254"/>
      <c r="E2516" s="255"/>
      <c r="F2516" s="256"/>
      <c r="G2516" s="257"/>
      <c r="H2516" s="243">
        <f t="shared" ca="1" si="118"/>
        <v>45139</v>
      </c>
      <c r="I2516" s="244">
        <f t="shared" si="119"/>
        <v>43892</v>
      </c>
      <c r="J2516" s="244" t="str">
        <f t="shared" si="117"/>
        <v/>
      </c>
    </row>
    <row r="2517" spans="3:10" ht="12" thickBot="1" x14ac:dyDescent="0.25">
      <c r="C2517" s="254"/>
      <c r="D2517" s="254"/>
      <c r="E2517" s="255"/>
      <c r="F2517" s="256"/>
      <c r="G2517" s="257"/>
      <c r="H2517" s="243">
        <f t="shared" ca="1" si="118"/>
        <v>45139</v>
      </c>
      <c r="I2517" s="244">
        <f t="shared" si="119"/>
        <v>43892</v>
      </c>
      <c r="J2517" s="244" t="str">
        <f t="shared" si="117"/>
        <v/>
      </c>
    </row>
    <row r="2518" spans="3:10" ht="12" thickBot="1" x14ac:dyDescent="0.25">
      <c r="C2518" s="254"/>
      <c r="D2518" s="254"/>
      <c r="E2518" s="255"/>
      <c r="F2518" s="256"/>
      <c r="G2518" s="257"/>
      <c r="H2518" s="243">
        <f t="shared" ca="1" si="118"/>
        <v>45139</v>
      </c>
      <c r="I2518" s="244">
        <f t="shared" si="119"/>
        <v>43892</v>
      </c>
      <c r="J2518" s="244" t="str">
        <f t="shared" si="117"/>
        <v/>
      </c>
    </row>
    <row r="2519" spans="3:10" ht="12" thickBot="1" x14ac:dyDescent="0.25">
      <c r="C2519" s="254"/>
      <c r="D2519" s="254"/>
      <c r="E2519" s="255"/>
      <c r="F2519" s="256"/>
      <c r="G2519" s="257"/>
      <c r="H2519" s="243">
        <f t="shared" ca="1" si="118"/>
        <v>45139</v>
      </c>
      <c r="I2519" s="244">
        <f t="shared" si="119"/>
        <v>43892</v>
      </c>
      <c r="J2519" s="244" t="str">
        <f t="shared" si="117"/>
        <v/>
      </c>
    </row>
    <row r="2520" spans="3:10" ht="12" thickBot="1" x14ac:dyDescent="0.25">
      <c r="C2520" s="254"/>
      <c r="D2520" s="254"/>
      <c r="E2520" s="255"/>
      <c r="F2520" s="256"/>
      <c r="G2520" s="257"/>
      <c r="H2520" s="243">
        <f t="shared" ca="1" si="118"/>
        <v>45139</v>
      </c>
      <c r="I2520" s="244">
        <f t="shared" si="119"/>
        <v>43892</v>
      </c>
      <c r="J2520" s="244" t="str">
        <f t="shared" si="117"/>
        <v/>
      </c>
    </row>
    <row r="2521" spans="3:10" ht="12" thickBot="1" x14ac:dyDescent="0.25">
      <c r="C2521" s="254"/>
      <c r="D2521" s="254"/>
      <c r="E2521" s="255"/>
      <c r="F2521" s="256"/>
      <c r="G2521" s="257"/>
      <c r="H2521" s="243">
        <f t="shared" ca="1" si="118"/>
        <v>45139</v>
      </c>
      <c r="I2521" s="244">
        <f t="shared" si="119"/>
        <v>43892</v>
      </c>
      <c r="J2521" s="244" t="str">
        <f t="shared" si="117"/>
        <v/>
      </c>
    </row>
    <row r="2522" spans="3:10" ht="12" thickBot="1" x14ac:dyDescent="0.25">
      <c r="C2522" s="254"/>
      <c r="D2522" s="254"/>
      <c r="E2522" s="255"/>
      <c r="F2522" s="256"/>
      <c r="G2522" s="257"/>
      <c r="H2522" s="243">
        <f t="shared" ca="1" si="118"/>
        <v>45139</v>
      </c>
      <c r="I2522" s="244">
        <f t="shared" si="119"/>
        <v>43892</v>
      </c>
      <c r="J2522" s="244" t="str">
        <f t="shared" si="117"/>
        <v/>
      </c>
    </row>
    <row r="2523" spans="3:10" ht="12" thickBot="1" x14ac:dyDescent="0.25">
      <c r="C2523" s="254"/>
      <c r="D2523" s="254"/>
      <c r="E2523" s="255"/>
      <c r="F2523" s="256"/>
      <c r="G2523" s="257"/>
      <c r="H2523" s="243">
        <f t="shared" ca="1" si="118"/>
        <v>45139</v>
      </c>
      <c r="I2523" s="244">
        <f t="shared" si="119"/>
        <v>43892</v>
      </c>
      <c r="J2523" s="244" t="str">
        <f t="shared" si="117"/>
        <v/>
      </c>
    </row>
    <row r="2524" spans="3:10" ht="12" thickBot="1" x14ac:dyDescent="0.25">
      <c r="C2524" s="254"/>
      <c r="D2524" s="254"/>
      <c r="E2524" s="255"/>
      <c r="F2524" s="256"/>
      <c r="G2524" s="257"/>
      <c r="H2524" s="243">
        <f t="shared" ca="1" si="118"/>
        <v>45139</v>
      </c>
      <c r="I2524" s="244">
        <f t="shared" si="119"/>
        <v>43892</v>
      </c>
      <c r="J2524" s="244" t="str">
        <f t="shared" si="117"/>
        <v/>
      </c>
    </row>
    <row r="2525" spans="3:10" ht="12" thickBot="1" x14ac:dyDescent="0.25">
      <c r="C2525" s="254"/>
      <c r="D2525" s="254"/>
      <c r="E2525" s="255"/>
      <c r="F2525" s="256"/>
      <c r="G2525" s="257"/>
      <c r="H2525" s="243">
        <f t="shared" ca="1" si="118"/>
        <v>45139</v>
      </c>
      <c r="I2525" s="244">
        <f t="shared" si="119"/>
        <v>43892</v>
      </c>
      <c r="J2525" s="244" t="str">
        <f t="shared" si="117"/>
        <v/>
      </c>
    </row>
    <row r="2526" spans="3:10" ht="12" thickBot="1" x14ac:dyDescent="0.25">
      <c r="C2526" s="254"/>
      <c r="D2526" s="254"/>
      <c r="E2526" s="255"/>
      <c r="F2526" s="256"/>
      <c r="G2526" s="257"/>
      <c r="H2526" s="243">
        <f t="shared" ca="1" si="118"/>
        <v>45139</v>
      </c>
      <c r="I2526" s="244">
        <f t="shared" si="119"/>
        <v>43892</v>
      </c>
      <c r="J2526" s="244" t="str">
        <f t="shared" si="117"/>
        <v/>
      </c>
    </row>
    <row r="2527" spans="3:10" ht="12" thickBot="1" x14ac:dyDescent="0.25">
      <c r="C2527" s="254"/>
      <c r="D2527" s="254"/>
      <c r="E2527" s="255"/>
      <c r="F2527" s="256"/>
      <c r="G2527" s="257"/>
      <c r="H2527" s="243">
        <f t="shared" ca="1" si="118"/>
        <v>45139</v>
      </c>
      <c r="I2527" s="244">
        <f t="shared" si="119"/>
        <v>43892</v>
      </c>
      <c r="J2527" s="244" t="str">
        <f t="shared" si="117"/>
        <v/>
      </c>
    </row>
    <row r="2528" spans="3:10" ht="12" thickBot="1" x14ac:dyDescent="0.25">
      <c r="C2528" s="254"/>
      <c r="D2528" s="254"/>
      <c r="E2528" s="255"/>
      <c r="F2528" s="256"/>
      <c r="G2528" s="257"/>
      <c r="H2528" s="243">
        <f t="shared" ca="1" si="118"/>
        <v>45139</v>
      </c>
      <c r="I2528" s="244">
        <f t="shared" si="119"/>
        <v>43892</v>
      </c>
      <c r="J2528" s="244" t="str">
        <f t="shared" si="117"/>
        <v/>
      </c>
    </row>
    <row r="2529" spans="3:10" ht="12" thickBot="1" x14ac:dyDescent="0.25">
      <c r="C2529" s="254"/>
      <c r="D2529" s="254"/>
      <c r="E2529" s="255"/>
      <c r="F2529" s="256"/>
      <c r="G2529" s="257"/>
      <c r="H2529" s="243">
        <f t="shared" ca="1" si="118"/>
        <v>45139</v>
      </c>
      <c r="I2529" s="244">
        <f t="shared" si="119"/>
        <v>43892</v>
      </c>
      <c r="J2529" s="244" t="str">
        <f t="shared" si="117"/>
        <v/>
      </c>
    </row>
    <row r="2530" spans="3:10" ht="12" thickBot="1" x14ac:dyDescent="0.25">
      <c r="C2530" s="254"/>
      <c r="D2530" s="254"/>
      <c r="E2530" s="255"/>
      <c r="F2530" s="256"/>
      <c r="G2530" s="257"/>
      <c r="H2530" s="243">
        <f t="shared" ca="1" si="118"/>
        <v>45139</v>
      </c>
      <c r="I2530" s="244">
        <f t="shared" si="119"/>
        <v>43892</v>
      </c>
      <c r="J2530" s="244" t="str">
        <f t="shared" si="117"/>
        <v/>
      </c>
    </row>
    <row r="2531" spans="3:10" ht="12" thickBot="1" x14ac:dyDescent="0.25">
      <c r="C2531" s="254"/>
      <c r="D2531" s="254"/>
      <c r="E2531" s="255"/>
      <c r="F2531" s="256"/>
      <c r="G2531" s="257"/>
      <c r="H2531" s="243">
        <f t="shared" ca="1" si="118"/>
        <v>45139</v>
      </c>
      <c r="I2531" s="244">
        <f t="shared" si="119"/>
        <v>43892</v>
      </c>
      <c r="J2531" s="244" t="str">
        <f t="shared" si="117"/>
        <v/>
      </c>
    </row>
    <row r="2532" spans="3:10" ht="12" thickBot="1" x14ac:dyDescent="0.25">
      <c r="C2532" s="254"/>
      <c r="D2532" s="254"/>
      <c r="E2532" s="255"/>
      <c r="F2532" s="256"/>
      <c r="G2532" s="257"/>
      <c r="H2532" s="243">
        <f t="shared" ca="1" si="118"/>
        <v>45139</v>
      </c>
      <c r="I2532" s="244">
        <f t="shared" si="119"/>
        <v>43892</v>
      </c>
      <c r="J2532" s="244" t="str">
        <f t="shared" si="117"/>
        <v/>
      </c>
    </row>
    <row r="2533" spans="3:10" ht="12" thickBot="1" x14ac:dyDescent="0.25">
      <c r="C2533" s="254"/>
      <c r="D2533" s="254"/>
      <c r="E2533" s="255"/>
      <c r="F2533" s="256"/>
      <c r="G2533" s="257"/>
      <c r="H2533" s="243">
        <f t="shared" ca="1" si="118"/>
        <v>45139</v>
      </c>
      <c r="I2533" s="244">
        <f t="shared" si="119"/>
        <v>43892</v>
      </c>
      <c r="J2533" s="244" t="str">
        <f t="shared" si="117"/>
        <v/>
      </c>
    </row>
    <row r="2534" spans="3:10" ht="12" thickBot="1" x14ac:dyDescent="0.25">
      <c r="C2534" s="254"/>
      <c r="D2534" s="254"/>
      <c r="E2534" s="255"/>
      <c r="F2534" s="256"/>
      <c r="G2534" s="257"/>
      <c r="H2534" s="243">
        <f t="shared" ca="1" si="118"/>
        <v>45139</v>
      </c>
      <c r="I2534" s="244">
        <f t="shared" si="119"/>
        <v>43892</v>
      </c>
      <c r="J2534" s="244" t="str">
        <f t="shared" si="117"/>
        <v/>
      </c>
    </row>
    <row r="2535" spans="3:10" ht="12" thickBot="1" x14ac:dyDescent="0.25">
      <c r="C2535" s="254"/>
      <c r="D2535" s="254"/>
      <c r="E2535" s="255"/>
      <c r="F2535" s="256"/>
      <c r="G2535" s="257"/>
      <c r="H2535" s="243">
        <f t="shared" ca="1" si="118"/>
        <v>45139</v>
      </c>
      <c r="I2535" s="244">
        <f t="shared" si="119"/>
        <v>43892</v>
      </c>
      <c r="J2535" s="244" t="str">
        <f t="shared" si="117"/>
        <v/>
      </c>
    </row>
    <row r="2536" spans="3:10" ht="12" thickBot="1" x14ac:dyDescent="0.25">
      <c r="C2536" s="254"/>
      <c r="D2536" s="254"/>
      <c r="E2536" s="255"/>
      <c r="F2536" s="256"/>
      <c r="G2536" s="257"/>
      <c r="H2536" s="243">
        <f t="shared" ca="1" si="118"/>
        <v>45139</v>
      </c>
      <c r="I2536" s="244">
        <f t="shared" si="119"/>
        <v>43892</v>
      </c>
      <c r="J2536" s="244" t="str">
        <f t="shared" si="117"/>
        <v/>
      </c>
    </row>
    <row r="2537" spans="3:10" ht="12" thickBot="1" x14ac:dyDescent="0.25">
      <c r="C2537" s="254"/>
      <c r="D2537" s="254"/>
      <c r="E2537" s="255"/>
      <c r="F2537" s="256"/>
      <c r="G2537" s="257"/>
      <c r="H2537" s="243">
        <f t="shared" ca="1" si="118"/>
        <v>45139</v>
      </c>
      <c r="I2537" s="244">
        <f t="shared" si="119"/>
        <v>43892</v>
      </c>
      <c r="J2537" s="244" t="str">
        <f t="shared" si="117"/>
        <v/>
      </c>
    </row>
    <row r="2538" spans="3:10" ht="12" thickBot="1" x14ac:dyDescent="0.25">
      <c r="C2538" s="254"/>
      <c r="D2538" s="254"/>
      <c r="E2538" s="255"/>
      <c r="F2538" s="256"/>
      <c r="G2538" s="257"/>
      <c r="H2538" s="243">
        <f t="shared" ca="1" si="118"/>
        <v>45139</v>
      </c>
      <c r="I2538" s="244">
        <f t="shared" si="119"/>
        <v>43892</v>
      </c>
      <c r="J2538" s="244" t="str">
        <f t="shared" si="117"/>
        <v/>
      </c>
    </row>
    <row r="2539" spans="3:10" ht="12" thickBot="1" x14ac:dyDescent="0.25">
      <c r="C2539" s="254"/>
      <c r="D2539" s="254"/>
      <c r="E2539" s="255"/>
      <c r="F2539" s="256"/>
      <c r="G2539" s="257"/>
      <c r="H2539" s="243">
        <f t="shared" ca="1" si="118"/>
        <v>45139</v>
      </c>
      <c r="I2539" s="244">
        <f t="shared" si="119"/>
        <v>43892</v>
      </c>
      <c r="J2539" s="244" t="str">
        <f t="shared" si="117"/>
        <v/>
      </c>
    </row>
    <row r="2540" spans="3:10" ht="12" thickBot="1" x14ac:dyDescent="0.25">
      <c r="C2540" s="254"/>
      <c r="D2540" s="254"/>
      <c r="E2540" s="255"/>
      <c r="F2540" s="256"/>
      <c r="G2540" s="257"/>
      <c r="H2540" s="243">
        <f t="shared" ca="1" si="118"/>
        <v>45139</v>
      </c>
      <c r="I2540" s="244">
        <f t="shared" si="119"/>
        <v>43892</v>
      </c>
      <c r="J2540" s="244" t="str">
        <f t="shared" si="117"/>
        <v/>
      </c>
    </row>
    <row r="2541" spans="3:10" ht="12" thickBot="1" x14ac:dyDescent="0.25">
      <c r="C2541" s="254"/>
      <c r="D2541" s="254"/>
      <c r="E2541" s="255"/>
      <c r="F2541" s="256"/>
      <c r="G2541" s="257"/>
      <c r="H2541" s="243">
        <f t="shared" ca="1" si="118"/>
        <v>45139</v>
      </c>
      <c r="I2541" s="244">
        <f t="shared" si="119"/>
        <v>43892</v>
      </c>
      <c r="J2541" s="244" t="str">
        <f t="shared" si="117"/>
        <v/>
      </c>
    </row>
    <row r="2542" spans="3:10" ht="12" thickBot="1" x14ac:dyDescent="0.25">
      <c r="C2542" s="254"/>
      <c r="D2542" s="254"/>
      <c r="E2542" s="255"/>
      <c r="F2542" s="256"/>
      <c r="G2542" s="257"/>
      <c r="H2542" s="243">
        <f t="shared" ca="1" si="118"/>
        <v>45139</v>
      </c>
      <c r="I2542" s="244">
        <f t="shared" si="119"/>
        <v>43892</v>
      </c>
      <c r="J2542" s="244" t="str">
        <f t="shared" si="117"/>
        <v/>
      </c>
    </row>
    <row r="2543" spans="3:10" ht="12" thickBot="1" x14ac:dyDescent="0.25">
      <c r="C2543" s="254"/>
      <c r="D2543" s="254"/>
      <c r="E2543" s="255"/>
      <c r="F2543" s="256"/>
      <c r="G2543" s="257"/>
      <c r="H2543" s="243">
        <f t="shared" ca="1" si="118"/>
        <v>45139</v>
      </c>
      <c r="I2543" s="244">
        <f t="shared" si="119"/>
        <v>43892</v>
      </c>
      <c r="J2543" s="244" t="str">
        <f t="shared" si="117"/>
        <v/>
      </c>
    </row>
    <row r="2544" spans="3:10" ht="12" thickBot="1" x14ac:dyDescent="0.25">
      <c r="C2544" s="254"/>
      <c r="D2544" s="254"/>
      <c r="E2544" s="255"/>
      <c r="F2544" s="256"/>
      <c r="G2544" s="257"/>
      <c r="H2544" s="243">
        <f t="shared" ca="1" si="118"/>
        <v>45139</v>
      </c>
      <c r="I2544" s="244">
        <f t="shared" si="119"/>
        <v>43892</v>
      </c>
      <c r="J2544" s="244" t="str">
        <f t="shared" si="117"/>
        <v/>
      </c>
    </row>
    <row r="2545" spans="3:10" ht="12" thickBot="1" x14ac:dyDescent="0.25">
      <c r="C2545" s="254"/>
      <c r="D2545" s="254"/>
      <c r="E2545" s="255"/>
      <c r="F2545" s="256"/>
      <c r="G2545" s="257"/>
      <c r="H2545" s="243">
        <f t="shared" ca="1" si="118"/>
        <v>45139</v>
      </c>
      <c r="I2545" s="244">
        <f t="shared" si="119"/>
        <v>43892</v>
      </c>
      <c r="J2545" s="244" t="str">
        <f t="shared" si="117"/>
        <v/>
      </c>
    </row>
    <row r="2546" spans="3:10" ht="12" thickBot="1" x14ac:dyDescent="0.25">
      <c r="C2546" s="254"/>
      <c r="D2546" s="254"/>
      <c r="E2546" s="255"/>
      <c r="F2546" s="256"/>
      <c r="G2546" s="257"/>
      <c r="H2546" s="243">
        <f t="shared" ca="1" si="118"/>
        <v>45139</v>
      </c>
      <c r="I2546" s="244">
        <f t="shared" si="119"/>
        <v>43892</v>
      </c>
      <c r="J2546" s="244" t="str">
        <f t="shared" si="117"/>
        <v/>
      </c>
    </row>
    <row r="2547" spans="3:10" ht="12" thickBot="1" x14ac:dyDescent="0.25">
      <c r="C2547" s="254"/>
      <c r="D2547" s="254"/>
      <c r="E2547" s="255"/>
      <c r="F2547" s="256"/>
      <c r="G2547" s="257"/>
      <c r="H2547" s="243">
        <f t="shared" ca="1" si="118"/>
        <v>45139</v>
      </c>
      <c r="I2547" s="244">
        <f t="shared" si="119"/>
        <v>43892</v>
      </c>
      <c r="J2547" s="244" t="str">
        <f t="shared" si="117"/>
        <v/>
      </c>
    </row>
    <row r="2548" spans="3:10" ht="12" thickBot="1" x14ac:dyDescent="0.25">
      <c r="C2548" s="254"/>
      <c r="D2548" s="254"/>
      <c r="E2548" s="255"/>
      <c r="F2548" s="256"/>
      <c r="G2548" s="257"/>
      <c r="H2548" s="243">
        <f t="shared" ca="1" si="118"/>
        <v>45139</v>
      </c>
      <c r="I2548" s="244">
        <f t="shared" si="119"/>
        <v>43892</v>
      </c>
      <c r="J2548" s="244" t="str">
        <f t="shared" si="117"/>
        <v/>
      </c>
    </row>
    <row r="2549" spans="3:10" ht="12" thickBot="1" x14ac:dyDescent="0.25">
      <c r="C2549" s="254"/>
      <c r="D2549" s="254"/>
      <c r="E2549" s="255"/>
      <c r="F2549" s="256"/>
      <c r="G2549" s="257"/>
      <c r="H2549" s="243">
        <f t="shared" ca="1" si="118"/>
        <v>45139</v>
      </c>
      <c r="I2549" s="244">
        <f t="shared" si="119"/>
        <v>43892</v>
      </c>
      <c r="J2549" s="244" t="str">
        <f t="shared" si="117"/>
        <v/>
      </c>
    </row>
    <row r="2550" spans="3:10" ht="12" thickBot="1" x14ac:dyDescent="0.25">
      <c r="C2550" s="254"/>
      <c r="D2550" s="254"/>
      <c r="E2550" s="255"/>
      <c r="F2550" s="256"/>
      <c r="G2550" s="257"/>
      <c r="H2550" s="243">
        <f t="shared" ca="1" si="118"/>
        <v>45139</v>
      </c>
      <c r="I2550" s="244">
        <f t="shared" si="119"/>
        <v>43892</v>
      </c>
      <c r="J2550" s="244" t="str">
        <f t="shared" si="117"/>
        <v/>
      </c>
    </row>
    <row r="2551" spans="3:10" ht="12" thickBot="1" x14ac:dyDescent="0.25">
      <c r="C2551" s="254"/>
      <c r="D2551" s="254"/>
      <c r="E2551" s="255"/>
      <c r="F2551" s="256"/>
      <c r="G2551" s="257"/>
      <c r="H2551" s="243">
        <f t="shared" ca="1" si="118"/>
        <v>45139</v>
      </c>
      <c r="I2551" s="244">
        <f t="shared" si="119"/>
        <v>43892</v>
      </c>
      <c r="J2551" s="244" t="str">
        <f t="shared" si="117"/>
        <v/>
      </c>
    </row>
    <row r="2552" spans="3:10" ht="12" thickBot="1" x14ac:dyDescent="0.25">
      <c r="C2552" s="254"/>
      <c r="D2552" s="254"/>
      <c r="E2552" s="255"/>
      <c r="F2552" s="256"/>
      <c r="G2552" s="257"/>
      <c r="H2552" s="243">
        <f t="shared" ca="1" si="118"/>
        <v>45139</v>
      </c>
      <c r="I2552" s="244">
        <f t="shared" si="119"/>
        <v>43892</v>
      </c>
      <c r="J2552" s="244" t="str">
        <f t="shared" si="117"/>
        <v/>
      </c>
    </row>
    <row r="2553" spans="3:10" ht="12" thickBot="1" x14ac:dyDescent="0.25">
      <c r="C2553" s="254"/>
      <c r="D2553" s="254"/>
      <c r="E2553" s="255"/>
      <c r="F2553" s="256"/>
      <c r="G2553" s="257"/>
      <c r="H2553" s="243">
        <f t="shared" ca="1" si="118"/>
        <v>45139</v>
      </c>
      <c r="I2553" s="244">
        <f t="shared" si="119"/>
        <v>43892</v>
      </c>
      <c r="J2553" s="244" t="str">
        <f t="shared" si="117"/>
        <v/>
      </c>
    </row>
    <row r="2554" spans="3:10" ht="12" thickBot="1" x14ac:dyDescent="0.25">
      <c r="C2554" s="254"/>
      <c r="D2554" s="254"/>
      <c r="E2554" s="255"/>
      <c r="F2554" s="256"/>
      <c r="G2554" s="257"/>
      <c r="H2554" s="243">
        <f t="shared" ca="1" si="118"/>
        <v>45139</v>
      </c>
      <c r="I2554" s="244">
        <f t="shared" si="119"/>
        <v>43892</v>
      </c>
      <c r="J2554" s="244" t="str">
        <f t="shared" si="117"/>
        <v/>
      </c>
    </row>
    <row r="2555" spans="3:10" ht="12" thickBot="1" x14ac:dyDescent="0.25">
      <c r="C2555" s="254"/>
      <c r="D2555" s="254"/>
      <c r="E2555" s="255"/>
      <c r="F2555" s="256"/>
      <c r="G2555" s="257"/>
      <c r="H2555" s="243">
        <f t="shared" ca="1" si="118"/>
        <v>45139</v>
      </c>
      <c r="I2555" s="244">
        <f t="shared" si="119"/>
        <v>43892</v>
      </c>
      <c r="J2555" s="244" t="str">
        <f t="shared" si="117"/>
        <v/>
      </c>
    </row>
    <row r="2556" spans="3:10" ht="12" thickBot="1" x14ac:dyDescent="0.25">
      <c r="C2556" s="254"/>
      <c r="D2556" s="254"/>
      <c r="E2556" s="255"/>
      <c r="F2556" s="256"/>
      <c r="G2556" s="257"/>
      <c r="H2556" s="243">
        <f t="shared" ca="1" si="118"/>
        <v>45139</v>
      </c>
      <c r="I2556" s="244">
        <f t="shared" si="119"/>
        <v>43892</v>
      </c>
      <c r="J2556" s="244" t="str">
        <f t="shared" si="117"/>
        <v/>
      </c>
    </row>
    <row r="2557" spans="3:10" ht="12" thickBot="1" x14ac:dyDescent="0.25">
      <c r="C2557" s="254"/>
      <c r="D2557" s="254"/>
      <c r="E2557" s="255"/>
      <c r="F2557" s="256"/>
      <c r="G2557" s="257"/>
      <c r="H2557" s="243">
        <f t="shared" ca="1" si="118"/>
        <v>45139</v>
      </c>
      <c r="I2557" s="244">
        <f t="shared" si="119"/>
        <v>43892</v>
      </c>
      <c r="J2557" s="244" t="str">
        <f t="shared" si="117"/>
        <v/>
      </c>
    </row>
    <row r="2558" spans="3:10" ht="12" thickBot="1" x14ac:dyDescent="0.25">
      <c r="C2558" s="254"/>
      <c r="D2558" s="254"/>
      <c r="E2558" s="255"/>
      <c r="F2558" s="256"/>
      <c r="G2558" s="257"/>
      <c r="H2558" s="243">
        <f t="shared" ca="1" si="118"/>
        <v>45139</v>
      </c>
      <c r="I2558" s="244">
        <f t="shared" si="119"/>
        <v>43892</v>
      </c>
      <c r="J2558" s="244" t="str">
        <f t="shared" si="117"/>
        <v/>
      </c>
    </row>
    <row r="2559" spans="3:10" ht="12" thickBot="1" x14ac:dyDescent="0.25">
      <c r="C2559" s="254"/>
      <c r="D2559" s="254"/>
      <c r="E2559" s="255"/>
      <c r="F2559" s="256"/>
      <c r="G2559" s="257"/>
      <c r="H2559" s="243">
        <f t="shared" ca="1" si="118"/>
        <v>45139</v>
      </c>
      <c r="I2559" s="244">
        <f t="shared" si="119"/>
        <v>43892</v>
      </c>
      <c r="J2559" s="244" t="str">
        <f t="shared" si="117"/>
        <v/>
      </c>
    </row>
    <row r="2560" spans="3:10" ht="12" thickBot="1" x14ac:dyDescent="0.25">
      <c r="C2560" s="254"/>
      <c r="D2560" s="254"/>
      <c r="E2560" s="255"/>
      <c r="F2560" s="256"/>
      <c r="G2560" s="257"/>
      <c r="H2560" s="243">
        <f t="shared" ca="1" si="118"/>
        <v>45139</v>
      </c>
      <c r="I2560" s="244">
        <f t="shared" si="119"/>
        <v>43892</v>
      </c>
      <c r="J2560" s="244" t="str">
        <f t="shared" si="117"/>
        <v/>
      </c>
    </row>
    <row r="2561" spans="3:10" ht="12" thickBot="1" x14ac:dyDescent="0.25">
      <c r="C2561" s="254"/>
      <c r="D2561" s="254"/>
      <c r="E2561" s="255"/>
      <c r="F2561" s="256"/>
      <c r="G2561" s="257"/>
      <c r="H2561" s="243">
        <f t="shared" ca="1" si="118"/>
        <v>45139</v>
      </c>
      <c r="I2561" s="244">
        <f t="shared" si="119"/>
        <v>43892</v>
      </c>
      <c r="J2561" s="244" t="str">
        <f t="shared" si="117"/>
        <v/>
      </c>
    </row>
    <row r="2562" spans="3:10" ht="12" thickBot="1" x14ac:dyDescent="0.25">
      <c r="C2562" s="254"/>
      <c r="D2562" s="254"/>
      <c r="E2562" s="255"/>
      <c r="F2562" s="256"/>
      <c r="G2562" s="257"/>
      <c r="H2562" s="243">
        <f t="shared" ca="1" si="118"/>
        <v>45139</v>
      </c>
      <c r="I2562" s="244">
        <f t="shared" si="119"/>
        <v>43892</v>
      </c>
      <c r="J2562" s="244" t="str">
        <f t="shared" si="117"/>
        <v/>
      </c>
    </row>
    <row r="2563" spans="3:10" ht="12" thickBot="1" x14ac:dyDescent="0.25">
      <c r="C2563" s="254"/>
      <c r="D2563" s="254"/>
      <c r="E2563" s="255"/>
      <c r="F2563" s="256"/>
      <c r="G2563" s="257"/>
      <c r="H2563" s="243">
        <f t="shared" ca="1" si="118"/>
        <v>45139</v>
      </c>
      <c r="I2563" s="244">
        <f t="shared" si="119"/>
        <v>43892</v>
      </c>
      <c r="J2563" s="244" t="str">
        <f t="shared" si="117"/>
        <v/>
      </c>
    </row>
    <row r="2564" spans="3:10" ht="12" thickBot="1" x14ac:dyDescent="0.25">
      <c r="C2564" s="254"/>
      <c r="D2564" s="254"/>
      <c r="E2564" s="255"/>
      <c r="F2564" s="256"/>
      <c r="G2564" s="257"/>
      <c r="H2564" s="243">
        <f t="shared" ca="1" si="118"/>
        <v>45139</v>
      </c>
      <c r="I2564" s="244">
        <f t="shared" si="119"/>
        <v>43892</v>
      </c>
      <c r="J2564" s="244" t="str">
        <f t="shared" si="117"/>
        <v/>
      </c>
    </row>
    <row r="2565" spans="3:10" ht="12" thickBot="1" x14ac:dyDescent="0.25">
      <c r="C2565" s="254"/>
      <c r="D2565" s="254"/>
      <c r="E2565" s="255"/>
      <c r="F2565" s="256"/>
      <c r="G2565" s="257"/>
      <c r="H2565" s="243">
        <f t="shared" ca="1" si="118"/>
        <v>45139</v>
      </c>
      <c r="I2565" s="244">
        <f t="shared" si="119"/>
        <v>43892</v>
      </c>
      <c r="J2565" s="244" t="str">
        <f t="shared" si="117"/>
        <v/>
      </c>
    </row>
    <row r="2566" spans="3:10" ht="12" thickBot="1" x14ac:dyDescent="0.25">
      <c r="C2566" s="254"/>
      <c r="D2566" s="254"/>
      <c r="E2566" s="255"/>
      <c r="F2566" s="256"/>
      <c r="G2566" s="257"/>
      <c r="H2566" s="243">
        <f t="shared" ca="1" si="118"/>
        <v>45139</v>
      </c>
      <c r="I2566" s="244">
        <f t="shared" si="119"/>
        <v>43892</v>
      </c>
      <c r="J2566" s="244" t="str">
        <f t="shared" ref="J2566:J2629" si="120">IF(G2566="","",IF(G2566&gt;=0,"Debitoren",IF(G2566&lt;0,"Kreditoren","")))</f>
        <v/>
      </c>
    </row>
    <row r="2567" spans="3:10" ht="12" thickBot="1" x14ac:dyDescent="0.25">
      <c r="C2567" s="254"/>
      <c r="D2567" s="254"/>
      <c r="E2567" s="255"/>
      <c r="F2567" s="256"/>
      <c r="G2567" s="257"/>
      <c r="H2567" s="243">
        <f t="shared" ref="H2567:H2630" ca="1" si="121">IF(F2567&lt;$F$2,EOMONTH($F$2,-1)+1,EOMONTH(F2567,-1)+1)</f>
        <v>45139</v>
      </c>
      <c r="I2567" s="244">
        <f t="shared" ref="I2567:I2630" si="122">IF(F2567&lt;$I$2,IF(   WEEKDAY(EOMONTH($I$2,-1)+1)=1,EOMONTH($I$2,-1)+1+1,EOMONTH($I$2,-1)+1),IF(WEEKDAY(F2567)=1,F2567+1,F2567))</f>
        <v>43892</v>
      </c>
      <c r="J2567" s="244" t="str">
        <f t="shared" si="120"/>
        <v/>
      </c>
    </row>
    <row r="2568" spans="3:10" ht="12" thickBot="1" x14ac:dyDescent="0.25">
      <c r="C2568" s="254"/>
      <c r="D2568" s="254"/>
      <c r="E2568" s="255"/>
      <c r="F2568" s="256"/>
      <c r="G2568" s="257"/>
      <c r="H2568" s="243">
        <f t="shared" ca="1" si="121"/>
        <v>45139</v>
      </c>
      <c r="I2568" s="244">
        <f t="shared" si="122"/>
        <v>43892</v>
      </c>
      <c r="J2568" s="244" t="str">
        <f t="shared" si="120"/>
        <v/>
      </c>
    </row>
    <row r="2569" spans="3:10" ht="12" thickBot="1" x14ac:dyDescent="0.25">
      <c r="C2569" s="254"/>
      <c r="D2569" s="254"/>
      <c r="E2569" s="255"/>
      <c r="F2569" s="256"/>
      <c r="G2569" s="257"/>
      <c r="H2569" s="243">
        <f t="shared" ca="1" si="121"/>
        <v>45139</v>
      </c>
      <c r="I2569" s="244">
        <f t="shared" si="122"/>
        <v>43892</v>
      </c>
      <c r="J2569" s="244" t="str">
        <f t="shared" si="120"/>
        <v/>
      </c>
    </row>
    <row r="2570" spans="3:10" ht="12" thickBot="1" x14ac:dyDescent="0.25">
      <c r="C2570" s="254"/>
      <c r="D2570" s="254"/>
      <c r="E2570" s="255"/>
      <c r="F2570" s="256"/>
      <c r="G2570" s="257"/>
      <c r="H2570" s="243">
        <f t="shared" ca="1" si="121"/>
        <v>45139</v>
      </c>
      <c r="I2570" s="244">
        <f t="shared" si="122"/>
        <v>43892</v>
      </c>
      <c r="J2570" s="244" t="str">
        <f t="shared" si="120"/>
        <v/>
      </c>
    </row>
    <row r="2571" spans="3:10" ht="12" thickBot="1" x14ac:dyDescent="0.25">
      <c r="C2571" s="254"/>
      <c r="D2571" s="254"/>
      <c r="E2571" s="255"/>
      <c r="F2571" s="256"/>
      <c r="G2571" s="257"/>
      <c r="H2571" s="243">
        <f t="shared" ca="1" si="121"/>
        <v>45139</v>
      </c>
      <c r="I2571" s="244">
        <f t="shared" si="122"/>
        <v>43892</v>
      </c>
      <c r="J2571" s="244" t="str">
        <f t="shared" si="120"/>
        <v/>
      </c>
    </row>
    <row r="2572" spans="3:10" ht="12" thickBot="1" x14ac:dyDescent="0.25">
      <c r="C2572" s="254"/>
      <c r="D2572" s="254"/>
      <c r="E2572" s="255"/>
      <c r="F2572" s="256"/>
      <c r="G2572" s="257"/>
      <c r="H2572" s="243">
        <f t="shared" ca="1" si="121"/>
        <v>45139</v>
      </c>
      <c r="I2572" s="244">
        <f t="shared" si="122"/>
        <v>43892</v>
      </c>
      <c r="J2572" s="244" t="str">
        <f t="shared" si="120"/>
        <v/>
      </c>
    </row>
    <row r="2573" spans="3:10" ht="12" thickBot="1" x14ac:dyDescent="0.25">
      <c r="C2573" s="254"/>
      <c r="D2573" s="254"/>
      <c r="E2573" s="255"/>
      <c r="F2573" s="256"/>
      <c r="G2573" s="257"/>
      <c r="H2573" s="243">
        <f t="shared" ca="1" si="121"/>
        <v>45139</v>
      </c>
      <c r="I2573" s="244">
        <f t="shared" si="122"/>
        <v>43892</v>
      </c>
      <c r="J2573" s="244" t="str">
        <f t="shared" si="120"/>
        <v/>
      </c>
    </row>
    <row r="2574" spans="3:10" ht="12" thickBot="1" x14ac:dyDescent="0.25">
      <c r="C2574" s="254"/>
      <c r="D2574" s="254"/>
      <c r="E2574" s="255"/>
      <c r="F2574" s="256"/>
      <c r="G2574" s="257"/>
      <c r="H2574" s="243">
        <f t="shared" ca="1" si="121"/>
        <v>45139</v>
      </c>
      <c r="I2574" s="244">
        <f t="shared" si="122"/>
        <v>43892</v>
      </c>
      <c r="J2574" s="244" t="str">
        <f t="shared" si="120"/>
        <v/>
      </c>
    </row>
    <row r="2575" spans="3:10" ht="12" thickBot="1" x14ac:dyDescent="0.25">
      <c r="C2575" s="254"/>
      <c r="D2575" s="254"/>
      <c r="E2575" s="255"/>
      <c r="F2575" s="256"/>
      <c r="G2575" s="257"/>
      <c r="H2575" s="243">
        <f t="shared" ca="1" si="121"/>
        <v>45139</v>
      </c>
      <c r="I2575" s="244">
        <f t="shared" si="122"/>
        <v>43892</v>
      </c>
      <c r="J2575" s="244" t="str">
        <f t="shared" si="120"/>
        <v/>
      </c>
    </row>
    <row r="2576" spans="3:10" ht="12" thickBot="1" x14ac:dyDescent="0.25">
      <c r="C2576" s="254"/>
      <c r="D2576" s="254"/>
      <c r="E2576" s="255"/>
      <c r="F2576" s="256"/>
      <c r="G2576" s="257"/>
      <c r="H2576" s="243">
        <f t="shared" ca="1" si="121"/>
        <v>45139</v>
      </c>
      <c r="I2576" s="244">
        <f t="shared" si="122"/>
        <v>43892</v>
      </c>
      <c r="J2576" s="244" t="str">
        <f t="shared" si="120"/>
        <v/>
      </c>
    </row>
    <row r="2577" spans="3:10" ht="12" thickBot="1" x14ac:dyDescent="0.25">
      <c r="C2577" s="254"/>
      <c r="D2577" s="254"/>
      <c r="E2577" s="255"/>
      <c r="F2577" s="256"/>
      <c r="G2577" s="257"/>
      <c r="H2577" s="243">
        <f t="shared" ca="1" si="121"/>
        <v>45139</v>
      </c>
      <c r="I2577" s="244">
        <f t="shared" si="122"/>
        <v>43892</v>
      </c>
      <c r="J2577" s="244" t="str">
        <f t="shared" si="120"/>
        <v/>
      </c>
    </row>
    <row r="2578" spans="3:10" ht="12" thickBot="1" x14ac:dyDescent="0.25">
      <c r="C2578" s="254"/>
      <c r="D2578" s="254"/>
      <c r="E2578" s="255"/>
      <c r="F2578" s="256"/>
      <c r="G2578" s="257"/>
      <c r="H2578" s="243">
        <f t="shared" ca="1" si="121"/>
        <v>45139</v>
      </c>
      <c r="I2578" s="244">
        <f t="shared" si="122"/>
        <v>43892</v>
      </c>
      <c r="J2578" s="244" t="str">
        <f t="shared" si="120"/>
        <v/>
      </c>
    </row>
    <row r="2579" spans="3:10" ht="12" thickBot="1" x14ac:dyDescent="0.25">
      <c r="C2579" s="254"/>
      <c r="D2579" s="254"/>
      <c r="E2579" s="255"/>
      <c r="F2579" s="256"/>
      <c r="G2579" s="257"/>
      <c r="H2579" s="243">
        <f t="shared" ca="1" si="121"/>
        <v>45139</v>
      </c>
      <c r="I2579" s="244">
        <f t="shared" si="122"/>
        <v>43892</v>
      </c>
      <c r="J2579" s="244" t="str">
        <f t="shared" si="120"/>
        <v/>
      </c>
    </row>
    <row r="2580" spans="3:10" ht="12" thickBot="1" x14ac:dyDescent="0.25">
      <c r="C2580" s="254"/>
      <c r="D2580" s="254"/>
      <c r="E2580" s="255"/>
      <c r="F2580" s="256"/>
      <c r="G2580" s="257"/>
      <c r="H2580" s="243">
        <f t="shared" ca="1" si="121"/>
        <v>45139</v>
      </c>
      <c r="I2580" s="244">
        <f t="shared" si="122"/>
        <v>43892</v>
      </c>
      <c r="J2580" s="244" t="str">
        <f t="shared" si="120"/>
        <v/>
      </c>
    </row>
    <row r="2581" spans="3:10" ht="12" thickBot="1" x14ac:dyDescent="0.25">
      <c r="C2581" s="254"/>
      <c r="D2581" s="254"/>
      <c r="E2581" s="255"/>
      <c r="F2581" s="256"/>
      <c r="G2581" s="257"/>
      <c r="H2581" s="243">
        <f t="shared" ca="1" si="121"/>
        <v>45139</v>
      </c>
      <c r="I2581" s="244">
        <f t="shared" si="122"/>
        <v>43892</v>
      </c>
      <c r="J2581" s="244" t="str">
        <f t="shared" si="120"/>
        <v/>
      </c>
    </row>
    <row r="2582" spans="3:10" ht="12" thickBot="1" x14ac:dyDescent="0.25">
      <c r="C2582" s="254"/>
      <c r="D2582" s="254"/>
      <c r="E2582" s="255"/>
      <c r="F2582" s="256"/>
      <c r="G2582" s="257"/>
      <c r="H2582" s="243">
        <f t="shared" ca="1" si="121"/>
        <v>45139</v>
      </c>
      <c r="I2582" s="244">
        <f t="shared" si="122"/>
        <v>43892</v>
      </c>
      <c r="J2582" s="244" t="str">
        <f t="shared" si="120"/>
        <v/>
      </c>
    </row>
    <row r="2583" spans="3:10" ht="12" thickBot="1" x14ac:dyDescent="0.25">
      <c r="C2583" s="254"/>
      <c r="D2583" s="254"/>
      <c r="E2583" s="255"/>
      <c r="F2583" s="256"/>
      <c r="G2583" s="257"/>
      <c r="H2583" s="243">
        <f t="shared" ca="1" si="121"/>
        <v>45139</v>
      </c>
      <c r="I2583" s="244">
        <f t="shared" si="122"/>
        <v>43892</v>
      </c>
      <c r="J2583" s="244" t="str">
        <f t="shared" si="120"/>
        <v/>
      </c>
    </row>
    <row r="2584" spans="3:10" ht="12" thickBot="1" x14ac:dyDescent="0.25">
      <c r="C2584" s="254"/>
      <c r="D2584" s="254"/>
      <c r="E2584" s="255"/>
      <c r="F2584" s="256"/>
      <c r="G2584" s="257"/>
      <c r="H2584" s="243">
        <f t="shared" ca="1" si="121"/>
        <v>45139</v>
      </c>
      <c r="I2584" s="244">
        <f t="shared" si="122"/>
        <v>43892</v>
      </c>
      <c r="J2584" s="244" t="str">
        <f t="shared" si="120"/>
        <v/>
      </c>
    </row>
    <row r="2585" spans="3:10" ht="12" thickBot="1" x14ac:dyDescent="0.25">
      <c r="C2585" s="254"/>
      <c r="D2585" s="254"/>
      <c r="E2585" s="255"/>
      <c r="F2585" s="256"/>
      <c r="G2585" s="257"/>
      <c r="H2585" s="243">
        <f t="shared" ca="1" si="121"/>
        <v>45139</v>
      </c>
      <c r="I2585" s="244">
        <f t="shared" si="122"/>
        <v>43892</v>
      </c>
      <c r="J2585" s="244" t="str">
        <f t="shared" si="120"/>
        <v/>
      </c>
    </row>
    <row r="2586" spans="3:10" ht="12" thickBot="1" x14ac:dyDescent="0.25">
      <c r="C2586" s="254"/>
      <c r="D2586" s="254"/>
      <c r="E2586" s="255"/>
      <c r="F2586" s="256"/>
      <c r="G2586" s="257"/>
      <c r="H2586" s="243">
        <f t="shared" ca="1" si="121"/>
        <v>45139</v>
      </c>
      <c r="I2586" s="244">
        <f t="shared" si="122"/>
        <v>43892</v>
      </c>
      <c r="J2586" s="244" t="str">
        <f t="shared" si="120"/>
        <v/>
      </c>
    </row>
    <row r="2587" spans="3:10" ht="12" thickBot="1" x14ac:dyDescent="0.25">
      <c r="C2587" s="254"/>
      <c r="D2587" s="254"/>
      <c r="E2587" s="255"/>
      <c r="F2587" s="256"/>
      <c r="G2587" s="257"/>
      <c r="H2587" s="243">
        <f t="shared" ca="1" si="121"/>
        <v>45139</v>
      </c>
      <c r="I2587" s="244">
        <f t="shared" si="122"/>
        <v>43892</v>
      </c>
      <c r="J2587" s="244" t="str">
        <f t="shared" si="120"/>
        <v/>
      </c>
    </row>
    <row r="2588" spans="3:10" ht="12" thickBot="1" x14ac:dyDescent="0.25">
      <c r="C2588" s="254"/>
      <c r="D2588" s="254"/>
      <c r="E2588" s="255"/>
      <c r="F2588" s="256"/>
      <c r="G2588" s="257"/>
      <c r="H2588" s="243">
        <f t="shared" ca="1" si="121"/>
        <v>45139</v>
      </c>
      <c r="I2588" s="244">
        <f t="shared" si="122"/>
        <v>43892</v>
      </c>
      <c r="J2588" s="244" t="str">
        <f t="shared" si="120"/>
        <v/>
      </c>
    </row>
    <row r="2589" spans="3:10" ht="12" thickBot="1" x14ac:dyDescent="0.25">
      <c r="C2589" s="254"/>
      <c r="D2589" s="254"/>
      <c r="E2589" s="255"/>
      <c r="F2589" s="256"/>
      <c r="G2589" s="257"/>
      <c r="H2589" s="243">
        <f t="shared" ca="1" si="121"/>
        <v>45139</v>
      </c>
      <c r="I2589" s="244">
        <f t="shared" si="122"/>
        <v>43892</v>
      </c>
      <c r="J2589" s="244" t="str">
        <f t="shared" si="120"/>
        <v/>
      </c>
    </row>
    <row r="2590" spans="3:10" ht="12" thickBot="1" x14ac:dyDescent="0.25">
      <c r="C2590" s="254"/>
      <c r="D2590" s="254"/>
      <c r="E2590" s="255"/>
      <c r="F2590" s="256"/>
      <c r="G2590" s="257"/>
      <c r="H2590" s="243">
        <f t="shared" ca="1" si="121"/>
        <v>45139</v>
      </c>
      <c r="I2590" s="244">
        <f t="shared" si="122"/>
        <v>43892</v>
      </c>
      <c r="J2590" s="244" t="str">
        <f t="shared" si="120"/>
        <v/>
      </c>
    </row>
    <row r="2591" spans="3:10" ht="12" thickBot="1" x14ac:dyDescent="0.25">
      <c r="C2591" s="254"/>
      <c r="D2591" s="254"/>
      <c r="E2591" s="255"/>
      <c r="F2591" s="256"/>
      <c r="G2591" s="257"/>
      <c r="H2591" s="243">
        <f t="shared" ca="1" si="121"/>
        <v>45139</v>
      </c>
      <c r="I2591" s="244">
        <f t="shared" si="122"/>
        <v>43892</v>
      </c>
      <c r="J2591" s="244" t="str">
        <f t="shared" si="120"/>
        <v/>
      </c>
    </row>
    <row r="2592" spans="3:10" ht="12" thickBot="1" x14ac:dyDescent="0.25">
      <c r="C2592" s="254"/>
      <c r="D2592" s="254"/>
      <c r="E2592" s="255"/>
      <c r="F2592" s="256"/>
      <c r="G2592" s="257"/>
      <c r="H2592" s="243">
        <f t="shared" ca="1" si="121"/>
        <v>45139</v>
      </c>
      <c r="I2592" s="244">
        <f t="shared" si="122"/>
        <v>43892</v>
      </c>
      <c r="J2592" s="244" t="str">
        <f t="shared" si="120"/>
        <v/>
      </c>
    </row>
    <row r="2593" spans="3:10" ht="12" thickBot="1" x14ac:dyDescent="0.25">
      <c r="C2593" s="254"/>
      <c r="D2593" s="254"/>
      <c r="E2593" s="255"/>
      <c r="F2593" s="256"/>
      <c r="G2593" s="257"/>
      <c r="H2593" s="243">
        <f t="shared" ca="1" si="121"/>
        <v>45139</v>
      </c>
      <c r="I2593" s="244">
        <f t="shared" si="122"/>
        <v>43892</v>
      </c>
      <c r="J2593" s="244" t="str">
        <f t="shared" si="120"/>
        <v/>
      </c>
    </row>
    <row r="2594" spans="3:10" ht="12" thickBot="1" x14ac:dyDescent="0.25">
      <c r="C2594" s="254"/>
      <c r="D2594" s="254"/>
      <c r="E2594" s="255"/>
      <c r="F2594" s="256"/>
      <c r="G2594" s="257"/>
      <c r="H2594" s="243">
        <f t="shared" ca="1" si="121"/>
        <v>45139</v>
      </c>
      <c r="I2594" s="244">
        <f t="shared" si="122"/>
        <v>43892</v>
      </c>
      <c r="J2594" s="244" t="str">
        <f t="shared" si="120"/>
        <v/>
      </c>
    </row>
    <row r="2595" spans="3:10" ht="12" thickBot="1" x14ac:dyDescent="0.25">
      <c r="C2595" s="254"/>
      <c r="D2595" s="254"/>
      <c r="E2595" s="255"/>
      <c r="F2595" s="256"/>
      <c r="G2595" s="257"/>
      <c r="H2595" s="243">
        <f t="shared" ca="1" si="121"/>
        <v>45139</v>
      </c>
      <c r="I2595" s="244">
        <f t="shared" si="122"/>
        <v>43892</v>
      </c>
      <c r="J2595" s="244" t="str">
        <f t="shared" si="120"/>
        <v/>
      </c>
    </row>
    <row r="2596" spans="3:10" ht="12" thickBot="1" x14ac:dyDescent="0.25">
      <c r="C2596" s="254"/>
      <c r="D2596" s="254"/>
      <c r="E2596" s="255"/>
      <c r="F2596" s="256"/>
      <c r="G2596" s="257"/>
      <c r="H2596" s="243">
        <f t="shared" ca="1" si="121"/>
        <v>45139</v>
      </c>
      <c r="I2596" s="244">
        <f t="shared" si="122"/>
        <v>43892</v>
      </c>
      <c r="J2596" s="244" t="str">
        <f t="shared" si="120"/>
        <v/>
      </c>
    </row>
    <row r="2597" spans="3:10" ht="12" thickBot="1" x14ac:dyDescent="0.25">
      <c r="C2597" s="254"/>
      <c r="D2597" s="254"/>
      <c r="E2597" s="255"/>
      <c r="F2597" s="256"/>
      <c r="G2597" s="257"/>
      <c r="H2597" s="243">
        <f t="shared" ca="1" si="121"/>
        <v>45139</v>
      </c>
      <c r="I2597" s="244">
        <f t="shared" si="122"/>
        <v>43892</v>
      </c>
      <c r="J2597" s="244" t="str">
        <f t="shared" si="120"/>
        <v/>
      </c>
    </row>
    <row r="2598" spans="3:10" ht="12" thickBot="1" x14ac:dyDescent="0.25">
      <c r="C2598" s="254"/>
      <c r="D2598" s="254"/>
      <c r="E2598" s="255"/>
      <c r="F2598" s="256"/>
      <c r="G2598" s="257"/>
      <c r="H2598" s="243">
        <f t="shared" ca="1" si="121"/>
        <v>45139</v>
      </c>
      <c r="I2598" s="244">
        <f t="shared" si="122"/>
        <v>43892</v>
      </c>
      <c r="J2598" s="244" t="str">
        <f t="shared" si="120"/>
        <v/>
      </c>
    </row>
    <row r="2599" spans="3:10" ht="12" thickBot="1" x14ac:dyDescent="0.25">
      <c r="C2599" s="254"/>
      <c r="D2599" s="254"/>
      <c r="E2599" s="255"/>
      <c r="F2599" s="256"/>
      <c r="G2599" s="257"/>
      <c r="H2599" s="243">
        <f t="shared" ca="1" si="121"/>
        <v>45139</v>
      </c>
      <c r="I2599" s="244">
        <f t="shared" si="122"/>
        <v>43892</v>
      </c>
      <c r="J2599" s="244" t="str">
        <f t="shared" si="120"/>
        <v/>
      </c>
    </row>
    <row r="2600" spans="3:10" ht="12" thickBot="1" x14ac:dyDescent="0.25">
      <c r="C2600" s="254"/>
      <c r="D2600" s="254"/>
      <c r="E2600" s="255"/>
      <c r="F2600" s="256"/>
      <c r="G2600" s="257"/>
      <c r="H2600" s="243">
        <f t="shared" ca="1" si="121"/>
        <v>45139</v>
      </c>
      <c r="I2600" s="244">
        <f t="shared" si="122"/>
        <v>43892</v>
      </c>
      <c r="J2600" s="244" t="str">
        <f t="shared" si="120"/>
        <v/>
      </c>
    </row>
    <row r="2601" spans="3:10" ht="12" thickBot="1" x14ac:dyDescent="0.25">
      <c r="C2601" s="254"/>
      <c r="D2601" s="254"/>
      <c r="E2601" s="255"/>
      <c r="F2601" s="256"/>
      <c r="G2601" s="257"/>
      <c r="H2601" s="243">
        <f t="shared" ca="1" si="121"/>
        <v>45139</v>
      </c>
      <c r="I2601" s="244">
        <f t="shared" si="122"/>
        <v>43892</v>
      </c>
      <c r="J2601" s="244" t="str">
        <f t="shared" si="120"/>
        <v/>
      </c>
    </row>
    <row r="2602" spans="3:10" ht="12" thickBot="1" x14ac:dyDescent="0.25">
      <c r="C2602" s="254"/>
      <c r="D2602" s="254"/>
      <c r="E2602" s="255"/>
      <c r="F2602" s="256"/>
      <c r="G2602" s="257"/>
      <c r="H2602" s="243">
        <f t="shared" ca="1" si="121"/>
        <v>45139</v>
      </c>
      <c r="I2602" s="244">
        <f t="shared" si="122"/>
        <v>43892</v>
      </c>
      <c r="J2602" s="244" t="str">
        <f t="shared" si="120"/>
        <v/>
      </c>
    </row>
    <row r="2603" spans="3:10" ht="12" thickBot="1" x14ac:dyDescent="0.25">
      <c r="C2603" s="254"/>
      <c r="D2603" s="254"/>
      <c r="E2603" s="255"/>
      <c r="F2603" s="256"/>
      <c r="G2603" s="257"/>
      <c r="H2603" s="243">
        <f t="shared" ca="1" si="121"/>
        <v>45139</v>
      </c>
      <c r="I2603" s="244">
        <f t="shared" si="122"/>
        <v>43892</v>
      </c>
      <c r="J2603" s="244" t="str">
        <f t="shared" si="120"/>
        <v/>
      </c>
    </row>
    <row r="2604" spans="3:10" ht="12" thickBot="1" x14ac:dyDescent="0.25">
      <c r="C2604" s="254"/>
      <c r="D2604" s="254"/>
      <c r="E2604" s="255"/>
      <c r="F2604" s="256"/>
      <c r="G2604" s="257"/>
      <c r="H2604" s="243">
        <f t="shared" ca="1" si="121"/>
        <v>45139</v>
      </c>
      <c r="I2604" s="244">
        <f t="shared" si="122"/>
        <v>43892</v>
      </c>
      <c r="J2604" s="244" t="str">
        <f t="shared" si="120"/>
        <v/>
      </c>
    </row>
    <row r="2605" spans="3:10" ht="12" thickBot="1" x14ac:dyDescent="0.25">
      <c r="C2605" s="254"/>
      <c r="D2605" s="254"/>
      <c r="E2605" s="255"/>
      <c r="F2605" s="256"/>
      <c r="G2605" s="257"/>
      <c r="H2605" s="243">
        <f t="shared" ca="1" si="121"/>
        <v>45139</v>
      </c>
      <c r="I2605" s="244">
        <f t="shared" si="122"/>
        <v>43892</v>
      </c>
      <c r="J2605" s="244" t="str">
        <f t="shared" si="120"/>
        <v/>
      </c>
    </row>
    <row r="2606" spans="3:10" ht="12" thickBot="1" x14ac:dyDescent="0.25">
      <c r="C2606" s="254"/>
      <c r="D2606" s="254"/>
      <c r="E2606" s="255"/>
      <c r="F2606" s="256"/>
      <c r="G2606" s="257"/>
      <c r="H2606" s="243">
        <f t="shared" ca="1" si="121"/>
        <v>45139</v>
      </c>
      <c r="I2606" s="244">
        <f t="shared" si="122"/>
        <v>43892</v>
      </c>
      <c r="J2606" s="244" t="str">
        <f t="shared" si="120"/>
        <v/>
      </c>
    </row>
    <row r="2607" spans="3:10" ht="12" thickBot="1" x14ac:dyDescent="0.25">
      <c r="C2607" s="254"/>
      <c r="D2607" s="254"/>
      <c r="E2607" s="255"/>
      <c r="F2607" s="256"/>
      <c r="G2607" s="257"/>
      <c r="H2607" s="243">
        <f t="shared" ca="1" si="121"/>
        <v>45139</v>
      </c>
      <c r="I2607" s="244">
        <f t="shared" si="122"/>
        <v>43892</v>
      </c>
      <c r="J2607" s="244" t="str">
        <f t="shared" si="120"/>
        <v/>
      </c>
    </row>
    <row r="2608" spans="3:10" ht="12" thickBot="1" x14ac:dyDescent="0.25">
      <c r="C2608" s="254"/>
      <c r="D2608" s="254"/>
      <c r="E2608" s="255"/>
      <c r="F2608" s="256"/>
      <c r="G2608" s="257"/>
      <c r="H2608" s="243">
        <f t="shared" ca="1" si="121"/>
        <v>45139</v>
      </c>
      <c r="I2608" s="244">
        <f t="shared" si="122"/>
        <v>43892</v>
      </c>
      <c r="J2608" s="244" t="str">
        <f t="shared" si="120"/>
        <v/>
      </c>
    </row>
    <row r="2609" spans="3:10" ht="12" thickBot="1" x14ac:dyDescent="0.25">
      <c r="C2609" s="254"/>
      <c r="D2609" s="254"/>
      <c r="E2609" s="255"/>
      <c r="F2609" s="256"/>
      <c r="G2609" s="257"/>
      <c r="H2609" s="243">
        <f t="shared" ca="1" si="121"/>
        <v>45139</v>
      </c>
      <c r="I2609" s="244">
        <f t="shared" si="122"/>
        <v>43892</v>
      </c>
      <c r="J2609" s="244" t="str">
        <f t="shared" si="120"/>
        <v/>
      </c>
    </row>
    <row r="2610" spans="3:10" ht="12" thickBot="1" x14ac:dyDescent="0.25">
      <c r="C2610" s="254"/>
      <c r="D2610" s="254"/>
      <c r="E2610" s="255"/>
      <c r="F2610" s="256"/>
      <c r="G2610" s="257"/>
      <c r="H2610" s="243">
        <f t="shared" ca="1" si="121"/>
        <v>45139</v>
      </c>
      <c r="I2610" s="244">
        <f t="shared" si="122"/>
        <v>43892</v>
      </c>
      <c r="J2610" s="244" t="str">
        <f t="shared" si="120"/>
        <v/>
      </c>
    </row>
    <row r="2611" spans="3:10" ht="12" thickBot="1" x14ac:dyDescent="0.25">
      <c r="C2611" s="254"/>
      <c r="D2611" s="254"/>
      <c r="E2611" s="255"/>
      <c r="F2611" s="256"/>
      <c r="G2611" s="257"/>
      <c r="H2611" s="243">
        <f t="shared" ca="1" si="121"/>
        <v>45139</v>
      </c>
      <c r="I2611" s="244">
        <f t="shared" si="122"/>
        <v>43892</v>
      </c>
      <c r="J2611" s="244" t="str">
        <f t="shared" si="120"/>
        <v/>
      </c>
    </row>
    <row r="2612" spans="3:10" ht="12" thickBot="1" x14ac:dyDescent="0.25">
      <c r="C2612" s="254"/>
      <c r="D2612" s="254"/>
      <c r="E2612" s="255"/>
      <c r="F2612" s="256"/>
      <c r="G2612" s="257"/>
      <c r="H2612" s="243">
        <f t="shared" ca="1" si="121"/>
        <v>45139</v>
      </c>
      <c r="I2612" s="244">
        <f t="shared" si="122"/>
        <v>43892</v>
      </c>
      <c r="J2612" s="244" t="str">
        <f t="shared" si="120"/>
        <v/>
      </c>
    </row>
    <row r="2613" spans="3:10" ht="12" thickBot="1" x14ac:dyDescent="0.25">
      <c r="C2613" s="254"/>
      <c r="D2613" s="254"/>
      <c r="E2613" s="255"/>
      <c r="F2613" s="256"/>
      <c r="G2613" s="257"/>
      <c r="H2613" s="243">
        <f t="shared" ca="1" si="121"/>
        <v>45139</v>
      </c>
      <c r="I2613" s="244">
        <f t="shared" si="122"/>
        <v>43892</v>
      </c>
      <c r="J2613" s="244" t="str">
        <f t="shared" si="120"/>
        <v/>
      </c>
    </row>
    <row r="2614" spans="3:10" ht="12" thickBot="1" x14ac:dyDescent="0.25">
      <c r="C2614" s="254"/>
      <c r="D2614" s="254"/>
      <c r="E2614" s="255"/>
      <c r="F2614" s="256"/>
      <c r="G2614" s="257"/>
      <c r="H2614" s="243">
        <f t="shared" ca="1" si="121"/>
        <v>45139</v>
      </c>
      <c r="I2614" s="244">
        <f t="shared" si="122"/>
        <v>43892</v>
      </c>
      <c r="J2614" s="244" t="str">
        <f t="shared" si="120"/>
        <v/>
      </c>
    </row>
    <row r="2615" spans="3:10" ht="12" thickBot="1" x14ac:dyDescent="0.25">
      <c r="C2615" s="254"/>
      <c r="D2615" s="254"/>
      <c r="E2615" s="255"/>
      <c r="F2615" s="256"/>
      <c r="G2615" s="257"/>
      <c r="H2615" s="243">
        <f t="shared" ca="1" si="121"/>
        <v>45139</v>
      </c>
      <c r="I2615" s="244">
        <f t="shared" si="122"/>
        <v>43892</v>
      </c>
      <c r="J2615" s="244" t="str">
        <f t="shared" si="120"/>
        <v/>
      </c>
    </row>
    <row r="2616" spans="3:10" ht="12" thickBot="1" x14ac:dyDescent="0.25">
      <c r="C2616" s="254"/>
      <c r="D2616" s="254"/>
      <c r="E2616" s="255"/>
      <c r="F2616" s="256"/>
      <c r="G2616" s="257"/>
      <c r="H2616" s="243">
        <f t="shared" ca="1" si="121"/>
        <v>45139</v>
      </c>
      <c r="I2616" s="244">
        <f t="shared" si="122"/>
        <v>43892</v>
      </c>
      <c r="J2616" s="244" t="str">
        <f t="shared" si="120"/>
        <v/>
      </c>
    </row>
    <row r="2617" spans="3:10" ht="12" thickBot="1" x14ac:dyDescent="0.25">
      <c r="C2617" s="254"/>
      <c r="D2617" s="254"/>
      <c r="E2617" s="255"/>
      <c r="F2617" s="256"/>
      <c r="G2617" s="257"/>
      <c r="H2617" s="243">
        <f t="shared" ca="1" si="121"/>
        <v>45139</v>
      </c>
      <c r="I2617" s="244">
        <f t="shared" si="122"/>
        <v>43892</v>
      </c>
      <c r="J2617" s="244" t="str">
        <f t="shared" si="120"/>
        <v/>
      </c>
    </row>
    <row r="2618" spans="3:10" ht="12" thickBot="1" x14ac:dyDescent="0.25">
      <c r="C2618" s="254"/>
      <c r="D2618" s="254"/>
      <c r="E2618" s="255"/>
      <c r="F2618" s="256"/>
      <c r="G2618" s="257"/>
      <c r="H2618" s="243">
        <f t="shared" ca="1" si="121"/>
        <v>45139</v>
      </c>
      <c r="I2618" s="244">
        <f t="shared" si="122"/>
        <v>43892</v>
      </c>
      <c r="J2618" s="244" t="str">
        <f t="shared" si="120"/>
        <v/>
      </c>
    </row>
    <row r="2619" spans="3:10" ht="12" thickBot="1" x14ac:dyDescent="0.25">
      <c r="C2619" s="254"/>
      <c r="D2619" s="254"/>
      <c r="E2619" s="255"/>
      <c r="F2619" s="256"/>
      <c r="G2619" s="257"/>
      <c r="H2619" s="243">
        <f t="shared" ca="1" si="121"/>
        <v>45139</v>
      </c>
      <c r="I2619" s="244">
        <f t="shared" si="122"/>
        <v>43892</v>
      </c>
      <c r="J2619" s="244" t="str">
        <f t="shared" si="120"/>
        <v/>
      </c>
    </row>
    <row r="2620" spans="3:10" ht="12" thickBot="1" x14ac:dyDescent="0.25">
      <c r="C2620" s="254"/>
      <c r="D2620" s="254"/>
      <c r="E2620" s="255"/>
      <c r="F2620" s="256"/>
      <c r="G2620" s="257"/>
      <c r="H2620" s="243">
        <f t="shared" ca="1" si="121"/>
        <v>45139</v>
      </c>
      <c r="I2620" s="244">
        <f t="shared" si="122"/>
        <v>43892</v>
      </c>
      <c r="J2620" s="244" t="str">
        <f t="shared" si="120"/>
        <v/>
      </c>
    </row>
    <row r="2621" spans="3:10" ht="12" thickBot="1" x14ac:dyDescent="0.25">
      <c r="C2621" s="254"/>
      <c r="D2621" s="254"/>
      <c r="E2621" s="255"/>
      <c r="F2621" s="256"/>
      <c r="G2621" s="257"/>
      <c r="H2621" s="243">
        <f t="shared" ca="1" si="121"/>
        <v>45139</v>
      </c>
      <c r="I2621" s="244">
        <f t="shared" si="122"/>
        <v>43892</v>
      </c>
      <c r="J2621" s="244" t="str">
        <f t="shared" si="120"/>
        <v/>
      </c>
    </row>
    <row r="2622" spans="3:10" ht="12" thickBot="1" x14ac:dyDescent="0.25">
      <c r="C2622" s="254"/>
      <c r="D2622" s="254"/>
      <c r="E2622" s="255"/>
      <c r="F2622" s="256"/>
      <c r="G2622" s="257"/>
      <c r="H2622" s="243">
        <f t="shared" ca="1" si="121"/>
        <v>45139</v>
      </c>
      <c r="I2622" s="244">
        <f t="shared" si="122"/>
        <v>43892</v>
      </c>
      <c r="J2622" s="244" t="str">
        <f t="shared" si="120"/>
        <v/>
      </c>
    </row>
    <row r="2623" spans="3:10" ht="12" thickBot="1" x14ac:dyDescent="0.25">
      <c r="C2623" s="254"/>
      <c r="D2623" s="254"/>
      <c r="E2623" s="255"/>
      <c r="F2623" s="256"/>
      <c r="G2623" s="257"/>
      <c r="H2623" s="243">
        <f t="shared" ca="1" si="121"/>
        <v>45139</v>
      </c>
      <c r="I2623" s="244">
        <f t="shared" si="122"/>
        <v>43892</v>
      </c>
      <c r="J2623" s="244" t="str">
        <f t="shared" si="120"/>
        <v/>
      </c>
    </row>
    <row r="2624" spans="3:10" ht="12" thickBot="1" x14ac:dyDescent="0.25">
      <c r="C2624" s="254"/>
      <c r="D2624" s="254"/>
      <c r="E2624" s="255"/>
      <c r="F2624" s="256"/>
      <c r="G2624" s="257"/>
      <c r="H2624" s="243">
        <f t="shared" ca="1" si="121"/>
        <v>45139</v>
      </c>
      <c r="I2624" s="244">
        <f t="shared" si="122"/>
        <v>43892</v>
      </c>
      <c r="J2624" s="244" t="str">
        <f t="shared" si="120"/>
        <v/>
      </c>
    </row>
    <row r="2625" spans="3:10" ht="12" thickBot="1" x14ac:dyDescent="0.25">
      <c r="C2625" s="254"/>
      <c r="D2625" s="254"/>
      <c r="E2625" s="255"/>
      <c r="F2625" s="256"/>
      <c r="G2625" s="257"/>
      <c r="H2625" s="243">
        <f t="shared" ca="1" si="121"/>
        <v>45139</v>
      </c>
      <c r="I2625" s="244">
        <f t="shared" si="122"/>
        <v>43892</v>
      </c>
      <c r="J2625" s="244" t="str">
        <f t="shared" si="120"/>
        <v/>
      </c>
    </row>
    <row r="2626" spans="3:10" ht="12" thickBot="1" x14ac:dyDescent="0.25">
      <c r="C2626" s="254"/>
      <c r="D2626" s="254"/>
      <c r="E2626" s="255"/>
      <c r="F2626" s="256"/>
      <c r="G2626" s="257"/>
      <c r="H2626" s="243">
        <f t="shared" ca="1" si="121"/>
        <v>45139</v>
      </c>
      <c r="I2626" s="244">
        <f t="shared" si="122"/>
        <v>43892</v>
      </c>
      <c r="J2626" s="244" t="str">
        <f t="shared" si="120"/>
        <v/>
      </c>
    </row>
    <row r="2627" spans="3:10" ht="12" thickBot="1" x14ac:dyDescent="0.25">
      <c r="C2627" s="254"/>
      <c r="D2627" s="254"/>
      <c r="E2627" s="255"/>
      <c r="F2627" s="256"/>
      <c r="G2627" s="257"/>
      <c r="H2627" s="243">
        <f t="shared" ca="1" si="121"/>
        <v>45139</v>
      </c>
      <c r="I2627" s="244">
        <f t="shared" si="122"/>
        <v>43892</v>
      </c>
      <c r="J2627" s="244" t="str">
        <f t="shared" si="120"/>
        <v/>
      </c>
    </row>
    <row r="2628" spans="3:10" ht="12" thickBot="1" x14ac:dyDescent="0.25">
      <c r="C2628" s="254"/>
      <c r="D2628" s="254"/>
      <c r="E2628" s="255"/>
      <c r="F2628" s="256"/>
      <c r="G2628" s="257"/>
      <c r="H2628" s="243">
        <f t="shared" ca="1" si="121"/>
        <v>45139</v>
      </c>
      <c r="I2628" s="244">
        <f t="shared" si="122"/>
        <v>43892</v>
      </c>
      <c r="J2628" s="244" t="str">
        <f t="shared" si="120"/>
        <v/>
      </c>
    </row>
    <row r="2629" spans="3:10" ht="12" thickBot="1" x14ac:dyDescent="0.25">
      <c r="C2629" s="254"/>
      <c r="D2629" s="254"/>
      <c r="E2629" s="255"/>
      <c r="F2629" s="256"/>
      <c r="G2629" s="257"/>
      <c r="H2629" s="243">
        <f t="shared" ca="1" si="121"/>
        <v>45139</v>
      </c>
      <c r="I2629" s="244">
        <f t="shared" si="122"/>
        <v>43892</v>
      </c>
      <c r="J2629" s="244" t="str">
        <f t="shared" si="120"/>
        <v/>
      </c>
    </row>
    <row r="2630" spans="3:10" ht="12" thickBot="1" x14ac:dyDescent="0.25">
      <c r="C2630" s="254"/>
      <c r="D2630" s="254"/>
      <c r="E2630" s="255"/>
      <c r="F2630" s="256"/>
      <c r="G2630" s="257"/>
      <c r="H2630" s="243">
        <f t="shared" ca="1" si="121"/>
        <v>45139</v>
      </c>
      <c r="I2630" s="244">
        <f t="shared" si="122"/>
        <v>43892</v>
      </c>
      <c r="J2630" s="244" t="str">
        <f t="shared" ref="J2630:J2693" si="123">IF(G2630="","",IF(G2630&gt;=0,"Debitoren",IF(G2630&lt;0,"Kreditoren","")))</f>
        <v/>
      </c>
    </row>
    <row r="2631" spans="3:10" ht="12" thickBot="1" x14ac:dyDescent="0.25">
      <c r="C2631" s="254"/>
      <c r="D2631" s="254"/>
      <c r="E2631" s="255"/>
      <c r="F2631" s="256"/>
      <c r="G2631" s="257"/>
      <c r="H2631" s="243">
        <f t="shared" ref="H2631:H2694" ca="1" si="124">IF(F2631&lt;$F$2,EOMONTH($F$2,-1)+1,EOMONTH(F2631,-1)+1)</f>
        <v>45139</v>
      </c>
      <c r="I2631" s="244">
        <f t="shared" ref="I2631:I2694" si="125">IF(F2631&lt;$I$2,IF(   WEEKDAY(EOMONTH($I$2,-1)+1)=1,EOMONTH($I$2,-1)+1+1,EOMONTH($I$2,-1)+1),IF(WEEKDAY(F2631)=1,F2631+1,F2631))</f>
        <v>43892</v>
      </c>
      <c r="J2631" s="244" t="str">
        <f t="shared" si="123"/>
        <v/>
      </c>
    </row>
    <row r="2632" spans="3:10" ht="12" thickBot="1" x14ac:dyDescent="0.25">
      <c r="C2632" s="254"/>
      <c r="D2632" s="254"/>
      <c r="E2632" s="255"/>
      <c r="F2632" s="256"/>
      <c r="G2632" s="257"/>
      <c r="H2632" s="243">
        <f t="shared" ca="1" si="124"/>
        <v>45139</v>
      </c>
      <c r="I2632" s="244">
        <f t="shared" si="125"/>
        <v>43892</v>
      </c>
      <c r="J2632" s="244" t="str">
        <f t="shared" si="123"/>
        <v/>
      </c>
    </row>
    <row r="2633" spans="3:10" ht="12" thickBot="1" x14ac:dyDescent="0.25">
      <c r="C2633" s="254"/>
      <c r="D2633" s="254"/>
      <c r="E2633" s="255"/>
      <c r="F2633" s="256"/>
      <c r="G2633" s="257"/>
      <c r="H2633" s="243">
        <f t="shared" ca="1" si="124"/>
        <v>45139</v>
      </c>
      <c r="I2633" s="244">
        <f t="shared" si="125"/>
        <v>43892</v>
      </c>
      <c r="J2633" s="244" t="str">
        <f t="shared" si="123"/>
        <v/>
      </c>
    </row>
    <row r="2634" spans="3:10" ht="12" thickBot="1" x14ac:dyDescent="0.25">
      <c r="C2634" s="254"/>
      <c r="D2634" s="254"/>
      <c r="E2634" s="255"/>
      <c r="F2634" s="256"/>
      <c r="G2634" s="257"/>
      <c r="H2634" s="243">
        <f t="shared" ca="1" si="124"/>
        <v>45139</v>
      </c>
      <c r="I2634" s="244">
        <f t="shared" si="125"/>
        <v>43892</v>
      </c>
      <c r="J2634" s="244" t="str">
        <f t="shared" si="123"/>
        <v/>
      </c>
    </row>
    <row r="2635" spans="3:10" ht="12" thickBot="1" x14ac:dyDescent="0.25">
      <c r="C2635" s="254"/>
      <c r="D2635" s="254"/>
      <c r="E2635" s="255"/>
      <c r="F2635" s="256"/>
      <c r="G2635" s="257"/>
      <c r="H2635" s="243">
        <f t="shared" ca="1" si="124"/>
        <v>45139</v>
      </c>
      <c r="I2635" s="244">
        <f t="shared" si="125"/>
        <v>43892</v>
      </c>
      <c r="J2635" s="244" t="str">
        <f t="shared" si="123"/>
        <v/>
      </c>
    </row>
    <row r="2636" spans="3:10" ht="12" thickBot="1" x14ac:dyDescent="0.25">
      <c r="C2636" s="254"/>
      <c r="D2636" s="254"/>
      <c r="E2636" s="255"/>
      <c r="F2636" s="256"/>
      <c r="G2636" s="257"/>
      <c r="H2636" s="243">
        <f t="shared" ca="1" si="124"/>
        <v>45139</v>
      </c>
      <c r="I2636" s="244">
        <f t="shared" si="125"/>
        <v>43892</v>
      </c>
      <c r="J2636" s="244" t="str">
        <f t="shared" si="123"/>
        <v/>
      </c>
    </row>
    <row r="2637" spans="3:10" ht="12" thickBot="1" x14ac:dyDescent="0.25">
      <c r="C2637" s="254"/>
      <c r="D2637" s="254"/>
      <c r="E2637" s="255"/>
      <c r="F2637" s="256"/>
      <c r="G2637" s="257"/>
      <c r="H2637" s="243">
        <f t="shared" ca="1" si="124"/>
        <v>45139</v>
      </c>
      <c r="I2637" s="244">
        <f t="shared" si="125"/>
        <v>43892</v>
      </c>
      <c r="J2637" s="244" t="str">
        <f t="shared" si="123"/>
        <v/>
      </c>
    </row>
    <row r="2638" spans="3:10" ht="12" thickBot="1" x14ac:dyDescent="0.25">
      <c r="C2638" s="254"/>
      <c r="D2638" s="254"/>
      <c r="E2638" s="255"/>
      <c r="F2638" s="256"/>
      <c r="G2638" s="257"/>
      <c r="H2638" s="243">
        <f t="shared" ca="1" si="124"/>
        <v>45139</v>
      </c>
      <c r="I2638" s="244">
        <f t="shared" si="125"/>
        <v>43892</v>
      </c>
      <c r="J2638" s="244" t="str">
        <f t="shared" si="123"/>
        <v/>
      </c>
    </row>
    <row r="2639" spans="3:10" ht="12" thickBot="1" x14ac:dyDescent="0.25">
      <c r="C2639" s="254"/>
      <c r="D2639" s="254"/>
      <c r="E2639" s="255"/>
      <c r="F2639" s="256"/>
      <c r="G2639" s="257"/>
      <c r="H2639" s="243">
        <f t="shared" ca="1" si="124"/>
        <v>45139</v>
      </c>
      <c r="I2639" s="244">
        <f t="shared" si="125"/>
        <v>43892</v>
      </c>
      <c r="J2639" s="244" t="str">
        <f t="shared" si="123"/>
        <v/>
      </c>
    </row>
    <row r="2640" spans="3:10" ht="12" thickBot="1" x14ac:dyDescent="0.25">
      <c r="C2640" s="254"/>
      <c r="D2640" s="254"/>
      <c r="E2640" s="255"/>
      <c r="F2640" s="256"/>
      <c r="G2640" s="257"/>
      <c r="H2640" s="243">
        <f t="shared" ca="1" si="124"/>
        <v>45139</v>
      </c>
      <c r="I2640" s="244">
        <f t="shared" si="125"/>
        <v>43892</v>
      </c>
      <c r="J2640" s="244" t="str">
        <f t="shared" si="123"/>
        <v/>
      </c>
    </row>
    <row r="2641" spans="3:10" ht="12" thickBot="1" x14ac:dyDescent="0.25">
      <c r="C2641" s="254"/>
      <c r="D2641" s="254"/>
      <c r="E2641" s="255"/>
      <c r="F2641" s="256"/>
      <c r="G2641" s="257"/>
      <c r="H2641" s="243">
        <f t="shared" ca="1" si="124"/>
        <v>45139</v>
      </c>
      <c r="I2641" s="244">
        <f t="shared" si="125"/>
        <v>43892</v>
      </c>
      <c r="J2641" s="244" t="str">
        <f t="shared" si="123"/>
        <v/>
      </c>
    </row>
    <row r="2642" spans="3:10" ht="12" thickBot="1" x14ac:dyDescent="0.25">
      <c r="C2642" s="254"/>
      <c r="D2642" s="254"/>
      <c r="E2642" s="255"/>
      <c r="F2642" s="256"/>
      <c r="G2642" s="257"/>
      <c r="H2642" s="243">
        <f t="shared" ca="1" si="124"/>
        <v>45139</v>
      </c>
      <c r="I2642" s="244">
        <f t="shared" si="125"/>
        <v>43892</v>
      </c>
      <c r="J2642" s="244" t="str">
        <f t="shared" si="123"/>
        <v/>
      </c>
    </row>
    <row r="2643" spans="3:10" ht="12" thickBot="1" x14ac:dyDescent="0.25">
      <c r="C2643" s="254"/>
      <c r="D2643" s="254"/>
      <c r="E2643" s="255"/>
      <c r="F2643" s="256"/>
      <c r="G2643" s="257"/>
      <c r="H2643" s="243">
        <f t="shared" ca="1" si="124"/>
        <v>45139</v>
      </c>
      <c r="I2643" s="244">
        <f t="shared" si="125"/>
        <v>43892</v>
      </c>
      <c r="J2643" s="244" t="str">
        <f t="shared" si="123"/>
        <v/>
      </c>
    </row>
    <row r="2644" spans="3:10" ht="12" thickBot="1" x14ac:dyDescent="0.25">
      <c r="C2644" s="254"/>
      <c r="D2644" s="254"/>
      <c r="E2644" s="255"/>
      <c r="F2644" s="256"/>
      <c r="G2644" s="257"/>
      <c r="H2644" s="243">
        <f t="shared" ca="1" si="124"/>
        <v>45139</v>
      </c>
      <c r="I2644" s="244">
        <f t="shared" si="125"/>
        <v>43892</v>
      </c>
      <c r="J2644" s="244" t="str">
        <f t="shared" si="123"/>
        <v/>
      </c>
    </row>
    <row r="2645" spans="3:10" ht="12" thickBot="1" x14ac:dyDescent="0.25">
      <c r="C2645" s="254"/>
      <c r="D2645" s="254"/>
      <c r="E2645" s="255"/>
      <c r="F2645" s="256"/>
      <c r="G2645" s="257"/>
      <c r="H2645" s="243">
        <f t="shared" ca="1" si="124"/>
        <v>45139</v>
      </c>
      <c r="I2645" s="244">
        <f t="shared" si="125"/>
        <v>43892</v>
      </c>
      <c r="J2645" s="244" t="str">
        <f t="shared" si="123"/>
        <v/>
      </c>
    </row>
    <row r="2646" spans="3:10" ht="12" thickBot="1" x14ac:dyDescent="0.25">
      <c r="C2646" s="254"/>
      <c r="D2646" s="254"/>
      <c r="E2646" s="255"/>
      <c r="F2646" s="256"/>
      <c r="G2646" s="257"/>
      <c r="H2646" s="243">
        <f t="shared" ca="1" si="124"/>
        <v>45139</v>
      </c>
      <c r="I2646" s="244">
        <f t="shared" si="125"/>
        <v>43892</v>
      </c>
      <c r="J2646" s="244" t="str">
        <f t="shared" si="123"/>
        <v/>
      </c>
    </row>
    <row r="2647" spans="3:10" ht="12" thickBot="1" x14ac:dyDescent="0.25">
      <c r="C2647" s="254"/>
      <c r="D2647" s="254"/>
      <c r="E2647" s="255"/>
      <c r="F2647" s="256"/>
      <c r="G2647" s="257"/>
      <c r="H2647" s="243">
        <f t="shared" ca="1" si="124"/>
        <v>45139</v>
      </c>
      <c r="I2647" s="244">
        <f t="shared" si="125"/>
        <v>43892</v>
      </c>
      <c r="J2647" s="244" t="str">
        <f t="shared" si="123"/>
        <v/>
      </c>
    </row>
    <row r="2648" spans="3:10" ht="12" thickBot="1" x14ac:dyDescent="0.25">
      <c r="C2648" s="254"/>
      <c r="D2648" s="254"/>
      <c r="E2648" s="255"/>
      <c r="F2648" s="256"/>
      <c r="G2648" s="257"/>
      <c r="H2648" s="243">
        <f t="shared" ca="1" si="124"/>
        <v>45139</v>
      </c>
      <c r="I2648" s="244">
        <f t="shared" si="125"/>
        <v>43892</v>
      </c>
      <c r="J2648" s="244" t="str">
        <f t="shared" si="123"/>
        <v/>
      </c>
    </row>
    <row r="2649" spans="3:10" ht="12" thickBot="1" x14ac:dyDescent="0.25">
      <c r="C2649" s="254"/>
      <c r="D2649" s="254"/>
      <c r="E2649" s="255"/>
      <c r="F2649" s="256"/>
      <c r="G2649" s="257"/>
      <c r="H2649" s="243">
        <f t="shared" ca="1" si="124"/>
        <v>45139</v>
      </c>
      <c r="I2649" s="244">
        <f t="shared" si="125"/>
        <v>43892</v>
      </c>
      <c r="J2649" s="244" t="str">
        <f t="shared" si="123"/>
        <v/>
      </c>
    </row>
    <row r="2650" spans="3:10" ht="12" thickBot="1" x14ac:dyDescent="0.25">
      <c r="C2650" s="254"/>
      <c r="D2650" s="254"/>
      <c r="E2650" s="255"/>
      <c r="F2650" s="256"/>
      <c r="G2650" s="257"/>
      <c r="H2650" s="243">
        <f t="shared" ca="1" si="124"/>
        <v>45139</v>
      </c>
      <c r="I2650" s="244">
        <f t="shared" si="125"/>
        <v>43892</v>
      </c>
      <c r="J2650" s="244" t="str">
        <f t="shared" si="123"/>
        <v/>
      </c>
    </row>
    <row r="2651" spans="3:10" ht="12" thickBot="1" x14ac:dyDescent="0.25">
      <c r="C2651" s="254"/>
      <c r="D2651" s="254"/>
      <c r="E2651" s="255"/>
      <c r="F2651" s="256"/>
      <c r="G2651" s="257"/>
      <c r="H2651" s="243">
        <f t="shared" ca="1" si="124"/>
        <v>45139</v>
      </c>
      <c r="I2651" s="244">
        <f t="shared" si="125"/>
        <v>43892</v>
      </c>
      <c r="J2651" s="244" t="str">
        <f t="shared" si="123"/>
        <v/>
      </c>
    </row>
    <row r="2652" spans="3:10" ht="12" thickBot="1" x14ac:dyDescent="0.25">
      <c r="C2652" s="254"/>
      <c r="D2652" s="254"/>
      <c r="E2652" s="255"/>
      <c r="F2652" s="256"/>
      <c r="G2652" s="257"/>
      <c r="H2652" s="243">
        <f t="shared" ca="1" si="124"/>
        <v>45139</v>
      </c>
      <c r="I2652" s="244">
        <f t="shared" si="125"/>
        <v>43892</v>
      </c>
      <c r="J2652" s="244" t="str">
        <f t="shared" si="123"/>
        <v/>
      </c>
    </row>
    <row r="2653" spans="3:10" ht="12" thickBot="1" x14ac:dyDescent="0.25">
      <c r="C2653" s="254"/>
      <c r="D2653" s="254"/>
      <c r="E2653" s="255"/>
      <c r="F2653" s="256"/>
      <c r="G2653" s="257"/>
      <c r="H2653" s="243">
        <f t="shared" ca="1" si="124"/>
        <v>45139</v>
      </c>
      <c r="I2653" s="244">
        <f t="shared" si="125"/>
        <v>43892</v>
      </c>
      <c r="J2653" s="244" t="str">
        <f t="shared" si="123"/>
        <v/>
      </c>
    </row>
    <row r="2654" spans="3:10" ht="12" thickBot="1" x14ac:dyDescent="0.25">
      <c r="C2654" s="254"/>
      <c r="D2654" s="254"/>
      <c r="E2654" s="255"/>
      <c r="F2654" s="256"/>
      <c r="G2654" s="257"/>
      <c r="H2654" s="243">
        <f t="shared" ca="1" si="124"/>
        <v>45139</v>
      </c>
      <c r="I2654" s="244">
        <f t="shared" si="125"/>
        <v>43892</v>
      </c>
      <c r="J2654" s="244" t="str">
        <f t="shared" si="123"/>
        <v/>
      </c>
    </row>
    <row r="2655" spans="3:10" ht="12" thickBot="1" x14ac:dyDescent="0.25">
      <c r="C2655" s="254"/>
      <c r="D2655" s="254"/>
      <c r="E2655" s="255"/>
      <c r="F2655" s="256"/>
      <c r="G2655" s="257"/>
      <c r="H2655" s="243">
        <f t="shared" ca="1" si="124"/>
        <v>45139</v>
      </c>
      <c r="I2655" s="244">
        <f t="shared" si="125"/>
        <v>43892</v>
      </c>
      <c r="J2655" s="244" t="str">
        <f t="shared" si="123"/>
        <v/>
      </c>
    </row>
    <row r="2656" spans="3:10" ht="12" thickBot="1" x14ac:dyDescent="0.25">
      <c r="C2656" s="254"/>
      <c r="D2656" s="254"/>
      <c r="E2656" s="255"/>
      <c r="F2656" s="256"/>
      <c r="G2656" s="257"/>
      <c r="H2656" s="243">
        <f t="shared" ca="1" si="124"/>
        <v>45139</v>
      </c>
      <c r="I2656" s="244">
        <f t="shared" si="125"/>
        <v>43892</v>
      </c>
      <c r="J2656" s="244" t="str">
        <f t="shared" si="123"/>
        <v/>
      </c>
    </row>
    <row r="2657" spans="3:10" ht="12" thickBot="1" x14ac:dyDescent="0.25">
      <c r="C2657" s="254"/>
      <c r="D2657" s="254"/>
      <c r="E2657" s="255"/>
      <c r="F2657" s="256"/>
      <c r="G2657" s="257"/>
      <c r="H2657" s="243">
        <f t="shared" ca="1" si="124"/>
        <v>45139</v>
      </c>
      <c r="I2657" s="244">
        <f t="shared" si="125"/>
        <v>43892</v>
      </c>
      <c r="J2657" s="244" t="str">
        <f t="shared" si="123"/>
        <v/>
      </c>
    </row>
    <row r="2658" spans="3:10" ht="12" thickBot="1" x14ac:dyDescent="0.25">
      <c r="C2658" s="254"/>
      <c r="D2658" s="254"/>
      <c r="E2658" s="255"/>
      <c r="F2658" s="256"/>
      <c r="G2658" s="257"/>
      <c r="H2658" s="243">
        <f t="shared" ca="1" si="124"/>
        <v>45139</v>
      </c>
      <c r="I2658" s="244">
        <f t="shared" si="125"/>
        <v>43892</v>
      </c>
      <c r="J2658" s="244" t="str">
        <f t="shared" si="123"/>
        <v/>
      </c>
    </row>
    <row r="2659" spans="3:10" ht="12" thickBot="1" x14ac:dyDescent="0.25">
      <c r="C2659" s="254"/>
      <c r="D2659" s="254"/>
      <c r="E2659" s="255"/>
      <c r="F2659" s="256"/>
      <c r="G2659" s="257"/>
      <c r="H2659" s="243">
        <f t="shared" ca="1" si="124"/>
        <v>45139</v>
      </c>
      <c r="I2659" s="244">
        <f t="shared" si="125"/>
        <v>43892</v>
      </c>
      <c r="J2659" s="244" t="str">
        <f t="shared" si="123"/>
        <v/>
      </c>
    </row>
    <row r="2660" spans="3:10" ht="12" thickBot="1" x14ac:dyDescent="0.25">
      <c r="C2660" s="254"/>
      <c r="D2660" s="254"/>
      <c r="E2660" s="255"/>
      <c r="F2660" s="256"/>
      <c r="G2660" s="257"/>
      <c r="H2660" s="243">
        <f t="shared" ca="1" si="124"/>
        <v>45139</v>
      </c>
      <c r="I2660" s="244">
        <f t="shared" si="125"/>
        <v>43892</v>
      </c>
      <c r="J2660" s="244" t="str">
        <f t="shared" si="123"/>
        <v/>
      </c>
    </row>
    <row r="2661" spans="3:10" ht="12" thickBot="1" x14ac:dyDescent="0.25">
      <c r="C2661" s="254"/>
      <c r="D2661" s="254"/>
      <c r="E2661" s="255"/>
      <c r="F2661" s="256"/>
      <c r="G2661" s="257"/>
      <c r="H2661" s="243">
        <f t="shared" ca="1" si="124"/>
        <v>45139</v>
      </c>
      <c r="I2661" s="244">
        <f t="shared" si="125"/>
        <v>43892</v>
      </c>
      <c r="J2661" s="244" t="str">
        <f t="shared" si="123"/>
        <v/>
      </c>
    </row>
    <row r="2662" spans="3:10" ht="12" thickBot="1" x14ac:dyDescent="0.25">
      <c r="C2662" s="254"/>
      <c r="D2662" s="254"/>
      <c r="E2662" s="255"/>
      <c r="F2662" s="256"/>
      <c r="G2662" s="257"/>
      <c r="H2662" s="243">
        <f t="shared" ca="1" si="124"/>
        <v>45139</v>
      </c>
      <c r="I2662" s="244">
        <f t="shared" si="125"/>
        <v>43892</v>
      </c>
      <c r="J2662" s="244" t="str">
        <f t="shared" si="123"/>
        <v/>
      </c>
    </row>
    <row r="2663" spans="3:10" ht="12" thickBot="1" x14ac:dyDescent="0.25">
      <c r="C2663" s="254"/>
      <c r="D2663" s="254"/>
      <c r="E2663" s="255"/>
      <c r="F2663" s="256"/>
      <c r="G2663" s="257"/>
      <c r="H2663" s="243">
        <f t="shared" ca="1" si="124"/>
        <v>45139</v>
      </c>
      <c r="I2663" s="244">
        <f t="shared" si="125"/>
        <v>43892</v>
      </c>
      <c r="J2663" s="244" t="str">
        <f t="shared" si="123"/>
        <v/>
      </c>
    </row>
    <row r="2664" spans="3:10" ht="12" thickBot="1" x14ac:dyDescent="0.25">
      <c r="C2664" s="254"/>
      <c r="D2664" s="254"/>
      <c r="E2664" s="255"/>
      <c r="F2664" s="256"/>
      <c r="G2664" s="257"/>
      <c r="H2664" s="243">
        <f t="shared" ca="1" si="124"/>
        <v>45139</v>
      </c>
      <c r="I2664" s="244">
        <f t="shared" si="125"/>
        <v>43892</v>
      </c>
      <c r="J2664" s="244" t="str">
        <f t="shared" si="123"/>
        <v/>
      </c>
    </row>
    <row r="2665" spans="3:10" ht="12" thickBot="1" x14ac:dyDescent="0.25">
      <c r="C2665" s="254"/>
      <c r="D2665" s="254"/>
      <c r="E2665" s="255"/>
      <c r="F2665" s="256"/>
      <c r="G2665" s="257"/>
      <c r="H2665" s="243">
        <f t="shared" ca="1" si="124"/>
        <v>45139</v>
      </c>
      <c r="I2665" s="244">
        <f t="shared" si="125"/>
        <v>43892</v>
      </c>
      <c r="J2665" s="244" t="str">
        <f t="shared" si="123"/>
        <v/>
      </c>
    </row>
    <row r="2666" spans="3:10" ht="12" thickBot="1" x14ac:dyDescent="0.25">
      <c r="C2666" s="254"/>
      <c r="D2666" s="254"/>
      <c r="E2666" s="255"/>
      <c r="F2666" s="256"/>
      <c r="G2666" s="257"/>
      <c r="H2666" s="243">
        <f t="shared" ca="1" si="124"/>
        <v>45139</v>
      </c>
      <c r="I2666" s="244">
        <f t="shared" si="125"/>
        <v>43892</v>
      </c>
      <c r="J2666" s="244" t="str">
        <f t="shared" si="123"/>
        <v/>
      </c>
    </row>
    <row r="2667" spans="3:10" ht="12" thickBot="1" x14ac:dyDescent="0.25">
      <c r="C2667" s="254"/>
      <c r="D2667" s="254"/>
      <c r="E2667" s="255"/>
      <c r="F2667" s="256"/>
      <c r="G2667" s="257"/>
      <c r="H2667" s="243">
        <f t="shared" ca="1" si="124"/>
        <v>45139</v>
      </c>
      <c r="I2667" s="244">
        <f t="shared" si="125"/>
        <v>43892</v>
      </c>
      <c r="J2667" s="244" t="str">
        <f t="shared" si="123"/>
        <v/>
      </c>
    </row>
    <row r="2668" spans="3:10" ht="12" thickBot="1" x14ac:dyDescent="0.25">
      <c r="C2668" s="254"/>
      <c r="D2668" s="254"/>
      <c r="E2668" s="255"/>
      <c r="F2668" s="256"/>
      <c r="G2668" s="257"/>
      <c r="H2668" s="243">
        <f t="shared" ca="1" si="124"/>
        <v>45139</v>
      </c>
      <c r="I2668" s="244">
        <f t="shared" si="125"/>
        <v>43892</v>
      </c>
      <c r="J2668" s="244" t="str">
        <f t="shared" si="123"/>
        <v/>
      </c>
    </row>
    <row r="2669" spans="3:10" ht="12" thickBot="1" x14ac:dyDescent="0.25">
      <c r="C2669" s="254"/>
      <c r="D2669" s="254"/>
      <c r="E2669" s="255"/>
      <c r="F2669" s="256"/>
      <c r="G2669" s="257"/>
      <c r="H2669" s="243">
        <f t="shared" ca="1" si="124"/>
        <v>45139</v>
      </c>
      <c r="I2669" s="244">
        <f t="shared" si="125"/>
        <v>43892</v>
      </c>
      <c r="J2669" s="244" t="str">
        <f t="shared" si="123"/>
        <v/>
      </c>
    </row>
    <row r="2670" spans="3:10" ht="12" thickBot="1" x14ac:dyDescent="0.25">
      <c r="C2670" s="254"/>
      <c r="D2670" s="254"/>
      <c r="E2670" s="255"/>
      <c r="F2670" s="256"/>
      <c r="G2670" s="257"/>
      <c r="H2670" s="243">
        <f t="shared" ca="1" si="124"/>
        <v>45139</v>
      </c>
      <c r="I2670" s="244">
        <f t="shared" si="125"/>
        <v>43892</v>
      </c>
      <c r="J2670" s="244" t="str">
        <f t="shared" si="123"/>
        <v/>
      </c>
    </row>
    <row r="2671" spans="3:10" ht="12" thickBot="1" x14ac:dyDescent="0.25">
      <c r="C2671" s="254"/>
      <c r="D2671" s="254"/>
      <c r="E2671" s="255"/>
      <c r="F2671" s="256"/>
      <c r="G2671" s="257"/>
      <c r="H2671" s="243">
        <f t="shared" ca="1" si="124"/>
        <v>45139</v>
      </c>
      <c r="I2671" s="244">
        <f t="shared" si="125"/>
        <v>43892</v>
      </c>
      <c r="J2671" s="244" t="str">
        <f t="shared" si="123"/>
        <v/>
      </c>
    </row>
    <row r="2672" spans="3:10" ht="12" thickBot="1" x14ac:dyDescent="0.25">
      <c r="C2672" s="254"/>
      <c r="D2672" s="254"/>
      <c r="E2672" s="255"/>
      <c r="F2672" s="256"/>
      <c r="G2672" s="257"/>
      <c r="H2672" s="243">
        <f t="shared" ca="1" si="124"/>
        <v>45139</v>
      </c>
      <c r="I2672" s="244">
        <f t="shared" si="125"/>
        <v>43892</v>
      </c>
      <c r="J2672" s="244" t="str">
        <f t="shared" si="123"/>
        <v/>
      </c>
    </row>
    <row r="2673" spans="3:10" ht="12" thickBot="1" x14ac:dyDescent="0.25">
      <c r="C2673" s="254"/>
      <c r="D2673" s="254"/>
      <c r="E2673" s="255"/>
      <c r="F2673" s="256"/>
      <c r="G2673" s="257"/>
      <c r="H2673" s="243">
        <f t="shared" ca="1" si="124"/>
        <v>45139</v>
      </c>
      <c r="I2673" s="244">
        <f t="shared" si="125"/>
        <v>43892</v>
      </c>
      <c r="J2673" s="244" t="str">
        <f t="shared" si="123"/>
        <v/>
      </c>
    </row>
    <row r="2674" spans="3:10" ht="12" thickBot="1" x14ac:dyDescent="0.25">
      <c r="C2674" s="254"/>
      <c r="D2674" s="254"/>
      <c r="E2674" s="255"/>
      <c r="F2674" s="256"/>
      <c r="G2674" s="257"/>
      <c r="H2674" s="243">
        <f t="shared" ca="1" si="124"/>
        <v>45139</v>
      </c>
      <c r="I2674" s="244">
        <f t="shared" si="125"/>
        <v>43892</v>
      </c>
      <c r="J2674" s="244" t="str">
        <f t="shared" si="123"/>
        <v/>
      </c>
    </row>
    <row r="2675" spans="3:10" ht="12" thickBot="1" x14ac:dyDescent="0.25">
      <c r="C2675" s="254"/>
      <c r="D2675" s="254"/>
      <c r="E2675" s="255"/>
      <c r="F2675" s="256"/>
      <c r="G2675" s="257"/>
      <c r="H2675" s="243">
        <f t="shared" ca="1" si="124"/>
        <v>45139</v>
      </c>
      <c r="I2675" s="244">
        <f t="shared" si="125"/>
        <v>43892</v>
      </c>
      <c r="J2675" s="244" t="str">
        <f t="shared" si="123"/>
        <v/>
      </c>
    </row>
    <row r="2676" spans="3:10" ht="12" thickBot="1" x14ac:dyDescent="0.25">
      <c r="C2676" s="254"/>
      <c r="D2676" s="254"/>
      <c r="E2676" s="255"/>
      <c r="F2676" s="256"/>
      <c r="G2676" s="257"/>
      <c r="H2676" s="243">
        <f t="shared" ca="1" si="124"/>
        <v>45139</v>
      </c>
      <c r="I2676" s="244">
        <f t="shared" si="125"/>
        <v>43892</v>
      </c>
      <c r="J2676" s="244" t="str">
        <f t="shared" si="123"/>
        <v/>
      </c>
    </row>
    <row r="2677" spans="3:10" ht="12" thickBot="1" x14ac:dyDescent="0.25">
      <c r="C2677" s="254"/>
      <c r="D2677" s="254"/>
      <c r="E2677" s="255"/>
      <c r="F2677" s="256"/>
      <c r="G2677" s="257"/>
      <c r="H2677" s="243">
        <f t="shared" ca="1" si="124"/>
        <v>45139</v>
      </c>
      <c r="I2677" s="244">
        <f t="shared" si="125"/>
        <v>43892</v>
      </c>
      <c r="J2677" s="244" t="str">
        <f t="shared" si="123"/>
        <v/>
      </c>
    </row>
    <row r="2678" spans="3:10" ht="12" thickBot="1" x14ac:dyDescent="0.25">
      <c r="C2678" s="254"/>
      <c r="D2678" s="254"/>
      <c r="E2678" s="255"/>
      <c r="F2678" s="256"/>
      <c r="G2678" s="257"/>
      <c r="H2678" s="243">
        <f t="shared" ca="1" si="124"/>
        <v>45139</v>
      </c>
      <c r="I2678" s="244">
        <f t="shared" si="125"/>
        <v>43892</v>
      </c>
      <c r="J2678" s="244" t="str">
        <f t="shared" si="123"/>
        <v/>
      </c>
    </row>
    <row r="2679" spans="3:10" ht="12" thickBot="1" x14ac:dyDescent="0.25">
      <c r="C2679" s="254"/>
      <c r="D2679" s="254"/>
      <c r="E2679" s="255"/>
      <c r="F2679" s="256"/>
      <c r="G2679" s="257"/>
      <c r="H2679" s="243">
        <f t="shared" ca="1" si="124"/>
        <v>45139</v>
      </c>
      <c r="I2679" s="244">
        <f t="shared" si="125"/>
        <v>43892</v>
      </c>
      <c r="J2679" s="244" t="str">
        <f t="shared" si="123"/>
        <v/>
      </c>
    </row>
    <row r="2680" spans="3:10" ht="12" thickBot="1" x14ac:dyDescent="0.25">
      <c r="C2680" s="254"/>
      <c r="D2680" s="254"/>
      <c r="E2680" s="255"/>
      <c r="F2680" s="256"/>
      <c r="G2680" s="257"/>
      <c r="H2680" s="243">
        <f t="shared" ca="1" si="124"/>
        <v>45139</v>
      </c>
      <c r="I2680" s="244">
        <f t="shared" si="125"/>
        <v>43892</v>
      </c>
      <c r="J2680" s="244" t="str">
        <f t="shared" si="123"/>
        <v/>
      </c>
    </row>
    <row r="2681" spans="3:10" ht="12" thickBot="1" x14ac:dyDescent="0.25">
      <c r="C2681" s="254"/>
      <c r="D2681" s="254"/>
      <c r="E2681" s="255"/>
      <c r="F2681" s="256"/>
      <c r="G2681" s="257"/>
      <c r="H2681" s="243">
        <f t="shared" ca="1" si="124"/>
        <v>45139</v>
      </c>
      <c r="I2681" s="244">
        <f t="shared" si="125"/>
        <v>43892</v>
      </c>
      <c r="J2681" s="244" t="str">
        <f t="shared" si="123"/>
        <v/>
      </c>
    </row>
    <row r="2682" spans="3:10" ht="12" thickBot="1" x14ac:dyDescent="0.25">
      <c r="C2682" s="254"/>
      <c r="D2682" s="254"/>
      <c r="E2682" s="255"/>
      <c r="F2682" s="256"/>
      <c r="G2682" s="257"/>
      <c r="H2682" s="243">
        <f t="shared" ca="1" si="124"/>
        <v>45139</v>
      </c>
      <c r="I2682" s="244">
        <f t="shared" si="125"/>
        <v>43892</v>
      </c>
      <c r="J2682" s="244" t="str">
        <f t="shared" si="123"/>
        <v/>
      </c>
    </row>
    <row r="2683" spans="3:10" ht="12" thickBot="1" x14ac:dyDescent="0.25">
      <c r="C2683" s="254"/>
      <c r="D2683" s="254"/>
      <c r="E2683" s="255"/>
      <c r="F2683" s="256"/>
      <c r="G2683" s="257"/>
      <c r="H2683" s="243">
        <f t="shared" ca="1" si="124"/>
        <v>45139</v>
      </c>
      <c r="I2683" s="244">
        <f t="shared" si="125"/>
        <v>43892</v>
      </c>
      <c r="J2683" s="244" t="str">
        <f t="shared" si="123"/>
        <v/>
      </c>
    </row>
    <row r="2684" spans="3:10" ht="12" thickBot="1" x14ac:dyDescent="0.25">
      <c r="C2684" s="254"/>
      <c r="D2684" s="254"/>
      <c r="E2684" s="255"/>
      <c r="F2684" s="256"/>
      <c r="G2684" s="257"/>
      <c r="H2684" s="243">
        <f t="shared" ca="1" si="124"/>
        <v>45139</v>
      </c>
      <c r="I2684" s="244">
        <f t="shared" si="125"/>
        <v>43892</v>
      </c>
      <c r="J2684" s="244" t="str">
        <f t="shared" si="123"/>
        <v/>
      </c>
    </row>
    <row r="2685" spans="3:10" ht="12" thickBot="1" x14ac:dyDescent="0.25">
      <c r="C2685" s="254"/>
      <c r="D2685" s="254"/>
      <c r="E2685" s="255"/>
      <c r="F2685" s="256"/>
      <c r="G2685" s="257"/>
      <c r="H2685" s="243">
        <f t="shared" ca="1" si="124"/>
        <v>45139</v>
      </c>
      <c r="I2685" s="244">
        <f t="shared" si="125"/>
        <v>43892</v>
      </c>
      <c r="J2685" s="244" t="str">
        <f t="shared" si="123"/>
        <v/>
      </c>
    </row>
    <row r="2686" spans="3:10" ht="12" thickBot="1" x14ac:dyDescent="0.25">
      <c r="C2686" s="254"/>
      <c r="D2686" s="254"/>
      <c r="E2686" s="255"/>
      <c r="F2686" s="256"/>
      <c r="G2686" s="257"/>
      <c r="H2686" s="243">
        <f t="shared" ca="1" si="124"/>
        <v>45139</v>
      </c>
      <c r="I2686" s="244">
        <f t="shared" si="125"/>
        <v>43892</v>
      </c>
      <c r="J2686" s="244" t="str">
        <f t="shared" si="123"/>
        <v/>
      </c>
    </row>
    <row r="2687" spans="3:10" ht="12" thickBot="1" x14ac:dyDescent="0.25">
      <c r="C2687" s="254"/>
      <c r="D2687" s="254"/>
      <c r="E2687" s="255"/>
      <c r="F2687" s="256"/>
      <c r="G2687" s="257"/>
      <c r="H2687" s="243">
        <f t="shared" ca="1" si="124"/>
        <v>45139</v>
      </c>
      <c r="I2687" s="244">
        <f t="shared" si="125"/>
        <v>43892</v>
      </c>
      <c r="J2687" s="244" t="str">
        <f t="shared" si="123"/>
        <v/>
      </c>
    </row>
    <row r="2688" spans="3:10" ht="12" thickBot="1" x14ac:dyDescent="0.25">
      <c r="C2688" s="254"/>
      <c r="D2688" s="254"/>
      <c r="E2688" s="255"/>
      <c r="F2688" s="256"/>
      <c r="G2688" s="257"/>
      <c r="H2688" s="243">
        <f t="shared" ca="1" si="124"/>
        <v>45139</v>
      </c>
      <c r="I2688" s="244">
        <f t="shared" si="125"/>
        <v>43892</v>
      </c>
      <c r="J2688" s="244" t="str">
        <f t="shared" si="123"/>
        <v/>
      </c>
    </row>
    <row r="2689" spans="3:10" ht="12" thickBot="1" x14ac:dyDescent="0.25">
      <c r="C2689" s="254"/>
      <c r="D2689" s="254"/>
      <c r="E2689" s="255"/>
      <c r="F2689" s="256"/>
      <c r="G2689" s="257"/>
      <c r="H2689" s="243">
        <f t="shared" ca="1" si="124"/>
        <v>45139</v>
      </c>
      <c r="I2689" s="244">
        <f t="shared" si="125"/>
        <v>43892</v>
      </c>
      <c r="J2689" s="244" t="str">
        <f t="shared" si="123"/>
        <v/>
      </c>
    </row>
    <row r="2690" spans="3:10" ht="12" thickBot="1" x14ac:dyDescent="0.25">
      <c r="C2690" s="254"/>
      <c r="D2690" s="254"/>
      <c r="E2690" s="255"/>
      <c r="F2690" s="256"/>
      <c r="G2690" s="257"/>
      <c r="H2690" s="243">
        <f t="shared" ca="1" si="124"/>
        <v>45139</v>
      </c>
      <c r="I2690" s="244">
        <f t="shared" si="125"/>
        <v>43892</v>
      </c>
      <c r="J2690" s="244" t="str">
        <f t="shared" si="123"/>
        <v/>
      </c>
    </row>
    <row r="2691" spans="3:10" ht="12" thickBot="1" x14ac:dyDescent="0.25">
      <c r="C2691" s="254"/>
      <c r="D2691" s="254"/>
      <c r="E2691" s="255"/>
      <c r="F2691" s="256"/>
      <c r="G2691" s="257"/>
      <c r="H2691" s="243">
        <f t="shared" ca="1" si="124"/>
        <v>45139</v>
      </c>
      <c r="I2691" s="244">
        <f t="shared" si="125"/>
        <v>43892</v>
      </c>
      <c r="J2691" s="244" t="str">
        <f t="shared" si="123"/>
        <v/>
      </c>
    </row>
    <row r="2692" spans="3:10" ht="12" thickBot="1" x14ac:dyDescent="0.25">
      <c r="C2692" s="254"/>
      <c r="D2692" s="254"/>
      <c r="E2692" s="255"/>
      <c r="F2692" s="256"/>
      <c r="G2692" s="257"/>
      <c r="H2692" s="243">
        <f t="shared" ca="1" si="124"/>
        <v>45139</v>
      </c>
      <c r="I2692" s="244">
        <f t="shared" si="125"/>
        <v>43892</v>
      </c>
      <c r="J2692" s="244" t="str">
        <f t="shared" si="123"/>
        <v/>
      </c>
    </row>
    <row r="2693" spans="3:10" ht="12" thickBot="1" x14ac:dyDescent="0.25">
      <c r="C2693" s="254"/>
      <c r="D2693" s="254"/>
      <c r="E2693" s="255"/>
      <c r="F2693" s="256"/>
      <c r="G2693" s="257"/>
      <c r="H2693" s="243">
        <f t="shared" ca="1" si="124"/>
        <v>45139</v>
      </c>
      <c r="I2693" s="244">
        <f t="shared" si="125"/>
        <v>43892</v>
      </c>
      <c r="J2693" s="244" t="str">
        <f t="shared" si="123"/>
        <v/>
      </c>
    </row>
    <row r="2694" spans="3:10" ht="12" thickBot="1" x14ac:dyDescent="0.25">
      <c r="C2694" s="254"/>
      <c r="D2694" s="254"/>
      <c r="E2694" s="255"/>
      <c r="F2694" s="256"/>
      <c r="G2694" s="257"/>
      <c r="H2694" s="243">
        <f t="shared" ca="1" si="124"/>
        <v>45139</v>
      </c>
      <c r="I2694" s="244">
        <f t="shared" si="125"/>
        <v>43892</v>
      </c>
      <c r="J2694" s="244" t="str">
        <f t="shared" ref="J2694:J2757" si="126">IF(G2694="","",IF(G2694&gt;=0,"Debitoren",IF(G2694&lt;0,"Kreditoren","")))</f>
        <v/>
      </c>
    </row>
    <row r="2695" spans="3:10" ht="12" thickBot="1" x14ac:dyDescent="0.25">
      <c r="C2695" s="254"/>
      <c r="D2695" s="254"/>
      <c r="E2695" s="255"/>
      <c r="F2695" s="256"/>
      <c r="G2695" s="257"/>
      <c r="H2695" s="243">
        <f t="shared" ref="H2695:H2758" ca="1" si="127">IF(F2695&lt;$F$2,EOMONTH($F$2,-1)+1,EOMONTH(F2695,-1)+1)</f>
        <v>45139</v>
      </c>
      <c r="I2695" s="244">
        <f t="shared" ref="I2695:I2758" si="128">IF(F2695&lt;$I$2,IF(   WEEKDAY(EOMONTH($I$2,-1)+1)=1,EOMONTH($I$2,-1)+1+1,EOMONTH($I$2,-1)+1),IF(WEEKDAY(F2695)=1,F2695+1,F2695))</f>
        <v>43892</v>
      </c>
      <c r="J2695" s="244" t="str">
        <f t="shared" si="126"/>
        <v/>
      </c>
    </row>
    <row r="2696" spans="3:10" ht="12" thickBot="1" x14ac:dyDescent="0.25">
      <c r="C2696" s="254"/>
      <c r="D2696" s="254"/>
      <c r="E2696" s="255"/>
      <c r="F2696" s="256"/>
      <c r="G2696" s="257"/>
      <c r="H2696" s="243">
        <f t="shared" ca="1" si="127"/>
        <v>45139</v>
      </c>
      <c r="I2696" s="244">
        <f t="shared" si="128"/>
        <v>43892</v>
      </c>
      <c r="J2696" s="244" t="str">
        <f t="shared" si="126"/>
        <v/>
      </c>
    </row>
    <row r="2697" spans="3:10" ht="12" thickBot="1" x14ac:dyDescent="0.25">
      <c r="C2697" s="254"/>
      <c r="D2697" s="254"/>
      <c r="E2697" s="255"/>
      <c r="F2697" s="256"/>
      <c r="G2697" s="257"/>
      <c r="H2697" s="243">
        <f t="shared" ca="1" si="127"/>
        <v>45139</v>
      </c>
      <c r="I2697" s="244">
        <f t="shared" si="128"/>
        <v>43892</v>
      </c>
      <c r="J2697" s="244" t="str">
        <f t="shared" si="126"/>
        <v/>
      </c>
    </row>
    <row r="2698" spans="3:10" ht="12" thickBot="1" x14ac:dyDescent="0.25">
      <c r="C2698" s="254"/>
      <c r="D2698" s="254"/>
      <c r="E2698" s="255"/>
      <c r="F2698" s="256"/>
      <c r="G2698" s="257"/>
      <c r="H2698" s="243">
        <f t="shared" ca="1" si="127"/>
        <v>45139</v>
      </c>
      <c r="I2698" s="244">
        <f t="shared" si="128"/>
        <v>43892</v>
      </c>
      <c r="J2698" s="244" t="str">
        <f t="shared" si="126"/>
        <v/>
      </c>
    </row>
    <row r="2699" spans="3:10" ht="12" thickBot="1" x14ac:dyDescent="0.25">
      <c r="C2699" s="254"/>
      <c r="D2699" s="254"/>
      <c r="E2699" s="255"/>
      <c r="F2699" s="256"/>
      <c r="G2699" s="257"/>
      <c r="H2699" s="243">
        <f t="shared" ca="1" si="127"/>
        <v>45139</v>
      </c>
      <c r="I2699" s="244">
        <f t="shared" si="128"/>
        <v>43892</v>
      </c>
      <c r="J2699" s="244" t="str">
        <f t="shared" si="126"/>
        <v/>
      </c>
    </row>
    <row r="2700" spans="3:10" ht="12" thickBot="1" x14ac:dyDescent="0.25">
      <c r="C2700" s="254"/>
      <c r="D2700" s="254"/>
      <c r="E2700" s="255"/>
      <c r="F2700" s="256"/>
      <c r="G2700" s="257"/>
      <c r="H2700" s="243">
        <f t="shared" ca="1" si="127"/>
        <v>45139</v>
      </c>
      <c r="I2700" s="244">
        <f t="shared" si="128"/>
        <v>43892</v>
      </c>
      <c r="J2700" s="244" t="str">
        <f t="shared" si="126"/>
        <v/>
      </c>
    </row>
    <row r="2701" spans="3:10" ht="12" thickBot="1" x14ac:dyDescent="0.25">
      <c r="C2701" s="254"/>
      <c r="D2701" s="254"/>
      <c r="E2701" s="255"/>
      <c r="F2701" s="256"/>
      <c r="G2701" s="257"/>
      <c r="H2701" s="243">
        <f t="shared" ca="1" si="127"/>
        <v>45139</v>
      </c>
      <c r="I2701" s="244">
        <f t="shared" si="128"/>
        <v>43892</v>
      </c>
      <c r="J2701" s="244" t="str">
        <f t="shared" si="126"/>
        <v/>
      </c>
    </row>
    <row r="2702" spans="3:10" ht="12" thickBot="1" x14ac:dyDescent="0.25">
      <c r="C2702" s="254"/>
      <c r="D2702" s="254"/>
      <c r="E2702" s="255"/>
      <c r="F2702" s="256"/>
      <c r="G2702" s="257"/>
      <c r="H2702" s="243">
        <f t="shared" ca="1" si="127"/>
        <v>45139</v>
      </c>
      <c r="I2702" s="244">
        <f t="shared" si="128"/>
        <v>43892</v>
      </c>
      <c r="J2702" s="244" t="str">
        <f t="shared" si="126"/>
        <v/>
      </c>
    </row>
    <row r="2703" spans="3:10" ht="12" thickBot="1" x14ac:dyDescent="0.25">
      <c r="C2703" s="254"/>
      <c r="D2703" s="254"/>
      <c r="E2703" s="255"/>
      <c r="F2703" s="256"/>
      <c r="G2703" s="257"/>
      <c r="H2703" s="243">
        <f t="shared" ca="1" si="127"/>
        <v>45139</v>
      </c>
      <c r="I2703" s="244">
        <f t="shared" si="128"/>
        <v>43892</v>
      </c>
      <c r="J2703" s="244" t="str">
        <f t="shared" si="126"/>
        <v/>
      </c>
    </row>
    <row r="2704" spans="3:10" ht="12" thickBot="1" x14ac:dyDescent="0.25">
      <c r="C2704" s="254"/>
      <c r="D2704" s="254"/>
      <c r="E2704" s="255"/>
      <c r="F2704" s="256"/>
      <c r="G2704" s="257"/>
      <c r="H2704" s="243">
        <f t="shared" ca="1" si="127"/>
        <v>45139</v>
      </c>
      <c r="I2704" s="244">
        <f t="shared" si="128"/>
        <v>43892</v>
      </c>
      <c r="J2704" s="244" t="str">
        <f t="shared" si="126"/>
        <v/>
      </c>
    </row>
    <row r="2705" spans="3:10" ht="12" thickBot="1" x14ac:dyDescent="0.25">
      <c r="C2705" s="254"/>
      <c r="D2705" s="254"/>
      <c r="E2705" s="255"/>
      <c r="F2705" s="256"/>
      <c r="G2705" s="257"/>
      <c r="H2705" s="243">
        <f t="shared" ca="1" si="127"/>
        <v>45139</v>
      </c>
      <c r="I2705" s="244">
        <f t="shared" si="128"/>
        <v>43892</v>
      </c>
      <c r="J2705" s="244" t="str">
        <f t="shared" si="126"/>
        <v/>
      </c>
    </row>
    <row r="2706" spans="3:10" ht="12" thickBot="1" x14ac:dyDescent="0.25">
      <c r="C2706" s="254"/>
      <c r="D2706" s="254"/>
      <c r="E2706" s="255"/>
      <c r="F2706" s="256"/>
      <c r="G2706" s="257"/>
      <c r="H2706" s="243">
        <f t="shared" ca="1" si="127"/>
        <v>45139</v>
      </c>
      <c r="I2706" s="244">
        <f t="shared" si="128"/>
        <v>43892</v>
      </c>
      <c r="J2706" s="244" t="str">
        <f t="shared" si="126"/>
        <v/>
      </c>
    </row>
    <row r="2707" spans="3:10" ht="12" thickBot="1" x14ac:dyDescent="0.25">
      <c r="C2707" s="254"/>
      <c r="D2707" s="254"/>
      <c r="E2707" s="255"/>
      <c r="F2707" s="256"/>
      <c r="G2707" s="257"/>
      <c r="H2707" s="243">
        <f t="shared" ca="1" si="127"/>
        <v>45139</v>
      </c>
      <c r="I2707" s="244">
        <f t="shared" si="128"/>
        <v>43892</v>
      </c>
      <c r="J2707" s="244" t="str">
        <f t="shared" si="126"/>
        <v/>
      </c>
    </row>
    <row r="2708" spans="3:10" ht="12" thickBot="1" x14ac:dyDescent="0.25">
      <c r="C2708" s="254"/>
      <c r="D2708" s="254"/>
      <c r="E2708" s="255"/>
      <c r="F2708" s="256"/>
      <c r="G2708" s="257"/>
      <c r="H2708" s="243">
        <f t="shared" ca="1" si="127"/>
        <v>45139</v>
      </c>
      <c r="I2708" s="244">
        <f t="shared" si="128"/>
        <v>43892</v>
      </c>
      <c r="J2708" s="244" t="str">
        <f t="shared" si="126"/>
        <v/>
      </c>
    </row>
    <row r="2709" spans="3:10" ht="12" thickBot="1" x14ac:dyDescent="0.25">
      <c r="C2709" s="254"/>
      <c r="D2709" s="254"/>
      <c r="E2709" s="255"/>
      <c r="F2709" s="256"/>
      <c r="G2709" s="257"/>
      <c r="H2709" s="243">
        <f t="shared" ca="1" si="127"/>
        <v>45139</v>
      </c>
      <c r="I2709" s="244">
        <f t="shared" si="128"/>
        <v>43892</v>
      </c>
      <c r="J2709" s="244" t="str">
        <f t="shared" si="126"/>
        <v/>
      </c>
    </row>
    <row r="2710" spans="3:10" ht="12" thickBot="1" x14ac:dyDescent="0.25">
      <c r="C2710" s="254"/>
      <c r="D2710" s="254"/>
      <c r="E2710" s="255"/>
      <c r="F2710" s="256"/>
      <c r="G2710" s="257"/>
      <c r="H2710" s="243">
        <f t="shared" ca="1" si="127"/>
        <v>45139</v>
      </c>
      <c r="I2710" s="244">
        <f t="shared" si="128"/>
        <v>43892</v>
      </c>
      <c r="J2710" s="244" t="str">
        <f t="shared" si="126"/>
        <v/>
      </c>
    </row>
    <row r="2711" spans="3:10" ht="12" thickBot="1" x14ac:dyDescent="0.25">
      <c r="C2711" s="254"/>
      <c r="D2711" s="254"/>
      <c r="E2711" s="255"/>
      <c r="F2711" s="256"/>
      <c r="G2711" s="257"/>
      <c r="H2711" s="243">
        <f t="shared" ca="1" si="127"/>
        <v>45139</v>
      </c>
      <c r="I2711" s="244">
        <f t="shared" si="128"/>
        <v>43892</v>
      </c>
      <c r="J2711" s="244" t="str">
        <f t="shared" si="126"/>
        <v/>
      </c>
    </row>
    <row r="2712" spans="3:10" ht="12" thickBot="1" x14ac:dyDescent="0.25">
      <c r="C2712" s="254"/>
      <c r="D2712" s="254"/>
      <c r="E2712" s="255"/>
      <c r="F2712" s="256"/>
      <c r="G2712" s="257"/>
      <c r="H2712" s="243">
        <f t="shared" ca="1" si="127"/>
        <v>45139</v>
      </c>
      <c r="I2712" s="244">
        <f t="shared" si="128"/>
        <v>43892</v>
      </c>
      <c r="J2712" s="244" t="str">
        <f t="shared" si="126"/>
        <v/>
      </c>
    </row>
    <row r="2713" spans="3:10" ht="12" thickBot="1" x14ac:dyDescent="0.25">
      <c r="C2713" s="254"/>
      <c r="D2713" s="254"/>
      <c r="E2713" s="255"/>
      <c r="F2713" s="256"/>
      <c r="G2713" s="257"/>
      <c r="H2713" s="243">
        <f t="shared" ca="1" si="127"/>
        <v>45139</v>
      </c>
      <c r="I2713" s="244">
        <f t="shared" si="128"/>
        <v>43892</v>
      </c>
      <c r="J2713" s="244" t="str">
        <f t="shared" si="126"/>
        <v/>
      </c>
    </row>
    <row r="2714" spans="3:10" ht="12" thickBot="1" x14ac:dyDescent="0.25">
      <c r="C2714" s="254"/>
      <c r="D2714" s="254"/>
      <c r="E2714" s="255"/>
      <c r="F2714" s="256"/>
      <c r="G2714" s="257"/>
      <c r="H2714" s="243">
        <f t="shared" ca="1" si="127"/>
        <v>45139</v>
      </c>
      <c r="I2714" s="244">
        <f t="shared" si="128"/>
        <v>43892</v>
      </c>
      <c r="J2714" s="244" t="str">
        <f t="shared" si="126"/>
        <v/>
      </c>
    </row>
    <row r="2715" spans="3:10" ht="12" thickBot="1" x14ac:dyDescent="0.25">
      <c r="C2715" s="254"/>
      <c r="D2715" s="254"/>
      <c r="E2715" s="255"/>
      <c r="F2715" s="256"/>
      <c r="G2715" s="257"/>
      <c r="H2715" s="243">
        <f t="shared" ca="1" si="127"/>
        <v>45139</v>
      </c>
      <c r="I2715" s="244">
        <f t="shared" si="128"/>
        <v>43892</v>
      </c>
      <c r="J2715" s="244" t="str">
        <f t="shared" si="126"/>
        <v/>
      </c>
    </row>
    <row r="2716" spans="3:10" ht="12" thickBot="1" x14ac:dyDescent="0.25">
      <c r="C2716" s="254"/>
      <c r="D2716" s="254"/>
      <c r="E2716" s="255"/>
      <c r="F2716" s="256"/>
      <c r="G2716" s="257"/>
      <c r="H2716" s="243">
        <f t="shared" ca="1" si="127"/>
        <v>45139</v>
      </c>
      <c r="I2716" s="244">
        <f t="shared" si="128"/>
        <v>43892</v>
      </c>
      <c r="J2716" s="244" t="str">
        <f t="shared" si="126"/>
        <v/>
      </c>
    </row>
    <row r="2717" spans="3:10" ht="12" thickBot="1" x14ac:dyDescent="0.25">
      <c r="C2717" s="254"/>
      <c r="D2717" s="254"/>
      <c r="E2717" s="255"/>
      <c r="F2717" s="256"/>
      <c r="G2717" s="257"/>
      <c r="H2717" s="243">
        <f t="shared" ca="1" si="127"/>
        <v>45139</v>
      </c>
      <c r="I2717" s="244">
        <f t="shared" si="128"/>
        <v>43892</v>
      </c>
      <c r="J2717" s="244" t="str">
        <f t="shared" si="126"/>
        <v/>
      </c>
    </row>
    <row r="2718" spans="3:10" ht="12" thickBot="1" x14ac:dyDescent="0.25">
      <c r="C2718" s="254"/>
      <c r="D2718" s="254"/>
      <c r="E2718" s="255"/>
      <c r="F2718" s="256"/>
      <c r="G2718" s="257"/>
      <c r="H2718" s="243">
        <f t="shared" ca="1" si="127"/>
        <v>45139</v>
      </c>
      <c r="I2718" s="244">
        <f t="shared" si="128"/>
        <v>43892</v>
      </c>
      <c r="J2718" s="244" t="str">
        <f t="shared" si="126"/>
        <v/>
      </c>
    </row>
    <row r="2719" spans="3:10" ht="12" thickBot="1" x14ac:dyDescent="0.25">
      <c r="C2719" s="254"/>
      <c r="D2719" s="254"/>
      <c r="E2719" s="255"/>
      <c r="F2719" s="256"/>
      <c r="G2719" s="257"/>
      <c r="H2719" s="243">
        <f t="shared" ca="1" si="127"/>
        <v>45139</v>
      </c>
      <c r="I2719" s="244">
        <f t="shared" si="128"/>
        <v>43892</v>
      </c>
      <c r="J2719" s="244" t="str">
        <f t="shared" si="126"/>
        <v/>
      </c>
    </row>
    <row r="2720" spans="3:10" ht="12" thickBot="1" x14ac:dyDescent="0.25">
      <c r="C2720" s="254"/>
      <c r="D2720" s="254"/>
      <c r="E2720" s="255"/>
      <c r="F2720" s="256"/>
      <c r="G2720" s="257"/>
      <c r="H2720" s="243">
        <f t="shared" ca="1" si="127"/>
        <v>45139</v>
      </c>
      <c r="I2720" s="244">
        <f t="shared" si="128"/>
        <v>43892</v>
      </c>
      <c r="J2720" s="244" t="str">
        <f t="shared" si="126"/>
        <v/>
      </c>
    </row>
    <row r="2721" spans="3:10" ht="12" thickBot="1" x14ac:dyDescent="0.25">
      <c r="C2721" s="254"/>
      <c r="D2721" s="254"/>
      <c r="E2721" s="255"/>
      <c r="F2721" s="256"/>
      <c r="G2721" s="257"/>
      <c r="H2721" s="243">
        <f t="shared" ca="1" si="127"/>
        <v>45139</v>
      </c>
      <c r="I2721" s="244">
        <f t="shared" si="128"/>
        <v>43892</v>
      </c>
      <c r="J2721" s="244" t="str">
        <f t="shared" si="126"/>
        <v/>
      </c>
    </row>
    <row r="2722" spans="3:10" ht="12" thickBot="1" x14ac:dyDescent="0.25">
      <c r="C2722" s="254"/>
      <c r="D2722" s="254"/>
      <c r="E2722" s="255"/>
      <c r="F2722" s="256"/>
      <c r="G2722" s="257"/>
      <c r="H2722" s="243">
        <f t="shared" ca="1" si="127"/>
        <v>45139</v>
      </c>
      <c r="I2722" s="244">
        <f t="shared" si="128"/>
        <v>43892</v>
      </c>
      <c r="J2722" s="244" t="str">
        <f t="shared" si="126"/>
        <v/>
      </c>
    </row>
    <row r="2723" spans="3:10" ht="12" thickBot="1" x14ac:dyDescent="0.25">
      <c r="C2723" s="254"/>
      <c r="D2723" s="254"/>
      <c r="E2723" s="255"/>
      <c r="F2723" s="256"/>
      <c r="G2723" s="257"/>
      <c r="H2723" s="243">
        <f t="shared" ca="1" si="127"/>
        <v>45139</v>
      </c>
      <c r="I2723" s="244">
        <f t="shared" si="128"/>
        <v>43892</v>
      </c>
      <c r="J2723" s="244" t="str">
        <f t="shared" si="126"/>
        <v/>
      </c>
    </row>
    <row r="2724" spans="3:10" ht="12" thickBot="1" x14ac:dyDescent="0.25">
      <c r="C2724" s="254"/>
      <c r="D2724" s="254"/>
      <c r="E2724" s="255"/>
      <c r="F2724" s="256"/>
      <c r="G2724" s="257"/>
      <c r="H2724" s="243">
        <f t="shared" ca="1" si="127"/>
        <v>45139</v>
      </c>
      <c r="I2724" s="244">
        <f t="shared" si="128"/>
        <v>43892</v>
      </c>
      <c r="J2724" s="244" t="str">
        <f t="shared" si="126"/>
        <v/>
      </c>
    </row>
    <row r="2725" spans="3:10" ht="12" thickBot="1" x14ac:dyDescent="0.25">
      <c r="C2725" s="254"/>
      <c r="D2725" s="254"/>
      <c r="E2725" s="255"/>
      <c r="F2725" s="256"/>
      <c r="G2725" s="257"/>
      <c r="H2725" s="243">
        <f t="shared" ca="1" si="127"/>
        <v>45139</v>
      </c>
      <c r="I2725" s="244">
        <f t="shared" si="128"/>
        <v>43892</v>
      </c>
      <c r="J2725" s="244" t="str">
        <f t="shared" si="126"/>
        <v/>
      </c>
    </row>
    <row r="2726" spans="3:10" ht="12" thickBot="1" x14ac:dyDescent="0.25">
      <c r="C2726" s="254"/>
      <c r="D2726" s="254"/>
      <c r="E2726" s="255"/>
      <c r="F2726" s="256"/>
      <c r="G2726" s="257"/>
      <c r="H2726" s="243">
        <f t="shared" ca="1" si="127"/>
        <v>45139</v>
      </c>
      <c r="I2726" s="244">
        <f t="shared" si="128"/>
        <v>43892</v>
      </c>
      <c r="J2726" s="244" t="str">
        <f t="shared" si="126"/>
        <v/>
      </c>
    </row>
    <row r="2727" spans="3:10" ht="12" thickBot="1" x14ac:dyDescent="0.25">
      <c r="C2727" s="254"/>
      <c r="D2727" s="254"/>
      <c r="E2727" s="255"/>
      <c r="F2727" s="256"/>
      <c r="G2727" s="257"/>
      <c r="H2727" s="243">
        <f t="shared" ca="1" si="127"/>
        <v>45139</v>
      </c>
      <c r="I2727" s="244">
        <f t="shared" si="128"/>
        <v>43892</v>
      </c>
      <c r="J2727" s="244" t="str">
        <f t="shared" si="126"/>
        <v/>
      </c>
    </row>
    <row r="2728" spans="3:10" ht="12" thickBot="1" x14ac:dyDescent="0.25">
      <c r="C2728" s="254"/>
      <c r="D2728" s="254"/>
      <c r="E2728" s="255"/>
      <c r="F2728" s="256"/>
      <c r="G2728" s="257"/>
      <c r="H2728" s="243">
        <f t="shared" ca="1" si="127"/>
        <v>45139</v>
      </c>
      <c r="I2728" s="244">
        <f t="shared" si="128"/>
        <v>43892</v>
      </c>
      <c r="J2728" s="244" t="str">
        <f t="shared" si="126"/>
        <v/>
      </c>
    </row>
    <row r="2729" spans="3:10" ht="12" thickBot="1" x14ac:dyDescent="0.25">
      <c r="C2729" s="254"/>
      <c r="D2729" s="254"/>
      <c r="E2729" s="255"/>
      <c r="F2729" s="256"/>
      <c r="G2729" s="257"/>
      <c r="H2729" s="243">
        <f t="shared" ca="1" si="127"/>
        <v>45139</v>
      </c>
      <c r="I2729" s="244">
        <f t="shared" si="128"/>
        <v>43892</v>
      </c>
      <c r="J2729" s="244" t="str">
        <f t="shared" si="126"/>
        <v/>
      </c>
    </row>
    <row r="2730" spans="3:10" ht="12" thickBot="1" x14ac:dyDescent="0.25">
      <c r="C2730" s="254"/>
      <c r="D2730" s="254"/>
      <c r="E2730" s="255"/>
      <c r="F2730" s="256"/>
      <c r="G2730" s="257"/>
      <c r="H2730" s="243">
        <f t="shared" ca="1" si="127"/>
        <v>45139</v>
      </c>
      <c r="I2730" s="244">
        <f t="shared" si="128"/>
        <v>43892</v>
      </c>
      <c r="J2730" s="244" t="str">
        <f t="shared" si="126"/>
        <v/>
      </c>
    </row>
    <row r="2731" spans="3:10" ht="12" thickBot="1" x14ac:dyDescent="0.25">
      <c r="C2731" s="254"/>
      <c r="D2731" s="254"/>
      <c r="E2731" s="255"/>
      <c r="F2731" s="256"/>
      <c r="G2731" s="257"/>
      <c r="H2731" s="243">
        <f t="shared" ca="1" si="127"/>
        <v>45139</v>
      </c>
      <c r="I2731" s="244">
        <f t="shared" si="128"/>
        <v>43892</v>
      </c>
      <c r="J2731" s="244" t="str">
        <f t="shared" si="126"/>
        <v/>
      </c>
    </row>
    <row r="2732" spans="3:10" ht="12" thickBot="1" x14ac:dyDescent="0.25">
      <c r="C2732" s="254"/>
      <c r="D2732" s="254"/>
      <c r="E2732" s="255"/>
      <c r="F2732" s="256"/>
      <c r="G2732" s="257"/>
      <c r="H2732" s="243">
        <f t="shared" ca="1" si="127"/>
        <v>45139</v>
      </c>
      <c r="I2732" s="244">
        <f t="shared" si="128"/>
        <v>43892</v>
      </c>
      <c r="J2732" s="244" t="str">
        <f t="shared" si="126"/>
        <v/>
      </c>
    </row>
    <row r="2733" spans="3:10" ht="12" thickBot="1" x14ac:dyDescent="0.25">
      <c r="C2733" s="254"/>
      <c r="D2733" s="254"/>
      <c r="E2733" s="255"/>
      <c r="F2733" s="256"/>
      <c r="G2733" s="257"/>
      <c r="H2733" s="243">
        <f t="shared" ca="1" si="127"/>
        <v>45139</v>
      </c>
      <c r="I2733" s="244">
        <f t="shared" si="128"/>
        <v>43892</v>
      </c>
      <c r="J2733" s="244" t="str">
        <f t="shared" si="126"/>
        <v/>
      </c>
    </row>
    <row r="2734" spans="3:10" ht="12" thickBot="1" x14ac:dyDescent="0.25">
      <c r="C2734" s="254"/>
      <c r="D2734" s="254"/>
      <c r="E2734" s="255"/>
      <c r="F2734" s="256"/>
      <c r="G2734" s="257"/>
      <c r="H2734" s="243">
        <f t="shared" ca="1" si="127"/>
        <v>45139</v>
      </c>
      <c r="I2734" s="244">
        <f t="shared" si="128"/>
        <v>43892</v>
      </c>
      <c r="J2734" s="244" t="str">
        <f t="shared" si="126"/>
        <v/>
      </c>
    </row>
    <row r="2735" spans="3:10" ht="12" thickBot="1" x14ac:dyDescent="0.25">
      <c r="C2735" s="254"/>
      <c r="D2735" s="254"/>
      <c r="E2735" s="255"/>
      <c r="F2735" s="256"/>
      <c r="G2735" s="257"/>
      <c r="H2735" s="243">
        <f t="shared" ca="1" si="127"/>
        <v>45139</v>
      </c>
      <c r="I2735" s="244">
        <f t="shared" si="128"/>
        <v>43892</v>
      </c>
      <c r="J2735" s="244" t="str">
        <f t="shared" si="126"/>
        <v/>
      </c>
    </row>
    <row r="2736" spans="3:10" ht="12" thickBot="1" x14ac:dyDescent="0.25">
      <c r="C2736" s="254"/>
      <c r="D2736" s="254"/>
      <c r="E2736" s="255"/>
      <c r="F2736" s="256"/>
      <c r="G2736" s="257"/>
      <c r="H2736" s="243">
        <f t="shared" ca="1" si="127"/>
        <v>45139</v>
      </c>
      <c r="I2736" s="244">
        <f t="shared" si="128"/>
        <v>43892</v>
      </c>
      <c r="J2736" s="244" t="str">
        <f t="shared" si="126"/>
        <v/>
      </c>
    </row>
    <row r="2737" spans="3:10" ht="12" thickBot="1" x14ac:dyDescent="0.25">
      <c r="C2737" s="254"/>
      <c r="D2737" s="254"/>
      <c r="E2737" s="255"/>
      <c r="F2737" s="256"/>
      <c r="G2737" s="257"/>
      <c r="H2737" s="243">
        <f t="shared" ca="1" si="127"/>
        <v>45139</v>
      </c>
      <c r="I2737" s="244">
        <f t="shared" si="128"/>
        <v>43892</v>
      </c>
      <c r="J2737" s="244" t="str">
        <f t="shared" si="126"/>
        <v/>
      </c>
    </row>
    <row r="2738" spans="3:10" ht="12" thickBot="1" x14ac:dyDescent="0.25">
      <c r="C2738" s="254"/>
      <c r="D2738" s="254"/>
      <c r="E2738" s="255"/>
      <c r="F2738" s="256"/>
      <c r="G2738" s="257"/>
      <c r="H2738" s="243">
        <f t="shared" ca="1" si="127"/>
        <v>45139</v>
      </c>
      <c r="I2738" s="244">
        <f t="shared" si="128"/>
        <v>43892</v>
      </c>
      <c r="J2738" s="244" t="str">
        <f t="shared" si="126"/>
        <v/>
      </c>
    </row>
    <row r="2739" spans="3:10" ht="12" thickBot="1" x14ac:dyDescent="0.25">
      <c r="C2739" s="254"/>
      <c r="D2739" s="254"/>
      <c r="E2739" s="255"/>
      <c r="F2739" s="256"/>
      <c r="G2739" s="257"/>
      <c r="H2739" s="243">
        <f t="shared" ca="1" si="127"/>
        <v>45139</v>
      </c>
      <c r="I2739" s="244">
        <f t="shared" si="128"/>
        <v>43892</v>
      </c>
      <c r="J2739" s="244" t="str">
        <f t="shared" si="126"/>
        <v/>
      </c>
    </row>
    <row r="2740" spans="3:10" ht="12" thickBot="1" x14ac:dyDescent="0.25">
      <c r="C2740" s="254"/>
      <c r="D2740" s="254"/>
      <c r="E2740" s="255"/>
      <c r="F2740" s="256"/>
      <c r="G2740" s="257"/>
      <c r="H2740" s="243">
        <f t="shared" ca="1" si="127"/>
        <v>45139</v>
      </c>
      <c r="I2740" s="244">
        <f t="shared" si="128"/>
        <v>43892</v>
      </c>
      <c r="J2740" s="244" t="str">
        <f t="shared" si="126"/>
        <v/>
      </c>
    </row>
    <row r="2741" spans="3:10" ht="12" thickBot="1" x14ac:dyDescent="0.25">
      <c r="C2741" s="254"/>
      <c r="D2741" s="254"/>
      <c r="E2741" s="255"/>
      <c r="F2741" s="256"/>
      <c r="G2741" s="257"/>
      <c r="H2741" s="243">
        <f t="shared" ca="1" si="127"/>
        <v>45139</v>
      </c>
      <c r="I2741" s="244">
        <f t="shared" si="128"/>
        <v>43892</v>
      </c>
      <c r="J2741" s="244" t="str">
        <f t="shared" si="126"/>
        <v/>
      </c>
    </row>
    <row r="2742" spans="3:10" ht="12" thickBot="1" x14ac:dyDescent="0.25">
      <c r="C2742" s="254"/>
      <c r="D2742" s="254"/>
      <c r="E2742" s="255"/>
      <c r="F2742" s="256"/>
      <c r="G2742" s="257"/>
      <c r="H2742" s="243">
        <f t="shared" ca="1" si="127"/>
        <v>45139</v>
      </c>
      <c r="I2742" s="244">
        <f t="shared" si="128"/>
        <v>43892</v>
      </c>
      <c r="J2742" s="244" t="str">
        <f t="shared" si="126"/>
        <v/>
      </c>
    </row>
    <row r="2743" spans="3:10" ht="12" thickBot="1" x14ac:dyDescent="0.25">
      <c r="C2743" s="254"/>
      <c r="D2743" s="254"/>
      <c r="E2743" s="255"/>
      <c r="F2743" s="256"/>
      <c r="G2743" s="257"/>
      <c r="H2743" s="243">
        <f t="shared" ca="1" si="127"/>
        <v>45139</v>
      </c>
      <c r="I2743" s="244">
        <f t="shared" si="128"/>
        <v>43892</v>
      </c>
      <c r="J2743" s="244" t="str">
        <f t="shared" si="126"/>
        <v/>
      </c>
    </row>
    <row r="2744" spans="3:10" ht="12" thickBot="1" x14ac:dyDescent="0.25">
      <c r="C2744" s="254"/>
      <c r="D2744" s="254"/>
      <c r="E2744" s="255"/>
      <c r="F2744" s="256"/>
      <c r="G2744" s="257"/>
      <c r="H2744" s="243">
        <f t="shared" ca="1" si="127"/>
        <v>45139</v>
      </c>
      <c r="I2744" s="244">
        <f t="shared" si="128"/>
        <v>43892</v>
      </c>
      <c r="J2744" s="244" t="str">
        <f t="shared" si="126"/>
        <v/>
      </c>
    </row>
    <row r="2745" spans="3:10" ht="12" thickBot="1" x14ac:dyDescent="0.25">
      <c r="C2745" s="254"/>
      <c r="D2745" s="254"/>
      <c r="E2745" s="255"/>
      <c r="F2745" s="256"/>
      <c r="G2745" s="257"/>
      <c r="H2745" s="243">
        <f t="shared" ca="1" si="127"/>
        <v>45139</v>
      </c>
      <c r="I2745" s="244">
        <f t="shared" si="128"/>
        <v>43892</v>
      </c>
      <c r="J2745" s="244" t="str">
        <f t="shared" si="126"/>
        <v/>
      </c>
    </row>
    <row r="2746" spans="3:10" ht="12" thickBot="1" x14ac:dyDescent="0.25">
      <c r="C2746" s="254"/>
      <c r="D2746" s="254"/>
      <c r="E2746" s="255"/>
      <c r="F2746" s="256"/>
      <c r="G2746" s="257"/>
      <c r="H2746" s="243">
        <f t="shared" ca="1" si="127"/>
        <v>45139</v>
      </c>
      <c r="I2746" s="244">
        <f t="shared" si="128"/>
        <v>43892</v>
      </c>
      <c r="J2746" s="244" t="str">
        <f t="shared" si="126"/>
        <v/>
      </c>
    </row>
    <row r="2747" spans="3:10" ht="12" thickBot="1" x14ac:dyDescent="0.25">
      <c r="C2747" s="254"/>
      <c r="D2747" s="254"/>
      <c r="E2747" s="255"/>
      <c r="F2747" s="256"/>
      <c r="G2747" s="257"/>
      <c r="H2747" s="243">
        <f t="shared" ca="1" si="127"/>
        <v>45139</v>
      </c>
      <c r="I2747" s="244">
        <f t="shared" si="128"/>
        <v>43892</v>
      </c>
      <c r="J2747" s="244" t="str">
        <f t="shared" si="126"/>
        <v/>
      </c>
    </row>
    <row r="2748" spans="3:10" ht="12" thickBot="1" x14ac:dyDescent="0.25">
      <c r="C2748" s="254"/>
      <c r="D2748" s="254"/>
      <c r="E2748" s="255"/>
      <c r="F2748" s="256"/>
      <c r="G2748" s="257"/>
      <c r="H2748" s="243">
        <f t="shared" ca="1" si="127"/>
        <v>45139</v>
      </c>
      <c r="I2748" s="244">
        <f t="shared" si="128"/>
        <v>43892</v>
      </c>
      <c r="J2748" s="244" t="str">
        <f t="shared" si="126"/>
        <v/>
      </c>
    </row>
    <row r="2749" spans="3:10" ht="12" thickBot="1" x14ac:dyDescent="0.25">
      <c r="C2749" s="254"/>
      <c r="D2749" s="254"/>
      <c r="E2749" s="255"/>
      <c r="F2749" s="256"/>
      <c r="G2749" s="257"/>
      <c r="H2749" s="243">
        <f t="shared" ca="1" si="127"/>
        <v>45139</v>
      </c>
      <c r="I2749" s="244">
        <f t="shared" si="128"/>
        <v>43892</v>
      </c>
      <c r="J2749" s="244" t="str">
        <f t="shared" si="126"/>
        <v/>
      </c>
    </row>
    <row r="2750" spans="3:10" ht="12" thickBot="1" x14ac:dyDescent="0.25">
      <c r="C2750" s="254"/>
      <c r="D2750" s="254"/>
      <c r="E2750" s="255"/>
      <c r="F2750" s="256"/>
      <c r="G2750" s="257"/>
      <c r="H2750" s="243">
        <f t="shared" ca="1" si="127"/>
        <v>45139</v>
      </c>
      <c r="I2750" s="244">
        <f t="shared" si="128"/>
        <v>43892</v>
      </c>
      <c r="J2750" s="244" t="str">
        <f t="shared" si="126"/>
        <v/>
      </c>
    </row>
    <row r="2751" spans="3:10" ht="12" thickBot="1" x14ac:dyDescent="0.25">
      <c r="C2751" s="254"/>
      <c r="D2751" s="254"/>
      <c r="E2751" s="255"/>
      <c r="F2751" s="256"/>
      <c r="G2751" s="257"/>
      <c r="H2751" s="243">
        <f t="shared" ca="1" si="127"/>
        <v>45139</v>
      </c>
      <c r="I2751" s="244">
        <f t="shared" si="128"/>
        <v>43892</v>
      </c>
      <c r="J2751" s="244" t="str">
        <f t="shared" si="126"/>
        <v/>
      </c>
    </row>
    <row r="2752" spans="3:10" ht="12" thickBot="1" x14ac:dyDescent="0.25">
      <c r="C2752" s="254"/>
      <c r="D2752" s="254"/>
      <c r="E2752" s="255"/>
      <c r="F2752" s="256"/>
      <c r="G2752" s="257"/>
      <c r="H2752" s="243">
        <f t="shared" ca="1" si="127"/>
        <v>45139</v>
      </c>
      <c r="I2752" s="244">
        <f t="shared" si="128"/>
        <v>43892</v>
      </c>
      <c r="J2752" s="244" t="str">
        <f t="shared" si="126"/>
        <v/>
      </c>
    </row>
    <row r="2753" spans="3:10" ht="12" thickBot="1" x14ac:dyDescent="0.25">
      <c r="C2753" s="254"/>
      <c r="D2753" s="254"/>
      <c r="E2753" s="255"/>
      <c r="F2753" s="256"/>
      <c r="G2753" s="257"/>
      <c r="H2753" s="243">
        <f t="shared" ca="1" si="127"/>
        <v>45139</v>
      </c>
      <c r="I2753" s="244">
        <f t="shared" si="128"/>
        <v>43892</v>
      </c>
      <c r="J2753" s="244" t="str">
        <f t="shared" si="126"/>
        <v/>
      </c>
    </row>
    <row r="2754" spans="3:10" ht="12" thickBot="1" x14ac:dyDescent="0.25">
      <c r="C2754" s="254"/>
      <c r="D2754" s="254"/>
      <c r="E2754" s="255"/>
      <c r="F2754" s="256"/>
      <c r="G2754" s="257"/>
      <c r="H2754" s="243">
        <f t="shared" ca="1" si="127"/>
        <v>45139</v>
      </c>
      <c r="I2754" s="244">
        <f t="shared" si="128"/>
        <v>43892</v>
      </c>
      <c r="J2754" s="244" t="str">
        <f t="shared" si="126"/>
        <v/>
      </c>
    </row>
    <row r="2755" spans="3:10" ht="12" thickBot="1" x14ac:dyDescent="0.25">
      <c r="C2755" s="254"/>
      <c r="D2755" s="254"/>
      <c r="E2755" s="255"/>
      <c r="F2755" s="256"/>
      <c r="G2755" s="257"/>
      <c r="H2755" s="243">
        <f t="shared" ca="1" si="127"/>
        <v>45139</v>
      </c>
      <c r="I2755" s="244">
        <f t="shared" si="128"/>
        <v>43892</v>
      </c>
      <c r="J2755" s="244" t="str">
        <f t="shared" si="126"/>
        <v/>
      </c>
    </row>
    <row r="2756" spans="3:10" ht="12" thickBot="1" x14ac:dyDescent="0.25">
      <c r="C2756" s="254"/>
      <c r="D2756" s="254"/>
      <c r="E2756" s="255"/>
      <c r="F2756" s="256"/>
      <c r="G2756" s="257"/>
      <c r="H2756" s="243">
        <f t="shared" ca="1" si="127"/>
        <v>45139</v>
      </c>
      <c r="I2756" s="244">
        <f t="shared" si="128"/>
        <v>43892</v>
      </c>
      <c r="J2756" s="244" t="str">
        <f t="shared" si="126"/>
        <v/>
      </c>
    </row>
    <row r="2757" spans="3:10" ht="12" thickBot="1" x14ac:dyDescent="0.25">
      <c r="C2757" s="254"/>
      <c r="D2757" s="254"/>
      <c r="E2757" s="255"/>
      <c r="F2757" s="256"/>
      <c r="G2757" s="257"/>
      <c r="H2757" s="243">
        <f t="shared" ca="1" si="127"/>
        <v>45139</v>
      </c>
      <c r="I2757" s="244">
        <f t="shared" si="128"/>
        <v>43892</v>
      </c>
      <c r="J2757" s="244" t="str">
        <f t="shared" si="126"/>
        <v/>
      </c>
    </row>
    <row r="2758" spans="3:10" ht="12" thickBot="1" x14ac:dyDescent="0.25">
      <c r="C2758" s="254"/>
      <c r="D2758" s="254"/>
      <c r="E2758" s="255"/>
      <c r="F2758" s="256"/>
      <c r="G2758" s="257"/>
      <c r="H2758" s="243">
        <f t="shared" ca="1" si="127"/>
        <v>45139</v>
      </c>
      <c r="I2758" s="244">
        <f t="shared" si="128"/>
        <v>43892</v>
      </c>
      <c r="J2758" s="244" t="str">
        <f t="shared" ref="J2758:J2821" si="129">IF(G2758="","",IF(G2758&gt;=0,"Debitoren",IF(G2758&lt;0,"Kreditoren","")))</f>
        <v/>
      </c>
    </row>
    <row r="2759" spans="3:10" ht="12" thickBot="1" x14ac:dyDescent="0.25">
      <c r="C2759" s="254"/>
      <c r="D2759" s="254"/>
      <c r="E2759" s="255"/>
      <c r="F2759" s="256"/>
      <c r="G2759" s="257"/>
      <c r="H2759" s="243">
        <f t="shared" ref="H2759:H2822" ca="1" si="130">IF(F2759&lt;$F$2,EOMONTH($F$2,-1)+1,EOMONTH(F2759,-1)+1)</f>
        <v>45139</v>
      </c>
      <c r="I2759" s="244">
        <f t="shared" ref="I2759:I2822" si="131">IF(F2759&lt;$I$2,IF(   WEEKDAY(EOMONTH($I$2,-1)+1)=1,EOMONTH($I$2,-1)+1+1,EOMONTH($I$2,-1)+1),IF(WEEKDAY(F2759)=1,F2759+1,F2759))</f>
        <v>43892</v>
      </c>
      <c r="J2759" s="244" t="str">
        <f t="shared" si="129"/>
        <v/>
      </c>
    </row>
    <row r="2760" spans="3:10" ht="12" thickBot="1" x14ac:dyDescent="0.25">
      <c r="C2760" s="254"/>
      <c r="D2760" s="254"/>
      <c r="E2760" s="255"/>
      <c r="F2760" s="256"/>
      <c r="G2760" s="257"/>
      <c r="H2760" s="243">
        <f t="shared" ca="1" si="130"/>
        <v>45139</v>
      </c>
      <c r="I2760" s="244">
        <f t="shared" si="131"/>
        <v>43892</v>
      </c>
      <c r="J2760" s="244" t="str">
        <f t="shared" si="129"/>
        <v/>
      </c>
    </row>
    <row r="2761" spans="3:10" ht="12" thickBot="1" x14ac:dyDescent="0.25">
      <c r="C2761" s="254"/>
      <c r="D2761" s="254"/>
      <c r="E2761" s="255"/>
      <c r="F2761" s="256"/>
      <c r="G2761" s="257"/>
      <c r="H2761" s="243">
        <f t="shared" ca="1" si="130"/>
        <v>45139</v>
      </c>
      <c r="I2761" s="244">
        <f t="shared" si="131"/>
        <v>43892</v>
      </c>
      <c r="J2761" s="244" t="str">
        <f t="shared" si="129"/>
        <v/>
      </c>
    </row>
    <row r="2762" spans="3:10" ht="12" thickBot="1" x14ac:dyDescent="0.25">
      <c r="C2762" s="254"/>
      <c r="D2762" s="254"/>
      <c r="E2762" s="255"/>
      <c r="F2762" s="256"/>
      <c r="G2762" s="257"/>
      <c r="H2762" s="243">
        <f t="shared" ca="1" si="130"/>
        <v>45139</v>
      </c>
      <c r="I2762" s="244">
        <f t="shared" si="131"/>
        <v>43892</v>
      </c>
      <c r="J2762" s="244" t="str">
        <f t="shared" si="129"/>
        <v/>
      </c>
    </row>
    <row r="2763" spans="3:10" ht="12" thickBot="1" x14ac:dyDescent="0.25">
      <c r="C2763" s="254"/>
      <c r="D2763" s="254"/>
      <c r="E2763" s="255"/>
      <c r="F2763" s="256"/>
      <c r="G2763" s="257"/>
      <c r="H2763" s="243">
        <f t="shared" ca="1" si="130"/>
        <v>45139</v>
      </c>
      <c r="I2763" s="244">
        <f t="shared" si="131"/>
        <v>43892</v>
      </c>
      <c r="J2763" s="244" t="str">
        <f t="shared" si="129"/>
        <v/>
      </c>
    </row>
    <row r="2764" spans="3:10" ht="12" thickBot="1" x14ac:dyDescent="0.25">
      <c r="C2764" s="254"/>
      <c r="D2764" s="254"/>
      <c r="E2764" s="255"/>
      <c r="F2764" s="256"/>
      <c r="G2764" s="257"/>
      <c r="H2764" s="243">
        <f t="shared" ca="1" si="130"/>
        <v>45139</v>
      </c>
      <c r="I2764" s="244">
        <f t="shared" si="131"/>
        <v>43892</v>
      </c>
      <c r="J2764" s="244" t="str">
        <f t="shared" si="129"/>
        <v/>
      </c>
    </row>
    <row r="2765" spans="3:10" ht="12" thickBot="1" x14ac:dyDescent="0.25">
      <c r="C2765" s="254"/>
      <c r="D2765" s="254"/>
      <c r="E2765" s="255"/>
      <c r="F2765" s="256"/>
      <c r="G2765" s="257"/>
      <c r="H2765" s="243">
        <f t="shared" ca="1" si="130"/>
        <v>45139</v>
      </c>
      <c r="I2765" s="244">
        <f t="shared" si="131"/>
        <v>43892</v>
      </c>
      <c r="J2765" s="244" t="str">
        <f t="shared" si="129"/>
        <v/>
      </c>
    </row>
    <row r="2766" spans="3:10" ht="12" thickBot="1" x14ac:dyDescent="0.25">
      <c r="C2766" s="254"/>
      <c r="D2766" s="254"/>
      <c r="E2766" s="255"/>
      <c r="F2766" s="256"/>
      <c r="G2766" s="257"/>
      <c r="H2766" s="243">
        <f t="shared" ca="1" si="130"/>
        <v>45139</v>
      </c>
      <c r="I2766" s="244">
        <f t="shared" si="131"/>
        <v>43892</v>
      </c>
      <c r="J2766" s="244" t="str">
        <f t="shared" si="129"/>
        <v/>
      </c>
    </row>
    <row r="2767" spans="3:10" ht="12" thickBot="1" x14ac:dyDescent="0.25">
      <c r="C2767" s="254"/>
      <c r="D2767" s="254"/>
      <c r="E2767" s="255"/>
      <c r="F2767" s="256"/>
      <c r="G2767" s="257"/>
      <c r="H2767" s="243">
        <f t="shared" ca="1" si="130"/>
        <v>45139</v>
      </c>
      <c r="I2767" s="244">
        <f t="shared" si="131"/>
        <v>43892</v>
      </c>
      <c r="J2767" s="244" t="str">
        <f t="shared" si="129"/>
        <v/>
      </c>
    </row>
    <row r="2768" spans="3:10" ht="12" thickBot="1" x14ac:dyDescent="0.25">
      <c r="C2768" s="254"/>
      <c r="D2768" s="254"/>
      <c r="E2768" s="255"/>
      <c r="F2768" s="256"/>
      <c r="G2768" s="257"/>
      <c r="H2768" s="243">
        <f t="shared" ca="1" si="130"/>
        <v>45139</v>
      </c>
      <c r="I2768" s="244">
        <f t="shared" si="131"/>
        <v>43892</v>
      </c>
      <c r="J2768" s="244" t="str">
        <f t="shared" si="129"/>
        <v/>
      </c>
    </row>
    <row r="2769" spans="3:10" ht="12" thickBot="1" x14ac:dyDescent="0.25">
      <c r="C2769" s="254"/>
      <c r="D2769" s="254"/>
      <c r="E2769" s="255"/>
      <c r="F2769" s="256"/>
      <c r="G2769" s="257"/>
      <c r="H2769" s="243">
        <f t="shared" ca="1" si="130"/>
        <v>45139</v>
      </c>
      <c r="I2769" s="244">
        <f t="shared" si="131"/>
        <v>43892</v>
      </c>
      <c r="J2769" s="244" t="str">
        <f t="shared" si="129"/>
        <v/>
      </c>
    </row>
    <row r="2770" spans="3:10" ht="12" thickBot="1" x14ac:dyDescent="0.25">
      <c r="C2770" s="254"/>
      <c r="D2770" s="254"/>
      <c r="E2770" s="255"/>
      <c r="F2770" s="256"/>
      <c r="G2770" s="257"/>
      <c r="H2770" s="243">
        <f t="shared" ca="1" si="130"/>
        <v>45139</v>
      </c>
      <c r="I2770" s="244">
        <f t="shared" si="131"/>
        <v>43892</v>
      </c>
      <c r="J2770" s="244" t="str">
        <f t="shared" si="129"/>
        <v/>
      </c>
    </row>
    <row r="2771" spans="3:10" ht="12" thickBot="1" x14ac:dyDescent="0.25">
      <c r="C2771" s="254"/>
      <c r="D2771" s="254"/>
      <c r="E2771" s="255"/>
      <c r="F2771" s="256"/>
      <c r="G2771" s="257"/>
      <c r="H2771" s="243">
        <f t="shared" ca="1" si="130"/>
        <v>45139</v>
      </c>
      <c r="I2771" s="244">
        <f t="shared" si="131"/>
        <v>43892</v>
      </c>
      <c r="J2771" s="244" t="str">
        <f t="shared" si="129"/>
        <v/>
      </c>
    </row>
    <row r="2772" spans="3:10" ht="12" thickBot="1" x14ac:dyDescent="0.25">
      <c r="C2772" s="254"/>
      <c r="D2772" s="254"/>
      <c r="E2772" s="255"/>
      <c r="F2772" s="256"/>
      <c r="G2772" s="257"/>
      <c r="H2772" s="243">
        <f t="shared" ca="1" si="130"/>
        <v>45139</v>
      </c>
      <c r="I2772" s="244">
        <f t="shared" si="131"/>
        <v>43892</v>
      </c>
      <c r="J2772" s="244" t="str">
        <f t="shared" si="129"/>
        <v/>
      </c>
    </row>
    <row r="2773" spans="3:10" ht="12" thickBot="1" x14ac:dyDescent="0.25">
      <c r="C2773" s="254"/>
      <c r="D2773" s="254"/>
      <c r="E2773" s="255"/>
      <c r="F2773" s="256"/>
      <c r="G2773" s="257"/>
      <c r="H2773" s="243">
        <f t="shared" ca="1" si="130"/>
        <v>45139</v>
      </c>
      <c r="I2773" s="244">
        <f t="shared" si="131"/>
        <v>43892</v>
      </c>
      <c r="J2773" s="244" t="str">
        <f t="shared" si="129"/>
        <v/>
      </c>
    </row>
    <row r="2774" spans="3:10" ht="12" thickBot="1" x14ac:dyDescent="0.25">
      <c r="C2774" s="254"/>
      <c r="D2774" s="254"/>
      <c r="E2774" s="255"/>
      <c r="F2774" s="256"/>
      <c r="G2774" s="257"/>
      <c r="H2774" s="243">
        <f t="shared" ca="1" si="130"/>
        <v>45139</v>
      </c>
      <c r="I2774" s="244">
        <f t="shared" si="131"/>
        <v>43892</v>
      </c>
      <c r="J2774" s="244" t="str">
        <f t="shared" si="129"/>
        <v/>
      </c>
    </row>
    <row r="2775" spans="3:10" ht="12" thickBot="1" x14ac:dyDescent="0.25">
      <c r="C2775" s="254"/>
      <c r="D2775" s="254"/>
      <c r="E2775" s="255"/>
      <c r="F2775" s="256"/>
      <c r="G2775" s="257"/>
      <c r="H2775" s="243">
        <f t="shared" ca="1" si="130"/>
        <v>45139</v>
      </c>
      <c r="I2775" s="244">
        <f t="shared" si="131"/>
        <v>43892</v>
      </c>
      <c r="J2775" s="244" t="str">
        <f t="shared" si="129"/>
        <v/>
      </c>
    </row>
    <row r="2776" spans="3:10" ht="12" thickBot="1" x14ac:dyDescent="0.25">
      <c r="C2776" s="254"/>
      <c r="D2776" s="254"/>
      <c r="E2776" s="255"/>
      <c r="F2776" s="256"/>
      <c r="G2776" s="257"/>
      <c r="H2776" s="243">
        <f t="shared" ca="1" si="130"/>
        <v>45139</v>
      </c>
      <c r="I2776" s="244">
        <f t="shared" si="131"/>
        <v>43892</v>
      </c>
      <c r="J2776" s="244" t="str">
        <f t="shared" si="129"/>
        <v/>
      </c>
    </row>
    <row r="2777" spans="3:10" ht="12" thickBot="1" x14ac:dyDescent="0.25">
      <c r="C2777" s="254"/>
      <c r="D2777" s="254"/>
      <c r="E2777" s="255"/>
      <c r="F2777" s="256"/>
      <c r="G2777" s="257"/>
      <c r="H2777" s="243">
        <f t="shared" ca="1" si="130"/>
        <v>45139</v>
      </c>
      <c r="I2777" s="244">
        <f t="shared" si="131"/>
        <v>43892</v>
      </c>
      <c r="J2777" s="244" t="str">
        <f t="shared" si="129"/>
        <v/>
      </c>
    </row>
    <row r="2778" spans="3:10" ht="12" thickBot="1" x14ac:dyDescent="0.25">
      <c r="C2778" s="254"/>
      <c r="D2778" s="254"/>
      <c r="E2778" s="255"/>
      <c r="F2778" s="256"/>
      <c r="G2778" s="257"/>
      <c r="H2778" s="243">
        <f t="shared" ca="1" si="130"/>
        <v>45139</v>
      </c>
      <c r="I2778" s="244">
        <f t="shared" si="131"/>
        <v>43892</v>
      </c>
      <c r="J2778" s="244" t="str">
        <f t="shared" si="129"/>
        <v/>
      </c>
    </row>
    <row r="2779" spans="3:10" ht="12" thickBot="1" x14ac:dyDescent="0.25">
      <c r="C2779" s="254"/>
      <c r="D2779" s="254"/>
      <c r="E2779" s="255"/>
      <c r="F2779" s="256"/>
      <c r="G2779" s="257"/>
      <c r="H2779" s="243">
        <f t="shared" ca="1" si="130"/>
        <v>45139</v>
      </c>
      <c r="I2779" s="244">
        <f t="shared" si="131"/>
        <v>43892</v>
      </c>
      <c r="J2779" s="244" t="str">
        <f t="shared" si="129"/>
        <v/>
      </c>
    </row>
    <row r="2780" spans="3:10" ht="12" thickBot="1" x14ac:dyDescent="0.25">
      <c r="C2780" s="254"/>
      <c r="D2780" s="254"/>
      <c r="E2780" s="255"/>
      <c r="F2780" s="256"/>
      <c r="G2780" s="257"/>
      <c r="H2780" s="243">
        <f t="shared" ca="1" si="130"/>
        <v>45139</v>
      </c>
      <c r="I2780" s="244">
        <f t="shared" si="131"/>
        <v>43892</v>
      </c>
      <c r="J2780" s="244" t="str">
        <f t="shared" si="129"/>
        <v/>
      </c>
    </row>
    <row r="2781" spans="3:10" ht="12" thickBot="1" x14ac:dyDescent="0.25">
      <c r="C2781" s="254"/>
      <c r="D2781" s="254"/>
      <c r="E2781" s="255"/>
      <c r="F2781" s="256"/>
      <c r="G2781" s="257"/>
      <c r="H2781" s="243">
        <f t="shared" ca="1" si="130"/>
        <v>45139</v>
      </c>
      <c r="I2781" s="244">
        <f t="shared" si="131"/>
        <v>43892</v>
      </c>
      <c r="J2781" s="244" t="str">
        <f t="shared" si="129"/>
        <v/>
      </c>
    </row>
    <row r="2782" spans="3:10" ht="12" thickBot="1" x14ac:dyDescent="0.25">
      <c r="C2782" s="254"/>
      <c r="D2782" s="254"/>
      <c r="E2782" s="255"/>
      <c r="F2782" s="256"/>
      <c r="G2782" s="257"/>
      <c r="H2782" s="243">
        <f t="shared" ca="1" si="130"/>
        <v>45139</v>
      </c>
      <c r="I2782" s="244">
        <f t="shared" si="131"/>
        <v>43892</v>
      </c>
      <c r="J2782" s="244" t="str">
        <f t="shared" si="129"/>
        <v/>
      </c>
    </row>
    <row r="2783" spans="3:10" ht="12" thickBot="1" x14ac:dyDescent="0.25">
      <c r="C2783" s="254"/>
      <c r="D2783" s="254"/>
      <c r="E2783" s="255"/>
      <c r="F2783" s="256"/>
      <c r="G2783" s="257"/>
      <c r="H2783" s="243">
        <f t="shared" ca="1" si="130"/>
        <v>45139</v>
      </c>
      <c r="I2783" s="244">
        <f t="shared" si="131"/>
        <v>43892</v>
      </c>
      <c r="J2783" s="244" t="str">
        <f t="shared" si="129"/>
        <v/>
      </c>
    </row>
    <row r="2784" spans="3:10" ht="12" thickBot="1" x14ac:dyDescent="0.25">
      <c r="C2784" s="254"/>
      <c r="D2784" s="254"/>
      <c r="E2784" s="255"/>
      <c r="F2784" s="256"/>
      <c r="G2784" s="257"/>
      <c r="H2784" s="243">
        <f t="shared" ca="1" si="130"/>
        <v>45139</v>
      </c>
      <c r="I2784" s="244">
        <f t="shared" si="131"/>
        <v>43892</v>
      </c>
      <c r="J2784" s="244" t="str">
        <f t="shared" si="129"/>
        <v/>
      </c>
    </row>
    <row r="2785" spans="3:10" ht="12" thickBot="1" x14ac:dyDescent="0.25">
      <c r="C2785" s="254"/>
      <c r="D2785" s="254"/>
      <c r="E2785" s="255"/>
      <c r="F2785" s="256"/>
      <c r="G2785" s="257"/>
      <c r="H2785" s="243">
        <f t="shared" ca="1" si="130"/>
        <v>45139</v>
      </c>
      <c r="I2785" s="244">
        <f t="shared" si="131"/>
        <v>43892</v>
      </c>
      <c r="J2785" s="244" t="str">
        <f t="shared" si="129"/>
        <v/>
      </c>
    </row>
    <row r="2786" spans="3:10" ht="12" thickBot="1" x14ac:dyDescent="0.25">
      <c r="C2786" s="254"/>
      <c r="D2786" s="254"/>
      <c r="E2786" s="255"/>
      <c r="F2786" s="256"/>
      <c r="G2786" s="257"/>
      <c r="H2786" s="243">
        <f t="shared" ca="1" si="130"/>
        <v>45139</v>
      </c>
      <c r="I2786" s="244">
        <f t="shared" si="131"/>
        <v>43892</v>
      </c>
      <c r="J2786" s="244" t="str">
        <f t="shared" si="129"/>
        <v/>
      </c>
    </row>
    <row r="2787" spans="3:10" ht="12" thickBot="1" x14ac:dyDescent="0.25">
      <c r="C2787" s="254"/>
      <c r="D2787" s="254"/>
      <c r="E2787" s="255"/>
      <c r="F2787" s="256"/>
      <c r="G2787" s="257"/>
      <c r="H2787" s="243">
        <f t="shared" ca="1" si="130"/>
        <v>45139</v>
      </c>
      <c r="I2787" s="244">
        <f t="shared" si="131"/>
        <v>43892</v>
      </c>
      <c r="J2787" s="244" t="str">
        <f t="shared" si="129"/>
        <v/>
      </c>
    </row>
    <row r="2788" spans="3:10" ht="12" thickBot="1" x14ac:dyDescent="0.25">
      <c r="C2788" s="254"/>
      <c r="D2788" s="254"/>
      <c r="E2788" s="255"/>
      <c r="F2788" s="256"/>
      <c r="G2788" s="257"/>
      <c r="H2788" s="243">
        <f t="shared" ca="1" si="130"/>
        <v>45139</v>
      </c>
      <c r="I2788" s="244">
        <f t="shared" si="131"/>
        <v>43892</v>
      </c>
      <c r="J2788" s="244" t="str">
        <f t="shared" si="129"/>
        <v/>
      </c>
    </row>
    <row r="2789" spans="3:10" ht="12" thickBot="1" x14ac:dyDescent="0.25">
      <c r="C2789" s="254"/>
      <c r="D2789" s="254"/>
      <c r="E2789" s="255"/>
      <c r="F2789" s="256"/>
      <c r="G2789" s="257"/>
      <c r="H2789" s="243">
        <f t="shared" ca="1" si="130"/>
        <v>45139</v>
      </c>
      <c r="I2789" s="244">
        <f t="shared" si="131"/>
        <v>43892</v>
      </c>
      <c r="J2789" s="244" t="str">
        <f t="shared" si="129"/>
        <v/>
      </c>
    </row>
    <row r="2790" spans="3:10" ht="12" thickBot="1" x14ac:dyDescent="0.25">
      <c r="C2790" s="254"/>
      <c r="D2790" s="254"/>
      <c r="E2790" s="255"/>
      <c r="F2790" s="256"/>
      <c r="G2790" s="257"/>
      <c r="H2790" s="243">
        <f t="shared" ca="1" si="130"/>
        <v>45139</v>
      </c>
      <c r="I2790" s="244">
        <f t="shared" si="131"/>
        <v>43892</v>
      </c>
      <c r="J2790" s="244" t="str">
        <f t="shared" si="129"/>
        <v/>
      </c>
    </row>
    <row r="2791" spans="3:10" ht="12" thickBot="1" x14ac:dyDescent="0.25">
      <c r="C2791" s="254"/>
      <c r="D2791" s="254"/>
      <c r="E2791" s="255"/>
      <c r="F2791" s="256"/>
      <c r="G2791" s="257"/>
      <c r="H2791" s="243">
        <f t="shared" ca="1" si="130"/>
        <v>45139</v>
      </c>
      <c r="I2791" s="244">
        <f t="shared" si="131"/>
        <v>43892</v>
      </c>
      <c r="J2791" s="244" t="str">
        <f t="shared" si="129"/>
        <v/>
      </c>
    </row>
    <row r="2792" spans="3:10" ht="12" thickBot="1" x14ac:dyDescent="0.25">
      <c r="C2792" s="254"/>
      <c r="D2792" s="254"/>
      <c r="E2792" s="255"/>
      <c r="F2792" s="256"/>
      <c r="G2792" s="257"/>
      <c r="H2792" s="243">
        <f t="shared" ca="1" si="130"/>
        <v>45139</v>
      </c>
      <c r="I2792" s="244">
        <f t="shared" si="131"/>
        <v>43892</v>
      </c>
      <c r="J2792" s="244" t="str">
        <f t="shared" si="129"/>
        <v/>
      </c>
    </row>
    <row r="2793" spans="3:10" ht="12" thickBot="1" x14ac:dyDescent="0.25">
      <c r="C2793" s="254"/>
      <c r="D2793" s="254"/>
      <c r="E2793" s="255"/>
      <c r="F2793" s="256"/>
      <c r="G2793" s="257"/>
      <c r="H2793" s="243">
        <f t="shared" ca="1" si="130"/>
        <v>45139</v>
      </c>
      <c r="I2793" s="244">
        <f t="shared" si="131"/>
        <v>43892</v>
      </c>
      <c r="J2793" s="244" t="str">
        <f t="shared" si="129"/>
        <v/>
      </c>
    </row>
    <row r="2794" spans="3:10" ht="12" thickBot="1" x14ac:dyDescent="0.25">
      <c r="C2794" s="254"/>
      <c r="D2794" s="254"/>
      <c r="E2794" s="255"/>
      <c r="F2794" s="256"/>
      <c r="G2794" s="257"/>
      <c r="H2794" s="243">
        <f t="shared" ca="1" si="130"/>
        <v>45139</v>
      </c>
      <c r="I2794" s="244">
        <f t="shared" si="131"/>
        <v>43892</v>
      </c>
      <c r="J2794" s="244" t="str">
        <f t="shared" si="129"/>
        <v/>
      </c>
    </row>
    <row r="2795" spans="3:10" ht="12" thickBot="1" x14ac:dyDescent="0.25">
      <c r="C2795" s="254"/>
      <c r="D2795" s="254"/>
      <c r="E2795" s="255"/>
      <c r="F2795" s="256"/>
      <c r="G2795" s="257"/>
      <c r="H2795" s="243">
        <f t="shared" ca="1" si="130"/>
        <v>45139</v>
      </c>
      <c r="I2795" s="244">
        <f t="shared" si="131"/>
        <v>43892</v>
      </c>
      <c r="J2795" s="244" t="str">
        <f t="shared" si="129"/>
        <v/>
      </c>
    </row>
    <row r="2796" spans="3:10" ht="12" thickBot="1" x14ac:dyDescent="0.25">
      <c r="C2796" s="254"/>
      <c r="D2796" s="254"/>
      <c r="E2796" s="255"/>
      <c r="F2796" s="256"/>
      <c r="G2796" s="257"/>
      <c r="H2796" s="243">
        <f t="shared" ca="1" si="130"/>
        <v>45139</v>
      </c>
      <c r="I2796" s="244">
        <f t="shared" si="131"/>
        <v>43892</v>
      </c>
      <c r="J2796" s="244" t="str">
        <f t="shared" si="129"/>
        <v/>
      </c>
    </row>
    <row r="2797" spans="3:10" ht="12" thickBot="1" x14ac:dyDescent="0.25">
      <c r="C2797" s="254"/>
      <c r="D2797" s="254"/>
      <c r="E2797" s="255"/>
      <c r="F2797" s="256"/>
      <c r="G2797" s="257"/>
      <c r="H2797" s="243">
        <f t="shared" ca="1" si="130"/>
        <v>45139</v>
      </c>
      <c r="I2797" s="244">
        <f t="shared" si="131"/>
        <v>43892</v>
      </c>
      <c r="J2797" s="244" t="str">
        <f t="shared" si="129"/>
        <v/>
      </c>
    </row>
    <row r="2798" spans="3:10" ht="12" thickBot="1" x14ac:dyDescent="0.25">
      <c r="C2798" s="254"/>
      <c r="D2798" s="254"/>
      <c r="E2798" s="255"/>
      <c r="F2798" s="256"/>
      <c r="G2798" s="257"/>
      <c r="H2798" s="243">
        <f t="shared" ca="1" si="130"/>
        <v>45139</v>
      </c>
      <c r="I2798" s="244">
        <f t="shared" si="131"/>
        <v>43892</v>
      </c>
      <c r="J2798" s="244" t="str">
        <f t="shared" si="129"/>
        <v/>
      </c>
    </row>
    <row r="2799" spans="3:10" ht="12" thickBot="1" x14ac:dyDescent="0.25">
      <c r="C2799" s="254"/>
      <c r="D2799" s="254"/>
      <c r="E2799" s="255"/>
      <c r="F2799" s="256"/>
      <c r="G2799" s="257"/>
      <c r="H2799" s="243">
        <f t="shared" ca="1" si="130"/>
        <v>45139</v>
      </c>
      <c r="I2799" s="244">
        <f t="shared" si="131"/>
        <v>43892</v>
      </c>
      <c r="J2799" s="244" t="str">
        <f t="shared" si="129"/>
        <v/>
      </c>
    </row>
    <row r="2800" spans="3:10" ht="12" thickBot="1" x14ac:dyDescent="0.25">
      <c r="C2800" s="254"/>
      <c r="D2800" s="254"/>
      <c r="E2800" s="255"/>
      <c r="F2800" s="256"/>
      <c r="G2800" s="257"/>
      <c r="H2800" s="243">
        <f t="shared" ca="1" si="130"/>
        <v>45139</v>
      </c>
      <c r="I2800" s="244">
        <f t="shared" si="131"/>
        <v>43892</v>
      </c>
      <c r="J2800" s="244" t="str">
        <f t="shared" si="129"/>
        <v/>
      </c>
    </row>
    <row r="2801" spans="3:10" ht="12" thickBot="1" x14ac:dyDescent="0.25">
      <c r="C2801" s="254"/>
      <c r="D2801" s="254"/>
      <c r="E2801" s="255"/>
      <c r="F2801" s="256"/>
      <c r="G2801" s="257"/>
      <c r="H2801" s="243">
        <f t="shared" ca="1" si="130"/>
        <v>45139</v>
      </c>
      <c r="I2801" s="244">
        <f t="shared" si="131"/>
        <v>43892</v>
      </c>
      <c r="J2801" s="244" t="str">
        <f t="shared" si="129"/>
        <v/>
      </c>
    </row>
    <row r="2802" spans="3:10" ht="12" thickBot="1" x14ac:dyDescent="0.25">
      <c r="C2802" s="254"/>
      <c r="D2802" s="254"/>
      <c r="E2802" s="255"/>
      <c r="F2802" s="256"/>
      <c r="G2802" s="257"/>
      <c r="H2802" s="243">
        <f t="shared" ca="1" si="130"/>
        <v>45139</v>
      </c>
      <c r="I2802" s="244">
        <f t="shared" si="131"/>
        <v>43892</v>
      </c>
      <c r="J2802" s="244" t="str">
        <f t="shared" si="129"/>
        <v/>
      </c>
    </row>
    <row r="2803" spans="3:10" ht="12" thickBot="1" x14ac:dyDescent="0.25">
      <c r="C2803" s="254"/>
      <c r="D2803" s="254"/>
      <c r="E2803" s="255"/>
      <c r="F2803" s="256"/>
      <c r="G2803" s="257"/>
      <c r="H2803" s="243">
        <f t="shared" ca="1" si="130"/>
        <v>45139</v>
      </c>
      <c r="I2803" s="244">
        <f t="shared" si="131"/>
        <v>43892</v>
      </c>
      <c r="J2803" s="244" t="str">
        <f t="shared" si="129"/>
        <v/>
      </c>
    </row>
    <row r="2804" spans="3:10" ht="12" thickBot="1" x14ac:dyDescent="0.25">
      <c r="C2804" s="254"/>
      <c r="D2804" s="254"/>
      <c r="E2804" s="255"/>
      <c r="F2804" s="256"/>
      <c r="G2804" s="257"/>
      <c r="H2804" s="243">
        <f t="shared" ca="1" si="130"/>
        <v>45139</v>
      </c>
      <c r="I2804" s="244">
        <f t="shared" si="131"/>
        <v>43892</v>
      </c>
      <c r="J2804" s="244" t="str">
        <f t="shared" si="129"/>
        <v/>
      </c>
    </row>
    <row r="2805" spans="3:10" ht="12" thickBot="1" x14ac:dyDescent="0.25">
      <c r="C2805" s="254"/>
      <c r="D2805" s="254"/>
      <c r="E2805" s="255"/>
      <c r="F2805" s="256"/>
      <c r="G2805" s="257"/>
      <c r="H2805" s="243">
        <f t="shared" ca="1" si="130"/>
        <v>45139</v>
      </c>
      <c r="I2805" s="244">
        <f t="shared" si="131"/>
        <v>43892</v>
      </c>
      <c r="J2805" s="244" t="str">
        <f t="shared" si="129"/>
        <v/>
      </c>
    </row>
    <row r="2806" spans="3:10" ht="12" thickBot="1" x14ac:dyDescent="0.25">
      <c r="C2806" s="254"/>
      <c r="D2806" s="254"/>
      <c r="E2806" s="255"/>
      <c r="F2806" s="256"/>
      <c r="G2806" s="257"/>
      <c r="H2806" s="243">
        <f t="shared" ca="1" si="130"/>
        <v>45139</v>
      </c>
      <c r="I2806" s="244">
        <f t="shared" si="131"/>
        <v>43892</v>
      </c>
      <c r="J2806" s="244" t="str">
        <f t="shared" si="129"/>
        <v/>
      </c>
    </row>
    <row r="2807" spans="3:10" ht="12" thickBot="1" x14ac:dyDescent="0.25">
      <c r="C2807" s="254"/>
      <c r="D2807" s="254"/>
      <c r="E2807" s="255"/>
      <c r="F2807" s="256"/>
      <c r="G2807" s="257"/>
      <c r="H2807" s="243">
        <f t="shared" ca="1" si="130"/>
        <v>45139</v>
      </c>
      <c r="I2807" s="244">
        <f t="shared" si="131"/>
        <v>43892</v>
      </c>
      <c r="J2807" s="244" t="str">
        <f t="shared" si="129"/>
        <v/>
      </c>
    </row>
    <row r="2808" spans="3:10" ht="12" thickBot="1" x14ac:dyDescent="0.25">
      <c r="C2808" s="254"/>
      <c r="D2808" s="254"/>
      <c r="E2808" s="255"/>
      <c r="F2808" s="256"/>
      <c r="G2808" s="257"/>
      <c r="H2808" s="243">
        <f t="shared" ca="1" si="130"/>
        <v>45139</v>
      </c>
      <c r="I2808" s="244">
        <f t="shared" si="131"/>
        <v>43892</v>
      </c>
      <c r="J2808" s="244" t="str">
        <f t="shared" si="129"/>
        <v/>
      </c>
    </row>
    <row r="2809" spans="3:10" ht="12" thickBot="1" x14ac:dyDescent="0.25">
      <c r="C2809" s="254"/>
      <c r="D2809" s="254"/>
      <c r="E2809" s="255"/>
      <c r="F2809" s="256"/>
      <c r="G2809" s="257"/>
      <c r="H2809" s="243">
        <f t="shared" ca="1" si="130"/>
        <v>45139</v>
      </c>
      <c r="I2809" s="244">
        <f t="shared" si="131"/>
        <v>43892</v>
      </c>
      <c r="J2809" s="244" t="str">
        <f t="shared" si="129"/>
        <v/>
      </c>
    </row>
    <row r="2810" spans="3:10" ht="12" thickBot="1" x14ac:dyDescent="0.25">
      <c r="C2810" s="254"/>
      <c r="D2810" s="254"/>
      <c r="E2810" s="255"/>
      <c r="F2810" s="256"/>
      <c r="G2810" s="257"/>
      <c r="H2810" s="243">
        <f t="shared" ca="1" si="130"/>
        <v>45139</v>
      </c>
      <c r="I2810" s="244">
        <f t="shared" si="131"/>
        <v>43892</v>
      </c>
      <c r="J2810" s="244" t="str">
        <f t="shared" si="129"/>
        <v/>
      </c>
    </row>
    <row r="2811" spans="3:10" ht="12" thickBot="1" x14ac:dyDescent="0.25">
      <c r="C2811" s="254"/>
      <c r="D2811" s="254"/>
      <c r="E2811" s="255"/>
      <c r="F2811" s="256"/>
      <c r="G2811" s="257"/>
      <c r="H2811" s="243">
        <f t="shared" ca="1" si="130"/>
        <v>45139</v>
      </c>
      <c r="I2811" s="244">
        <f t="shared" si="131"/>
        <v>43892</v>
      </c>
      <c r="J2811" s="244" t="str">
        <f t="shared" si="129"/>
        <v/>
      </c>
    </row>
    <row r="2812" spans="3:10" ht="12" thickBot="1" x14ac:dyDescent="0.25">
      <c r="C2812" s="254"/>
      <c r="D2812" s="254"/>
      <c r="E2812" s="255"/>
      <c r="F2812" s="256"/>
      <c r="G2812" s="257"/>
      <c r="H2812" s="243">
        <f t="shared" ca="1" si="130"/>
        <v>45139</v>
      </c>
      <c r="I2812" s="244">
        <f t="shared" si="131"/>
        <v>43892</v>
      </c>
      <c r="J2812" s="244" t="str">
        <f t="shared" si="129"/>
        <v/>
      </c>
    </row>
    <row r="2813" spans="3:10" ht="12" thickBot="1" x14ac:dyDescent="0.25">
      <c r="C2813" s="254"/>
      <c r="D2813" s="254"/>
      <c r="E2813" s="255"/>
      <c r="F2813" s="256"/>
      <c r="G2813" s="257"/>
      <c r="H2813" s="243">
        <f t="shared" ca="1" si="130"/>
        <v>45139</v>
      </c>
      <c r="I2813" s="244">
        <f t="shared" si="131"/>
        <v>43892</v>
      </c>
      <c r="J2813" s="244" t="str">
        <f t="shared" si="129"/>
        <v/>
      </c>
    </row>
    <row r="2814" spans="3:10" ht="12" thickBot="1" x14ac:dyDescent="0.25">
      <c r="C2814" s="254"/>
      <c r="D2814" s="254"/>
      <c r="E2814" s="255"/>
      <c r="F2814" s="256"/>
      <c r="G2814" s="257"/>
      <c r="H2814" s="243">
        <f t="shared" ca="1" si="130"/>
        <v>45139</v>
      </c>
      <c r="I2814" s="244">
        <f t="shared" si="131"/>
        <v>43892</v>
      </c>
      <c r="J2814" s="244" t="str">
        <f t="shared" si="129"/>
        <v/>
      </c>
    </row>
    <row r="2815" spans="3:10" ht="12" thickBot="1" x14ac:dyDescent="0.25">
      <c r="C2815" s="254"/>
      <c r="D2815" s="254"/>
      <c r="E2815" s="255"/>
      <c r="F2815" s="256"/>
      <c r="G2815" s="257"/>
      <c r="H2815" s="243">
        <f t="shared" ca="1" si="130"/>
        <v>45139</v>
      </c>
      <c r="I2815" s="244">
        <f t="shared" si="131"/>
        <v>43892</v>
      </c>
      <c r="J2815" s="244" t="str">
        <f t="shared" si="129"/>
        <v/>
      </c>
    </row>
    <row r="2816" spans="3:10" ht="12" thickBot="1" x14ac:dyDescent="0.25">
      <c r="C2816" s="254"/>
      <c r="D2816" s="254"/>
      <c r="E2816" s="255"/>
      <c r="F2816" s="256"/>
      <c r="G2816" s="257"/>
      <c r="H2816" s="243">
        <f t="shared" ca="1" si="130"/>
        <v>45139</v>
      </c>
      <c r="I2816" s="244">
        <f t="shared" si="131"/>
        <v>43892</v>
      </c>
      <c r="J2816" s="244" t="str">
        <f t="shared" si="129"/>
        <v/>
      </c>
    </row>
    <row r="2817" spans="3:10" ht="12" thickBot="1" x14ac:dyDescent="0.25">
      <c r="C2817" s="254"/>
      <c r="D2817" s="254"/>
      <c r="E2817" s="255"/>
      <c r="F2817" s="256"/>
      <c r="G2817" s="257"/>
      <c r="H2817" s="243">
        <f t="shared" ca="1" si="130"/>
        <v>45139</v>
      </c>
      <c r="I2817" s="244">
        <f t="shared" si="131"/>
        <v>43892</v>
      </c>
      <c r="J2817" s="244" t="str">
        <f t="shared" si="129"/>
        <v/>
      </c>
    </row>
    <row r="2818" spans="3:10" ht="12" thickBot="1" x14ac:dyDescent="0.25">
      <c r="C2818" s="254"/>
      <c r="D2818" s="254"/>
      <c r="E2818" s="255"/>
      <c r="F2818" s="256"/>
      <c r="G2818" s="257"/>
      <c r="H2818" s="243">
        <f t="shared" ca="1" si="130"/>
        <v>45139</v>
      </c>
      <c r="I2818" s="244">
        <f t="shared" si="131"/>
        <v>43892</v>
      </c>
      <c r="J2818" s="244" t="str">
        <f t="shared" si="129"/>
        <v/>
      </c>
    </row>
    <row r="2819" spans="3:10" ht="12" thickBot="1" x14ac:dyDescent="0.25">
      <c r="C2819" s="254"/>
      <c r="D2819" s="254"/>
      <c r="E2819" s="255"/>
      <c r="F2819" s="256"/>
      <c r="G2819" s="257"/>
      <c r="H2819" s="243">
        <f t="shared" ca="1" si="130"/>
        <v>45139</v>
      </c>
      <c r="I2819" s="244">
        <f t="shared" si="131"/>
        <v>43892</v>
      </c>
      <c r="J2819" s="244" t="str">
        <f t="shared" si="129"/>
        <v/>
      </c>
    </row>
    <row r="2820" spans="3:10" ht="12" thickBot="1" x14ac:dyDescent="0.25">
      <c r="C2820" s="254"/>
      <c r="D2820" s="254"/>
      <c r="E2820" s="255"/>
      <c r="F2820" s="256"/>
      <c r="G2820" s="257"/>
      <c r="H2820" s="243">
        <f t="shared" ca="1" si="130"/>
        <v>45139</v>
      </c>
      <c r="I2820" s="244">
        <f t="shared" si="131"/>
        <v>43892</v>
      </c>
      <c r="J2820" s="244" t="str">
        <f t="shared" si="129"/>
        <v/>
      </c>
    </row>
    <row r="2821" spans="3:10" ht="12" thickBot="1" x14ac:dyDescent="0.25">
      <c r="C2821" s="254"/>
      <c r="D2821" s="254"/>
      <c r="E2821" s="255"/>
      <c r="F2821" s="256"/>
      <c r="G2821" s="257"/>
      <c r="H2821" s="243">
        <f t="shared" ca="1" si="130"/>
        <v>45139</v>
      </c>
      <c r="I2821" s="244">
        <f t="shared" si="131"/>
        <v>43892</v>
      </c>
      <c r="J2821" s="244" t="str">
        <f t="shared" si="129"/>
        <v/>
      </c>
    </row>
    <row r="2822" spans="3:10" ht="12" thickBot="1" x14ac:dyDescent="0.25">
      <c r="C2822" s="254"/>
      <c r="D2822" s="254"/>
      <c r="E2822" s="255"/>
      <c r="F2822" s="256"/>
      <c r="G2822" s="257"/>
      <c r="H2822" s="243">
        <f t="shared" ca="1" si="130"/>
        <v>45139</v>
      </c>
      <c r="I2822" s="244">
        <f t="shared" si="131"/>
        <v>43892</v>
      </c>
      <c r="J2822" s="244" t="str">
        <f t="shared" ref="J2822:J2885" si="132">IF(G2822="","",IF(G2822&gt;=0,"Debitoren",IF(G2822&lt;0,"Kreditoren","")))</f>
        <v/>
      </c>
    </row>
    <row r="2823" spans="3:10" ht="12" thickBot="1" x14ac:dyDescent="0.25">
      <c r="C2823" s="254"/>
      <c r="D2823" s="254"/>
      <c r="E2823" s="255"/>
      <c r="F2823" s="256"/>
      <c r="G2823" s="257"/>
      <c r="H2823" s="243">
        <f t="shared" ref="H2823:H2886" ca="1" si="133">IF(F2823&lt;$F$2,EOMONTH($F$2,-1)+1,EOMONTH(F2823,-1)+1)</f>
        <v>45139</v>
      </c>
      <c r="I2823" s="244">
        <f t="shared" ref="I2823:I2886" si="134">IF(F2823&lt;$I$2,IF(   WEEKDAY(EOMONTH($I$2,-1)+1)=1,EOMONTH($I$2,-1)+1+1,EOMONTH($I$2,-1)+1),IF(WEEKDAY(F2823)=1,F2823+1,F2823))</f>
        <v>43892</v>
      </c>
      <c r="J2823" s="244" t="str">
        <f t="shared" si="132"/>
        <v/>
      </c>
    </row>
    <row r="2824" spans="3:10" ht="12" thickBot="1" x14ac:dyDescent="0.25">
      <c r="C2824" s="254"/>
      <c r="D2824" s="254"/>
      <c r="E2824" s="255"/>
      <c r="F2824" s="256"/>
      <c r="G2824" s="257"/>
      <c r="H2824" s="243">
        <f t="shared" ca="1" si="133"/>
        <v>45139</v>
      </c>
      <c r="I2824" s="244">
        <f t="shared" si="134"/>
        <v>43892</v>
      </c>
      <c r="J2824" s="244" t="str">
        <f t="shared" si="132"/>
        <v/>
      </c>
    </row>
    <row r="2825" spans="3:10" ht="12" thickBot="1" x14ac:dyDescent="0.25">
      <c r="C2825" s="254"/>
      <c r="D2825" s="254"/>
      <c r="E2825" s="255"/>
      <c r="F2825" s="256"/>
      <c r="G2825" s="257"/>
      <c r="H2825" s="243">
        <f t="shared" ca="1" si="133"/>
        <v>45139</v>
      </c>
      <c r="I2825" s="244">
        <f t="shared" si="134"/>
        <v>43892</v>
      </c>
      <c r="J2825" s="244" t="str">
        <f t="shared" si="132"/>
        <v/>
      </c>
    </row>
    <row r="2826" spans="3:10" ht="12" thickBot="1" x14ac:dyDescent="0.25">
      <c r="C2826" s="254"/>
      <c r="D2826" s="254"/>
      <c r="E2826" s="255"/>
      <c r="F2826" s="256"/>
      <c r="G2826" s="257"/>
      <c r="H2826" s="243">
        <f t="shared" ca="1" si="133"/>
        <v>45139</v>
      </c>
      <c r="I2826" s="244">
        <f t="shared" si="134"/>
        <v>43892</v>
      </c>
      <c r="J2826" s="244" t="str">
        <f t="shared" si="132"/>
        <v/>
      </c>
    </row>
    <row r="2827" spans="3:10" ht="12" thickBot="1" x14ac:dyDescent="0.25">
      <c r="C2827" s="254"/>
      <c r="D2827" s="254"/>
      <c r="E2827" s="255"/>
      <c r="F2827" s="256"/>
      <c r="G2827" s="257"/>
      <c r="H2827" s="243">
        <f t="shared" ca="1" si="133"/>
        <v>45139</v>
      </c>
      <c r="I2827" s="244">
        <f t="shared" si="134"/>
        <v>43892</v>
      </c>
      <c r="J2827" s="244" t="str">
        <f t="shared" si="132"/>
        <v/>
      </c>
    </row>
    <row r="2828" spans="3:10" ht="12" thickBot="1" x14ac:dyDescent="0.25">
      <c r="C2828" s="254"/>
      <c r="D2828" s="254"/>
      <c r="E2828" s="255"/>
      <c r="F2828" s="256"/>
      <c r="G2828" s="257"/>
      <c r="H2828" s="243">
        <f t="shared" ca="1" si="133"/>
        <v>45139</v>
      </c>
      <c r="I2828" s="244">
        <f t="shared" si="134"/>
        <v>43892</v>
      </c>
      <c r="J2828" s="244" t="str">
        <f t="shared" si="132"/>
        <v/>
      </c>
    </row>
    <row r="2829" spans="3:10" ht="12" thickBot="1" x14ac:dyDescent="0.25">
      <c r="C2829" s="254"/>
      <c r="D2829" s="254"/>
      <c r="E2829" s="255"/>
      <c r="F2829" s="256"/>
      <c r="G2829" s="257"/>
      <c r="H2829" s="243">
        <f t="shared" ca="1" si="133"/>
        <v>45139</v>
      </c>
      <c r="I2829" s="244">
        <f t="shared" si="134"/>
        <v>43892</v>
      </c>
      <c r="J2829" s="244" t="str">
        <f t="shared" si="132"/>
        <v/>
      </c>
    </row>
    <row r="2830" spans="3:10" ht="12" thickBot="1" x14ac:dyDescent="0.25">
      <c r="C2830" s="254"/>
      <c r="D2830" s="254"/>
      <c r="E2830" s="255"/>
      <c r="F2830" s="256"/>
      <c r="G2830" s="257"/>
      <c r="H2830" s="243">
        <f t="shared" ca="1" si="133"/>
        <v>45139</v>
      </c>
      <c r="I2830" s="244">
        <f t="shared" si="134"/>
        <v>43892</v>
      </c>
      <c r="J2830" s="244" t="str">
        <f t="shared" si="132"/>
        <v/>
      </c>
    </row>
    <row r="2831" spans="3:10" ht="12" thickBot="1" x14ac:dyDescent="0.25">
      <c r="C2831" s="254"/>
      <c r="D2831" s="254"/>
      <c r="E2831" s="255"/>
      <c r="F2831" s="256"/>
      <c r="G2831" s="257"/>
      <c r="H2831" s="243">
        <f t="shared" ca="1" si="133"/>
        <v>45139</v>
      </c>
      <c r="I2831" s="244">
        <f t="shared" si="134"/>
        <v>43892</v>
      </c>
      <c r="J2831" s="244" t="str">
        <f t="shared" si="132"/>
        <v/>
      </c>
    </row>
    <row r="2832" spans="3:10" ht="12" thickBot="1" x14ac:dyDescent="0.25">
      <c r="C2832" s="254"/>
      <c r="D2832" s="254"/>
      <c r="E2832" s="255"/>
      <c r="F2832" s="256"/>
      <c r="G2832" s="257"/>
      <c r="H2832" s="243">
        <f t="shared" ca="1" si="133"/>
        <v>45139</v>
      </c>
      <c r="I2832" s="244">
        <f t="shared" si="134"/>
        <v>43892</v>
      </c>
      <c r="J2832" s="244" t="str">
        <f t="shared" si="132"/>
        <v/>
      </c>
    </row>
    <row r="2833" spans="3:10" ht="12" thickBot="1" x14ac:dyDescent="0.25">
      <c r="C2833" s="254"/>
      <c r="D2833" s="254"/>
      <c r="E2833" s="255"/>
      <c r="F2833" s="256"/>
      <c r="G2833" s="257"/>
      <c r="H2833" s="243">
        <f t="shared" ca="1" si="133"/>
        <v>45139</v>
      </c>
      <c r="I2833" s="244">
        <f t="shared" si="134"/>
        <v>43892</v>
      </c>
      <c r="J2833" s="244" t="str">
        <f t="shared" si="132"/>
        <v/>
      </c>
    </row>
    <row r="2834" spans="3:10" ht="12" thickBot="1" x14ac:dyDescent="0.25">
      <c r="C2834" s="254"/>
      <c r="D2834" s="254"/>
      <c r="E2834" s="255"/>
      <c r="F2834" s="256"/>
      <c r="G2834" s="257"/>
      <c r="H2834" s="243">
        <f t="shared" ca="1" si="133"/>
        <v>45139</v>
      </c>
      <c r="I2834" s="244">
        <f t="shared" si="134"/>
        <v>43892</v>
      </c>
      <c r="J2834" s="244" t="str">
        <f t="shared" si="132"/>
        <v/>
      </c>
    </row>
    <row r="2835" spans="3:10" ht="12" thickBot="1" x14ac:dyDescent="0.25">
      <c r="C2835" s="254"/>
      <c r="D2835" s="254"/>
      <c r="E2835" s="255"/>
      <c r="F2835" s="256"/>
      <c r="G2835" s="257"/>
      <c r="H2835" s="243">
        <f t="shared" ca="1" si="133"/>
        <v>45139</v>
      </c>
      <c r="I2835" s="244">
        <f t="shared" si="134"/>
        <v>43892</v>
      </c>
      <c r="J2835" s="244" t="str">
        <f t="shared" si="132"/>
        <v/>
      </c>
    </row>
    <row r="2836" spans="3:10" ht="12" thickBot="1" x14ac:dyDescent="0.25">
      <c r="C2836" s="254"/>
      <c r="D2836" s="254"/>
      <c r="E2836" s="255"/>
      <c r="F2836" s="256"/>
      <c r="G2836" s="257"/>
      <c r="H2836" s="243">
        <f t="shared" ca="1" si="133"/>
        <v>45139</v>
      </c>
      <c r="I2836" s="244">
        <f t="shared" si="134"/>
        <v>43892</v>
      </c>
      <c r="J2836" s="244" t="str">
        <f t="shared" si="132"/>
        <v/>
      </c>
    </row>
    <row r="2837" spans="3:10" ht="12" thickBot="1" x14ac:dyDescent="0.25">
      <c r="C2837" s="254"/>
      <c r="D2837" s="254"/>
      <c r="E2837" s="255"/>
      <c r="F2837" s="256"/>
      <c r="G2837" s="257"/>
      <c r="H2837" s="243">
        <f t="shared" ca="1" si="133"/>
        <v>45139</v>
      </c>
      <c r="I2837" s="244">
        <f t="shared" si="134"/>
        <v>43892</v>
      </c>
      <c r="J2837" s="244" t="str">
        <f t="shared" si="132"/>
        <v/>
      </c>
    </row>
    <row r="2838" spans="3:10" ht="12" thickBot="1" x14ac:dyDescent="0.25">
      <c r="C2838" s="254"/>
      <c r="D2838" s="254"/>
      <c r="E2838" s="255"/>
      <c r="F2838" s="256"/>
      <c r="G2838" s="257"/>
      <c r="H2838" s="243">
        <f t="shared" ca="1" si="133"/>
        <v>45139</v>
      </c>
      <c r="I2838" s="244">
        <f t="shared" si="134"/>
        <v>43892</v>
      </c>
      <c r="J2838" s="244" t="str">
        <f t="shared" si="132"/>
        <v/>
      </c>
    </row>
    <row r="2839" spans="3:10" ht="12" thickBot="1" x14ac:dyDescent="0.25">
      <c r="C2839" s="254"/>
      <c r="D2839" s="254"/>
      <c r="E2839" s="255"/>
      <c r="F2839" s="256"/>
      <c r="G2839" s="257"/>
      <c r="H2839" s="243">
        <f t="shared" ca="1" si="133"/>
        <v>45139</v>
      </c>
      <c r="I2839" s="244">
        <f t="shared" si="134"/>
        <v>43892</v>
      </c>
      <c r="J2839" s="244" t="str">
        <f t="shared" si="132"/>
        <v/>
      </c>
    </row>
    <row r="2840" spans="3:10" ht="12" thickBot="1" x14ac:dyDescent="0.25">
      <c r="C2840" s="254"/>
      <c r="D2840" s="254"/>
      <c r="E2840" s="255"/>
      <c r="F2840" s="256"/>
      <c r="G2840" s="257"/>
      <c r="H2840" s="243">
        <f t="shared" ca="1" si="133"/>
        <v>45139</v>
      </c>
      <c r="I2840" s="244">
        <f t="shared" si="134"/>
        <v>43892</v>
      </c>
      <c r="J2840" s="244" t="str">
        <f t="shared" si="132"/>
        <v/>
      </c>
    </row>
    <row r="2841" spans="3:10" ht="12" thickBot="1" x14ac:dyDescent="0.25">
      <c r="C2841" s="254"/>
      <c r="D2841" s="254"/>
      <c r="E2841" s="255"/>
      <c r="F2841" s="256"/>
      <c r="G2841" s="257"/>
      <c r="H2841" s="243">
        <f t="shared" ca="1" si="133"/>
        <v>45139</v>
      </c>
      <c r="I2841" s="244">
        <f t="shared" si="134"/>
        <v>43892</v>
      </c>
      <c r="J2841" s="244" t="str">
        <f t="shared" si="132"/>
        <v/>
      </c>
    </row>
    <row r="2842" spans="3:10" ht="12" thickBot="1" x14ac:dyDescent="0.25">
      <c r="C2842" s="254"/>
      <c r="D2842" s="254"/>
      <c r="E2842" s="255"/>
      <c r="F2842" s="256"/>
      <c r="G2842" s="257"/>
      <c r="H2842" s="243">
        <f t="shared" ca="1" si="133"/>
        <v>45139</v>
      </c>
      <c r="I2842" s="244">
        <f t="shared" si="134"/>
        <v>43892</v>
      </c>
      <c r="J2842" s="244" t="str">
        <f t="shared" si="132"/>
        <v/>
      </c>
    </row>
    <row r="2843" spans="3:10" ht="12" thickBot="1" x14ac:dyDescent="0.25">
      <c r="C2843" s="254"/>
      <c r="D2843" s="254"/>
      <c r="E2843" s="255"/>
      <c r="F2843" s="256"/>
      <c r="G2843" s="257"/>
      <c r="H2843" s="243">
        <f t="shared" ca="1" si="133"/>
        <v>45139</v>
      </c>
      <c r="I2843" s="244">
        <f t="shared" si="134"/>
        <v>43892</v>
      </c>
      <c r="J2843" s="244" t="str">
        <f t="shared" si="132"/>
        <v/>
      </c>
    </row>
    <row r="2844" spans="3:10" ht="12" thickBot="1" x14ac:dyDescent="0.25">
      <c r="C2844" s="254"/>
      <c r="D2844" s="254"/>
      <c r="E2844" s="255"/>
      <c r="F2844" s="256"/>
      <c r="G2844" s="257"/>
      <c r="H2844" s="243">
        <f t="shared" ca="1" si="133"/>
        <v>45139</v>
      </c>
      <c r="I2844" s="244">
        <f t="shared" si="134"/>
        <v>43892</v>
      </c>
      <c r="J2844" s="244" t="str">
        <f t="shared" si="132"/>
        <v/>
      </c>
    </row>
    <row r="2845" spans="3:10" ht="12" thickBot="1" x14ac:dyDescent="0.25">
      <c r="C2845" s="254"/>
      <c r="D2845" s="254"/>
      <c r="E2845" s="255"/>
      <c r="F2845" s="256"/>
      <c r="G2845" s="257"/>
      <c r="H2845" s="243">
        <f t="shared" ca="1" si="133"/>
        <v>45139</v>
      </c>
      <c r="I2845" s="244">
        <f t="shared" si="134"/>
        <v>43892</v>
      </c>
      <c r="J2845" s="244" t="str">
        <f t="shared" si="132"/>
        <v/>
      </c>
    </row>
    <row r="2846" spans="3:10" ht="12" thickBot="1" x14ac:dyDescent="0.25">
      <c r="C2846" s="254"/>
      <c r="D2846" s="254"/>
      <c r="E2846" s="255"/>
      <c r="F2846" s="256"/>
      <c r="G2846" s="257"/>
      <c r="H2846" s="243">
        <f t="shared" ca="1" si="133"/>
        <v>45139</v>
      </c>
      <c r="I2846" s="244">
        <f t="shared" si="134"/>
        <v>43892</v>
      </c>
      <c r="J2846" s="244" t="str">
        <f t="shared" si="132"/>
        <v/>
      </c>
    </row>
    <row r="2847" spans="3:10" ht="12" thickBot="1" x14ac:dyDescent="0.25">
      <c r="C2847" s="254"/>
      <c r="D2847" s="254"/>
      <c r="E2847" s="255"/>
      <c r="F2847" s="256"/>
      <c r="G2847" s="257"/>
      <c r="H2847" s="243">
        <f t="shared" ca="1" si="133"/>
        <v>45139</v>
      </c>
      <c r="I2847" s="244">
        <f t="shared" si="134"/>
        <v>43892</v>
      </c>
      <c r="J2847" s="244" t="str">
        <f t="shared" si="132"/>
        <v/>
      </c>
    </row>
    <row r="2848" spans="3:10" ht="12" thickBot="1" x14ac:dyDescent="0.25">
      <c r="C2848" s="254"/>
      <c r="D2848" s="254"/>
      <c r="E2848" s="255"/>
      <c r="F2848" s="256"/>
      <c r="G2848" s="257"/>
      <c r="H2848" s="243">
        <f t="shared" ca="1" si="133"/>
        <v>45139</v>
      </c>
      <c r="I2848" s="244">
        <f t="shared" si="134"/>
        <v>43892</v>
      </c>
      <c r="J2848" s="244" t="str">
        <f t="shared" si="132"/>
        <v/>
      </c>
    </row>
    <row r="2849" spans="3:10" ht="12" thickBot="1" x14ac:dyDescent="0.25">
      <c r="C2849" s="254"/>
      <c r="D2849" s="254"/>
      <c r="E2849" s="255"/>
      <c r="F2849" s="256"/>
      <c r="G2849" s="257"/>
      <c r="H2849" s="243">
        <f t="shared" ca="1" si="133"/>
        <v>45139</v>
      </c>
      <c r="I2849" s="244">
        <f t="shared" si="134"/>
        <v>43892</v>
      </c>
      <c r="J2849" s="244" t="str">
        <f t="shared" si="132"/>
        <v/>
      </c>
    </row>
    <row r="2850" spans="3:10" ht="12" thickBot="1" x14ac:dyDescent="0.25">
      <c r="C2850" s="254"/>
      <c r="D2850" s="254"/>
      <c r="E2850" s="255"/>
      <c r="F2850" s="256"/>
      <c r="G2850" s="257"/>
      <c r="H2850" s="243">
        <f t="shared" ca="1" si="133"/>
        <v>45139</v>
      </c>
      <c r="I2850" s="244">
        <f t="shared" si="134"/>
        <v>43892</v>
      </c>
      <c r="J2850" s="244" t="str">
        <f t="shared" si="132"/>
        <v/>
      </c>
    </row>
    <row r="2851" spans="3:10" ht="12" thickBot="1" x14ac:dyDescent="0.25">
      <c r="C2851" s="254"/>
      <c r="D2851" s="254"/>
      <c r="E2851" s="255"/>
      <c r="F2851" s="256"/>
      <c r="G2851" s="257"/>
      <c r="H2851" s="243">
        <f t="shared" ca="1" si="133"/>
        <v>45139</v>
      </c>
      <c r="I2851" s="244">
        <f t="shared" si="134"/>
        <v>43892</v>
      </c>
      <c r="J2851" s="244" t="str">
        <f t="shared" si="132"/>
        <v/>
      </c>
    </row>
    <row r="2852" spans="3:10" ht="12" thickBot="1" x14ac:dyDescent="0.25">
      <c r="C2852" s="254"/>
      <c r="D2852" s="254"/>
      <c r="E2852" s="255"/>
      <c r="F2852" s="256"/>
      <c r="G2852" s="257"/>
      <c r="H2852" s="243">
        <f t="shared" ca="1" si="133"/>
        <v>45139</v>
      </c>
      <c r="I2852" s="244">
        <f t="shared" si="134"/>
        <v>43892</v>
      </c>
      <c r="J2852" s="244" t="str">
        <f t="shared" si="132"/>
        <v/>
      </c>
    </row>
    <row r="2853" spans="3:10" ht="12" thickBot="1" x14ac:dyDescent="0.25">
      <c r="C2853" s="254"/>
      <c r="D2853" s="254"/>
      <c r="E2853" s="255"/>
      <c r="F2853" s="256"/>
      <c r="G2853" s="257"/>
      <c r="H2853" s="243">
        <f t="shared" ca="1" si="133"/>
        <v>45139</v>
      </c>
      <c r="I2853" s="244">
        <f t="shared" si="134"/>
        <v>43892</v>
      </c>
      <c r="J2853" s="244" t="str">
        <f t="shared" si="132"/>
        <v/>
      </c>
    </row>
    <row r="2854" spans="3:10" ht="12" thickBot="1" x14ac:dyDescent="0.25">
      <c r="C2854" s="254"/>
      <c r="D2854" s="254"/>
      <c r="E2854" s="255"/>
      <c r="F2854" s="256"/>
      <c r="G2854" s="257"/>
      <c r="H2854" s="243">
        <f t="shared" ca="1" si="133"/>
        <v>45139</v>
      </c>
      <c r="I2854" s="244">
        <f t="shared" si="134"/>
        <v>43892</v>
      </c>
      <c r="J2854" s="244" t="str">
        <f t="shared" si="132"/>
        <v/>
      </c>
    </row>
    <row r="2855" spans="3:10" ht="12" thickBot="1" x14ac:dyDescent="0.25">
      <c r="C2855" s="254"/>
      <c r="D2855" s="254"/>
      <c r="E2855" s="255"/>
      <c r="F2855" s="256"/>
      <c r="G2855" s="257"/>
      <c r="H2855" s="243">
        <f t="shared" ca="1" si="133"/>
        <v>45139</v>
      </c>
      <c r="I2855" s="244">
        <f t="shared" si="134"/>
        <v>43892</v>
      </c>
      <c r="J2855" s="244" t="str">
        <f t="shared" si="132"/>
        <v/>
      </c>
    </row>
    <row r="2856" spans="3:10" ht="12" thickBot="1" x14ac:dyDescent="0.25">
      <c r="C2856" s="254"/>
      <c r="D2856" s="254"/>
      <c r="E2856" s="255"/>
      <c r="F2856" s="256"/>
      <c r="G2856" s="257"/>
      <c r="H2856" s="243">
        <f t="shared" ca="1" si="133"/>
        <v>45139</v>
      </c>
      <c r="I2856" s="244">
        <f t="shared" si="134"/>
        <v>43892</v>
      </c>
      <c r="J2856" s="244" t="str">
        <f t="shared" si="132"/>
        <v/>
      </c>
    </row>
    <row r="2857" spans="3:10" ht="12" thickBot="1" x14ac:dyDescent="0.25">
      <c r="C2857" s="254"/>
      <c r="D2857" s="254"/>
      <c r="E2857" s="255"/>
      <c r="F2857" s="256"/>
      <c r="G2857" s="257"/>
      <c r="H2857" s="243">
        <f t="shared" ca="1" si="133"/>
        <v>45139</v>
      </c>
      <c r="I2857" s="244">
        <f t="shared" si="134"/>
        <v>43892</v>
      </c>
      <c r="J2857" s="244" t="str">
        <f t="shared" si="132"/>
        <v/>
      </c>
    </row>
    <row r="2858" spans="3:10" ht="12" thickBot="1" x14ac:dyDescent="0.25">
      <c r="C2858" s="254"/>
      <c r="D2858" s="254"/>
      <c r="E2858" s="255"/>
      <c r="F2858" s="256"/>
      <c r="G2858" s="257"/>
      <c r="H2858" s="243">
        <f t="shared" ca="1" si="133"/>
        <v>45139</v>
      </c>
      <c r="I2858" s="244">
        <f t="shared" si="134"/>
        <v>43892</v>
      </c>
      <c r="J2858" s="244" t="str">
        <f t="shared" si="132"/>
        <v/>
      </c>
    </row>
    <row r="2859" spans="3:10" ht="12" thickBot="1" x14ac:dyDescent="0.25">
      <c r="C2859" s="254"/>
      <c r="D2859" s="254"/>
      <c r="E2859" s="255"/>
      <c r="F2859" s="256"/>
      <c r="G2859" s="257"/>
      <c r="H2859" s="243">
        <f t="shared" ca="1" si="133"/>
        <v>45139</v>
      </c>
      <c r="I2859" s="244">
        <f t="shared" si="134"/>
        <v>43892</v>
      </c>
      <c r="J2859" s="244" t="str">
        <f t="shared" si="132"/>
        <v/>
      </c>
    </row>
    <row r="2860" spans="3:10" ht="12" thickBot="1" x14ac:dyDescent="0.25">
      <c r="C2860" s="254"/>
      <c r="D2860" s="254"/>
      <c r="E2860" s="255"/>
      <c r="F2860" s="256"/>
      <c r="G2860" s="257"/>
      <c r="H2860" s="243">
        <f t="shared" ca="1" si="133"/>
        <v>45139</v>
      </c>
      <c r="I2860" s="244">
        <f t="shared" si="134"/>
        <v>43892</v>
      </c>
      <c r="J2860" s="244" t="str">
        <f t="shared" si="132"/>
        <v/>
      </c>
    </row>
    <row r="2861" spans="3:10" ht="12" thickBot="1" x14ac:dyDescent="0.25">
      <c r="C2861" s="254"/>
      <c r="D2861" s="254"/>
      <c r="E2861" s="255"/>
      <c r="F2861" s="256"/>
      <c r="G2861" s="257"/>
      <c r="H2861" s="243">
        <f t="shared" ca="1" si="133"/>
        <v>45139</v>
      </c>
      <c r="I2861" s="244">
        <f t="shared" si="134"/>
        <v>43892</v>
      </c>
      <c r="J2861" s="244" t="str">
        <f t="shared" si="132"/>
        <v/>
      </c>
    </row>
    <row r="2862" spans="3:10" ht="12" thickBot="1" x14ac:dyDescent="0.25">
      <c r="C2862" s="254"/>
      <c r="D2862" s="254"/>
      <c r="E2862" s="255"/>
      <c r="F2862" s="256"/>
      <c r="G2862" s="257"/>
      <c r="H2862" s="243">
        <f t="shared" ca="1" si="133"/>
        <v>45139</v>
      </c>
      <c r="I2862" s="244">
        <f t="shared" si="134"/>
        <v>43892</v>
      </c>
      <c r="J2862" s="244" t="str">
        <f t="shared" si="132"/>
        <v/>
      </c>
    </row>
    <row r="2863" spans="3:10" ht="12" thickBot="1" x14ac:dyDescent="0.25">
      <c r="C2863" s="254"/>
      <c r="D2863" s="254"/>
      <c r="E2863" s="255"/>
      <c r="F2863" s="256"/>
      <c r="G2863" s="257"/>
      <c r="H2863" s="243">
        <f t="shared" ca="1" si="133"/>
        <v>45139</v>
      </c>
      <c r="I2863" s="244">
        <f t="shared" si="134"/>
        <v>43892</v>
      </c>
      <c r="J2863" s="244" t="str">
        <f t="shared" si="132"/>
        <v/>
      </c>
    </row>
    <row r="2864" spans="3:10" ht="12" thickBot="1" x14ac:dyDescent="0.25">
      <c r="C2864" s="254"/>
      <c r="D2864" s="254"/>
      <c r="E2864" s="255"/>
      <c r="F2864" s="256"/>
      <c r="G2864" s="257"/>
      <c r="H2864" s="243">
        <f t="shared" ca="1" si="133"/>
        <v>45139</v>
      </c>
      <c r="I2864" s="244">
        <f t="shared" si="134"/>
        <v>43892</v>
      </c>
      <c r="J2864" s="244" t="str">
        <f t="shared" si="132"/>
        <v/>
      </c>
    </row>
    <row r="2865" spans="3:10" ht="12" thickBot="1" x14ac:dyDescent="0.25">
      <c r="C2865" s="254"/>
      <c r="D2865" s="254"/>
      <c r="E2865" s="255"/>
      <c r="F2865" s="256"/>
      <c r="G2865" s="257"/>
      <c r="H2865" s="243">
        <f t="shared" ca="1" si="133"/>
        <v>45139</v>
      </c>
      <c r="I2865" s="244">
        <f t="shared" si="134"/>
        <v>43892</v>
      </c>
      <c r="J2865" s="244" t="str">
        <f t="shared" si="132"/>
        <v/>
      </c>
    </row>
    <row r="2866" spans="3:10" ht="12" thickBot="1" x14ac:dyDescent="0.25">
      <c r="C2866" s="254"/>
      <c r="D2866" s="254"/>
      <c r="E2866" s="255"/>
      <c r="F2866" s="256"/>
      <c r="G2866" s="257"/>
      <c r="H2866" s="243">
        <f t="shared" ca="1" si="133"/>
        <v>45139</v>
      </c>
      <c r="I2866" s="244">
        <f t="shared" si="134"/>
        <v>43892</v>
      </c>
      <c r="J2866" s="244" t="str">
        <f t="shared" si="132"/>
        <v/>
      </c>
    </row>
    <row r="2867" spans="3:10" ht="12" thickBot="1" x14ac:dyDescent="0.25">
      <c r="C2867" s="254"/>
      <c r="D2867" s="254"/>
      <c r="E2867" s="255"/>
      <c r="F2867" s="256"/>
      <c r="G2867" s="257"/>
      <c r="H2867" s="243">
        <f t="shared" ca="1" si="133"/>
        <v>45139</v>
      </c>
      <c r="I2867" s="244">
        <f t="shared" si="134"/>
        <v>43892</v>
      </c>
      <c r="J2867" s="244" t="str">
        <f t="shared" si="132"/>
        <v/>
      </c>
    </row>
    <row r="2868" spans="3:10" ht="12" thickBot="1" x14ac:dyDescent="0.25">
      <c r="C2868" s="254"/>
      <c r="D2868" s="254"/>
      <c r="E2868" s="255"/>
      <c r="F2868" s="256"/>
      <c r="G2868" s="257"/>
      <c r="H2868" s="243">
        <f t="shared" ca="1" si="133"/>
        <v>45139</v>
      </c>
      <c r="I2868" s="244">
        <f t="shared" si="134"/>
        <v>43892</v>
      </c>
      <c r="J2868" s="244" t="str">
        <f t="shared" si="132"/>
        <v/>
      </c>
    </row>
    <row r="2869" spans="3:10" ht="12" thickBot="1" x14ac:dyDescent="0.25">
      <c r="C2869" s="254"/>
      <c r="D2869" s="254"/>
      <c r="E2869" s="255"/>
      <c r="F2869" s="256"/>
      <c r="G2869" s="257"/>
      <c r="H2869" s="243">
        <f t="shared" ca="1" si="133"/>
        <v>45139</v>
      </c>
      <c r="I2869" s="244">
        <f t="shared" si="134"/>
        <v>43892</v>
      </c>
      <c r="J2869" s="244" t="str">
        <f t="shared" si="132"/>
        <v/>
      </c>
    </row>
    <row r="2870" spans="3:10" ht="12" thickBot="1" x14ac:dyDescent="0.25">
      <c r="C2870" s="254"/>
      <c r="D2870" s="254"/>
      <c r="E2870" s="255"/>
      <c r="F2870" s="256"/>
      <c r="G2870" s="257"/>
      <c r="H2870" s="243">
        <f t="shared" ca="1" si="133"/>
        <v>45139</v>
      </c>
      <c r="I2870" s="244">
        <f t="shared" si="134"/>
        <v>43892</v>
      </c>
      <c r="J2870" s="244" t="str">
        <f t="shared" si="132"/>
        <v/>
      </c>
    </row>
    <row r="2871" spans="3:10" ht="12" thickBot="1" x14ac:dyDescent="0.25">
      <c r="C2871" s="254"/>
      <c r="D2871" s="254"/>
      <c r="E2871" s="255"/>
      <c r="F2871" s="256"/>
      <c r="G2871" s="257"/>
      <c r="H2871" s="243">
        <f t="shared" ca="1" si="133"/>
        <v>45139</v>
      </c>
      <c r="I2871" s="244">
        <f t="shared" si="134"/>
        <v>43892</v>
      </c>
      <c r="J2871" s="244" t="str">
        <f t="shared" si="132"/>
        <v/>
      </c>
    </row>
    <row r="2872" spans="3:10" ht="12" thickBot="1" x14ac:dyDescent="0.25">
      <c r="C2872" s="254"/>
      <c r="D2872" s="254"/>
      <c r="E2872" s="255"/>
      <c r="F2872" s="256"/>
      <c r="G2872" s="257"/>
      <c r="H2872" s="243">
        <f t="shared" ca="1" si="133"/>
        <v>45139</v>
      </c>
      <c r="I2872" s="244">
        <f t="shared" si="134"/>
        <v>43892</v>
      </c>
      <c r="J2872" s="244" t="str">
        <f t="shared" si="132"/>
        <v/>
      </c>
    </row>
    <row r="2873" spans="3:10" ht="12" thickBot="1" x14ac:dyDescent="0.25">
      <c r="C2873" s="254"/>
      <c r="D2873" s="254"/>
      <c r="E2873" s="255"/>
      <c r="F2873" s="256"/>
      <c r="G2873" s="257"/>
      <c r="H2873" s="243">
        <f t="shared" ca="1" si="133"/>
        <v>45139</v>
      </c>
      <c r="I2873" s="244">
        <f t="shared" si="134"/>
        <v>43892</v>
      </c>
      <c r="J2873" s="244" t="str">
        <f t="shared" si="132"/>
        <v/>
      </c>
    </row>
    <row r="2874" spans="3:10" ht="12" thickBot="1" x14ac:dyDescent="0.25">
      <c r="C2874" s="254"/>
      <c r="D2874" s="254"/>
      <c r="E2874" s="255"/>
      <c r="F2874" s="256"/>
      <c r="G2874" s="257"/>
      <c r="H2874" s="243">
        <f t="shared" ca="1" si="133"/>
        <v>45139</v>
      </c>
      <c r="I2874" s="244">
        <f t="shared" si="134"/>
        <v>43892</v>
      </c>
      <c r="J2874" s="244" t="str">
        <f t="shared" si="132"/>
        <v/>
      </c>
    </row>
    <row r="2875" spans="3:10" ht="12" thickBot="1" x14ac:dyDescent="0.25">
      <c r="C2875" s="254"/>
      <c r="D2875" s="254"/>
      <c r="E2875" s="255"/>
      <c r="F2875" s="256"/>
      <c r="G2875" s="257"/>
      <c r="H2875" s="243">
        <f t="shared" ca="1" si="133"/>
        <v>45139</v>
      </c>
      <c r="I2875" s="244">
        <f t="shared" si="134"/>
        <v>43892</v>
      </c>
      <c r="J2875" s="244" t="str">
        <f t="shared" si="132"/>
        <v/>
      </c>
    </row>
    <row r="2876" spans="3:10" ht="12" thickBot="1" x14ac:dyDescent="0.25">
      <c r="C2876" s="254"/>
      <c r="D2876" s="254"/>
      <c r="E2876" s="255"/>
      <c r="F2876" s="256"/>
      <c r="G2876" s="257"/>
      <c r="H2876" s="243">
        <f t="shared" ca="1" si="133"/>
        <v>45139</v>
      </c>
      <c r="I2876" s="244">
        <f t="shared" si="134"/>
        <v>43892</v>
      </c>
      <c r="J2876" s="244" t="str">
        <f t="shared" si="132"/>
        <v/>
      </c>
    </row>
    <row r="2877" spans="3:10" ht="12" thickBot="1" x14ac:dyDescent="0.25">
      <c r="C2877" s="254"/>
      <c r="D2877" s="254"/>
      <c r="E2877" s="255"/>
      <c r="F2877" s="256"/>
      <c r="G2877" s="257"/>
      <c r="H2877" s="243">
        <f t="shared" ca="1" si="133"/>
        <v>45139</v>
      </c>
      <c r="I2877" s="244">
        <f t="shared" si="134"/>
        <v>43892</v>
      </c>
      <c r="J2877" s="244" t="str">
        <f t="shared" si="132"/>
        <v/>
      </c>
    </row>
    <row r="2878" spans="3:10" ht="12" thickBot="1" x14ac:dyDescent="0.25">
      <c r="C2878" s="254"/>
      <c r="D2878" s="254"/>
      <c r="E2878" s="255"/>
      <c r="F2878" s="256"/>
      <c r="G2878" s="257"/>
      <c r="H2878" s="243">
        <f t="shared" ca="1" si="133"/>
        <v>45139</v>
      </c>
      <c r="I2878" s="244">
        <f t="shared" si="134"/>
        <v>43892</v>
      </c>
      <c r="J2878" s="244" t="str">
        <f t="shared" si="132"/>
        <v/>
      </c>
    </row>
    <row r="2879" spans="3:10" ht="12" thickBot="1" x14ac:dyDescent="0.25">
      <c r="C2879" s="254"/>
      <c r="D2879" s="254"/>
      <c r="E2879" s="255"/>
      <c r="F2879" s="256"/>
      <c r="G2879" s="257"/>
      <c r="H2879" s="243">
        <f t="shared" ca="1" si="133"/>
        <v>45139</v>
      </c>
      <c r="I2879" s="244">
        <f t="shared" si="134"/>
        <v>43892</v>
      </c>
      <c r="J2879" s="244" t="str">
        <f t="shared" si="132"/>
        <v/>
      </c>
    </row>
    <row r="2880" spans="3:10" ht="12" thickBot="1" x14ac:dyDescent="0.25">
      <c r="C2880" s="254"/>
      <c r="D2880" s="254"/>
      <c r="E2880" s="255"/>
      <c r="F2880" s="256"/>
      <c r="G2880" s="257"/>
      <c r="H2880" s="243">
        <f t="shared" ca="1" si="133"/>
        <v>45139</v>
      </c>
      <c r="I2880" s="244">
        <f t="shared" si="134"/>
        <v>43892</v>
      </c>
      <c r="J2880" s="244" t="str">
        <f t="shared" si="132"/>
        <v/>
      </c>
    </row>
    <row r="2881" spans="3:10" ht="12" thickBot="1" x14ac:dyDescent="0.25">
      <c r="C2881" s="254"/>
      <c r="D2881" s="254"/>
      <c r="E2881" s="255"/>
      <c r="F2881" s="256"/>
      <c r="G2881" s="257"/>
      <c r="H2881" s="243">
        <f t="shared" ca="1" si="133"/>
        <v>45139</v>
      </c>
      <c r="I2881" s="244">
        <f t="shared" si="134"/>
        <v>43892</v>
      </c>
      <c r="J2881" s="244" t="str">
        <f t="shared" si="132"/>
        <v/>
      </c>
    </row>
    <row r="2882" spans="3:10" ht="12" thickBot="1" x14ac:dyDescent="0.25">
      <c r="C2882" s="254"/>
      <c r="D2882" s="254"/>
      <c r="E2882" s="255"/>
      <c r="F2882" s="256"/>
      <c r="G2882" s="257"/>
      <c r="H2882" s="243">
        <f t="shared" ca="1" si="133"/>
        <v>45139</v>
      </c>
      <c r="I2882" s="244">
        <f t="shared" si="134"/>
        <v>43892</v>
      </c>
      <c r="J2882" s="244" t="str">
        <f t="shared" si="132"/>
        <v/>
      </c>
    </row>
    <row r="2883" spans="3:10" ht="12" thickBot="1" x14ac:dyDescent="0.25">
      <c r="C2883" s="254"/>
      <c r="D2883" s="254"/>
      <c r="E2883" s="255"/>
      <c r="F2883" s="256"/>
      <c r="G2883" s="257"/>
      <c r="H2883" s="243">
        <f t="shared" ca="1" si="133"/>
        <v>45139</v>
      </c>
      <c r="I2883" s="244">
        <f t="shared" si="134"/>
        <v>43892</v>
      </c>
      <c r="J2883" s="244" t="str">
        <f t="shared" si="132"/>
        <v/>
      </c>
    </row>
    <row r="2884" spans="3:10" ht="12" thickBot="1" x14ac:dyDescent="0.25">
      <c r="C2884" s="254"/>
      <c r="D2884" s="254"/>
      <c r="E2884" s="255"/>
      <c r="F2884" s="256"/>
      <c r="G2884" s="257"/>
      <c r="H2884" s="243">
        <f t="shared" ca="1" si="133"/>
        <v>45139</v>
      </c>
      <c r="I2884" s="244">
        <f t="shared" si="134"/>
        <v>43892</v>
      </c>
      <c r="J2884" s="244" t="str">
        <f t="shared" si="132"/>
        <v/>
      </c>
    </row>
    <row r="2885" spans="3:10" ht="12" thickBot="1" x14ac:dyDescent="0.25">
      <c r="C2885" s="254"/>
      <c r="D2885" s="254"/>
      <c r="E2885" s="255"/>
      <c r="F2885" s="256"/>
      <c r="G2885" s="257"/>
      <c r="H2885" s="243">
        <f t="shared" ca="1" si="133"/>
        <v>45139</v>
      </c>
      <c r="I2885" s="244">
        <f t="shared" si="134"/>
        <v>43892</v>
      </c>
      <c r="J2885" s="244" t="str">
        <f t="shared" si="132"/>
        <v/>
      </c>
    </row>
    <row r="2886" spans="3:10" ht="12" thickBot="1" x14ac:dyDescent="0.25">
      <c r="C2886" s="254"/>
      <c r="D2886" s="254"/>
      <c r="E2886" s="255"/>
      <c r="F2886" s="256"/>
      <c r="G2886" s="257"/>
      <c r="H2886" s="243">
        <f t="shared" ca="1" si="133"/>
        <v>45139</v>
      </c>
      <c r="I2886" s="244">
        <f t="shared" si="134"/>
        <v>43892</v>
      </c>
      <c r="J2886" s="244" t="str">
        <f t="shared" ref="J2886:J2949" si="135">IF(G2886="","",IF(G2886&gt;=0,"Debitoren",IF(G2886&lt;0,"Kreditoren","")))</f>
        <v/>
      </c>
    </row>
    <row r="2887" spans="3:10" ht="12" thickBot="1" x14ac:dyDescent="0.25">
      <c r="C2887" s="254"/>
      <c r="D2887" s="254"/>
      <c r="E2887" s="255"/>
      <c r="F2887" s="256"/>
      <c r="G2887" s="257"/>
      <c r="H2887" s="243">
        <f t="shared" ref="H2887:H2950" ca="1" si="136">IF(F2887&lt;$F$2,EOMONTH($F$2,-1)+1,EOMONTH(F2887,-1)+1)</f>
        <v>45139</v>
      </c>
      <c r="I2887" s="244">
        <f t="shared" ref="I2887:I2950" si="137">IF(F2887&lt;$I$2,IF(   WEEKDAY(EOMONTH($I$2,-1)+1)=1,EOMONTH($I$2,-1)+1+1,EOMONTH($I$2,-1)+1),IF(WEEKDAY(F2887)=1,F2887+1,F2887))</f>
        <v>43892</v>
      </c>
      <c r="J2887" s="244" t="str">
        <f t="shared" si="135"/>
        <v/>
      </c>
    </row>
    <row r="2888" spans="3:10" ht="12" thickBot="1" x14ac:dyDescent="0.25">
      <c r="C2888" s="254"/>
      <c r="D2888" s="254"/>
      <c r="E2888" s="255"/>
      <c r="F2888" s="256"/>
      <c r="G2888" s="257"/>
      <c r="H2888" s="243">
        <f t="shared" ca="1" si="136"/>
        <v>45139</v>
      </c>
      <c r="I2888" s="244">
        <f t="shared" si="137"/>
        <v>43892</v>
      </c>
      <c r="J2888" s="244" t="str">
        <f t="shared" si="135"/>
        <v/>
      </c>
    </row>
    <row r="2889" spans="3:10" ht="12" thickBot="1" x14ac:dyDescent="0.25">
      <c r="C2889" s="254"/>
      <c r="D2889" s="254"/>
      <c r="E2889" s="255"/>
      <c r="F2889" s="256"/>
      <c r="G2889" s="257"/>
      <c r="H2889" s="243">
        <f t="shared" ca="1" si="136"/>
        <v>45139</v>
      </c>
      <c r="I2889" s="244">
        <f t="shared" si="137"/>
        <v>43892</v>
      </c>
      <c r="J2889" s="244" t="str">
        <f t="shared" si="135"/>
        <v/>
      </c>
    </row>
    <row r="2890" spans="3:10" ht="12" thickBot="1" x14ac:dyDescent="0.25">
      <c r="C2890" s="254"/>
      <c r="D2890" s="254"/>
      <c r="E2890" s="255"/>
      <c r="F2890" s="256"/>
      <c r="G2890" s="257"/>
      <c r="H2890" s="243">
        <f t="shared" ca="1" si="136"/>
        <v>45139</v>
      </c>
      <c r="I2890" s="244">
        <f t="shared" si="137"/>
        <v>43892</v>
      </c>
      <c r="J2890" s="244" t="str">
        <f t="shared" si="135"/>
        <v/>
      </c>
    </row>
    <row r="2891" spans="3:10" ht="12" thickBot="1" x14ac:dyDescent="0.25">
      <c r="C2891" s="254"/>
      <c r="D2891" s="254"/>
      <c r="E2891" s="255"/>
      <c r="F2891" s="256"/>
      <c r="G2891" s="257"/>
      <c r="H2891" s="243">
        <f t="shared" ca="1" si="136"/>
        <v>45139</v>
      </c>
      <c r="I2891" s="244">
        <f t="shared" si="137"/>
        <v>43892</v>
      </c>
      <c r="J2891" s="244" t="str">
        <f t="shared" si="135"/>
        <v/>
      </c>
    </row>
    <row r="2892" spans="3:10" ht="12" thickBot="1" x14ac:dyDescent="0.25">
      <c r="C2892" s="254"/>
      <c r="D2892" s="254"/>
      <c r="E2892" s="255"/>
      <c r="F2892" s="256"/>
      <c r="G2892" s="257"/>
      <c r="H2892" s="243">
        <f t="shared" ca="1" si="136"/>
        <v>45139</v>
      </c>
      <c r="I2892" s="244">
        <f t="shared" si="137"/>
        <v>43892</v>
      </c>
      <c r="J2892" s="244" t="str">
        <f t="shared" si="135"/>
        <v/>
      </c>
    </row>
    <row r="2893" spans="3:10" ht="12" thickBot="1" x14ac:dyDescent="0.25">
      <c r="C2893" s="254"/>
      <c r="D2893" s="254"/>
      <c r="E2893" s="255"/>
      <c r="F2893" s="256"/>
      <c r="G2893" s="257"/>
      <c r="H2893" s="243">
        <f t="shared" ca="1" si="136"/>
        <v>45139</v>
      </c>
      <c r="I2893" s="244">
        <f t="shared" si="137"/>
        <v>43892</v>
      </c>
      <c r="J2893" s="244" t="str">
        <f t="shared" si="135"/>
        <v/>
      </c>
    </row>
    <row r="2894" spans="3:10" ht="12" thickBot="1" x14ac:dyDescent="0.25">
      <c r="C2894" s="254"/>
      <c r="D2894" s="254"/>
      <c r="E2894" s="255"/>
      <c r="F2894" s="256"/>
      <c r="G2894" s="257"/>
      <c r="H2894" s="243">
        <f t="shared" ca="1" si="136"/>
        <v>45139</v>
      </c>
      <c r="I2894" s="244">
        <f t="shared" si="137"/>
        <v>43892</v>
      </c>
      <c r="J2894" s="244" t="str">
        <f t="shared" si="135"/>
        <v/>
      </c>
    </row>
    <row r="2895" spans="3:10" ht="12" thickBot="1" x14ac:dyDescent="0.25">
      <c r="C2895" s="254"/>
      <c r="D2895" s="254"/>
      <c r="E2895" s="255"/>
      <c r="F2895" s="256"/>
      <c r="G2895" s="257"/>
      <c r="H2895" s="243">
        <f t="shared" ca="1" si="136"/>
        <v>45139</v>
      </c>
      <c r="I2895" s="244">
        <f t="shared" si="137"/>
        <v>43892</v>
      </c>
      <c r="J2895" s="244" t="str">
        <f t="shared" si="135"/>
        <v/>
      </c>
    </row>
    <row r="2896" spans="3:10" ht="12" thickBot="1" x14ac:dyDescent="0.25">
      <c r="C2896" s="254"/>
      <c r="D2896" s="254"/>
      <c r="E2896" s="255"/>
      <c r="F2896" s="256"/>
      <c r="G2896" s="257"/>
      <c r="H2896" s="243">
        <f t="shared" ca="1" si="136"/>
        <v>45139</v>
      </c>
      <c r="I2896" s="244">
        <f t="shared" si="137"/>
        <v>43892</v>
      </c>
      <c r="J2896" s="244" t="str">
        <f t="shared" si="135"/>
        <v/>
      </c>
    </row>
    <row r="2897" spans="3:10" ht="12" thickBot="1" x14ac:dyDescent="0.25">
      <c r="C2897" s="254"/>
      <c r="D2897" s="254"/>
      <c r="E2897" s="255"/>
      <c r="F2897" s="256"/>
      <c r="G2897" s="257"/>
      <c r="H2897" s="243">
        <f t="shared" ca="1" si="136"/>
        <v>45139</v>
      </c>
      <c r="I2897" s="244">
        <f t="shared" si="137"/>
        <v>43892</v>
      </c>
      <c r="J2897" s="244" t="str">
        <f t="shared" si="135"/>
        <v/>
      </c>
    </row>
    <row r="2898" spans="3:10" ht="12" thickBot="1" x14ac:dyDescent="0.25">
      <c r="C2898" s="254"/>
      <c r="D2898" s="254"/>
      <c r="E2898" s="255"/>
      <c r="F2898" s="256"/>
      <c r="G2898" s="257"/>
      <c r="H2898" s="243">
        <f t="shared" ca="1" si="136"/>
        <v>45139</v>
      </c>
      <c r="I2898" s="244">
        <f t="shared" si="137"/>
        <v>43892</v>
      </c>
      <c r="J2898" s="244" t="str">
        <f t="shared" si="135"/>
        <v/>
      </c>
    </row>
    <row r="2899" spans="3:10" ht="12" thickBot="1" x14ac:dyDescent="0.25">
      <c r="C2899" s="254"/>
      <c r="D2899" s="254"/>
      <c r="E2899" s="255"/>
      <c r="F2899" s="256"/>
      <c r="G2899" s="257"/>
      <c r="H2899" s="243">
        <f t="shared" ca="1" si="136"/>
        <v>45139</v>
      </c>
      <c r="I2899" s="244">
        <f t="shared" si="137"/>
        <v>43892</v>
      </c>
      <c r="J2899" s="244" t="str">
        <f t="shared" si="135"/>
        <v/>
      </c>
    </row>
    <row r="2900" spans="3:10" ht="12" thickBot="1" x14ac:dyDescent="0.25">
      <c r="C2900" s="254"/>
      <c r="D2900" s="254"/>
      <c r="E2900" s="255"/>
      <c r="F2900" s="256"/>
      <c r="G2900" s="257"/>
      <c r="H2900" s="243">
        <f t="shared" ca="1" si="136"/>
        <v>45139</v>
      </c>
      <c r="I2900" s="244">
        <f t="shared" si="137"/>
        <v>43892</v>
      </c>
      <c r="J2900" s="244" t="str">
        <f t="shared" si="135"/>
        <v/>
      </c>
    </row>
    <row r="2901" spans="3:10" ht="12" thickBot="1" x14ac:dyDescent="0.25">
      <c r="C2901" s="254"/>
      <c r="D2901" s="254"/>
      <c r="E2901" s="255"/>
      <c r="F2901" s="256"/>
      <c r="G2901" s="257"/>
      <c r="H2901" s="243">
        <f t="shared" ca="1" si="136"/>
        <v>45139</v>
      </c>
      <c r="I2901" s="244">
        <f t="shared" si="137"/>
        <v>43892</v>
      </c>
      <c r="J2901" s="244" t="str">
        <f t="shared" si="135"/>
        <v/>
      </c>
    </row>
    <row r="2902" spans="3:10" ht="12" thickBot="1" x14ac:dyDescent="0.25">
      <c r="C2902" s="254"/>
      <c r="D2902" s="254"/>
      <c r="E2902" s="255"/>
      <c r="F2902" s="256"/>
      <c r="G2902" s="257"/>
      <c r="H2902" s="243">
        <f t="shared" ca="1" si="136"/>
        <v>45139</v>
      </c>
      <c r="I2902" s="244">
        <f t="shared" si="137"/>
        <v>43892</v>
      </c>
      <c r="J2902" s="244" t="str">
        <f t="shared" si="135"/>
        <v/>
      </c>
    </row>
    <row r="2903" spans="3:10" ht="12" thickBot="1" x14ac:dyDescent="0.25">
      <c r="C2903" s="254"/>
      <c r="D2903" s="254"/>
      <c r="E2903" s="255"/>
      <c r="F2903" s="256"/>
      <c r="G2903" s="257"/>
      <c r="H2903" s="243">
        <f t="shared" ca="1" si="136"/>
        <v>45139</v>
      </c>
      <c r="I2903" s="244">
        <f t="shared" si="137"/>
        <v>43892</v>
      </c>
      <c r="J2903" s="244" t="str">
        <f t="shared" si="135"/>
        <v/>
      </c>
    </row>
    <row r="2904" spans="3:10" ht="12" thickBot="1" x14ac:dyDescent="0.25">
      <c r="C2904" s="254"/>
      <c r="D2904" s="254"/>
      <c r="E2904" s="255"/>
      <c r="F2904" s="256"/>
      <c r="G2904" s="257"/>
      <c r="H2904" s="243">
        <f t="shared" ca="1" si="136"/>
        <v>45139</v>
      </c>
      <c r="I2904" s="244">
        <f t="shared" si="137"/>
        <v>43892</v>
      </c>
      <c r="J2904" s="244" t="str">
        <f t="shared" si="135"/>
        <v/>
      </c>
    </row>
    <row r="2905" spans="3:10" ht="12" thickBot="1" x14ac:dyDescent="0.25">
      <c r="C2905" s="254"/>
      <c r="D2905" s="254"/>
      <c r="E2905" s="255"/>
      <c r="F2905" s="256"/>
      <c r="G2905" s="257"/>
      <c r="H2905" s="243">
        <f t="shared" ca="1" si="136"/>
        <v>45139</v>
      </c>
      <c r="I2905" s="244">
        <f t="shared" si="137"/>
        <v>43892</v>
      </c>
      <c r="J2905" s="244" t="str">
        <f t="shared" si="135"/>
        <v/>
      </c>
    </row>
    <row r="2906" spans="3:10" ht="12" thickBot="1" x14ac:dyDescent="0.25">
      <c r="C2906" s="254"/>
      <c r="D2906" s="254"/>
      <c r="E2906" s="255"/>
      <c r="F2906" s="256"/>
      <c r="G2906" s="257"/>
      <c r="H2906" s="243">
        <f t="shared" ca="1" si="136"/>
        <v>45139</v>
      </c>
      <c r="I2906" s="244">
        <f t="shared" si="137"/>
        <v>43892</v>
      </c>
      <c r="J2906" s="244" t="str">
        <f t="shared" si="135"/>
        <v/>
      </c>
    </row>
    <row r="2907" spans="3:10" ht="12" thickBot="1" x14ac:dyDescent="0.25">
      <c r="C2907" s="254"/>
      <c r="D2907" s="254"/>
      <c r="E2907" s="255"/>
      <c r="F2907" s="256"/>
      <c r="G2907" s="257"/>
      <c r="H2907" s="243">
        <f t="shared" ca="1" si="136"/>
        <v>45139</v>
      </c>
      <c r="I2907" s="244">
        <f t="shared" si="137"/>
        <v>43892</v>
      </c>
      <c r="J2907" s="244" t="str">
        <f t="shared" si="135"/>
        <v/>
      </c>
    </row>
    <row r="2908" spans="3:10" ht="12" thickBot="1" x14ac:dyDescent="0.25">
      <c r="C2908" s="254"/>
      <c r="D2908" s="254"/>
      <c r="E2908" s="255"/>
      <c r="F2908" s="256"/>
      <c r="G2908" s="257"/>
      <c r="H2908" s="243">
        <f t="shared" ca="1" si="136"/>
        <v>45139</v>
      </c>
      <c r="I2908" s="244">
        <f t="shared" si="137"/>
        <v>43892</v>
      </c>
      <c r="J2908" s="244" t="str">
        <f t="shared" si="135"/>
        <v/>
      </c>
    </row>
    <row r="2909" spans="3:10" ht="12" thickBot="1" x14ac:dyDescent="0.25">
      <c r="C2909" s="254"/>
      <c r="D2909" s="254"/>
      <c r="E2909" s="255"/>
      <c r="F2909" s="256"/>
      <c r="G2909" s="257"/>
      <c r="H2909" s="243">
        <f t="shared" ca="1" si="136"/>
        <v>45139</v>
      </c>
      <c r="I2909" s="244">
        <f t="shared" si="137"/>
        <v>43892</v>
      </c>
      <c r="J2909" s="244" t="str">
        <f t="shared" si="135"/>
        <v/>
      </c>
    </row>
    <row r="2910" spans="3:10" ht="12" thickBot="1" x14ac:dyDescent="0.25">
      <c r="C2910" s="254"/>
      <c r="D2910" s="254"/>
      <c r="E2910" s="255"/>
      <c r="F2910" s="256"/>
      <c r="G2910" s="257"/>
      <c r="H2910" s="243">
        <f t="shared" ca="1" si="136"/>
        <v>45139</v>
      </c>
      <c r="I2910" s="244">
        <f t="shared" si="137"/>
        <v>43892</v>
      </c>
      <c r="J2910" s="244" t="str">
        <f t="shared" si="135"/>
        <v/>
      </c>
    </row>
    <row r="2911" spans="3:10" ht="12" thickBot="1" x14ac:dyDescent="0.25">
      <c r="C2911" s="254"/>
      <c r="D2911" s="254"/>
      <c r="E2911" s="255"/>
      <c r="F2911" s="256"/>
      <c r="G2911" s="257"/>
      <c r="H2911" s="243">
        <f t="shared" ca="1" si="136"/>
        <v>45139</v>
      </c>
      <c r="I2911" s="244">
        <f t="shared" si="137"/>
        <v>43892</v>
      </c>
      <c r="J2911" s="244" t="str">
        <f t="shared" si="135"/>
        <v/>
      </c>
    </row>
    <row r="2912" spans="3:10" ht="12" thickBot="1" x14ac:dyDescent="0.25">
      <c r="C2912" s="254"/>
      <c r="D2912" s="254"/>
      <c r="E2912" s="255"/>
      <c r="F2912" s="256"/>
      <c r="G2912" s="257"/>
      <c r="H2912" s="243">
        <f t="shared" ca="1" si="136"/>
        <v>45139</v>
      </c>
      <c r="I2912" s="244">
        <f t="shared" si="137"/>
        <v>43892</v>
      </c>
      <c r="J2912" s="244" t="str">
        <f t="shared" si="135"/>
        <v/>
      </c>
    </row>
    <row r="2913" spans="3:10" ht="12" thickBot="1" x14ac:dyDescent="0.25">
      <c r="C2913" s="254"/>
      <c r="D2913" s="254"/>
      <c r="E2913" s="255"/>
      <c r="F2913" s="256"/>
      <c r="G2913" s="257"/>
      <c r="H2913" s="243">
        <f t="shared" ca="1" si="136"/>
        <v>45139</v>
      </c>
      <c r="I2913" s="244">
        <f t="shared" si="137"/>
        <v>43892</v>
      </c>
      <c r="J2913" s="244" t="str">
        <f t="shared" si="135"/>
        <v/>
      </c>
    </row>
    <row r="2914" spans="3:10" ht="12" thickBot="1" x14ac:dyDescent="0.25">
      <c r="C2914" s="254"/>
      <c r="D2914" s="254"/>
      <c r="E2914" s="255"/>
      <c r="F2914" s="256"/>
      <c r="G2914" s="257"/>
      <c r="H2914" s="243">
        <f t="shared" ca="1" si="136"/>
        <v>45139</v>
      </c>
      <c r="I2914" s="244">
        <f t="shared" si="137"/>
        <v>43892</v>
      </c>
      <c r="J2914" s="244" t="str">
        <f t="shared" si="135"/>
        <v/>
      </c>
    </row>
    <row r="2915" spans="3:10" ht="12" thickBot="1" x14ac:dyDescent="0.25">
      <c r="C2915" s="254"/>
      <c r="D2915" s="254"/>
      <c r="E2915" s="255"/>
      <c r="F2915" s="256"/>
      <c r="G2915" s="257"/>
      <c r="H2915" s="243">
        <f t="shared" ca="1" si="136"/>
        <v>45139</v>
      </c>
      <c r="I2915" s="244">
        <f t="shared" si="137"/>
        <v>43892</v>
      </c>
      <c r="J2915" s="244" t="str">
        <f t="shared" si="135"/>
        <v/>
      </c>
    </row>
    <row r="2916" spans="3:10" ht="12" thickBot="1" x14ac:dyDescent="0.25">
      <c r="C2916" s="254"/>
      <c r="D2916" s="254"/>
      <c r="E2916" s="255"/>
      <c r="F2916" s="256"/>
      <c r="G2916" s="257"/>
      <c r="H2916" s="243">
        <f t="shared" ca="1" si="136"/>
        <v>45139</v>
      </c>
      <c r="I2916" s="244">
        <f t="shared" si="137"/>
        <v>43892</v>
      </c>
      <c r="J2916" s="244" t="str">
        <f t="shared" si="135"/>
        <v/>
      </c>
    </row>
    <row r="2917" spans="3:10" ht="12" thickBot="1" x14ac:dyDescent="0.25">
      <c r="C2917" s="254"/>
      <c r="D2917" s="254"/>
      <c r="E2917" s="255"/>
      <c r="F2917" s="256"/>
      <c r="G2917" s="257"/>
      <c r="H2917" s="243">
        <f t="shared" ca="1" si="136"/>
        <v>45139</v>
      </c>
      <c r="I2917" s="244">
        <f t="shared" si="137"/>
        <v>43892</v>
      </c>
      <c r="J2917" s="244" t="str">
        <f t="shared" si="135"/>
        <v/>
      </c>
    </row>
    <row r="2918" spans="3:10" ht="12" thickBot="1" x14ac:dyDescent="0.25">
      <c r="C2918" s="254"/>
      <c r="D2918" s="254"/>
      <c r="E2918" s="255"/>
      <c r="F2918" s="256"/>
      <c r="G2918" s="257"/>
      <c r="H2918" s="243">
        <f t="shared" ca="1" si="136"/>
        <v>45139</v>
      </c>
      <c r="I2918" s="244">
        <f t="shared" si="137"/>
        <v>43892</v>
      </c>
      <c r="J2918" s="244" t="str">
        <f t="shared" si="135"/>
        <v/>
      </c>
    </row>
    <row r="2919" spans="3:10" ht="12" thickBot="1" x14ac:dyDescent="0.25">
      <c r="C2919" s="254"/>
      <c r="D2919" s="254"/>
      <c r="E2919" s="255"/>
      <c r="F2919" s="256"/>
      <c r="G2919" s="257"/>
      <c r="H2919" s="243">
        <f t="shared" ca="1" si="136"/>
        <v>45139</v>
      </c>
      <c r="I2919" s="244">
        <f t="shared" si="137"/>
        <v>43892</v>
      </c>
      <c r="J2919" s="244" t="str">
        <f t="shared" si="135"/>
        <v/>
      </c>
    </row>
    <row r="2920" spans="3:10" ht="12" thickBot="1" x14ac:dyDescent="0.25">
      <c r="C2920" s="254"/>
      <c r="D2920" s="254"/>
      <c r="E2920" s="255"/>
      <c r="F2920" s="256"/>
      <c r="G2920" s="257"/>
      <c r="H2920" s="243">
        <f t="shared" ca="1" si="136"/>
        <v>45139</v>
      </c>
      <c r="I2920" s="244">
        <f t="shared" si="137"/>
        <v>43892</v>
      </c>
      <c r="J2920" s="244" t="str">
        <f t="shared" si="135"/>
        <v/>
      </c>
    </row>
    <row r="2921" spans="3:10" ht="12" thickBot="1" x14ac:dyDescent="0.25">
      <c r="C2921" s="254"/>
      <c r="D2921" s="254"/>
      <c r="E2921" s="255"/>
      <c r="F2921" s="256"/>
      <c r="G2921" s="257"/>
      <c r="H2921" s="243">
        <f t="shared" ca="1" si="136"/>
        <v>45139</v>
      </c>
      <c r="I2921" s="244">
        <f t="shared" si="137"/>
        <v>43892</v>
      </c>
      <c r="J2921" s="244" t="str">
        <f t="shared" si="135"/>
        <v/>
      </c>
    </row>
    <row r="2922" spans="3:10" ht="12" thickBot="1" x14ac:dyDescent="0.25">
      <c r="C2922" s="254"/>
      <c r="D2922" s="254"/>
      <c r="E2922" s="255"/>
      <c r="F2922" s="256"/>
      <c r="G2922" s="257"/>
      <c r="H2922" s="243">
        <f t="shared" ca="1" si="136"/>
        <v>45139</v>
      </c>
      <c r="I2922" s="244">
        <f t="shared" si="137"/>
        <v>43892</v>
      </c>
      <c r="J2922" s="244" t="str">
        <f t="shared" si="135"/>
        <v/>
      </c>
    </row>
    <row r="2923" spans="3:10" ht="12" thickBot="1" x14ac:dyDescent="0.25">
      <c r="C2923" s="254"/>
      <c r="D2923" s="254"/>
      <c r="E2923" s="255"/>
      <c r="F2923" s="256"/>
      <c r="G2923" s="257"/>
      <c r="H2923" s="243">
        <f t="shared" ca="1" si="136"/>
        <v>45139</v>
      </c>
      <c r="I2923" s="244">
        <f t="shared" si="137"/>
        <v>43892</v>
      </c>
      <c r="J2923" s="244" t="str">
        <f t="shared" si="135"/>
        <v/>
      </c>
    </row>
    <row r="2924" spans="3:10" ht="12" thickBot="1" x14ac:dyDescent="0.25">
      <c r="C2924" s="254"/>
      <c r="D2924" s="254"/>
      <c r="E2924" s="255"/>
      <c r="F2924" s="256"/>
      <c r="G2924" s="257"/>
      <c r="H2924" s="243">
        <f t="shared" ca="1" si="136"/>
        <v>45139</v>
      </c>
      <c r="I2924" s="244">
        <f t="shared" si="137"/>
        <v>43892</v>
      </c>
      <c r="J2924" s="244" t="str">
        <f t="shared" si="135"/>
        <v/>
      </c>
    </row>
    <row r="2925" spans="3:10" ht="12" thickBot="1" x14ac:dyDescent="0.25">
      <c r="C2925" s="254"/>
      <c r="D2925" s="254"/>
      <c r="E2925" s="255"/>
      <c r="F2925" s="256"/>
      <c r="G2925" s="257"/>
      <c r="H2925" s="243">
        <f t="shared" ca="1" si="136"/>
        <v>45139</v>
      </c>
      <c r="I2925" s="244">
        <f t="shared" si="137"/>
        <v>43892</v>
      </c>
      <c r="J2925" s="244" t="str">
        <f t="shared" si="135"/>
        <v/>
      </c>
    </row>
    <row r="2926" spans="3:10" ht="12" thickBot="1" x14ac:dyDescent="0.25">
      <c r="C2926" s="254"/>
      <c r="D2926" s="254"/>
      <c r="E2926" s="255"/>
      <c r="F2926" s="256"/>
      <c r="G2926" s="257"/>
      <c r="H2926" s="243">
        <f t="shared" ca="1" si="136"/>
        <v>45139</v>
      </c>
      <c r="I2926" s="244">
        <f t="shared" si="137"/>
        <v>43892</v>
      </c>
      <c r="J2926" s="244" t="str">
        <f t="shared" si="135"/>
        <v/>
      </c>
    </row>
    <row r="2927" spans="3:10" ht="12" thickBot="1" x14ac:dyDescent="0.25">
      <c r="C2927" s="254"/>
      <c r="D2927" s="254"/>
      <c r="E2927" s="255"/>
      <c r="F2927" s="256"/>
      <c r="G2927" s="257"/>
      <c r="H2927" s="243">
        <f t="shared" ca="1" si="136"/>
        <v>45139</v>
      </c>
      <c r="I2927" s="244">
        <f t="shared" si="137"/>
        <v>43892</v>
      </c>
      <c r="J2927" s="244" t="str">
        <f t="shared" si="135"/>
        <v/>
      </c>
    </row>
    <row r="2928" spans="3:10" ht="12" thickBot="1" x14ac:dyDescent="0.25">
      <c r="C2928" s="254"/>
      <c r="D2928" s="254"/>
      <c r="E2928" s="255"/>
      <c r="F2928" s="256"/>
      <c r="G2928" s="257"/>
      <c r="H2928" s="243">
        <f t="shared" ca="1" si="136"/>
        <v>45139</v>
      </c>
      <c r="I2928" s="244">
        <f t="shared" si="137"/>
        <v>43892</v>
      </c>
      <c r="J2928" s="244" t="str">
        <f t="shared" si="135"/>
        <v/>
      </c>
    </row>
    <row r="2929" spans="3:10" ht="12" thickBot="1" x14ac:dyDescent="0.25">
      <c r="C2929" s="254"/>
      <c r="D2929" s="254"/>
      <c r="E2929" s="255"/>
      <c r="F2929" s="256"/>
      <c r="G2929" s="257"/>
      <c r="H2929" s="243">
        <f t="shared" ca="1" si="136"/>
        <v>45139</v>
      </c>
      <c r="I2929" s="244">
        <f t="shared" si="137"/>
        <v>43892</v>
      </c>
      <c r="J2929" s="244" t="str">
        <f t="shared" si="135"/>
        <v/>
      </c>
    </row>
    <row r="2930" spans="3:10" ht="12" thickBot="1" x14ac:dyDescent="0.25">
      <c r="C2930" s="254"/>
      <c r="D2930" s="254"/>
      <c r="E2930" s="255"/>
      <c r="F2930" s="256"/>
      <c r="G2930" s="257"/>
      <c r="H2930" s="243">
        <f t="shared" ca="1" si="136"/>
        <v>45139</v>
      </c>
      <c r="I2930" s="244">
        <f t="shared" si="137"/>
        <v>43892</v>
      </c>
      <c r="J2930" s="244" t="str">
        <f t="shared" si="135"/>
        <v/>
      </c>
    </row>
    <row r="2931" spans="3:10" ht="12" thickBot="1" x14ac:dyDescent="0.25">
      <c r="C2931" s="254"/>
      <c r="D2931" s="254"/>
      <c r="E2931" s="255"/>
      <c r="F2931" s="256"/>
      <c r="G2931" s="257"/>
      <c r="H2931" s="243">
        <f t="shared" ca="1" si="136"/>
        <v>45139</v>
      </c>
      <c r="I2931" s="244">
        <f t="shared" si="137"/>
        <v>43892</v>
      </c>
      <c r="J2931" s="244" t="str">
        <f t="shared" si="135"/>
        <v/>
      </c>
    </row>
    <row r="2932" spans="3:10" ht="12" thickBot="1" x14ac:dyDescent="0.25">
      <c r="C2932" s="254"/>
      <c r="D2932" s="254"/>
      <c r="E2932" s="255"/>
      <c r="F2932" s="256"/>
      <c r="G2932" s="257"/>
      <c r="H2932" s="243">
        <f t="shared" ca="1" si="136"/>
        <v>45139</v>
      </c>
      <c r="I2932" s="244">
        <f t="shared" si="137"/>
        <v>43892</v>
      </c>
      <c r="J2932" s="244" t="str">
        <f t="shared" si="135"/>
        <v/>
      </c>
    </row>
    <row r="2933" spans="3:10" ht="12" thickBot="1" x14ac:dyDescent="0.25">
      <c r="C2933" s="254"/>
      <c r="D2933" s="254"/>
      <c r="E2933" s="255"/>
      <c r="F2933" s="256"/>
      <c r="G2933" s="257"/>
      <c r="H2933" s="243">
        <f t="shared" ca="1" si="136"/>
        <v>45139</v>
      </c>
      <c r="I2933" s="244">
        <f t="shared" si="137"/>
        <v>43892</v>
      </c>
      <c r="J2933" s="244" t="str">
        <f t="shared" si="135"/>
        <v/>
      </c>
    </row>
    <row r="2934" spans="3:10" ht="12" thickBot="1" x14ac:dyDescent="0.25">
      <c r="C2934" s="254"/>
      <c r="D2934" s="254"/>
      <c r="E2934" s="255"/>
      <c r="F2934" s="256"/>
      <c r="G2934" s="257"/>
      <c r="H2934" s="243">
        <f t="shared" ca="1" si="136"/>
        <v>45139</v>
      </c>
      <c r="I2934" s="244">
        <f t="shared" si="137"/>
        <v>43892</v>
      </c>
      <c r="J2934" s="244" t="str">
        <f t="shared" si="135"/>
        <v/>
      </c>
    </row>
    <row r="2935" spans="3:10" ht="12" thickBot="1" x14ac:dyDescent="0.25">
      <c r="C2935" s="254"/>
      <c r="D2935" s="254"/>
      <c r="E2935" s="255"/>
      <c r="F2935" s="256"/>
      <c r="G2935" s="257"/>
      <c r="H2935" s="243">
        <f t="shared" ca="1" si="136"/>
        <v>45139</v>
      </c>
      <c r="I2935" s="244">
        <f t="shared" si="137"/>
        <v>43892</v>
      </c>
      <c r="J2935" s="244" t="str">
        <f t="shared" si="135"/>
        <v/>
      </c>
    </row>
    <row r="2936" spans="3:10" ht="12" thickBot="1" x14ac:dyDescent="0.25">
      <c r="C2936" s="254"/>
      <c r="D2936" s="254"/>
      <c r="E2936" s="255"/>
      <c r="F2936" s="256"/>
      <c r="G2936" s="257"/>
      <c r="H2936" s="243">
        <f t="shared" ca="1" si="136"/>
        <v>45139</v>
      </c>
      <c r="I2936" s="244">
        <f t="shared" si="137"/>
        <v>43892</v>
      </c>
      <c r="J2936" s="244" t="str">
        <f t="shared" si="135"/>
        <v/>
      </c>
    </row>
    <row r="2937" spans="3:10" ht="12" thickBot="1" x14ac:dyDescent="0.25">
      <c r="C2937" s="254"/>
      <c r="D2937" s="254"/>
      <c r="E2937" s="255"/>
      <c r="F2937" s="256"/>
      <c r="G2937" s="257"/>
      <c r="H2937" s="243">
        <f t="shared" ca="1" si="136"/>
        <v>45139</v>
      </c>
      <c r="I2937" s="244">
        <f t="shared" si="137"/>
        <v>43892</v>
      </c>
      <c r="J2937" s="244" t="str">
        <f t="shared" si="135"/>
        <v/>
      </c>
    </row>
    <row r="2938" spans="3:10" ht="12" thickBot="1" x14ac:dyDescent="0.25">
      <c r="C2938" s="254"/>
      <c r="D2938" s="254"/>
      <c r="E2938" s="255"/>
      <c r="F2938" s="256"/>
      <c r="G2938" s="257"/>
      <c r="H2938" s="243">
        <f t="shared" ca="1" si="136"/>
        <v>45139</v>
      </c>
      <c r="I2938" s="244">
        <f t="shared" si="137"/>
        <v>43892</v>
      </c>
      <c r="J2938" s="244" t="str">
        <f t="shared" si="135"/>
        <v/>
      </c>
    </row>
    <row r="2939" spans="3:10" ht="12" thickBot="1" x14ac:dyDescent="0.25">
      <c r="C2939" s="254"/>
      <c r="D2939" s="254"/>
      <c r="E2939" s="255"/>
      <c r="F2939" s="256"/>
      <c r="G2939" s="257"/>
      <c r="H2939" s="243">
        <f t="shared" ca="1" si="136"/>
        <v>45139</v>
      </c>
      <c r="I2939" s="244">
        <f t="shared" si="137"/>
        <v>43892</v>
      </c>
      <c r="J2939" s="244" t="str">
        <f t="shared" si="135"/>
        <v/>
      </c>
    </row>
    <row r="2940" spans="3:10" ht="12" thickBot="1" x14ac:dyDescent="0.25">
      <c r="C2940" s="254"/>
      <c r="D2940" s="254"/>
      <c r="E2940" s="255"/>
      <c r="F2940" s="256"/>
      <c r="G2940" s="257"/>
      <c r="H2940" s="243">
        <f t="shared" ca="1" si="136"/>
        <v>45139</v>
      </c>
      <c r="I2940" s="244">
        <f t="shared" si="137"/>
        <v>43892</v>
      </c>
      <c r="J2940" s="244" t="str">
        <f t="shared" si="135"/>
        <v/>
      </c>
    </row>
    <row r="2941" spans="3:10" ht="12" thickBot="1" x14ac:dyDescent="0.25">
      <c r="C2941" s="254"/>
      <c r="D2941" s="254"/>
      <c r="E2941" s="255"/>
      <c r="F2941" s="256"/>
      <c r="G2941" s="257"/>
      <c r="H2941" s="243">
        <f t="shared" ca="1" si="136"/>
        <v>45139</v>
      </c>
      <c r="I2941" s="244">
        <f t="shared" si="137"/>
        <v>43892</v>
      </c>
      <c r="J2941" s="244" t="str">
        <f t="shared" si="135"/>
        <v/>
      </c>
    </row>
    <row r="2942" spans="3:10" ht="12" thickBot="1" x14ac:dyDescent="0.25">
      <c r="C2942" s="254"/>
      <c r="D2942" s="254"/>
      <c r="E2942" s="255"/>
      <c r="F2942" s="256"/>
      <c r="G2942" s="257"/>
      <c r="H2942" s="243">
        <f t="shared" ca="1" si="136"/>
        <v>45139</v>
      </c>
      <c r="I2942" s="244">
        <f t="shared" si="137"/>
        <v>43892</v>
      </c>
      <c r="J2942" s="244" t="str">
        <f t="shared" si="135"/>
        <v/>
      </c>
    </row>
    <row r="2943" spans="3:10" ht="12" thickBot="1" x14ac:dyDescent="0.25">
      <c r="C2943" s="254"/>
      <c r="D2943" s="254"/>
      <c r="E2943" s="255"/>
      <c r="F2943" s="256"/>
      <c r="G2943" s="257"/>
      <c r="H2943" s="243">
        <f t="shared" ca="1" si="136"/>
        <v>45139</v>
      </c>
      <c r="I2943" s="244">
        <f t="shared" si="137"/>
        <v>43892</v>
      </c>
      <c r="J2943" s="244" t="str">
        <f t="shared" si="135"/>
        <v/>
      </c>
    </row>
    <row r="2944" spans="3:10" ht="12" thickBot="1" x14ac:dyDescent="0.25">
      <c r="C2944" s="254"/>
      <c r="D2944" s="254"/>
      <c r="E2944" s="255"/>
      <c r="F2944" s="256"/>
      <c r="G2944" s="257"/>
      <c r="H2944" s="243">
        <f t="shared" ca="1" si="136"/>
        <v>45139</v>
      </c>
      <c r="I2944" s="244">
        <f t="shared" si="137"/>
        <v>43892</v>
      </c>
      <c r="J2944" s="244" t="str">
        <f t="shared" si="135"/>
        <v/>
      </c>
    </row>
    <row r="2945" spans="3:10" ht="12" thickBot="1" x14ac:dyDescent="0.25">
      <c r="C2945" s="254"/>
      <c r="D2945" s="254"/>
      <c r="E2945" s="255"/>
      <c r="F2945" s="256"/>
      <c r="G2945" s="257"/>
      <c r="H2945" s="243">
        <f t="shared" ca="1" si="136"/>
        <v>45139</v>
      </c>
      <c r="I2945" s="244">
        <f t="shared" si="137"/>
        <v>43892</v>
      </c>
      <c r="J2945" s="244" t="str">
        <f t="shared" si="135"/>
        <v/>
      </c>
    </row>
    <row r="2946" spans="3:10" ht="12" thickBot="1" x14ac:dyDescent="0.25">
      <c r="C2946" s="254"/>
      <c r="D2946" s="254"/>
      <c r="E2946" s="255"/>
      <c r="F2946" s="256"/>
      <c r="G2946" s="257"/>
      <c r="H2946" s="243">
        <f t="shared" ca="1" si="136"/>
        <v>45139</v>
      </c>
      <c r="I2946" s="244">
        <f t="shared" si="137"/>
        <v>43892</v>
      </c>
      <c r="J2946" s="244" t="str">
        <f t="shared" si="135"/>
        <v/>
      </c>
    </row>
    <row r="2947" spans="3:10" ht="12" thickBot="1" x14ac:dyDescent="0.25">
      <c r="C2947" s="254"/>
      <c r="D2947" s="254"/>
      <c r="E2947" s="255"/>
      <c r="F2947" s="256"/>
      <c r="G2947" s="257"/>
      <c r="H2947" s="243">
        <f t="shared" ca="1" si="136"/>
        <v>45139</v>
      </c>
      <c r="I2947" s="244">
        <f t="shared" si="137"/>
        <v>43892</v>
      </c>
      <c r="J2947" s="244" t="str">
        <f t="shared" si="135"/>
        <v/>
      </c>
    </row>
    <row r="2948" spans="3:10" ht="12" thickBot="1" x14ac:dyDescent="0.25">
      <c r="C2948" s="254"/>
      <c r="D2948" s="254"/>
      <c r="E2948" s="255"/>
      <c r="F2948" s="256"/>
      <c r="G2948" s="257"/>
      <c r="H2948" s="243">
        <f t="shared" ca="1" si="136"/>
        <v>45139</v>
      </c>
      <c r="I2948" s="244">
        <f t="shared" si="137"/>
        <v>43892</v>
      </c>
      <c r="J2948" s="244" t="str">
        <f t="shared" si="135"/>
        <v/>
      </c>
    </row>
    <row r="2949" spans="3:10" ht="12" thickBot="1" x14ac:dyDescent="0.25">
      <c r="C2949" s="254"/>
      <c r="D2949" s="254"/>
      <c r="E2949" s="255"/>
      <c r="F2949" s="256"/>
      <c r="G2949" s="257"/>
      <c r="H2949" s="243">
        <f t="shared" ca="1" si="136"/>
        <v>45139</v>
      </c>
      <c r="I2949" s="244">
        <f t="shared" si="137"/>
        <v>43892</v>
      </c>
      <c r="J2949" s="244" t="str">
        <f t="shared" si="135"/>
        <v/>
      </c>
    </row>
    <row r="2950" spans="3:10" ht="12" thickBot="1" x14ac:dyDescent="0.25">
      <c r="C2950" s="254"/>
      <c r="D2950" s="254"/>
      <c r="E2950" s="255"/>
      <c r="F2950" s="256"/>
      <c r="G2950" s="257"/>
      <c r="H2950" s="243">
        <f t="shared" ca="1" si="136"/>
        <v>45139</v>
      </c>
      <c r="I2950" s="244">
        <f t="shared" si="137"/>
        <v>43892</v>
      </c>
      <c r="J2950" s="244" t="str">
        <f t="shared" ref="J2950:J3013" si="138">IF(G2950="","",IF(G2950&gt;=0,"Debitoren",IF(G2950&lt;0,"Kreditoren","")))</f>
        <v/>
      </c>
    </row>
    <row r="2951" spans="3:10" ht="12" thickBot="1" x14ac:dyDescent="0.25">
      <c r="C2951" s="254"/>
      <c r="D2951" s="254"/>
      <c r="E2951" s="255"/>
      <c r="F2951" s="256"/>
      <c r="G2951" s="257"/>
      <c r="H2951" s="243">
        <f t="shared" ref="H2951:H3014" ca="1" si="139">IF(F2951&lt;$F$2,EOMONTH($F$2,-1)+1,EOMONTH(F2951,-1)+1)</f>
        <v>45139</v>
      </c>
      <c r="I2951" s="244">
        <f t="shared" ref="I2951:I3014" si="140">IF(F2951&lt;$I$2,IF(   WEEKDAY(EOMONTH($I$2,-1)+1)=1,EOMONTH($I$2,-1)+1+1,EOMONTH($I$2,-1)+1),IF(WEEKDAY(F2951)=1,F2951+1,F2951))</f>
        <v>43892</v>
      </c>
      <c r="J2951" s="244" t="str">
        <f t="shared" si="138"/>
        <v/>
      </c>
    </row>
    <row r="2952" spans="3:10" ht="12" thickBot="1" x14ac:dyDescent="0.25">
      <c r="C2952" s="254"/>
      <c r="D2952" s="254"/>
      <c r="E2952" s="255"/>
      <c r="F2952" s="256"/>
      <c r="G2952" s="257"/>
      <c r="H2952" s="243">
        <f t="shared" ca="1" si="139"/>
        <v>45139</v>
      </c>
      <c r="I2952" s="244">
        <f t="shared" si="140"/>
        <v>43892</v>
      </c>
      <c r="J2952" s="244" t="str">
        <f t="shared" si="138"/>
        <v/>
      </c>
    </row>
    <row r="2953" spans="3:10" ht="12" thickBot="1" x14ac:dyDescent="0.25">
      <c r="C2953" s="254"/>
      <c r="D2953" s="254"/>
      <c r="E2953" s="255"/>
      <c r="F2953" s="256"/>
      <c r="G2953" s="257"/>
      <c r="H2953" s="243">
        <f t="shared" ca="1" si="139"/>
        <v>45139</v>
      </c>
      <c r="I2953" s="244">
        <f t="shared" si="140"/>
        <v>43892</v>
      </c>
      <c r="J2953" s="244" t="str">
        <f t="shared" si="138"/>
        <v/>
      </c>
    </row>
    <row r="2954" spans="3:10" ht="12" thickBot="1" x14ac:dyDescent="0.25">
      <c r="C2954" s="254"/>
      <c r="D2954" s="254"/>
      <c r="E2954" s="255"/>
      <c r="F2954" s="256"/>
      <c r="G2954" s="257"/>
      <c r="H2954" s="243">
        <f t="shared" ca="1" si="139"/>
        <v>45139</v>
      </c>
      <c r="I2954" s="244">
        <f t="shared" si="140"/>
        <v>43892</v>
      </c>
      <c r="J2954" s="244" t="str">
        <f t="shared" si="138"/>
        <v/>
      </c>
    </row>
    <row r="2955" spans="3:10" ht="12" thickBot="1" x14ac:dyDescent="0.25">
      <c r="C2955" s="254"/>
      <c r="D2955" s="254"/>
      <c r="E2955" s="255"/>
      <c r="F2955" s="256"/>
      <c r="G2955" s="257"/>
      <c r="H2955" s="243">
        <f t="shared" ca="1" si="139"/>
        <v>45139</v>
      </c>
      <c r="I2955" s="244">
        <f t="shared" si="140"/>
        <v>43892</v>
      </c>
      <c r="J2955" s="244" t="str">
        <f t="shared" si="138"/>
        <v/>
      </c>
    </row>
    <row r="2956" spans="3:10" ht="12" thickBot="1" x14ac:dyDescent="0.25">
      <c r="C2956" s="254"/>
      <c r="D2956" s="254"/>
      <c r="E2956" s="255"/>
      <c r="F2956" s="256"/>
      <c r="G2956" s="257"/>
      <c r="H2956" s="243">
        <f t="shared" ca="1" si="139"/>
        <v>45139</v>
      </c>
      <c r="I2956" s="244">
        <f t="shared" si="140"/>
        <v>43892</v>
      </c>
      <c r="J2956" s="244" t="str">
        <f t="shared" si="138"/>
        <v/>
      </c>
    </row>
    <row r="2957" spans="3:10" ht="12" thickBot="1" x14ac:dyDescent="0.25">
      <c r="C2957" s="254"/>
      <c r="D2957" s="254"/>
      <c r="E2957" s="255"/>
      <c r="F2957" s="256"/>
      <c r="G2957" s="257"/>
      <c r="H2957" s="243">
        <f t="shared" ca="1" si="139"/>
        <v>45139</v>
      </c>
      <c r="I2957" s="244">
        <f t="shared" si="140"/>
        <v>43892</v>
      </c>
      <c r="J2957" s="244" t="str">
        <f t="shared" si="138"/>
        <v/>
      </c>
    </row>
    <row r="2958" spans="3:10" ht="12" thickBot="1" x14ac:dyDescent="0.25">
      <c r="C2958" s="254"/>
      <c r="D2958" s="254"/>
      <c r="E2958" s="255"/>
      <c r="F2958" s="256"/>
      <c r="G2958" s="257"/>
      <c r="H2958" s="243">
        <f t="shared" ca="1" si="139"/>
        <v>45139</v>
      </c>
      <c r="I2958" s="244">
        <f t="shared" si="140"/>
        <v>43892</v>
      </c>
      <c r="J2958" s="244" t="str">
        <f t="shared" si="138"/>
        <v/>
      </c>
    </row>
    <row r="2959" spans="3:10" ht="12" thickBot="1" x14ac:dyDescent="0.25">
      <c r="C2959" s="254"/>
      <c r="D2959" s="254"/>
      <c r="E2959" s="255"/>
      <c r="F2959" s="256"/>
      <c r="G2959" s="257"/>
      <c r="H2959" s="243">
        <f t="shared" ca="1" si="139"/>
        <v>45139</v>
      </c>
      <c r="I2959" s="244">
        <f t="shared" si="140"/>
        <v>43892</v>
      </c>
      <c r="J2959" s="244" t="str">
        <f t="shared" si="138"/>
        <v/>
      </c>
    </row>
    <row r="2960" spans="3:10" ht="12" thickBot="1" x14ac:dyDescent="0.25">
      <c r="C2960" s="254"/>
      <c r="D2960" s="254"/>
      <c r="E2960" s="255"/>
      <c r="F2960" s="256"/>
      <c r="G2960" s="257"/>
      <c r="H2960" s="243">
        <f t="shared" ca="1" si="139"/>
        <v>45139</v>
      </c>
      <c r="I2960" s="244">
        <f t="shared" si="140"/>
        <v>43892</v>
      </c>
      <c r="J2960" s="244" t="str">
        <f t="shared" si="138"/>
        <v/>
      </c>
    </row>
    <row r="2961" spans="3:10" ht="12" thickBot="1" x14ac:dyDescent="0.25">
      <c r="C2961" s="254"/>
      <c r="D2961" s="254"/>
      <c r="E2961" s="255"/>
      <c r="F2961" s="256"/>
      <c r="G2961" s="257"/>
      <c r="H2961" s="243">
        <f t="shared" ca="1" si="139"/>
        <v>45139</v>
      </c>
      <c r="I2961" s="244">
        <f t="shared" si="140"/>
        <v>43892</v>
      </c>
      <c r="J2961" s="244" t="str">
        <f t="shared" si="138"/>
        <v/>
      </c>
    </row>
    <row r="2962" spans="3:10" ht="12" thickBot="1" x14ac:dyDescent="0.25">
      <c r="C2962" s="254"/>
      <c r="D2962" s="254"/>
      <c r="E2962" s="255"/>
      <c r="F2962" s="256"/>
      <c r="G2962" s="257"/>
      <c r="H2962" s="243">
        <f t="shared" ca="1" si="139"/>
        <v>45139</v>
      </c>
      <c r="I2962" s="244">
        <f t="shared" si="140"/>
        <v>43892</v>
      </c>
      <c r="J2962" s="244" t="str">
        <f t="shared" si="138"/>
        <v/>
      </c>
    </row>
    <row r="2963" spans="3:10" ht="12" thickBot="1" x14ac:dyDescent="0.25">
      <c r="C2963" s="254"/>
      <c r="D2963" s="254"/>
      <c r="E2963" s="255"/>
      <c r="F2963" s="256"/>
      <c r="G2963" s="257"/>
      <c r="H2963" s="243">
        <f t="shared" ca="1" si="139"/>
        <v>45139</v>
      </c>
      <c r="I2963" s="244">
        <f t="shared" si="140"/>
        <v>43892</v>
      </c>
      <c r="J2963" s="244" t="str">
        <f t="shared" si="138"/>
        <v/>
      </c>
    </row>
    <row r="2964" spans="3:10" ht="12" thickBot="1" x14ac:dyDescent="0.25">
      <c r="C2964" s="254"/>
      <c r="D2964" s="254"/>
      <c r="E2964" s="255"/>
      <c r="F2964" s="256"/>
      <c r="G2964" s="257"/>
      <c r="H2964" s="243">
        <f t="shared" ca="1" si="139"/>
        <v>45139</v>
      </c>
      <c r="I2964" s="244">
        <f t="shared" si="140"/>
        <v>43892</v>
      </c>
      <c r="J2964" s="244" t="str">
        <f t="shared" si="138"/>
        <v/>
      </c>
    </row>
    <row r="2965" spans="3:10" ht="12" thickBot="1" x14ac:dyDescent="0.25">
      <c r="C2965" s="254"/>
      <c r="D2965" s="254"/>
      <c r="E2965" s="255"/>
      <c r="F2965" s="256"/>
      <c r="G2965" s="257"/>
      <c r="H2965" s="243">
        <f t="shared" ca="1" si="139"/>
        <v>45139</v>
      </c>
      <c r="I2965" s="244">
        <f t="shared" si="140"/>
        <v>43892</v>
      </c>
      <c r="J2965" s="244" t="str">
        <f t="shared" si="138"/>
        <v/>
      </c>
    </row>
    <row r="2966" spans="3:10" ht="12" thickBot="1" x14ac:dyDescent="0.25">
      <c r="C2966" s="254"/>
      <c r="D2966" s="254"/>
      <c r="E2966" s="255"/>
      <c r="F2966" s="256"/>
      <c r="G2966" s="257"/>
      <c r="H2966" s="243">
        <f t="shared" ca="1" si="139"/>
        <v>45139</v>
      </c>
      <c r="I2966" s="244">
        <f t="shared" si="140"/>
        <v>43892</v>
      </c>
      <c r="J2966" s="244" t="str">
        <f t="shared" si="138"/>
        <v/>
      </c>
    </row>
    <row r="2967" spans="3:10" ht="12" thickBot="1" x14ac:dyDescent="0.25">
      <c r="C2967" s="254"/>
      <c r="D2967" s="254"/>
      <c r="E2967" s="255"/>
      <c r="F2967" s="256"/>
      <c r="G2967" s="257"/>
      <c r="H2967" s="243">
        <f t="shared" ca="1" si="139"/>
        <v>45139</v>
      </c>
      <c r="I2967" s="244">
        <f t="shared" si="140"/>
        <v>43892</v>
      </c>
      <c r="J2967" s="244" t="str">
        <f t="shared" si="138"/>
        <v/>
      </c>
    </row>
    <row r="2968" spans="3:10" ht="12" thickBot="1" x14ac:dyDescent="0.25">
      <c r="C2968" s="254"/>
      <c r="D2968" s="254"/>
      <c r="E2968" s="255"/>
      <c r="F2968" s="256"/>
      <c r="G2968" s="257"/>
      <c r="H2968" s="243">
        <f t="shared" ca="1" si="139"/>
        <v>45139</v>
      </c>
      <c r="I2968" s="244">
        <f t="shared" si="140"/>
        <v>43892</v>
      </c>
      <c r="J2968" s="244" t="str">
        <f t="shared" si="138"/>
        <v/>
      </c>
    </row>
    <row r="2969" spans="3:10" ht="12" thickBot="1" x14ac:dyDescent="0.25">
      <c r="C2969" s="254"/>
      <c r="D2969" s="254"/>
      <c r="E2969" s="255"/>
      <c r="F2969" s="256"/>
      <c r="G2969" s="257"/>
      <c r="H2969" s="243">
        <f t="shared" ca="1" si="139"/>
        <v>45139</v>
      </c>
      <c r="I2969" s="244">
        <f t="shared" si="140"/>
        <v>43892</v>
      </c>
      <c r="J2969" s="244" t="str">
        <f t="shared" si="138"/>
        <v/>
      </c>
    </row>
    <row r="2970" spans="3:10" ht="12" thickBot="1" x14ac:dyDescent="0.25">
      <c r="C2970" s="254"/>
      <c r="D2970" s="254"/>
      <c r="E2970" s="255"/>
      <c r="F2970" s="256"/>
      <c r="G2970" s="257"/>
      <c r="H2970" s="243">
        <f t="shared" ca="1" si="139"/>
        <v>45139</v>
      </c>
      <c r="I2970" s="244">
        <f t="shared" si="140"/>
        <v>43892</v>
      </c>
      <c r="J2970" s="244" t="str">
        <f t="shared" si="138"/>
        <v/>
      </c>
    </row>
    <row r="2971" spans="3:10" ht="12" thickBot="1" x14ac:dyDescent="0.25">
      <c r="C2971" s="254"/>
      <c r="D2971" s="254"/>
      <c r="E2971" s="255"/>
      <c r="F2971" s="256"/>
      <c r="G2971" s="257"/>
      <c r="H2971" s="243">
        <f t="shared" ca="1" si="139"/>
        <v>45139</v>
      </c>
      <c r="I2971" s="244">
        <f t="shared" si="140"/>
        <v>43892</v>
      </c>
      <c r="J2971" s="244" t="str">
        <f t="shared" si="138"/>
        <v/>
      </c>
    </row>
    <row r="2972" spans="3:10" ht="12" thickBot="1" x14ac:dyDescent="0.25">
      <c r="C2972" s="254"/>
      <c r="D2972" s="254"/>
      <c r="E2972" s="255"/>
      <c r="F2972" s="256"/>
      <c r="G2972" s="257"/>
      <c r="H2972" s="243">
        <f t="shared" ca="1" si="139"/>
        <v>45139</v>
      </c>
      <c r="I2972" s="244">
        <f t="shared" si="140"/>
        <v>43892</v>
      </c>
      <c r="J2972" s="244" t="str">
        <f t="shared" si="138"/>
        <v/>
      </c>
    </row>
    <row r="2973" spans="3:10" ht="12" thickBot="1" x14ac:dyDescent="0.25">
      <c r="C2973" s="254"/>
      <c r="D2973" s="254"/>
      <c r="E2973" s="255"/>
      <c r="F2973" s="256"/>
      <c r="G2973" s="257"/>
      <c r="H2973" s="243">
        <f t="shared" ca="1" si="139"/>
        <v>45139</v>
      </c>
      <c r="I2973" s="244">
        <f t="shared" si="140"/>
        <v>43892</v>
      </c>
      <c r="J2973" s="244" t="str">
        <f t="shared" si="138"/>
        <v/>
      </c>
    </row>
    <row r="2974" spans="3:10" ht="12" thickBot="1" x14ac:dyDescent="0.25">
      <c r="C2974" s="254"/>
      <c r="D2974" s="254"/>
      <c r="E2974" s="255"/>
      <c r="F2974" s="256"/>
      <c r="G2974" s="257"/>
      <c r="H2974" s="243">
        <f t="shared" ca="1" si="139"/>
        <v>45139</v>
      </c>
      <c r="I2974" s="244">
        <f t="shared" si="140"/>
        <v>43892</v>
      </c>
      <c r="J2974" s="244" t="str">
        <f t="shared" si="138"/>
        <v/>
      </c>
    </row>
    <row r="2975" spans="3:10" ht="12" thickBot="1" x14ac:dyDescent="0.25">
      <c r="C2975" s="254"/>
      <c r="D2975" s="254"/>
      <c r="E2975" s="255"/>
      <c r="F2975" s="256"/>
      <c r="G2975" s="257"/>
      <c r="H2975" s="243">
        <f t="shared" ca="1" si="139"/>
        <v>45139</v>
      </c>
      <c r="I2975" s="244">
        <f t="shared" si="140"/>
        <v>43892</v>
      </c>
      <c r="J2975" s="244" t="str">
        <f t="shared" si="138"/>
        <v/>
      </c>
    </row>
    <row r="2976" spans="3:10" ht="12" thickBot="1" x14ac:dyDescent="0.25">
      <c r="C2976" s="254"/>
      <c r="D2976" s="254"/>
      <c r="E2976" s="255"/>
      <c r="F2976" s="256"/>
      <c r="G2976" s="257"/>
      <c r="H2976" s="243">
        <f t="shared" ca="1" si="139"/>
        <v>45139</v>
      </c>
      <c r="I2976" s="244">
        <f t="shared" si="140"/>
        <v>43892</v>
      </c>
      <c r="J2976" s="244" t="str">
        <f t="shared" si="138"/>
        <v/>
      </c>
    </row>
    <row r="2977" spans="3:10" ht="12" thickBot="1" x14ac:dyDescent="0.25">
      <c r="C2977" s="254"/>
      <c r="D2977" s="254"/>
      <c r="E2977" s="255"/>
      <c r="F2977" s="256"/>
      <c r="G2977" s="257"/>
      <c r="H2977" s="243">
        <f t="shared" ca="1" si="139"/>
        <v>45139</v>
      </c>
      <c r="I2977" s="244">
        <f t="shared" si="140"/>
        <v>43892</v>
      </c>
      <c r="J2977" s="244" t="str">
        <f t="shared" si="138"/>
        <v/>
      </c>
    </row>
    <row r="2978" spans="3:10" ht="12" thickBot="1" x14ac:dyDescent="0.25">
      <c r="C2978" s="254"/>
      <c r="D2978" s="254"/>
      <c r="E2978" s="255"/>
      <c r="F2978" s="256"/>
      <c r="G2978" s="257"/>
      <c r="H2978" s="243">
        <f t="shared" ca="1" si="139"/>
        <v>45139</v>
      </c>
      <c r="I2978" s="244">
        <f t="shared" si="140"/>
        <v>43892</v>
      </c>
      <c r="J2978" s="244" t="str">
        <f t="shared" si="138"/>
        <v/>
      </c>
    </row>
    <row r="2979" spans="3:10" ht="12" thickBot="1" x14ac:dyDescent="0.25">
      <c r="C2979" s="254"/>
      <c r="D2979" s="254"/>
      <c r="E2979" s="255"/>
      <c r="F2979" s="256"/>
      <c r="G2979" s="257"/>
      <c r="H2979" s="243">
        <f t="shared" ca="1" si="139"/>
        <v>45139</v>
      </c>
      <c r="I2979" s="244">
        <f t="shared" si="140"/>
        <v>43892</v>
      </c>
      <c r="J2979" s="244" t="str">
        <f t="shared" si="138"/>
        <v/>
      </c>
    </row>
    <row r="2980" spans="3:10" ht="12" thickBot="1" x14ac:dyDescent="0.25">
      <c r="C2980" s="254"/>
      <c r="D2980" s="254"/>
      <c r="E2980" s="255"/>
      <c r="F2980" s="256"/>
      <c r="G2980" s="257"/>
      <c r="H2980" s="243">
        <f t="shared" ca="1" si="139"/>
        <v>45139</v>
      </c>
      <c r="I2980" s="244">
        <f t="shared" si="140"/>
        <v>43892</v>
      </c>
      <c r="J2980" s="244" t="str">
        <f t="shared" si="138"/>
        <v/>
      </c>
    </row>
    <row r="2981" spans="3:10" ht="12" thickBot="1" x14ac:dyDescent="0.25">
      <c r="C2981" s="254"/>
      <c r="D2981" s="254"/>
      <c r="E2981" s="255"/>
      <c r="F2981" s="256"/>
      <c r="G2981" s="257"/>
      <c r="H2981" s="243">
        <f t="shared" ca="1" si="139"/>
        <v>45139</v>
      </c>
      <c r="I2981" s="244">
        <f t="shared" si="140"/>
        <v>43892</v>
      </c>
      <c r="J2981" s="244" t="str">
        <f t="shared" si="138"/>
        <v/>
      </c>
    </row>
    <row r="2982" spans="3:10" ht="12" thickBot="1" x14ac:dyDescent="0.25">
      <c r="C2982" s="254"/>
      <c r="D2982" s="254"/>
      <c r="E2982" s="255"/>
      <c r="F2982" s="256"/>
      <c r="G2982" s="257"/>
      <c r="H2982" s="243">
        <f t="shared" ca="1" si="139"/>
        <v>45139</v>
      </c>
      <c r="I2982" s="244">
        <f t="shared" si="140"/>
        <v>43892</v>
      </c>
      <c r="J2982" s="244" t="str">
        <f t="shared" si="138"/>
        <v/>
      </c>
    </row>
    <row r="2983" spans="3:10" ht="12" thickBot="1" x14ac:dyDescent="0.25">
      <c r="C2983" s="254"/>
      <c r="D2983" s="254"/>
      <c r="E2983" s="255"/>
      <c r="F2983" s="256"/>
      <c r="G2983" s="257"/>
      <c r="H2983" s="243">
        <f t="shared" ca="1" si="139"/>
        <v>45139</v>
      </c>
      <c r="I2983" s="244">
        <f t="shared" si="140"/>
        <v>43892</v>
      </c>
      <c r="J2983" s="244" t="str">
        <f t="shared" si="138"/>
        <v/>
      </c>
    </row>
    <row r="2984" spans="3:10" ht="12" thickBot="1" x14ac:dyDescent="0.25">
      <c r="C2984" s="254"/>
      <c r="D2984" s="254"/>
      <c r="E2984" s="255"/>
      <c r="F2984" s="256"/>
      <c r="G2984" s="257"/>
      <c r="H2984" s="243">
        <f t="shared" ca="1" si="139"/>
        <v>45139</v>
      </c>
      <c r="I2984" s="244">
        <f t="shared" si="140"/>
        <v>43892</v>
      </c>
      <c r="J2984" s="244" t="str">
        <f t="shared" si="138"/>
        <v/>
      </c>
    </row>
    <row r="2985" spans="3:10" ht="12" thickBot="1" x14ac:dyDescent="0.25">
      <c r="C2985" s="254"/>
      <c r="D2985" s="254"/>
      <c r="E2985" s="255"/>
      <c r="F2985" s="256"/>
      <c r="G2985" s="257"/>
      <c r="H2985" s="243">
        <f t="shared" ca="1" si="139"/>
        <v>45139</v>
      </c>
      <c r="I2985" s="244">
        <f t="shared" si="140"/>
        <v>43892</v>
      </c>
      <c r="J2985" s="244" t="str">
        <f t="shared" si="138"/>
        <v/>
      </c>
    </row>
    <row r="2986" spans="3:10" ht="12" thickBot="1" x14ac:dyDescent="0.25">
      <c r="C2986" s="254"/>
      <c r="D2986" s="254"/>
      <c r="E2986" s="255"/>
      <c r="F2986" s="256"/>
      <c r="G2986" s="257"/>
      <c r="H2986" s="243">
        <f t="shared" ca="1" si="139"/>
        <v>45139</v>
      </c>
      <c r="I2986" s="244">
        <f t="shared" si="140"/>
        <v>43892</v>
      </c>
      <c r="J2986" s="244" t="str">
        <f t="shared" si="138"/>
        <v/>
      </c>
    </row>
    <row r="2987" spans="3:10" ht="12" thickBot="1" x14ac:dyDescent="0.25">
      <c r="C2987" s="254"/>
      <c r="D2987" s="254"/>
      <c r="E2987" s="255"/>
      <c r="F2987" s="256"/>
      <c r="G2987" s="257"/>
      <c r="H2987" s="243">
        <f t="shared" ca="1" si="139"/>
        <v>45139</v>
      </c>
      <c r="I2987" s="244">
        <f t="shared" si="140"/>
        <v>43892</v>
      </c>
      <c r="J2987" s="244" t="str">
        <f t="shared" si="138"/>
        <v/>
      </c>
    </row>
    <row r="2988" spans="3:10" ht="12" thickBot="1" x14ac:dyDescent="0.25">
      <c r="C2988" s="254"/>
      <c r="D2988" s="254"/>
      <c r="E2988" s="255"/>
      <c r="F2988" s="256"/>
      <c r="G2988" s="257"/>
      <c r="H2988" s="243">
        <f t="shared" ca="1" si="139"/>
        <v>45139</v>
      </c>
      <c r="I2988" s="244">
        <f t="shared" si="140"/>
        <v>43892</v>
      </c>
      <c r="J2988" s="244" t="str">
        <f t="shared" si="138"/>
        <v/>
      </c>
    </row>
    <row r="2989" spans="3:10" ht="12" thickBot="1" x14ac:dyDescent="0.25">
      <c r="C2989" s="254"/>
      <c r="D2989" s="254"/>
      <c r="E2989" s="255"/>
      <c r="F2989" s="256"/>
      <c r="G2989" s="257"/>
      <c r="H2989" s="243">
        <f t="shared" ca="1" si="139"/>
        <v>45139</v>
      </c>
      <c r="I2989" s="244">
        <f t="shared" si="140"/>
        <v>43892</v>
      </c>
      <c r="J2989" s="244" t="str">
        <f t="shared" si="138"/>
        <v/>
      </c>
    </row>
    <row r="2990" spans="3:10" ht="12" thickBot="1" x14ac:dyDescent="0.25">
      <c r="C2990" s="254"/>
      <c r="D2990" s="254"/>
      <c r="E2990" s="255"/>
      <c r="F2990" s="256"/>
      <c r="G2990" s="257"/>
      <c r="H2990" s="243">
        <f t="shared" ca="1" si="139"/>
        <v>45139</v>
      </c>
      <c r="I2990" s="244">
        <f t="shared" si="140"/>
        <v>43892</v>
      </c>
      <c r="J2990" s="244" t="str">
        <f t="shared" si="138"/>
        <v/>
      </c>
    </row>
    <row r="2991" spans="3:10" ht="12" thickBot="1" x14ac:dyDescent="0.25">
      <c r="C2991" s="254"/>
      <c r="D2991" s="254"/>
      <c r="E2991" s="255"/>
      <c r="F2991" s="256"/>
      <c r="G2991" s="257"/>
      <c r="H2991" s="243">
        <f t="shared" ca="1" si="139"/>
        <v>45139</v>
      </c>
      <c r="I2991" s="244">
        <f t="shared" si="140"/>
        <v>43892</v>
      </c>
      <c r="J2991" s="244" t="str">
        <f t="shared" si="138"/>
        <v/>
      </c>
    </row>
    <row r="2992" spans="3:10" ht="12" thickBot="1" x14ac:dyDescent="0.25">
      <c r="C2992" s="254"/>
      <c r="D2992" s="254"/>
      <c r="E2992" s="255"/>
      <c r="F2992" s="256"/>
      <c r="G2992" s="257"/>
      <c r="H2992" s="243">
        <f t="shared" ca="1" si="139"/>
        <v>45139</v>
      </c>
      <c r="I2992" s="244">
        <f t="shared" si="140"/>
        <v>43892</v>
      </c>
      <c r="J2992" s="244" t="str">
        <f t="shared" si="138"/>
        <v/>
      </c>
    </row>
    <row r="2993" spans="3:10" ht="12" thickBot="1" x14ac:dyDescent="0.25">
      <c r="C2993" s="254"/>
      <c r="D2993" s="254"/>
      <c r="E2993" s="255"/>
      <c r="F2993" s="256"/>
      <c r="G2993" s="257"/>
      <c r="H2993" s="243">
        <f t="shared" ca="1" si="139"/>
        <v>45139</v>
      </c>
      <c r="I2993" s="244">
        <f t="shared" si="140"/>
        <v>43892</v>
      </c>
      <c r="J2993" s="244" t="str">
        <f t="shared" si="138"/>
        <v/>
      </c>
    </row>
    <row r="2994" spans="3:10" ht="12" thickBot="1" x14ac:dyDescent="0.25">
      <c r="C2994" s="254"/>
      <c r="D2994" s="254"/>
      <c r="E2994" s="255"/>
      <c r="F2994" s="256"/>
      <c r="G2994" s="257"/>
      <c r="H2994" s="243">
        <f t="shared" ca="1" si="139"/>
        <v>45139</v>
      </c>
      <c r="I2994" s="244">
        <f t="shared" si="140"/>
        <v>43892</v>
      </c>
      <c r="J2994" s="244" t="str">
        <f t="shared" si="138"/>
        <v/>
      </c>
    </row>
    <row r="2995" spans="3:10" ht="12" thickBot="1" x14ac:dyDescent="0.25">
      <c r="C2995" s="254"/>
      <c r="D2995" s="254"/>
      <c r="E2995" s="255"/>
      <c r="F2995" s="256"/>
      <c r="G2995" s="257"/>
      <c r="H2995" s="243">
        <f t="shared" ca="1" si="139"/>
        <v>45139</v>
      </c>
      <c r="I2995" s="244">
        <f t="shared" si="140"/>
        <v>43892</v>
      </c>
      <c r="J2995" s="244" t="str">
        <f t="shared" si="138"/>
        <v/>
      </c>
    </row>
    <row r="2996" spans="3:10" ht="12" thickBot="1" x14ac:dyDescent="0.25">
      <c r="C2996" s="254"/>
      <c r="D2996" s="254"/>
      <c r="E2996" s="255"/>
      <c r="F2996" s="256"/>
      <c r="G2996" s="257"/>
      <c r="H2996" s="243">
        <f t="shared" ca="1" si="139"/>
        <v>45139</v>
      </c>
      <c r="I2996" s="244">
        <f t="shared" si="140"/>
        <v>43892</v>
      </c>
      <c r="J2996" s="244" t="str">
        <f t="shared" si="138"/>
        <v/>
      </c>
    </row>
    <row r="2997" spans="3:10" ht="12" thickBot="1" x14ac:dyDescent="0.25">
      <c r="C2997" s="254"/>
      <c r="D2997" s="254"/>
      <c r="E2997" s="255"/>
      <c r="F2997" s="256"/>
      <c r="G2997" s="257"/>
      <c r="H2997" s="243">
        <f t="shared" ca="1" si="139"/>
        <v>45139</v>
      </c>
      <c r="I2997" s="244">
        <f t="shared" si="140"/>
        <v>43892</v>
      </c>
      <c r="J2997" s="244" t="str">
        <f t="shared" si="138"/>
        <v/>
      </c>
    </row>
    <row r="2998" spans="3:10" ht="12" thickBot="1" x14ac:dyDescent="0.25">
      <c r="C2998" s="254"/>
      <c r="D2998" s="254"/>
      <c r="E2998" s="255"/>
      <c r="F2998" s="256"/>
      <c r="G2998" s="257"/>
      <c r="H2998" s="243">
        <f t="shared" ca="1" si="139"/>
        <v>45139</v>
      </c>
      <c r="I2998" s="244">
        <f t="shared" si="140"/>
        <v>43892</v>
      </c>
      <c r="J2998" s="244" t="str">
        <f t="shared" si="138"/>
        <v/>
      </c>
    </row>
    <row r="2999" spans="3:10" ht="12" thickBot="1" x14ac:dyDescent="0.25">
      <c r="C2999" s="254"/>
      <c r="D2999" s="254"/>
      <c r="E2999" s="255"/>
      <c r="F2999" s="256"/>
      <c r="G2999" s="257"/>
      <c r="H2999" s="243">
        <f t="shared" ca="1" si="139"/>
        <v>45139</v>
      </c>
      <c r="I2999" s="244">
        <f t="shared" si="140"/>
        <v>43892</v>
      </c>
      <c r="J2999" s="244" t="str">
        <f t="shared" si="138"/>
        <v/>
      </c>
    </row>
    <row r="3000" spans="3:10" ht="12" thickBot="1" x14ac:dyDescent="0.25">
      <c r="C3000" s="254"/>
      <c r="D3000" s="254"/>
      <c r="E3000" s="255"/>
      <c r="F3000" s="256"/>
      <c r="G3000" s="257"/>
      <c r="H3000" s="243">
        <f t="shared" ca="1" si="139"/>
        <v>45139</v>
      </c>
      <c r="I3000" s="244">
        <f t="shared" si="140"/>
        <v>43892</v>
      </c>
      <c r="J3000" s="244" t="str">
        <f t="shared" si="138"/>
        <v/>
      </c>
    </row>
    <row r="3001" spans="3:10" ht="12" thickBot="1" x14ac:dyDescent="0.25">
      <c r="C3001" s="254"/>
      <c r="D3001" s="254"/>
      <c r="E3001" s="255"/>
      <c r="F3001" s="256"/>
      <c r="G3001" s="257"/>
      <c r="H3001" s="243">
        <f t="shared" ca="1" si="139"/>
        <v>45139</v>
      </c>
      <c r="I3001" s="244">
        <f t="shared" si="140"/>
        <v>43892</v>
      </c>
      <c r="J3001" s="244" t="str">
        <f t="shared" si="138"/>
        <v/>
      </c>
    </row>
    <row r="3002" spans="3:10" ht="12" thickBot="1" x14ac:dyDescent="0.25">
      <c r="C3002" s="254"/>
      <c r="D3002" s="254"/>
      <c r="E3002" s="255"/>
      <c r="F3002" s="256"/>
      <c r="G3002" s="257"/>
      <c r="H3002" s="243">
        <f t="shared" ca="1" si="139"/>
        <v>45139</v>
      </c>
      <c r="I3002" s="244">
        <f t="shared" si="140"/>
        <v>43892</v>
      </c>
      <c r="J3002" s="244" t="str">
        <f t="shared" si="138"/>
        <v/>
      </c>
    </row>
    <row r="3003" spans="3:10" ht="12" thickBot="1" x14ac:dyDescent="0.25">
      <c r="C3003" s="254"/>
      <c r="D3003" s="254"/>
      <c r="E3003" s="255"/>
      <c r="F3003" s="256"/>
      <c r="G3003" s="257"/>
      <c r="H3003" s="243">
        <f t="shared" ca="1" si="139"/>
        <v>45139</v>
      </c>
      <c r="I3003" s="244">
        <f t="shared" si="140"/>
        <v>43892</v>
      </c>
      <c r="J3003" s="244" t="str">
        <f t="shared" si="138"/>
        <v/>
      </c>
    </row>
    <row r="3004" spans="3:10" ht="12" thickBot="1" x14ac:dyDescent="0.25">
      <c r="C3004" s="254"/>
      <c r="D3004" s="254"/>
      <c r="E3004" s="255"/>
      <c r="F3004" s="256"/>
      <c r="G3004" s="257"/>
      <c r="H3004" s="243">
        <f t="shared" ca="1" si="139"/>
        <v>45139</v>
      </c>
      <c r="I3004" s="244">
        <f t="shared" si="140"/>
        <v>43892</v>
      </c>
      <c r="J3004" s="244" t="str">
        <f t="shared" si="138"/>
        <v/>
      </c>
    </row>
    <row r="3005" spans="3:10" ht="12" thickBot="1" x14ac:dyDescent="0.25">
      <c r="C3005" s="254"/>
      <c r="D3005" s="254"/>
      <c r="E3005" s="255"/>
      <c r="F3005" s="256"/>
      <c r="G3005" s="257"/>
      <c r="H3005" s="243">
        <f t="shared" ca="1" si="139"/>
        <v>45139</v>
      </c>
      <c r="I3005" s="244">
        <f t="shared" si="140"/>
        <v>43892</v>
      </c>
      <c r="J3005" s="244" t="str">
        <f t="shared" si="138"/>
        <v/>
      </c>
    </row>
    <row r="3006" spans="3:10" ht="12" thickBot="1" x14ac:dyDescent="0.25">
      <c r="C3006" s="254"/>
      <c r="D3006" s="254"/>
      <c r="E3006" s="255"/>
      <c r="F3006" s="256"/>
      <c r="G3006" s="257"/>
      <c r="H3006" s="243">
        <f t="shared" ca="1" si="139"/>
        <v>45139</v>
      </c>
      <c r="I3006" s="244">
        <f t="shared" si="140"/>
        <v>43892</v>
      </c>
      <c r="J3006" s="244" t="str">
        <f t="shared" si="138"/>
        <v/>
      </c>
    </row>
    <row r="3007" spans="3:10" ht="12" thickBot="1" x14ac:dyDescent="0.25">
      <c r="C3007" s="254"/>
      <c r="D3007" s="254"/>
      <c r="E3007" s="255"/>
      <c r="F3007" s="256"/>
      <c r="G3007" s="257"/>
      <c r="H3007" s="243">
        <f t="shared" ca="1" si="139"/>
        <v>45139</v>
      </c>
      <c r="I3007" s="244">
        <f t="shared" si="140"/>
        <v>43892</v>
      </c>
      <c r="J3007" s="244" t="str">
        <f t="shared" si="138"/>
        <v/>
      </c>
    </row>
    <row r="3008" spans="3:10" ht="12" thickBot="1" x14ac:dyDescent="0.25">
      <c r="C3008" s="254"/>
      <c r="D3008" s="254"/>
      <c r="E3008" s="255"/>
      <c r="F3008" s="256"/>
      <c r="G3008" s="257"/>
      <c r="H3008" s="243">
        <f t="shared" ca="1" si="139"/>
        <v>45139</v>
      </c>
      <c r="I3008" s="244">
        <f t="shared" si="140"/>
        <v>43892</v>
      </c>
      <c r="J3008" s="244" t="str">
        <f t="shared" si="138"/>
        <v/>
      </c>
    </row>
    <row r="3009" spans="3:10" ht="12" thickBot="1" x14ac:dyDescent="0.25">
      <c r="C3009" s="254"/>
      <c r="D3009" s="254"/>
      <c r="E3009" s="255"/>
      <c r="F3009" s="256"/>
      <c r="G3009" s="257"/>
      <c r="H3009" s="243">
        <f t="shared" ca="1" si="139"/>
        <v>45139</v>
      </c>
      <c r="I3009" s="244">
        <f t="shared" si="140"/>
        <v>43892</v>
      </c>
      <c r="J3009" s="244" t="str">
        <f t="shared" si="138"/>
        <v/>
      </c>
    </row>
    <row r="3010" spans="3:10" ht="12" thickBot="1" x14ac:dyDescent="0.25">
      <c r="C3010" s="254"/>
      <c r="D3010" s="254"/>
      <c r="E3010" s="255"/>
      <c r="F3010" s="256"/>
      <c r="G3010" s="257"/>
      <c r="H3010" s="243">
        <f t="shared" ca="1" si="139"/>
        <v>45139</v>
      </c>
      <c r="I3010" s="244">
        <f t="shared" si="140"/>
        <v>43892</v>
      </c>
      <c r="J3010" s="244" t="str">
        <f t="shared" si="138"/>
        <v/>
      </c>
    </row>
    <row r="3011" spans="3:10" ht="12" thickBot="1" x14ac:dyDescent="0.25">
      <c r="C3011" s="254"/>
      <c r="D3011" s="254"/>
      <c r="E3011" s="255"/>
      <c r="F3011" s="256"/>
      <c r="G3011" s="257"/>
      <c r="H3011" s="243">
        <f t="shared" ca="1" si="139"/>
        <v>45139</v>
      </c>
      <c r="I3011" s="244">
        <f t="shared" si="140"/>
        <v>43892</v>
      </c>
      <c r="J3011" s="244" t="str">
        <f t="shared" si="138"/>
        <v/>
      </c>
    </row>
    <row r="3012" spans="3:10" ht="12" thickBot="1" x14ac:dyDescent="0.25">
      <c r="C3012" s="254"/>
      <c r="D3012" s="254"/>
      <c r="E3012" s="255"/>
      <c r="F3012" s="256"/>
      <c r="G3012" s="257"/>
      <c r="H3012" s="243">
        <f t="shared" ca="1" si="139"/>
        <v>45139</v>
      </c>
      <c r="I3012" s="244">
        <f t="shared" si="140"/>
        <v>43892</v>
      </c>
      <c r="J3012" s="244" t="str">
        <f t="shared" si="138"/>
        <v/>
      </c>
    </row>
    <row r="3013" spans="3:10" ht="12" thickBot="1" x14ac:dyDescent="0.25">
      <c r="C3013" s="254"/>
      <c r="D3013" s="254"/>
      <c r="E3013" s="255"/>
      <c r="F3013" s="256"/>
      <c r="G3013" s="257"/>
      <c r="H3013" s="243">
        <f t="shared" ca="1" si="139"/>
        <v>45139</v>
      </c>
      <c r="I3013" s="244">
        <f t="shared" si="140"/>
        <v>43892</v>
      </c>
      <c r="J3013" s="244" t="str">
        <f t="shared" si="138"/>
        <v/>
      </c>
    </row>
    <row r="3014" spans="3:10" ht="12" thickBot="1" x14ac:dyDescent="0.25">
      <c r="C3014" s="254"/>
      <c r="D3014" s="254"/>
      <c r="E3014" s="255"/>
      <c r="F3014" s="256"/>
      <c r="G3014" s="257"/>
      <c r="H3014" s="243">
        <f t="shared" ca="1" si="139"/>
        <v>45139</v>
      </c>
      <c r="I3014" s="244">
        <f t="shared" si="140"/>
        <v>43892</v>
      </c>
      <c r="J3014" s="244" t="str">
        <f t="shared" ref="J3014:J3077" si="141">IF(G3014="","",IF(G3014&gt;=0,"Debitoren",IF(G3014&lt;0,"Kreditoren","")))</f>
        <v/>
      </c>
    </row>
    <row r="3015" spans="3:10" ht="12" thickBot="1" x14ac:dyDescent="0.25">
      <c r="C3015" s="254"/>
      <c r="D3015" s="254"/>
      <c r="E3015" s="255"/>
      <c r="F3015" s="256"/>
      <c r="G3015" s="257"/>
      <c r="H3015" s="243">
        <f t="shared" ref="H3015:H3078" ca="1" si="142">IF(F3015&lt;$F$2,EOMONTH($F$2,-1)+1,EOMONTH(F3015,-1)+1)</f>
        <v>45139</v>
      </c>
      <c r="I3015" s="244">
        <f t="shared" ref="I3015:I3078" si="143">IF(F3015&lt;$I$2,IF(   WEEKDAY(EOMONTH($I$2,-1)+1)=1,EOMONTH($I$2,-1)+1+1,EOMONTH($I$2,-1)+1),IF(WEEKDAY(F3015)=1,F3015+1,F3015))</f>
        <v>43892</v>
      </c>
      <c r="J3015" s="244" t="str">
        <f t="shared" si="141"/>
        <v/>
      </c>
    </row>
    <row r="3016" spans="3:10" ht="12" thickBot="1" x14ac:dyDescent="0.25">
      <c r="C3016" s="254"/>
      <c r="D3016" s="254"/>
      <c r="E3016" s="255"/>
      <c r="F3016" s="256"/>
      <c r="G3016" s="257"/>
      <c r="H3016" s="243">
        <f t="shared" ca="1" si="142"/>
        <v>45139</v>
      </c>
      <c r="I3016" s="244">
        <f t="shared" si="143"/>
        <v>43892</v>
      </c>
      <c r="J3016" s="244" t="str">
        <f t="shared" si="141"/>
        <v/>
      </c>
    </row>
    <row r="3017" spans="3:10" ht="12" thickBot="1" x14ac:dyDescent="0.25">
      <c r="C3017" s="254"/>
      <c r="D3017" s="254"/>
      <c r="E3017" s="255"/>
      <c r="F3017" s="256"/>
      <c r="G3017" s="257"/>
      <c r="H3017" s="243">
        <f t="shared" ca="1" si="142"/>
        <v>45139</v>
      </c>
      <c r="I3017" s="244">
        <f t="shared" si="143"/>
        <v>43892</v>
      </c>
      <c r="J3017" s="244" t="str">
        <f t="shared" si="141"/>
        <v/>
      </c>
    </row>
    <row r="3018" spans="3:10" ht="12" thickBot="1" x14ac:dyDescent="0.25">
      <c r="C3018" s="254"/>
      <c r="D3018" s="254"/>
      <c r="E3018" s="255"/>
      <c r="F3018" s="256"/>
      <c r="G3018" s="257"/>
      <c r="H3018" s="243">
        <f t="shared" ca="1" si="142"/>
        <v>45139</v>
      </c>
      <c r="I3018" s="244">
        <f t="shared" si="143"/>
        <v>43892</v>
      </c>
      <c r="J3018" s="244" t="str">
        <f t="shared" si="141"/>
        <v/>
      </c>
    </row>
    <row r="3019" spans="3:10" ht="12" thickBot="1" x14ac:dyDescent="0.25">
      <c r="C3019" s="254"/>
      <c r="D3019" s="254"/>
      <c r="E3019" s="255"/>
      <c r="F3019" s="256"/>
      <c r="G3019" s="257"/>
      <c r="H3019" s="243">
        <f t="shared" ca="1" si="142"/>
        <v>45139</v>
      </c>
      <c r="I3019" s="244">
        <f t="shared" si="143"/>
        <v>43892</v>
      </c>
      <c r="J3019" s="244" t="str">
        <f t="shared" si="141"/>
        <v/>
      </c>
    </row>
    <row r="3020" spans="3:10" ht="12" thickBot="1" x14ac:dyDescent="0.25">
      <c r="C3020" s="254"/>
      <c r="D3020" s="254"/>
      <c r="E3020" s="255"/>
      <c r="F3020" s="256"/>
      <c r="G3020" s="257"/>
      <c r="H3020" s="243">
        <f t="shared" ca="1" si="142"/>
        <v>45139</v>
      </c>
      <c r="I3020" s="244">
        <f t="shared" si="143"/>
        <v>43892</v>
      </c>
      <c r="J3020" s="244" t="str">
        <f t="shared" si="141"/>
        <v/>
      </c>
    </row>
    <row r="3021" spans="3:10" ht="12" thickBot="1" x14ac:dyDescent="0.25">
      <c r="C3021" s="254"/>
      <c r="D3021" s="254"/>
      <c r="E3021" s="255"/>
      <c r="F3021" s="256"/>
      <c r="G3021" s="257"/>
      <c r="H3021" s="243">
        <f t="shared" ca="1" si="142"/>
        <v>45139</v>
      </c>
      <c r="I3021" s="244">
        <f t="shared" si="143"/>
        <v>43892</v>
      </c>
      <c r="J3021" s="244" t="str">
        <f t="shared" si="141"/>
        <v/>
      </c>
    </row>
    <row r="3022" spans="3:10" ht="12" thickBot="1" x14ac:dyDescent="0.25">
      <c r="C3022" s="254"/>
      <c r="D3022" s="254"/>
      <c r="E3022" s="255"/>
      <c r="F3022" s="256"/>
      <c r="G3022" s="257"/>
      <c r="H3022" s="243">
        <f t="shared" ca="1" si="142"/>
        <v>45139</v>
      </c>
      <c r="I3022" s="244">
        <f t="shared" si="143"/>
        <v>43892</v>
      </c>
      <c r="J3022" s="244" t="str">
        <f t="shared" si="141"/>
        <v/>
      </c>
    </row>
    <row r="3023" spans="3:10" ht="12" thickBot="1" x14ac:dyDescent="0.25">
      <c r="C3023" s="254"/>
      <c r="D3023" s="254"/>
      <c r="E3023" s="255"/>
      <c r="F3023" s="256"/>
      <c r="G3023" s="257"/>
      <c r="H3023" s="243">
        <f t="shared" ca="1" si="142"/>
        <v>45139</v>
      </c>
      <c r="I3023" s="244">
        <f t="shared" si="143"/>
        <v>43892</v>
      </c>
      <c r="J3023" s="244" t="str">
        <f t="shared" si="141"/>
        <v/>
      </c>
    </row>
    <row r="3024" spans="3:10" ht="12" thickBot="1" x14ac:dyDescent="0.25">
      <c r="C3024" s="254"/>
      <c r="D3024" s="254"/>
      <c r="E3024" s="255"/>
      <c r="F3024" s="256"/>
      <c r="G3024" s="257"/>
      <c r="H3024" s="243">
        <f t="shared" ca="1" si="142"/>
        <v>45139</v>
      </c>
      <c r="I3024" s="244">
        <f t="shared" si="143"/>
        <v>43892</v>
      </c>
      <c r="J3024" s="244" t="str">
        <f t="shared" si="141"/>
        <v/>
      </c>
    </row>
    <row r="3025" spans="3:10" ht="12" thickBot="1" x14ac:dyDescent="0.25">
      <c r="C3025" s="254"/>
      <c r="D3025" s="254"/>
      <c r="E3025" s="255"/>
      <c r="F3025" s="256"/>
      <c r="G3025" s="257"/>
      <c r="H3025" s="243">
        <f t="shared" ca="1" si="142"/>
        <v>45139</v>
      </c>
      <c r="I3025" s="244">
        <f t="shared" si="143"/>
        <v>43892</v>
      </c>
      <c r="J3025" s="244" t="str">
        <f t="shared" si="141"/>
        <v/>
      </c>
    </row>
    <row r="3026" spans="3:10" ht="12" thickBot="1" x14ac:dyDescent="0.25">
      <c r="C3026" s="254"/>
      <c r="D3026" s="254"/>
      <c r="E3026" s="255"/>
      <c r="F3026" s="256"/>
      <c r="G3026" s="257"/>
      <c r="H3026" s="243">
        <f t="shared" ca="1" si="142"/>
        <v>45139</v>
      </c>
      <c r="I3026" s="244">
        <f t="shared" si="143"/>
        <v>43892</v>
      </c>
      <c r="J3026" s="244" t="str">
        <f t="shared" si="141"/>
        <v/>
      </c>
    </row>
    <row r="3027" spans="3:10" ht="12" thickBot="1" x14ac:dyDescent="0.25">
      <c r="C3027" s="254"/>
      <c r="D3027" s="254"/>
      <c r="E3027" s="255"/>
      <c r="F3027" s="256"/>
      <c r="G3027" s="257"/>
      <c r="H3027" s="243">
        <f t="shared" ca="1" si="142"/>
        <v>45139</v>
      </c>
      <c r="I3027" s="244">
        <f t="shared" si="143"/>
        <v>43892</v>
      </c>
      <c r="J3027" s="244" t="str">
        <f t="shared" si="141"/>
        <v/>
      </c>
    </row>
    <row r="3028" spans="3:10" ht="12" thickBot="1" x14ac:dyDescent="0.25">
      <c r="C3028" s="254"/>
      <c r="D3028" s="254"/>
      <c r="E3028" s="255"/>
      <c r="F3028" s="256"/>
      <c r="G3028" s="257"/>
      <c r="H3028" s="243">
        <f t="shared" ca="1" si="142"/>
        <v>45139</v>
      </c>
      <c r="I3028" s="244">
        <f t="shared" si="143"/>
        <v>43892</v>
      </c>
      <c r="J3028" s="244" t="str">
        <f t="shared" si="141"/>
        <v/>
      </c>
    </row>
    <row r="3029" spans="3:10" ht="12" thickBot="1" x14ac:dyDescent="0.25">
      <c r="C3029" s="254"/>
      <c r="D3029" s="254"/>
      <c r="E3029" s="255"/>
      <c r="F3029" s="256"/>
      <c r="G3029" s="257"/>
      <c r="H3029" s="243">
        <f t="shared" ca="1" si="142"/>
        <v>45139</v>
      </c>
      <c r="I3029" s="244">
        <f t="shared" si="143"/>
        <v>43892</v>
      </c>
      <c r="J3029" s="244" t="str">
        <f t="shared" si="141"/>
        <v/>
      </c>
    </row>
    <row r="3030" spans="3:10" ht="12" thickBot="1" x14ac:dyDescent="0.25">
      <c r="C3030" s="254"/>
      <c r="D3030" s="254"/>
      <c r="E3030" s="255"/>
      <c r="F3030" s="256"/>
      <c r="G3030" s="257"/>
      <c r="H3030" s="243">
        <f t="shared" ca="1" si="142"/>
        <v>45139</v>
      </c>
      <c r="I3030" s="244">
        <f t="shared" si="143"/>
        <v>43892</v>
      </c>
      <c r="J3030" s="244" t="str">
        <f t="shared" si="141"/>
        <v/>
      </c>
    </row>
    <row r="3031" spans="3:10" ht="12" thickBot="1" x14ac:dyDescent="0.25">
      <c r="C3031" s="254"/>
      <c r="D3031" s="254"/>
      <c r="E3031" s="255"/>
      <c r="F3031" s="256"/>
      <c r="G3031" s="257"/>
      <c r="H3031" s="243">
        <f t="shared" ca="1" si="142"/>
        <v>45139</v>
      </c>
      <c r="I3031" s="244">
        <f t="shared" si="143"/>
        <v>43892</v>
      </c>
      <c r="J3031" s="244" t="str">
        <f t="shared" si="141"/>
        <v/>
      </c>
    </row>
    <row r="3032" spans="3:10" ht="12" thickBot="1" x14ac:dyDescent="0.25">
      <c r="C3032" s="254"/>
      <c r="D3032" s="254"/>
      <c r="E3032" s="255"/>
      <c r="F3032" s="256"/>
      <c r="G3032" s="257"/>
      <c r="H3032" s="243">
        <f t="shared" ca="1" si="142"/>
        <v>45139</v>
      </c>
      <c r="I3032" s="244">
        <f t="shared" si="143"/>
        <v>43892</v>
      </c>
      <c r="J3032" s="244" t="str">
        <f t="shared" si="141"/>
        <v/>
      </c>
    </row>
    <row r="3033" spans="3:10" ht="12" thickBot="1" x14ac:dyDescent="0.25">
      <c r="C3033" s="254"/>
      <c r="D3033" s="254"/>
      <c r="E3033" s="255"/>
      <c r="F3033" s="256"/>
      <c r="G3033" s="257"/>
      <c r="H3033" s="243">
        <f t="shared" ca="1" si="142"/>
        <v>45139</v>
      </c>
      <c r="I3033" s="244">
        <f t="shared" si="143"/>
        <v>43892</v>
      </c>
      <c r="J3033" s="244" t="str">
        <f t="shared" si="141"/>
        <v/>
      </c>
    </row>
    <row r="3034" spans="3:10" ht="12" thickBot="1" x14ac:dyDescent="0.25">
      <c r="C3034" s="254"/>
      <c r="D3034" s="254"/>
      <c r="E3034" s="255"/>
      <c r="F3034" s="256"/>
      <c r="G3034" s="257"/>
      <c r="H3034" s="243">
        <f t="shared" ca="1" si="142"/>
        <v>45139</v>
      </c>
      <c r="I3034" s="244">
        <f t="shared" si="143"/>
        <v>43892</v>
      </c>
      <c r="J3034" s="244" t="str">
        <f t="shared" si="141"/>
        <v/>
      </c>
    </row>
    <row r="3035" spans="3:10" ht="12" thickBot="1" x14ac:dyDescent="0.25">
      <c r="C3035" s="254"/>
      <c r="D3035" s="254"/>
      <c r="E3035" s="255"/>
      <c r="F3035" s="256"/>
      <c r="G3035" s="257"/>
      <c r="H3035" s="243">
        <f t="shared" ca="1" si="142"/>
        <v>45139</v>
      </c>
      <c r="I3035" s="244">
        <f t="shared" si="143"/>
        <v>43892</v>
      </c>
      <c r="J3035" s="244" t="str">
        <f t="shared" si="141"/>
        <v/>
      </c>
    </row>
    <row r="3036" spans="3:10" ht="12" thickBot="1" x14ac:dyDescent="0.25">
      <c r="C3036" s="254"/>
      <c r="D3036" s="254"/>
      <c r="E3036" s="255"/>
      <c r="F3036" s="256"/>
      <c r="G3036" s="257"/>
      <c r="H3036" s="243">
        <f t="shared" ca="1" si="142"/>
        <v>45139</v>
      </c>
      <c r="I3036" s="244">
        <f t="shared" si="143"/>
        <v>43892</v>
      </c>
      <c r="J3036" s="244" t="str">
        <f t="shared" si="141"/>
        <v/>
      </c>
    </row>
    <row r="3037" spans="3:10" ht="12" thickBot="1" x14ac:dyDescent="0.25">
      <c r="C3037" s="254"/>
      <c r="D3037" s="254"/>
      <c r="E3037" s="255"/>
      <c r="F3037" s="256"/>
      <c r="G3037" s="257"/>
      <c r="H3037" s="243">
        <f t="shared" ca="1" si="142"/>
        <v>45139</v>
      </c>
      <c r="I3037" s="244">
        <f t="shared" si="143"/>
        <v>43892</v>
      </c>
      <c r="J3037" s="244" t="str">
        <f t="shared" si="141"/>
        <v/>
      </c>
    </row>
    <row r="3038" spans="3:10" ht="12" thickBot="1" x14ac:dyDescent="0.25">
      <c r="C3038" s="254"/>
      <c r="D3038" s="254"/>
      <c r="E3038" s="255"/>
      <c r="F3038" s="256"/>
      <c r="G3038" s="257"/>
      <c r="H3038" s="243">
        <f t="shared" ca="1" si="142"/>
        <v>45139</v>
      </c>
      <c r="I3038" s="244">
        <f t="shared" si="143"/>
        <v>43892</v>
      </c>
      <c r="J3038" s="244" t="str">
        <f t="shared" si="141"/>
        <v/>
      </c>
    </row>
    <row r="3039" spans="3:10" ht="12" thickBot="1" x14ac:dyDescent="0.25">
      <c r="C3039" s="254"/>
      <c r="D3039" s="254"/>
      <c r="E3039" s="255"/>
      <c r="F3039" s="256"/>
      <c r="G3039" s="257"/>
      <c r="H3039" s="243">
        <f t="shared" ca="1" si="142"/>
        <v>45139</v>
      </c>
      <c r="I3039" s="244">
        <f t="shared" si="143"/>
        <v>43892</v>
      </c>
      <c r="J3039" s="244" t="str">
        <f t="shared" si="141"/>
        <v/>
      </c>
    </row>
    <row r="3040" spans="3:10" ht="12" thickBot="1" x14ac:dyDescent="0.25">
      <c r="C3040" s="254"/>
      <c r="D3040" s="254"/>
      <c r="E3040" s="255"/>
      <c r="F3040" s="256"/>
      <c r="G3040" s="257"/>
      <c r="H3040" s="243">
        <f t="shared" ca="1" si="142"/>
        <v>45139</v>
      </c>
      <c r="I3040" s="244">
        <f t="shared" si="143"/>
        <v>43892</v>
      </c>
      <c r="J3040" s="244" t="str">
        <f t="shared" si="141"/>
        <v/>
      </c>
    </row>
    <row r="3041" spans="3:10" ht="12" thickBot="1" x14ac:dyDescent="0.25">
      <c r="C3041" s="254"/>
      <c r="D3041" s="254"/>
      <c r="E3041" s="255"/>
      <c r="F3041" s="256"/>
      <c r="G3041" s="257"/>
      <c r="H3041" s="243">
        <f t="shared" ca="1" si="142"/>
        <v>45139</v>
      </c>
      <c r="I3041" s="244">
        <f t="shared" si="143"/>
        <v>43892</v>
      </c>
      <c r="J3041" s="244" t="str">
        <f t="shared" si="141"/>
        <v/>
      </c>
    </row>
    <row r="3042" spans="3:10" ht="12" thickBot="1" x14ac:dyDescent="0.25">
      <c r="C3042" s="254"/>
      <c r="D3042" s="254"/>
      <c r="E3042" s="255"/>
      <c r="F3042" s="256"/>
      <c r="G3042" s="257"/>
      <c r="H3042" s="243">
        <f t="shared" ca="1" si="142"/>
        <v>45139</v>
      </c>
      <c r="I3042" s="244">
        <f t="shared" si="143"/>
        <v>43892</v>
      </c>
      <c r="J3042" s="244" t="str">
        <f t="shared" si="141"/>
        <v/>
      </c>
    </row>
    <row r="3043" spans="3:10" ht="12" thickBot="1" x14ac:dyDescent="0.25">
      <c r="C3043" s="254"/>
      <c r="D3043" s="254"/>
      <c r="E3043" s="255"/>
      <c r="F3043" s="256"/>
      <c r="G3043" s="257"/>
      <c r="H3043" s="243">
        <f t="shared" ca="1" si="142"/>
        <v>45139</v>
      </c>
      <c r="I3043" s="244">
        <f t="shared" si="143"/>
        <v>43892</v>
      </c>
      <c r="J3043" s="244" t="str">
        <f t="shared" si="141"/>
        <v/>
      </c>
    </row>
    <row r="3044" spans="3:10" ht="12" thickBot="1" x14ac:dyDescent="0.25">
      <c r="C3044" s="254"/>
      <c r="D3044" s="254"/>
      <c r="E3044" s="255"/>
      <c r="F3044" s="256"/>
      <c r="G3044" s="257"/>
      <c r="H3044" s="243">
        <f t="shared" ca="1" si="142"/>
        <v>45139</v>
      </c>
      <c r="I3044" s="244">
        <f t="shared" si="143"/>
        <v>43892</v>
      </c>
      <c r="J3044" s="244" t="str">
        <f t="shared" si="141"/>
        <v/>
      </c>
    </row>
    <row r="3045" spans="3:10" ht="12" thickBot="1" x14ac:dyDescent="0.25">
      <c r="C3045" s="254"/>
      <c r="D3045" s="254"/>
      <c r="E3045" s="255"/>
      <c r="F3045" s="256"/>
      <c r="G3045" s="257"/>
      <c r="H3045" s="243">
        <f t="shared" ca="1" si="142"/>
        <v>45139</v>
      </c>
      <c r="I3045" s="244">
        <f t="shared" si="143"/>
        <v>43892</v>
      </c>
      <c r="J3045" s="244" t="str">
        <f t="shared" si="141"/>
        <v/>
      </c>
    </row>
    <row r="3046" spans="3:10" ht="12" thickBot="1" x14ac:dyDescent="0.25">
      <c r="C3046" s="254"/>
      <c r="D3046" s="254"/>
      <c r="E3046" s="255"/>
      <c r="F3046" s="256"/>
      <c r="G3046" s="257"/>
      <c r="H3046" s="243">
        <f t="shared" ca="1" si="142"/>
        <v>45139</v>
      </c>
      <c r="I3046" s="244">
        <f t="shared" si="143"/>
        <v>43892</v>
      </c>
      <c r="J3046" s="244" t="str">
        <f t="shared" si="141"/>
        <v/>
      </c>
    </row>
    <row r="3047" spans="3:10" ht="12" thickBot="1" x14ac:dyDescent="0.25">
      <c r="C3047" s="254"/>
      <c r="D3047" s="254"/>
      <c r="E3047" s="255"/>
      <c r="F3047" s="256"/>
      <c r="G3047" s="257"/>
      <c r="H3047" s="243">
        <f t="shared" ca="1" si="142"/>
        <v>45139</v>
      </c>
      <c r="I3047" s="244">
        <f t="shared" si="143"/>
        <v>43892</v>
      </c>
      <c r="J3047" s="244" t="str">
        <f t="shared" si="141"/>
        <v/>
      </c>
    </row>
    <row r="3048" spans="3:10" ht="12" thickBot="1" x14ac:dyDescent="0.25">
      <c r="C3048" s="254"/>
      <c r="D3048" s="254"/>
      <c r="E3048" s="255"/>
      <c r="F3048" s="256"/>
      <c r="G3048" s="257"/>
      <c r="H3048" s="243">
        <f t="shared" ca="1" si="142"/>
        <v>45139</v>
      </c>
      <c r="I3048" s="244">
        <f t="shared" si="143"/>
        <v>43892</v>
      </c>
      <c r="J3048" s="244" t="str">
        <f t="shared" si="141"/>
        <v/>
      </c>
    </row>
    <row r="3049" spans="3:10" ht="12" thickBot="1" x14ac:dyDescent="0.25">
      <c r="C3049" s="254"/>
      <c r="D3049" s="254"/>
      <c r="E3049" s="255"/>
      <c r="F3049" s="256"/>
      <c r="G3049" s="257"/>
      <c r="H3049" s="243">
        <f t="shared" ca="1" si="142"/>
        <v>45139</v>
      </c>
      <c r="I3049" s="244">
        <f t="shared" si="143"/>
        <v>43892</v>
      </c>
      <c r="J3049" s="244" t="str">
        <f t="shared" si="141"/>
        <v/>
      </c>
    </row>
    <row r="3050" spans="3:10" ht="12" thickBot="1" x14ac:dyDescent="0.25">
      <c r="C3050" s="254"/>
      <c r="D3050" s="254"/>
      <c r="E3050" s="255"/>
      <c r="F3050" s="256"/>
      <c r="G3050" s="257"/>
      <c r="H3050" s="243">
        <f t="shared" ca="1" si="142"/>
        <v>45139</v>
      </c>
      <c r="I3050" s="244">
        <f t="shared" si="143"/>
        <v>43892</v>
      </c>
      <c r="J3050" s="244" t="str">
        <f t="shared" si="141"/>
        <v/>
      </c>
    </row>
    <row r="3051" spans="3:10" ht="12" thickBot="1" x14ac:dyDescent="0.25">
      <c r="C3051" s="254"/>
      <c r="D3051" s="254"/>
      <c r="E3051" s="255"/>
      <c r="F3051" s="256"/>
      <c r="G3051" s="257"/>
      <c r="H3051" s="243">
        <f t="shared" ca="1" si="142"/>
        <v>45139</v>
      </c>
      <c r="I3051" s="244">
        <f t="shared" si="143"/>
        <v>43892</v>
      </c>
      <c r="J3051" s="244" t="str">
        <f t="shared" si="141"/>
        <v/>
      </c>
    </row>
    <row r="3052" spans="3:10" ht="12" thickBot="1" x14ac:dyDescent="0.25">
      <c r="C3052" s="254"/>
      <c r="D3052" s="254"/>
      <c r="E3052" s="255"/>
      <c r="F3052" s="256"/>
      <c r="G3052" s="257"/>
      <c r="H3052" s="243">
        <f t="shared" ca="1" si="142"/>
        <v>45139</v>
      </c>
      <c r="I3052" s="244">
        <f t="shared" si="143"/>
        <v>43892</v>
      </c>
      <c r="J3052" s="244" t="str">
        <f t="shared" si="141"/>
        <v/>
      </c>
    </row>
    <row r="3053" spans="3:10" ht="12" thickBot="1" x14ac:dyDescent="0.25">
      <c r="C3053" s="254"/>
      <c r="D3053" s="254"/>
      <c r="E3053" s="255"/>
      <c r="F3053" s="256"/>
      <c r="G3053" s="257"/>
      <c r="H3053" s="243">
        <f t="shared" ca="1" si="142"/>
        <v>45139</v>
      </c>
      <c r="I3053" s="244">
        <f t="shared" si="143"/>
        <v>43892</v>
      </c>
      <c r="J3053" s="244" t="str">
        <f t="shared" si="141"/>
        <v/>
      </c>
    </row>
    <row r="3054" spans="3:10" ht="12" thickBot="1" x14ac:dyDescent="0.25">
      <c r="C3054" s="254"/>
      <c r="D3054" s="254"/>
      <c r="E3054" s="255"/>
      <c r="F3054" s="256"/>
      <c r="G3054" s="257"/>
      <c r="H3054" s="243">
        <f t="shared" ca="1" si="142"/>
        <v>45139</v>
      </c>
      <c r="I3054" s="244">
        <f t="shared" si="143"/>
        <v>43892</v>
      </c>
      <c r="J3054" s="244" t="str">
        <f t="shared" si="141"/>
        <v/>
      </c>
    </row>
    <row r="3055" spans="3:10" ht="12" thickBot="1" x14ac:dyDescent="0.25">
      <c r="C3055" s="254"/>
      <c r="D3055" s="254"/>
      <c r="E3055" s="255"/>
      <c r="F3055" s="256"/>
      <c r="G3055" s="257"/>
      <c r="H3055" s="243">
        <f t="shared" ca="1" si="142"/>
        <v>45139</v>
      </c>
      <c r="I3055" s="244">
        <f t="shared" si="143"/>
        <v>43892</v>
      </c>
      <c r="J3055" s="244" t="str">
        <f t="shared" si="141"/>
        <v/>
      </c>
    </row>
    <row r="3056" spans="3:10" ht="12" thickBot="1" x14ac:dyDescent="0.25">
      <c r="C3056" s="254"/>
      <c r="D3056" s="254"/>
      <c r="E3056" s="255"/>
      <c r="F3056" s="256"/>
      <c r="G3056" s="257"/>
      <c r="H3056" s="243">
        <f t="shared" ca="1" si="142"/>
        <v>45139</v>
      </c>
      <c r="I3056" s="244">
        <f t="shared" si="143"/>
        <v>43892</v>
      </c>
      <c r="J3056" s="244" t="str">
        <f t="shared" si="141"/>
        <v/>
      </c>
    </row>
    <row r="3057" spans="3:10" ht="12" thickBot="1" x14ac:dyDescent="0.25">
      <c r="C3057" s="254"/>
      <c r="D3057" s="254"/>
      <c r="E3057" s="255"/>
      <c r="F3057" s="256"/>
      <c r="G3057" s="257"/>
      <c r="H3057" s="243">
        <f t="shared" ca="1" si="142"/>
        <v>45139</v>
      </c>
      <c r="I3057" s="244">
        <f t="shared" si="143"/>
        <v>43892</v>
      </c>
      <c r="J3057" s="244" t="str">
        <f t="shared" si="141"/>
        <v/>
      </c>
    </row>
    <row r="3058" spans="3:10" ht="12" thickBot="1" x14ac:dyDescent="0.25">
      <c r="C3058" s="254"/>
      <c r="D3058" s="254"/>
      <c r="E3058" s="255"/>
      <c r="F3058" s="256"/>
      <c r="G3058" s="257"/>
      <c r="H3058" s="243">
        <f t="shared" ca="1" si="142"/>
        <v>45139</v>
      </c>
      <c r="I3058" s="244">
        <f t="shared" si="143"/>
        <v>43892</v>
      </c>
      <c r="J3058" s="244" t="str">
        <f t="shared" si="141"/>
        <v/>
      </c>
    </row>
    <row r="3059" spans="3:10" ht="12" thickBot="1" x14ac:dyDescent="0.25">
      <c r="C3059" s="254"/>
      <c r="D3059" s="254"/>
      <c r="E3059" s="255"/>
      <c r="F3059" s="256"/>
      <c r="G3059" s="257"/>
      <c r="H3059" s="243">
        <f t="shared" ca="1" si="142"/>
        <v>45139</v>
      </c>
      <c r="I3059" s="244">
        <f t="shared" si="143"/>
        <v>43892</v>
      </c>
      <c r="J3059" s="244" t="str">
        <f t="shared" si="141"/>
        <v/>
      </c>
    </row>
    <row r="3060" spans="3:10" ht="12" thickBot="1" x14ac:dyDescent="0.25">
      <c r="C3060" s="254"/>
      <c r="D3060" s="254"/>
      <c r="E3060" s="255"/>
      <c r="F3060" s="256"/>
      <c r="G3060" s="257"/>
      <c r="H3060" s="243">
        <f t="shared" ca="1" si="142"/>
        <v>45139</v>
      </c>
      <c r="I3060" s="244">
        <f t="shared" si="143"/>
        <v>43892</v>
      </c>
      <c r="J3060" s="244" t="str">
        <f t="shared" si="141"/>
        <v/>
      </c>
    </row>
    <row r="3061" spans="3:10" ht="12" thickBot="1" x14ac:dyDescent="0.25">
      <c r="C3061" s="254"/>
      <c r="D3061" s="254"/>
      <c r="E3061" s="255"/>
      <c r="F3061" s="256"/>
      <c r="G3061" s="257"/>
      <c r="H3061" s="243">
        <f t="shared" ca="1" si="142"/>
        <v>45139</v>
      </c>
      <c r="I3061" s="244">
        <f t="shared" si="143"/>
        <v>43892</v>
      </c>
      <c r="J3061" s="244" t="str">
        <f t="shared" si="141"/>
        <v/>
      </c>
    </row>
    <row r="3062" spans="3:10" ht="12" thickBot="1" x14ac:dyDescent="0.25">
      <c r="C3062" s="254"/>
      <c r="D3062" s="254"/>
      <c r="E3062" s="255"/>
      <c r="F3062" s="256"/>
      <c r="G3062" s="257"/>
      <c r="H3062" s="243">
        <f t="shared" ca="1" si="142"/>
        <v>45139</v>
      </c>
      <c r="I3062" s="244">
        <f t="shared" si="143"/>
        <v>43892</v>
      </c>
      <c r="J3062" s="244" t="str">
        <f t="shared" si="141"/>
        <v/>
      </c>
    </row>
    <row r="3063" spans="3:10" ht="12" thickBot="1" x14ac:dyDescent="0.25">
      <c r="C3063" s="254"/>
      <c r="D3063" s="254"/>
      <c r="E3063" s="255"/>
      <c r="F3063" s="256"/>
      <c r="G3063" s="257"/>
      <c r="H3063" s="243">
        <f t="shared" ca="1" si="142"/>
        <v>45139</v>
      </c>
      <c r="I3063" s="244">
        <f t="shared" si="143"/>
        <v>43892</v>
      </c>
      <c r="J3063" s="244" t="str">
        <f t="shared" si="141"/>
        <v/>
      </c>
    </row>
    <row r="3064" spans="3:10" ht="12" thickBot="1" x14ac:dyDescent="0.25">
      <c r="C3064" s="254"/>
      <c r="D3064" s="254"/>
      <c r="E3064" s="255"/>
      <c r="F3064" s="256"/>
      <c r="G3064" s="257"/>
      <c r="H3064" s="243">
        <f t="shared" ca="1" si="142"/>
        <v>45139</v>
      </c>
      <c r="I3064" s="244">
        <f t="shared" si="143"/>
        <v>43892</v>
      </c>
      <c r="J3064" s="244" t="str">
        <f t="shared" si="141"/>
        <v/>
      </c>
    </row>
    <row r="3065" spans="3:10" ht="12" thickBot="1" x14ac:dyDescent="0.25">
      <c r="C3065" s="254"/>
      <c r="D3065" s="254"/>
      <c r="E3065" s="255"/>
      <c r="F3065" s="256"/>
      <c r="G3065" s="257"/>
      <c r="H3065" s="243">
        <f t="shared" ca="1" si="142"/>
        <v>45139</v>
      </c>
      <c r="I3065" s="244">
        <f t="shared" si="143"/>
        <v>43892</v>
      </c>
      <c r="J3065" s="244" t="str">
        <f t="shared" si="141"/>
        <v/>
      </c>
    </row>
    <row r="3066" spans="3:10" ht="12" thickBot="1" x14ac:dyDescent="0.25">
      <c r="C3066" s="254"/>
      <c r="D3066" s="254"/>
      <c r="E3066" s="255"/>
      <c r="F3066" s="256"/>
      <c r="G3066" s="257"/>
      <c r="H3066" s="243">
        <f t="shared" ca="1" si="142"/>
        <v>45139</v>
      </c>
      <c r="I3066" s="244">
        <f t="shared" si="143"/>
        <v>43892</v>
      </c>
      <c r="J3066" s="244" t="str">
        <f t="shared" si="141"/>
        <v/>
      </c>
    </row>
    <row r="3067" spans="3:10" ht="12" thickBot="1" x14ac:dyDescent="0.25">
      <c r="C3067" s="254"/>
      <c r="D3067" s="254"/>
      <c r="E3067" s="255"/>
      <c r="F3067" s="256"/>
      <c r="G3067" s="257"/>
      <c r="H3067" s="243">
        <f t="shared" ca="1" si="142"/>
        <v>45139</v>
      </c>
      <c r="I3067" s="244">
        <f t="shared" si="143"/>
        <v>43892</v>
      </c>
      <c r="J3067" s="244" t="str">
        <f t="shared" si="141"/>
        <v/>
      </c>
    </row>
    <row r="3068" spans="3:10" ht="12" thickBot="1" x14ac:dyDescent="0.25">
      <c r="C3068" s="254"/>
      <c r="D3068" s="254"/>
      <c r="E3068" s="255"/>
      <c r="F3068" s="256"/>
      <c r="G3068" s="257"/>
      <c r="H3068" s="243">
        <f t="shared" ca="1" si="142"/>
        <v>45139</v>
      </c>
      <c r="I3068" s="244">
        <f t="shared" si="143"/>
        <v>43892</v>
      </c>
      <c r="J3068" s="244" t="str">
        <f t="shared" si="141"/>
        <v/>
      </c>
    </row>
    <row r="3069" spans="3:10" ht="12" thickBot="1" x14ac:dyDescent="0.25">
      <c r="C3069" s="254"/>
      <c r="D3069" s="254"/>
      <c r="E3069" s="255"/>
      <c r="F3069" s="256"/>
      <c r="G3069" s="257"/>
      <c r="H3069" s="243">
        <f t="shared" ca="1" si="142"/>
        <v>45139</v>
      </c>
      <c r="I3069" s="244">
        <f t="shared" si="143"/>
        <v>43892</v>
      </c>
      <c r="J3069" s="244" t="str">
        <f t="shared" si="141"/>
        <v/>
      </c>
    </row>
    <row r="3070" spans="3:10" ht="12" thickBot="1" x14ac:dyDescent="0.25">
      <c r="C3070" s="254"/>
      <c r="D3070" s="254"/>
      <c r="E3070" s="255"/>
      <c r="F3070" s="256"/>
      <c r="G3070" s="257"/>
      <c r="H3070" s="243">
        <f t="shared" ca="1" si="142"/>
        <v>45139</v>
      </c>
      <c r="I3070" s="244">
        <f t="shared" si="143"/>
        <v>43892</v>
      </c>
      <c r="J3070" s="244" t="str">
        <f t="shared" si="141"/>
        <v/>
      </c>
    </row>
    <row r="3071" spans="3:10" ht="12" thickBot="1" x14ac:dyDescent="0.25">
      <c r="C3071" s="254"/>
      <c r="D3071" s="254"/>
      <c r="E3071" s="255"/>
      <c r="F3071" s="256"/>
      <c r="G3071" s="257"/>
      <c r="H3071" s="243">
        <f t="shared" ca="1" si="142"/>
        <v>45139</v>
      </c>
      <c r="I3071" s="244">
        <f t="shared" si="143"/>
        <v>43892</v>
      </c>
      <c r="J3071" s="244" t="str">
        <f t="shared" si="141"/>
        <v/>
      </c>
    </row>
    <row r="3072" spans="3:10" ht="12" thickBot="1" x14ac:dyDescent="0.25">
      <c r="C3072" s="254"/>
      <c r="D3072" s="254"/>
      <c r="E3072" s="255"/>
      <c r="F3072" s="256"/>
      <c r="G3072" s="257"/>
      <c r="H3072" s="243">
        <f t="shared" ca="1" si="142"/>
        <v>45139</v>
      </c>
      <c r="I3072" s="244">
        <f t="shared" si="143"/>
        <v>43892</v>
      </c>
      <c r="J3072" s="244" t="str">
        <f t="shared" si="141"/>
        <v/>
      </c>
    </row>
    <row r="3073" spans="3:10" ht="12" thickBot="1" x14ac:dyDescent="0.25">
      <c r="C3073" s="254"/>
      <c r="D3073" s="254"/>
      <c r="E3073" s="255"/>
      <c r="F3073" s="256"/>
      <c r="G3073" s="257"/>
      <c r="H3073" s="243">
        <f t="shared" ca="1" si="142"/>
        <v>45139</v>
      </c>
      <c r="I3073" s="244">
        <f t="shared" si="143"/>
        <v>43892</v>
      </c>
      <c r="J3073" s="244" t="str">
        <f t="shared" si="141"/>
        <v/>
      </c>
    </row>
    <row r="3074" spans="3:10" ht="12" thickBot="1" x14ac:dyDescent="0.25">
      <c r="C3074" s="254"/>
      <c r="D3074" s="254"/>
      <c r="E3074" s="255"/>
      <c r="F3074" s="256"/>
      <c r="G3074" s="257"/>
      <c r="H3074" s="243">
        <f t="shared" ca="1" si="142"/>
        <v>45139</v>
      </c>
      <c r="I3074" s="244">
        <f t="shared" si="143"/>
        <v>43892</v>
      </c>
      <c r="J3074" s="244" t="str">
        <f t="shared" si="141"/>
        <v/>
      </c>
    </row>
    <row r="3075" spans="3:10" ht="12" thickBot="1" x14ac:dyDescent="0.25">
      <c r="C3075" s="254"/>
      <c r="D3075" s="254"/>
      <c r="E3075" s="255"/>
      <c r="F3075" s="256"/>
      <c r="G3075" s="257"/>
      <c r="H3075" s="243">
        <f t="shared" ca="1" si="142"/>
        <v>45139</v>
      </c>
      <c r="I3075" s="244">
        <f t="shared" si="143"/>
        <v>43892</v>
      </c>
      <c r="J3075" s="244" t="str">
        <f t="shared" si="141"/>
        <v/>
      </c>
    </row>
    <row r="3076" spans="3:10" ht="12" thickBot="1" x14ac:dyDescent="0.25">
      <c r="C3076" s="254"/>
      <c r="D3076" s="254"/>
      <c r="E3076" s="255"/>
      <c r="F3076" s="256"/>
      <c r="G3076" s="257"/>
      <c r="H3076" s="243">
        <f t="shared" ca="1" si="142"/>
        <v>45139</v>
      </c>
      <c r="I3076" s="244">
        <f t="shared" si="143"/>
        <v>43892</v>
      </c>
      <c r="J3076" s="244" t="str">
        <f t="shared" si="141"/>
        <v/>
      </c>
    </row>
    <row r="3077" spans="3:10" ht="12" thickBot="1" x14ac:dyDescent="0.25">
      <c r="C3077" s="254"/>
      <c r="D3077" s="254"/>
      <c r="E3077" s="255"/>
      <c r="F3077" s="256"/>
      <c r="G3077" s="257"/>
      <c r="H3077" s="243">
        <f t="shared" ca="1" si="142"/>
        <v>45139</v>
      </c>
      <c r="I3077" s="244">
        <f t="shared" si="143"/>
        <v>43892</v>
      </c>
      <c r="J3077" s="244" t="str">
        <f t="shared" si="141"/>
        <v/>
      </c>
    </row>
    <row r="3078" spans="3:10" ht="12" thickBot="1" x14ac:dyDescent="0.25">
      <c r="C3078" s="254"/>
      <c r="D3078" s="254"/>
      <c r="E3078" s="255"/>
      <c r="F3078" s="256"/>
      <c r="G3078" s="257"/>
      <c r="H3078" s="243">
        <f t="shared" ca="1" si="142"/>
        <v>45139</v>
      </c>
      <c r="I3078" s="244">
        <f t="shared" si="143"/>
        <v>43892</v>
      </c>
      <c r="J3078" s="244" t="str">
        <f t="shared" ref="J3078:J3141" si="144">IF(G3078="","",IF(G3078&gt;=0,"Debitoren",IF(G3078&lt;0,"Kreditoren","")))</f>
        <v/>
      </c>
    </row>
    <row r="3079" spans="3:10" ht="12" thickBot="1" x14ac:dyDescent="0.25">
      <c r="C3079" s="254"/>
      <c r="D3079" s="254"/>
      <c r="E3079" s="255"/>
      <c r="F3079" s="256"/>
      <c r="G3079" s="257"/>
      <c r="H3079" s="243">
        <f t="shared" ref="H3079:H3142" ca="1" si="145">IF(F3079&lt;$F$2,EOMONTH($F$2,-1)+1,EOMONTH(F3079,-1)+1)</f>
        <v>45139</v>
      </c>
      <c r="I3079" s="244">
        <f t="shared" ref="I3079:I3142" si="146">IF(F3079&lt;$I$2,IF(   WEEKDAY(EOMONTH($I$2,-1)+1)=1,EOMONTH($I$2,-1)+1+1,EOMONTH($I$2,-1)+1),IF(WEEKDAY(F3079)=1,F3079+1,F3079))</f>
        <v>43892</v>
      </c>
      <c r="J3079" s="244" t="str">
        <f t="shared" si="144"/>
        <v/>
      </c>
    </row>
    <row r="3080" spans="3:10" ht="12" thickBot="1" x14ac:dyDescent="0.25">
      <c r="C3080" s="254"/>
      <c r="D3080" s="254"/>
      <c r="E3080" s="255"/>
      <c r="F3080" s="256"/>
      <c r="G3080" s="257"/>
      <c r="H3080" s="243">
        <f t="shared" ca="1" si="145"/>
        <v>45139</v>
      </c>
      <c r="I3080" s="244">
        <f t="shared" si="146"/>
        <v>43892</v>
      </c>
      <c r="J3080" s="244" t="str">
        <f t="shared" si="144"/>
        <v/>
      </c>
    </row>
    <row r="3081" spans="3:10" ht="12" thickBot="1" x14ac:dyDescent="0.25">
      <c r="C3081" s="254"/>
      <c r="D3081" s="254"/>
      <c r="E3081" s="255"/>
      <c r="F3081" s="256"/>
      <c r="G3081" s="257"/>
      <c r="H3081" s="243">
        <f t="shared" ca="1" si="145"/>
        <v>45139</v>
      </c>
      <c r="I3081" s="244">
        <f t="shared" si="146"/>
        <v>43892</v>
      </c>
      <c r="J3081" s="244" t="str">
        <f t="shared" si="144"/>
        <v/>
      </c>
    </row>
    <row r="3082" spans="3:10" ht="12" thickBot="1" x14ac:dyDescent="0.25">
      <c r="C3082" s="254"/>
      <c r="D3082" s="254"/>
      <c r="E3082" s="255"/>
      <c r="F3082" s="256"/>
      <c r="G3082" s="257"/>
      <c r="H3082" s="243">
        <f t="shared" ca="1" si="145"/>
        <v>45139</v>
      </c>
      <c r="I3082" s="244">
        <f t="shared" si="146"/>
        <v>43892</v>
      </c>
      <c r="J3082" s="244" t="str">
        <f t="shared" si="144"/>
        <v/>
      </c>
    </row>
    <row r="3083" spans="3:10" ht="12" thickBot="1" x14ac:dyDescent="0.25">
      <c r="C3083" s="254"/>
      <c r="D3083" s="254"/>
      <c r="E3083" s="255"/>
      <c r="F3083" s="256"/>
      <c r="G3083" s="257"/>
      <c r="H3083" s="243">
        <f t="shared" ca="1" si="145"/>
        <v>45139</v>
      </c>
      <c r="I3083" s="244">
        <f t="shared" si="146"/>
        <v>43892</v>
      </c>
      <c r="J3083" s="244" t="str">
        <f t="shared" si="144"/>
        <v/>
      </c>
    </row>
    <row r="3084" spans="3:10" ht="12" thickBot="1" x14ac:dyDescent="0.25">
      <c r="C3084" s="254"/>
      <c r="D3084" s="254"/>
      <c r="E3084" s="255"/>
      <c r="F3084" s="256"/>
      <c r="G3084" s="257"/>
      <c r="H3084" s="243">
        <f t="shared" ca="1" si="145"/>
        <v>45139</v>
      </c>
      <c r="I3084" s="244">
        <f t="shared" si="146"/>
        <v>43892</v>
      </c>
      <c r="J3084" s="244" t="str">
        <f t="shared" si="144"/>
        <v/>
      </c>
    </row>
    <row r="3085" spans="3:10" ht="12" thickBot="1" x14ac:dyDescent="0.25">
      <c r="C3085" s="254"/>
      <c r="D3085" s="254"/>
      <c r="E3085" s="255"/>
      <c r="F3085" s="256"/>
      <c r="G3085" s="257"/>
      <c r="H3085" s="243">
        <f t="shared" ca="1" si="145"/>
        <v>45139</v>
      </c>
      <c r="I3085" s="244">
        <f t="shared" si="146"/>
        <v>43892</v>
      </c>
      <c r="J3085" s="244" t="str">
        <f t="shared" si="144"/>
        <v/>
      </c>
    </row>
    <row r="3086" spans="3:10" ht="12" thickBot="1" x14ac:dyDescent="0.25">
      <c r="C3086" s="254"/>
      <c r="D3086" s="254"/>
      <c r="E3086" s="255"/>
      <c r="F3086" s="256"/>
      <c r="G3086" s="257"/>
      <c r="H3086" s="243">
        <f t="shared" ca="1" si="145"/>
        <v>45139</v>
      </c>
      <c r="I3086" s="244">
        <f t="shared" si="146"/>
        <v>43892</v>
      </c>
      <c r="J3086" s="244" t="str">
        <f t="shared" si="144"/>
        <v/>
      </c>
    </row>
    <row r="3087" spans="3:10" ht="12" thickBot="1" x14ac:dyDescent="0.25">
      <c r="C3087" s="254"/>
      <c r="D3087" s="254"/>
      <c r="E3087" s="255"/>
      <c r="F3087" s="256"/>
      <c r="G3087" s="257"/>
      <c r="H3087" s="243">
        <f t="shared" ca="1" si="145"/>
        <v>45139</v>
      </c>
      <c r="I3087" s="244">
        <f t="shared" si="146"/>
        <v>43892</v>
      </c>
      <c r="J3087" s="244" t="str">
        <f t="shared" si="144"/>
        <v/>
      </c>
    </row>
    <row r="3088" spans="3:10" ht="12" thickBot="1" x14ac:dyDescent="0.25">
      <c r="C3088" s="254"/>
      <c r="D3088" s="254"/>
      <c r="E3088" s="255"/>
      <c r="F3088" s="256"/>
      <c r="G3088" s="257"/>
      <c r="H3088" s="243">
        <f t="shared" ca="1" si="145"/>
        <v>45139</v>
      </c>
      <c r="I3088" s="244">
        <f t="shared" si="146"/>
        <v>43892</v>
      </c>
      <c r="J3088" s="244" t="str">
        <f t="shared" si="144"/>
        <v/>
      </c>
    </row>
    <row r="3089" spans="3:10" ht="12" thickBot="1" x14ac:dyDescent="0.25">
      <c r="C3089" s="254"/>
      <c r="D3089" s="254"/>
      <c r="E3089" s="255"/>
      <c r="F3089" s="256"/>
      <c r="G3089" s="257"/>
      <c r="H3089" s="243">
        <f t="shared" ca="1" si="145"/>
        <v>45139</v>
      </c>
      <c r="I3089" s="244">
        <f t="shared" si="146"/>
        <v>43892</v>
      </c>
      <c r="J3089" s="244" t="str">
        <f t="shared" si="144"/>
        <v/>
      </c>
    </row>
    <row r="3090" spans="3:10" ht="12" thickBot="1" x14ac:dyDescent="0.25">
      <c r="C3090" s="254"/>
      <c r="D3090" s="254"/>
      <c r="E3090" s="255"/>
      <c r="F3090" s="256"/>
      <c r="G3090" s="257"/>
      <c r="H3090" s="243">
        <f t="shared" ca="1" si="145"/>
        <v>45139</v>
      </c>
      <c r="I3090" s="244">
        <f t="shared" si="146"/>
        <v>43892</v>
      </c>
      <c r="J3090" s="244" t="str">
        <f t="shared" si="144"/>
        <v/>
      </c>
    </row>
    <row r="3091" spans="3:10" ht="12" thickBot="1" x14ac:dyDescent="0.25">
      <c r="C3091" s="254"/>
      <c r="D3091" s="254"/>
      <c r="E3091" s="255"/>
      <c r="F3091" s="256"/>
      <c r="G3091" s="257"/>
      <c r="H3091" s="243">
        <f t="shared" ca="1" si="145"/>
        <v>45139</v>
      </c>
      <c r="I3091" s="244">
        <f t="shared" si="146"/>
        <v>43892</v>
      </c>
      <c r="J3091" s="244" t="str">
        <f t="shared" si="144"/>
        <v/>
      </c>
    </row>
    <row r="3092" spans="3:10" ht="12" thickBot="1" x14ac:dyDescent="0.25">
      <c r="C3092" s="254"/>
      <c r="D3092" s="254"/>
      <c r="E3092" s="255"/>
      <c r="F3092" s="256"/>
      <c r="G3092" s="257"/>
      <c r="H3092" s="243">
        <f t="shared" ca="1" si="145"/>
        <v>45139</v>
      </c>
      <c r="I3092" s="244">
        <f t="shared" si="146"/>
        <v>43892</v>
      </c>
      <c r="J3092" s="244" t="str">
        <f t="shared" si="144"/>
        <v/>
      </c>
    </row>
    <row r="3093" spans="3:10" ht="12" thickBot="1" x14ac:dyDescent="0.25">
      <c r="C3093" s="254"/>
      <c r="D3093" s="254"/>
      <c r="E3093" s="255"/>
      <c r="F3093" s="256"/>
      <c r="G3093" s="257"/>
      <c r="H3093" s="243">
        <f t="shared" ca="1" si="145"/>
        <v>45139</v>
      </c>
      <c r="I3093" s="244">
        <f t="shared" si="146"/>
        <v>43892</v>
      </c>
      <c r="J3093" s="244" t="str">
        <f t="shared" si="144"/>
        <v/>
      </c>
    </row>
    <row r="3094" spans="3:10" ht="12" thickBot="1" x14ac:dyDescent="0.25">
      <c r="C3094" s="254"/>
      <c r="D3094" s="254"/>
      <c r="E3094" s="255"/>
      <c r="F3094" s="256"/>
      <c r="G3094" s="257"/>
      <c r="H3094" s="243">
        <f t="shared" ca="1" si="145"/>
        <v>45139</v>
      </c>
      <c r="I3094" s="244">
        <f t="shared" si="146"/>
        <v>43892</v>
      </c>
      <c r="J3094" s="244" t="str">
        <f t="shared" si="144"/>
        <v/>
      </c>
    </row>
    <row r="3095" spans="3:10" ht="12" thickBot="1" x14ac:dyDescent="0.25">
      <c r="C3095" s="254"/>
      <c r="D3095" s="254"/>
      <c r="E3095" s="255"/>
      <c r="F3095" s="256"/>
      <c r="G3095" s="257"/>
      <c r="H3095" s="243">
        <f t="shared" ca="1" si="145"/>
        <v>45139</v>
      </c>
      <c r="I3095" s="244">
        <f t="shared" si="146"/>
        <v>43892</v>
      </c>
      <c r="J3095" s="244" t="str">
        <f t="shared" si="144"/>
        <v/>
      </c>
    </row>
    <row r="3096" spans="3:10" ht="12" thickBot="1" x14ac:dyDescent="0.25">
      <c r="C3096" s="254"/>
      <c r="D3096" s="254"/>
      <c r="E3096" s="255"/>
      <c r="F3096" s="256"/>
      <c r="G3096" s="257"/>
      <c r="H3096" s="243">
        <f t="shared" ca="1" si="145"/>
        <v>45139</v>
      </c>
      <c r="I3096" s="244">
        <f t="shared" si="146"/>
        <v>43892</v>
      </c>
      <c r="J3096" s="244" t="str">
        <f t="shared" si="144"/>
        <v/>
      </c>
    </row>
    <row r="3097" spans="3:10" ht="12" thickBot="1" x14ac:dyDescent="0.25">
      <c r="C3097" s="254"/>
      <c r="D3097" s="254"/>
      <c r="E3097" s="255"/>
      <c r="F3097" s="256"/>
      <c r="G3097" s="257"/>
      <c r="H3097" s="243">
        <f t="shared" ca="1" si="145"/>
        <v>45139</v>
      </c>
      <c r="I3097" s="244">
        <f t="shared" si="146"/>
        <v>43892</v>
      </c>
      <c r="J3097" s="244" t="str">
        <f t="shared" si="144"/>
        <v/>
      </c>
    </row>
    <row r="3098" spans="3:10" ht="12" thickBot="1" x14ac:dyDescent="0.25">
      <c r="C3098" s="254"/>
      <c r="D3098" s="254"/>
      <c r="E3098" s="255"/>
      <c r="F3098" s="256"/>
      <c r="G3098" s="257"/>
      <c r="H3098" s="243">
        <f t="shared" ca="1" si="145"/>
        <v>45139</v>
      </c>
      <c r="I3098" s="244">
        <f t="shared" si="146"/>
        <v>43892</v>
      </c>
      <c r="J3098" s="244" t="str">
        <f t="shared" si="144"/>
        <v/>
      </c>
    </row>
    <row r="3099" spans="3:10" ht="12" thickBot="1" x14ac:dyDescent="0.25">
      <c r="C3099" s="254"/>
      <c r="D3099" s="254"/>
      <c r="E3099" s="255"/>
      <c r="F3099" s="256"/>
      <c r="G3099" s="257"/>
      <c r="H3099" s="243">
        <f t="shared" ca="1" si="145"/>
        <v>45139</v>
      </c>
      <c r="I3099" s="244">
        <f t="shared" si="146"/>
        <v>43892</v>
      </c>
      <c r="J3099" s="244" t="str">
        <f t="shared" si="144"/>
        <v/>
      </c>
    </row>
    <row r="3100" spans="3:10" ht="12" thickBot="1" x14ac:dyDescent="0.25">
      <c r="C3100" s="254"/>
      <c r="D3100" s="254"/>
      <c r="E3100" s="255"/>
      <c r="F3100" s="256"/>
      <c r="G3100" s="257"/>
      <c r="H3100" s="243">
        <f t="shared" ca="1" si="145"/>
        <v>45139</v>
      </c>
      <c r="I3100" s="244">
        <f t="shared" si="146"/>
        <v>43892</v>
      </c>
      <c r="J3100" s="244" t="str">
        <f t="shared" si="144"/>
        <v/>
      </c>
    </row>
    <row r="3101" spans="3:10" ht="12" thickBot="1" x14ac:dyDescent="0.25">
      <c r="C3101" s="254"/>
      <c r="D3101" s="254"/>
      <c r="E3101" s="255"/>
      <c r="F3101" s="256"/>
      <c r="G3101" s="257"/>
      <c r="H3101" s="243">
        <f t="shared" ca="1" si="145"/>
        <v>45139</v>
      </c>
      <c r="I3101" s="244">
        <f t="shared" si="146"/>
        <v>43892</v>
      </c>
      <c r="J3101" s="244" t="str">
        <f t="shared" si="144"/>
        <v/>
      </c>
    </row>
    <row r="3102" spans="3:10" ht="12" thickBot="1" x14ac:dyDescent="0.25">
      <c r="C3102" s="254"/>
      <c r="D3102" s="254"/>
      <c r="E3102" s="255"/>
      <c r="F3102" s="256"/>
      <c r="G3102" s="257"/>
      <c r="H3102" s="243">
        <f t="shared" ca="1" si="145"/>
        <v>45139</v>
      </c>
      <c r="I3102" s="244">
        <f t="shared" si="146"/>
        <v>43892</v>
      </c>
      <c r="J3102" s="244" t="str">
        <f t="shared" si="144"/>
        <v/>
      </c>
    </row>
    <row r="3103" spans="3:10" ht="12" thickBot="1" x14ac:dyDescent="0.25">
      <c r="C3103" s="254"/>
      <c r="D3103" s="254"/>
      <c r="E3103" s="255"/>
      <c r="F3103" s="256"/>
      <c r="G3103" s="257"/>
      <c r="H3103" s="243">
        <f t="shared" ca="1" si="145"/>
        <v>45139</v>
      </c>
      <c r="I3103" s="244">
        <f t="shared" si="146"/>
        <v>43892</v>
      </c>
      <c r="J3103" s="244" t="str">
        <f t="shared" si="144"/>
        <v/>
      </c>
    </row>
    <row r="3104" spans="3:10" ht="12" thickBot="1" x14ac:dyDescent="0.25">
      <c r="C3104" s="254"/>
      <c r="D3104" s="254"/>
      <c r="E3104" s="255"/>
      <c r="F3104" s="256"/>
      <c r="G3104" s="257"/>
      <c r="H3104" s="243">
        <f t="shared" ca="1" si="145"/>
        <v>45139</v>
      </c>
      <c r="I3104" s="244">
        <f t="shared" si="146"/>
        <v>43892</v>
      </c>
      <c r="J3104" s="244" t="str">
        <f t="shared" si="144"/>
        <v/>
      </c>
    </row>
    <row r="3105" spans="3:10" ht="12" thickBot="1" x14ac:dyDescent="0.25">
      <c r="C3105" s="254"/>
      <c r="D3105" s="254"/>
      <c r="E3105" s="255"/>
      <c r="F3105" s="256"/>
      <c r="G3105" s="257"/>
      <c r="H3105" s="243">
        <f t="shared" ca="1" si="145"/>
        <v>45139</v>
      </c>
      <c r="I3105" s="244">
        <f t="shared" si="146"/>
        <v>43892</v>
      </c>
      <c r="J3105" s="244" t="str">
        <f t="shared" si="144"/>
        <v/>
      </c>
    </row>
    <row r="3106" spans="3:10" ht="12" thickBot="1" x14ac:dyDescent="0.25">
      <c r="C3106" s="254"/>
      <c r="D3106" s="254"/>
      <c r="E3106" s="255"/>
      <c r="F3106" s="256"/>
      <c r="G3106" s="257"/>
      <c r="H3106" s="243">
        <f t="shared" ca="1" si="145"/>
        <v>45139</v>
      </c>
      <c r="I3106" s="244">
        <f t="shared" si="146"/>
        <v>43892</v>
      </c>
      <c r="J3106" s="244" t="str">
        <f t="shared" si="144"/>
        <v/>
      </c>
    </row>
    <row r="3107" spans="3:10" ht="12" thickBot="1" x14ac:dyDescent="0.25">
      <c r="C3107" s="254"/>
      <c r="D3107" s="254"/>
      <c r="E3107" s="255"/>
      <c r="F3107" s="256"/>
      <c r="G3107" s="257"/>
      <c r="H3107" s="243">
        <f t="shared" ca="1" si="145"/>
        <v>45139</v>
      </c>
      <c r="I3107" s="244">
        <f t="shared" si="146"/>
        <v>43892</v>
      </c>
      <c r="J3107" s="244" t="str">
        <f t="shared" si="144"/>
        <v/>
      </c>
    </row>
    <row r="3108" spans="3:10" ht="12" thickBot="1" x14ac:dyDescent="0.25">
      <c r="C3108" s="254"/>
      <c r="D3108" s="254"/>
      <c r="E3108" s="255"/>
      <c r="F3108" s="256"/>
      <c r="G3108" s="257"/>
      <c r="H3108" s="243">
        <f t="shared" ca="1" si="145"/>
        <v>45139</v>
      </c>
      <c r="I3108" s="244">
        <f t="shared" si="146"/>
        <v>43892</v>
      </c>
      <c r="J3108" s="244" t="str">
        <f t="shared" si="144"/>
        <v/>
      </c>
    </row>
    <row r="3109" spans="3:10" ht="12" thickBot="1" x14ac:dyDescent="0.25">
      <c r="C3109" s="254"/>
      <c r="D3109" s="254"/>
      <c r="E3109" s="255"/>
      <c r="F3109" s="256"/>
      <c r="G3109" s="257"/>
      <c r="H3109" s="243">
        <f t="shared" ca="1" si="145"/>
        <v>45139</v>
      </c>
      <c r="I3109" s="244">
        <f t="shared" si="146"/>
        <v>43892</v>
      </c>
      <c r="J3109" s="244" t="str">
        <f t="shared" si="144"/>
        <v/>
      </c>
    </row>
    <row r="3110" spans="3:10" ht="12" thickBot="1" x14ac:dyDescent="0.25">
      <c r="C3110" s="254"/>
      <c r="D3110" s="254"/>
      <c r="E3110" s="255"/>
      <c r="F3110" s="256"/>
      <c r="G3110" s="257"/>
      <c r="H3110" s="243">
        <f t="shared" ca="1" si="145"/>
        <v>45139</v>
      </c>
      <c r="I3110" s="244">
        <f t="shared" si="146"/>
        <v>43892</v>
      </c>
      <c r="J3110" s="244" t="str">
        <f t="shared" si="144"/>
        <v/>
      </c>
    </row>
    <row r="3111" spans="3:10" ht="12" thickBot="1" x14ac:dyDescent="0.25">
      <c r="C3111" s="254"/>
      <c r="D3111" s="254"/>
      <c r="E3111" s="255"/>
      <c r="F3111" s="256"/>
      <c r="G3111" s="257"/>
      <c r="H3111" s="243">
        <f t="shared" ca="1" si="145"/>
        <v>45139</v>
      </c>
      <c r="I3111" s="244">
        <f t="shared" si="146"/>
        <v>43892</v>
      </c>
      <c r="J3111" s="244" t="str">
        <f t="shared" si="144"/>
        <v/>
      </c>
    </row>
    <row r="3112" spans="3:10" ht="12" thickBot="1" x14ac:dyDescent="0.25">
      <c r="C3112" s="254"/>
      <c r="D3112" s="254"/>
      <c r="E3112" s="255"/>
      <c r="F3112" s="256"/>
      <c r="G3112" s="257"/>
      <c r="H3112" s="243">
        <f t="shared" ca="1" si="145"/>
        <v>45139</v>
      </c>
      <c r="I3112" s="244">
        <f t="shared" si="146"/>
        <v>43892</v>
      </c>
      <c r="J3112" s="244" t="str">
        <f t="shared" si="144"/>
        <v/>
      </c>
    </row>
    <row r="3113" spans="3:10" ht="12" thickBot="1" x14ac:dyDescent="0.25">
      <c r="C3113" s="254"/>
      <c r="D3113" s="254"/>
      <c r="E3113" s="255"/>
      <c r="F3113" s="256"/>
      <c r="G3113" s="257"/>
      <c r="H3113" s="243">
        <f t="shared" ca="1" si="145"/>
        <v>45139</v>
      </c>
      <c r="I3113" s="244">
        <f t="shared" si="146"/>
        <v>43892</v>
      </c>
      <c r="J3113" s="244" t="str">
        <f t="shared" si="144"/>
        <v/>
      </c>
    </row>
    <row r="3114" spans="3:10" ht="12" thickBot="1" x14ac:dyDescent="0.25">
      <c r="C3114" s="254"/>
      <c r="D3114" s="254"/>
      <c r="E3114" s="255"/>
      <c r="F3114" s="256"/>
      <c r="G3114" s="257"/>
      <c r="H3114" s="243">
        <f t="shared" ca="1" si="145"/>
        <v>45139</v>
      </c>
      <c r="I3114" s="244">
        <f t="shared" si="146"/>
        <v>43892</v>
      </c>
      <c r="J3114" s="244" t="str">
        <f t="shared" si="144"/>
        <v/>
      </c>
    </row>
    <row r="3115" spans="3:10" ht="12" thickBot="1" x14ac:dyDescent="0.25">
      <c r="C3115" s="254"/>
      <c r="D3115" s="254"/>
      <c r="E3115" s="255"/>
      <c r="F3115" s="256"/>
      <c r="G3115" s="257"/>
      <c r="H3115" s="243">
        <f t="shared" ca="1" si="145"/>
        <v>45139</v>
      </c>
      <c r="I3115" s="244">
        <f t="shared" si="146"/>
        <v>43892</v>
      </c>
      <c r="J3115" s="244" t="str">
        <f t="shared" si="144"/>
        <v/>
      </c>
    </row>
    <row r="3116" spans="3:10" ht="12" thickBot="1" x14ac:dyDescent="0.25">
      <c r="C3116" s="254"/>
      <c r="D3116" s="254"/>
      <c r="E3116" s="255"/>
      <c r="F3116" s="256"/>
      <c r="G3116" s="257"/>
      <c r="H3116" s="243">
        <f t="shared" ca="1" si="145"/>
        <v>45139</v>
      </c>
      <c r="I3116" s="244">
        <f t="shared" si="146"/>
        <v>43892</v>
      </c>
      <c r="J3116" s="244" t="str">
        <f t="shared" si="144"/>
        <v/>
      </c>
    </row>
    <row r="3117" spans="3:10" ht="12" thickBot="1" x14ac:dyDescent="0.25">
      <c r="C3117" s="254"/>
      <c r="D3117" s="254"/>
      <c r="E3117" s="255"/>
      <c r="F3117" s="256"/>
      <c r="G3117" s="257"/>
      <c r="H3117" s="243">
        <f t="shared" ca="1" si="145"/>
        <v>45139</v>
      </c>
      <c r="I3117" s="244">
        <f t="shared" si="146"/>
        <v>43892</v>
      </c>
      <c r="J3117" s="244" t="str">
        <f t="shared" si="144"/>
        <v/>
      </c>
    </row>
    <row r="3118" spans="3:10" ht="12" thickBot="1" x14ac:dyDescent="0.25">
      <c r="C3118" s="254"/>
      <c r="D3118" s="254"/>
      <c r="E3118" s="255"/>
      <c r="F3118" s="256"/>
      <c r="G3118" s="257"/>
      <c r="H3118" s="243">
        <f t="shared" ca="1" si="145"/>
        <v>45139</v>
      </c>
      <c r="I3118" s="244">
        <f t="shared" si="146"/>
        <v>43892</v>
      </c>
      <c r="J3118" s="244" t="str">
        <f t="shared" si="144"/>
        <v/>
      </c>
    </row>
    <row r="3119" spans="3:10" ht="12" thickBot="1" x14ac:dyDescent="0.25">
      <c r="C3119" s="254"/>
      <c r="D3119" s="254"/>
      <c r="E3119" s="255"/>
      <c r="F3119" s="256"/>
      <c r="G3119" s="257"/>
      <c r="H3119" s="243">
        <f t="shared" ca="1" si="145"/>
        <v>45139</v>
      </c>
      <c r="I3119" s="244">
        <f t="shared" si="146"/>
        <v>43892</v>
      </c>
      <c r="J3119" s="244" t="str">
        <f t="shared" si="144"/>
        <v/>
      </c>
    </row>
    <row r="3120" spans="3:10" ht="12" thickBot="1" x14ac:dyDescent="0.25">
      <c r="C3120" s="254"/>
      <c r="D3120" s="254"/>
      <c r="E3120" s="255"/>
      <c r="F3120" s="256"/>
      <c r="G3120" s="257"/>
      <c r="H3120" s="243">
        <f t="shared" ca="1" si="145"/>
        <v>45139</v>
      </c>
      <c r="I3120" s="244">
        <f t="shared" si="146"/>
        <v>43892</v>
      </c>
      <c r="J3120" s="244" t="str">
        <f t="shared" si="144"/>
        <v/>
      </c>
    </row>
    <row r="3121" spans="3:10" ht="12" thickBot="1" x14ac:dyDescent="0.25">
      <c r="C3121" s="254"/>
      <c r="D3121" s="254"/>
      <c r="E3121" s="255"/>
      <c r="F3121" s="256"/>
      <c r="G3121" s="257"/>
      <c r="H3121" s="243">
        <f t="shared" ca="1" si="145"/>
        <v>45139</v>
      </c>
      <c r="I3121" s="244">
        <f t="shared" si="146"/>
        <v>43892</v>
      </c>
      <c r="J3121" s="244" t="str">
        <f t="shared" si="144"/>
        <v/>
      </c>
    </row>
    <row r="3122" spans="3:10" ht="12" thickBot="1" x14ac:dyDescent="0.25">
      <c r="C3122" s="254"/>
      <c r="D3122" s="254"/>
      <c r="E3122" s="255"/>
      <c r="F3122" s="256"/>
      <c r="G3122" s="257"/>
      <c r="H3122" s="243">
        <f t="shared" ca="1" si="145"/>
        <v>45139</v>
      </c>
      <c r="I3122" s="244">
        <f t="shared" si="146"/>
        <v>43892</v>
      </c>
      <c r="J3122" s="244" t="str">
        <f t="shared" si="144"/>
        <v/>
      </c>
    </row>
    <row r="3123" spans="3:10" ht="12" thickBot="1" x14ac:dyDescent="0.25">
      <c r="C3123" s="254"/>
      <c r="D3123" s="254"/>
      <c r="E3123" s="255"/>
      <c r="F3123" s="256"/>
      <c r="G3123" s="257"/>
      <c r="H3123" s="243">
        <f t="shared" ca="1" si="145"/>
        <v>45139</v>
      </c>
      <c r="I3123" s="244">
        <f t="shared" si="146"/>
        <v>43892</v>
      </c>
      <c r="J3123" s="244" t="str">
        <f t="shared" si="144"/>
        <v/>
      </c>
    </row>
    <row r="3124" spans="3:10" ht="12" thickBot="1" x14ac:dyDescent="0.25">
      <c r="C3124" s="254"/>
      <c r="D3124" s="254"/>
      <c r="E3124" s="255"/>
      <c r="F3124" s="256"/>
      <c r="G3124" s="257"/>
      <c r="H3124" s="243">
        <f t="shared" ca="1" si="145"/>
        <v>45139</v>
      </c>
      <c r="I3124" s="244">
        <f t="shared" si="146"/>
        <v>43892</v>
      </c>
      <c r="J3124" s="244" t="str">
        <f t="shared" si="144"/>
        <v/>
      </c>
    </row>
    <row r="3125" spans="3:10" ht="12" thickBot="1" x14ac:dyDescent="0.25">
      <c r="C3125" s="254"/>
      <c r="D3125" s="254"/>
      <c r="E3125" s="255"/>
      <c r="F3125" s="256"/>
      <c r="G3125" s="257"/>
      <c r="H3125" s="243">
        <f t="shared" ca="1" si="145"/>
        <v>45139</v>
      </c>
      <c r="I3125" s="244">
        <f t="shared" si="146"/>
        <v>43892</v>
      </c>
      <c r="J3125" s="244" t="str">
        <f t="shared" si="144"/>
        <v/>
      </c>
    </row>
    <row r="3126" spans="3:10" ht="12" thickBot="1" x14ac:dyDescent="0.25">
      <c r="C3126" s="254"/>
      <c r="D3126" s="254"/>
      <c r="E3126" s="255"/>
      <c r="F3126" s="256"/>
      <c r="G3126" s="257"/>
      <c r="H3126" s="243">
        <f t="shared" ca="1" si="145"/>
        <v>45139</v>
      </c>
      <c r="I3126" s="244">
        <f t="shared" si="146"/>
        <v>43892</v>
      </c>
      <c r="J3126" s="244" t="str">
        <f t="shared" si="144"/>
        <v/>
      </c>
    </row>
    <row r="3127" spans="3:10" ht="12" thickBot="1" x14ac:dyDescent="0.25">
      <c r="C3127" s="254"/>
      <c r="D3127" s="254"/>
      <c r="E3127" s="255"/>
      <c r="F3127" s="256"/>
      <c r="G3127" s="257"/>
      <c r="H3127" s="243">
        <f t="shared" ca="1" si="145"/>
        <v>45139</v>
      </c>
      <c r="I3127" s="244">
        <f t="shared" si="146"/>
        <v>43892</v>
      </c>
      <c r="J3127" s="244" t="str">
        <f t="shared" si="144"/>
        <v/>
      </c>
    </row>
    <row r="3128" spans="3:10" ht="12" thickBot="1" x14ac:dyDescent="0.25">
      <c r="C3128" s="254"/>
      <c r="D3128" s="254"/>
      <c r="E3128" s="255"/>
      <c r="F3128" s="256"/>
      <c r="G3128" s="257"/>
      <c r="H3128" s="243">
        <f t="shared" ca="1" si="145"/>
        <v>45139</v>
      </c>
      <c r="I3128" s="244">
        <f t="shared" si="146"/>
        <v>43892</v>
      </c>
      <c r="J3128" s="244" t="str">
        <f t="shared" si="144"/>
        <v/>
      </c>
    </row>
    <row r="3129" spans="3:10" ht="12" thickBot="1" x14ac:dyDescent="0.25">
      <c r="C3129" s="254"/>
      <c r="D3129" s="254"/>
      <c r="E3129" s="255"/>
      <c r="F3129" s="256"/>
      <c r="G3129" s="257"/>
      <c r="H3129" s="243">
        <f t="shared" ca="1" si="145"/>
        <v>45139</v>
      </c>
      <c r="I3129" s="244">
        <f t="shared" si="146"/>
        <v>43892</v>
      </c>
      <c r="J3129" s="244" t="str">
        <f t="shared" si="144"/>
        <v/>
      </c>
    </row>
    <row r="3130" spans="3:10" ht="12" thickBot="1" x14ac:dyDescent="0.25">
      <c r="C3130" s="254"/>
      <c r="D3130" s="254"/>
      <c r="E3130" s="255"/>
      <c r="F3130" s="256"/>
      <c r="G3130" s="257"/>
      <c r="H3130" s="243">
        <f t="shared" ca="1" si="145"/>
        <v>45139</v>
      </c>
      <c r="I3130" s="244">
        <f t="shared" si="146"/>
        <v>43892</v>
      </c>
      <c r="J3130" s="244" t="str">
        <f t="shared" si="144"/>
        <v/>
      </c>
    </row>
    <row r="3131" spans="3:10" ht="12" thickBot="1" x14ac:dyDescent="0.25">
      <c r="C3131" s="254"/>
      <c r="D3131" s="254"/>
      <c r="E3131" s="255"/>
      <c r="F3131" s="256"/>
      <c r="G3131" s="257"/>
      <c r="H3131" s="243">
        <f t="shared" ca="1" si="145"/>
        <v>45139</v>
      </c>
      <c r="I3131" s="244">
        <f t="shared" si="146"/>
        <v>43892</v>
      </c>
      <c r="J3131" s="244" t="str">
        <f t="shared" si="144"/>
        <v/>
      </c>
    </row>
    <row r="3132" spans="3:10" ht="12" thickBot="1" x14ac:dyDescent="0.25">
      <c r="C3132" s="254"/>
      <c r="D3132" s="254"/>
      <c r="E3132" s="255"/>
      <c r="F3132" s="256"/>
      <c r="G3132" s="257"/>
      <c r="H3132" s="243">
        <f t="shared" ca="1" si="145"/>
        <v>45139</v>
      </c>
      <c r="I3132" s="244">
        <f t="shared" si="146"/>
        <v>43892</v>
      </c>
      <c r="J3132" s="244" t="str">
        <f t="shared" si="144"/>
        <v/>
      </c>
    </row>
    <row r="3133" spans="3:10" ht="12" thickBot="1" x14ac:dyDescent="0.25">
      <c r="C3133" s="254"/>
      <c r="D3133" s="254"/>
      <c r="E3133" s="255"/>
      <c r="F3133" s="256"/>
      <c r="G3133" s="257"/>
      <c r="H3133" s="243">
        <f t="shared" ca="1" si="145"/>
        <v>45139</v>
      </c>
      <c r="I3133" s="244">
        <f t="shared" si="146"/>
        <v>43892</v>
      </c>
      <c r="J3133" s="244" t="str">
        <f t="shared" si="144"/>
        <v/>
      </c>
    </row>
    <row r="3134" spans="3:10" ht="12" thickBot="1" x14ac:dyDescent="0.25">
      <c r="C3134" s="254"/>
      <c r="D3134" s="254"/>
      <c r="E3134" s="255"/>
      <c r="F3134" s="256"/>
      <c r="G3134" s="257"/>
      <c r="H3134" s="243">
        <f t="shared" ca="1" si="145"/>
        <v>45139</v>
      </c>
      <c r="I3134" s="244">
        <f t="shared" si="146"/>
        <v>43892</v>
      </c>
      <c r="J3134" s="244" t="str">
        <f t="shared" si="144"/>
        <v/>
      </c>
    </row>
    <row r="3135" spans="3:10" ht="12" thickBot="1" x14ac:dyDescent="0.25">
      <c r="C3135" s="254"/>
      <c r="D3135" s="254"/>
      <c r="E3135" s="255"/>
      <c r="F3135" s="256"/>
      <c r="G3135" s="257"/>
      <c r="H3135" s="243">
        <f t="shared" ca="1" si="145"/>
        <v>45139</v>
      </c>
      <c r="I3135" s="244">
        <f t="shared" si="146"/>
        <v>43892</v>
      </c>
      <c r="J3135" s="244" t="str">
        <f t="shared" si="144"/>
        <v/>
      </c>
    </row>
    <row r="3136" spans="3:10" ht="12" thickBot="1" x14ac:dyDescent="0.25">
      <c r="C3136" s="254"/>
      <c r="D3136" s="254"/>
      <c r="E3136" s="255"/>
      <c r="F3136" s="256"/>
      <c r="G3136" s="257"/>
      <c r="H3136" s="243">
        <f t="shared" ca="1" si="145"/>
        <v>45139</v>
      </c>
      <c r="I3136" s="244">
        <f t="shared" si="146"/>
        <v>43892</v>
      </c>
      <c r="J3136" s="244" t="str">
        <f t="shared" si="144"/>
        <v/>
      </c>
    </row>
    <row r="3137" spans="3:10" ht="12" thickBot="1" x14ac:dyDescent="0.25">
      <c r="C3137" s="254"/>
      <c r="D3137" s="254"/>
      <c r="E3137" s="255"/>
      <c r="F3137" s="256"/>
      <c r="G3137" s="257"/>
      <c r="H3137" s="243">
        <f t="shared" ca="1" si="145"/>
        <v>45139</v>
      </c>
      <c r="I3137" s="244">
        <f t="shared" si="146"/>
        <v>43892</v>
      </c>
      <c r="J3137" s="244" t="str">
        <f t="shared" si="144"/>
        <v/>
      </c>
    </row>
    <row r="3138" spans="3:10" ht="12" thickBot="1" x14ac:dyDescent="0.25">
      <c r="C3138" s="254"/>
      <c r="D3138" s="254"/>
      <c r="E3138" s="255"/>
      <c r="F3138" s="256"/>
      <c r="G3138" s="257"/>
      <c r="H3138" s="243">
        <f t="shared" ca="1" si="145"/>
        <v>45139</v>
      </c>
      <c r="I3138" s="244">
        <f t="shared" si="146"/>
        <v>43892</v>
      </c>
      <c r="J3138" s="244" t="str">
        <f t="shared" si="144"/>
        <v/>
      </c>
    </row>
    <row r="3139" spans="3:10" ht="12" thickBot="1" x14ac:dyDescent="0.25">
      <c r="C3139" s="254"/>
      <c r="D3139" s="254"/>
      <c r="E3139" s="255"/>
      <c r="F3139" s="256"/>
      <c r="G3139" s="257"/>
      <c r="H3139" s="243">
        <f t="shared" ca="1" si="145"/>
        <v>45139</v>
      </c>
      <c r="I3139" s="244">
        <f t="shared" si="146"/>
        <v>43892</v>
      </c>
      <c r="J3139" s="244" t="str">
        <f t="shared" si="144"/>
        <v/>
      </c>
    </row>
    <row r="3140" spans="3:10" ht="12" thickBot="1" x14ac:dyDescent="0.25">
      <c r="C3140" s="254"/>
      <c r="D3140" s="254"/>
      <c r="E3140" s="255"/>
      <c r="F3140" s="256"/>
      <c r="G3140" s="257"/>
      <c r="H3140" s="243">
        <f t="shared" ca="1" si="145"/>
        <v>45139</v>
      </c>
      <c r="I3140" s="244">
        <f t="shared" si="146"/>
        <v>43892</v>
      </c>
      <c r="J3140" s="244" t="str">
        <f t="shared" si="144"/>
        <v/>
      </c>
    </row>
    <row r="3141" spans="3:10" ht="12" thickBot="1" x14ac:dyDescent="0.25">
      <c r="C3141" s="254"/>
      <c r="D3141" s="254"/>
      <c r="E3141" s="255"/>
      <c r="F3141" s="256"/>
      <c r="G3141" s="257"/>
      <c r="H3141" s="243">
        <f t="shared" ca="1" si="145"/>
        <v>45139</v>
      </c>
      <c r="I3141" s="244">
        <f t="shared" si="146"/>
        <v>43892</v>
      </c>
      <c r="J3141" s="244" t="str">
        <f t="shared" si="144"/>
        <v/>
      </c>
    </row>
    <row r="3142" spans="3:10" ht="12" thickBot="1" x14ac:dyDescent="0.25">
      <c r="C3142" s="254"/>
      <c r="D3142" s="254"/>
      <c r="E3142" s="255"/>
      <c r="F3142" s="256"/>
      <c r="G3142" s="257"/>
      <c r="H3142" s="243">
        <f t="shared" ca="1" si="145"/>
        <v>45139</v>
      </c>
      <c r="I3142" s="244">
        <f t="shared" si="146"/>
        <v>43892</v>
      </c>
      <c r="J3142" s="244" t="str">
        <f t="shared" ref="J3142:J3205" si="147">IF(G3142="","",IF(G3142&gt;=0,"Debitoren",IF(G3142&lt;0,"Kreditoren","")))</f>
        <v/>
      </c>
    </row>
    <row r="3143" spans="3:10" ht="12" thickBot="1" x14ac:dyDescent="0.25">
      <c r="C3143" s="254"/>
      <c r="D3143" s="254"/>
      <c r="E3143" s="255"/>
      <c r="F3143" s="256"/>
      <c r="G3143" s="257"/>
      <c r="H3143" s="243">
        <f t="shared" ref="H3143:H3206" ca="1" si="148">IF(F3143&lt;$F$2,EOMONTH($F$2,-1)+1,EOMONTH(F3143,-1)+1)</f>
        <v>45139</v>
      </c>
      <c r="I3143" s="244">
        <f t="shared" ref="I3143:I3206" si="149">IF(F3143&lt;$I$2,IF(   WEEKDAY(EOMONTH($I$2,-1)+1)=1,EOMONTH($I$2,-1)+1+1,EOMONTH($I$2,-1)+1),IF(WEEKDAY(F3143)=1,F3143+1,F3143))</f>
        <v>43892</v>
      </c>
      <c r="J3143" s="244" t="str">
        <f t="shared" si="147"/>
        <v/>
      </c>
    </row>
    <row r="3144" spans="3:10" ht="12" thickBot="1" x14ac:dyDescent="0.25">
      <c r="C3144" s="254"/>
      <c r="D3144" s="254"/>
      <c r="E3144" s="255"/>
      <c r="F3144" s="256"/>
      <c r="G3144" s="257"/>
      <c r="H3144" s="243">
        <f t="shared" ca="1" si="148"/>
        <v>45139</v>
      </c>
      <c r="I3144" s="244">
        <f t="shared" si="149"/>
        <v>43892</v>
      </c>
      <c r="J3144" s="244" t="str">
        <f t="shared" si="147"/>
        <v/>
      </c>
    </row>
    <row r="3145" spans="3:10" ht="12" thickBot="1" x14ac:dyDescent="0.25">
      <c r="C3145" s="254"/>
      <c r="D3145" s="254"/>
      <c r="E3145" s="255"/>
      <c r="F3145" s="256"/>
      <c r="G3145" s="257"/>
      <c r="H3145" s="243">
        <f t="shared" ca="1" si="148"/>
        <v>45139</v>
      </c>
      <c r="I3145" s="244">
        <f t="shared" si="149"/>
        <v>43892</v>
      </c>
      <c r="J3145" s="244" t="str">
        <f t="shared" si="147"/>
        <v/>
      </c>
    </row>
    <row r="3146" spans="3:10" ht="12" thickBot="1" x14ac:dyDescent="0.25">
      <c r="C3146" s="254"/>
      <c r="D3146" s="254"/>
      <c r="E3146" s="255"/>
      <c r="F3146" s="256"/>
      <c r="G3146" s="257"/>
      <c r="H3146" s="243">
        <f t="shared" ca="1" si="148"/>
        <v>45139</v>
      </c>
      <c r="I3146" s="244">
        <f t="shared" si="149"/>
        <v>43892</v>
      </c>
      <c r="J3146" s="244" t="str">
        <f t="shared" si="147"/>
        <v/>
      </c>
    </row>
    <row r="3147" spans="3:10" ht="12" thickBot="1" x14ac:dyDescent="0.25">
      <c r="C3147" s="254"/>
      <c r="D3147" s="254"/>
      <c r="E3147" s="255"/>
      <c r="F3147" s="256"/>
      <c r="G3147" s="257"/>
      <c r="H3147" s="243">
        <f t="shared" ca="1" si="148"/>
        <v>45139</v>
      </c>
      <c r="I3147" s="244">
        <f t="shared" si="149"/>
        <v>43892</v>
      </c>
      <c r="J3147" s="244" t="str">
        <f t="shared" si="147"/>
        <v/>
      </c>
    </row>
    <row r="3148" spans="3:10" ht="12" thickBot="1" x14ac:dyDescent="0.25">
      <c r="C3148" s="254"/>
      <c r="D3148" s="254"/>
      <c r="E3148" s="255"/>
      <c r="F3148" s="256"/>
      <c r="G3148" s="257"/>
      <c r="H3148" s="243">
        <f t="shared" ca="1" si="148"/>
        <v>45139</v>
      </c>
      <c r="I3148" s="244">
        <f t="shared" si="149"/>
        <v>43892</v>
      </c>
      <c r="J3148" s="244" t="str">
        <f t="shared" si="147"/>
        <v/>
      </c>
    </row>
    <row r="3149" spans="3:10" ht="12" thickBot="1" x14ac:dyDescent="0.25">
      <c r="C3149" s="254"/>
      <c r="D3149" s="254"/>
      <c r="E3149" s="255"/>
      <c r="F3149" s="256"/>
      <c r="G3149" s="257"/>
      <c r="H3149" s="243">
        <f t="shared" ca="1" si="148"/>
        <v>45139</v>
      </c>
      <c r="I3149" s="244">
        <f t="shared" si="149"/>
        <v>43892</v>
      </c>
      <c r="J3149" s="244" t="str">
        <f t="shared" si="147"/>
        <v/>
      </c>
    </row>
    <row r="3150" spans="3:10" ht="12" thickBot="1" x14ac:dyDescent="0.25">
      <c r="C3150" s="254"/>
      <c r="D3150" s="254"/>
      <c r="E3150" s="255"/>
      <c r="F3150" s="256"/>
      <c r="G3150" s="257"/>
      <c r="H3150" s="243">
        <f t="shared" ca="1" si="148"/>
        <v>45139</v>
      </c>
      <c r="I3150" s="244">
        <f t="shared" si="149"/>
        <v>43892</v>
      </c>
      <c r="J3150" s="244" t="str">
        <f t="shared" si="147"/>
        <v/>
      </c>
    </row>
    <row r="3151" spans="3:10" ht="12" thickBot="1" x14ac:dyDescent="0.25">
      <c r="C3151" s="254"/>
      <c r="D3151" s="254"/>
      <c r="E3151" s="255"/>
      <c r="F3151" s="256"/>
      <c r="G3151" s="257"/>
      <c r="H3151" s="243">
        <f t="shared" ca="1" si="148"/>
        <v>45139</v>
      </c>
      <c r="I3151" s="244">
        <f t="shared" si="149"/>
        <v>43892</v>
      </c>
      <c r="J3151" s="244" t="str">
        <f t="shared" si="147"/>
        <v/>
      </c>
    </row>
    <row r="3152" spans="3:10" ht="12" thickBot="1" x14ac:dyDescent="0.25">
      <c r="C3152" s="254"/>
      <c r="D3152" s="254"/>
      <c r="E3152" s="255"/>
      <c r="F3152" s="256"/>
      <c r="G3152" s="257"/>
      <c r="H3152" s="243">
        <f t="shared" ca="1" si="148"/>
        <v>45139</v>
      </c>
      <c r="I3152" s="244">
        <f t="shared" si="149"/>
        <v>43892</v>
      </c>
      <c r="J3152" s="244" t="str">
        <f t="shared" si="147"/>
        <v/>
      </c>
    </row>
    <row r="3153" spans="3:10" ht="12" thickBot="1" x14ac:dyDescent="0.25">
      <c r="C3153" s="254"/>
      <c r="D3153" s="254"/>
      <c r="E3153" s="255"/>
      <c r="F3153" s="256"/>
      <c r="G3153" s="257"/>
      <c r="H3153" s="243">
        <f t="shared" ca="1" si="148"/>
        <v>45139</v>
      </c>
      <c r="I3153" s="244">
        <f t="shared" si="149"/>
        <v>43892</v>
      </c>
      <c r="J3153" s="244" t="str">
        <f t="shared" si="147"/>
        <v/>
      </c>
    </row>
    <row r="3154" spans="3:10" ht="12" thickBot="1" x14ac:dyDescent="0.25">
      <c r="C3154" s="254"/>
      <c r="D3154" s="254"/>
      <c r="E3154" s="255"/>
      <c r="F3154" s="256"/>
      <c r="G3154" s="257"/>
      <c r="H3154" s="243">
        <f t="shared" ca="1" si="148"/>
        <v>45139</v>
      </c>
      <c r="I3154" s="244">
        <f t="shared" si="149"/>
        <v>43892</v>
      </c>
      <c r="J3154" s="244" t="str">
        <f t="shared" si="147"/>
        <v/>
      </c>
    </row>
    <row r="3155" spans="3:10" ht="12" thickBot="1" x14ac:dyDescent="0.25">
      <c r="C3155" s="254"/>
      <c r="D3155" s="254"/>
      <c r="E3155" s="255"/>
      <c r="F3155" s="256"/>
      <c r="G3155" s="257"/>
      <c r="H3155" s="243">
        <f t="shared" ca="1" si="148"/>
        <v>45139</v>
      </c>
      <c r="I3155" s="244">
        <f t="shared" si="149"/>
        <v>43892</v>
      </c>
      <c r="J3155" s="244" t="str">
        <f t="shared" si="147"/>
        <v/>
      </c>
    </row>
    <row r="3156" spans="3:10" ht="12" thickBot="1" x14ac:dyDescent="0.25">
      <c r="C3156" s="254"/>
      <c r="D3156" s="254"/>
      <c r="E3156" s="255"/>
      <c r="F3156" s="256"/>
      <c r="G3156" s="257"/>
      <c r="H3156" s="243">
        <f t="shared" ca="1" si="148"/>
        <v>45139</v>
      </c>
      <c r="I3156" s="244">
        <f t="shared" si="149"/>
        <v>43892</v>
      </c>
      <c r="J3156" s="244" t="str">
        <f t="shared" si="147"/>
        <v/>
      </c>
    </row>
    <row r="3157" spans="3:10" ht="12" thickBot="1" x14ac:dyDescent="0.25">
      <c r="C3157" s="254"/>
      <c r="D3157" s="254"/>
      <c r="E3157" s="255"/>
      <c r="F3157" s="256"/>
      <c r="G3157" s="257"/>
      <c r="H3157" s="243">
        <f t="shared" ca="1" si="148"/>
        <v>45139</v>
      </c>
      <c r="I3157" s="244">
        <f t="shared" si="149"/>
        <v>43892</v>
      </c>
      <c r="J3157" s="244" t="str">
        <f t="shared" si="147"/>
        <v/>
      </c>
    </row>
    <row r="3158" spans="3:10" ht="12" thickBot="1" x14ac:dyDescent="0.25">
      <c r="C3158" s="254"/>
      <c r="D3158" s="254"/>
      <c r="E3158" s="255"/>
      <c r="F3158" s="256"/>
      <c r="G3158" s="257"/>
      <c r="H3158" s="243">
        <f t="shared" ca="1" si="148"/>
        <v>45139</v>
      </c>
      <c r="I3158" s="244">
        <f t="shared" si="149"/>
        <v>43892</v>
      </c>
      <c r="J3158" s="244" t="str">
        <f t="shared" si="147"/>
        <v/>
      </c>
    </row>
    <row r="3159" spans="3:10" ht="12" thickBot="1" x14ac:dyDescent="0.25">
      <c r="C3159" s="254"/>
      <c r="D3159" s="254"/>
      <c r="E3159" s="255"/>
      <c r="F3159" s="256"/>
      <c r="G3159" s="257"/>
      <c r="H3159" s="243">
        <f t="shared" ca="1" si="148"/>
        <v>45139</v>
      </c>
      <c r="I3159" s="244">
        <f t="shared" si="149"/>
        <v>43892</v>
      </c>
      <c r="J3159" s="244" t="str">
        <f t="shared" si="147"/>
        <v/>
      </c>
    </row>
    <row r="3160" spans="3:10" ht="12" thickBot="1" x14ac:dyDescent="0.25">
      <c r="C3160" s="254"/>
      <c r="D3160" s="254"/>
      <c r="E3160" s="255"/>
      <c r="F3160" s="256"/>
      <c r="G3160" s="257"/>
      <c r="H3160" s="243">
        <f t="shared" ca="1" si="148"/>
        <v>45139</v>
      </c>
      <c r="I3160" s="244">
        <f t="shared" si="149"/>
        <v>43892</v>
      </c>
      <c r="J3160" s="244" t="str">
        <f t="shared" si="147"/>
        <v/>
      </c>
    </row>
    <row r="3161" spans="3:10" ht="12" thickBot="1" x14ac:dyDescent="0.25">
      <c r="C3161" s="254"/>
      <c r="D3161" s="254"/>
      <c r="E3161" s="255"/>
      <c r="F3161" s="256"/>
      <c r="G3161" s="257"/>
      <c r="H3161" s="243">
        <f t="shared" ca="1" si="148"/>
        <v>45139</v>
      </c>
      <c r="I3161" s="244">
        <f t="shared" si="149"/>
        <v>43892</v>
      </c>
      <c r="J3161" s="244" t="str">
        <f t="shared" si="147"/>
        <v/>
      </c>
    </row>
    <row r="3162" spans="3:10" ht="12" thickBot="1" x14ac:dyDescent="0.25">
      <c r="C3162" s="254"/>
      <c r="D3162" s="254"/>
      <c r="E3162" s="255"/>
      <c r="F3162" s="256"/>
      <c r="G3162" s="257"/>
      <c r="H3162" s="243">
        <f t="shared" ca="1" si="148"/>
        <v>45139</v>
      </c>
      <c r="I3162" s="244">
        <f t="shared" si="149"/>
        <v>43892</v>
      </c>
      <c r="J3162" s="244" t="str">
        <f t="shared" si="147"/>
        <v/>
      </c>
    </row>
    <row r="3163" spans="3:10" ht="12" thickBot="1" x14ac:dyDescent="0.25">
      <c r="C3163" s="254"/>
      <c r="D3163" s="254"/>
      <c r="E3163" s="255"/>
      <c r="F3163" s="256"/>
      <c r="G3163" s="257"/>
      <c r="H3163" s="243">
        <f t="shared" ca="1" si="148"/>
        <v>45139</v>
      </c>
      <c r="I3163" s="244">
        <f t="shared" si="149"/>
        <v>43892</v>
      </c>
      <c r="J3163" s="244" t="str">
        <f t="shared" si="147"/>
        <v/>
      </c>
    </row>
    <row r="3164" spans="3:10" ht="12" thickBot="1" x14ac:dyDescent="0.25">
      <c r="C3164" s="254"/>
      <c r="D3164" s="254"/>
      <c r="E3164" s="255"/>
      <c r="F3164" s="256"/>
      <c r="G3164" s="257"/>
      <c r="H3164" s="243">
        <f t="shared" ca="1" si="148"/>
        <v>45139</v>
      </c>
      <c r="I3164" s="244">
        <f t="shared" si="149"/>
        <v>43892</v>
      </c>
      <c r="J3164" s="244" t="str">
        <f t="shared" si="147"/>
        <v/>
      </c>
    </row>
    <row r="3165" spans="3:10" ht="12" thickBot="1" x14ac:dyDescent="0.25">
      <c r="C3165" s="254"/>
      <c r="D3165" s="254"/>
      <c r="E3165" s="255"/>
      <c r="F3165" s="256"/>
      <c r="G3165" s="257"/>
      <c r="H3165" s="243">
        <f t="shared" ca="1" si="148"/>
        <v>45139</v>
      </c>
      <c r="I3165" s="244">
        <f t="shared" si="149"/>
        <v>43892</v>
      </c>
      <c r="J3165" s="244" t="str">
        <f t="shared" si="147"/>
        <v/>
      </c>
    </row>
    <row r="3166" spans="3:10" ht="12" thickBot="1" x14ac:dyDescent="0.25">
      <c r="C3166" s="254"/>
      <c r="D3166" s="254"/>
      <c r="E3166" s="255"/>
      <c r="F3166" s="256"/>
      <c r="G3166" s="257"/>
      <c r="H3166" s="243">
        <f t="shared" ca="1" si="148"/>
        <v>45139</v>
      </c>
      <c r="I3166" s="244">
        <f t="shared" si="149"/>
        <v>43892</v>
      </c>
      <c r="J3166" s="244" t="str">
        <f t="shared" si="147"/>
        <v/>
      </c>
    </row>
    <row r="3167" spans="3:10" ht="12" thickBot="1" x14ac:dyDescent="0.25">
      <c r="C3167" s="254"/>
      <c r="D3167" s="254"/>
      <c r="E3167" s="255"/>
      <c r="F3167" s="256"/>
      <c r="G3167" s="257"/>
      <c r="H3167" s="243">
        <f t="shared" ca="1" si="148"/>
        <v>45139</v>
      </c>
      <c r="I3167" s="244">
        <f t="shared" si="149"/>
        <v>43892</v>
      </c>
      <c r="J3167" s="244" t="str">
        <f t="shared" si="147"/>
        <v/>
      </c>
    </row>
    <row r="3168" spans="3:10" ht="12" thickBot="1" x14ac:dyDescent="0.25">
      <c r="C3168" s="254"/>
      <c r="D3168" s="254"/>
      <c r="E3168" s="255"/>
      <c r="F3168" s="256"/>
      <c r="G3168" s="257"/>
      <c r="H3168" s="243">
        <f t="shared" ca="1" si="148"/>
        <v>45139</v>
      </c>
      <c r="I3168" s="244">
        <f t="shared" si="149"/>
        <v>43892</v>
      </c>
      <c r="J3168" s="244" t="str">
        <f t="shared" si="147"/>
        <v/>
      </c>
    </row>
    <row r="3169" spans="3:10" ht="12" thickBot="1" x14ac:dyDescent="0.25">
      <c r="C3169" s="254"/>
      <c r="D3169" s="254"/>
      <c r="E3169" s="255"/>
      <c r="F3169" s="256"/>
      <c r="G3169" s="257"/>
      <c r="H3169" s="243">
        <f t="shared" ca="1" si="148"/>
        <v>45139</v>
      </c>
      <c r="I3169" s="244">
        <f t="shared" si="149"/>
        <v>43892</v>
      </c>
      <c r="J3169" s="244" t="str">
        <f t="shared" si="147"/>
        <v/>
      </c>
    </row>
    <row r="3170" spans="3:10" ht="12" thickBot="1" x14ac:dyDescent="0.25">
      <c r="C3170" s="254"/>
      <c r="D3170" s="254"/>
      <c r="E3170" s="255"/>
      <c r="F3170" s="256"/>
      <c r="G3170" s="257"/>
      <c r="H3170" s="243">
        <f t="shared" ca="1" si="148"/>
        <v>45139</v>
      </c>
      <c r="I3170" s="244">
        <f t="shared" si="149"/>
        <v>43892</v>
      </c>
      <c r="J3170" s="244" t="str">
        <f t="shared" si="147"/>
        <v/>
      </c>
    </row>
    <row r="3171" spans="3:10" ht="12" thickBot="1" x14ac:dyDescent="0.25">
      <c r="C3171" s="254"/>
      <c r="D3171" s="254"/>
      <c r="E3171" s="255"/>
      <c r="F3171" s="256"/>
      <c r="G3171" s="257"/>
      <c r="H3171" s="243">
        <f t="shared" ca="1" si="148"/>
        <v>45139</v>
      </c>
      <c r="I3171" s="244">
        <f t="shared" si="149"/>
        <v>43892</v>
      </c>
      <c r="J3171" s="244" t="str">
        <f t="shared" si="147"/>
        <v/>
      </c>
    </row>
    <row r="3172" spans="3:10" ht="12" thickBot="1" x14ac:dyDescent="0.25">
      <c r="C3172" s="254"/>
      <c r="D3172" s="254"/>
      <c r="E3172" s="255"/>
      <c r="F3172" s="256"/>
      <c r="G3172" s="257"/>
      <c r="H3172" s="243">
        <f t="shared" ca="1" si="148"/>
        <v>45139</v>
      </c>
      <c r="I3172" s="244">
        <f t="shared" si="149"/>
        <v>43892</v>
      </c>
      <c r="J3172" s="244" t="str">
        <f t="shared" si="147"/>
        <v/>
      </c>
    </row>
    <row r="3173" spans="3:10" ht="12" thickBot="1" x14ac:dyDescent="0.25">
      <c r="C3173" s="254"/>
      <c r="D3173" s="254"/>
      <c r="E3173" s="255"/>
      <c r="F3173" s="256"/>
      <c r="G3173" s="257"/>
      <c r="H3173" s="243">
        <f t="shared" ca="1" si="148"/>
        <v>45139</v>
      </c>
      <c r="I3173" s="244">
        <f t="shared" si="149"/>
        <v>43892</v>
      </c>
      <c r="J3173" s="244" t="str">
        <f t="shared" si="147"/>
        <v/>
      </c>
    </row>
    <row r="3174" spans="3:10" ht="12" thickBot="1" x14ac:dyDescent="0.25">
      <c r="C3174" s="254"/>
      <c r="D3174" s="254"/>
      <c r="E3174" s="255"/>
      <c r="F3174" s="256"/>
      <c r="G3174" s="257"/>
      <c r="H3174" s="243">
        <f t="shared" ca="1" si="148"/>
        <v>45139</v>
      </c>
      <c r="I3174" s="244">
        <f t="shared" si="149"/>
        <v>43892</v>
      </c>
      <c r="J3174" s="244" t="str">
        <f t="shared" si="147"/>
        <v/>
      </c>
    </row>
    <row r="3175" spans="3:10" ht="12" thickBot="1" x14ac:dyDescent="0.25">
      <c r="C3175" s="254"/>
      <c r="D3175" s="254"/>
      <c r="E3175" s="255"/>
      <c r="F3175" s="256"/>
      <c r="G3175" s="257"/>
      <c r="H3175" s="243">
        <f t="shared" ca="1" si="148"/>
        <v>45139</v>
      </c>
      <c r="I3175" s="244">
        <f t="shared" si="149"/>
        <v>43892</v>
      </c>
      <c r="J3175" s="244" t="str">
        <f t="shared" si="147"/>
        <v/>
      </c>
    </row>
    <row r="3176" spans="3:10" ht="12" thickBot="1" x14ac:dyDescent="0.25">
      <c r="C3176" s="254"/>
      <c r="D3176" s="254"/>
      <c r="E3176" s="255"/>
      <c r="F3176" s="256"/>
      <c r="G3176" s="257"/>
      <c r="H3176" s="243">
        <f t="shared" ca="1" si="148"/>
        <v>45139</v>
      </c>
      <c r="I3176" s="244">
        <f t="shared" si="149"/>
        <v>43892</v>
      </c>
      <c r="J3176" s="244" t="str">
        <f t="shared" si="147"/>
        <v/>
      </c>
    </row>
    <row r="3177" spans="3:10" ht="12" thickBot="1" x14ac:dyDescent="0.25">
      <c r="C3177" s="254"/>
      <c r="D3177" s="254"/>
      <c r="E3177" s="255"/>
      <c r="F3177" s="256"/>
      <c r="G3177" s="257"/>
      <c r="H3177" s="243">
        <f t="shared" ca="1" si="148"/>
        <v>45139</v>
      </c>
      <c r="I3177" s="244">
        <f t="shared" si="149"/>
        <v>43892</v>
      </c>
      <c r="J3177" s="244" t="str">
        <f t="shared" si="147"/>
        <v/>
      </c>
    </row>
    <row r="3178" spans="3:10" ht="12" thickBot="1" x14ac:dyDescent="0.25">
      <c r="C3178" s="254"/>
      <c r="D3178" s="254"/>
      <c r="E3178" s="255"/>
      <c r="F3178" s="256"/>
      <c r="G3178" s="257"/>
      <c r="H3178" s="243">
        <f t="shared" ca="1" si="148"/>
        <v>45139</v>
      </c>
      <c r="I3178" s="244">
        <f t="shared" si="149"/>
        <v>43892</v>
      </c>
      <c r="J3178" s="244" t="str">
        <f t="shared" si="147"/>
        <v/>
      </c>
    </row>
    <row r="3179" spans="3:10" ht="12" thickBot="1" x14ac:dyDescent="0.25">
      <c r="C3179" s="254"/>
      <c r="D3179" s="254"/>
      <c r="E3179" s="255"/>
      <c r="F3179" s="256"/>
      <c r="G3179" s="257"/>
      <c r="H3179" s="243">
        <f t="shared" ca="1" si="148"/>
        <v>45139</v>
      </c>
      <c r="I3179" s="244">
        <f t="shared" si="149"/>
        <v>43892</v>
      </c>
      <c r="J3179" s="244" t="str">
        <f t="shared" si="147"/>
        <v/>
      </c>
    </row>
    <row r="3180" spans="3:10" ht="12" thickBot="1" x14ac:dyDescent="0.25">
      <c r="C3180" s="254"/>
      <c r="D3180" s="254"/>
      <c r="E3180" s="255"/>
      <c r="F3180" s="256"/>
      <c r="G3180" s="257"/>
      <c r="H3180" s="243">
        <f t="shared" ca="1" si="148"/>
        <v>45139</v>
      </c>
      <c r="I3180" s="244">
        <f t="shared" si="149"/>
        <v>43892</v>
      </c>
      <c r="J3180" s="244" t="str">
        <f t="shared" si="147"/>
        <v/>
      </c>
    </row>
    <row r="3181" spans="3:10" ht="12" thickBot="1" x14ac:dyDescent="0.25">
      <c r="C3181" s="254"/>
      <c r="D3181" s="254"/>
      <c r="E3181" s="255"/>
      <c r="F3181" s="256"/>
      <c r="G3181" s="257"/>
      <c r="H3181" s="243">
        <f t="shared" ca="1" si="148"/>
        <v>45139</v>
      </c>
      <c r="I3181" s="244">
        <f t="shared" si="149"/>
        <v>43892</v>
      </c>
      <c r="J3181" s="244" t="str">
        <f t="shared" si="147"/>
        <v/>
      </c>
    </row>
    <row r="3182" spans="3:10" ht="12" thickBot="1" x14ac:dyDescent="0.25">
      <c r="C3182" s="254"/>
      <c r="D3182" s="254"/>
      <c r="E3182" s="255"/>
      <c r="F3182" s="256"/>
      <c r="G3182" s="257"/>
      <c r="H3182" s="243">
        <f t="shared" ca="1" si="148"/>
        <v>45139</v>
      </c>
      <c r="I3182" s="244">
        <f t="shared" si="149"/>
        <v>43892</v>
      </c>
      <c r="J3182" s="244" t="str">
        <f t="shared" si="147"/>
        <v/>
      </c>
    </row>
    <row r="3183" spans="3:10" ht="12" thickBot="1" x14ac:dyDescent="0.25">
      <c r="C3183" s="254"/>
      <c r="D3183" s="254"/>
      <c r="E3183" s="255"/>
      <c r="F3183" s="256"/>
      <c r="G3183" s="257"/>
      <c r="H3183" s="243">
        <f t="shared" ca="1" si="148"/>
        <v>45139</v>
      </c>
      <c r="I3183" s="244">
        <f t="shared" si="149"/>
        <v>43892</v>
      </c>
      <c r="J3183" s="244" t="str">
        <f t="shared" si="147"/>
        <v/>
      </c>
    </row>
    <row r="3184" spans="3:10" ht="12" thickBot="1" x14ac:dyDescent="0.25">
      <c r="C3184" s="254"/>
      <c r="D3184" s="254"/>
      <c r="E3184" s="255"/>
      <c r="F3184" s="256"/>
      <c r="G3184" s="257"/>
      <c r="H3184" s="243">
        <f t="shared" ca="1" si="148"/>
        <v>45139</v>
      </c>
      <c r="I3184" s="244">
        <f t="shared" si="149"/>
        <v>43892</v>
      </c>
      <c r="J3184" s="244" t="str">
        <f t="shared" si="147"/>
        <v/>
      </c>
    </row>
    <row r="3185" spans="3:10" ht="12" thickBot="1" x14ac:dyDescent="0.25">
      <c r="C3185" s="254"/>
      <c r="D3185" s="254"/>
      <c r="E3185" s="255"/>
      <c r="F3185" s="256"/>
      <c r="G3185" s="257"/>
      <c r="H3185" s="243">
        <f t="shared" ca="1" si="148"/>
        <v>45139</v>
      </c>
      <c r="I3185" s="244">
        <f t="shared" si="149"/>
        <v>43892</v>
      </c>
      <c r="J3185" s="244" t="str">
        <f t="shared" si="147"/>
        <v/>
      </c>
    </row>
    <row r="3186" spans="3:10" ht="12" thickBot="1" x14ac:dyDescent="0.25">
      <c r="C3186" s="254"/>
      <c r="D3186" s="254"/>
      <c r="E3186" s="255"/>
      <c r="F3186" s="256"/>
      <c r="G3186" s="257"/>
      <c r="H3186" s="243">
        <f t="shared" ca="1" si="148"/>
        <v>45139</v>
      </c>
      <c r="I3186" s="244">
        <f t="shared" si="149"/>
        <v>43892</v>
      </c>
      <c r="J3186" s="244" t="str">
        <f t="shared" si="147"/>
        <v/>
      </c>
    </row>
    <row r="3187" spans="3:10" ht="12" thickBot="1" x14ac:dyDescent="0.25">
      <c r="C3187" s="254"/>
      <c r="D3187" s="254"/>
      <c r="E3187" s="255"/>
      <c r="F3187" s="256"/>
      <c r="G3187" s="257"/>
      <c r="H3187" s="243">
        <f t="shared" ca="1" si="148"/>
        <v>45139</v>
      </c>
      <c r="I3187" s="244">
        <f t="shared" si="149"/>
        <v>43892</v>
      </c>
      <c r="J3187" s="244" t="str">
        <f t="shared" si="147"/>
        <v/>
      </c>
    </row>
    <row r="3188" spans="3:10" ht="12" thickBot="1" x14ac:dyDescent="0.25">
      <c r="C3188" s="254"/>
      <c r="D3188" s="254"/>
      <c r="E3188" s="255"/>
      <c r="F3188" s="256"/>
      <c r="G3188" s="257"/>
      <c r="H3188" s="243">
        <f t="shared" ca="1" si="148"/>
        <v>45139</v>
      </c>
      <c r="I3188" s="244">
        <f t="shared" si="149"/>
        <v>43892</v>
      </c>
      <c r="J3188" s="244" t="str">
        <f t="shared" si="147"/>
        <v/>
      </c>
    </row>
    <row r="3189" spans="3:10" ht="12" thickBot="1" x14ac:dyDescent="0.25">
      <c r="C3189" s="254"/>
      <c r="D3189" s="254"/>
      <c r="E3189" s="255"/>
      <c r="F3189" s="256"/>
      <c r="G3189" s="257"/>
      <c r="H3189" s="243">
        <f t="shared" ca="1" si="148"/>
        <v>45139</v>
      </c>
      <c r="I3189" s="244">
        <f t="shared" si="149"/>
        <v>43892</v>
      </c>
      <c r="J3189" s="244" t="str">
        <f t="shared" si="147"/>
        <v/>
      </c>
    </row>
    <row r="3190" spans="3:10" ht="12" thickBot="1" x14ac:dyDescent="0.25">
      <c r="C3190" s="254"/>
      <c r="D3190" s="254"/>
      <c r="E3190" s="255"/>
      <c r="F3190" s="256"/>
      <c r="G3190" s="257"/>
      <c r="H3190" s="243">
        <f t="shared" ca="1" si="148"/>
        <v>45139</v>
      </c>
      <c r="I3190" s="244">
        <f t="shared" si="149"/>
        <v>43892</v>
      </c>
      <c r="J3190" s="244" t="str">
        <f t="shared" si="147"/>
        <v/>
      </c>
    </row>
    <row r="3191" spans="3:10" ht="12" thickBot="1" x14ac:dyDescent="0.25">
      <c r="C3191" s="254"/>
      <c r="D3191" s="254"/>
      <c r="E3191" s="255"/>
      <c r="F3191" s="256"/>
      <c r="G3191" s="257"/>
      <c r="H3191" s="243">
        <f t="shared" ca="1" si="148"/>
        <v>45139</v>
      </c>
      <c r="I3191" s="244">
        <f t="shared" si="149"/>
        <v>43892</v>
      </c>
      <c r="J3191" s="244" t="str">
        <f t="shared" si="147"/>
        <v/>
      </c>
    </row>
    <row r="3192" spans="3:10" ht="12" thickBot="1" x14ac:dyDescent="0.25">
      <c r="C3192" s="254"/>
      <c r="D3192" s="254"/>
      <c r="E3192" s="255"/>
      <c r="F3192" s="256"/>
      <c r="G3192" s="257"/>
      <c r="H3192" s="243">
        <f t="shared" ca="1" si="148"/>
        <v>45139</v>
      </c>
      <c r="I3192" s="244">
        <f t="shared" si="149"/>
        <v>43892</v>
      </c>
      <c r="J3192" s="244" t="str">
        <f t="shared" si="147"/>
        <v/>
      </c>
    </row>
    <row r="3193" spans="3:10" ht="12" thickBot="1" x14ac:dyDescent="0.25">
      <c r="C3193" s="254"/>
      <c r="D3193" s="254"/>
      <c r="E3193" s="255"/>
      <c r="F3193" s="256"/>
      <c r="G3193" s="257"/>
      <c r="H3193" s="243">
        <f t="shared" ca="1" si="148"/>
        <v>45139</v>
      </c>
      <c r="I3193" s="244">
        <f t="shared" si="149"/>
        <v>43892</v>
      </c>
      <c r="J3193" s="244" t="str">
        <f t="shared" si="147"/>
        <v/>
      </c>
    </row>
    <row r="3194" spans="3:10" ht="12" thickBot="1" x14ac:dyDescent="0.25">
      <c r="C3194" s="254"/>
      <c r="D3194" s="254"/>
      <c r="E3194" s="255"/>
      <c r="F3194" s="256"/>
      <c r="G3194" s="257"/>
      <c r="H3194" s="243">
        <f t="shared" ca="1" si="148"/>
        <v>45139</v>
      </c>
      <c r="I3194" s="244">
        <f t="shared" si="149"/>
        <v>43892</v>
      </c>
      <c r="J3194" s="244" t="str">
        <f t="shared" si="147"/>
        <v/>
      </c>
    </row>
    <row r="3195" spans="3:10" ht="12" thickBot="1" x14ac:dyDescent="0.25">
      <c r="C3195" s="254"/>
      <c r="D3195" s="254"/>
      <c r="E3195" s="255"/>
      <c r="F3195" s="256"/>
      <c r="G3195" s="257"/>
      <c r="H3195" s="243">
        <f t="shared" ca="1" si="148"/>
        <v>45139</v>
      </c>
      <c r="I3195" s="244">
        <f t="shared" si="149"/>
        <v>43892</v>
      </c>
      <c r="J3195" s="244" t="str">
        <f t="shared" si="147"/>
        <v/>
      </c>
    </row>
    <row r="3196" spans="3:10" ht="12" thickBot="1" x14ac:dyDescent="0.25">
      <c r="C3196" s="254"/>
      <c r="D3196" s="254"/>
      <c r="E3196" s="255"/>
      <c r="F3196" s="256"/>
      <c r="G3196" s="257"/>
      <c r="H3196" s="243">
        <f t="shared" ca="1" si="148"/>
        <v>45139</v>
      </c>
      <c r="I3196" s="244">
        <f t="shared" si="149"/>
        <v>43892</v>
      </c>
      <c r="J3196" s="244" t="str">
        <f t="shared" si="147"/>
        <v/>
      </c>
    </row>
    <row r="3197" spans="3:10" ht="12" thickBot="1" x14ac:dyDescent="0.25">
      <c r="C3197" s="254"/>
      <c r="D3197" s="254"/>
      <c r="E3197" s="255"/>
      <c r="F3197" s="256"/>
      <c r="G3197" s="257"/>
      <c r="H3197" s="243">
        <f t="shared" ca="1" si="148"/>
        <v>45139</v>
      </c>
      <c r="I3197" s="244">
        <f t="shared" si="149"/>
        <v>43892</v>
      </c>
      <c r="J3197" s="244" t="str">
        <f t="shared" si="147"/>
        <v/>
      </c>
    </row>
    <row r="3198" spans="3:10" ht="12" thickBot="1" x14ac:dyDescent="0.25">
      <c r="C3198" s="254"/>
      <c r="D3198" s="254"/>
      <c r="E3198" s="255"/>
      <c r="F3198" s="256"/>
      <c r="G3198" s="257"/>
      <c r="H3198" s="243">
        <f t="shared" ca="1" si="148"/>
        <v>45139</v>
      </c>
      <c r="I3198" s="244">
        <f t="shared" si="149"/>
        <v>43892</v>
      </c>
      <c r="J3198" s="244" t="str">
        <f t="shared" si="147"/>
        <v/>
      </c>
    </row>
    <row r="3199" spans="3:10" ht="12" thickBot="1" x14ac:dyDescent="0.25">
      <c r="C3199" s="254"/>
      <c r="D3199" s="254"/>
      <c r="E3199" s="255"/>
      <c r="F3199" s="256"/>
      <c r="G3199" s="257"/>
      <c r="H3199" s="243">
        <f t="shared" ca="1" si="148"/>
        <v>45139</v>
      </c>
      <c r="I3199" s="244">
        <f t="shared" si="149"/>
        <v>43892</v>
      </c>
      <c r="J3199" s="244" t="str">
        <f t="shared" si="147"/>
        <v/>
      </c>
    </row>
    <row r="3200" spans="3:10" ht="12" thickBot="1" x14ac:dyDescent="0.25">
      <c r="C3200" s="254"/>
      <c r="D3200" s="254"/>
      <c r="E3200" s="255"/>
      <c r="F3200" s="256"/>
      <c r="G3200" s="257"/>
      <c r="H3200" s="243">
        <f t="shared" ca="1" si="148"/>
        <v>45139</v>
      </c>
      <c r="I3200" s="244">
        <f t="shared" si="149"/>
        <v>43892</v>
      </c>
      <c r="J3200" s="244" t="str">
        <f t="shared" si="147"/>
        <v/>
      </c>
    </row>
    <row r="3201" spans="3:10" ht="12" thickBot="1" x14ac:dyDescent="0.25">
      <c r="C3201" s="254"/>
      <c r="D3201" s="254"/>
      <c r="E3201" s="255"/>
      <c r="F3201" s="256"/>
      <c r="G3201" s="257"/>
      <c r="H3201" s="243">
        <f t="shared" ca="1" si="148"/>
        <v>45139</v>
      </c>
      <c r="I3201" s="244">
        <f t="shared" si="149"/>
        <v>43892</v>
      </c>
      <c r="J3201" s="244" t="str">
        <f t="shared" si="147"/>
        <v/>
      </c>
    </row>
    <row r="3202" spans="3:10" ht="12" thickBot="1" x14ac:dyDescent="0.25">
      <c r="C3202" s="254"/>
      <c r="D3202" s="254"/>
      <c r="E3202" s="255"/>
      <c r="F3202" s="256"/>
      <c r="G3202" s="257"/>
      <c r="H3202" s="243">
        <f t="shared" ca="1" si="148"/>
        <v>45139</v>
      </c>
      <c r="I3202" s="244">
        <f t="shared" si="149"/>
        <v>43892</v>
      </c>
      <c r="J3202" s="244" t="str">
        <f t="shared" si="147"/>
        <v/>
      </c>
    </row>
    <row r="3203" spans="3:10" ht="12" thickBot="1" x14ac:dyDescent="0.25">
      <c r="C3203" s="254"/>
      <c r="D3203" s="254"/>
      <c r="E3203" s="255"/>
      <c r="F3203" s="256"/>
      <c r="G3203" s="257"/>
      <c r="H3203" s="243">
        <f t="shared" ca="1" si="148"/>
        <v>45139</v>
      </c>
      <c r="I3203" s="244">
        <f t="shared" si="149"/>
        <v>43892</v>
      </c>
      <c r="J3203" s="244" t="str">
        <f t="shared" si="147"/>
        <v/>
      </c>
    </row>
    <row r="3204" spans="3:10" ht="12" thickBot="1" x14ac:dyDescent="0.25">
      <c r="C3204" s="254"/>
      <c r="D3204" s="254"/>
      <c r="E3204" s="255"/>
      <c r="F3204" s="256"/>
      <c r="G3204" s="257"/>
      <c r="H3204" s="243">
        <f t="shared" ca="1" si="148"/>
        <v>45139</v>
      </c>
      <c r="I3204" s="244">
        <f t="shared" si="149"/>
        <v>43892</v>
      </c>
      <c r="J3204" s="244" t="str">
        <f t="shared" si="147"/>
        <v/>
      </c>
    </row>
    <row r="3205" spans="3:10" ht="12" thickBot="1" x14ac:dyDescent="0.25">
      <c r="C3205" s="254"/>
      <c r="D3205" s="254"/>
      <c r="E3205" s="255"/>
      <c r="F3205" s="256"/>
      <c r="G3205" s="257"/>
      <c r="H3205" s="243">
        <f t="shared" ca="1" si="148"/>
        <v>45139</v>
      </c>
      <c r="I3205" s="244">
        <f t="shared" si="149"/>
        <v>43892</v>
      </c>
      <c r="J3205" s="244" t="str">
        <f t="shared" si="147"/>
        <v/>
      </c>
    </row>
    <row r="3206" spans="3:10" ht="12" thickBot="1" x14ac:dyDescent="0.25">
      <c r="C3206" s="254"/>
      <c r="D3206" s="254"/>
      <c r="E3206" s="255"/>
      <c r="F3206" s="256"/>
      <c r="G3206" s="257"/>
      <c r="H3206" s="243">
        <f t="shared" ca="1" si="148"/>
        <v>45139</v>
      </c>
      <c r="I3206" s="244">
        <f t="shared" si="149"/>
        <v>43892</v>
      </c>
      <c r="J3206" s="244" t="str">
        <f t="shared" ref="J3206:J3269" si="150">IF(G3206="","",IF(G3206&gt;=0,"Debitoren",IF(G3206&lt;0,"Kreditoren","")))</f>
        <v/>
      </c>
    </row>
    <row r="3207" spans="3:10" ht="12" thickBot="1" x14ac:dyDescent="0.25">
      <c r="C3207" s="254"/>
      <c r="D3207" s="254"/>
      <c r="E3207" s="255"/>
      <c r="F3207" s="256"/>
      <c r="G3207" s="257"/>
      <c r="H3207" s="243">
        <f t="shared" ref="H3207:H3270" ca="1" si="151">IF(F3207&lt;$F$2,EOMONTH($F$2,-1)+1,EOMONTH(F3207,-1)+1)</f>
        <v>45139</v>
      </c>
      <c r="I3207" s="244">
        <f t="shared" ref="I3207:I3270" si="152">IF(F3207&lt;$I$2,IF(   WEEKDAY(EOMONTH($I$2,-1)+1)=1,EOMONTH($I$2,-1)+1+1,EOMONTH($I$2,-1)+1),IF(WEEKDAY(F3207)=1,F3207+1,F3207))</f>
        <v>43892</v>
      </c>
      <c r="J3207" s="244" t="str">
        <f t="shared" si="150"/>
        <v/>
      </c>
    </row>
    <row r="3208" spans="3:10" ht="12" thickBot="1" x14ac:dyDescent="0.25">
      <c r="C3208" s="254"/>
      <c r="D3208" s="254"/>
      <c r="E3208" s="255"/>
      <c r="F3208" s="256"/>
      <c r="G3208" s="257"/>
      <c r="H3208" s="243">
        <f t="shared" ca="1" si="151"/>
        <v>45139</v>
      </c>
      <c r="I3208" s="244">
        <f t="shared" si="152"/>
        <v>43892</v>
      </c>
      <c r="J3208" s="244" t="str">
        <f t="shared" si="150"/>
        <v/>
      </c>
    </row>
    <row r="3209" spans="3:10" ht="12" thickBot="1" x14ac:dyDescent="0.25">
      <c r="C3209" s="254"/>
      <c r="D3209" s="254"/>
      <c r="E3209" s="255"/>
      <c r="F3209" s="256"/>
      <c r="G3209" s="257"/>
      <c r="H3209" s="243">
        <f t="shared" ca="1" si="151"/>
        <v>45139</v>
      </c>
      <c r="I3209" s="244">
        <f t="shared" si="152"/>
        <v>43892</v>
      </c>
      <c r="J3209" s="244" t="str">
        <f t="shared" si="150"/>
        <v/>
      </c>
    </row>
    <row r="3210" spans="3:10" ht="12" thickBot="1" x14ac:dyDescent="0.25">
      <c r="C3210" s="254"/>
      <c r="D3210" s="254"/>
      <c r="E3210" s="255"/>
      <c r="F3210" s="256"/>
      <c r="G3210" s="257"/>
      <c r="H3210" s="243">
        <f t="shared" ca="1" si="151"/>
        <v>45139</v>
      </c>
      <c r="I3210" s="244">
        <f t="shared" si="152"/>
        <v>43892</v>
      </c>
      <c r="J3210" s="244" t="str">
        <f t="shared" si="150"/>
        <v/>
      </c>
    </row>
    <row r="3211" spans="3:10" ht="12" thickBot="1" x14ac:dyDescent="0.25">
      <c r="C3211" s="254"/>
      <c r="D3211" s="254"/>
      <c r="E3211" s="255"/>
      <c r="F3211" s="256"/>
      <c r="G3211" s="257"/>
      <c r="H3211" s="243">
        <f t="shared" ca="1" si="151"/>
        <v>45139</v>
      </c>
      <c r="I3211" s="244">
        <f t="shared" si="152"/>
        <v>43892</v>
      </c>
      <c r="J3211" s="244" t="str">
        <f t="shared" si="150"/>
        <v/>
      </c>
    </row>
    <row r="3212" spans="3:10" ht="12" thickBot="1" x14ac:dyDescent="0.25">
      <c r="C3212" s="254"/>
      <c r="D3212" s="254"/>
      <c r="E3212" s="255"/>
      <c r="F3212" s="256"/>
      <c r="G3212" s="257"/>
      <c r="H3212" s="243">
        <f t="shared" ca="1" si="151"/>
        <v>45139</v>
      </c>
      <c r="I3212" s="244">
        <f t="shared" si="152"/>
        <v>43892</v>
      </c>
      <c r="J3212" s="244" t="str">
        <f t="shared" si="150"/>
        <v/>
      </c>
    </row>
    <row r="3213" spans="3:10" ht="12" thickBot="1" x14ac:dyDescent="0.25">
      <c r="C3213" s="254"/>
      <c r="D3213" s="254"/>
      <c r="E3213" s="255"/>
      <c r="F3213" s="256"/>
      <c r="G3213" s="257"/>
      <c r="H3213" s="243">
        <f t="shared" ca="1" si="151"/>
        <v>45139</v>
      </c>
      <c r="I3213" s="244">
        <f t="shared" si="152"/>
        <v>43892</v>
      </c>
      <c r="J3213" s="244" t="str">
        <f t="shared" si="150"/>
        <v/>
      </c>
    </row>
    <row r="3214" spans="3:10" ht="12" thickBot="1" x14ac:dyDescent="0.25">
      <c r="C3214" s="254"/>
      <c r="D3214" s="254"/>
      <c r="E3214" s="255"/>
      <c r="F3214" s="256"/>
      <c r="G3214" s="257"/>
      <c r="H3214" s="243">
        <f t="shared" ca="1" si="151"/>
        <v>45139</v>
      </c>
      <c r="I3214" s="244">
        <f t="shared" si="152"/>
        <v>43892</v>
      </c>
      <c r="J3214" s="244" t="str">
        <f t="shared" si="150"/>
        <v/>
      </c>
    </row>
    <row r="3215" spans="3:10" ht="12" thickBot="1" x14ac:dyDescent="0.25">
      <c r="C3215" s="254"/>
      <c r="D3215" s="254"/>
      <c r="E3215" s="255"/>
      <c r="F3215" s="256"/>
      <c r="G3215" s="257"/>
      <c r="H3215" s="243">
        <f t="shared" ca="1" si="151"/>
        <v>45139</v>
      </c>
      <c r="I3215" s="244">
        <f t="shared" si="152"/>
        <v>43892</v>
      </c>
      <c r="J3215" s="244" t="str">
        <f t="shared" si="150"/>
        <v/>
      </c>
    </row>
    <row r="3216" spans="3:10" ht="12" thickBot="1" x14ac:dyDescent="0.25">
      <c r="C3216" s="254"/>
      <c r="D3216" s="254"/>
      <c r="E3216" s="255"/>
      <c r="F3216" s="256"/>
      <c r="G3216" s="257"/>
      <c r="H3216" s="243">
        <f t="shared" ca="1" si="151"/>
        <v>45139</v>
      </c>
      <c r="I3216" s="244">
        <f t="shared" si="152"/>
        <v>43892</v>
      </c>
      <c r="J3216" s="244" t="str">
        <f t="shared" si="150"/>
        <v/>
      </c>
    </row>
    <row r="3217" spans="3:10" ht="12" thickBot="1" x14ac:dyDescent="0.25">
      <c r="C3217" s="254"/>
      <c r="D3217" s="254"/>
      <c r="E3217" s="255"/>
      <c r="F3217" s="256"/>
      <c r="G3217" s="257"/>
      <c r="H3217" s="243">
        <f t="shared" ca="1" si="151"/>
        <v>45139</v>
      </c>
      <c r="I3217" s="244">
        <f t="shared" si="152"/>
        <v>43892</v>
      </c>
      <c r="J3217" s="244" t="str">
        <f t="shared" si="150"/>
        <v/>
      </c>
    </row>
    <row r="3218" spans="3:10" ht="12" thickBot="1" x14ac:dyDescent="0.25">
      <c r="C3218" s="254"/>
      <c r="D3218" s="254"/>
      <c r="E3218" s="255"/>
      <c r="F3218" s="256"/>
      <c r="G3218" s="257"/>
      <c r="H3218" s="243">
        <f t="shared" ca="1" si="151"/>
        <v>45139</v>
      </c>
      <c r="I3218" s="244">
        <f t="shared" si="152"/>
        <v>43892</v>
      </c>
      <c r="J3218" s="244" t="str">
        <f t="shared" si="150"/>
        <v/>
      </c>
    </row>
    <row r="3219" spans="3:10" ht="12" thickBot="1" x14ac:dyDescent="0.25">
      <c r="C3219" s="254"/>
      <c r="D3219" s="254"/>
      <c r="E3219" s="255"/>
      <c r="F3219" s="256"/>
      <c r="G3219" s="257"/>
      <c r="H3219" s="243">
        <f t="shared" ca="1" si="151"/>
        <v>45139</v>
      </c>
      <c r="I3219" s="244">
        <f t="shared" si="152"/>
        <v>43892</v>
      </c>
      <c r="J3219" s="244" t="str">
        <f t="shared" si="150"/>
        <v/>
      </c>
    </row>
    <row r="3220" spans="3:10" ht="12" thickBot="1" x14ac:dyDescent="0.25">
      <c r="C3220" s="254"/>
      <c r="D3220" s="254"/>
      <c r="E3220" s="255"/>
      <c r="F3220" s="256"/>
      <c r="G3220" s="257"/>
      <c r="H3220" s="243">
        <f t="shared" ca="1" si="151"/>
        <v>45139</v>
      </c>
      <c r="I3220" s="244">
        <f t="shared" si="152"/>
        <v>43892</v>
      </c>
      <c r="J3220" s="244" t="str">
        <f t="shared" si="150"/>
        <v/>
      </c>
    </row>
    <row r="3221" spans="3:10" ht="12" thickBot="1" x14ac:dyDescent="0.25">
      <c r="C3221" s="254"/>
      <c r="D3221" s="254"/>
      <c r="E3221" s="255"/>
      <c r="F3221" s="256"/>
      <c r="G3221" s="257"/>
      <c r="H3221" s="243">
        <f t="shared" ca="1" si="151"/>
        <v>45139</v>
      </c>
      <c r="I3221" s="244">
        <f t="shared" si="152"/>
        <v>43892</v>
      </c>
      <c r="J3221" s="244" t="str">
        <f t="shared" si="150"/>
        <v/>
      </c>
    </row>
    <row r="3222" spans="3:10" ht="12" thickBot="1" x14ac:dyDescent="0.25">
      <c r="C3222" s="254"/>
      <c r="D3222" s="254"/>
      <c r="E3222" s="255"/>
      <c r="F3222" s="256"/>
      <c r="G3222" s="257"/>
      <c r="H3222" s="243">
        <f t="shared" ca="1" si="151"/>
        <v>45139</v>
      </c>
      <c r="I3222" s="244">
        <f t="shared" si="152"/>
        <v>43892</v>
      </c>
      <c r="J3222" s="244" t="str">
        <f t="shared" si="150"/>
        <v/>
      </c>
    </row>
    <row r="3223" spans="3:10" ht="12" thickBot="1" x14ac:dyDescent="0.25">
      <c r="C3223" s="254"/>
      <c r="D3223" s="254"/>
      <c r="E3223" s="255"/>
      <c r="F3223" s="256"/>
      <c r="G3223" s="257"/>
      <c r="H3223" s="243">
        <f t="shared" ca="1" si="151"/>
        <v>45139</v>
      </c>
      <c r="I3223" s="244">
        <f t="shared" si="152"/>
        <v>43892</v>
      </c>
      <c r="J3223" s="244" t="str">
        <f t="shared" si="150"/>
        <v/>
      </c>
    </row>
    <row r="3224" spans="3:10" ht="12" thickBot="1" x14ac:dyDescent="0.25">
      <c r="C3224" s="254"/>
      <c r="D3224" s="254"/>
      <c r="E3224" s="255"/>
      <c r="F3224" s="256"/>
      <c r="G3224" s="257"/>
      <c r="H3224" s="243">
        <f t="shared" ca="1" si="151"/>
        <v>45139</v>
      </c>
      <c r="I3224" s="244">
        <f t="shared" si="152"/>
        <v>43892</v>
      </c>
      <c r="J3224" s="244" t="str">
        <f t="shared" si="150"/>
        <v/>
      </c>
    </row>
    <row r="3225" spans="3:10" ht="12" thickBot="1" x14ac:dyDescent="0.25">
      <c r="C3225" s="254"/>
      <c r="D3225" s="254"/>
      <c r="E3225" s="255"/>
      <c r="F3225" s="256"/>
      <c r="G3225" s="257"/>
      <c r="H3225" s="243">
        <f t="shared" ca="1" si="151"/>
        <v>45139</v>
      </c>
      <c r="I3225" s="244">
        <f t="shared" si="152"/>
        <v>43892</v>
      </c>
      <c r="J3225" s="244" t="str">
        <f t="shared" si="150"/>
        <v/>
      </c>
    </row>
    <row r="3226" spans="3:10" ht="12" thickBot="1" x14ac:dyDescent="0.25">
      <c r="C3226" s="254"/>
      <c r="D3226" s="254"/>
      <c r="E3226" s="255"/>
      <c r="F3226" s="256"/>
      <c r="G3226" s="257"/>
      <c r="H3226" s="243">
        <f t="shared" ca="1" si="151"/>
        <v>45139</v>
      </c>
      <c r="I3226" s="244">
        <f t="shared" si="152"/>
        <v>43892</v>
      </c>
      <c r="J3226" s="244" t="str">
        <f t="shared" si="150"/>
        <v/>
      </c>
    </row>
    <row r="3227" spans="3:10" ht="12" thickBot="1" x14ac:dyDescent="0.25">
      <c r="C3227" s="254"/>
      <c r="D3227" s="254"/>
      <c r="E3227" s="255"/>
      <c r="F3227" s="256"/>
      <c r="G3227" s="257"/>
      <c r="H3227" s="243">
        <f t="shared" ca="1" si="151"/>
        <v>45139</v>
      </c>
      <c r="I3227" s="244">
        <f t="shared" si="152"/>
        <v>43892</v>
      </c>
      <c r="J3227" s="244" t="str">
        <f t="shared" si="150"/>
        <v/>
      </c>
    </row>
    <row r="3228" spans="3:10" ht="12" thickBot="1" x14ac:dyDescent="0.25">
      <c r="C3228" s="254"/>
      <c r="D3228" s="254"/>
      <c r="E3228" s="255"/>
      <c r="F3228" s="256"/>
      <c r="G3228" s="257"/>
      <c r="H3228" s="243">
        <f t="shared" ca="1" si="151"/>
        <v>45139</v>
      </c>
      <c r="I3228" s="244">
        <f t="shared" si="152"/>
        <v>43892</v>
      </c>
      <c r="J3228" s="244" t="str">
        <f t="shared" si="150"/>
        <v/>
      </c>
    </row>
    <row r="3229" spans="3:10" ht="12" thickBot="1" x14ac:dyDescent="0.25">
      <c r="C3229" s="254"/>
      <c r="D3229" s="254"/>
      <c r="E3229" s="255"/>
      <c r="F3229" s="256"/>
      <c r="G3229" s="257"/>
      <c r="H3229" s="243">
        <f t="shared" ca="1" si="151"/>
        <v>45139</v>
      </c>
      <c r="I3229" s="244">
        <f t="shared" si="152"/>
        <v>43892</v>
      </c>
      <c r="J3229" s="244" t="str">
        <f t="shared" si="150"/>
        <v/>
      </c>
    </row>
    <row r="3230" spans="3:10" ht="12" thickBot="1" x14ac:dyDescent="0.25">
      <c r="C3230" s="254"/>
      <c r="D3230" s="254"/>
      <c r="E3230" s="255"/>
      <c r="F3230" s="256"/>
      <c r="G3230" s="257"/>
      <c r="H3230" s="243">
        <f t="shared" ca="1" si="151"/>
        <v>45139</v>
      </c>
      <c r="I3230" s="244">
        <f t="shared" si="152"/>
        <v>43892</v>
      </c>
      <c r="J3230" s="244" t="str">
        <f t="shared" si="150"/>
        <v/>
      </c>
    </row>
    <row r="3231" spans="3:10" ht="12" thickBot="1" x14ac:dyDescent="0.25">
      <c r="C3231" s="254"/>
      <c r="D3231" s="254"/>
      <c r="E3231" s="255"/>
      <c r="F3231" s="256"/>
      <c r="G3231" s="257"/>
      <c r="H3231" s="243">
        <f t="shared" ca="1" si="151"/>
        <v>45139</v>
      </c>
      <c r="I3231" s="244">
        <f t="shared" si="152"/>
        <v>43892</v>
      </c>
      <c r="J3231" s="244" t="str">
        <f t="shared" si="150"/>
        <v/>
      </c>
    </row>
    <row r="3232" spans="3:10" ht="12" thickBot="1" x14ac:dyDescent="0.25">
      <c r="C3232" s="254"/>
      <c r="D3232" s="254"/>
      <c r="E3232" s="255"/>
      <c r="F3232" s="256"/>
      <c r="G3232" s="257"/>
      <c r="H3232" s="243">
        <f t="shared" ca="1" si="151"/>
        <v>45139</v>
      </c>
      <c r="I3232" s="244">
        <f t="shared" si="152"/>
        <v>43892</v>
      </c>
      <c r="J3232" s="244" t="str">
        <f t="shared" si="150"/>
        <v/>
      </c>
    </row>
    <row r="3233" spans="3:10" ht="12" thickBot="1" x14ac:dyDescent="0.25">
      <c r="C3233" s="254"/>
      <c r="D3233" s="254"/>
      <c r="E3233" s="255"/>
      <c r="F3233" s="256"/>
      <c r="G3233" s="257"/>
      <c r="H3233" s="243">
        <f t="shared" ca="1" si="151"/>
        <v>45139</v>
      </c>
      <c r="I3233" s="244">
        <f t="shared" si="152"/>
        <v>43892</v>
      </c>
      <c r="J3233" s="244" t="str">
        <f t="shared" si="150"/>
        <v/>
      </c>
    </row>
    <row r="3234" spans="3:10" ht="12" thickBot="1" x14ac:dyDescent="0.25">
      <c r="C3234" s="254"/>
      <c r="D3234" s="254"/>
      <c r="E3234" s="255"/>
      <c r="F3234" s="256"/>
      <c r="G3234" s="257"/>
      <c r="H3234" s="243">
        <f t="shared" ca="1" si="151"/>
        <v>45139</v>
      </c>
      <c r="I3234" s="244">
        <f t="shared" si="152"/>
        <v>43892</v>
      </c>
      <c r="J3234" s="244" t="str">
        <f t="shared" si="150"/>
        <v/>
      </c>
    </row>
    <row r="3235" spans="3:10" ht="12" thickBot="1" x14ac:dyDescent="0.25">
      <c r="C3235" s="254"/>
      <c r="D3235" s="254"/>
      <c r="E3235" s="255"/>
      <c r="F3235" s="256"/>
      <c r="G3235" s="257"/>
      <c r="H3235" s="243">
        <f t="shared" ca="1" si="151"/>
        <v>45139</v>
      </c>
      <c r="I3235" s="244">
        <f t="shared" si="152"/>
        <v>43892</v>
      </c>
      <c r="J3235" s="244" t="str">
        <f t="shared" si="150"/>
        <v/>
      </c>
    </row>
    <row r="3236" spans="3:10" ht="12" thickBot="1" x14ac:dyDescent="0.25">
      <c r="C3236" s="254"/>
      <c r="D3236" s="254"/>
      <c r="E3236" s="255"/>
      <c r="F3236" s="256"/>
      <c r="G3236" s="257"/>
      <c r="H3236" s="243">
        <f t="shared" ca="1" si="151"/>
        <v>45139</v>
      </c>
      <c r="I3236" s="244">
        <f t="shared" si="152"/>
        <v>43892</v>
      </c>
      <c r="J3236" s="244" t="str">
        <f t="shared" si="150"/>
        <v/>
      </c>
    </row>
    <row r="3237" spans="3:10" ht="12" thickBot="1" x14ac:dyDescent="0.25">
      <c r="C3237" s="254"/>
      <c r="D3237" s="254"/>
      <c r="E3237" s="255"/>
      <c r="F3237" s="256"/>
      <c r="G3237" s="257"/>
      <c r="H3237" s="243">
        <f t="shared" ca="1" si="151"/>
        <v>45139</v>
      </c>
      <c r="I3237" s="244">
        <f t="shared" si="152"/>
        <v>43892</v>
      </c>
      <c r="J3237" s="244" t="str">
        <f t="shared" si="150"/>
        <v/>
      </c>
    </row>
    <row r="3238" spans="3:10" ht="12" thickBot="1" x14ac:dyDescent="0.25">
      <c r="C3238" s="254"/>
      <c r="D3238" s="254"/>
      <c r="E3238" s="255"/>
      <c r="F3238" s="256"/>
      <c r="G3238" s="257"/>
      <c r="H3238" s="243">
        <f t="shared" ca="1" si="151"/>
        <v>45139</v>
      </c>
      <c r="I3238" s="244">
        <f t="shared" si="152"/>
        <v>43892</v>
      </c>
      <c r="J3238" s="244" t="str">
        <f t="shared" si="150"/>
        <v/>
      </c>
    </row>
    <row r="3239" spans="3:10" ht="12" thickBot="1" x14ac:dyDescent="0.25">
      <c r="C3239" s="254"/>
      <c r="D3239" s="254"/>
      <c r="E3239" s="255"/>
      <c r="F3239" s="256"/>
      <c r="G3239" s="257"/>
      <c r="H3239" s="243">
        <f t="shared" ca="1" si="151"/>
        <v>45139</v>
      </c>
      <c r="I3239" s="244">
        <f t="shared" si="152"/>
        <v>43892</v>
      </c>
      <c r="J3239" s="244" t="str">
        <f t="shared" si="150"/>
        <v/>
      </c>
    </row>
    <row r="3240" spans="3:10" ht="12" thickBot="1" x14ac:dyDescent="0.25">
      <c r="C3240" s="254"/>
      <c r="D3240" s="254"/>
      <c r="E3240" s="255"/>
      <c r="F3240" s="256"/>
      <c r="G3240" s="257"/>
      <c r="H3240" s="243">
        <f t="shared" ca="1" si="151"/>
        <v>45139</v>
      </c>
      <c r="I3240" s="244">
        <f t="shared" si="152"/>
        <v>43892</v>
      </c>
      <c r="J3240" s="244" t="str">
        <f t="shared" si="150"/>
        <v/>
      </c>
    </row>
    <row r="3241" spans="3:10" ht="12" thickBot="1" x14ac:dyDescent="0.25">
      <c r="C3241" s="254"/>
      <c r="D3241" s="254"/>
      <c r="E3241" s="255"/>
      <c r="F3241" s="256"/>
      <c r="G3241" s="257"/>
      <c r="H3241" s="243">
        <f t="shared" ca="1" si="151"/>
        <v>45139</v>
      </c>
      <c r="I3241" s="244">
        <f t="shared" si="152"/>
        <v>43892</v>
      </c>
      <c r="J3241" s="244" t="str">
        <f t="shared" si="150"/>
        <v/>
      </c>
    </row>
    <row r="3242" spans="3:10" ht="12" thickBot="1" x14ac:dyDescent="0.25">
      <c r="C3242" s="254"/>
      <c r="D3242" s="254"/>
      <c r="E3242" s="255"/>
      <c r="F3242" s="256"/>
      <c r="G3242" s="257"/>
      <c r="H3242" s="243">
        <f t="shared" ca="1" si="151"/>
        <v>45139</v>
      </c>
      <c r="I3242" s="244">
        <f t="shared" si="152"/>
        <v>43892</v>
      </c>
      <c r="J3242" s="244" t="str">
        <f t="shared" si="150"/>
        <v/>
      </c>
    </row>
    <row r="3243" spans="3:10" ht="12" thickBot="1" x14ac:dyDescent="0.25">
      <c r="C3243" s="254"/>
      <c r="D3243" s="254"/>
      <c r="E3243" s="255"/>
      <c r="F3243" s="256"/>
      <c r="G3243" s="257"/>
      <c r="H3243" s="243">
        <f t="shared" ca="1" si="151"/>
        <v>45139</v>
      </c>
      <c r="I3243" s="244">
        <f t="shared" si="152"/>
        <v>43892</v>
      </c>
      <c r="J3243" s="244" t="str">
        <f t="shared" si="150"/>
        <v/>
      </c>
    </row>
    <row r="3244" spans="3:10" ht="12" thickBot="1" x14ac:dyDescent="0.25">
      <c r="C3244" s="254"/>
      <c r="D3244" s="254"/>
      <c r="E3244" s="255"/>
      <c r="F3244" s="256"/>
      <c r="G3244" s="257"/>
      <c r="H3244" s="243">
        <f t="shared" ca="1" si="151"/>
        <v>45139</v>
      </c>
      <c r="I3244" s="244">
        <f t="shared" si="152"/>
        <v>43892</v>
      </c>
      <c r="J3244" s="244" t="str">
        <f t="shared" si="150"/>
        <v/>
      </c>
    </row>
    <row r="3245" spans="3:10" ht="12" thickBot="1" x14ac:dyDescent="0.25">
      <c r="C3245" s="254"/>
      <c r="D3245" s="254"/>
      <c r="E3245" s="255"/>
      <c r="F3245" s="256"/>
      <c r="G3245" s="257"/>
      <c r="H3245" s="243">
        <f t="shared" ca="1" si="151"/>
        <v>45139</v>
      </c>
      <c r="I3245" s="244">
        <f t="shared" si="152"/>
        <v>43892</v>
      </c>
      <c r="J3245" s="244" t="str">
        <f t="shared" si="150"/>
        <v/>
      </c>
    </row>
    <row r="3246" spans="3:10" ht="12" thickBot="1" x14ac:dyDescent="0.25">
      <c r="C3246" s="254"/>
      <c r="D3246" s="254"/>
      <c r="E3246" s="255"/>
      <c r="F3246" s="256"/>
      <c r="G3246" s="257"/>
      <c r="H3246" s="243">
        <f t="shared" ca="1" si="151"/>
        <v>45139</v>
      </c>
      <c r="I3246" s="244">
        <f t="shared" si="152"/>
        <v>43892</v>
      </c>
      <c r="J3246" s="244" t="str">
        <f t="shared" si="150"/>
        <v/>
      </c>
    </row>
    <row r="3247" spans="3:10" ht="12" thickBot="1" x14ac:dyDescent="0.25">
      <c r="C3247" s="254"/>
      <c r="D3247" s="254"/>
      <c r="E3247" s="255"/>
      <c r="F3247" s="256"/>
      <c r="G3247" s="257"/>
      <c r="H3247" s="243">
        <f t="shared" ca="1" si="151"/>
        <v>45139</v>
      </c>
      <c r="I3247" s="244">
        <f t="shared" si="152"/>
        <v>43892</v>
      </c>
      <c r="J3247" s="244" t="str">
        <f t="shared" si="150"/>
        <v/>
      </c>
    </row>
    <row r="3248" spans="3:10" ht="12" thickBot="1" x14ac:dyDescent="0.25">
      <c r="C3248" s="254"/>
      <c r="D3248" s="254"/>
      <c r="E3248" s="255"/>
      <c r="F3248" s="256"/>
      <c r="G3248" s="257"/>
      <c r="H3248" s="243">
        <f t="shared" ca="1" si="151"/>
        <v>45139</v>
      </c>
      <c r="I3248" s="244">
        <f t="shared" si="152"/>
        <v>43892</v>
      </c>
      <c r="J3248" s="244" t="str">
        <f t="shared" si="150"/>
        <v/>
      </c>
    </row>
    <row r="3249" spans="3:10" ht="12" thickBot="1" x14ac:dyDescent="0.25">
      <c r="C3249" s="254"/>
      <c r="D3249" s="254"/>
      <c r="E3249" s="255"/>
      <c r="F3249" s="256"/>
      <c r="G3249" s="257"/>
      <c r="H3249" s="243">
        <f t="shared" ca="1" si="151"/>
        <v>45139</v>
      </c>
      <c r="I3249" s="244">
        <f t="shared" si="152"/>
        <v>43892</v>
      </c>
      <c r="J3249" s="244" t="str">
        <f t="shared" si="150"/>
        <v/>
      </c>
    </row>
    <row r="3250" spans="3:10" ht="12" thickBot="1" x14ac:dyDescent="0.25">
      <c r="C3250" s="254"/>
      <c r="D3250" s="254"/>
      <c r="E3250" s="255"/>
      <c r="F3250" s="256"/>
      <c r="G3250" s="257"/>
      <c r="H3250" s="243">
        <f t="shared" ca="1" si="151"/>
        <v>45139</v>
      </c>
      <c r="I3250" s="244">
        <f t="shared" si="152"/>
        <v>43892</v>
      </c>
      <c r="J3250" s="244" t="str">
        <f t="shared" si="150"/>
        <v/>
      </c>
    </row>
    <row r="3251" spans="3:10" ht="12" thickBot="1" x14ac:dyDescent="0.25">
      <c r="C3251" s="254"/>
      <c r="D3251" s="254"/>
      <c r="E3251" s="255"/>
      <c r="F3251" s="256"/>
      <c r="G3251" s="257"/>
      <c r="H3251" s="243">
        <f t="shared" ca="1" si="151"/>
        <v>45139</v>
      </c>
      <c r="I3251" s="244">
        <f t="shared" si="152"/>
        <v>43892</v>
      </c>
      <c r="J3251" s="244" t="str">
        <f t="shared" si="150"/>
        <v/>
      </c>
    </row>
    <row r="3252" spans="3:10" ht="12" thickBot="1" x14ac:dyDescent="0.25">
      <c r="C3252" s="254"/>
      <c r="D3252" s="254"/>
      <c r="E3252" s="255"/>
      <c r="F3252" s="256"/>
      <c r="G3252" s="257"/>
      <c r="H3252" s="243">
        <f t="shared" ca="1" si="151"/>
        <v>45139</v>
      </c>
      <c r="I3252" s="244">
        <f t="shared" si="152"/>
        <v>43892</v>
      </c>
      <c r="J3252" s="244" t="str">
        <f t="shared" si="150"/>
        <v/>
      </c>
    </row>
    <row r="3253" spans="3:10" ht="12" thickBot="1" x14ac:dyDescent="0.25">
      <c r="C3253" s="254"/>
      <c r="D3253" s="254"/>
      <c r="E3253" s="255"/>
      <c r="F3253" s="256"/>
      <c r="G3253" s="257"/>
      <c r="H3253" s="243">
        <f t="shared" ca="1" si="151"/>
        <v>45139</v>
      </c>
      <c r="I3253" s="244">
        <f t="shared" si="152"/>
        <v>43892</v>
      </c>
      <c r="J3253" s="244" t="str">
        <f t="shared" si="150"/>
        <v/>
      </c>
    </row>
    <row r="3254" spans="3:10" ht="12" thickBot="1" x14ac:dyDescent="0.25">
      <c r="C3254" s="254"/>
      <c r="D3254" s="254"/>
      <c r="E3254" s="255"/>
      <c r="F3254" s="256"/>
      <c r="G3254" s="257"/>
      <c r="H3254" s="243">
        <f t="shared" ca="1" si="151"/>
        <v>45139</v>
      </c>
      <c r="I3254" s="244">
        <f t="shared" si="152"/>
        <v>43892</v>
      </c>
      <c r="J3254" s="244" t="str">
        <f t="shared" si="150"/>
        <v/>
      </c>
    </row>
    <row r="3255" spans="3:10" ht="12" thickBot="1" x14ac:dyDescent="0.25">
      <c r="C3255" s="254"/>
      <c r="D3255" s="254"/>
      <c r="E3255" s="255"/>
      <c r="F3255" s="256"/>
      <c r="G3255" s="257"/>
      <c r="H3255" s="243">
        <f t="shared" ca="1" si="151"/>
        <v>45139</v>
      </c>
      <c r="I3255" s="244">
        <f t="shared" si="152"/>
        <v>43892</v>
      </c>
      <c r="J3255" s="244" t="str">
        <f t="shared" si="150"/>
        <v/>
      </c>
    </row>
    <row r="3256" spans="3:10" ht="12" thickBot="1" x14ac:dyDescent="0.25">
      <c r="C3256" s="254"/>
      <c r="D3256" s="254"/>
      <c r="E3256" s="255"/>
      <c r="F3256" s="256"/>
      <c r="G3256" s="257"/>
      <c r="H3256" s="243">
        <f t="shared" ca="1" si="151"/>
        <v>45139</v>
      </c>
      <c r="I3256" s="244">
        <f t="shared" si="152"/>
        <v>43892</v>
      </c>
      <c r="J3256" s="244" t="str">
        <f t="shared" si="150"/>
        <v/>
      </c>
    </row>
    <row r="3257" spans="3:10" ht="12" thickBot="1" x14ac:dyDescent="0.25">
      <c r="C3257" s="254"/>
      <c r="D3257" s="254"/>
      <c r="E3257" s="255"/>
      <c r="F3257" s="256"/>
      <c r="G3257" s="257"/>
      <c r="H3257" s="243">
        <f t="shared" ca="1" si="151"/>
        <v>45139</v>
      </c>
      <c r="I3257" s="244">
        <f t="shared" si="152"/>
        <v>43892</v>
      </c>
      <c r="J3257" s="244" t="str">
        <f t="shared" si="150"/>
        <v/>
      </c>
    </row>
    <row r="3258" spans="3:10" ht="12" thickBot="1" x14ac:dyDescent="0.25">
      <c r="C3258" s="254"/>
      <c r="D3258" s="254"/>
      <c r="E3258" s="255"/>
      <c r="F3258" s="256"/>
      <c r="G3258" s="257"/>
      <c r="H3258" s="243">
        <f t="shared" ca="1" si="151"/>
        <v>45139</v>
      </c>
      <c r="I3258" s="244">
        <f t="shared" si="152"/>
        <v>43892</v>
      </c>
      <c r="J3258" s="244" t="str">
        <f t="shared" si="150"/>
        <v/>
      </c>
    </row>
    <row r="3259" spans="3:10" ht="12" thickBot="1" x14ac:dyDescent="0.25">
      <c r="C3259" s="254"/>
      <c r="D3259" s="254"/>
      <c r="E3259" s="255"/>
      <c r="F3259" s="256"/>
      <c r="G3259" s="257"/>
      <c r="H3259" s="243">
        <f t="shared" ca="1" si="151"/>
        <v>45139</v>
      </c>
      <c r="I3259" s="244">
        <f t="shared" si="152"/>
        <v>43892</v>
      </c>
      <c r="J3259" s="244" t="str">
        <f t="shared" si="150"/>
        <v/>
      </c>
    </row>
    <row r="3260" spans="3:10" ht="12" thickBot="1" x14ac:dyDescent="0.25">
      <c r="C3260" s="254"/>
      <c r="D3260" s="254"/>
      <c r="E3260" s="255"/>
      <c r="F3260" s="256"/>
      <c r="G3260" s="257"/>
      <c r="H3260" s="243">
        <f t="shared" ca="1" si="151"/>
        <v>45139</v>
      </c>
      <c r="I3260" s="244">
        <f t="shared" si="152"/>
        <v>43892</v>
      </c>
      <c r="J3260" s="244" t="str">
        <f t="shared" si="150"/>
        <v/>
      </c>
    </row>
    <row r="3261" spans="3:10" ht="12" thickBot="1" x14ac:dyDescent="0.25">
      <c r="C3261" s="254"/>
      <c r="D3261" s="254"/>
      <c r="E3261" s="255"/>
      <c r="F3261" s="256"/>
      <c r="G3261" s="257"/>
      <c r="H3261" s="243">
        <f t="shared" ca="1" si="151"/>
        <v>45139</v>
      </c>
      <c r="I3261" s="244">
        <f t="shared" si="152"/>
        <v>43892</v>
      </c>
      <c r="J3261" s="244" t="str">
        <f t="shared" si="150"/>
        <v/>
      </c>
    </row>
    <row r="3262" spans="3:10" ht="12" thickBot="1" x14ac:dyDescent="0.25">
      <c r="C3262" s="254"/>
      <c r="D3262" s="254"/>
      <c r="E3262" s="255"/>
      <c r="F3262" s="256"/>
      <c r="G3262" s="257"/>
      <c r="H3262" s="243">
        <f t="shared" ca="1" si="151"/>
        <v>45139</v>
      </c>
      <c r="I3262" s="244">
        <f t="shared" si="152"/>
        <v>43892</v>
      </c>
      <c r="J3262" s="244" t="str">
        <f t="shared" si="150"/>
        <v/>
      </c>
    </row>
    <row r="3263" spans="3:10" ht="12" thickBot="1" x14ac:dyDescent="0.25">
      <c r="C3263" s="254"/>
      <c r="D3263" s="254"/>
      <c r="E3263" s="255"/>
      <c r="F3263" s="256"/>
      <c r="G3263" s="257"/>
      <c r="H3263" s="243">
        <f t="shared" ca="1" si="151"/>
        <v>45139</v>
      </c>
      <c r="I3263" s="244">
        <f t="shared" si="152"/>
        <v>43892</v>
      </c>
      <c r="J3263" s="244" t="str">
        <f t="shared" si="150"/>
        <v/>
      </c>
    </row>
    <row r="3264" spans="3:10" ht="12" thickBot="1" x14ac:dyDescent="0.25">
      <c r="C3264" s="254"/>
      <c r="D3264" s="254"/>
      <c r="E3264" s="255"/>
      <c r="F3264" s="256"/>
      <c r="G3264" s="257"/>
      <c r="H3264" s="243">
        <f t="shared" ca="1" si="151"/>
        <v>45139</v>
      </c>
      <c r="I3264" s="244">
        <f t="shared" si="152"/>
        <v>43892</v>
      </c>
      <c r="J3264" s="244" t="str">
        <f t="shared" si="150"/>
        <v/>
      </c>
    </row>
    <row r="3265" spans="3:10" ht="12" thickBot="1" x14ac:dyDescent="0.25">
      <c r="C3265" s="254"/>
      <c r="D3265" s="254"/>
      <c r="E3265" s="255"/>
      <c r="F3265" s="256"/>
      <c r="G3265" s="257"/>
      <c r="H3265" s="243">
        <f t="shared" ca="1" si="151"/>
        <v>45139</v>
      </c>
      <c r="I3265" s="244">
        <f t="shared" si="152"/>
        <v>43892</v>
      </c>
      <c r="J3265" s="244" t="str">
        <f t="shared" si="150"/>
        <v/>
      </c>
    </row>
    <row r="3266" spans="3:10" ht="12" thickBot="1" x14ac:dyDescent="0.25">
      <c r="C3266" s="254"/>
      <c r="D3266" s="254"/>
      <c r="E3266" s="255"/>
      <c r="F3266" s="256"/>
      <c r="G3266" s="257"/>
      <c r="H3266" s="243">
        <f t="shared" ca="1" si="151"/>
        <v>45139</v>
      </c>
      <c r="I3266" s="244">
        <f t="shared" si="152"/>
        <v>43892</v>
      </c>
      <c r="J3266" s="244" t="str">
        <f t="shared" si="150"/>
        <v/>
      </c>
    </row>
    <row r="3267" spans="3:10" ht="12" thickBot="1" x14ac:dyDescent="0.25">
      <c r="C3267" s="254"/>
      <c r="D3267" s="254"/>
      <c r="E3267" s="255"/>
      <c r="F3267" s="256"/>
      <c r="G3267" s="257"/>
      <c r="H3267" s="243">
        <f t="shared" ca="1" si="151"/>
        <v>45139</v>
      </c>
      <c r="I3267" s="244">
        <f t="shared" si="152"/>
        <v>43892</v>
      </c>
      <c r="J3267" s="244" t="str">
        <f t="shared" si="150"/>
        <v/>
      </c>
    </row>
    <row r="3268" spans="3:10" ht="12" thickBot="1" x14ac:dyDescent="0.25">
      <c r="C3268" s="254"/>
      <c r="D3268" s="254"/>
      <c r="E3268" s="255"/>
      <c r="F3268" s="256"/>
      <c r="G3268" s="257"/>
      <c r="H3268" s="243">
        <f t="shared" ca="1" si="151"/>
        <v>45139</v>
      </c>
      <c r="I3268" s="244">
        <f t="shared" si="152"/>
        <v>43892</v>
      </c>
      <c r="J3268" s="244" t="str">
        <f t="shared" si="150"/>
        <v/>
      </c>
    </row>
    <row r="3269" spans="3:10" ht="12" thickBot="1" x14ac:dyDescent="0.25">
      <c r="C3269" s="254"/>
      <c r="D3269" s="254"/>
      <c r="E3269" s="255"/>
      <c r="F3269" s="256"/>
      <c r="G3269" s="257"/>
      <c r="H3269" s="243">
        <f t="shared" ca="1" si="151"/>
        <v>45139</v>
      </c>
      <c r="I3269" s="244">
        <f t="shared" si="152"/>
        <v>43892</v>
      </c>
      <c r="J3269" s="244" t="str">
        <f t="shared" si="150"/>
        <v/>
      </c>
    </row>
    <row r="3270" spans="3:10" ht="12" thickBot="1" x14ac:dyDescent="0.25">
      <c r="C3270" s="254"/>
      <c r="D3270" s="254"/>
      <c r="E3270" s="255"/>
      <c r="F3270" s="256"/>
      <c r="G3270" s="257"/>
      <c r="H3270" s="243">
        <f t="shared" ca="1" si="151"/>
        <v>45139</v>
      </c>
      <c r="I3270" s="244">
        <f t="shared" si="152"/>
        <v>43892</v>
      </c>
      <c r="J3270" s="244" t="str">
        <f t="shared" ref="J3270:J3333" si="153">IF(G3270="","",IF(G3270&gt;=0,"Debitoren",IF(G3270&lt;0,"Kreditoren","")))</f>
        <v/>
      </c>
    </row>
    <row r="3271" spans="3:10" ht="12" thickBot="1" x14ac:dyDescent="0.25">
      <c r="C3271" s="254"/>
      <c r="D3271" s="254"/>
      <c r="E3271" s="255"/>
      <c r="F3271" s="256"/>
      <c r="G3271" s="257"/>
      <c r="H3271" s="243">
        <f t="shared" ref="H3271:H3334" ca="1" si="154">IF(F3271&lt;$F$2,EOMONTH($F$2,-1)+1,EOMONTH(F3271,-1)+1)</f>
        <v>45139</v>
      </c>
      <c r="I3271" s="244">
        <f t="shared" ref="I3271:I3334" si="155">IF(F3271&lt;$I$2,IF(   WEEKDAY(EOMONTH($I$2,-1)+1)=1,EOMONTH($I$2,-1)+1+1,EOMONTH($I$2,-1)+1),IF(WEEKDAY(F3271)=1,F3271+1,F3271))</f>
        <v>43892</v>
      </c>
      <c r="J3271" s="244" t="str">
        <f t="shared" si="153"/>
        <v/>
      </c>
    </row>
    <row r="3272" spans="3:10" ht="12" thickBot="1" x14ac:dyDescent="0.25">
      <c r="C3272" s="254"/>
      <c r="D3272" s="254"/>
      <c r="E3272" s="255"/>
      <c r="F3272" s="256"/>
      <c r="G3272" s="257"/>
      <c r="H3272" s="243">
        <f t="shared" ca="1" si="154"/>
        <v>45139</v>
      </c>
      <c r="I3272" s="244">
        <f t="shared" si="155"/>
        <v>43892</v>
      </c>
      <c r="J3272" s="244" t="str">
        <f t="shared" si="153"/>
        <v/>
      </c>
    </row>
    <row r="3273" spans="3:10" ht="12" thickBot="1" x14ac:dyDescent="0.25">
      <c r="C3273" s="254"/>
      <c r="D3273" s="254"/>
      <c r="E3273" s="255"/>
      <c r="F3273" s="256"/>
      <c r="G3273" s="257"/>
      <c r="H3273" s="243">
        <f t="shared" ca="1" si="154"/>
        <v>45139</v>
      </c>
      <c r="I3273" s="244">
        <f t="shared" si="155"/>
        <v>43892</v>
      </c>
      <c r="J3273" s="244" t="str">
        <f t="shared" si="153"/>
        <v/>
      </c>
    </row>
    <row r="3274" spans="3:10" ht="12" thickBot="1" x14ac:dyDescent="0.25">
      <c r="C3274" s="254"/>
      <c r="D3274" s="254"/>
      <c r="E3274" s="255"/>
      <c r="F3274" s="256"/>
      <c r="G3274" s="257"/>
      <c r="H3274" s="243">
        <f t="shared" ca="1" si="154"/>
        <v>45139</v>
      </c>
      <c r="I3274" s="244">
        <f t="shared" si="155"/>
        <v>43892</v>
      </c>
      <c r="J3274" s="244" t="str">
        <f t="shared" si="153"/>
        <v/>
      </c>
    </row>
    <row r="3275" spans="3:10" ht="12" thickBot="1" x14ac:dyDescent="0.25">
      <c r="C3275" s="254"/>
      <c r="D3275" s="254"/>
      <c r="E3275" s="255"/>
      <c r="F3275" s="256"/>
      <c r="G3275" s="257"/>
      <c r="H3275" s="243">
        <f t="shared" ca="1" si="154"/>
        <v>45139</v>
      </c>
      <c r="I3275" s="244">
        <f t="shared" si="155"/>
        <v>43892</v>
      </c>
      <c r="J3275" s="244" t="str">
        <f t="shared" si="153"/>
        <v/>
      </c>
    </row>
    <row r="3276" spans="3:10" ht="12" thickBot="1" x14ac:dyDescent="0.25">
      <c r="C3276" s="254"/>
      <c r="D3276" s="254"/>
      <c r="E3276" s="255"/>
      <c r="F3276" s="256"/>
      <c r="G3276" s="257"/>
      <c r="H3276" s="243">
        <f t="shared" ca="1" si="154"/>
        <v>45139</v>
      </c>
      <c r="I3276" s="244">
        <f t="shared" si="155"/>
        <v>43892</v>
      </c>
      <c r="J3276" s="244" t="str">
        <f t="shared" si="153"/>
        <v/>
      </c>
    </row>
    <row r="3277" spans="3:10" ht="12" thickBot="1" x14ac:dyDescent="0.25">
      <c r="C3277" s="254"/>
      <c r="D3277" s="254"/>
      <c r="E3277" s="255"/>
      <c r="F3277" s="256"/>
      <c r="G3277" s="257"/>
      <c r="H3277" s="243">
        <f t="shared" ca="1" si="154"/>
        <v>45139</v>
      </c>
      <c r="I3277" s="244">
        <f t="shared" si="155"/>
        <v>43892</v>
      </c>
      <c r="J3277" s="244" t="str">
        <f t="shared" si="153"/>
        <v/>
      </c>
    </row>
    <row r="3278" spans="3:10" ht="12" thickBot="1" x14ac:dyDescent="0.25">
      <c r="C3278" s="254"/>
      <c r="D3278" s="254"/>
      <c r="E3278" s="255"/>
      <c r="F3278" s="256"/>
      <c r="G3278" s="257"/>
      <c r="H3278" s="243">
        <f t="shared" ca="1" si="154"/>
        <v>45139</v>
      </c>
      <c r="I3278" s="244">
        <f t="shared" si="155"/>
        <v>43892</v>
      </c>
      <c r="J3278" s="244" t="str">
        <f t="shared" si="153"/>
        <v/>
      </c>
    </row>
    <row r="3279" spans="3:10" ht="12" thickBot="1" x14ac:dyDescent="0.25">
      <c r="C3279" s="254"/>
      <c r="D3279" s="254"/>
      <c r="E3279" s="255"/>
      <c r="F3279" s="256"/>
      <c r="G3279" s="257"/>
      <c r="H3279" s="243">
        <f t="shared" ca="1" si="154"/>
        <v>45139</v>
      </c>
      <c r="I3279" s="244">
        <f t="shared" si="155"/>
        <v>43892</v>
      </c>
      <c r="J3279" s="244" t="str">
        <f t="shared" si="153"/>
        <v/>
      </c>
    </row>
    <row r="3280" spans="3:10" ht="12" thickBot="1" x14ac:dyDescent="0.25">
      <c r="C3280" s="254"/>
      <c r="D3280" s="254"/>
      <c r="E3280" s="255"/>
      <c r="F3280" s="256"/>
      <c r="G3280" s="257"/>
      <c r="H3280" s="243">
        <f t="shared" ca="1" si="154"/>
        <v>45139</v>
      </c>
      <c r="I3280" s="244">
        <f t="shared" si="155"/>
        <v>43892</v>
      </c>
      <c r="J3280" s="244" t="str">
        <f t="shared" si="153"/>
        <v/>
      </c>
    </row>
    <row r="3281" spans="3:10" ht="12" thickBot="1" x14ac:dyDescent="0.25">
      <c r="C3281" s="254"/>
      <c r="D3281" s="254"/>
      <c r="E3281" s="255"/>
      <c r="F3281" s="256"/>
      <c r="G3281" s="257"/>
      <c r="H3281" s="243">
        <f t="shared" ca="1" si="154"/>
        <v>45139</v>
      </c>
      <c r="I3281" s="244">
        <f t="shared" si="155"/>
        <v>43892</v>
      </c>
      <c r="J3281" s="244" t="str">
        <f t="shared" si="153"/>
        <v/>
      </c>
    </row>
    <row r="3282" spans="3:10" ht="12" thickBot="1" x14ac:dyDescent="0.25">
      <c r="C3282" s="254"/>
      <c r="D3282" s="254"/>
      <c r="E3282" s="255"/>
      <c r="F3282" s="256"/>
      <c r="G3282" s="257"/>
      <c r="H3282" s="243">
        <f t="shared" ca="1" si="154"/>
        <v>45139</v>
      </c>
      <c r="I3282" s="244">
        <f t="shared" si="155"/>
        <v>43892</v>
      </c>
      <c r="J3282" s="244" t="str">
        <f t="shared" si="153"/>
        <v/>
      </c>
    </row>
    <row r="3283" spans="3:10" ht="12" thickBot="1" x14ac:dyDescent="0.25">
      <c r="C3283" s="254"/>
      <c r="D3283" s="254"/>
      <c r="E3283" s="255"/>
      <c r="F3283" s="256"/>
      <c r="G3283" s="257"/>
      <c r="H3283" s="243">
        <f t="shared" ca="1" si="154"/>
        <v>45139</v>
      </c>
      <c r="I3283" s="244">
        <f t="shared" si="155"/>
        <v>43892</v>
      </c>
      <c r="J3283" s="244" t="str">
        <f t="shared" si="153"/>
        <v/>
      </c>
    </row>
    <row r="3284" spans="3:10" ht="12" thickBot="1" x14ac:dyDescent="0.25">
      <c r="C3284" s="254"/>
      <c r="D3284" s="254"/>
      <c r="E3284" s="255"/>
      <c r="F3284" s="256"/>
      <c r="G3284" s="257"/>
      <c r="H3284" s="243">
        <f t="shared" ca="1" si="154"/>
        <v>45139</v>
      </c>
      <c r="I3284" s="244">
        <f t="shared" si="155"/>
        <v>43892</v>
      </c>
      <c r="J3284" s="244" t="str">
        <f t="shared" si="153"/>
        <v/>
      </c>
    </row>
    <row r="3285" spans="3:10" ht="12" thickBot="1" x14ac:dyDescent="0.25">
      <c r="C3285" s="254"/>
      <c r="D3285" s="254"/>
      <c r="E3285" s="255"/>
      <c r="F3285" s="256"/>
      <c r="G3285" s="257"/>
      <c r="H3285" s="243">
        <f t="shared" ca="1" si="154"/>
        <v>45139</v>
      </c>
      <c r="I3285" s="244">
        <f t="shared" si="155"/>
        <v>43892</v>
      </c>
      <c r="J3285" s="244" t="str">
        <f t="shared" si="153"/>
        <v/>
      </c>
    </row>
    <row r="3286" spans="3:10" ht="12" thickBot="1" x14ac:dyDescent="0.25">
      <c r="C3286" s="254"/>
      <c r="D3286" s="254"/>
      <c r="E3286" s="255"/>
      <c r="F3286" s="256"/>
      <c r="G3286" s="257"/>
      <c r="H3286" s="243">
        <f t="shared" ca="1" si="154"/>
        <v>45139</v>
      </c>
      <c r="I3286" s="244">
        <f t="shared" si="155"/>
        <v>43892</v>
      </c>
      <c r="J3286" s="244" t="str">
        <f t="shared" si="153"/>
        <v/>
      </c>
    </row>
    <row r="3287" spans="3:10" ht="12" thickBot="1" x14ac:dyDescent="0.25">
      <c r="C3287" s="254"/>
      <c r="D3287" s="254"/>
      <c r="E3287" s="255"/>
      <c r="F3287" s="256"/>
      <c r="G3287" s="257"/>
      <c r="H3287" s="243">
        <f t="shared" ca="1" si="154"/>
        <v>45139</v>
      </c>
      <c r="I3287" s="244">
        <f t="shared" si="155"/>
        <v>43892</v>
      </c>
      <c r="J3287" s="244" t="str">
        <f t="shared" si="153"/>
        <v/>
      </c>
    </row>
    <row r="3288" spans="3:10" ht="12" thickBot="1" x14ac:dyDescent="0.25">
      <c r="C3288" s="254"/>
      <c r="D3288" s="254"/>
      <c r="E3288" s="255"/>
      <c r="F3288" s="256"/>
      <c r="G3288" s="257"/>
      <c r="H3288" s="243">
        <f t="shared" ca="1" si="154"/>
        <v>45139</v>
      </c>
      <c r="I3288" s="244">
        <f t="shared" si="155"/>
        <v>43892</v>
      </c>
      <c r="J3288" s="244" t="str">
        <f t="shared" si="153"/>
        <v/>
      </c>
    </row>
    <row r="3289" spans="3:10" ht="12" thickBot="1" x14ac:dyDescent="0.25">
      <c r="C3289" s="254"/>
      <c r="D3289" s="254"/>
      <c r="E3289" s="255"/>
      <c r="F3289" s="256"/>
      <c r="G3289" s="257"/>
      <c r="H3289" s="243">
        <f t="shared" ca="1" si="154"/>
        <v>45139</v>
      </c>
      <c r="I3289" s="244">
        <f t="shared" si="155"/>
        <v>43892</v>
      </c>
      <c r="J3289" s="244" t="str">
        <f t="shared" si="153"/>
        <v/>
      </c>
    </row>
    <row r="3290" spans="3:10" ht="12" thickBot="1" x14ac:dyDescent="0.25">
      <c r="C3290" s="254"/>
      <c r="D3290" s="254"/>
      <c r="E3290" s="255"/>
      <c r="F3290" s="256"/>
      <c r="G3290" s="257"/>
      <c r="H3290" s="243">
        <f t="shared" ca="1" si="154"/>
        <v>45139</v>
      </c>
      <c r="I3290" s="244">
        <f t="shared" si="155"/>
        <v>43892</v>
      </c>
      <c r="J3290" s="244" t="str">
        <f t="shared" si="153"/>
        <v/>
      </c>
    </row>
    <row r="3291" spans="3:10" ht="12" thickBot="1" x14ac:dyDescent="0.25">
      <c r="C3291" s="254"/>
      <c r="D3291" s="254"/>
      <c r="E3291" s="255"/>
      <c r="F3291" s="256"/>
      <c r="G3291" s="257"/>
      <c r="H3291" s="243">
        <f t="shared" ca="1" si="154"/>
        <v>45139</v>
      </c>
      <c r="I3291" s="244">
        <f t="shared" si="155"/>
        <v>43892</v>
      </c>
      <c r="J3291" s="244" t="str">
        <f t="shared" si="153"/>
        <v/>
      </c>
    </row>
    <row r="3292" spans="3:10" ht="12" thickBot="1" x14ac:dyDescent="0.25">
      <c r="C3292" s="254"/>
      <c r="D3292" s="254"/>
      <c r="E3292" s="255"/>
      <c r="F3292" s="256"/>
      <c r="G3292" s="257"/>
      <c r="H3292" s="243">
        <f t="shared" ca="1" si="154"/>
        <v>45139</v>
      </c>
      <c r="I3292" s="244">
        <f t="shared" si="155"/>
        <v>43892</v>
      </c>
      <c r="J3292" s="244" t="str">
        <f t="shared" si="153"/>
        <v/>
      </c>
    </row>
    <row r="3293" spans="3:10" ht="12" thickBot="1" x14ac:dyDescent="0.25">
      <c r="C3293" s="254"/>
      <c r="D3293" s="254"/>
      <c r="E3293" s="255"/>
      <c r="F3293" s="256"/>
      <c r="G3293" s="257"/>
      <c r="H3293" s="243">
        <f t="shared" ca="1" si="154"/>
        <v>45139</v>
      </c>
      <c r="I3293" s="244">
        <f t="shared" si="155"/>
        <v>43892</v>
      </c>
      <c r="J3293" s="244" t="str">
        <f t="shared" si="153"/>
        <v/>
      </c>
    </row>
    <row r="3294" spans="3:10" ht="12" thickBot="1" x14ac:dyDescent="0.25">
      <c r="C3294" s="254"/>
      <c r="D3294" s="254"/>
      <c r="E3294" s="255"/>
      <c r="F3294" s="256"/>
      <c r="G3294" s="257"/>
      <c r="H3294" s="243">
        <f t="shared" ca="1" si="154"/>
        <v>45139</v>
      </c>
      <c r="I3294" s="244">
        <f t="shared" si="155"/>
        <v>43892</v>
      </c>
      <c r="J3294" s="244" t="str">
        <f t="shared" si="153"/>
        <v/>
      </c>
    </row>
    <row r="3295" spans="3:10" ht="12" thickBot="1" x14ac:dyDescent="0.25">
      <c r="C3295" s="254"/>
      <c r="D3295" s="254"/>
      <c r="E3295" s="255"/>
      <c r="F3295" s="256"/>
      <c r="G3295" s="257"/>
      <c r="H3295" s="243">
        <f t="shared" ca="1" si="154"/>
        <v>45139</v>
      </c>
      <c r="I3295" s="244">
        <f t="shared" si="155"/>
        <v>43892</v>
      </c>
      <c r="J3295" s="244" t="str">
        <f t="shared" si="153"/>
        <v/>
      </c>
    </row>
    <row r="3296" spans="3:10" ht="12" thickBot="1" x14ac:dyDescent="0.25">
      <c r="C3296" s="254"/>
      <c r="D3296" s="254"/>
      <c r="E3296" s="255"/>
      <c r="F3296" s="256"/>
      <c r="G3296" s="257"/>
      <c r="H3296" s="243">
        <f t="shared" ca="1" si="154"/>
        <v>45139</v>
      </c>
      <c r="I3296" s="244">
        <f t="shared" si="155"/>
        <v>43892</v>
      </c>
      <c r="J3296" s="244" t="str">
        <f t="shared" si="153"/>
        <v/>
      </c>
    </row>
    <row r="3297" spans="3:10" ht="12" thickBot="1" x14ac:dyDescent="0.25">
      <c r="C3297" s="254"/>
      <c r="D3297" s="254"/>
      <c r="E3297" s="255"/>
      <c r="F3297" s="256"/>
      <c r="G3297" s="257"/>
      <c r="H3297" s="243">
        <f t="shared" ca="1" si="154"/>
        <v>45139</v>
      </c>
      <c r="I3297" s="244">
        <f t="shared" si="155"/>
        <v>43892</v>
      </c>
      <c r="J3297" s="244" t="str">
        <f t="shared" si="153"/>
        <v/>
      </c>
    </row>
    <row r="3298" spans="3:10" ht="12" thickBot="1" x14ac:dyDescent="0.25">
      <c r="C3298" s="254"/>
      <c r="D3298" s="254"/>
      <c r="E3298" s="255"/>
      <c r="F3298" s="256"/>
      <c r="G3298" s="257"/>
      <c r="H3298" s="243">
        <f t="shared" ca="1" si="154"/>
        <v>45139</v>
      </c>
      <c r="I3298" s="244">
        <f t="shared" si="155"/>
        <v>43892</v>
      </c>
      <c r="J3298" s="244" t="str">
        <f t="shared" si="153"/>
        <v/>
      </c>
    </row>
    <row r="3299" spans="3:10" ht="12" thickBot="1" x14ac:dyDescent="0.25">
      <c r="C3299" s="254"/>
      <c r="D3299" s="254"/>
      <c r="E3299" s="255"/>
      <c r="F3299" s="256"/>
      <c r="G3299" s="257"/>
      <c r="H3299" s="243">
        <f t="shared" ca="1" si="154"/>
        <v>45139</v>
      </c>
      <c r="I3299" s="244">
        <f t="shared" si="155"/>
        <v>43892</v>
      </c>
      <c r="J3299" s="244" t="str">
        <f t="shared" si="153"/>
        <v/>
      </c>
    </row>
    <row r="3300" spans="3:10" ht="12" thickBot="1" x14ac:dyDescent="0.25">
      <c r="C3300" s="254"/>
      <c r="D3300" s="254"/>
      <c r="E3300" s="255"/>
      <c r="F3300" s="256"/>
      <c r="G3300" s="257"/>
      <c r="H3300" s="243">
        <f t="shared" ca="1" si="154"/>
        <v>45139</v>
      </c>
      <c r="I3300" s="244">
        <f t="shared" si="155"/>
        <v>43892</v>
      </c>
      <c r="J3300" s="244" t="str">
        <f t="shared" si="153"/>
        <v/>
      </c>
    </row>
    <row r="3301" spans="3:10" ht="12" thickBot="1" x14ac:dyDescent="0.25">
      <c r="C3301" s="254"/>
      <c r="D3301" s="254"/>
      <c r="E3301" s="255"/>
      <c r="F3301" s="256"/>
      <c r="G3301" s="257"/>
      <c r="H3301" s="243">
        <f t="shared" ca="1" si="154"/>
        <v>45139</v>
      </c>
      <c r="I3301" s="244">
        <f t="shared" si="155"/>
        <v>43892</v>
      </c>
      <c r="J3301" s="244" t="str">
        <f t="shared" si="153"/>
        <v/>
      </c>
    </row>
    <row r="3302" spans="3:10" ht="12" thickBot="1" x14ac:dyDescent="0.25">
      <c r="C3302" s="254"/>
      <c r="D3302" s="254"/>
      <c r="E3302" s="255"/>
      <c r="F3302" s="256"/>
      <c r="G3302" s="257"/>
      <c r="H3302" s="243">
        <f t="shared" ca="1" si="154"/>
        <v>45139</v>
      </c>
      <c r="I3302" s="244">
        <f t="shared" si="155"/>
        <v>43892</v>
      </c>
      <c r="J3302" s="244" t="str">
        <f t="shared" si="153"/>
        <v/>
      </c>
    </row>
    <row r="3303" spans="3:10" ht="12" thickBot="1" x14ac:dyDescent="0.25">
      <c r="C3303" s="254"/>
      <c r="D3303" s="254"/>
      <c r="E3303" s="255"/>
      <c r="F3303" s="256"/>
      <c r="G3303" s="257"/>
      <c r="H3303" s="243">
        <f t="shared" ca="1" si="154"/>
        <v>45139</v>
      </c>
      <c r="I3303" s="244">
        <f t="shared" si="155"/>
        <v>43892</v>
      </c>
      <c r="J3303" s="244" t="str">
        <f t="shared" si="153"/>
        <v/>
      </c>
    </row>
    <row r="3304" spans="3:10" ht="12" thickBot="1" x14ac:dyDescent="0.25">
      <c r="C3304" s="254"/>
      <c r="D3304" s="254"/>
      <c r="E3304" s="255"/>
      <c r="F3304" s="256"/>
      <c r="G3304" s="257"/>
      <c r="H3304" s="243">
        <f t="shared" ca="1" si="154"/>
        <v>45139</v>
      </c>
      <c r="I3304" s="244">
        <f t="shared" si="155"/>
        <v>43892</v>
      </c>
      <c r="J3304" s="244" t="str">
        <f t="shared" si="153"/>
        <v/>
      </c>
    </row>
    <row r="3305" spans="3:10" ht="12" thickBot="1" x14ac:dyDescent="0.25">
      <c r="C3305" s="254"/>
      <c r="D3305" s="254"/>
      <c r="E3305" s="255"/>
      <c r="F3305" s="256"/>
      <c r="G3305" s="257"/>
      <c r="H3305" s="243">
        <f t="shared" ca="1" si="154"/>
        <v>45139</v>
      </c>
      <c r="I3305" s="244">
        <f t="shared" si="155"/>
        <v>43892</v>
      </c>
      <c r="J3305" s="244" t="str">
        <f t="shared" si="153"/>
        <v/>
      </c>
    </row>
    <row r="3306" spans="3:10" ht="12" thickBot="1" x14ac:dyDescent="0.25">
      <c r="C3306" s="254"/>
      <c r="D3306" s="254"/>
      <c r="E3306" s="255"/>
      <c r="F3306" s="256"/>
      <c r="G3306" s="257"/>
      <c r="H3306" s="243">
        <f t="shared" ca="1" si="154"/>
        <v>45139</v>
      </c>
      <c r="I3306" s="244">
        <f t="shared" si="155"/>
        <v>43892</v>
      </c>
      <c r="J3306" s="244" t="str">
        <f t="shared" si="153"/>
        <v/>
      </c>
    </row>
    <row r="3307" spans="3:10" ht="12" thickBot="1" x14ac:dyDescent="0.25">
      <c r="C3307" s="254"/>
      <c r="D3307" s="254"/>
      <c r="E3307" s="255"/>
      <c r="F3307" s="256"/>
      <c r="G3307" s="257"/>
      <c r="H3307" s="243">
        <f t="shared" ca="1" si="154"/>
        <v>45139</v>
      </c>
      <c r="I3307" s="244">
        <f t="shared" si="155"/>
        <v>43892</v>
      </c>
      <c r="J3307" s="244" t="str">
        <f t="shared" si="153"/>
        <v/>
      </c>
    </row>
    <row r="3308" spans="3:10" ht="12" thickBot="1" x14ac:dyDescent="0.25">
      <c r="C3308" s="254"/>
      <c r="D3308" s="254"/>
      <c r="E3308" s="255"/>
      <c r="F3308" s="256"/>
      <c r="G3308" s="257"/>
      <c r="H3308" s="243">
        <f t="shared" ca="1" si="154"/>
        <v>45139</v>
      </c>
      <c r="I3308" s="244">
        <f t="shared" si="155"/>
        <v>43892</v>
      </c>
      <c r="J3308" s="244" t="str">
        <f t="shared" si="153"/>
        <v/>
      </c>
    </row>
    <row r="3309" spans="3:10" ht="12" thickBot="1" x14ac:dyDescent="0.25">
      <c r="C3309" s="254"/>
      <c r="D3309" s="254"/>
      <c r="E3309" s="255"/>
      <c r="F3309" s="256"/>
      <c r="G3309" s="257"/>
      <c r="H3309" s="243">
        <f t="shared" ca="1" si="154"/>
        <v>45139</v>
      </c>
      <c r="I3309" s="244">
        <f t="shared" si="155"/>
        <v>43892</v>
      </c>
      <c r="J3309" s="244" t="str">
        <f t="shared" si="153"/>
        <v/>
      </c>
    </row>
    <row r="3310" spans="3:10" ht="12" thickBot="1" x14ac:dyDescent="0.25">
      <c r="C3310" s="254"/>
      <c r="D3310" s="254"/>
      <c r="E3310" s="255"/>
      <c r="F3310" s="256"/>
      <c r="G3310" s="257"/>
      <c r="H3310" s="243">
        <f t="shared" ca="1" si="154"/>
        <v>45139</v>
      </c>
      <c r="I3310" s="244">
        <f t="shared" si="155"/>
        <v>43892</v>
      </c>
      <c r="J3310" s="244" t="str">
        <f t="shared" si="153"/>
        <v/>
      </c>
    </row>
    <row r="3311" spans="3:10" ht="12" thickBot="1" x14ac:dyDescent="0.25">
      <c r="C3311" s="254"/>
      <c r="D3311" s="254"/>
      <c r="E3311" s="255"/>
      <c r="F3311" s="256"/>
      <c r="G3311" s="257"/>
      <c r="H3311" s="243">
        <f t="shared" ca="1" si="154"/>
        <v>45139</v>
      </c>
      <c r="I3311" s="244">
        <f t="shared" si="155"/>
        <v>43892</v>
      </c>
      <c r="J3311" s="244" t="str">
        <f t="shared" si="153"/>
        <v/>
      </c>
    </row>
    <row r="3312" spans="3:10" ht="12" thickBot="1" x14ac:dyDescent="0.25">
      <c r="C3312" s="254"/>
      <c r="D3312" s="254"/>
      <c r="E3312" s="255"/>
      <c r="F3312" s="256"/>
      <c r="G3312" s="257"/>
      <c r="H3312" s="243">
        <f t="shared" ca="1" si="154"/>
        <v>45139</v>
      </c>
      <c r="I3312" s="244">
        <f t="shared" si="155"/>
        <v>43892</v>
      </c>
      <c r="J3312" s="244" t="str">
        <f t="shared" si="153"/>
        <v/>
      </c>
    </row>
    <row r="3313" spans="3:10" ht="12" thickBot="1" x14ac:dyDescent="0.25">
      <c r="C3313" s="254"/>
      <c r="D3313" s="254"/>
      <c r="E3313" s="255"/>
      <c r="F3313" s="256"/>
      <c r="G3313" s="257"/>
      <c r="H3313" s="243">
        <f t="shared" ca="1" si="154"/>
        <v>45139</v>
      </c>
      <c r="I3313" s="244">
        <f t="shared" si="155"/>
        <v>43892</v>
      </c>
      <c r="J3313" s="244" t="str">
        <f t="shared" si="153"/>
        <v/>
      </c>
    </row>
    <row r="3314" spans="3:10" ht="12" thickBot="1" x14ac:dyDescent="0.25">
      <c r="C3314" s="254"/>
      <c r="D3314" s="254"/>
      <c r="E3314" s="255"/>
      <c r="F3314" s="256"/>
      <c r="G3314" s="257"/>
      <c r="H3314" s="243">
        <f t="shared" ca="1" si="154"/>
        <v>45139</v>
      </c>
      <c r="I3314" s="244">
        <f t="shared" si="155"/>
        <v>43892</v>
      </c>
      <c r="J3314" s="244" t="str">
        <f t="shared" si="153"/>
        <v/>
      </c>
    </row>
    <row r="3315" spans="3:10" ht="12" thickBot="1" x14ac:dyDescent="0.25">
      <c r="C3315" s="254"/>
      <c r="D3315" s="254"/>
      <c r="E3315" s="255"/>
      <c r="F3315" s="256"/>
      <c r="G3315" s="257"/>
      <c r="H3315" s="243">
        <f t="shared" ca="1" si="154"/>
        <v>45139</v>
      </c>
      <c r="I3315" s="244">
        <f t="shared" si="155"/>
        <v>43892</v>
      </c>
      <c r="J3315" s="244" t="str">
        <f t="shared" si="153"/>
        <v/>
      </c>
    </row>
    <row r="3316" spans="3:10" ht="12" thickBot="1" x14ac:dyDescent="0.25">
      <c r="C3316" s="254"/>
      <c r="D3316" s="254"/>
      <c r="E3316" s="255"/>
      <c r="F3316" s="256"/>
      <c r="G3316" s="257"/>
      <c r="H3316" s="243">
        <f t="shared" ca="1" si="154"/>
        <v>45139</v>
      </c>
      <c r="I3316" s="244">
        <f t="shared" si="155"/>
        <v>43892</v>
      </c>
      <c r="J3316" s="244" t="str">
        <f t="shared" si="153"/>
        <v/>
      </c>
    </row>
    <row r="3317" spans="3:10" ht="12" thickBot="1" x14ac:dyDescent="0.25">
      <c r="C3317" s="254"/>
      <c r="D3317" s="254"/>
      <c r="E3317" s="255"/>
      <c r="F3317" s="256"/>
      <c r="G3317" s="257"/>
      <c r="H3317" s="243">
        <f t="shared" ca="1" si="154"/>
        <v>45139</v>
      </c>
      <c r="I3317" s="244">
        <f t="shared" si="155"/>
        <v>43892</v>
      </c>
      <c r="J3317" s="244" t="str">
        <f t="shared" si="153"/>
        <v/>
      </c>
    </row>
    <row r="3318" spans="3:10" ht="12" thickBot="1" x14ac:dyDescent="0.25">
      <c r="C3318" s="254"/>
      <c r="D3318" s="254"/>
      <c r="E3318" s="255"/>
      <c r="F3318" s="256"/>
      <c r="G3318" s="257"/>
      <c r="H3318" s="243">
        <f t="shared" ca="1" si="154"/>
        <v>45139</v>
      </c>
      <c r="I3318" s="244">
        <f t="shared" si="155"/>
        <v>43892</v>
      </c>
      <c r="J3318" s="244" t="str">
        <f t="shared" si="153"/>
        <v/>
      </c>
    </row>
    <row r="3319" spans="3:10" ht="12" thickBot="1" x14ac:dyDescent="0.25">
      <c r="C3319" s="254"/>
      <c r="D3319" s="254"/>
      <c r="E3319" s="255"/>
      <c r="F3319" s="256"/>
      <c r="G3319" s="257"/>
      <c r="H3319" s="243">
        <f t="shared" ca="1" si="154"/>
        <v>45139</v>
      </c>
      <c r="I3319" s="244">
        <f t="shared" si="155"/>
        <v>43892</v>
      </c>
      <c r="J3319" s="244" t="str">
        <f t="shared" si="153"/>
        <v/>
      </c>
    </row>
    <row r="3320" spans="3:10" ht="12" thickBot="1" x14ac:dyDescent="0.25">
      <c r="C3320" s="254"/>
      <c r="D3320" s="254"/>
      <c r="E3320" s="255"/>
      <c r="F3320" s="256"/>
      <c r="G3320" s="257"/>
      <c r="H3320" s="243">
        <f t="shared" ca="1" si="154"/>
        <v>45139</v>
      </c>
      <c r="I3320" s="244">
        <f t="shared" si="155"/>
        <v>43892</v>
      </c>
      <c r="J3320" s="244" t="str">
        <f t="shared" si="153"/>
        <v/>
      </c>
    </row>
    <row r="3321" spans="3:10" ht="12" thickBot="1" x14ac:dyDescent="0.25">
      <c r="C3321" s="254"/>
      <c r="D3321" s="254"/>
      <c r="E3321" s="255"/>
      <c r="F3321" s="256"/>
      <c r="G3321" s="257"/>
      <c r="H3321" s="243">
        <f t="shared" ca="1" si="154"/>
        <v>45139</v>
      </c>
      <c r="I3321" s="244">
        <f t="shared" si="155"/>
        <v>43892</v>
      </c>
      <c r="J3321" s="244" t="str">
        <f t="shared" si="153"/>
        <v/>
      </c>
    </row>
    <row r="3322" spans="3:10" ht="12" thickBot="1" x14ac:dyDescent="0.25">
      <c r="C3322" s="254"/>
      <c r="D3322" s="254"/>
      <c r="E3322" s="255"/>
      <c r="F3322" s="256"/>
      <c r="G3322" s="257"/>
      <c r="H3322" s="243">
        <f t="shared" ca="1" si="154"/>
        <v>45139</v>
      </c>
      <c r="I3322" s="244">
        <f t="shared" si="155"/>
        <v>43892</v>
      </c>
      <c r="J3322" s="244" t="str">
        <f t="shared" si="153"/>
        <v/>
      </c>
    </row>
    <row r="3323" spans="3:10" ht="12" thickBot="1" x14ac:dyDescent="0.25">
      <c r="C3323" s="254"/>
      <c r="D3323" s="254"/>
      <c r="E3323" s="255"/>
      <c r="F3323" s="256"/>
      <c r="G3323" s="257"/>
      <c r="H3323" s="243">
        <f t="shared" ca="1" si="154"/>
        <v>45139</v>
      </c>
      <c r="I3323" s="244">
        <f t="shared" si="155"/>
        <v>43892</v>
      </c>
      <c r="J3323" s="244" t="str">
        <f t="shared" si="153"/>
        <v/>
      </c>
    </row>
    <row r="3324" spans="3:10" ht="12" thickBot="1" x14ac:dyDescent="0.25">
      <c r="C3324" s="254"/>
      <c r="D3324" s="254"/>
      <c r="E3324" s="255"/>
      <c r="F3324" s="256"/>
      <c r="G3324" s="257"/>
      <c r="H3324" s="243">
        <f t="shared" ca="1" si="154"/>
        <v>45139</v>
      </c>
      <c r="I3324" s="244">
        <f t="shared" si="155"/>
        <v>43892</v>
      </c>
      <c r="J3324" s="244" t="str">
        <f t="shared" si="153"/>
        <v/>
      </c>
    </row>
    <row r="3325" spans="3:10" ht="12" thickBot="1" x14ac:dyDescent="0.25">
      <c r="C3325" s="254"/>
      <c r="D3325" s="254"/>
      <c r="E3325" s="255"/>
      <c r="F3325" s="256"/>
      <c r="G3325" s="257"/>
      <c r="H3325" s="243">
        <f t="shared" ca="1" si="154"/>
        <v>45139</v>
      </c>
      <c r="I3325" s="244">
        <f t="shared" si="155"/>
        <v>43892</v>
      </c>
      <c r="J3325" s="244" t="str">
        <f t="shared" si="153"/>
        <v/>
      </c>
    </row>
    <row r="3326" spans="3:10" ht="12" thickBot="1" x14ac:dyDescent="0.25">
      <c r="C3326" s="254"/>
      <c r="D3326" s="254"/>
      <c r="E3326" s="255"/>
      <c r="F3326" s="256"/>
      <c r="G3326" s="257"/>
      <c r="H3326" s="243">
        <f t="shared" ca="1" si="154"/>
        <v>45139</v>
      </c>
      <c r="I3326" s="244">
        <f t="shared" si="155"/>
        <v>43892</v>
      </c>
      <c r="J3326" s="244" t="str">
        <f t="shared" si="153"/>
        <v/>
      </c>
    </row>
    <row r="3327" spans="3:10" ht="12" thickBot="1" x14ac:dyDescent="0.25">
      <c r="C3327" s="254"/>
      <c r="D3327" s="254"/>
      <c r="E3327" s="255"/>
      <c r="F3327" s="256"/>
      <c r="G3327" s="257"/>
      <c r="H3327" s="243">
        <f t="shared" ca="1" si="154"/>
        <v>45139</v>
      </c>
      <c r="I3327" s="244">
        <f t="shared" si="155"/>
        <v>43892</v>
      </c>
      <c r="J3327" s="244" t="str">
        <f t="shared" si="153"/>
        <v/>
      </c>
    </row>
    <row r="3328" spans="3:10" ht="12" thickBot="1" x14ac:dyDescent="0.25">
      <c r="C3328" s="254"/>
      <c r="D3328" s="254"/>
      <c r="E3328" s="255"/>
      <c r="F3328" s="256"/>
      <c r="G3328" s="257"/>
      <c r="H3328" s="243">
        <f t="shared" ca="1" si="154"/>
        <v>45139</v>
      </c>
      <c r="I3328" s="244">
        <f t="shared" si="155"/>
        <v>43892</v>
      </c>
      <c r="J3328" s="244" t="str">
        <f t="shared" si="153"/>
        <v/>
      </c>
    </row>
    <row r="3329" spans="3:10" ht="12" thickBot="1" x14ac:dyDescent="0.25">
      <c r="C3329" s="254"/>
      <c r="D3329" s="254"/>
      <c r="E3329" s="255"/>
      <c r="F3329" s="256"/>
      <c r="G3329" s="257"/>
      <c r="H3329" s="243">
        <f t="shared" ca="1" si="154"/>
        <v>45139</v>
      </c>
      <c r="I3329" s="244">
        <f t="shared" si="155"/>
        <v>43892</v>
      </c>
      <c r="J3329" s="244" t="str">
        <f t="shared" si="153"/>
        <v/>
      </c>
    </row>
    <row r="3330" spans="3:10" ht="12" thickBot="1" x14ac:dyDescent="0.25">
      <c r="C3330" s="254"/>
      <c r="D3330" s="254"/>
      <c r="E3330" s="255"/>
      <c r="F3330" s="256"/>
      <c r="G3330" s="257"/>
      <c r="H3330" s="243">
        <f t="shared" ca="1" si="154"/>
        <v>45139</v>
      </c>
      <c r="I3330" s="244">
        <f t="shared" si="155"/>
        <v>43892</v>
      </c>
      <c r="J3330" s="244" t="str">
        <f t="shared" si="153"/>
        <v/>
      </c>
    </row>
    <row r="3331" spans="3:10" ht="12" thickBot="1" x14ac:dyDescent="0.25">
      <c r="C3331" s="254"/>
      <c r="D3331" s="254"/>
      <c r="E3331" s="255"/>
      <c r="F3331" s="256"/>
      <c r="G3331" s="257"/>
      <c r="H3331" s="243">
        <f t="shared" ca="1" si="154"/>
        <v>45139</v>
      </c>
      <c r="I3331" s="244">
        <f t="shared" si="155"/>
        <v>43892</v>
      </c>
      <c r="J3331" s="244" t="str">
        <f t="shared" si="153"/>
        <v/>
      </c>
    </row>
    <row r="3332" spans="3:10" ht="12" thickBot="1" x14ac:dyDescent="0.25">
      <c r="C3332" s="254"/>
      <c r="D3332" s="254"/>
      <c r="E3332" s="255"/>
      <c r="F3332" s="256"/>
      <c r="G3332" s="257"/>
      <c r="H3332" s="243">
        <f t="shared" ca="1" si="154"/>
        <v>45139</v>
      </c>
      <c r="I3332" s="244">
        <f t="shared" si="155"/>
        <v>43892</v>
      </c>
      <c r="J3332" s="244" t="str">
        <f t="shared" si="153"/>
        <v/>
      </c>
    </row>
    <row r="3333" spans="3:10" ht="12" thickBot="1" x14ac:dyDescent="0.25">
      <c r="C3333" s="254"/>
      <c r="D3333" s="254"/>
      <c r="E3333" s="255"/>
      <c r="F3333" s="256"/>
      <c r="G3333" s="257"/>
      <c r="H3333" s="243">
        <f t="shared" ca="1" si="154"/>
        <v>45139</v>
      </c>
      <c r="I3333" s="244">
        <f t="shared" si="155"/>
        <v>43892</v>
      </c>
      <c r="J3333" s="244" t="str">
        <f t="shared" si="153"/>
        <v/>
      </c>
    </row>
    <row r="3334" spans="3:10" ht="12" thickBot="1" x14ac:dyDescent="0.25">
      <c r="C3334" s="254"/>
      <c r="D3334" s="254"/>
      <c r="E3334" s="255"/>
      <c r="F3334" s="256"/>
      <c r="G3334" s="257"/>
      <c r="H3334" s="243">
        <f t="shared" ca="1" si="154"/>
        <v>45139</v>
      </c>
      <c r="I3334" s="244">
        <f t="shared" si="155"/>
        <v>43892</v>
      </c>
      <c r="J3334" s="244" t="str">
        <f t="shared" ref="J3334:J3397" si="156">IF(G3334="","",IF(G3334&gt;=0,"Debitoren",IF(G3334&lt;0,"Kreditoren","")))</f>
        <v/>
      </c>
    </row>
    <row r="3335" spans="3:10" ht="12" thickBot="1" x14ac:dyDescent="0.25">
      <c r="C3335" s="254"/>
      <c r="D3335" s="254"/>
      <c r="E3335" s="255"/>
      <c r="F3335" s="256"/>
      <c r="G3335" s="257"/>
      <c r="H3335" s="243">
        <f t="shared" ref="H3335:H3398" ca="1" si="157">IF(F3335&lt;$F$2,EOMONTH($F$2,-1)+1,EOMONTH(F3335,-1)+1)</f>
        <v>45139</v>
      </c>
      <c r="I3335" s="244">
        <f t="shared" ref="I3335:I3398" si="158">IF(F3335&lt;$I$2,IF(   WEEKDAY(EOMONTH($I$2,-1)+1)=1,EOMONTH($I$2,-1)+1+1,EOMONTH($I$2,-1)+1),IF(WEEKDAY(F3335)=1,F3335+1,F3335))</f>
        <v>43892</v>
      </c>
      <c r="J3335" s="244" t="str">
        <f t="shared" si="156"/>
        <v/>
      </c>
    </row>
    <row r="3336" spans="3:10" ht="12" thickBot="1" x14ac:dyDescent="0.25">
      <c r="C3336" s="254"/>
      <c r="D3336" s="254"/>
      <c r="E3336" s="255"/>
      <c r="F3336" s="256"/>
      <c r="G3336" s="257"/>
      <c r="H3336" s="243">
        <f t="shared" ca="1" si="157"/>
        <v>45139</v>
      </c>
      <c r="I3336" s="244">
        <f t="shared" si="158"/>
        <v>43892</v>
      </c>
      <c r="J3336" s="244" t="str">
        <f t="shared" si="156"/>
        <v/>
      </c>
    </row>
    <row r="3337" spans="3:10" ht="12" thickBot="1" x14ac:dyDescent="0.25">
      <c r="C3337" s="254"/>
      <c r="D3337" s="254"/>
      <c r="E3337" s="255"/>
      <c r="F3337" s="256"/>
      <c r="G3337" s="257"/>
      <c r="H3337" s="243">
        <f t="shared" ca="1" si="157"/>
        <v>45139</v>
      </c>
      <c r="I3337" s="244">
        <f t="shared" si="158"/>
        <v>43892</v>
      </c>
      <c r="J3337" s="244" t="str">
        <f t="shared" si="156"/>
        <v/>
      </c>
    </row>
    <row r="3338" spans="3:10" ht="12" thickBot="1" x14ac:dyDescent="0.25">
      <c r="C3338" s="254"/>
      <c r="D3338" s="254"/>
      <c r="E3338" s="255"/>
      <c r="F3338" s="256"/>
      <c r="G3338" s="257"/>
      <c r="H3338" s="243">
        <f t="shared" ca="1" si="157"/>
        <v>45139</v>
      </c>
      <c r="I3338" s="244">
        <f t="shared" si="158"/>
        <v>43892</v>
      </c>
      <c r="J3338" s="244" t="str">
        <f t="shared" si="156"/>
        <v/>
      </c>
    </row>
    <row r="3339" spans="3:10" ht="12" thickBot="1" x14ac:dyDescent="0.25">
      <c r="C3339" s="254"/>
      <c r="D3339" s="254"/>
      <c r="E3339" s="255"/>
      <c r="F3339" s="256"/>
      <c r="G3339" s="257"/>
      <c r="H3339" s="243">
        <f t="shared" ca="1" si="157"/>
        <v>45139</v>
      </c>
      <c r="I3339" s="244">
        <f t="shared" si="158"/>
        <v>43892</v>
      </c>
      <c r="J3339" s="244" t="str">
        <f t="shared" si="156"/>
        <v/>
      </c>
    </row>
    <row r="3340" spans="3:10" ht="12" thickBot="1" x14ac:dyDescent="0.25">
      <c r="C3340" s="254"/>
      <c r="D3340" s="254"/>
      <c r="E3340" s="255"/>
      <c r="F3340" s="256"/>
      <c r="G3340" s="257"/>
      <c r="H3340" s="243">
        <f t="shared" ca="1" si="157"/>
        <v>45139</v>
      </c>
      <c r="I3340" s="244">
        <f t="shared" si="158"/>
        <v>43892</v>
      </c>
      <c r="J3340" s="244" t="str">
        <f t="shared" si="156"/>
        <v/>
      </c>
    </row>
    <row r="3341" spans="3:10" ht="12" thickBot="1" x14ac:dyDescent="0.25">
      <c r="C3341" s="254"/>
      <c r="D3341" s="254"/>
      <c r="E3341" s="255"/>
      <c r="F3341" s="256"/>
      <c r="G3341" s="257"/>
      <c r="H3341" s="243">
        <f t="shared" ca="1" si="157"/>
        <v>45139</v>
      </c>
      <c r="I3341" s="244">
        <f t="shared" si="158"/>
        <v>43892</v>
      </c>
      <c r="J3341" s="244" t="str">
        <f t="shared" si="156"/>
        <v/>
      </c>
    </row>
    <row r="3342" spans="3:10" ht="12" thickBot="1" x14ac:dyDescent="0.25">
      <c r="C3342" s="254"/>
      <c r="D3342" s="254"/>
      <c r="E3342" s="255"/>
      <c r="F3342" s="256"/>
      <c r="G3342" s="257"/>
      <c r="H3342" s="243">
        <f t="shared" ca="1" si="157"/>
        <v>45139</v>
      </c>
      <c r="I3342" s="244">
        <f t="shared" si="158"/>
        <v>43892</v>
      </c>
      <c r="J3342" s="244" t="str">
        <f t="shared" si="156"/>
        <v/>
      </c>
    </row>
    <row r="3343" spans="3:10" ht="12" thickBot="1" x14ac:dyDescent="0.25">
      <c r="C3343" s="254"/>
      <c r="D3343" s="254"/>
      <c r="E3343" s="255"/>
      <c r="F3343" s="256"/>
      <c r="G3343" s="257"/>
      <c r="H3343" s="243">
        <f t="shared" ca="1" si="157"/>
        <v>45139</v>
      </c>
      <c r="I3343" s="244">
        <f t="shared" si="158"/>
        <v>43892</v>
      </c>
      <c r="J3343" s="244" t="str">
        <f t="shared" si="156"/>
        <v/>
      </c>
    </row>
    <row r="3344" spans="3:10" ht="12" thickBot="1" x14ac:dyDescent="0.25">
      <c r="C3344" s="254"/>
      <c r="D3344" s="254"/>
      <c r="E3344" s="255"/>
      <c r="F3344" s="256"/>
      <c r="G3344" s="257"/>
      <c r="H3344" s="243">
        <f t="shared" ca="1" si="157"/>
        <v>45139</v>
      </c>
      <c r="I3344" s="244">
        <f t="shared" si="158"/>
        <v>43892</v>
      </c>
      <c r="J3344" s="244" t="str">
        <f t="shared" si="156"/>
        <v/>
      </c>
    </row>
    <row r="3345" spans="3:10" ht="12" thickBot="1" x14ac:dyDescent="0.25">
      <c r="C3345" s="254"/>
      <c r="D3345" s="254"/>
      <c r="E3345" s="255"/>
      <c r="F3345" s="256"/>
      <c r="G3345" s="257"/>
      <c r="H3345" s="243">
        <f t="shared" ca="1" si="157"/>
        <v>45139</v>
      </c>
      <c r="I3345" s="244">
        <f t="shared" si="158"/>
        <v>43892</v>
      </c>
      <c r="J3345" s="244" t="str">
        <f t="shared" si="156"/>
        <v/>
      </c>
    </row>
    <row r="3346" spans="3:10" ht="12" thickBot="1" x14ac:dyDescent="0.25">
      <c r="C3346" s="254"/>
      <c r="D3346" s="254"/>
      <c r="E3346" s="255"/>
      <c r="F3346" s="256"/>
      <c r="G3346" s="257"/>
      <c r="H3346" s="243">
        <f t="shared" ca="1" si="157"/>
        <v>45139</v>
      </c>
      <c r="I3346" s="244">
        <f t="shared" si="158"/>
        <v>43892</v>
      </c>
      <c r="J3346" s="244" t="str">
        <f t="shared" si="156"/>
        <v/>
      </c>
    </row>
    <row r="3347" spans="3:10" ht="12" thickBot="1" x14ac:dyDescent="0.25">
      <c r="C3347" s="254"/>
      <c r="D3347" s="254"/>
      <c r="E3347" s="255"/>
      <c r="F3347" s="256"/>
      <c r="G3347" s="257"/>
      <c r="H3347" s="243">
        <f t="shared" ca="1" si="157"/>
        <v>45139</v>
      </c>
      <c r="I3347" s="244">
        <f t="shared" si="158"/>
        <v>43892</v>
      </c>
      <c r="J3347" s="244" t="str">
        <f t="shared" si="156"/>
        <v/>
      </c>
    </row>
    <row r="3348" spans="3:10" ht="12" thickBot="1" x14ac:dyDescent="0.25">
      <c r="C3348" s="254"/>
      <c r="D3348" s="254"/>
      <c r="E3348" s="255"/>
      <c r="F3348" s="256"/>
      <c r="G3348" s="257"/>
      <c r="H3348" s="243">
        <f t="shared" ca="1" si="157"/>
        <v>45139</v>
      </c>
      <c r="I3348" s="244">
        <f t="shared" si="158"/>
        <v>43892</v>
      </c>
      <c r="J3348" s="244" t="str">
        <f t="shared" si="156"/>
        <v/>
      </c>
    </row>
    <row r="3349" spans="3:10" ht="12" thickBot="1" x14ac:dyDescent="0.25">
      <c r="C3349" s="254"/>
      <c r="D3349" s="254"/>
      <c r="E3349" s="255"/>
      <c r="F3349" s="256"/>
      <c r="G3349" s="257"/>
      <c r="H3349" s="243">
        <f t="shared" ca="1" si="157"/>
        <v>45139</v>
      </c>
      <c r="I3349" s="244">
        <f t="shared" si="158"/>
        <v>43892</v>
      </c>
      <c r="J3349" s="244" t="str">
        <f t="shared" si="156"/>
        <v/>
      </c>
    </row>
    <row r="3350" spans="3:10" ht="12" thickBot="1" x14ac:dyDescent="0.25">
      <c r="C3350" s="254"/>
      <c r="D3350" s="254"/>
      <c r="E3350" s="255"/>
      <c r="F3350" s="256"/>
      <c r="G3350" s="257"/>
      <c r="H3350" s="243">
        <f t="shared" ca="1" si="157"/>
        <v>45139</v>
      </c>
      <c r="I3350" s="244">
        <f t="shared" si="158"/>
        <v>43892</v>
      </c>
      <c r="J3350" s="244" t="str">
        <f t="shared" si="156"/>
        <v/>
      </c>
    </row>
    <row r="3351" spans="3:10" ht="12" thickBot="1" x14ac:dyDescent="0.25">
      <c r="C3351" s="254"/>
      <c r="D3351" s="254"/>
      <c r="E3351" s="255"/>
      <c r="F3351" s="256"/>
      <c r="G3351" s="257"/>
      <c r="H3351" s="243">
        <f t="shared" ca="1" si="157"/>
        <v>45139</v>
      </c>
      <c r="I3351" s="244">
        <f t="shared" si="158"/>
        <v>43892</v>
      </c>
      <c r="J3351" s="244" t="str">
        <f t="shared" si="156"/>
        <v/>
      </c>
    </row>
    <row r="3352" spans="3:10" ht="12" thickBot="1" x14ac:dyDescent="0.25">
      <c r="C3352" s="254"/>
      <c r="D3352" s="254"/>
      <c r="E3352" s="255"/>
      <c r="F3352" s="256"/>
      <c r="G3352" s="257"/>
      <c r="H3352" s="243">
        <f t="shared" ca="1" si="157"/>
        <v>45139</v>
      </c>
      <c r="I3352" s="244">
        <f t="shared" si="158"/>
        <v>43892</v>
      </c>
      <c r="J3352" s="244" t="str">
        <f t="shared" si="156"/>
        <v/>
      </c>
    </row>
    <row r="3353" spans="3:10" ht="12" thickBot="1" x14ac:dyDescent="0.25">
      <c r="C3353" s="254"/>
      <c r="D3353" s="254"/>
      <c r="E3353" s="255"/>
      <c r="F3353" s="256"/>
      <c r="G3353" s="257"/>
      <c r="H3353" s="243">
        <f t="shared" ca="1" si="157"/>
        <v>45139</v>
      </c>
      <c r="I3353" s="244">
        <f t="shared" si="158"/>
        <v>43892</v>
      </c>
      <c r="J3353" s="244" t="str">
        <f t="shared" si="156"/>
        <v/>
      </c>
    </row>
    <row r="3354" spans="3:10" ht="12" thickBot="1" x14ac:dyDescent="0.25">
      <c r="C3354" s="254"/>
      <c r="D3354" s="254"/>
      <c r="E3354" s="255"/>
      <c r="F3354" s="256"/>
      <c r="G3354" s="257"/>
      <c r="H3354" s="243">
        <f t="shared" ca="1" si="157"/>
        <v>45139</v>
      </c>
      <c r="I3354" s="244">
        <f t="shared" si="158"/>
        <v>43892</v>
      </c>
      <c r="J3354" s="244" t="str">
        <f t="shared" si="156"/>
        <v/>
      </c>
    </row>
    <row r="3355" spans="3:10" ht="12" thickBot="1" x14ac:dyDescent="0.25">
      <c r="C3355" s="254"/>
      <c r="D3355" s="254"/>
      <c r="E3355" s="255"/>
      <c r="F3355" s="256"/>
      <c r="G3355" s="257"/>
      <c r="H3355" s="243">
        <f t="shared" ca="1" si="157"/>
        <v>45139</v>
      </c>
      <c r="I3355" s="244">
        <f t="shared" si="158"/>
        <v>43892</v>
      </c>
      <c r="J3355" s="244" t="str">
        <f t="shared" si="156"/>
        <v/>
      </c>
    </row>
    <row r="3356" spans="3:10" ht="12" thickBot="1" x14ac:dyDescent="0.25">
      <c r="C3356" s="254"/>
      <c r="D3356" s="254"/>
      <c r="E3356" s="255"/>
      <c r="F3356" s="256"/>
      <c r="G3356" s="257"/>
      <c r="H3356" s="243">
        <f t="shared" ca="1" si="157"/>
        <v>45139</v>
      </c>
      <c r="I3356" s="244">
        <f t="shared" si="158"/>
        <v>43892</v>
      </c>
      <c r="J3356" s="244" t="str">
        <f t="shared" si="156"/>
        <v/>
      </c>
    </row>
    <row r="3357" spans="3:10" ht="12" thickBot="1" x14ac:dyDescent="0.25">
      <c r="C3357" s="254"/>
      <c r="D3357" s="254"/>
      <c r="E3357" s="255"/>
      <c r="F3357" s="256"/>
      <c r="G3357" s="257"/>
      <c r="H3357" s="243">
        <f t="shared" ca="1" si="157"/>
        <v>45139</v>
      </c>
      <c r="I3357" s="244">
        <f t="shared" si="158"/>
        <v>43892</v>
      </c>
      <c r="J3357" s="244" t="str">
        <f t="shared" si="156"/>
        <v/>
      </c>
    </row>
    <row r="3358" spans="3:10" ht="12" thickBot="1" x14ac:dyDescent="0.25">
      <c r="C3358" s="254"/>
      <c r="D3358" s="254"/>
      <c r="E3358" s="255"/>
      <c r="F3358" s="256"/>
      <c r="G3358" s="257"/>
      <c r="H3358" s="243">
        <f t="shared" ca="1" si="157"/>
        <v>45139</v>
      </c>
      <c r="I3358" s="244">
        <f t="shared" si="158"/>
        <v>43892</v>
      </c>
      <c r="J3358" s="244" t="str">
        <f t="shared" si="156"/>
        <v/>
      </c>
    </row>
    <row r="3359" spans="3:10" ht="12" thickBot="1" x14ac:dyDescent="0.25">
      <c r="C3359" s="254"/>
      <c r="D3359" s="254"/>
      <c r="E3359" s="255"/>
      <c r="F3359" s="256"/>
      <c r="G3359" s="257"/>
      <c r="H3359" s="243">
        <f t="shared" ca="1" si="157"/>
        <v>45139</v>
      </c>
      <c r="I3359" s="244">
        <f t="shared" si="158"/>
        <v>43892</v>
      </c>
      <c r="J3359" s="244" t="str">
        <f t="shared" si="156"/>
        <v/>
      </c>
    </row>
    <row r="3360" spans="3:10" ht="12" thickBot="1" x14ac:dyDescent="0.25">
      <c r="C3360" s="254"/>
      <c r="D3360" s="254"/>
      <c r="E3360" s="255"/>
      <c r="F3360" s="256"/>
      <c r="G3360" s="257"/>
      <c r="H3360" s="243">
        <f t="shared" ca="1" si="157"/>
        <v>45139</v>
      </c>
      <c r="I3360" s="244">
        <f t="shared" si="158"/>
        <v>43892</v>
      </c>
      <c r="J3360" s="244" t="str">
        <f t="shared" si="156"/>
        <v/>
      </c>
    </row>
    <row r="3361" spans="3:10" ht="12" thickBot="1" x14ac:dyDescent="0.25">
      <c r="C3361" s="254"/>
      <c r="D3361" s="254"/>
      <c r="E3361" s="255"/>
      <c r="F3361" s="256"/>
      <c r="G3361" s="257"/>
      <c r="H3361" s="243">
        <f t="shared" ca="1" si="157"/>
        <v>45139</v>
      </c>
      <c r="I3361" s="244">
        <f t="shared" si="158"/>
        <v>43892</v>
      </c>
      <c r="J3361" s="244" t="str">
        <f t="shared" si="156"/>
        <v/>
      </c>
    </row>
    <row r="3362" spans="3:10" ht="12" thickBot="1" x14ac:dyDescent="0.25">
      <c r="C3362" s="254"/>
      <c r="D3362" s="254"/>
      <c r="E3362" s="255"/>
      <c r="F3362" s="256"/>
      <c r="G3362" s="257"/>
      <c r="H3362" s="243">
        <f t="shared" ca="1" si="157"/>
        <v>45139</v>
      </c>
      <c r="I3362" s="244">
        <f t="shared" si="158"/>
        <v>43892</v>
      </c>
      <c r="J3362" s="244" t="str">
        <f t="shared" si="156"/>
        <v/>
      </c>
    </row>
    <row r="3363" spans="3:10" ht="12" thickBot="1" x14ac:dyDescent="0.25">
      <c r="C3363" s="254"/>
      <c r="D3363" s="254"/>
      <c r="E3363" s="255"/>
      <c r="F3363" s="256"/>
      <c r="G3363" s="257"/>
      <c r="H3363" s="243">
        <f t="shared" ca="1" si="157"/>
        <v>45139</v>
      </c>
      <c r="I3363" s="244">
        <f t="shared" si="158"/>
        <v>43892</v>
      </c>
      <c r="J3363" s="244" t="str">
        <f t="shared" si="156"/>
        <v/>
      </c>
    </row>
    <row r="3364" spans="3:10" ht="12" thickBot="1" x14ac:dyDescent="0.25">
      <c r="C3364" s="254"/>
      <c r="D3364" s="254"/>
      <c r="E3364" s="255"/>
      <c r="F3364" s="256"/>
      <c r="G3364" s="257"/>
      <c r="H3364" s="243">
        <f t="shared" ca="1" si="157"/>
        <v>45139</v>
      </c>
      <c r="I3364" s="244">
        <f t="shared" si="158"/>
        <v>43892</v>
      </c>
      <c r="J3364" s="244" t="str">
        <f t="shared" si="156"/>
        <v/>
      </c>
    </row>
    <row r="3365" spans="3:10" ht="12" thickBot="1" x14ac:dyDescent="0.25">
      <c r="C3365" s="254"/>
      <c r="D3365" s="254"/>
      <c r="E3365" s="255"/>
      <c r="F3365" s="256"/>
      <c r="G3365" s="257"/>
      <c r="H3365" s="243">
        <f t="shared" ca="1" si="157"/>
        <v>45139</v>
      </c>
      <c r="I3365" s="244">
        <f t="shared" si="158"/>
        <v>43892</v>
      </c>
      <c r="J3365" s="244" t="str">
        <f t="shared" si="156"/>
        <v/>
      </c>
    </row>
    <row r="3366" spans="3:10" ht="12" thickBot="1" x14ac:dyDescent="0.25">
      <c r="C3366" s="254"/>
      <c r="D3366" s="254"/>
      <c r="E3366" s="255"/>
      <c r="F3366" s="256"/>
      <c r="G3366" s="257"/>
      <c r="H3366" s="243">
        <f t="shared" ca="1" si="157"/>
        <v>45139</v>
      </c>
      <c r="I3366" s="244">
        <f t="shared" si="158"/>
        <v>43892</v>
      </c>
      <c r="J3366" s="244" t="str">
        <f t="shared" si="156"/>
        <v/>
      </c>
    </row>
    <row r="3367" spans="3:10" ht="12" thickBot="1" x14ac:dyDescent="0.25">
      <c r="C3367" s="254"/>
      <c r="D3367" s="254"/>
      <c r="E3367" s="255"/>
      <c r="F3367" s="256"/>
      <c r="G3367" s="257"/>
      <c r="H3367" s="243">
        <f t="shared" ca="1" si="157"/>
        <v>45139</v>
      </c>
      <c r="I3367" s="244">
        <f t="shared" si="158"/>
        <v>43892</v>
      </c>
      <c r="J3367" s="244" t="str">
        <f t="shared" si="156"/>
        <v/>
      </c>
    </row>
    <row r="3368" spans="3:10" ht="12" thickBot="1" x14ac:dyDescent="0.25">
      <c r="C3368" s="254"/>
      <c r="D3368" s="254"/>
      <c r="E3368" s="255"/>
      <c r="F3368" s="256"/>
      <c r="G3368" s="257"/>
      <c r="H3368" s="243">
        <f t="shared" ca="1" si="157"/>
        <v>45139</v>
      </c>
      <c r="I3368" s="244">
        <f t="shared" si="158"/>
        <v>43892</v>
      </c>
      <c r="J3368" s="244" t="str">
        <f t="shared" si="156"/>
        <v/>
      </c>
    </row>
    <row r="3369" spans="3:10" ht="12" thickBot="1" x14ac:dyDescent="0.25">
      <c r="C3369" s="254"/>
      <c r="D3369" s="254"/>
      <c r="E3369" s="255"/>
      <c r="F3369" s="256"/>
      <c r="G3369" s="257"/>
      <c r="H3369" s="243">
        <f t="shared" ca="1" si="157"/>
        <v>45139</v>
      </c>
      <c r="I3369" s="244">
        <f t="shared" si="158"/>
        <v>43892</v>
      </c>
      <c r="J3369" s="244" t="str">
        <f t="shared" si="156"/>
        <v/>
      </c>
    </row>
    <row r="3370" spans="3:10" ht="12" thickBot="1" x14ac:dyDescent="0.25">
      <c r="C3370" s="254"/>
      <c r="D3370" s="254"/>
      <c r="E3370" s="255"/>
      <c r="F3370" s="256"/>
      <c r="G3370" s="257"/>
      <c r="H3370" s="243">
        <f t="shared" ca="1" si="157"/>
        <v>45139</v>
      </c>
      <c r="I3370" s="244">
        <f t="shared" si="158"/>
        <v>43892</v>
      </c>
      <c r="J3370" s="244" t="str">
        <f t="shared" si="156"/>
        <v/>
      </c>
    </row>
    <row r="3371" spans="3:10" ht="12" thickBot="1" x14ac:dyDescent="0.25">
      <c r="C3371" s="254"/>
      <c r="D3371" s="254"/>
      <c r="E3371" s="255"/>
      <c r="F3371" s="256"/>
      <c r="G3371" s="257"/>
      <c r="H3371" s="243">
        <f t="shared" ca="1" si="157"/>
        <v>45139</v>
      </c>
      <c r="I3371" s="244">
        <f t="shared" si="158"/>
        <v>43892</v>
      </c>
      <c r="J3371" s="244" t="str">
        <f t="shared" si="156"/>
        <v/>
      </c>
    </row>
    <row r="3372" spans="3:10" ht="12" thickBot="1" x14ac:dyDescent="0.25">
      <c r="C3372" s="254"/>
      <c r="D3372" s="254"/>
      <c r="E3372" s="255"/>
      <c r="F3372" s="256"/>
      <c r="G3372" s="257"/>
      <c r="H3372" s="243">
        <f t="shared" ca="1" si="157"/>
        <v>45139</v>
      </c>
      <c r="I3372" s="244">
        <f t="shared" si="158"/>
        <v>43892</v>
      </c>
      <c r="J3372" s="244" t="str">
        <f t="shared" si="156"/>
        <v/>
      </c>
    </row>
    <row r="3373" spans="3:10" ht="12" thickBot="1" x14ac:dyDescent="0.25">
      <c r="C3373" s="254"/>
      <c r="D3373" s="254"/>
      <c r="E3373" s="255"/>
      <c r="F3373" s="256"/>
      <c r="G3373" s="257"/>
      <c r="H3373" s="243">
        <f t="shared" ca="1" si="157"/>
        <v>45139</v>
      </c>
      <c r="I3373" s="244">
        <f t="shared" si="158"/>
        <v>43892</v>
      </c>
      <c r="J3373" s="244" t="str">
        <f t="shared" si="156"/>
        <v/>
      </c>
    </row>
    <row r="3374" spans="3:10" ht="12" thickBot="1" x14ac:dyDescent="0.25">
      <c r="C3374" s="254"/>
      <c r="D3374" s="254"/>
      <c r="E3374" s="255"/>
      <c r="F3374" s="256"/>
      <c r="G3374" s="257"/>
      <c r="H3374" s="243">
        <f t="shared" ca="1" si="157"/>
        <v>45139</v>
      </c>
      <c r="I3374" s="244">
        <f t="shared" si="158"/>
        <v>43892</v>
      </c>
      <c r="J3374" s="244" t="str">
        <f t="shared" si="156"/>
        <v/>
      </c>
    </row>
    <row r="3375" spans="3:10" ht="12" thickBot="1" x14ac:dyDescent="0.25">
      <c r="C3375" s="254"/>
      <c r="D3375" s="254"/>
      <c r="E3375" s="255"/>
      <c r="F3375" s="256"/>
      <c r="G3375" s="257"/>
      <c r="H3375" s="243">
        <f t="shared" ca="1" si="157"/>
        <v>45139</v>
      </c>
      <c r="I3375" s="244">
        <f t="shared" si="158"/>
        <v>43892</v>
      </c>
      <c r="J3375" s="244" t="str">
        <f t="shared" si="156"/>
        <v/>
      </c>
    </row>
    <row r="3376" spans="3:10" ht="12" thickBot="1" x14ac:dyDescent="0.25">
      <c r="C3376" s="254"/>
      <c r="D3376" s="254"/>
      <c r="E3376" s="255"/>
      <c r="F3376" s="256"/>
      <c r="G3376" s="257"/>
      <c r="H3376" s="243">
        <f t="shared" ca="1" si="157"/>
        <v>45139</v>
      </c>
      <c r="I3376" s="244">
        <f t="shared" si="158"/>
        <v>43892</v>
      </c>
      <c r="J3376" s="244" t="str">
        <f t="shared" si="156"/>
        <v/>
      </c>
    </row>
    <row r="3377" spans="3:10" ht="12" thickBot="1" x14ac:dyDescent="0.25">
      <c r="C3377" s="254"/>
      <c r="D3377" s="254"/>
      <c r="E3377" s="255"/>
      <c r="F3377" s="256"/>
      <c r="G3377" s="257"/>
      <c r="H3377" s="243">
        <f t="shared" ca="1" si="157"/>
        <v>45139</v>
      </c>
      <c r="I3377" s="244">
        <f t="shared" si="158"/>
        <v>43892</v>
      </c>
      <c r="J3377" s="244" t="str">
        <f t="shared" si="156"/>
        <v/>
      </c>
    </row>
    <row r="3378" spans="3:10" ht="12" thickBot="1" x14ac:dyDescent="0.25">
      <c r="C3378" s="254"/>
      <c r="D3378" s="254"/>
      <c r="E3378" s="255"/>
      <c r="F3378" s="256"/>
      <c r="G3378" s="257"/>
      <c r="H3378" s="243">
        <f t="shared" ca="1" si="157"/>
        <v>45139</v>
      </c>
      <c r="I3378" s="244">
        <f t="shared" si="158"/>
        <v>43892</v>
      </c>
      <c r="J3378" s="244" t="str">
        <f t="shared" si="156"/>
        <v/>
      </c>
    </row>
    <row r="3379" spans="3:10" ht="12" thickBot="1" x14ac:dyDescent="0.25">
      <c r="C3379" s="254"/>
      <c r="D3379" s="254"/>
      <c r="E3379" s="255"/>
      <c r="F3379" s="256"/>
      <c r="G3379" s="257"/>
      <c r="H3379" s="243">
        <f t="shared" ca="1" si="157"/>
        <v>45139</v>
      </c>
      <c r="I3379" s="244">
        <f t="shared" si="158"/>
        <v>43892</v>
      </c>
      <c r="J3379" s="244" t="str">
        <f t="shared" si="156"/>
        <v/>
      </c>
    </row>
    <row r="3380" spans="3:10" ht="12" thickBot="1" x14ac:dyDescent="0.25">
      <c r="C3380" s="254"/>
      <c r="D3380" s="254"/>
      <c r="E3380" s="255"/>
      <c r="F3380" s="256"/>
      <c r="G3380" s="257"/>
      <c r="H3380" s="243">
        <f t="shared" ca="1" si="157"/>
        <v>45139</v>
      </c>
      <c r="I3380" s="244">
        <f t="shared" si="158"/>
        <v>43892</v>
      </c>
      <c r="J3380" s="244" t="str">
        <f t="shared" si="156"/>
        <v/>
      </c>
    </row>
    <row r="3381" spans="3:10" ht="12" thickBot="1" x14ac:dyDescent="0.25">
      <c r="C3381" s="254"/>
      <c r="D3381" s="254"/>
      <c r="E3381" s="255"/>
      <c r="F3381" s="256"/>
      <c r="G3381" s="257"/>
      <c r="H3381" s="243">
        <f t="shared" ca="1" si="157"/>
        <v>45139</v>
      </c>
      <c r="I3381" s="244">
        <f t="shared" si="158"/>
        <v>43892</v>
      </c>
      <c r="J3381" s="244" t="str">
        <f t="shared" si="156"/>
        <v/>
      </c>
    </row>
    <row r="3382" spans="3:10" ht="12" thickBot="1" x14ac:dyDescent="0.25">
      <c r="C3382" s="254"/>
      <c r="D3382" s="254"/>
      <c r="E3382" s="255"/>
      <c r="F3382" s="256"/>
      <c r="G3382" s="257"/>
      <c r="H3382" s="243">
        <f t="shared" ca="1" si="157"/>
        <v>45139</v>
      </c>
      <c r="I3382" s="244">
        <f t="shared" si="158"/>
        <v>43892</v>
      </c>
      <c r="J3382" s="244" t="str">
        <f t="shared" si="156"/>
        <v/>
      </c>
    </row>
    <row r="3383" spans="3:10" ht="12" thickBot="1" x14ac:dyDescent="0.25">
      <c r="C3383" s="254"/>
      <c r="D3383" s="254"/>
      <c r="E3383" s="255"/>
      <c r="F3383" s="256"/>
      <c r="G3383" s="257"/>
      <c r="H3383" s="243">
        <f t="shared" ca="1" si="157"/>
        <v>45139</v>
      </c>
      <c r="I3383" s="244">
        <f t="shared" si="158"/>
        <v>43892</v>
      </c>
      <c r="J3383" s="244" t="str">
        <f t="shared" si="156"/>
        <v/>
      </c>
    </row>
    <row r="3384" spans="3:10" ht="12" thickBot="1" x14ac:dyDescent="0.25">
      <c r="C3384" s="254"/>
      <c r="D3384" s="254"/>
      <c r="E3384" s="255"/>
      <c r="F3384" s="256"/>
      <c r="G3384" s="257"/>
      <c r="H3384" s="243">
        <f t="shared" ca="1" si="157"/>
        <v>45139</v>
      </c>
      <c r="I3384" s="244">
        <f t="shared" si="158"/>
        <v>43892</v>
      </c>
      <c r="J3384" s="244" t="str">
        <f t="shared" si="156"/>
        <v/>
      </c>
    </row>
    <row r="3385" spans="3:10" ht="12" thickBot="1" x14ac:dyDescent="0.25">
      <c r="C3385" s="254"/>
      <c r="D3385" s="254"/>
      <c r="E3385" s="255"/>
      <c r="F3385" s="256"/>
      <c r="G3385" s="257"/>
      <c r="H3385" s="243">
        <f t="shared" ca="1" si="157"/>
        <v>45139</v>
      </c>
      <c r="I3385" s="244">
        <f t="shared" si="158"/>
        <v>43892</v>
      </c>
      <c r="J3385" s="244" t="str">
        <f t="shared" si="156"/>
        <v/>
      </c>
    </row>
    <row r="3386" spans="3:10" ht="12" thickBot="1" x14ac:dyDescent="0.25">
      <c r="C3386" s="254"/>
      <c r="D3386" s="254"/>
      <c r="E3386" s="255"/>
      <c r="F3386" s="256"/>
      <c r="G3386" s="257"/>
      <c r="H3386" s="243">
        <f t="shared" ca="1" si="157"/>
        <v>45139</v>
      </c>
      <c r="I3386" s="244">
        <f t="shared" si="158"/>
        <v>43892</v>
      </c>
      <c r="J3386" s="244" t="str">
        <f t="shared" si="156"/>
        <v/>
      </c>
    </row>
    <row r="3387" spans="3:10" ht="12" thickBot="1" x14ac:dyDescent="0.25">
      <c r="C3387" s="254"/>
      <c r="D3387" s="254"/>
      <c r="E3387" s="255"/>
      <c r="F3387" s="256"/>
      <c r="G3387" s="257"/>
      <c r="H3387" s="243">
        <f t="shared" ca="1" si="157"/>
        <v>45139</v>
      </c>
      <c r="I3387" s="244">
        <f t="shared" si="158"/>
        <v>43892</v>
      </c>
      <c r="J3387" s="244" t="str">
        <f t="shared" si="156"/>
        <v/>
      </c>
    </row>
    <row r="3388" spans="3:10" ht="12" thickBot="1" x14ac:dyDescent="0.25">
      <c r="C3388" s="254"/>
      <c r="D3388" s="254"/>
      <c r="E3388" s="255"/>
      <c r="F3388" s="256"/>
      <c r="G3388" s="257"/>
      <c r="H3388" s="243">
        <f t="shared" ca="1" si="157"/>
        <v>45139</v>
      </c>
      <c r="I3388" s="244">
        <f t="shared" si="158"/>
        <v>43892</v>
      </c>
      <c r="J3388" s="244" t="str">
        <f t="shared" si="156"/>
        <v/>
      </c>
    </row>
    <row r="3389" spans="3:10" ht="12" thickBot="1" x14ac:dyDescent="0.25">
      <c r="C3389" s="254"/>
      <c r="D3389" s="254"/>
      <c r="E3389" s="255"/>
      <c r="F3389" s="256"/>
      <c r="G3389" s="257"/>
      <c r="H3389" s="243">
        <f t="shared" ca="1" si="157"/>
        <v>45139</v>
      </c>
      <c r="I3389" s="244">
        <f t="shared" si="158"/>
        <v>43892</v>
      </c>
      <c r="J3389" s="244" t="str">
        <f t="shared" si="156"/>
        <v/>
      </c>
    </row>
    <row r="3390" spans="3:10" ht="12" thickBot="1" x14ac:dyDescent="0.25">
      <c r="C3390" s="254"/>
      <c r="D3390" s="254"/>
      <c r="E3390" s="255"/>
      <c r="F3390" s="256"/>
      <c r="G3390" s="257"/>
      <c r="H3390" s="243">
        <f t="shared" ca="1" si="157"/>
        <v>45139</v>
      </c>
      <c r="I3390" s="244">
        <f t="shared" si="158"/>
        <v>43892</v>
      </c>
      <c r="J3390" s="244" t="str">
        <f t="shared" si="156"/>
        <v/>
      </c>
    </row>
    <row r="3391" spans="3:10" ht="12" thickBot="1" x14ac:dyDescent="0.25">
      <c r="C3391" s="254"/>
      <c r="D3391" s="254"/>
      <c r="E3391" s="255"/>
      <c r="F3391" s="256"/>
      <c r="G3391" s="257"/>
      <c r="H3391" s="243">
        <f t="shared" ca="1" si="157"/>
        <v>45139</v>
      </c>
      <c r="I3391" s="244">
        <f t="shared" si="158"/>
        <v>43892</v>
      </c>
      <c r="J3391" s="244" t="str">
        <f t="shared" si="156"/>
        <v/>
      </c>
    </row>
    <row r="3392" spans="3:10" ht="12" thickBot="1" x14ac:dyDescent="0.25">
      <c r="C3392" s="254"/>
      <c r="D3392" s="254"/>
      <c r="E3392" s="255"/>
      <c r="F3392" s="256"/>
      <c r="G3392" s="257"/>
      <c r="H3392" s="243">
        <f t="shared" ca="1" si="157"/>
        <v>45139</v>
      </c>
      <c r="I3392" s="244">
        <f t="shared" si="158"/>
        <v>43892</v>
      </c>
      <c r="J3392" s="244" t="str">
        <f t="shared" si="156"/>
        <v/>
      </c>
    </row>
    <row r="3393" spans="3:10" ht="12" thickBot="1" x14ac:dyDescent="0.25">
      <c r="C3393" s="254"/>
      <c r="D3393" s="254"/>
      <c r="E3393" s="255"/>
      <c r="F3393" s="256"/>
      <c r="G3393" s="257"/>
      <c r="H3393" s="243">
        <f t="shared" ca="1" si="157"/>
        <v>45139</v>
      </c>
      <c r="I3393" s="244">
        <f t="shared" si="158"/>
        <v>43892</v>
      </c>
      <c r="J3393" s="244" t="str">
        <f t="shared" si="156"/>
        <v/>
      </c>
    </row>
    <row r="3394" spans="3:10" ht="12" thickBot="1" x14ac:dyDescent="0.25">
      <c r="C3394" s="254"/>
      <c r="D3394" s="254"/>
      <c r="E3394" s="255"/>
      <c r="F3394" s="256"/>
      <c r="G3394" s="257"/>
      <c r="H3394" s="243">
        <f t="shared" ca="1" si="157"/>
        <v>45139</v>
      </c>
      <c r="I3394" s="244">
        <f t="shared" si="158"/>
        <v>43892</v>
      </c>
      <c r="J3394" s="244" t="str">
        <f t="shared" si="156"/>
        <v/>
      </c>
    </row>
    <row r="3395" spans="3:10" ht="12" thickBot="1" x14ac:dyDescent="0.25">
      <c r="C3395" s="254"/>
      <c r="D3395" s="254"/>
      <c r="E3395" s="255"/>
      <c r="F3395" s="256"/>
      <c r="G3395" s="257"/>
      <c r="H3395" s="243">
        <f t="shared" ca="1" si="157"/>
        <v>45139</v>
      </c>
      <c r="I3395" s="244">
        <f t="shared" si="158"/>
        <v>43892</v>
      </c>
      <c r="J3395" s="244" t="str">
        <f t="shared" si="156"/>
        <v/>
      </c>
    </row>
    <row r="3396" spans="3:10" ht="12" thickBot="1" x14ac:dyDescent="0.25">
      <c r="C3396" s="254"/>
      <c r="D3396" s="254"/>
      <c r="E3396" s="255"/>
      <c r="F3396" s="256"/>
      <c r="G3396" s="257"/>
      <c r="H3396" s="243">
        <f t="shared" ca="1" si="157"/>
        <v>45139</v>
      </c>
      <c r="I3396" s="244">
        <f t="shared" si="158"/>
        <v>43892</v>
      </c>
      <c r="J3396" s="244" t="str">
        <f t="shared" si="156"/>
        <v/>
      </c>
    </row>
    <row r="3397" spans="3:10" ht="12" thickBot="1" x14ac:dyDescent="0.25">
      <c r="C3397" s="254"/>
      <c r="D3397" s="254"/>
      <c r="E3397" s="255"/>
      <c r="F3397" s="256"/>
      <c r="G3397" s="257"/>
      <c r="H3397" s="243">
        <f t="shared" ca="1" si="157"/>
        <v>45139</v>
      </c>
      <c r="I3397" s="244">
        <f t="shared" si="158"/>
        <v>43892</v>
      </c>
      <c r="J3397" s="244" t="str">
        <f t="shared" si="156"/>
        <v/>
      </c>
    </row>
    <row r="3398" spans="3:10" ht="12" thickBot="1" x14ac:dyDescent="0.25">
      <c r="C3398" s="254"/>
      <c r="D3398" s="254"/>
      <c r="E3398" s="255"/>
      <c r="F3398" s="256"/>
      <c r="G3398" s="257"/>
      <c r="H3398" s="243">
        <f t="shared" ca="1" si="157"/>
        <v>45139</v>
      </c>
      <c r="I3398" s="244">
        <f t="shared" si="158"/>
        <v>43892</v>
      </c>
      <c r="J3398" s="244" t="str">
        <f t="shared" ref="J3398:J3461" si="159">IF(G3398="","",IF(G3398&gt;=0,"Debitoren",IF(G3398&lt;0,"Kreditoren","")))</f>
        <v/>
      </c>
    </row>
    <row r="3399" spans="3:10" ht="12" thickBot="1" x14ac:dyDescent="0.25">
      <c r="C3399" s="254"/>
      <c r="D3399" s="254"/>
      <c r="E3399" s="255"/>
      <c r="F3399" s="256"/>
      <c r="G3399" s="257"/>
      <c r="H3399" s="243">
        <f t="shared" ref="H3399:H3462" ca="1" si="160">IF(F3399&lt;$F$2,EOMONTH($F$2,-1)+1,EOMONTH(F3399,-1)+1)</f>
        <v>45139</v>
      </c>
      <c r="I3399" s="244">
        <f t="shared" ref="I3399:I3462" si="161">IF(F3399&lt;$I$2,IF(   WEEKDAY(EOMONTH($I$2,-1)+1)=1,EOMONTH($I$2,-1)+1+1,EOMONTH($I$2,-1)+1),IF(WEEKDAY(F3399)=1,F3399+1,F3399))</f>
        <v>43892</v>
      </c>
      <c r="J3399" s="244" t="str">
        <f t="shared" si="159"/>
        <v/>
      </c>
    </row>
    <row r="3400" spans="3:10" ht="12" thickBot="1" x14ac:dyDescent="0.25">
      <c r="C3400" s="254"/>
      <c r="D3400" s="254"/>
      <c r="E3400" s="255"/>
      <c r="F3400" s="256"/>
      <c r="G3400" s="257"/>
      <c r="H3400" s="243">
        <f t="shared" ca="1" si="160"/>
        <v>45139</v>
      </c>
      <c r="I3400" s="244">
        <f t="shared" si="161"/>
        <v>43892</v>
      </c>
      <c r="J3400" s="244" t="str">
        <f t="shared" si="159"/>
        <v/>
      </c>
    </row>
    <row r="3401" spans="3:10" ht="12" thickBot="1" x14ac:dyDescent="0.25">
      <c r="C3401" s="254"/>
      <c r="D3401" s="254"/>
      <c r="E3401" s="255"/>
      <c r="F3401" s="256"/>
      <c r="G3401" s="257"/>
      <c r="H3401" s="243">
        <f t="shared" ca="1" si="160"/>
        <v>45139</v>
      </c>
      <c r="I3401" s="244">
        <f t="shared" si="161"/>
        <v>43892</v>
      </c>
      <c r="J3401" s="244" t="str">
        <f t="shared" si="159"/>
        <v/>
      </c>
    </row>
    <row r="3402" spans="3:10" ht="12" thickBot="1" x14ac:dyDescent="0.25">
      <c r="C3402" s="254"/>
      <c r="D3402" s="254"/>
      <c r="E3402" s="255"/>
      <c r="F3402" s="256"/>
      <c r="G3402" s="257"/>
      <c r="H3402" s="243">
        <f t="shared" ca="1" si="160"/>
        <v>45139</v>
      </c>
      <c r="I3402" s="244">
        <f t="shared" si="161"/>
        <v>43892</v>
      </c>
      <c r="J3402" s="244" t="str">
        <f t="shared" si="159"/>
        <v/>
      </c>
    </row>
    <row r="3403" spans="3:10" ht="12" thickBot="1" x14ac:dyDescent="0.25">
      <c r="C3403" s="254"/>
      <c r="D3403" s="254"/>
      <c r="E3403" s="255"/>
      <c r="F3403" s="256"/>
      <c r="G3403" s="257"/>
      <c r="H3403" s="243">
        <f t="shared" ca="1" si="160"/>
        <v>45139</v>
      </c>
      <c r="I3403" s="244">
        <f t="shared" si="161"/>
        <v>43892</v>
      </c>
      <c r="J3403" s="244" t="str">
        <f t="shared" si="159"/>
        <v/>
      </c>
    </row>
    <row r="3404" spans="3:10" ht="12" thickBot="1" x14ac:dyDescent="0.25">
      <c r="C3404" s="254"/>
      <c r="D3404" s="254"/>
      <c r="E3404" s="255"/>
      <c r="F3404" s="256"/>
      <c r="G3404" s="257"/>
      <c r="H3404" s="243">
        <f t="shared" ca="1" si="160"/>
        <v>45139</v>
      </c>
      <c r="I3404" s="244">
        <f t="shared" si="161"/>
        <v>43892</v>
      </c>
      <c r="J3404" s="244" t="str">
        <f t="shared" si="159"/>
        <v/>
      </c>
    </row>
    <row r="3405" spans="3:10" ht="12" thickBot="1" x14ac:dyDescent="0.25">
      <c r="C3405" s="254"/>
      <c r="D3405" s="254"/>
      <c r="E3405" s="255"/>
      <c r="F3405" s="256"/>
      <c r="G3405" s="257"/>
      <c r="H3405" s="243">
        <f t="shared" ca="1" si="160"/>
        <v>45139</v>
      </c>
      <c r="I3405" s="244">
        <f t="shared" si="161"/>
        <v>43892</v>
      </c>
      <c r="J3405" s="244" t="str">
        <f t="shared" si="159"/>
        <v/>
      </c>
    </row>
    <row r="3406" spans="3:10" ht="12" thickBot="1" x14ac:dyDescent="0.25">
      <c r="C3406" s="254"/>
      <c r="D3406" s="254"/>
      <c r="E3406" s="255"/>
      <c r="F3406" s="256"/>
      <c r="G3406" s="257"/>
      <c r="H3406" s="243">
        <f t="shared" ca="1" si="160"/>
        <v>45139</v>
      </c>
      <c r="I3406" s="244">
        <f t="shared" si="161"/>
        <v>43892</v>
      </c>
      <c r="J3406" s="244" t="str">
        <f t="shared" si="159"/>
        <v/>
      </c>
    </row>
    <row r="3407" spans="3:10" ht="12" thickBot="1" x14ac:dyDescent="0.25">
      <c r="C3407" s="254"/>
      <c r="D3407" s="254"/>
      <c r="E3407" s="255"/>
      <c r="F3407" s="256"/>
      <c r="G3407" s="257"/>
      <c r="H3407" s="243">
        <f t="shared" ca="1" si="160"/>
        <v>45139</v>
      </c>
      <c r="I3407" s="244">
        <f t="shared" si="161"/>
        <v>43892</v>
      </c>
      <c r="J3407" s="244" t="str">
        <f t="shared" si="159"/>
        <v/>
      </c>
    </row>
    <row r="3408" spans="3:10" ht="12" thickBot="1" x14ac:dyDescent="0.25">
      <c r="C3408" s="254"/>
      <c r="D3408" s="254"/>
      <c r="E3408" s="255"/>
      <c r="F3408" s="256"/>
      <c r="G3408" s="257"/>
      <c r="H3408" s="243">
        <f t="shared" ca="1" si="160"/>
        <v>45139</v>
      </c>
      <c r="I3408" s="244">
        <f t="shared" si="161"/>
        <v>43892</v>
      </c>
      <c r="J3408" s="244" t="str">
        <f t="shared" si="159"/>
        <v/>
      </c>
    </row>
    <row r="3409" spans="3:10" ht="12" thickBot="1" x14ac:dyDescent="0.25">
      <c r="C3409" s="254"/>
      <c r="D3409" s="254"/>
      <c r="E3409" s="255"/>
      <c r="F3409" s="256"/>
      <c r="G3409" s="257"/>
      <c r="H3409" s="243">
        <f t="shared" ca="1" si="160"/>
        <v>45139</v>
      </c>
      <c r="I3409" s="244">
        <f t="shared" si="161"/>
        <v>43892</v>
      </c>
      <c r="J3409" s="244" t="str">
        <f t="shared" si="159"/>
        <v/>
      </c>
    </row>
    <row r="3410" spans="3:10" ht="12" thickBot="1" x14ac:dyDescent="0.25">
      <c r="C3410" s="254"/>
      <c r="D3410" s="254"/>
      <c r="E3410" s="255"/>
      <c r="F3410" s="256"/>
      <c r="G3410" s="257"/>
      <c r="H3410" s="243">
        <f t="shared" ca="1" si="160"/>
        <v>45139</v>
      </c>
      <c r="I3410" s="244">
        <f t="shared" si="161"/>
        <v>43892</v>
      </c>
      <c r="J3410" s="244" t="str">
        <f t="shared" si="159"/>
        <v/>
      </c>
    </row>
    <row r="3411" spans="3:10" ht="12" thickBot="1" x14ac:dyDescent="0.25">
      <c r="C3411" s="254"/>
      <c r="D3411" s="254"/>
      <c r="E3411" s="255"/>
      <c r="F3411" s="256"/>
      <c r="G3411" s="257"/>
      <c r="H3411" s="243">
        <f t="shared" ca="1" si="160"/>
        <v>45139</v>
      </c>
      <c r="I3411" s="244">
        <f t="shared" si="161"/>
        <v>43892</v>
      </c>
      <c r="J3411" s="244" t="str">
        <f t="shared" si="159"/>
        <v/>
      </c>
    </row>
    <row r="3412" spans="3:10" ht="12" thickBot="1" x14ac:dyDescent="0.25">
      <c r="C3412" s="254"/>
      <c r="D3412" s="254"/>
      <c r="E3412" s="255"/>
      <c r="F3412" s="256"/>
      <c r="G3412" s="257"/>
      <c r="H3412" s="243">
        <f t="shared" ca="1" si="160"/>
        <v>45139</v>
      </c>
      <c r="I3412" s="244">
        <f t="shared" si="161"/>
        <v>43892</v>
      </c>
      <c r="J3412" s="244" t="str">
        <f t="shared" si="159"/>
        <v/>
      </c>
    </row>
    <row r="3413" spans="3:10" ht="12" thickBot="1" x14ac:dyDescent="0.25">
      <c r="C3413" s="254"/>
      <c r="D3413" s="254"/>
      <c r="E3413" s="255"/>
      <c r="F3413" s="256"/>
      <c r="G3413" s="257"/>
      <c r="H3413" s="243">
        <f t="shared" ca="1" si="160"/>
        <v>45139</v>
      </c>
      <c r="I3413" s="244">
        <f t="shared" si="161"/>
        <v>43892</v>
      </c>
      <c r="J3413" s="244" t="str">
        <f t="shared" si="159"/>
        <v/>
      </c>
    </row>
    <row r="3414" spans="3:10" ht="12" thickBot="1" x14ac:dyDescent="0.25">
      <c r="C3414" s="254"/>
      <c r="D3414" s="254"/>
      <c r="E3414" s="255"/>
      <c r="F3414" s="256"/>
      <c r="G3414" s="257"/>
      <c r="H3414" s="243">
        <f t="shared" ca="1" si="160"/>
        <v>45139</v>
      </c>
      <c r="I3414" s="244">
        <f t="shared" si="161"/>
        <v>43892</v>
      </c>
      <c r="J3414" s="244" t="str">
        <f t="shared" si="159"/>
        <v/>
      </c>
    </row>
    <row r="3415" spans="3:10" ht="12" thickBot="1" x14ac:dyDescent="0.25">
      <c r="C3415" s="254"/>
      <c r="D3415" s="254"/>
      <c r="E3415" s="255"/>
      <c r="F3415" s="256"/>
      <c r="G3415" s="257"/>
      <c r="H3415" s="243">
        <f t="shared" ca="1" si="160"/>
        <v>45139</v>
      </c>
      <c r="I3415" s="244">
        <f t="shared" si="161"/>
        <v>43892</v>
      </c>
      <c r="J3415" s="244" t="str">
        <f t="shared" si="159"/>
        <v/>
      </c>
    </row>
    <row r="3416" spans="3:10" ht="12" thickBot="1" x14ac:dyDescent="0.25">
      <c r="C3416" s="254"/>
      <c r="D3416" s="254"/>
      <c r="E3416" s="255"/>
      <c r="F3416" s="256"/>
      <c r="G3416" s="257"/>
      <c r="H3416" s="243">
        <f t="shared" ca="1" si="160"/>
        <v>45139</v>
      </c>
      <c r="I3416" s="244">
        <f t="shared" si="161"/>
        <v>43892</v>
      </c>
      <c r="J3416" s="244" t="str">
        <f t="shared" si="159"/>
        <v/>
      </c>
    </row>
    <row r="3417" spans="3:10" ht="12" thickBot="1" x14ac:dyDescent="0.25">
      <c r="C3417" s="254"/>
      <c r="D3417" s="254"/>
      <c r="E3417" s="255"/>
      <c r="F3417" s="256"/>
      <c r="G3417" s="257"/>
      <c r="H3417" s="243">
        <f t="shared" ca="1" si="160"/>
        <v>45139</v>
      </c>
      <c r="I3417" s="244">
        <f t="shared" si="161"/>
        <v>43892</v>
      </c>
      <c r="J3417" s="244" t="str">
        <f t="shared" si="159"/>
        <v/>
      </c>
    </row>
    <row r="3418" spans="3:10" ht="12" thickBot="1" x14ac:dyDescent="0.25">
      <c r="C3418" s="254"/>
      <c r="D3418" s="254"/>
      <c r="E3418" s="255"/>
      <c r="F3418" s="256"/>
      <c r="G3418" s="257"/>
      <c r="H3418" s="243">
        <f t="shared" ca="1" si="160"/>
        <v>45139</v>
      </c>
      <c r="I3418" s="244">
        <f t="shared" si="161"/>
        <v>43892</v>
      </c>
      <c r="J3418" s="244" t="str">
        <f t="shared" si="159"/>
        <v/>
      </c>
    </row>
    <row r="3419" spans="3:10" ht="12" thickBot="1" x14ac:dyDescent="0.25">
      <c r="C3419" s="254"/>
      <c r="D3419" s="254"/>
      <c r="E3419" s="255"/>
      <c r="F3419" s="256"/>
      <c r="G3419" s="257"/>
      <c r="H3419" s="243">
        <f t="shared" ca="1" si="160"/>
        <v>45139</v>
      </c>
      <c r="I3419" s="244">
        <f t="shared" si="161"/>
        <v>43892</v>
      </c>
      <c r="J3419" s="244" t="str">
        <f t="shared" si="159"/>
        <v/>
      </c>
    </row>
    <row r="3420" spans="3:10" ht="12" thickBot="1" x14ac:dyDescent="0.25">
      <c r="C3420" s="254"/>
      <c r="D3420" s="254"/>
      <c r="E3420" s="255"/>
      <c r="F3420" s="256"/>
      <c r="G3420" s="257"/>
      <c r="H3420" s="243">
        <f t="shared" ca="1" si="160"/>
        <v>45139</v>
      </c>
      <c r="I3420" s="244">
        <f t="shared" si="161"/>
        <v>43892</v>
      </c>
      <c r="J3420" s="244" t="str">
        <f t="shared" si="159"/>
        <v/>
      </c>
    </row>
    <row r="3421" spans="3:10" ht="12" thickBot="1" x14ac:dyDescent="0.25">
      <c r="C3421" s="254"/>
      <c r="D3421" s="254"/>
      <c r="E3421" s="255"/>
      <c r="F3421" s="256"/>
      <c r="G3421" s="257"/>
      <c r="H3421" s="243">
        <f t="shared" ca="1" si="160"/>
        <v>45139</v>
      </c>
      <c r="I3421" s="244">
        <f t="shared" si="161"/>
        <v>43892</v>
      </c>
      <c r="J3421" s="244" t="str">
        <f t="shared" si="159"/>
        <v/>
      </c>
    </row>
    <row r="3422" spans="3:10" ht="12" thickBot="1" x14ac:dyDescent="0.25">
      <c r="C3422" s="254"/>
      <c r="D3422" s="254"/>
      <c r="E3422" s="255"/>
      <c r="F3422" s="256"/>
      <c r="G3422" s="257"/>
      <c r="H3422" s="243">
        <f t="shared" ca="1" si="160"/>
        <v>45139</v>
      </c>
      <c r="I3422" s="244">
        <f t="shared" si="161"/>
        <v>43892</v>
      </c>
      <c r="J3422" s="244" t="str">
        <f t="shared" si="159"/>
        <v/>
      </c>
    </row>
    <row r="3423" spans="3:10" ht="12" thickBot="1" x14ac:dyDescent="0.25">
      <c r="C3423" s="254"/>
      <c r="D3423" s="254"/>
      <c r="E3423" s="255"/>
      <c r="F3423" s="256"/>
      <c r="G3423" s="257"/>
      <c r="H3423" s="243">
        <f t="shared" ca="1" si="160"/>
        <v>45139</v>
      </c>
      <c r="I3423" s="244">
        <f t="shared" si="161"/>
        <v>43892</v>
      </c>
      <c r="J3423" s="244" t="str">
        <f t="shared" si="159"/>
        <v/>
      </c>
    </row>
    <row r="3424" spans="3:10" ht="12" thickBot="1" x14ac:dyDescent="0.25">
      <c r="C3424" s="254"/>
      <c r="D3424" s="254"/>
      <c r="E3424" s="255"/>
      <c r="F3424" s="256"/>
      <c r="G3424" s="257"/>
      <c r="H3424" s="243">
        <f t="shared" ca="1" si="160"/>
        <v>45139</v>
      </c>
      <c r="I3424" s="244">
        <f t="shared" si="161"/>
        <v>43892</v>
      </c>
      <c r="J3424" s="244" t="str">
        <f t="shared" si="159"/>
        <v/>
      </c>
    </row>
    <row r="3425" spans="3:10" ht="12" thickBot="1" x14ac:dyDescent="0.25">
      <c r="C3425" s="254"/>
      <c r="D3425" s="254"/>
      <c r="E3425" s="255"/>
      <c r="F3425" s="256"/>
      <c r="G3425" s="257"/>
      <c r="H3425" s="243">
        <f t="shared" ca="1" si="160"/>
        <v>45139</v>
      </c>
      <c r="I3425" s="244">
        <f t="shared" si="161"/>
        <v>43892</v>
      </c>
      <c r="J3425" s="244" t="str">
        <f t="shared" si="159"/>
        <v/>
      </c>
    </row>
    <row r="3426" spans="3:10" ht="12" thickBot="1" x14ac:dyDescent="0.25">
      <c r="C3426" s="254"/>
      <c r="D3426" s="254"/>
      <c r="E3426" s="255"/>
      <c r="F3426" s="256"/>
      <c r="G3426" s="257"/>
      <c r="H3426" s="243">
        <f t="shared" ca="1" si="160"/>
        <v>45139</v>
      </c>
      <c r="I3426" s="244">
        <f t="shared" si="161"/>
        <v>43892</v>
      </c>
      <c r="J3426" s="244" t="str">
        <f t="shared" si="159"/>
        <v/>
      </c>
    </row>
    <row r="3427" spans="3:10" ht="12" thickBot="1" x14ac:dyDescent="0.25">
      <c r="C3427" s="254"/>
      <c r="D3427" s="254"/>
      <c r="E3427" s="255"/>
      <c r="F3427" s="256"/>
      <c r="G3427" s="257"/>
      <c r="H3427" s="243">
        <f t="shared" ca="1" si="160"/>
        <v>45139</v>
      </c>
      <c r="I3427" s="244">
        <f t="shared" si="161"/>
        <v>43892</v>
      </c>
      <c r="J3427" s="244" t="str">
        <f t="shared" si="159"/>
        <v/>
      </c>
    </row>
    <row r="3428" spans="3:10" ht="12" thickBot="1" x14ac:dyDescent="0.25">
      <c r="C3428" s="254"/>
      <c r="D3428" s="254"/>
      <c r="E3428" s="255"/>
      <c r="F3428" s="256"/>
      <c r="G3428" s="257"/>
      <c r="H3428" s="243">
        <f t="shared" ca="1" si="160"/>
        <v>45139</v>
      </c>
      <c r="I3428" s="244">
        <f t="shared" si="161"/>
        <v>43892</v>
      </c>
      <c r="J3428" s="244" t="str">
        <f t="shared" si="159"/>
        <v/>
      </c>
    </row>
    <row r="3429" spans="3:10" ht="12" thickBot="1" x14ac:dyDescent="0.25">
      <c r="C3429" s="254"/>
      <c r="D3429" s="254"/>
      <c r="E3429" s="255"/>
      <c r="F3429" s="256"/>
      <c r="G3429" s="257"/>
      <c r="H3429" s="243">
        <f t="shared" ca="1" si="160"/>
        <v>45139</v>
      </c>
      <c r="I3429" s="244">
        <f t="shared" si="161"/>
        <v>43892</v>
      </c>
      <c r="J3429" s="244" t="str">
        <f t="shared" si="159"/>
        <v/>
      </c>
    </row>
    <row r="3430" spans="3:10" ht="12" thickBot="1" x14ac:dyDescent="0.25">
      <c r="C3430" s="254"/>
      <c r="D3430" s="254"/>
      <c r="E3430" s="255"/>
      <c r="F3430" s="256"/>
      <c r="G3430" s="257"/>
      <c r="H3430" s="243">
        <f t="shared" ca="1" si="160"/>
        <v>45139</v>
      </c>
      <c r="I3430" s="244">
        <f t="shared" si="161"/>
        <v>43892</v>
      </c>
      <c r="J3430" s="244" t="str">
        <f t="shared" si="159"/>
        <v/>
      </c>
    </row>
    <row r="3431" spans="3:10" ht="12" thickBot="1" x14ac:dyDescent="0.25">
      <c r="C3431" s="254"/>
      <c r="D3431" s="254"/>
      <c r="E3431" s="255"/>
      <c r="F3431" s="256"/>
      <c r="G3431" s="257"/>
      <c r="H3431" s="243">
        <f t="shared" ca="1" si="160"/>
        <v>45139</v>
      </c>
      <c r="I3431" s="244">
        <f t="shared" si="161"/>
        <v>43892</v>
      </c>
      <c r="J3431" s="244" t="str">
        <f t="shared" si="159"/>
        <v/>
      </c>
    </row>
    <row r="3432" spans="3:10" ht="12" thickBot="1" x14ac:dyDescent="0.25">
      <c r="C3432" s="254"/>
      <c r="D3432" s="254"/>
      <c r="E3432" s="255"/>
      <c r="F3432" s="256"/>
      <c r="G3432" s="257"/>
      <c r="H3432" s="243">
        <f t="shared" ca="1" si="160"/>
        <v>45139</v>
      </c>
      <c r="I3432" s="244">
        <f t="shared" si="161"/>
        <v>43892</v>
      </c>
      <c r="J3432" s="244" t="str">
        <f t="shared" si="159"/>
        <v/>
      </c>
    </row>
    <row r="3433" spans="3:10" ht="12" thickBot="1" x14ac:dyDescent="0.25">
      <c r="C3433" s="254"/>
      <c r="D3433" s="254"/>
      <c r="E3433" s="255"/>
      <c r="F3433" s="256"/>
      <c r="G3433" s="257"/>
      <c r="H3433" s="243">
        <f t="shared" ca="1" si="160"/>
        <v>45139</v>
      </c>
      <c r="I3433" s="244">
        <f t="shared" si="161"/>
        <v>43892</v>
      </c>
      <c r="J3433" s="244" t="str">
        <f t="shared" si="159"/>
        <v/>
      </c>
    </row>
    <row r="3434" spans="3:10" ht="12" thickBot="1" x14ac:dyDescent="0.25">
      <c r="C3434" s="254"/>
      <c r="D3434" s="254"/>
      <c r="E3434" s="255"/>
      <c r="F3434" s="256"/>
      <c r="G3434" s="257"/>
      <c r="H3434" s="243">
        <f t="shared" ca="1" si="160"/>
        <v>45139</v>
      </c>
      <c r="I3434" s="244">
        <f t="shared" si="161"/>
        <v>43892</v>
      </c>
      <c r="J3434" s="244" t="str">
        <f t="shared" si="159"/>
        <v/>
      </c>
    </row>
    <row r="3435" spans="3:10" ht="12" thickBot="1" x14ac:dyDescent="0.25">
      <c r="C3435" s="254"/>
      <c r="D3435" s="254"/>
      <c r="E3435" s="255"/>
      <c r="F3435" s="256"/>
      <c r="G3435" s="257"/>
      <c r="H3435" s="243">
        <f t="shared" ca="1" si="160"/>
        <v>45139</v>
      </c>
      <c r="I3435" s="244">
        <f t="shared" si="161"/>
        <v>43892</v>
      </c>
      <c r="J3435" s="244" t="str">
        <f t="shared" si="159"/>
        <v/>
      </c>
    </row>
    <row r="3436" spans="3:10" ht="12" thickBot="1" x14ac:dyDescent="0.25">
      <c r="C3436" s="254"/>
      <c r="D3436" s="254"/>
      <c r="E3436" s="255"/>
      <c r="F3436" s="256"/>
      <c r="G3436" s="257"/>
      <c r="H3436" s="243">
        <f t="shared" ca="1" si="160"/>
        <v>45139</v>
      </c>
      <c r="I3436" s="244">
        <f t="shared" si="161"/>
        <v>43892</v>
      </c>
      <c r="J3436" s="244" t="str">
        <f t="shared" si="159"/>
        <v/>
      </c>
    </row>
    <row r="3437" spans="3:10" ht="12" thickBot="1" x14ac:dyDescent="0.25">
      <c r="C3437" s="254"/>
      <c r="D3437" s="254"/>
      <c r="E3437" s="255"/>
      <c r="F3437" s="256"/>
      <c r="G3437" s="257"/>
      <c r="H3437" s="243">
        <f t="shared" ca="1" si="160"/>
        <v>45139</v>
      </c>
      <c r="I3437" s="244">
        <f t="shared" si="161"/>
        <v>43892</v>
      </c>
      <c r="J3437" s="244" t="str">
        <f t="shared" si="159"/>
        <v/>
      </c>
    </row>
    <row r="3438" spans="3:10" ht="12" thickBot="1" x14ac:dyDescent="0.25">
      <c r="C3438" s="254"/>
      <c r="D3438" s="254"/>
      <c r="E3438" s="255"/>
      <c r="F3438" s="256"/>
      <c r="G3438" s="257"/>
      <c r="H3438" s="243">
        <f t="shared" ca="1" si="160"/>
        <v>45139</v>
      </c>
      <c r="I3438" s="244">
        <f t="shared" si="161"/>
        <v>43892</v>
      </c>
      <c r="J3438" s="244" t="str">
        <f t="shared" si="159"/>
        <v/>
      </c>
    </row>
    <row r="3439" spans="3:10" ht="12" thickBot="1" x14ac:dyDescent="0.25">
      <c r="C3439" s="254"/>
      <c r="D3439" s="254"/>
      <c r="E3439" s="255"/>
      <c r="F3439" s="256"/>
      <c r="G3439" s="257"/>
      <c r="H3439" s="243">
        <f t="shared" ca="1" si="160"/>
        <v>45139</v>
      </c>
      <c r="I3439" s="244">
        <f t="shared" si="161"/>
        <v>43892</v>
      </c>
      <c r="J3439" s="244" t="str">
        <f t="shared" si="159"/>
        <v/>
      </c>
    </row>
    <row r="3440" spans="3:10" ht="12" thickBot="1" x14ac:dyDescent="0.25">
      <c r="C3440" s="254"/>
      <c r="D3440" s="254"/>
      <c r="E3440" s="255"/>
      <c r="F3440" s="256"/>
      <c r="G3440" s="257"/>
      <c r="H3440" s="243">
        <f t="shared" ca="1" si="160"/>
        <v>45139</v>
      </c>
      <c r="I3440" s="244">
        <f t="shared" si="161"/>
        <v>43892</v>
      </c>
      <c r="J3440" s="244" t="str">
        <f t="shared" si="159"/>
        <v/>
      </c>
    </row>
    <row r="3441" spans="3:10" ht="12" thickBot="1" x14ac:dyDescent="0.25">
      <c r="C3441" s="254"/>
      <c r="D3441" s="254"/>
      <c r="E3441" s="255"/>
      <c r="F3441" s="256"/>
      <c r="G3441" s="257"/>
      <c r="H3441" s="243">
        <f t="shared" ca="1" si="160"/>
        <v>45139</v>
      </c>
      <c r="I3441" s="244">
        <f t="shared" si="161"/>
        <v>43892</v>
      </c>
      <c r="J3441" s="244" t="str">
        <f t="shared" si="159"/>
        <v/>
      </c>
    </row>
    <row r="3442" spans="3:10" ht="12" thickBot="1" x14ac:dyDescent="0.25">
      <c r="C3442" s="254"/>
      <c r="D3442" s="254"/>
      <c r="E3442" s="255"/>
      <c r="F3442" s="256"/>
      <c r="G3442" s="257"/>
      <c r="H3442" s="243">
        <f t="shared" ca="1" si="160"/>
        <v>45139</v>
      </c>
      <c r="I3442" s="244">
        <f t="shared" si="161"/>
        <v>43892</v>
      </c>
      <c r="J3442" s="244" t="str">
        <f t="shared" si="159"/>
        <v/>
      </c>
    </row>
    <row r="3443" spans="3:10" ht="12" thickBot="1" x14ac:dyDescent="0.25">
      <c r="C3443" s="254"/>
      <c r="D3443" s="254"/>
      <c r="E3443" s="255"/>
      <c r="F3443" s="256"/>
      <c r="G3443" s="257"/>
      <c r="H3443" s="243">
        <f t="shared" ca="1" si="160"/>
        <v>45139</v>
      </c>
      <c r="I3443" s="244">
        <f t="shared" si="161"/>
        <v>43892</v>
      </c>
      <c r="J3443" s="244" t="str">
        <f t="shared" si="159"/>
        <v/>
      </c>
    </row>
    <row r="3444" spans="3:10" ht="12" thickBot="1" x14ac:dyDescent="0.25">
      <c r="C3444" s="254"/>
      <c r="D3444" s="254"/>
      <c r="E3444" s="255"/>
      <c r="F3444" s="256"/>
      <c r="G3444" s="257"/>
      <c r="H3444" s="243">
        <f t="shared" ca="1" si="160"/>
        <v>45139</v>
      </c>
      <c r="I3444" s="244">
        <f t="shared" si="161"/>
        <v>43892</v>
      </c>
      <c r="J3444" s="244" t="str">
        <f t="shared" si="159"/>
        <v/>
      </c>
    </row>
    <row r="3445" spans="3:10" ht="12" thickBot="1" x14ac:dyDescent="0.25">
      <c r="C3445" s="254"/>
      <c r="D3445" s="254"/>
      <c r="E3445" s="255"/>
      <c r="F3445" s="256"/>
      <c r="G3445" s="257"/>
      <c r="H3445" s="243">
        <f t="shared" ca="1" si="160"/>
        <v>45139</v>
      </c>
      <c r="I3445" s="244">
        <f t="shared" si="161"/>
        <v>43892</v>
      </c>
      <c r="J3445" s="244" t="str">
        <f t="shared" si="159"/>
        <v/>
      </c>
    </row>
    <row r="3446" spans="3:10" ht="12" thickBot="1" x14ac:dyDescent="0.25">
      <c r="C3446" s="254"/>
      <c r="D3446" s="254"/>
      <c r="E3446" s="255"/>
      <c r="F3446" s="256"/>
      <c r="G3446" s="257"/>
      <c r="H3446" s="243">
        <f t="shared" ca="1" si="160"/>
        <v>45139</v>
      </c>
      <c r="I3446" s="244">
        <f t="shared" si="161"/>
        <v>43892</v>
      </c>
      <c r="J3446" s="244" t="str">
        <f t="shared" si="159"/>
        <v/>
      </c>
    </row>
    <row r="3447" spans="3:10" ht="12" thickBot="1" x14ac:dyDescent="0.25">
      <c r="C3447" s="254"/>
      <c r="D3447" s="254"/>
      <c r="E3447" s="255"/>
      <c r="F3447" s="256"/>
      <c r="G3447" s="257"/>
      <c r="H3447" s="243">
        <f t="shared" ca="1" si="160"/>
        <v>45139</v>
      </c>
      <c r="I3447" s="244">
        <f t="shared" si="161"/>
        <v>43892</v>
      </c>
      <c r="J3447" s="244" t="str">
        <f t="shared" si="159"/>
        <v/>
      </c>
    </row>
    <row r="3448" spans="3:10" ht="12" thickBot="1" x14ac:dyDescent="0.25">
      <c r="C3448" s="254"/>
      <c r="D3448" s="254"/>
      <c r="E3448" s="255"/>
      <c r="F3448" s="256"/>
      <c r="G3448" s="257"/>
      <c r="H3448" s="243">
        <f t="shared" ca="1" si="160"/>
        <v>45139</v>
      </c>
      <c r="I3448" s="244">
        <f t="shared" si="161"/>
        <v>43892</v>
      </c>
      <c r="J3448" s="244" t="str">
        <f t="shared" si="159"/>
        <v/>
      </c>
    </row>
    <row r="3449" spans="3:10" ht="12" thickBot="1" x14ac:dyDescent="0.25">
      <c r="C3449" s="254"/>
      <c r="D3449" s="254"/>
      <c r="E3449" s="255"/>
      <c r="F3449" s="256"/>
      <c r="G3449" s="257"/>
      <c r="H3449" s="243">
        <f t="shared" ca="1" si="160"/>
        <v>45139</v>
      </c>
      <c r="I3449" s="244">
        <f t="shared" si="161"/>
        <v>43892</v>
      </c>
      <c r="J3449" s="244" t="str">
        <f t="shared" si="159"/>
        <v/>
      </c>
    </row>
    <row r="3450" spans="3:10" ht="12" thickBot="1" x14ac:dyDescent="0.25">
      <c r="C3450" s="254"/>
      <c r="D3450" s="254"/>
      <c r="E3450" s="255"/>
      <c r="F3450" s="256"/>
      <c r="G3450" s="257"/>
      <c r="H3450" s="243">
        <f t="shared" ca="1" si="160"/>
        <v>45139</v>
      </c>
      <c r="I3450" s="244">
        <f t="shared" si="161"/>
        <v>43892</v>
      </c>
      <c r="J3450" s="244" t="str">
        <f t="shared" si="159"/>
        <v/>
      </c>
    </row>
    <row r="3451" spans="3:10" ht="12" thickBot="1" x14ac:dyDescent="0.25">
      <c r="C3451" s="254"/>
      <c r="D3451" s="254"/>
      <c r="E3451" s="255"/>
      <c r="F3451" s="256"/>
      <c r="G3451" s="257"/>
      <c r="H3451" s="243">
        <f t="shared" ca="1" si="160"/>
        <v>45139</v>
      </c>
      <c r="I3451" s="244">
        <f t="shared" si="161"/>
        <v>43892</v>
      </c>
      <c r="J3451" s="244" t="str">
        <f t="shared" si="159"/>
        <v/>
      </c>
    </row>
    <row r="3452" spans="3:10" ht="12" thickBot="1" x14ac:dyDescent="0.25">
      <c r="C3452" s="254"/>
      <c r="D3452" s="254"/>
      <c r="E3452" s="255"/>
      <c r="F3452" s="256"/>
      <c r="G3452" s="257"/>
      <c r="H3452" s="243">
        <f t="shared" ca="1" si="160"/>
        <v>45139</v>
      </c>
      <c r="I3452" s="244">
        <f t="shared" si="161"/>
        <v>43892</v>
      </c>
      <c r="J3452" s="244" t="str">
        <f t="shared" si="159"/>
        <v/>
      </c>
    </row>
    <row r="3453" spans="3:10" ht="12" thickBot="1" x14ac:dyDescent="0.25">
      <c r="C3453" s="254"/>
      <c r="D3453" s="254"/>
      <c r="E3453" s="255"/>
      <c r="F3453" s="256"/>
      <c r="G3453" s="257"/>
      <c r="H3453" s="243">
        <f t="shared" ca="1" si="160"/>
        <v>45139</v>
      </c>
      <c r="I3453" s="244">
        <f t="shared" si="161"/>
        <v>43892</v>
      </c>
      <c r="J3453" s="244" t="str">
        <f t="shared" si="159"/>
        <v/>
      </c>
    </row>
    <row r="3454" spans="3:10" ht="12" thickBot="1" x14ac:dyDescent="0.25">
      <c r="C3454" s="254"/>
      <c r="D3454" s="254"/>
      <c r="E3454" s="255"/>
      <c r="F3454" s="256"/>
      <c r="G3454" s="257"/>
      <c r="H3454" s="243">
        <f t="shared" ca="1" si="160"/>
        <v>45139</v>
      </c>
      <c r="I3454" s="244">
        <f t="shared" si="161"/>
        <v>43892</v>
      </c>
      <c r="J3454" s="244" t="str">
        <f t="shared" si="159"/>
        <v/>
      </c>
    </row>
    <row r="3455" spans="3:10" ht="12" thickBot="1" x14ac:dyDescent="0.25">
      <c r="C3455" s="254"/>
      <c r="D3455" s="254"/>
      <c r="E3455" s="255"/>
      <c r="F3455" s="256"/>
      <c r="G3455" s="257"/>
      <c r="H3455" s="243">
        <f t="shared" ca="1" si="160"/>
        <v>45139</v>
      </c>
      <c r="I3455" s="244">
        <f t="shared" si="161"/>
        <v>43892</v>
      </c>
      <c r="J3455" s="244" t="str">
        <f t="shared" si="159"/>
        <v/>
      </c>
    </row>
    <row r="3456" spans="3:10" ht="12" thickBot="1" x14ac:dyDescent="0.25">
      <c r="C3456" s="254"/>
      <c r="D3456" s="254"/>
      <c r="E3456" s="255"/>
      <c r="F3456" s="256"/>
      <c r="G3456" s="257"/>
      <c r="H3456" s="243">
        <f t="shared" ca="1" si="160"/>
        <v>45139</v>
      </c>
      <c r="I3456" s="244">
        <f t="shared" si="161"/>
        <v>43892</v>
      </c>
      <c r="J3456" s="244" t="str">
        <f t="shared" si="159"/>
        <v/>
      </c>
    </row>
    <row r="3457" spans="3:10" ht="12" thickBot="1" x14ac:dyDescent="0.25">
      <c r="C3457" s="254"/>
      <c r="D3457" s="254"/>
      <c r="E3457" s="255"/>
      <c r="F3457" s="256"/>
      <c r="G3457" s="257"/>
      <c r="H3457" s="243">
        <f t="shared" ca="1" si="160"/>
        <v>45139</v>
      </c>
      <c r="I3457" s="244">
        <f t="shared" si="161"/>
        <v>43892</v>
      </c>
      <c r="J3457" s="244" t="str">
        <f t="shared" si="159"/>
        <v/>
      </c>
    </row>
    <row r="3458" spans="3:10" ht="12" thickBot="1" x14ac:dyDescent="0.25">
      <c r="C3458" s="254"/>
      <c r="D3458" s="254"/>
      <c r="E3458" s="255"/>
      <c r="F3458" s="256"/>
      <c r="G3458" s="257"/>
      <c r="H3458" s="243">
        <f t="shared" ca="1" si="160"/>
        <v>45139</v>
      </c>
      <c r="I3458" s="244">
        <f t="shared" si="161"/>
        <v>43892</v>
      </c>
      <c r="J3458" s="244" t="str">
        <f t="shared" si="159"/>
        <v/>
      </c>
    </row>
    <row r="3459" spans="3:10" ht="12" thickBot="1" x14ac:dyDescent="0.25">
      <c r="C3459" s="254"/>
      <c r="D3459" s="254"/>
      <c r="E3459" s="255"/>
      <c r="F3459" s="256"/>
      <c r="G3459" s="257"/>
      <c r="H3459" s="243">
        <f t="shared" ca="1" si="160"/>
        <v>45139</v>
      </c>
      <c r="I3459" s="244">
        <f t="shared" si="161"/>
        <v>43892</v>
      </c>
      <c r="J3459" s="244" t="str">
        <f t="shared" si="159"/>
        <v/>
      </c>
    </row>
    <row r="3460" spans="3:10" ht="12" thickBot="1" x14ac:dyDescent="0.25">
      <c r="C3460" s="254"/>
      <c r="D3460" s="254"/>
      <c r="E3460" s="255"/>
      <c r="F3460" s="256"/>
      <c r="G3460" s="257"/>
      <c r="H3460" s="243">
        <f t="shared" ca="1" si="160"/>
        <v>45139</v>
      </c>
      <c r="I3460" s="244">
        <f t="shared" si="161"/>
        <v>43892</v>
      </c>
      <c r="J3460" s="244" t="str">
        <f t="shared" si="159"/>
        <v/>
      </c>
    </row>
    <row r="3461" spans="3:10" ht="12" thickBot="1" x14ac:dyDescent="0.25">
      <c r="C3461" s="254"/>
      <c r="D3461" s="254"/>
      <c r="E3461" s="255"/>
      <c r="F3461" s="256"/>
      <c r="G3461" s="257"/>
      <c r="H3461" s="243">
        <f t="shared" ca="1" si="160"/>
        <v>45139</v>
      </c>
      <c r="I3461" s="244">
        <f t="shared" si="161"/>
        <v>43892</v>
      </c>
      <c r="J3461" s="244" t="str">
        <f t="shared" si="159"/>
        <v/>
      </c>
    </row>
    <row r="3462" spans="3:10" ht="12" thickBot="1" x14ac:dyDescent="0.25">
      <c r="C3462" s="254"/>
      <c r="D3462" s="254"/>
      <c r="E3462" s="255"/>
      <c r="F3462" s="256"/>
      <c r="G3462" s="257"/>
      <c r="H3462" s="243">
        <f t="shared" ca="1" si="160"/>
        <v>45139</v>
      </c>
      <c r="I3462" s="244">
        <f t="shared" si="161"/>
        <v>43892</v>
      </c>
      <c r="J3462" s="244" t="str">
        <f t="shared" ref="J3462:J3525" si="162">IF(G3462="","",IF(G3462&gt;=0,"Debitoren",IF(G3462&lt;0,"Kreditoren","")))</f>
        <v/>
      </c>
    </row>
    <row r="3463" spans="3:10" ht="12" thickBot="1" x14ac:dyDescent="0.25">
      <c r="C3463" s="254"/>
      <c r="D3463" s="254"/>
      <c r="E3463" s="255"/>
      <c r="F3463" s="256"/>
      <c r="G3463" s="257"/>
      <c r="H3463" s="243">
        <f t="shared" ref="H3463:H3526" ca="1" si="163">IF(F3463&lt;$F$2,EOMONTH($F$2,-1)+1,EOMONTH(F3463,-1)+1)</f>
        <v>45139</v>
      </c>
      <c r="I3463" s="244">
        <f t="shared" ref="I3463:I3526" si="164">IF(F3463&lt;$I$2,IF(   WEEKDAY(EOMONTH($I$2,-1)+1)=1,EOMONTH($I$2,-1)+1+1,EOMONTH($I$2,-1)+1),IF(WEEKDAY(F3463)=1,F3463+1,F3463))</f>
        <v>43892</v>
      </c>
      <c r="J3463" s="244" t="str">
        <f t="shared" si="162"/>
        <v/>
      </c>
    </row>
    <row r="3464" spans="3:10" ht="12" thickBot="1" x14ac:dyDescent="0.25">
      <c r="C3464" s="254"/>
      <c r="D3464" s="254"/>
      <c r="E3464" s="255"/>
      <c r="F3464" s="256"/>
      <c r="G3464" s="257"/>
      <c r="H3464" s="243">
        <f t="shared" ca="1" si="163"/>
        <v>45139</v>
      </c>
      <c r="I3464" s="244">
        <f t="shared" si="164"/>
        <v>43892</v>
      </c>
      <c r="J3464" s="244" t="str">
        <f t="shared" si="162"/>
        <v/>
      </c>
    </row>
    <row r="3465" spans="3:10" ht="12" thickBot="1" x14ac:dyDescent="0.25">
      <c r="C3465" s="254"/>
      <c r="D3465" s="254"/>
      <c r="E3465" s="255"/>
      <c r="F3465" s="256"/>
      <c r="G3465" s="257"/>
      <c r="H3465" s="243">
        <f t="shared" ca="1" si="163"/>
        <v>45139</v>
      </c>
      <c r="I3465" s="244">
        <f t="shared" si="164"/>
        <v>43892</v>
      </c>
      <c r="J3465" s="244" t="str">
        <f t="shared" si="162"/>
        <v/>
      </c>
    </row>
    <row r="3466" spans="3:10" ht="12" thickBot="1" x14ac:dyDescent="0.25">
      <c r="C3466" s="254"/>
      <c r="D3466" s="254"/>
      <c r="E3466" s="255"/>
      <c r="F3466" s="256"/>
      <c r="G3466" s="257"/>
      <c r="H3466" s="243">
        <f t="shared" ca="1" si="163"/>
        <v>45139</v>
      </c>
      <c r="I3466" s="244">
        <f t="shared" si="164"/>
        <v>43892</v>
      </c>
      <c r="J3466" s="244" t="str">
        <f t="shared" si="162"/>
        <v/>
      </c>
    </row>
    <row r="3467" spans="3:10" ht="12" thickBot="1" x14ac:dyDescent="0.25">
      <c r="C3467" s="254"/>
      <c r="D3467" s="254"/>
      <c r="E3467" s="255"/>
      <c r="F3467" s="256"/>
      <c r="G3467" s="257"/>
      <c r="H3467" s="243">
        <f t="shared" ca="1" si="163"/>
        <v>45139</v>
      </c>
      <c r="I3467" s="244">
        <f t="shared" si="164"/>
        <v>43892</v>
      </c>
      <c r="J3467" s="244" t="str">
        <f t="shared" si="162"/>
        <v/>
      </c>
    </row>
    <row r="3468" spans="3:10" ht="12" thickBot="1" x14ac:dyDescent="0.25">
      <c r="C3468" s="254"/>
      <c r="D3468" s="254"/>
      <c r="E3468" s="255"/>
      <c r="F3468" s="256"/>
      <c r="G3468" s="257"/>
      <c r="H3468" s="243">
        <f t="shared" ca="1" si="163"/>
        <v>45139</v>
      </c>
      <c r="I3468" s="244">
        <f t="shared" si="164"/>
        <v>43892</v>
      </c>
      <c r="J3468" s="244" t="str">
        <f t="shared" si="162"/>
        <v/>
      </c>
    </row>
    <row r="3469" spans="3:10" ht="12" thickBot="1" x14ac:dyDescent="0.25">
      <c r="C3469" s="254"/>
      <c r="D3469" s="254"/>
      <c r="E3469" s="255"/>
      <c r="F3469" s="256"/>
      <c r="G3469" s="257"/>
      <c r="H3469" s="243">
        <f t="shared" ca="1" si="163"/>
        <v>45139</v>
      </c>
      <c r="I3469" s="244">
        <f t="shared" si="164"/>
        <v>43892</v>
      </c>
      <c r="J3469" s="244" t="str">
        <f t="shared" si="162"/>
        <v/>
      </c>
    </row>
    <row r="3470" spans="3:10" ht="12" thickBot="1" x14ac:dyDescent="0.25">
      <c r="C3470" s="254"/>
      <c r="D3470" s="254"/>
      <c r="E3470" s="255"/>
      <c r="F3470" s="256"/>
      <c r="G3470" s="257"/>
      <c r="H3470" s="243">
        <f t="shared" ca="1" si="163"/>
        <v>45139</v>
      </c>
      <c r="I3470" s="244">
        <f t="shared" si="164"/>
        <v>43892</v>
      </c>
      <c r="J3470" s="244" t="str">
        <f t="shared" si="162"/>
        <v/>
      </c>
    </row>
    <row r="3471" spans="3:10" ht="12" thickBot="1" x14ac:dyDescent="0.25">
      <c r="C3471" s="254"/>
      <c r="D3471" s="254"/>
      <c r="E3471" s="255"/>
      <c r="F3471" s="256"/>
      <c r="G3471" s="257"/>
      <c r="H3471" s="243">
        <f t="shared" ca="1" si="163"/>
        <v>45139</v>
      </c>
      <c r="I3471" s="244">
        <f t="shared" si="164"/>
        <v>43892</v>
      </c>
      <c r="J3471" s="244" t="str">
        <f t="shared" si="162"/>
        <v/>
      </c>
    </row>
    <row r="3472" spans="3:10" ht="12" thickBot="1" x14ac:dyDescent="0.25">
      <c r="C3472" s="254"/>
      <c r="D3472" s="254"/>
      <c r="E3472" s="255"/>
      <c r="F3472" s="256"/>
      <c r="G3472" s="257"/>
      <c r="H3472" s="243">
        <f t="shared" ca="1" si="163"/>
        <v>45139</v>
      </c>
      <c r="I3472" s="244">
        <f t="shared" si="164"/>
        <v>43892</v>
      </c>
      <c r="J3472" s="244" t="str">
        <f t="shared" si="162"/>
        <v/>
      </c>
    </row>
    <row r="3473" spans="3:10" ht="12" thickBot="1" x14ac:dyDescent="0.25">
      <c r="C3473" s="254"/>
      <c r="D3473" s="254"/>
      <c r="E3473" s="255"/>
      <c r="F3473" s="256"/>
      <c r="G3473" s="257"/>
      <c r="H3473" s="243">
        <f t="shared" ca="1" si="163"/>
        <v>45139</v>
      </c>
      <c r="I3473" s="244">
        <f t="shared" si="164"/>
        <v>43892</v>
      </c>
      <c r="J3473" s="244" t="str">
        <f t="shared" si="162"/>
        <v/>
      </c>
    </row>
    <row r="3474" spans="3:10" ht="12" thickBot="1" x14ac:dyDescent="0.25">
      <c r="C3474" s="254"/>
      <c r="D3474" s="254"/>
      <c r="E3474" s="255"/>
      <c r="F3474" s="256"/>
      <c r="G3474" s="257"/>
      <c r="H3474" s="243">
        <f t="shared" ca="1" si="163"/>
        <v>45139</v>
      </c>
      <c r="I3474" s="244">
        <f t="shared" si="164"/>
        <v>43892</v>
      </c>
      <c r="J3474" s="244" t="str">
        <f t="shared" si="162"/>
        <v/>
      </c>
    </row>
    <row r="3475" spans="3:10" ht="12" thickBot="1" x14ac:dyDescent="0.25">
      <c r="C3475" s="254"/>
      <c r="D3475" s="254"/>
      <c r="E3475" s="255"/>
      <c r="F3475" s="256"/>
      <c r="G3475" s="257"/>
      <c r="H3475" s="243">
        <f t="shared" ca="1" si="163"/>
        <v>45139</v>
      </c>
      <c r="I3475" s="244">
        <f t="shared" si="164"/>
        <v>43892</v>
      </c>
      <c r="J3475" s="244" t="str">
        <f t="shared" si="162"/>
        <v/>
      </c>
    </row>
    <row r="3476" spans="3:10" ht="12" thickBot="1" x14ac:dyDescent="0.25">
      <c r="C3476" s="254"/>
      <c r="D3476" s="254"/>
      <c r="E3476" s="255"/>
      <c r="F3476" s="256"/>
      <c r="G3476" s="257"/>
      <c r="H3476" s="243">
        <f t="shared" ca="1" si="163"/>
        <v>45139</v>
      </c>
      <c r="I3476" s="244">
        <f t="shared" si="164"/>
        <v>43892</v>
      </c>
      <c r="J3476" s="244" t="str">
        <f t="shared" si="162"/>
        <v/>
      </c>
    </row>
    <row r="3477" spans="3:10" ht="12" thickBot="1" x14ac:dyDescent="0.25">
      <c r="C3477" s="254"/>
      <c r="D3477" s="254"/>
      <c r="E3477" s="255"/>
      <c r="F3477" s="256"/>
      <c r="G3477" s="257"/>
      <c r="H3477" s="243">
        <f t="shared" ca="1" si="163"/>
        <v>45139</v>
      </c>
      <c r="I3477" s="244">
        <f t="shared" si="164"/>
        <v>43892</v>
      </c>
      <c r="J3477" s="244" t="str">
        <f t="shared" si="162"/>
        <v/>
      </c>
    </row>
    <row r="3478" spans="3:10" ht="12" thickBot="1" x14ac:dyDescent="0.25">
      <c r="C3478" s="254"/>
      <c r="D3478" s="254"/>
      <c r="E3478" s="255"/>
      <c r="F3478" s="256"/>
      <c r="G3478" s="257"/>
      <c r="H3478" s="243">
        <f t="shared" ca="1" si="163"/>
        <v>45139</v>
      </c>
      <c r="I3478" s="244">
        <f t="shared" si="164"/>
        <v>43892</v>
      </c>
      <c r="J3478" s="244" t="str">
        <f t="shared" si="162"/>
        <v/>
      </c>
    </row>
    <row r="3479" spans="3:10" ht="12" thickBot="1" x14ac:dyDescent="0.25">
      <c r="C3479" s="254"/>
      <c r="D3479" s="254"/>
      <c r="E3479" s="255"/>
      <c r="F3479" s="256"/>
      <c r="G3479" s="257"/>
      <c r="H3479" s="243">
        <f t="shared" ca="1" si="163"/>
        <v>45139</v>
      </c>
      <c r="I3479" s="244">
        <f t="shared" si="164"/>
        <v>43892</v>
      </c>
      <c r="J3479" s="244" t="str">
        <f t="shared" si="162"/>
        <v/>
      </c>
    </row>
    <row r="3480" spans="3:10" ht="12" thickBot="1" x14ac:dyDescent="0.25">
      <c r="C3480" s="254"/>
      <c r="D3480" s="254"/>
      <c r="E3480" s="255"/>
      <c r="F3480" s="256"/>
      <c r="G3480" s="257"/>
      <c r="H3480" s="243">
        <f t="shared" ca="1" si="163"/>
        <v>45139</v>
      </c>
      <c r="I3480" s="244">
        <f t="shared" si="164"/>
        <v>43892</v>
      </c>
      <c r="J3480" s="244" t="str">
        <f t="shared" si="162"/>
        <v/>
      </c>
    </row>
    <row r="3481" spans="3:10" ht="12" thickBot="1" x14ac:dyDescent="0.25">
      <c r="C3481" s="254"/>
      <c r="D3481" s="254"/>
      <c r="E3481" s="255"/>
      <c r="F3481" s="256"/>
      <c r="G3481" s="257"/>
      <c r="H3481" s="243">
        <f t="shared" ca="1" si="163"/>
        <v>45139</v>
      </c>
      <c r="I3481" s="244">
        <f t="shared" si="164"/>
        <v>43892</v>
      </c>
      <c r="J3481" s="244" t="str">
        <f t="shared" si="162"/>
        <v/>
      </c>
    </row>
    <row r="3482" spans="3:10" ht="12" thickBot="1" x14ac:dyDescent="0.25">
      <c r="C3482" s="254"/>
      <c r="D3482" s="254"/>
      <c r="E3482" s="255"/>
      <c r="F3482" s="256"/>
      <c r="G3482" s="257"/>
      <c r="H3482" s="243">
        <f t="shared" ca="1" si="163"/>
        <v>45139</v>
      </c>
      <c r="I3482" s="244">
        <f t="shared" si="164"/>
        <v>43892</v>
      </c>
      <c r="J3482" s="244" t="str">
        <f t="shared" si="162"/>
        <v/>
      </c>
    </row>
    <row r="3483" spans="3:10" ht="12" thickBot="1" x14ac:dyDescent="0.25">
      <c r="C3483" s="254"/>
      <c r="D3483" s="254"/>
      <c r="E3483" s="255"/>
      <c r="F3483" s="256"/>
      <c r="G3483" s="257"/>
      <c r="H3483" s="243">
        <f t="shared" ca="1" si="163"/>
        <v>45139</v>
      </c>
      <c r="I3483" s="244">
        <f t="shared" si="164"/>
        <v>43892</v>
      </c>
      <c r="J3483" s="244" t="str">
        <f t="shared" si="162"/>
        <v/>
      </c>
    </row>
    <row r="3484" spans="3:10" ht="12" thickBot="1" x14ac:dyDescent="0.25">
      <c r="C3484" s="254"/>
      <c r="D3484" s="254"/>
      <c r="E3484" s="255"/>
      <c r="F3484" s="256"/>
      <c r="G3484" s="257"/>
      <c r="H3484" s="243">
        <f t="shared" ca="1" si="163"/>
        <v>45139</v>
      </c>
      <c r="I3484" s="244">
        <f t="shared" si="164"/>
        <v>43892</v>
      </c>
      <c r="J3484" s="244" t="str">
        <f t="shared" si="162"/>
        <v/>
      </c>
    </row>
    <row r="3485" spans="3:10" ht="12" thickBot="1" x14ac:dyDescent="0.25">
      <c r="C3485" s="254"/>
      <c r="D3485" s="254"/>
      <c r="E3485" s="255"/>
      <c r="F3485" s="256"/>
      <c r="G3485" s="257"/>
      <c r="H3485" s="243">
        <f t="shared" ca="1" si="163"/>
        <v>45139</v>
      </c>
      <c r="I3485" s="244">
        <f t="shared" si="164"/>
        <v>43892</v>
      </c>
      <c r="J3485" s="244" t="str">
        <f t="shared" si="162"/>
        <v/>
      </c>
    </row>
    <row r="3486" spans="3:10" ht="12" thickBot="1" x14ac:dyDescent="0.25">
      <c r="C3486" s="254"/>
      <c r="D3486" s="254"/>
      <c r="E3486" s="255"/>
      <c r="F3486" s="256"/>
      <c r="G3486" s="257"/>
      <c r="H3486" s="243">
        <f t="shared" ca="1" si="163"/>
        <v>45139</v>
      </c>
      <c r="I3486" s="244">
        <f t="shared" si="164"/>
        <v>43892</v>
      </c>
      <c r="J3486" s="244" t="str">
        <f t="shared" si="162"/>
        <v/>
      </c>
    </row>
    <row r="3487" spans="3:10" ht="12" thickBot="1" x14ac:dyDescent="0.25">
      <c r="C3487" s="254"/>
      <c r="D3487" s="254"/>
      <c r="E3487" s="255"/>
      <c r="F3487" s="256"/>
      <c r="G3487" s="257"/>
      <c r="H3487" s="243">
        <f t="shared" ca="1" si="163"/>
        <v>45139</v>
      </c>
      <c r="I3487" s="244">
        <f t="shared" si="164"/>
        <v>43892</v>
      </c>
      <c r="J3487" s="244" t="str">
        <f t="shared" si="162"/>
        <v/>
      </c>
    </row>
    <row r="3488" spans="3:10" ht="12" thickBot="1" x14ac:dyDescent="0.25">
      <c r="C3488" s="254"/>
      <c r="D3488" s="254"/>
      <c r="E3488" s="255"/>
      <c r="F3488" s="256"/>
      <c r="G3488" s="257"/>
      <c r="H3488" s="243">
        <f t="shared" ca="1" si="163"/>
        <v>45139</v>
      </c>
      <c r="I3488" s="244">
        <f t="shared" si="164"/>
        <v>43892</v>
      </c>
      <c r="J3488" s="244" t="str">
        <f t="shared" si="162"/>
        <v/>
      </c>
    </row>
    <row r="3489" spans="3:10" ht="12" thickBot="1" x14ac:dyDescent="0.25">
      <c r="C3489" s="254"/>
      <c r="D3489" s="254"/>
      <c r="E3489" s="255"/>
      <c r="F3489" s="256"/>
      <c r="G3489" s="257"/>
      <c r="H3489" s="243">
        <f t="shared" ca="1" si="163"/>
        <v>45139</v>
      </c>
      <c r="I3489" s="244">
        <f t="shared" si="164"/>
        <v>43892</v>
      </c>
      <c r="J3489" s="244" t="str">
        <f t="shared" si="162"/>
        <v/>
      </c>
    </row>
    <row r="3490" spans="3:10" ht="12" thickBot="1" x14ac:dyDescent="0.25">
      <c r="C3490" s="254"/>
      <c r="D3490" s="254"/>
      <c r="E3490" s="255"/>
      <c r="F3490" s="256"/>
      <c r="G3490" s="257"/>
      <c r="H3490" s="243">
        <f t="shared" ca="1" si="163"/>
        <v>45139</v>
      </c>
      <c r="I3490" s="244">
        <f t="shared" si="164"/>
        <v>43892</v>
      </c>
      <c r="J3490" s="244" t="str">
        <f t="shared" si="162"/>
        <v/>
      </c>
    </row>
    <row r="3491" spans="3:10" ht="12" thickBot="1" x14ac:dyDescent="0.25">
      <c r="C3491" s="254"/>
      <c r="D3491" s="254"/>
      <c r="E3491" s="255"/>
      <c r="F3491" s="256"/>
      <c r="G3491" s="257"/>
      <c r="H3491" s="243">
        <f t="shared" ca="1" si="163"/>
        <v>45139</v>
      </c>
      <c r="I3491" s="244">
        <f t="shared" si="164"/>
        <v>43892</v>
      </c>
      <c r="J3491" s="244" t="str">
        <f t="shared" si="162"/>
        <v/>
      </c>
    </row>
    <row r="3492" spans="3:10" ht="12" thickBot="1" x14ac:dyDescent="0.25">
      <c r="C3492" s="254"/>
      <c r="D3492" s="254"/>
      <c r="E3492" s="255"/>
      <c r="F3492" s="256"/>
      <c r="G3492" s="257"/>
      <c r="H3492" s="243">
        <f t="shared" ca="1" si="163"/>
        <v>45139</v>
      </c>
      <c r="I3492" s="244">
        <f t="shared" si="164"/>
        <v>43892</v>
      </c>
      <c r="J3492" s="244" t="str">
        <f t="shared" si="162"/>
        <v/>
      </c>
    </row>
    <row r="3493" spans="3:10" ht="12" thickBot="1" x14ac:dyDescent="0.25">
      <c r="C3493" s="254"/>
      <c r="D3493" s="254"/>
      <c r="E3493" s="255"/>
      <c r="F3493" s="256"/>
      <c r="G3493" s="257"/>
      <c r="H3493" s="243">
        <f t="shared" ca="1" si="163"/>
        <v>45139</v>
      </c>
      <c r="I3493" s="244">
        <f t="shared" si="164"/>
        <v>43892</v>
      </c>
      <c r="J3493" s="244" t="str">
        <f t="shared" si="162"/>
        <v/>
      </c>
    </row>
    <row r="3494" spans="3:10" ht="12" thickBot="1" x14ac:dyDescent="0.25">
      <c r="C3494" s="254"/>
      <c r="D3494" s="254"/>
      <c r="E3494" s="255"/>
      <c r="F3494" s="256"/>
      <c r="G3494" s="257"/>
      <c r="H3494" s="243">
        <f t="shared" ca="1" si="163"/>
        <v>45139</v>
      </c>
      <c r="I3494" s="244">
        <f t="shared" si="164"/>
        <v>43892</v>
      </c>
      <c r="J3494" s="244" t="str">
        <f t="shared" si="162"/>
        <v/>
      </c>
    </row>
    <row r="3495" spans="3:10" ht="12" thickBot="1" x14ac:dyDescent="0.25">
      <c r="C3495" s="254"/>
      <c r="D3495" s="254"/>
      <c r="E3495" s="255"/>
      <c r="F3495" s="256"/>
      <c r="G3495" s="257"/>
      <c r="H3495" s="243">
        <f t="shared" ca="1" si="163"/>
        <v>45139</v>
      </c>
      <c r="I3495" s="244">
        <f t="shared" si="164"/>
        <v>43892</v>
      </c>
      <c r="J3495" s="244" t="str">
        <f t="shared" si="162"/>
        <v/>
      </c>
    </row>
    <row r="3496" spans="3:10" ht="12" thickBot="1" x14ac:dyDescent="0.25">
      <c r="C3496" s="254"/>
      <c r="D3496" s="254"/>
      <c r="E3496" s="255"/>
      <c r="F3496" s="256"/>
      <c r="G3496" s="257"/>
      <c r="H3496" s="243">
        <f t="shared" ca="1" si="163"/>
        <v>45139</v>
      </c>
      <c r="I3496" s="244">
        <f t="shared" si="164"/>
        <v>43892</v>
      </c>
      <c r="J3496" s="244" t="str">
        <f t="shared" si="162"/>
        <v/>
      </c>
    </row>
    <row r="3497" spans="3:10" ht="12" thickBot="1" x14ac:dyDescent="0.25">
      <c r="C3497" s="254"/>
      <c r="D3497" s="254"/>
      <c r="E3497" s="255"/>
      <c r="F3497" s="256"/>
      <c r="G3497" s="257"/>
      <c r="H3497" s="243">
        <f t="shared" ca="1" si="163"/>
        <v>45139</v>
      </c>
      <c r="I3497" s="244">
        <f t="shared" si="164"/>
        <v>43892</v>
      </c>
      <c r="J3497" s="244" t="str">
        <f t="shared" si="162"/>
        <v/>
      </c>
    </row>
    <row r="3498" spans="3:10" ht="12" thickBot="1" x14ac:dyDescent="0.25">
      <c r="C3498" s="254"/>
      <c r="D3498" s="254"/>
      <c r="E3498" s="255"/>
      <c r="F3498" s="256"/>
      <c r="G3498" s="257"/>
      <c r="H3498" s="243">
        <f t="shared" ca="1" si="163"/>
        <v>45139</v>
      </c>
      <c r="I3498" s="244">
        <f t="shared" si="164"/>
        <v>43892</v>
      </c>
      <c r="J3498" s="244" t="str">
        <f t="shared" si="162"/>
        <v/>
      </c>
    </row>
    <row r="3499" spans="3:10" ht="12" thickBot="1" x14ac:dyDescent="0.25">
      <c r="C3499" s="254"/>
      <c r="D3499" s="254"/>
      <c r="E3499" s="255"/>
      <c r="F3499" s="256"/>
      <c r="G3499" s="257"/>
      <c r="H3499" s="243">
        <f t="shared" ca="1" si="163"/>
        <v>45139</v>
      </c>
      <c r="I3499" s="244">
        <f t="shared" si="164"/>
        <v>43892</v>
      </c>
      <c r="J3499" s="244" t="str">
        <f t="shared" si="162"/>
        <v/>
      </c>
    </row>
    <row r="3500" spans="3:10" ht="12" thickBot="1" x14ac:dyDescent="0.25">
      <c r="C3500" s="254"/>
      <c r="D3500" s="254"/>
      <c r="E3500" s="255"/>
      <c r="F3500" s="256"/>
      <c r="G3500" s="257"/>
      <c r="H3500" s="243">
        <f t="shared" ca="1" si="163"/>
        <v>45139</v>
      </c>
      <c r="I3500" s="244">
        <f t="shared" si="164"/>
        <v>43892</v>
      </c>
      <c r="J3500" s="244" t="str">
        <f t="shared" si="162"/>
        <v/>
      </c>
    </row>
    <row r="3501" spans="3:10" ht="12" thickBot="1" x14ac:dyDescent="0.25">
      <c r="C3501" s="254"/>
      <c r="D3501" s="254"/>
      <c r="E3501" s="255"/>
      <c r="F3501" s="256"/>
      <c r="G3501" s="257"/>
      <c r="H3501" s="243">
        <f t="shared" ca="1" si="163"/>
        <v>45139</v>
      </c>
      <c r="I3501" s="244">
        <f t="shared" si="164"/>
        <v>43892</v>
      </c>
      <c r="J3501" s="244" t="str">
        <f t="shared" si="162"/>
        <v/>
      </c>
    </row>
    <row r="3502" spans="3:10" ht="12" thickBot="1" x14ac:dyDescent="0.25">
      <c r="C3502" s="254"/>
      <c r="D3502" s="254"/>
      <c r="E3502" s="255"/>
      <c r="F3502" s="256"/>
      <c r="G3502" s="257"/>
      <c r="H3502" s="243">
        <f t="shared" ca="1" si="163"/>
        <v>45139</v>
      </c>
      <c r="I3502" s="244">
        <f t="shared" si="164"/>
        <v>43892</v>
      </c>
      <c r="J3502" s="244" t="str">
        <f t="shared" si="162"/>
        <v/>
      </c>
    </row>
    <row r="3503" spans="3:10" ht="12" thickBot="1" x14ac:dyDescent="0.25">
      <c r="C3503" s="254"/>
      <c r="D3503" s="254"/>
      <c r="E3503" s="255"/>
      <c r="F3503" s="256"/>
      <c r="G3503" s="257"/>
      <c r="H3503" s="243">
        <f t="shared" ca="1" si="163"/>
        <v>45139</v>
      </c>
      <c r="I3503" s="244">
        <f t="shared" si="164"/>
        <v>43892</v>
      </c>
      <c r="J3503" s="244" t="str">
        <f t="shared" si="162"/>
        <v/>
      </c>
    </row>
    <row r="3504" spans="3:10" ht="12" thickBot="1" x14ac:dyDescent="0.25">
      <c r="C3504" s="254"/>
      <c r="D3504" s="254"/>
      <c r="E3504" s="255"/>
      <c r="F3504" s="256"/>
      <c r="G3504" s="257"/>
      <c r="H3504" s="243">
        <f t="shared" ca="1" si="163"/>
        <v>45139</v>
      </c>
      <c r="I3504" s="244">
        <f t="shared" si="164"/>
        <v>43892</v>
      </c>
      <c r="J3504" s="244" t="str">
        <f t="shared" si="162"/>
        <v/>
      </c>
    </row>
    <row r="3505" spans="3:10" ht="12" thickBot="1" x14ac:dyDescent="0.25">
      <c r="C3505" s="254"/>
      <c r="D3505" s="254"/>
      <c r="E3505" s="255"/>
      <c r="F3505" s="256"/>
      <c r="G3505" s="257"/>
      <c r="H3505" s="243">
        <f t="shared" ca="1" si="163"/>
        <v>45139</v>
      </c>
      <c r="I3505" s="244">
        <f t="shared" si="164"/>
        <v>43892</v>
      </c>
      <c r="J3505" s="244" t="str">
        <f t="shared" si="162"/>
        <v/>
      </c>
    </row>
    <row r="3506" spans="3:10" ht="12" thickBot="1" x14ac:dyDescent="0.25">
      <c r="C3506" s="254"/>
      <c r="D3506" s="254"/>
      <c r="E3506" s="255"/>
      <c r="F3506" s="256"/>
      <c r="G3506" s="257"/>
      <c r="H3506" s="243">
        <f t="shared" ca="1" si="163"/>
        <v>45139</v>
      </c>
      <c r="I3506" s="244">
        <f t="shared" si="164"/>
        <v>43892</v>
      </c>
      <c r="J3506" s="244" t="str">
        <f t="shared" si="162"/>
        <v/>
      </c>
    </row>
    <row r="3507" spans="3:10" ht="12" thickBot="1" x14ac:dyDescent="0.25">
      <c r="C3507" s="254"/>
      <c r="D3507" s="254"/>
      <c r="E3507" s="255"/>
      <c r="F3507" s="256"/>
      <c r="G3507" s="257"/>
      <c r="H3507" s="243">
        <f t="shared" ca="1" si="163"/>
        <v>45139</v>
      </c>
      <c r="I3507" s="244">
        <f t="shared" si="164"/>
        <v>43892</v>
      </c>
      <c r="J3507" s="244" t="str">
        <f t="shared" si="162"/>
        <v/>
      </c>
    </row>
    <row r="3508" spans="3:10" ht="12" thickBot="1" x14ac:dyDescent="0.25">
      <c r="C3508" s="254"/>
      <c r="D3508" s="254"/>
      <c r="E3508" s="255"/>
      <c r="F3508" s="256"/>
      <c r="G3508" s="257"/>
      <c r="H3508" s="243">
        <f t="shared" ca="1" si="163"/>
        <v>45139</v>
      </c>
      <c r="I3508" s="244">
        <f t="shared" si="164"/>
        <v>43892</v>
      </c>
      <c r="J3508" s="244" t="str">
        <f t="shared" si="162"/>
        <v/>
      </c>
    </row>
    <row r="3509" spans="3:10" ht="12" thickBot="1" x14ac:dyDescent="0.25">
      <c r="C3509" s="254"/>
      <c r="D3509" s="254"/>
      <c r="E3509" s="255"/>
      <c r="F3509" s="256"/>
      <c r="G3509" s="257"/>
      <c r="H3509" s="243">
        <f t="shared" ca="1" si="163"/>
        <v>45139</v>
      </c>
      <c r="I3509" s="244">
        <f t="shared" si="164"/>
        <v>43892</v>
      </c>
      <c r="J3509" s="244" t="str">
        <f t="shared" si="162"/>
        <v/>
      </c>
    </row>
    <row r="3510" spans="3:10" ht="12" thickBot="1" x14ac:dyDescent="0.25">
      <c r="C3510" s="254"/>
      <c r="D3510" s="254"/>
      <c r="E3510" s="255"/>
      <c r="F3510" s="256"/>
      <c r="G3510" s="257"/>
      <c r="H3510" s="243">
        <f t="shared" ca="1" si="163"/>
        <v>45139</v>
      </c>
      <c r="I3510" s="244">
        <f t="shared" si="164"/>
        <v>43892</v>
      </c>
      <c r="J3510" s="244" t="str">
        <f t="shared" si="162"/>
        <v/>
      </c>
    </row>
    <row r="3511" spans="3:10" ht="12" thickBot="1" x14ac:dyDescent="0.25">
      <c r="C3511" s="254"/>
      <c r="D3511" s="254"/>
      <c r="E3511" s="255"/>
      <c r="F3511" s="256"/>
      <c r="G3511" s="257"/>
      <c r="H3511" s="243">
        <f t="shared" ca="1" si="163"/>
        <v>45139</v>
      </c>
      <c r="I3511" s="244">
        <f t="shared" si="164"/>
        <v>43892</v>
      </c>
      <c r="J3511" s="244" t="str">
        <f t="shared" si="162"/>
        <v/>
      </c>
    </row>
    <row r="3512" spans="3:10" ht="12" thickBot="1" x14ac:dyDescent="0.25">
      <c r="C3512" s="254"/>
      <c r="D3512" s="254"/>
      <c r="E3512" s="255"/>
      <c r="F3512" s="256"/>
      <c r="G3512" s="257"/>
      <c r="H3512" s="243">
        <f t="shared" ca="1" si="163"/>
        <v>45139</v>
      </c>
      <c r="I3512" s="244">
        <f t="shared" si="164"/>
        <v>43892</v>
      </c>
      <c r="J3512" s="244" t="str">
        <f t="shared" si="162"/>
        <v/>
      </c>
    </row>
    <row r="3513" spans="3:10" ht="12" thickBot="1" x14ac:dyDescent="0.25">
      <c r="C3513" s="254"/>
      <c r="D3513" s="254"/>
      <c r="E3513" s="255"/>
      <c r="F3513" s="256"/>
      <c r="G3513" s="257"/>
      <c r="H3513" s="243">
        <f t="shared" ca="1" si="163"/>
        <v>45139</v>
      </c>
      <c r="I3513" s="244">
        <f t="shared" si="164"/>
        <v>43892</v>
      </c>
      <c r="J3513" s="244" t="str">
        <f t="shared" si="162"/>
        <v/>
      </c>
    </row>
    <row r="3514" spans="3:10" ht="12" thickBot="1" x14ac:dyDescent="0.25">
      <c r="C3514" s="254"/>
      <c r="D3514" s="254"/>
      <c r="E3514" s="255"/>
      <c r="F3514" s="256"/>
      <c r="G3514" s="257"/>
      <c r="H3514" s="243">
        <f t="shared" ca="1" si="163"/>
        <v>45139</v>
      </c>
      <c r="I3514" s="244">
        <f t="shared" si="164"/>
        <v>43892</v>
      </c>
      <c r="J3514" s="244" t="str">
        <f t="shared" si="162"/>
        <v/>
      </c>
    </row>
    <row r="3515" spans="3:10" ht="12" thickBot="1" x14ac:dyDescent="0.25">
      <c r="C3515" s="254"/>
      <c r="D3515" s="254"/>
      <c r="E3515" s="255"/>
      <c r="F3515" s="256"/>
      <c r="G3515" s="257"/>
      <c r="H3515" s="243">
        <f t="shared" ca="1" si="163"/>
        <v>45139</v>
      </c>
      <c r="I3515" s="244">
        <f t="shared" si="164"/>
        <v>43892</v>
      </c>
      <c r="J3515" s="244" t="str">
        <f t="shared" si="162"/>
        <v/>
      </c>
    </row>
    <row r="3516" spans="3:10" ht="12" thickBot="1" x14ac:dyDescent="0.25">
      <c r="C3516" s="254"/>
      <c r="D3516" s="254"/>
      <c r="E3516" s="255"/>
      <c r="F3516" s="256"/>
      <c r="G3516" s="257"/>
      <c r="H3516" s="243">
        <f t="shared" ca="1" si="163"/>
        <v>45139</v>
      </c>
      <c r="I3516" s="244">
        <f t="shared" si="164"/>
        <v>43892</v>
      </c>
      <c r="J3516" s="244" t="str">
        <f t="shared" si="162"/>
        <v/>
      </c>
    </row>
    <row r="3517" spans="3:10" ht="12" thickBot="1" x14ac:dyDescent="0.25">
      <c r="C3517" s="254"/>
      <c r="D3517" s="254"/>
      <c r="E3517" s="255"/>
      <c r="F3517" s="256"/>
      <c r="G3517" s="257"/>
      <c r="H3517" s="243">
        <f t="shared" ca="1" si="163"/>
        <v>45139</v>
      </c>
      <c r="I3517" s="244">
        <f t="shared" si="164"/>
        <v>43892</v>
      </c>
      <c r="J3517" s="244" t="str">
        <f t="shared" si="162"/>
        <v/>
      </c>
    </row>
    <row r="3518" spans="3:10" ht="12" thickBot="1" x14ac:dyDescent="0.25">
      <c r="C3518" s="254"/>
      <c r="D3518" s="254"/>
      <c r="E3518" s="255"/>
      <c r="F3518" s="256"/>
      <c r="G3518" s="257"/>
      <c r="H3518" s="243">
        <f t="shared" ca="1" si="163"/>
        <v>45139</v>
      </c>
      <c r="I3518" s="244">
        <f t="shared" si="164"/>
        <v>43892</v>
      </c>
      <c r="J3518" s="244" t="str">
        <f t="shared" si="162"/>
        <v/>
      </c>
    </row>
    <row r="3519" spans="3:10" ht="12" thickBot="1" x14ac:dyDescent="0.25">
      <c r="C3519" s="254"/>
      <c r="D3519" s="254"/>
      <c r="E3519" s="255"/>
      <c r="F3519" s="256"/>
      <c r="G3519" s="257"/>
      <c r="H3519" s="243">
        <f t="shared" ca="1" si="163"/>
        <v>45139</v>
      </c>
      <c r="I3519" s="244">
        <f t="shared" si="164"/>
        <v>43892</v>
      </c>
      <c r="J3519" s="244" t="str">
        <f t="shared" si="162"/>
        <v/>
      </c>
    </row>
    <row r="3520" spans="3:10" ht="12" thickBot="1" x14ac:dyDescent="0.25">
      <c r="C3520" s="254"/>
      <c r="D3520" s="254"/>
      <c r="E3520" s="255"/>
      <c r="F3520" s="256"/>
      <c r="G3520" s="257"/>
      <c r="H3520" s="243">
        <f t="shared" ca="1" si="163"/>
        <v>45139</v>
      </c>
      <c r="I3520" s="244">
        <f t="shared" si="164"/>
        <v>43892</v>
      </c>
      <c r="J3520" s="244" t="str">
        <f t="shared" si="162"/>
        <v/>
      </c>
    </row>
    <row r="3521" spans="3:10" ht="12" thickBot="1" x14ac:dyDescent="0.25">
      <c r="C3521" s="254"/>
      <c r="D3521" s="254"/>
      <c r="E3521" s="255"/>
      <c r="F3521" s="256"/>
      <c r="G3521" s="257"/>
      <c r="H3521" s="243">
        <f t="shared" ca="1" si="163"/>
        <v>45139</v>
      </c>
      <c r="I3521" s="244">
        <f t="shared" si="164"/>
        <v>43892</v>
      </c>
      <c r="J3521" s="244" t="str">
        <f t="shared" si="162"/>
        <v/>
      </c>
    </row>
    <row r="3522" spans="3:10" ht="12" thickBot="1" x14ac:dyDescent="0.25">
      <c r="C3522" s="254"/>
      <c r="D3522" s="254"/>
      <c r="E3522" s="255"/>
      <c r="F3522" s="256"/>
      <c r="G3522" s="257"/>
      <c r="H3522" s="243">
        <f t="shared" ca="1" si="163"/>
        <v>45139</v>
      </c>
      <c r="I3522" s="244">
        <f t="shared" si="164"/>
        <v>43892</v>
      </c>
      <c r="J3522" s="244" t="str">
        <f t="shared" si="162"/>
        <v/>
      </c>
    </row>
    <row r="3523" spans="3:10" ht="12" thickBot="1" x14ac:dyDescent="0.25">
      <c r="C3523" s="254"/>
      <c r="D3523" s="254"/>
      <c r="E3523" s="255"/>
      <c r="F3523" s="256"/>
      <c r="G3523" s="257"/>
      <c r="H3523" s="243">
        <f t="shared" ca="1" si="163"/>
        <v>45139</v>
      </c>
      <c r="I3523" s="244">
        <f t="shared" si="164"/>
        <v>43892</v>
      </c>
      <c r="J3523" s="244" t="str">
        <f t="shared" si="162"/>
        <v/>
      </c>
    </row>
    <row r="3524" spans="3:10" ht="12" thickBot="1" x14ac:dyDescent="0.25">
      <c r="C3524" s="254"/>
      <c r="D3524" s="254"/>
      <c r="E3524" s="255"/>
      <c r="F3524" s="256"/>
      <c r="G3524" s="257"/>
      <c r="H3524" s="243">
        <f t="shared" ca="1" si="163"/>
        <v>45139</v>
      </c>
      <c r="I3524" s="244">
        <f t="shared" si="164"/>
        <v>43892</v>
      </c>
      <c r="J3524" s="244" t="str">
        <f t="shared" si="162"/>
        <v/>
      </c>
    </row>
    <row r="3525" spans="3:10" ht="12" thickBot="1" x14ac:dyDescent="0.25">
      <c r="C3525" s="254"/>
      <c r="D3525" s="254"/>
      <c r="E3525" s="255"/>
      <c r="F3525" s="256"/>
      <c r="G3525" s="257"/>
      <c r="H3525" s="243">
        <f t="shared" ca="1" si="163"/>
        <v>45139</v>
      </c>
      <c r="I3525" s="244">
        <f t="shared" si="164"/>
        <v>43892</v>
      </c>
      <c r="J3525" s="244" t="str">
        <f t="shared" si="162"/>
        <v/>
      </c>
    </row>
    <row r="3526" spans="3:10" ht="12" thickBot="1" x14ac:dyDescent="0.25">
      <c r="C3526" s="254"/>
      <c r="D3526" s="254"/>
      <c r="E3526" s="255"/>
      <c r="F3526" s="256"/>
      <c r="G3526" s="257"/>
      <c r="H3526" s="243">
        <f t="shared" ca="1" si="163"/>
        <v>45139</v>
      </c>
      <c r="I3526" s="244">
        <f t="shared" si="164"/>
        <v>43892</v>
      </c>
      <c r="J3526" s="244" t="str">
        <f t="shared" ref="J3526:J3589" si="165">IF(G3526="","",IF(G3526&gt;=0,"Debitoren",IF(G3526&lt;0,"Kreditoren","")))</f>
        <v/>
      </c>
    </row>
    <row r="3527" spans="3:10" ht="12" thickBot="1" x14ac:dyDescent="0.25">
      <c r="C3527" s="254"/>
      <c r="D3527" s="254"/>
      <c r="E3527" s="255"/>
      <c r="F3527" s="256"/>
      <c r="G3527" s="257"/>
      <c r="H3527" s="243">
        <f t="shared" ref="H3527:H3590" ca="1" si="166">IF(F3527&lt;$F$2,EOMONTH($F$2,-1)+1,EOMONTH(F3527,-1)+1)</f>
        <v>45139</v>
      </c>
      <c r="I3527" s="244">
        <f t="shared" ref="I3527:I3590" si="167">IF(F3527&lt;$I$2,IF(   WEEKDAY(EOMONTH($I$2,-1)+1)=1,EOMONTH($I$2,-1)+1+1,EOMONTH($I$2,-1)+1),IF(WEEKDAY(F3527)=1,F3527+1,F3527))</f>
        <v>43892</v>
      </c>
      <c r="J3527" s="244" t="str">
        <f t="shared" si="165"/>
        <v/>
      </c>
    </row>
    <row r="3528" spans="3:10" ht="12" thickBot="1" x14ac:dyDescent="0.25">
      <c r="C3528" s="254"/>
      <c r="D3528" s="254"/>
      <c r="E3528" s="255"/>
      <c r="F3528" s="256"/>
      <c r="G3528" s="257"/>
      <c r="H3528" s="243">
        <f t="shared" ca="1" si="166"/>
        <v>45139</v>
      </c>
      <c r="I3528" s="244">
        <f t="shared" si="167"/>
        <v>43892</v>
      </c>
      <c r="J3528" s="244" t="str">
        <f t="shared" si="165"/>
        <v/>
      </c>
    </row>
    <row r="3529" spans="3:10" ht="12" thickBot="1" x14ac:dyDescent="0.25">
      <c r="C3529" s="254"/>
      <c r="D3529" s="254"/>
      <c r="E3529" s="255"/>
      <c r="F3529" s="256"/>
      <c r="G3529" s="257"/>
      <c r="H3529" s="243">
        <f t="shared" ca="1" si="166"/>
        <v>45139</v>
      </c>
      <c r="I3529" s="244">
        <f t="shared" si="167"/>
        <v>43892</v>
      </c>
      <c r="J3529" s="244" t="str">
        <f t="shared" si="165"/>
        <v/>
      </c>
    </row>
    <row r="3530" spans="3:10" ht="12" thickBot="1" x14ac:dyDescent="0.25">
      <c r="C3530" s="254"/>
      <c r="D3530" s="254"/>
      <c r="E3530" s="255"/>
      <c r="F3530" s="256"/>
      <c r="G3530" s="257"/>
      <c r="H3530" s="243">
        <f t="shared" ca="1" si="166"/>
        <v>45139</v>
      </c>
      <c r="I3530" s="244">
        <f t="shared" si="167"/>
        <v>43892</v>
      </c>
      <c r="J3530" s="244" t="str">
        <f t="shared" si="165"/>
        <v/>
      </c>
    </row>
    <row r="3531" spans="3:10" ht="12" thickBot="1" x14ac:dyDescent="0.25">
      <c r="C3531" s="254"/>
      <c r="D3531" s="254"/>
      <c r="E3531" s="255"/>
      <c r="F3531" s="256"/>
      <c r="G3531" s="257"/>
      <c r="H3531" s="243">
        <f t="shared" ca="1" si="166"/>
        <v>45139</v>
      </c>
      <c r="I3531" s="244">
        <f t="shared" si="167"/>
        <v>43892</v>
      </c>
      <c r="J3531" s="244" t="str">
        <f t="shared" si="165"/>
        <v/>
      </c>
    </row>
    <row r="3532" spans="3:10" ht="12" thickBot="1" x14ac:dyDescent="0.25">
      <c r="C3532" s="254"/>
      <c r="D3532" s="254"/>
      <c r="E3532" s="255"/>
      <c r="F3532" s="256"/>
      <c r="G3532" s="257"/>
      <c r="H3532" s="243">
        <f t="shared" ca="1" si="166"/>
        <v>45139</v>
      </c>
      <c r="I3532" s="244">
        <f t="shared" si="167"/>
        <v>43892</v>
      </c>
      <c r="J3532" s="244" t="str">
        <f t="shared" si="165"/>
        <v/>
      </c>
    </row>
    <row r="3533" spans="3:10" ht="12" thickBot="1" x14ac:dyDescent="0.25">
      <c r="C3533" s="254"/>
      <c r="D3533" s="254"/>
      <c r="E3533" s="255"/>
      <c r="F3533" s="256"/>
      <c r="G3533" s="257"/>
      <c r="H3533" s="243">
        <f t="shared" ca="1" si="166"/>
        <v>45139</v>
      </c>
      <c r="I3533" s="244">
        <f t="shared" si="167"/>
        <v>43892</v>
      </c>
      <c r="J3533" s="244" t="str">
        <f t="shared" si="165"/>
        <v/>
      </c>
    </row>
    <row r="3534" spans="3:10" ht="12" thickBot="1" x14ac:dyDescent="0.25">
      <c r="C3534" s="254"/>
      <c r="D3534" s="254"/>
      <c r="E3534" s="255"/>
      <c r="F3534" s="256"/>
      <c r="G3534" s="257"/>
      <c r="H3534" s="243">
        <f t="shared" ca="1" si="166"/>
        <v>45139</v>
      </c>
      <c r="I3534" s="244">
        <f t="shared" si="167"/>
        <v>43892</v>
      </c>
      <c r="J3534" s="244" t="str">
        <f t="shared" si="165"/>
        <v/>
      </c>
    </row>
    <row r="3535" spans="3:10" ht="12" thickBot="1" x14ac:dyDescent="0.25">
      <c r="C3535" s="254"/>
      <c r="D3535" s="254"/>
      <c r="E3535" s="255"/>
      <c r="F3535" s="256"/>
      <c r="G3535" s="257"/>
      <c r="H3535" s="243">
        <f t="shared" ca="1" si="166"/>
        <v>45139</v>
      </c>
      <c r="I3535" s="244">
        <f t="shared" si="167"/>
        <v>43892</v>
      </c>
      <c r="J3535" s="244" t="str">
        <f t="shared" si="165"/>
        <v/>
      </c>
    </row>
    <row r="3536" spans="3:10" ht="12" thickBot="1" x14ac:dyDescent="0.25">
      <c r="C3536" s="254"/>
      <c r="D3536" s="254"/>
      <c r="E3536" s="255"/>
      <c r="F3536" s="256"/>
      <c r="G3536" s="257"/>
      <c r="H3536" s="243">
        <f t="shared" ca="1" si="166"/>
        <v>45139</v>
      </c>
      <c r="I3536" s="244">
        <f t="shared" si="167"/>
        <v>43892</v>
      </c>
      <c r="J3536" s="244" t="str">
        <f t="shared" si="165"/>
        <v/>
      </c>
    </row>
    <row r="3537" spans="3:10" ht="12" thickBot="1" x14ac:dyDescent="0.25">
      <c r="C3537" s="254"/>
      <c r="D3537" s="254"/>
      <c r="E3537" s="255"/>
      <c r="F3537" s="256"/>
      <c r="G3537" s="257"/>
      <c r="H3537" s="243">
        <f t="shared" ca="1" si="166"/>
        <v>45139</v>
      </c>
      <c r="I3537" s="244">
        <f t="shared" si="167"/>
        <v>43892</v>
      </c>
      <c r="J3537" s="244" t="str">
        <f t="shared" si="165"/>
        <v/>
      </c>
    </row>
    <row r="3538" spans="3:10" ht="12" thickBot="1" x14ac:dyDescent="0.25">
      <c r="C3538" s="254"/>
      <c r="D3538" s="254"/>
      <c r="E3538" s="255"/>
      <c r="F3538" s="256"/>
      <c r="G3538" s="257"/>
      <c r="H3538" s="243">
        <f t="shared" ca="1" si="166"/>
        <v>45139</v>
      </c>
      <c r="I3538" s="244">
        <f t="shared" si="167"/>
        <v>43892</v>
      </c>
      <c r="J3538" s="244" t="str">
        <f t="shared" si="165"/>
        <v/>
      </c>
    </row>
    <row r="3539" spans="3:10" ht="12" thickBot="1" x14ac:dyDescent="0.25">
      <c r="C3539" s="254"/>
      <c r="D3539" s="254"/>
      <c r="E3539" s="255"/>
      <c r="F3539" s="256"/>
      <c r="G3539" s="257"/>
      <c r="H3539" s="243">
        <f t="shared" ca="1" si="166"/>
        <v>45139</v>
      </c>
      <c r="I3539" s="244">
        <f t="shared" si="167"/>
        <v>43892</v>
      </c>
      <c r="J3539" s="244" t="str">
        <f t="shared" si="165"/>
        <v/>
      </c>
    </row>
    <row r="3540" spans="3:10" ht="12" thickBot="1" x14ac:dyDescent="0.25">
      <c r="C3540" s="254"/>
      <c r="D3540" s="254"/>
      <c r="E3540" s="255"/>
      <c r="F3540" s="256"/>
      <c r="G3540" s="257"/>
      <c r="H3540" s="243">
        <f t="shared" ca="1" si="166"/>
        <v>45139</v>
      </c>
      <c r="I3540" s="244">
        <f t="shared" si="167"/>
        <v>43892</v>
      </c>
      <c r="J3540" s="244" t="str">
        <f t="shared" si="165"/>
        <v/>
      </c>
    </row>
    <row r="3541" spans="3:10" ht="12" thickBot="1" x14ac:dyDescent="0.25">
      <c r="C3541" s="254"/>
      <c r="D3541" s="254"/>
      <c r="E3541" s="255"/>
      <c r="F3541" s="256"/>
      <c r="G3541" s="257"/>
      <c r="H3541" s="243">
        <f t="shared" ca="1" si="166"/>
        <v>45139</v>
      </c>
      <c r="I3541" s="244">
        <f t="shared" si="167"/>
        <v>43892</v>
      </c>
      <c r="J3541" s="244" t="str">
        <f t="shared" si="165"/>
        <v/>
      </c>
    </row>
    <row r="3542" spans="3:10" ht="12" thickBot="1" x14ac:dyDescent="0.25">
      <c r="C3542" s="254"/>
      <c r="D3542" s="254"/>
      <c r="E3542" s="255"/>
      <c r="F3542" s="256"/>
      <c r="G3542" s="257"/>
      <c r="H3542" s="243">
        <f t="shared" ca="1" si="166"/>
        <v>45139</v>
      </c>
      <c r="I3542" s="244">
        <f t="shared" si="167"/>
        <v>43892</v>
      </c>
      <c r="J3542" s="244" t="str">
        <f t="shared" si="165"/>
        <v/>
      </c>
    </row>
    <row r="3543" spans="3:10" ht="12" thickBot="1" x14ac:dyDescent="0.25">
      <c r="C3543" s="254"/>
      <c r="D3543" s="254"/>
      <c r="E3543" s="255"/>
      <c r="F3543" s="256"/>
      <c r="G3543" s="257"/>
      <c r="H3543" s="243">
        <f t="shared" ca="1" si="166"/>
        <v>45139</v>
      </c>
      <c r="I3543" s="244">
        <f t="shared" si="167"/>
        <v>43892</v>
      </c>
      <c r="J3543" s="244" t="str">
        <f t="shared" si="165"/>
        <v/>
      </c>
    </row>
    <row r="3544" spans="3:10" ht="12" thickBot="1" x14ac:dyDescent="0.25">
      <c r="C3544" s="254"/>
      <c r="D3544" s="254"/>
      <c r="E3544" s="255"/>
      <c r="F3544" s="256"/>
      <c r="G3544" s="257"/>
      <c r="H3544" s="243">
        <f t="shared" ca="1" si="166"/>
        <v>45139</v>
      </c>
      <c r="I3544" s="244">
        <f t="shared" si="167"/>
        <v>43892</v>
      </c>
      <c r="J3544" s="244" t="str">
        <f t="shared" si="165"/>
        <v/>
      </c>
    </row>
    <row r="3545" spans="3:10" ht="12" thickBot="1" x14ac:dyDescent="0.25">
      <c r="C3545" s="254"/>
      <c r="D3545" s="254"/>
      <c r="E3545" s="255"/>
      <c r="F3545" s="256"/>
      <c r="G3545" s="257"/>
      <c r="H3545" s="243">
        <f t="shared" ca="1" si="166"/>
        <v>45139</v>
      </c>
      <c r="I3545" s="244">
        <f t="shared" si="167"/>
        <v>43892</v>
      </c>
      <c r="J3545" s="244" t="str">
        <f t="shared" si="165"/>
        <v/>
      </c>
    </row>
    <row r="3546" spans="3:10" ht="12" thickBot="1" x14ac:dyDescent="0.25">
      <c r="C3546" s="254"/>
      <c r="D3546" s="254"/>
      <c r="E3546" s="255"/>
      <c r="F3546" s="256"/>
      <c r="G3546" s="257"/>
      <c r="H3546" s="243">
        <f t="shared" ca="1" si="166"/>
        <v>45139</v>
      </c>
      <c r="I3546" s="244">
        <f t="shared" si="167"/>
        <v>43892</v>
      </c>
      <c r="J3546" s="244" t="str">
        <f t="shared" si="165"/>
        <v/>
      </c>
    </row>
    <row r="3547" spans="3:10" ht="12" thickBot="1" x14ac:dyDescent="0.25">
      <c r="C3547" s="254"/>
      <c r="D3547" s="254"/>
      <c r="E3547" s="255"/>
      <c r="F3547" s="256"/>
      <c r="G3547" s="257"/>
      <c r="H3547" s="243">
        <f t="shared" ca="1" si="166"/>
        <v>45139</v>
      </c>
      <c r="I3547" s="244">
        <f t="shared" si="167"/>
        <v>43892</v>
      </c>
      <c r="J3547" s="244" t="str">
        <f t="shared" si="165"/>
        <v/>
      </c>
    </row>
    <row r="3548" spans="3:10" ht="12" thickBot="1" x14ac:dyDescent="0.25">
      <c r="C3548" s="254"/>
      <c r="D3548" s="254"/>
      <c r="E3548" s="255"/>
      <c r="F3548" s="256"/>
      <c r="G3548" s="257"/>
      <c r="H3548" s="243">
        <f t="shared" ca="1" si="166"/>
        <v>45139</v>
      </c>
      <c r="I3548" s="244">
        <f t="shared" si="167"/>
        <v>43892</v>
      </c>
      <c r="J3548" s="244" t="str">
        <f t="shared" si="165"/>
        <v/>
      </c>
    </row>
    <row r="3549" spans="3:10" ht="12" thickBot="1" x14ac:dyDescent="0.25">
      <c r="C3549" s="254"/>
      <c r="D3549" s="254"/>
      <c r="E3549" s="255"/>
      <c r="F3549" s="256"/>
      <c r="G3549" s="257"/>
      <c r="H3549" s="243">
        <f t="shared" ca="1" si="166"/>
        <v>45139</v>
      </c>
      <c r="I3549" s="244">
        <f t="shared" si="167"/>
        <v>43892</v>
      </c>
      <c r="J3549" s="244" t="str">
        <f t="shared" si="165"/>
        <v/>
      </c>
    </row>
    <row r="3550" spans="3:10" ht="12" thickBot="1" x14ac:dyDescent="0.25">
      <c r="C3550" s="254"/>
      <c r="D3550" s="254"/>
      <c r="E3550" s="255"/>
      <c r="F3550" s="256"/>
      <c r="G3550" s="257"/>
      <c r="H3550" s="243">
        <f t="shared" ca="1" si="166"/>
        <v>45139</v>
      </c>
      <c r="I3550" s="244">
        <f t="shared" si="167"/>
        <v>43892</v>
      </c>
      <c r="J3550" s="244" t="str">
        <f t="shared" si="165"/>
        <v/>
      </c>
    </row>
    <row r="3551" spans="3:10" ht="12" thickBot="1" x14ac:dyDescent="0.25">
      <c r="C3551" s="254"/>
      <c r="D3551" s="254"/>
      <c r="E3551" s="255"/>
      <c r="F3551" s="256"/>
      <c r="G3551" s="257"/>
      <c r="H3551" s="243">
        <f t="shared" ca="1" si="166"/>
        <v>45139</v>
      </c>
      <c r="I3551" s="244">
        <f t="shared" si="167"/>
        <v>43892</v>
      </c>
      <c r="J3551" s="244" t="str">
        <f t="shared" si="165"/>
        <v/>
      </c>
    </row>
    <row r="3552" spans="3:10" ht="12" thickBot="1" x14ac:dyDescent="0.25">
      <c r="C3552" s="254"/>
      <c r="D3552" s="254"/>
      <c r="E3552" s="255"/>
      <c r="F3552" s="256"/>
      <c r="G3552" s="257"/>
      <c r="H3552" s="243">
        <f t="shared" ca="1" si="166"/>
        <v>45139</v>
      </c>
      <c r="I3552" s="244">
        <f t="shared" si="167"/>
        <v>43892</v>
      </c>
      <c r="J3552" s="244" t="str">
        <f t="shared" si="165"/>
        <v/>
      </c>
    </row>
    <row r="3553" spans="3:10" ht="12" thickBot="1" x14ac:dyDescent="0.25">
      <c r="C3553" s="254"/>
      <c r="D3553" s="254"/>
      <c r="E3553" s="255"/>
      <c r="F3553" s="256"/>
      <c r="G3553" s="257"/>
      <c r="H3553" s="243">
        <f t="shared" ca="1" si="166"/>
        <v>45139</v>
      </c>
      <c r="I3553" s="244">
        <f t="shared" si="167"/>
        <v>43892</v>
      </c>
      <c r="J3553" s="244" t="str">
        <f t="shared" si="165"/>
        <v/>
      </c>
    </row>
    <row r="3554" spans="3:10" ht="12" thickBot="1" x14ac:dyDescent="0.25">
      <c r="C3554" s="254"/>
      <c r="D3554" s="254"/>
      <c r="E3554" s="255"/>
      <c r="F3554" s="256"/>
      <c r="G3554" s="257"/>
      <c r="H3554" s="243">
        <f t="shared" ca="1" si="166"/>
        <v>45139</v>
      </c>
      <c r="I3554" s="244">
        <f t="shared" si="167"/>
        <v>43892</v>
      </c>
      <c r="J3554" s="244" t="str">
        <f t="shared" si="165"/>
        <v/>
      </c>
    </row>
    <row r="3555" spans="3:10" ht="12" thickBot="1" x14ac:dyDescent="0.25">
      <c r="C3555" s="254"/>
      <c r="D3555" s="254"/>
      <c r="E3555" s="255"/>
      <c r="F3555" s="256"/>
      <c r="G3555" s="257"/>
      <c r="H3555" s="243">
        <f t="shared" ca="1" si="166"/>
        <v>45139</v>
      </c>
      <c r="I3555" s="244">
        <f t="shared" si="167"/>
        <v>43892</v>
      </c>
      <c r="J3555" s="244" t="str">
        <f t="shared" si="165"/>
        <v/>
      </c>
    </row>
    <row r="3556" spans="3:10" ht="12" thickBot="1" x14ac:dyDescent="0.25">
      <c r="C3556" s="254"/>
      <c r="D3556" s="254"/>
      <c r="E3556" s="255"/>
      <c r="F3556" s="256"/>
      <c r="G3556" s="257"/>
      <c r="H3556" s="243">
        <f t="shared" ca="1" si="166"/>
        <v>45139</v>
      </c>
      <c r="I3556" s="244">
        <f t="shared" si="167"/>
        <v>43892</v>
      </c>
      <c r="J3556" s="244" t="str">
        <f t="shared" si="165"/>
        <v/>
      </c>
    </row>
    <row r="3557" spans="3:10" ht="12" thickBot="1" x14ac:dyDescent="0.25">
      <c r="C3557" s="254"/>
      <c r="D3557" s="254"/>
      <c r="E3557" s="255"/>
      <c r="F3557" s="256"/>
      <c r="G3557" s="257"/>
      <c r="H3557" s="243">
        <f t="shared" ca="1" si="166"/>
        <v>45139</v>
      </c>
      <c r="I3557" s="244">
        <f t="shared" si="167"/>
        <v>43892</v>
      </c>
      <c r="J3557" s="244" t="str">
        <f t="shared" si="165"/>
        <v/>
      </c>
    </row>
    <row r="3558" spans="3:10" ht="12" thickBot="1" x14ac:dyDescent="0.25">
      <c r="C3558" s="254"/>
      <c r="D3558" s="254"/>
      <c r="E3558" s="255"/>
      <c r="F3558" s="256"/>
      <c r="G3558" s="257"/>
      <c r="H3558" s="243">
        <f t="shared" ca="1" si="166"/>
        <v>45139</v>
      </c>
      <c r="I3558" s="244">
        <f t="shared" si="167"/>
        <v>43892</v>
      </c>
      <c r="J3558" s="244" t="str">
        <f t="shared" si="165"/>
        <v/>
      </c>
    </row>
    <row r="3559" spans="3:10" ht="12" thickBot="1" x14ac:dyDescent="0.25">
      <c r="C3559" s="254"/>
      <c r="D3559" s="254"/>
      <c r="E3559" s="255"/>
      <c r="F3559" s="256"/>
      <c r="G3559" s="257"/>
      <c r="H3559" s="243">
        <f t="shared" ca="1" si="166"/>
        <v>45139</v>
      </c>
      <c r="I3559" s="244">
        <f t="shared" si="167"/>
        <v>43892</v>
      </c>
      <c r="J3559" s="244" t="str">
        <f t="shared" si="165"/>
        <v/>
      </c>
    </row>
    <row r="3560" spans="3:10" ht="12" thickBot="1" x14ac:dyDescent="0.25">
      <c r="C3560" s="254"/>
      <c r="D3560" s="254"/>
      <c r="E3560" s="255"/>
      <c r="F3560" s="256"/>
      <c r="G3560" s="257"/>
      <c r="H3560" s="243">
        <f t="shared" ca="1" si="166"/>
        <v>45139</v>
      </c>
      <c r="I3560" s="244">
        <f t="shared" si="167"/>
        <v>43892</v>
      </c>
      <c r="J3560" s="244" t="str">
        <f t="shared" si="165"/>
        <v/>
      </c>
    </row>
    <row r="3561" spans="3:10" ht="12" thickBot="1" x14ac:dyDescent="0.25">
      <c r="C3561" s="254"/>
      <c r="D3561" s="254"/>
      <c r="E3561" s="255"/>
      <c r="F3561" s="256"/>
      <c r="G3561" s="257"/>
      <c r="H3561" s="243">
        <f t="shared" ca="1" si="166"/>
        <v>45139</v>
      </c>
      <c r="I3561" s="244">
        <f t="shared" si="167"/>
        <v>43892</v>
      </c>
      <c r="J3561" s="244" t="str">
        <f t="shared" si="165"/>
        <v/>
      </c>
    </row>
    <row r="3562" spans="3:10" ht="12" thickBot="1" x14ac:dyDescent="0.25">
      <c r="C3562" s="254"/>
      <c r="D3562" s="254"/>
      <c r="E3562" s="255"/>
      <c r="F3562" s="256"/>
      <c r="G3562" s="257"/>
      <c r="H3562" s="243">
        <f t="shared" ca="1" si="166"/>
        <v>45139</v>
      </c>
      <c r="I3562" s="244">
        <f t="shared" si="167"/>
        <v>43892</v>
      </c>
      <c r="J3562" s="244" t="str">
        <f t="shared" si="165"/>
        <v/>
      </c>
    </row>
    <row r="3563" spans="3:10" ht="12" thickBot="1" x14ac:dyDescent="0.25">
      <c r="C3563" s="254"/>
      <c r="D3563" s="254"/>
      <c r="E3563" s="255"/>
      <c r="F3563" s="256"/>
      <c r="G3563" s="257"/>
      <c r="H3563" s="243">
        <f t="shared" ca="1" si="166"/>
        <v>45139</v>
      </c>
      <c r="I3563" s="244">
        <f t="shared" si="167"/>
        <v>43892</v>
      </c>
      <c r="J3563" s="244" t="str">
        <f t="shared" si="165"/>
        <v/>
      </c>
    </row>
    <row r="3564" spans="3:10" ht="12" thickBot="1" x14ac:dyDescent="0.25">
      <c r="C3564" s="254"/>
      <c r="D3564" s="254"/>
      <c r="E3564" s="255"/>
      <c r="F3564" s="256"/>
      <c r="G3564" s="257"/>
      <c r="H3564" s="243">
        <f t="shared" ca="1" si="166"/>
        <v>45139</v>
      </c>
      <c r="I3564" s="244">
        <f t="shared" si="167"/>
        <v>43892</v>
      </c>
      <c r="J3564" s="244" t="str">
        <f t="shared" si="165"/>
        <v/>
      </c>
    </row>
    <row r="3565" spans="3:10" ht="12" thickBot="1" x14ac:dyDescent="0.25">
      <c r="C3565" s="254"/>
      <c r="D3565" s="254"/>
      <c r="E3565" s="255"/>
      <c r="F3565" s="256"/>
      <c r="G3565" s="257"/>
      <c r="H3565" s="243">
        <f t="shared" ca="1" si="166"/>
        <v>45139</v>
      </c>
      <c r="I3565" s="244">
        <f t="shared" si="167"/>
        <v>43892</v>
      </c>
      <c r="J3565" s="244" t="str">
        <f t="shared" si="165"/>
        <v/>
      </c>
    </row>
    <row r="3566" spans="3:10" ht="12" thickBot="1" x14ac:dyDescent="0.25">
      <c r="C3566" s="254"/>
      <c r="D3566" s="254"/>
      <c r="E3566" s="255"/>
      <c r="F3566" s="256"/>
      <c r="G3566" s="257"/>
      <c r="H3566" s="243">
        <f t="shared" ca="1" si="166"/>
        <v>45139</v>
      </c>
      <c r="I3566" s="244">
        <f t="shared" si="167"/>
        <v>43892</v>
      </c>
      <c r="J3566" s="244" t="str">
        <f t="shared" si="165"/>
        <v/>
      </c>
    </row>
    <row r="3567" spans="3:10" ht="12" thickBot="1" x14ac:dyDescent="0.25">
      <c r="C3567" s="254"/>
      <c r="D3567" s="254"/>
      <c r="E3567" s="255"/>
      <c r="F3567" s="256"/>
      <c r="G3567" s="257"/>
      <c r="H3567" s="243">
        <f t="shared" ca="1" si="166"/>
        <v>45139</v>
      </c>
      <c r="I3567" s="244">
        <f t="shared" si="167"/>
        <v>43892</v>
      </c>
      <c r="J3567" s="244" t="str">
        <f t="shared" si="165"/>
        <v/>
      </c>
    </row>
    <row r="3568" spans="3:10" ht="12" thickBot="1" x14ac:dyDescent="0.25">
      <c r="C3568" s="254"/>
      <c r="D3568" s="254"/>
      <c r="E3568" s="255"/>
      <c r="F3568" s="256"/>
      <c r="G3568" s="257"/>
      <c r="H3568" s="243">
        <f t="shared" ca="1" si="166"/>
        <v>45139</v>
      </c>
      <c r="I3568" s="244">
        <f t="shared" si="167"/>
        <v>43892</v>
      </c>
      <c r="J3568" s="244" t="str">
        <f t="shared" si="165"/>
        <v/>
      </c>
    </row>
    <row r="3569" spans="3:10" ht="12" thickBot="1" x14ac:dyDescent="0.25">
      <c r="C3569" s="254"/>
      <c r="D3569" s="254"/>
      <c r="E3569" s="255"/>
      <c r="F3569" s="256"/>
      <c r="G3569" s="257"/>
      <c r="H3569" s="243">
        <f t="shared" ca="1" si="166"/>
        <v>45139</v>
      </c>
      <c r="I3569" s="244">
        <f t="shared" si="167"/>
        <v>43892</v>
      </c>
      <c r="J3569" s="244" t="str">
        <f t="shared" si="165"/>
        <v/>
      </c>
    </row>
    <row r="3570" spans="3:10" ht="12" thickBot="1" x14ac:dyDescent="0.25">
      <c r="C3570" s="254"/>
      <c r="D3570" s="254"/>
      <c r="E3570" s="255"/>
      <c r="F3570" s="256"/>
      <c r="G3570" s="257"/>
      <c r="H3570" s="243">
        <f t="shared" ca="1" si="166"/>
        <v>45139</v>
      </c>
      <c r="I3570" s="244">
        <f t="shared" si="167"/>
        <v>43892</v>
      </c>
      <c r="J3570" s="244" t="str">
        <f t="shared" si="165"/>
        <v/>
      </c>
    </row>
    <row r="3571" spans="3:10" ht="12" thickBot="1" x14ac:dyDescent="0.25">
      <c r="C3571" s="254"/>
      <c r="D3571" s="254"/>
      <c r="E3571" s="255"/>
      <c r="F3571" s="256"/>
      <c r="G3571" s="257"/>
      <c r="H3571" s="243">
        <f t="shared" ca="1" si="166"/>
        <v>45139</v>
      </c>
      <c r="I3571" s="244">
        <f t="shared" si="167"/>
        <v>43892</v>
      </c>
      <c r="J3571" s="244" t="str">
        <f t="shared" si="165"/>
        <v/>
      </c>
    </row>
    <row r="3572" spans="3:10" ht="12" thickBot="1" x14ac:dyDescent="0.25">
      <c r="C3572" s="254"/>
      <c r="D3572" s="254"/>
      <c r="E3572" s="255"/>
      <c r="F3572" s="256"/>
      <c r="G3572" s="257"/>
      <c r="H3572" s="243">
        <f t="shared" ca="1" si="166"/>
        <v>45139</v>
      </c>
      <c r="I3572" s="244">
        <f t="shared" si="167"/>
        <v>43892</v>
      </c>
      <c r="J3572" s="244" t="str">
        <f t="shared" si="165"/>
        <v/>
      </c>
    </row>
    <row r="3573" spans="3:10" ht="12" thickBot="1" x14ac:dyDescent="0.25">
      <c r="C3573" s="254"/>
      <c r="D3573" s="254"/>
      <c r="E3573" s="255"/>
      <c r="F3573" s="256"/>
      <c r="G3573" s="257"/>
      <c r="H3573" s="243">
        <f t="shared" ca="1" si="166"/>
        <v>45139</v>
      </c>
      <c r="I3573" s="244">
        <f t="shared" si="167"/>
        <v>43892</v>
      </c>
      <c r="J3573" s="244" t="str">
        <f t="shared" si="165"/>
        <v/>
      </c>
    </row>
    <row r="3574" spans="3:10" ht="12" thickBot="1" x14ac:dyDescent="0.25">
      <c r="C3574" s="254"/>
      <c r="D3574" s="254"/>
      <c r="E3574" s="255"/>
      <c r="F3574" s="256"/>
      <c r="G3574" s="257"/>
      <c r="H3574" s="243">
        <f t="shared" ca="1" si="166"/>
        <v>45139</v>
      </c>
      <c r="I3574" s="244">
        <f t="shared" si="167"/>
        <v>43892</v>
      </c>
      <c r="J3574" s="244" t="str">
        <f t="shared" si="165"/>
        <v/>
      </c>
    </row>
    <row r="3575" spans="3:10" ht="12" thickBot="1" x14ac:dyDescent="0.25">
      <c r="C3575" s="254"/>
      <c r="D3575" s="254"/>
      <c r="E3575" s="255"/>
      <c r="F3575" s="256"/>
      <c r="G3575" s="257"/>
      <c r="H3575" s="243">
        <f t="shared" ca="1" si="166"/>
        <v>45139</v>
      </c>
      <c r="I3575" s="244">
        <f t="shared" si="167"/>
        <v>43892</v>
      </c>
      <c r="J3575" s="244" t="str">
        <f t="shared" si="165"/>
        <v/>
      </c>
    </row>
    <row r="3576" spans="3:10" ht="12" thickBot="1" x14ac:dyDescent="0.25">
      <c r="C3576" s="254"/>
      <c r="D3576" s="254"/>
      <c r="E3576" s="255"/>
      <c r="F3576" s="256"/>
      <c r="G3576" s="257"/>
      <c r="H3576" s="243">
        <f t="shared" ca="1" si="166"/>
        <v>45139</v>
      </c>
      <c r="I3576" s="244">
        <f t="shared" si="167"/>
        <v>43892</v>
      </c>
      <c r="J3576" s="244" t="str">
        <f t="shared" si="165"/>
        <v/>
      </c>
    </row>
    <row r="3577" spans="3:10" ht="12" thickBot="1" x14ac:dyDescent="0.25">
      <c r="C3577" s="254"/>
      <c r="D3577" s="254"/>
      <c r="E3577" s="255"/>
      <c r="F3577" s="256"/>
      <c r="G3577" s="257"/>
      <c r="H3577" s="243">
        <f t="shared" ca="1" si="166"/>
        <v>45139</v>
      </c>
      <c r="I3577" s="244">
        <f t="shared" si="167"/>
        <v>43892</v>
      </c>
      <c r="J3577" s="244" t="str">
        <f t="shared" si="165"/>
        <v/>
      </c>
    </row>
    <row r="3578" spans="3:10" ht="12" thickBot="1" x14ac:dyDescent="0.25">
      <c r="C3578" s="254"/>
      <c r="D3578" s="254"/>
      <c r="E3578" s="255"/>
      <c r="F3578" s="256"/>
      <c r="G3578" s="257"/>
      <c r="H3578" s="243">
        <f t="shared" ca="1" si="166"/>
        <v>45139</v>
      </c>
      <c r="I3578" s="244">
        <f t="shared" si="167"/>
        <v>43892</v>
      </c>
      <c r="J3578" s="244" t="str">
        <f t="shared" si="165"/>
        <v/>
      </c>
    </row>
    <row r="3579" spans="3:10" ht="12" thickBot="1" x14ac:dyDescent="0.25">
      <c r="C3579" s="254"/>
      <c r="D3579" s="254"/>
      <c r="E3579" s="255"/>
      <c r="F3579" s="256"/>
      <c r="G3579" s="257"/>
      <c r="H3579" s="243">
        <f t="shared" ca="1" si="166"/>
        <v>45139</v>
      </c>
      <c r="I3579" s="244">
        <f t="shared" si="167"/>
        <v>43892</v>
      </c>
      <c r="J3579" s="244" t="str">
        <f t="shared" si="165"/>
        <v/>
      </c>
    </row>
    <row r="3580" spans="3:10" ht="12" thickBot="1" x14ac:dyDescent="0.25">
      <c r="C3580" s="254"/>
      <c r="D3580" s="254"/>
      <c r="E3580" s="255"/>
      <c r="F3580" s="256"/>
      <c r="G3580" s="257"/>
      <c r="H3580" s="243">
        <f t="shared" ca="1" si="166"/>
        <v>45139</v>
      </c>
      <c r="I3580" s="244">
        <f t="shared" si="167"/>
        <v>43892</v>
      </c>
      <c r="J3580" s="244" t="str">
        <f t="shared" si="165"/>
        <v/>
      </c>
    </row>
    <row r="3581" spans="3:10" ht="12" thickBot="1" x14ac:dyDescent="0.25">
      <c r="C3581" s="254"/>
      <c r="D3581" s="254"/>
      <c r="E3581" s="255"/>
      <c r="F3581" s="256"/>
      <c r="G3581" s="257"/>
      <c r="H3581" s="243">
        <f t="shared" ca="1" si="166"/>
        <v>45139</v>
      </c>
      <c r="I3581" s="244">
        <f t="shared" si="167"/>
        <v>43892</v>
      </c>
      <c r="J3581" s="244" t="str">
        <f t="shared" si="165"/>
        <v/>
      </c>
    </row>
    <row r="3582" spans="3:10" ht="12" thickBot="1" x14ac:dyDescent="0.25">
      <c r="C3582" s="254"/>
      <c r="D3582" s="254"/>
      <c r="E3582" s="255"/>
      <c r="F3582" s="256"/>
      <c r="G3582" s="257"/>
      <c r="H3582" s="243">
        <f t="shared" ca="1" si="166"/>
        <v>45139</v>
      </c>
      <c r="I3582" s="244">
        <f t="shared" si="167"/>
        <v>43892</v>
      </c>
      <c r="J3582" s="244" t="str">
        <f t="shared" si="165"/>
        <v/>
      </c>
    </row>
    <row r="3583" spans="3:10" ht="12" thickBot="1" x14ac:dyDescent="0.25">
      <c r="C3583" s="254"/>
      <c r="D3583" s="254"/>
      <c r="E3583" s="255"/>
      <c r="F3583" s="256"/>
      <c r="G3583" s="257"/>
      <c r="H3583" s="243">
        <f t="shared" ca="1" si="166"/>
        <v>45139</v>
      </c>
      <c r="I3583" s="244">
        <f t="shared" si="167"/>
        <v>43892</v>
      </c>
      <c r="J3583" s="244" t="str">
        <f t="shared" si="165"/>
        <v/>
      </c>
    </row>
    <row r="3584" spans="3:10" ht="12" thickBot="1" x14ac:dyDescent="0.25">
      <c r="C3584" s="254"/>
      <c r="D3584" s="254"/>
      <c r="E3584" s="255"/>
      <c r="F3584" s="256"/>
      <c r="G3584" s="257"/>
      <c r="H3584" s="243">
        <f t="shared" ca="1" si="166"/>
        <v>45139</v>
      </c>
      <c r="I3584" s="244">
        <f t="shared" si="167"/>
        <v>43892</v>
      </c>
      <c r="J3584" s="244" t="str">
        <f t="shared" si="165"/>
        <v/>
      </c>
    </row>
    <row r="3585" spans="3:10" ht="12" thickBot="1" x14ac:dyDescent="0.25">
      <c r="C3585" s="254"/>
      <c r="D3585" s="254"/>
      <c r="E3585" s="255"/>
      <c r="F3585" s="256"/>
      <c r="G3585" s="257"/>
      <c r="H3585" s="243">
        <f t="shared" ca="1" si="166"/>
        <v>45139</v>
      </c>
      <c r="I3585" s="244">
        <f t="shared" si="167"/>
        <v>43892</v>
      </c>
      <c r="J3585" s="244" t="str">
        <f t="shared" si="165"/>
        <v/>
      </c>
    </row>
    <row r="3586" spans="3:10" ht="12" thickBot="1" x14ac:dyDescent="0.25">
      <c r="C3586" s="254"/>
      <c r="D3586" s="254"/>
      <c r="E3586" s="255"/>
      <c r="F3586" s="256"/>
      <c r="G3586" s="257"/>
      <c r="H3586" s="243">
        <f t="shared" ca="1" si="166"/>
        <v>45139</v>
      </c>
      <c r="I3586" s="244">
        <f t="shared" si="167"/>
        <v>43892</v>
      </c>
      <c r="J3586" s="244" t="str">
        <f t="shared" si="165"/>
        <v/>
      </c>
    </row>
    <row r="3587" spans="3:10" ht="12" thickBot="1" x14ac:dyDescent="0.25">
      <c r="C3587" s="254"/>
      <c r="D3587" s="254"/>
      <c r="E3587" s="255"/>
      <c r="F3587" s="256"/>
      <c r="G3587" s="257"/>
      <c r="H3587" s="243">
        <f t="shared" ca="1" si="166"/>
        <v>45139</v>
      </c>
      <c r="I3587" s="244">
        <f t="shared" si="167"/>
        <v>43892</v>
      </c>
      <c r="J3587" s="244" t="str">
        <f t="shared" si="165"/>
        <v/>
      </c>
    </row>
    <row r="3588" spans="3:10" ht="12" thickBot="1" x14ac:dyDescent="0.25">
      <c r="C3588" s="254"/>
      <c r="D3588" s="254"/>
      <c r="E3588" s="255"/>
      <c r="F3588" s="256"/>
      <c r="G3588" s="257"/>
      <c r="H3588" s="243">
        <f t="shared" ca="1" si="166"/>
        <v>45139</v>
      </c>
      <c r="I3588" s="244">
        <f t="shared" si="167"/>
        <v>43892</v>
      </c>
      <c r="J3588" s="244" t="str">
        <f t="shared" si="165"/>
        <v/>
      </c>
    </row>
    <row r="3589" spans="3:10" ht="12" thickBot="1" x14ac:dyDescent="0.25">
      <c r="C3589" s="254"/>
      <c r="D3589" s="254"/>
      <c r="E3589" s="255"/>
      <c r="F3589" s="256"/>
      <c r="G3589" s="257"/>
      <c r="H3589" s="243">
        <f t="shared" ca="1" si="166"/>
        <v>45139</v>
      </c>
      <c r="I3589" s="244">
        <f t="shared" si="167"/>
        <v>43892</v>
      </c>
      <c r="J3589" s="244" t="str">
        <f t="shared" si="165"/>
        <v/>
      </c>
    </row>
    <row r="3590" spans="3:10" ht="12" thickBot="1" x14ac:dyDescent="0.25">
      <c r="C3590" s="254"/>
      <c r="D3590" s="254"/>
      <c r="E3590" s="255"/>
      <c r="F3590" s="256"/>
      <c r="G3590" s="257"/>
      <c r="H3590" s="243">
        <f t="shared" ca="1" si="166"/>
        <v>45139</v>
      </c>
      <c r="I3590" s="244">
        <f t="shared" si="167"/>
        <v>43892</v>
      </c>
      <c r="J3590" s="244" t="str">
        <f t="shared" ref="J3590:J3653" si="168">IF(G3590="","",IF(G3590&gt;=0,"Debitoren",IF(G3590&lt;0,"Kreditoren","")))</f>
        <v/>
      </c>
    </row>
    <row r="3591" spans="3:10" ht="12" thickBot="1" x14ac:dyDescent="0.25">
      <c r="C3591" s="254"/>
      <c r="D3591" s="254"/>
      <c r="E3591" s="255"/>
      <c r="F3591" s="256"/>
      <c r="G3591" s="257"/>
      <c r="H3591" s="243">
        <f t="shared" ref="H3591:H3654" ca="1" si="169">IF(F3591&lt;$F$2,EOMONTH($F$2,-1)+1,EOMONTH(F3591,-1)+1)</f>
        <v>45139</v>
      </c>
      <c r="I3591" s="244">
        <f t="shared" ref="I3591:I3654" si="170">IF(F3591&lt;$I$2,IF(   WEEKDAY(EOMONTH($I$2,-1)+1)=1,EOMONTH($I$2,-1)+1+1,EOMONTH($I$2,-1)+1),IF(WEEKDAY(F3591)=1,F3591+1,F3591))</f>
        <v>43892</v>
      </c>
      <c r="J3591" s="244" t="str">
        <f t="shared" si="168"/>
        <v/>
      </c>
    </row>
    <row r="3592" spans="3:10" ht="12" thickBot="1" x14ac:dyDescent="0.25">
      <c r="C3592" s="254"/>
      <c r="D3592" s="254"/>
      <c r="E3592" s="255"/>
      <c r="F3592" s="256"/>
      <c r="G3592" s="257"/>
      <c r="H3592" s="243">
        <f t="shared" ca="1" si="169"/>
        <v>45139</v>
      </c>
      <c r="I3592" s="244">
        <f t="shared" si="170"/>
        <v>43892</v>
      </c>
      <c r="J3592" s="244" t="str">
        <f t="shared" si="168"/>
        <v/>
      </c>
    </row>
    <row r="3593" spans="3:10" ht="12" thickBot="1" x14ac:dyDescent="0.25">
      <c r="C3593" s="254"/>
      <c r="D3593" s="254"/>
      <c r="E3593" s="255"/>
      <c r="F3593" s="256"/>
      <c r="G3593" s="257"/>
      <c r="H3593" s="243">
        <f t="shared" ca="1" si="169"/>
        <v>45139</v>
      </c>
      <c r="I3593" s="244">
        <f t="shared" si="170"/>
        <v>43892</v>
      </c>
      <c r="J3593" s="244" t="str">
        <f t="shared" si="168"/>
        <v/>
      </c>
    </row>
    <row r="3594" spans="3:10" ht="12" thickBot="1" x14ac:dyDescent="0.25">
      <c r="C3594" s="254"/>
      <c r="D3594" s="254"/>
      <c r="E3594" s="255"/>
      <c r="F3594" s="256"/>
      <c r="G3594" s="257"/>
      <c r="H3594" s="243">
        <f t="shared" ca="1" si="169"/>
        <v>45139</v>
      </c>
      <c r="I3594" s="244">
        <f t="shared" si="170"/>
        <v>43892</v>
      </c>
      <c r="J3594" s="244" t="str">
        <f t="shared" si="168"/>
        <v/>
      </c>
    </row>
    <row r="3595" spans="3:10" ht="12" thickBot="1" x14ac:dyDescent="0.25">
      <c r="C3595" s="254"/>
      <c r="D3595" s="254"/>
      <c r="E3595" s="255"/>
      <c r="F3595" s="256"/>
      <c r="G3595" s="257"/>
      <c r="H3595" s="243">
        <f t="shared" ca="1" si="169"/>
        <v>45139</v>
      </c>
      <c r="I3595" s="244">
        <f t="shared" si="170"/>
        <v>43892</v>
      </c>
      <c r="J3595" s="244" t="str">
        <f t="shared" si="168"/>
        <v/>
      </c>
    </row>
    <row r="3596" spans="3:10" ht="12" thickBot="1" x14ac:dyDescent="0.25">
      <c r="C3596" s="254"/>
      <c r="D3596" s="254"/>
      <c r="E3596" s="255"/>
      <c r="F3596" s="256"/>
      <c r="G3596" s="257"/>
      <c r="H3596" s="243">
        <f t="shared" ca="1" si="169"/>
        <v>45139</v>
      </c>
      <c r="I3596" s="244">
        <f t="shared" si="170"/>
        <v>43892</v>
      </c>
      <c r="J3596" s="244" t="str">
        <f t="shared" si="168"/>
        <v/>
      </c>
    </row>
    <row r="3597" spans="3:10" ht="12" thickBot="1" x14ac:dyDescent="0.25">
      <c r="C3597" s="254"/>
      <c r="D3597" s="254"/>
      <c r="E3597" s="255"/>
      <c r="F3597" s="256"/>
      <c r="G3597" s="257"/>
      <c r="H3597" s="243">
        <f t="shared" ca="1" si="169"/>
        <v>45139</v>
      </c>
      <c r="I3597" s="244">
        <f t="shared" si="170"/>
        <v>43892</v>
      </c>
      <c r="J3597" s="244" t="str">
        <f t="shared" si="168"/>
        <v/>
      </c>
    </row>
    <row r="3598" spans="3:10" ht="12" thickBot="1" x14ac:dyDescent="0.25">
      <c r="C3598" s="254"/>
      <c r="D3598" s="254"/>
      <c r="E3598" s="255"/>
      <c r="F3598" s="256"/>
      <c r="G3598" s="257"/>
      <c r="H3598" s="243">
        <f t="shared" ca="1" si="169"/>
        <v>45139</v>
      </c>
      <c r="I3598" s="244">
        <f t="shared" si="170"/>
        <v>43892</v>
      </c>
      <c r="J3598" s="244" t="str">
        <f t="shared" si="168"/>
        <v/>
      </c>
    </row>
    <row r="3599" spans="3:10" ht="12" thickBot="1" x14ac:dyDescent="0.25">
      <c r="C3599" s="254"/>
      <c r="D3599" s="254"/>
      <c r="E3599" s="255"/>
      <c r="F3599" s="256"/>
      <c r="G3599" s="257"/>
      <c r="H3599" s="243">
        <f t="shared" ca="1" si="169"/>
        <v>45139</v>
      </c>
      <c r="I3599" s="244">
        <f t="shared" si="170"/>
        <v>43892</v>
      </c>
      <c r="J3599" s="244" t="str">
        <f t="shared" si="168"/>
        <v/>
      </c>
    </row>
    <row r="3600" spans="3:10" ht="12" thickBot="1" x14ac:dyDescent="0.25">
      <c r="C3600" s="254"/>
      <c r="D3600" s="254"/>
      <c r="E3600" s="255"/>
      <c r="F3600" s="256"/>
      <c r="G3600" s="257"/>
      <c r="H3600" s="243">
        <f t="shared" ca="1" si="169"/>
        <v>45139</v>
      </c>
      <c r="I3600" s="244">
        <f t="shared" si="170"/>
        <v>43892</v>
      </c>
      <c r="J3600" s="244" t="str">
        <f t="shared" si="168"/>
        <v/>
      </c>
    </row>
    <row r="3601" spans="3:10" ht="12" thickBot="1" x14ac:dyDescent="0.25">
      <c r="C3601" s="254"/>
      <c r="D3601" s="254"/>
      <c r="E3601" s="255"/>
      <c r="F3601" s="256"/>
      <c r="G3601" s="257"/>
      <c r="H3601" s="243">
        <f t="shared" ca="1" si="169"/>
        <v>45139</v>
      </c>
      <c r="I3601" s="244">
        <f t="shared" si="170"/>
        <v>43892</v>
      </c>
      <c r="J3601" s="244" t="str">
        <f t="shared" si="168"/>
        <v/>
      </c>
    </row>
    <row r="3602" spans="3:10" ht="12" thickBot="1" x14ac:dyDescent="0.25">
      <c r="C3602" s="254"/>
      <c r="D3602" s="254"/>
      <c r="E3602" s="255"/>
      <c r="F3602" s="256"/>
      <c r="G3602" s="257"/>
      <c r="H3602" s="243">
        <f t="shared" ca="1" si="169"/>
        <v>45139</v>
      </c>
      <c r="I3602" s="244">
        <f t="shared" si="170"/>
        <v>43892</v>
      </c>
      <c r="J3602" s="244" t="str">
        <f t="shared" si="168"/>
        <v/>
      </c>
    </row>
    <row r="3603" spans="3:10" ht="12" thickBot="1" x14ac:dyDescent="0.25">
      <c r="C3603" s="254"/>
      <c r="D3603" s="254"/>
      <c r="E3603" s="255"/>
      <c r="F3603" s="256"/>
      <c r="G3603" s="257"/>
      <c r="H3603" s="243">
        <f t="shared" ca="1" si="169"/>
        <v>45139</v>
      </c>
      <c r="I3603" s="244">
        <f t="shared" si="170"/>
        <v>43892</v>
      </c>
      <c r="J3603" s="244" t="str">
        <f t="shared" si="168"/>
        <v/>
      </c>
    </row>
    <row r="3604" spans="3:10" ht="12" thickBot="1" x14ac:dyDescent="0.25">
      <c r="C3604" s="254"/>
      <c r="D3604" s="254"/>
      <c r="E3604" s="255"/>
      <c r="F3604" s="256"/>
      <c r="G3604" s="257"/>
      <c r="H3604" s="243">
        <f t="shared" ca="1" si="169"/>
        <v>45139</v>
      </c>
      <c r="I3604" s="244">
        <f t="shared" si="170"/>
        <v>43892</v>
      </c>
      <c r="J3604" s="244" t="str">
        <f t="shared" si="168"/>
        <v/>
      </c>
    </row>
    <row r="3605" spans="3:10" ht="12" thickBot="1" x14ac:dyDescent="0.25">
      <c r="C3605" s="254"/>
      <c r="D3605" s="254"/>
      <c r="E3605" s="255"/>
      <c r="F3605" s="256"/>
      <c r="G3605" s="257"/>
      <c r="H3605" s="243">
        <f t="shared" ca="1" si="169"/>
        <v>45139</v>
      </c>
      <c r="I3605" s="244">
        <f t="shared" si="170"/>
        <v>43892</v>
      </c>
      <c r="J3605" s="244" t="str">
        <f t="shared" si="168"/>
        <v/>
      </c>
    </row>
    <row r="3606" spans="3:10" ht="12" thickBot="1" x14ac:dyDescent="0.25">
      <c r="C3606" s="254"/>
      <c r="D3606" s="254"/>
      <c r="E3606" s="255"/>
      <c r="F3606" s="256"/>
      <c r="G3606" s="257"/>
      <c r="H3606" s="243">
        <f t="shared" ca="1" si="169"/>
        <v>45139</v>
      </c>
      <c r="I3606" s="244">
        <f t="shared" si="170"/>
        <v>43892</v>
      </c>
      <c r="J3606" s="244" t="str">
        <f t="shared" si="168"/>
        <v/>
      </c>
    </row>
    <row r="3607" spans="3:10" ht="12" thickBot="1" x14ac:dyDescent="0.25">
      <c r="C3607" s="254"/>
      <c r="D3607" s="254"/>
      <c r="E3607" s="255"/>
      <c r="F3607" s="256"/>
      <c r="G3607" s="257"/>
      <c r="H3607" s="243">
        <f t="shared" ca="1" si="169"/>
        <v>45139</v>
      </c>
      <c r="I3607" s="244">
        <f t="shared" si="170"/>
        <v>43892</v>
      </c>
      <c r="J3607" s="244" t="str">
        <f t="shared" si="168"/>
        <v/>
      </c>
    </row>
    <row r="3608" spans="3:10" ht="12" thickBot="1" x14ac:dyDescent="0.25">
      <c r="C3608" s="254"/>
      <c r="D3608" s="254"/>
      <c r="E3608" s="255"/>
      <c r="F3608" s="256"/>
      <c r="G3608" s="257"/>
      <c r="H3608" s="243">
        <f t="shared" ca="1" si="169"/>
        <v>45139</v>
      </c>
      <c r="I3608" s="244">
        <f t="shared" si="170"/>
        <v>43892</v>
      </c>
      <c r="J3608" s="244" t="str">
        <f t="shared" si="168"/>
        <v/>
      </c>
    </row>
    <row r="3609" spans="3:10" ht="12" thickBot="1" x14ac:dyDescent="0.25">
      <c r="C3609" s="254"/>
      <c r="D3609" s="254"/>
      <c r="E3609" s="255"/>
      <c r="F3609" s="256"/>
      <c r="G3609" s="257"/>
      <c r="H3609" s="243">
        <f t="shared" ca="1" si="169"/>
        <v>45139</v>
      </c>
      <c r="I3609" s="244">
        <f t="shared" si="170"/>
        <v>43892</v>
      </c>
      <c r="J3609" s="244" t="str">
        <f t="shared" si="168"/>
        <v/>
      </c>
    </row>
    <row r="3610" spans="3:10" ht="12" thickBot="1" x14ac:dyDescent="0.25">
      <c r="C3610" s="254"/>
      <c r="D3610" s="254"/>
      <c r="E3610" s="255"/>
      <c r="F3610" s="256"/>
      <c r="G3610" s="257"/>
      <c r="H3610" s="243">
        <f t="shared" ca="1" si="169"/>
        <v>45139</v>
      </c>
      <c r="I3610" s="244">
        <f t="shared" si="170"/>
        <v>43892</v>
      </c>
      <c r="J3610" s="244" t="str">
        <f t="shared" si="168"/>
        <v/>
      </c>
    </row>
    <row r="3611" spans="3:10" ht="12" thickBot="1" x14ac:dyDescent="0.25">
      <c r="C3611" s="254"/>
      <c r="D3611" s="254"/>
      <c r="E3611" s="255"/>
      <c r="F3611" s="256"/>
      <c r="G3611" s="257"/>
      <c r="H3611" s="243">
        <f t="shared" ca="1" si="169"/>
        <v>45139</v>
      </c>
      <c r="I3611" s="244">
        <f t="shared" si="170"/>
        <v>43892</v>
      </c>
      <c r="J3611" s="244" t="str">
        <f t="shared" si="168"/>
        <v/>
      </c>
    </row>
    <row r="3612" spans="3:10" ht="12" thickBot="1" x14ac:dyDescent="0.25">
      <c r="C3612" s="254"/>
      <c r="D3612" s="254"/>
      <c r="E3612" s="255"/>
      <c r="F3612" s="256"/>
      <c r="G3612" s="257"/>
      <c r="H3612" s="243">
        <f t="shared" ca="1" si="169"/>
        <v>45139</v>
      </c>
      <c r="I3612" s="244">
        <f t="shared" si="170"/>
        <v>43892</v>
      </c>
      <c r="J3612" s="244" t="str">
        <f t="shared" si="168"/>
        <v/>
      </c>
    </row>
    <row r="3613" spans="3:10" ht="12" thickBot="1" x14ac:dyDescent="0.25">
      <c r="C3613" s="254"/>
      <c r="D3613" s="254"/>
      <c r="E3613" s="255"/>
      <c r="F3613" s="256"/>
      <c r="G3613" s="257"/>
      <c r="H3613" s="243">
        <f t="shared" ca="1" si="169"/>
        <v>45139</v>
      </c>
      <c r="I3613" s="244">
        <f t="shared" si="170"/>
        <v>43892</v>
      </c>
      <c r="J3613" s="244" t="str">
        <f t="shared" si="168"/>
        <v/>
      </c>
    </row>
    <row r="3614" spans="3:10" ht="12" thickBot="1" x14ac:dyDescent="0.25">
      <c r="C3614" s="254"/>
      <c r="D3614" s="254"/>
      <c r="E3614" s="255"/>
      <c r="F3614" s="256"/>
      <c r="G3614" s="257"/>
      <c r="H3614" s="243">
        <f t="shared" ca="1" si="169"/>
        <v>45139</v>
      </c>
      <c r="I3614" s="244">
        <f t="shared" si="170"/>
        <v>43892</v>
      </c>
      <c r="J3614" s="244" t="str">
        <f t="shared" si="168"/>
        <v/>
      </c>
    </row>
    <row r="3615" spans="3:10" ht="12" thickBot="1" x14ac:dyDescent="0.25">
      <c r="C3615" s="254"/>
      <c r="D3615" s="254"/>
      <c r="E3615" s="255"/>
      <c r="F3615" s="256"/>
      <c r="G3615" s="257"/>
      <c r="H3615" s="243">
        <f t="shared" ca="1" si="169"/>
        <v>45139</v>
      </c>
      <c r="I3615" s="244">
        <f t="shared" si="170"/>
        <v>43892</v>
      </c>
      <c r="J3615" s="244" t="str">
        <f t="shared" si="168"/>
        <v/>
      </c>
    </row>
    <row r="3616" spans="3:10" ht="12" thickBot="1" x14ac:dyDescent="0.25">
      <c r="C3616" s="254"/>
      <c r="D3616" s="254"/>
      <c r="E3616" s="255"/>
      <c r="F3616" s="256"/>
      <c r="G3616" s="257"/>
      <c r="H3616" s="243">
        <f t="shared" ca="1" si="169"/>
        <v>45139</v>
      </c>
      <c r="I3616" s="244">
        <f t="shared" si="170"/>
        <v>43892</v>
      </c>
      <c r="J3616" s="244" t="str">
        <f t="shared" si="168"/>
        <v/>
      </c>
    </row>
    <row r="3617" spans="3:10" ht="12" thickBot="1" x14ac:dyDescent="0.25">
      <c r="C3617" s="254"/>
      <c r="D3617" s="254"/>
      <c r="E3617" s="255"/>
      <c r="F3617" s="256"/>
      <c r="G3617" s="257"/>
      <c r="H3617" s="243">
        <f t="shared" ca="1" si="169"/>
        <v>45139</v>
      </c>
      <c r="I3617" s="244">
        <f t="shared" si="170"/>
        <v>43892</v>
      </c>
      <c r="J3617" s="244" t="str">
        <f t="shared" si="168"/>
        <v/>
      </c>
    </row>
    <row r="3618" spans="3:10" ht="12" thickBot="1" x14ac:dyDescent="0.25">
      <c r="C3618" s="254"/>
      <c r="D3618" s="254"/>
      <c r="E3618" s="255"/>
      <c r="F3618" s="256"/>
      <c r="G3618" s="257"/>
      <c r="H3618" s="243">
        <f t="shared" ca="1" si="169"/>
        <v>45139</v>
      </c>
      <c r="I3618" s="244">
        <f t="shared" si="170"/>
        <v>43892</v>
      </c>
      <c r="J3618" s="244" t="str">
        <f t="shared" si="168"/>
        <v/>
      </c>
    </row>
    <row r="3619" spans="3:10" ht="12" thickBot="1" x14ac:dyDescent="0.25">
      <c r="C3619" s="254"/>
      <c r="D3619" s="254"/>
      <c r="E3619" s="255"/>
      <c r="F3619" s="256"/>
      <c r="G3619" s="257"/>
      <c r="H3619" s="243">
        <f t="shared" ca="1" si="169"/>
        <v>45139</v>
      </c>
      <c r="I3619" s="244">
        <f t="shared" si="170"/>
        <v>43892</v>
      </c>
      <c r="J3619" s="244" t="str">
        <f t="shared" si="168"/>
        <v/>
      </c>
    </row>
    <row r="3620" spans="3:10" ht="12" thickBot="1" x14ac:dyDescent="0.25">
      <c r="C3620" s="254"/>
      <c r="D3620" s="254"/>
      <c r="E3620" s="255"/>
      <c r="F3620" s="256"/>
      <c r="G3620" s="257"/>
      <c r="H3620" s="243">
        <f t="shared" ca="1" si="169"/>
        <v>45139</v>
      </c>
      <c r="I3620" s="244">
        <f t="shared" si="170"/>
        <v>43892</v>
      </c>
      <c r="J3620" s="244" t="str">
        <f t="shared" si="168"/>
        <v/>
      </c>
    </row>
    <row r="3621" spans="3:10" ht="12" thickBot="1" x14ac:dyDescent="0.25">
      <c r="C3621" s="254"/>
      <c r="D3621" s="254"/>
      <c r="E3621" s="255"/>
      <c r="F3621" s="256"/>
      <c r="G3621" s="257"/>
      <c r="H3621" s="243">
        <f t="shared" ca="1" si="169"/>
        <v>45139</v>
      </c>
      <c r="I3621" s="244">
        <f t="shared" si="170"/>
        <v>43892</v>
      </c>
      <c r="J3621" s="244" t="str">
        <f t="shared" si="168"/>
        <v/>
      </c>
    </row>
    <row r="3622" spans="3:10" ht="12" thickBot="1" x14ac:dyDescent="0.25">
      <c r="C3622" s="254"/>
      <c r="D3622" s="254"/>
      <c r="E3622" s="255"/>
      <c r="F3622" s="256"/>
      <c r="G3622" s="257"/>
      <c r="H3622" s="243">
        <f t="shared" ca="1" si="169"/>
        <v>45139</v>
      </c>
      <c r="I3622" s="244">
        <f t="shared" si="170"/>
        <v>43892</v>
      </c>
      <c r="J3622" s="244" t="str">
        <f t="shared" si="168"/>
        <v/>
      </c>
    </row>
    <row r="3623" spans="3:10" ht="12" thickBot="1" x14ac:dyDescent="0.25">
      <c r="C3623" s="254"/>
      <c r="D3623" s="254"/>
      <c r="E3623" s="255"/>
      <c r="F3623" s="256"/>
      <c r="G3623" s="257"/>
      <c r="H3623" s="243">
        <f t="shared" ca="1" si="169"/>
        <v>45139</v>
      </c>
      <c r="I3623" s="244">
        <f t="shared" si="170"/>
        <v>43892</v>
      </c>
      <c r="J3623" s="244" t="str">
        <f t="shared" si="168"/>
        <v/>
      </c>
    </row>
    <row r="3624" spans="3:10" ht="12" thickBot="1" x14ac:dyDescent="0.25">
      <c r="C3624" s="254"/>
      <c r="D3624" s="254"/>
      <c r="E3624" s="255"/>
      <c r="F3624" s="256"/>
      <c r="G3624" s="257"/>
      <c r="H3624" s="243">
        <f t="shared" ca="1" si="169"/>
        <v>45139</v>
      </c>
      <c r="I3624" s="244">
        <f t="shared" si="170"/>
        <v>43892</v>
      </c>
      <c r="J3624" s="244" t="str">
        <f t="shared" si="168"/>
        <v/>
      </c>
    </row>
    <row r="3625" spans="3:10" ht="12" thickBot="1" x14ac:dyDescent="0.25">
      <c r="C3625" s="254"/>
      <c r="D3625" s="254"/>
      <c r="E3625" s="255"/>
      <c r="F3625" s="256"/>
      <c r="G3625" s="257"/>
      <c r="H3625" s="243">
        <f t="shared" ca="1" si="169"/>
        <v>45139</v>
      </c>
      <c r="I3625" s="244">
        <f t="shared" si="170"/>
        <v>43892</v>
      </c>
      <c r="J3625" s="244" t="str">
        <f t="shared" si="168"/>
        <v/>
      </c>
    </row>
    <row r="3626" spans="3:10" ht="12" thickBot="1" x14ac:dyDescent="0.25">
      <c r="C3626" s="254"/>
      <c r="D3626" s="254"/>
      <c r="E3626" s="255"/>
      <c r="F3626" s="256"/>
      <c r="G3626" s="257"/>
      <c r="H3626" s="243">
        <f t="shared" ca="1" si="169"/>
        <v>45139</v>
      </c>
      <c r="I3626" s="244">
        <f t="shared" si="170"/>
        <v>43892</v>
      </c>
      <c r="J3626" s="244" t="str">
        <f t="shared" si="168"/>
        <v/>
      </c>
    </row>
    <row r="3627" spans="3:10" ht="12" thickBot="1" x14ac:dyDescent="0.25">
      <c r="C3627" s="254"/>
      <c r="D3627" s="254"/>
      <c r="E3627" s="255"/>
      <c r="F3627" s="256"/>
      <c r="G3627" s="257"/>
      <c r="H3627" s="243">
        <f t="shared" ca="1" si="169"/>
        <v>45139</v>
      </c>
      <c r="I3627" s="244">
        <f t="shared" si="170"/>
        <v>43892</v>
      </c>
      <c r="J3627" s="244" t="str">
        <f t="shared" si="168"/>
        <v/>
      </c>
    </row>
    <row r="3628" spans="3:10" ht="12" thickBot="1" x14ac:dyDescent="0.25">
      <c r="C3628" s="254"/>
      <c r="D3628" s="254"/>
      <c r="E3628" s="255"/>
      <c r="F3628" s="256"/>
      <c r="G3628" s="257"/>
      <c r="H3628" s="243">
        <f t="shared" ca="1" si="169"/>
        <v>45139</v>
      </c>
      <c r="I3628" s="244">
        <f t="shared" si="170"/>
        <v>43892</v>
      </c>
      <c r="J3628" s="244" t="str">
        <f t="shared" si="168"/>
        <v/>
      </c>
    </row>
    <row r="3629" spans="3:10" ht="12" thickBot="1" x14ac:dyDescent="0.25">
      <c r="C3629" s="254"/>
      <c r="D3629" s="254"/>
      <c r="E3629" s="255"/>
      <c r="F3629" s="256"/>
      <c r="G3629" s="257"/>
      <c r="H3629" s="243">
        <f t="shared" ca="1" si="169"/>
        <v>45139</v>
      </c>
      <c r="I3629" s="244">
        <f t="shared" si="170"/>
        <v>43892</v>
      </c>
      <c r="J3629" s="244" t="str">
        <f t="shared" si="168"/>
        <v/>
      </c>
    </row>
    <row r="3630" spans="3:10" ht="12" thickBot="1" x14ac:dyDescent="0.25">
      <c r="C3630" s="254"/>
      <c r="D3630" s="254"/>
      <c r="E3630" s="255"/>
      <c r="F3630" s="256"/>
      <c r="G3630" s="257"/>
      <c r="H3630" s="243">
        <f t="shared" ca="1" si="169"/>
        <v>45139</v>
      </c>
      <c r="I3630" s="244">
        <f t="shared" si="170"/>
        <v>43892</v>
      </c>
      <c r="J3630" s="244" t="str">
        <f t="shared" si="168"/>
        <v/>
      </c>
    </row>
    <row r="3631" spans="3:10" ht="12" thickBot="1" x14ac:dyDescent="0.25">
      <c r="C3631" s="254"/>
      <c r="D3631" s="254"/>
      <c r="E3631" s="255"/>
      <c r="F3631" s="256"/>
      <c r="G3631" s="257"/>
      <c r="H3631" s="243">
        <f t="shared" ca="1" si="169"/>
        <v>45139</v>
      </c>
      <c r="I3631" s="244">
        <f t="shared" si="170"/>
        <v>43892</v>
      </c>
      <c r="J3631" s="244" t="str">
        <f t="shared" si="168"/>
        <v/>
      </c>
    </row>
    <row r="3632" spans="3:10" ht="12" thickBot="1" x14ac:dyDescent="0.25">
      <c r="C3632" s="254"/>
      <c r="D3632" s="254"/>
      <c r="E3632" s="255"/>
      <c r="F3632" s="256"/>
      <c r="G3632" s="257"/>
      <c r="H3632" s="243">
        <f t="shared" ca="1" si="169"/>
        <v>45139</v>
      </c>
      <c r="I3632" s="244">
        <f t="shared" si="170"/>
        <v>43892</v>
      </c>
      <c r="J3632" s="244" t="str">
        <f t="shared" si="168"/>
        <v/>
      </c>
    </row>
    <row r="3633" spans="3:10" ht="12" thickBot="1" x14ac:dyDescent="0.25">
      <c r="C3633" s="254"/>
      <c r="D3633" s="254"/>
      <c r="E3633" s="255"/>
      <c r="F3633" s="256"/>
      <c r="G3633" s="257"/>
      <c r="H3633" s="243">
        <f t="shared" ca="1" si="169"/>
        <v>45139</v>
      </c>
      <c r="I3633" s="244">
        <f t="shared" si="170"/>
        <v>43892</v>
      </c>
      <c r="J3633" s="244" t="str">
        <f t="shared" si="168"/>
        <v/>
      </c>
    </row>
    <row r="3634" spans="3:10" ht="12" thickBot="1" x14ac:dyDescent="0.25">
      <c r="C3634" s="254"/>
      <c r="D3634" s="254"/>
      <c r="E3634" s="255"/>
      <c r="F3634" s="256"/>
      <c r="G3634" s="257"/>
      <c r="H3634" s="243">
        <f t="shared" ca="1" si="169"/>
        <v>45139</v>
      </c>
      <c r="I3634" s="244">
        <f t="shared" si="170"/>
        <v>43892</v>
      </c>
      <c r="J3634" s="244" t="str">
        <f t="shared" si="168"/>
        <v/>
      </c>
    </row>
    <row r="3635" spans="3:10" ht="12" thickBot="1" x14ac:dyDescent="0.25">
      <c r="C3635" s="254"/>
      <c r="D3635" s="254"/>
      <c r="E3635" s="255"/>
      <c r="F3635" s="256"/>
      <c r="G3635" s="257"/>
      <c r="H3635" s="243">
        <f t="shared" ca="1" si="169"/>
        <v>45139</v>
      </c>
      <c r="I3635" s="244">
        <f t="shared" si="170"/>
        <v>43892</v>
      </c>
      <c r="J3635" s="244" t="str">
        <f t="shared" si="168"/>
        <v/>
      </c>
    </row>
    <row r="3636" spans="3:10" ht="12" thickBot="1" x14ac:dyDescent="0.25">
      <c r="C3636" s="254"/>
      <c r="D3636" s="254"/>
      <c r="E3636" s="255"/>
      <c r="F3636" s="256"/>
      <c r="G3636" s="257"/>
      <c r="H3636" s="243">
        <f t="shared" ca="1" si="169"/>
        <v>45139</v>
      </c>
      <c r="I3636" s="244">
        <f t="shared" si="170"/>
        <v>43892</v>
      </c>
      <c r="J3636" s="244" t="str">
        <f t="shared" si="168"/>
        <v/>
      </c>
    </row>
    <row r="3637" spans="3:10" ht="12" thickBot="1" x14ac:dyDescent="0.25">
      <c r="C3637" s="254"/>
      <c r="D3637" s="254"/>
      <c r="E3637" s="255"/>
      <c r="F3637" s="256"/>
      <c r="G3637" s="257"/>
      <c r="H3637" s="243">
        <f t="shared" ca="1" si="169"/>
        <v>45139</v>
      </c>
      <c r="I3637" s="244">
        <f t="shared" si="170"/>
        <v>43892</v>
      </c>
      <c r="J3637" s="244" t="str">
        <f t="shared" si="168"/>
        <v/>
      </c>
    </row>
    <row r="3638" spans="3:10" ht="12" thickBot="1" x14ac:dyDescent="0.25">
      <c r="C3638" s="254"/>
      <c r="D3638" s="254"/>
      <c r="E3638" s="255"/>
      <c r="F3638" s="256"/>
      <c r="G3638" s="257"/>
      <c r="H3638" s="243">
        <f t="shared" ca="1" si="169"/>
        <v>45139</v>
      </c>
      <c r="I3638" s="244">
        <f t="shared" si="170"/>
        <v>43892</v>
      </c>
      <c r="J3638" s="244" t="str">
        <f t="shared" si="168"/>
        <v/>
      </c>
    </row>
    <row r="3639" spans="3:10" ht="12" thickBot="1" x14ac:dyDescent="0.25">
      <c r="C3639" s="254"/>
      <c r="D3639" s="254"/>
      <c r="E3639" s="255"/>
      <c r="F3639" s="256"/>
      <c r="G3639" s="257"/>
      <c r="H3639" s="243">
        <f t="shared" ca="1" si="169"/>
        <v>45139</v>
      </c>
      <c r="I3639" s="244">
        <f t="shared" si="170"/>
        <v>43892</v>
      </c>
      <c r="J3639" s="244" t="str">
        <f t="shared" si="168"/>
        <v/>
      </c>
    </row>
    <row r="3640" spans="3:10" ht="12" thickBot="1" x14ac:dyDescent="0.25">
      <c r="C3640" s="254"/>
      <c r="D3640" s="254"/>
      <c r="E3640" s="255"/>
      <c r="F3640" s="256"/>
      <c r="G3640" s="257"/>
      <c r="H3640" s="243">
        <f t="shared" ca="1" si="169"/>
        <v>45139</v>
      </c>
      <c r="I3640" s="244">
        <f t="shared" si="170"/>
        <v>43892</v>
      </c>
      <c r="J3640" s="244" t="str">
        <f t="shared" si="168"/>
        <v/>
      </c>
    </row>
    <row r="3641" spans="3:10" ht="12" thickBot="1" x14ac:dyDescent="0.25">
      <c r="C3641" s="254"/>
      <c r="D3641" s="254"/>
      <c r="E3641" s="255"/>
      <c r="F3641" s="256"/>
      <c r="G3641" s="257"/>
      <c r="H3641" s="243">
        <f t="shared" ca="1" si="169"/>
        <v>45139</v>
      </c>
      <c r="I3641" s="244">
        <f t="shared" si="170"/>
        <v>43892</v>
      </c>
      <c r="J3641" s="244" t="str">
        <f t="shared" si="168"/>
        <v/>
      </c>
    </row>
    <row r="3642" spans="3:10" ht="12" thickBot="1" x14ac:dyDescent="0.25">
      <c r="C3642" s="254"/>
      <c r="D3642" s="254"/>
      <c r="E3642" s="255"/>
      <c r="F3642" s="256"/>
      <c r="G3642" s="257"/>
      <c r="H3642" s="243">
        <f t="shared" ca="1" si="169"/>
        <v>45139</v>
      </c>
      <c r="I3642" s="244">
        <f t="shared" si="170"/>
        <v>43892</v>
      </c>
      <c r="J3642" s="244" t="str">
        <f t="shared" si="168"/>
        <v/>
      </c>
    </row>
    <row r="3643" spans="3:10" ht="12" thickBot="1" x14ac:dyDescent="0.25">
      <c r="C3643" s="254"/>
      <c r="D3643" s="254"/>
      <c r="E3643" s="255"/>
      <c r="F3643" s="256"/>
      <c r="G3643" s="257"/>
      <c r="H3643" s="243">
        <f t="shared" ca="1" si="169"/>
        <v>45139</v>
      </c>
      <c r="I3643" s="244">
        <f t="shared" si="170"/>
        <v>43892</v>
      </c>
      <c r="J3643" s="244" t="str">
        <f t="shared" si="168"/>
        <v/>
      </c>
    </row>
    <row r="3644" spans="3:10" ht="12" thickBot="1" x14ac:dyDescent="0.25">
      <c r="C3644" s="254"/>
      <c r="D3644" s="254"/>
      <c r="E3644" s="255"/>
      <c r="F3644" s="256"/>
      <c r="G3644" s="257"/>
      <c r="H3644" s="243">
        <f t="shared" ca="1" si="169"/>
        <v>45139</v>
      </c>
      <c r="I3644" s="244">
        <f t="shared" si="170"/>
        <v>43892</v>
      </c>
      <c r="J3644" s="244" t="str">
        <f t="shared" si="168"/>
        <v/>
      </c>
    </row>
    <row r="3645" spans="3:10" ht="12" thickBot="1" x14ac:dyDescent="0.25">
      <c r="C3645" s="254"/>
      <c r="D3645" s="254"/>
      <c r="E3645" s="255"/>
      <c r="F3645" s="256"/>
      <c r="G3645" s="257"/>
      <c r="H3645" s="243">
        <f t="shared" ca="1" si="169"/>
        <v>45139</v>
      </c>
      <c r="I3645" s="244">
        <f t="shared" si="170"/>
        <v>43892</v>
      </c>
      <c r="J3645" s="244" t="str">
        <f t="shared" si="168"/>
        <v/>
      </c>
    </row>
    <row r="3646" spans="3:10" ht="12" thickBot="1" x14ac:dyDescent="0.25">
      <c r="C3646" s="254"/>
      <c r="D3646" s="254"/>
      <c r="E3646" s="255"/>
      <c r="F3646" s="256"/>
      <c r="G3646" s="257"/>
      <c r="H3646" s="243">
        <f t="shared" ca="1" si="169"/>
        <v>45139</v>
      </c>
      <c r="I3646" s="244">
        <f t="shared" si="170"/>
        <v>43892</v>
      </c>
      <c r="J3646" s="244" t="str">
        <f t="shared" si="168"/>
        <v/>
      </c>
    </row>
    <row r="3647" spans="3:10" ht="12" thickBot="1" x14ac:dyDescent="0.25">
      <c r="C3647" s="254"/>
      <c r="D3647" s="254"/>
      <c r="E3647" s="255"/>
      <c r="F3647" s="256"/>
      <c r="G3647" s="257"/>
      <c r="H3647" s="243">
        <f t="shared" ca="1" si="169"/>
        <v>45139</v>
      </c>
      <c r="I3647" s="244">
        <f t="shared" si="170"/>
        <v>43892</v>
      </c>
      <c r="J3647" s="244" t="str">
        <f t="shared" si="168"/>
        <v/>
      </c>
    </row>
    <row r="3648" spans="3:10" ht="12" thickBot="1" x14ac:dyDescent="0.25">
      <c r="C3648" s="254"/>
      <c r="D3648" s="254"/>
      <c r="E3648" s="255"/>
      <c r="F3648" s="256"/>
      <c r="G3648" s="257"/>
      <c r="H3648" s="243">
        <f t="shared" ca="1" si="169"/>
        <v>45139</v>
      </c>
      <c r="I3648" s="244">
        <f t="shared" si="170"/>
        <v>43892</v>
      </c>
      <c r="J3648" s="244" t="str">
        <f t="shared" si="168"/>
        <v/>
      </c>
    </row>
    <row r="3649" spans="3:10" ht="12" thickBot="1" x14ac:dyDescent="0.25">
      <c r="C3649" s="254"/>
      <c r="D3649" s="254"/>
      <c r="E3649" s="255"/>
      <c r="F3649" s="256"/>
      <c r="G3649" s="257"/>
      <c r="H3649" s="243">
        <f t="shared" ca="1" si="169"/>
        <v>45139</v>
      </c>
      <c r="I3649" s="244">
        <f t="shared" si="170"/>
        <v>43892</v>
      </c>
      <c r="J3649" s="244" t="str">
        <f t="shared" si="168"/>
        <v/>
      </c>
    </row>
    <row r="3650" spans="3:10" ht="12" thickBot="1" x14ac:dyDescent="0.25">
      <c r="C3650" s="254"/>
      <c r="D3650" s="254"/>
      <c r="E3650" s="255"/>
      <c r="F3650" s="256"/>
      <c r="G3650" s="257"/>
      <c r="H3650" s="243">
        <f t="shared" ca="1" si="169"/>
        <v>45139</v>
      </c>
      <c r="I3650" s="244">
        <f t="shared" si="170"/>
        <v>43892</v>
      </c>
      <c r="J3650" s="244" t="str">
        <f t="shared" si="168"/>
        <v/>
      </c>
    </row>
    <row r="3651" spans="3:10" ht="12" thickBot="1" x14ac:dyDescent="0.25">
      <c r="C3651" s="254"/>
      <c r="D3651" s="254"/>
      <c r="E3651" s="255"/>
      <c r="F3651" s="256"/>
      <c r="G3651" s="257"/>
      <c r="H3651" s="243">
        <f t="shared" ca="1" si="169"/>
        <v>45139</v>
      </c>
      <c r="I3651" s="244">
        <f t="shared" si="170"/>
        <v>43892</v>
      </c>
      <c r="J3651" s="244" t="str">
        <f t="shared" si="168"/>
        <v/>
      </c>
    </row>
    <row r="3652" spans="3:10" ht="12" thickBot="1" x14ac:dyDescent="0.25">
      <c r="C3652" s="254"/>
      <c r="D3652" s="254"/>
      <c r="E3652" s="255"/>
      <c r="F3652" s="256"/>
      <c r="G3652" s="257"/>
      <c r="H3652" s="243">
        <f t="shared" ca="1" si="169"/>
        <v>45139</v>
      </c>
      <c r="I3652" s="244">
        <f t="shared" si="170"/>
        <v>43892</v>
      </c>
      <c r="J3652" s="244" t="str">
        <f t="shared" si="168"/>
        <v/>
      </c>
    </row>
    <row r="3653" spans="3:10" ht="12" thickBot="1" x14ac:dyDescent="0.25">
      <c r="C3653" s="254"/>
      <c r="D3653" s="254"/>
      <c r="E3653" s="255"/>
      <c r="F3653" s="256"/>
      <c r="G3653" s="257"/>
      <c r="H3653" s="243">
        <f t="shared" ca="1" si="169"/>
        <v>45139</v>
      </c>
      <c r="I3653" s="244">
        <f t="shared" si="170"/>
        <v>43892</v>
      </c>
      <c r="J3653" s="244" t="str">
        <f t="shared" si="168"/>
        <v/>
      </c>
    </row>
    <row r="3654" spans="3:10" ht="12" thickBot="1" x14ac:dyDescent="0.25">
      <c r="C3654" s="254"/>
      <c r="D3654" s="254"/>
      <c r="E3654" s="255"/>
      <c r="F3654" s="256"/>
      <c r="G3654" s="257"/>
      <c r="H3654" s="243">
        <f t="shared" ca="1" si="169"/>
        <v>45139</v>
      </c>
      <c r="I3654" s="244">
        <f t="shared" si="170"/>
        <v>43892</v>
      </c>
      <c r="J3654" s="244" t="str">
        <f t="shared" ref="J3654:J3717" si="171">IF(G3654="","",IF(G3654&gt;=0,"Debitoren",IF(G3654&lt;0,"Kreditoren","")))</f>
        <v/>
      </c>
    </row>
    <row r="3655" spans="3:10" ht="12" thickBot="1" x14ac:dyDescent="0.25">
      <c r="C3655" s="254"/>
      <c r="D3655" s="254"/>
      <c r="E3655" s="255"/>
      <c r="F3655" s="256"/>
      <c r="G3655" s="257"/>
      <c r="H3655" s="243">
        <f t="shared" ref="H3655:H3718" ca="1" si="172">IF(F3655&lt;$F$2,EOMONTH($F$2,-1)+1,EOMONTH(F3655,-1)+1)</f>
        <v>45139</v>
      </c>
      <c r="I3655" s="244">
        <f t="shared" ref="I3655:I3718" si="173">IF(F3655&lt;$I$2,IF(   WEEKDAY(EOMONTH($I$2,-1)+1)=1,EOMONTH($I$2,-1)+1+1,EOMONTH($I$2,-1)+1),IF(WEEKDAY(F3655)=1,F3655+1,F3655))</f>
        <v>43892</v>
      </c>
      <c r="J3655" s="244" t="str">
        <f t="shared" si="171"/>
        <v/>
      </c>
    </row>
    <row r="3656" spans="3:10" ht="12" thickBot="1" x14ac:dyDescent="0.25">
      <c r="C3656" s="254"/>
      <c r="D3656" s="254"/>
      <c r="E3656" s="255"/>
      <c r="F3656" s="256"/>
      <c r="G3656" s="257"/>
      <c r="H3656" s="243">
        <f t="shared" ca="1" si="172"/>
        <v>45139</v>
      </c>
      <c r="I3656" s="244">
        <f t="shared" si="173"/>
        <v>43892</v>
      </c>
      <c r="J3656" s="244" t="str">
        <f t="shared" si="171"/>
        <v/>
      </c>
    </row>
    <row r="3657" spans="3:10" ht="12" thickBot="1" x14ac:dyDescent="0.25">
      <c r="C3657" s="254"/>
      <c r="D3657" s="254"/>
      <c r="E3657" s="255"/>
      <c r="F3657" s="256"/>
      <c r="G3657" s="257"/>
      <c r="H3657" s="243">
        <f t="shared" ca="1" si="172"/>
        <v>45139</v>
      </c>
      <c r="I3657" s="244">
        <f t="shared" si="173"/>
        <v>43892</v>
      </c>
      <c r="J3657" s="244" t="str">
        <f t="shared" si="171"/>
        <v/>
      </c>
    </row>
    <row r="3658" spans="3:10" ht="12" thickBot="1" x14ac:dyDescent="0.25">
      <c r="C3658" s="254"/>
      <c r="D3658" s="254"/>
      <c r="E3658" s="255"/>
      <c r="F3658" s="256"/>
      <c r="G3658" s="257"/>
      <c r="H3658" s="243">
        <f t="shared" ca="1" si="172"/>
        <v>45139</v>
      </c>
      <c r="I3658" s="244">
        <f t="shared" si="173"/>
        <v>43892</v>
      </c>
      <c r="J3658" s="244" t="str">
        <f t="shared" si="171"/>
        <v/>
      </c>
    </row>
    <row r="3659" spans="3:10" ht="12" thickBot="1" x14ac:dyDescent="0.25">
      <c r="C3659" s="254"/>
      <c r="D3659" s="254"/>
      <c r="E3659" s="255"/>
      <c r="F3659" s="256"/>
      <c r="G3659" s="257"/>
      <c r="H3659" s="243">
        <f t="shared" ca="1" si="172"/>
        <v>45139</v>
      </c>
      <c r="I3659" s="244">
        <f t="shared" si="173"/>
        <v>43892</v>
      </c>
      <c r="J3659" s="244" t="str">
        <f t="shared" si="171"/>
        <v/>
      </c>
    </row>
    <row r="3660" spans="3:10" ht="12" thickBot="1" x14ac:dyDescent="0.25">
      <c r="C3660" s="254"/>
      <c r="D3660" s="254"/>
      <c r="E3660" s="255"/>
      <c r="F3660" s="256"/>
      <c r="G3660" s="257"/>
      <c r="H3660" s="243">
        <f t="shared" ca="1" si="172"/>
        <v>45139</v>
      </c>
      <c r="I3660" s="244">
        <f t="shared" si="173"/>
        <v>43892</v>
      </c>
      <c r="J3660" s="244" t="str">
        <f t="shared" si="171"/>
        <v/>
      </c>
    </row>
    <row r="3661" spans="3:10" ht="12" thickBot="1" x14ac:dyDescent="0.25">
      <c r="C3661" s="254"/>
      <c r="D3661" s="254"/>
      <c r="E3661" s="255"/>
      <c r="F3661" s="256"/>
      <c r="G3661" s="257"/>
      <c r="H3661" s="243">
        <f t="shared" ca="1" si="172"/>
        <v>45139</v>
      </c>
      <c r="I3661" s="244">
        <f t="shared" si="173"/>
        <v>43892</v>
      </c>
      <c r="J3661" s="244" t="str">
        <f t="shared" si="171"/>
        <v/>
      </c>
    </row>
    <row r="3662" spans="3:10" ht="12" thickBot="1" x14ac:dyDescent="0.25">
      <c r="C3662" s="254"/>
      <c r="D3662" s="254"/>
      <c r="E3662" s="255"/>
      <c r="F3662" s="256"/>
      <c r="G3662" s="257"/>
      <c r="H3662" s="243">
        <f t="shared" ca="1" si="172"/>
        <v>45139</v>
      </c>
      <c r="I3662" s="244">
        <f t="shared" si="173"/>
        <v>43892</v>
      </c>
      <c r="J3662" s="244" t="str">
        <f t="shared" si="171"/>
        <v/>
      </c>
    </row>
    <row r="3663" spans="3:10" ht="12" thickBot="1" x14ac:dyDescent="0.25">
      <c r="C3663" s="254"/>
      <c r="D3663" s="254"/>
      <c r="E3663" s="255"/>
      <c r="F3663" s="256"/>
      <c r="G3663" s="257"/>
      <c r="H3663" s="243">
        <f t="shared" ca="1" si="172"/>
        <v>45139</v>
      </c>
      <c r="I3663" s="244">
        <f t="shared" si="173"/>
        <v>43892</v>
      </c>
      <c r="J3663" s="244" t="str">
        <f t="shared" si="171"/>
        <v/>
      </c>
    </row>
    <row r="3664" spans="3:10" ht="12" thickBot="1" x14ac:dyDescent="0.25">
      <c r="C3664" s="254"/>
      <c r="D3664" s="254"/>
      <c r="E3664" s="255"/>
      <c r="F3664" s="256"/>
      <c r="G3664" s="257"/>
      <c r="H3664" s="243">
        <f t="shared" ca="1" si="172"/>
        <v>45139</v>
      </c>
      <c r="I3664" s="244">
        <f t="shared" si="173"/>
        <v>43892</v>
      </c>
      <c r="J3664" s="244" t="str">
        <f t="shared" si="171"/>
        <v/>
      </c>
    </row>
    <row r="3665" spans="3:10" ht="12" thickBot="1" x14ac:dyDescent="0.25">
      <c r="C3665" s="254"/>
      <c r="D3665" s="254"/>
      <c r="E3665" s="255"/>
      <c r="F3665" s="256"/>
      <c r="G3665" s="257"/>
      <c r="H3665" s="243">
        <f t="shared" ca="1" si="172"/>
        <v>45139</v>
      </c>
      <c r="I3665" s="244">
        <f t="shared" si="173"/>
        <v>43892</v>
      </c>
      <c r="J3665" s="244" t="str">
        <f t="shared" si="171"/>
        <v/>
      </c>
    </row>
    <row r="3666" spans="3:10" ht="12" thickBot="1" x14ac:dyDescent="0.25">
      <c r="C3666" s="254"/>
      <c r="D3666" s="254"/>
      <c r="E3666" s="255"/>
      <c r="F3666" s="256"/>
      <c r="G3666" s="257"/>
      <c r="H3666" s="243">
        <f t="shared" ca="1" si="172"/>
        <v>45139</v>
      </c>
      <c r="I3666" s="244">
        <f t="shared" si="173"/>
        <v>43892</v>
      </c>
      <c r="J3666" s="244" t="str">
        <f t="shared" si="171"/>
        <v/>
      </c>
    </row>
    <row r="3667" spans="3:10" ht="12" thickBot="1" x14ac:dyDescent="0.25">
      <c r="C3667" s="254"/>
      <c r="D3667" s="254"/>
      <c r="E3667" s="255"/>
      <c r="F3667" s="256"/>
      <c r="G3667" s="257"/>
      <c r="H3667" s="243">
        <f t="shared" ca="1" si="172"/>
        <v>45139</v>
      </c>
      <c r="I3667" s="244">
        <f t="shared" si="173"/>
        <v>43892</v>
      </c>
      <c r="J3667" s="244" t="str">
        <f t="shared" si="171"/>
        <v/>
      </c>
    </row>
    <row r="3668" spans="3:10" ht="12" thickBot="1" x14ac:dyDescent="0.25">
      <c r="C3668" s="254"/>
      <c r="D3668" s="254"/>
      <c r="E3668" s="255"/>
      <c r="F3668" s="256"/>
      <c r="G3668" s="257"/>
      <c r="H3668" s="243">
        <f t="shared" ca="1" si="172"/>
        <v>45139</v>
      </c>
      <c r="I3668" s="244">
        <f t="shared" si="173"/>
        <v>43892</v>
      </c>
      <c r="J3668" s="244" t="str">
        <f t="shared" si="171"/>
        <v/>
      </c>
    </row>
    <row r="3669" spans="3:10" ht="12" thickBot="1" x14ac:dyDescent="0.25">
      <c r="C3669" s="254"/>
      <c r="D3669" s="254"/>
      <c r="E3669" s="255"/>
      <c r="F3669" s="256"/>
      <c r="G3669" s="257"/>
      <c r="H3669" s="243">
        <f t="shared" ca="1" si="172"/>
        <v>45139</v>
      </c>
      <c r="I3669" s="244">
        <f t="shared" si="173"/>
        <v>43892</v>
      </c>
      <c r="J3669" s="244" t="str">
        <f t="shared" si="171"/>
        <v/>
      </c>
    </row>
    <row r="3670" spans="3:10" ht="12" thickBot="1" x14ac:dyDescent="0.25">
      <c r="C3670" s="254"/>
      <c r="D3670" s="254"/>
      <c r="E3670" s="255"/>
      <c r="F3670" s="256"/>
      <c r="G3670" s="257"/>
      <c r="H3670" s="243">
        <f t="shared" ca="1" si="172"/>
        <v>45139</v>
      </c>
      <c r="I3670" s="244">
        <f t="shared" si="173"/>
        <v>43892</v>
      </c>
      <c r="J3670" s="244" t="str">
        <f t="shared" si="171"/>
        <v/>
      </c>
    </row>
    <row r="3671" spans="3:10" ht="12" thickBot="1" x14ac:dyDescent="0.25">
      <c r="C3671" s="254"/>
      <c r="D3671" s="254"/>
      <c r="E3671" s="255"/>
      <c r="F3671" s="256"/>
      <c r="G3671" s="257"/>
      <c r="H3671" s="243">
        <f t="shared" ca="1" si="172"/>
        <v>45139</v>
      </c>
      <c r="I3671" s="244">
        <f t="shared" si="173"/>
        <v>43892</v>
      </c>
      <c r="J3671" s="244" t="str">
        <f t="shared" si="171"/>
        <v/>
      </c>
    </row>
    <row r="3672" spans="3:10" ht="12" thickBot="1" x14ac:dyDescent="0.25">
      <c r="C3672" s="254"/>
      <c r="D3672" s="254"/>
      <c r="E3672" s="255"/>
      <c r="F3672" s="256"/>
      <c r="G3672" s="257"/>
      <c r="H3672" s="243">
        <f t="shared" ca="1" si="172"/>
        <v>45139</v>
      </c>
      <c r="I3672" s="244">
        <f t="shared" si="173"/>
        <v>43892</v>
      </c>
      <c r="J3672" s="244" t="str">
        <f t="shared" si="171"/>
        <v/>
      </c>
    </row>
    <row r="3673" spans="3:10" ht="12" thickBot="1" x14ac:dyDescent="0.25">
      <c r="C3673" s="254"/>
      <c r="D3673" s="254"/>
      <c r="E3673" s="255"/>
      <c r="F3673" s="256"/>
      <c r="G3673" s="257"/>
      <c r="H3673" s="243">
        <f t="shared" ca="1" si="172"/>
        <v>45139</v>
      </c>
      <c r="I3673" s="244">
        <f t="shared" si="173"/>
        <v>43892</v>
      </c>
      <c r="J3673" s="244" t="str">
        <f t="shared" si="171"/>
        <v/>
      </c>
    </row>
    <row r="3674" spans="3:10" ht="12" thickBot="1" x14ac:dyDescent="0.25">
      <c r="C3674" s="254"/>
      <c r="D3674" s="254"/>
      <c r="E3674" s="255"/>
      <c r="F3674" s="256"/>
      <c r="G3674" s="257"/>
      <c r="H3674" s="243">
        <f t="shared" ca="1" si="172"/>
        <v>45139</v>
      </c>
      <c r="I3674" s="244">
        <f t="shared" si="173"/>
        <v>43892</v>
      </c>
      <c r="J3674" s="244" t="str">
        <f t="shared" si="171"/>
        <v/>
      </c>
    </row>
    <row r="3675" spans="3:10" ht="12" thickBot="1" x14ac:dyDescent="0.25">
      <c r="C3675" s="254"/>
      <c r="D3675" s="254"/>
      <c r="E3675" s="255"/>
      <c r="F3675" s="256"/>
      <c r="G3675" s="257"/>
      <c r="H3675" s="243">
        <f t="shared" ca="1" si="172"/>
        <v>45139</v>
      </c>
      <c r="I3675" s="244">
        <f t="shared" si="173"/>
        <v>43892</v>
      </c>
      <c r="J3675" s="244" t="str">
        <f t="shared" si="171"/>
        <v/>
      </c>
    </row>
    <row r="3676" spans="3:10" ht="12" thickBot="1" x14ac:dyDescent="0.25">
      <c r="C3676" s="254"/>
      <c r="D3676" s="254"/>
      <c r="E3676" s="255"/>
      <c r="F3676" s="256"/>
      <c r="G3676" s="257"/>
      <c r="H3676" s="243">
        <f t="shared" ca="1" si="172"/>
        <v>45139</v>
      </c>
      <c r="I3676" s="244">
        <f t="shared" si="173"/>
        <v>43892</v>
      </c>
      <c r="J3676" s="244" t="str">
        <f t="shared" si="171"/>
        <v/>
      </c>
    </row>
    <row r="3677" spans="3:10" ht="12" thickBot="1" x14ac:dyDescent="0.25">
      <c r="C3677" s="254"/>
      <c r="D3677" s="254"/>
      <c r="E3677" s="255"/>
      <c r="F3677" s="256"/>
      <c r="G3677" s="257"/>
      <c r="H3677" s="243">
        <f t="shared" ca="1" si="172"/>
        <v>45139</v>
      </c>
      <c r="I3677" s="244">
        <f t="shared" si="173"/>
        <v>43892</v>
      </c>
      <c r="J3677" s="244" t="str">
        <f t="shared" si="171"/>
        <v/>
      </c>
    </row>
    <row r="3678" spans="3:10" ht="12" thickBot="1" x14ac:dyDescent="0.25">
      <c r="C3678" s="254"/>
      <c r="D3678" s="254"/>
      <c r="E3678" s="255"/>
      <c r="F3678" s="256"/>
      <c r="G3678" s="257"/>
      <c r="H3678" s="243">
        <f t="shared" ca="1" si="172"/>
        <v>45139</v>
      </c>
      <c r="I3678" s="244">
        <f t="shared" si="173"/>
        <v>43892</v>
      </c>
      <c r="J3678" s="244" t="str">
        <f t="shared" si="171"/>
        <v/>
      </c>
    </row>
    <row r="3679" spans="3:10" ht="12" thickBot="1" x14ac:dyDescent="0.25">
      <c r="C3679" s="254"/>
      <c r="D3679" s="254"/>
      <c r="E3679" s="255"/>
      <c r="F3679" s="256"/>
      <c r="G3679" s="257"/>
      <c r="H3679" s="243">
        <f t="shared" ca="1" si="172"/>
        <v>45139</v>
      </c>
      <c r="I3679" s="244">
        <f t="shared" si="173"/>
        <v>43892</v>
      </c>
      <c r="J3679" s="244" t="str">
        <f t="shared" si="171"/>
        <v/>
      </c>
    </row>
    <row r="3680" spans="3:10" ht="12" thickBot="1" x14ac:dyDescent="0.25">
      <c r="C3680" s="254"/>
      <c r="D3680" s="254"/>
      <c r="E3680" s="255"/>
      <c r="F3680" s="256"/>
      <c r="G3680" s="257"/>
      <c r="H3680" s="243">
        <f t="shared" ca="1" si="172"/>
        <v>45139</v>
      </c>
      <c r="I3680" s="244">
        <f t="shared" si="173"/>
        <v>43892</v>
      </c>
      <c r="J3680" s="244" t="str">
        <f t="shared" si="171"/>
        <v/>
      </c>
    </row>
    <row r="3681" spans="3:10" ht="12" thickBot="1" x14ac:dyDescent="0.25">
      <c r="C3681" s="254"/>
      <c r="D3681" s="254"/>
      <c r="E3681" s="255"/>
      <c r="F3681" s="256"/>
      <c r="G3681" s="257"/>
      <c r="H3681" s="243">
        <f t="shared" ca="1" si="172"/>
        <v>45139</v>
      </c>
      <c r="I3681" s="244">
        <f t="shared" si="173"/>
        <v>43892</v>
      </c>
      <c r="J3681" s="244" t="str">
        <f t="shared" si="171"/>
        <v/>
      </c>
    </row>
    <row r="3682" spans="3:10" ht="12" thickBot="1" x14ac:dyDescent="0.25">
      <c r="C3682" s="254"/>
      <c r="D3682" s="254"/>
      <c r="E3682" s="255"/>
      <c r="F3682" s="256"/>
      <c r="G3682" s="257"/>
      <c r="H3682" s="243">
        <f t="shared" ca="1" si="172"/>
        <v>45139</v>
      </c>
      <c r="I3682" s="244">
        <f t="shared" si="173"/>
        <v>43892</v>
      </c>
      <c r="J3682" s="244" t="str">
        <f t="shared" si="171"/>
        <v/>
      </c>
    </row>
    <row r="3683" spans="3:10" ht="12" thickBot="1" x14ac:dyDescent="0.25">
      <c r="C3683" s="254"/>
      <c r="D3683" s="254"/>
      <c r="E3683" s="255"/>
      <c r="F3683" s="256"/>
      <c r="G3683" s="257"/>
      <c r="H3683" s="243">
        <f t="shared" ca="1" si="172"/>
        <v>45139</v>
      </c>
      <c r="I3683" s="244">
        <f t="shared" si="173"/>
        <v>43892</v>
      </c>
      <c r="J3683" s="244" t="str">
        <f t="shared" si="171"/>
        <v/>
      </c>
    </row>
    <row r="3684" spans="3:10" ht="12" thickBot="1" x14ac:dyDescent="0.25">
      <c r="C3684" s="254"/>
      <c r="D3684" s="254"/>
      <c r="E3684" s="255"/>
      <c r="F3684" s="256"/>
      <c r="G3684" s="257"/>
      <c r="H3684" s="243">
        <f t="shared" ca="1" si="172"/>
        <v>45139</v>
      </c>
      <c r="I3684" s="244">
        <f t="shared" si="173"/>
        <v>43892</v>
      </c>
      <c r="J3684" s="244" t="str">
        <f t="shared" si="171"/>
        <v/>
      </c>
    </row>
    <row r="3685" spans="3:10" ht="12" thickBot="1" x14ac:dyDescent="0.25">
      <c r="C3685" s="254"/>
      <c r="D3685" s="254"/>
      <c r="E3685" s="255"/>
      <c r="F3685" s="256"/>
      <c r="G3685" s="257"/>
      <c r="H3685" s="243">
        <f t="shared" ca="1" si="172"/>
        <v>45139</v>
      </c>
      <c r="I3685" s="244">
        <f t="shared" si="173"/>
        <v>43892</v>
      </c>
      <c r="J3685" s="244" t="str">
        <f t="shared" si="171"/>
        <v/>
      </c>
    </row>
    <row r="3686" spans="3:10" ht="12" thickBot="1" x14ac:dyDescent="0.25">
      <c r="C3686" s="254"/>
      <c r="D3686" s="254"/>
      <c r="E3686" s="255"/>
      <c r="F3686" s="256"/>
      <c r="G3686" s="257"/>
      <c r="H3686" s="243">
        <f t="shared" ca="1" si="172"/>
        <v>45139</v>
      </c>
      <c r="I3686" s="244">
        <f t="shared" si="173"/>
        <v>43892</v>
      </c>
      <c r="J3686" s="244" t="str">
        <f t="shared" si="171"/>
        <v/>
      </c>
    </row>
    <row r="3687" spans="3:10" ht="12" thickBot="1" x14ac:dyDescent="0.25">
      <c r="C3687" s="254"/>
      <c r="D3687" s="254"/>
      <c r="E3687" s="255"/>
      <c r="F3687" s="256"/>
      <c r="G3687" s="257"/>
      <c r="H3687" s="243">
        <f t="shared" ca="1" si="172"/>
        <v>45139</v>
      </c>
      <c r="I3687" s="244">
        <f t="shared" si="173"/>
        <v>43892</v>
      </c>
      <c r="J3687" s="244" t="str">
        <f t="shared" si="171"/>
        <v/>
      </c>
    </row>
    <row r="3688" spans="3:10" ht="12" thickBot="1" x14ac:dyDescent="0.25">
      <c r="C3688" s="254"/>
      <c r="D3688" s="254"/>
      <c r="E3688" s="255"/>
      <c r="F3688" s="256"/>
      <c r="G3688" s="257"/>
      <c r="H3688" s="243">
        <f t="shared" ca="1" si="172"/>
        <v>45139</v>
      </c>
      <c r="I3688" s="244">
        <f t="shared" si="173"/>
        <v>43892</v>
      </c>
      <c r="J3688" s="244" t="str">
        <f t="shared" si="171"/>
        <v/>
      </c>
    </row>
    <row r="3689" spans="3:10" ht="12" thickBot="1" x14ac:dyDescent="0.25">
      <c r="C3689" s="254"/>
      <c r="D3689" s="254"/>
      <c r="E3689" s="255"/>
      <c r="F3689" s="256"/>
      <c r="G3689" s="257"/>
      <c r="H3689" s="243">
        <f t="shared" ca="1" si="172"/>
        <v>45139</v>
      </c>
      <c r="I3689" s="244">
        <f t="shared" si="173"/>
        <v>43892</v>
      </c>
      <c r="J3689" s="244" t="str">
        <f t="shared" si="171"/>
        <v/>
      </c>
    </row>
    <row r="3690" spans="3:10" ht="12" thickBot="1" x14ac:dyDescent="0.25">
      <c r="C3690" s="254"/>
      <c r="D3690" s="254"/>
      <c r="E3690" s="255"/>
      <c r="F3690" s="256"/>
      <c r="G3690" s="257"/>
      <c r="H3690" s="243">
        <f t="shared" ca="1" si="172"/>
        <v>45139</v>
      </c>
      <c r="I3690" s="244">
        <f t="shared" si="173"/>
        <v>43892</v>
      </c>
      <c r="J3690" s="244" t="str">
        <f t="shared" si="171"/>
        <v/>
      </c>
    </row>
    <row r="3691" spans="3:10" ht="12" thickBot="1" x14ac:dyDescent="0.25">
      <c r="C3691" s="254"/>
      <c r="D3691" s="254"/>
      <c r="E3691" s="255"/>
      <c r="F3691" s="256"/>
      <c r="G3691" s="257"/>
      <c r="H3691" s="243">
        <f t="shared" ca="1" si="172"/>
        <v>45139</v>
      </c>
      <c r="I3691" s="244">
        <f t="shared" si="173"/>
        <v>43892</v>
      </c>
      <c r="J3691" s="244" t="str">
        <f t="shared" si="171"/>
        <v/>
      </c>
    </row>
    <row r="3692" spans="3:10" ht="12" thickBot="1" x14ac:dyDescent="0.25">
      <c r="C3692" s="254"/>
      <c r="D3692" s="254"/>
      <c r="E3692" s="255"/>
      <c r="F3692" s="256"/>
      <c r="G3692" s="257"/>
      <c r="H3692" s="243">
        <f t="shared" ca="1" si="172"/>
        <v>45139</v>
      </c>
      <c r="I3692" s="244">
        <f t="shared" si="173"/>
        <v>43892</v>
      </c>
      <c r="J3692" s="244" t="str">
        <f t="shared" si="171"/>
        <v/>
      </c>
    </row>
    <row r="3693" spans="3:10" ht="12" thickBot="1" x14ac:dyDescent="0.25">
      <c r="C3693" s="254"/>
      <c r="D3693" s="254"/>
      <c r="E3693" s="255"/>
      <c r="F3693" s="256"/>
      <c r="G3693" s="257"/>
      <c r="H3693" s="243">
        <f t="shared" ca="1" si="172"/>
        <v>45139</v>
      </c>
      <c r="I3693" s="244">
        <f t="shared" si="173"/>
        <v>43892</v>
      </c>
      <c r="J3693" s="244" t="str">
        <f t="shared" si="171"/>
        <v/>
      </c>
    </row>
    <row r="3694" spans="3:10" ht="12" thickBot="1" x14ac:dyDescent="0.25">
      <c r="C3694" s="254"/>
      <c r="D3694" s="254"/>
      <c r="E3694" s="255"/>
      <c r="F3694" s="256"/>
      <c r="G3694" s="257"/>
      <c r="H3694" s="243">
        <f t="shared" ca="1" si="172"/>
        <v>45139</v>
      </c>
      <c r="I3694" s="244">
        <f t="shared" si="173"/>
        <v>43892</v>
      </c>
      <c r="J3694" s="244" t="str">
        <f t="shared" si="171"/>
        <v/>
      </c>
    </row>
    <row r="3695" spans="3:10" ht="12" thickBot="1" x14ac:dyDescent="0.25">
      <c r="C3695" s="254"/>
      <c r="D3695" s="254"/>
      <c r="E3695" s="255"/>
      <c r="F3695" s="256"/>
      <c r="G3695" s="257"/>
      <c r="H3695" s="243">
        <f t="shared" ca="1" si="172"/>
        <v>45139</v>
      </c>
      <c r="I3695" s="244">
        <f t="shared" si="173"/>
        <v>43892</v>
      </c>
      <c r="J3695" s="244" t="str">
        <f t="shared" si="171"/>
        <v/>
      </c>
    </row>
    <row r="3696" spans="3:10" ht="12" thickBot="1" x14ac:dyDescent="0.25">
      <c r="C3696" s="254"/>
      <c r="D3696" s="254"/>
      <c r="E3696" s="255"/>
      <c r="F3696" s="256"/>
      <c r="G3696" s="257"/>
      <c r="H3696" s="243">
        <f t="shared" ca="1" si="172"/>
        <v>45139</v>
      </c>
      <c r="I3696" s="244">
        <f t="shared" si="173"/>
        <v>43892</v>
      </c>
      <c r="J3696" s="244" t="str">
        <f t="shared" si="171"/>
        <v/>
      </c>
    </row>
    <row r="3697" spans="3:10" ht="12" thickBot="1" x14ac:dyDescent="0.25">
      <c r="C3697" s="254"/>
      <c r="D3697" s="254"/>
      <c r="E3697" s="255"/>
      <c r="F3697" s="256"/>
      <c r="G3697" s="257"/>
      <c r="H3697" s="243">
        <f t="shared" ca="1" si="172"/>
        <v>45139</v>
      </c>
      <c r="I3697" s="244">
        <f t="shared" si="173"/>
        <v>43892</v>
      </c>
      <c r="J3697" s="244" t="str">
        <f t="shared" si="171"/>
        <v/>
      </c>
    </row>
    <row r="3698" spans="3:10" ht="12" thickBot="1" x14ac:dyDescent="0.25">
      <c r="C3698" s="254"/>
      <c r="D3698" s="254"/>
      <c r="E3698" s="255"/>
      <c r="F3698" s="256"/>
      <c r="G3698" s="257"/>
      <c r="H3698" s="243">
        <f t="shared" ca="1" si="172"/>
        <v>45139</v>
      </c>
      <c r="I3698" s="244">
        <f t="shared" si="173"/>
        <v>43892</v>
      </c>
      <c r="J3698" s="244" t="str">
        <f t="shared" si="171"/>
        <v/>
      </c>
    </row>
    <row r="3699" spans="3:10" ht="12" thickBot="1" x14ac:dyDescent="0.25">
      <c r="C3699" s="254"/>
      <c r="D3699" s="254"/>
      <c r="E3699" s="255"/>
      <c r="F3699" s="256"/>
      <c r="G3699" s="257"/>
      <c r="H3699" s="243">
        <f t="shared" ca="1" si="172"/>
        <v>45139</v>
      </c>
      <c r="I3699" s="244">
        <f t="shared" si="173"/>
        <v>43892</v>
      </c>
      <c r="J3699" s="244" t="str">
        <f t="shared" si="171"/>
        <v/>
      </c>
    </row>
    <row r="3700" spans="3:10" ht="12" thickBot="1" x14ac:dyDescent="0.25">
      <c r="C3700" s="254"/>
      <c r="D3700" s="254"/>
      <c r="E3700" s="255"/>
      <c r="F3700" s="256"/>
      <c r="G3700" s="257"/>
      <c r="H3700" s="243">
        <f t="shared" ca="1" si="172"/>
        <v>45139</v>
      </c>
      <c r="I3700" s="244">
        <f t="shared" si="173"/>
        <v>43892</v>
      </c>
      <c r="J3700" s="244" t="str">
        <f t="shared" si="171"/>
        <v/>
      </c>
    </row>
    <row r="3701" spans="3:10" ht="12" thickBot="1" x14ac:dyDescent="0.25">
      <c r="C3701" s="254"/>
      <c r="D3701" s="254"/>
      <c r="E3701" s="255"/>
      <c r="F3701" s="256"/>
      <c r="G3701" s="257"/>
      <c r="H3701" s="243">
        <f t="shared" ca="1" si="172"/>
        <v>45139</v>
      </c>
      <c r="I3701" s="244">
        <f t="shared" si="173"/>
        <v>43892</v>
      </c>
      <c r="J3701" s="244" t="str">
        <f t="shared" si="171"/>
        <v/>
      </c>
    </row>
    <row r="3702" spans="3:10" ht="12" thickBot="1" x14ac:dyDescent="0.25">
      <c r="C3702" s="254"/>
      <c r="D3702" s="254"/>
      <c r="E3702" s="255"/>
      <c r="F3702" s="256"/>
      <c r="G3702" s="257"/>
      <c r="H3702" s="243">
        <f t="shared" ca="1" si="172"/>
        <v>45139</v>
      </c>
      <c r="I3702" s="244">
        <f t="shared" si="173"/>
        <v>43892</v>
      </c>
      <c r="J3702" s="244" t="str">
        <f t="shared" si="171"/>
        <v/>
      </c>
    </row>
    <row r="3703" spans="3:10" ht="12" thickBot="1" x14ac:dyDescent="0.25">
      <c r="C3703" s="254"/>
      <c r="D3703" s="254"/>
      <c r="E3703" s="255"/>
      <c r="F3703" s="256"/>
      <c r="G3703" s="257"/>
      <c r="H3703" s="243">
        <f t="shared" ca="1" si="172"/>
        <v>45139</v>
      </c>
      <c r="I3703" s="244">
        <f t="shared" si="173"/>
        <v>43892</v>
      </c>
      <c r="J3703" s="244" t="str">
        <f t="shared" si="171"/>
        <v/>
      </c>
    </row>
    <row r="3704" spans="3:10" ht="12" thickBot="1" x14ac:dyDescent="0.25">
      <c r="C3704" s="254"/>
      <c r="D3704" s="254"/>
      <c r="E3704" s="255"/>
      <c r="F3704" s="256"/>
      <c r="G3704" s="257"/>
      <c r="H3704" s="243">
        <f t="shared" ca="1" si="172"/>
        <v>45139</v>
      </c>
      <c r="I3704" s="244">
        <f t="shared" si="173"/>
        <v>43892</v>
      </c>
      <c r="J3704" s="244" t="str">
        <f t="shared" si="171"/>
        <v/>
      </c>
    </row>
    <row r="3705" spans="3:10" ht="12" thickBot="1" x14ac:dyDescent="0.25">
      <c r="C3705" s="254"/>
      <c r="D3705" s="254"/>
      <c r="E3705" s="255"/>
      <c r="F3705" s="256"/>
      <c r="G3705" s="257"/>
      <c r="H3705" s="243">
        <f t="shared" ca="1" si="172"/>
        <v>45139</v>
      </c>
      <c r="I3705" s="244">
        <f t="shared" si="173"/>
        <v>43892</v>
      </c>
      <c r="J3705" s="244" t="str">
        <f t="shared" si="171"/>
        <v/>
      </c>
    </row>
    <row r="3706" spans="3:10" ht="12" thickBot="1" x14ac:dyDescent="0.25">
      <c r="C3706" s="254"/>
      <c r="D3706" s="254"/>
      <c r="E3706" s="255"/>
      <c r="F3706" s="256"/>
      <c r="G3706" s="257"/>
      <c r="H3706" s="243">
        <f t="shared" ca="1" si="172"/>
        <v>45139</v>
      </c>
      <c r="I3706" s="244">
        <f t="shared" si="173"/>
        <v>43892</v>
      </c>
      <c r="J3706" s="244" t="str">
        <f t="shared" si="171"/>
        <v/>
      </c>
    </row>
    <row r="3707" spans="3:10" ht="12" thickBot="1" x14ac:dyDescent="0.25">
      <c r="C3707" s="254"/>
      <c r="D3707" s="254"/>
      <c r="E3707" s="255"/>
      <c r="F3707" s="256"/>
      <c r="G3707" s="257"/>
      <c r="H3707" s="243">
        <f t="shared" ca="1" si="172"/>
        <v>45139</v>
      </c>
      <c r="I3707" s="244">
        <f t="shared" si="173"/>
        <v>43892</v>
      </c>
      <c r="J3707" s="244" t="str">
        <f t="shared" si="171"/>
        <v/>
      </c>
    </row>
    <row r="3708" spans="3:10" ht="12" thickBot="1" x14ac:dyDescent="0.25">
      <c r="C3708" s="254"/>
      <c r="D3708" s="254"/>
      <c r="E3708" s="255"/>
      <c r="F3708" s="256"/>
      <c r="G3708" s="257"/>
      <c r="H3708" s="243">
        <f t="shared" ca="1" si="172"/>
        <v>45139</v>
      </c>
      <c r="I3708" s="244">
        <f t="shared" si="173"/>
        <v>43892</v>
      </c>
      <c r="J3708" s="244" t="str">
        <f t="shared" si="171"/>
        <v/>
      </c>
    </row>
    <row r="3709" spans="3:10" ht="12" thickBot="1" x14ac:dyDescent="0.25">
      <c r="C3709" s="254"/>
      <c r="D3709" s="254"/>
      <c r="E3709" s="255"/>
      <c r="F3709" s="256"/>
      <c r="G3709" s="257"/>
      <c r="H3709" s="243">
        <f t="shared" ca="1" si="172"/>
        <v>45139</v>
      </c>
      <c r="I3709" s="244">
        <f t="shared" si="173"/>
        <v>43892</v>
      </c>
      <c r="J3709" s="244" t="str">
        <f t="shared" si="171"/>
        <v/>
      </c>
    </row>
    <row r="3710" spans="3:10" ht="12" thickBot="1" x14ac:dyDescent="0.25">
      <c r="C3710" s="254"/>
      <c r="D3710" s="254"/>
      <c r="E3710" s="255"/>
      <c r="F3710" s="256"/>
      <c r="G3710" s="257"/>
      <c r="H3710" s="243">
        <f t="shared" ca="1" si="172"/>
        <v>45139</v>
      </c>
      <c r="I3710" s="244">
        <f t="shared" si="173"/>
        <v>43892</v>
      </c>
      <c r="J3710" s="244" t="str">
        <f t="shared" si="171"/>
        <v/>
      </c>
    </row>
    <row r="3711" spans="3:10" ht="12" thickBot="1" x14ac:dyDescent="0.25">
      <c r="C3711" s="254"/>
      <c r="D3711" s="254"/>
      <c r="E3711" s="255"/>
      <c r="F3711" s="256"/>
      <c r="G3711" s="257"/>
      <c r="H3711" s="243">
        <f t="shared" ca="1" si="172"/>
        <v>45139</v>
      </c>
      <c r="I3711" s="244">
        <f t="shared" si="173"/>
        <v>43892</v>
      </c>
      <c r="J3711" s="244" t="str">
        <f t="shared" si="171"/>
        <v/>
      </c>
    </row>
    <row r="3712" spans="3:10" ht="12" thickBot="1" x14ac:dyDescent="0.25">
      <c r="C3712" s="254"/>
      <c r="D3712" s="254"/>
      <c r="E3712" s="255"/>
      <c r="F3712" s="256"/>
      <c r="G3712" s="257"/>
      <c r="H3712" s="243">
        <f t="shared" ca="1" si="172"/>
        <v>45139</v>
      </c>
      <c r="I3712" s="244">
        <f t="shared" si="173"/>
        <v>43892</v>
      </c>
      <c r="J3712" s="244" t="str">
        <f t="shared" si="171"/>
        <v/>
      </c>
    </row>
    <row r="3713" spans="3:10" ht="12" thickBot="1" x14ac:dyDescent="0.25">
      <c r="C3713" s="254"/>
      <c r="D3713" s="254"/>
      <c r="E3713" s="255"/>
      <c r="F3713" s="256"/>
      <c r="G3713" s="257"/>
      <c r="H3713" s="243">
        <f t="shared" ca="1" si="172"/>
        <v>45139</v>
      </c>
      <c r="I3713" s="244">
        <f t="shared" si="173"/>
        <v>43892</v>
      </c>
      <c r="J3713" s="244" t="str">
        <f t="shared" si="171"/>
        <v/>
      </c>
    </row>
    <row r="3714" spans="3:10" ht="12" thickBot="1" x14ac:dyDescent="0.25">
      <c r="C3714" s="254"/>
      <c r="D3714" s="254"/>
      <c r="E3714" s="255"/>
      <c r="F3714" s="256"/>
      <c r="G3714" s="257"/>
      <c r="H3714" s="243">
        <f t="shared" ca="1" si="172"/>
        <v>45139</v>
      </c>
      <c r="I3714" s="244">
        <f t="shared" si="173"/>
        <v>43892</v>
      </c>
      <c r="J3714" s="244" t="str">
        <f t="shared" si="171"/>
        <v/>
      </c>
    </row>
    <row r="3715" spans="3:10" ht="12" thickBot="1" x14ac:dyDescent="0.25">
      <c r="C3715" s="254"/>
      <c r="D3715" s="254"/>
      <c r="E3715" s="255"/>
      <c r="F3715" s="256"/>
      <c r="G3715" s="257"/>
      <c r="H3715" s="243">
        <f t="shared" ca="1" si="172"/>
        <v>45139</v>
      </c>
      <c r="I3715" s="244">
        <f t="shared" si="173"/>
        <v>43892</v>
      </c>
      <c r="J3715" s="244" t="str">
        <f t="shared" si="171"/>
        <v/>
      </c>
    </row>
    <row r="3716" spans="3:10" ht="12" thickBot="1" x14ac:dyDescent="0.25">
      <c r="C3716" s="254"/>
      <c r="D3716" s="254"/>
      <c r="E3716" s="255"/>
      <c r="F3716" s="256"/>
      <c r="G3716" s="257"/>
      <c r="H3716" s="243">
        <f t="shared" ca="1" si="172"/>
        <v>45139</v>
      </c>
      <c r="I3716" s="244">
        <f t="shared" si="173"/>
        <v>43892</v>
      </c>
      <c r="J3716" s="244" t="str">
        <f t="shared" si="171"/>
        <v/>
      </c>
    </row>
    <row r="3717" spans="3:10" ht="12" thickBot="1" x14ac:dyDescent="0.25">
      <c r="C3717" s="254"/>
      <c r="D3717" s="254"/>
      <c r="E3717" s="255"/>
      <c r="F3717" s="256"/>
      <c r="G3717" s="257"/>
      <c r="H3717" s="243">
        <f t="shared" ca="1" si="172"/>
        <v>45139</v>
      </c>
      <c r="I3717" s="244">
        <f t="shared" si="173"/>
        <v>43892</v>
      </c>
      <c r="J3717" s="244" t="str">
        <f t="shared" si="171"/>
        <v/>
      </c>
    </row>
    <row r="3718" spans="3:10" ht="12" thickBot="1" x14ac:dyDescent="0.25">
      <c r="C3718" s="254"/>
      <c r="D3718" s="254"/>
      <c r="E3718" s="255"/>
      <c r="F3718" s="256"/>
      <c r="G3718" s="257"/>
      <c r="H3718" s="243">
        <f t="shared" ca="1" si="172"/>
        <v>45139</v>
      </c>
      <c r="I3718" s="244">
        <f t="shared" si="173"/>
        <v>43892</v>
      </c>
      <c r="J3718" s="244" t="str">
        <f t="shared" ref="J3718:J3781" si="174">IF(G3718="","",IF(G3718&gt;=0,"Debitoren",IF(G3718&lt;0,"Kreditoren","")))</f>
        <v/>
      </c>
    </row>
    <row r="3719" spans="3:10" ht="12" thickBot="1" x14ac:dyDescent="0.25">
      <c r="C3719" s="254"/>
      <c r="D3719" s="254"/>
      <c r="E3719" s="255"/>
      <c r="F3719" s="256"/>
      <c r="G3719" s="257"/>
      <c r="H3719" s="243">
        <f t="shared" ref="H3719:H3782" ca="1" si="175">IF(F3719&lt;$F$2,EOMONTH($F$2,-1)+1,EOMONTH(F3719,-1)+1)</f>
        <v>45139</v>
      </c>
      <c r="I3719" s="244">
        <f t="shared" ref="I3719:I3782" si="176">IF(F3719&lt;$I$2,IF(   WEEKDAY(EOMONTH($I$2,-1)+1)=1,EOMONTH($I$2,-1)+1+1,EOMONTH($I$2,-1)+1),IF(WEEKDAY(F3719)=1,F3719+1,F3719))</f>
        <v>43892</v>
      </c>
      <c r="J3719" s="244" t="str">
        <f t="shared" si="174"/>
        <v/>
      </c>
    </row>
    <row r="3720" spans="3:10" ht="12" thickBot="1" x14ac:dyDescent="0.25">
      <c r="C3720" s="254"/>
      <c r="D3720" s="254"/>
      <c r="E3720" s="255"/>
      <c r="F3720" s="256"/>
      <c r="G3720" s="257"/>
      <c r="H3720" s="243">
        <f t="shared" ca="1" si="175"/>
        <v>45139</v>
      </c>
      <c r="I3720" s="244">
        <f t="shared" si="176"/>
        <v>43892</v>
      </c>
      <c r="J3720" s="244" t="str">
        <f t="shared" si="174"/>
        <v/>
      </c>
    </row>
    <row r="3721" spans="3:10" ht="12" thickBot="1" x14ac:dyDescent="0.25">
      <c r="C3721" s="254"/>
      <c r="D3721" s="254"/>
      <c r="E3721" s="255"/>
      <c r="F3721" s="256"/>
      <c r="G3721" s="257"/>
      <c r="H3721" s="243">
        <f t="shared" ca="1" si="175"/>
        <v>45139</v>
      </c>
      <c r="I3721" s="244">
        <f t="shared" si="176"/>
        <v>43892</v>
      </c>
      <c r="J3721" s="244" t="str">
        <f t="shared" si="174"/>
        <v/>
      </c>
    </row>
    <row r="3722" spans="3:10" ht="12" thickBot="1" x14ac:dyDescent="0.25">
      <c r="C3722" s="254"/>
      <c r="D3722" s="254"/>
      <c r="E3722" s="255"/>
      <c r="F3722" s="256"/>
      <c r="G3722" s="257"/>
      <c r="H3722" s="243">
        <f t="shared" ca="1" si="175"/>
        <v>45139</v>
      </c>
      <c r="I3722" s="244">
        <f t="shared" si="176"/>
        <v>43892</v>
      </c>
      <c r="J3722" s="244" t="str">
        <f t="shared" si="174"/>
        <v/>
      </c>
    </row>
    <row r="3723" spans="3:10" ht="12" thickBot="1" x14ac:dyDescent="0.25">
      <c r="C3723" s="254"/>
      <c r="D3723" s="254"/>
      <c r="E3723" s="255"/>
      <c r="F3723" s="256"/>
      <c r="G3723" s="257"/>
      <c r="H3723" s="243">
        <f t="shared" ca="1" si="175"/>
        <v>45139</v>
      </c>
      <c r="I3723" s="244">
        <f t="shared" si="176"/>
        <v>43892</v>
      </c>
      <c r="J3723" s="244" t="str">
        <f t="shared" si="174"/>
        <v/>
      </c>
    </row>
    <row r="3724" spans="3:10" ht="12" thickBot="1" x14ac:dyDescent="0.25">
      <c r="C3724" s="254"/>
      <c r="D3724" s="254"/>
      <c r="E3724" s="255"/>
      <c r="F3724" s="256"/>
      <c r="G3724" s="257"/>
      <c r="H3724" s="243">
        <f t="shared" ca="1" si="175"/>
        <v>45139</v>
      </c>
      <c r="I3724" s="244">
        <f t="shared" si="176"/>
        <v>43892</v>
      </c>
      <c r="J3724" s="244" t="str">
        <f t="shared" si="174"/>
        <v/>
      </c>
    </row>
    <row r="3725" spans="3:10" ht="12" thickBot="1" x14ac:dyDescent="0.25">
      <c r="C3725" s="254"/>
      <c r="D3725" s="254"/>
      <c r="E3725" s="255"/>
      <c r="F3725" s="256"/>
      <c r="G3725" s="257"/>
      <c r="H3725" s="243">
        <f t="shared" ca="1" si="175"/>
        <v>45139</v>
      </c>
      <c r="I3725" s="244">
        <f t="shared" si="176"/>
        <v>43892</v>
      </c>
      <c r="J3725" s="244" t="str">
        <f t="shared" si="174"/>
        <v/>
      </c>
    </row>
    <row r="3726" spans="3:10" ht="12" thickBot="1" x14ac:dyDescent="0.25">
      <c r="C3726" s="254"/>
      <c r="D3726" s="254"/>
      <c r="E3726" s="255"/>
      <c r="F3726" s="256"/>
      <c r="G3726" s="257"/>
      <c r="H3726" s="243">
        <f t="shared" ca="1" si="175"/>
        <v>45139</v>
      </c>
      <c r="I3726" s="244">
        <f t="shared" si="176"/>
        <v>43892</v>
      </c>
      <c r="J3726" s="244" t="str">
        <f t="shared" si="174"/>
        <v/>
      </c>
    </row>
    <row r="3727" spans="3:10" ht="12" thickBot="1" x14ac:dyDescent="0.25">
      <c r="C3727" s="254"/>
      <c r="D3727" s="254"/>
      <c r="E3727" s="255"/>
      <c r="F3727" s="256"/>
      <c r="G3727" s="257"/>
      <c r="H3727" s="243">
        <f t="shared" ca="1" si="175"/>
        <v>45139</v>
      </c>
      <c r="I3727" s="244">
        <f t="shared" si="176"/>
        <v>43892</v>
      </c>
      <c r="J3727" s="244" t="str">
        <f t="shared" si="174"/>
        <v/>
      </c>
    </row>
    <row r="3728" spans="3:10" ht="12" thickBot="1" x14ac:dyDescent="0.25">
      <c r="C3728" s="254"/>
      <c r="D3728" s="254"/>
      <c r="E3728" s="255"/>
      <c r="F3728" s="256"/>
      <c r="G3728" s="257"/>
      <c r="H3728" s="243">
        <f t="shared" ca="1" si="175"/>
        <v>45139</v>
      </c>
      <c r="I3728" s="244">
        <f t="shared" si="176"/>
        <v>43892</v>
      </c>
      <c r="J3728" s="244" t="str">
        <f t="shared" si="174"/>
        <v/>
      </c>
    </row>
    <row r="3729" spans="3:10" ht="12" thickBot="1" x14ac:dyDescent="0.25">
      <c r="C3729" s="254"/>
      <c r="D3729" s="254"/>
      <c r="E3729" s="255"/>
      <c r="F3729" s="256"/>
      <c r="G3729" s="257"/>
      <c r="H3729" s="243">
        <f t="shared" ca="1" si="175"/>
        <v>45139</v>
      </c>
      <c r="I3729" s="244">
        <f t="shared" si="176"/>
        <v>43892</v>
      </c>
      <c r="J3729" s="244" t="str">
        <f t="shared" si="174"/>
        <v/>
      </c>
    </row>
    <row r="3730" spans="3:10" ht="12" thickBot="1" x14ac:dyDescent="0.25">
      <c r="C3730" s="254"/>
      <c r="D3730" s="254"/>
      <c r="E3730" s="255"/>
      <c r="F3730" s="256"/>
      <c r="G3730" s="257"/>
      <c r="H3730" s="243">
        <f t="shared" ca="1" si="175"/>
        <v>45139</v>
      </c>
      <c r="I3730" s="244">
        <f t="shared" si="176"/>
        <v>43892</v>
      </c>
      <c r="J3730" s="244" t="str">
        <f t="shared" si="174"/>
        <v/>
      </c>
    </row>
    <row r="3731" spans="3:10" ht="12" thickBot="1" x14ac:dyDescent="0.25">
      <c r="C3731" s="254"/>
      <c r="D3731" s="254"/>
      <c r="E3731" s="255"/>
      <c r="F3731" s="256"/>
      <c r="G3731" s="257"/>
      <c r="H3731" s="243">
        <f t="shared" ca="1" si="175"/>
        <v>45139</v>
      </c>
      <c r="I3731" s="244">
        <f t="shared" si="176"/>
        <v>43892</v>
      </c>
      <c r="J3731" s="244" t="str">
        <f t="shared" si="174"/>
        <v/>
      </c>
    </row>
    <row r="3732" spans="3:10" ht="12" thickBot="1" x14ac:dyDescent="0.25">
      <c r="C3732" s="254"/>
      <c r="D3732" s="254"/>
      <c r="E3732" s="255"/>
      <c r="F3732" s="256"/>
      <c r="G3732" s="257"/>
      <c r="H3732" s="243">
        <f t="shared" ca="1" si="175"/>
        <v>45139</v>
      </c>
      <c r="I3732" s="244">
        <f t="shared" si="176"/>
        <v>43892</v>
      </c>
      <c r="J3732" s="244" t="str">
        <f t="shared" si="174"/>
        <v/>
      </c>
    </row>
    <row r="3733" spans="3:10" ht="12" thickBot="1" x14ac:dyDescent="0.25">
      <c r="C3733" s="254"/>
      <c r="D3733" s="254"/>
      <c r="E3733" s="255"/>
      <c r="F3733" s="256"/>
      <c r="G3733" s="257"/>
      <c r="H3733" s="243">
        <f t="shared" ca="1" si="175"/>
        <v>45139</v>
      </c>
      <c r="I3733" s="244">
        <f t="shared" si="176"/>
        <v>43892</v>
      </c>
      <c r="J3733" s="244" t="str">
        <f t="shared" si="174"/>
        <v/>
      </c>
    </row>
    <row r="3734" spans="3:10" ht="12" thickBot="1" x14ac:dyDescent="0.25">
      <c r="C3734" s="254"/>
      <c r="D3734" s="254"/>
      <c r="E3734" s="255"/>
      <c r="F3734" s="256"/>
      <c r="G3734" s="257"/>
      <c r="H3734" s="243">
        <f t="shared" ca="1" si="175"/>
        <v>45139</v>
      </c>
      <c r="I3734" s="244">
        <f t="shared" si="176"/>
        <v>43892</v>
      </c>
      <c r="J3734" s="244" t="str">
        <f t="shared" si="174"/>
        <v/>
      </c>
    </row>
    <row r="3735" spans="3:10" ht="12" thickBot="1" x14ac:dyDescent="0.25">
      <c r="C3735" s="254"/>
      <c r="D3735" s="254"/>
      <c r="E3735" s="255"/>
      <c r="F3735" s="256"/>
      <c r="G3735" s="257"/>
      <c r="H3735" s="243">
        <f t="shared" ca="1" si="175"/>
        <v>45139</v>
      </c>
      <c r="I3735" s="244">
        <f t="shared" si="176"/>
        <v>43892</v>
      </c>
      <c r="J3735" s="244" t="str">
        <f t="shared" si="174"/>
        <v/>
      </c>
    </row>
    <row r="3736" spans="3:10" ht="12" thickBot="1" x14ac:dyDescent="0.25">
      <c r="C3736" s="254"/>
      <c r="D3736" s="254"/>
      <c r="E3736" s="255"/>
      <c r="F3736" s="256"/>
      <c r="G3736" s="257"/>
      <c r="H3736" s="243">
        <f t="shared" ca="1" si="175"/>
        <v>45139</v>
      </c>
      <c r="I3736" s="244">
        <f t="shared" si="176"/>
        <v>43892</v>
      </c>
      <c r="J3736" s="244" t="str">
        <f t="shared" si="174"/>
        <v/>
      </c>
    </row>
    <row r="3737" spans="3:10" ht="12" thickBot="1" x14ac:dyDescent="0.25">
      <c r="C3737" s="254"/>
      <c r="D3737" s="254"/>
      <c r="E3737" s="255"/>
      <c r="F3737" s="256"/>
      <c r="G3737" s="257"/>
      <c r="H3737" s="243">
        <f t="shared" ca="1" si="175"/>
        <v>45139</v>
      </c>
      <c r="I3737" s="244">
        <f t="shared" si="176"/>
        <v>43892</v>
      </c>
      <c r="J3737" s="244" t="str">
        <f t="shared" si="174"/>
        <v/>
      </c>
    </row>
    <row r="3738" spans="3:10" ht="12" thickBot="1" x14ac:dyDescent="0.25">
      <c r="C3738" s="254"/>
      <c r="D3738" s="254"/>
      <c r="E3738" s="255"/>
      <c r="F3738" s="256"/>
      <c r="G3738" s="257"/>
      <c r="H3738" s="243">
        <f t="shared" ca="1" si="175"/>
        <v>45139</v>
      </c>
      <c r="I3738" s="244">
        <f t="shared" si="176"/>
        <v>43892</v>
      </c>
      <c r="J3738" s="244" t="str">
        <f t="shared" si="174"/>
        <v/>
      </c>
    </row>
    <row r="3739" spans="3:10" ht="12" thickBot="1" x14ac:dyDescent="0.25">
      <c r="C3739" s="254"/>
      <c r="D3739" s="254"/>
      <c r="E3739" s="255"/>
      <c r="F3739" s="256"/>
      <c r="G3739" s="257"/>
      <c r="H3739" s="243">
        <f t="shared" ca="1" si="175"/>
        <v>45139</v>
      </c>
      <c r="I3739" s="244">
        <f t="shared" si="176"/>
        <v>43892</v>
      </c>
      <c r="J3739" s="244" t="str">
        <f t="shared" si="174"/>
        <v/>
      </c>
    </row>
    <row r="3740" spans="3:10" ht="12" thickBot="1" x14ac:dyDescent="0.25">
      <c r="C3740" s="254"/>
      <c r="D3740" s="254"/>
      <c r="E3740" s="255"/>
      <c r="F3740" s="256"/>
      <c r="G3740" s="257"/>
      <c r="H3740" s="243">
        <f t="shared" ca="1" si="175"/>
        <v>45139</v>
      </c>
      <c r="I3740" s="244">
        <f t="shared" si="176"/>
        <v>43892</v>
      </c>
      <c r="J3740" s="244" t="str">
        <f t="shared" si="174"/>
        <v/>
      </c>
    </row>
    <row r="3741" spans="3:10" ht="12" thickBot="1" x14ac:dyDescent="0.25">
      <c r="C3741" s="254"/>
      <c r="D3741" s="254"/>
      <c r="E3741" s="255"/>
      <c r="F3741" s="256"/>
      <c r="G3741" s="257"/>
      <c r="H3741" s="243">
        <f t="shared" ca="1" si="175"/>
        <v>45139</v>
      </c>
      <c r="I3741" s="244">
        <f t="shared" si="176"/>
        <v>43892</v>
      </c>
      <c r="J3741" s="244" t="str">
        <f t="shared" si="174"/>
        <v/>
      </c>
    </row>
    <row r="3742" spans="3:10" ht="12" thickBot="1" x14ac:dyDescent="0.25">
      <c r="C3742" s="254"/>
      <c r="D3742" s="254"/>
      <c r="E3742" s="255"/>
      <c r="F3742" s="256"/>
      <c r="G3742" s="257"/>
      <c r="H3742" s="243">
        <f t="shared" ca="1" si="175"/>
        <v>45139</v>
      </c>
      <c r="I3742" s="244">
        <f t="shared" si="176"/>
        <v>43892</v>
      </c>
      <c r="J3742" s="244" t="str">
        <f t="shared" si="174"/>
        <v/>
      </c>
    </row>
    <row r="3743" spans="3:10" ht="12" thickBot="1" x14ac:dyDescent="0.25">
      <c r="C3743" s="254"/>
      <c r="D3743" s="254"/>
      <c r="E3743" s="255"/>
      <c r="F3743" s="256"/>
      <c r="G3743" s="257"/>
      <c r="H3743" s="243">
        <f t="shared" ca="1" si="175"/>
        <v>45139</v>
      </c>
      <c r="I3743" s="244">
        <f t="shared" si="176"/>
        <v>43892</v>
      </c>
      <c r="J3743" s="244" t="str">
        <f t="shared" si="174"/>
        <v/>
      </c>
    </row>
    <row r="3744" spans="3:10" ht="12" thickBot="1" x14ac:dyDescent="0.25">
      <c r="C3744" s="254"/>
      <c r="D3744" s="254"/>
      <c r="E3744" s="255"/>
      <c r="F3744" s="256"/>
      <c r="G3744" s="257"/>
      <c r="H3744" s="243">
        <f t="shared" ca="1" si="175"/>
        <v>45139</v>
      </c>
      <c r="I3744" s="244">
        <f t="shared" si="176"/>
        <v>43892</v>
      </c>
      <c r="J3744" s="244" t="str">
        <f t="shared" si="174"/>
        <v/>
      </c>
    </row>
    <row r="3745" spans="3:10" ht="12" thickBot="1" x14ac:dyDescent="0.25">
      <c r="C3745" s="254"/>
      <c r="D3745" s="254"/>
      <c r="E3745" s="255"/>
      <c r="F3745" s="256"/>
      <c r="G3745" s="257"/>
      <c r="H3745" s="243">
        <f t="shared" ca="1" si="175"/>
        <v>45139</v>
      </c>
      <c r="I3745" s="244">
        <f t="shared" si="176"/>
        <v>43892</v>
      </c>
      <c r="J3745" s="244" t="str">
        <f t="shared" si="174"/>
        <v/>
      </c>
    </row>
    <row r="3746" spans="3:10" ht="12" thickBot="1" x14ac:dyDescent="0.25">
      <c r="C3746" s="254"/>
      <c r="D3746" s="254"/>
      <c r="E3746" s="255"/>
      <c r="F3746" s="256"/>
      <c r="G3746" s="257"/>
      <c r="H3746" s="243">
        <f t="shared" ca="1" si="175"/>
        <v>45139</v>
      </c>
      <c r="I3746" s="244">
        <f t="shared" si="176"/>
        <v>43892</v>
      </c>
      <c r="J3746" s="244" t="str">
        <f t="shared" si="174"/>
        <v/>
      </c>
    </row>
    <row r="3747" spans="3:10" ht="12" thickBot="1" x14ac:dyDescent="0.25">
      <c r="C3747" s="254"/>
      <c r="D3747" s="254"/>
      <c r="E3747" s="255"/>
      <c r="F3747" s="256"/>
      <c r="G3747" s="257"/>
      <c r="H3747" s="243">
        <f t="shared" ca="1" si="175"/>
        <v>45139</v>
      </c>
      <c r="I3747" s="244">
        <f t="shared" si="176"/>
        <v>43892</v>
      </c>
      <c r="J3747" s="244" t="str">
        <f t="shared" si="174"/>
        <v/>
      </c>
    </row>
    <row r="3748" spans="3:10" ht="12" thickBot="1" x14ac:dyDescent="0.25">
      <c r="C3748" s="254"/>
      <c r="D3748" s="254"/>
      <c r="E3748" s="255"/>
      <c r="F3748" s="256"/>
      <c r="G3748" s="257"/>
      <c r="H3748" s="243">
        <f t="shared" ca="1" si="175"/>
        <v>45139</v>
      </c>
      <c r="I3748" s="244">
        <f t="shared" si="176"/>
        <v>43892</v>
      </c>
      <c r="J3748" s="244" t="str">
        <f t="shared" si="174"/>
        <v/>
      </c>
    </row>
    <row r="3749" spans="3:10" ht="12" thickBot="1" x14ac:dyDescent="0.25">
      <c r="C3749" s="254"/>
      <c r="D3749" s="254"/>
      <c r="E3749" s="255"/>
      <c r="F3749" s="256"/>
      <c r="G3749" s="257"/>
      <c r="H3749" s="243">
        <f t="shared" ca="1" si="175"/>
        <v>45139</v>
      </c>
      <c r="I3749" s="244">
        <f t="shared" si="176"/>
        <v>43892</v>
      </c>
      <c r="J3749" s="244" t="str">
        <f t="shared" si="174"/>
        <v/>
      </c>
    </row>
    <row r="3750" spans="3:10" ht="12" thickBot="1" x14ac:dyDescent="0.25">
      <c r="C3750" s="254"/>
      <c r="D3750" s="254"/>
      <c r="E3750" s="255"/>
      <c r="F3750" s="256"/>
      <c r="G3750" s="257"/>
      <c r="H3750" s="243">
        <f t="shared" ca="1" si="175"/>
        <v>45139</v>
      </c>
      <c r="I3750" s="244">
        <f t="shared" si="176"/>
        <v>43892</v>
      </c>
      <c r="J3750" s="244" t="str">
        <f t="shared" si="174"/>
        <v/>
      </c>
    </row>
    <row r="3751" spans="3:10" ht="12" thickBot="1" x14ac:dyDescent="0.25">
      <c r="C3751" s="254"/>
      <c r="D3751" s="254"/>
      <c r="E3751" s="255"/>
      <c r="F3751" s="256"/>
      <c r="G3751" s="257"/>
      <c r="H3751" s="243">
        <f t="shared" ca="1" si="175"/>
        <v>45139</v>
      </c>
      <c r="I3751" s="244">
        <f t="shared" si="176"/>
        <v>43892</v>
      </c>
      <c r="J3751" s="244" t="str">
        <f t="shared" si="174"/>
        <v/>
      </c>
    </row>
    <row r="3752" spans="3:10" ht="12" thickBot="1" x14ac:dyDescent="0.25">
      <c r="C3752" s="254"/>
      <c r="D3752" s="254"/>
      <c r="E3752" s="255"/>
      <c r="F3752" s="256"/>
      <c r="G3752" s="257"/>
      <c r="H3752" s="243">
        <f t="shared" ca="1" si="175"/>
        <v>45139</v>
      </c>
      <c r="I3752" s="244">
        <f t="shared" si="176"/>
        <v>43892</v>
      </c>
      <c r="J3752" s="244" t="str">
        <f t="shared" si="174"/>
        <v/>
      </c>
    </row>
    <row r="3753" spans="3:10" ht="12" thickBot="1" x14ac:dyDescent="0.25">
      <c r="C3753" s="254"/>
      <c r="D3753" s="254"/>
      <c r="E3753" s="255"/>
      <c r="F3753" s="256"/>
      <c r="G3753" s="257"/>
      <c r="H3753" s="243">
        <f t="shared" ca="1" si="175"/>
        <v>45139</v>
      </c>
      <c r="I3753" s="244">
        <f t="shared" si="176"/>
        <v>43892</v>
      </c>
      <c r="J3753" s="244" t="str">
        <f t="shared" si="174"/>
        <v/>
      </c>
    </row>
    <row r="3754" spans="3:10" ht="12" thickBot="1" x14ac:dyDescent="0.25">
      <c r="C3754" s="254"/>
      <c r="D3754" s="254"/>
      <c r="E3754" s="255"/>
      <c r="F3754" s="256"/>
      <c r="G3754" s="257"/>
      <c r="H3754" s="243">
        <f t="shared" ca="1" si="175"/>
        <v>45139</v>
      </c>
      <c r="I3754" s="244">
        <f t="shared" si="176"/>
        <v>43892</v>
      </c>
      <c r="J3754" s="244" t="str">
        <f t="shared" si="174"/>
        <v/>
      </c>
    </row>
    <row r="3755" spans="3:10" ht="12" thickBot="1" x14ac:dyDescent="0.25">
      <c r="C3755" s="254"/>
      <c r="D3755" s="254"/>
      <c r="E3755" s="255"/>
      <c r="F3755" s="256"/>
      <c r="G3755" s="257"/>
      <c r="H3755" s="243">
        <f t="shared" ca="1" si="175"/>
        <v>45139</v>
      </c>
      <c r="I3755" s="244">
        <f t="shared" si="176"/>
        <v>43892</v>
      </c>
      <c r="J3755" s="244" t="str">
        <f t="shared" si="174"/>
        <v/>
      </c>
    </row>
    <row r="3756" spans="3:10" ht="12" thickBot="1" x14ac:dyDescent="0.25">
      <c r="C3756" s="254"/>
      <c r="D3756" s="254"/>
      <c r="E3756" s="255"/>
      <c r="F3756" s="256"/>
      <c r="G3756" s="257"/>
      <c r="H3756" s="243">
        <f t="shared" ca="1" si="175"/>
        <v>45139</v>
      </c>
      <c r="I3756" s="244">
        <f t="shared" si="176"/>
        <v>43892</v>
      </c>
      <c r="J3756" s="244" t="str">
        <f t="shared" si="174"/>
        <v/>
      </c>
    </row>
    <row r="3757" spans="3:10" ht="12" thickBot="1" x14ac:dyDescent="0.25">
      <c r="C3757" s="254"/>
      <c r="D3757" s="254"/>
      <c r="E3757" s="255"/>
      <c r="F3757" s="256"/>
      <c r="G3757" s="257"/>
      <c r="H3757" s="243">
        <f t="shared" ca="1" si="175"/>
        <v>45139</v>
      </c>
      <c r="I3757" s="244">
        <f t="shared" si="176"/>
        <v>43892</v>
      </c>
      <c r="J3757" s="244" t="str">
        <f t="shared" si="174"/>
        <v/>
      </c>
    </row>
    <row r="3758" spans="3:10" ht="12" thickBot="1" x14ac:dyDescent="0.25">
      <c r="C3758" s="254"/>
      <c r="D3758" s="254"/>
      <c r="E3758" s="255"/>
      <c r="F3758" s="256"/>
      <c r="G3758" s="257"/>
      <c r="H3758" s="243">
        <f t="shared" ca="1" si="175"/>
        <v>45139</v>
      </c>
      <c r="I3758" s="244">
        <f t="shared" si="176"/>
        <v>43892</v>
      </c>
      <c r="J3758" s="244" t="str">
        <f t="shared" si="174"/>
        <v/>
      </c>
    </row>
    <row r="3759" spans="3:10" ht="12" thickBot="1" x14ac:dyDescent="0.25">
      <c r="C3759" s="254"/>
      <c r="D3759" s="254"/>
      <c r="E3759" s="255"/>
      <c r="F3759" s="256"/>
      <c r="G3759" s="257"/>
      <c r="H3759" s="243">
        <f t="shared" ca="1" si="175"/>
        <v>45139</v>
      </c>
      <c r="I3759" s="244">
        <f t="shared" si="176"/>
        <v>43892</v>
      </c>
      <c r="J3759" s="244" t="str">
        <f t="shared" si="174"/>
        <v/>
      </c>
    </row>
    <row r="3760" spans="3:10" ht="12" thickBot="1" x14ac:dyDescent="0.25">
      <c r="C3760" s="254"/>
      <c r="D3760" s="254"/>
      <c r="E3760" s="255"/>
      <c r="F3760" s="256"/>
      <c r="G3760" s="257"/>
      <c r="H3760" s="243">
        <f t="shared" ca="1" si="175"/>
        <v>45139</v>
      </c>
      <c r="I3760" s="244">
        <f t="shared" si="176"/>
        <v>43892</v>
      </c>
      <c r="J3760" s="244" t="str">
        <f t="shared" si="174"/>
        <v/>
      </c>
    </row>
    <row r="3761" spans="3:10" ht="12" thickBot="1" x14ac:dyDescent="0.25">
      <c r="C3761" s="254"/>
      <c r="D3761" s="254"/>
      <c r="E3761" s="255"/>
      <c r="F3761" s="256"/>
      <c r="G3761" s="257"/>
      <c r="H3761" s="243">
        <f t="shared" ca="1" si="175"/>
        <v>45139</v>
      </c>
      <c r="I3761" s="244">
        <f t="shared" si="176"/>
        <v>43892</v>
      </c>
      <c r="J3761" s="244" t="str">
        <f t="shared" si="174"/>
        <v/>
      </c>
    </row>
    <row r="3762" spans="3:10" ht="12" thickBot="1" x14ac:dyDescent="0.25">
      <c r="C3762" s="254"/>
      <c r="D3762" s="254"/>
      <c r="E3762" s="255"/>
      <c r="F3762" s="256"/>
      <c r="G3762" s="257"/>
      <c r="H3762" s="243">
        <f t="shared" ca="1" si="175"/>
        <v>45139</v>
      </c>
      <c r="I3762" s="244">
        <f t="shared" si="176"/>
        <v>43892</v>
      </c>
      <c r="J3762" s="244" t="str">
        <f t="shared" si="174"/>
        <v/>
      </c>
    </row>
    <row r="3763" spans="3:10" ht="12" thickBot="1" x14ac:dyDescent="0.25">
      <c r="C3763" s="254"/>
      <c r="D3763" s="254"/>
      <c r="E3763" s="255"/>
      <c r="F3763" s="256"/>
      <c r="G3763" s="257"/>
      <c r="H3763" s="243">
        <f t="shared" ca="1" si="175"/>
        <v>45139</v>
      </c>
      <c r="I3763" s="244">
        <f t="shared" si="176"/>
        <v>43892</v>
      </c>
      <c r="J3763" s="244" t="str">
        <f t="shared" si="174"/>
        <v/>
      </c>
    </row>
    <row r="3764" spans="3:10" ht="12" thickBot="1" x14ac:dyDescent="0.25">
      <c r="C3764" s="254"/>
      <c r="D3764" s="254"/>
      <c r="E3764" s="255"/>
      <c r="F3764" s="256"/>
      <c r="G3764" s="257"/>
      <c r="H3764" s="243">
        <f t="shared" ca="1" si="175"/>
        <v>45139</v>
      </c>
      <c r="I3764" s="244">
        <f t="shared" si="176"/>
        <v>43892</v>
      </c>
      <c r="J3764" s="244" t="str">
        <f t="shared" si="174"/>
        <v/>
      </c>
    </row>
    <row r="3765" spans="3:10" ht="12" thickBot="1" x14ac:dyDescent="0.25">
      <c r="C3765" s="254"/>
      <c r="D3765" s="254"/>
      <c r="E3765" s="255"/>
      <c r="F3765" s="256"/>
      <c r="G3765" s="257"/>
      <c r="H3765" s="243">
        <f t="shared" ca="1" si="175"/>
        <v>45139</v>
      </c>
      <c r="I3765" s="244">
        <f t="shared" si="176"/>
        <v>43892</v>
      </c>
      <c r="J3765" s="244" t="str">
        <f t="shared" si="174"/>
        <v/>
      </c>
    </row>
    <row r="3766" spans="3:10" ht="12" thickBot="1" x14ac:dyDescent="0.25">
      <c r="C3766" s="254"/>
      <c r="D3766" s="254"/>
      <c r="E3766" s="255"/>
      <c r="F3766" s="256"/>
      <c r="G3766" s="257"/>
      <c r="H3766" s="243">
        <f t="shared" ca="1" si="175"/>
        <v>45139</v>
      </c>
      <c r="I3766" s="244">
        <f t="shared" si="176"/>
        <v>43892</v>
      </c>
      <c r="J3766" s="244" t="str">
        <f t="shared" si="174"/>
        <v/>
      </c>
    </row>
    <row r="3767" spans="3:10" ht="12" thickBot="1" x14ac:dyDescent="0.25">
      <c r="C3767" s="254"/>
      <c r="D3767" s="254"/>
      <c r="E3767" s="255"/>
      <c r="F3767" s="256"/>
      <c r="G3767" s="257"/>
      <c r="H3767" s="243">
        <f t="shared" ca="1" si="175"/>
        <v>45139</v>
      </c>
      <c r="I3767" s="244">
        <f t="shared" si="176"/>
        <v>43892</v>
      </c>
      <c r="J3767" s="244" t="str">
        <f t="shared" si="174"/>
        <v/>
      </c>
    </row>
    <row r="3768" spans="3:10" ht="12" thickBot="1" x14ac:dyDescent="0.25">
      <c r="C3768" s="254"/>
      <c r="D3768" s="254"/>
      <c r="E3768" s="255"/>
      <c r="F3768" s="256"/>
      <c r="G3768" s="257"/>
      <c r="H3768" s="243">
        <f t="shared" ca="1" si="175"/>
        <v>45139</v>
      </c>
      <c r="I3768" s="244">
        <f t="shared" si="176"/>
        <v>43892</v>
      </c>
      <c r="J3768" s="244" t="str">
        <f t="shared" si="174"/>
        <v/>
      </c>
    </row>
    <row r="3769" spans="3:10" ht="12" thickBot="1" x14ac:dyDescent="0.25">
      <c r="C3769" s="254"/>
      <c r="D3769" s="254"/>
      <c r="E3769" s="255"/>
      <c r="F3769" s="256"/>
      <c r="G3769" s="257"/>
      <c r="H3769" s="243">
        <f t="shared" ca="1" si="175"/>
        <v>45139</v>
      </c>
      <c r="I3769" s="244">
        <f t="shared" si="176"/>
        <v>43892</v>
      </c>
      <c r="J3769" s="244" t="str">
        <f t="shared" si="174"/>
        <v/>
      </c>
    </row>
    <row r="3770" spans="3:10" ht="12" thickBot="1" x14ac:dyDescent="0.25">
      <c r="C3770" s="254"/>
      <c r="D3770" s="254"/>
      <c r="E3770" s="255"/>
      <c r="F3770" s="256"/>
      <c r="G3770" s="257"/>
      <c r="H3770" s="243">
        <f t="shared" ca="1" si="175"/>
        <v>45139</v>
      </c>
      <c r="I3770" s="244">
        <f t="shared" si="176"/>
        <v>43892</v>
      </c>
      <c r="J3770" s="244" t="str">
        <f t="shared" si="174"/>
        <v/>
      </c>
    </row>
    <row r="3771" spans="3:10" ht="12" thickBot="1" x14ac:dyDescent="0.25">
      <c r="C3771" s="254"/>
      <c r="D3771" s="254"/>
      <c r="E3771" s="255"/>
      <c r="F3771" s="256"/>
      <c r="G3771" s="257"/>
      <c r="H3771" s="243">
        <f t="shared" ca="1" si="175"/>
        <v>45139</v>
      </c>
      <c r="I3771" s="244">
        <f t="shared" si="176"/>
        <v>43892</v>
      </c>
      <c r="J3771" s="244" t="str">
        <f t="shared" si="174"/>
        <v/>
      </c>
    </row>
    <row r="3772" spans="3:10" ht="12" thickBot="1" x14ac:dyDescent="0.25">
      <c r="C3772" s="254"/>
      <c r="D3772" s="254"/>
      <c r="E3772" s="255"/>
      <c r="F3772" s="256"/>
      <c r="G3772" s="257"/>
      <c r="H3772" s="243">
        <f t="shared" ca="1" si="175"/>
        <v>45139</v>
      </c>
      <c r="I3772" s="244">
        <f t="shared" si="176"/>
        <v>43892</v>
      </c>
      <c r="J3772" s="244" t="str">
        <f t="shared" si="174"/>
        <v/>
      </c>
    </row>
    <row r="3773" spans="3:10" ht="12" thickBot="1" x14ac:dyDescent="0.25">
      <c r="C3773" s="254"/>
      <c r="D3773" s="254"/>
      <c r="E3773" s="255"/>
      <c r="F3773" s="256"/>
      <c r="G3773" s="257"/>
      <c r="H3773" s="243">
        <f t="shared" ca="1" si="175"/>
        <v>45139</v>
      </c>
      <c r="I3773" s="244">
        <f t="shared" si="176"/>
        <v>43892</v>
      </c>
      <c r="J3773" s="244" t="str">
        <f t="shared" si="174"/>
        <v/>
      </c>
    </row>
    <row r="3774" spans="3:10" ht="12" thickBot="1" x14ac:dyDescent="0.25">
      <c r="C3774" s="254"/>
      <c r="D3774" s="254"/>
      <c r="E3774" s="255"/>
      <c r="F3774" s="256"/>
      <c r="G3774" s="257"/>
      <c r="H3774" s="243">
        <f t="shared" ca="1" si="175"/>
        <v>45139</v>
      </c>
      <c r="I3774" s="244">
        <f t="shared" si="176"/>
        <v>43892</v>
      </c>
      <c r="J3774" s="244" t="str">
        <f t="shared" si="174"/>
        <v/>
      </c>
    </row>
    <row r="3775" spans="3:10" ht="12" thickBot="1" x14ac:dyDescent="0.25">
      <c r="C3775" s="254"/>
      <c r="D3775" s="254"/>
      <c r="E3775" s="255"/>
      <c r="F3775" s="256"/>
      <c r="G3775" s="257"/>
      <c r="H3775" s="243">
        <f t="shared" ca="1" si="175"/>
        <v>45139</v>
      </c>
      <c r="I3775" s="244">
        <f t="shared" si="176"/>
        <v>43892</v>
      </c>
      <c r="J3775" s="244" t="str">
        <f t="shared" si="174"/>
        <v/>
      </c>
    </row>
    <row r="3776" spans="3:10" ht="12" thickBot="1" x14ac:dyDescent="0.25">
      <c r="C3776" s="254"/>
      <c r="D3776" s="254"/>
      <c r="E3776" s="255"/>
      <c r="F3776" s="256"/>
      <c r="G3776" s="257"/>
      <c r="H3776" s="243">
        <f t="shared" ca="1" si="175"/>
        <v>45139</v>
      </c>
      <c r="I3776" s="244">
        <f t="shared" si="176"/>
        <v>43892</v>
      </c>
      <c r="J3776" s="244" t="str">
        <f t="shared" si="174"/>
        <v/>
      </c>
    </row>
    <row r="3777" spans="3:10" ht="12" thickBot="1" x14ac:dyDescent="0.25">
      <c r="C3777" s="254"/>
      <c r="D3777" s="254"/>
      <c r="E3777" s="255"/>
      <c r="F3777" s="256"/>
      <c r="G3777" s="257"/>
      <c r="H3777" s="243">
        <f t="shared" ca="1" si="175"/>
        <v>45139</v>
      </c>
      <c r="I3777" s="244">
        <f t="shared" si="176"/>
        <v>43892</v>
      </c>
      <c r="J3777" s="244" t="str">
        <f t="shared" si="174"/>
        <v/>
      </c>
    </row>
    <row r="3778" spans="3:10" ht="12" thickBot="1" x14ac:dyDescent="0.25">
      <c r="C3778" s="254"/>
      <c r="D3778" s="254"/>
      <c r="E3778" s="255"/>
      <c r="F3778" s="256"/>
      <c r="G3778" s="257"/>
      <c r="H3778" s="243">
        <f t="shared" ca="1" si="175"/>
        <v>45139</v>
      </c>
      <c r="I3778" s="244">
        <f t="shared" si="176"/>
        <v>43892</v>
      </c>
      <c r="J3778" s="244" t="str">
        <f t="shared" si="174"/>
        <v/>
      </c>
    </row>
    <row r="3779" spans="3:10" ht="12" thickBot="1" x14ac:dyDescent="0.25">
      <c r="C3779" s="254"/>
      <c r="D3779" s="254"/>
      <c r="E3779" s="255"/>
      <c r="F3779" s="256"/>
      <c r="G3779" s="257"/>
      <c r="H3779" s="243">
        <f t="shared" ca="1" si="175"/>
        <v>45139</v>
      </c>
      <c r="I3779" s="244">
        <f t="shared" si="176"/>
        <v>43892</v>
      </c>
      <c r="J3779" s="244" t="str">
        <f t="shared" si="174"/>
        <v/>
      </c>
    </row>
    <row r="3780" spans="3:10" ht="12" thickBot="1" x14ac:dyDescent="0.25">
      <c r="C3780" s="254"/>
      <c r="D3780" s="254"/>
      <c r="E3780" s="255"/>
      <c r="F3780" s="256"/>
      <c r="G3780" s="257"/>
      <c r="H3780" s="243">
        <f t="shared" ca="1" si="175"/>
        <v>45139</v>
      </c>
      <c r="I3780" s="244">
        <f t="shared" si="176"/>
        <v>43892</v>
      </c>
      <c r="J3780" s="244" t="str">
        <f t="shared" si="174"/>
        <v/>
      </c>
    </row>
    <row r="3781" spans="3:10" ht="12" thickBot="1" x14ac:dyDescent="0.25">
      <c r="C3781" s="254"/>
      <c r="D3781" s="254"/>
      <c r="E3781" s="255"/>
      <c r="F3781" s="256"/>
      <c r="G3781" s="257"/>
      <c r="H3781" s="243">
        <f t="shared" ca="1" si="175"/>
        <v>45139</v>
      </c>
      <c r="I3781" s="244">
        <f t="shared" si="176"/>
        <v>43892</v>
      </c>
      <c r="J3781" s="244" t="str">
        <f t="shared" si="174"/>
        <v/>
      </c>
    </row>
    <row r="3782" spans="3:10" ht="12" thickBot="1" x14ac:dyDescent="0.25">
      <c r="C3782" s="254"/>
      <c r="D3782" s="254"/>
      <c r="E3782" s="255"/>
      <c r="F3782" s="256"/>
      <c r="G3782" s="257"/>
      <c r="H3782" s="243">
        <f t="shared" ca="1" si="175"/>
        <v>45139</v>
      </c>
      <c r="I3782" s="244">
        <f t="shared" si="176"/>
        <v>43892</v>
      </c>
      <c r="J3782" s="244" t="str">
        <f t="shared" ref="J3782:J3845" si="177">IF(G3782="","",IF(G3782&gt;=0,"Debitoren",IF(G3782&lt;0,"Kreditoren","")))</f>
        <v/>
      </c>
    </row>
    <row r="3783" spans="3:10" ht="12" thickBot="1" x14ac:dyDescent="0.25">
      <c r="C3783" s="254"/>
      <c r="D3783" s="254"/>
      <c r="E3783" s="255"/>
      <c r="F3783" s="256"/>
      <c r="G3783" s="257"/>
      <c r="H3783" s="243">
        <f t="shared" ref="H3783:H3846" ca="1" si="178">IF(F3783&lt;$F$2,EOMONTH($F$2,-1)+1,EOMONTH(F3783,-1)+1)</f>
        <v>45139</v>
      </c>
      <c r="I3783" s="244">
        <f t="shared" ref="I3783:I3846" si="179">IF(F3783&lt;$I$2,IF(   WEEKDAY(EOMONTH($I$2,-1)+1)=1,EOMONTH($I$2,-1)+1+1,EOMONTH($I$2,-1)+1),IF(WEEKDAY(F3783)=1,F3783+1,F3783))</f>
        <v>43892</v>
      </c>
      <c r="J3783" s="244" t="str">
        <f t="shared" si="177"/>
        <v/>
      </c>
    </row>
    <row r="3784" spans="3:10" ht="12" thickBot="1" x14ac:dyDescent="0.25">
      <c r="C3784" s="254"/>
      <c r="D3784" s="254"/>
      <c r="E3784" s="255"/>
      <c r="F3784" s="256"/>
      <c r="G3784" s="257"/>
      <c r="H3784" s="243">
        <f t="shared" ca="1" si="178"/>
        <v>45139</v>
      </c>
      <c r="I3784" s="244">
        <f t="shared" si="179"/>
        <v>43892</v>
      </c>
      <c r="J3784" s="244" t="str">
        <f t="shared" si="177"/>
        <v/>
      </c>
    </row>
    <row r="3785" spans="3:10" ht="12" thickBot="1" x14ac:dyDescent="0.25">
      <c r="C3785" s="254"/>
      <c r="D3785" s="254"/>
      <c r="E3785" s="255"/>
      <c r="F3785" s="256"/>
      <c r="G3785" s="257"/>
      <c r="H3785" s="243">
        <f t="shared" ca="1" si="178"/>
        <v>45139</v>
      </c>
      <c r="I3785" s="244">
        <f t="shared" si="179"/>
        <v>43892</v>
      </c>
      <c r="J3785" s="244" t="str">
        <f t="shared" si="177"/>
        <v/>
      </c>
    </row>
    <row r="3786" spans="3:10" ht="12" thickBot="1" x14ac:dyDescent="0.25">
      <c r="C3786" s="254"/>
      <c r="D3786" s="254"/>
      <c r="E3786" s="255"/>
      <c r="F3786" s="256"/>
      <c r="G3786" s="257"/>
      <c r="H3786" s="243">
        <f t="shared" ca="1" si="178"/>
        <v>45139</v>
      </c>
      <c r="I3786" s="244">
        <f t="shared" si="179"/>
        <v>43892</v>
      </c>
      <c r="J3786" s="244" t="str">
        <f t="shared" si="177"/>
        <v/>
      </c>
    </row>
    <row r="3787" spans="3:10" ht="12" thickBot="1" x14ac:dyDescent="0.25">
      <c r="C3787" s="254"/>
      <c r="D3787" s="254"/>
      <c r="E3787" s="255"/>
      <c r="F3787" s="256"/>
      <c r="G3787" s="257"/>
      <c r="H3787" s="243">
        <f t="shared" ca="1" si="178"/>
        <v>45139</v>
      </c>
      <c r="I3787" s="244">
        <f t="shared" si="179"/>
        <v>43892</v>
      </c>
      <c r="J3787" s="244" t="str">
        <f t="shared" si="177"/>
        <v/>
      </c>
    </row>
    <row r="3788" spans="3:10" ht="12" thickBot="1" x14ac:dyDescent="0.25">
      <c r="C3788" s="254"/>
      <c r="D3788" s="254"/>
      <c r="E3788" s="255"/>
      <c r="F3788" s="256"/>
      <c r="G3788" s="257"/>
      <c r="H3788" s="243">
        <f t="shared" ca="1" si="178"/>
        <v>45139</v>
      </c>
      <c r="I3788" s="244">
        <f t="shared" si="179"/>
        <v>43892</v>
      </c>
      <c r="J3788" s="244" t="str">
        <f t="shared" si="177"/>
        <v/>
      </c>
    </row>
    <row r="3789" spans="3:10" ht="12" thickBot="1" x14ac:dyDescent="0.25">
      <c r="C3789" s="254"/>
      <c r="D3789" s="254"/>
      <c r="E3789" s="255"/>
      <c r="F3789" s="256"/>
      <c r="G3789" s="257"/>
      <c r="H3789" s="243">
        <f t="shared" ca="1" si="178"/>
        <v>45139</v>
      </c>
      <c r="I3789" s="244">
        <f t="shared" si="179"/>
        <v>43892</v>
      </c>
      <c r="J3789" s="244" t="str">
        <f t="shared" si="177"/>
        <v/>
      </c>
    </row>
    <row r="3790" spans="3:10" ht="12" thickBot="1" x14ac:dyDescent="0.25">
      <c r="C3790" s="254"/>
      <c r="D3790" s="254"/>
      <c r="E3790" s="255"/>
      <c r="F3790" s="256"/>
      <c r="G3790" s="257"/>
      <c r="H3790" s="243">
        <f t="shared" ca="1" si="178"/>
        <v>45139</v>
      </c>
      <c r="I3790" s="244">
        <f t="shared" si="179"/>
        <v>43892</v>
      </c>
      <c r="J3790" s="244" t="str">
        <f t="shared" si="177"/>
        <v/>
      </c>
    </row>
    <row r="3791" spans="3:10" ht="12" thickBot="1" x14ac:dyDescent="0.25">
      <c r="C3791" s="254"/>
      <c r="D3791" s="254"/>
      <c r="E3791" s="255"/>
      <c r="F3791" s="256"/>
      <c r="G3791" s="257"/>
      <c r="H3791" s="243">
        <f t="shared" ca="1" si="178"/>
        <v>45139</v>
      </c>
      <c r="I3791" s="244">
        <f t="shared" si="179"/>
        <v>43892</v>
      </c>
      <c r="J3791" s="244" t="str">
        <f t="shared" si="177"/>
        <v/>
      </c>
    </row>
    <row r="3792" spans="3:10" ht="12" thickBot="1" x14ac:dyDescent="0.25">
      <c r="C3792" s="254"/>
      <c r="D3792" s="254"/>
      <c r="E3792" s="255"/>
      <c r="F3792" s="256"/>
      <c r="G3792" s="257"/>
      <c r="H3792" s="243">
        <f t="shared" ca="1" si="178"/>
        <v>45139</v>
      </c>
      <c r="I3792" s="244">
        <f t="shared" si="179"/>
        <v>43892</v>
      </c>
      <c r="J3792" s="244" t="str">
        <f t="shared" si="177"/>
        <v/>
      </c>
    </row>
    <row r="3793" spans="3:10" ht="12" thickBot="1" x14ac:dyDescent="0.25">
      <c r="C3793" s="254"/>
      <c r="D3793" s="254"/>
      <c r="E3793" s="255"/>
      <c r="F3793" s="256"/>
      <c r="G3793" s="257"/>
      <c r="H3793" s="243">
        <f t="shared" ca="1" si="178"/>
        <v>45139</v>
      </c>
      <c r="I3793" s="244">
        <f t="shared" si="179"/>
        <v>43892</v>
      </c>
      <c r="J3793" s="244" t="str">
        <f t="shared" si="177"/>
        <v/>
      </c>
    </row>
    <row r="3794" spans="3:10" ht="12" thickBot="1" x14ac:dyDescent="0.25">
      <c r="C3794" s="254"/>
      <c r="D3794" s="254"/>
      <c r="E3794" s="255"/>
      <c r="F3794" s="256"/>
      <c r="G3794" s="257"/>
      <c r="H3794" s="243">
        <f t="shared" ca="1" si="178"/>
        <v>45139</v>
      </c>
      <c r="I3794" s="244">
        <f t="shared" si="179"/>
        <v>43892</v>
      </c>
      <c r="J3794" s="244" t="str">
        <f t="shared" si="177"/>
        <v/>
      </c>
    </row>
    <row r="3795" spans="3:10" ht="12" thickBot="1" x14ac:dyDescent="0.25">
      <c r="C3795" s="254"/>
      <c r="D3795" s="254"/>
      <c r="E3795" s="255"/>
      <c r="F3795" s="256"/>
      <c r="G3795" s="257"/>
      <c r="H3795" s="243">
        <f t="shared" ca="1" si="178"/>
        <v>45139</v>
      </c>
      <c r="I3795" s="244">
        <f t="shared" si="179"/>
        <v>43892</v>
      </c>
      <c r="J3795" s="244" t="str">
        <f t="shared" si="177"/>
        <v/>
      </c>
    </row>
    <row r="3796" spans="3:10" ht="12" thickBot="1" x14ac:dyDescent="0.25">
      <c r="C3796" s="254"/>
      <c r="D3796" s="254"/>
      <c r="E3796" s="255"/>
      <c r="F3796" s="256"/>
      <c r="G3796" s="257"/>
      <c r="H3796" s="243">
        <f t="shared" ca="1" si="178"/>
        <v>45139</v>
      </c>
      <c r="I3796" s="244">
        <f t="shared" si="179"/>
        <v>43892</v>
      </c>
      <c r="J3796" s="244" t="str">
        <f t="shared" si="177"/>
        <v/>
      </c>
    </row>
    <row r="3797" spans="3:10" ht="12" thickBot="1" x14ac:dyDescent="0.25">
      <c r="C3797" s="254"/>
      <c r="D3797" s="254"/>
      <c r="E3797" s="255"/>
      <c r="F3797" s="256"/>
      <c r="G3797" s="257"/>
      <c r="H3797" s="243">
        <f t="shared" ca="1" si="178"/>
        <v>45139</v>
      </c>
      <c r="I3797" s="244">
        <f t="shared" si="179"/>
        <v>43892</v>
      </c>
      <c r="J3797" s="244" t="str">
        <f t="shared" si="177"/>
        <v/>
      </c>
    </row>
    <row r="3798" spans="3:10" ht="12" thickBot="1" x14ac:dyDescent="0.25">
      <c r="C3798" s="254"/>
      <c r="D3798" s="254"/>
      <c r="E3798" s="255"/>
      <c r="F3798" s="256"/>
      <c r="G3798" s="257"/>
      <c r="H3798" s="243">
        <f t="shared" ca="1" si="178"/>
        <v>45139</v>
      </c>
      <c r="I3798" s="244">
        <f t="shared" si="179"/>
        <v>43892</v>
      </c>
      <c r="J3798" s="244" t="str">
        <f t="shared" si="177"/>
        <v/>
      </c>
    </row>
    <row r="3799" spans="3:10" ht="12" thickBot="1" x14ac:dyDescent="0.25">
      <c r="C3799" s="254"/>
      <c r="D3799" s="254"/>
      <c r="E3799" s="255"/>
      <c r="F3799" s="256"/>
      <c r="G3799" s="257"/>
      <c r="H3799" s="243">
        <f t="shared" ca="1" si="178"/>
        <v>45139</v>
      </c>
      <c r="I3799" s="244">
        <f t="shared" si="179"/>
        <v>43892</v>
      </c>
      <c r="J3799" s="244" t="str">
        <f t="shared" si="177"/>
        <v/>
      </c>
    </row>
    <row r="3800" spans="3:10" ht="12" thickBot="1" x14ac:dyDescent="0.25">
      <c r="C3800" s="254"/>
      <c r="D3800" s="254"/>
      <c r="E3800" s="255"/>
      <c r="F3800" s="256"/>
      <c r="G3800" s="257"/>
      <c r="H3800" s="243">
        <f t="shared" ca="1" si="178"/>
        <v>45139</v>
      </c>
      <c r="I3800" s="244">
        <f t="shared" si="179"/>
        <v>43892</v>
      </c>
      <c r="J3800" s="244" t="str">
        <f t="shared" si="177"/>
        <v/>
      </c>
    </row>
    <row r="3801" spans="3:10" ht="12" thickBot="1" x14ac:dyDescent="0.25">
      <c r="C3801" s="254"/>
      <c r="D3801" s="254"/>
      <c r="E3801" s="255"/>
      <c r="F3801" s="256"/>
      <c r="G3801" s="257"/>
      <c r="H3801" s="243">
        <f t="shared" ca="1" si="178"/>
        <v>45139</v>
      </c>
      <c r="I3801" s="244">
        <f t="shared" si="179"/>
        <v>43892</v>
      </c>
      <c r="J3801" s="244" t="str">
        <f t="shared" si="177"/>
        <v/>
      </c>
    </row>
    <row r="3802" spans="3:10" ht="12" thickBot="1" x14ac:dyDescent="0.25">
      <c r="C3802" s="254"/>
      <c r="D3802" s="254"/>
      <c r="E3802" s="255"/>
      <c r="F3802" s="256"/>
      <c r="G3802" s="257"/>
      <c r="H3802" s="243">
        <f t="shared" ca="1" si="178"/>
        <v>45139</v>
      </c>
      <c r="I3802" s="244">
        <f t="shared" si="179"/>
        <v>43892</v>
      </c>
      <c r="J3802" s="244" t="str">
        <f t="shared" si="177"/>
        <v/>
      </c>
    </row>
    <row r="3803" spans="3:10" ht="12" thickBot="1" x14ac:dyDescent="0.25">
      <c r="C3803" s="254"/>
      <c r="D3803" s="254"/>
      <c r="E3803" s="255"/>
      <c r="F3803" s="256"/>
      <c r="G3803" s="257"/>
      <c r="H3803" s="243">
        <f t="shared" ca="1" si="178"/>
        <v>45139</v>
      </c>
      <c r="I3803" s="244">
        <f t="shared" si="179"/>
        <v>43892</v>
      </c>
      <c r="J3803" s="244" t="str">
        <f t="shared" si="177"/>
        <v/>
      </c>
    </row>
    <row r="3804" spans="3:10" ht="12" thickBot="1" x14ac:dyDescent="0.25">
      <c r="C3804" s="254"/>
      <c r="D3804" s="254"/>
      <c r="E3804" s="255"/>
      <c r="F3804" s="256"/>
      <c r="G3804" s="257"/>
      <c r="H3804" s="243">
        <f t="shared" ca="1" si="178"/>
        <v>45139</v>
      </c>
      <c r="I3804" s="244">
        <f t="shared" si="179"/>
        <v>43892</v>
      </c>
      <c r="J3804" s="244" t="str">
        <f t="shared" si="177"/>
        <v/>
      </c>
    </row>
    <row r="3805" spans="3:10" ht="12" thickBot="1" x14ac:dyDescent="0.25">
      <c r="C3805" s="254"/>
      <c r="D3805" s="254"/>
      <c r="E3805" s="255"/>
      <c r="F3805" s="256"/>
      <c r="G3805" s="257"/>
      <c r="H3805" s="243">
        <f t="shared" ca="1" si="178"/>
        <v>45139</v>
      </c>
      <c r="I3805" s="244">
        <f t="shared" si="179"/>
        <v>43892</v>
      </c>
      <c r="J3805" s="244" t="str">
        <f t="shared" si="177"/>
        <v/>
      </c>
    </row>
    <row r="3806" spans="3:10" ht="12" thickBot="1" x14ac:dyDescent="0.25">
      <c r="C3806" s="254"/>
      <c r="D3806" s="254"/>
      <c r="E3806" s="255"/>
      <c r="F3806" s="256"/>
      <c r="G3806" s="257"/>
      <c r="H3806" s="243">
        <f t="shared" ca="1" si="178"/>
        <v>45139</v>
      </c>
      <c r="I3806" s="244">
        <f t="shared" si="179"/>
        <v>43892</v>
      </c>
      <c r="J3806" s="244" t="str">
        <f t="shared" si="177"/>
        <v/>
      </c>
    </row>
    <row r="3807" spans="3:10" ht="12" thickBot="1" x14ac:dyDescent="0.25">
      <c r="C3807" s="254"/>
      <c r="D3807" s="254"/>
      <c r="E3807" s="255"/>
      <c r="F3807" s="256"/>
      <c r="G3807" s="257"/>
      <c r="H3807" s="243">
        <f t="shared" ca="1" si="178"/>
        <v>45139</v>
      </c>
      <c r="I3807" s="244">
        <f t="shared" si="179"/>
        <v>43892</v>
      </c>
      <c r="J3807" s="244" t="str">
        <f t="shared" si="177"/>
        <v/>
      </c>
    </row>
    <row r="3808" spans="3:10" ht="12" thickBot="1" x14ac:dyDescent="0.25">
      <c r="C3808" s="254"/>
      <c r="D3808" s="254"/>
      <c r="E3808" s="255"/>
      <c r="F3808" s="256"/>
      <c r="G3808" s="257"/>
      <c r="H3808" s="243">
        <f t="shared" ca="1" si="178"/>
        <v>45139</v>
      </c>
      <c r="I3808" s="244">
        <f t="shared" si="179"/>
        <v>43892</v>
      </c>
      <c r="J3808" s="244" t="str">
        <f t="shared" si="177"/>
        <v/>
      </c>
    </row>
    <row r="3809" spans="3:10" ht="12" thickBot="1" x14ac:dyDescent="0.25">
      <c r="C3809" s="254"/>
      <c r="D3809" s="254"/>
      <c r="E3809" s="255"/>
      <c r="F3809" s="256"/>
      <c r="G3809" s="257"/>
      <c r="H3809" s="243">
        <f t="shared" ca="1" si="178"/>
        <v>45139</v>
      </c>
      <c r="I3809" s="244">
        <f t="shared" si="179"/>
        <v>43892</v>
      </c>
      <c r="J3809" s="244" t="str">
        <f t="shared" si="177"/>
        <v/>
      </c>
    </row>
    <row r="3810" spans="3:10" ht="12" thickBot="1" x14ac:dyDescent="0.25">
      <c r="C3810" s="254"/>
      <c r="D3810" s="254"/>
      <c r="E3810" s="255"/>
      <c r="F3810" s="256"/>
      <c r="G3810" s="257"/>
      <c r="H3810" s="243">
        <f t="shared" ca="1" si="178"/>
        <v>45139</v>
      </c>
      <c r="I3810" s="244">
        <f t="shared" si="179"/>
        <v>43892</v>
      </c>
      <c r="J3810" s="244" t="str">
        <f t="shared" si="177"/>
        <v/>
      </c>
    </row>
    <row r="3811" spans="3:10" ht="12" thickBot="1" x14ac:dyDescent="0.25">
      <c r="C3811" s="254"/>
      <c r="D3811" s="254"/>
      <c r="E3811" s="255"/>
      <c r="F3811" s="256"/>
      <c r="G3811" s="257"/>
      <c r="H3811" s="243">
        <f t="shared" ca="1" si="178"/>
        <v>45139</v>
      </c>
      <c r="I3811" s="244">
        <f t="shared" si="179"/>
        <v>43892</v>
      </c>
      <c r="J3811" s="244" t="str">
        <f t="shared" si="177"/>
        <v/>
      </c>
    </row>
    <row r="3812" spans="3:10" ht="12" thickBot="1" x14ac:dyDescent="0.25">
      <c r="C3812" s="254"/>
      <c r="D3812" s="254"/>
      <c r="E3812" s="255"/>
      <c r="F3812" s="256"/>
      <c r="G3812" s="257"/>
      <c r="H3812" s="243">
        <f t="shared" ca="1" si="178"/>
        <v>45139</v>
      </c>
      <c r="I3812" s="244">
        <f t="shared" si="179"/>
        <v>43892</v>
      </c>
      <c r="J3812" s="244" t="str">
        <f t="shared" si="177"/>
        <v/>
      </c>
    </row>
    <row r="3813" spans="3:10" ht="12" thickBot="1" x14ac:dyDescent="0.25">
      <c r="C3813" s="254"/>
      <c r="D3813" s="254"/>
      <c r="E3813" s="255"/>
      <c r="F3813" s="256"/>
      <c r="G3813" s="257"/>
      <c r="H3813" s="243">
        <f t="shared" ca="1" si="178"/>
        <v>45139</v>
      </c>
      <c r="I3813" s="244">
        <f t="shared" si="179"/>
        <v>43892</v>
      </c>
      <c r="J3813" s="244" t="str">
        <f t="shared" si="177"/>
        <v/>
      </c>
    </row>
    <row r="3814" spans="3:10" ht="12" thickBot="1" x14ac:dyDescent="0.25">
      <c r="C3814" s="254"/>
      <c r="D3814" s="254"/>
      <c r="E3814" s="255"/>
      <c r="F3814" s="256"/>
      <c r="G3814" s="257"/>
      <c r="H3814" s="243">
        <f t="shared" ca="1" si="178"/>
        <v>45139</v>
      </c>
      <c r="I3814" s="244">
        <f t="shared" si="179"/>
        <v>43892</v>
      </c>
      <c r="J3814" s="244" t="str">
        <f t="shared" si="177"/>
        <v/>
      </c>
    </row>
    <row r="3815" spans="3:10" ht="12" thickBot="1" x14ac:dyDescent="0.25">
      <c r="C3815" s="254"/>
      <c r="D3815" s="254"/>
      <c r="E3815" s="255"/>
      <c r="F3815" s="256"/>
      <c r="G3815" s="257"/>
      <c r="H3815" s="243">
        <f t="shared" ca="1" si="178"/>
        <v>45139</v>
      </c>
      <c r="I3815" s="244">
        <f t="shared" si="179"/>
        <v>43892</v>
      </c>
      <c r="J3815" s="244" t="str">
        <f t="shared" si="177"/>
        <v/>
      </c>
    </row>
    <row r="3816" spans="3:10" ht="12" thickBot="1" x14ac:dyDescent="0.25">
      <c r="C3816" s="254"/>
      <c r="D3816" s="254"/>
      <c r="E3816" s="255"/>
      <c r="F3816" s="256"/>
      <c r="G3816" s="257"/>
      <c r="H3816" s="243">
        <f t="shared" ca="1" si="178"/>
        <v>45139</v>
      </c>
      <c r="I3816" s="244">
        <f t="shared" si="179"/>
        <v>43892</v>
      </c>
      <c r="J3816" s="244" t="str">
        <f t="shared" si="177"/>
        <v/>
      </c>
    </row>
    <row r="3817" spans="3:10" ht="12" thickBot="1" x14ac:dyDescent="0.25">
      <c r="C3817" s="254"/>
      <c r="D3817" s="254"/>
      <c r="E3817" s="255"/>
      <c r="F3817" s="256"/>
      <c r="G3817" s="257"/>
      <c r="H3817" s="243">
        <f t="shared" ca="1" si="178"/>
        <v>45139</v>
      </c>
      <c r="I3817" s="244">
        <f t="shared" si="179"/>
        <v>43892</v>
      </c>
      <c r="J3817" s="244" t="str">
        <f t="shared" si="177"/>
        <v/>
      </c>
    </row>
    <row r="3818" spans="3:10" ht="12" thickBot="1" x14ac:dyDescent="0.25">
      <c r="C3818" s="254"/>
      <c r="D3818" s="254"/>
      <c r="E3818" s="255"/>
      <c r="F3818" s="256"/>
      <c r="G3818" s="257"/>
      <c r="H3818" s="243">
        <f t="shared" ca="1" si="178"/>
        <v>45139</v>
      </c>
      <c r="I3818" s="244">
        <f t="shared" si="179"/>
        <v>43892</v>
      </c>
      <c r="J3818" s="244" t="str">
        <f t="shared" si="177"/>
        <v/>
      </c>
    </row>
    <row r="3819" spans="3:10" ht="12" thickBot="1" x14ac:dyDescent="0.25">
      <c r="C3819" s="254"/>
      <c r="D3819" s="254"/>
      <c r="E3819" s="255"/>
      <c r="F3819" s="256"/>
      <c r="G3819" s="257"/>
      <c r="H3819" s="243">
        <f t="shared" ca="1" si="178"/>
        <v>45139</v>
      </c>
      <c r="I3819" s="244">
        <f t="shared" si="179"/>
        <v>43892</v>
      </c>
      <c r="J3819" s="244" t="str">
        <f t="shared" si="177"/>
        <v/>
      </c>
    </row>
    <row r="3820" spans="3:10" ht="12" thickBot="1" x14ac:dyDescent="0.25">
      <c r="C3820" s="254"/>
      <c r="D3820" s="254"/>
      <c r="E3820" s="255"/>
      <c r="F3820" s="256"/>
      <c r="G3820" s="257"/>
      <c r="H3820" s="243">
        <f t="shared" ca="1" si="178"/>
        <v>45139</v>
      </c>
      <c r="I3820" s="244">
        <f t="shared" si="179"/>
        <v>43892</v>
      </c>
      <c r="J3820" s="244" t="str">
        <f t="shared" si="177"/>
        <v/>
      </c>
    </row>
    <row r="3821" spans="3:10" ht="12" thickBot="1" x14ac:dyDescent="0.25">
      <c r="C3821" s="254"/>
      <c r="D3821" s="254"/>
      <c r="E3821" s="255"/>
      <c r="F3821" s="256"/>
      <c r="G3821" s="257"/>
      <c r="H3821" s="243">
        <f t="shared" ca="1" si="178"/>
        <v>45139</v>
      </c>
      <c r="I3821" s="244">
        <f t="shared" si="179"/>
        <v>43892</v>
      </c>
      <c r="J3821" s="244" t="str">
        <f t="shared" si="177"/>
        <v/>
      </c>
    </row>
    <row r="3822" spans="3:10" ht="12" thickBot="1" x14ac:dyDescent="0.25">
      <c r="C3822" s="254"/>
      <c r="D3822" s="254"/>
      <c r="E3822" s="255"/>
      <c r="F3822" s="256"/>
      <c r="G3822" s="257"/>
      <c r="H3822" s="243">
        <f t="shared" ca="1" si="178"/>
        <v>45139</v>
      </c>
      <c r="I3822" s="244">
        <f t="shared" si="179"/>
        <v>43892</v>
      </c>
      <c r="J3822" s="244" t="str">
        <f t="shared" si="177"/>
        <v/>
      </c>
    </row>
    <row r="3823" spans="3:10" ht="12" thickBot="1" x14ac:dyDescent="0.25">
      <c r="C3823" s="254"/>
      <c r="D3823" s="254"/>
      <c r="E3823" s="255"/>
      <c r="F3823" s="256"/>
      <c r="G3823" s="257"/>
      <c r="H3823" s="243">
        <f t="shared" ca="1" si="178"/>
        <v>45139</v>
      </c>
      <c r="I3823" s="244">
        <f t="shared" si="179"/>
        <v>43892</v>
      </c>
      <c r="J3823" s="244" t="str">
        <f t="shared" si="177"/>
        <v/>
      </c>
    </row>
    <row r="3824" spans="3:10" ht="12" thickBot="1" x14ac:dyDescent="0.25">
      <c r="C3824" s="254"/>
      <c r="D3824" s="254"/>
      <c r="E3824" s="255"/>
      <c r="F3824" s="256"/>
      <c r="G3824" s="257"/>
      <c r="H3824" s="243">
        <f t="shared" ca="1" si="178"/>
        <v>45139</v>
      </c>
      <c r="I3824" s="244">
        <f t="shared" si="179"/>
        <v>43892</v>
      </c>
      <c r="J3824" s="244" t="str">
        <f t="shared" si="177"/>
        <v/>
      </c>
    </row>
    <row r="3825" spans="3:10" ht="12" thickBot="1" x14ac:dyDescent="0.25">
      <c r="C3825" s="254"/>
      <c r="D3825" s="254"/>
      <c r="E3825" s="255"/>
      <c r="F3825" s="256"/>
      <c r="G3825" s="257"/>
      <c r="H3825" s="243">
        <f t="shared" ca="1" si="178"/>
        <v>45139</v>
      </c>
      <c r="I3825" s="244">
        <f t="shared" si="179"/>
        <v>43892</v>
      </c>
      <c r="J3825" s="244" t="str">
        <f t="shared" si="177"/>
        <v/>
      </c>
    </row>
    <row r="3826" spans="3:10" ht="12" thickBot="1" x14ac:dyDescent="0.25">
      <c r="C3826" s="254"/>
      <c r="D3826" s="254"/>
      <c r="E3826" s="255"/>
      <c r="F3826" s="256"/>
      <c r="G3826" s="257"/>
      <c r="H3826" s="243">
        <f t="shared" ca="1" si="178"/>
        <v>45139</v>
      </c>
      <c r="I3826" s="244">
        <f t="shared" si="179"/>
        <v>43892</v>
      </c>
      <c r="J3826" s="244" t="str">
        <f t="shared" si="177"/>
        <v/>
      </c>
    </row>
    <row r="3827" spans="3:10" ht="12" thickBot="1" x14ac:dyDescent="0.25">
      <c r="C3827" s="254"/>
      <c r="D3827" s="254"/>
      <c r="E3827" s="255"/>
      <c r="F3827" s="256"/>
      <c r="G3827" s="257"/>
      <c r="H3827" s="243">
        <f t="shared" ca="1" si="178"/>
        <v>45139</v>
      </c>
      <c r="I3827" s="244">
        <f t="shared" si="179"/>
        <v>43892</v>
      </c>
      <c r="J3827" s="244" t="str">
        <f t="shared" si="177"/>
        <v/>
      </c>
    </row>
    <row r="3828" spans="3:10" ht="12" thickBot="1" x14ac:dyDescent="0.25">
      <c r="C3828" s="254"/>
      <c r="D3828" s="254"/>
      <c r="E3828" s="255"/>
      <c r="F3828" s="256"/>
      <c r="G3828" s="257"/>
      <c r="H3828" s="243">
        <f t="shared" ca="1" si="178"/>
        <v>45139</v>
      </c>
      <c r="I3828" s="244">
        <f t="shared" si="179"/>
        <v>43892</v>
      </c>
      <c r="J3828" s="244" t="str">
        <f t="shared" si="177"/>
        <v/>
      </c>
    </row>
    <row r="3829" spans="3:10" ht="12" thickBot="1" x14ac:dyDescent="0.25">
      <c r="C3829" s="254"/>
      <c r="D3829" s="254"/>
      <c r="E3829" s="255"/>
      <c r="F3829" s="256"/>
      <c r="G3829" s="257"/>
      <c r="H3829" s="243">
        <f t="shared" ca="1" si="178"/>
        <v>45139</v>
      </c>
      <c r="I3829" s="244">
        <f t="shared" si="179"/>
        <v>43892</v>
      </c>
      <c r="J3829" s="244" t="str">
        <f t="shared" si="177"/>
        <v/>
      </c>
    </row>
    <row r="3830" spans="3:10" ht="12" thickBot="1" x14ac:dyDescent="0.25">
      <c r="C3830" s="254"/>
      <c r="D3830" s="254"/>
      <c r="E3830" s="255"/>
      <c r="F3830" s="256"/>
      <c r="G3830" s="257"/>
      <c r="H3830" s="243">
        <f t="shared" ca="1" si="178"/>
        <v>45139</v>
      </c>
      <c r="I3830" s="244">
        <f t="shared" si="179"/>
        <v>43892</v>
      </c>
      <c r="J3830" s="244" t="str">
        <f t="shared" si="177"/>
        <v/>
      </c>
    </row>
    <row r="3831" spans="3:10" ht="12" thickBot="1" x14ac:dyDescent="0.25">
      <c r="C3831" s="254"/>
      <c r="D3831" s="254"/>
      <c r="E3831" s="255"/>
      <c r="F3831" s="256"/>
      <c r="G3831" s="257"/>
      <c r="H3831" s="243">
        <f t="shared" ca="1" si="178"/>
        <v>45139</v>
      </c>
      <c r="I3831" s="244">
        <f t="shared" si="179"/>
        <v>43892</v>
      </c>
      <c r="J3831" s="244" t="str">
        <f t="shared" si="177"/>
        <v/>
      </c>
    </row>
    <row r="3832" spans="3:10" ht="12" thickBot="1" x14ac:dyDescent="0.25">
      <c r="C3832" s="254"/>
      <c r="D3832" s="254"/>
      <c r="E3832" s="255"/>
      <c r="F3832" s="256"/>
      <c r="G3832" s="257"/>
      <c r="H3832" s="243">
        <f t="shared" ca="1" si="178"/>
        <v>45139</v>
      </c>
      <c r="I3832" s="244">
        <f t="shared" si="179"/>
        <v>43892</v>
      </c>
      <c r="J3832" s="244" t="str">
        <f t="shared" si="177"/>
        <v/>
      </c>
    </row>
    <row r="3833" spans="3:10" ht="12" thickBot="1" x14ac:dyDescent="0.25">
      <c r="C3833" s="254"/>
      <c r="D3833" s="254"/>
      <c r="E3833" s="255"/>
      <c r="F3833" s="256"/>
      <c r="G3833" s="257"/>
      <c r="H3833" s="243">
        <f t="shared" ca="1" si="178"/>
        <v>45139</v>
      </c>
      <c r="I3833" s="244">
        <f t="shared" si="179"/>
        <v>43892</v>
      </c>
      <c r="J3833" s="244" t="str">
        <f t="shared" si="177"/>
        <v/>
      </c>
    </row>
    <row r="3834" spans="3:10" ht="12" thickBot="1" x14ac:dyDescent="0.25">
      <c r="C3834" s="254"/>
      <c r="D3834" s="254"/>
      <c r="E3834" s="255"/>
      <c r="F3834" s="256"/>
      <c r="G3834" s="257"/>
      <c r="H3834" s="243">
        <f t="shared" ca="1" si="178"/>
        <v>45139</v>
      </c>
      <c r="I3834" s="244">
        <f t="shared" si="179"/>
        <v>43892</v>
      </c>
      <c r="J3834" s="244" t="str">
        <f t="shared" si="177"/>
        <v/>
      </c>
    </row>
    <row r="3835" spans="3:10" ht="12" thickBot="1" x14ac:dyDescent="0.25">
      <c r="C3835" s="254"/>
      <c r="D3835" s="254"/>
      <c r="E3835" s="255"/>
      <c r="F3835" s="256"/>
      <c r="G3835" s="257"/>
      <c r="H3835" s="243">
        <f t="shared" ca="1" si="178"/>
        <v>45139</v>
      </c>
      <c r="I3835" s="244">
        <f t="shared" si="179"/>
        <v>43892</v>
      </c>
      <c r="J3835" s="244" t="str">
        <f t="shared" si="177"/>
        <v/>
      </c>
    </row>
    <row r="3836" spans="3:10" ht="12" thickBot="1" x14ac:dyDescent="0.25">
      <c r="C3836" s="254"/>
      <c r="D3836" s="254"/>
      <c r="E3836" s="255"/>
      <c r="F3836" s="256"/>
      <c r="G3836" s="257"/>
      <c r="H3836" s="243">
        <f t="shared" ca="1" si="178"/>
        <v>45139</v>
      </c>
      <c r="I3836" s="244">
        <f t="shared" si="179"/>
        <v>43892</v>
      </c>
      <c r="J3836" s="244" t="str">
        <f t="shared" si="177"/>
        <v/>
      </c>
    </row>
    <row r="3837" spans="3:10" ht="12" thickBot="1" x14ac:dyDescent="0.25">
      <c r="C3837" s="254"/>
      <c r="D3837" s="254"/>
      <c r="E3837" s="255"/>
      <c r="F3837" s="256"/>
      <c r="G3837" s="257"/>
      <c r="H3837" s="243">
        <f t="shared" ca="1" si="178"/>
        <v>45139</v>
      </c>
      <c r="I3837" s="244">
        <f t="shared" si="179"/>
        <v>43892</v>
      </c>
      <c r="J3837" s="244" t="str">
        <f t="shared" si="177"/>
        <v/>
      </c>
    </row>
    <row r="3838" spans="3:10" ht="12" thickBot="1" x14ac:dyDescent="0.25">
      <c r="C3838" s="254"/>
      <c r="D3838" s="254"/>
      <c r="E3838" s="255"/>
      <c r="F3838" s="256"/>
      <c r="G3838" s="257"/>
      <c r="H3838" s="243">
        <f t="shared" ca="1" si="178"/>
        <v>45139</v>
      </c>
      <c r="I3838" s="244">
        <f t="shared" si="179"/>
        <v>43892</v>
      </c>
      <c r="J3838" s="244" t="str">
        <f t="shared" si="177"/>
        <v/>
      </c>
    </row>
    <row r="3839" spans="3:10" ht="12" thickBot="1" x14ac:dyDescent="0.25">
      <c r="C3839" s="254"/>
      <c r="D3839" s="254"/>
      <c r="E3839" s="255"/>
      <c r="F3839" s="256"/>
      <c r="G3839" s="257"/>
      <c r="H3839" s="243">
        <f t="shared" ca="1" si="178"/>
        <v>45139</v>
      </c>
      <c r="I3839" s="244">
        <f t="shared" si="179"/>
        <v>43892</v>
      </c>
      <c r="J3839" s="244" t="str">
        <f t="shared" si="177"/>
        <v/>
      </c>
    </row>
    <row r="3840" spans="3:10" ht="12" thickBot="1" x14ac:dyDescent="0.25">
      <c r="C3840" s="254"/>
      <c r="D3840" s="254"/>
      <c r="E3840" s="255"/>
      <c r="F3840" s="256"/>
      <c r="G3840" s="257"/>
      <c r="H3840" s="243">
        <f t="shared" ca="1" si="178"/>
        <v>45139</v>
      </c>
      <c r="I3840" s="244">
        <f t="shared" si="179"/>
        <v>43892</v>
      </c>
      <c r="J3840" s="244" t="str">
        <f t="shared" si="177"/>
        <v/>
      </c>
    </row>
    <row r="3841" spans="3:10" ht="12" thickBot="1" x14ac:dyDescent="0.25">
      <c r="C3841" s="254"/>
      <c r="D3841" s="254"/>
      <c r="E3841" s="255"/>
      <c r="F3841" s="256"/>
      <c r="G3841" s="257"/>
      <c r="H3841" s="243">
        <f t="shared" ca="1" si="178"/>
        <v>45139</v>
      </c>
      <c r="I3841" s="244">
        <f t="shared" si="179"/>
        <v>43892</v>
      </c>
      <c r="J3841" s="244" t="str">
        <f t="shared" si="177"/>
        <v/>
      </c>
    </row>
    <row r="3842" spans="3:10" ht="12" thickBot="1" x14ac:dyDescent="0.25">
      <c r="C3842" s="254"/>
      <c r="D3842" s="254"/>
      <c r="E3842" s="255"/>
      <c r="F3842" s="256"/>
      <c r="G3842" s="257"/>
      <c r="H3842" s="243">
        <f t="shared" ca="1" si="178"/>
        <v>45139</v>
      </c>
      <c r="I3842" s="244">
        <f t="shared" si="179"/>
        <v>43892</v>
      </c>
      <c r="J3842" s="244" t="str">
        <f t="shared" si="177"/>
        <v/>
      </c>
    </row>
    <row r="3843" spans="3:10" ht="12" thickBot="1" x14ac:dyDescent="0.25">
      <c r="C3843" s="254"/>
      <c r="D3843" s="254"/>
      <c r="E3843" s="255"/>
      <c r="F3843" s="256"/>
      <c r="G3843" s="257"/>
      <c r="H3843" s="243">
        <f t="shared" ca="1" si="178"/>
        <v>45139</v>
      </c>
      <c r="I3843" s="244">
        <f t="shared" si="179"/>
        <v>43892</v>
      </c>
      <c r="J3843" s="244" t="str">
        <f t="shared" si="177"/>
        <v/>
      </c>
    </row>
    <row r="3844" spans="3:10" ht="12" thickBot="1" x14ac:dyDescent="0.25">
      <c r="C3844" s="254"/>
      <c r="D3844" s="254"/>
      <c r="E3844" s="255"/>
      <c r="F3844" s="256"/>
      <c r="G3844" s="257"/>
      <c r="H3844" s="243">
        <f t="shared" ca="1" si="178"/>
        <v>45139</v>
      </c>
      <c r="I3844" s="244">
        <f t="shared" si="179"/>
        <v>43892</v>
      </c>
      <c r="J3844" s="244" t="str">
        <f t="shared" si="177"/>
        <v/>
      </c>
    </row>
    <row r="3845" spans="3:10" ht="12" thickBot="1" x14ac:dyDescent="0.25">
      <c r="C3845" s="254"/>
      <c r="D3845" s="254"/>
      <c r="E3845" s="255"/>
      <c r="F3845" s="256"/>
      <c r="G3845" s="257"/>
      <c r="H3845" s="243">
        <f t="shared" ca="1" si="178"/>
        <v>45139</v>
      </c>
      <c r="I3845" s="244">
        <f t="shared" si="179"/>
        <v>43892</v>
      </c>
      <c r="J3845" s="244" t="str">
        <f t="shared" si="177"/>
        <v/>
      </c>
    </row>
    <row r="3846" spans="3:10" ht="12" thickBot="1" x14ac:dyDescent="0.25">
      <c r="C3846" s="254"/>
      <c r="D3846" s="254"/>
      <c r="E3846" s="255"/>
      <c r="F3846" s="256"/>
      <c r="G3846" s="257"/>
      <c r="H3846" s="243">
        <f t="shared" ca="1" si="178"/>
        <v>45139</v>
      </c>
      <c r="I3846" s="244">
        <f t="shared" si="179"/>
        <v>43892</v>
      </c>
      <c r="J3846" s="244" t="str">
        <f t="shared" ref="J3846:J3909" si="180">IF(G3846="","",IF(G3846&gt;=0,"Debitoren",IF(G3846&lt;0,"Kreditoren","")))</f>
        <v/>
      </c>
    </row>
    <row r="3847" spans="3:10" ht="12" thickBot="1" x14ac:dyDescent="0.25">
      <c r="C3847" s="254"/>
      <c r="D3847" s="254"/>
      <c r="E3847" s="255"/>
      <c r="F3847" s="256"/>
      <c r="G3847" s="257"/>
      <c r="H3847" s="243">
        <f t="shared" ref="H3847:H3910" ca="1" si="181">IF(F3847&lt;$F$2,EOMONTH($F$2,-1)+1,EOMONTH(F3847,-1)+1)</f>
        <v>45139</v>
      </c>
      <c r="I3847" s="244">
        <f t="shared" ref="I3847:I3910" si="182">IF(F3847&lt;$I$2,IF(   WEEKDAY(EOMONTH($I$2,-1)+1)=1,EOMONTH($I$2,-1)+1+1,EOMONTH($I$2,-1)+1),IF(WEEKDAY(F3847)=1,F3847+1,F3847))</f>
        <v>43892</v>
      </c>
      <c r="J3847" s="244" t="str">
        <f t="shared" si="180"/>
        <v/>
      </c>
    </row>
    <row r="3848" spans="3:10" ht="12" thickBot="1" x14ac:dyDescent="0.25">
      <c r="C3848" s="254"/>
      <c r="D3848" s="254"/>
      <c r="E3848" s="255"/>
      <c r="F3848" s="256"/>
      <c r="G3848" s="257"/>
      <c r="H3848" s="243">
        <f t="shared" ca="1" si="181"/>
        <v>45139</v>
      </c>
      <c r="I3848" s="244">
        <f t="shared" si="182"/>
        <v>43892</v>
      </c>
      <c r="J3848" s="244" t="str">
        <f t="shared" si="180"/>
        <v/>
      </c>
    </row>
    <row r="3849" spans="3:10" ht="12" thickBot="1" x14ac:dyDescent="0.25">
      <c r="C3849" s="254"/>
      <c r="D3849" s="254"/>
      <c r="E3849" s="255"/>
      <c r="F3849" s="256"/>
      <c r="G3849" s="257"/>
      <c r="H3849" s="243">
        <f t="shared" ca="1" si="181"/>
        <v>45139</v>
      </c>
      <c r="I3849" s="244">
        <f t="shared" si="182"/>
        <v>43892</v>
      </c>
      <c r="J3849" s="244" t="str">
        <f t="shared" si="180"/>
        <v/>
      </c>
    </row>
    <row r="3850" spans="3:10" ht="12" thickBot="1" x14ac:dyDescent="0.25">
      <c r="C3850" s="254"/>
      <c r="D3850" s="254"/>
      <c r="E3850" s="255"/>
      <c r="F3850" s="256"/>
      <c r="G3850" s="257"/>
      <c r="H3850" s="243">
        <f t="shared" ca="1" si="181"/>
        <v>45139</v>
      </c>
      <c r="I3850" s="244">
        <f t="shared" si="182"/>
        <v>43892</v>
      </c>
      <c r="J3850" s="244" t="str">
        <f t="shared" si="180"/>
        <v/>
      </c>
    </row>
    <row r="3851" spans="3:10" ht="12" thickBot="1" x14ac:dyDescent="0.25">
      <c r="C3851" s="254"/>
      <c r="D3851" s="254"/>
      <c r="E3851" s="255"/>
      <c r="F3851" s="256"/>
      <c r="G3851" s="257"/>
      <c r="H3851" s="243">
        <f t="shared" ca="1" si="181"/>
        <v>45139</v>
      </c>
      <c r="I3851" s="244">
        <f t="shared" si="182"/>
        <v>43892</v>
      </c>
      <c r="J3851" s="244" t="str">
        <f t="shared" si="180"/>
        <v/>
      </c>
    </row>
    <row r="3852" spans="3:10" ht="12" thickBot="1" x14ac:dyDescent="0.25">
      <c r="C3852" s="254"/>
      <c r="D3852" s="254"/>
      <c r="E3852" s="255"/>
      <c r="F3852" s="256"/>
      <c r="G3852" s="257"/>
      <c r="H3852" s="243">
        <f t="shared" ca="1" si="181"/>
        <v>45139</v>
      </c>
      <c r="I3852" s="244">
        <f t="shared" si="182"/>
        <v>43892</v>
      </c>
      <c r="J3852" s="244" t="str">
        <f t="shared" si="180"/>
        <v/>
      </c>
    </row>
    <row r="3853" spans="3:10" ht="12" thickBot="1" x14ac:dyDescent="0.25">
      <c r="C3853" s="254"/>
      <c r="D3853" s="254"/>
      <c r="E3853" s="255"/>
      <c r="F3853" s="256"/>
      <c r="G3853" s="257"/>
      <c r="H3853" s="243">
        <f t="shared" ca="1" si="181"/>
        <v>45139</v>
      </c>
      <c r="I3853" s="244">
        <f t="shared" si="182"/>
        <v>43892</v>
      </c>
      <c r="J3853" s="244" t="str">
        <f t="shared" si="180"/>
        <v/>
      </c>
    </row>
    <row r="3854" spans="3:10" ht="12" thickBot="1" x14ac:dyDescent="0.25">
      <c r="C3854" s="254"/>
      <c r="D3854" s="254"/>
      <c r="E3854" s="255"/>
      <c r="F3854" s="256"/>
      <c r="G3854" s="257"/>
      <c r="H3854" s="243">
        <f t="shared" ca="1" si="181"/>
        <v>45139</v>
      </c>
      <c r="I3854" s="244">
        <f t="shared" si="182"/>
        <v>43892</v>
      </c>
      <c r="J3854" s="244" t="str">
        <f t="shared" si="180"/>
        <v/>
      </c>
    </row>
    <row r="3855" spans="3:10" ht="12" thickBot="1" x14ac:dyDescent="0.25">
      <c r="C3855" s="254"/>
      <c r="D3855" s="254"/>
      <c r="E3855" s="255"/>
      <c r="F3855" s="256"/>
      <c r="G3855" s="257"/>
      <c r="H3855" s="243">
        <f t="shared" ca="1" si="181"/>
        <v>45139</v>
      </c>
      <c r="I3855" s="244">
        <f t="shared" si="182"/>
        <v>43892</v>
      </c>
      <c r="J3855" s="244" t="str">
        <f t="shared" si="180"/>
        <v/>
      </c>
    </row>
    <row r="3856" spans="3:10" ht="12" thickBot="1" x14ac:dyDescent="0.25">
      <c r="C3856" s="254"/>
      <c r="D3856" s="254"/>
      <c r="E3856" s="255"/>
      <c r="F3856" s="256"/>
      <c r="G3856" s="257"/>
      <c r="H3856" s="243">
        <f t="shared" ca="1" si="181"/>
        <v>45139</v>
      </c>
      <c r="I3856" s="244">
        <f t="shared" si="182"/>
        <v>43892</v>
      </c>
      <c r="J3856" s="244" t="str">
        <f t="shared" si="180"/>
        <v/>
      </c>
    </row>
    <row r="3857" spans="3:10" ht="12" thickBot="1" x14ac:dyDescent="0.25">
      <c r="C3857" s="254"/>
      <c r="D3857" s="254"/>
      <c r="E3857" s="255"/>
      <c r="F3857" s="256"/>
      <c r="G3857" s="257"/>
      <c r="H3857" s="243">
        <f t="shared" ca="1" si="181"/>
        <v>45139</v>
      </c>
      <c r="I3857" s="244">
        <f t="shared" si="182"/>
        <v>43892</v>
      </c>
      <c r="J3857" s="244" t="str">
        <f t="shared" si="180"/>
        <v/>
      </c>
    </row>
    <row r="3858" spans="3:10" ht="12" thickBot="1" x14ac:dyDescent="0.25">
      <c r="C3858" s="254"/>
      <c r="D3858" s="254"/>
      <c r="E3858" s="255"/>
      <c r="F3858" s="256"/>
      <c r="G3858" s="257"/>
      <c r="H3858" s="243">
        <f t="shared" ca="1" si="181"/>
        <v>45139</v>
      </c>
      <c r="I3858" s="244">
        <f t="shared" si="182"/>
        <v>43892</v>
      </c>
      <c r="J3858" s="244" t="str">
        <f t="shared" si="180"/>
        <v/>
      </c>
    </row>
    <row r="3859" spans="3:10" ht="12" thickBot="1" x14ac:dyDescent="0.25">
      <c r="C3859" s="254"/>
      <c r="D3859" s="254"/>
      <c r="E3859" s="255"/>
      <c r="F3859" s="256"/>
      <c r="G3859" s="257"/>
      <c r="H3859" s="243">
        <f t="shared" ca="1" si="181"/>
        <v>45139</v>
      </c>
      <c r="I3859" s="244">
        <f t="shared" si="182"/>
        <v>43892</v>
      </c>
      <c r="J3859" s="244" t="str">
        <f t="shared" si="180"/>
        <v/>
      </c>
    </row>
    <row r="3860" spans="3:10" ht="12" thickBot="1" x14ac:dyDescent="0.25">
      <c r="C3860" s="254"/>
      <c r="D3860" s="254"/>
      <c r="E3860" s="255"/>
      <c r="F3860" s="256"/>
      <c r="G3860" s="257"/>
      <c r="H3860" s="243">
        <f t="shared" ca="1" si="181"/>
        <v>45139</v>
      </c>
      <c r="I3860" s="244">
        <f t="shared" si="182"/>
        <v>43892</v>
      </c>
      <c r="J3860" s="244" t="str">
        <f t="shared" si="180"/>
        <v/>
      </c>
    </row>
    <row r="3861" spans="3:10" ht="12" thickBot="1" x14ac:dyDescent="0.25">
      <c r="C3861" s="254"/>
      <c r="D3861" s="254"/>
      <c r="E3861" s="255"/>
      <c r="F3861" s="256"/>
      <c r="G3861" s="257"/>
      <c r="H3861" s="243">
        <f t="shared" ca="1" si="181"/>
        <v>45139</v>
      </c>
      <c r="I3861" s="244">
        <f t="shared" si="182"/>
        <v>43892</v>
      </c>
      <c r="J3861" s="244" t="str">
        <f t="shared" si="180"/>
        <v/>
      </c>
    </row>
    <row r="3862" spans="3:10" ht="12" thickBot="1" x14ac:dyDescent="0.25">
      <c r="C3862" s="254"/>
      <c r="D3862" s="254"/>
      <c r="E3862" s="255"/>
      <c r="F3862" s="256"/>
      <c r="G3862" s="257"/>
      <c r="H3862" s="243">
        <f t="shared" ca="1" si="181"/>
        <v>45139</v>
      </c>
      <c r="I3862" s="244">
        <f t="shared" si="182"/>
        <v>43892</v>
      </c>
      <c r="J3862" s="244" t="str">
        <f t="shared" si="180"/>
        <v/>
      </c>
    </row>
    <row r="3863" spans="3:10" ht="12" thickBot="1" x14ac:dyDescent="0.25">
      <c r="C3863" s="254"/>
      <c r="D3863" s="254"/>
      <c r="E3863" s="255"/>
      <c r="F3863" s="256"/>
      <c r="G3863" s="257"/>
      <c r="H3863" s="243">
        <f t="shared" ca="1" si="181"/>
        <v>45139</v>
      </c>
      <c r="I3863" s="244">
        <f t="shared" si="182"/>
        <v>43892</v>
      </c>
      <c r="J3863" s="244" t="str">
        <f t="shared" si="180"/>
        <v/>
      </c>
    </row>
    <row r="3864" spans="3:10" ht="12" thickBot="1" x14ac:dyDescent="0.25">
      <c r="C3864" s="254"/>
      <c r="D3864" s="254"/>
      <c r="E3864" s="255"/>
      <c r="F3864" s="256"/>
      <c r="G3864" s="257"/>
      <c r="H3864" s="243">
        <f t="shared" ca="1" si="181"/>
        <v>45139</v>
      </c>
      <c r="I3864" s="244">
        <f t="shared" si="182"/>
        <v>43892</v>
      </c>
      <c r="J3864" s="244" t="str">
        <f t="shared" si="180"/>
        <v/>
      </c>
    </row>
    <row r="3865" spans="3:10" ht="12" thickBot="1" x14ac:dyDescent="0.25">
      <c r="C3865" s="254"/>
      <c r="D3865" s="254"/>
      <c r="E3865" s="255"/>
      <c r="F3865" s="256"/>
      <c r="G3865" s="257"/>
      <c r="H3865" s="243">
        <f t="shared" ca="1" si="181"/>
        <v>45139</v>
      </c>
      <c r="I3865" s="244">
        <f t="shared" si="182"/>
        <v>43892</v>
      </c>
      <c r="J3865" s="244" t="str">
        <f t="shared" si="180"/>
        <v/>
      </c>
    </row>
    <row r="3866" spans="3:10" ht="12" thickBot="1" x14ac:dyDescent="0.25">
      <c r="C3866" s="254"/>
      <c r="D3866" s="254"/>
      <c r="E3866" s="255"/>
      <c r="F3866" s="256"/>
      <c r="G3866" s="257"/>
      <c r="H3866" s="243">
        <f t="shared" ca="1" si="181"/>
        <v>45139</v>
      </c>
      <c r="I3866" s="244">
        <f t="shared" si="182"/>
        <v>43892</v>
      </c>
      <c r="J3866" s="244" t="str">
        <f t="shared" si="180"/>
        <v/>
      </c>
    </row>
    <row r="3867" spans="3:10" ht="12" thickBot="1" x14ac:dyDescent="0.25">
      <c r="C3867" s="254"/>
      <c r="D3867" s="254"/>
      <c r="E3867" s="255"/>
      <c r="F3867" s="256"/>
      <c r="G3867" s="257"/>
      <c r="H3867" s="243">
        <f t="shared" ca="1" si="181"/>
        <v>45139</v>
      </c>
      <c r="I3867" s="244">
        <f t="shared" si="182"/>
        <v>43892</v>
      </c>
      <c r="J3867" s="244" t="str">
        <f t="shared" si="180"/>
        <v/>
      </c>
    </row>
    <row r="3868" spans="3:10" ht="12" thickBot="1" x14ac:dyDescent="0.25">
      <c r="C3868" s="254"/>
      <c r="D3868" s="254"/>
      <c r="E3868" s="255"/>
      <c r="F3868" s="256"/>
      <c r="G3868" s="257"/>
      <c r="H3868" s="243">
        <f t="shared" ca="1" si="181"/>
        <v>45139</v>
      </c>
      <c r="I3868" s="244">
        <f t="shared" si="182"/>
        <v>43892</v>
      </c>
      <c r="J3868" s="244" t="str">
        <f t="shared" si="180"/>
        <v/>
      </c>
    </row>
    <row r="3869" spans="3:10" ht="12" thickBot="1" x14ac:dyDescent="0.25">
      <c r="C3869" s="254"/>
      <c r="D3869" s="254"/>
      <c r="E3869" s="255"/>
      <c r="F3869" s="256"/>
      <c r="G3869" s="257"/>
      <c r="H3869" s="243">
        <f t="shared" ca="1" si="181"/>
        <v>45139</v>
      </c>
      <c r="I3869" s="244">
        <f t="shared" si="182"/>
        <v>43892</v>
      </c>
      <c r="J3869" s="244" t="str">
        <f t="shared" si="180"/>
        <v/>
      </c>
    </row>
    <row r="3870" spans="3:10" ht="12" thickBot="1" x14ac:dyDescent="0.25">
      <c r="C3870" s="254"/>
      <c r="D3870" s="254"/>
      <c r="E3870" s="255"/>
      <c r="F3870" s="256"/>
      <c r="G3870" s="257"/>
      <c r="H3870" s="243">
        <f t="shared" ca="1" si="181"/>
        <v>45139</v>
      </c>
      <c r="I3870" s="244">
        <f t="shared" si="182"/>
        <v>43892</v>
      </c>
      <c r="J3870" s="244" t="str">
        <f t="shared" si="180"/>
        <v/>
      </c>
    </row>
    <row r="3871" spans="3:10" ht="12" thickBot="1" x14ac:dyDescent="0.25">
      <c r="C3871" s="254"/>
      <c r="D3871" s="254"/>
      <c r="E3871" s="255"/>
      <c r="F3871" s="256"/>
      <c r="G3871" s="257"/>
      <c r="H3871" s="243">
        <f t="shared" ca="1" si="181"/>
        <v>45139</v>
      </c>
      <c r="I3871" s="244">
        <f t="shared" si="182"/>
        <v>43892</v>
      </c>
      <c r="J3871" s="244" t="str">
        <f t="shared" si="180"/>
        <v/>
      </c>
    </row>
    <row r="3872" spans="3:10" ht="12" thickBot="1" x14ac:dyDescent="0.25">
      <c r="C3872" s="254"/>
      <c r="D3872" s="254"/>
      <c r="E3872" s="255"/>
      <c r="F3872" s="256"/>
      <c r="G3872" s="257"/>
      <c r="H3872" s="243">
        <f t="shared" ca="1" si="181"/>
        <v>45139</v>
      </c>
      <c r="I3872" s="244">
        <f t="shared" si="182"/>
        <v>43892</v>
      </c>
      <c r="J3872" s="244" t="str">
        <f t="shared" si="180"/>
        <v/>
      </c>
    </row>
    <row r="3873" spans="3:10" ht="12" thickBot="1" x14ac:dyDescent="0.25">
      <c r="C3873" s="254"/>
      <c r="D3873" s="254"/>
      <c r="E3873" s="255"/>
      <c r="F3873" s="256"/>
      <c r="G3873" s="257"/>
      <c r="H3873" s="243">
        <f t="shared" ca="1" si="181"/>
        <v>45139</v>
      </c>
      <c r="I3873" s="244">
        <f t="shared" si="182"/>
        <v>43892</v>
      </c>
      <c r="J3873" s="244" t="str">
        <f t="shared" si="180"/>
        <v/>
      </c>
    </row>
    <row r="3874" spans="3:10" ht="12" thickBot="1" x14ac:dyDescent="0.25">
      <c r="C3874" s="254"/>
      <c r="D3874" s="254"/>
      <c r="E3874" s="255"/>
      <c r="F3874" s="256"/>
      <c r="G3874" s="257"/>
      <c r="H3874" s="243">
        <f t="shared" ca="1" si="181"/>
        <v>45139</v>
      </c>
      <c r="I3874" s="244">
        <f t="shared" si="182"/>
        <v>43892</v>
      </c>
      <c r="J3874" s="244" t="str">
        <f t="shared" si="180"/>
        <v/>
      </c>
    </row>
    <row r="3875" spans="3:10" ht="12" thickBot="1" x14ac:dyDescent="0.25">
      <c r="C3875" s="254"/>
      <c r="D3875" s="254"/>
      <c r="E3875" s="255"/>
      <c r="F3875" s="256"/>
      <c r="G3875" s="257"/>
      <c r="H3875" s="243">
        <f t="shared" ca="1" si="181"/>
        <v>45139</v>
      </c>
      <c r="I3875" s="244">
        <f t="shared" si="182"/>
        <v>43892</v>
      </c>
      <c r="J3875" s="244" t="str">
        <f t="shared" si="180"/>
        <v/>
      </c>
    </row>
    <row r="3876" spans="3:10" ht="12" thickBot="1" x14ac:dyDescent="0.25">
      <c r="C3876" s="254"/>
      <c r="D3876" s="254"/>
      <c r="E3876" s="255"/>
      <c r="F3876" s="256"/>
      <c r="G3876" s="257"/>
      <c r="H3876" s="243">
        <f t="shared" ca="1" si="181"/>
        <v>45139</v>
      </c>
      <c r="I3876" s="244">
        <f t="shared" si="182"/>
        <v>43892</v>
      </c>
      <c r="J3876" s="244" t="str">
        <f t="shared" si="180"/>
        <v/>
      </c>
    </row>
    <row r="3877" spans="3:10" ht="12" thickBot="1" x14ac:dyDescent="0.25">
      <c r="C3877" s="254"/>
      <c r="D3877" s="254"/>
      <c r="E3877" s="255"/>
      <c r="F3877" s="256"/>
      <c r="G3877" s="257"/>
      <c r="H3877" s="243">
        <f t="shared" ca="1" si="181"/>
        <v>45139</v>
      </c>
      <c r="I3877" s="244">
        <f t="shared" si="182"/>
        <v>43892</v>
      </c>
      <c r="J3877" s="244" t="str">
        <f t="shared" si="180"/>
        <v/>
      </c>
    </row>
    <row r="3878" spans="3:10" ht="12" thickBot="1" x14ac:dyDescent="0.25">
      <c r="C3878" s="254"/>
      <c r="D3878" s="254"/>
      <c r="E3878" s="255"/>
      <c r="F3878" s="256"/>
      <c r="G3878" s="257"/>
      <c r="H3878" s="243">
        <f t="shared" ca="1" si="181"/>
        <v>45139</v>
      </c>
      <c r="I3878" s="244">
        <f t="shared" si="182"/>
        <v>43892</v>
      </c>
      <c r="J3878" s="244" t="str">
        <f t="shared" si="180"/>
        <v/>
      </c>
    </row>
    <row r="3879" spans="3:10" ht="12" thickBot="1" x14ac:dyDescent="0.25">
      <c r="C3879" s="254"/>
      <c r="D3879" s="254"/>
      <c r="E3879" s="255"/>
      <c r="F3879" s="256"/>
      <c r="G3879" s="257"/>
      <c r="H3879" s="243">
        <f t="shared" ca="1" si="181"/>
        <v>45139</v>
      </c>
      <c r="I3879" s="244">
        <f t="shared" si="182"/>
        <v>43892</v>
      </c>
      <c r="J3879" s="244" t="str">
        <f t="shared" si="180"/>
        <v/>
      </c>
    </row>
    <row r="3880" spans="3:10" ht="12" thickBot="1" x14ac:dyDescent="0.25">
      <c r="C3880" s="254"/>
      <c r="D3880" s="254"/>
      <c r="E3880" s="255"/>
      <c r="F3880" s="256"/>
      <c r="G3880" s="257"/>
      <c r="H3880" s="243">
        <f t="shared" ca="1" si="181"/>
        <v>45139</v>
      </c>
      <c r="I3880" s="244">
        <f t="shared" si="182"/>
        <v>43892</v>
      </c>
      <c r="J3880" s="244" t="str">
        <f t="shared" si="180"/>
        <v/>
      </c>
    </row>
    <row r="3881" spans="3:10" ht="12" thickBot="1" x14ac:dyDescent="0.25">
      <c r="C3881" s="254"/>
      <c r="D3881" s="254"/>
      <c r="E3881" s="255"/>
      <c r="F3881" s="256"/>
      <c r="G3881" s="257"/>
      <c r="H3881" s="243">
        <f t="shared" ca="1" si="181"/>
        <v>45139</v>
      </c>
      <c r="I3881" s="244">
        <f t="shared" si="182"/>
        <v>43892</v>
      </c>
      <c r="J3881" s="244" t="str">
        <f t="shared" si="180"/>
        <v/>
      </c>
    </row>
    <row r="3882" spans="3:10" ht="12" thickBot="1" x14ac:dyDescent="0.25">
      <c r="C3882" s="254"/>
      <c r="D3882" s="254"/>
      <c r="E3882" s="255"/>
      <c r="F3882" s="256"/>
      <c r="G3882" s="257"/>
      <c r="H3882" s="243">
        <f t="shared" ca="1" si="181"/>
        <v>45139</v>
      </c>
      <c r="I3882" s="244">
        <f t="shared" si="182"/>
        <v>43892</v>
      </c>
      <c r="J3882" s="244" t="str">
        <f t="shared" si="180"/>
        <v/>
      </c>
    </row>
    <row r="3883" spans="3:10" ht="12" thickBot="1" x14ac:dyDescent="0.25">
      <c r="C3883" s="254"/>
      <c r="D3883" s="254"/>
      <c r="E3883" s="255"/>
      <c r="F3883" s="256"/>
      <c r="G3883" s="257"/>
      <c r="H3883" s="243">
        <f t="shared" ca="1" si="181"/>
        <v>45139</v>
      </c>
      <c r="I3883" s="244">
        <f t="shared" si="182"/>
        <v>43892</v>
      </c>
      <c r="J3883" s="244" t="str">
        <f t="shared" si="180"/>
        <v/>
      </c>
    </row>
    <row r="3884" spans="3:10" ht="12" thickBot="1" x14ac:dyDescent="0.25">
      <c r="C3884" s="254"/>
      <c r="D3884" s="254"/>
      <c r="E3884" s="255"/>
      <c r="F3884" s="256"/>
      <c r="G3884" s="257"/>
      <c r="H3884" s="243">
        <f t="shared" ca="1" si="181"/>
        <v>45139</v>
      </c>
      <c r="I3884" s="244">
        <f t="shared" si="182"/>
        <v>43892</v>
      </c>
      <c r="J3884" s="244" t="str">
        <f t="shared" si="180"/>
        <v/>
      </c>
    </row>
    <row r="3885" spans="3:10" ht="12" thickBot="1" x14ac:dyDescent="0.25">
      <c r="C3885" s="254"/>
      <c r="D3885" s="254"/>
      <c r="E3885" s="255"/>
      <c r="F3885" s="256"/>
      <c r="G3885" s="257"/>
      <c r="H3885" s="243">
        <f t="shared" ca="1" si="181"/>
        <v>45139</v>
      </c>
      <c r="I3885" s="244">
        <f t="shared" si="182"/>
        <v>43892</v>
      </c>
      <c r="J3885" s="244" t="str">
        <f t="shared" si="180"/>
        <v/>
      </c>
    </row>
    <row r="3886" spans="3:10" ht="12" thickBot="1" x14ac:dyDescent="0.25">
      <c r="C3886" s="254"/>
      <c r="D3886" s="254"/>
      <c r="E3886" s="255"/>
      <c r="F3886" s="256"/>
      <c r="G3886" s="257"/>
      <c r="H3886" s="243">
        <f t="shared" ca="1" si="181"/>
        <v>45139</v>
      </c>
      <c r="I3886" s="244">
        <f t="shared" si="182"/>
        <v>43892</v>
      </c>
      <c r="J3886" s="244" t="str">
        <f t="shared" si="180"/>
        <v/>
      </c>
    </row>
    <row r="3887" spans="3:10" ht="12" thickBot="1" x14ac:dyDescent="0.25">
      <c r="C3887" s="254"/>
      <c r="D3887" s="254"/>
      <c r="E3887" s="255"/>
      <c r="F3887" s="256"/>
      <c r="G3887" s="257"/>
      <c r="H3887" s="243">
        <f t="shared" ca="1" si="181"/>
        <v>45139</v>
      </c>
      <c r="I3887" s="244">
        <f t="shared" si="182"/>
        <v>43892</v>
      </c>
      <c r="J3887" s="244" t="str">
        <f t="shared" si="180"/>
        <v/>
      </c>
    </row>
    <row r="3888" spans="3:10" ht="12" thickBot="1" x14ac:dyDescent="0.25">
      <c r="C3888" s="254"/>
      <c r="D3888" s="254"/>
      <c r="E3888" s="255"/>
      <c r="F3888" s="256"/>
      <c r="G3888" s="257"/>
      <c r="H3888" s="243">
        <f t="shared" ca="1" si="181"/>
        <v>45139</v>
      </c>
      <c r="I3888" s="244">
        <f t="shared" si="182"/>
        <v>43892</v>
      </c>
      <c r="J3888" s="244" t="str">
        <f t="shared" si="180"/>
        <v/>
      </c>
    </row>
    <row r="3889" spans="3:10" ht="12" thickBot="1" x14ac:dyDescent="0.25">
      <c r="C3889" s="254"/>
      <c r="D3889" s="254"/>
      <c r="E3889" s="255"/>
      <c r="F3889" s="256"/>
      <c r="G3889" s="257"/>
      <c r="H3889" s="243">
        <f t="shared" ca="1" si="181"/>
        <v>45139</v>
      </c>
      <c r="I3889" s="244">
        <f t="shared" si="182"/>
        <v>43892</v>
      </c>
      <c r="J3889" s="244" t="str">
        <f t="shared" si="180"/>
        <v/>
      </c>
    </row>
    <row r="3890" spans="3:10" ht="12" thickBot="1" x14ac:dyDescent="0.25">
      <c r="C3890" s="254"/>
      <c r="D3890" s="254"/>
      <c r="E3890" s="255"/>
      <c r="F3890" s="256"/>
      <c r="G3890" s="257"/>
      <c r="H3890" s="243">
        <f t="shared" ca="1" si="181"/>
        <v>45139</v>
      </c>
      <c r="I3890" s="244">
        <f t="shared" si="182"/>
        <v>43892</v>
      </c>
      <c r="J3890" s="244" t="str">
        <f t="shared" si="180"/>
        <v/>
      </c>
    </row>
    <row r="3891" spans="3:10" ht="12" thickBot="1" x14ac:dyDescent="0.25">
      <c r="C3891" s="254"/>
      <c r="D3891" s="254"/>
      <c r="E3891" s="255"/>
      <c r="F3891" s="256"/>
      <c r="G3891" s="257"/>
      <c r="H3891" s="243">
        <f t="shared" ca="1" si="181"/>
        <v>45139</v>
      </c>
      <c r="I3891" s="244">
        <f t="shared" si="182"/>
        <v>43892</v>
      </c>
      <c r="J3891" s="244" t="str">
        <f t="shared" si="180"/>
        <v/>
      </c>
    </row>
    <row r="3892" spans="3:10" ht="12" thickBot="1" x14ac:dyDescent="0.25">
      <c r="C3892" s="254"/>
      <c r="D3892" s="254"/>
      <c r="E3892" s="255"/>
      <c r="F3892" s="256"/>
      <c r="G3892" s="257"/>
      <c r="H3892" s="243">
        <f t="shared" ca="1" si="181"/>
        <v>45139</v>
      </c>
      <c r="I3892" s="244">
        <f t="shared" si="182"/>
        <v>43892</v>
      </c>
      <c r="J3892" s="244" t="str">
        <f t="shared" si="180"/>
        <v/>
      </c>
    </row>
    <row r="3893" spans="3:10" ht="12" thickBot="1" x14ac:dyDescent="0.25">
      <c r="C3893" s="254"/>
      <c r="D3893" s="254"/>
      <c r="E3893" s="255"/>
      <c r="F3893" s="256"/>
      <c r="G3893" s="257"/>
      <c r="H3893" s="243">
        <f t="shared" ca="1" si="181"/>
        <v>45139</v>
      </c>
      <c r="I3893" s="244">
        <f t="shared" si="182"/>
        <v>43892</v>
      </c>
      <c r="J3893" s="244" t="str">
        <f t="shared" si="180"/>
        <v/>
      </c>
    </row>
    <row r="3894" spans="3:10" ht="12" thickBot="1" x14ac:dyDescent="0.25">
      <c r="C3894" s="254"/>
      <c r="D3894" s="254"/>
      <c r="E3894" s="255"/>
      <c r="F3894" s="256"/>
      <c r="G3894" s="257"/>
      <c r="H3894" s="243">
        <f t="shared" ca="1" si="181"/>
        <v>45139</v>
      </c>
      <c r="I3894" s="244">
        <f t="shared" si="182"/>
        <v>43892</v>
      </c>
      <c r="J3894" s="244" t="str">
        <f t="shared" si="180"/>
        <v/>
      </c>
    </row>
    <row r="3895" spans="3:10" ht="12" thickBot="1" x14ac:dyDescent="0.25">
      <c r="C3895" s="254"/>
      <c r="D3895" s="254"/>
      <c r="E3895" s="255"/>
      <c r="F3895" s="256"/>
      <c r="G3895" s="257"/>
      <c r="H3895" s="243">
        <f t="shared" ca="1" si="181"/>
        <v>45139</v>
      </c>
      <c r="I3895" s="244">
        <f t="shared" si="182"/>
        <v>43892</v>
      </c>
      <c r="J3895" s="244" t="str">
        <f t="shared" si="180"/>
        <v/>
      </c>
    </row>
    <row r="3896" spans="3:10" ht="12" thickBot="1" x14ac:dyDescent="0.25">
      <c r="C3896" s="254"/>
      <c r="D3896" s="254"/>
      <c r="E3896" s="255"/>
      <c r="F3896" s="256"/>
      <c r="G3896" s="257"/>
      <c r="H3896" s="243">
        <f t="shared" ca="1" si="181"/>
        <v>45139</v>
      </c>
      <c r="I3896" s="244">
        <f t="shared" si="182"/>
        <v>43892</v>
      </c>
      <c r="J3896" s="244" t="str">
        <f t="shared" si="180"/>
        <v/>
      </c>
    </row>
    <row r="3897" spans="3:10" ht="12" thickBot="1" x14ac:dyDescent="0.25">
      <c r="C3897" s="254"/>
      <c r="D3897" s="254"/>
      <c r="E3897" s="255"/>
      <c r="F3897" s="256"/>
      <c r="G3897" s="257"/>
      <c r="H3897" s="243">
        <f t="shared" ca="1" si="181"/>
        <v>45139</v>
      </c>
      <c r="I3897" s="244">
        <f t="shared" si="182"/>
        <v>43892</v>
      </c>
      <c r="J3897" s="244" t="str">
        <f t="shared" si="180"/>
        <v/>
      </c>
    </row>
    <row r="3898" spans="3:10" ht="12" thickBot="1" x14ac:dyDescent="0.25">
      <c r="C3898" s="254"/>
      <c r="D3898" s="254"/>
      <c r="E3898" s="255"/>
      <c r="F3898" s="256"/>
      <c r="G3898" s="257"/>
      <c r="H3898" s="243">
        <f t="shared" ca="1" si="181"/>
        <v>45139</v>
      </c>
      <c r="I3898" s="244">
        <f t="shared" si="182"/>
        <v>43892</v>
      </c>
      <c r="J3898" s="244" t="str">
        <f t="shared" si="180"/>
        <v/>
      </c>
    </row>
    <row r="3899" spans="3:10" ht="12" thickBot="1" x14ac:dyDescent="0.25">
      <c r="C3899" s="254"/>
      <c r="D3899" s="254"/>
      <c r="E3899" s="255"/>
      <c r="F3899" s="256"/>
      <c r="G3899" s="257"/>
      <c r="H3899" s="243">
        <f t="shared" ca="1" si="181"/>
        <v>45139</v>
      </c>
      <c r="I3899" s="244">
        <f t="shared" si="182"/>
        <v>43892</v>
      </c>
      <c r="J3899" s="244" t="str">
        <f t="shared" si="180"/>
        <v/>
      </c>
    </row>
    <row r="3900" spans="3:10" ht="12" thickBot="1" x14ac:dyDescent="0.25">
      <c r="C3900" s="254"/>
      <c r="D3900" s="254"/>
      <c r="E3900" s="255"/>
      <c r="F3900" s="256"/>
      <c r="G3900" s="257"/>
      <c r="H3900" s="243">
        <f t="shared" ca="1" si="181"/>
        <v>45139</v>
      </c>
      <c r="I3900" s="244">
        <f t="shared" si="182"/>
        <v>43892</v>
      </c>
      <c r="J3900" s="244" t="str">
        <f t="shared" si="180"/>
        <v/>
      </c>
    </row>
    <row r="3901" spans="3:10" ht="12" thickBot="1" x14ac:dyDescent="0.25">
      <c r="C3901" s="254"/>
      <c r="D3901" s="254"/>
      <c r="E3901" s="255"/>
      <c r="F3901" s="256"/>
      <c r="G3901" s="257"/>
      <c r="H3901" s="243">
        <f t="shared" ca="1" si="181"/>
        <v>45139</v>
      </c>
      <c r="I3901" s="244">
        <f t="shared" si="182"/>
        <v>43892</v>
      </c>
      <c r="J3901" s="244" t="str">
        <f t="shared" si="180"/>
        <v/>
      </c>
    </row>
    <row r="3902" spans="3:10" ht="12" thickBot="1" x14ac:dyDescent="0.25">
      <c r="C3902" s="254"/>
      <c r="D3902" s="254"/>
      <c r="E3902" s="255"/>
      <c r="F3902" s="256"/>
      <c r="G3902" s="257"/>
      <c r="H3902" s="243">
        <f t="shared" ca="1" si="181"/>
        <v>45139</v>
      </c>
      <c r="I3902" s="244">
        <f t="shared" si="182"/>
        <v>43892</v>
      </c>
      <c r="J3902" s="244" t="str">
        <f t="shared" si="180"/>
        <v/>
      </c>
    </row>
    <row r="3903" spans="3:10" ht="12" thickBot="1" x14ac:dyDescent="0.25">
      <c r="C3903" s="254"/>
      <c r="D3903" s="254"/>
      <c r="E3903" s="255"/>
      <c r="F3903" s="256"/>
      <c r="G3903" s="257"/>
      <c r="H3903" s="243">
        <f t="shared" ca="1" si="181"/>
        <v>45139</v>
      </c>
      <c r="I3903" s="244">
        <f t="shared" si="182"/>
        <v>43892</v>
      </c>
      <c r="J3903" s="244" t="str">
        <f t="shared" si="180"/>
        <v/>
      </c>
    </row>
    <row r="3904" spans="3:10" ht="12" thickBot="1" x14ac:dyDescent="0.25">
      <c r="C3904" s="254"/>
      <c r="D3904" s="254"/>
      <c r="E3904" s="255"/>
      <c r="F3904" s="256"/>
      <c r="G3904" s="257"/>
      <c r="H3904" s="243">
        <f t="shared" ca="1" si="181"/>
        <v>45139</v>
      </c>
      <c r="I3904" s="244">
        <f t="shared" si="182"/>
        <v>43892</v>
      </c>
      <c r="J3904" s="244" t="str">
        <f t="shared" si="180"/>
        <v/>
      </c>
    </row>
    <row r="3905" spans="3:10" ht="12" thickBot="1" x14ac:dyDescent="0.25">
      <c r="C3905" s="254"/>
      <c r="D3905" s="254"/>
      <c r="E3905" s="255"/>
      <c r="F3905" s="256"/>
      <c r="G3905" s="257"/>
      <c r="H3905" s="243">
        <f t="shared" ca="1" si="181"/>
        <v>45139</v>
      </c>
      <c r="I3905" s="244">
        <f t="shared" si="182"/>
        <v>43892</v>
      </c>
      <c r="J3905" s="244" t="str">
        <f t="shared" si="180"/>
        <v/>
      </c>
    </row>
    <row r="3906" spans="3:10" ht="12" thickBot="1" x14ac:dyDescent="0.25">
      <c r="C3906" s="254"/>
      <c r="D3906" s="254"/>
      <c r="E3906" s="255"/>
      <c r="F3906" s="256"/>
      <c r="G3906" s="257"/>
      <c r="H3906" s="243">
        <f t="shared" ca="1" si="181"/>
        <v>45139</v>
      </c>
      <c r="I3906" s="244">
        <f t="shared" si="182"/>
        <v>43892</v>
      </c>
      <c r="J3906" s="244" t="str">
        <f t="shared" si="180"/>
        <v/>
      </c>
    </row>
    <row r="3907" spans="3:10" ht="12" thickBot="1" x14ac:dyDescent="0.25">
      <c r="C3907" s="254"/>
      <c r="D3907" s="254"/>
      <c r="E3907" s="255"/>
      <c r="F3907" s="256"/>
      <c r="G3907" s="257"/>
      <c r="H3907" s="243">
        <f t="shared" ca="1" si="181"/>
        <v>45139</v>
      </c>
      <c r="I3907" s="244">
        <f t="shared" si="182"/>
        <v>43892</v>
      </c>
      <c r="J3907" s="244" t="str">
        <f t="shared" si="180"/>
        <v/>
      </c>
    </row>
    <row r="3908" spans="3:10" ht="12" thickBot="1" x14ac:dyDescent="0.25">
      <c r="C3908" s="254"/>
      <c r="D3908" s="254"/>
      <c r="E3908" s="255"/>
      <c r="F3908" s="256"/>
      <c r="G3908" s="257"/>
      <c r="H3908" s="243">
        <f t="shared" ca="1" si="181"/>
        <v>45139</v>
      </c>
      <c r="I3908" s="244">
        <f t="shared" si="182"/>
        <v>43892</v>
      </c>
      <c r="J3908" s="244" t="str">
        <f t="shared" si="180"/>
        <v/>
      </c>
    </row>
    <row r="3909" spans="3:10" ht="12" thickBot="1" x14ac:dyDescent="0.25">
      <c r="C3909" s="254"/>
      <c r="D3909" s="254"/>
      <c r="E3909" s="255"/>
      <c r="F3909" s="256"/>
      <c r="G3909" s="257"/>
      <c r="H3909" s="243">
        <f t="shared" ca="1" si="181"/>
        <v>45139</v>
      </c>
      <c r="I3909" s="244">
        <f t="shared" si="182"/>
        <v>43892</v>
      </c>
      <c r="J3909" s="244" t="str">
        <f t="shared" si="180"/>
        <v/>
      </c>
    </row>
    <row r="3910" spans="3:10" ht="12" thickBot="1" x14ac:dyDescent="0.25">
      <c r="C3910" s="254"/>
      <c r="D3910" s="254"/>
      <c r="E3910" s="255"/>
      <c r="F3910" s="256"/>
      <c r="G3910" s="257"/>
      <c r="H3910" s="243">
        <f t="shared" ca="1" si="181"/>
        <v>45139</v>
      </c>
      <c r="I3910" s="244">
        <f t="shared" si="182"/>
        <v>43892</v>
      </c>
      <c r="J3910" s="244" t="str">
        <f t="shared" ref="J3910:J3973" si="183">IF(G3910="","",IF(G3910&gt;=0,"Debitoren",IF(G3910&lt;0,"Kreditoren","")))</f>
        <v/>
      </c>
    </row>
    <row r="3911" spans="3:10" ht="12" thickBot="1" x14ac:dyDescent="0.25">
      <c r="C3911" s="254"/>
      <c r="D3911" s="254"/>
      <c r="E3911" s="255"/>
      <c r="F3911" s="256"/>
      <c r="G3911" s="257"/>
      <c r="H3911" s="243">
        <f t="shared" ref="H3911:H3974" ca="1" si="184">IF(F3911&lt;$F$2,EOMONTH($F$2,-1)+1,EOMONTH(F3911,-1)+1)</f>
        <v>45139</v>
      </c>
      <c r="I3911" s="244">
        <f t="shared" ref="I3911:I3974" si="185">IF(F3911&lt;$I$2,IF(   WEEKDAY(EOMONTH($I$2,-1)+1)=1,EOMONTH($I$2,-1)+1+1,EOMONTH($I$2,-1)+1),IF(WEEKDAY(F3911)=1,F3911+1,F3911))</f>
        <v>43892</v>
      </c>
      <c r="J3911" s="244" t="str">
        <f t="shared" si="183"/>
        <v/>
      </c>
    </row>
    <row r="3912" spans="3:10" ht="12" thickBot="1" x14ac:dyDescent="0.25">
      <c r="C3912" s="254"/>
      <c r="D3912" s="254"/>
      <c r="E3912" s="255"/>
      <c r="F3912" s="256"/>
      <c r="G3912" s="257"/>
      <c r="H3912" s="243">
        <f t="shared" ca="1" si="184"/>
        <v>45139</v>
      </c>
      <c r="I3912" s="244">
        <f t="shared" si="185"/>
        <v>43892</v>
      </c>
      <c r="J3912" s="244" t="str">
        <f t="shared" si="183"/>
        <v/>
      </c>
    </row>
    <row r="3913" spans="3:10" ht="12" thickBot="1" x14ac:dyDescent="0.25">
      <c r="C3913" s="254"/>
      <c r="D3913" s="254"/>
      <c r="E3913" s="255"/>
      <c r="F3913" s="256"/>
      <c r="G3913" s="257"/>
      <c r="H3913" s="243">
        <f t="shared" ca="1" si="184"/>
        <v>45139</v>
      </c>
      <c r="I3913" s="244">
        <f t="shared" si="185"/>
        <v>43892</v>
      </c>
      <c r="J3913" s="244" t="str">
        <f t="shared" si="183"/>
        <v/>
      </c>
    </row>
    <row r="3914" spans="3:10" ht="12" thickBot="1" x14ac:dyDescent="0.25">
      <c r="C3914" s="254"/>
      <c r="D3914" s="254"/>
      <c r="E3914" s="255"/>
      <c r="F3914" s="256"/>
      <c r="G3914" s="257"/>
      <c r="H3914" s="243">
        <f t="shared" ca="1" si="184"/>
        <v>45139</v>
      </c>
      <c r="I3914" s="244">
        <f t="shared" si="185"/>
        <v>43892</v>
      </c>
      <c r="J3914" s="244" t="str">
        <f t="shared" si="183"/>
        <v/>
      </c>
    </row>
    <row r="3915" spans="3:10" ht="12" thickBot="1" x14ac:dyDescent="0.25">
      <c r="C3915" s="254"/>
      <c r="D3915" s="254"/>
      <c r="E3915" s="255"/>
      <c r="F3915" s="256"/>
      <c r="G3915" s="257"/>
      <c r="H3915" s="243">
        <f t="shared" ca="1" si="184"/>
        <v>45139</v>
      </c>
      <c r="I3915" s="244">
        <f t="shared" si="185"/>
        <v>43892</v>
      </c>
      <c r="J3915" s="244" t="str">
        <f t="shared" si="183"/>
        <v/>
      </c>
    </row>
    <row r="3916" spans="3:10" ht="12" thickBot="1" x14ac:dyDescent="0.25">
      <c r="C3916" s="254"/>
      <c r="D3916" s="254"/>
      <c r="E3916" s="255"/>
      <c r="F3916" s="256"/>
      <c r="G3916" s="257"/>
      <c r="H3916" s="243">
        <f t="shared" ca="1" si="184"/>
        <v>45139</v>
      </c>
      <c r="I3916" s="244">
        <f t="shared" si="185"/>
        <v>43892</v>
      </c>
      <c r="J3916" s="244" t="str">
        <f t="shared" si="183"/>
        <v/>
      </c>
    </row>
    <row r="3917" spans="3:10" ht="12" thickBot="1" x14ac:dyDescent="0.25">
      <c r="C3917" s="254"/>
      <c r="D3917" s="254"/>
      <c r="E3917" s="255"/>
      <c r="F3917" s="256"/>
      <c r="G3917" s="257"/>
      <c r="H3917" s="243">
        <f t="shared" ca="1" si="184"/>
        <v>45139</v>
      </c>
      <c r="I3917" s="244">
        <f t="shared" si="185"/>
        <v>43892</v>
      </c>
      <c r="J3917" s="244" t="str">
        <f t="shared" si="183"/>
        <v/>
      </c>
    </row>
    <row r="3918" spans="3:10" ht="12" thickBot="1" x14ac:dyDescent="0.25">
      <c r="C3918" s="254"/>
      <c r="D3918" s="254"/>
      <c r="E3918" s="255"/>
      <c r="F3918" s="256"/>
      <c r="G3918" s="257"/>
      <c r="H3918" s="243">
        <f t="shared" ca="1" si="184"/>
        <v>45139</v>
      </c>
      <c r="I3918" s="244">
        <f t="shared" si="185"/>
        <v>43892</v>
      </c>
      <c r="J3918" s="244" t="str">
        <f t="shared" si="183"/>
        <v/>
      </c>
    </row>
    <row r="3919" spans="3:10" ht="12" thickBot="1" x14ac:dyDescent="0.25">
      <c r="C3919" s="254"/>
      <c r="D3919" s="254"/>
      <c r="E3919" s="255"/>
      <c r="F3919" s="256"/>
      <c r="G3919" s="257"/>
      <c r="H3919" s="243">
        <f t="shared" ca="1" si="184"/>
        <v>45139</v>
      </c>
      <c r="I3919" s="244">
        <f t="shared" si="185"/>
        <v>43892</v>
      </c>
      <c r="J3919" s="244" t="str">
        <f t="shared" si="183"/>
        <v/>
      </c>
    </row>
    <row r="3920" spans="3:10" ht="12" thickBot="1" x14ac:dyDescent="0.25">
      <c r="C3920" s="254"/>
      <c r="D3920" s="254"/>
      <c r="E3920" s="255"/>
      <c r="F3920" s="256"/>
      <c r="G3920" s="257"/>
      <c r="H3920" s="243">
        <f t="shared" ca="1" si="184"/>
        <v>45139</v>
      </c>
      <c r="I3920" s="244">
        <f t="shared" si="185"/>
        <v>43892</v>
      </c>
      <c r="J3920" s="244" t="str">
        <f t="shared" si="183"/>
        <v/>
      </c>
    </row>
    <row r="3921" spans="3:10" ht="12" thickBot="1" x14ac:dyDescent="0.25">
      <c r="C3921" s="254"/>
      <c r="D3921" s="254"/>
      <c r="E3921" s="255"/>
      <c r="F3921" s="256"/>
      <c r="G3921" s="257"/>
      <c r="H3921" s="243">
        <f t="shared" ca="1" si="184"/>
        <v>45139</v>
      </c>
      <c r="I3921" s="244">
        <f t="shared" si="185"/>
        <v>43892</v>
      </c>
      <c r="J3921" s="244" t="str">
        <f t="shared" si="183"/>
        <v/>
      </c>
    </row>
    <row r="3922" spans="3:10" ht="12" thickBot="1" x14ac:dyDescent="0.25">
      <c r="C3922" s="254"/>
      <c r="D3922" s="254"/>
      <c r="E3922" s="255"/>
      <c r="F3922" s="256"/>
      <c r="G3922" s="257"/>
      <c r="H3922" s="243">
        <f t="shared" ca="1" si="184"/>
        <v>45139</v>
      </c>
      <c r="I3922" s="244">
        <f t="shared" si="185"/>
        <v>43892</v>
      </c>
      <c r="J3922" s="244" t="str">
        <f t="shared" si="183"/>
        <v/>
      </c>
    </row>
    <row r="3923" spans="3:10" ht="12" thickBot="1" x14ac:dyDescent="0.25">
      <c r="C3923" s="254"/>
      <c r="D3923" s="254"/>
      <c r="E3923" s="255"/>
      <c r="F3923" s="256"/>
      <c r="G3923" s="257"/>
      <c r="H3923" s="243">
        <f t="shared" ca="1" si="184"/>
        <v>45139</v>
      </c>
      <c r="I3923" s="244">
        <f t="shared" si="185"/>
        <v>43892</v>
      </c>
      <c r="J3923" s="244" t="str">
        <f t="shared" si="183"/>
        <v/>
      </c>
    </row>
    <row r="3924" spans="3:10" ht="12" thickBot="1" x14ac:dyDescent="0.25">
      <c r="C3924" s="254"/>
      <c r="D3924" s="254"/>
      <c r="E3924" s="255"/>
      <c r="F3924" s="256"/>
      <c r="G3924" s="257"/>
      <c r="H3924" s="243">
        <f t="shared" ca="1" si="184"/>
        <v>45139</v>
      </c>
      <c r="I3924" s="244">
        <f t="shared" si="185"/>
        <v>43892</v>
      </c>
      <c r="J3924" s="244" t="str">
        <f t="shared" si="183"/>
        <v/>
      </c>
    </row>
    <row r="3925" spans="3:10" ht="12" thickBot="1" x14ac:dyDescent="0.25">
      <c r="C3925" s="254"/>
      <c r="D3925" s="254"/>
      <c r="E3925" s="255"/>
      <c r="F3925" s="256"/>
      <c r="G3925" s="257"/>
      <c r="H3925" s="243">
        <f t="shared" ca="1" si="184"/>
        <v>45139</v>
      </c>
      <c r="I3925" s="244">
        <f t="shared" si="185"/>
        <v>43892</v>
      </c>
      <c r="J3925" s="244" t="str">
        <f t="shared" si="183"/>
        <v/>
      </c>
    </row>
    <row r="3926" spans="3:10" ht="12" thickBot="1" x14ac:dyDescent="0.25">
      <c r="C3926" s="254"/>
      <c r="D3926" s="254"/>
      <c r="E3926" s="255"/>
      <c r="F3926" s="256"/>
      <c r="G3926" s="257"/>
      <c r="H3926" s="243">
        <f t="shared" ca="1" si="184"/>
        <v>45139</v>
      </c>
      <c r="I3926" s="244">
        <f t="shared" si="185"/>
        <v>43892</v>
      </c>
      <c r="J3926" s="244" t="str">
        <f t="shared" si="183"/>
        <v/>
      </c>
    </row>
    <row r="3927" spans="3:10" ht="12" thickBot="1" x14ac:dyDescent="0.25">
      <c r="C3927" s="254"/>
      <c r="D3927" s="254"/>
      <c r="E3927" s="255"/>
      <c r="F3927" s="256"/>
      <c r="G3927" s="257"/>
      <c r="H3927" s="243">
        <f t="shared" ca="1" si="184"/>
        <v>45139</v>
      </c>
      <c r="I3927" s="244">
        <f t="shared" si="185"/>
        <v>43892</v>
      </c>
      <c r="J3927" s="244" t="str">
        <f t="shared" si="183"/>
        <v/>
      </c>
    </row>
    <row r="3928" spans="3:10" ht="12" thickBot="1" x14ac:dyDescent="0.25">
      <c r="C3928" s="254"/>
      <c r="D3928" s="254"/>
      <c r="E3928" s="255"/>
      <c r="F3928" s="256"/>
      <c r="G3928" s="257"/>
      <c r="H3928" s="243">
        <f t="shared" ca="1" si="184"/>
        <v>45139</v>
      </c>
      <c r="I3928" s="244">
        <f t="shared" si="185"/>
        <v>43892</v>
      </c>
      <c r="J3928" s="244" t="str">
        <f t="shared" si="183"/>
        <v/>
      </c>
    </row>
    <row r="3929" spans="3:10" ht="12" thickBot="1" x14ac:dyDescent="0.25">
      <c r="C3929" s="254"/>
      <c r="D3929" s="254"/>
      <c r="E3929" s="255"/>
      <c r="F3929" s="256"/>
      <c r="G3929" s="257"/>
      <c r="H3929" s="243">
        <f t="shared" ca="1" si="184"/>
        <v>45139</v>
      </c>
      <c r="I3929" s="244">
        <f t="shared" si="185"/>
        <v>43892</v>
      </c>
      <c r="J3929" s="244" t="str">
        <f t="shared" si="183"/>
        <v/>
      </c>
    </row>
    <row r="3930" spans="3:10" ht="12" thickBot="1" x14ac:dyDescent="0.25">
      <c r="C3930" s="254"/>
      <c r="D3930" s="254"/>
      <c r="E3930" s="255"/>
      <c r="F3930" s="256"/>
      <c r="G3930" s="257"/>
      <c r="H3930" s="243">
        <f t="shared" ca="1" si="184"/>
        <v>45139</v>
      </c>
      <c r="I3930" s="244">
        <f t="shared" si="185"/>
        <v>43892</v>
      </c>
      <c r="J3930" s="244" t="str">
        <f t="shared" si="183"/>
        <v/>
      </c>
    </row>
    <row r="3931" spans="3:10" ht="12" thickBot="1" x14ac:dyDescent="0.25">
      <c r="C3931" s="254"/>
      <c r="D3931" s="254"/>
      <c r="E3931" s="255"/>
      <c r="F3931" s="256"/>
      <c r="G3931" s="257"/>
      <c r="H3931" s="243">
        <f t="shared" ca="1" si="184"/>
        <v>45139</v>
      </c>
      <c r="I3931" s="244">
        <f t="shared" si="185"/>
        <v>43892</v>
      </c>
      <c r="J3931" s="244" t="str">
        <f t="shared" si="183"/>
        <v/>
      </c>
    </row>
    <row r="3932" spans="3:10" ht="12" thickBot="1" x14ac:dyDescent="0.25">
      <c r="C3932" s="254"/>
      <c r="D3932" s="254"/>
      <c r="E3932" s="255"/>
      <c r="F3932" s="256"/>
      <c r="G3932" s="257"/>
      <c r="H3932" s="243">
        <f t="shared" ca="1" si="184"/>
        <v>45139</v>
      </c>
      <c r="I3932" s="244">
        <f t="shared" si="185"/>
        <v>43892</v>
      </c>
      <c r="J3932" s="244" t="str">
        <f t="shared" si="183"/>
        <v/>
      </c>
    </row>
    <row r="3933" spans="3:10" ht="12" thickBot="1" x14ac:dyDescent="0.25">
      <c r="C3933" s="254"/>
      <c r="D3933" s="254"/>
      <c r="E3933" s="255"/>
      <c r="F3933" s="256"/>
      <c r="G3933" s="257"/>
      <c r="H3933" s="243">
        <f t="shared" ca="1" si="184"/>
        <v>45139</v>
      </c>
      <c r="I3933" s="244">
        <f t="shared" si="185"/>
        <v>43892</v>
      </c>
      <c r="J3933" s="244" t="str">
        <f t="shared" si="183"/>
        <v/>
      </c>
    </row>
    <row r="3934" spans="3:10" ht="12" thickBot="1" x14ac:dyDescent="0.25">
      <c r="C3934" s="254"/>
      <c r="D3934" s="254"/>
      <c r="E3934" s="255"/>
      <c r="F3934" s="256"/>
      <c r="G3934" s="257"/>
      <c r="H3934" s="243">
        <f t="shared" ca="1" si="184"/>
        <v>45139</v>
      </c>
      <c r="I3934" s="244">
        <f t="shared" si="185"/>
        <v>43892</v>
      </c>
      <c r="J3934" s="244" t="str">
        <f t="shared" si="183"/>
        <v/>
      </c>
    </row>
    <row r="3935" spans="3:10" ht="12" thickBot="1" x14ac:dyDescent="0.25">
      <c r="C3935" s="254"/>
      <c r="D3935" s="254"/>
      <c r="E3935" s="255"/>
      <c r="F3935" s="256"/>
      <c r="G3935" s="257"/>
      <c r="H3935" s="243">
        <f t="shared" ca="1" si="184"/>
        <v>45139</v>
      </c>
      <c r="I3935" s="244">
        <f t="shared" si="185"/>
        <v>43892</v>
      </c>
      <c r="J3935" s="244" t="str">
        <f t="shared" si="183"/>
        <v/>
      </c>
    </row>
    <row r="3936" spans="3:10" ht="12" thickBot="1" x14ac:dyDescent="0.25">
      <c r="C3936" s="254"/>
      <c r="D3936" s="254"/>
      <c r="E3936" s="255"/>
      <c r="F3936" s="256"/>
      <c r="G3936" s="257"/>
      <c r="H3936" s="243">
        <f t="shared" ca="1" si="184"/>
        <v>45139</v>
      </c>
      <c r="I3936" s="244">
        <f t="shared" si="185"/>
        <v>43892</v>
      </c>
      <c r="J3936" s="244" t="str">
        <f t="shared" si="183"/>
        <v/>
      </c>
    </row>
    <row r="3937" spans="3:10" ht="12" thickBot="1" x14ac:dyDescent="0.25">
      <c r="C3937" s="254"/>
      <c r="D3937" s="254"/>
      <c r="E3937" s="255"/>
      <c r="F3937" s="256"/>
      <c r="G3937" s="257"/>
      <c r="H3937" s="243">
        <f t="shared" ca="1" si="184"/>
        <v>45139</v>
      </c>
      <c r="I3937" s="244">
        <f t="shared" si="185"/>
        <v>43892</v>
      </c>
      <c r="J3937" s="244" t="str">
        <f t="shared" si="183"/>
        <v/>
      </c>
    </row>
    <row r="3938" spans="3:10" ht="12" thickBot="1" x14ac:dyDescent="0.25">
      <c r="C3938" s="254"/>
      <c r="D3938" s="254"/>
      <c r="E3938" s="255"/>
      <c r="F3938" s="256"/>
      <c r="G3938" s="257"/>
      <c r="H3938" s="243">
        <f t="shared" ca="1" si="184"/>
        <v>45139</v>
      </c>
      <c r="I3938" s="244">
        <f t="shared" si="185"/>
        <v>43892</v>
      </c>
      <c r="J3938" s="244" t="str">
        <f t="shared" si="183"/>
        <v/>
      </c>
    </row>
    <row r="3939" spans="3:10" ht="12" thickBot="1" x14ac:dyDescent="0.25">
      <c r="C3939" s="254"/>
      <c r="D3939" s="254"/>
      <c r="E3939" s="255"/>
      <c r="F3939" s="256"/>
      <c r="G3939" s="257"/>
      <c r="H3939" s="243">
        <f t="shared" ca="1" si="184"/>
        <v>45139</v>
      </c>
      <c r="I3939" s="244">
        <f t="shared" si="185"/>
        <v>43892</v>
      </c>
      <c r="J3939" s="244" t="str">
        <f t="shared" si="183"/>
        <v/>
      </c>
    </row>
    <row r="3940" spans="3:10" ht="12" thickBot="1" x14ac:dyDescent="0.25">
      <c r="C3940" s="254"/>
      <c r="D3940" s="254"/>
      <c r="E3940" s="255"/>
      <c r="F3940" s="256"/>
      <c r="G3940" s="257"/>
      <c r="H3940" s="243">
        <f t="shared" ca="1" si="184"/>
        <v>45139</v>
      </c>
      <c r="I3940" s="244">
        <f t="shared" si="185"/>
        <v>43892</v>
      </c>
      <c r="J3940" s="244" t="str">
        <f t="shared" si="183"/>
        <v/>
      </c>
    </row>
    <row r="3941" spans="3:10" ht="12" thickBot="1" x14ac:dyDescent="0.25">
      <c r="C3941" s="254"/>
      <c r="D3941" s="254"/>
      <c r="E3941" s="255"/>
      <c r="F3941" s="256"/>
      <c r="G3941" s="257"/>
      <c r="H3941" s="243">
        <f t="shared" ca="1" si="184"/>
        <v>45139</v>
      </c>
      <c r="I3941" s="244">
        <f t="shared" si="185"/>
        <v>43892</v>
      </c>
      <c r="J3941" s="244" t="str">
        <f t="shared" si="183"/>
        <v/>
      </c>
    </row>
    <row r="3942" spans="3:10" ht="12" thickBot="1" x14ac:dyDescent="0.25">
      <c r="C3942" s="254"/>
      <c r="D3942" s="254"/>
      <c r="E3942" s="255"/>
      <c r="F3942" s="256"/>
      <c r="G3942" s="257"/>
      <c r="H3942" s="243">
        <f t="shared" ca="1" si="184"/>
        <v>45139</v>
      </c>
      <c r="I3942" s="244">
        <f t="shared" si="185"/>
        <v>43892</v>
      </c>
      <c r="J3942" s="244" t="str">
        <f t="shared" si="183"/>
        <v/>
      </c>
    </row>
    <row r="3943" spans="3:10" ht="12" thickBot="1" x14ac:dyDescent="0.25">
      <c r="C3943" s="254"/>
      <c r="D3943" s="254"/>
      <c r="E3943" s="255"/>
      <c r="F3943" s="256"/>
      <c r="G3943" s="257"/>
      <c r="H3943" s="243">
        <f t="shared" ca="1" si="184"/>
        <v>45139</v>
      </c>
      <c r="I3943" s="244">
        <f t="shared" si="185"/>
        <v>43892</v>
      </c>
      <c r="J3943" s="244" t="str">
        <f t="shared" si="183"/>
        <v/>
      </c>
    </row>
    <row r="3944" spans="3:10" ht="12" thickBot="1" x14ac:dyDescent="0.25">
      <c r="C3944" s="254"/>
      <c r="D3944" s="254"/>
      <c r="E3944" s="255"/>
      <c r="F3944" s="256"/>
      <c r="G3944" s="257"/>
      <c r="H3944" s="243">
        <f t="shared" ca="1" si="184"/>
        <v>45139</v>
      </c>
      <c r="I3944" s="244">
        <f t="shared" si="185"/>
        <v>43892</v>
      </c>
      <c r="J3944" s="244" t="str">
        <f t="shared" si="183"/>
        <v/>
      </c>
    </row>
    <row r="3945" spans="3:10" ht="12" thickBot="1" x14ac:dyDescent="0.25">
      <c r="C3945" s="254"/>
      <c r="D3945" s="254"/>
      <c r="E3945" s="255"/>
      <c r="F3945" s="256"/>
      <c r="G3945" s="257"/>
      <c r="H3945" s="243">
        <f t="shared" ca="1" si="184"/>
        <v>45139</v>
      </c>
      <c r="I3945" s="244">
        <f t="shared" si="185"/>
        <v>43892</v>
      </c>
      <c r="J3945" s="244" t="str">
        <f t="shared" si="183"/>
        <v/>
      </c>
    </row>
    <row r="3946" spans="3:10" ht="12" thickBot="1" x14ac:dyDescent="0.25">
      <c r="C3946" s="254"/>
      <c r="D3946" s="254"/>
      <c r="E3946" s="255"/>
      <c r="F3946" s="256"/>
      <c r="G3946" s="257"/>
      <c r="H3946" s="243">
        <f t="shared" ca="1" si="184"/>
        <v>45139</v>
      </c>
      <c r="I3946" s="244">
        <f t="shared" si="185"/>
        <v>43892</v>
      </c>
      <c r="J3946" s="244" t="str">
        <f t="shared" si="183"/>
        <v/>
      </c>
    </row>
    <row r="3947" spans="3:10" ht="12" thickBot="1" x14ac:dyDescent="0.25">
      <c r="C3947" s="254"/>
      <c r="D3947" s="254"/>
      <c r="E3947" s="255"/>
      <c r="F3947" s="256"/>
      <c r="G3947" s="257"/>
      <c r="H3947" s="243">
        <f t="shared" ca="1" si="184"/>
        <v>45139</v>
      </c>
      <c r="I3947" s="244">
        <f t="shared" si="185"/>
        <v>43892</v>
      </c>
      <c r="J3947" s="244" t="str">
        <f t="shared" si="183"/>
        <v/>
      </c>
    </row>
    <row r="3948" spans="3:10" ht="12" thickBot="1" x14ac:dyDescent="0.25">
      <c r="C3948" s="254"/>
      <c r="D3948" s="254"/>
      <c r="E3948" s="255"/>
      <c r="F3948" s="256"/>
      <c r="G3948" s="257"/>
      <c r="H3948" s="243">
        <f t="shared" ca="1" si="184"/>
        <v>45139</v>
      </c>
      <c r="I3948" s="244">
        <f t="shared" si="185"/>
        <v>43892</v>
      </c>
      <c r="J3948" s="244" t="str">
        <f t="shared" si="183"/>
        <v/>
      </c>
    </row>
    <row r="3949" spans="3:10" ht="12" thickBot="1" x14ac:dyDescent="0.25">
      <c r="C3949" s="254"/>
      <c r="D3949" s="254"/>
      <c r="E3949" s="255"/>
      <c r="F3949" s="256"/>
      <c r="G3949" s="257"/>
      <c r="H3949" s="243">
        <f t="shared" ca="1" si="184"/>
        <v>45139</v>
      </c>
      <c r="I3949" s="244">
        <f t="shared" si="185"/>
        <v>43892</v>
      </c>
      <c r="J3949" s="244" t="str">
        <f t="shared" si="183"/>
        <v/>
      </c>
    </row>
    <row r="3950" spans="3:10" ht="12" thickBot="1" x14ac:dyDescent="0.25">
      <c r="C3950" s="254"/>
      <c r="D3950" s="254"/>
      <c r="E3950" s="255"/>
      <c r="F3950" s="256"/>
      <c r="G3950" s="257"/>
      <c r="H3950" s="243">
        <f t="shared" ca="1" si="184"/>
        <v>45139</v>
      </c>
      <c r="I3950" s="244">
        <f t="shared" si="185"/>
        <v>43892</v>
      </c>
      <c r="J3950" s="244" t="str">
        <f t="shared" si="183"/>
        <v/>
      </c>
    </row>
    <row r="3951" spans="3:10" ht="12" thickBot="1" x14ac:dyDescent="0.25">
      <c r="C3951" s="254"/>
      <c r="D3951" s="254"/>
      <c r="E3951" s="255"/>
      <c r="F3951" s="256"/>
      <c r="G3951" s="257"/>
      <c r="H3951" s="243">
        <f t="shared" ca="1" si="184"/>
        <v>45139</v>
      </c>
      <c r="I3951" s="244">
        <f t="shared" si="185"/>
        <v>43892</v>
      </c>
      <c r="J3951" s="244" t="str">
        <f t="shared" si="183"/>
        <v/>
      </c>
    </row>
    <row r="3952" spans="3:10" ht="12" thickBot="1" x14ac:dyDescent="0.25">
      <c r="C3952" s="254"/>
      <c r="D3952" s="254"/>
      <c r="E3952" s="255"/>
      <c r="F3952" s="256"/>
      <c r="G3952" s="257"/>
      <c r="H3952" s="243">
        <f t="shared" ca="1" si="184"/>
        <v>45139</v>
      </c>
      <c r="I3952" s="244">
        <f t="shared" si="185"/>
        <v>43892</v>
      </c>
      <c r="J3952" s="244" t="str">
        <f t="shared" si="183"/>
        <v/>
      </c>
    </row>
    <row r="3953" spans="3:10" ht="12" thickBot="1" x14ac:dyDescent="0.25">
      <c r="C3953" s="254"/>
      <c r="D3953" s="254"/>
      <c r="E3953" s="255"/>
      <c r="F3953" s="256"/>
      <c r="G3953" s="257"/>
      <c r="H3953" s="243">
        <f t="shared" ca="1" si="184"/>
        <v>45139</v>
      </c>
      <c r="I3953" s="244">
        <f t="shared" si="185"/>
        <v>43892</v>
      </c>
      <c r="J3953" s="244" t="str">
        <f t="shared" si="183"/>
        <v/>
      </c>
    </row>
    <row r="3954" spans="3:10" ht="12" thickBot="1" x14ac:dyDescent="0.25">
      <c r="C3954" s="254"/>
      <c r="D3954" s="254"/>
      <c r="E3954" s="255"/>
      <c r="F3954" s="256"/>
      <c r="G3954" s="257"/>
      <c r="H3954" s="243">
        <f t="shared" ca="1" si="184"/>
        <v>45139</v>
      </c>
      <c r="I3954" s="244">
        <f t="shared" si="185"/>
        <v>43892</v>
      </c>
      <c r="J3954" s="244" t="str">
        <f t="shared" si="183"/>
        <v/>
      </c>
    </row>
    <row r="3955" spans="3:10" ht="12" thickBot="1" x14ac:dyDescent="0.25">
      <c r="C3955" s="254"/>
      <c r="D3955" s="254"/>
      <c r="E3955" s="255"/>
      <c r="F3955" s="256"/>
      <c r="G3955" s="257"/>
      <c r="H3955" s="243">
        <f t="shared" ca="1" si="184"/>
        <v>45139</v>
      </c>
      <c r="I3955" s="244">
        <f t="shared" si="185"/>
        <v>43892</v>
      </c>
      <c r="J3955" s="244" t="str">
        <f t="shared" si="183"/>
        <v/>
      </c>
    </row>
    <row r="3956" spans="3:10" ht="12" thickBot="1" x14ac:dyDescent="0.25">
      <c r="C3956" s="254"/>
      <c r="D3956" s="254"/>
      <c r="E3956" s="255"/>
      <c r="F3956" s="256"/>
      <c r="G3956" s="257"/>
      <c r="H3956" s="243">
        <f t="shared" ca="1" si="184"/>
        <v>45139</v>
      </c>
      <c r="I3956" s="244">
        <f t="shared" si="185"/>
        <v>43892</v>
      </c>
      <c r="J3956" s="244" t="str">
        <f t="shared" si="183"/>
        <v/>
      </c>
    </row>
    <row r="3957" spans="3:10" ht="12" thickBot="1" x14ac:dyDescent="0.25">
      <c r="C3957" s="254"/>
      <c r="D3957" s="254"/>
      <c r="E3957" s="255"/>
      <c r="F3957" s="256"/>
      <c r="G3957" s="257"/>
      <c r="H3957" s="243">
        <f t="shared" ca="1" si="184"/>
        <v>45139</v>
      </c>
      <c r="I3957" s="244">
        <f t="shared" si="185"/>
        <v>43892</v>
      </c>
      <c r="J3957" s="244" t="str">
        <f t="shared" si="183"/>
        <v/>
      </c>
    </row>
    <row r="3958" spans="3:10" ht="12" thickBot="1" x14ac:dyDescent="0.25">
      <c r="C3958" s="254"/>
      <c r="D3958" s="254"/>
      <c r="E3958" s="255"/>
      <c r="F3958" s="256"/>
      <c r="G3958" s="257"/>
      <c r="H3958" s="243">
        <f t="shared" ca="1" si="184"/>
        <v>45139</v>
      </c>
      <c r="I3958" s="244">
        <f t="shared" si="185"/>
        <v>43892</v>
      </c>
      <c r="J3958" s="244" t="str">
        <f t="shared" si="183"/>
        <v/>
      </c>
    </row>
    <row r="3959" spans="3:10" ht="12" thickBot="1" x14ac:dyDescent="0.25">
      <c r="C3959" s="254"/>
      <c r="D3959" s="254"/>
      <c r="E3959" s="255"/>
      <c r="F3959" s="256"/>
      <c r="G3959" s="257"/>
      <c r="H3959" s="243">
        <f t="shared" ca="1" si="184"/>
        <v>45139</v>
      </c>
      <c r="I3959" s="244">
        <f t="shared" si="185"/>
        <v>43892</v>
      </c>
      <c r="J3959" s="244" t="str">
        <f t="shared" si="183"/>
        <v/>
      </c>
    </row>
    <row r="3960" spans="3:10" ht="12" thickBot="1" x14ac:dyDescent="0.25">
      <c r="C3960" s="254"/>
      <c r="D3960" s="254"/>
      <c r="E3960" s="255"/>
      <c r="F3960" s="256"/>
      <c r="G3960" s="257"/>
      <c r="H3960" s="243">
        <f t="shared" ca="1" si="184"/>
        <v>45139</v>
      </c>
      <c r="I3960" s="244">
        <f t="shared" si="185"/>
        <v>43892</v>
      </c>
      <c r="J3960" s="244" t="str">
        <f t="shared" si="183"/>
        <v/>
      </c>
    </row>
    <row r="3961" spans="3:10" ht="12" thickBot="1" x14ac:dyDescent="0.25">
      <c r="C3961" s="254"/>
      <c r="D3961" s="254"/>
      <c r="E3961" s="255"/>
      <c r="F3961" s="256"/>
      <c r="G3961" s="257"/>
      <c r="H3961" s="243">
        <f t="shared" ca="1" si="184"/>
        <v>45139</v>
      </c>
      <c r="I3961" s="244">
        <f t="shared" si="185"/>
        <v>43892</v>
      </c>
      <c r="J3961" s="244" t="str">
        <f t="shared" si="183"/>
        <v/>
      </c>
    </row>
    <row r="3962" spans="3:10" ht="12" thickBot="1" x14ac:dyDescent="0.25">
      <c r="C3962" s="254"/>
      <c r="D3962" s="254"/>
      <c r="E3962" s="255"/>
      <c r="F3962" s="256"/>
      <c r="G3962" s="257"/>
      <c r="H3962" s="243">
        <f t="shared" ca="1" si="184"/>
        <v>45139</v>
      </c>
      <c r="I3962" s="244">
        <f t="shared" si="185"/>
        <v>43892</v>
      </c>
      <c r="J3962" s="244" t="str">
        <f t="shared" si="183"/>
        <v/>
      </c>
    </row>
    <row r="3963" spans="3:10" ht="12" thickBot="1" x14ac:dyDescent="0.25">
      <c r="C3963" s="254"/>
      <c r="D3963" s="254"/>
      <c r="E3963" s="255"/>
      <c r="F3963" s="256"/>
      <c r="G3963" s="257"/>
      <c r="H3963" s="243">
        <f t="shared" ca="1" si="184"/>
        <v>45139</v>
      </c>
      <c r="I3963" s="244">
        <f t="shared" si="185"/>
        <v>43892</v>
      </c>
      <c r="J3963" s="244" t="str">
        <f t="shared" si="183"/>
        <v/>
      </c>
    </row>
    <row r="3964" spans="3:10" ht="12" thickBot="1" x14ac:dyDescent="0.25">
      <c r="C3964" s="254"/>
      <c r="D3964" s="254"/>
      <c r="E3964" s="255"/>
      <c r="F3964" s="256"/>
      <c r="G3964" s="257"/>
      <c r="H3964" s="243">
        <f t="shared" ca="1" si="184"/>
        <v>45139</v>
      </c>
      <c r="I3964" s="244">
        <f t="shared" si="185"/>
        <v>43892</v>
      </c>
      <c r="J3964" s="244" t="str">
        <f t="shared" si="183"/>
        <v/>
      </c>
    </row>
    <row r="3965" spans="3:10" ht="12" thickBot="1" x14ac:dyDescent="0.25">
      <c r="C3965" s="254"/>
      <c r="D3965" s="254"/>
      <c r="E3965" s="255"/>
      <c r="F3965" s="256"/>
      <c r="G3965" s="257"/>
      <c r="H3965" s="243">
        <f t="shared" ca="1" si="184"/>
        <v>45139</v>
      </c>
      <c r="I3965" s="244">
        <f t="shared" si="185"/>
        <v>43892</v>
      </c>
      <c r="J3965" s="244" t="str">
        <f t="shared" si="183"/>
        <v/>
      </c>
    </row>
    <row r="3966" spans="3:10" ht="12" thickBot="1" x14ac:dyDescent="0.25">
      <c r="C3966" s="254"/>
      <c r="D3966" s="254"/>
      <c r="E3966" s="255"/>
      <c r="F3966" s="256"/>
      <c r="G3966" s="257"/>
      <c r="H3966" s="243">
        <f t="shared" ca="1" si="184"/>
        <v>45139</v>
      </c>
      <c r="I3966" s="244">
        <f t="shared" si="185"/>
        <v>43892</v>
      </c>
      <c r="J3966" s="244" t="str">
        <f t="shared" si="183"/>
        <v/>
      </c>
    </row>
    <row r="3967" spans="3:10" ht="12" thickBot="1" x14ac:dyDescent="0.25">
      <c r="C3967" s="254"/>
      <c r="D3967" s="254"/>
      <c r="E3967" s="255"/>
      <c r="F3967" s="256"/>
      <c r="G3967" s="257"/>
      <c r="H3967" s="243">
        <f t="shared" ca="1" si="184"/>
        <v>45139</v>
      </c>
      <c r="I3967" s="244">
        <f t="shared" si="185"/>
        <v>43892</v>
      </c>
      <c r="J3967" s="244" t="str">
        <f t="shared" si="183"/>
        <v/>
      </c>
    </row>
    <row r="3968" spans="3:10" ht="12" thickBot="1" x14ac:dyDescent="0.25">
      <c r="C3968" s="254"/>
      <c r="D3968" s="254"/>
      <c r="E3968" s="255"/>
      <c r="F3968" s="256"/>
      <c r="G3968" s="257"/>
      <c r="H3968" s="243">
        <f t="shared" ca="1" si="184"/>
        <v>45139</v>
      </c>
      <c r="I3968" s="244">
        <f t="shared" si="185"/>
        <v>43892</v>
      </c>
      <c r="J3968" s="244" t="str">
        <f t="shared" si="183"/>
        <v/>
      </c>
    </row>
    <row r="3969" spans="3:10" ht="12" thickBot="1" x14ac:dyDescent="0.25">
      <c r="C3969" s="254"/>
      <c r="D3969" s="254"/>
      <c r="E3969" s="255"/>
      <c r="F3969" s="256"/>
      <c r="G3969" s="257"/>
      <c r="H3969" s="243">
        <f t="shared" ca="1" si="184"/>
        <v>45139</v>
      </c>
      <c r="I3969" s="244">
        <f t="shared" si="185"/>
        <v>43892</v>
      </c>
      <c r="J3969" s="244" t="str">
        <f t="shared" si="183"/>
        <v/>
      </c>
    </row>
    <row r="3970" spans="3:10" ht="12" thickBot="1" x14ac:dyDescent="0.25">
      <c r="C3970" s="254"/>
      <c r="D3970" s="254"/>
      <c r="E3970" s="255"/>
      <c r="F3970" s="256"/>
      <c r="G3970" s="257"/>
      <c r="H3970" s="243">
        <f t="shared" ca="1" si="184"/>
        <v>45139</v>
      </c>
      <c r="I3970" s="244">
        <f t="shared" si="185"/>
        <v>43892</v>
      </c>
      <c r="J3970" s="244" t="str">
        <f t="shared" si="183"/>
        <v/>
      </c>
    </row>
    <row r="3971" spans="3:10" ht="12" thickBot="1" x14ac:dyDescent="0.25">
      <c r="C3971" s="254"/>
      <c r="D3971" s="254"/>
      <c r="E3971" s="255"/>
      <c r="F3971" s="256"/>
      <c r="G3971" s="257"/>
      <c r="H3971" s="243">
        <f t="shared" ca="1" si="184"/>
        <v>45139</v>
      </c>
      <c r="I3971" s="244">
        <f t="shared" si="185"/>
        <v>43892</v>
      </c>
      <c r="J3971" s="244" t="str">
        <f t="shared" si="183"/>
        <v/>
      </c>
    </row>
    <row r="3972" spans="3:10" ht="12" thickBot="1" x14ac:dyDescent="0.25">
      <c r="C3972" s="254"/>
      <c r="D3972" s="254"/>
      <c r="E3972" s="255"/>
      <c r="F3972" s="256"/>
      <c r="G3972" s="257"/>
      <c r="H3972" s="243">
        <f t="shared" ca="1" si="184"/>
        <v>45139</v>
      </c>
      <c r="I3972" s="244">
        <f t="shared" si="185"/>
        <v>43892</v>
      </c>
      <c r="J3972" s="244" t="str">
        <f t="shared" si="183"/>
        <v/>
      </c>
    </row>
    <row r="3973" spans="3:10" ht="12" thickBot="1" x14ac:dyDescent="0.25">
      <c r="C3973" s="254"/>
      <c r="D3973" s="254"/>
      <c r="E3973" s="255"/>
      <c r="F3973" s="256"/>
      <c r="G3973" s="257"/>
      <c r="H3973" s="243">
        <f t="shared" ca="1" si="184"/>
        <v>45139</v>
      </c>
      <c r="I3973" s="244">
        <f t="shared" si="185"/>
        <v>43892</v>
      </c>
      <c r="J3973" s="244" t="str">
        <f t="shared" si="183"/>
        <v/>
      </c>
    </row>
    <row r="3974" spans="3:10" ht="12" thickBot="1" x14ac:dyDescent="0.25">
      <c r="C3974" s="254"/>
      <c r="D3974" s="254"/>
      <c r="E3974" s="255"/>
      <c r="F3974" s="256"/>
      <c r="G3974" s="257"/>
      <c r="H3974" s="243">
        <f t="shared" ca="1" si="184"/>
        <v>45139</v>
      </c>
      <c r="I3974" s="244">
        <f t="shared" si="185"/>
        <v>43892</v>
      </c>
      <c r="J3974" s="244" t="str">
        <f t="shared" ref="J3974:J4037" si="186">IF(G3974="","",IF(G3974&gt;=0,"Debitoren",IF(G3974&lt;0,"Kreditoren","")))</f>
        <v/>
      </c>
    </row>
    <row r="3975" spans="3:10" ht="12" thickBot="1" x14ac:dyDescent="0.25">
      <c r="C3975" s="254"/>
      <c r="D3975" s="254"/>
      <c r="E3975" s="255"/>
      <c r="F3975" s="256"/>
      <c r="G3975" s="257"/>
      <c r="H3975" s="243">
        <f t="shared" ref="H3975:H4038" ca="1" si="187">IF(F3975&lt;$F$2,EOMONTH($F$2,-1)+1,EOMONTH(F3975,-1)+1)</f>
        <v>45139</v>
      </c>
      <c r="I3975" s="244">
        <f t="shared" ref="I3975:I4038" si="188">IF(F3975&lt;$I$2,IF(   WEEKDAY(EOMONTH($I$2,-1)+1)=1,EOMONTH($I$2,-1)+1+1,EOMONTH($I$2,-1)+1),IF(WEEKDAY(F3975)=1,F3975+1,F3975))</f>
        <v>43892</v>
      </c>
      <c r="J3975" s="244" t="str">
        <f t="shared" si="186"/>
        <v/>
      </c>
    </row>
    <row r="3976" spans="3:10" ht="12" thickBot="1" x14ac:dyDescent="0.25">
      <c r="C3976" s="254"/>
      <c r="D3976" s="254"/>
      <c r="E3976" s="255"/>
      <c r="F3976" s="256"/>
      <c r="G3976" s="257"/>
      <c r="H3976" s="243">
        <f t="shared" ca="1" si="187"/>
        <v>45139</v>
      </c>
      <c r="I3976" s="244">
        <f t="shared" si="188"/>
        <v>43892</v>
      </c>
      <c r="J3976" s="244" t="str">
        <f t="shared" si="186"/>
        <v/>
      </c>
    </row>
    <row r="3977" spans="3:10" ht="12" thickBot="1" x14ac:dyDescent="0.25">
      <c r="C3977" s="254"/>
      <c r="D3977" s="254"/>
      <c r="E3977" s="255"/>
      <c r="F3977" s="256"/>
      <c r="G3977" s="257"/>
      <c r="H3977" s="243">
        <f t="shared" ca="1" si="187"/>
        <v>45139</v>
      </c>
      <c r="I3977" s="244">
        <f t="shared" si="188"/>
        <v>43892</v>
      </c>
      <c r="J3977" s="244" t="str">
        <f t="shared" si="186"/>
        <v/>
      </c>
    </row>
    <row r="3978" spans="3:10" ht="12" thickBot="1" x14ac:dyDescent="0.25">
      <c r="C3978" s="254"/>
      <c r="D3978" s="254"/>
      <c r="E3978" s="255"/>
      <c r="F3978" s="256"/>
      <c r="G3978" s="257"/>
      <c r="H3978" s="243">
        <f t="shared" ca="1" si="187"/>
        <v>45139</v>
      </c>
      <c r="I3978" s="244">
        <f t="shared" si="188"/>
        <v>43892</v>
      </c>
      <c r="J3978" s="244" t="str">
        <f t="shared" si="186"/>
        <v/>
      </c>
    </row>
    <row r="3979" spans="3:10" ht="12" thickBot="1" x14ac:dyDescent="0.25">
      <c r="C3979" s="254"/>
      <c r="D3979" s="254"/>
      <c r="E3979" s="255"/>
      <c r="F3979" s="256"/>
      <c r="G3979" s="257"/>
      <c r="H3979" s="243">
        <f t="shared" ca="1" si="187"/>
        <v>45139</v>
      </c>
      <c r="I3979" s="244">
        <f t="shared" si="188"/>
        <v>43892</v>
      </c>
      <c r="J3979" s="244" t="str">
        <f t="shared" si="186"/>
        <v/>
      </c>
    </row>
    <row r="3980" spans="3:10" ht="12" thickBot="1" x14ac:dyDescent="0.25">
      <c r="C3980" s="254"/>
      <c r="D3980" s="254"/>
      <c r="E3980" s="255"/>
      <c r="F3980" s="256"/>
      <c r="G3980" s="257"/>
      <c r="H3980" s="243">
        <f t="shared" ca="1" si="187"/>
        <v>45139</v>
      </c>
      <c r="I3980" s="244">
        <f t="shared" si="188"/>
        <v>43892</v>
      </c>
      <c r="J3980" s="244" t="str">
        <f t="shared" si="186"/>
        <v/>
      </c>
    </row>
    <row r="3981" spans="3:10" ht="12" thickBot="1" x14ac:dyDescent="0.25">
      <c r="C3981" s="254"/>
      <c r="D3981" s="254"/>
      <c r="E3981" s="255"/>
      <c r="F3981" s="256"/>
      <c r="G3981" s="257"/>
      <c r="H3981" s="243">
        <f t="shared" ca="1" si="187"/>
        <v>45139</v>
      </c>
      <c r="I3981" s="244">
        <f t="shared" si="188"/>
        <v>43892</v>
      </c>
      <c r="J3981" s="244" t="str">
        <f t="shared" si="186"/>
        <v/>
      </c>
    </row>
    <row r="3982" spans="3:10" ht="12" thickBot="1" x14ac:dyDescent="0.25">
      <c r="C3982" s="254"/>
      <c r="D3982" s="254"/>
      <c r="E3982" s="255"/>
      <c r="F3982" s="256"/>
      <c r="G3982" s="257"/>
      <c r="H3982" s="243">
        <f t="shared" ca="1" si="187"/>
        <v>45139</v>
      </c>
      <c r="I3982" s="244">
        <f t="shared" si="188"/>
        <v>43892</v>
      </c>
      <c r="J3982" s="244" t="str">
        <f t="shared" si="186"/>
        <v/>
      </c>
    </row>
    <row r="3983" spans="3:10" ht="12" thickBot="1" x14ac:dyDescent="0.25">
      <c r="C3983" s="254"/>
      <c r="D3983" s="254"/>
      <c r="E3983" s="255"/>
      <c r="F3983" s="256"/>
      <c r="G3983" s="257"/>
      <c r="H3983" s="243">
        <f t="shared" ca="1" si="187"/>
        <v>45139</v>
      </c>
      <c r="I3983" s="244">
        <f t="shared" si="188"/>
        <v>43892</v>
      </c>
      <c r="J3983" s="244" t="str">
        <f t="shared" si="186"/>
        <v/>
      </c>
    </row>
    <row r="3984" spans="3:10" ht="12" thickBot="1" x14ac:dyDescent="0.25">
      <c r="C3984" s="254"/>
      <c r="D3984" s="254"/>
      <c r="E3984" s="255"/>
      <c r="F3984" s="256"/>
      <c r="G3984" s="257"/>
      <c r="H3984" s="243">
        <f t="shared" ca="1" si="187"/>
        <v>45139</v>
      </c>
      <c r="I3984" s="244">
        <f t="shared" si="188"/>
        <v>43892</v>
      </c>
      <c r="J3984" s="244" t="str">
        <f t="shared" si="186"/>
        <v/>
      </c>
    </row>
    <row r="3985" spans="3:10" ht="12" thickBot="1" x14ac:dyDescent="0.25">
      <c r="C3985" s="254"/>
      <c r="D3985" s="254"/>
      <c r="E3985" s="255"/>
      <c r="F3985" s="256"/>
      <c r="G3985" s="257"/>
      <c r="H3985" s="243">
        <f t="shared" ca="1" si="187"/>
        <v>45139</v>
      </c>
      <c r="I3985" s="244">
        <f t="shared" si="188"/>
        <v>43892</v>
      </c>
      <c r="J3985" s="244" t="str">
        <f t="shared" si="186"/>
        <v/>
      </c>
    </row>
    <row r="3986" spans="3:10" ht="12" thickBot="1" x14ac:dyDescent="0.25">
      <c r="C3986" s="254"/>
      <c r="D3986" s="254"/>
      <c r="E3986" s="255"/>
      <c r="F3986" s="256"/>
      <c r="G3986" s="257"/>
      <c r="H3986" s="243">
        <f t="shared" ca="1" si="187"/>
        <v>45139</v>
      </c>
      <c r="I3986" s="244">
        <f t="shared" si="188"/>
        <v>43892</v>
      </c>
      <c r="J3986" s="244" t="str">
        <f t="shared" si="186"/>
        <v/>
      </c>
    </row>
    <row r="3987" spans="3:10" ht="12" thickBot="1" x14ac:dyDescent="0.25">
      <c r="C3987" s="254"/>
      <c r="D3987" s="254"/>
      <c r="E3987" s="255"/>
      <c r="F3987" s="256"/>
      <c r="G3987" s="257"/>
      <c r="H3987" s="243">
        <f t="shared" ca="1" si="187"/>
        <v>45139</v>
      </c>
      <c r="I3987" s="244">
        <f t="shared" si="188"/>
        <v>43892</v>
      </c>
      <c r="J3987" s="244" t="str">
        <f t="shared" si="186"/>
        <v/>
      </c>
    </row>
    <row r="3988" spans="3:10" ht="12" thickBot="1" x14ac:dyDescent="0.25">
      <c r="C3988" s="254"/>
      <c r="D3988" s="254"/>
      <c r="E3988" s="255"/>
      <c r="F3988" s="256"/>
      <c r="G3988" s="257"/>
      <c r="H3988" s="243">
        <f t="shared" ca="1" si="187"/>
        <v>45139</v>
      </c>
      <c r="I3988" s="244">
        <f t="shared" si="188"/>
        <v>43892</v>
      </c>
      <c r="J3988" s="244" t="str">
        <f t="shared" si="186"/>
        <v/>
      </c>
    </row>
    <row r="3989" spans="3:10" ht="12" thickBot="1" x14ac:dyDescent="0.25">
      <c r="C3989" s="254"/>
      <c r="D3989" s="254"/>
      <c r="E3989" s="255"/>
      <c r="F3989" s="256"/>
      <c r="G3989" s="257"/>
      <c r="H3989" s="243">
        <f t="shared" ca="1" si="187"/>
        <v>45139</v>
      </c>
      <c r="I3989" s="244">
        <f t="shared" si="188"/>
        <v>43892</v>
      </c>
      <c r="J3989" s="244" t="str">
        <f t="shared" si="186"/>
        <v/>
      </c>
    </row>
    <row r="3990" spans="3:10" ht="12" thickBot="1" x14ac:dyDescent="0.25">
      <c r="C3990" s="254"/>
      <c r="D3990" s="254"/>
      <c r="E3990" s="255"/>
      <c r="F3990" s="256"/>
      <c r="G3990" s="257"/>
      <c r="H3990" s="243">
        <f t="shared" ca="1" si="187"/>
        <v>45139</v>
      </c>
      <c r="I3990" s="244">
        <f t="shared" si="188"/>
        <v>43892</v>
      </c>
      <c r="J3990" s="244" t="str">
        <f t="shared" si="186"/>
        <v/>
      </c>
    </row>
    <row r="3991" spans="3:10" ht="12" thickBot="1" x14ac:dyDescent="0.25">
      <c r="C3991" s="254"/>
      <c r="D3991" s="254"/>
      <c r="E3991" s="255"/>
      <c r="F3991" s="256"/>
      <c r="G3991" s="257"/>
      <c r="H3991" s="243">
        <f t="shared" ca="1" si="187"/>
        <v>45139</v>
      </c>
      <c r="I3991" s="244">
        <f t="shared" si="188"/>
        <v>43892</v>
      </c>
      <c r="J3991" s="244" t="str">
        <f t="shared" si="186"/>
        <v/>
      </c>
    </row>
    <row r="3992" spans="3:10" ht="12" thickBot="1" x14ac:dyDescent="0.25">
      <c r="C3992" s="254"/>
      <c r="D3992" s="254"/>
      <c r="E3992" s="255"/>
      <c r="F3992" s="256"/>
      <c r="G3992" s="257"/>
      <c r="H3992" s="243">
        <f t="shared" ca="1" si="187"/>
        <v>45139</v>
      </c>
      <c r="I3992" s="244">
        <f t="shared" si="188"/>
        <v>43892</v>
      </c>
      <c r="J3992" s="244" t="str">
        <f t="shared" si="186"/>
        <v/>
      </c>
    </row>
    <row r="3993" spans="3:10" ht="12" thickBot="1" x14ac:dyDescent="0.25">
      <c r="C3993" s="254"/>
      <c r="D3993" s="254"/>
      <c r="E3993" s="255"/>
      <c r="F3993" s="256"/>
      <c r="G3993" s="257"/>
      <c r="H3993" s="243">
        <f t="shared" ca="1" si="187"/>
        <v>45139</v>
      </c>
      <c r="I3993" s="244">
        <f t="shared" si="188"/>
        <v>43892</v>
      </c>
      <c r="J3993" s="244" t="str">
        <f t="shared" si="186"/>
        <v/>
      </c>
    </row>
    <row r="3994" spans="3:10" ht="12" thickBot="1" x14ac:dyDescent="0.25">
      <c r="C3994" s="254"/>
      <c r="D3994" s="254"/>
      <c r="E3994" s="255"/>
      <c r="F3994" s="256"/>
      <c r="G3994" s="257"/>
      <c r="H3994" s="243">
        <f t="shared" ca="1" si="187"/>
        <v>45139</v>
      </c>
      <c r="I3994" s="244">
        <f t="shared" si="188"/>
        <v>43892</v>
      </c>
      <c r="J3994" s="244" t="str">
        <f t="shared" si="186"/>
        <v/>
      </c>
    </row>
    <row r="3995" spans="3:10" ht="12" thickBot="1" x14ac:dyDescent="0.25">
      <c r="C3995" s="254"/>
      <c r="D3995" s="254"/>
      <c r="E3995" s="255"/>
      <c r="F3995" s="256"/>
      <c r="G3995" s="257"/>
      <c r="H3995" s="243">
        <f t="shared" ca="1" si="187"/>
        <v>45139</v>
      </c>
      <c r="I3995" s="244">
        <f t="shared" si="188"/>
        <v>43892</v>
      </c>
      <c r="J3995" s="244" t="str">
        <f t="shared" si="186"/>
        <v/>
      </c>
    </row>
    <row r="3996" spans="3:10" ht="12" thickBot="1" x14ac:dyDescent="0.25">
      <c r="C3996" s="254"/>
      <c r="D3996" s="254"/>
      <c r="E3996" s="255"/>
      <c r="F3996" s="256"/>
      <c r="G3996" s="257"/>
      <c r="H3996" s="243">
        <f t="shared" ca="1" si="187"/>
        <v>45139</v>
      </c>
      <c r="I3996" s="244">
        <f t="shared" si="188"/>
        <v>43892</v>
      </c>
      <c r="J3996" s="244" t="str">
        <f t="shared" si="186"/>
        <v/>
      </c>
    </row>
    <row r="3997" spans="3:10" ht="12" thickBot="1" x14ac:dyDescent="0.25">
      <c r="C3997" s="254"/>
      <c r="D3997" s="254"/>
      <c r="E3997" s="255"/>
      <c r="F3997" s="256"/>
      <c r="G3997" s="257"/>
      <c r="H3997" s="243">
        <f t="shared" ca="1" si="187"/>
        <v>45139</v>
      </c>
      <c r="I3997" s="244">
        <f t="shared" si="188"/>
        <v>43892</v>
      </c>
      <c r="J3997" s="244" t="str">
        <f t="shared" si="186"/>
        <v/>
      </c>
    </row>
    <row r="3998" spans="3:10" ht="12" thickBot="1" x14ac:dyDescent="0.25">
      <c r="C3998" s="254"/>
      <c r="D3998" s="254"/>
      <c r="E3998" s="255"/>
      <c r="F3998" s="256"/>
      <c r="G3998" s="257"/>
      <c r="H3998" s="243">
        <f t="shared" ca="1" si="187"/>
        <v>45139</v>
      </c>
      <c r="I3998" s="244">
        <f t="shared" si="188"/>
        <v>43892</v>
      </c>
      <c r="J3998" s="244" t="str">
        <f t="shared" si="186"/>
        <v/>
      </c>
    </row>
    <row r="3999" spans="3:10" ht="12" thickBot="1" x14ac:dyDescent="0.25">
      <c r="C3999" s="254"/>
      <c r="D3999" s="254"/>
      <c r="E3999" s="255"/>
      <c r="F3999" s="256"/>
      <c r="G3999" s="257"/>
      <c r="H3999" s="243">
        <f t="shared" ca="1" si="187"/>
        <v>45139</v>
      </c>
      <c r="I3999" s="244">
        <f t="shared" si="188"/>
        <v>43892</v>
      </c>
      <c r="J3999" s="244" t="str">
        <f t="shared" si="186"/>
        <v/>
      </c>
    </row>
    <row r="4000" spans="3:10" ht="12" thickBot="1" x14ac:dyDescent="0.25">
      <c r="C4000" s="254"/>
      <c r="D4000" s="254"/>
      <c r="E4000" s="255"/>
      <c r="F4000" s="256"/>
      <c r="G4000" s="257"/>
      <c r="H4000" s="243">
        <f t="shared" ca="1" si="187"/>
        <v>45139</v>
      </c>
      <c r="I4000" s="244">
        <f t="shared" si="188"/>
        <v>43892</v>
      </c>
      <c r="J4000" s="244" t="str">
        <f t="shared" si="186"/>
        <v/>
      </c>
    </row>
    <row r="4001" spans="3:10" ht="12" thickBot="1" x14ac:dyDescent="0.25">
      <c r="C4001" s="254"/>
      <c r="D4001" s="254"/>
      <c r="E4001" s="255"/>
      <c r="F4001" s="256"/>
      <c r="G4001" s="257"/>
      <c r="H4001" s="243">
        <f t="shared" ca="1" si="187"/>
        <v>45139</v>
      </c>
      <c r="I4001" s="244">
        <f t="shared" si="188"/>
        <v>43892</v>
      </c>
      <c r="J4001" s="244" t="str">
        <f t="shared" si="186"/>
        <v/>
      </c>
    </row>
    <row r="4002" spans="3:10" ht="12" thickBot="1" x14ac:dyDescent="0.25">
      <c r="C4002" s="254"/>
      <c r="D4002" s="254"/>
      <c r="E4002" s="255"/>
      <c r="F4002" s="256"/>
      <c r="G4002" s="257"/>
      <c r="H4002" s="243">
        <f t="shared" ca="1" si="187"/>
        <v>45139</v>
      </c>
      <c r="I4002" s="244">
        <f t="shared" si="188"/>
        <v>43892</v>
      </c>
      <c r="J4002" s="244" t="str">
        <f t="shared" si="186"/>
        <v/>
      </c>
    </row>
    <row r="4003" spans="3:10" ht="12" thickBot="1" x14ac:dyDescent="0.25">
      <c r="C4003" s="254"/>
      <c r="D4003" s="254"/>
      <c r="E4003" s="255"/>
      <c r="F4003" s="256"/>
      <c r="G4003" s="257"/>
      <c r="H4003" s="243">
        <f t="shared" ca="1" si="187"/>
        <v>45139</v>
      </c>
      <c r="I4003" s="244">
        <f t="shared" si="188"/>
        <v>43892</v>
      </c>
      <c r="J4003" s="244" t="str">
        <f t="shared" si="186"/>
        <v/>
      </c>
    </row>
    <row r="4004" spans="3:10" ht="12" thickBot="1" x14ac:dyDescent="0.25">
      <c r="C4004" s="254"/>
      <c r="D4004" s="254"/>
      <c r="E4004" s="255"/>
      <c r="F4004" s="256"/>
      <c r="G4004" s="257"/>
      <c r="H4004" s="243">
        <f t="shared" ca="1" si="187"/>
        <v>45139</v>
      </c>
      <c r="I4004" s="244">
        <f t="shared" si="188"/>
        <v>43892</v>
      </c>
      <c r="J4004" s="244" t="str">
        <f t="shared" si="186"/>
        <v/>
      </c>
    </row>
    <row r="4005" spans="3:10" ht="12" thickBot="1" x14ac:dyDescent="0.25">
      <c r="C4005" s="254"/>
      <c r="D4005" s="254"/>
      <c r="E4005" s="255"/>
      <c r="F4005" s="256"/>
      <c r="G4005" s="257"/>
      <c r="H4005" s="243">
        <f t="shared" ca="1" si="187"/>
        <v>45139</v>
      </c>
      <c r="I4005" s="244">
        <f t="shared" si="188"/>
        <v>43892</v>
      </c>
      <c r="J4005" s="244" t="str">
        <f t="shared" si="186"/>
        <v/>
      </c>
    </row>
    <row r="4006" spans="3:10" ht="12" thickBot="1" x14ac:dyDescent="0.25">
      <c r="C4006" s="254"/>
      <c r="D4006" s="254"/>
      <c r="E4006" s="255"/>
      <c r="F4006" s="256"/>
      <c r="G4006" s="257"/>
      <c r="H4006" s="243">
        <f t="shared" ca="1" si="187"/>
        <v>45139</v>
      </c>
      <c r="I4006" s="244">
        <f t="shared" si="188"/>
        <v>43892</v>
      </c>
      <c r="J4006" s="244" t="str">
        <f t="shared" si="186"/>
        <v/>
      </c>
    </row>
    <row r="4007" spans="3:10" ht="12" thickBot="1" x14ac:dyDescent="0.25">
      <c r="C4007" s="254"/>
      <c r="D4007" s="254"/>
      <c r="E4007" s="255"/>
      <c r="F4007" s="256"/>
      <c r="G4007" s="257"/>
      <c r="H4007" s="243">
        <f t="shared" ca="1" si="187"/>
        <v>45139</v>
      </c>
      <c r="I4007" s="244">
        <f t="shared" si="188"/>
        <v>43892</v>
      </c>
      <c r="J4007" s="244" t="str">
        <f t="shared" si="186"/>
        <v/>
      </c>
    </row>
    <row r="4008" spans="3:10" ht="12" thickBot="1" x14ac:dyDescent="0.25">
      <c r="C4008" s="254"/>
      <c r="D4008" s="254"/>
      <c r="E4008" s="255"/>
      <c r="F4008" s="256"/>
      <c r="G4008" s="257"/>
      <c r="H4008" s="243">
        <f t="shared" ca="1" si="187"/>
        <v>45139</v>
      </c>
      <c r="I4008" s="244">
        <f t="shared" si="188"/>
        <v>43892</v>
      </c>
      <c r="J4008" s="244" t="str">
        <f t="shared" si="186"/>
        <v/>
      </c>
    </row>
    <row r="4009" spans="3:10" ht="12" thickBot="1" x14ac:dyDescent="0.25">
      <c r="C4009" s="254"/>
      <c r="D4009" s="254"/>
      <c r="E4009" s="255"/>
      <c r="F4009" s="256"/>
      <c r="G4009" s="257"/>
      <c r="H4009" s="243">
        <f t="shared" ca="1" si="187"/>
        <v>45139</v>
      </c>
      <c r="I4009" s="244">
        <f t="shared" si="188"/>
        <v>43892</v>
      </c>
      <c r="J4009" s="244" t="str">
        <f t="shared" si="186"/>
        <v/>
      </c>
    </row>
    <row r="4010" spans="3:10" ht="12" thickBot="1" x14ac:dyDescent="0.25">
      <c r="C4010" s="254"/>
      <c r="D4010" s="254"/>
      <c r="E4010" s="255"/>
      <c r="F4010" s="256"/>
      <c r="G4010" s="257"/>
      <c r="H4010" s="243">
        <f t="shared" ca="1" si="187"/>
        <v>45139</v>
      </c>
      <c r="I4010" s="244">
        <f t="shared" si="188"/>
        <v>43892</v>
      </c>
      <c r="J4010" s="244" t="str">
        <f t="shared" si="186"/>
        <v/>
      </c>
    </row>
    <row r="4011" spans="3:10" ht="12" thickBot="1" x14ac:dyDescent="0.25">
      <c r="C4011" s="254"/>
      <c r="D4011" s="254"/>
      <c r="E4011" s="255"/>
      <c r="F4011" s="256"/>
      <c r="G4011" s="257"/>
      <c r="H4011" s="243">
        <f t="shared" ca="1" si="187"/>
        <v>45139</v>
      </c>
      <c r="I4011" s="244">
        <f t="shared" si="188"/>
        <v>43892</v>
      </c>
      <c r="J4011" s="244" t="str">
        <f t="shared" si="186"/>
        <v/>
      </c>
    </row>
    <row r="4012" spans="3:10" ht="12" thickBot="1" x14ac:dyDescent="0.25">
      <c r="C4012" s="254"/>
      <c r="D4012" s="254"/>
      <c r="E4012" s="255"/>
      <c r="F4012" s="256"/>
      <c r="G4012" s="257"/>
      <c r="H4012" s="243">
        <f t="shared" ca="1" si="187"/>
        <v>45139</v>
      </c>
      <c r="I4012" s="244">
        <f t="shared" si="188"/>
        <v>43892</v>
      </c>
      <c r="J4012" s="244" t="str">
        <f t="shared" si="186"/>
        <v/>
      </c>
    </row>
    <row r="4013" spans="3:10" ht="12" thickBot="1" x14ac:dyDescent="0.25">
      <c r="C4013" s="254"/>
      <c r="D4013" s="254"/>
      <c r="E4013" s="255"/>
      <c r="F4013" s="256"/>
      <c r="G4013" s="257"/>
      <c r="H4013" s="243">
        <f t="shared" ca="1" si="187"/>
        <v>45139</v>
      </c>
      <c r="I4013" s="244">
        <f t="shared" si="188"/>
        <v>43892</v>
      </c>
      <c r="J4013" s="244" t="str">
        <f t="shared" si="186"/>
        <v/>
      </c>
    </row>
    <row r="4014" spans="3:10" ht="12" thickBot="1" x14ac:dyDescent="0.25">
      <c r="C4014" s="254"/>
      <c r="D4014" s="254"/>
      <c r="E4014" s="255"/>
      <c r="F4014" s="256"/>
      <c r="G4014" s="257"/>
      <c r="H4014" s="243">
        <f t="shared" ca="1" si="187"/>
        <v>45139</v>
      </c>
      <c r="I4014" s="244">
        <f t="shared" si="188"/>
        <v>43892</v>
      </c>
      <c r="J4014" s="244" t="str">
        <f t="shared" si="186"/>
        <v/>
      </c>
    </row>
    <row r="4015" spans="3:10" ht="12" thickBot="1" x14ac:dyDescent="0.25">
      <c r="C4015" s="254"/>
      <c r="D4015" s="254"/>
      <c r="E4015" s="255"/>
      <c r="F4015" s="256"/>
      <c r="G4015" s="257"/>
      <c r="H4015" s="243">
        <f t="shared" ca="1" si="187"/>
        <v>45139</v>
      </c>
      <c r="I4015" s="244">
        <f t="shared" si="188"/>
        <v>43892</v>
      </c>
      <c r="J4015" s="244" t="str">
        <f t="shared" si="186"/>
        <v/>
      </c>
    </row>
    <row r="4016" spans="3:10" ht="12" thickBot="1" x14ac:dyDescent="0.25">
      <c r="C4016" s="254"/>
      <c r="D4016" s="254"/>
      <c r="E4016" s="255"/>
      <c r="F4016" s="256"/>
      <c r="G4016" s="257"/>
      <c r="H4016" s="243">
        <f t="shared" ca="1" si="187"/>
        <v>45139</v>
      </c>
      <c r="I4016" s="244">
        <f t="shared" si="188"/>
        <v>43892</v>
      </c>
      <c r="J4016" s="244" t="str">
        <f t="shared" si="186"/>
        <v/>
      </c>
    </row>
    <row r="4017" spans="3:10" ht="12" thickBot="1" x14ac:dyDescent="0.25">
      <c r="C4017" s="254"/>
      <c r="D4017" s="254"/>
      <c r="E4017" s="255"/>
      <c r="F4017" s="256"/>
      <c r="G4017" s="257"/>
      <c r="H4017" s="243">
        <f t="shared" ca="1" si="187"/>
        <v>45139</v>
      </c>
      <c r="I4017" s="244">
        <f t="shared" si="188"/>
        <v>43892</v>
      </c>
      <c r="J4017" s="244" t="str">
        <f t="shared" si="186"/>
        <v/>
      </c>
    </row>
    <row r="4018" spans="3:10" ht="12" thickBot="1" x14ac:dyDescent="0.25">
      <c r="C4018" s="254"/>
      <c r="D4018" s="254"/>
      <c r="E4018" s="255"/>
      <c r="F4018" s="256"/>
      <c r="G4018" s="257"/>
      <c r="H4018" s="243">
        <f t="shared" ca="1" si="187"/>
        <v>45139</v>
      </c>
      <c r="I4018" s="244">
        <f t="shared" si="188"/>
        <v>43892</v>
      </c>
      <c r="J4018" s="244" t="str">
        <f t="shared" si="186"/>
        <v/>
      </c>
    </row>
    <row r="4019" spans="3:10" ht="12" thickBot="1" x14ac:dyDescent="0.25">
      <c r="C4019" s="254"/>
      <c r="D4019" s="254"/>
      <c r="E4019" s="255"/>
      <c r="F4019" s="256"/>
      <c r="G4019" s="257"/>
      <c r="H4019" s="243">
        <f t="shared" ca="1" si="187"/>
        <v>45139</v>
      </c>
      <c r="I4019" s="244">
        <f t="shared" si="188"/>
        <v>43892</v>
      </c>
      <c r="J4019" s="244" t="str">
        <f t="shared" si="186"/>
        <v/>
      </c>
    </row>
    <row r="4020" spans="3:10" ht="12" thickBot="1" x14ac:dyDescent="0.25">
      <c r="C4020" s="254"/>
      <c r="D4020" s="254"/>
      <c r="E4020" s="255"/>
      <c r="F4020" s="256"/>
      <c r="G4020" s="257"/>
      <c r="H4020" s="243">
        <f t="shared" ca="1" si="187"/>
        <v>45139</v>
      </c>
      <c r="I4020" s="244">
        <f t="shared" si="188"/>
        <v>43892</v>
      </c>
      <c r="J4020" s="244" t="str">
        <f t="shared" si="186"/>
        <v/>
      </c>
    </row>
    <row r="4021" spans="3:10" ht="12" thickBot="1" x14ac:dyDescent="0.25">
      <c r="C4021" s="254"/>
      <c r="D4021" s="254"/>
      <c r="E4021" s="255"/>
      <c r="F4021" s="256"/>
      <c r="G4021" s="257"/>
      <c r="H4021" s="243">
        <f t="shared" ca="1" si="187"/>
        <v>45139</v>
      </c>
      <c r="I4021" s="244">
        <f t="shared" si="188"/>
        <v>43892</v>
      </c>
      <c r="J4021" s="244" t="str">
        <f t="shared" si="186"/>
        <v/>
      </c>
    </row>
    <row r="4022" spans="3:10" ht="12" thickBot="1" x14ac:dyDescent="0.25">
      <c r="C4022" s="254"/>
      <c r="D4022" s="254"/>
      <c r="E4022" s="255"/>
      <c r="F4022" s="256"/>
      <c r="G4022" s="257"/>
      <c r="H4022" s="243">
        <f t="shared" ca="1" si="187"/>
        <v>45139</v>
      </c>
      <c r="I4022" s="244">
        <f t="shared" si="188"/>
        <v>43892</v>
      </c>
      <c r="J4022" s="244" t="str">
        <f t="shared" si="186"/>
        <v/>
      </c>
    </row>
    <row r="4023" spans="3:10" ht="12" thickBot="1" x14ac:dyDescent="0.25">
      <c r="C4023" s="254"/>
      <c r="D4023" s="254"/>
      <c r="E4023" s="255"/>
      <c r="F4023" s="256"/>
      <c r="G4023" s="257"/>
      <c r="H4023" s="243">
        <f t="shared" ca="1" si="187"/>
        <v>45139</v>
      </c>
      <c r="I4023" s="244">
        <f t="shared" si="188"/>
        <v>43892</v>
      </c>
      <c r="J4023" s="244" t="str">
        <f t="shared" si="186"/>
        <v/>
      </c>
    </row>
    <row r="4024" spans="3:10" ht="12" thickBot="1" x14ac:dyDescent="0.25">
      <c r="C4024" s="254"/>
      <c r="D4024" s="254"/>
      <c r="E4024" s="255"/>
      <c r="F4024" s="256"/>
      <c r="G4024" s="257"/>
      <c r="H4024" s="243">
        <f t="shared" ca="1" si="187"/>
        <v>45139</v>
      </c>
      <c r="I4024" s="244">
        <f t="shared" si="188"/>
        <v>43892</v>
      </c>
      <c r="J4024" s="244" t="str">
        <f t="shared" si="186"/>
        <v/>
      </c>
    </row>
    <row r="4025" spans="3:10" ht="12" thickBot="1" x14ac:dyDescent="0.25">
      <c r="C4025" s="254"/>
      <c r="D4025" s="254"/>
      <c r="E4025" s="255"/>
      <c r="F4025" s="256"/>
      <c r="G4025" s="257"/>
      <c r="H4025" s="243">
        <f t="shared" ca="1" si="187"/>
        <v>45139</v>
      </c>
      <c r="I4025" s="244">
        <f t="shared" si="188"/>
        <v>43892</v>
      </c>
      <c r="J4025" s="244" t="str">
        <f t="shared" si="186"/>
        <v/>
      </c>
    </row>
    <row r="4026" spans="3:10" ht="12" thickBot="1" x14ac:dyDescent="0.25">
      <c r="C4026" s="254"/>
      <c r="D4026" s="254"/>
      <c r="E4026" s="255"/>
      <c r="F4026" s="256"/>
      <c r="G4026" s="257"/>
      <c r="H4026" s="243">
        <f t="shared" ca="1" si="187"/>
        <v>45139</v>
      </c>
      <c r="I4026" s="244">
        <f t="shared" si="188"/>
        <v>43892</v>
      </c>
      <c r="J4026" s="244" t="str">
        <f t="shared" si="186"/>
        <v/>
      </c>
    </row>
    <row r="4027" spans="3:10" ht="12" thickBot="1" x14ac:dyDescent="0.25">
      <c r="C4027" s="254"/>
      <c r="D4027" s="254"/>
      <c r="E4027" s="255"/>
      <c r="F4027" s="256"/>
      <c r="G4027" s="257"/>
      <c r="H4027" s="243">
        <f t="shared" ca="1" si="187"/>
        <v>45139</v>
      </c>
      <c r="I4027" s="244">
        <f t="shared" si="188"/>
        <v>43892</v>
      </c>
      <c r="J4027" s="244" t="str">
        <f t="shared" si="186"/>
        <v/>
      </c>
    </row>
    <row r="4028" spans="3:10" ht="12" thickBot="1" x14ac:dyDescent="0.25">
      <c r="C4028" s="254"/>
      <c r="D4028" s="254"/>
      <c r="E4028" s="255"/>
      <c r="F4028" s="256"/>
      <c r="G4028" s="257"/>
      <c r="H4028" s="243">
        <f t="shared" ca="1" si="187"/>
        <v>45139</v>
      </c>
      <c r="I4028" s="244">
        <f t="shared" si="188"/>
        <v>43892</v>
      </c>
      <c r="J4028" s="244" t="str">
        <f t="shared" si="186"/>
        <v/>
      </c>
    </row>
    <row r="4029" spans="3:10" ht="12" thickBot="1" x14ac:dyDescent="0.25">
      <c r="C4029" s="254"/>
      <c r="D4029" s="254"/>
      <c r="E4029" s="255"/>
      <c r="F4029" s="256"/>
      <c r="G4029" s="257"/>
      <c r="H4029" s="243">
        <f t="shared" ca="1" si="187"/>
        <v>45139</v>
      </c>
      <c r="I4029" s="244">
        <f t="shared" si="188"/>
        <v>43892</v>
      </c>
      <c r="J4029" s="244" t="str">
        <f t="shared" si="186"/>
        <v/>
      </c>
    </row>
    <row r="4030" spans="3:10" ht="12" thickBot="1" x14ac:dyDescent="0.25">
      <c r="C4030" s="254"/>
      <c r="D4030" s="254"/>
      <c r="E4030" s="255"/>
      <c r="F4030" s="256"/>
      <c r="G4030" s="257"/>
      <c r="H4030" s="243">
        <f t="shared" ca="1" si="187"/>
        <v>45139</v>
      </c>
      <c r="I4030" s="244">
        <f t="shared" si="188"/>
        <v>43892</v>
      </c>
      <c r="J4030" s="244" t="str">
        <f t="shared" si="186"/>
        <v/>
      </c>
    </row>
    <row r="4031" spans="3:10" ht="12" thickBot="1" x14ac:dyDescent="0.25">
      <c r="C4031" s="254"/>
      <c r="D4031" s="254"/>
      <c r="E4031" s="255"/>
      <c r="F4031" s="256"/>
      <c r="G4031" s="257"/>
      <c r="H4031" s="243">
        <f t="shared" ca="1" si="187"/>
        <v>45139</v>
      </c>
      <c r="I4031" s="244">
        <f t="shared" si="188"/>
        <v>43892</v>
      </c>
      <c r="J4031" s="244" t="str">
        <f t="shared" si="186"/>
        <v/>
      </c>
    </row>
    <row r="4032" spans="3:10" ht="12" thickBot="1" x14ac:dyDescent="0.25">
      <c r="C4032" s="254"/>
      <c r="D4032" s="254"/>
      <c r="E4032" s="255"/>
      <c r="F4032" s="256"/>
      <c r="G4032" s="257"/>
      <c r="H4032" s="243">
        <f t="shared" ca="1" si="187"/>
        <v>45139</v>
      </c>
      <c r="I4032" s="244">
        <f t="shared" si="188"/>
        <v>43892</v>
      </c>
      <c r="J4032" s="244" t="str">
        <f t="shared" si="186"/>
        <v/>
      </c>
    </row>
    <row r="4033" spans="3:10" ht="12" thickBot="1" x14ac:dyDescent="0.25">
      <c r="C4033" s="254"/>
      <c r="D4033" s="254"/>
      <c r="E4033" s="255"/>
      <c r="F4033" s="256"/>
      <c r="G4033" s="257"/>
      <c r="H4033" s="243">
        <f t="shared" ca="1" si="187"/>
        <v>45139</v>
      </c>
      <c r="I4033" s="244">
        <f t="shared" si="188"/>
        <v>43892</v>
      </c>
      <c r="J4033" s="244" t="str">
        <f t="shared" si="186"/>
        <v/>
      </c>
    </row>
    <row r="4034" spans="3:10" ht="12" thickBot="1" x14ac:dyDescent="0.25">
      <c r="C4034" s="254"/>
      <c r="D4034" s="254"/>
      <c r="E4034" s="255"/>
      <c r="F4034" s="256"/>
      <c r="G4034" s="257"/>
      <c r="H4034" s="243">
        <f t="shared" ca="1" si="187"/>
        <v>45139</v>
      </c>
      <c r="I4034" s="244">
        <f t="shared" si="188"/>
        <v>43892</v>
      </c>
      <c r="J4034" s="244" t="str">
        <f t="shared" si="186"/>
        <v/>
      </c>
    </row>
    <row r="4035" spans="3:10" ht="12" thickBot="1" x14ac:dyDescent="0.25">
      <c r="C4035" s="254"/>
      <c r="D4035" s="254"/>
      <c r="E4035" s="255"/>
      <c r="F4035" s="256"/>
      <c r="G4035" s="257"/>
      <c r="H4035" s="243">
        <f t="shared" ca="1" si="187"/>
        <v>45139</v>
      </c>
      <c r="I4035" s="244">
        <f t="shared" si="188"/>
        <v>43892</v>
      </c>
      <c r="J4035" s="244" t="str">
        <f t="shared" si="186"/>
        <v/>
      </c>
    </row>
    <row r="4036" spans="3:10" ht="12" thickBot="1" x14ac:dyDescent="0.25">
      <c r="C4036" s="254"/>
      <c r="D4036" s="254"/>
      <c r="E4036" s="255"/>
      <c r="F4036" s="256"/>
      <c r="G4036" s="257"/>
      <c r="H4036" s="243">
        <f t="shared" ca="1" si="187"/>
        <v>45139</v>
      </c>
      <c r="I4036" s="244">
        <f t="shared" si="188"/>
        <v>43892</v>
      </c>
      <c r="J4036" s="244" t="str">
        <f t="shared" si="186"/>
        <v/>
      </c>
    </row>
    <row r="4037" spans="3:10" ht="12" thickBot="1" x14ac:dyDescent="0.25">
      <c r="C4037" s="254"/>
      <c r="D4037" s="254"/>
      <c r="E4037" s="255"/>
      <c r="F4037" s="256"/>
      <c r="G4037" s="257"/>
      <c r="H4037" s="243">
        <f t="shared" ca="1" si="187"/>
        <v>45139</v>
      </c>
      <c r="I4037" s="244">
        <f t="shared" si="188"/>
        <v>43892</v>
      </c>
      <c r="J4037" s="244" t="str">
        <f t="shared" si="186"/>
        <v/>
      </c>
    </row>
    <row r="4038" spans="3:10" ht="12" thickBot="1" x14ac:dyDescent="0.25">
      <c r="C4038" s="254"/>
      <c r="D4038" s="254"/>
      <c r="E4038" s="255"/>
      <c r="F4038" s="256"/>
      <c r="G4038" s="257"/>
      <c r="H4038" s="243">
        <f t="shared" ca="1" si="187"/>
        <v>45139</v>
      </c>
      <c r="I4038" s="244">
        <f t="shared" si="188"/>
        <v>43892</v>
      </c>
      <c r="J4038" s="244" t="str">
        <f t="shared" ref="J4038:J4101" si="189">IF(G4038="","",IF(G4038&gt;=0,"Debitoren",IF(G4038&lt;0,"Kreditoren","")))</f>
        <v/>
      </c>
    </row>
    <row r="4039" spans="3:10" ht="12" thickBot="1" x14ac:dyDescent="0.25">
      <c r="C4039" s="254"/>
      <c r="D4039" s="254"/>
      <c r="E4039" s="255"/>
      <c r="F4039" s="256"/>
      <c r="G4039" s="257"/>
      <c r="H4039" s="243">
        <f t="shared" ref="H4039:H4102" ca="1" si="190">IF(F4039&lt;$F$2,EOMONTH($F$2,-1)+1,EOMONTH(F4039,-1)+1)</f>
        <v>45139</v>
      </c>
      <c r="I4039" s="244">
        <f t="shared" ref="I4039:I4102" si="191">IF(F4039&lt;$I$2,IF(   WEEKDAY(EOMONTH($I$2,-1)+1)=1,EOMONTH($I$2,-1)+1+1,EOMONTH($I$2,-1)+1),IF(WEEKDAY(F4039)=1,F4039+1,F4039))</f>
        <v>43892</v>
      </c>
      <c r="J4039" s="244" t="str">
        <f t="shared" si="189"/>
        <v/>
      </c>
    </row>
    <row r="4040" spans="3:10" ht="12" thickBot="1" x14ac:dyDescent="0.25">
      <c r="C4040" s="254"/>
      <c r="D4040" s="254"/>
      <c r="E4040" s="255"/>
      <c r="F4040" s="256"/>
      <c r="G4040" s="257"/>
      <c r="H4040" s="243">
        <f t="shared" ca="1" si="190"/>
        <v>45139</v>
      </c>
      <c r="I4040" s="244">
        <f t="shared" si="191"/>
        <v>43892</v>
      </c>
      <c r="J4040" s="244" t="str">
        <f t="shared" si="189"/>
        <v/>
      </c>
    </row>
    <row r="4041" spans="3:10" ht="12" thickBot="1" x14ac:dyDescent="0.25">
      <c r="C4041" s="254"/>
      <c r="D4041" s="254"/>
      <c r="E4041" s="255"/>
      <c r="F4041" s="256"/>
      <c r="G4041" s="257"/>
      <c r="H4041" s="243">
        <f t="shared" ca="1" si="190"/>
        <v>45139</v>
      </c>
      <c r="I4041" s="244">
        <f t="shared" si="191"/>
        <v>43892</v>
      </c>
      <c r="J4041" s="244" t="str">
        <f t="shared" si="189"/>
        <v/>
      </c>
    </row>
    <row r="4042" spans="3:10" ht="12" thickBot="1" x14ac:dyDescent="0.25">
      <c r="C4042" s="254"/>
      <c r="D4042" s="254"/>
      <c r="E4042" s="255"/>
      <c r="F4042" s="256"/>
      <c r="G4042" s="257"/>
      <c r="H4042" s="243">
        <f t="shared" ca="1" si="190"/>
        <v>45139</v>
      </c>
      <c r="I4042" s="244">
        <f t="shared" si="191"/>
        <v>43892</v>
      </c>
      <c r="J4042" s="244" t="str">
        <f t="shared" si="189"/>
        <v/>
      </c>
    </row>
    <row r="4043" spans="3:10" ht="12" thickBot="1" x14ac:dyDescent="0.25">
      <c r="C4043" s="254"/>
      <c r="D4043" s="254"/>
      <c r="E4043" s="255"/>
      <c r="F4043" s="256"/>
      <c r="G4043" s="257"/>
      <c r="H4043" s="243">
        <f t="shared" ca="1" si="190"/>
        <v>45139</v>
      </c>
      <c r="I4043" s="244">
        <f t="shared" si="191"/>
        <v>43892</v>
      </c>
      <c r="J4043" s="244" t="str">
        <f t="shared" si="189"/>
        <v/>
      </c>
    </row>
    <row r="4044" spans="3:10" ht="12" thickBot="1" x14ac:dyDescent="0.25">
      <c r="C4044" s="254"/>
      <c r="D4044" s="254"/>
      <c r="E4044" s="255"/>
      <c r="F4044" s="256"/>
      <c r="G4044" s="257"/>
      <c r="H4044" s="243">
        <f t="shared" ca="1" si="190"/>
        <v>45139</v>
      </c>
      <c r="I4044" s="244">
        <f t="shared" si="191"/>
        <v>43892</v>
      </c>
      <c r="J4044" s="244" t="str">
        <f t="shared" si="189"/>
        <v/>
      </c>
    </row>
    <row r="4045" spans="3:10" ht="12" thickBot="1" x14ac:dyDescent="0.25">
      <c r="C4045" s="254"/>
      <c r="D4045" s="254"/>
      <c r="E4045" s="255"/>
      <c r="F4045" s="256"/>
      <c r="G4045" s="257"/>
      <c r="H4045" s="243">
        <f t="shared" ca="1" si="190"/>
        <v>45139</v>
      </c>
      <c r="I4045" s="244">
        <f t="shared" si="191"/>
        <v>43892</v>
      </c>
      <c r="J4045" s="244" t="str">
        <f t="shared" si="189"/>
        <v/>
      </c>
    </row>
    <row r="4046" spans="3:10" ht="12" thickBot="1" x14ac:dyDescent="0.25">
      <c r="C4046" s="254"/>
      <c r="D4046" s="254"/>
      <c r="E4046" s="255"/>
      <c r="F4046" s="256"/>
      <c r="G4046" s="257"/>
      <c r="H4046" s="243">
        <f t="shared" ca="1" si="190"/>
        <v>45139</v>
      </c>
      <c r="I4046" s="244">
        <f t="shared" si="191"/>
        <v>43892</v>
      </c>
      <c r="J4046" s="244" t="str">
        <f t="shared" si="189"/>
        <v/>
      </c>
    </row>
    <row r="4047" spans="3:10" ht="12" thickBot="1" x14ac:dyDescent="0.25">
      <c r="C4047" s="254"/>
      <c r="D4047" s="254"/>
      <c r="E4047" s="255"/>
      <c r="F4047" s="256"/>
      <c r="G4047" s="257"/>
      <c r="H4047" s="243">
        <f t="shared" ca="1" si="190"/>
        <v>45139</v>
      </c>
      <c r="I4047" s="244">
        <f t="shared" si="191"/>
        <v>43892</v>
      </c>
      <c r="J4047" s="244" t="str">
        <f t="shared" si="189"/>
        <v/>
      </c>
    </row>
    <row r="4048" spans="3:10" ht="12" thickBot="1" x14ac:dyDescent="0.25">
      <c r="C4048" s="254"/>
      <c r="D4048" s="254"/>
      <c r="E4048" s="255"/>
      <c r="F4048" s="256"/>
      <c r="G4048" s="257"/>
      <c r="H4048" s="243">
        <f t="shared" ca="1" si="190"/>
        <v>45139</v>
      </c>
      <c r="I4048" s="244">
        <f t="shared" si="191"/>
        <v>43892</v>
      </c>
      <c r="J4048" s="244" t="str">
        <f t="shared" si="189"/>
        <v/>
      </c>
    </row>
    <row r="4049" spans="3:10" ht="12" thickBot="1" x14ac:dyDescent="0.25">
      <c r="C4049" s="254"/>
      <c r="D4049" s="254"/>
      <c r="E4049" s="255"/>
      <c r="F4049" s="256"/>
      <c r="G4049" s="257"/>
      <c r="H4049" s="243">
        <f t="shared" ca="1" si="190"/>
        <v>45139</v>
      </c>
      <c r="I4049" s="244">
        <f t="shared" si="191"/>
        <v>43892</v>
      </c>
      <c r="J4049" s="244" t="str">
        <f t="shared" si="189"/>
        <v/>
      </c>
    </row>
    <row r="4050" spans="3:10" ht="12" thickBot="1" x14ac:dyDescent="0.25">
      <c r="C4050" s="254"/>
      <c r="D4050" s="254"/>
      <c r="E4050" s="255"/>
      <c r="F4050" s="256"/>
      <c r="G4050" s="257"/>
      <c r="H4050" s="243">
        <f t="shared" ca="1" si="190"/>
        <v>45139</v>
      </c>
      <c r="I4050" s="244">
        <f t="shared" si="191"/>
        <v>43892</v>
      </c>
      <c r="J4050" s="244" t="str">
        <f t="shared" si="189"/>
        <v/>
      </c>
    </row>
    <row r="4051" spans="3:10" ht="12" thickBot="1" x14ac:dyDescent="0.25">
      <c r="C4051" s="254"/>
      <c r="D4051" s="254"/>
      <c r="E4051" s="255"/>
      <c r="F4051" s="256"/>
      <c r="G4051" s="257"/>
      <c r="H4051" s="243">
        <f t="shared" ca="1" si="190"/>
        <v>45139</v>
      </c>
      <c r="I4051" s="244">
        <f t="shared" si="191"/>
        <v>43892</v>
      </c>
      <c r="J4051" s="244" t="str">
        <f t="shared" si="189"/>
        <v/>
      </c>
    </row>
    <row r="4052" spans="3:10" ht="12" thickBot="1" x14ac:dyDescent="0.25">
      <c r="C4052" s="254"/>
      <c r="D4052" s="254"/>
      <c r="E4052" s="255"/>
      <c r="F4052" s="256"/>
      <c r="G4052" s="257"/>
      <c r="H4052" s="243">
        <f t="shared" ca="1" si="190"/>
        <v>45139</v>
      </c>
      <c r="I4052" s="244">
        <f t="shared" si="191"/>
        <v>43892</v>
      </c>
      <c r="J4052" s="244" t="str">
        <f t="shared" si="189"/>
        <v/>
      </c>
    </row>
    <row r="4053" spans="3:10" ht="12" thickBot="1" x14ac:dyDescent="0.25">
      <c r="C4053" s="254"/>
      <c r="D4053" s="254"/>
      <c r="E4053" s="255"/>
      <c r="F4053" s="256"/>
      <c r="G4053" s="257"/>
      <c r="H4053" s="243">
        <f t="shared" ca="1" si="190"/>
        <v>45139</v>
      </c>
      <c r="I4053" s="244">
        <f t="shared" si="191"/>
        <v>43892</v>
      </c>
      <c r="J4053" s="244" t="str">
        <f t="shared" si="189"/>
        <v/>
      </c>
    </row>
    <row r="4054" spans="3:10" ht="12" thickBot="1" x14ac:dyDescent="0.25">
      <c r="C4054" s="254"/>
      <c r="D4054" s="254"/>
      <c r="E4054" s="255"/>
      <c r="F4054" s="256"/>
      <c r="G4054" s="257"/>
      <c r="H4054" s="243">
        <f t="shared" ca="1" si="190"/>
        <v>45139</v>
      </c>
      <c r="I4054" s="244">
        <f t="shared" si="191"/>
        <v>43892</v>
      </c>
      <c r="J4054" s="244" t="str">
        <f t="shared" si="189"/>
        <v/>
      </c>
    </row>
    <row r="4055" spans="3:10" ht="12" thickBot="1" x14ac:dyDescent="0.25">
      <c r="C4055" s="254"/>
      <c r="D4055" s="254"/>
      <c r="E4055" s="255"/>
      <c r="F4055" s="256"/>
      <c r="G4055" s="257"/>
      <c r="H4055" s="243">
        <f t="shared" ca="1" si="190"/>
        <v>45139</v>
      </c>
      <c r="I4055" s="244">
        <f t="shared" si="191"/>
        <v>43892</v>
      </c>
      <c r="J4055" s="244" t="str">
        <f t="shared" si="189"/>
        <v/>
      </c>
    </row>
    <row r="4056" spans="3:10" ht="12" thickBot="1" x14ac:dyDescent="0.25">
      <c r="C4056" s="254"/>
      <c r="D4056" s="254"/>
      <c r="E4056" s="255"/>
      <c r="F4056" s="256"/>
      <c r="G4056" s="257"/>
      <c r="H4056" s="243">
        <f t="shared" ca="1" si="190"/>
        <v>45139</v>
      </c>
      <c r="I4056" s="244">
        <f t="shared" si="191"/>
        <v>43892</v>
      </c>
      <c r="J4056" s="244" t="str">
        <f t="shared" si="189"/>
        <v/>
      </c>
    </row>
    <row r="4057" spans="3:10" ht="12" thickBot="1" x14ac:dyDescent="0.25">
      <c r="C4057" s="254"/>
      <c r="D4057" s="254"/>
      <c r="E4057" s="255"/>
      <c r="F4057" s="256"/>
      <c r="G4057" s="257"/>
      <c r="H4057" s="243">
        <f t="shared" ca="1" si="190"/>
        <v>45139</v>
      </c>
      <c r="I4057" s="244">
        <f t="shared" si="191"/>
        <v>43892</v>
      </c>
      <c r="J4057" s="244" t="str">
        <f t="shared" si="189"/>
        <v/>
      </c>
    </row>
    <row r="4058" spans="3:10" ht="12" thickBot="1" x14ac:dyDescent="0.25">
      <c r="C4058" s="254"/>
      <c r="D4058" s="254"/>
      <c r="E4058" s="255"/>
      <c r="F4058" s="256"/>
      <c r="G4058" s="257"/>
      <c r="H4058" s="243">
        <f t="shared" ca="1" si="190"/>
        <v>45139</v>
      </c>
      <c r="I4058" s="244">
        <f t="shared" si="191"/>
        <v>43892</v>
      </c>
      <c r="J4058" s="244" t="str">
        <f t="shared" si="189"/>
        <v/>
      </c>
    </row>
    <row r="4059" spans="3:10" ht="12" thickBot="1" x14ac:dyDescent="0.25">
      <c r="C4059" s="254"/>
      <c r="D4059" s="254"/>
      <c r="E4059" s="255"/>
      <c r="F4059" s="256"/>
      <c r="G4059" s="257"/>
      <c r="H4059" s="243">
        <f t="shared" ca="1" si="190"/>
        <v>45139</v>
      </c>
      <c r="I4059" s="244">
        <f t="shared" si="191"/>
        <v>43892</v>
      </c>
      <c r="J4059" s="244" t="str">
        <f t="shared" si="189"/>
        <v/>
      </c>
    </row>
    <row r="4060" spans="3:10" ht="12" thickBot="1" x14ac:dyDescent="0.25">
      <c r="C4060" s="254"/>
      <c r="D4060" s="254"/>
      <c r="E4060" s="255"/>
      <c r="F4060" s="256"/>
      <c r="G4060" s="257"/>
      <c r="H4060" s="243">
        <f t="shared" ca="1" si="190"/>
        <v>45139</v>
      </c>
      <c r="I4060" s="244">
        <f t="shared" si="191"/>
        <v>43892</v>
      </c>
      <c r="J4060" s="244" t="str">
        <f t="shared" si="189"/>
        <v/>
      </c>
    </row>
    <row r="4061" spans="3:10" ht="12" thickBot="1" x14ac:dyDescent="0.25">
      <c r="C4061" s="254"/>
      <c r="D4061" s="254"/>
      <c r="E4061" s="255"/>
      <c r="F4061" s="256"/>
      <c r="G4061" s="257"/>
      <c r="H4061" s="243">
        <f t="shared" ca="1" si="190"/>
        <v>45139</v>
      </c>
      <c r="I4061" s="244">
        <f t="shared" si="191"/>
        <v>43892</v>
      </c>
      <c r="J4061" s="244" t="str">
        <f t="shared" si="189"/>
        <v/>
      </c>
    </row>
    <row r="4062" spans="3:10" ht="12" thickBot="1" x14ac:dyDescent="0.25">
      <c r="C4062" s="254"/>
      <c r="D4062" s="254"/>
      <c r="E4062" s="255"/>
      <c r="F4062" s="256"/>
      <c r="G4062" s="257"/>
      <c r="H4062" s="243">
        <f t="shared" ca="1" si="190"/>
        <v>45139</v>
      </c>
      <c r="I4062" s="244">
        <f t="shared" si="191"/>
        <v>43892</v>
      </c>
      <c r="J4062" s="244" t="str">
        <f t="shared" si="189"/>
        <v/>
      </c>
    </row>
    <row r="4063" spans="3:10" ht="12" thickBot="1" x14ac:dyDescent="0.25">
      <c r="C4063" s="254"/>
      <c r="D4063" s="254"/>
      <c r="E4063" s="255"/>
      <c r="F4063" s="256"/>
      <c r="G4063" s="257"/>
      <c r="H4063" s="243">
        <f t="shared" ca="1" si="190"/>
        <v>45139</v>
      </c>
      <c r="I4063" s="244">
        <f t="shared" si="191"/>
        <v>43892</v>
      </c>
      <c r="J4063" s="244" t="str">
        <f t="shared" si="189"/>
        <v/>
      </c>
    </row>
    <row r="4064" spans="3:10" ht="12" thickBot="1" x14ac:dyDescent="0.25">
      <c r="C4064" s="254"/>
      <c r="D4064" s="254"/>
      <c r="E4064" s="255"/>
      <c r="F4064" s="256"/>
      <c r="G4064" s="257"/>
      <c r="H4064" s="243">
        <f t="shared" ca="1" si="190"/>
        <v>45139</v>
      </c>
      <c r="I4064" s="244">
        <f t="shared" si="191"/>
        <v>43892</v>
      </c>
      <c r="J4064" s="244" t="str">
        <f t="shared" si="189"/>
        <v/>
      </c>
    </row>
    <row r="4065" spans="3:10" ht="12" thickBot="1" x14ac:dyDescent="0.25">
      <c r="C4065" s="254"/>
      <c r="D4065" s="254"/>
      <c r="E4065" s="255"/>
      <c r="F4065" s="256"/>
      <c r="G4065" s="257"/>
      <c r="H4065" s="243">
        <f t="shared" ca="1" si="190"/>
        <v>45139</v>
      </c>
      <c r="I4065" s="244">
        <f t="shared" si="191"/>
        <v>43892</v>
      </c>
      <c r="J4065" s="244" t="str">
        <f t="shared" si="189"/>
        <v/>
      </c>
    </row>
    <row r="4066" spans="3:10" ht="12" thickBot="1" x14ac:dyDescent="0.25">
      <c r="C4066" s="254"/>
      <c r="D4066" s="254"/>
      <c r="E4066" s="255"/>
      <c r="F4066" s="256"/>
      <c r="G4066" s="257"/>
      <c r="H4066" s="243">
        <f t="shared" ca="1" si="190"/>
        <v>45139</v>
      </c>
      <c r="I4066" s="244">
        <f t="shared" si="191"/>
        <v>43892</v>
      </c>
      <c r="J4066" s="244" t="str">
        <f t="shared" si="189"/>
        <v/>
      </c>
    </row>
    <row r="4067" spans="3:10" ht="12" thickBot="1" x14ac:dyDescent="0.25">
      <c r="C4067" s="254"/>
      <c r="D4067" s="254"/>
      <c r="E4067" s="255"/>
      <c r="F4067" s="256"/>
      <c r="G4067" s="257"/>
      <c r="H4067" s="243">
        <f t="shared" ca="1" si="190"/>
        <v>45139</v>
      </c>
      <c r="I4067" s="244">
        <f t="shared" si="191"/>
        <v>43892</v>
      </c>
      <c r="J4067" s="244" t="str">
        <f t="shared" si="189"/>
        <v/>
      </c>
    </row>
    <row r="4068" spans="3:10" ht="12" thickBot="1" x14ac:dyDescent="0.25">
      <c r="C4068" s="254"/>
      <c r="D4068" s="254"/>
      <c r="E4068" s="255"/>
      <c r="F4068" s="256"/>
      <c r="G4068" s="257"/>
      <c r="H4068" s="243">
        <f t="shared" ca="1" si="190"/>
        <v>45139</v>
      </c>
      <c r="I4068" s="244">
        <f t="shared" si="191"/>
        <v>43892</v>
      </c>
      <c r="J4068" s="244" t="str">
        <f t="shared" si="189"/>
        <v/>
      </c>
    </row>
    <row r="4069" spans="3:10" ht="12" thickBot="1" x14ac:dyDescent="0.25">
      <c r="C4069" s="254"/>
      <c r="D4069" s="254"/>
      <c r="E4069" s="255"/>
      <c r="F4069" s="256"/>
      <c r="G4069" s="257"/>
      <c r="H4069" s="243">
        <f t="shared" ca="1" si="190"/>
        <v>45139</v>
      </c>
      <c r="I4069" s="244">
        <f t="shared" si="191"/>
        <v>43892</v>
      </c>
      <c r="J4069" s="244" t="str">
        <f t="shared" si="189"/>
        <v/>
      </c>
    </row>
    <row r="4070" spans="3:10" ht="12" thickBot="1" x14ac:dyDescent="0.25">
      <c r="C4070" s="254"/>
      <c r="D4070" s="254"/>
      <c r="E4070" s="255"/>
      <c r="F4070" s="256"/>
      <c r="G4070" s="257"/>
      <c r="H4070" s="243">
        <f t="shared" ca="1" si="190"/>
        <v>45139</v>
      </c>
      <c r="I4070" s="244">
        <f t="shared" si="191"/>
        <v>43892</v>
      </c>
      <c r="J4070" s="244" t="str">
        <f t="shared" si="189"/>
        <v/>
      </c>
    </row>
    <row r="4071" spans="3:10" ht="12" thickBot="1" x14ac:dyDescent="0.25">
      <c r="C4071" s="254"/>
      <c r="D4071" s="254"/>
      <c r="E4071" s="255"/>
      <c r="F4071" s="256"/>
      <c r="G4071" s="257"/>
      <c r="H4071" s="243">
        <f t="shared" ca="1" si="190"/>
        <v>45139</v>
      </c>
      <c r="I4071" s="244">
        <f t="shared" si="191"/>
        <v>43892</v>
      </c>
      <c r="J4071" s="244" t="str">
        <f t="shared" si="189"/>
        <v/>
      </c>
    </row>
    <row r="4072" spans="3:10" ht="12" thickBot="1" x14ac:dyDescent="0.25">
      <c r="C4072" s="254"/>
      <c r="D4072" s="254"/>
      <c r="E4072" s="255"/>
      <c r="F4072" s="256"/>
      <c r="G4072" s="257"/>
      <c r="H4072" s="243">
        <f t="shared" ca="1" si="190"/>
        <v>45139</v>
      </c>
      <c r="I4072" s="244">
        <f t="shared" si="191"/>
        <v>43892</v>
      </c>
      <c r="J4072" s="244" t="str">
        <f t="shared" si="189"/>
        <v/>
      </c>
    </row>
    <row r="4073" spans="3:10" ht="12" thickBot="1" x14ac:dyDescent="0.25">
      <c r="C4073" s="254"/>
      <c r="D4073" s="254"/>
      <c r="E4073" s="255"/>
      <c r="F4073" s="256"/>
      <c r="G4073" s="257"/>
      <c r="H4073" s="243">
        <f t="shared" ca="1" si="190"/>
        <v>45139</v>
      </c>
      <c r="I4073" s="244">
        <f t="shared" si="191"/>
        <v>43892</v>
      </c>
      <c r="J4073" s="244" t="str">
        <f t="shared" si="189"/>
        <v/>
      </c>
    </row>
    <row r="4074" spans="3:10" ht="12" thickBot="1" x14ac:dyDescent="0.25">
      <c r="C4074" s="254"/>
      <c r="D4074" s="254"/>
      <c r="E4074" s="255"/>
      <c r="F4074" s="256"/>
      <c r="G4074" s="257"/>
      <c r="H4074" s="243">
        <f t="shared" ca="1" si="190"/>
        <v>45139</v>
      </c>
      <c r="I4074" s="244">
        <f t="shared" si="191"/>
        <v>43892</v>
      </c>
      <c r="J4074" s="244" t="str">
        <f t="shared" si="189"/>
        <v/>
      </c>
    </row>
    <row r="4075" spans="3:10" ht="12" thickBot="1" x14ac:dyDescent="0.25">
      <c r="C4075" s="254"/>
      <c r="D4075" s="254"/>
      <c r="E4075" s="255"/>
      <c r="F4075" s="256"/>
      <c r="G4075" s="257"/>
      <c r="H4075" s="243">
        <f t="shared" ca="1" si="190"/>
        <v>45139</v>
      </c>
      <c r="I4075" s="244">
        <f t="shared" si="191"/>
        <v>43892</v>
      </c>
      <c r="J4075" s="244" t="str">
        <f t="shared" si="189"/>
        <v/>
      </c>
    </row>
    <row r="4076" spans="3:10" ht="12" thickBot="1" x14ac:dyDescent="0.25">
      <c r="C4076" s="254"/>
      <c r="D4076" s="254"/>
      <c r="E4076" s="255"/>
      <c r="F4076" s="256"/>
      <c r="G4076" s="257"/>
      <c r="H4076" s="243">
        <f t="shared" ca="1" si="190"/>
        <v>45139</v>
      </c>
      <c r="I4076" s="244">
        <f t="shared" si="191"/>
        <v>43892</v>
      </c>
      <c r="J4076" s="244" t="str">
        <f t="shared" si="189"/>
        <v/>
      </c>
    </row>
    <row r="4077" spans="3:10" ht="12" thickBot="1" x14ac:dyDescent="0.25">
      <c r="C4077" s="254"/>
      <c r="D4077" s="254"/>
      <c r="E4077" s="255"/>
      <c r="F4077" s="256"/>
      <c r="G4077" s="257"/>
      <c r="H4077" s="243">
        <f t="shared" ca="1" si="190"/>
        <v>45139</v>
      </c>
      <c r="I4077" s="244">
        <f t="shared" si="191"/>
        <v>43892</v>
      </c>
      <c r="J4077" s="244" t="str">
        <f t="shared" si="189"/>
        <v/>
      </c>
    </row>
    <row r="4078" spans="3:10" ht="12" thickBot="1" x14ac:dyDescent="0.25">
      <c r="C4078" s="254"/>
      <c r="D4078" s="254"/>
      <c r="E4078" s="255"/>
      <c r="F4078" s="256"/>
      <c r="G4078" s="257"/>
      <c r="H4078" s="243">
        <f t="shared" ca="1" si="190"/>
        <v>45139</v>
      </c>
      <c r="I4078" s="244">
        <f t="shared" si="191"/>
        <v>43892</v>
      </c>
      <c r="J4078" s="244" t="str">
        <f t="shared" si="189"/>
        <v/>
      </c>
    </row>
    <row r="4079" spans="3:10" ht="12" thickBot="1" x14ac:dyDescent="0.25">
      <c r="C4079" s="254"/>
      <c r="D4079" s="254"/>
      <c r="E4079" s="255"/>
      <c r="F4079" s="256"/>
      <c r="G4079" s="257"/>
      <c r="H4079" s="243">
        <f t="shared" ca="1" si="190"/>
        <v>45139</v>
      </c>
      <c r="I4079" s="244">
        <f t="shared" si="191"/>
        <v>43892</v>
      </c>
      <c r="J4079" s="244" t="str">
        <f t="shared" si="189"/>
        <v/>
      </c>
    </row>
    <row r="4080" spans="3:10" ht="12" thickBot="1" x14ac:dyDescent="0.25">
      <c r="C4080" s="254"/>
      <c r="D4080" s="254"/>
      <c r="E4080" s="255"/>
      <c r="F4080" s="256"/>
      <c r="G4080" s="257"/>
      <c r="H4080" s="243">
        <f t="shared" ca="1" si="190"/>
        <v>45139</v>
      </c>
      <c r="I4080" s="244">
        <f t="shared" si="191"/>
        <v>43892</v>
      </c>
      <c r="J4080" s="244" t="str">
        <f t="shared" si="189"/>
        <v/>
      </c>
    </row>
    <row r="4081" spans="3:10" ht="12" thickBot="1" x14ac:dyDescent="0.25">
      <c r="C4081" s="254"/>
      <c r="D4081" s="254"/>
      <c r="E4081" s="255"/>
      <c r="F4081" s="256"/>
      <c r="G4081" s="257"/>
      <c r="H4081" s="243">
        <f t="shared" ca="1" si="190"/>
        <v>45139</v>
      </c>
      <c r="I4081" s="244">
        <f t="shared" si="191"/>
        <v>43892</v>
      </c>
      <c r="J4081" s="244" t="str">
        <f t="shared" si="189"/>
        <v/>
      </c>
    </row>
    <row r="4082" spans="3:10" ht="12" thickBot="1" x14ac:dyDescent="0.25">
      <c r="C4082" s="254"/>
      <c r="D4082" s="254"/>
      <c r="E4082" s="255"/>
      <c r="F4082" s="256"/>
      <c r="G4082" s="257"/>
      <c r="H4082" s="243">
        <f t="shared" ca="1" si="190"/>
        <v>45139</v>
      </c>
      <c r="I4082" s="244">
        <f t="shared" si="191"/>
        <v>43892</v>
      </c>
      <c r="J4082" s="244" t="str">
        <f t="shared" si="189"/>
        <v/>
      </c>
    </row>
    <row r="4083" spans="3:10" ht="12" thickBot="1" x14ac:dyDescent="0.25">
      <c r="C4083" s="254"/>
      <c r="D4083" s="254"/>
      <c r="E4083" s="255"/>
      <c r="F4083" s="256"/>
      <c r="G4083" s="257"/>
      <c r="H4083" s="243">
        <f t="shared" ca="1" si="190"/>
        <v>45139</v>
      </c>
      <c r="I4083" s="244">
        <f t="shared" si="191"/>
        <v>43892</v>
      </c>
      <c r="J4083" s="244" t="str">
        <f t="shared" si="189"/>
        <v/>
      </c>
    </row>
    <row r="4084" spans="3:10" ht="12" thickBot="1" x14ac:dyDescent="0.25">
      <c r="C4084" s="254"/>
      <c r="D4084" s="254"/>
      <c r="E4084" s="255"/>
      <c r="F4084" s="256"/>
      <c r="G4084" s="257"/>
      <c r="H4084" s="243">
        <f t="shared" ca="1" si="190"/>
        <v>45139</v>
      </c>
      <c r="I4084" s="244">
        <f t="shared" si="191"/>
        <v>43892</v>
      </c>
      <c r="J4084" s="244" t="str">
        <f t="shared" si="189"/>
        <v/>
      </c>
    </row>
    <row r="4085" spans="3:10" ht="12" thickBot="1" x14ac:dyDescent="0.25">
      <c r="C4085" s="254"/>
      <c r="D4085" s="254"/>
      <c r="E4085" s="255"/>
      <c r="F4085" s="256"/>
      <c r="G4085" s="257"/>
      <c r="H4085" s="243">
        <f t="shared" ca="1" si="190"/>
        <v>45139</v>
      </c>
      <c r="I4085" s="244">
        <f t="shared" si="191"/>
        <v>43892</v>
      </c>
      <c r="J4085" s="244" t="str">
        <f t="shared" si="189"/>
        <v/>
      </c>
    </row>
    <row r="4086" spans="3:10" ht="12" thickBot="1" x14ac:dyDescent="0.25">
      <c r="C4086" s="254"/>
      <c r="D4086" s="254"/>
      <c r="E4086" s="255"/>
      <c r="F4086" s="256"/>
      <c r="G4086" s="257"/>
      <c r="H4086" s="243">
        <f t="shared" ca="1" si="190"/>
        <v>45139</v>
      </c>
      <c r="I4086" s="244">
        <f t="shared" si="191"/>
        <v>43892</v>
      </c>
      <c r="J4086" s="244" t="str">
        <f t="shared" si="189"/>
        <v/>
      </c>
    </row>
    <row r="4087" spans="3:10" ht="12" thickBot="1" x14ac:dyDescent="0.25">
      <c r="C4087" s="254"/>
      <c r="D4087" s="254"/>
      <c r="E4087" s="255"/>
      <c r="F4087" s="256"/>
      <c r="G4087" s="257"/>
      <c r="H4087" s="243">
        <f t="shared" ca="1" si="190"/>
        <v>45139</v>
      </c>
      <c r="I4087" s="244">
        <f t="shared" si="191"/>
        <v>43892</v>
      </c>
      <c r="J4087" s="244" t="str">
        <f t="shared" si="189"/>
        <v/>
      </c>
    </row>
    <row r="4088" spans="3:10" ht="12" thickBot="1" x14ac:dyDescent="0.25">
      <c r="C4088" s="254"/>
      <c r="D4088" s="254"/>
      <c r="E4088" s="255"/>
      <c r="F4088" s="256"/>
      <c r="G4088" s="257"/>
      <c r="H4088" s="243">
        <f t="shared" ca="1" si="190"/>
        <v>45139</v>
      </c>
      <c r="I4088" s="244">
        <f t="shared" si="191"/>
        <v>43892</v>
      </c>
      <c r="J4088" s="244" t="str">
        <f t="shared" si="189"/>
        <v/>
      </c>
    </row>
    <row r="4089" spans="3:10" ht="12" thickBot="1" x14ac:dyDescent="0.25">
      <c r="C4089" s="254"/>
      <c r="D4089" s="254"/>
      <c r="E4089" s="255"/>
      <c r="F4089" s="256"/>
      <c r="G4089" s="257"/>
      <c r="H4089" s="243">
        <f t="shared" ca="1" si="190"/>
        <v>45139</v>
      </c>
      <c r="I4089" s="244">
        <f t="shared" si="191"/>
        <v>43892</v>
      </c>
      <c r="J4089" s="244" t="str">
        <f t="shared" si="189"/>
        <v/>
      </c>
    </row>
    <row r="4090" spans="3:10" ht="12" thickBot="1" x14ac:dyDescent="0.25">
      <c r="C4090" s="254"/>
      <c r="D4090" s="254"/>
      <c r="E4090" s="255"/>
      <c r="F4090" s="256"/>
      <c r="G4090" s="257"/>
      <c r="H4090" s="243">
        <f t="shared" ca="1" si="190"/>
        <v>45139</v>
      </c>
      <c r="I4090" s="244">
        <f t="shared" si="191"/>
        <v>43892</v>
      </c>
      <c r="J4090" s="244" t="str">
        <f t="shared" si="189"/>
        <v/>
      </c>
    </row>
    <row r="4091" spans="3:10" ht="12" thickBot="1" x14ac:dyDescent="0.25">
      <c r="C4091" s="254"/>
      <c r="D4091" s="254"/>
      <c r="E4091" s="255"/>
      <c r="F4091" s="256"/>
      <c r="G4091" s="257"/>
      <c r="H4091" s="243">
        <f t="shared" ca="1" si="190"/>
        <v>45139</v>
      </c>
      <c r="I4091" s="244">
        <f t="shared" si="191"/>
        <v>43892</v>
      </c>
      <c r="J4091" s="244" t="str">
        <f t="shared" si="189"/>
        <v/>
      </c>
    </row>
    <row r="4092" spans="3:10" ht="12" thickBot="1" x14ac:dyDescent="0.25">
      <c r="C4092" s="254"/>
      <c r="D4092" s="254"/>
      <c r="E4092" s="255"/>
      <c r="F4092" s="256"/>
      <c r="G4092" s="257"/>
      <c r="H4092" s="243">
        <f t="shared" ca="1" si="190"/>
        <v>45139</v>
      </c>
      <c r="I4092" s="244">
        <f t="shared" si="191"/>
        <v>43892</v>
      </c>
      <c r="J4092" s="244" t="str">
        <f t="shared" si="189"/>
        <v/>
      </c>
    </row>
    <row r="4093" spans="3:10" ht="12" thickBot="1" x14ac:dyDescent="0.25">
      <c r="C4093" s="254"/>
      <c r="D4093" s="254"/>
      <c r="E4093" s="255"/>
      <c r="F4093" s="256"/>
      <c r="G4093" s="257"/>
      <c r="H4093" s="243">
        <f t="shared" ca="1" si="190"/>
        <v>45139</v>
      </c>
      <c r="I4093" s="244">
        <f t="shared" si="191"/>
        <v>43892</v>
      </c>
      <c r="J4093" s="244" t="str">
        <f t="shared" si="189"/>
        <v/>
      </c>
    </row>
    <row r="4094" spans="3:10" ht="12" thickBot="1" x14ac:dyDescent="0.25">
      <c r="C4094" s="254"/>
      <c r="D4094" s="254"/>
      <c r="E4094" s="255"/>
      <c r="F4094" s="256"/>
      <c r="G4094" s="257"/>
      <c r="H4094" s="243">
        <f t="shared" ca="1" si="190"/>
        <v>45139</v>
      </c>
      <c r="I4094" s="244">
        <f t="shared" si="191"/>
        <v>43892</v>
      </c>
      <c r="J4094" s="244" t="str">
        <f t="shared" si="189"/>
        <v/>
      </c>
    </row>
    <row r="4095" spans="3:10" ht="12" thickBot="1" x14ac:dyDescent="0.25">
      <c r="C4095" s="254"/>
      <c r="D4095" s="254"/>
      <c r="E4095" s="255"/>
      <c r="F4095" s="256"/>
      <c r="G4095" s="257"/>
      <c r="H4095" s="243">
        <f t="shared" ca="1" si="190"/>
        <v>45139</v>
      </c>
      <c r="I4095" s="244">
        <f t="shared" si="191"/>
        <v>43892</v>
      </c>
      <c r="J4095" s="244" t="str">
        <f t="shared" si="189"/>
        <v/>
      </c>
    </row>
    <row r="4096" spans="3:10" ht="12" thickBot="1" x14ac:dyDescent="0.25">
      <c r="C4096" s="254"/>
      <c r="D4096" s="254"/>
      <c r="E4096" s="255"/>
      <c r="F4096" s="256"/>
      <c r="G4096" s="257"/>
      <c r="H4096" s="243">
        <f t="shared" ca="1" si="190"/>
        <v>45139</v>
      </c>
      <c r="I4096" s="244">
        <f t="shared" si="191"/>
        <v>43892</v>
      </c>
      <c r="J4096" s="244" t="str">
        <f t="shared" si="189"/>
        <v/>
      </c>
    </row>
    <row r="4097" spans="3:10" ht="12" thickBot="1" x14ac:dyDescent="0.25">
      <c r="C4097" s="254"/>
      <c r="D4097" s="254"/>
      <c r="E4097" s="255"/>
      <c r="F4097" s="256"/>
      <c r="G4097" s="257"/>
      <c r="H4097" s="243">
        <f t="shared" ca="1" si="190"/>
        <v>45139</v>
      </c>
      <c r="I4097" s="244">
        <f t="shared" si="191"/>
        <v>43892</v>
      </c>
      <c r="J4097" s="244" t="str">
        <f t="shared" si="189"/>
        <v/>
      </c>
    </row>
    <row r="4098" spans="3:10" ht="12" thickBot="1" x14ac:dyDescent="0.25">
      <c r="C4098" s="254"/>
      <c r="D4098" s="254"/>
      <c r="E4098" s="255"/>
      <c r="F4098" s="256"/>
      <c r="G4098" s="257"/>
      <c r="H4098" s="243">
        <f t="shared" ca="1" si="190"/>
        <v>45139</v>
      </c>
      <c r="I4098" s="244">
        <f t="shared" si="191"/>
        <v>43892</v>
      </c>
      <c r="J4098" s="244" t="str">
        <f t="shared" si="189"/>
        <v/>
      </c>
    </row>
    <row r="4099" spans="3:10" ht="12" thickBot="1" x14ac:dyDescent="0.25">
      <c r="C4099" s="254"/>
      <c r="D4099" s="254"/>
      <c r="E4099" s="255"/>
      <c r="F4099" s="256"/>
      <c r="G4099" s="257"/>
      <c r="H4099" s="243">
        <f t="shared" ca="1" si="190"/>
        <v>45139</v>
      </c>
      <c r="I4099" s="244">
        <f t="shared" si="191"/>
        <v>43892</v>
      </c>
      <c r="J4099" s="244" t="str">
        <f t="shared" si="189"/>
        <v/>
      </c>
    </row>
    <row r="4100" spans="3:10" ht="12" thickBot="1" x14ac:dyDescent="0.25">
      <c r="C4100" s="254"/>
      <c r="D4100" s="254"/>
      <c r="E4100" s="255"/>
      <c r="F4100" s="256"/>
      <c r="G4100" s="257"/>
      <c r="H4100" s="243">
        <f t="shared" ca="1" si="190"/>
        <v>45139</v>
      </c>
      <c r="I4100" s="244">
        <f t="shared" si="191"/>
        <v>43892</v>
      </c>
      <c r="J4100" s="244" t="str">
        <f t="shared" si="189"/>
        <v/>
      </c>
    </row>
    <row r="4101" spans="3:10" ht="12" thickBot="1" x14ac:dyDescent="0.25">
      <c r="C4101" s="254"/>
      <c r="D4101" s="254"/>
      <c r="E4101" s="255"/>
      <c r="F4101" s="256"/>
      <c r="G4101" s="257"/>
      <c r="H4101" s="243">
        <f t="shared" ca="1" si="190"/>
        <v>45139</v>
      </c>
      <c r="I4101" s="244">
        <f t="shared" si="191"/>
        <v>43892</v>
      </c>
      <c r="J4101" s="244" t="str">
        <f t="shared" si="189"/>
        <v/>
      </c>
    </row>
    <row r="4102" spans="3:10" ht="12" thickBot="1" x14ac:dyDescent="0.25">
      <c r="C4102" s="254"/>
      <c r="D4102" s="254"/>
      <c r="E4102" s="255"/>
      <c r="F4102" s="256"/>
      <c r="G4102" s="257"/>
      <c r="H4102" s="243">
        <f t="shared" ca="1" si="190"/>
        <v>45139</v>
      </c>
      <c r="I4102" s="244">
        <f t="shared" si="191"/>
        <v>43892</v>
      </c>
      <c r="J4102" s="244" t="str">
        <f t="shared" ref="J4102:J4165" si="192">IF(G4102="","",IF(G4102&gt;=0,"Debitoren",IF(G4102&lt;0,"Kreditoren","")))</f>
        <v/>
      </c>
    </row>
    <row r="4103" spans="3:10" ht="12" thickBot="1" x14ac:dyDescent="0.25">
      <c r="C4103" s="254"/>
      <c r="D4103" s="254"/>
      <c r="E4103" s="255"/>
      <c r="F4103" s="256"/>
      <c r="G4103" s="257"/>
      <c r="H4103" s="243">
        <f t="shared" ref="H4103:H4166" ca="1" si="193">IF(F4103&lt;$F$2,EOMONTH($F$2,-1)+1,EOMONTH(F4103,-1)+1)</f>
        <v>45139</v>
      </c>
      <c r="I4103" s="244">
        <f t="shared" ref="I4103:I4166" si="194">IF(F4103&lt;$I$2,IF(   WEEKDAY(EOMONTH($I$2,-1)+1)=1,EOMONTH($I$2,-1)+1+1,EOMONTH($I$2,-1)+1),IF(WEEKDAY(F4103)=1,F4103+1,F4103))</f>
        <v>43892</v>
      </c>
      <c r="J4103" s="244" t="str">
        <f t="shared" si="192"/>
        <v/>
      </c>
    </row>
    <row r="4104" spans="3:10" ht="12" thickBot="1" x14ac:dyDescent="0.25">
      <c r="C4104" s="254"/>
      <c r="D4104" s="254"/>
      <c r="E4104" s="255"/>
      <c r="F4104" s="256"/>
      <c r="G4104" s="257"/>
      <c r="H4104" s="243">
        <f t="shared" ca="1" si="193"/>
        <v>45139</v>
      </c>
      <c r="I4104" s="244">
        <f t="shared" si="194"/>
        <v>43892</v>
      </c>
      <c r="J4104" s="244" t="str">
        <f t="shared" si="192"/>
        <v/>
      </c>
    </row>
    <row r="4105" spans="3:10" ht="12" thickBot="1" x14ac:dyDescent="0.25">
      <c r="C4105" s="254"/>
      <c r="D4105" s="254"/>
      <c r="E4105" s="255"/>
      <c r="F4105" s="256"/>
      <c r="G4105" s="257"/>
      <c r="H4105" s="243">
        <f t="shared" ca="1" si="193"/>
        <v>45139</v>
      </c>
      <c r="I4105" s="244">
        <f t="shared" si="194"/>
        <v>43892</v>
      </c>
      <c r="J4105" s="244" t="str">
        <f t="shared" si="192"/>
        <v/>
      </c>
    </row>
    <row r="4106" spans="3:10" ht="12" thickBot="1" x14ac:dyDescent="0.25">
      <c r="C4106" s="254"/>
      <c r="D4106" s="254"/>
      <c r="E4106" s="255"/>
      <c r="F4106" s="256"/>
      <c r="G4106" s="257"/>
      <c r="H4106" s="243">
        <f t="shared" ca="1" si="193"/>
        <v>45139</v>
      </c>
      <c r="I4106" s="244">
        <f t="shared" si="194"/>
        <v>43892</v>
      </c>
      <c r="J4106" s="244" t="str">
        <f t="shared" si="192"/>
        <v/>
      </c>
    </row>
    <row r="4107" spans="3:10" ht="12" thickBot="1" x14ac:dyDescent="0.25">
      <c r="C4107" s="254"/>
      <c r="D4107" s="254"/>
      <c r="E4107" s="255"/>
      <c r="F4107" s="256"/>
      <c r="G4107" s="257"/>
      <c r="H4107" s="243">
        <f t="shared" ca="1" si="193"/>
        <v>45139</v>
      </c>
      <c r="I4107" s="244">
        <f t="shared" si="194"/>
        <v>43892</v>
      </c>
      <c r="J4107" s="244" t="str">
        <f t="shared" si="192"/>
        <v/>
      </c>
    </row>
    <row r="4108" spans="3:10" ht="12" thickBot="1" x14ac:dyDescent="0.25">
      <c r="C4108" s="254"/>
      <c r="D4108" s="254"/>
      <c r="E4108" s="255"/>
      <c r="F4108" s="256"/>
      <c r="G4108" s="257"/>
      <c r="H4108" s="243">
        <f t="shared" ca="1" si="193"/>
        <v>45139</v>
      </c>
      <c r="I4108" s="244">
        <f t="shared" si="194"/>
        <v>43892</v>
      </c>
      <c r="J4108" s="244" t="str">
        <f t="shared" si="192"/>
        <v/>
      </c>
    </row>
    <row r="4109" spans="3:10" ht="12" thickBot="1" x14ac:dyDescent="0.25">
      <c r="C4109" s="254"/>
      <c r="D4109" s="254"/>
      <c r="E4109" s="255"/>
      <c r="F4109" s="256"/>
      <c r="G4109" s="257"/>
      <c r="H4109" s="243">
        <f t="shared" ca="1" si="193"/>
        <v>45139</v>
      </c>
      <c r="I4109" s="244">
        <f t="shared" si="194"/>
        <v>43892</v>
      </c>
      <c r="J4109" s="244" t="str">
        <f t="shared" si="192"/>
        <v/>
      </c>
    </row>
    <row r="4110" spans="3:10" ht="12" thickBot="1" x14ac:dyDescent="0.25">
      <c r="C4110" s="254"/>
      <c r="D4110" s="254"/>
      <c r="E4110" s="255"/>
      <c r="F4110" s="256"/>
      <c r="G4110" s="257"/>
      <c r="H4110" s="243">
        <f t="shared" ca="1" si="193"/>
        <v>45139</v>
      </c>
      <c r="I4110" s="244">
        <f t="shared" si="194"/>
        <v>43892</v>
      </c>
      <c r="J4110" s="244" t="str">
        <f t="shared" si="192"/>
        <v/>
      </c>
    </row>
    <row r="4111" spans="3:10" ht="12" thickBot="1" x14ac:dyDescent="0.25">
      <c r="C4111" s="254"/>
      <c r="D4111" s="254"/>
      <c r="E4111" s="255"/>
      <c r="F4111" s="256"/>
      <c r="G4111" s="257"/>
      <c r="H4111" s="243">
        <f t="shared" ca="1" si="193"/>
        <v>45139</v>
      </c>
      <c r="I4111" s="244">
        <f t="shared" si="194"/>
        <v>43892</v>
      </c>
      <c r="J4111" s="244" t="str">
        <f t="shared" si="192"/>
        <v/>
      </c>
    </row>
    <row r="4112" spans="3:10" ht="12" thickBot="1" x14ac:dyDescent="0.25">
      <c r="C4112" s="254"/>
      <c r="D4112" s="254"/>
      <c r="E4112" s="255"/>
      <c r="F4112" s="256"/>
      <c r="G4112" s="257"/>
      <c r="H4112" s="243">
        <f t="shared" ca="1" si="193"/>
        <v>45139</v>
      </c>
      <c r="I4112" s="244">
        <f t="shared" si="194"/>
        <v>43892</v>
      </c>
      <c r="J4112" s="244" t="str">
        <f t="shared" si="192"/>
        <v/>
      </c>
    </row>
    <row r="4113" spans="3:10" ht="12" thickBot="1" x14ac:dyDescent="0.25">
      <c r="C4113" s="254"/>
      <c r="D4113" s="254"/>
      <c r="E4113" s="255"/>
      <c r="F4113" s="256"/>
      <c r="G4113" s="257"/>
      <c r="H4113" s="243">
        <f t="shared" ca="1" si="193"/>
        <v>45139</v>
      </c>
      <c r="I4113" s="244">
        <f t="shared" si="194"/>
        <v>43892</v>
      </c>
      <c r="J4113" s="244" t="str">
        <f t="shared" si="192"/>
        <v/>
      </c>
    </row>
    <row r="4114" spans="3:10" ht="12" thickBot="1" x14ac:dyDescent="0.25">
      <c r="C4114" s="254"/>
      <c r="D4114" s="254"/>
      <c r="E4114" s="255"/>
      <c r="F4114" s="256"/>
      <c r="G4114" s="257"/>
      <c r="H4114" s="243">
        <f t="shared" ca="1" si="193"/>
        <v>45139</v>
      </c>
      <c r="I4114" s="244">
        <f t="shared" si="194"/>
        <v>43892</v>
      </c>
      <c r="J4114" s="244" t="str">
        <f t="shared" si="192"/>
        <v/>
      </c>
    </row>
    <row r="4115" spans="3:10" ht="12" thickBot="1" x14ac:dyDescent="0.25">
      <c r="C4115" s="254"/>
      <c r="D4115" s="254"/>
      <c r="E4115" s="255"/>
      <c r="F4115" s="256"/>
      <c r="G4115" s="257"/>
      <c r="H4115" s="243">
        <f t="shared" ca="1" si="193"/>
        <v>45139</v>
      </c>
      <c r="I4115" s="244">
        <f t="shared" si="194"/>
        <v>43892</v>
      </c>
      <c r="J4115" s="244" t="str">
        <f t="shared" si="192"/>
        <v/>
      </c>
    </row>
    <row r="4116" spans="3:10" ht="12" thickBot="1" x14ac:dyDescent="0.25">
      <c r="C4116" s="254"/>
      <c r="D4116" s="254"/>
      <c r="E4116" s="255"/>
      <c r="F4116" s="256"/>
      <c r="G4116" s="257"/>
      <c r="H4116" s="243">
        <f t="shared" ca="1" si="193"/>
        <v>45139</v>
      </c>
      <c r="I4116" s="244">
        <f t="shared" si="194"/>
        <v>43892</v>
      </c>
      <c r="J4116" s="244" t="str">
        <f t="shared" si="192"/>
        <v/>
      </c>
    </row>
    <row r="4117" spans="3:10" ht="12" thickBot="1" x14ac:dyDescent="0.25">
      <c r="C4117" s="254"/>
      <c r="D4117" s="254"/>
      <c r="E4117" s="255"/>
      <c r="F4117" s="256"/>
      <c r="G4117" s="257"/>
      <c r="H4117" s="243">
        <f t="shared" ca="1" si="193"/>
        <v>45139</v>
      </c>
      <c r="I4117" s="244">
        <f t="shared" si="194"/>
        <v>43892</v>
      </c>
      <c r="J4117" s="244" t="str">
        <f t="shared" si="192"/>
        <v/>
      </c>
    </row>
    <row r="4118" spans="3:10" ht="12" thickBot="1" x14ac:dyDescent="0.25">
      <c r="C4118" s="254"/>
      <c r="D4118" s="254"/>
      <c r="E4118" s="255"/>
      <c r="F4118" s="256"/>
      <c r="G4118" s="257"/>
      <c r="H4118" s="243">
        <f t="shared" ca="1" si="193"/>
        <v>45139</v>
      </c>
      <c r="I4118" s="244">
        <f t="shared" si="194"/>
        <v>43892</v>
      </c>
      <c r="J4118" s="244" t="str">
        <f t="shared" si="192"/>
        <v/>
      </c>
    </row>
    <row r="4119" spans="3:10" ht="12" thickBot="1" x14ac:dyDescent="0.25">
      <c r="C4119" s="254"/>
      <c r="D4119" s="254"/>
      <c r="E4119" s="255"/>
      <c r="F4119" s="256"/>
      <c r="G4119" s="257"/>
      <c r="H4119" s="243">
        <f t="shared" ca="1" si="193"/>
        <v>45139</v>
      </c>
      <c r="I4119" s="244">
        <f t="shared" si="194"/>
        <v>43892</v>
      </c>
      <c r="J4119" s="244" t="str">
        <f t="shared" si="192"/>
        <v/>
      </c>
    </row>
    <row r="4120" spans="3:10" ht="12" thickBot="1" x14ac:dyDescent="0.25">
      <c r="C4120" s="254"/>
      <c r="D4120" s="254"/>
      <c r="E4120" s="255"/>
      <c r="F4120" s="256"/>
      <c r="G4120" s="257"/>
      <c r="H4120" s="243">
        <f t="shared" ca="1" si="193"/>
        <v>45139</v>
      </c>
      <c r="I4120" s="244">
        <f t="shared" si="194"/>
        <v>43892</v>
      </c>
      <c r="J4120" s="244" t="str">
        <f t="shared" si="192"/>
        <v/>
      </c>
    </row>
    <row r="4121" spans="3:10" ht="12" thickBot="1" x14ac:dyDescent="0.25">
      <c r="C4121" s="254"/>
      <c r="D4121" s="254"/>
      <c r="E4121" s="255"/>
      <c r="F4121" s="256"/>
      <c r="G4121" s="257"/>
      <c r="H4121" s="243">
        <f t="shared" ca="1" si="193"/>
        <v>45139</v>
      </c>
      <c r="I4121" s="244">
        <f t="shared" si="194"/>
        <v>43892</v>
      </c>
      <c r="J4121" s="244" t="str">
        <f t="shared" si="192"/>
        <v/>
      </c>
    </row>
    <row r="4122" spans="3:10" ht="12" thickBot="1" x14ac:dyDescent="0.25">
      <c r="C4122" s="254"/>
      <c r="D4122" s="254"/>
      <c r="E4122" s="255"/>
      <c r="F4122" s="256"/>
      <c r="G4122" s="257"/>
      <c r="H4122" s="243">
        <f t="shared" ca="1" si="193"/>
        <v>45139</v>
      </c>
      <c r="I4122" s="244">
        <f t="shared" si="194"/>
        <v>43892</v>
      </c>
      <c r="J4122" s="244" t="str">
        <f t="shared" si="192"/>
        <v/>
      </c>
    </row>
    <row r="4123" spans="3:10" ht="12" thickBot="1" x14ac:dyDescent="0.25">
      <c r="C4123" s="254"/>
      <c r="D4123" s="254"/>
      <c r="E4123" s="255"/>
      <c r="F4123" s="256"/>
      <c r="G4123" s="257"/>
      <c r="H4123" s="243">
        <f t="shared" ca="1" si="193"/>
        <v>45139</v>
      </c>
      <c r="I4123" s="244">
        <f t="shared" si="194"/>
        <v>43892</v>
      </c>
      <c r="J4123" s="244" t="str">
        <f t="shared" si="192"/>
        <v/>
      </c>
    </row>
    <row r="4124" spans="3:10" ht="12" thickBot="1" x14ac:dyDescent="0.25">
      <c r="C4124" s="254"/>
      <c r="D4124" s="254"/>
      <c r="E4124" s="255"/>
      <c r="F4124" s="256"/>
      <c r="G4124" s="257"/>
      <c r="H4124" s="243">
        <f t="shared" ca="1" si="193"/>
        <v>45139</v>
      </c>
      <c r="I4124" s="244">
        <f t="shared" si="194"/>
        <v>43892</v>
      </c>
      <c r="J4124" s="244" t="str">
        <f t="shared" si="192"/>
        <v/>
      </c>
    </row>
    <row r="4125" spans="3:10" ht="12" thickBot="1" x14ac:dyDescent="0.25">
      <c r="C4125" s="254"/>
      <c r="D4125" s="254"/>
      <c r="E4125" s="255"/>
      <c r="F4125" s="256"/>
      <c r="G4125" s="257"/>
      <c r="H4125" s="243">
        <f t="shared" ca="1" si="193"/>
        <v>45139</v>
      </c>
      <c r="I4125" s="244">
        <f t="shared" si="194"/>
        <v>43892</v>
      </c>
      <c r="J4125" s="244" t="str">
        <f t="shared" si="192"/>
        <v/>
      </c>
    </row>
    <row r="4126" spans="3:10" ht="12" thickBot="1" x14ac:dyDescent="0.25">
      <c r="C4126" s="254"/>
      <c r="D4126" s="254"/>
      <c r="E4126" s="255"/>
      <c r="F4126" s="256"/>
      <c r="G4126" s="257"/>
      <c r="H4126" s="243">
        <f t="shared" ca="1" si="193"/>
        <v>45139</v>
      </c>
      <c r="I4126" s="244">
        <f t="shared" si="194"/>
        <v>43892</v>
      </c>
      <c r="J4126" s="244" t="str">
        <f t="shared" si="192"/>
        <v/>
      </c>
    </row>
    <row r="4127" spans="3:10" ht="12" thickBot="1" x14ac:dyDescent="0.25">
      <c r="C4127" s="254"/>
      <c r="D4127" s="254"/>
      <c r="E4127" s="255"/>
      <c r="F4127" s="256"/>
      <c r="G4127" s="257"/>
      <c r="H4127" s="243">
        <f t="shared" ca="1" si="193"/>
        <v>45139</v>
      </c>
      <c r="I4127" s="244">
        <f t="shared" si="194"/>
        <v>43892</v>
      </c>
      <c r="J4127" s="244" t="str">
        <f t="shared" si="192"/>
        <v/>
      </c>
    </row>
    <row r="4128" spans="3:10" ht="12" thickBot="1" x14ac:dyDescent="0.25">
      <c r="C4128" s="254"/>
      <c r="D4128" s="254"/>
      <c r="E4128" s="255"/>
      <c r="F4128" s="256"/>
      <c r="G4128" s="257"/>
      <c r="H4128" s="243">
        <f t="shared" ca="1" si="193"/>
        <v>45139</v>
      </c>
      <c r="I4128" s="244">
        <f t="shared" si="194"/>
        <v>43892</v>
      </c>
      <c r="J4128" s="244" t="str">
        <f t="shared" si="192"/>
        <v/>
      </c>
    </row>
    <row r="4129" spans="3:10" ht="12" thickBot="1" x14ac:dyDescent="0.25">
      <c r="C4129" s="254"/>
      <c r="D4129" s="254"/>
      <c r="E4129" s="255"/>
      <c r="F4129" s="256"/>
      <c r="G4129" s="257"/>
      <c r="H4129" s="243">
        <f t="shared" ca="1" si="193"/>
        <v>45139</v>
      </c>
      <c r="I4129" s="244">
        <f t="shared" si="194"/>
        <v>43892</v>
      </c>
      <c r="J4129" s="244" t="str">
        <f t="shared" si="192"/>
        <v/>
      </c>
    </row>
    <row r="4130" spans="3:10" ht="12" thickBot="1" x14ac:dyDescent="0.25">
      <c r="C4130" s="254"/>
      <c r="D4130" s="254"/>
      <c r="E4130" s="255"/>
      <c r="F4130" s="256"/>
      <c r="G4130" s="257"/>
      <c r="H4130" s="243">
        <f t="shared" ca="1" si="193"/>
        <v>45139</v>
      </c>
      <c r="I4130" s="244">
        <f t="shared" si="194"/>
        <v>43892</v>
      </c>
      <c r="J4130" s="244" t="str">
        <f t="shared" si="192"/>
        <v/>
      </c>
    </row>
    <row r="4131" spans="3:10" ht="12" thickBot="1" x14ac:dyDescent="0.25">
      <c r="C4131" s="254"/>
      <c r="D4131" s="254"/>
      <c r="E4131" s="255"/>
      <c r="F4131" s="256"/>
      <c r="G4131" s="257"/>
      <c r="H4131" s="243">
        <f t="shared" ca="1" si="193"/>
        <v>45139</v>
      </c>
      <c r="I4131" s="244">
        <f t="shared" si="194"/>
        <v>43892</v>
      </c>
      <c r="J4131" s="244" t="str">
        <f t="shared" si="192"/>
        <v/>
      </c>
    </row>
    <row r="4132" spans="3:10" ht="12" thickBot="1" x14ac:dyDescent="0.25">
      <c r="C4132" s="254"/>
      <c r="D4132" s="254"/>
      <c r="E4132" s="255"/>
      <c r="F4132" s="256"/>
      <c r="G4132" s="257"/>
      <c r="H4132" s="243">
        <f t="shared" ca="1" si="193"/>
        <v>45139</v>
      </c>
      <c r="I4132" s="244">
        <f t="shared" si="194"/>
        <v>43892</v>
      </c>
      <c r="J4132" s="244" t="str">
        <f t="shared" si="192"/>
        <v/>
      </c>
    </row>
    <row r="4133" spans="3:10" ht="12" thickBot="1" x14ac:dyDescent="0.25">
      <c r="C4133" s="254"/>
      <c r="D4133" s="254"/>
      <c r="E4133" s="255"/>
      <c r="F4133" s="256"/>
      <c r="G4133" s="257"/>
      <c r="H4133" s="243">
        <f t="shared" ca="1" si="193"/>
        <v>45139</v>
      </c>
      <c r="I4133" s="244">
        <f t="shared" si="194"/>
        <v>43892</v>
      </c>
      <c r="J4133" s="244" t="str">
        <f t="shared" si="192"/>
        <v/>
      </c>
    </row>
    <row r="4134" spans="3:10" ht="12" thickBot="1" x14ac:dyDescent="0.25">
      <c r="C4134" s="254"/>
      <c r="D4134" s="254"/>
      <c r="E4134" s="255"/>
      <c r="F4134" s="256"/>
      <c r="G4134" s="257"/>
      <c r="H4134" s="243">
        <f t="shared" ca="1" si="193"/>
        <v>45139</v>
      </c>
      <c r="I4134" s="244">
        <f t="shared" si="194"/>
        <v>43892</v>
      </c>
      <c r="J4134" s="244" t="str">
        <f t="shared" si="192"/>
        <v/>
      </c>
    </row>
    <row r="4135" spans="3:10" ht="12" thickBot="1" x14ac:dyDescent="0.25">
      <c r="C4135" s="254"/>
      <c r="D4135" s="254"/>
      <c r="E4135" s="255"/>
      <c r="F4135" s="256"/>
      <c r="G4135" s="257"/>
      <c r="H4135" s="243">
        <f t="shared" ca="1" si="193"/>
        <v>45139</v>
      </c>
      <c r="I4135" s="244">
        <f t="shared" si="194"/>
        <v>43892</v>
      </c>
      <c r="J4135" s="244" t="str">
        <f t="shared" si="192"/>
        <v/>
      </c>
    </row>
    <row r="4136" spans="3:10" ht="12" thickBot="1" x14ac:dyDescent="0.25">
      <c r="C4136" s="254"/>
      <c r="D4136" s="254"/>
      <c r="E4136" s="255"/>
      <c r="F4136" s="256"/>
      <c r="G4136" s="257"/>
      <c r="H4136" s="243">
        <f t="shared" ca="1" si="193"/>
        <v>45139</v>
      </c>
      <c r="I4136" s="244">
        <f t="shared" si="194"/>
        <v>43892</v>
      </c>
      <c r="J4136" s="244" t="str">
        <f t="shared" si="192"/>
        <v/>
      </c>
    </row>
    <row r="4137" spans="3:10" ht="12" thickBot="1" x14ac:dyDescent="0.25">
      <c r="C4137" s="254"/>
      <c r="D4137" s="254"/>
      <c r="E4137" s="255"/>
      <c r="F4137" s="256"/>
      <c r="G4137" s="257"/>
      <c r="H4137" s="243">
        <f t="shared" ca="1" si="193"/>
        <v>45139</v>
      </c>
      <c r="I4137" s="244">
        <f t="shared" si="194"/>
        <v>43892</v>
      </c>
      <c r="J4137" s="244" t="str">
        <f t="shared" si="192"/>
        <v/>
      </c>
    </row>
    <row r="4138" spans="3:10" ht="12" thickBot="1" x14ac:dyDescent="0.25">
      <c r="C4138" s="254"/>
      <c r="D4138" s="254"/>
      <c r="E4138" s="255"/>
      <c r="F4138" s="256"/>
      <c r="G4138" s="257"/>
      <c r="H4138" s="243">
        <f t="shared" ca="1" si="193"/>
        <v>45139</v>
      </c>
      <c r="I4138" s="244">
        <f t="shared" si="194"/>
        <v>43892</v>
      </c>
      <c r="J4138" s="244" t="str">
        <f t="shared" si="192"/>
        <v/>
      </c>
    </row>
    <row r="4139" spans="3:10" ht="12" thickBot="1" x14ac:dyDescent="0.25">
      <c r="C4139" s="254"/>
      <c r="D4139" s="254"/>
      <c r="E4139" s="255"/>
      <c r="F4139" s="256"/>
      <c r="G4139" s="257"/>
      <c r="H4139" s="243">
        <f t="shared" ca="1" si="193"/>
        <v>45139</v>
      </c>
      <c r="I4139" s="244">
        <f t="shared" si="194"/>
        <v>43892</v>
      </c>
      <c r="J4139" s="244" t="str">
        <f t="shared" si="192"/>
        <v/>
      </c>
    </row>
    <row r="4140" spans="3:10" ht="12" thickBot="1" x14ac:dyDescent="0.25">
      <c r="C4140" s="254"/>
      <c r="D4140" s="254"/>
      <c r="E4140" s="255"/>
      <c r="F4140" s="256"/>
      <c r="G4140" s="257"/>
      <c r="H4140" s="243">
        <f t="shared" ca="1" si="193"/>
        <v>45139</v>
      </c>
      <c r="I4140" s="244">
        <f t="shared" si="194"/>
        <v>43892</v>
      </c>
      <c r="J4140" s="244" t="str">
        <f t="shared" si="192"/>
        <v/>
      </c>
    </row>
    <row r="4141" spans="3:10" ht="12" thickBot="1" x14ac:dyDescent="0.25">
      <c r="C4141" s="254"/>
      <c r="D4141" s="254"/>
      <c r="E4141" s="255"/>
      <c r="F4141" s="256"/>
      <c r="G4141" s="257"/>
      <c r="H4141" s="243">
        <f t="shared" ca="1" si="193"/>
        <v>45139</v>
      </c>
      <c r="I4141" s="244">
        <f t="shared" si="194"/>
        <v>43892</v>
      </c>
      <c r="J4141" s="244" t="str">
        <f t="shared" si="192"/>
        <v/>
      </c>
    </row>
    <row r="4142" spans="3:10" ht="12" thickBot="1" x14ac:dyDescent="0.25">
      <c r="C4142" s="254"/>
      <c r="D4142" s="254"/>
      <c r="E4142" s="255"/>
      <c r="F4142" s="256"/>
      <c r="G4142" s="257"/>
      <c r="H4142" s="243">
        <f t="shared" ca="1" si="193"/>
        <v>45139</v>
      </c>
      <c r="I4142" s="244">
        <f t="shared" si="194"/>
        <v>43892</v>
      </c>
      <c r="J4142" s="244" t="str">
        <f t="shared" si="192"/>
        <v/>
      </c>
    </row>
    <row r="4143" spans="3:10" ht="12" thickBot="1" x14ac:dyDescent="0.25">
      <c r="C4143" s="254"/>
      <c r="D4143" s="254"/>
      <c r="E4143" s="255"/>
      <c r="F4143" s="256"/>
      <c r="G4143" s="257"/>
      <c r="H4143" s="243">
        <f t="shared" ca="1" si="193"/>
        <v>45139</v>
      </c>
      <c r="I4143" s="244">
        <f t="shared" si="194"/>
        <v>43892</v>
      </c>
      <c r="J4143" s="244" t="str">
        <f t="shared" si="192"/>
        <v/>
      </c>
    </row>
    <row r="4144" spans="3:10" ht="12" thickBot="1" x14ac:dyDescent="0.25">
      <c r="C4144" s="254"/>
      <c r="D4144" s="254"/>
      <c r="E4144" s="255"/>
      <c r="F4144" s="256"/>
      <c r="G4144" s="257"/>
      <c r="H4144" s="243">
        <f t="shared" ca="1" si="193"/>
        <v>45139</v>
      </c>
      <c r="I4144" s="244">
        <f t="shared" si="194"/>
        <v>43892</v>
      </c>
      <c r="J4144" s="244" t="str">
        <f t="shared" si="192"/>
        <v/>
      </c>
    </row>
    <row r="4145" spans="3:10" ht="12" thickBot="1" x14ac:dyDescent="0.25">
      <c r="C4145" s="254"/>
      <c r="D4145" s="254"/>
      <c r="E4145" s="255"/>
      <c r="F4145" s="256"/>
      <c r="G4145" s="257"/>
      <c r="H4145" s="243">
        <f t="shared" ca="1" si="193"/>
        <v>45139</v>
      </c>
      <c r="I4145" s="244">
        <f t="shared" si="194"/>
        <v>43892</v>
      </c>
      <c r="J4145" s="244" t="str">
        <f t="shared" si="192"/>
        <v/>
      </c>
    </row>
    <row r="4146" spans="3:10" ht="12" thickBot="1" x14ac:dyDescent="0.25">
      <c r="C4146" s="254"/>
      <c r="D4146" s="254"/>
      <c r="E4146" s="255"/>
      <c r="F4146" s="256"/>
      <c r="G4146" s="257"/>
      <c r="H4146" s="243">
        <f t="shared" ca="1" si="193"/>
        <v>45139</v>
      </c>
      <c r="I4146" s="244">
        <f t="shared" si="194"/>
        <v>43892</v>
      </c>
      <c r="J4146" s="244" t="str">
        <f t="shared" si="192"/>
        <v/>
      </c>
    </row>
    <row r="4147" spans="3:10" ht="12" thickBot="1" x14ac:dyDescent="0.25">
      <c r="C4147" s="254"/>
      <c r="D4147" s="254"/>
      <c r="E4147" s="255"/>
      <c r="F4147" s="256"/>
      <c r="G4147" s="257"/>
      <c r="H4147" s="243">
        <f t="shared" ca="1" si="193"/>
        <v>45139</v>
      </c>
      <c r="I4147" s="244">
        <f t="shared" si="194"/>
        <v>43892</v>
      </c>
      <c r="J4147" s="244" t="str">
        <f t="shared" si="192"/>
        <v/>
      </c>
    </row>
    <row r="4148" spans="3:10" ht="12" thickBot="1" x14ac:dyDescent="0.25">
      <c r="C4148" s="254"/>
      <c r="D4148" s="254"/>
      <c r="E4148" s="255"/>
      <c r="F4148" s="256"/>
      <c r="G4148" s="257"/>
      <c r="H4148" s="243">
        <f t="shared" ca="1" si="193"/>
        <v>45139</v>
      </c>
      <c r="I4148" s="244">
        <f t="shared" si="194"/>
        <v>43892</v>
      </c>
      <c r="J4148" s="244" t="str">
        <f t="shared" si="192"/>
        <v/>
      </c>
    </row>
    <row r="4149" spans="3:10" ht="12" thickBot="1" x14ac:dyDescent="0.25">
      <c r="C4149" s="254"/>
      <c r="D4149" s="254"/>
      <c r="E4149" s="255"/>
      <c r="F4149" s="256"/>
      <c r="G4149" s="257"/>
      <c r="H4149" s="243">
        <f t="shared" ca="1" si="193"/>
        <v>45139</v>
      </c>
      <c r="I4149" s="244">
        <f t="shared" si="194"/>
        <v>43892</v>
      </c>
      <c r="J4149" s="244" t="str">
        <f t="shared" si="192"/>
        <v/>
      </c>
    </row>
    <row r="4150" spans="3:10" ht="12" thickBot="1" x14ac:dyDescent="0.25">
      <c r="C4150" s="254"/>
      <c r="D4150" s="254"/>
      <c r="E4150" s="255"/>
      <c r="F4150" s="256"/>
      <c r="G4150" s="257"/>
      <c r="H4150" s="243">
        <f t="shared" ca="1" si="193"/>
        <v>45139</v>
      </c>
      <c r="I4150" s="244">
        <f t="shared" si="194"/>
        <v>43892</v>
      </c>
      <c r="J4150" s="244" t="str">
        <f t="shared" si="192"/>
        <v/>
      </c>
    </row>
    <row r="4151" spans="3:10" ht="12" thickBot="1" x14ac:dyDescent="0.25">
      <c r="C4151" s="254"/>
      <c r="D4151" s="254"/>
      <c r="E4151" s="255"/>
      <c r="F4151" s="256"/>
      <c r="G4151" s="257"/>
      <c r="H4151" s="243">
        <f t="shared" ca="1" si="193"/>
        <v>45139</v>
      </c>
      <c r="I4151" s="244">
        <f t="shared" si="194"/>
        <v>43892</v>
      </c>
      <c r="J4151" s="244" t="str">
        <f t="shared" si="192"/>
        <v/>
      </c>
    </row>
    <row r="4152" spans="3:10" ht="12" thickBot="1" x14ac:dyDescent="0.25">
      <c r="C4152" s="254"/>
      <c r="D4152" s="254"/>
      <c r="E4152" s="255"/>
      <c r="F4152" s="256"/>
      <c r="G4152" s="257"/>
      <c r="H4152" s="243">
        <f t="shared" ca="1" si="193"/>
        <v>45139</v>
      </c>
      <c r="I4152" s="244">
        <f t="shared" si="194"/>
        <v>43892</v>
      </c>
      <c r="J4152" s="244" t="str">
        <f t="shared" si="192"/>
        <v/>
      </c>
    </row>
    <row r="4153" spans="3:10" ht="12" thickBot="1" x14ac:dyDescent="0.25">
      <c r="C4153" s="254"/>
      <c r="D4153" s="254"/>
      <c r="E4153" s="255"/>
      <c r="F4153" s="256"/>
      <c r="G4153" s="257"/>
      <c r="H4153" s="243">
        <f t="shared" ca="1" si="193"/>
        <v>45139</v>
      </c>
      <c r="I4153" s="244">
        <f t="shared" si="194"/>
        <v>43892</v>
      </c>
      <c r="J4153" s="244" t="str">
        <f t="shared" si="192"/>
        <v/>
      </c>
    </row>
    <row r="4154" spans="3:10" ht="12" thickBot="1" x14ac:dyDescent="0.25">
      <c r="C4154" s="254"/>
      <c r="D4154" s="254"/>
      <c r="E4154" s="255"/>
      <c r="F4154" s="256"/>
      <c r="G4154" s="257"/>
      <c r="H4154" s="243">
        <f t="shared" ca="1" si="193"/>
        <v>45139</v>
      </c>
      <c r="I4154" s="244">
        <f t="shared" si="194"/>
        <v>43892</v>
      </c>
      <c r="J4154" s="244" t="str">
        <f t="shared" si="192"/>
        <v/>
      </c>
    </row>
    <row r="4155" spans="3:10" ht="12" thickBot="1" x14ac:dyDescent="0.25">
      <c r="C4155" s="254"/>
      <c r="D4155" s="254"/>
      <c r="E4155" s="255"/>
      <c r="F4155" s="256"/>
      <c r="G4155" s="257"/>
      <c r="H4155" s="243">
        <f t="shared" ca="1" si="193"/>
        <v>45139</v>
      </c>
      <c r="I4155" s="244">
        <f t="shared" si="194"/>
        <v>43892</v>
      </c>
      <c r="J4155" s="244" t="str">
        <f t="shared" si="192"/>
        <v/>
      </c>
    </row>
    <row r="4156" spans="3:10" ht="12" thickBot="1" x14ac:dyDescent="0.25">
      <c r="C4156" s="254"/>
      <c r="D4156" s="254"/>
      <c r="E4156" s="255"/>
      <c r="F4156" s="256"/>
      <c r="G4156" s="257"/>
      <c r="H4156" s="243">
        <f t="shared" ca="1" si="193"/>
        <v>45139</v>
      </c>
      <c r="I4156" s="244">
        <f t="shared" si="194"/>
        <v>43892</v>
      </c>
      <c r="J4156" s="244" t="str">
        <f t="shared" si="192"/>
        <v/>
      </c>
    </row>
    <row r="4157" spans="3:10" ht="12" thickBot="1" x14ac:dyDescent="0.25">
      <c r="C4157" s="254"/>
      <c r="D4157" s="254"/>
      <c r="E4157" s="255"/>
      <c r="F4157" s="256"/>
      <c r="G4157" s="257"/>
      <c r="H4157" s="243">
        <f t="shared" ca="1" si="193"/>
        <v>45139</v>
      </c>
      <c r="I4157" s="244">
        <f t="shared" si="194"/>
        <v>43892</v>
      </c>
      <c r="J4157" s="244" t="str">
        <f t="shared" si="192"/>
        <v/>
      </c>
    </row>
    <row r="4158" spans="3:10" ht="12" thickBot="1" x14ac:dyDescent="0.25">
      <c r="C4158" s="254"/>
      <c r="D4158" s="254"/>
      <c r="E4158" s="255"/>
      <c r="F4158" s="256"/>
      <c r="G4158" s="257"/>
      <c r="H4158" s="243">
        <f t="shared" ca="1" si="193"/>
        <v>45139</v>
      </c>
      <c r="I4158" s="244">
        <f t="shared" si="194"/>
        <v>43892</v>
      </c>
      <c r="J4158" s="244" t="str">
        <f t="shared" si="192"/>
        <v/>
      </c>
    </row>
    <row r="4159" spans="3:10" ht="12" thickBot="1" x14ac:dyDescent="0.25">
      <c r="C4159" s="254"/>
      <c r="D4159" s="254"/>
      <c r="E4159" s="255"/>
      <c r="F4159" s="256"/>
      <c r="G4159" s="257"/>
      <c r="H4159" s="243">
        <f t="shared" ca="1" si="193"/>
        <v>45139</v>
      </c>
      <c r="I4159" s="244">
        <f t="shared" si="194"/>
        <v>43892</v>
      </c>
      <c r="J4159" s="244" t="str">
        <f t="shared" si="192"/>
        <v/>
      </c>
    </row>
    <row r="4160" spans="3:10" ht="12" thickBot="1" x14ac:dyDescent="0.25">
      <c r="C4160" s="254"/>
      <c r="D4160" s="254"/>
      <c r="E4160" s="255"/>
      <c r="F4160" s="256"/>
      <c r="G4160" s="257"/>
      <c r="H4160" s="243">
        <f t="shared" ca="1" si="193"/>
        <v>45139</v>
      </c>
      <c r="I4160" s="244">
        <f t="shared" si="194"/>
        <v>43892</v>
      </c>
      <c r="J4160" s="244" t="str">
        <f t="shared" si="192"/>
        <v/>
      </c>
    </row>
    <row r="4161" spans="3:10" ht="12" thickBot="1" x14ac:dyDescent="0.25">
      <c r="C4161" s="254"/>
      <c r="D4161" s="254"/>
      <c r="E4161" s="255"/>
      <c r="F4161" s="256"/>
      <c r="G4161" s="257"/>
      <c r="H4161" s="243">
        <f t="shared" ca="1" si="193"/>
        <v>45139</v>
      </c>
      <c r="I4161" s="244">
        <f t="shared" si="194"/>
        <v>43892</v>
      </c>
      <c r="J4161" s="244" t="str">
        <f t="shared" si="192"/>
        <v/>
      </c>
    </row>
    <row r="4162" spans="3:10" ht="12" thickBot="1" x14ac:dyDescent="0.25">
      <c r="C4162" s="254"/>
      <c r="D4162" s="254"/>
      <c r="E4162" s="255"/>
      <c r="F4162" s="256"/>
      <c r="G4162" s="257"/>
      <c r="H4162" s="243">
        <f t="shared" ca="1" si="193"/>
        <v>45139</v>
      </c>
      <c r="I4162" s="244">
        <f t="shared" si="194"/>
        <v>43892</v>
      </c>
      <c r="J4162" s="244" t="str">
        <f t="shared" si="192"/>
        <v/>
      </c>
    </row>
    <row r="4163" spans="3:10" ht="12" thickBot="1" x14ac:dyDescent="0.25">
      <c r="C4163" s="254"/>
      <c r="D4163" s="254"/>
      <c r="E4163" s="255"/>
      <c r="F4163" s="256"/>
      <c r="G4163" s="257"/>
      <c r="H4163" s="243">
        <f t="shared" ca="1" si="193"/>
        <v>45139</v>
      </c>
      <c r="I4163" s="244">
        <f t="shared" si="194"/>
        <v>43892</v>
      </c>
      <c r="J4163" s="244" t="str">
        <f t="shared" si="192"/>
        <v/>
      </c>
    </row>
    <row r="4164" spans="3:10" ht="12" thickBot="1" x14ac:dyDescent="0.25">
      <c r="C4164" s="254"/>
      <c r="D4164" s="254"/>
      <c r="E4164" s="255"/>
      <c r="F4164" s="256"/>
      <c r="G4164" s="257"/>
      <c r="H4164" s="243">
        <f t="shared" ca="1" si="193"/>
        <v>45139</v>
      </c>
      <c r="I4164" s="244">
        <f t="shared" si="194"/>
        <v>43892</v>
      </c>
      <c r="J4164" s="244" t="str">
        <f t="shared" si="192"/>
        <v/>
      </c>
    </row>
    <row r="4165" spans="3:10" ht="12" thickBot="1" x14ac:dyDescent="0.25">
      <c r="C4165" s="254"/>
      <c r="D4165" s="254"/>
      <c r="E4165" s="255"/>
      <c r="F4165" s="256"/>
      <c r="G4165" s="257"/>
      <c r="H4165" s="243">
        <f t="shared" ca="1" si="193"/>
        <v>45139</v>
      </c>
      <c r="I4165" s="244">
        <f t="shared" si="194"/>
        <v>43892</v>
      </c>
      <c r="J4165" s="244" t="str">
        <f t="shared" si="192"/>
        <v/>
      </c>
    </row>
    <row r="4166" spans="3:10" ht="12" thickBot="1" x14ac:dyDescent="0.25">
      <c r="C4166" s="254"/>
      <c r="D4166" s="254"/>
      <c r="E4166" s="255"/>
      <c r="F4166" s="256"/>
      <c r="G4166" s="257"/>
      <c r="H4166" s="243">
        <f t="shared" ca="1" si="193"/>
        <v>45139</v>
      </c>
      <c r="I4166" s="244">
        <f t="shared" si="194"/>
        <v>43892</v>
      </c>
      <c r="J4166" s="244" t="str">
        <f t="shared" ref="J4166:J4229" si="195">IF(G4166="","",IF(G4166&gt;=0,"Debitoren",IF(G4166&lt;0,"Kreditoren","")))</f>
        <v/>
      </c>
    </row>
    <row r="4167" spans="3:10" ht="12" thickBot="1" x14ac:dyDescent="0.25">
      <c r="C4167" s="254"/>
      <c r="D4167" s="254"/>
      <c r="E4167" s="255"/>
      <c r="F4167" s="256"/>
      <c r="G4167" s="257"/>
      <c r="H4167" s="243">
        <f t="shared" ref="H4167:H4230" ca="1" si="196">IF(F4167&lt;$F$2,EOMONTH($F$2,-1)+1,EOMONTH(F4167,-1)+1)</f>
        <v>45139</v>
      </c>
      <c r="I4167" s="244">
        <f t="shared" ref="I4167:I4230" si="197">IF(F4167&lt;$I$2,IF(   WEEKDAY(EOMONTH($I$2,-1)+1)=1,EOMONTH($I$2,-1)+1+1,EOMONTH($I$2,-1)+1),IF(WEEKDAY(F4167)=1,F4167+1,F4167))</f>
        <v>43892</v>
      </c>
      <c r="J4167" s="244" t="str">
        <f t="shared" si="195"/>
        <v/>
      </c>
    </row>
    <row r="4168" spans="3:10" ht="12" thickBot="1" x14ac:dyDescent="0.25">
      <c r="C4168" s="254"/>
      <c r="D4168" s="254"/>
      <c r="E4168" s="255"/>
      <c r="F4168" s="256"/>
      <c r="G4168" s="257"/>
      <c r="H4168" s="243">
        <f t="shared" ca="1" si="196"/>
        <v>45139</v>
      </c>
      <c r="I4168" s="244">
        <f t="shared" si="197"/>
        <v>43892</v>
      </c>
      <c r="J4168" s="244" t="str">
        <f t="shared" si="195"/>
        <v/>
      </c>
    </row>
    <row r="4169" spans="3:10" ht="12" thickBot="1" x14ac:dyDescent="0.25">
      <c r="C4169" s="254"/>
      <c r="D4169" s="254"/>
      <c r="E4169" s="255"/>
      <c r="F4169" s="256"/>
      <c r="G4169" s="257"/>
      <c r="H4169" s="243">
        <f t="shared" ca="1" si="196"/>
        <v>45139</v>
      </c>
      <c r="I4169" s="244">
        <f t="shared" si="197"/>
        <v>43892</v>
      </c>
      <c r="J4169" s="244" t="str">
        <f t="shared" si="195"/>
        <v/>
      </c>
    </row>
    <row r="4170" spans="3:10" ht="12" thickBot="1" x14ac:dyDescent="0.25">
      <c r="C4170" s="254"/>
      <c r="D4170" s="254"/>
      <c r="E4170" s="255"/>
      <c r="F4170" s="256"/>
      <c r="G4170" s="257"/>
      <c r="H4170" s="243">
        <f t="shared" ca="1" si="196"/>
        <v>45139</v>
      </c>
      <c r="I4170" s="244">
        <f t="shared" si="197"/>
        <v>43892</v>
      </c>
      <c r="J4170" s="244" t="str">
        <f t="shared" si="195"/>
        <v/>
      </c>
    </row>
    <row r="4171" spans="3:10" ht="12" thickBot="1" x14ac:dyDescent="0.25">
      <c r="C4171" s="254"/>
      <c r="D4171" s="254"/>
      <c r="E4171" s="255"/>
      <c r="F4171" s="256"/>
      <c r="G4171" s="257"/>
      <c r="H4171" s="243">
        <f t="shared" ca="1" si="196"/>
        <v>45139</v>
      </c>
      <c r="I4171" s="244">
        <f t="shared" si="197"/>
        <v>43892</v>
      </c>
      <c r="J4171" s="244" t="str">
        <f t="shared" si="195"/>
        <v/>
      </c>
    </row>
    <row r="4172" spans="3:10" ht="12" thickBot="1" x14ac:dyDescent="0.25">
      <c r="C4172" s="254"/>
      <c r="D4172" s="254"/>
      <c r="E4172" s="255"/>
      <c r="F4172" s="256"/>
      <c r="G4172" s="257"/>
      <c r="H4172" s="243">
        <f t="shared" ca="1" si="196"/>
        <v>45139</v>
      </c>
      <c r="I4172" s="244">
        <f t="shared" si="197"/>
        <v>43892</v>
      </c>
      <c r="J4172" s="244" t="str">
        <f t="shared" si="195"/>
        <v/>
      </c>
    </row>
    <row r="4173" spans="3:10" ht="12" thickBot="1" x14ac:dyDescent="0.25">
      <c r="C4173" s="254"/>
      <c r="D4173" s="254"/>
      <c r="E4173" s="255"/>
      <c r="F4173" s="256"/>
      <c r="G4173" s="257"/>
      <c r="H4173" s="243">
        <f t="shared" ca="1" si="196"/>
        <v>45139</v>
      </c>
      <c r="I4173" s="244">
        <f t="shared" si="197"/>
        <v>43892</v>
      </c>
      <c r="J4173" s="244" t="str">
        <f t="shared" si="195"/>
        <v/>
      </c>
    </row>
    <row r="4174" spans="3:10" ht="12" thickBot="1" x14ac:dyDescent="0.25">
      <c r="C4174" s="254"/>
      <c r="D4174" s="254"/>
      <c r="E4174" s="255"/>
      <c r="F4174" s="256"/>
      <c r="G4174" s="257"/>
      <c r="H4174" s="243">
        <f t="shared" ca="1" si="196"/>
        <v>45139</v>
      </c>
      <c r="I4174" s="244">
        <f t="shared" si="197"/>
        <v>43892</v>
      </c>
      <c r="J4174" s="244" t="str">
        <f t="shared" si="195"/>
        <v/>
      </c>
    </row>
    <row r="4175" spans="3:10" ht="12" thickBot="1" x14ac:dyDescent="0.25">
      <c r="C4175" s="254"/>
      <c r="D4175" s="254"/>
      <c r="E4175" s="255"/>
      <c r="F4175" s="256"/>
      <c r="G4175" s="257"/>
      <c r="H4175" s="243">
        <f t="shared" ca="1" si="196"/>
        <v>45139</v>
      </c>
      <c r="I4175" s="244">
        <f t="shared" si="197"/>
        <v>43892</v>
      </c>
      <c r="J4175" s="244" t="str">
        <f t="shared" si="195"/>
        <v/>
      </c>
    </row>
    <row r="4176" spans="3:10" ht="12" thickBot="1" x14ac:dyDescent="0.25">
      <c r="C4176" s="254"/>
      <c r="D4176" s="254"/>
      <c r="E4176" s="255"/>
      <c r="F4176" s="256"/>
      <c r="G4176" s="257"/>
      <c r="H4176" s="243">
        <f t="shared" ca="1" si="196"/>
        <v>45139</v>
      </c>
      <c r="I4176" s="244">
        <f t="shared" si="197"/>
        <v>43892</v>
      </c>
      <c r="J4176" s="244" t="str">
        <f t="shared" si="195"/>
        <v/>
      </c>
    </row>
    <row r="4177" spans="3:10" ht="12" thickBot="1" x14ac:dyDescent="0.25">
      <c r="C4177" s="254"/>
      <c r="D4177" s="254"/>
      <c r="E4177" s="255"/>
      <c r="F4177" s="256"/>
      <c r="G4177" s="257"/>
      <c r="H4177" s="243">
        <f t="shared" ca="1" si="196"/>
        <v>45139</v>
      </c>
      <c r="I4177" s="244">
        <f t="shared" si="197"/>
        <v>43892</v>
      </c>
      <c r="J4177" s="244" t="str">
        <f t="shared" si="195"/>
        <v/>
      </c>
    </row>
    <row r="4178" spans="3:10" ht="12" thickBot="1" x14ac:dyDescent="0.25">
      <c r="C4178" s="254"/>
      <c r="D4178" s="254"/>
      <c r="E4178" s="255"/>
      <c r="F4178" s="256"/>
      <c r="G4178" s="257"/>
      <c r="H4178" s="243">
        <f t="shared" ca="1" si="196"/>
        <v>45139</v>
      </c>
      <c r="I4178" s="244">
        <f t="shared" si="197"/>
        <v>43892</v>
      </c>
      <c r="J4178" s="244" t="str">
        <f t="shared" si="195"/>
        <v/>
      </c>
    </row>
    <row r="4179" spans="3:10" ht="12" thickBot="1" x14ac:dyDescent="0.25">
      <c r="C4179" s="254"/>
      <c r="D4179" s="254"/>
      <c r="E4179" s="255"/>
      <c r="F4179" s="256"/>
      <c r="G4179" s="257"/>
      <c r="H4179" s="243">
        <f t="shared" ca="1" si="196"/>
        <v>45139</v>
      </c>
      <c r="I4179" s="244">
        <f t="shared" si="197"/>
        <v>43892</v>
      </c>
      <c r="J4179" s="244" t="str">
        <f t="shared" si="195"/>
        <v/>
      </c>
    </row>
    <row r="4180" spans="3:10" ht="12" thickBot="1" x14ac:dyDescent="0.25">
      <c r="C4180" s="254"/>
      <c r="D4180" s="254"/>
      <c r="E4180" s="255"/>
      <c r="F4180" s="256"/>
      <c r="G4180" s="257"/>
      <c r="H4180" s="243">
        <f t="shared" ca="1" si="196"/>
        <v>45139</v>
      </c>
      <c r="I4180" s="244">
        <f t="shared" si="197"/>
        <v>43892</v>
      </c>
      <c r="J4180" s="244" t="str">
        <f t="shared" si="195"/>
        <v/>
      </c>
    </row>
    <row r="4181" spans="3:10" ht="12" thickBot="1" x14ac:dyDescent="0.25">
      <c r="C4181" s="254"/>
      <c r="D4181" s="254"/>
      <c r="E4181" s="255"/>
      <c r="F4181" s="256"/>
      <c r="G4181" s="257"/>
      <c r="H4181" s="243">
        <f t="shared" ca="1" si="196"/>
        <v>45139</v>
      </c>
      <c r="I4181" s="244">
        <f t="shared" si="197"/>
        <v>43892</v>
      </c>
      <c r="J4181" s="244" t="str">
        <f t="shared" si="195"/>
        <v/>
      </c>
    </row>
    <row r="4182" spans="3:10" ht="12" thickBot="1" x14ac:dyDescent="0.25">
      <c r="C4182" s="254"/>
      <c r="D4182" s="254"/>
      <c r="E4182" s="255"/>
      <c r="F4182" s="256"/>
      <c r="G4182" s="257"/>
      <c r="H4182" s="243">
        <f t="shared" ca="1" si="196"/>
        <v>45139</v>
      </c>
      <c r="I4182" s="244">
        <f t="shared" si="197"/>
        <v>43892</v>
      </c>
      <c r="J4182" s="244" t="str">
        <f t="shared" si="195"/>
        <v/>
      </c>
    </row>
    <row r="4183" spans="3:10" ht="12" thickBot="1" x14ac:dyDescent="0.25">
      <c r="C4183" s="254"/>
      <c r="D4183" s="254"/>
      <c r="E4183" s="255"/>
      <c r="F4183" s="256"/>
      <c r="G4183" s="257"/>
      <c r="H4183" s="243">
        <f t="shared" ca="1" si="196"/>
        <v>45139</v>
      </c>
      <c r="I4183" s="244">
        <f t="shared" si="197"/>
        <v>43892</v>
      </c>
      <c r="J4183" s="244" t="str">
        <f t="shared" si="195"/>
        <v/>
      </c>
    </row>
    <row r="4184" spans="3:10" ht="12" thickBot="1" x14ac:dyDescent="0.25">
      <c r="C4184" s="254"/>
      <c r="D4184" s="254"/>
      <c r="E4184" s="255"/>
      <c r="F4184" s="256"/>
      <c r="G4184" s="257"/>
      <c r="H4184" s="243">
        <f t="shared" ca="1" si="196"/>
        <v>45139</v>
      </c>
      <c r="I4184" s="244">
        <f t="shared" si="197"/>
        <v>43892</v>
      </c>
      <c r="J4184" s="244" t="str">
        <f t="shared" si="195"/>
        <v/>
      </c>
    </row>
    <row r="4185" spans="3:10" ht="12" thickBot="1" x14ac:dyDescent="0.25">
      <c r="C4185" s="254"/>
      <c r="D4185" s="254"/>
      <c r="E4185" s="255"/>
      <c r="F4185" s="256"/>
      <c r="G4185" s="257"/>
      <c r="H4185" s="243">
        <f t="shared" ca="1" si="196"/>
        <v>45139</v>
      </c>
      <c r="I4185" s="244">
        <f t="shared" si="197"/>
        <v>43892</v>
      </c>
      <c r="J4185" s="244" t="str">
        <f t="shared" si="195"/>
        <v/>
      </c>
    </row>
    <row r="4186" spans="3:10" ht="12" thickBot="1" x14ac:dyDescent="0.25">
      <c r="C4186" s="254"/>
      <c r="D4186" s="254"/>
      <c r="E4186" s="255"/>
      <c r="F4186" s="256"/>
      <c r="G4186" s="257"/>
      <c r="H4186" s="243">
        <f t="shared" ca="1" si="196"/>
        <v>45139</v>
      </c>
      <c r="I4186" s="244">
        <f t="shared" si="197"/>
        <v>43892</v>
      </c>
      <c r="J4186" s="244" t="str">
        <f t="shared" si="195"/>
        <v/>
      </c>
    </row>
    <row r="4187" spans="3:10" ht="12" thickBot="1" x14ac:dyDescent="0.25">
      <c r="C4187" s="254"/>
      <c r="D4187" s="254"/>
      <c r="E4187" s="255"/>
      <c r="F4187" s="256"/>
      <c r="G4187" s="257"/>
      <c r="H4187" s="243">
        <f t="shared" ca="1" si="196"/>
        <v>45139</v>
      </c>
      <c r="I4187" s="244">
        <f t="shared" si="197"/>
        <v>43892</v>
      </c>
      <c r="J4187" s="244" t="str">
        <f t="shared" si="195"/>
        <v/>
      </c>
    </row>
    <row r="4188" spans="3:10" ht="12" thickBot="1" x14ac:dyDescent="0.25">
      <c r="C4188" s="254"/>
      <c r="D4188" s="254"/>
      <c r="E4188" s="255"/>
      <c r="F4188" s="256"/>
      <c r="G4188" s="257"/>
      <c r="H4188" s="243">
        <f t="shared" ca="1" si="196"/>
        <v>45139</v>
      </c>
      <c r="I4188" s="244">
        <f t="shared" si="197"/>
        <v>43892</v>
      </c>
      <c r="J4188" s="244" t="str">
        <f t="shared" si="195"/>
        <v/>
      </c>
    </row>
    <row r="4189" spans="3:10" ht="12" thickBot="1" x14ac:dyDescent="0.25">
      <c r="C4189" s="254"/>
      <c r="D4189" s="254"/>
      <c r="E4189" s="255"/>
      <c r="F4189" s="256"/>
      <c r="G4189" s="257"/>
      <c r="H4189" s="243">
        <f t="shared" ca="1" si="196"/>
        <v>45139</v>
      </c>
      <c r="I4189" s="244">
        <f t="shared" si="197"/>
        <v>43892</v>
      </c>
      <c r="J4189" s="244" t="str">
        <f t="shared" si="195"/>
        <v/>
      </c>
    </row>
    <row r="4190" spans="3:10" ht="12" thickBot="1" x14ac:dyDescent="0.25">
      <c r="C4190" s="254"/>
      <c r="D4190" s="254"/>
      <c r="E4190" s="255"/>
      <c r="F4190" s="256"/>
      <c r="G4190" s="257"/>
      <c r="H4190" s="243">
        <f t="shared" ca="1" si="196"/>
        <v>45139</v>
      </c>
      <c r="I4190" s="244">
        <f t="shared" si="197"/>
        <v>43892</v>
      </c>
      <c r="J4190" s="244" t="str">
        <f t="shared" si="195"/>
        <v/>
      </c>
    </row>
    <row r="4191" spans="3:10" ht="12" thickBot="1" x14ac:dyDescent="0.25">
      <c r="C4191" s="254"/>
      <c r="D4191" s="254"/>
      <c r="E4191" s="255"/>
      <c r="F4191" s="256"/>
      <c r="G4191" s="257"/>
      <c r="H4191" s="243">
        <f t="shared" ca="1" si="196"/>
        <v>45139</v>
      </c>
      <c r="I4191" s="244">
        <f t="shared" si="197"/>
        <v>43892</v>
      </c>
      <c r="J4191" s="244" t="str">
        <f t="shared" si="195"/>
        <v/>
      </c>
    </row>
    <row r="4192" spans="3:10" ht="12" thickBot="1" x14ac:dyDescent="0.25">
      <c r="C4192" s="254"/>
      <c r="D4192" s="254"/>
      <c r="E4192" s="255"/>
      <c r="F4192" s="256"/>
      <c r="G4192" s="257"/>
      <c r="H4192" s="243">
        <f t="shared" ca="1" si="196"/>
        <v>45139</v>
      </c>
      <c r="I4192" s="244">
        <f t="shared" si="197"/>
        <v>43892</v>
      </c>
      <c r="J4192" s="244" t="str">
        <f t="shared" si="195"/>
        <v/>
      </c>
    </row>
    <row r="4193" spans="3:10" ht="12" thickBot="1" x14ac:dyDescent="0.25">
      <c r="C4193" s="254"/>
      <c r="D4193" s="254"/>
      <c r="E4193" s="255"/>
      <c r="F4193" s="256"/>
      <c r="G4193" s="257"/>
      <c r="H4193" s="243">
        <f t="shared" ca="1" si="196"/>
        <v>45139</v>
      </c>
      <c r="I4193" s="244">
        <f t="shared" si="197"/>
        <v>43892</v>
      </c>
      <c r="J4193" s="244" t="str">
        <f t="shared" si="195"/>
        <v/>
      </c>
    </row>
    <row r="4194" spans="3:10" ht="12" thickBot="1" x14ac:dyDescent="0.25">
      <c r="C4194" s="254"/>
      <c r="D4194" s="254"/>
      <c r="E4194" s="255"/>
      <c r="F4194" s="256"/>
      <c r="G4194" s="257"/>
      <c r="H4194" s="243">
        <f t="shared" ca="1" si="196"/>
        <v>45139</v>
      </c>
      <c r="I4194" s="244">
        <f t="shared" si="197"/>
        <v>43892</v>
      </c>
      <c r="J4194" s="244" t="str">
        <f t="shared" si="195"/>
        <v/>
      </c>
    </row>
    <row r="4195" spans="3:10" ht="12" thickBot="1" x14ac:dyDescent="0.25">
      <c r="C4195" s="254"/>
      <c r="D4195" s="254"/>
      <c r="E4195" s="255"/>
      <c r="F4195" s="256"/>
      <c r="G4195" s="257"/>
      <c r="H4195" s="243">
        <f t="shared" ca="1" si="196"/>
        <v>45139</v>
      </c>
      <c r="I4195" s="244">
        <f t="shared" si="197"/>
        <v>43892</v>
      </c>
      <c r="J4195" s="244" t="str">
        <f t="shared" si="195"/>
        <v/>
      </c>
    </row>
    <row r="4196" spans="3:10" ht="12" thickBot="1" x14ac:dyDescent="0.25">
      <c r="C4196" s="254"/>
      <c r="D4196" s="254"/>
      <c r="E4196" s="255"/>
      <c r="F4196" s="256"/>
      <c r="G4196" s="257"/>
      <c r="H4196" s="243">
        <f t="shared" ca="1" si="196"/>
        <v>45139</v>
      </c>
      <c r="I4196" s="244">
        <f t="shared" si="197"/>
        <v>43892</v>
      </c>
      <c r="J4196" s="244" t="str">
        <f t="shared" si="195"/>
        <v/>
      </c>
    </row>
    <row r="4197" spans="3:10" ht="12" thickBot="1" x14ac:dyDescent="0.25">
      <c r="C4197" s="254"/>
      <c r="D4197" s="254"/>
      <c r="E4197" s="255"/>
      <c r="F4197" s="256"/>
      <c r="G4197" s="257"/>
      <c r="H4197" s="243">
        <f t="shared" ca="1" si="196"/>
        <v>45139</v>
      </c>
      <c r="I4197" s="244">
        <f t="shared" si="197"/>
        <v>43892</v>
      </c>
      <c r="J4197" s="244" t="str">
        <f t="shared" si="195"/>
        <v/>
      </c>
    </row>
    <row r="4198" spans="3:10" ht="12" thickBot="1" x14ac:dyDescent="0.25">
      <c r="C4198" s="254"/>
      <c r="D4198" s="254"/>
      <c r="E4198" s="255"/>
      <c r="F4198" s="256"/>
      <c r="G4198" s="257"/>
      <c r="H4198" s="243">
        <f t="shared" ca="1" si="196"/>
        <v>45139</v>
      </c>
      <c r="I4198" s="244">
        <f t="shared" si="197"/>
        <v>43892</v>
      </c>
      <c r="J4198" s="244" t="str">
        <f t="shared" si="195"/>
        <v/>
      </c>
    </row>
    <row r="4199" spans="3:10" ht="12" thickBot="1" x14ac:dyDescent="0.25">
      <c r="C4199" s="254"/>
      <c r="D4199" s="254"/>
      <c r="E4199" s="255"/>
      <c r="F4199" s="256"/>
      <c r="G4199" s="257"/>
      <c r="H4199" s="243">
        <f t="shared" ca="1" si="196"/>
        <v>45139</v>
      </c>
      <c r="I4199" s="244">
        <f t="shared" si="197"/>
        <v>43892</v>
      </c>
      <c r="J4199" s="244" t="str">
        <f t="shared" si="195"/>
        <v/>
      </c>
    </row>
    <row r="4200" spans="3:10" ht="12" thickBot="1" x14ac:dyDescent="0.25">
      <c r="C4200" s="254"/>
      <c r="D4200" s="254"/>
      <c r="E4200" s="255"/>
      <c r="F4200" s="256"/>
      <c r="G4200" s="257"/>
      <c r="H4200" s="243">
        <f t="shared" ca="1" si="196"/>
        <v>45139</v>
      </c>
      <c r="I4200" s="244">
        <f t="shared" si="197"/>
        <v>43892</v>
      </c>
      <c r="J4200" s="244" t="str">
        <f t="shared" si="195"/>
        <v/>
      </c>
    </row>
    <row r="4201" spans="3:10" ht="12" thickBot="1" x14ac:dyDescent="0.25">
      <c r="C4201" s="254"/>
      <c r="D4201" s="254"/>
      <c r="E4201" s="255"/>
      <c r="F4201" s="256"/>
      <c r="G4201" s="257"/>
      <c r="H4201" s="243">
        <f t="shared" ca="1" si="196"/>
        <v>45139</v>
      </c>
      <c r="I4201" s="244">
        <f t="shared" si="197"/>
        <v>43892</v>
      </c>
      <c r="J4201" s="244" t="str">
        <f t="shared" si="195"/>
        <v/>
      </c>
    </row>
    <row r="4202" spans="3:10" ht="12" thickBot="1" x14ac:dyDescent="0.25">
      <c r="C4202" s="254"/>
      <c r="D4202" s="254"/>
      <c r="E4202" s="255"/>
      <c r="F4202" s="256"/>
      <c r="G4202" s="257"/>
      <c r="H4202" s="243">
        <f t="shared" ca="1" si="196"/>
        <v>45139</v>
      </c>
      <c r="I4202" s="244">
        <f t="shared" si="197"/>
        <v>43892</v>
      </c>
      <c r="J4202" s="244" t="str">
        <f t="shared" si="195"/>
        <v/>
      </c>
    </row>
    <row r="4203" spans="3:10" ht="12" thickBot="1" x14ac:dyDescent="0.25">
      <c r="C4203" s="254"/>
      <c r="D4203" s="254"/>
      <c r="E4203" s="255"/>
      <c r="F4203" s="256"/>
      <c r="G4203" s="257"/>
      <c r="H4203" s="243">
        <f t="shared" ca="1" si="196"/>
        <v>45139</v>
      </c>
      <c r="I4203" s="244">
        <f t="shared" si="197"/>
        <v>43892</v>
      </c>
      <c r="J4203" s="244" t="str">
        <f t="shared" si="195"/>
        <v/>
      </c>
    </row>
    <row r="4204" spans="3:10" ht="12" thickBot="1" x14ac:dyDescent="0.25">
      <c r="C4204" s="254"/>
      <c r="D4204" s="254"/>
      <c r="E4204" s="255"/>
      <c r="F4204" s="256"/>
      <c r="G4204" s="257"/>
      <c r="H4204" s="243">
        <f t="shared" ca="1" si="196"/>
        <v>45139</v>
      </c>
      <c r="I4204" s="244">
        <f t="shared" si="197"/>
        <v>43892</v>
      </c>
      <c r="J4204" s="244" t="str">
        <f t="shared" si="195"/>
        <v/>
      </c>
    </row>
    <row r="4205" spans="3:10" ht="12" thickBot="1" x14ac:dyDescent="0.25">
      <c r="C4205" s="254"/>
      <c r="D4205" s="254"/>
      <c r="E4205" s="255"/>
      <c r="F4205" s="256"/>
      <c r="G4205" s="257"/>
      <c r="H4205" s="243">
        <f t="shared" ca="1" si="196"/>
        <v>45139</v>
      </c>
      <c r="I4205" s="244">
        <f t="shared" si="197"/>
        <v>43892</v>
      </c>
      <c r="J4205" s="244" t="str">
        <f t="shared" si="195"/>
        <v/>
      </c>
    </row>
    <row r="4206" spans="3:10" ht="12" thickBot="1" x14ac:dyDescent="0.25">
      <c r="C4206" s="254"/>
      <c r="D4206" s="254"/>
      <c r="E4206" s="255"/>
      <c r="F4206" s="256"/>
      <c r="G4206" s="257"/>
      <c r="H4206" s="243">
        <f t="shared" ca="1" si="196"/>
        <v>45139</v>
      </c>
      <c r="I4206" s="244">
        <f t="shared" si="197"/>
        <v>43892</v>
      </c>
      <c r="J4206" s="244" t="str">
        <f t="shared" si="195"/>
        <v/>
      </c>
    </row>
    <row r="4207" spans="3:10" ht="12" thickBot="1" x14ac:dyDescent="0.25">
      <c r="C4207" s="254"/>
      <c r="D4207" s="254"/>
      <c r="E4207" s="255"/>
      <c r="F4207" s="256"/>
      <c r="G4207" s="257"/>
      <c r="H4207" s="243">
        <f t="shared" ca="1" si="196"/>
        <v>45139</v>
      </c>
      <c r="I4207" s="244">
        <f t="shared" si="197"/>
        <v>43892</v>
      </c>
      <c r="J4207" s="244" t="str">
        <f t="shared" si="195"/>
        <v/>
      </c>
    </row>
    <row r="4208" spans="3:10" ht="12" thickBot="1" x14ac:dyDescent="0.25">
      <c r="C4208" s="254"/>
      <c r="D4208" s="254"/>
      <c r="E4208" s="255"/>
      <c r="F4208" s="256"/>
      <c r="G4208" s="257"/>
      <c r="H4208" s="243">
        <f t="shared" ca="1" si="196"/>
        <v>45139</v>
      </c>
      <c r="I4208" s="244">
        <f t="shared" si="197"/>
        <v>43892</v>
      </c>
      <c r="J4208" s="244" t="str">
        <f t="shared" si="195"/>
        <v/>
      </c>
    </row>
    <row r="4209" spans="3:10" ht="12" thickBot="1" x14ac:dyDescent="0.25">
      <c r="C4209" s="254"/>
      <c r="D4209" s="254"/>
      <c r="E4209" s="255"/>
      <c r="F4209" s="256"/>
      <c r="G4209" s="257"/>
      <c r="H4209" s="243">
        <f t="shared" ca="1" si="196"/>
        <v>45139</v>
      </c>
      <c r="I4209" s="244">
        <f t="shared" si="197"/>
        <v>43892</v>
      </c>
      <c r="J4209" s="244" t="str">
        <f t="shared" si="195"/>
        <v/>
      </c>
    </row>
    <row r="4210" spans="3:10" ht="12" thickBot="1" x14ac:dyDescent="0.25">
      <c r="C4210" s="254"/>
      <c r="D4210" s="254"/>
      <c r="E4210" s="255"/>
      <c r="F4210" s="256"/>
      <c r="G4210" s="257"/>
      <c r="H4210" s="243">
        <f t="shared" ca="1" si="196"/>
        <v>45139</v>
      </c>
      <c r="I4210" s="244">
        <f t="shared" si="197"/>
        <v>43892</v>
      </c>
      <c r="J4210" s="244" t="str">
        <f t="shared" si="195"/>
        <v/>
      </c>
    </row>
    <row r="4211" spans="3:10" ht="12" thickBot="1" x14ac:dyDescent="0.25">
      <c r="C4211" s="254"/>
      <c r="D4211" s="254"/>
      <c r="E4211" s="255"/>
      <c r="F4211" s="256"/>
      <c r="G4211" s="257"/>
      <c r="H4211" s="243">
        <f t="shared" ca="1" si="196"/>
        <v>45139</v>
      </c>
      <c r="I4211" s="244">
        <f t="shared" si="197"/>
        <v>43892</v>
      </c>
      <c r="J4211" s="244" t="str">
        <f t="shared" si="195"/>
        <v/>
      </c>
    </row>
    <row r="4212" spans="3:10" ht="12" thickBot="1" x14ac:dyDescent="0.25">
      <c r="C4212" s="254"/>
      <c r="D4212" s="254"/>
      <c r="E4212" s="255"/>
      <c r="F4212" s="256"/>
      <c r="G4212" s="257"/>
      <c r="H4212" s="243">
        <f t="shared" ca="1" si="196"/>
        <v>45139</v>
      </c>
      <c r="I4212" s="244">
        <f t="shared" si="197"/>
        <v>43892</v>
      </c>
      <c r="J4212" s="244" t="str">
        <f t="shared" si="195"/>
        <v/>
      </c>
    </row>
    <row r="4213" spans="3:10" ht="12" thickBot="1" x14ac:dyDescent="0.25">
      <c r="C4213" s="254"/>
      <c r="D4213" s="254"/>
      <c r="E4213" s="255"/>
      <c r="F4213" s="256"/>
      <c r="G4213" s="257"/>
      <c r="H4213" s="243">
        <f t="shared" ca="1" si="196"/>
        <v>45139</v>
      </c>
      <c r="I4213" s="244">
        <f t="shared" si="197"/>
        <v>43892</v>
      </c>
      <c r="J4213" s="244" t="str">
        <f t="shared" si="195"/>
        <v/>
      </c>
    </row>
    <row r="4214" spans="3:10" ht="12" thickBot="1" x14ac:dyDescent="0.25">
      <c r="C4214" s="254"/>
      <c r="D4214" s="254"/>
      <c r="E4214" s="255"/>
      <c r="F4214" s="256"/>
      <c r="G4214" s="257"/>
      <c r="H4214" s="243">
        <f t="shared" ca="1" si="196"/>
        <v>45139</v>
      </c>
      <c r="I4214" s="244">
        <f t="shared" si="197"/>
        <v>43892</v>
      </c>
      <c r="J4214" s="244" t="str">
        <f t="shared" si="195"/>
        <v/>
      </c>
    </row>
    <row r="4215" spans="3:10" ht="12" thickBot="1" x14ac:dyDescent="0.25">
      <c r="C4215" s="254"/>
      <c r="D4215" s="254"/>
      <c r="E4215" s="255"/>
      <c r="F4215" s="256"/>
      <c r="G4215" s="257"/>
      <c r="H4215" s="243">
        <f t="shared" ca="1" si="196"/>
        <v>45139</v>
      </c>
      <c r="I4215" s="244">
        <f t="shared" si="197"/>
        <v>43892</v>
      </c>
      <c r="J4215" s="244" t="str">
        <f t="shared" si="195"/>
        <v/>
      </c>
    </row>
    <row r="4216" spans="3:10" ht="12" thickBot="1" x14ac:dyDescent="0.25">
      <c r="C4216" s="254"/>
      <c r="D4216" s="254"/>
      <c r="E4216" s="255"/>
      <c r="F4216" s="256"/>
      <c r="G4216" s="257"/>
      <c r="H4216" s="243">
        <f t="shared" ca="1" si="196"/>
        <v>45139</v>
      </c>
      <c r="I4216" s="244">
        <f t="shared" si="197"/>
        <v>43892</v>
      </c>
      <c r="J4216" s="244" t="str">
        <f t="shared" si="195"/>
        <v/>
      </c>
    </row>
    <row r="4217" spans="3:10" ht="12" thickBot="1" x14ac:dyDescent="0.25">
      <c r="C4217" s="254"/>
      <c r="D4217" s="254"/>
      <c r="E4217" s="255"/>
      <c r="F4217" s="256"/>
      <c r="G4217" s="257"/>
      <c r="H4217" s="243">
        <f t="shared" ca="1" si="196"/>
        <v>45139</v>
      </c>
      <c r="I4217" s="244">
        <f t="shared" si="197"/>
        <v>43892</v>
      </c>
      <c r="J4217" s="244" t="str">
        <f t="shared" si="195"/>
        <v/>
      </c>
    </row>
    <row r="4218" spans="3:10" ht="12" thickBot="1" x14ac:dyDescent="0.25">
      <c r="C4218" s="254"/>
      <c r="D4218" s="254"/>
      <c r="E4218" s="255"/>
      <c r="F4218" s="256"/>
      <c r="G4218" s="257"/>
      <c r="H4218" s="243">
        <f t="shared" ca="1" si="196"/>
        <v>45139</v>
      </c>
      <c r="I4218" s="244">
        <f t="shared" si="197"/>
        <v>43892</v>
      </c>
      <c r="J4218" s="244" t="str">
        <f t="shared" si="195"/>
        <v/>
      </c>
    </row>
    <row r="4219" spans="3:10" ht="12" thickBot="1" x14ac:dyDescent="0.25">
      <c r="C4219" s="254"/>
      <c r="D4219" s="254"/>
      <c r="E4219" s="255"/>
      <c r="F4219" s="256"/>
      <c r="G4219" s="257"/>
      <c r="H4219" s="243">
        <f t="shared" ca="1" si="196"/>
        <v>45139</v>
      </c>
      <c r="I4219" s="244">
        <f t="shared" si="197"/>
        <v>43892</v>
      </c>
      <c r="J4219" s="244" t="str">
        <f t="shared" si="195"/>
        <v/>
      </c>
    </row>
    <row r="4220" spans="3:10" ht="12" thickBot="1" x14ac:dyDescent="0.25">
      <c r="C4220" s="254"/>
      <c r="D4220" s="254"/>
      <c r="E4220" s="255"/>
      <c r="F4220" s="256"/>
      <c r="G4220" s="257"/>
      <c r="H4220" s="243">
        <f t="shared" ca="1" si="196"/>
        <v>45139</v>
      </c>
      <c r="I4220" s="244">
        <f t="shared" si="197"/>
        <v>43892</v>
      </c>
      <c r="J4220" s="244" t="str">
        <f t="shared" si="195"/>
        <v/>
      </c>
    </row>
    <row r="4221" spans="3:10" ht="12" thickBot="1" x14ac:dyDescent="0.25">
      <c r="C4221" s="254"/>
      <c r="D4221" s="254"/>
      <c r="E4221" s="255"/>
      <c r="F4221" s="256"/>
      <c r="G4221" s="257"/>
      <c r="H4221" s="243">
        <f t="shared" ca="1" si="196"/>
        <v>45139</v>
      </c>
      <c r="I4221" s="244">
        <f t="shared" si="197"/>
        <v>43892</v>
      </c>
      <c r="J4221" s="244" t="str">
        <f t="shared" si="195"/>
        <v/>
      </c>
    </row>
    <row r="4222" spans="3:10" ht="12" thickBot="1" x14ac:dyDescent="0.25">
      <c r="C4222" s="254"/>
      <c r="D4222" s="254"/>
      <c r="E4222" s="255"/>
      <c r="F4222" s="256"/>
      <c r="G4222" s="257"/>
      <c r="H4222" s="243">
        <f t="shared" ca="1" si="196"/>
        <v>45139</v>
      </c>
      <c r="I4222" s="244">
        <f t="shared" si="197"/>
        <v>43892</v>
      </c>
      <c r="J4222" s="244" t="str">
        <f t="shared" si="195"/>
        <v/>
      </c>
    </row>
    <row r="4223" spans="3:10" ht="12" thickBot="1" x14ac:dyDescent="0.25">
      <c r="C4223" s="254"/>
      <c r="D4223" s="254"/>
      <c r="E4223" s="255"/>
      <c r="F4223" s="256"/>
      <c r="G4223" s="257"/>
      <c r="H4223" s="243">
        <f t="shared" ca="1" si="196"/>
        <v>45139</v>
      </c>
      <c r="I4223" s="244">
        <f t="shared" si="197"/>
        <v>43892</v>
      </c>
      <c r="J4223" s="244" t="str">
        <f t="shared" si="195"/>
        <v/>
      </c>
    </row>
    <row r="4224" spans="3:10" ht="12" thickBot="1" x14ac:dyDescent="0.25">
      <c r="C4224" s="254"/>
      <c r="D4224" s="254"/>
      <c r="E4224" s="255"/>
      <c r="F4224" s="256"/>
      <c r="G4224" s="257"/>
      <c r="H4224" s="243">
        <f t="shared" ca="1" si="196"/>
        <v>45139</v>
      </c>
      <c r="I4224" s="244">
        <f t="shared" si="197"/>
        <v>43892</v>
      </c>
      <c r="J4224" s="244" t="str">
        <f t="shared" si="195"/>
        <v/>
      </c>
    </row>
    <row r="4225" spans="3:10" ht="12" thickBot="1" x14ac:dyDescent="0.25">
      <c r="C4225" s="254"/>
      <c r="D4225" s="254"/>
      <c r="E4225" s="255"/>
      <c r="F4225" s="256"/>
      <c r="G4225" s="257"/>
      <c r="H4225" s="243">
        <f t="shared" ca="1" si="196"/>
        <v>45139</v>
      </c>
      <c r="I4225" s="244">
        <f t="shared" si="197"/>
        <v>43892</v>
      </c>
      <c r="J4225" s="244" t="str">
        <f t="shared" si="195"/>
        <v/>
      </c>
    </row>
    <row r="4226" spans="3:10" ht="12" thickBot="1" x14ac:dyDescent="0.25">
      <c r="C4226" s="254"/>
      <c r="D4226" s="254"/>
      <c r="E4226" s="255"/>
      <c r="F4226" s="256"/>
      <c r="G4226" s="257"/>
      <c r="H4226" s="243">
        <f t="shared" ca="1" si="196"/>
        <v>45139</v>
      </c>
      <c r="I4226" s="244">
        <f t="shared" si="197"/>
        <v>43892</v>
      </c>
      <c r="J4226" s="244" t="str">
        <f t="shared" si="195"/>
        <v/>
      </c>
    </row>
    <row r="4227" spans="3:10" ht="12" thickBot="1" x14ac:dyDescent="0.25">
      <c r="C4227" s="254"/>
      <c r="D4227" s="254"/>
      <c r="E4227" s="255"/>
      <c r="F4227" s="256"/>
      <c r="G4227" s="257"/>
      <c r="H4227" s="243">
        <f t="shared" ca="1" si="196"/>
        <v>45139</v>
      </c>
      <c r="I4227" s="244">
        <f t="shared" si="197"/>
        <v>43892</v>
      </c>
      <c r="J4227" s="244" t="str">
        <f t="shared" si="195"/>
        <v/>
      </c>
    </row>
    <row r="4228" spans="3:10" ht="12" thickBot="1" x14ac:dyDescent="0.25">
      <c r="C4228" s="254"/>
      <c r="D4228" s="254"/>
      <c r="E4228" s="255"/>
      <c r="F4228" s="256"/>
      <c r="G4228" s="257"/>
      <c r="H4228" s="243">
        <f t="shared" ca="1" si="196"/>
        <v>45139</v>
      </c>
      <c r="I4228" s="244">
        <f t="shared" si="197"/>
        <v>43892</v>
      </c>
      <c r="J4228" s="244" t="str">
        <f t="shared" si="195"/>
        <v/>
      </c>
    </row>
    <row r="4229" spans="3:10" ht="12" thickBot="1" x14ac:dyDescent="0.25">
      <c r="C4229" s="254"/>
      <c r="D4229" s="254"/>
      <c r="E4229" s="255"/>
      <c r="F4229" s="256"/>
      <c r="G4229" s="257"/>
      <c r="H4229" s="243">
        <f t="shared" ca="1" si="196"/>
        <v>45139</v>
      </c>
      <c r="I4229" s="244">
        <f t="shared" si="197"/>
        <v>43892</v>
      </c>
      <c r="J4229" s="244" t="str">
        <f t="shared" si="195"/>
        <v/>
      </c>
    </row>
    <row r="4230" spans="3:10" ht="12" thickBot="1" x14ac:dyDescent="0.25">
      <c r="C4230" s="254"/>
      <c r="D4230" s="254"/>
      <c r="E4230" s="255"/>
      <c r="F4230" s="256"/>
      <c r="G4230" s="257"/>
      <c r="H4230" s="243">
        <f t="shared" ca="1" si="196"/>
        <v>45139</v>
      </c>
      <c r="I4230" s="244">
        <f t="shared" si="197"/>
        <v>43892</v>
      </c>
      <c r="J4230" s="244" t="str">
        <f t="shared" ref="J4230:J4293" si="198">IF(G4230="","",IF(G4230&gt;=0,"Debitoren",IF(G4230&lt;0,"Kreditoren","")))</f>
        <v/>
      </c>
    </row>
    <row r="4231" spans="3:10" ht="12" thickBot="1" x14ac:dyDescent="0.25">
      <c r="C4231" s="254"/>
      <c r="D4231" s="254"/>
      <c r="E4231" s="255"/>
      <c r="F4231" s="256"/>
      <c r="G4231" s="257"/>
      <c r="H4231" s="243">
        <f t="shared" ref="H4231:H4294" ca="1" si="199">IF(F4231&lt;$F$2,EOMONTH($F$2,-1)+1,EOMONTH(F4231,-1)+1)</f>
        <v>45139</v>
      </c>
      <c r="I4231" s="244">
        <f t="shared" ref="I4231:I4294" si="200">IF(F4231&lt;$I$2,IF(   WEEKDAY(EOMONTH($I$2,-1)+1)=1,EOMONTH($I$2,-1)+1+1,EOMONTH($I$2,-1)+1),IF(WEEKDAY(F4231)=1,F4231+1,F4231))</f>
        <v>43892</v>
      </c>
      <c r="J4231" s="244" t="str">
        <f t="shared" si="198"/>
        <v/>
      </c>
    </row>
    <row r="4232" spans="3:10" ht="12" thickBot="1" x14ac:dyDescent="0.25">
      <c r="C4232" s="254"/>
      <c r="D4232" s="254"/>
      <c r="E4232" s="255"/>
      <c r="F4232" s="256"/>
      <c r="G4232" s="257"/>
      <c r="H4232" s="243">
        <f t="shared" ca="1" si="199"/>
        <v>45139</v>
      </c>
      <c r="I4232" s="244">
        <f t="shared" si="200"/>
        <v>43892</v>
      </c>
      <c r="J4232" s="244" t="str">
        <f t="shared" si="198"/>
        <v/>
      </c>
    </row>
    <row r="4233" spans="3:10" ht="12" thickBot="1" x14ac:dyDescent="0.25">
      <c r="C4233" s="254"/>
      <c r="D4233" s="254"/>
      <c r="E4233" s="255"/>
      <c r="F4233" s="256"/>
      <c r="G4233" s="257"/>
      <c r="H4233" s="243">
        <f t="shared" ca="1" si="199"/>
        <v>45139</v>
      </c>
      <c r="I4233" s="244">
        <f t="shared" si="200"/>
        <v>43892</v>
      </c>
      <c r="J4233" s="244" t="str">
        <f t="shared" si="198"/>
        <v/>
      </c>
    </row>
    <row r="4234" spans="3:10" ht="12" thickBot="1" x14ac:dyDescent="0.25">
      <c r="C4234" s="254"/>
      <c r="D4234" s="254"/>
      <c r="E4234" s="255"/>
      <c r="F4234" s="256"/>
      <c r="G4234" s="257"/>
      <c r="H4234" s="243">
        <f t="shared" ca="1" si="199"/>
        <v>45139</v>
      </c>
      <c r="I4234" s="244">
        <f t="shared" si="200"/>
        <v>43892</v>
      </c>
      <c r="J4234" s="244" t="str">
        <f t="shared" si="198"/>
        <v/>
      </c>
    </row>
    <row r="4235" spans="3:10" ht="12" thickBot="1" x14ac:dyDescent="0.25">
      <c r="C4235" s="254"/>
      <c r="D4235" s="254"/>
      <c r="E4235" s="255"/>
      <c r="F4235" s="256"/>
      <c r="G4235" s="257"/>
      <c r="H4235" s="243">
        <f t="shared" ca="1" si="199"/>
        <v>45139</v>
      </c>
      <c r="I4235" s="244">
        <f t="shared" si="200"/>
        <v>43892</v>
      </c>
      <c r="J4235" s="244" t="str">
        <f t="shared" si="198"/>
        <v/>
      </c>
    </row>
    <row r="4236" spans="3:10" ht="12" thickBot="1" x14ac:dyDescent="0.25">
      <c r="C4236" s="254"/>
      <c r="D4236" s="254"/>
      <c r="E4236" s="255"/>
      <c r="F4236" s="256"/>
      <c r="G4236" s="257"/>
      <c r="H4236" s="243">
        <f t="shared" ca="1" si="199"/>
        <v>45139</v>
      </c>
      <c r="I4236" s="244">
        <f t="shared" si="200"/>
        <v>43892</v>
      </c>
      <c r="J4236" s="244" t="str">
        <f t="shared" si="198"/>
        <v/>
      </c>
    </row>
    <row r="4237" spans="3:10" ht="12" thickBot="1" x14ac:dyDescent="0.25">
      <c r="C4237" s="254"/>
      <c r="D4237" s="254"/>
      <c r="E4237" s="255"/>
      <c r="F4237" s="256"/>
      <c r="G4237" s="257"/>
      <c r="H4237" s="243">
        <f t="shared" ca="1" si="199"/>
        <v>45139</v>
      </c>
      <c r="I4237" s="244">
        <f t="shared" si="200"/>
        <v>43892</v>
      </c>
      <c r="J4237" s="244" t="str">
        <f t="shared" si="198"/>
        <v/>
      </c>
    </row>
    <row r="4238" spans="3:10" ht="12" thickBot="1" x14ac:dyDescent="0.25">
      <c r="C4238" s="254"/>
      <c r="D4238" s="254"/>
      <c r="E4238" s="255"/>
      <c r="F4238" s="256"/>
      <c r="G4238" s="257"/>
      <c r="H4238" s="243">
        <f t="shared" ca="1" si="199"/>
        <v>45139</v>
      </c>
      <c r="I4238" s="244">
        <f t="shared" si="200"/>
        <v>43892</v>
      </c>
      <c r="J4238" s="244" t="str">
        <f t="shared" si="198"/>
        <v/>
      </c>
    </row>
    <row r="4239" spans="3:10" ht="12" thickBot="1" x14ac:dyDescent="0.25">
      <c r="C4239" s="254"/>
      <c r="D4239" s="254"/>
      <c r="E4239" s="255"/>
      <c r="F4239" s="256"/>
      <c r="G4239" s="257"/>
      <c r="H4239" s="243">
        <f t="shared" ca="1" si="199"/>
        <v>45139</v>
      </c>
      <c r="I4239" s="244">
        <f t="shared" si="200"/>
        <v>43892</v>
      </c>
      <c r="J4239" s="244" t="str">
        <f t="shared" si="198"/>
        <v/>
      </c>
    </row>
    <row r="4240" spans="3:10" ht="12" thickBot="1" x14ac:dyDescent="0.25">
      <c r="C4240" s="254"/>
      <c r="D4240" s="254"/>
      <c r="E4240" s="255"/>
      <c r="F4240" s="256"/>
      <c r="G4240" s="257"/>
      <c r="H4240" s="243">
        <f t="shared" ca="1" si="199"/>
        <v>45139</v>
      </c>
      <c r="I4240" s="244">
        <f t="shared" si="200"/>
        <v>43892</v>
      </c>
      <c r="J4240" s="244" t="str">
        <f t="shared" si="198"/>
        <v/>
      </c>
    </row>
    <row r="4241" spans="3:10" ht="12" thickBot="1" x14ac:dyDescent="0.25">
      <c r="C4241" s="254"/>
      <c r="D4241" s="254"/>
      <c r="E4241" s="255"/>
      <c r="F4241" s="256"/>
      <c r="G4241" s="257"/>
      <c r="H4241" s="243">
        <f t="shared" ca="1" si="199"/>
        <v>45139</v>
      </c>
      <c r="I4241" s="244">
        <f t="shared" si="200"/>
        <v>43892</v>
      </c>
      <c r="J4241" s="244" t="str">
        <f t="shared" si="198"/>
        <v/>
      </c>
    </row>
    <row r="4242" spans="3:10" ht="12" thickBot="1" x14ac:dyDescent="0.25">
      <c r="C4242" s="254"/>
      <c r="D4242" s="254"/>
      <c r="E4242" s="255"/>
      <c r="F4242" s="256"/>
      <c r="G4242" s="257"/>
      <c r="H4242" s="243">
        <f t="shared" ca="1" si="199"/>
        <v>45139</v>
      </c>
      <c r="I4242" s="244">
        <f t="shared" si="200"/>
        <v>43892</v>
      </c>
      <c r="J4242" s="244" t="str">
        <f t="shared" si="198"/>
        <v/>
      </c>
    </row>
    <row r="4243" spans="3:10" ht="12" thickBot="1" x14ac:dyDescent="0.25">
      <c r="C4243" s="254"/>
      <c r="D4243" s="254"/>
      <c r="E4243" s="255"/>
      <c r="F4243" s="256"/>
      <c r="G4243" s="257"/>
      <c r="H4243" s="243">
        <f t="shared" ca="1" si="199"/>
        <v>45139</v>
      </c>
      <c r="I4243" s="244">
        <f t="shared" si="200"/>
        <v>43892</v>
      </c>
      <c r="J4243" s="244" t="str">
        <f t="shared" si="198"/>
        <v/>
      </c>
    </row>
    <row r="4244" spans="3:10" ht="12" thickBot="1" x14ac:dyDescent="0.25">
      <c r="C4244" s="254"/>
      <c r="D4244" s="254"/>
      <c r="E4244" s="255"/>
      <c r="F4244" s="256"/>
      <c r="G4244" s="257"/>
      <c r="H4244" s="243">
        <f t="shared" ca="1" si="199"/>
        <v>45139</v>
      </c>
      <c r="I4244" s="244">
        <f t="shared" si="200"/>
        <v>43892</v>
      </c>
      <c r="J4244" s="244" t="str">
        <f t="shared" si="198"/>
        <v/>
      </c>
    </row>
    <row r="4245" spans="3:10" ht="12" thickBot="1" x14ac:dyDescent="0.25">
      <c r="C4245" s="254"/>
      <c r="D4245" s="254"/>
      <c r="E4245" s="255"/>
      <c r="F4245" s="256"/>
      <c r="G4245" s="257"/>
      <c r="H4245" s="243">
        <f t="shared" ca="1" si="199"/>
        <v>45139</v>
      </c>
      <c r="I4245" s="244">
        <f t="shared" si="200"/>
        <v>43892</v>
      </c>
      <c r="J4245" s="244" t="str">
        <f t="shared" si="198"/>
        <v/>
      </c>
    </row>
    <row r="4246" spans="3:10" ht="12" thickBot="1" x14ac:dyDescent="0.25">
      <c r="C4246" s="254"/>
      <c r="D4246" s="254"/>
      <c r="E4246" s="255"/>
      <c r="F4246" s="256"/>
      <c r="G4246" s="257"/>
      <c r="H4246" s="243">
        <f t="shared" ca="1" si="199"/>
        <v>45139</v>
      </c>
      <c r="I4246" s="244">
        <f t="shared" si="200"/>
        <v>43892</v>
      </c>
      <c r="J4246" s="244" t="str">
        <f t="shared" si="198"/>
        <v/>
      </c>
    </row>
    <row r="4247" spans="3:10" ht="12" thickBot="1" x14ac:dyDescent="0.25">
      <c r="C4247" s="254"/>
      <c r="D4247" s="254"/>
      <c r="E4247" s="255"/>
      <c r="F4247" s="256"/>
      <c r="G4247" s="257"/>
      <c r="H4247" s="243">
        <f t="shared" ca="1" si="199"/>
        <v>45139</v>
      </c>
      <c r="I4247" s="244">
        <f t="shared" si="200"/>
        <v>43892</v>
      </c>
      <c r="J4247" s="244" t="str">
        <f t="shared" si="198"/>
        <v/>
      </c>
    </row>
    <row r="4248" spans="3:10" ht="12" thickBot="1" x14ac:dyDescent="0.25">
      <c r="C4248" s="254"/>
      <c r="D4248" s="254"/>
      <c r="E4248" s="255"/>
      <c r="F4248" s="256"/>
      <c r="G4248" s="257"/>
      <c r="H4248" s="243">
        <f t="shared" ca="1" si="199"/>
        <v>45139</v>
      </c>
      <c r="I4248" s="244">
        <f t="shared" si="200"/>
        <v>43892</v>
      </c>
      <c r="J4248" s="244" t="str">
        <f t="shared" si="198"/>
        <v/>
      </c>
    </row>
    <row r="4249" spans="3:10" ht="12" thickBot="1" x14ac:dyDescent="0.25">
      <c r="C4249" s="254"/>
      <c r="D4249" s="254"/>
      <c r="E4249" s="255"/>
      <c r="F4249" s="256"/>
      <c r="G4249" s="257"/>
      <c r="H4249" s="243">
        <f t="shared" ca="1" si="199"/>
        <v>45139</v>
      </c>
      <c r="I4249" s="244">
        <f t="shared" si="200"/>
        <v>43892</v>
      </c>
      <c r="J4249" s="244" t="str">
        <f t="shared" si="198"/>
        <v/>
      </c>
    </row>
    <row r="4250" spans="3:10" ht="12" thickBot="1" x14ac:dyDescent="0.25">
      <c r="C4250" s="254"/>
      <c r="D4250" s="254"/>
      <c r="E4250" s="255"/>
      <c r="F4250" s="256"/>
      <c r="G4250" s="257"/>
      <c r="H4250" s="243">
        <f t="shared" ca="1" si="199"/>
        <v>45139</v>
      </c>
      <c r="I4250" s="244">
        <f t="shared" si="200"/>
        <v>43892</v>
      </c>
      <c r="J4250" s="244" t="str">
        <f t="shared" si="198"/>
        <v/>
      </c>
    </row>
    <row r="4251" spans="3:10" ht="12" thickBot="1" x14ac:dyDescent="0.25">
      <c r="C4251" s="254"/>
      <c r="D4251" s="254"/>
      <c r="E4251" s="255"/>
      <c r="F4251" s="256"/>
      <c r="G4251" s="257"/>
      <c r="H4251" s="243">
        <f t="shared" ca="1" si="199"/>
        <v>45139</v>
      </c>
      <c r="I4251" s="244">
        <f t="shared" si="200"/>
        <v>43892</v>
      </c>
      <c r="J4251" s="244" t="str">
        <f t="shared" si="198"/>
        <v/>
      </c>
    </row>
    <row r="4252" spans="3:10" ht="12" thickBot="1" x14ac:dyDescent="0.25">
      <c r="C4252" s="254"/>
      <c r="D4252" s="254"/>
      <c r="E4252" s="255"/>
      <c r="F4252" s="256"/>
      <c r="G4252" s="257"/>
      <c r="H4252" s="243">
        <f t="shared" ca="1" si="199"/>
        <v>45139</v>
      </c>
      <c r="I4252" s="244">
        <f t="shared" si="200"/>
        <v>43892</v>
      </c>
      <c r="J4252" s="244" t="str">
        <f t="shared" si="198"/>
        <v/>
      </c>
    </row>
    <row r="4253" spans="3:10" ht="12" thickBot="1" x14ac:dyDescent="0.25">
      <c r="C4253" s="254"/>
      <c r="D4253" s="254"/>
      <c r="E4253" s="255"/>
      <c r="F4253" s="256"/>
      <c r="G4253" s="257"/>
      <c r="H4253" s="243">
        <f t="shared" ca="1" si="199"/>
        <v>45139</v>
      </c>
      <c r="I4253" s="244">
        <f t="shared" si="200"/>
        <v>43892</v>
      </c>
      <c r="J4253" s="244" t="str">
        <f t="shared" si="198"/>
        <v/>
      </c>
    </row>
    <row r="4254" spans="3:10" ht="12" thickBot="1" x14ac:dyDescent="0.25">
      <c r="C4254" s="254"/>
      <c r="D4254" s="254"/>
      <c r="E4254" s="255"/>
      <c r="F4254" s="256"/>
      <c r="G4254" s="257"/>
      <c r="H4254" s="243">
        <f t="shared" ca="1" si="199"/>
        <v>45139</v>
      </c>
      <c r="I4254" s="244">
        <f t="shared" si="200"/>
        <v>43892</v>
      </c>
      <c r="J4254" s="244" t="str">
        <f t="shared" si="198"/>
        <v/>
      </c>
    </row>
    <row r="4255" spans="3:10" ht="12" thickBot="1" x14ac:dyDescent="0.25">
      <c r="C4255" s="254"/>
      <c r="D4255" s="254"/>
      <c r="E4255" s="255"/>
      <c r="F4255" s="256"/>
      <c r="G4255" s="257"/>
      <c r="H4255" s="243">
        <f t="shared" ca="1" si="199"/>
        <v>45139</v>
      </c>
      <c r="I4255" s="244">
        <f t="shared" si="200"/>
        <v>43892</v>
      </c>
      <c r="J4255" s="244" t="str">
        <f t="shared" si="198"/>
        <v/>
      </c>
    </row>
    <row r="4256" spans="3:10" ht="12" thickBot="1" x14ac:dyDescent="0.25">
      <c r="C4256" s="254"/>
      <c r="D4256" s="254"/>
      <c r="E4256" s="255"/>
      <c r="F4256" s="256"/>
      <c r="G4256" s="257"/>
      <c r="H4256" s="243">
        <f t="shared" ca="1" si="199"/>
        <v>45139</v>
      </c>
      <c r="I4256" s="244">
        <f t="shared" si="200"/>
        <v>43892</v>
      </c>
      <c r="J4256" s="244" t="str">
        <f t="shared" si="198"/>
        <v/>
      </c>
    </row>
    <row r="4257" spans="3:10" ht="12" thickBot="1" x14ac:dyDescent="0.25">
      <c r="C4257" s="254"/>
      <c r="D4257" s="254"/>
      <c r="E4257" s="255"/>
      <c r="F4257" s="256"/>
      <c r="G4257" s="257"/>
      <c r="H4257" s="243">
        <f t="shared" ca="1" si="199"/>
        <v>45139</v>
      </c>
      <c r="I4257" s="244">
        <f t="shared" si="200"/>
        <v>43892</v>
      </c>
      <c r="J4257" s="244" t="str">
        <f t="shared" si="198"/>
        <v/>
      </c>
    </row>
    <row r="4258" spans="3:10" ht="12" thickBot="1" x14ac:dyDescent="0.25">
      <c r="C4258" s="254"/>
      <c r="D4258" s="254"/>
      <c r="E4258" s="255"/>
      <c r="F4258" s="256"/>
      <c r="G4258" s="257"/>
      <c r="H4258" s="243">
        <f t="shared" ca="1" si="199"/>
        <v>45139</v>
      </c>
      <c r="I4258" s="244">
        <f t="shared" si="200"/>
        <v>43892</v>
      </c>
      <c r="J4258" s="244" t="str">
        <f t="shared" si="198"/>
        <v/>
      </c>
    </row>
    <row r="4259" spans="3:10" ht="12" thickBot="1" x14ac:dyDescent="0.25">
      <c r="C4259" s="254"/>
      <c r="D4259" s="254"/>
      <c r="E4259" s="255"/>
      <c r="F4259" s="256"/>
      <c r="G4259" s="257"/>
      <c r="H4259" s="243">
        <f t="shared" ca="1" si="199"/>
        <v>45139</v>
      </c>
      <c r="I4259" s="244">
        <f t="shared" si="200"/>
        <v>43892</v>
      </c>
      <c r="J4259" s="244" t="str">
        <f t="shared" si="198"/>
        <v/>
      </c>
    </row>
    <row r="4260" spans="3:10" ht="12" thickBot="1" x14ac:dyDescent="0.25">
      <c r="C4260" s="254"/>
      <c r="D4260" s="254"/>
      <c r="E4260" s="255"/>
      <c r="F4260" s="256"/>
      <c r="G4260" s="257"/>
      <c r="H4260" s="243">
        <f t="shared" ca="1" si="199"/>
        <v>45139</v>
      </c>
      <c r="I4260" s="244">
        <f t="shared" si="200"/>
        <v>43892</v>
      </c>
      <c r="J4260" s="244" t="str">
        <f t="shared" si="198"/>
        <v/>
      </c>
    </row>
    <row r="4261" spans="3:10" ht="12" thickBot="1" x14ac:dyDescent="0.25">
      <c r="C4261" s="254"/>
      <c r="D4261" s="254"/>
      <c r="E4261" s="255"/>
      <c r="F4261" s="256"/>
      <c r="G4261" s="257"/>
      <c r="H4261" s="243">
        <f t="shared" ca="1" si="199"/>
        <v>45139</v>
      </c>
      <c r="I4261" s="244">
        <f t="shared" si="200"/>
        <v>43892</v>
      </c>
      <c r="J4261" s="244" t="str">
        <f t="shared" si="198"/>
        <v/>
      </c>
    </row>
    <row r="4262" spans="3:10" ht="12" thickBot="1" x14ac:dyDescent="0.25">
      <c r="C4262" s="254"/>
      <c r="D4262" s="254"/>
      <c r="E4262" s="255"/>
      <c r="F4262" s="256"/>
      <c r="G4262" s="257"/>
      <c r="H4262" s="243">
        <f t="shared" ca="1" si="199"/>
        <v>45139</v>
      </c>
      <c r="I4262" s="244">
        <f t="shared" si="200"/>
        <v>43892</v>
      </c>
      <c r="J4262" s="244" t="str">
        <f t="shared" si="198"/>
        <v/>
      </c>
    </row>
    <row r="4263" spans="3:10" ht="12" thickBot="1" x14ac:dyDescent="0.25">
      <c r="C4263" s="254"/>
      <c r="D4263" s="254"/>
      <c r="E4263" s="255"/>
      <c r="F4263" s="256"/>
      <c r="G4263" s="257"/>
      <c r="H4263" s="243">
        <f t="shared" ca="1" si="199"/>
        <v>45139</v>
      </c>
      <c r="I4263" s="244">
        <f t="shared" si="200"/>
        <v>43892</v>
      </c>
      <c r="J4263" s="244" t="str">
        <f t="shared" si="198"/>
        <v/>
      </c>
    </row>
    <row r="4264" spans="3:10" ht="12" thickBot="1" x14ac:dyDescent="0.25">
      <c r="C4264" s="254"/>
      <c r="D4264" s="254"/>
      <c r="E4264" s="255"/>
      <c r="F4264" s="256"/>
      <c r="G4264" s="257"/>
      <c r="H4264" s="243">
        <f t="shared" ca="1" si="199"/>
        <v>45139</v>
      </c>
      <c r="I4264" s="244">
        <f t="shared" si="200"/>
        <v>43892</v>
      </c>
      <c r="J4264" s="244" t="str">
        <f t="shared" si="198"/>
        <v/>
      </c>
    </row>
    <row r="4265" spans="3:10" ht="12" thickBot="1" x14ac:dyDescent="0.25">
      <c r="C4265" s="254"/>
      <c r="D4265" s="254"/>
      <c r="E4265" s="255"/>
      <c r="F4265" s="256"/>
      <c r="G4265" s="257"/>
      <c r="H4265" s="243">
        <f t="shared" ca="1" si="199"/>
        <v>45139</v>
      </c>
      <c r="I4265" s="244">
        <f t="shared" si="200"/>
        <v>43892</v>
      </c>
      <c r="J4265" s="244" t="str">
        <f t="shared" si="198"/>
        <v/>
      </c>
    </row>
    <row r="4266" spans="3:10" ht="12" thickBot="1" x14ac:dyDescent="0.25">
      <c r="C4266" s="254"/>
      <c r="D4266" s="254"/>
      <c r="E4266" s="255"/>
      <c r="F4266" s="256"/>
      <c r="G4266" s="257"/>
      <c r="H4266" s="243">
        <f t="shared" ca="1" si="199"/>
        <v>45139</v>
      </c>
      <c r="I4266" s="244">
        <f t="shared" si="200"/>
        <v>43892</v>
      </c>
      <c r="J4266" s="244" t="str">
        <f t="shared" si="198"/>
        <v/>
      </c>
    </row>
    <row r="4267" spans="3:10" ht="12" thickBot="1" x14ac:dyDescent="0.25">
      <c r="C4267" s="254"/>
      <c r="D4267" s="254"/>
      <c r="E4267" s="255"/>
      <c r="F4267" s="256"/>
      <c r="G4267" s="257"/>
      <c r="H4267" s="243">
        <f t="shared" ca="1" si="199"/>
        <v>45139</v>
      </c>
      <c r="I4267" s="244">
        <f t="shared" si="200"/>
        <v>43892</v>
      </c>
      <c r="J4267" s="244" t="str">
        <f t="shared" si="198"/>
        <v/>
      </c>
    </row>
    <row r="4268" spans="3:10" ht="12" thickBot="1" x14ac:dyDescent="0.25">
      <c r="C4268" s="254"/>
      <c r="D4268" s="254"/>
      <c r="E4268" s="255"/>
      <c r="F4268" s="256"/>
      <c r="G4268" s="257"/>
      <c r="H4268" s="243">
        <f t="shared" ca="1" si="199"/>
        <v>45139</v>
      </c>
      <c r="I4268" s="244">
        <f t="shared" si="200"/>
        <v>43892</v>
      </c>
      <c r="J4268" s="244" t="str">
        <f t="shared" si="198"/>
        <v/>
      </c>
    </row>
    <row r="4269" spans="3:10" ht="12" thickBot="1" x14ac:dyDescent="0.25">
      <c r="C4269" s="254"/>
      <c r="D4269" s="254"/>
      <c r="E4269" s="255"/>
      <c r="F4269" s="256"/>
      <c r="G4269" s="257"/>
      <c r="H4269" s="243">
        <f t="shared" ca="1" si="199"/>
        <v>45139</v>
      </c>
      <c r="I4269" s="244">
        <f t="shared" si="200"/>
        <v>43892</v>
      </c>
      <c r="J4269" s="244" t="str">
        <f t="shared" si="198"/>
        <v/>
      </c>
    </row>
    <row r="4270" spans="3:10" ht="12" thickBot="1" x14ac:dyDescent="0.25">
      <c r="C4270" s="254"/>
      <c r="D4270" s="254"/>
      <c r="E4270" s="255"/>
      <c r="F4270" s="256"/>
      <c r="G4270" s="257"/>
      <c r="H4270" s="243">
        <f t="shared" ca="1" si="199"/>
        <v>45139</v>
      </c>
      <c r="I4270" s="244">
        <f t="shared" si="200"/>
        <v>43892</v>
      </c>
      <c r="J4270" s="244" t="str">
        <f t="shared" si="198"/>
        <v/>
      </c>
    </row>
    <row r="4271" spans="3:10" ht="12" thickBot="1" x14ac:dyDescent="0.25">
      <c r="C4271" s="254"/>
      <c r="D4271" s="254"/>
      <c r="E4271" s="255"/>
      <c r="F4271" s="256"/>
      <c r="G4271" s="257"/>
      <c r="H4271" s="243">
        <f t="shared" ca="1" si="199"/>
        <v>45139</v>
      </c>
      <c r="I4271" s="244">
        <f t="shared" si="200"/>
        <v>43892</v>
      </c>
      <c r="J4271" s="244" t="str">
        <f t="shared" si="198"/>
        <v/>
      </c>
    </row>
    <row r="4272" spans="3:10" ht="12" thickBot="1" x14ac:dyDescent="0.25">
      <c r="C4272" s="254"/>
      <c r="D4272" s="254"/>
      <c r="E4272" s="255"/>
      <c r="F4272" s="256"/>
      <c r="G4272" s="257"/>
      <c r="H4272" s="243">
        <f t="shared" ca="1" si="199"/>
        <v>45139</v>
      </c>
      <c r="I4272" s="244">
        <f t="shared" si="200"/>
        <v>43892</v>
      </c>
      <c r="J4272" s="244" t="str">
        <f t="shared" si="198"/>
        <v/>
      </c>
    </row>
    <row r="4273" spans="3:10" ht="12" thickBot="1" x14ac:dyDescent="0.25">
      <c r="C4273" s="254"/>
      <c r="D4273" s="254"/>
      <c r="E4273" s="255"/>
      <c r="F4273" s="256"/>
      <c r="G4273" s="257"/>
      <c r="H4273" s="243">
        <f t="shared" ca="1" si="199"/>
        <v>45139</v>
      </c>
      <c r="I4273" s="244">
        <f t="shared" si="200"/>
        <v>43892</v>
      </c>
      <c r="J4273" s="244" t="str">
        <f t="shared" si="198"/>
        <v/>
      </c>
    </row>
    <row r="4274" spans="3:10" ht="12" thickBot="1" x14ac:dyDescent="0.25">
      <c r="C4274" s="254"/>
      <c r="D4274" s="254"/>
      <c r="E4274" s="255"/>
      <c r="F4274" s="256"/>
      <c r="G4274" s="257"/>
      <c r="H4274" s="243">
        <f t="shared" ca="1" si="199"/>
        <v>45139</v>
      </c>
      <c r="I4274" s="244">
        <f t="shared" si="200"/>
        <v>43892</v>
      </c>
      <c r="J4274" s="244" t="str">
        <f t="shared" si="198"/>
        <v/>
      </c>
    </row>
    <row r="4275" spans="3:10" ht="12" thickBot="1" x14ac:dyDescent="0.25">
      <c r="C4275" s="254"/>
      <c r="D4275" s="254"/>
      <c r="E4275" s="255"/>
      <c r="F4275" s="256"/>
      <c r="G4275" s="257"/>
      <c r="H4275" s="243">
        <f t="shared" ca="1" si="199"/>
        <v>45139</v>
      </c>
      <c r="I4275" s="244">
        <f t="shared" si="200"/>
        <v>43892</v>
      </c>
      <c r="J4275" s="244" t="str">
        <f t="shared" si="198"/>
        <v/>
      </c>
    </row>
    <row r="4276" spans="3:10" ht="12" thickBot="1" x14ac:dyDescent="0.25">
      <c r="C4276" s="254"/>
      <c r="D4276" s="254"/>
      <c r="E4276" s="255"/>
      <c r="F4276" s="256"/>
      <c r="G4276" s="257"/>
      <c r="H4276" s="243">
        <f t="shared" ca="1" si="199"/>
        <v>45139</v>
      </c>
      <c r="I4276" s="244">
        <f t="shared" si="200"/>
        <v>43892</v>
      </c>
      <c r="J4276" s="244" t="str">
        <f t="shared" si="198"/>
        <v/>
      </c>
    </row>
    <row r="4277" spans="3:10" ht="12" thickBot="1" x14ac:dyDescent="0.25">
      <c r="C4277" s="254"/>
      <c r="D4277" s="254"/>
      <c r="E4277" s="255"/>
      <c r="F4277" s="256"/>
      <c r="G4277" s="257"/>
      <c r="H4277" s="243">
        <f t="shared" ca="1" si="199"/>
        <v>45139</v>
      </c>
      <c r="I4277" s="244">
        <f t="shared" si="200"/>
        <v>43892</v>
      </c>
      <c r="J4277" s="244" t="str">
        <f t="shared" si="198"/>
        <v/>
      </c>
    </row>
    <row r="4278" spans="3:10" ht="12" thickBot="1" x14ac:dyDescent="0.25">
      <c r="C4278" s="254"/>
      <c r="D4278" s="254"/>
      <c r="E4278" s="255"/>
      <c r="F4278" s="256"/>
      <c r="G4278" s="257"/>
      <c r="H4278" s="243">
        <f t="shared" ca="1" si="199"/>
        <v>45139</v>
      </c>
      <c r="I4278" s="244">
        <f t="shared" si="200"/>
        <v>43892</v>
      </c>
      <c r="J4278" s="244" t="str">
        <f t="shared" si="198"/>
        <v/>
      </c>
    </row>
    <row r="4279" spans="3:10" ht="12" thickBot="1" x14ac:dyDescent="0.25">
      <c r="C4279" s="254"/>
      <c r="D4279" s="254"/>
      <c r="E4279" s="255"/>
      <c r="F4279" s="256"/>
      <c r="G4279" s="257"/>
      <c r="H4279" s="243">
        <f t="shared" ca="1" si="199"/>
        <v>45139</v>
      </c>
      <c r="I4279" s="244">
        <f t="shared" si="200"/>
        <v>43892</v>
      </c>
      <c r="J4279" s="244" t="str">
        <f t="shared" si="198"/>
        <v/>
      </c>
    </row>
    <row r="4280" spans="3:10" ht="12" thickBot="1" x14ac:dyDescent="0.25">
      <c r="C4280" s="254"/>
      <c r="D4280" s="254"/>
      <c r="E4280" s="255"/>
      <c r="F4280" s="256"/>
      <c r="G4280" s="257"/>
      <c r="H4280" s="243">
        <f t="shared" ca="1" si="199"/>
        <v>45139</v>
      </c>
      <c r="I4280" s="244">
        <f t="shared" si="200"/>
        <v>43892</v>
      </c>
      <c r="J4280" s="244" t="str">
        <f t="shared" si="198"/>
        <v/>
      </c>
    </row>
    <row r="4281" spans="3:10" ht="12" thickBot="1" x14ac:dyDescent="0.25">
      <c r="C4281" s="254"/>
      <c r="D4281" s="254"/>
      <c r="E4281" s="255"/>
      <c r="F4281" s="256"/>
      <c r="G4281" s="257"/>
      <c r="H4281" s="243">
        <f t="shared" ca="1" si="199"/>
        <v>45139</v>
      </c>
      <c r="I4281" s="244">
        <f t="shared" si="200"/>
        <v>43892</v>
      </c>
      <c r="J4281" s="244" t="str">
        <f t="shared" si="198"/>
        <v/>
      </c>
    </row>
    <row r="4282" spans="3:10" ht="12" thickBot="1" x14ac:dyDescent="0.25">
      <c r="C4282" s="254"/>
      <c r="D4282" s="254"/>
      <c r="E4282" s="255"/>
      <c r="F4282" s="256"/>
      <c r="G4282" s="257"/>
      <c r="H4282" s="243">
        <f t="shared" ca="1" si="199"/>
        <v>45139</v>
      </c>
      <c r="I4282" s="244">
        <f t="shared" si="200"/>
        <v>43892</v>
      </c>
      <c r="J4282" s="244" t="str">
        <f t="shared" si="198"/>
        <v/>
      </c>
    </row>
    <row r="4283" spans="3:10" ht="12" thickBot="1" x14ac:dyDescent="0.25">
      <c r="C4283" s="254"/>
      <c r="D4283" s="254"/>
      <c r="E4283" s="255"/>
      <c r="F4283" s="256"/>
      <c r="G4283" s="257"/>
      <c r="H4283" s="243">
        <f t="shared" ca="1" si="199"/>
        <v>45139</v>
      </c>
      <c r="I4283" s="244">
        <f t="shared" si="200"/>
        <v>43892</v>
      </c>
      <c r="J4283" s="244" t="str">
        <f t="shared" si="198"/>
        <v/>
      </c>
    </row>
    <row r="4284" spans="3:10" ht="12" thickBot="1" x14ac:dyDescent="0.25">
      <c r="C4284" s="254"/>
      <c r="D4284" s="254"/>
      <c r="E4284" s="255"/>
      <c r="F4284" s="256"/>
      <c r="G4284" s="257"/>
      <c r="H4284" s="243">
        <f t="shared" ca="1" si="199"/>
        <v>45139</v>
      </c>
      <c r="I4284" s="244">
        <f t="shared" si="200"/>
        <v>43892</v>
      </c>
      <c r="J4284" s="244" t="str">
        <f t="shared" si="198"/>
        <v/>
      </c>
    </row>
    <row r="4285" spans="3:10" ht="12" thickBot="1" x14ac:dyDescent="0.25">
      <c r="C4285" s="254"/>
      <c r="D4285" s="254"/>
      <c r="E4285" s="255"/>
      <c r="F4285" s="256"/>
      <c r="G4285" s="257"/>
      <c r="H4285" s="243">
        <f t="shared" ca="1" si="199"/>
        <v>45139</v>
      </c>
      <c r="I4285" s="244">
        <f t="shared" si="200"/>
        <v>43892</v>
      </c>
      <c r="J4285" s="244" t="str">
        <f t="shared" si="198"/>
        <v/>
      </c>
    </row>
    <row r="4286" spans="3:10" ht="12" thickBot="1" x14ac:dyDescent="0.25">
      <c r="C4286" s="254"/>
      <c r="D4286" s="254"/>
      <c r="E4286" s="255"/>
      <c r="F4286" s="256"/>
      <c r="G4286" s="257"/>
      <c r="H4286" s="243">
        <f t="shared" ca="1" si="199"/>
        <v>45139</v>
      </c>
      <c r="I4286" s="244">
        <f t="shared" si="200"/>
        <v>43892</v>
      </c>
      <c r="J4286" s="244" t="str">
        <f t="shared" si="198"/>
        <v/>
      </c>
    </row>
    <row r="4287" spans="3:10" ht="12" thickBot="1" x14ac:dyDescent="0.25">
      <c r="C4287" s="254"/>
      <c r="D4287" s="254"/>
      <c r="E4287" s="255"/>
      <c r="F4287" s="256"/>
      <c r="G4287" s="257"/>
      <c r="H4287" s="243">
        <f t="shared" ca="1" si="199"/>
        <v>45139</v>
      </c>
      <c r="I4287" s="244">
        <f t="shared" si="200"/>
        <v>43892</v>
      </c>
      <c r="J4287" s="244" t="str">
        <f t="shared" si="198"/>
        <v/>
      </c>
    </row>
    <row r="4288" spans="3:10" ht="12" thickBot="1" x14ac:dyDescent="0.25">
      <c r="C4288" s="254"/>
      <c r="D4288" s="254"/>
      <c r="E4288" s="255"/>
      <c r="F4288" s="256"/>
      <c r="G4288" s="257"/>
      <c r="H4288" s="243">
        <f t="shared" ca="1" si="199"/>
        <v>45139</v>
      </c>
      <c r="I4288" s="244">
        <f t="shared" si="200"/>
        <v>43892</v>
      </c>
      <c r="J4288" s="244" t="str">
        <f t="shared" si="198"/>
        <v/>
      </c>
    </row>
    <row r="4289" spans="3:10" ht="12" thickBot="1" x14ac:dyDescent="0.25">
      <c r="C4289" s="254"/>
      <c r="D4289" s="254"/>
      <c r="E4289" s="255"/>
      <c r="F4289" s="256"/>
      <c r="G4289" s="257"/>
      <c r="H4289" s="243">
        <f t="shared" ca="1" si="199"/>
        <v>45139</v>
      </c>
      <c r="I4289" s="244">
        <f t="shared" si="200"/>
        <v>43892</v>
      </c>
      <c r="J4289" s="244" t="str">
        <f t="shared" si="198"/>
        <v/>
      </c>
    </row>
    <row r="4290" spans="3:10" ht="12" thickBot="1" x14ac:dyDescent="0.25">
      <c r="C4290" s="254"/>
      <c r="D4290" s="254"/>
      <c r="E4290" s="255"/>
      <c r="F4290" s="256"/>
      <c r="G4290" s="257"/>
      <c r="H4290" s="243">
        <f t="shared" ca="1" si="199"/>
        <v>45139</v>
      </c>
      <c r="I4290" s="244">
        <f t="shared" si="200"/>
        <v>43892</v>
      </c>
      <c r="J4290" s="244" t="str">
        <f t="shared" si="198"/>
        <v/>
      </c>
    </row>
    <row r="4291" spans="3:10" ht="12" thickBot="1" x14ac:dyDescent="0.25">
      <c r="C4291" s="254"/>
      <c r="D4291" s="254"/>
      <c r="E4291" s="255"/>
      <c r="F4291" s="256"/>
      <c r="G4291" s="257"/>
      <c r="H4291" s="243">
        <f t="shared" ca="1" si="199"/>
        <v>45139</v>
      </c>
      <c r="I4291" s="244">
        <f t="shared" si="200"/>
        <v>43892</v>
      </c>
      <c r="J4291" s="244" t="str">
        <f t="shared" si="198"/>
        <v/>
      </c>
    </row>
    <row r="4292" spans="3:10" ht="12" thickBot="1" x14ac:dyDescent="0.25">
      <c r="C4292" s="254"/>
      <c r="D4292" s="254"/>
      <c r="E4292" s="255"/>
      <c r="F4292" s="256"/>
      <c r="G4292" s="257"/>
      <c r="H4292" s="243">
        <f t="shared" ca="1" si="199"/>
        <v>45139</v>
      </c>
      <c r="I4292" s="244">
        <f t="shared" si="200"/>
        <v>43892</v>
      </c>
      <c r="J4292" s="244" t="str">
        <f t="shared" si="198"/>
        <v/>
      </c>
    </row>
    <row r="4293" spans="3:10" ht="12" thickBot="1" x14ac:dyDescent="0.25">
      <c r="C4293" s="254"/>
      <c r="D4293" s="254"/>
      <c r="E4293" s="255"/>
      <c r="F4293" s="256"/>
      <c r="G4293" s="257"/>
      <c r="H4293" s="243">
        <f t="shared" ca="1" si="199"/>
        <v>45139</v>
      </c>
      <c r="I4293" s="244">
        <f t="shared" si="200"/>
        <v>43892</v>
      </c>
      <c r="J4293" s="244" t="str">
        <f t="shared" si="198"/>
        <v/>
      </c>
    </row>
    <row r="4294" spans="3:10" ht="12" thickBot="1" x14ac:dyDescent="0.25">
      <c r="C4294" s="254"/>
      <c r="D4294" s="254"/>
      <c r="E4294" s="255"/>
      <c r="F4294" s="256"/>
      <c r="G4294" s="257"/>
      <c r="H4294" s="243">
        <f t="shared" ca="1" si="199"/>
        <v>45139</v>
      </c>
      <c r="I4294" s="244">
        <f t="shared" si="200"/>
        <v>43892</v>
      </c>
      <c r="J4294" s="244" t="str">
        <f t="shared" ref="J4294:J4357" si="201">IF(G4294="","",IF(G4294&gt;=0,"Debitoren",IF(G4294&lt;0,"Kreditoren","")))</f>
        <v/>
      </c>
    </row>
    <row r="4295" spans="3:10" ht="12" thickBot="1" x14ac:dyDescent="0.25">
      <c r="C4295" s="254"/>
      <c r="D4295" s="254"/>
      <c r="E4295" s="255"/>
      <c r="F4295" s="256"/>
      <c r="G4295" s="257"/>
      <c r="H4295" s="243">
        <f t="shared" ref="H4295:H4358" ca="1" si="202">IF(F4295&lt;$F$2,EOMONTH($F$2,-1)+1,EOMONTH(F4295,-1)+1)</f>
        <v>45139</v>
      </c>
      <c r="I4295" s="244">
        <f t="shared" ref="I4295:I4358" si="203">IF(F4295&lt;$I$2,IF(   WEEKDAY(EOMONTH($I$2,-1)+1)=1,EOMONTH($I$2,-1)+1+1,EOMONTH($I$2,-1)+1),IF(WEEKDAY(F4295)=1,F4295+1,F4295))</f>
        <v>43892</v>
      </c>
      <c r="J4295" s="244" t="str">
        <f t="shared" si="201"/>
        <v/>
      </c>
    </row>
    <row r="4296" spans="3:10" ht="12" thickBot="1" x14ac:dyDescent="0.25">
      <c r="C4296" s="254"/>
      <c r="D4296" s="254"/>
      <c r="E4296" s="255"/>
      <c r="F4296" s="256"/>
      <c r="G4296" s="257"/>
      <c r="H4296" s="243">
        <f t="shared" ca="1" si="202"/>
        <v>45139</v>
      </c>
      <c r="I4296" s="244">
        <f t="shared" si="203"/>
        <v>43892</v>
      </c>
      <c r="J4296" s="244" t="str">
        <f t="shared" si="201"/>
        <v/>
      </c>
    </row>
    <row r="4297" spans="3:10" ht="12" thickBot="1" x14ac:dyDescent="0.25">
      <c r="C4297" s="254"/>
      <c r="D4297" s="254"/>
      <c r="E4297" s="255"/>
      <c r="F4297" s="256"/>
      <c r="G4297" s="257"/>
      <c r="H4297" s="243">
        <f t="shared" ca="1" si="202"/>
        <v>45139</v>
      </c>
      <c r="I4297" s="244">
        <f t="shared" si="203"/>
        <v>43892</v>
      </c>
      <c r="J4297" s="244" t="str">
        <f t="shared" si="201"/>
        <v/>
      </c>
    </row>
    <row r="4298" spans="3:10" ht="12" thickBot="1" x14ac:dyDescent="0.25">
      <c r="C4298" s="254"/>
      <c r="D4298" s="254"/>
      <c r="E4298" s="255"/>
      <c r="F4298" s="256"/>
      <c r="G4298" s="257"/>
      <c r="H4298" s="243">
        <f t="shared" ca="1" si="202"/>
        <v>45139</v>
      </c>
      <c r="I4298" s="244">
        <f t="shared" si="203"/>
        <v>43892</v>
      </c>
      <c r="J4298" s="244" t="str">
        <f t="shared" si="201"/>
        <v/>
      </c>
    </row>
    <row r="4299" spans="3:10" ht="12" thickBot="1" x14ac:dyDescent="0.25">
      <c r="C4299" s="254"/>
      <c r="D4299" s="254"/>
      <c r="E4299" s="255"/>
      <c r="F4299" s="256"/>
      <c r="G4299" s="257"/>
      <c r="H4299" s="243">
        <f t="shared" ca="1" si="202"/>
        <v>45139</v>
      </c>
      <c r="I4299" s="244">
        <f t="shared" si="203"/>
        <v>43892</v>
      </c>
      <c r="J4299" s="244" t="str">
        <f t="shared" si="201"/>
        <v/>
      </c>
    </row>
    <row r="4300" spans="3:10" ht="12" thickBot="1" x14ac:dyDescent="0.25">
      <c r="C4300" s="254"/>
      <c r="D4300" s="254"/>
      <c r="E4300" s="255"/>
      <c r="F4300" s="256"/>
      <c r="G4300" s="257"/>
      <c r="H4300" s="243">
        <f t="shared" ca="1" si="202"/>
        <v>45139</v>
      </c>
      <c r="I4300" s="244">
        <f t="shared" si="203"/>
        <v>43892</v>
      </c>
      <c r="J4300" s="244" t="str">
        <f t="shared" si="201"/>
        <v/>
      </c>
    </row>
    <row r="4301" spans="3:10" ht="12" thickBot="1" x14ac:dyDescent="0.25">
      <c r="C4301" s="254"/>
      <c r="D4301" s="254"/>
      <c r="E4301" s="255"/>
      <c r="F4301" s="256"/>
      <c r="G4301" s="257"/>
      <c r="H4301" s="243">
        <f t="shared" ca="1" si="202"/>
        <v>45139</v>
      </c>
      <c r="I4301" s="244">
        <f t="shared" si="203"/>
        <v>43892</v>
      </c>
      <c r="J4301" s="244" t="str">
        <f t="shared" si="201"/>
        <v/>
      </c>
    </row>
    <row r="4302" spans="3:10" ht="12" thickBot="1" x14ac:dyDescent="0.25">
      <c r="C4302" s="254"/>
      <c r="D4302" s="254"/>
      <c r="E4302" s="255"/>
      <c r="F4302" s="256"/>
      <c r="G4302" s="257"/>
      <c r="H4302" s="243">
        <f t="shared" ca="1" si="202"/>
        <v>45139</v>
      </c>
      <c r="I4302" s="244">
        <f t="shared" si="203"/>
        <v>43892</v>
      </c>
      <c r="J4302" s="244" t="str">
        <f t="shared" si="201"/>
        <v/>
      </c>
    </row>
    <row r="4303" spans="3:10" ht="12" thickBot="1" x14ac:dyDescent="0.25">
      <c r="C4303" s="254"/>
      <c r="D4303" s="254"/>
      <c r="E4303" s="255"/>
      <c r="F4303" s="256"/>
      <c r="G4303" s="257"/>
      <c r="H4303" s="243">
        <f t="shared" ca="1" si="202"/>
        <v>45139</v>
      </c>
      <c r="I4303" s="244">
        <f t="shared" si="203"/>
        <v>43892</v>
      </c>
      <c r="J4303" s="244" t="str">
        <f t="shared" si="201"/>
        <v/>
      </c>
    </row>
    <row r="4304" spans="3:10" ht="12" thickBot="1" x14ac:dyDescent="0.25">
      <c r="C4304" s="254"/>
      <c r="D4304" s="254"/>
      <c r="E4304" s="255"/>
      <c r="F4304" s="256"/>
      <c r="G4304" s="257"/>
      <c r="H4304" s="243">
        <f t="shared" ca="1" si="202"/>
        <v>45139</v>
      </c>
      <c r="I4304" s="244">
        <f t="shared" si="203"/>
        <v>43892</v>
      </c>
      <c r="J4304" s="244" t="str">
        <f t="shared" si="201"/>
        <v/>
      </c>
    </row>
    <row r="4305" spans="3:10" ht="12" thickBot="1" x14ac:dyDescent="0.25">
      <c r="C4305" s="254"/>
      <c r="D4305" s="254"/>
      <c r="E4305" s="255"/>
      <c r="F4305" s="256"/>
      <c r="G4305" s="257"/>
      <c r="H4305" s="243">
        <f t="shared" ca="1" si="202"/>
        <v>45139</v>
      </c>
      <c r="I4305" s="244">
        <f t="shared" si="203"/>
        <v>43892</v>
      </c>
      <c r="J4305" s="244" t="str">
        <f t="shared" si="201"/>
        <v/>
      </c>
    </row>
    <row r="4306" spans="3:10" ht="12" thickBot="1" x14ac:dyDescent="0.25">
      <c r="C4306" s="254"/>
      <c r="D4306" s="254"/>
      <c r="E4306" s="255"/>
      <c r="F4306" s="256"/>
      <c r="G4306" s="257"/>
      <c r="H4306" s="243">
        <f t="shared" ca="1" si="202"/>
        <v>45139</v>
      </c>
      <c r="I4306" s="244">
        <f t="shared" si="203"/>
        <v>43892</v>
      </c>
      <c r="J4306" s="244" t="str">
        <f t="shared" si="201"/>
        <v/>
      </c>
    </row>
    <row r="4307" spans="3:10" ht="12" thickBot="1" x14ac:dyDescent="0.25">
      <c r="C4307" s="254"/>
      <c r="D4307" s="254"/>
      <c r="E4307" s="255"/>
      <c r="F4307" s="256"/>
      <c r="G4307" s="257"/>
      <c r="H4307" s="243">
        <f t="shared" ca="1" si="202"/>
        <v>45139</v>
      </c>
      <c r="I4307" s="244">
        <f t="shared" si="203"/>
        <v>43892</v>
      </c>
      <c r="J4307" s="244" t="str">
        <f t="shared" si="201"/>
        <v/>
      </c>
    </row>
    <row r="4308" spans="3:10" ht="12" thickBot="1" x14ac:dyDescent="0.25">
      <c r="C4308" s="254"/>
      <c r="D4308" s="254"/>
      <c r="E4308" s="255"/>
      <c r="F4308" s="256"/>
      <c r="G4308" s="257"/>
      <c r="H4308" s="243">
        <f t="shared" ca="1" si="202"/>
        <v>45139</v>
      </c>
      <c r="I4308" s="244">
        <f t="shared" si="203"/>
        <v>43892</v>
      </c>
      <c r="J4308" s="244" t="str">
        <f t="shared" si="201"/>
        <v/>
      </c>
    </row>
    <row r="4309" spans="3:10" ht="12" thickBot="1" x14ac:dyDescent="0.25">
      <c r="C4309" s="254"/>
      <c r="D4309" s="254"/>
      <c r="E4309" s="255"/>
      <c r="F4309" s="256"/>
      <c r="G4309" s="257"/>
      <c r="H4309" s="243">
        <f t="shared" ca="1" si="202"/>
        <v>45139</v>
      </c>
      <c r="I4309" s="244">
        <f t="shared" si="203"/>
        <v>43892</v>
      </c>
      <c r="J4309" s="244" t="str">
        <f t="shared" si="201"/>
        <v/>
      </c>
    </row>
    <row r="4310" spans="3:10" ht="12" thickBot="1" x14ac:dyDescent="0.25">
      <c r="C4310" s="254"/>
      <c r="D4310" s="254"/>
      <c r="E4310" s="255"/>
      <c r="F4310" s="256"/>
      <c r="G4310" s="257"/>
      <c r="H4310" s="243">
        <f t="shared" ca="1" si="202"/>
        <v>45139</v>
      </c>
      <c r="I4310" s="244">
        <f t="shared" si="203"/>
        <v>43892</v>
      </c>
      <c r="J4310" s="244" t="str">
        <f t="shared" si="201"/>
        <v/>
      </c>
    </row>
    <row r="4311" spans="3:10" ht="12" thickBot="1" x14ac:dyDescent="0.25">
      <c r="C4311" s="254"/>
      <c r="D4311" s="254"/>
      <c r="E4311" s="255"/>
      <c r="F4311" s="256"/>
      <c r="G4311" s="257"/>
      <c r="H4311" s="243">
        <f t="shared" ca="1" si="202"/>
        <v>45139</v>
      </c>
      <c r="I4311" s="244">
        <f t="shared" si="203"/>
        <v>43892</v>
      </c>
      <c r="J4311" s="244" t="str">
        <f t="shared" si="201"/>
        <v/>
      </c>
    </row>
    <row r="4312" spans="3:10" ht="12" thickBot="1" x14ac:dyDescent="0.25">
      <c r="C4312" s="254"/>
      <c r="D4312" s="254"/>
      <c r="E4312" s="255"/>
      <c r="F4312" s="256"/>
      <c r="G4312" s="257"/>
      <c r="H4312" s="243">
        <f t="shared" ca="1" si="202"/>
        <v>45139</v>
      </c>
      <c r="I4312" s="244">
        <f t="shared" si="203"/>
        <v>43892</v>
      </c>
      <c r="J4312" s="244" t="str">
        <f t="shared" si="201"/>
        <v/>
      </c>
    </row>
    <row r="4313" spans="3:10" ht="12" thickBot="1" x14ac:dyDescent="0.25">
      <c r="C4313" s="254"/>
      <c r="D4313" s="254"/>
      <c r="E4313" s="255"/>
      <c r="F4313" s="256"/>
      <c r="G4313" s="257"/>
      <c r="H4313" s="243">
        <f t="shared" ca="1" si="202"/>
        <v>45139</v>
      </c>
      <c r="I4313" s="244">
        <f t="shared" si="203"/>
        <v>43892</v>
      </c>
      <c r="J4313" s="244" t="str">
        <f t="shared" si="201"/>
        <v/>
      </c>
    </row>
    <row r="4314" spans="3:10" ht="12" thickBot="1" x14ac:dyDescent="0.25">
      <c r="C4314" s="254"/>
      <c r="D4314" s="254"/>
      <c r="E4314" s="255"/>
      <c r="F4314" s="256"/>
      <c r="G4314" s="257"/>
      <c r="H4314" s="243">
        <f t="shared" ca="1" si="202"/>
        <v>45139</v>
      </c>
      <c r="I4314" s="244">
        <f t="shared" si="203"/>
        <v>43892</v>
      </c>
      <c r="J4314" s="244" t="str">
        <f t="shared" si="201"/>
        <v/>
      </c>
    </row>
    <row r="4315" spans="3:10" ht="12" thickBot="1" x14ac:dyDescent="0.25">
      <c r="C4315" s="254"/>
      <c r="D4315" s="254"/>
      <c r="E4315" s="255"/>
      <c r="F4315" s="256"/>
      <c r="G4315" s="257"/>
      <c r="H4315" s="243">
        <f t="shared" ca="1" si="202"/>
        <v>45139</v>
      </c>
      <c r="I4315" s="244">
        <f t="shared" si="203"/>
        <v>43892</v>
      </c>
      <c r="J4315" s="244" t="str">
        <f t="shared" si="201"/>
        <v/>
      </c>
    </row>
    <row r="4316" spans="3:10" ht="12" thickBot="1" x14ac:dyDescent="0.25">
      <c r="C4316" s="254"/>
      <c r="D4316" s="254"/>
      <c r="E4316" s="255"/>
      <c r="F4316" s="256"/>
      <c r="G4316" s="257"/>
      <c r="H4316" s="243">
        <f t="shared" ca="1" si="202"/>
        <v>45139</v>
      </c>
      <c r="I4316" s="244">
        <f t="shared" si="203"/>
        <v>43892</v>
      </c>
      <c r="J4316" s="244" t="str">
        <f t="shared" si="201"/>
        <v/>
      </c>
    </row>
    <row r="4317" spans="3:10" ht="12" thickBot="1" x14ac:dyDescent="0.25">
      <c r="C4317" s="254"/>
      <c r="D4317" s="254"/>
      <c r="E4317" s="255"/>
      <c r="F4317" s="256"/>
      <c r="G4317" s="257"/>
      <c r="H4317" s="243">
        <f t="shared" ca="1" si="202"/>
        <v>45139</v>
      </c>
      <c r="I4317" s="244">
        <f t="shared" si="203"/>
        <v>43892</v>
      </c>
      <c r="J4317" s="244" t="str">
        <f t="shared" si="201"/>
        <v/>
      </c>
    </row>
    <row r="4318" spans="3:10" ht="12" thickBot="1" x14ac:dyDescent="0.25">
      <c r="C4318" s="254"/>
      <c r="D4318" s="254"/>
      <c r="E4318" s="255"/>
      <c r="F4318" s="256"/>
      <c r="G4318" s="257"/>
      <c r="H4318" s="243">
        <f t="shared" ca="1" si="202"/>
        <v>45139</v>
      </c>
      <c r="I4318" s="244">
        <f t="shared" si="203"/>
        <v>43892</v>
      </c>
      <c r="J4318" s="244" t="str">
        <f t="shared" si="201"/>
        <v/>
      </c>
    </row>
    <row r="4319" spans="3:10" ht="12" thickBot="1" x14ac:dyDescent="0.25">
      <c r="C4319" s="254"/>
      <c r="D4319" s="254"/>
      <c r="E4319" s="255"/>
      <c r="F4319" s="256"/>
      <c r="G4319" s="257"/>
      <c r="H4319" s="243">
        <f t="shared" ca="1" si="202"/>
        <v>45139</v>
      </c>
      <c r="I4319" s="244">
        <f t="shared" si="203"/>
        <v>43892</v>
      </c>
      <c r="J4319" s="244" t="str">
        <f t="shared" si="201"/>
        <v/>
      </c>
    </row>
    <row r="4320" spans="3:10" ht="12" thickBot="1" x14ac:dyDescent="0.25">
      <c r="C4320" s="254"/>
      <c r="D4320" s="254"/>
      <c r="E4320" s="255"/>
      <c r="F4320" s="256"/>
      <c r="G4320" s="257"/>
      <c r="H4320" s="243">
        <f t="shared" ca="1" si="202"/>
        <v>45139</v>
      </c>
      <c r="I4320" s="244">
        <f t="shared" si="203"/>
        <v>43892</v>
      </c>
      <c r="J4320" s="244" t="str">
        <f t="shared" si="201"/>
        <v/>
      </c>
    </row>
    <row r="4321" spans="3:10" ht="12" thickBot="1" x14ac:dyDescent="0.25">
      <c r="C4321" s="254"/>
      <c r="D4321" s="254"/>
      <c r="E4321" s="255"/>
      <c r="F4321" s="256"/>
      <c r="G4321" s="257"/>
      <c r="H4321" s="243">
        <f t="shared" ca="1" si="202"/>
        <v>45139</v>
      </c>
      <c r="I4321" s="244">
        <f t="shared" si="203"/>
        <v>43892</v>
      </c>
      <c r="J4321" s="244" t="str">
        <f t="shared" si="201"/>
        <v/>
      </c>
    </row>
    <row r="4322" spans="3:10" ht="12" thickBot="1" x14ac:dyDescent="0.25">
      <c r="C4322" s="254"/>
      <c r="D4322" s="254"/>
      <c r="E4322" s="255"/>
      <c r="F4322" s="256"/>
      <c r="G4322" s="257"/>
      <c r="H4322" s="243">
        <f t="shared" ca="1" si="202"/>
        <v>45139</v>
      </c>
      <c r="I4322" s="244">
        <f t="shared" si="203"/>
        <v>43892</v>
      </c>
      <c r="J4322" s="244" t="str">
        <f t="shared" si="201"/>
        <v/>
      </c>
    </row>
    <row r="4323" spans="3:10" ht="12" thickBot="1" x14ac:dyDescent="0.25">
      <c r="C4323" s="254"/>
      <c r="D4323" s="254"/>
      <c r="E4323" s="255"/>
      <c r="F4323" s="256"/>
      <c r="G4323" s="257"/>
      <c r="H4323" s="243">
        <f t="shared" ca="1" si="202"/>
        <v>45139</v>
      </c>
      <c r="I4323" s="244">
        <f t="shared" si="203"/>
        <v>43892</v>
      </c>
      <c r="J4323" s="244" t="str">
        <f t="shared" si="201"/>
        <v/>
      </c>
    </row>
    <row r="4324" spans="3:10" ht="12" thickBot="1" x14ac:dyDescent="0.25">
      <c r="C4324" s="254"/>
      <c r="D4324" s="254"/>
      <c r="E4324" s="255"/>
      <c r="F4324" s="256"/>
      <c r="G4324" s="257"/>
      <c r="H4324" s="243">
        <f t="shared" ca="1" si="202"/>
        <v>45139</v>
      </c>
      <c r="I4324" s="244">
        <f t="shared" si="203"/>
        <v>43892</v>
      </c>
      <c r="J4324" s="244" t="str">
        <f t="shared" si="201"/>
        <v/>
      </c>
    </row>
    <row r="4325" spans="3:10" ht="12" thickBot="1" x14ac:dyDescent="0.25">
      <c r="C4325" s="254"/>
      <c r="D4325" s="254"/>
      <c r="E4325" s="255"/>
      <c r="F4325" s="256"/>
      <c r="G4325" s="257"/>
      <c r="H4325" s="243">
        <f t="shared" ca="1" si="202"/>
        <v>45139</v>
      </c>
      <c r="I4325" s="244">
        <f t="shared" si="203"/>
        <v>43892</v>
      </c>
      <c r="J4325" s="244" t="str">
        <f t="shared" si="201"/>
        <v/>
      </c>
    </row>
    <row r="4326" spans="3:10" ht="12" thickBot="1" x14ac:dyDescent="0.25">
      <c r="C4326" s="254"/>
      <c r="D4326" s="254"/>
      <c r="E4326" s="255"/>
      <c r="F4326" s="256"/>
      <c r="G4326" s="257"/>
      <c r="H4326" s="243">
        <f t="shared" ca="1" si="202"/>
        <v>45139</v>
      </c>
      <c r="I4326" s="244">
        <f t="shared" si="203"/>
        <v>43892</v>
      </c>
      <c r="J4326" s="244" t="str">
        <f t="shared" si="201"/>
        <v/>
      </c>
    </row>
    <row r="4327" spans="3:10" ht="12" thickBot="1" x14ac:dyDescent="0.25">
      <c r="C4327" s="254"/>
      <c r="D4327" s="254"/>
      <c r="E4327" s="255"/>
      <c r="F4327" s="256"/>
      <c r="G4327" s="257"/>
      <c r="H4327" s="243">
        <f t="shared" ca="1" si="202"/>
        <v>45139</v>
      </c>
      <c r="I4327" s="244">
        <f t="shared" si="203"/>
        <v>43892</v>
      </c>
      <c r="J4327" s="244" t="str">
        <f t="shared" si="201"/>
        <v/>
      </c>
    </row>
    <row r="4328" spans="3:10" ht="12" thickBot="1" x14ac:dyDescent="0.25">
      <c r="C4328" s="254"/>
      <c r="D4328" s="254"/>
      <c r="E4328" s="255"/>
      <c r="F4328" s="256"/>
      <c r="G4328" s="257"/>
      <c r="H4328" s="243">
        <f t="shared" ca="1" si="202"/>
        <v>45139</v>
      </c>
      <c r="I4328" s="244">
        <f t="shared" si="203"/>
        <v>43892</v>
      </c>
      <c r="J4328" s="244" t="str">
        <f t="shared" si="201"/>
        <v/>
      </c>
    </row>
    <row r="4329" spans="3:10" ht="12" thickBot="1" x14ac:dyDescent="0.25">
      <c r="C4329" s="254"/>
      <c r="D4329" s="254"/>
      <c r="E4329" s="255"/>
      <c r="F4329" s="256"/>
      <c r="G4329" s="257"/>
      <c r="H4329" s="243">
        <f t="shared" ca="1" si="202"/>
        <v>45139</v>
      </c>
      <c r="I4329" s="244">
        <f t="shared" si="203"/>
        <v>43892</v>
      </c>
      <c r="J4329" s="244" t="str">
        <f t="shared" si="201"/>
        <v/>
      </c>
    </row>
    <row r="4330" spans="3:10" ht="12" thickBot="1" x14ac:dyDescent="0.25">
      <c r="C4330" s="254"/>
      <c r="D4330" s="254"/>
      <c r="E4330" s="255"/>
      <c r="F4330" s="256"/>
      <c r="G4330" s="257"/>
      <c r="H4330" s="243">
        <f t="shared" ca="1" si="202"/>
        <v>45139</v>
      </c>
      <c r="I4330" s="244">
        <f t="shared" si="203"/>
        <v>43892</v>
      </c>
      <c r="J4330" s="244" t="str">
        <f t="shared" si="201"/>
        <v/>
      </c>
    </row>
    <row r="4331" spans="3:10" ht="12" thickBot="1" x14ac:dyDescent="0.25">
      <c r="C4331" s="254"/>
      <c r="D4331" s="254"/>
      <c r="E4331" s="255"/>
      <c r="F4331" s="256"/>
      <c r="G4331" s="257"/>
      <c r="H4331" s="243">
        <f t="shared" ca="1" si="202"/>
        <v>45139</v>
      </c>
      <c r="I4331" s="244">
        <f t="shared" si="203"/>
        <v>43892</v>
      </c>
      <c r="J4331" s="244" t="str">
        <f t="shared" si="201"/>
        <v/>
      </c>
    </row>
    <row r="4332" spans="3:10" ht="12" thickBot="1" x14ac:dyDescent="0.25">
      <c r="C4332" s="254"/>
      <c r="D4332" s="254"/>
      <c r="E4332" s="255"/>
      <c r="F4332" s="256"/>
      <c r="G4332" s="257"/>
      <c r="H4332" s="243">
        <f t="shared" ca="1" si="202"/>
        <v>45139</v>
      </c>
      <c r="I4332" s="244">
        <f t="shared" si="203"/>
        <v>43892</v>
      </c>
      <c r="J4332" s="244" t="str">
        <f t="shared" si="201"/>
        <v/>
      </c>
    </row>
    <row r="4333" spans="3:10" ht="12" thickBot="1" x14ac:dyDescent="0.25">
      <c r="C4333" s="254"/>
      <c r="D4333" s="254"/>
      <c r="E4333" s="255"/>
      <c r="F4333" s="256"/>
      <c r="G4333" s="257"/>
      <c r="H4333" s="243">
        <f t="shared" ca="1" si="202"/>
        <v>45139</v>
      </c>
      <c r="I4333" s="244">
        <f t="shared" si="203"/>
        <v>43892</v>
      </c>
      <c r="J4333" s="244" t="str">
        <f t="shared" si="201"/>
        <v/>
      </c>
    </row>
    <row r="4334" spans="3:10" ht="12" thickBot="1" x14ac:dyDescent="0.25">
      <c r="C4334" s="254"/>
      <c r="D4334" s="254"/>
      <c r="E4334" s="255"/>
      <c r="F4334" s="256"/>
      <c r="G4334" s="257"/>
      <c r="H4334" s="243">
        <f t="shared" ca="1" si="202"/>
        <v>45139</v>
      </c>
      <c r="I4334" s="244">
        <f t="shared" si="203"/>
        <v>43892</v>
      </c>
      <c r="J4334" s="244" t="str">
        <f t="shared" si="201"/>
        <v/>
      </c>
    </row>
    <row r="4335" spans="3:10" ht="12" thickBot="1" x14ac:dyDescent="0.25">
      <c r="C4335" s="254"/>
      <c r="D4335" s="254"/>
      <c r="E4335" s="255"/>
      <c r="F4335" s="256"/>
      <c r="G4335" s="257"/>
      <c r="H4335" s="243">
        <f t="shared" ca="1" si="202"/>
        <v>45139</v>
      </c>
      <c r="I4335" s="244">
        <f t="shared" si="203"/>
        <v>43892</v>
      </c>
      <c r="J4335" s="244" t="str">
        <f t="shared" si="201"/>
        <v/>
      </c>
    </row>
    <row r="4336" spans="3:10" ht="12" thickBot="1" x14ac:dyDescent="0.25">
      <c r="C4336" s="254"/>
      <c r="D4336" s="254"/>
      <c r="E4336" s="255"/>
      <c r="F4336" s="256"/>
      <c r="G4336" s="257"/>
      <c r="H4336" s="243">
        <f t="shared" ca="1" si="202"/>
        <v>45139</v>
      </c>
      <c r="I4336" s="244">
        <f t="shared" si="203"/>
        <v>43892</v>
      </c>
      <c r="J4336" s="244" t="str">
        <f t="shared" si="201"/>
        <v/>
      </c>
    </row>
    <row r="4337" spans="3:10" ht="12" thickBot="1" x14ac:dyDescent="0.25">
      <c r="C4337" s="254"/>
      <c r="D4337" s="254"/>
      <c r="E4337" s="255"/>
      <c r="F4337" s="256"/>
      <c r="G4337" s="257"/>
      <c r="H4337" s="243">
        <f t="shared" ca="1" si="202"/>
        <v>45139</v>
      </c>
      <c r="I4337" s="244">
        <f t="shared" si="203"/>
        <v>43892</v>
      </c>
      <c r="J4337" s="244" t="str">
        <f t="shared" si="201"/>
        <v/>
      </c>
    </row>
    <row r="4338" spans="3:10" ht="12" thickBot="1" x14ac:dyDescent="0.25">
      <c r="C4338" s="254"/>
      <c r="D4338" s="254"/>
      <c r="E4338" s="255"/>
      <c r="F4338" s="256"/>
      <c r="G4338" s="257"/>
      <c r="H4338" s="243">
        <f t="shared" ca="1" si="202"/>
        <v>45139</v>
      </c>
      <c r="I4338" s="244">
        <f t="shared" si="203"/>
        <v>43892</v>
      </c>
      <c r="J4338" s="244" t="str">
        <f t="shared" si="201"/>
        <v/>
      </c>
    </row>
    <row r="4339" spans="3:10" ht="12" thickBot="1" x14ac:dyDescent="0.25">
      <c r="C4339" s="254"/>
      <c r="D4339" s="254"/>
      <c r="E4339" s="255"/>
      <c r="F4339" s="256"/>
      <c r="G4339" s="257"/>
      <c r="H4339" s="243">
        <f t="shared" ca="1" si="202"/>
        <v>45139</v>
      </c>
      <c r="I4339" s="244">
        <f t="shared" si="203"/>
        <v>43892</v>
      </c>
      <c r="J4339" s="244" t="str">
        <f t="shared" si="201"/>
        <v/>
      </c>
    </row>
    <row r="4340" spans="3:10" ht="12" thickBot="1" x14ac:dyDescent="0.25">
      <c r="C4340" s="254"/>
      <c r="D4340" s="254"/>
      <c r="E4340" s="255"/>
      <c r="F4340" s="256"/>
      <c r="G4340" s="257"/>
      <c r="H4340" s="243">
        <f t="shared" ca="1" si="202"/>
        <v>45139</v>
      </c>
      <c r="I4340" s="244">
        <f t="shared" si="203"/>
        <v>43892</v>
      </c>
      <c r="J4340" s="244" t="str">
        <f t="shared" si="201"/>
        <v/>
      </c>
    </row>
    <row r="4341" spans="3:10" ht="12" thickBot="1" x14ac:dyDescent="0.25">
      <c r="C4341" s="254"/>
      <c r="D4341" s="254"/>
      <c r="E4341" s="255"/>
      <c r="F4341" s="256"/>
      <c r="G4341" s="257"/>
      <c r="H4341" s="243">
        <f t="shared" ca="1" si="202"/>
        <v>45139</v>
      </c>
      <c r="I4341" s="244">
        <f t="shared" si="203"/>
        <v>43892</v>
      </c>
      <c r="J4341" s="244" t="str">
        <f t="shared" si="201"/>
        <v/>
      </c>
    </row>
    <row r="4342" spans="3:10" ht="12" thickBot="1" x14ac:dyDescent="0.25">
      <c r="C4342" s="254"/>
      <c r="D4342" s="254"/>
      <c r="E4342" s="255"/>
      <c r="F4342" s="256"/>
      <c r="G4342" s="257"/>
      <c r="H4342" s="243">
        <f t="shared" ca="1" si="202"/>
        <v>45139</v>
      </c>
      <c r="I4342" s="244">
        <f t="shared" si="203"/>
        <v>43892</v>
      </c>
      <c r="J4342" s="244" t="str">
        <f t="shared" si="201"/>
        <v/>
      </c>
    </row>
    <row r="4343" spans="3:10" ht="12" thickBot="1" x14ac:dyDescent="0.25">
      <c r="C4343" s="254"/>
      <c r="D4343" s="254"/>
      <c r="E4343" s="255"/>
      <c r="F4343" s="256"/>
      <c r="G4343" s="257"/>
      <c r="H4343" s="243">
        <f t="shared" ca="1" si="202"/>
        <v>45139</v>
      </c>
      <c r="I4343" s="244">
        <f t="shared" si="203"/>
        <v>43892</v>
      </c>
      <c r="J4343" s="244" t="str">
        <f t="shared" si="201"/>
        <v/>
      </c>
    </row>
    <row r="4344" spans="3:10" ht="12" thickBot="1" x14ac:dyDescent="0.25">
      <c r="C4344" s="254"/>
      <c r="D4344" s="254"/>
      <c r="E4344" s="255"/>
      <c r="F4344" s="256"/>
      <c r="G4344" s="257"/>
      <c r="H4344" s="243">
        <f t="shared" ca="1" si="202"/>
        <v>45139</v>
      </c>
      <c r="I4344" s="244">
        <f t="shared" si="203"/>
        <v>43892</v>
      </c>
      <c r="J4344" s="244" t="str">
        <f t="shared" si="201"/>
        <v/>
      </c>
    </row>
    <row r="4345" spans="3:10" ht="12" thickBot="1" x14ac:dyDescent="0.25">
      <c r="C4345" s="254"/>
      <c r="D4345" s="254"/>
      <c r="E4345" s="255"/>
      <c r="F4345" s="256"/>
      <c r="G4345" s="257"/>
      <c r="H4345" s="243">
        <f t="shared" ca="1" si="202"/>
        <v>45139</v>
      </c>
      <c r="I4345" s="244">
        <f t="shared" si="203"/>
        <v>43892</v>
      </c>
      <c r="J4345" s="244" t="str">
        <f t="shared" si="201"/>
        <v/>
      </c>
    </row>
    <row r="4346" spans="3:10" ht="12" thickBot="1" x14ac:dyDescent="0.25">
      <c r="C4346" s="254"/>
      <c r="D4346" s="254"/>
      <c r="E4346" s="255"/>
      <c r="F4346" s="256"/>
      <c r="G4346" s="257"/>
      <c r="H4346" s="243">
        <f t="shared" ca="1" si="202"/>
        <v>45139</v>
      </c>
      <c r="I4346" s="244">
        <f t="shared" si="203"/>
        <v>43892</v>
      </c>
      <c r="J4346" s="244" t="str">
        <f t="shared" si="201"/>
        <v/>
      </c>
    </row>
    <row r="4347" spans="3:10" ht="12" thickBot="1" x14ac:dyDescent="0.25">
      <c r="C4347" s="254"/>
      <c r="D4347" s="254"/>
      <c r="E4347" s="255"/>
      <c r="F4347" s="256"/>
      <c r="G4347" s="257"/>
      <c r="H4347" s="243">
        <f t="shared" ca="1" si="202"/>
        <v>45139</v>
      </c>
      <c r="I4347" s="244">
        <f t="shared" si="203"/>
        <v>43892</v>
      </c>
      <c r="J4347" s="244" t="str">
        <f t="shared" si="201"/>
        <v/>
      </c>
    </row>
    <row r="4348" spans="3:10" ht="12" thickBot="1" x14ac:dyDescent="0.25">
      <c r="C4348" s="254"/>
      <c r="D4348" s="254"/>
      <c r="E4348" s="255"/>
      <c r="F4348" s="256"/>
      <c r="G4348" s="257"/>
      <c r="H4348" s="243">
        <f t="shared" ca="1" si="202"/>
        <v>45139</v>
      </c>
      <c r="I4348" s="244">
        <f t="shared" si="203"/>
        <v>43892</v>
      </c>
      <c r="J4348" s="244" t="str">
        <f t="shared" si="201"/>
        <v/>
      </c>
    </row>
    <row r="4349" spans="3:10" ht="12" thickBot="1" x14ac:dyDescent="0.25">
      <c r="C4349" s="254"/>
      <c r="D4349" s="254"/>
      <c r="E4349" s="255"/>
      <c r="F4349" s="256"/>
      <c r="G4349" s="257"/>
      <c r="H4349" s="243">
        <f t="shared" ca="1" si="202"/>
        <v>45139</v>
      </c>
      <c r="I4349" s="244">
        <f t="shared" si="203"/>
        <v>43892</v>
      </c>
      <c r="J4349" s="244" t="str">
        <f t="shared" si="201"/>
        <v/>
      </c>
    </row>
    <row r="4350" spans="3:10" ht="12" thickBot="1" x14ac:dyDescent="0.25">
      <c r="C4350" s="254"/>
      <c r="D4350" s="254"/>
      <c r="E4350" s="255"/>
      <c r="F4350" s="256"/>
      <c r="G4350" s="257"/>
      <c r="H4350" s="243">
        <f t="shared" ca="1" si="202"/>
        <v>45139</v>
      </c>
      <c r="I4350" s="244">
        <f t="shared" si="203"/>
        <v>43892</v>
      </c>
      <c r="J4350" s="244" t="str">
        <f t="shared" si="201"/>
        <v/>
      </c>
    </row>
    <row r="4351" spans="3:10" ht="12" thickBot="1" x14ac:dyDescent="0.25">
      <c r="C4351" s="254"/>
      <c r="D4351" s="254"/>
      <c r="E4351" s="255"/>
      <c r="F4351" s="256"/>
      <c r="G4351" s="257"/>
      <c r="H4351" s="243">
        <f t="shared" ca="1" si="202"/>
        <v>45139</v>
      </c>
      <c r="I4351" s="244">
        <f t="shared" si="203"/>
        <v>43892</v>
      </c>
      <c r="J4351" s="244" t="str">
        <f t="shared" si="201"/>
        <v/>
      </c>
    </row>
    <row r="4352" spans="3:10" ht="12" thickBot="1" x14ac:dyDescent="0.25">
      <c r="C4352" s="254"/>
      <c r="D4352" s="254"/>
      <c r="E4352" s="255"/>
      <c r="F4352" s="256"/>
      <c r="G4352" s="257"/>
      <c r="H4352" s="243">
        <f t="shared" ca="1" si="202"/>
        <v>45139</v>
      </c>
      <c r="I4352" s="244">
        <f t="shared" si="203"/>
        <v>43892</v>
      </c>
      <c r="J4352" s="244" t="str">
        <f t="shared" si="201"/>
        <v/>
      </c>
    </row>
    <row r="4353" spans="3:10" ht="12" thickBot="1" x14ac:dyDescent="0.25">
      <c r="C4353" s="254"/>
      <c r="D4353" s="254"/>
      <c r="E4353" s="255"/>
      <c r="F4353" s="256"/>
      <c r="G4353" s="257"/>
      <c r="H4353" s="243">
        <f t="shared" ca="1" si="202"/>
        <v>45139</v>
      </c>
      <c r="I4353" s="244">
        <f t="shared" si="203"/>
        <v>43892</v>
      </c>
      <c r="J4353" s="244" t="str">
        <f t="shared" si="201"/>
        <v/>
      </c>
    </row>
    <row r="4354" spans="3:10" ht="12" thickBot="1" x14ac:dyDescent="0.25">
      <c r="C4354" s="254"/>
      <c r="D4354" s="254"/>
      <c r="E4354" s="255"/>
      <c r="F4354" s="256"/>
      <c r="G4354" s="257"/>
      <c r="H4354" s="243">
        <f t="shared" ca="1" si="202"/>
        <v>45139</v>
      </c>
      <c r="I4354" s="244">
        <f t="shared" si="203"/>
        <v>43892</v>
      </c>
      <c r="J4354" s="244" t="str">
        <f t="shared" si="201"/>
        <v/>
      </c>
    </row>
    <row r="4355" spans="3:10" ht="12" thickBot="1" x14ac:dyDescent="0.25">
      <c r="C4355" s="254"/>
      <c r="D4355" s="254"/>
      <c r="E4355" s="255"/>
      <c r="F4355" s="256"/>
      <c r="G4355" s="257"/>
      <c r="H4355" s="243">
        <f t="shared" ca="1" si="202"/>
        <v>45139</v>
      </c>
      <c r="I4355" s="244">
        <f t="shared" si="203"/>
        <v>43892</v>
      </c>
      <c r="J4355" s="244" t="str">
        <f t="shared" si="201"/>
        <v/>
      </c>
    </row>
    <row r="4356" spans="3:10" ht="12" thickBot="1" x14ac:dyDescent="0.25">
      <c r="C4356" s="254"/>
      <c r="D4356" s="254"/>
      <c r="E4356" s="255"/>
      <c r="F4356" s="256"/>
      <c r="G4356" s="257"/>
      <c r="H4356" s="243">
        <f t="shared" ca="1" si="202"/>
        <v>45139</v>
      </c>
      <c r="I4356" s="244">
        <f t="shared" si="203"/>
        <v>43892</v>
      </c>
      <c r="J4356" s="244" t="str">
        <f t="shared" si="201"/>
        <v/>
      </c>
    </row>
    <row r="4357" spans="3:10" ht="12" thickBot="1" x14ac:dyDescent="0.25">
      <c r="C4357" s="254"/>
      <c r="D4357" s="254"/>
      <c r="E4357" s="255"/>
      <c r="F4357" s="256"/>
      <c r="G4357" s="257"/>
      <c r="H4357" s="243">
        <f t="shared" ca="1" si="202"/>
        <v>45139</v>
      </c>
      <c r="I4357" s="244">
        <f t="shared" si="203"/>
        <v>43892</v>
      </c>
      <c r="J4357" s="244" t="str">
        <f t="shared" si="201"/>
        <v/>
      </c>
    </row>
    <row r="4358" spans="3:10" ht="12" thickBot="1" x14ac:dyDescent="0.25">
      <c r="C4358" s="254"/>
      <c r="D4358" s="254"/>
      <c r="E4358" s="255"/>
      <c r="F4358" s="256"/>
      <c r="G4358" s="257"/>
      <c r="H4358" s="243">
        <f t="shared" ca="1" si="202"/>
        <v>45139</v>
      </c>
      <c r="I4358" s="244">
        <f t="shared" si="203"/>
        <v>43892</v>
      </c>
      <c r="J4358" s="244" t="str">
        <f t="shared" ref="J4358:J4421" si="204">IF(G4358="","",IF(G4358&gt;=0,"Debitoren",IF(G4358&lt;0,"Kreditoren","")))</f>
        <v/>
      </c>
    </row>
    <row r="4359" spans="3:10" ht="12" thickBot="1" x14ac:dyDescent="0.25">
      <c r="C4359" s="254"/>
      <c r="D4359" s="254"/>
      <c r="E4359" s="255"/>
      <c r="F4359" s="256"/>
      <c r="G4359" s="257"/>
      <c r="H4359" s="243">
        <f t="shared" ref="H4359:H4422" ca="1" si="205">IF(F4359&lt;$F$2,EOMONTH($F$2,-1)+1,EOMONTH(F4359,-1)+1)</f>
        <v>45139</v>
      </c>
      <c r="I4359" s="244">
        <f t="shared" ref="I4359:I4422" si="206">IF(F4359&lt;$I$2,IF(   WEEKDAY(EOMONTH($I$2,-1)+1)=1,EOMONTH($I$2,-1)+1+1,EOMONTH($I$2,-1)+1),IF(WEEKDAY(F4359)=1,F4359+1,F4359))</f>
        <v>43892</v>
      </c>
      <c r="J4359" s="244" t="str">
        <f t="shared" si="204"/>
        <v/>
      </c>
    </row>
    <row r="4360" spans="3:10" ht="12" thickBot="1" x14ac:dyDescent="0.25">
      <c r="C4360" s="254"/>
      <c r="D4360" s="254"/>
      <c r="E4360" s="255"/>
      <c r="F4360" s="256"/>
      <c r="G4360" s="257"/>
      <c r="H4360" s="243">
        <f t="shared" ca="1" si="205"/>
        <v>45139</v>
      </c>
      <c r="I4360" s="244">
        <f t="shared" si="206"/>
        <v>43892</v>
      </c>
      <c r="J4360" s="244" t="str">
        <f t="shared" si="204"/>
        <v/>
      </c>
    </row>
    <row r="4361" spans="3:10" ht="12" thickBot="1" x14ac:dyDescent="0.25">
      <c r="C4361" s="254"/>
      <c r="D4361" s="254"/>
      <c r="E4361" s="255"/>
      <c r="F4361" s="256"/>
      <c r="G4361" s="257"/>
      <c r="H4361" s="243">
        <f t="shared" ca="1" si="205"/>
        <v>45139</v>
      </c>
      <c r="I4361" s="244">
        <f t="shared" si="206"/>
        <v>43892</v>
      </c>
      <c r="J4361" s="244" t="str">
        <f t="shared" si="204"/>
        <v/>
      </c>
    </row>
    <row r="4362" spans="3:10" ht="12" thickBot="1" x14ac:dyDescent="0.25">
      <c r="C4362" s="254"/>
      <c r="D4362" s="254"/>
      <c r="E4362" s="255"/>
      <c r="F4362" s="256"/>
      <c r="G4362" s="257"/>
      <c r="H4362" s="243">
        <f t="shared" ca="1" si="205"/>
        <v>45139</v>
      </c>
      <c r="I4362" s="244">
        <f t="shared" si="206"/>
        <v>43892</v>
      </c>
      <c r="J4362" s="244" t="str">
        <f t="shared" si="204"/>
        <v/>
      </c>
    </row>
    <row r="4363" spans="3:10" ht="12" thickBot="1" x14ac:dyDescent="0.25">
      <c r="C4363" s="254"/>
      <c r="D4363" s="254"/>
      <c r="E4363" s="255"/>
      <c r="F4363" s="256"/>
      <c r="G4363" s="257"/>
      <c r="H4363" s="243">
        <f t="shared" ca="1" si="205"/>
        <v>45139</v>
      </c>
      <c r="I4363" s="244">
        <f t="shared" si="206"/>
        <v>43892</v>
      </c>
      <c r="J4363" s="244" t="str">
        <f t="shared" si="204"/>
        <v/>
      </c>
    </row>
    <row r="4364" spans="3:10" ht="12" thickBot="1" x14ac:dyDescent="0.25">
      <c r="C4364" s="254"/>
      <c r="D4364" s="254"/>
      <c r="E4364" s="255"/>
      <c r="F4364" s="256"/>
      <c r="G4364" s="257"/>
      <c r="H4364" s="243">
        <f t="shared" ca="1" si="205"/>
        <v>45139</v>
      </c>
      <c r="I4364" s="244">
        <f t="shared" si="206"/>
        <v>43892</v>
      </c>
      <c r="J4364" s="244" t="str">
        <f t="shared" si="204"/>
        <v/>
      </c>
    </row>
    <row r="4365" spans="3:10" ht="12" thickBot="1" x14ac:dyDescent="0.25">
      <c r="C4365" s="254"/>
      <c r="D4365" s="254"/>
      <c r="E4365" s="255"/>
      <c r="F4365" s="256"/>
      <c r="G4365" s="257"/>
      <c r="H4365" s="243">
        <f t="shared" ca="1" si="205"/>
        <v>45139</v>
      </c>
      <c r="I4365" s="244">
        <f t="shared" si="206"/>
        <v>43892</v>
      </c>
      <c r="J4365" s="244" t="str">
        <f t="shared" si="204"/>
        <v/>
      </c>
    </row>
    <row r="4366" spans="3:10" ht="12" thickBot="1" x14ac:dyDescent="0.25">
      <c r="C4366" s="254"/>
      <c r="D4366" s="254"/>
      <c r="E4366" s="255"/>
      <c r="F4366" s="256"/>
      <c r="G4366" s="257"/>
      <c r="H4366" s="243">
        <f t="shared" ca="1" si="205"/>
        <v>45139</v>
      </c>
      <c r="I4366" s="244">
        <f t="shared" si="206"/>
        <v>43892</v>
      </c>
      <c r="J4366" s="244" t="str">
        <f t="shared" si="204"/>
        <v/>
      </c>
    </row>
    <row r="4367" spans="3:10" ht="12" thickBot="1" x14ac:dyDescent="0.25">
      <c r="C4367" s="254"/>
      <c r="D4367" s="254"/>
      <c r="E4367" s="255"/>
      <c r="F4367" s="256"/>
      <c r="G4367" s="257"/>
      <c r="H4367" s="243">
        <f t="shared" ca="1" si="205"/>
        <v>45139</v>
      </c>
      <c r="I4367" s="244">
        <f t="shared" si="206"/>
        <v>43892</v>
      </c>
      <c r="J4367" s="244" t="str">
        <f t="shared" si="204"/>
        <v/>
      </c>
    </row>
    <row r="4368" spans="3:10" ht="12" thickBot="1" x14ac:dyDescent="0.25">
      <c r="C4368" s="254"/>
      <c r="D4368" s="254"/>
      <c r="E4368" s="255"/>
      <c r="F4368" s="256"/>
      <c r="G4368" s="257"/>
      <c r="H4368" s="243">
        <f t="shared" ca="1" si="205"/>
        <v>45139</v>
      </c>
      <c r="I4368" s="244">
        <f t="shared" si="206"/>
        <v>43892</v>
      </c>
      <c r="J4368" s="244" t="str">
        <f t="shared" si="204"/>
        <v/>
      </c>
    </row>
    <row r="4369" spans="3:10" ht="12" thickBot="1" x14ac:dyDescent="0.25">
      <c r="C4369" s="254"/>
      <c r="D4369" s="254"/>
      <c r="E4369" s="255"/>
      <c r="F4369" s="256"/>
      <c r="G4369" s="257"/>
      <c r="H4369" s="243">
        <f t="shared" ca="1" si="205"/>
        <v>45139</v>
      </c>
      <c r="I4369" s="244">
        <f t="shared" si="206"/>
        <v>43892</v>
      </c>
      <c r="J4369" s="244" t="str">
        <f t="shared" si="204"/>
        <v/>
      </c>
    </row>
    <row r="4370" spans="3:10" ht="12" thickBot="1" x14ac:dyDescent="0.25">
      <c r="C4370" s="254"/>
      <c r="D4370" s="254"/>
      <c r="E4370" s="255"/>
      <c r="F4370" s="256"/>
      <c r="G4370" s="257"/>
      <c r="H4370" s="243">
        <f t="shared" ca="1" si="205"/>
        <v>45139</v>
      </c>
      <c r="I4370" s="244">
        <f t="shared" si="206"/>
        <v>43892</v>
      </c>
      <c r="J4370" s="244" t="str">
        <f t="shared" si="204"/>
        <v/>
      </c>
    </row>
    <row r="4371" spans="3:10" ht="12" thickBot="1" x14ac:dyDescent="0.25">
      <c r="C4371" s="254"/>
      <c r="D4371" s="254"/>
      <c r="E4371" s="255"/>
      <c r="F4371" s="256"/>
      <c r="G4371" s="257"/>
      <c r="H4371" s="243">
        <f t="shared" ca="1" si="205"/>
        <v>45139</v>
      </c>
      <c r="I4371" s="244">
        <f t="shared" si="206"/>
        <v>43892</v>
      </c>
      <c r="J4371" s="244" t="str">
        <f t="shared" si="204"/>
        <v/>
      </c>
    </row>
    <row r="4372" spans="3:10" ht="12" thickBot="1" x14ac:dyDescent="0.25">
      <c r="C4372" s="254"/>
      <c r="D4372" s="254"/>
      <c r="E4372" s="255"/>
      <c r="F4372" s="256"/>
      <c r="G4372" s="257"/>
      <c r="H4372" s="243">
        <f t="shared" ca="1" si="205"/>
        <v>45139</v>
      </c>
      <c r="I4372" s="244">
        <f t="shared" si="206"/>
        <v>43892</v>
      </c>
      <c r="J4372" s="244" t="str">
        <f t="shared" si="204"/>
        <v/>
      </c>
    </row>
    <row r="4373" spans="3:10" ht="12" thickBot="1" x14ac:dyDescent="0.25">
      <c r="C4373" s="254"/>
      <c r="D4373" s="254"/>
      <c r="E4373" s="255"/>
      <c r="F4373" s="256"/>
      <c r="G4373" s="257"/>
      <c r="H4373" s="243">
        <f t="shared" ca="1" si="205"/>
        <v>45139</v>
      </c>
      <c r="I4373" s="244">
        <f t="shared" si="206"/>
        <v>43892</v>
      </c>
      <c r="J4373" s="244" t="str">
        <f t="shared" si="204"/>
        <v/>
      </c>
    </row>
    <row r="4374" spans="3:10" ht="12" thickBot="1" x14ac:dyDescent="0.25">
      <c r="C4374" s="254"/>
      <c r="D4374" s="254"/>
      <c r="E4374" s="255"/>
      <c r="F4374" s="256"/>
      <c r="G4374" s="257"/>
      <c r="H4374" s="243">
        <f t="shared" ca="1" si="205"/>
        <v>45139</v>
      </c>
      <c r="I4374" s="244">
        <f t="shared" si="206"/>
        <v>43892</v>
      </c>
      <c r="J4374" s="244" t="str">
        <f t="shared" si="204"/>
        <v/>
      </c>
    </row>
    <row r="4375" spans="3:10" ht="12" thickBot="1" x14ac:dyDescent="0.25">
      <c r="C4375" s="254"/>
      <c r="D4375" s="254"/>
      <c r="E4375" s="255"/>
      <c r="F4375" s="256"/>
      <c r="G4375" s="257"/>
      <c r="H4375" s="243">
        <f t="shared" ca="1" si="205"/>
        <v>45139</v>
      </c>
      <c r="I4375" s="244">
        <f t="shared" si="206"/>
        <v>43892</v>
      </c>
      <c r="J4375" s="244" t="str">
        <f t="shared" si="204"/>
        <v/>
      </c>
    </row>
    <row r="4376" spans="3:10" ht="12" thickBot="1" x14ac:dyDescent="0.25">
      <c r="C4376" s="254"/>
      <c r="D4376" s="254"/>
      <c r="E4376" s="255"/>
      <c r="F4376" s="256"/>
      <c r="G4376" s="257"/>
      <c r="H4376" s="243">
        <f t="shared" ca="1" si="205"/>
        <v>45139</v>
      </c>
      <c r="I4376" s="244">
        <f t="shared" si="206"/>
        <v>43892</v>
      </c>
      <c r="J4376" s="244" t="str">
        <f t="shared" si="204"/>
        <v/>
      </c>
    </row>
    <row r="4377" spans="3:10" ht="12" thickBot="1" x14ac:dyDescent="0.25">
      <c r="C4377" s="254"/>
      <c r="D4377" s="254"/>
      <c r="E4377" s="255"/>
      <c r="F4377" s="256"/>
      <c r="G4377" s="257"/>
      <c r="H4377" s="243">
        <f t="shared" ca="1" si="205"/>
        <v>45139</v>
      </c>
      <c r="I4377" s="244">
        <f t="shared" si="206"/>
        <v>43892</v>
      </c>
      <c r="J4377" s="244" t="str">
        <f t="shared" si="204"/>
        <v/>
      </c>
    </row>
    <row r="4378" spans="3:10" ht="12" thickBot="1" x14ac:dyDescent="0.25">
      <c r="C4378" s="254"/>
      <c r="D4378" s="254"/>
      <c r="E4378" s="255"/>
      <c r="F4378" s="256"/>
      <c r="G4378" s="257"/>
      <c r="H4378" s="243">
        <f t="shared" ca="1" si="205"/>
        <v>45139</v>
      </c>
      <c r="I4378" s="244">
        <f t="shared" si="206"/>
        <v>43892</v>
      </c>
      <c r="J4378" s="244" t="str">
        <f t="shared" si="204"/>
        <v/>
      </c>
    </row>
    <row r="4379" spans="3:10" ht="12" thickBot="1" x14ac:dyDescent="0.25">
      <c r="C4379" s="254"/>
      <c r="D4379" s="254"/>
      <c r="E4379" s="255"/>
      <c r="F4379" s="256"/>
      <c r="G4379" s="257"/>
      <c r="H4379" s="243">
        <f t="shared" ca="1" si="205"/>
        <v>45139</v>
      </c>
      <c r="I4379" s="244">
        <f t="shared" si="206"/>
        <v>43892</v>
      </c>
      <c r="J4379" s="244" t="str">
        <f t="shared" si="204"/>
        <v/>
      </c>
    </row>
    <row r="4380" spans="3:10" ht="12" thickBot="1" x14ac:dyDescent="0.25">
      <c r="C4380" s="254"/>
      <c r="D4380" s="254"/>
      <c r="E4380" s="255"/>
      <c r="F4380" s="256"/>
      <c r="G4380" s="257"/>
      <c r="H4380" s="243">
        <f t="shared" ca="1" si="205"/>
        <v>45139</v>
      </c>
      <c r="I4380" s="244">
        <f t="shared" si="206"/>
        <v>43892</v>
      </c>
      <c r="J4380" s="244" t="str">
        <f t="shared" si="204"/>
        <v/>
      </c>
    </row>
    <row r="4381" spans="3:10" ht="12" thickBot="1" x14ac:dyDescent="0.25">
      <c r="C4381" s="254"/>
      <c r="D4381" s="254"/>
      <c r="E4381" s="255"/>
      <c r="F4381" s="256"/>
      <c r="G4381" s="257"/>
      <c r="H4381" s="243">
        <f t="shared" ca="1" si="205"/>
        <v>45139</v>
      </c>
      <c r="I4381" s="244">
        <f t="shared" si="206"/>
        <v>43892</v>
      </c>
      <c r="J4381" s="244" t="str">
        <f t="shared" si="204"/>
        <v/>
      </c>
    </row>
    <row r="4382" spans="3:10" ht="12" thickBot="1" x14ac:dyDescent="0.25">
      <c r="C4382" s="254"/>
      <c r="D4382" s="254"/>
      <c r="E4382" s="255"/>
      <c r="F4382" s="256"/>
      <c r="G4382" s="257"/>
      <c r="H4382" s="243">
        <f t="shared" ca="1" si="205"/>
        <v>45139</v>
      </c>
      <c r="I4382" s="244">
        <f t="shared" si="206"/>
        <v>43892</v>
      </c>
      <c r="J4382" s="244" t="str">
        <f t="shared" si="204"/>
        <v/>
      </c>
    </row>
    <row r="4383" spans="3:10" ht="12" thickBot="1" x14ac:dyDescent="0.25">
      <c r="C4383" s="254"/>
      <c r="D4383" s="254"/>
      <c r="E4383" s="255"/>
      <c r="F4383" s="256"/>
      <c r="G4383" s="257"/>
      <c r="H4383" s="243">
        <f t="shared" ca="1" si="205"/>
        <v>45139</v>
      </c>
      <c r="I4383" s="244">
        <f t="shared" si="206"/>
        <v>43892</v>
      </c>
      <c r="J4383" s="244" t="str">
        <f t="shared" si="204"/>
        <v/>
      </c>
    </row>
    <row r="4384" spans="3:10" ht="12" thickBot="1" x14ac:dyDescent="0.25">
      <c r="C4384" s="254"/>
      <c r="D4384" s="254"/>
      <c r="E4384" s="255"/>
      <c r="F4384" s="256"/>
      <c r="G4384" s="257"/>
      <c r="H4384" s="243">
        <f t="shared" ca="1" si="205"/>
        <v>45139</v>
      </c>
      <c r="I4384" s="244">
        <f t="shared" si="206"/>
        <v>43892</v>
      </c>
      <c r="J4384" s="244" t="str">
        <f t="shared" si="204"/>
        <v/>
      </c>
    </row>
    <row r="4385" spans="3:10" ht="12" thickBot="1" x14ac:dyDescent="0.25">
      <c r="C4385" s="254"/>
      <c r="D4385" s="254"/>
      <c r="E4385" s="255"/>
      <c r="F4385" s="256"/>
      <c r="G4385" s="257"/>
      <c r="H4385" s="243">
        <f t="shared" ca="1" si="205"/>
        <v>45139</v>
      </c>
      <c r="I4385" s="244">
        <f t="shared" si="206"/>
        <v>43892</v>
      </c>
      <c r="J4385" s="244" t="str">
        <f t="shared" si="204"/>
        <v/>
      </c>
    </row>
    <row r="4386" spans="3:10" ht="12" thickBot="1" x14ac:dyDescent="0.25">
      <c r="C4386" s="254"/>
      <c r="D4386" s="254"/>
      <c r="E4386" s="255"/>
      <c r="F4386" s="256"/>
      <c r="G4386" s="257"/>
      <c r="H4386" s="243">
        <f t="shared" ca="1" si="205"/>
        <v>45139</v>
      </c>
      <c r="I4386" s="244">
        <f t="shared" si="206"/>
        <v>43892</v>
      </c>
      <c r="J4386" s="244" t="str">
        <f t="shared" si="204"/>
        <v/>
      </c>
    </row>
    <row r="4387" spans="3:10" ht="12" thickBot="1" x14ac:dyDescent="0.25">
      <c r="C4387" s="254"/>
      <c r="D4387" s="254"/>
      <c r="E4387" s="255"/>
      <c r="F4387" s="256"/>
      <c r="G4387" s="257"/>
      <c r="H4387" s="243">
        <f t="shared" ca="1" si="205"/>
        <v>45139</v>
      </c>
      <c r="I4387" s="244">
        <f t="shared" si="206"/>
        <v>43892</v>
      </c>
      <c r="J4387" s="244" t="str">
        <f t="shared" si="204"/>
        <v/>
      </c>
    </row>
    <row r="4388" spans="3:10" ht="12" thickBot="1" x14ac:dyDescent="0.25">
      <c r="C4388" s="254"/>
      <c r="D4388" s="254"/>
      <c r="E4388" s="255"/>
      <c r="F4388" s="256"/>
      <c r="G4388" s="257"/>
      <c r="H4388" s="243">
        <f t="shared" ca="1" si="205"/>
        <v>45139</v>
      </c>
      <c r="I4388" s="244">
        <f t="shared" si="206"/>
        <v>43892</v>
      </c>
      <c r="J4388" s="244" t="str">
        <f t="shared" si="204"/>
        <v/>
      </c>
    </row>
    <row r="4389" spans="3:10" ht="12" thickBot="1" x14ac:dyDescent="0.25">
      <c r="C4389" s="254"/>
      <c r="D4389" s="254"/>
      <c r="E4389" s="255"/>
      <c r="F4389" s="256"/>
      <c r="G4389" s="257"/>
      <c r="H4389" s="243">
        <f t="shared" ca="1" si="205"/>
        <v>45139</v>
      </c>
      <c r="I4389" s="244">
        <f t="shared" si="206"/>
        <v>43892</v>
      </c>
      <c r="J4389" s="244" t="str">
        <f t="shared" si="204"/>
        <v/>
      </c>
    </row>
    <row r="4390" spans="3:10" ht="12" thickBot="1" x14ac:dyDescent="0.25">
      <c r="C4390" s="254"/>
      <c r="D4390" s="254"/>
      <c r="E4390" s="255"/>
      <c r="F4390" s="256"/>
      <c r="G4390" s="257"/>
      <c r="H4390" s="243">
        <f t="shared" ca="1" si="205"/>
        <v>45139</v>
      </c>
      <c r="I4390" s="244">
        <f t="shared" si="206"/>
        <v>43892</v>
      </c>
      <c r="J4390" s="244" t="str">
        <f t="shared" si="204"/>
        <v/>
      </c>
    </row>
    <row r="4391" spans="3:10" ht="12" thickBot="1" x14ac:dyDescent="0.25">
      <c r="C4391" s="254"/>
      <c r="D4391" s="254"/>
      <c r="E4391" s="255"/>
      <c r="F4391" s="256"/>
      <c r="G4391" s="257"/>
      <c r="H4391" s="243">
        <f t="shared" ca="1" si="205"/>
        <v>45139</v>
      </c>
      <c r="I4391" s="244">
        <f t="shared" si="206"/>
        <v>43892</v>
      </c>
      <c r="J4391" s="244" t="str">
        <f t="shared" si="204"/>
        <v/>
      </c>
    </row>
    <row r="4392" spans="3:10" ht="12" thickBot="1" x14ac:dyDescent="0.25">
      <c r="C4392" s="254"/>
      <c r="D4392" s="254"/>
      <c r="E4392" s="255"/>
      <c r="F4392" s="256"/>
      <c r="G4392" s="257"/>
      <c r="H4392" s="243">
        <f t="shared" ca="1" si="205"/>
        <v>45139</v>
      </c>
      <c r="I4392" s="244">
        <f t="shared" si="206"/>
        <v>43892</v>
      </c>
      <c r="J4392" s="244" t="str">
        <f t="shared" si="204"/>
        <v/>
      </c>
    </row>
    <row r="4393" spans="3:10" ht="12" thickBot="1" x14ac:dyDescent="0.25">
      <c r="C4393" s="254"/>
      <c r="D4393" s="254"/>
      <c r="E4393" s="255"/>
      <c r="F4393" s="256"/>
      <c r="G4393" s="257"/>
      <c r="H4393" s="243">
        <f t="shared" ca="1" si="205"/>
        <v>45139</v>
      </c>
      <c r="I4393" s="244">
        <f t="shared" si="206"/>
        <v>43892</v>
      </c>
      <c r="J4393" s="244" t="str">
        <f t="shared" si="204"/>
        <v/>
      </c>
    </row>
    <row r="4394" spans="3:10" ht="12" thickBot="1" x14ac:dyDescent="0.25">
      <c r="C4394" s="254"/>
      <c r="D4394" s="254"/>
      <c r="E4394" s="255"/>
      <c r="F4394" s="256"/>
      <c r="G4394" s="257"/>
      <c r="H4394" s="243">
        <f t="shared" ca="1" si="205"/>
        <v>45139</v>
      </c>
      <c r="I4394" s="244">
        <f t="shared" si="206"/>
        <v>43892</v>
      </c>
      <c r="J4394" s="244" t="str">
        <f t="shared" si="204"/>
        <v/>
      </c>
    </row>
    <row r="4395" spans="3:10" ht="12" thickBot="1" x14ac:dyDescent="0.25">
      <c r="C4395" s="254"/>
      <c r="D4395" s="254"/>
      <c r="E4395" s="255"/>
      <c r="F4395" s="256"/>
      <c r="G4395" s="257"/>
      <c r="H4395" s="243">
        <f t="shared" ca="1" si="205"/>
        <v>45139</v>
      </c>
      <c r="I4395" s="244">
        <f t="shared" si="206"/>
        <v>43892</v>
      </c>
      <c r="J4395" s="244" t="str">
        <f t="shared" si="204"/>
        <v/>
      </c>
    </row>
    <row r="4396" spans="3:10" ht="12" thickBot="1" x14ac:dyDescent="0.25">
      <c r="C4396" s="254"/>
      <c r="D4396" s="254"/>
      <c r="E4396" s="255"/>
      <c r="F4396" s="256"/>
      <c r="G4396" s="257"/>
      <c r="H4396" s="243">
        <f t="shared" ca="1" si="205"/>
        <v>45139</v>
      </c>
      <c r="I4396" s="244">
        <f t="shared" si="206"/>
        <v>43892</v>
      </c>
      <c r="J4396" s="244" t="str">
        <f t="shared" si="204"/>
        <v/>
      </c>
    </row>
    <row r="4397" spans="3:10" ht="12" thickBot="1" x14ac:dyDescent="0.25">
      <c r="C4397" s="254"/>
      <c r="D4397" s="254"/>
      <c r="E4397" s="255"/>
      <c r="F4397" s="256"/>
      <c r="G4397" s="257"/>
      <c r="H4397" s="243">
        <f t="shared" ca="1" si="205"/>
        <v>45139</v>
      </c>
      <c r="I4397" s="244">
        <f t="shared" si="206"/>
        <v>43892</v>
      </c>
      <c r="J4397" s="244" t="str">
        <f t="shared" si="204"/>
        <v/>
      </c>
    </row>
    <row r="4398" spans="3:10" ht="12" thickBot="1" x14ac:dyDescent="0.25">
      <c r="C4398" s="254"/>
      <c r="D4398" s="254"/>
      <c r="E4398" s="255"/>
      <c r="F4398" s="256"/>
      <c r="G4398" s="257"/>
      <c r="H4398" s="243">
        <f t="shared" ca="1" si="205"/>
        <v>45139</v>
      </c>
      <c r="I4398" s="244">
        <f t="shared" si="206"/>
        <v>43892</v>
      </c>
      <c r="J4398" s="244" t="str">
        <f t="shared" si="204"/>
        <v/>
      </c>
    </row>
    <row r="4399" spans="3:10" ht="12" thickBot="1" x14ac:dyDescent="0.25">
      <c r="C4399" s="254"/>
      <c r="D4399" s="254"/>
      <c r="E4399" s="255"/>
      <c r="F4399" s="256"/>
      <c r="G4399" s="257"/>
      <c r="H4399" s="243">
        <f t="shared" ca="1" si="205"/>
        <v>45139</v>
      </c>
      <c r="I4399" s="244">
        <f t="shared" si="206"/>
        <v>43892</v>
      </c>
      <c r="J4399" s="244" t="str">
        <f t="shared" si="204"/>
        <v/>
      </c>
    </row>
    <row r="4400" spans="3:10" ht="12" thickBot="1" x14ac:dyDescent="0.25">
      <c r="C4400" s="254"/>
      <c r="D4400" s="254"/>
      <c r="E4400" s="255"/>
      <c r="F4400" s="256"/>
      <c r="G4400" s="257"/>
      <c r="H4400" s="243">
        <f t="shared" ca="1" si="205"/>
        <v>45139</v>
      </c>
      <c r="I4400" s="244">
        <f t="shared" si="206"/>
        <v>43892</v>
      </c>
      <c r="J4400" s="244" t="str">
        <f t="shared" si="204"/>
        <v/>
      </c>
    </row>
    <row r="4401" spans="3:10" ht="12" thickBot="1" x14ac:dyDescent="0.25">
      <c r="C4401" s="254"/>
      <c r="D4401" s="254"/>
      <c r="E4401" s="255"/>
      <c r="F4401" s="256"/>
      <c r="G4401" s="257"/>
      <c r="H4401" s="243">
        <f t="shared" ca="1" si="205"/>
        <v>45139</v>
      </c>
      <c r="I4401" s="244">
        <f t="shared" si="206"/>
        <v>43892</v>
      </c>
      <c r="J4401" s="244" t="str">
        <f t="shared" si="204"/>
        <v/>
      </c>
    </row>
    <row r="4402" spans="3:10" ht="12" thickBot="1" x14ac:dyDescent="0.25">
      <c r="C4402" s="254"/>
      <c r="D4402" s="254"/>
      <c r="E4402" s="255"/>
      <c r="F4402" s="256"/>
      <c r="G4402" s="257"/>
      <c r="H4402" s="243">
        <f t="shared" ca="1" si="205"/>
        <v>45139</v>
      </c>
      <c r="I4402" s="244">
        <f t="shared" si="206"/>
        <v>43892</v>
      </c>
      <c r="J4402" s="244" t="str">
        <f t="shared" si="204"/>
        <v/>
      </c>
    </row>
    <row r="4403" spans="3:10" ht="12" thickBot="1" x14ac:dyDescent="0.25">
      <c r="C4403" s="254"/>
      <c r="D4403" s="254"/>
      <c r="E4403" s="255"/>
      <c r="F4403" s="256"/>
      <c r="G4403" s="257"/>
      <c r="H4403" s="243">
        <f t="shared" ca="1" si="205"/>
        <v>45139</v>
      </c>
      <c r="I4403" s="244">
        <f t="shared" si="206"/>
        <v>43892</v>
      </c>
      <c r="J4403" s="244" t="str">
        <f t="shared" si="204"/>
        <v/>
      </c>
    </row>
    <row r="4404" spans="3:10" ht="12" thickBot="1" x14ac:dyDescent="0.25">
      <c r="C4404" s="254"/>
      <c r="D4404" s="254"/>
      <c r="E4404" s="255"/>
      <c r="F4404" s="256"/>
      <c r="G4404" s="257"/>
      <c r="H4404" s="243">
        <f t="shared" ca="1" si="205"/>
        <v>45139</v>
      </c>
      <c r="I4404" s="244">
        <f t="shared" si="206"/>
        <v>43892</v>
      </c>
      <c r="J4404" s="244" t="str">
        <f t="shared" si="204"/>
        <v/>
      </c>
    </row>
    <row r="4405" spans="3:10" ht="12" thickBot="1" x14ac:dyDescent="0.25">
      <c r="C4405" s="254"/>
      <c r="D4405" s="254"/>
      <c r="E4405" s="255"/>
      <c r="F4405" s="256"/>
      <c r="G4405" s="257"/>
      <c r="H4405" s="243">
        <f t="shared" ca="1" si="205"/>
        <v>45139</v>
      </c>
      <c r="I4405" s="244">
        <f t="shared" si="206"/>
        <v>43892</v>
      </c>
      <c r="J4405" s="244" t="str">
        <f t="shared" si="204"/>
        <v/>
      </c>
    </row>
    <row r="4406" spans="3:10" ht="12" thickBot="1" x14ac:dyDescent="0.25">
      <c r="C4406" s="254"/>
      <c r="D4406" s="254"/>
      <c r="E4406" s="255"/>
      <c r="F4406" s="256"/>
      <c r="G4406" s="257"/>
      <c r="H4406" s="243">
        <f t="shared" ca="1" si="205"/>
        <v>45139</v>
      </c>
      <c r="I4406" s="244">
        <f t="shared" si="206"/>
        <v>43892</v>
      </c>
      <c r="J4406" s="244" t="str">
        <f t="shared" si="204"/>
        <v/>
      </c>
    </row>
    <row r="4407" spans="3:10" ht="12" thickBot="1" x14ac:dyDescent="0.25">
      <c r="C4407" s="254"/>
      <c r="D4407" s="254"/>
      <c r="E4407" s="255"/>
      <c r="F4407" s="256"/>
      <c r="G4407" s="257"/>
      <c r="H4407" s="243">
        <f t="shared" ca="1" si="205"/>
        <v>45139</v>
      </c>
      <c r="I4407" s="244">
        <f t="shared" si="206"/>
        <v>43892</v>
      </c>
      <c r="J4407" s="244" t="str">
        <f t="shared" si="204"/>
        <v/>
      </c>
    </row>
    <row r="4408" spans="3:10" ht="12" thickBot="1" x14ac:dyDescent="0.25">
      <c r="C4408" s="254"/>
      <c r="D4408" s="254"/>
      <c r="E4408" s="255"/>
      <c r="F4408" s="256"/>
      <c r="G4408" s="257"/>
      <c r="H4408" s="243">
        <f t="shared" ca="1" si="205"/>
        <v>45139</v>
      </c>
      <c r="I4408" s="244">
        <f t="shared" si="206"/>
        <v>43892</v>
      </c>
      <c r="J4408" s="244" t="str">
        <f t="shared" si="204"/>
        <v/>
      </c>
    </row>
    <row r="4409" spans="3:10" ht="12" thickBot="1" x14ac:dyDescent="0.25">
      <c r="C4409" s="254"/>
      <c r="D4409" s="254"/>
      <c r="E4409" s="255"/>
      <c r="F4409" s="256"/>
      <c r="G4409" s="257"/>
      <c r="H4409" s="243">
        <f t="shared" ca="1" si="205"/>
        <v>45139</v>
      </c>
      <c r="I4409" s="244">
        <f t="shared" si="206"/>
        <v>43892</v>
      </c>
      <c r="J4409" s="244" t="str">
        <f t="shared" si="204"/>
        <v/>
      </c>
    </row>
    <row r="4410" spans="3:10" ht="12" thickBot="1" x14ac:dyDescent="0.25">
      <c r="C4410" s="254"/>
      <c r="D4410" s="254"/>
      <c r="E4410" s="255"/>
      <c r="F4410" s="256"/>
      <c r="G4410" s="257"/>
      <c r="H4410" s="243">
        <f t="shared" ca="1" si="205"/>
        <v>45139</v>
      </c>
      <c r="I4410" s="244">
        <f t="shared" si="206"/>
        <v>43892</v>
      </c>
      <c r="J4410" s="244" t="str">
        <f t="shared" si="204"/>
        <v/>
      </c>
    </row>
    <row r="4411" spans="3:10" ht="12" thickBot="1" x14ac:dyDescent="0.25">
      <c r="C4411" s="254"/>
      <c r="D4411" s="254"/>
      <c r="E4411" s="255"/>
      <c r="F4411" s="256"/>
      <c r="G4411" s="257"/>
      <c r="H4411" s="243">
        <f t="shared" ca="1" si="205"/>
        <v>45139</v>
      </c>
      <c r="I4411" s="244">
        <f t="shared" si="206"/>
        <v>43892</v>
      </c>
      <c r="J4411" s="244" t="str">
        <f t="shared" si="204"/>
        <v/>
      </c>
    </row>
    <row r="4412" spans="3:10" ht="12" thickBot="1" x14ac:dyDescent="0.25">
      <c r="C4412" s="254"/>
      <c r="D4412" s="254"/>
      <c r="E4412" s="255"/>
      <c r="F4412" s="256"/>
      <c r="G4412" s="257"/>
      <c r="H4412" s="243">
        <f t="shared" ca="1" si="205"/>
        <v>45139</v>
      </c>
      <c r="I4412" s="244">
        <f t="shared" si="206"/>
        <v>43892</v>
      </c>
      <c r="J4412" s="244" t="str">
        <f t="shared" si="204"/>
        <v/>
      </c>
    </row>
    <row r="4413" spans="3:10" ht="12" thickBot="1" x14ac:dyDescent="0.25">
      <c r="C4413" s="254"/>
      <c r="D4413" s="254"/>
      <c r="E4413" s="255"/>
      <c r="F4413" s="256"/>
      <c r="G4413" s="257"/>
      <c r="H4413" s="243">
        <f t="shared" ca="1" si="205"/>
        <v>45139</v>
      </c>
      <c r="I4413" s="244">
        <f t="shared" si="206"/>
        <v>43892</v>
      </c>
      <c r="J4413" s="244" t="str">
        <f t="shared" si="204"/>
        <v/>
      </c>
    </row>
    <row r="4414" spans="3:10" ht="12" thickBot="1" x14ac:dyDescent="0.25">
      <c r="C4414" s="254"/>
      <c r="D4414" s="254"/>
      <c r="E4414" s="255"/>
      <c r="F4414" s="256"/>
      <c r="G4414" s="257"/>
      <c r="H4414" s="243">
        <f t="shared" ca="1" si="205"/>
        <v>45139</v>
      </c>
      <c r="I4414" s="244">
        <f t="shared" si="206"/>
        <v>43892</v>
      </c>
      <c r="J4414" s="244" t="str">
        <f t="shared" si="204"/>
        <v/>
      </c>
    </row>
    <row r="4415" spans="3:10" ht="12" thickBot="1" x14ac:dyDescent="0.25">
      <c r="C4415" s="254"/>
      <c r="D4415" s="254"/>
      <c r="E4415" s="255"/>
      <c r="F4415" s="256"/>
      <c r="G4415" s="257"/>
      <c r="H4415" s="243">
        <f t="shared" ca="1" si="205"/>
        <v>45139</v>
      </c>
      <c r="I4415" s="244">
        <f t="shared" si="206"/>
        <v>43892</v>
      </c>
      <c r="J4415" s="244" t="str">
        <f t="shared" si="204"/>
        <v/>
      </c>
    </row>
    <row r="4416" spans="3:10" ht="12" thickBot="1" x14ac:dyDescent="0.25">
      <c r="C4416" s="254"/>
      <c r="D4416" s="254"/>
      <c r="E4416" s="255"/>
      <c r="F4416" s="256"/>
      <c r="G4416" s="257"/>
      <c r="H4416" s="243">
        <f t="shared" ca="1" si="205"/>
        <v>45139</v>
      </c>
      <c r="I4416" s="244">
        <f t="shared" si="206"/>
        <v>43892</v>
      </c>
      <c r="J4416" s="244" t="str">
        <f t="shared" si="204"/>
        <v/>
      </c>
    </row>
    <row r="4417" spans="3:10" ht="12" thickBot="1" x14ac:dyDescent="0.25">
      <c r="C4417" s="254"/>
      <c r="D4417" s="254"/>
      <c r="E4417" s="255"/>
      <c r="F4417" s="256"/>
      <c r="G4417" s="257"/>
      <c r="H4417" s="243">
        <f t="shared" ca="1" si="205"/>
        <v>45139</v>
      </c>
      <c r="I4417" s="244">
        <f t="shared" si="206"/>
        <v>43892</v>
      </c>
      <c r="J4417" s="244" t="str">
        <f t="shared" si="204"/>
        <v/>
      </c>
    </row>
    <row r="4418" spans="3:10" ht="12" thickBot="1" x14ac:dyDescent="0.25">
      <c r="C4418" s="254"/>
      <c r="D4418" s="254"/>
      <c r="E4418" s="255"/>
      <c r="F4418" s="256"/>
      <c r="G4418" s="257"/>
      <c r="H4418" s="243">
        <f t="shared" ca="1" si="205"/>
        <v>45139</v>
      </c>
      <c r="I4418" s="244">
        <f t="shared" si="206"/>
        <v>43892</v>
      </c>
      <c r="J4418" s="244" t="str">
        <f t="shared" si="204"/>
        <v/>
      </c>
    </row>
    <row r="4419" spans="3:10" ht="12" thickBot="1" x14ac:dyDescent="0.25">
      <c r="C4419" s="254"/>
      <c r="D4419" s="254"/>
      <c r="E4419" s="255"/>
      <c r="F4419" s="256"/>
      <c r="G4419" s="257"/>
      <c r="H4419" s="243">
        <f t="shared" ca="1" si="205"/>
        <v>45139</v>
      </c>
      <c r="I4419" s="244">
        <f t="shared" si="206"/>
        <v>43892</v>
      </c>
      <c r="J4419" s="244" t="str">
        <f t="shared" si="204"/>
        <v/>
      </c>
    </row>
    <row r="4420" spans="3:10" ht="12" thickBot="1" x14ac:dyDescent="0.25">
      <c r="C4420" s="254"/>
      <c r="D4420" s="254"/>
      <c r="E4420" s="255"/>
      <c r="F4420" s="256"/>
      <c r="G4420" s="257"/>
      <c r="H4420" s="243">
        <f t="shared" ca="1" si="205"/>
        <v>45139</v>
      </c>
      <c r="I4420" s="244">
        <f t="shared" si="206"/>
        <v>43892</v>
      </c>
      <c r="J4420" s="244" t="str">
        <f t="shared" si="204"/>
        <v/>
      </c>
    </row>
    <row r="4421" spans="3:10" ht="12" thickBot="1" x14ac:dyDescent="0.25">
      <c r="C4421" s="254"/>
      <c r="D4421" s="254"/>
      <c r="E4421" s="255"/>
      <c r="F4421" s="256"/>
      <c r="G4421" s="257"/>
      <c r="H4421" s="243">
        <f t="shared" ca="1" si="205"/>
        <v>45139</v>
      </c>
      <c r="I4421" s="244">
        <f t="shared" si="206"/>
        <v>43892</v>
      </c>
      <c r="J4421" s="244" t="str">
        <f t="shared" si="204"/>
        <v/>
      </c>
    </row>
    <row r="4422" spans="3:10" ht="12" thickBot="1" x14ac:dyDescent="0.25">
      <c r="C4422" s="254"/>
      <c r="D4422" s="254"/>
      <c r="E4422" s="255"/>
      <c r="F4422" s="256"/>
      <c r="G4422" s="257"/>
      <c r="H4422" s="243">
        <f t="shared" ca="1" si="205"/>
        <v>45139</v>
      </c>
      <c r="I4422" s="244">
        <f t="shared" si="206"/>
        <v>43892</v>
      </c>
      <c r="J4422" s="244" t="str">
        <f t="shared" ref="J4422:J4485" si="207">IF(G4422="","",IF(G4422&gt;=0,"Debitoren",IF(G4422&lt;0,"Kreditoren","")))</f>
        <v/>
      </c>
    </row>
    <row r="4423" spans="3:10" ht="12" thickBot="1" x14ac:dyDescent="0.25">
      <c r="C4423" s="254"/>
      <c r="D4423" s="254"/>
      <c r="E4423" s="255"/>
      <c r="F4423" s="256"/>
      <c r="G4423" s="257"/>
      <c r="H4423" s="243">
        <f t="shared" ref="H4423:H4486" ca="1" si="208">IF(F4423&lt;$F$2,EOMONTH($F$2,-1)+1,EOMONTH(F4423,-1)+1)</f>
        <v>45139</v>
      </c>
      <c r="I4423" s="244">
        <f t="shared" ref="I4423:I4486" si="209">IF(F4423&lt;$I$2,IF(   WEEKDAY(EOMONTH($I$2,-1)+1)=1,EOMONTH($I$2,-1)+1+1,EOMONTH($I$2,-1)+1),IF(WEEKDAY(F4423)=1,F4423+1,F4423))</f>
        <v>43892</v>
      </c>
      <c r="J4423" s="244" t="str">
        <f t="shared" si="207"/>
        <v/>
      </c>
    </row>
    <row r="4424" spans="3:10" ht="12" thickBot="1" x14ac:dyDescent="0.25">
      <c r="C4424" s="254"/>
      <c r="D4424" s="254"/>
      <c r="E4424" s="255"/>
      <c r="F4424" s="256"/>
      <c r="G4424" s="257"/>
      <c r="H4424" s="243">
        <f t="shared" ca="1" si="208"/>
        <v>45139</v>
      </c>
      <c r="I4424" s="244">
        <f t="shared" si="209"/>
        <v>43892</v>
      </c>
      <c r="J4424" s="244" t="str">
        <f t="shared" si="207"/>
        <v/>
      </c>
    </row>
    <row r="4425" spans="3:10" ht="12" thickBot="1" x14ac:dyDescent="0.25">
      <c r="C4425" s="254"/>
      <c r="D4425" s="254"/>
      <c r="E4425" s="255"/>
      <c r="F4425" s="256"/>
      <c r="G4425" s="257"/>
      <c r="H4425" s="243">
        <f t="shared" ca="1" si="208"/>
        <v>45139</v>
      </c>
      <c r="I4425" s="244">
        <f t="shared" si="209"/>
        <v>43892</v>
      </c>
      <c r="J4425" s="244" t="str">
        <f t="shared" si="207"/>
        <v/>
      </c>
    </row>
    <row r="4426" spans="3:10" ht="12" thickBot="1" x14ac:dyDescent="0.25">
      <c r="C4426" s="254"/>
      <c r="D4426" s="254"/>
      <c r="E4426" s="255"/>
      <c r="F4426" s="256"/>
      <c r="G4426" s="257"/>
      <c r="H4426" s="243">
        <f t="shared" ca="1" si="208"/>
        <v>45139</v>
      </c>
      <c r="I4426" s="244">
        <f t="shared" si="209"/>
        <v>43892</v>
      </c>
      <c r="J4426" s="244" t="str">
        <f t="shared" si="207"/>
        <v/>
      </c>
    </row>
    <row r="4427" spans="3:10" ht="12" thickBot="1" x14ac:dyDescent="0.25">
      <c r="C4427" s="254"/>
      <c r="D4427" s="254"/>
      <c r="E4427" s="255"/>
      <c r="F4427" s="256"/>
      <c r="G4427" s="257"/>
      <c r="H4427" s="243">
        <f t="shared" ca="1" si="208"/>
        <v>45139</v>
      </c>
      <c r="I4427" s="244">
        <f t="shared" si="209"/>
        <v>43892</v>
      </c>
      <c r="J4427" s="244" t="str">
        <f t="shared" si="207"/>
        <v/>
      </c>
    </row>
    <row r="4428" spans="3:10" ht="12" thickBot="1" x14ac:dyDescent="0.25">
      <c r="C4428" s="254"/>
      <c r="D4428" s="254"/>
      <c r="E4428" s="255"/>
      <c r="F4428" s="256"/>
      <c r="G4428" s="257"/>
      <c r="H4428" s="243">
        <f t="shared" ca="1" si="208"/>
        <v>45139</v>
      </c>
      <c r="I4428" s="244">
        <f t="shared" si="209"/>
        <v>43892</v>
      </c>
      <c r="J4428" s="244" t="str">
        <f t="shared" si="207"/>
        <v/>
      </c>
    </row>
    <row r="4429" spans="3:10" ht="12" thickBot="1" x14ac:dyDescent="0.25">
      <c r="C4429" s="254"/>
      <c r="D4429" s="254"/>
      <c r="E4429" s="255"/>
      <c r="F4429" s="256"/>
      <c r="G4429" s="257"/>
      <c r="H4429" s="243">
        <f t="shared" ca="1" si="208"/>
        <v>45139</v>
      </c>
      <c r="I4429" s="244">
        <f t="shared" si="209"/>
        <v>43892</v>
      </c>
      <c r="J4429" s="244" t="str">
        <f t="shared" si="207"/>
        <v/>
      </c>
    </row>
    <row r="4430" spans="3:10" ht="12" thickBot="1" x14ac:dyDescent="0.25">
      <c r="C4430" s="254"/>
      <c r="D4430" s="254"/>
      <c r="E4430" s="255"/>
      <c r="F4430" s="256"/>
      <c r="G4430" s="257"/>
      <c r="H4430" s="243">
        <f t="shared" ca="1" si="208"/>
        <v>45139</v>
      </c>
      <c r="I4430" s="244">
        <f t="shared" si="209"/>
        <v>43892</v>
      </c>
      <c r="J4430" s="244" t="str">
        <f t="shared" si="207"/>
        <v/>
      </c>
    </row>
    <row r="4431" spans="3:10" ht="12" thickBot="1" x14ac:dyDescent="0.25">
      <c r="C4431" s="254"/>
      <c r="D4431" s="254"/>
      <c r="E4431" s="255"/>
      <c r="F4431" s="256"/>
      <c r="G4431" s="257"/>
      <c r="H4431" s="243">
        <f t="shared" ca="1" si="208"/>
        <v>45139</v>
      </c>
      <c r="I4431" s="244">
        <f t="shared" si="209"/>
        <v>43892</v>
      </c>
      <c r="J4431" s="244" t="str">
        <f t="shared" si="207"/>
        <v/>
      </c>
    </row>
    <row r="4432" spans="3:10" ht="12" thickBot="1" x14ac:dyDescent="0.25">
      <c r="C4432" s="254"/>
      <c r="D4432" s="254"/>
      <c r="E4432" s="255"/>
      <c r="F4432" s="256"/>
      <c r="G4432" s="257"/>
      <c r="H4432" s="243">
        <f t="shared" ca="1" si="208"/>
        <v>45139</v>
      </c>
      <c r="I4432" s="244">
        <f t="shared" si="209"/>
        <v>43892</v>
      </c>
      <c r="J4432" s="244" t="str">
        <f t="shared" si="207"/>
        <v/>
      </c>
    </row>
    <row r="4433" spans="3:10" ht="12" thickBot="1" x14ac:dyDescent="0.25">
      <c r="C4433" s="254"/>
      <c r="D4433" s="254"/>
      <c r="E4433" s="255"/>
      <c r="F4433" s="256"/>
      <c r="G4433" s="257"/>
      <c r="H4433" s="243">
        <f t="shared" ca="1" si="208"/>
        <v>45139</v>
      </c>
      <c r="I4433" s="244">
        <f t="shared" si="209"/>
        <v>43892</v>
      </c>
      <c r="J4433" s="244" t="str">
        <f t="shared" si="207"/>
        <v/>
      </c>
    </row>
    <row r="4434" spans="3:10" ht="12" thickBot="1" x14ac:dyDescent="0.25">
      <c r="C4434" s="254"/>
      <c r="D4434" s="254"/>
      <c r="E4434" s="255"/>
      <c r="F4434" s="256"/>
      <c r="G4434" s="257"/>
      <c r="H4434" s="243">
        <f t="shared" ca="1" si="208"/>
        <v>45139</v>
      </c>
      <c r="I4434" s="244">
        <f t="shared" si="209"/>
        <v>43892</v>
      </c>
      <c r="J4434" s="244" t="str">
        <f t="shared" si="207"/>
        <v/>
      </c>
    </row>
    <row r="4435" spans="3:10" ht="12" thickBot="1" x14ac:dyDescent="0.25">
      <c r="C4435" s="254"/>
      <c r="D4435" s="254"/>
      <c r="E4435" s="255"/>
      <c r="F4435" s="256"/>
      <c r="G4435" s="257"/>
      <c r="H4435" s="243">
        <f t="shared" ca="1" si="208"/>
        <v>45139</v>
      </c>
      <c r="I4435" s="244">
        <f t="shared" si="209"/>
        <v>43892</v>
      </c>
      <c r="J4435" s="244" t="str">
        <f t="shared" si="207"/>
        <v/>
      </c>
    </row>
    <row r="4436" spans="3:10" ht="12" thickBot="1" x14ac:dyDescent="0.25">
      <c r="C4436" s="254"/>
      <c r="D4436" s="254"/>
      <c r="E4436" s="255"/>
      <c r="F4436" s="256"/>
      <c r="G4436" s="257"/>
      <c r="H4436" s="243">
        <f t="shared" ca="1" si="208"/>
        <v>45139</v>
      </c>
      <c r="I4436" s="244">
        <f t="shared" si="209"/>
        <v>43892</v>
      </c>
      <c r="J4436" s="244" t="str">
        <f t="shared" si="207"/>
        <v/>
      </c>
    </row>
    <row r="4437" spans="3:10" ht="12" thickBot="1" x14ac:dyDescent="0.25">
      <c r="C4437" s="254"/>
      <c r="D4437" s="254"/>
      <c r="E4437" s="255"/>
      <c r="F4437" s="256"/>
      <c r="G4437" s="257"/>
      <c r="H4437" s="243">
        <f t="shared" ca="1" si="208"/>
        <v>45139</v>
      </c>
      <c r="I4437" s="244">
        <f t="shared" si="209"/>
        <v>43892</v>
      </c>
      <c r="J4437" s="244" t="str">
        <f t="shared" si="207"/>
        <v/>
      </c>
    </row>
    <row r="4438" spans="3:10" ht="12" thickBot="1" x14ac:dyDescent="0.25">
      <c r="C4438" s="254"/>
      <c r="D4438" s="254"/>
      <c r="E4438" s="255"/>
      <c r="F4438" s="256"/>
      <c r="G4438" s="257"/>
      <c r="H4438" s="243">
        <f t="shared" ca="1" si="208"/>
        <v>45139</v>
      </c>
      <c r="I4438" s="244">
        <f t="shared" si="209"/>
        <v>43892</v>
      </c>
      <c r="J4438" s="244" t="str">
        <f t="shared" si="207"/>
        <v/>
      </c>
    </row>
    <row r="4439" spans="3:10" ht="12" thickBot="1" x14ac:dyDescent="0.25">
      <c r="C4439" s="254"/>
      <c r="D4439" s="254"/>
      <c r="E4439" s="255"/>
      <c r="F4439" s="256"/>
      <c r="G4439" s="257"/>
      <c r="H4439" s="243">
        <f t="shared" ca="1" si="208"/>
        <v>45139</v>
      </c>
      <c r="I4439" s="244">
        <f t="shared" si="209"/>
        <v>43892</v>
      </c>
      <c r="J4439" s="244" t="str">
        <f t="shared" si="207"/>
        <v/>
      </c>
    </row>
    <row r="4440" spans="3:10" ht="12" thickBot="1" x14ac:dyDescent="0.25">
      <c r="C4440" s="254"/>
      <c r="D4440" s="254"/>
      <c r="E4440" s="255"/>
      <c r="F4440" s="256"/>
      <c r="G4440" s="257"/>
      <c r="H4440" s="243">
        <f t="shared" ca="1" si="208"/>
        <v>45139</v>
      </c>
      <c r="I4440" s="244">
        <f t="shared" si="209"/>
        <v>43892</v>
      </c>
      <c r="J4440" s="244" t="str">
        <f t="shared" si="207"/>
        <v/>
      </c>
    </row>
    <row r="4441" spans="3:10" ht="12" thickBot="1" x14ac:dyDescent="0.25">
      <c r="C4441" s="254"/>
      <c r="D4441" s="254"/>
      <c r="E4441" s="255"/>
      <c r="F4441" s="256"/>
      <c r="G4441" s="257"/>
      <c r="H4441" s="243">
        <f t="shared" ca="1" si="208"/>
        <v>45139</v>
      </c>
      <c r="I4441" s="244">
        <f t="shared" si="209"/>
        <v>43892</v>
      </c>
      <c r="J4441" s="244" t="str">
        <f t="shared" si="207"/>
        <v/>
      </c>
    </row>
    <row r="4442" spans="3:10" ht="12" thickBot="1" x14ac:dyDescent="0.25">
      <c r="C4442" s="254"/>
      <c r="D4442" s="254"/>
      <c r="E4442" s="255"/>
      <c r="F4442" s="256"/>
      <c r="G4442" s="257"/>
      <c r="H4442" s="243">
        <f t="shared" ca="1" si="208"/>
        <v>45139</v>
      </c>
      <c r="I4442" s="244">
        <f t="shared" si="209"/>
        <v>43892</v>
      </c>
      <c r="J4442" s="244" t="str">
        <f t="shared" si="207"/>
        <v/>
      </c>
    </row>
    <row r="4443" spans="3:10" ht="12" thickBot="1" x14ac:dyDescent="0.25">
      <c r="C4443" s="254"/>
      <c r="D4443" s="254"/>
      <c r="E4443" s="255"/>
      <c r="F4443" s="256"/>
      <c r="G4443" s="257"/>
      <c r="H4443" s="243">
        <f t="shared" ca="1" si="208"/>
        <v>45139</v>
      </c>
      <c r="I4443" s="244">
        <f t="shared" si="209"/>
        <v>43892</v>
      </c>
      <c r="J4443" s="244" t="str">
        <f t="shared" si="207"/>
        <v/>
      </c>
    </row>
    <row r="4444" spans="3:10" ht="12" thickBot="1" x14ac:dyDescent="0.25">
      <c r="C4444" s="254"/>
      <c r="D4444" s="254"/>
      <c r="E4444" s="255"/>
      <c r="F4444" s="256"/>
      <c r="G4444" s="257"/>
      <c r="H4444" s="243">
        <f t="shared" ca="1" si="208"/>
        <v>45139</v>
      </c>
      <c r="I4444" s="244">
        <f t="shared" si="209"/>
        <v>43892</v>
      </c>
      <c r="J4444" s="244" t="str">
        <f t="shared" si="207"/>
        <v/>
      </c>
    </row>
    <row r="4445" spans="3:10" ht="12" thickBot="1" x14ac:dyDescent="0.25">
      <c r="C4445" s="254"/>
      <c r="D4445" s="254"/>
      <c r="E4445" s="255"/>
      <c r="F4445" s="256"/>
      <c r="G4445" s="257"/>
      <c r="H4445" s="243">
        <f t="shared" ca="1" si="208"/>
        <v>45139</v>
      </c>
      <c r="I4445" s="244">
        <f t="shared" si="209"/>
        <v>43892</v>
      </c>
      <c r="J4445" s="244" t="str">
        <f t="shared" si="207"/>
        <v/>
      </c>
    </row>
    <row r="4446" spans="3:10" ht="12" thickBot="1" x14ac:dyDescent="0.25">
      <c r="C4446" s="254"/>
      <c r="D4446" s="254"/>
      <c r="E4446" s="255"/>
      <c r="F4446" s="256"/>
      <c r="G4446" s="257"/>
      <c r="H4446" s="243">
        <f t="shared" ca="1" si="208"/>
        <v>45139</v>
      </c>
      <c r="I4446" s="244">
        <f t="shared" si="209"/>
        <v>43892</v>
      </c>
      <c r="J4446" s="244" t="str">
        <f t="shared" si="207"/>
        <v/>
      </c>
    </row>
    <row r="4447" spans="3:10" ht="12" thickBot="1" x14ac:dyDescent="0.25">
      <c r="C4447" s="254"/>
      <c r="D4447" s="254"/>
      <c r="E4447" s="255"/>
      <c r="F4447" s="256"/>
      <c r="G4447" s="257"/>
      <c r="H4447" s="243">
        <f t="shared" ca="1" si="208"/>
        <v>45139</v>
      </c>
      <c r="I4447" s="244">
        <f t="shared" si="209"/>
        <v>43892</v>
      </c>
      <c r="J4447" s="244" t="str">
        <f t="shared" si="207"/>
        <v/>
      </c>
    </row>
    <row r="4448" spans="3:10" ht="12" thickBot="1" x14ac:dyDescent="0.25">
      <c r="C4448" s="254"/>
      <c r="D4448" s="254"/>
      <c r="E4448" s="255"/>
      <c r="F4448" s="256"/>
      <c r="G4448" s="257"/>
      <c r="H4448" s="243">
        <f t="shared" ca="1" si="208"/>
        <v>45139</v>
      </c>
      <c r="I4448" s="244">
        <f t="shared" si="209"/>
        <v>43892</v>
      </c>
      <c r="J4448" s="244" t="str">
        <f t="shared" si="207"/>
        <v/>
      </c>
    </row>
    <row r="4449" spans="3:10" ht="12" thickBot="1" x14ac:dyDescent="0.25">
      <c r="C4449" s="254"/>
      <c r="D4449" s="254"/>
      <c r="E4449" s="255"/>
      <c r="F4449" s="256"/>
      <c r="G4449" s="257"/>
      <c r="H4449" s="243">
        <f t="shared" ca="1" si="208"/>
        <v>45139</v>
      </c>
      <c r="I4449" s="244">
        <f t="shared" si="209"/>
        <v>43892</v>
      </c>
      <c r="J4449" s="244" t="str">
        <f t="shared" si="207"/>
        <v/>
      </c>
    </row>
    <row r="4450" spans="3:10" ht="12" thickBot="1" x14ac:dyDescent="0.25">
      <c r="C4450" s="254"/>
      <c r="D4450" s="254"/>
      <c r="E4450" s="255"/>
      <c r="F4450" s="256"/>
      <c r="G4450" s="257"/>
      <c r="H4450" s="243">
        <f t="shared" ca="1" si="208"/>
        <v>45139</v>
      </c>
      <c r="I4450" s="244">
        <f t="shared" si="209"/>
        <v>43892</v>
      </c>
      <c r="J4450" s="244" t="str">
        <f t="shared" si="207"/>
        <v/>
      </c>
    </row>
    <row r="4451" spans="3:10" ht="12" thickBot="1" x14ac:dyDescent="0.25">
      <c r="C4451" s="254"/>
      <c r="D4451" s="254"/>
      <c r="E4451" s="255"/>
      <c r="F4451" s="256"/>
      <c r="G4451" s="257"/>
      <c r="H4451" s="243">
        <f t="shared" ca="1" si="208"/>
        <v>45139</v>
      </c>
      <c r="I4451" s="244">
        <f t="shared" si="209"/>
        <v>43892</v>
      </c>
      <c r="J4451" s="244" t="str">
        <f t="shared" si="207"/>
        <v/>
      </c>
    </row>
    <row r="4452" spans="3:10" ht="12" thickBot="1" x14ac:dyDescent="0.25">
      <c r="C4452" s="254"/>
      <c r="D4452" s="254"/>
      <c r="E4452" s="255"/>
      <c r="F4452" s="256"/>
      <c r="G4452" s="257"/>
      <c r="H4452" s="243">
        <f t="shared" ca="1" si="208"/>
        <v>45139</v>
      </c>
      <c r="I4452" s="244">
        <f t="shared" si="209"/>
        <v>43892</v>
      </c>
      <c r="J4452" s="244" t="str">
        <f t="shared" si="207"/>
        <v/>
      </c>
    </row>
    <row r="4453" spans="3:10" ht="12" thickBot="1" x14ac:dyDescent="0.25">
      <c r="C4453" s="254"/>
      <c r="D4453" s="254"/>
      <c r="E4453" s="255"/>
      <c r="F4453" s="256"/>
      <c r="G4453" s="257"/>
      <c r="H4453" s="243">
        <f t="shared" ca="1" si="208"/>
        <v>45139</v>
      </c>
      <c r="I4453" s="244">
        <f t="shared" si="209"/>
        <v>43892</v>
      </c>
      <c r="J4453" s="244" t="str">
        <f t="shared" si="207"/>
        <v/>
      </c>
    </row>
    <row r="4454" spans="3:10" ht="12" thickBot="1" x14ac:dyDescent="0.25">
      <c r="C4454" s="254"/>
      <c r="D4454" s="254"/>
      <c r="E4454" s="255"/>
      <c r="F4454" s="256"/>
      <c r="G4454" s="257"/>
      <c r="H4454" s="243">
        <f t="shared" ca="1" si="208"/>
        <v>45139</v>
      </c>
      <c r="I4454" s="244">
        <f t="shared" si="209"/>
        <v>43892</v>
      </c>
      <c r="J4454" s="244" t="str">
        <f t="shared" si="207"/>
        <v/>
      </c>
    </row>
    <row r="4455" spans="3:10" ht="12" thickBot="1" x14ac:dyDescent="0.25">
      <c r="C4455" s="254"/>
      <c r="D4455" s="254"/>
      <c r="E4455" s="255"/>
      <c r="F4455" s="256"/>
      <c r="G4455" s="257"/>
      <c r="H4455" s="243">
        <f t="shared" ca="1" si="208"/>
        <v>45139</v>
      </c>
      <c r="I4455" s="244">
        <f t="shared" si="209"/>
        <v>43892</v>
      </c>
      <c r="J4455" s="244" t="str">
        <f t="shared" si="207"/>
        <v/>
      </c>
    </row>
    <row r="4456" spans="3:10" ht="12" thickBot="1" x14ac:dyDescent="0.25">
      <c r="C4456" s="254"/>
      <c r="D4456" s="254"/>
      <c r="E4456" s="255"/>
      <c r="F4456" s="256"/>
      <c r="G4456" s="257"/>
      <c r="H4456" s="243">
        <f t="shared" ca="1" si="208"/>
        <v>45139</v>
      </c>
      <c r="I4456" s="244">
        <f t="shared" si="209"/>
        <v>43892</v>
      </c>
      <c r="J4456" s="244" t="str">
        <f t="shared" si="207"/>
        <v/>
      </c>
    </row>
    <row r="4457" spans="3:10" ht="12" thickBot="1" x14ac:dyDescent="0.25">
      <c r="C4457" s="254"/>
      <c r="D4457" s="254"/>
      <c r="E4457" s="255"/>
      <c r="F4457" s="256"/>
      <c r="G4457" s="257"/>
      <c r="H4457" s="243">
        <f t="shared" ca="1" si="208"/>
        <v>45139</v>
      </c>
      <c r="I4457" s="244">
        <f t="shared" si="209"/>
        <v>43892</v>
      </c>
      <c r="J4457" s="244" t="str">
        <f t="shared" si="207"/>
        <v/>
      </c>
    </row>
    <row r="4458" spans="3:10" ht="12" thickBot="1" x14ac:dyDescent="0.25">
      <c r="C4458" s="254"/>
      <c r="D4458" s="254"/>
      <c r="E4458" s="255"/>
      <c r="F4458" s="256"/>
      <c r="G4458" s="257"/>
      <c r="H4458" s="243">
        <f t="shared" ca="1" si="208"/>
        <v>45139</v>
      </c>
      <c r="I4458" s="244">
        <f t="shared" si="209"/>
        <v>43892</v>
      </c>
      <c r="J4458" s="244" t="str">
        <f t="shared" si="207"/>
        <v/>
      </c>
    </row>
    <row r="4459" spans="3:10" ht="12" thickBot="1" x14ac:dyDescent="0.25">
      <c r="C4459" s="254"/>
      <c r="D4459" s="254"/>
      <c r="E4459" s="255"/>
      <c r="F4459" s="256"/>
      <c r="G4459" s="257"/>
      <c r="H4459" s="243">
        <f t="shared" ca="1" si="208"/>
        <v>45139</v>
      </c>
      <c r="I4459" s="244">
        <f t="shared" si="209"/>
        <v>43892</v>
      </c>
      <c r="J4459" s="244" t="str">
        <f t="shared" si="207"/>
        <v/>
      </c>
    </row>
    <row r="4460" spans="3:10" ht="12" thickBot="1" x14ac:dyDescent="0.25">
      <c r="C4460" s="254"/>
      <c r="D4460" s="254"/>
      <c r="E4460" s="255"/>
      <c r="F4460" s="256"/>
      <c r="G4460" s="257"/>
      <c r="H4460" s="243">
        <f t="shared" ca="1" si="208"/>
        <v>45139</v>
      </c>
      <c r="I4460" s="244">
        <f t="shared" si="209"/>
        <v>43892</v>
      </c>
      <c r="J4460" s="244" t="str">
        <f t="shared" si="207"/>
        <v/>
      </c>
    </row>
    <row r="4461" spans="3:10" ht="12" thickBot="1" x14ac:dyDescent="0.25">
      <c r="C4461" s="254"/>
      <c r="D4461" s="254"/>
      <c r="E4461" s="255"/>
      <c r="F4461" s="256"/>
      <c r="G4461" s="257"/>
      <c r="H4461" s="243">
        <f t="shared" ca="1" si="208"/>
        <v>45139</v>
      </c>
      <c r="I4461" s="244">
        <f t="shared" si="209"/>
        <v>43892</v>
      </c>
      <c r="J4461" s="244" t="str">
        <f t="shared" si="207"/>
        <v/>
      </c>
    </row>
    <row r="4462" spans="3:10" ht="12" thickBot="1" x14ac:dyDescent="0.25">
      <c r="C4462" s="254"/>
      <c r="D4462" s="254"/>
      <c r="E4462" s="255"/>
      <c r="F4462" s="256"/>
      <c r="G4462" s="257"/>
      <c r="H4462" s="243">
        <f t="shared" ca="1" si="208"/>
        <v>45139</v>
      </c>
      <c r="I4462" s="244">
        <f t="shared" si="209"/>
        <v>43892</v>
      </c>
      <c r="J4462" s="244" t="str">
        <f t="shared" si="207"/>
        <v/>
      </c>
    </row>
    <row r="4463" spans="3:10" ht="12" thickBot="1" x14ac:dyDescent="0.25">
      <c r="C4463" s="254"/>
      <c r="D4463" s="254"/>
      <c r="E4463" s="255"/>
      <c r="F4463" s="256"/>
      <c r="G4463" s="257"/>
      <c r="H4463" s="243">
        <f t="shared" ca="1" si="208"/>
        <v>45139</v>
      </c>
      <c r="I4463" s="244">
        <f t="shared" si="209"/>
        <v>43892</v>
      </c>
      <c r="J4463" s="244" t="str">
        <f t="shared" si="207"/>
        <v/>
      </c>
    </row>
    <row r="4464" spans="3:10" ht="12" thickBot="1" x14ac:dyDescent="0.25">
      <c r="C4464" s="254"/>
      <c r="D4464" s="254"/>
      <c r="E4464" s="255"/>
      <c r="F4464" s="256"/>
      <c r="G4464" s="257"/>
      <c r="H4464" s="243">
        <f t="shared" ca="1" si="208"/>
        <v>45139</v>
      </c>
      <c r="I4464" s="244">
        <f t="shared" si="209"/>
        <v>43892</v>
      </c>
      <c r="J4464" s="244" t="str">
        <f t="shared" si="207"/>
        <v/>
      </c>
    </row>
    <row r="4465" spans="3:10" ht="12" thickBot="1" x14ac:dyDescent="0.25">
      <c r="C4465" s="254"/>
      <c r="D4465" s="254"/>
      <c r="E4465" s="255"/>
      <c r="F4465" s="256"/>
      <c r="G4465" s="257"/>
      <c r="H4465" s="243">
        <f t="shared" ca="1" si="208"/>
        <v>45139</v>
      </c>
      <c r="I4465" s="244">
        <f t="shared" si="209"/>
        <v>43892</v>
      </c>
      <c r="J4465" s="244" t="str">
        <f t="shared" si="207"/>
        <v/>
      </c>
    </row>
    <row r="4466" spans="3:10" ht="12" thickBot="1" x14ac:dyDescent="0.25">
      <c r="C4466" s="254"/>
      <c r="D4466" s="254"/>
      <c r="E4466" s="255"/>
      <c r="F4466" s="256"/>
      <c r="G4466" s="257"/>
      <c r="H4466" s="243">
        <f t="shared" ca="1" si="208"/>
        <v>45139</v>
      </c>
      <c r="I4466" s="244">
        <f t="shared" si="209"/>
        <v>43892</v>
      </c>
      <c r="J4466" s="244" t="str">
        <f t="shared" si="207"/>
        <v/>
      </c>
    </row>
    <row r="4467" spans="3:10" ht="12" thickBot="1" x14ac:dyDescent="0.25">
      <c r="C4467" s="254"/>
      <c r="D4467" s="254"/>
      <c r="E4467" s="255"/>
      <c r="F4467" s="256"/>
      <c r="G4467" s="257"/>
      <c r="H4467" s="243">
        <f t="shared" ca="1" si="208"/>
        <v>45139</v>
      </c>
      <c r="I4467" s="244">
        <f t="shared" si="209"/>
        <v>43892</v>
      </c>
      <c r="J4467" s="244" t="str">
        <f t="shared" si="207"/>
        <v/>
      </c>
    </row>
    <row r="4468" spans="3:10" ht="12" thickBot="1" x14ac:dyDescent="0.25">
      <c r="C4468" s="254"/>
      <c r="D4468" s="254"/>
      <c r="E4468" s="255"/>
      <c r="F4468" s="256"/>
      <c r="G4468" s="257"/>
      <c r="H4468" s="243">
        <f t="shared" ca="1" si="208"/>
        <v>45139</v>
      </c>
      <c r="I4468" s="244">
        <f t="shared" si="209"/>
        <v>43892</v>
      </c>
      <c r="J4468" s="244" t="str">
        <f t="shared" si="207"/>
        <v/>
      </c>
    </row>
    <row r="4469" spans="3:10" ht="12" thickBot="1" x14ac:dyDescent="0.25">
      <c r="C4469" s="254"/>
      <c r="D4469" s="254"/>
      <c r="E4469" s="255"/>
      <c r="F4469" s="256"/>
      <c r="G4469" s="257"/>
      <c r="H4469" s="243">
        <f t="shared" ca="1" si="208"/>
        <v>45139</v>
      </c>
      <c r="I4469" s="244">
        <f t="shared" si="209"/>
        <v>43892</v>
      </c>
      <c r="J4469" s="244" t="str">
        <f t="shared" si="207"/>
        <v/>
      </c>
    </row>
    <row r="4470" spans="3:10" ht="12" thickBot="1" x14ac:dyDescent="0.25">
      <c r="C4470" s="254"/>
      <c r="D4470" s="254"/>
      <c r="E4470" s="255"/>
      <c r="F4470" s="256"/>
      <c r="G4470" s="257"/>
      <c r="H4470" s="243">
        <f t="shared" ca="1" si="208"/>
        <v>45139</v>
      </c>
      <c r="I4470" s="244">
        <f t="shared" si="209"/>
        <v>43892</v>
      </c>
      <c r="J4470" s="244" t="str">
        <f t="shared" si="207"/>
        <v/>
      </c>
    </row>
    <row r="4471" spans="3:10" ht="12" thickBot="1" x14ac:dyDescent="0.25">
      <c r="C4471" s="254"/>
      <c r="D4471" s="254"/>
      <c r="E4471" s="255"/>
      <c r="F4471" s="256"/>
      <c r="G4471" s="257"/>
      <c r="H4471" s="243">
        <f t="shared" ca="1" si="208"/>
        <v>45139</v>
      </c>
      <c r="I4471" s="244">
        <f t="shared" si="209"/>
        <v>43892</v>
      </c>
      <c r="J4471" s="244" t="str">
        <f t="shared" si="207"/>
        <v/>
      </c>
    </row>
    <row r="4472" spans="3:10" ht="12" thickBot="1" x14ac:dyDescent="0.25">
      <c r="C4472" s="254"/>
      <c r="D4472" s="254"/>
      <c r="E4472" s="255"/>
      <c r="F4472" s="256"/>
      <c r="G4472" s="257"/>
      <c r="H4472" s="243">
        <f t="shared" ca="1" si="208"/>
        <v>45139</v>
      </c>
      <c r="I4472" s="244">
        <f t="shared" si="209"/>
        <v>43892</v>
      </c>
      <c r="J4472" s="244" t="str">
        <f t="shared" si="207"/>
        <v/>
      </c>
    </row>
    <row r="4473" spans="3:10" ht="12" thickBot="1" x14ac:dyDescent="0.25">
      <c r="C4473" s="254"/>
      <c r="D4473" s="254"/>
      <c r="E4473" s="255"/>
      <c r="F4473" s="256"/>
      <c r="G4473" s="257"/>
      <c r="H4473" s="243">
        <f t="shared" ca="1" si="208"/>
        <v>45139</v>
      </c>
      <c r="I4473" s="244">
        <f t="shared" si="209"/>
        <v>43892</v>
      </c>
      <c r="J4473" s="244" t="str">
        <f t="shared" si="207"/>
        <v/>
      </c>
    </row>
    <row r="4474" spans="3:10" ht="12" thickBot="1" x14ac:dyDescent="0.25">
      <c r="C4474" s="254"/>
      <c r="D4474" s="254"/>
      <c r="E4474" s="255"/>
      <c r="F4474" s="256"/>
      <c r="G4474" s="257"/>
      <c r="H4474" s="243">
        <f t="shared" ca="1" si="208"/>
        <v>45139</v>
      </c>
      <c r="I4474" s="244">
        <f t="shared" si="209"/>
        <v>43892</v>
      </c>
      <c r="J4474" s="244" t="str">
        <f t="shared" si="207"/>
        <v/>
      </c>
    </row>
    <row r="4475" spans="3:10" ht="12" thickBot="1" x14ac:dyDescent="0.25">
      <c r="C4475" s="254"/>
      <c r="D4475" s="254"/>
      <c r="E4475" s="255"/>
      <c r="F4475" s="256"/>
      <c r="G4475" s="257"/>
      <c r="H4475" s="243">
        <f t="shared" ca="1" si="208"/>
        <v>45139</v>
      </c>
      <c r="I4475" s="244">
        <f t="shared" si="209"/>
        <v>43892</v>
      </c>
      <c r="J4475" s="244" t="str">
        <f t="shared" si="207"/>
        <v/>
      </c>
    </row>
    <row r="4476" spans="3:10" ht="12" thickBot="1" x14ac:dyDescent="0.25">
      <c r="C4476" s="254"/>
      <c r="D4476" s="254"/>
      <c r="E4476" s="255"/>
      <c r="F4476" s="256"/>
      <c r="G4476" s="257"/>
      <c r="H4476" s="243">
        <f t="shared" ca="1" si="208"/>
        <v>45139</v>
      </c>
      <c r="I4476" s="244">
        <f t="shared" si="209"/>
        <v>43892</v>
      </c>
      <c r="J4476" s="244" t="str">
        <f t="shared" si="207"/>
        <v/>
      </c>
    </row>
    <row r="4477" spans="3:10" ht="12" thickBot="1" x14ac:dyDescent="0.25">
      <c r="C4477" s="254"/>
      <c r="D4477" s="254"/>
      <c r="E4477" s="255"/>
      <c r="F4477" s="256"/>
      <c r="G4477" s="257"/>
      <c r="H4477" s="243">
        <f t="shared" ca="1" si="208"/>
        <v>45139</v>
      </c>
      <c r="I4477" s="244">
        <f t="shared" si="209"/>
        <v>43892</v>
      </c>
      <c r="J4477" s="244" t="str">
        <f t="shared" si="207"/>
        <v/>
      </c>
    </row>
    <row r="4478" spans="3:10" ht="12" thickBot="1" x14ac:dyDescent="0.25">
      <c r="C4478" s="254"/>
      <c r="D4478" s="254"/>
      <c r="E4478" s="255"/>
      <c r="F4478" s="256"/>
      <c r="G4478" s="257"/>
      <c r="H4478" s="243">
        <f t="shared" ca="1" si="208"/>
        <v>45139</v>
      </c>
      <c r="I4478" s="244">
        <f t="shared" si="209"/>
        <v>43892</v>
      </c>
      <c r="J4478" s="244" t="str">
        <f t="shared" si="207"/>
        <v/>
      </c>
    </row>
    <row r="4479" spans="3:10" ht="12" thickBot="1" x14ac:dyDescent="0.25">
      <c r="C4479" s="254"/>
      <c r="D4479" s="254"/>
      <c r="E4479" s="255"/>
      <c r="F4479" s="256"/>
      <c r="G4479" s="257"/>
      <c r="H4479" s="243">
        <f t="shared" ca="1" si="208"/>
        <v>45139</v>
      </c>
      <c r="I4479" s="244">
        <f t="shared" si="209"/>
        <v>43892</v>
      </c>
      <c r="J4479" s="244" t="str">
        <f t="shared" si="207"/>
        <v/>
      </c>
    </row>
    <row r="4480" spans="3:10" ht="12" thickBot="1" x14ac:dyDescent="0.25">
      <c r="C4480" s="254"/>
      <c r="D4480" s="254"/>
      <c r="E4480" s="255"/>
      <c r="F4480" s="256"/>
      <c r="G4480" s="257"/>
      <c r="H4480" s="243">
        <f t="shared" ca="1" si="208"/>
        <v>45139</v>
      </c>
      <c r="I4480" s="244">
        <f t="shared" si="209"/>
        <v>43892</v>
      </c>
      <c r="J4480" s="244" t="str">
        <f t="shared" si="207"/>
        <v/>
      </c>
    </row>
    <row r="4481" spans="3:10" ht="12" thickBot="1" x14ac:dyDescent="0.25">
      <c r="C4481" s="254"/>
      <c r="D4481" s="254"/>
      <c r="E4481" s="255"/>
      <c r="F4481" s="256"/>
      <c r="G4481" s="257"/>
      <c r="H4481" s="243">
        <f t="shared" ca="1" si="208"/>
        <v>45139</v>
      </c>
      <c r="I4481" s="244">
        <f t="shared" si="209"/>
        <v>43892</v>
      </c>
      <c r="J4481" s="244" t="str">
        <f t="shared" si="207"/>
        <v/>
      </c>
    </row>
    <row r="4482" spans="3:10" ht="12" thickBot="1" x14ac:dyDescent="0.25">
      <c r="C4482" s="254"/>
      <c r="D4482" s="254"/>
      <c r="E4482" s="255"/>
      <c r="F4482" s="256"/>
      <c r="G4482" s="257"/>
      <c r="H4482" s="243">
        <f t="shared" ca="1" si="208"/>
        <v>45139</v>
      </c>
      <c r="I4482" s="244">
        <f t="shared" si="209"/>
        <v>43892</v>
      </c>
      <c r="J4482" s="244" t="str">
        <f t="shared" si="207"/>
        <v/>
      </c>
    </row>
    <row r="4483" spans="3:10" ht="12" thickBot="1" x14ac:dyDescent="0.25">
      <c r="C4483" s="254"/>
      <c r="D4483" s="254"/>
      <c r="E4483" s="255"/>
      <c r="F4483" s="256"/>
      <c r="G4483" s="257"/>
      <c r="H4483" s="243">
        <f t="shared" ca="1" si="208"/>
        <v>45139</v>
      </c>
      <c r="I4483" s="244">
        <f t="shared" si="209"/>
        <v>43892</v>
      </c>
      <c r="J4483" s="244" t="str">
        <f t="shared" si="207"/>
        <v/>
      </c>
    </row>
    <row r="4484" spans="3:10" ht="12" thickBot="1" x14ac:dyDescent="0.25">
      <c r="C4484" s="254"/>
      <c r="D4484" s="254"/>
      <c r="E4484" s="255"/>
      <c r="F4484" s="256"/>
      <c r="G4484" s="257"/>
      <c r="H4484" s="243">
        <f t="shared" ca="1" si="208"/>
        <v>45139</v>
      </c>
      <c r="I4484" s="244">
        <f t="shared" si="209"/>
        <v>43892</v>
      </c>
      <c r="J4484" s="244" t="str">
        <f t="shared" si="207"/>
        <v/>
      </c>
    </row>
    <row r="4485" spans="3:10" ht="12" thickBot="1" x14ac:dyDescent="0.25">
      <c r="C4485" s="254"/>
      <c r="D4485" s="254"/>
      <c r="E4485" s="255"/>
      <c r="F4485" s="256"/>
      <c r="G4485" s="257"/>
      <c r="H4485" s="243">
        <f t="shared" ca="1" si="208"/>
        <v>45139</v>
      </c>
      <c r="I4485" s="244">
        <f t="shared" si="209"/>
        <v>43892</v>
      </c>
      <c r="J4485" s="244" t="str">
        <f t="shared" si="207"/>
        <v/>
      </c>
    </row>
    <row r="4486" spans="3:10" ht="12" thickBot="1" x14ac:dyDescent="0.25">
      <c r="C4486" s="254"/>
      <c r="D4486" s="254"/>
      <c r="E4486" s="255"/>
      <c r="F4486" s="256"/>
      <c r="G4486" s="257"/>
      <c r="H4486" s="243">
        <f t="shared" ca="1" si="208"/>
        <v>45139</v>
      </c>
      <c r="I4486" s="244">
        <f t="shared" si="209"/>
        <v>43892</v>
      </c>
      <c r="J4486" s="244" t="str">
        <f t="shared" ref="J4486:J4549" si="210">IF(G4486="","",IF(G4486&gt;=0,"Debitoren",IF(G4486&lt;0,"Kreditoren","")))</f>
        <v/>
      </c>
    </row>
    <row r="4487" spans="3:10" ht="12" thickBot="1" x14ac:dyDescent="0.25">
      <c r="C4487" s="254"/>
      <c r="D4487" s="254"/>
      <c r="E4487" s="255"/>
      <c r="F4487" s="256"/>
      <c r="G4487" s="257"/>
      <c r="H4487" s="243">
        <f t="shared" ref="H4487:H4550" ca="1" si="211">IF(F4487&lt;$F$2,EOMONTH($F$2,-1)+1,EOMONTH(F4487,-1)+1)</f>
        <v>45139</v>
      </c>
      <c r="I4487" s="244">
        <f t="shared" ref="I4487:I4550" si="212">IF(F4487&lt;$I$2,IF(   WEEKDAY(EOMONTH($I$2,-1)+1)=1,EOMONTH($I$2,-1)+1+1,EOMONTH($I$2,-1)+1),IF(WEEKDAY(F4487)=1,F4487+1,F4487))</f>
        <v>43892</v>
      </c>
      <c r="J4487" s="244" t="str">
        <f t="shared" si="210"/>
        <v/>
      </c>
    </row>
    <row r="4488" spans="3:10" ht="12" thickBot="1" x14ac:dyDescent="0.25">
      <c r="C4488" s="254"/>
      <c r="D4488" s="254"/>
      <c r="E4488" s="255"/>
      <c r="F4488" s="256"/>
      <c r="G4488" s="257"/>
      <c r="H4488" s="243">
        <f t="shared" ca="1" si="211"/>
        <v>45139</v>
      </c>
      <c r="I4488" s="244">
        <f t="shared" si="212"/>
        <v>43892</v>
      </c>
      <c r="J4488" s="244" t="str">
        <f t="shared" si="210"/>
        <v/>
      </c>
    </row>
    <row r="4489" spans="3:10" ht="12" thickBot="1" x14ac:dyDescent="0.25">
      <c r="C4489" s="254"/>
      <c r="D4489" s="254"/>
      <c r="E4489" s="255"/>
      <c r="F4489" s="256"/>
      <c r="G4489" s="257"/>
      <c r="H4489" s="243">
        <f t="shared" ca="1" si="211"/>
        <v>45139</v>
      </c>
      <c r="I4489" s="244">
        <f t="shared" si="212"/>
        <v>43892</v>
      </c>
      <c r="J4489" s="244" t="str">
        <f t="shared" si="210"/>
        <v/>
      </c>
    </row>
    <row r="4490" spans="3:10" ht="12" thickBot="1" x14ac:dyDescent="0.25">
      <c r="C4490" s="254"/>
      <c r="D4490" s="254"/>
      <c r="E4490" s="255"/>
      <c r="F4490" s="256"/>
      <c r="G4490" s="257"/>
      <c r="H4490" s="243">
        <f t="shared" ca="1" si="211"/>
        <v>45139</v>
      </c>
      <c r="I4490" s="244">
        <f t="shared" si="212"/>
        <v>43892</v>
      </c>
      <c r="J4490" s="244" t="str">
        <f t="shared" si="210"/>
        <v/>
      </c>
    </row>
    <row r="4491" spans="3:10" ht="12" thickBot="1" x14ac:dyDescent="0.25">
      <c r="C4491" s="254"/>
      <c r="D4491" s="254"/>
      <c r="E4491" s="255"/>
      <c r="F4491" s="256"/>
      <c r="G4491" s="257"/>
      <c r="H4491" s="243">
        <f t="shared" ca="1" si="211"/>
        <v>45139</v>
      </c>
      <c r="I4491" s="244">
        <f t="shared" si="212"/>
        <v>43892</v>
      </c>
      <c r="J4491" s="244" t="str">
        <f t="shared" si="210"/>
        <v/>
      </c>
    </row>
    <row r="4492" spans="3:10" ht="12" thickBot="1" x14ac:dyDescent="0.25">
      <c r="C4492" s="254"/>
      <c r="D4492" s="254"/>
      <c r="E4492" s="255"/>
      <c r="F4492" s="256"/>
      <c r="G4492" s="257"/>
      <c r="H4492" s="243">
        <f t="shared" ca="1" si="211"/>
        <v>45139</v>
      </c>
      <c r="I4492" s="244">
        <f t="shared" si="212"/>
        <v>43892</v>
      </c>
      <c r="J4492" s="244" t="str">
        <f t="shared" si="210"/>
        <v/>
      </c>
    </row>
    <row r="4493" spans="3:10" ht="12" thickBot="1" x14ac:dyDescent="0.25">
      <c r="C4493" s="254"/>
      <c r="D4493" s="254"/>
      <c r="E4493" s="255"/>
      <c r="F4493" s="256"/>
      <c r="G4493" s="257"/>
      <c r="H4493" s="243">
        <f t="shared" ca="1" si="211"/>
        <v>45139</v>
      </c>
      <c r="I4493" s="244">
        <f t="shared" si="212"/>
        <v>43892</v>
      </c>
      <c r="J4493" s="244" t="str">
        <f t="shared" si="210"/>
        <v/>
      </c>
    </row>
    <row r="4494" spans="3:10" ht="12" thickBot="1" x14ac:dyDescent="0.25">
      <c r="C4494" s="254"/>
      <c r="D4494" s="254"/>
      <c r="E4494" s="255"/>
      <c r="F4494" s="256"/>
      <c r="G4494" s="257"/>
      <c r="H4494" s="243">
        <f t="shared" ca="1" si="211"/>
        <v>45139</v>
      </c>
      <c r="I4494" s="244">
        <f t="shared" si="212"/>
        <v>43892</v>
      </c>
      <c r="J4494" s="244" t="str">
        <f t="shared" si="210"/>
        <v/>
      </c>
    </row>
    <row r="4495" spans="3:10" ht="12" thickBot="1" x14ac:dyDescent="0.25">
      <c r="C4495" s="254"/>
      <c r="D4495" s="254"/>
      <c r="E4495" s="255"/>
      <c r="F4495" s="256"/>
      <c r="G4495" s="257"/>
      <c r="H4495" s="243">
        <f t="shared" ca="1" si="211"/>
        <v>45139</v>
      </c>
      <c r="I4495" s="244">
        <f t="shared" si="212"/>
        <v>43892</v>
      </c>
      <c r="J4495" s="244" t="str">
        <f t="shared" si="210"/>
        <v/>
      </c>
    </row>
    <row r="4496" spans="3:10" ht="12" thickBot="1" x14ac:dyDescent="0.25">
      <c r="C4496" s="254"/>
      <c r="D4496" s="254"/>
      <c r="E4496" s="255"/>
      <c r="F4496" s="256"/>
      <c r="G4496" s="257"/>
      <c r="H4496" s="243">
        <f t="shared" ca="1" si="211"/>
        <v>45139</v>
      </c>
      <c r="I4496" s="244">
        <f t="shared" si="212"/>
        <v>43892</v>
      </c>
      <c r="J4496" s="244" t="str">
        <f t="shared" si="210"/>
        <v/>
      </c>
    </row>
    <row r="4497" spans="3:10" ht="12" thickBot="1" x14ac:dyDescent="0.25">
      <c r="C4497" s="254"/>
      <c r="D4497" s="254"/>
      <c r="E4497" s="255"/>
      <c r="F4497" s="256"/>
      <c r="G4497" s="257"/>
      <c r="H4497" s="243">
        <f t="shared" ca="1" si="211"/>
        <v>45139</v>
      </c>
      <c r="I4497" s="244">
        <f t="shared" si="212"/>
        <v>43892</v>
      </c>
      <c r="J4497" s="244" t="str">
        <f t="shared" si="210"/>
        <v/>
      </c>
    </row>
    <row r="4498" spans="3:10" ht="12" thickBot="1" x14ac:dyDescent="0.25">
      <c r="C4498" s="254"/>
      <c r="D4498" s="254"/>
      <c r="E4498" s="255"/>
      <c r="F4498" s="256"/>
      <c r="G4498" s="257"/>
      <c r="H4498" s="243">
        <f t="shared" ca="1" si="211"/>
        <v>45139</v>
      </c>
      <c r="I4498" s="244">
        <f t="shared" si="212"/>
        <v>43892</v>
      </c>
      <c r="J4498" s="244" t="str">
        <f t="shared" si="210"/>
        <v/>
      </c>
    </row>
    <row r="4499" spans="3:10" ht="12" thickBot="1" x14ac:dyDescent="0.25">
      <c r="C4499" s="254"/>
      <c r="D4499" s="254"/>
      <c r="E4499" s="255"/>
      <c r="F4499" s="256"/>
      <c r="G4499" s="257"/>
      <c r="H4499" s="243">
        <f t="shared" ca="1" si="211"/>
        <v>45139</v>
      </c>
      <c r="I4499" s="244">
        <f t="shared" si="212"/>
        <v>43892</v>
      </c>
      <c r="J4499" s="244" t="str">
        <f t="shared" si="210"/>
        <v/>
      </c>
    </row>
    <row r="4500" spans="3:10" ht="12" thickBot="1" x14ac:dyDescent="0.25">
      <c r="C4500" s="254"/>
      <c r="D4500" s="254"/>
      <c r="E4500" s="255"/>
      <c r="F4500" s="256"/>
      <c r="G4500" s="257"/>
      <c r="H4500" s="243">
        <f t="shared" ca="1" si="211"/>
        <v>45139</v>
      </c>
      <c r="I4500" s="244">
        <f t="shared" si="212"/>
        <v>43892</v>
      </c>
      <c r="J4500" s="244" t="str">
        <f t="shared" si="210"/>
        <v/>
      </c>
    </row>
    <row r="4501" spans="3:10" ht="12" thickBot="1" x14ac:dyDescent="0.25">
      <c r="C4501" s="254"/>
      <c r="D4501" s="254"/>
      <c r="E4501" s="255"/>
      <c r="F4501" s="256"/>
      <c r="G4501" s="257"/>
      <c r="H4501" s="243">
        <f t="shared" ca="1" si="211"/>
        <v>45139</v>
      </c>
      <c r="I4501" s="244">
        <f t="shared" si="212"/>
        <v>43892</v>
      </c>
      <c r="J4501" s="244" t="str">
        <f t="shared" si="210"/>
        <v/>
      </c>
    </row>
    <row r="4502" spans="3:10" ht="12" thickBot="1" x14ac:dyDescent="0.25">
      <c r="C4502" s="254"/>
      <c r="D4502" s="254"/>
      <c r="E4502" s="255"/>
      <c r="F4502" s="256"/>
      <c r="G4502" s="257"/>
      <c r="H4502" s="243">
        <f t="shared" ca="1" si="211"/>
        <v>45139</v>
      </c>
      <c r="I4502" s="244">
        <f t="shared" si="212"/>
        <v>43892</v>
      </c>
      <c r="J4502" s="244" t="str">
        <f t="shared" si="210"/>
        <v/>
      </c>
    </row>
    <row r="4503" spans="3:10" ht="12" thickBot="1" x14ac:dyDescent="0.25">
      <c r="C4503" s="254"/>
      <c r="D4503" s="254"/>
      <c r="E4503" s="255"/>
      <c r="F4503" s="256"/>
      <c r="G4503" s="257"/>
      <c r="H4503" s="243">
        <f t="shared" ca="1" si="211"/>
        <v>45139</v>
      </c>
      <c r="I4503" s="244">
        <f t="shared" si="212"/>
        <v>43892</v>
      </c>
      <c r="J4503" s="244" t="str">
        <f t="shared" si="210"/>
        <v/>
      </c>
    </row>
    <row r="4504" spans="3:10" ht="12" thickBot="1" x14ac:dyDescent="0.25">
      <c r="C4504" s="254"/>
      <c r="D4504" s="254"/>
      <c r="E4504" s="255"/>
      <c r="F4504" s="256"/>
      <c r="G4504" s="257"/>
      <c r="H4504" s="243">
        <f t="shared" ca="1" si="211"/>
        <v>45139</v>
      </c>
      <c r="I4504" s="244">
        <f t="shared" si="212"/>
        <v>43892</v>
      </c>
      <c r="J4504" s="244" t="str">
        <f t="shared" si="210"/>
        <v/>
      </c>
    </row>
    <row r="4505" spans="3:10" ht="12" thickBot="1" x14ac:dyDescent="0.25">
      <c r="C4505" s="254"/>
      <c r="D4505" s="254"/>
      <c r="E4505" s="255"/>
      <c r="F4505" s="256"/>
      <c r="G4505" s="257"/>
      <c r="H4505" s="243">
        <f t="shared" ca="1" si="211"/>
        <v>45139</v>
      </c>
      <c r="I4505" s="244">
        <f t="shared" si="212"/>
        <v>43892</v>
      </c>
      <c r="J4505" s="244" t="str">
        <f t="shared" si="210"/>
        <v/>
      </c>
    </row>
    <row r="4506" spans="3:10" ht="12" thickBot="1" x14ac:dyDescent="0.25">
      <c r="C4506" s="254"/>
      <c r="D4506" s="254"/>
      <c r="E4506" s="255"/>
      <c r="F4506" s="256"/>
      <c r="G4506" s="257"/>
      <c r="H4506" s="243">
        <f t="shared" ca="1" si="211"/>
        <v>45139</v>
      </c>
      <c r="I4506" s="244">
        <f t="shared" si="212"/>
        <v>43892</v>
      </c>
      <c r="J4506" s="244" t="str">
        <f t="shared" si="210"/>
        <v/>
      </c>
    </row>
    <row r="4507" spans="3:10" ht="12" thickBot="1" x14ac:dyDescent="0.25">
      <c r="C4507" s="254"/>
      <c r="D4507" s="254"/>
      <c r="E4507" s="255"/>
      <c r="F4507" s="256"/>
      <c r="G4507" s="257"/>
      <c r="H4507" s="243">
        <f t="shared" ca="1" si="211"/>
        <v>45139</v>
      </c>
      <c r="I4507" s="244">
        <f t="shared" si="212"/>
        <v>43892</v>
      </c>
      <c r="J4507" s="244" t="str">
        <f t="shared" si="210"/>
        <v/>
      </c>
    </row>
    <row r="4508" spans="3:10" ht="12" thickBot="1" x14ac:dyDescent="0.25">
      <c r="C4508" s="254"/>
      <c r="D4508" s="254"/>
      <c r="E4508" s="255"/>
      <c r="F4508" s="256"/>
      <c r="G4508" s="257"/>
      <c r="H4508" s="243">
        <f t="shared" ca="1" si="211"/>
        <v>45139</v>
      </c>
      <c r="I4508" s="244">
        <f t="shared" si="212"/>
        <v>43892</v>
      </c>
      <c r="J4508" s="244" t="str">
        <f t="shared" si="210"/>
        <v/>
      </c>
    </row>
    <row r="4509" spans="3:10" ht="12" thickBot="1" x14ac:dyDescent="0.25">
      <c r="C4509" s="254"/>
      <c r="D4509" s="254"/>
      <c r="E4509" s="255"/>
      <c r="F4509" s="256"/>
      <c r="G4509" s="257"/>
      <c r="H4509" s="243">
        <f t="shared" ca="1" si="211"/>
        <v>45139</v>
      </c>
      <c r="I4509" s="244">
        <f t="shared" si="212"/>
        <v>43892</v>
      </c>
      <c r="J4509" s="244" t="str">
        <f t="shared" si="210"/>
        <v/>
      </c>
    </row>
    <row r="4510" spans="3:10" ht="12" thickBot="1" x14ac:dyDescent="0.25">
      <c r="C4510" s="254"/>
      <c r="D4510" s="254"/>
      <c r="E4510" s="255"/>
      <c r="F4510" s="256"/>
      <c r="G4510" s="257"/>
      <c r="H4510" s="243">
        <f t="shared" ca="1" si="211"/>
        <v>45139</v>
      </c>
      <c r="I4510" s="244">
        <f t="shared" si="212"/>
        <v>43892</v>
      </c>
      <c r="J4510" s="244" t="str">
        <f t="shared" si="210"/>
        <v/>
      </c>
    </row>
    <row r="4511" spans="3:10" ht="12" thickBot="1" x14ac:dyDescent="0.25">
      <c r="C4511" s="254"/>
      <c r="D4511" s="254"/>
      <c r="E4511" s="255"/>
      <c r="F4511" s="256"/>
      <c r="G4511" s="257"/>
      <c r="H4511" s="243">
        <f t="shared" ca="1" si="211"/>
        <v>45139</v>
      </c>
      <c r="I4511" s="244">
        <f t="shared" si="212"/>
        <v>43892</v>
      </c>
      <c r="J4511" s="244" t="str">
        <f t="shared" si="210"/>
        <v/>
      </c>
    </row>
    <row r="4512" spans="3:10" ht="12" thickBot="1" x14ac:dyDescent="0.25">
      <c r="C4512" s="254"/>
      <c r="D4512" s="254"/>
      <c r="E4512" s="255"/>
      <c r="F4512" s="256"/>
      <c r="G4512" s="257"/>
      <c r="H4512" s="243">
        <f t="shared" ca="1" si="211"/>
        <v>45139</v>
      </c>
      <c r="I4512" s="244">
        <f t="shared" si="212"/>
        <v>43892</v>
      </c>
      <c r="J4512" s="244" t="str">
        <f t="shared" si="210"/>
        <v/>
      </c>
    </row>
    <row r="4513" spans="3:10" ht="12" thickBot="1" x14ac:dyDescent="0.25">
      <c r="C4513" s="254"/>
      <c r="D4513" s="254"/>
      <c r="E4513" s="255"/>
      <c r="F4513" s="256"/>
      <c r="G4513" s="257"/>
      <c r="H4513" s="243">
        <f t="shared" ca="1" si="211"/>
        <v>45139</v>
      </c>
      <c r="I4513" s="244">
        <f t="shared" si="212"/>
        <v>43892</v>
      </c>
      <c r="J4513" s="244" t="str">
        <f t="shared" si="210"/>
        <v/>
      </c>
    </row>
    <row r="4514" spans="3:10" ht="12" thickBot="1" x14ac:dyDescent="0.25">
      <c r="C4514" s="254"/>
      <c r="D4514" s="254"/>
      <c r="E4514" s="255"/>
      <c r="F4514" s="256"/>
      <c r="G4514" s="257"/>
      <c r="H4514" s="243">
        <f t="shared" ca="1" si="211"/>
        <v>45139</v>
      </c>
      <c r="I4514" s="244">
        <f t="shared" si="212"/>
        <v>43892</v>
      </c>
      <c r="J4514" s="244" t="str">
        <f t="shared" si="210"/>
        <v/>
      </c>
    </row>
    <row r="4515" spans="3:10" ht="12" thickBot="1" x14ac:dyDescent="0.25">
      <c r="C4515" s="254"/>
      <c r="D4515" s="254"/>
      <c r="E4515" s="255"/>
      <c r="F4515" s="256"/>
      <c r="G4515" s="257"/>
      <c r="H4515" s="243">
        <f t="shared" ca="1" si="211"/>
        <v>45139</v>
      </c>
      <c r="I4515" s="244">
        <f t="shared" si="212"/>
        <v>43892</v>
      </c>
      <c r="J4515" s="244" t="str">
        <f t="shared" si="210"/>
        <v/>
      </c>
    </row>
    <row r="4516" spans="3:10" ht="12" thickBot="1" x14ac:dyDescent="0.25">
      <c r="C4516" s="254"/>
      <c r="D4516" s="254"/>
      <c r="E4516" s="255"/>
      <c r="F4516" s="256"/>
      <c r="G4516" s="257"/>
      <c r="H4516" s="243">
        <f t="shared" ca="1" si="211"/>
        <v>45139</v>
      </c>
      <c r="I4516" s="244">
        <f t="shared" si="212"/>
        <v>43892</v>
      </c>
      <c r="J4516" s="244" t="str">
        <f t="shared" si="210"/>
        <v/>
      </c>
    </row>
    <row r="4517" spans="3:10" ht="12" thickBot="1" x14ac:dyDescent="0.25">
      <c r="C4517" s="254"/>
      <c r="D4517" s="254"/>
      <c r="E4517" s="255"/>
      <c r="F4517" s="256"/>
      <c r="G4517" s="257"/>
      <c r="H4517" s="243">
        <f t="shared" ca="1" si="211"/>
        <v>45139</v>
      </c>
      <c r="I4517" s="244">
        <f t="shared" si="212"/>
        <v>43892</v>
      </c>
      <c r="J4517" s="244" t="str">
        <f t="shared" si="210"/>
        <v/>
      </c>
    </row>
    <row r="4518" spans="3:10" ht="12" thickBot="1" x14ac:dyDescent="0.25">
      <c r="C4518" s="254"/>
      <c r="D4518" s="254"/>
      <c r="E4518" s="255"/>
      <c r="F4518" s="256"/>
      <c r="G4518" s="257"/>
      <c r="H4518" s="243">
        <f t="shared" ca="1" si="211"/>
        <v>45139</v>
      </c>
      <c r="I4518" s="244">
        <f t="shared" si="212"/>
        <v>43892</v>
      </c>
      <c r="J4518" s="244" t="str">
        <f t="shared" si="210"/>
        <v/>
      </c>
    </row>
    <row r="4519" spans="3:10" ht="12" thickBot="1" x14ac:dyDescent="0.25">
      <c r="C4519" s="254"/>
      <c r="D4519" s="254"/>
      <c r="E4519" s="255"/>
      <c r="F4519" s="256"/>
      <c r="G4519" s="257"/>
      <c r="H4519" s="243">
        <f t="shared" ca="1" si="211"/>
        <v>45139</v>
      </c>
      <c r="I4519" s="244">
        <f t="shared" si="212"/>
        <v>43892</v>
      </c>
      <c r="J4519" s="244" t="str">
        <f t="shared" si="210"/>
        <v/>
      </c>
    </row>
    <row r="4520" spans="3:10" ht="12" thickBot="1" x14ac:dyDescent="0.25">
      <c r="C4520" s="254"/>
      <c r="D4520" s="254"/>
      <c r="E4520" s="255"/>
      <c r="F4520" s="256"/>
      <c r="G4520" s="257"/>
      <c r="H4520" s="243">
        <f t="shared" ca="1" si="211"/>
        <v>45139</v>
      </c>
      <c r="I4520" s="244">
        <f t="shared" si="212"/>
        <v>43892</v>
      </c>
      <c r="J4520" s="244" t="str">
        <f t="shared" si="210"/>
        <v/>
      </c>
    </row>
    <row r="4521" spans="3:10" ht="12" thickBot="1" x14ac:dyDescent="0.25">
      <c r="C4521" s="254"/>
      <c r="D4521" s="254"/>
      <c r="E4521" s="255"/>
      <c r="F4521" s="256"/>
      <c r="G4521" s="257"/>
      <c r="H4521" s="243">
        <f t="shared" ca="1" si="211"/>
        <v>45139</v>
      </c>
      <c r="I4521" s="244">
        <f t="shared" si="212"/>
        <v>43892</v>
      </c>
      <c r="J4521" s="244" t="str">
        <f t="shared" si="210"/>
        <v/>
      </c>
    </row>
    <row r="4522" spans="3:10" ht="12" thickBot="1" x14ac:dyDescent="0.25">
      <c r="C4522" s="254"/>
      <c r="D4522" s="254"/>
      <c r="E4522" s="255"/>
      <c r="F4522" s="256"/>
      <c r="G4522" s="257"/>
      <c r="H4522" s="243">
        <f t="shared" ca="1" si="211"/>
        <v>45139</v>
      </c>
      <c r="I4522" s="244">
        <f t="shared" si="212"/>
        <v>43892</v>
      </c>
      <c r="J4522" s="244" t="str">
        <f t="shared" si="210"/>
        <v/>
      </c>
    </row>
    <row r="4523" spans="3:10" ht="12" thickBot="1" x14ac:dyDescent="0.25">
      <c r="C4523" s="254"/>
      <c r="D4523" s="254"/>
      <c r="E4523" s="255"/>
      <c r="F4523" s="256"/>
      <c r="G4523" s="257"/>
      <c r="H4523" s="243">
        <f t="shared" ca="1" si="211"/>
        <v>45139</v>
      </c>
      <c r="I4523" s="244">
        <f t="shared" si="212"/>
        <v>43892</v>
      </c>
      <c r="J4523" s="244" t="str">
        <f t="shared" si="210"/>
        <v/>
      </c>
    </row>
    <row r="4524" spans="3:10" ht="12" thickBot="1" x14ac:dyDescent="0.25">
      <c r="C4524" s="254"/>
      <c r="D4524" s="254"/>
      <c r="E4524" s="255"/>
      <c r="F4524" s="256"/>
      <c r="G4524" s="257"/>
      <c r="H4524" s="243">
        <f t="shared" ca="1" si="211"/>
        <v>45139</v>
      </c>
      <c r="I4524" s="244">
        <f t="shared" si="212"/>
        <v>43892</v>
      </c>
      <c r="J4524" s="244" t="str">
        <f t="shared" si="210"/>
        <v/>
      </c>
    </row>
    <row r="4525" spans="3:10" ht="12" thickBot="1" x14ac:dyDescent="0.25">
      <c r="C4525" s="254"/>
      <c r="D4525" s="254"/>
      <c r="E4525" s="255"/>
      <c r="F4525" s="256"/>
      <c r="G4525" s="257"/>
      <c r="H4525" s="243">
        <f t="shared" ca="1" si="211"/>
        <v>45139</v>
      </c>
      <c r="I4525" s="244">
        <f t="shared" si="212"/>
        <v>43892</v>
      </c>
      <c r="J4525" s="244" t="str">
        <f t="shared" si="210"/>
        <v/>
      </c>
    </row>
    <row r="4526" spans="3:10" ht="12" thickBot="1" x14ac:dyDescent="0.25">
      <c r="C4526" s="254"/>
      <c r="D4526" s="254"/>
      <c r="E4526" s="255"/>
      <c r="F4526" s="256"/>
      <c r="G4526" s="257"/>
      <c r="H4526" s="243">
        <f t="shared" ca="1" si="211"/>
        <v>45139</v>
      </c>
      <c r="I4526" s="244">
        <f t="shared" si="212"/>
        <v>43892</v>
      </c>
      <c r="J4526" s="244" t="str">
        <f t="shared" si="210"/>
        <v/>
      </c>
    </row>
    <row r="4527" spans="3:10" ht="12" thickBot="1" x14ac:dyDescent="0.25">
      <c r="C4527" s="254"/>
      <c r="D4527" s="254"/>
      <c r="E4527" s="255"/>
      <c r="F4527" s="256"/>
      <c r="G4527" s="257"/>
      <c r="H4527" s="243">
        <f t="shared" ca="1" si="211"/>
        <v>45139</v>
      </c>
      <c r="I4527" s="244">
        <f t="shared" si="212"/>
        <v>43892</v>
      </c>
      <c r="J4527" s="244" t="str">
        <f t="shared" si="210"/>
        <v/>
      </c>
    </row>
    <row r="4528" spans="3:10" ht="12" thickBot="1" x14ac:dyDescent="0.25">
      <c r="C4528" s="254"/>
      <c r="D4528" s="254"/>
      <c r="E4528" s="255"/>
      <c r="F4528" s="256"/>
      <c r="G4528" s="257"/>
      <c r="H4528" s="243">
        <f t="shared" ca="1" si="211"/>
        <v>45139</v>
      </c>
      <c r="I4528" s="244">
        <f t="shared" si="212"/>
        <v>43892</v>
      </c>
      <c r="J4528" s="244" t="str">
        <f t="shared" si="210"/>
        <v/>
      </c>
    </row>
    <row r="4529" spans="3:10" ht="12" thickBot="1" x14ac:dyDescent="0.25">
      <c r="C4529" s="254"/>
      <c r="D4529" s="254"/>
      <c r="E4529" s="255"/>
      <c r="F4529" s="256"/>
      <c r="G4529" s="257"/>
      <c r="H4529" s="243">
        <f t="shared" ca="1" si="211"/>
        <v>45139</v>
      </c>
      <c r="I4529" s="244">
        <f t="shared" si="212"/>
        <v>43892</v>
      </c>
      <c r="J4529" s="244" t="str">
        <f t="shared" si="210"/>
        <v/>
      </c>
    </row>
    <row r="4530" spans="3:10" ht="12" thickBot="1" x14ac:dyDescent="0.25">
      <c r="C4530" s="254"/>
      <c r="D4530" s="254"/>
      <c r="E4530" s="255"/>
      <c r="F4530" s="256"/>
      <c r="G4530" s="257"/>
      <c r="H4530" s="243">
        <f t="shared" ca="1" si="211"/>
        <v>45139</v>
      </c>
      <c r="I4530" s="244">
        <f t="shared" si="212"/>
        <v>43892</v>
      </c>
      <c r="J4530" s="244" t="str">
        <f t="shared" si="210"/>
        <v/>
      </c>
    </row>
    <row r="4531" spans="3:10" ht="12" thickBot="1" x14ac:dyDescent="0.25">
      <c r="C4531" s="254"/>
      <c r="D4531" s="254"/>
      <c r="E4531" s="255"/>
      <c r="F4531" s="256"/>
      <c r="G4531" s="257"/>
      <c r="H4531" s="243">
        <f t="shared" ca="1" si="211"/>
        <v>45139</v>
      </c>
      <c r="I4531" s="244">
        <f t="shared" si="212"/>
        <v>43892</v>
      </c>
      <c r="J4531" s="244" t="str">
        <f t="shared" si="210"/>
        <v/>
      </c>
    </row>
    <row r="4532" spans="3:10" ht="12" thickBot="1" x14ac:dyDescent="0.25">
      <c r="C4532" s="254"/>
      <c r="D4532" s="254"/>
      <c r="E4532" s="255"/>
      <c r="F4532" s="256"/>
      <c r="G4532" s="257"/>
      <c r="H4532" s="243">
        <f t="shared" ca="1" si="211"/>
        <v>45139</v>
      </c>
      <c r="I4532" s="244">
        <f t="shared" si="212"/>
        <v>43892</v>
      </c>
      <c r="J4532" s="244" t="str">
        <f t="shared" si="210"/>
        <v/>
      </c>
    </row>
    <row r="4533" spans="3:10" ht="12" thickBot="1" x14ac:dyDescent="0.25">
      <c r="C4533" s="254"/>
      <c r="D4533" s="254"/>
      <c r="E4533" s="255"/>
      <c r="F4533" s="256"/>
      <c r="G4533" s="257"/>
      <c r="H4533" s="243">
        <f t="shared" ca="1" si="211"/>
        <v>45139</v>
      </c>
      <c r="I4533" s="244">
        <f t="shared" si="212"/>
        <v>43892</v>
      </c>
      <c r="J4533" s="244" t="str">
        <f t="shared" si="210"/>
        <v/>
      </c>
    </row>
    <row r="4534" spans="3:10" ht="12" thickBot="1" x14ac:dyDescent="0.25">
      <c r="C4534" s="254"/>
      <c r="D4534" s="254"/>
      <c r="E4534" s="255"/>
      <c r="F4534" s="256"/>
      <c r="G4534" s="257"/>
      <c r="H4534" s="243">
        <f t="shared" ca="1" si="211"/>
        <v>45139</v>
      </c>
      <c r="I4534" s="244">
        <f t="shared" si="212"/>
        <v>43892</v>
      </c>
      <c r="J4534" s="244" t="str">
        <f t="shared" si="210"/>
        <v/>
      </c>
    </row>
    <row r="4535" spans="3:10" ht="12" thickBot="1" x14ac:dyDescent="0.25">
      <c r="C4535" s="254"/>
      <c r="D4535" s="254"/>
      <c r="E4535" s="255"/>
      <c r="F4535" s="256"/>
      <c r="G4535" s="257"/>
      <c r="H4535" s="243">
        <f t="shared" ca="1" si="211"/>
        <v>45139</v>
      </c>
      <c r="I4535" s="244">
        <f t="shared" si="212"/>
        <v>43892</v>
      </c>
      <c r="J4535" s="244" t="str">
        <f t="shared" si="210"/>
        <v/>
      </c>
    </row>
    <row r="4536" spans="3:10" ht="12" thickBot="1" x14ac:dyDescent="0.25">
      <c r="C4536" s="254"/>
      <c r="D4536" s="254"/>
      <c r="E4536" s="255"/>
      <c r="F4536" s="256"/>
      <c r="G4536" s="257"/>
      <c r="H4536" s="243">
        <f t="shared" ca="1" si="211"/>
        <v>45139</v>
      </c>
      <c r="I4536" s="244">
        <f t="shared" si="212"/>
        <v>43892</v>
      </c>
      <c r="J4536" s="244" t="str">
        <f t="shared" si="210"/>
        <v/>
      </c>
    </row>
    <row r="4537" spans="3:10" ht="12" thickBot="1" x14ac:dyDescent="0.25">
      <c r="C4537" s="254"/>
      <c r="D4537" s="254"/>
      <c r="E4537" s="255"/>
      <c r="F4537" s="256"/>
      <c r="G4537" s="257"/>
      <c r="H4537" s="243">
        <f t="shared" ca="1" si="211"/>
        <v>45139</v>
      </c>
      <c r="I4537" s="244">
        <f t="shared" si="212"/>
        <v>43892</v>
      </c>
      <c r="J4537" s="244" t="str">
        <f t="shared" si="210"/>
        <v/>
      </c>
    </row>
    <row r="4538" spans="3:10" ht="12" thickBot="1" x14ac:dyDescent="0.25">
      <c r="C4538" s="254"/>
      <c r="D4538" s="254"/>
      <c r="E4538" s="255"/>
      <c r="F4538" s="256"/>
      <c r="G4538" s="257"/>
      <c r="H4538" s="243">
        <f t="shared" ca="1" si="211"/>
        <v>45139</v>
      </c>
      <c r="I4538" s="244">
        <f t="shared" si="212"/>
        <v>43892</v>
      </c>
      <c r="J4538" s="244" t="str">
        <f t="shared" si="210"/>
        <v/>
      </c>
    </row>
    <row r="4539" spans="3:10" ht="12" thickBot="1" x14ac:dyDescent="0.25">
      <c r="C4539" s="254"/>
      <c r="D4539" s="254"/>
      <c r="E4539" s="255"/>
      <c r="F4539" s="256"/>
      <c r="G4539" s="257"/>
      <c r="H4539" s="243">
        <f t="shared" ca="1" si="211"/>
        <v>45139</v>
      </c>
      <c r="I4539" s="244">
        <f t="shared" si="212"/>
        <v>43892</v>
      </c>
      <c r="J4539" s="244" t="str">
        <f t="shared" si="210"/>
        <v/>
      </c>
    </row>
    <row r="4540" spans="3:10" ht="12" thickBot="1" x14ac:dyDescent="0.25">
      <c r="C4540" s="254"/>
      <c r="D4540" s="254"/>
      <c r="E4540" s="255"/>
      <c r="F4540" s="256"/>
      <c r="G4540" s="257"/>
      <c r="H4540" s="243">
        <f t="shared" ca="1" si="211"/>
        <v>45139</v>
      </c>
      <c r="I4540" s="244">
        <f t="shared" si="212"/>
        <v>43892</v>
      </c>
      <c r="J4540" s="244" t="str">
        <f t="shared" si="210"/>
        <v/>
      </c>
    </row>
    <row r="4541" spans="3:10" ht="12" thickBot="1" x14ac:dyDescent="0.25">
      <c r="C4541" s="254"/>
      <c r="D4541" s="254"/>
      <c r="E4541" s="255"/>
      <c r="F4541" s="256"/>
      <c r="G4541" s="257"/>
      <c r="H4541" s="243">
        <f t="shared" ca="1" si="211"/>
        <v>45139</v>
      </c>
      <c r="I4541" s="244">
        <f t="shared" si="212"/>
        <v>43892</v>
      </c>
      <c r="J4541" s="244" t="str">
        <f t="shared" si="210"/>
        <v/>
      </c>
    </row>
    <row r="4542" spans="3:10" ht="12" thickBot="1" x14ac:dyDescent="0.25">
      <c r="C4542" s="254"/>
      <c r="D4542" s="254"/>
      <c r="E4542" s="255"/>
      <c r="F4542" s="256"/>
      <c r="G4542" s="257"/>
      <c r="H4542" s="243">
        <f t="shared" ca="1" si="211"/>
        <v>45139</v>
      </c>
      <c r="I4542" s="244">
        <f t="shared" si="212"/>
        <v>43892</v>
      </c>
      <c r="J4542" s="244" t="str">
        <f t="shared" si="210"/>
        <v/>
      </c>
    </row>
    <row r="4543" spans="3:10" ht="12" thickBot="1" x14ac:dyDescent="0.25">
      <c r="C4543" s="254"/>
      <c r="D4543" s="254"/>
      <c r="E4543" s="255"/>
      <c r="F4543" s="256"/>
      <c r="G4543" s="257"/>
      <c r="H4543" s="243">
        <f t="shared" ca="1" si="211"/>
        <v>45139</v>
      </c>
      <c r="I4543" s="244">
        <f t="shared" si="212"/>
        <v>43892</v>
      </c>
      <c r="J4543" s="244" t="str">
        <f t="shared" si="210"/>
        <v/>
      </c>
    </row>
    <row r="4544" spans="3:10" ht="12" thickBot="1" x14ac:dyDescent="0.25">
      <c r="C4544" s="254"/>
      <c r="D4544" s="254"/>
      <c r="E4544" s="255"/>
      <c r="F4544" s="256"/>
      <c r="G4544" s="257"/>
      <c r="H4544" s="243">
        <f t="shared" ca="1" si="211"/>
        <v>45139</v>
      </c>
      <c r="I4544" s="244">
        <f t="shared" si="212"/>
        <v>43892</v>
      </c>
      <c r="J4544" s="244" t="str">
        <f t="shared" si="210"/>
        <v/>
      </c>
    </row>
    <row r="4545" spans="3:10" ht="12" thickBot="1" x14ac:dyDescent="0.25">
      <c r="C4545" s="254"/>
      <c r="D4545" s="254"/>
      <c r="E4545" s="255"/>
      <c r="F4545" s="256"/>
      <c r="G4545" s="257"/>
      <c r="H4545" s="243">
        <f t="shared" ca="1" si="211"/>
        <v>45139</v>
      </c>
      <c r="I4545" s="244">
        <f t="shared" si="212"/>
        <v>43892</v>
      </c>
      <c r="J4545" s="244" t="str">
        <f t="shared" si="210"/>
        <v/>
      </c>
    </row>
    <row r="4546" spans="3:10" ht="12" thickBot="1" x14ac:dyDescent="0.25">
      <c r="C4546" s="254"/>
      <c r="D4546" s="254"/>
      <c r="E4546" s="255"/>
      <c r="F4546" s="256"/>
      <c r="G4546" s="257"/>
      <c r="H4546" s="243">
        <f t="shared" ca="1" si="211"/>
        <v>45139</v>
      </c>
      <c r="I4546" s="244">
        <f t="shared" si="212"/>
        <v>43892</v>
      </c>
      <c r="J4546" s="244" t="str">
        <f t="shared" si="210"/>
        <v/>
      </c>
    </row>
    <row r="4547" spans="3:10" ht="12" thickBot="1" x14ac:dyDescent="0.25">
      <c r="C4547" s="254"/>
      <c r="D4547" s="254"/>
      <c r="E4547" s="255"/>
      <c r="F4547" s="256"/>
      <c r="G4547" s="257"/>
      <c r="H4547" s="243">
        <f t="shared" ca="1" si="211"/>
        <v>45139</v>
      </c>
      <c r="I4547" s="244">
        <f t="shared" si="212"/>
        <v>43892</v>
      </c>
      <c r="J4547" s="244" t="str">
        <f t="shared" si="210"/>
        <v/>
      </c>
    </row>
    <row r="4548" spans="3:10" ht="12" thickBot="1" x14ac:dyDescent="0.25">
      <c r="C4548" s="254"/>
      <c r="D4548" s="254"/>
      <c r="E4548" s="255"/>
      <c r="F4548" s="256"/>
      <c r="G4548" s="257"/>
      <c r="H4548" s="243">
        <f t="shared" ca="1" si="211"/>
        <v>45139</v>
      </c>
      <c r="I4548" s="244">
        <f t="shared" si="212"/>
        <v>43892</v>
      </c>
      <c r="J4548" s="244" t="str">
        <f t="shared" si="210"/>
        <v/>
      </c>
    </row>
    <row r="4549" spans="3:10" ht="12" thickBot="1" x14ac:dyDescent="0.25">
      <c r="C4549" s="254"/>
      <c r="D4549" s="254"/>
      <c r="E4549" s="255"/>
      <c r="F4549" s="256"/>
      <c r="G4549" s="257"/>
      <c r="H4549" s="243">
        <f t="shared" ca="1" si="211"/>
        <v>45139</v>
      </c>
      <c r="I4549" s="244">
        <f t="shared" si="212"/>
        <v>43892</v>
      </c>
      <c r="J4549" s="244" t="str">
        <f t="shared" si="210"/>
        <v/>
      </c>
    </row>
    <row r="4550" spans="3:10" ht="12" thickBot="1" x14ac:dyDescent="0.25">
      <c r="C4550" s="254"/>
      <c r="D4550" s="254"/>
      <c r="E4550" s="255"/>
      <c r="F4550" s="256"/>
      <c r="G4550" s="257"/>
      <c r="H4550" s="243">
        <f t="shared" ca="1" si="211"/>
        <v>45139</v>
      </c>
      <c r="I4550" s="244">
        <f t="shared" si="212"/>
        <v>43892</v>
      </c>
      <c r="J4550" s="244" t="str">
        <f t="shared" ref="J4550:J4613" si="213">IF(G4550="","",IF(G4550&gt;=0,"Debitoren",IF(G4550&lt;0,"Kreditoren","")))</f>
        <v/>
      </c>
    </row>
    <row r="4551" spans="3:10" ht="12" thickBot="1" x14ac:dyDescent="0.25">
      <c r="C4551" s="254"/>
      <c r="D4551" s="254"/>
      <c r="E4551" s="255"/>
      <c r="F4551" s="256"/>
      <c r="G4551" s="257"/>
      <c r="H4551" s="243">
        <f t="shared" ref="H4551:H4614" ca="1" si="214">IF(F4551&lt;$F$2,EOMONTH($F$2,-1)+1,EOMONTH(F4551,-1)+1)</f>
        <v>45139</v>
      </c>
      <c r="I4551" s="244">
        <f t="shared" ref="I4551:I4614" si="215">IF(F4551&lt;$I$2,IF(   WEEKDAY(EOMONTH($I$2,-1)+1)=1,EOMONTH($I$2,-1)+1+1,EOMONTH($I$2,-1)+1),IF(WEEKDAY(F4551)=1,F4551+1,F4551))</f>
        <v>43892</v>
      </c>
      <c r="J4551" s="244" t="str">
        <f t="shared" si="213"/>
        <v/>
      </c>
    </row>
    <row r="4552" spans="3:10" ht="12" thickBot="1" x14ac:dyDescent="0.25">
      <c r="C4552" s="254"/>
      <c r="D4552" s="254"/>
      <c r="E4552" s="255"/>
      <c r="F4552" s="256"/>
      <c r="G4552" s="257"/>
      <c r="H4552" s="243">
        <f t="shared" ca="1" si="214"/>
        <v>45139</v>
      </c>
      <c r="I4552" s="244">
        <f t="shared" si="215"/>
        <v>43892</v>
      </c>
      <c r="J4552" s="244" t="str">
        <f t="shared" si="213"/>
        <v/>
      </c>
    </row>
    <row r="4553" spans="3:10" ht="12" thickBot="1" x14ac:dyDescent="0.25">
      <c r="C4553" s="254"/>
      <c r="D4553" s="254"/>
      <c r="E4553" s="255"/>
      <c r="F4553" s="256"/>
      <c r="G4553" s="257"/>
      <c r="H4553" s="243">
        <f t="shared" ca="1" si="214"/>
        <v>45139</v>
      </c>
      <c r="I4553" s="244">
        <f t="shared" si="215"/>
        <v>43892</v>
      </c>
      <c r="J4553" s="244" t="str">
        <f t="shared" si="213"/>
        <v/>
      </c>
    </row>
    <row r="4554" spans="3:10" ht="12" thickBot="1" x14ac:dyDescent="0.25">
      <c r="C4554" s="254"/>
      <c r="D4554" s="254"/>
      <c r="E4554" s="255"/>
      <c r="F4554" s="256"/>
      <c r="G4554" s="257"/>
      <c r="H4554" s="243">
        <f t="shared" ca="1" si="214"/>
        <v>45139</v>
      </c>
      <c r="I4554" s="244">
        <f t="shared" si="215"/>
        <v>43892</v>
      </c>
      <c r="J4554" s="244" t="str">
        <f t="shared" si="213"/>
        <v/>
      </c>
    </row>
    <row r="4555" spans="3:10" ht="12" thickBot="1" x14ac:dyDescent="0.25">
      <c r="C4555" s="254"/>
      <c r="D4555" s="254"/>
      <c r="E4555" s="255"/>
      <c r="F4555" s="256"/>
      <c r="G4555" s="257"/>
      <c r="H4555" s="243">
        <f t="shared" ca="1" si="214"/>
        <v>45139</v>
      </c>
      <c r="I4555" s="244">
        <f t="shared" si="215"/>
        <v>43892</v>
      </c>
      <c r="J4555" s="244" t="str">
        <f t="shared" si="213"/>
        <v/>
      </c>
    </row>
    <row r="4556" spans="3:10" ht="12" thickBot="1" x14ac:dyDescent="0.25">
      <c r="C4556" s="254"/>
      <c r="D4556" s="254"/>
      <c r="E4556" s="255"/>
      <c r="F4556" s="256"/>
      <c r="G4556" s="257"/>
      <c r="H4556" s="243">
        <f t="shared" ca="1" si="214"/>
        <v>45139</v>
      </c>
      <c r="I4556" s="244">
        <f t="shared" si="215"/>
        <v>43892</v>
      </c>
      <c r="J4556" s="244" t="str">
        <f t="shared" si="213"/>
        <v/>
      </c>
    </row>
    <row r="4557" spans="3:10" ht="12" thickBot="1" x14ac:dyDescent="0.25">
      <c r="C4557" s="254"/>
      <c r="D4557" s="254"/>
      <c r="E4557" s="255"/>
      <c r="F4557" s="256"/>
      <c r="G4557" s="257"/>
      <c r="H4557" s="243">
        <f t="shared" ca="1" si="214"/>
        <v>45139</v>
      </c>
      <c r="I4557" s="244">
        <f t="shared" si="215"/>
        <v>43892</v>
      </c>
      <c r="J4557" s="244" t="str">
        <f t="shared" si="213"/>
        <v/>
      </c>
    </row>
    <row r="4558" spans="3:10" ht="12" thickBot="1" x14ac:dyDescent="0.25">
      <c r="C4558" s="254"/>
      <c r="D4558" s="254"/>
      <c r="E4558" s="255"/>
      <c r="F4558" s="256"/>
      <c r="G4558" s="257"/>
      <c r="H4558" s="243">
        <f t="shared" ca="1" si="214"/>
        <v>45139</v>
      </c>
      <c r="I4558" s="244">
        <f t="shared" si="215"/>
        <v>43892</v>
      </c>
      <c r="J4558" s="244" t="str">
        <f t="shared" si="213"/>
        <v/>
      </c>
    </row>
    <row r="4559" spans="3:10" ht="12" thickBot="1" x14ac:dyDescent="0.25">
      <c r="C4559" s="254"/>
      <c r="D4559" s="254"/>
      <c r="E4559" s="255"/>
      <c r="F4559" s="256"/>
      <c r="G4559" s="257"/>
      <c r="H4559" s="243">
        <f t="shared" ca="1" si="214"/>
        <v>45139</v>
      </c>
      <c r="I4559" s="244">
        <f t="shared" si="215"/>
        <v>43892</v>
      </c>
      <c r="J4559" s="244" t="str">
        <f t="shared" si="213"/>
        <v/>
      </c>
    </row>
    <row r="4560" spans="3:10" ht="12" thickBot="1" x14ac:dyDescent="0.25">
      <c r="C4560" s="254"/>
      <c r="D4560" s="254"/>
      <c r="E4560" s="255"/>
      <c r="F4560" s="256"/>
      <c r="G4560" s="257"/>
      <c r="H4560" s="243">
        <f t="shared" ca="1" si="214"/>
        <v>45139</v>
      </c>
      <c r="I4560" s="244">
        <f t="shared" si="215"/>
        <v>43892</v>
      </c>
      <c r="J4560" s="244" t="str">
        <f t="shared" si="213"/>
        <v/>
      </c>
    </row>
    <row r="4561" spans="3:10" ht="12" thickBot="1" x14ac:dyDescent="0.25">
      <c r="C4561" s="254"/>
      <c r="D4561" s="254"/>
      <c r="E4561" s="255"/>
      <c r="F4561" s="256"/>
      <c r="G4561" s="257"/>
      <c r="H4561" s="243">
        <f t="shared" ca="1" si="214"/>
        <v>45139</v>
      </c>
      <c r="I4561" s="244">
        <f t="shared" si="215"/>
        <v>43892</v>
      </c>
      <c r="J4561" s="244" t="str">
        <f t="shared" si="213"/>
        <v/>
      </c>
    </row>
    <row r="4562" spans="3:10" ht="12" thickBot="1" x14ac:dyDescent="0.25">
      <c r="C4562" s="254"/>
      <c r="D4562" s="254"/>
      <c r="E4562" s="255"/>
      <c r="F4562" s="256"/>
      <c r="G4562" s="257"/>
      <c r="H4562" s="243">
        <f t="shared" ca="1" si="214"/>
        <v>45139</v>
      </c>
      <c r="I4562" s="244">
        <f t="shared" si="215"/>
        <v>43892</v>
      </c>
      <c r="J4562" s="244" t="str">
        <f t="shared" si="213"/>
        <v/>
      </c>
    </row>
    <row r="4563" spans="3:10" ht="12" thickBot="1" x14ac:dyDescent="0.25">
      <c r="C4563" s="254"/>
      <c r="D4563" s="254"/>
      <c r="E4563" s="255"/>
      <c r="F4563" s="256"/>
      <c r="G4563" s="257"/>
      <c r="H4563" s="243">
        <f t="shared" ca="1" si="214"/>
        <v>45139</v>
      </c>
      <c r="I4563" s="244">
        <f t="shared" si="215"/>
        <v>43892</v>
      </c>
      <c r="J4563" s="244" t="str">
        <f t="shared" si="213"/>
        <v/>
      </c>
    </row>
    <row r="4564" spans="3:10" ht="12" thickBot="1" x14ac:dyDescent="0.25">
      <c r="C4564" s="254"/>
      <c r="D4564" s="254"/>
      <c r="E4564" s="255"/>
      <c r="F4564" s="256"/>
      <c r="G4564" s="257"/>
      <c r="H4564" s="243">
        <f t="shared" ca="1" si="214"/>
        <v>45139</v>
      </c>
      <c r="I4564" s="244">
        <f t="shared" si="215"/>
        <v>43892</v>
      </c>
      <c r="J4564" s="244" t="str">
        <f t="shared" si="213"/>
        <v/>
      </c>
    </row>
    <row r="4565" spans="3:10" ht="12" thickBot="1" x14ac:dyDescent="0.25">
      <c r="C4565" s="254"/>
      <c r="D4565" s="254"/>
      <c r="E4565" s="255"/>
      <c r="F4565" s="256"/>
      <c r="G4565" s="257"/>
      <c r="H4565" s="243">
        <f t="shared" ca="1" si="214"/>
        <v>45139</v>
      </c>
      <c r="I4565" s="244">
        <f t="shared" si="215"/>
        <v>43892</v>
      </c>
      <c r="J4565" s="244" t="str">
        <f t="shared" si="213"/>
        <v/>
      </c>
    </row>
    <row r="4566" spans="3:10" ht="12" thickBot="1" x14ac:dyDescent="0.25">
      <c r="C4566" s="254"/>
      <c r="D4566" s="254"/>
      <c r="E4566" s="255"/>
      <c r="F4566" s="256"/>
      <c r="G4566" s="257"/>
      <c r="H4566" s="243">
        <f t="shared" ca="1" si="214"/>
        <v>45139</v>
      </c>
      <c r="I4566" s="244">
        <f t="shared" si="215"/>
        <v>43892</v>
      </c>
      <c r="J4566" s="244" t="str">
        <f t="shared" si="213"/>
        <v/>
      </c>
    </row>
    <row r="4567" spans="3:10" ht="12" thickBot="1" x14ac:dyDescent="0.25">
      <c r="C4567" s="254"/>
      <c r="D4567" s="254"/>
      <c r="E4567" s="255"/>
      <c r="F4567" s="256"/>
      <c r="G4567" s="257"/>
      <c r="H4567" s="243">
        <f t="shared" ca="1" si="214"/>
        <v>45139</v>
      </c>
      <c r="I4567" s="244">
        <f t="shared" si="215"/>
        <v>43892</v>
      </c>
      <c r="J4567" s="244" t="str">
        <f t="shared" si="213"/>
        <v/>
      </c>
    </row>
    <row r="4568" spans="3:10" ht="12" thickBot="1" x14ac:dyDescent="0.25">
      <c r="C4568" s="254"/>
      <c r="D4568" s="254"/>
      <c r="E4568" s="255"/>
      <c r="F4568" s="256"/>
      <c r="G4568" s="257"/>
      <c r="H4568" s="243">
        <f t="shared" ca="1" si="214"/>
        <v>45139</v>
      </c>
      <c r="I4568" s="244">
        <f t="shared" si="215"/>
        <v>43892</v>
      </c>
      <c r="J4568" s="244" t="str">
        <f t="shared" si="213"/>
        <v/>
      </c>
    </row>
    <row r="4569" spans="3:10" ht="12" thickBot="1" x14ac:dyDescent="0.25">
      <c r="C4569" s="254"/>
      <c r="D4569" s="254"/>
      <c r="E4569" s="255"/>
      <c r="F4569" s="256"/>
      <c r="G4569" s="257"/>
      <c r="H4569" s="243">
        <f t="shared" ca="1" si="214"/>
        <v>45139</v>
      </c>
      <c r="I4569" s="244">
        <f t="shared" si="215"/>
        <v>43892</v>
      </c>
      <c r="J4569" s="244" t="str">
        <f t="shared" si="213"/>
        <v/>
      </c>
    </row>
    <row r="4570" spans="3:10" ht="12" thickBot="1" x14ac:dyDescent="0.25">
      <c r="C4570" s="254"/>
      <c r="D4570" s="254"/>
      <c r="E4570" s="255"/>
      <c r="F4570" s="256"/>
      <c r="G4570" s="257"/>
      <c r="H4570" s="243">
        <f t="shared" ca="1" si="214"/>
        <v>45139</v>
      </c>
      <c r="I4570" s="244">
        <f t="shared" si="215"/>
        <v>43892</v>
      </c>
      <c r="J4570" s="244" t="str">
        <f t="shared" si="213"/>
        <v/>
      </c>
    </row>
    <row r="4571" spans="3:10" ht="12" thickBot="1" x14ac:dyDescent="0.25">
      <c r="C4571" s="254"/>
      <c r="D4571" s="254"/>
      <c r="E4571" s="255"/>
      <c r="F4571" s="256"/>
      <c r="G4571" s="257"/>
      <c r="H4571" s="243">
        <f t="shared" ca="1" si="214"/>
        <v>45139</v>
      </c>
      <c r="I4571" s="244">
        <f t="shared" si="215"/>
        <v>43892</v>
      </c>
      <c r="J4571" s="244" t="str">
        <f t="shared" si="213"/>
        <v/>
      </c>
    </row>
    <row r="4572" spans="3:10" ht="12" thickBot="1" x14ac:dyDescent="0.25">
      <c r="C4572" s="254"/>
      <c r="D4572" s="254"/>
      <c r="E4572" s="255"/>
      <c r="F4572" s="256"/>
      <c r="G4572" s="257"/>
      <c r="H4572" s="243">
        <f t="shared" ca="1" si="214"/>
        <v>45139</v>
      </c>
      <c r="I4572" s="244">
        <f t="shared" si="215"/>
        <v>43892</v>
      </c>
      <c r="J4572" s="244" t="str">
        <f t="shared" si="213"/>
        <v/>
      </c>
    </row>
    <row r="4573" spans="3:10" ht="12" thickBot="1" x14ac:dyDescent="0.25">
      <c r="C4573" s="254"/>
      <c r="D4573" s="254"/>
      <c r="E4573" s="255"/>
      <c r="F4573" s="256"/>
      <c r="G4573" s="257"/>
      <c r="H4573" s="243">
        <f t="shared" ca="1" si="214"/>
        <v>45139</v>
      </c>
      <c r="I4573" s="244">
        <f t="shared" si="215"/>
        <v>43892</v>
      </c>
      <c r="J4573" s="244" t="str">
        <f t="shared" si="213"/>
        <v/>
      </c>
    </row>
    <row r="4574" spans="3:10" ht="12" thickBot="1" x14ac:dyDescent="0.25">
      <c r="C4574" s="254"/>
      <c r="D4574" s="254"/>
      <c r="E4574" s="255"/>
      <c r="F4574" s="256"/>
      <c r="G4574" s="257"/>
      <c r="H4574" s="243">
        <f t="shared" ca="1" si="214"/>
        <v>45139</v>
      </c>
      <c r="I4574" s="244">
        <f t="shared" si="215"/>
        <v>43892</v>
      </c>
      <c r="J4574" s="244" t="str">
        <f t="shared" si="213"/>
        <v/>
      </c>
    </row>
    <row r="4575" spans="3:10" ht="12" thickBot="1" x14ac:dyDescent="0.25">
      <c r="C4575" s="254"/>
      <c r="D4575" s="254"/>
      <c r="E4575" s="255"/>
      <c r="F4575" s="256"/>
      <c r="G4575" s="257"/>
      <c r="H4575" s="243">
        <f t="shared" ca="1" si="214"/>
        <v>45139</v>
      </c>
      <c r="I4575" s="244">
        <f t="shared" si="215"/>
        <v>43892</v>
      </c>
      <c r="J4575" s="244" t="str">
        <f t="shared" si="213"/>
        <v/>
      </c>
    </row>
    <row r="4576" spans="3:10" ht="12" thickBot="1" x14ac:dyDescent="0.25">
      <c r="C4576" s="254"/>
      <c r="D4576" s="254"/>
      <c r="E4576" s="255"/>
      <c r="F4576" s="256"/>
      <c r="G4576" s="257"/>
      <c r="H4576" s="243">
        <f t="shared" ca="1" si="214"/>
        <v>45139</v>
      </c>
      <c r="I4576" s="244">
        <f t="shared" si="215"/>
        <v>43892</v>
      </c>
      <c r="J4576" s="244" t="str">
        <f t="shared" si="213"/>
        <v/>
      </c>
    </row>
    <row r="4577" spans="3:10" ht="12" thickBot="1" x14ac:dyDescent="0.25">
      <c r="C4577" s="254"/>
      <c r="D4577" s="254"/>
      <c r="E4577" s="255"/>
      <c r="F4577" s="256"/>
      <c r="G4577" s="257"/>
      <c r="H4577" s="243">
        <f t="shared" ca="1" si="214"/>
        <v>45139</v>
      </c>
      <c r="I4577" s="244">
        <f t="shared" si="215"/>
        <v>43892</v>
      </c>
      <c r="J4577" s="244" t="str">
        <f t="shared" si="213"/>
        <v/>
      </c>
    </row>
    <row r="4578" spans="3:10" ht="12" thickBot="1" x14ac:dyDescent="0.25">
      <c r="C4578" s="254"/>
      <c r="D4578" s="254"/>
      <c r="E4578" s="255"/>
      <c r="F4578" s="256"/>
      <c r="G4578" s="257"/>
      <c r="H4578" s="243">
        <f t="shared" ca="1" si="214"/>
        <v>45139</v>
      </c>
      <c r="I4578" s="244">
        <f t="shared" si="215"/>
        <v>43892</v>
      </c>
      <c r="J4578" s="244" t="str">
        <f t="shared" si="213"/>
        <v/>
      </c>
    </row>
    <row r="4579" spans="3:10" ht="12" thickBot="1" x14ac:dyDescent="0.25">
      <c r="C4579" s="254"/>
      <c r="D4579" s="254"/>
      <c r="E4579" s="255"/>
      <c r="F4579" s="256"/>
      <c r="G4579" s="257"/>
      <c r="H4579" s="243">
        <f t="shared" ca="1" si="214"/>
        <v>45139</v>
      </c>
      <c r="I4579" s="244">
        <f t="shared" si="215"/>
        <v>43892</v>
      </c>
      <c r="J4579" s="244" t="str">
        <f t="shared" si="213"/>
        <v/>
      </c>
    </row>
    <row r="4580" spans="3:10" ht="12" thickBot="1" x14ac:dyDescent="0.25">
      <c r="C4580" s="254"/>
      <c r="D4580" s="254"/>
      <c r="E4580" s="255"/>
      <c r="F4580" s="256"/>
      <c r="G4580" s="257"/>
      <c r="H4580" s="243">
        <f t="shared" ca="1" si="214"/>
        <v>45139</v>
      </c>
      <c r="I4580" s="244">
        <f t="shared" si="215"/>
        <v>43892</v>
      </c>
      <c r="J4580" s="244" t="str">
        <f t="shared" si="213"/>
        <v/>
      </c>
    </row>
    <row r="4581" spans="3:10" ht="12" thickBot="1" x14ac:dyDescent="0.25">
      <c r="C4581" s="254"/>
      <c r="D4581" s="254"/>
      <c r="E4581" s="255"/>
      <c r="F4581" s="256"/>
      <c r="G4581" s="257"/>
      <c r="H4581" s="243">
        <f t="shared" ca="1" si="214"/>
        <v>45139</v>
      </c>
      <c r="I4581" s="244">
        <f t="shared" si="215"/>
        <v>43892</v>
      </c>
      <c r="J4581" s="244" t="str">
        <f t="shared" si="213"/>
        <v/>
      </c>
    </row>
    <row r="4582" spans="3:10" ht="12" thickBot="1" x14ac:dyDescent="0.25">
      <c r="C4582" s="254"/>
      <c r="D4582" s="254"/>
      <c r="E4582" s="255"/>
      <c r="F4582" s="256"/>
      <c r="G4582" s="257"/>
      <c r="H4582" s="243">
        <f t="shared" ca="1" si="214"/>
        <v>45139</v>
      </c>
      <c r="I4582" s="244">
        <f t="shared" si="215"/>
        <v>43892</v>
      </c>
      <c r="J4582" s="244" t="str">
        <f t="shared" si="213"/>
        <v/>
      </c>
    </row>
    <row r="4583" spans="3:10" ht="12" thickBot="1" x14ac:dyDescent="0.25">
      <c r="C4583" s="254"/>
      <c r="D4583" s="254"/>
      <c r="E4583" s="255"/>
      <c r="F4583" s="256"/>
      <c r="G4583" s="257"/>
      <c r="H4583" s="243">
        <f t="shared" ca="1" si="214"/>
        <v>45139</v>
      </c>
      <c r="I4583" s="244">
        <f t="shared" si="215"/>
        <v>43892</v>
      </c>
      <c r="J4583" s="244" t="str">
        <f t="shared" si="213"/>
        <v/>
      </c>
    </row>
    <row r="4584" spans="3:10" ht="12" thickBot="1" x14ac:dyDescent="0.25">
      <c r="C4584" s="254"/>
      <c r="D4584" s="254"/>
      <c r="E4584" s="255"/>
      <c r="F4584" s="256"/>
      <c r="G4584" s="257"/>
      <c r="H4584" s="243">
        <f t="shared" ca="1" si="214"/>
        <v>45139</v>
      </c>
      <c r="I4584" s="244">
        <f t="shared" si="215"/>
        <v>43892</v>
      </c>
      <c r="J4584" s="244" t="str">
        <f t="shared" si="213"/>
        <v/>
      </c>
    </row>
    <row r="4585" spans="3:10" ht="12" thickBot="1" x14ac:dyDescent="0.25">
      <c r="C4585" s="254"/>
      <c r="D4585" s="254"/>
      <c r="E4585" s="255"/>
      <c r="F4585" s="256"/>
      <c r="G4585" s="257"/>
      <c r="H4585" s="243">
        <f t="shared" ca="1" si="214"/>
        <v>45139</v>
      </c>
      <c r="I4585" s="244">
        <f t="shared" si="215"/>
        <v>43892</v>
      </c>
      <c r="J4585" s="244" t="str">
        <f t="shared" si="213"/>
        <v/>
      </c>
    </row>
    <row r="4586" spans="3:10" ht="12" thickBot="1" x14ac:dyDescent="0.25">
      <c r="C4586" s="254"/>
      <c r="D4586" s="254"/>
      <c r="E4586" s="255"/>
      <c r="F4586" s="256"/>
      <c r="G4586" s="257"/>
      <c r="H4586" s="243">
        <f t="shared" ca="1" si="214"/>
        <v>45139</v>
      </c>
      <c r="I4586" s="244">
        <f t="shared" si="215"/>
        <v>43892</v>
      </c>
      <c r="J4586" s="244" t="str">
        <f t="shared" si="213"/>
        <v/>
      </c>
    </row>
    <row r="4587" spans="3:10" ht="12" thickBot="1" x14ac:dyDescent="0.25">
      <c r="C4587" s="254"/>
      <c r="D4587" s="254"/>
      <c r="E4587" s="255"/>
      <c r="F4587" s="256"/>
      <c r="G4587" s="257"/>
      <c r="H4587" s="243">
        <f t="shared" ca="1" si="214"/>
        <v>45139</v>
      </c>
      <c r="I4587" s="244">
        <f t="shared" si="215"/>
        <v>43892</v>
      </c>
      <c r="J4587" s="244" t="str">
        <f t="shared" si="213"/>
        <v/>
      </c>
    </row>
    <row r="4588" spans="3:10" ht="12" thickBot="1" x14ac:dyDescent="0.25">
      <c r="C4588" s="254"/>
      <c r="D4588" s="254"/>
      <c r="E4588" s="255"/>
      <c r="F4588" s="256"/>
      <c r="G4588" s="257"/>
      <c r="H4588" s="243">
        <f t="shared" ca="1" si="214"/>
        <v>45139</v>
      </c>
      <c r="I4588" s="244">
        <f t="shared" si="215"/>
        <v>43892</v>
      </c>
      <c r="J4588" s="244" t="str">
        <f t="shared" si="213"/>
        <v/>
      </c>
    </row>
    <row r="4589" spans="3:10" ht="12" thickBot="1" x14ac:dyDescent="0.25">
      <c r="C4589" s="254"/>
      <c r="D4589" s="254"/>
      <c r="E4589" s="255"/>
      <c r="F4589" s="256"/>
      <c r="G4589" s="257"/>
      <c r="H4589" s="243">
        <f t="shared" ca="1" si="214"/>
        <v>45139</v>
      </c>
      <c r="I4589" s="244">
        <f t="shared" si="215"/>
        <v>43892</v>
      </c>
      <c r="J4589" s="244" t="str">
        <f t="shared" si="213"/>
        <v/>
      </c>
    </row>
    <row r="4590" spans="3:10" ht="12" thickBot="1" x14ac:dyDescent="0.25">
      <c r="C4590" s="254"/>
      <c r="D4590" s="254"/>
      <c r="E4590" s="255"/>
      <c r="F4590" s="256"/>
      <c r="G4590" s="257"/>
      <c r="H4590" s="243">
        <f t="shared" ca="1" si="214"/>
        <v>45139</v>
      </c>
      <c r="I4590" s="244">
        <f t="shared" si="215"/>
        <v>43892</v>
      </c>
      <c r="J4590" s="244" t="str">
        <f t="shared" si="213"/>
        <v/>
      </c>
    </row>
    <row r="4591" spans="3:10" ht="12" thickBot="1" x14ac:dyDescent="0.25">
      <c r="C4591" s="254"/>
      <c r="D4591" s="254"/>
      <c r="E4591" s="255"/>
      <c r="F4591" s="256"/>
      <c r="G4591" s="257"/>
      <c r="H4591" s="243">
        <f t="shared" ca="1" si="214"/>
        <v>45139</v>
      </c>
      <c r="I4591" s="244">
        <f t="shared" si="215"/>
        <v>43892</v>
      </c>
      <c r="J4591" s="244" t="str">
        <f t="shared" si="213"/>
        <v/>
      </c>
    </row>
    <row r="4592" spans="3:10" ht="12" thickBot="1" x14ac:dyDescent="0.25">
      <c r="C4592" s="254"/>
      <c r="D4592" s="254"/>
      <c r="E4592" s="255"/>
      <c r="F4592" s="256"/>
      <c r="G4592" s="257"/>
      <c r="H4592" s="243">
        <f t="shared" ca="1" si="214"/>
        <v>45139</v>
      </c>
      <c r="I4592" s="244">
        <f t="shared" si="215"/>
        <v>43892</v>
      </c>
      <c r="J4592" s="244" t="str">
        <f t="shared" si="213"/>
        <v/>
      </c>
    </row>
    <row r="4593" spans="3:10" ht="12" thickBot="1" x14ac:dyDescent="0.25">
      <c r="C4593" s="254"/>
      <c r="D4593" s="254"/>
      <c r="E4593" s="255"/>
      <c r="F4593" s="256"/>
      <c r="G4593" s="257"/>
      <c r="H4593" s="243">
        <f t="shared" ca="1" si="214"/>
        <v>45139</v>
      </c>
      <c r="I4593" s="244">
        <f t="shared" si="215"/>
        <v>43892</v>
      </c>
      <c r="J4593" s="244" t="str">
        <f t="shared" si="213"/>
        <v/>
      </c>
    </row>
    <row r="4594" spans="3:10" ht="12" thickBot="1" x14ac:dyDescent="0.25">
      <c r="C4594" s="254"/>
      <c r="D4594" s="254"/>
      <c r="E4594" s="255"/>
      <c r="F4594" s="256"/>
      <c r="G4594" s="257"/>
      <c r="H4594" s="243">
        <f t="shared" ca="1" si="214"/>
        <v>45139</v>
      </c>
      <c r="I4594" s="244">
        <f t="shared" si="215"/>
        <v>43892</v>
      </c>
      <c r="J4594" s="244" t="str">
        <f t="shared" si="213"/>
        <v/>
      </c>
    </row>
    <row r="4595" spans="3:10" ht="12" thickBot="1" x14ac:dyDescent="0.25">
      <c r="C4595" s="254"/>
      <c r="D4595" s="254"/>
      <c r="E4595" s="255"/>
      <c r="F4595" s="256"/>
      <c r="G4595" s="257"/>
      <c r="H4595" s="243">
        <f t="shared" ca="1" si="214"/>
        <v>45139</v>
      </c>
      <c r="I4595" s="244">
        <f t="shared" si="215"/>
        <v>43892</v>
      </c>
      <c r="J4595" s="244" t="str">
        <f t="shared" si="213"/>
        <v/>
      </c>
    </row>
    <row r="4596" spans="3:10" ht="12" thickBot="1" x14ac:dyDescent="0.25">
      <c r="C4596" s="254"/>
      <c r="D4596" s="254"/>
      <c r="E4596" s="255"/>
      <c r="F4596" s="256"/>
      <c r="G4596" s="257"/>
      <c r="H4596" s="243">
        <f t="shared" ca="1" si="214"/>
        <v>45139</v>
      </c>
      <c r="I4596" s="244">
        <f t="shared" si="215"/>
        <v>43892</v>
      </c>
      <c r="J4596" s="244" t="str">
        <f t="shared" si="213"/>
        <v/>
      </c>
    </row>
    <row r="4597" spans="3:10" ht="12" thickBot="1" x14ac:dyDescent="0.25">
      <c r="C4597" s="254"/>
      <c r="D4597" s="254"/>
      <c r="E4597" s="255"/>
      <c r="F4597" s="256"/>
      <c r="G4597" s="257"/>
      <c r="H4597" s="243">
        <f t="shared" ca="1" si="214"/>
        <v>45139</v>
      </c>
      <c r="I4597" s="244">
        <f t="shared" si="215"/>
        <v>43892</v>
      </c>
      <c r="J4597" s="244" t="str">
        <f t="shared" si="213"/>
        <v/>
      </c>
    </row>
    <row r="4598" spans="3:10" ht="12" thickBot="1" x14ac:dyDescent="0.25">
      <c r="C4598" s="254"/>
      <c r="D4598" s="254"/>
      <c r="E4598" s="255"/>
      <c r="F4598" s="256"/>
      <c r="G4598" s="257"/>
      <c r="H4598" s="243">
        <f t="shared" ca="1" si="214"/>
        <v>45139</v>
      </c>
      <c r="I4598" s="244">
        <f t="shared" si="215"/>
        <v>43892</v>
      </c>
      <c r="J4598" s="244" t="str">
        <f t="shared" si="213"/>
        <v/>
      </c>
    </row>
    <row r="4599" spans="3:10" ht="12" thickBot="1" x14ac:dyDescent="0.25">
      <c r="C4599" s="254"/>
      <c r="D4599" s="254"/>
      <c r="E4599" s="255"/>
      <c r="F4599" s="256"/>
      <c r="G4599" s="257"/>
      <c r="H4599" s="243">
        <f t="shared" ca="1" si="214"/>
        <v>45139</v>
      </c>
      <c r="I4599" s="244">
        <f t="shared" si="215"/>
        <v>43892</v>
      </c>
      <c r="J4599" s="244" t="str">
        <f t="shared" si="213"/>
        <v/>
      </c>
    </row>
    <row r="4600" spans="3:10" ht="12" thickBot="1" x14ac:dyDescent="0.25">
      <c r="C4600" s="254"/>
      <c r="D4600" s="254"/>
      <c r="E4600" s="255"/>
      <c r="F4600" s="256"/>
      <c r="G4600" s="257"/>
      <c r="H4600" s="243">
        <f t="shared" ca="1" si="214"/>
        <v>45139</v>
      </c>
      <c r="I4600" s="244">
        <f t="shared" si="215"/>
        <v>43892</v>
      </c>
      <c r="J4600" s="244" t="str">
        <f t="shared" si="213"/>
        <v/>
      </c>
    </row>
    <row r="4601" spans="3:10" ht="12" thickBot="1" x14ac:dyDescent="0.25">
      <c r="C4601" s="254"/>
      <c r="D4601" s="254"/>
      <c r="E4601" s="255"/>
      <c r="F4601" s="256"/>
      <c r="G4601" s="257"/>
      <c r="H4601" s="243">
        <f t="shared" ca="1" si="214"/>
        <v>45139</v>
      </c>
      <c r="I4601" s="244">
        <f t="shared" si="215"/>
        <v>43892</v>
      </c>
      <c r="J4601" s="244" t="str">
        <f t="shared" si="213"/>
        <v/>
      </c>
    </row>
    <row r="4602" spans="3:10" ht="12" thickBot="1" x14ac:dyDescent="0.25">
      <c r="C4602" s="254"/>
      <c r="D4602" s="254"/>
      <c r="E4602" s="255"/>
      <c r="F4602" s="256"/>
      <c r="G4602" s="257"/>
      <c r="H4602" s="243">
        <f t="shared" ca="1" si="214"/>
        <v>45139</v>
      </c>
      <c r="I4602" s="244">
        <f t="shared" si="215"/>
        <v>43892</v>
      </c>
      <c r="J4602" s="244" t="str">
        <f t="shared" si="213"/>
        <v/>
      </c>
    </row>
    <row r="4603" spans="3:10" ht="12" thickBot="1" x14ac:dyDescent="0.25">
      <c r="C4603" s="254"/>
      <c r="D4603" s="254"/>
      <c r="E4603" s="255"/>
      <c r="F4603" s="256"/>
      <c r="G4603" s="257"/>
      <c r="H4603" s="243">
        <f t="shared" ca="1" si="214"/>
        <v>45139</v>
      </c>
      <c r="I4603" s="244">
        <f t="shared" si="215"/>
        <v>43892</v>
      </c>
      <c r="J4603" s="244" t="str">
        <f t="shared" si="213"/>
        <v/>
      </c>
    </row>
    <row r="4604" spans="3:10" ht="12" thickBot="1" x14ac:dyDescent="0.25">
      <c r="C4604" s="254"/>
      <c r="D4604" s="254"/>
      <c r="E4604" s="255"/>
      <c r="F4604" s="256"/>
      <c r="G4604" s="257"/>
      <c r="H4604" s="243">
        <f t="shared" ca="1" si="214"/>
        <v>45139</v>
      </c>
      <c r="I4604" s="244">
        <f t="shared" si="215"/>
        <v>43892</v>
      </c>
      <c r="J4604" s="244" t="str">
        <f t="shared" si="213"/>
        <v/>
      </c>
    </row>
    <row r="4605" spans="3:10" ht="12" thickBot="1" x14ac:dyDescent="0.25">
      <c r="C4605" s="254"/>
      <c r="D4605" s="254"/>
      <c r="E4605" s="255"/>
      <c r="F4605" s="256"/>
      <c r="G4605" s="257"/>
      <c r="H4605" s="243">
        <f t="shared" ca="1" si="214"/>
        <v>45139</v>
      </c>
      <c r="I4605" s="244">
        <f t="shared" si="215"/>
        <v>43892</v>
      </c>
      <c r="J4605" s="244" t="str">
        <f t="shared" si="213"/>
        <v/>
      </c>
    </row>
    <row r="4606" spans="3:10" ht="12" thickBot="1" x14ac:dyDescent="0.25">
      <c r="C4606" s="254"/>
      <c r="D4606" s="254"/>
      <c r="E4606" s="255"/>
      <c r="F4606" s="256"/>
      <c r="G4606" s="257"/>
      <c r="H4606" s="243">
        <f t="shared" ca="1" si="214"/>
        <v>45139</v>
      </c>
      <c r="I4606" s="244">
        <f t="shared" si="215"/>
        <v>43892</v>
      </c>
      <c r="J4606" s="244" t="str">
        <f t="shared" si="213"/>
        <v/>
      </c>
    </row>
    <row r="4607" spans="3:10" ht="12" thickBot="1" x14ac:dyDescent="0.25">
      <c r="C4607" s="254"/>
      <c r="D4607" s="254"/>
      <c r="E4607" s="255"/>
      <c r="F4607" s="256"/>
      <c r="G4607" s="257"/>
      <c r="H4607" s="243">
        <f t="shared" ca="1" si="214"/>
        <v>45139</v>
      </c>
      <c r="I4607" s="244">
        <f t="shared" si="215"/>
        <v>43892</v>
      </c>
      <c r="J4607" s="244" t="str">
        <f t="shared" si="213"/>
        <v/>
      </c>
    </row>
    <row r="4608" spans="3:10" ht="12" thickBot="1" x14ac:dyDescent="0.25">
      <c r="C4608" s="254"/>
      <c r="D4608" s="254"/>
      <c r="E4608" s="255"/>
      <c r="F4608" s="256"/>
      <c r="G4608" s="257"/>
      <c r="H4608" s="243">
        <f t="shared" ca="1" si="214"/>
        <v>45139</v>
      </c>
      <c r="I4608" s="244">
        <f t="shared" si="215"/>
        <v>43892</v>
      </c>
      <c r="J4608" s="244" t="str">
        <f t="shared" si="213"/>
        <v/>
      </c>
    </row>
    <row r="4609" spans="3:10" ht="12" thickBot="1" x14ac:dyDescent="0.25">
      <c r="C4609" s="254"/>
      <c r="D4609" s="254"/>
      <c r="E4609" s="255"/>
      <c r="F4609" s="256"/>
      <c r="G4609" s="257"/>
      <c r="H4609" s="243">
        <f t="shared" ca="1" si="214"/>
        <v>45139</v>
      </c>
      <c r="I4609" s="244">
        <f t="shared" si="215"/>
        <v>43892</v>
      </c>
      <c r="J4609" s="244" t="str">
        <f t="shared" si="213"/>
        <v/>
      </c>
    </row>
    <row r="4610" spans="3:10" ht="12" thickBot="1" x14ac:dyDescent="0.25">
      <c r="C4610" s="254"/>
      <c r="D4610" s="254"/>
      <c r="E4610" s="255"/>
      <c r="F4610" s="256"/>
      <c r="G4610" s="257"/>
      <c r="H4610" s="243">
        <f t="shared" ca="1" si="214"/>
        <v>45139</v>
      </c>
      <c r="I4610" s="244">
        <f t="shared" si="215"/>
        <v>43892</v>
      </c>
      <c r="J4610" s="244" t="str">
        <f t="shared" si="213"/>
        <v/>
      </c>
    </row>
    <row r="4611" spans="3:10" ht="12" thickBot="1" x14ac:dyDescent="0.25">
      <c r="C4611" s="254"/>
      <c r="D4611" s="254"/>
      <c r="E4611" s="255"/>
      <c r="F4611" s="256"/>
      <c r="G4611" s="257"/>
      <c r="H4611" s="243">
        <f t="shared" ca="1" si="214"/>
        <v>45139</v>
      </c>
      <c r="I4611" s="244">
        <f t="shared" si="215"/>
        <v>43892</v>
      </c>
      <c r="J4611" s="244" t="str">
        <f t="shared" si="213"/>
        <v/>
      </c>
    </row>
    <row r="4612" spans="3:10" ht="12" thickBot="1" x14ac:dyDescent="0.25">
      <c r="C4612" s="254"/>
      <c r="D4612" s="254"/>
      <c r="E4612" s="255"/>
      <c r="F4612" s="256"/>
      <c r="G4612" s="257"/>
      <c r="H4612" s="243">
        <f t="shared" ca="1" si="214"/>
        <v>45139</v>
      </c>
      <c r="I4612" s="244">
        <f t="shared" si="215"/>
        <v>43892</v>
      </c>
      <c r="J4612" s="244" t="str">
        <f t="shared" si="213"/>
        <v/>
      </c>
    </row>
    <row r="4613" spans="3:10" ht="12" thickBot="1" x14ac:dyDescent="0.25">
      <c r="C4613" s="254"/>
      <c r="D4613" s="254"/>
      <c r="E4613" s="255"/>
      <c r="F4613" s="256"/>
      <c r="G4613" s="257"/>
      <c r="H4613" s="243">
        <f t="shared" ca="1" si="214"/>
        <v>45139</v>
      </c>
      <c r="I4613" s="244">
        <f t="shared" si="215"/>
        <v>43892</v>
      </c>
      <c r="J4613" s="244" t="str">
        <f t="shared" si="213"/>
        <v/>
      </c>
    </row>
    <row r="4614" spans="3:10" ht="12" thickBot="1" x14ac:dyDescent="0.25">
      <c r="C4614" s="254"/>
      <c r="D4614" s="254"/>
      <c r="E4614" s="255"/>
      <c r="F4614" s="256"/>
      <c r="G4614" s="257"/>
      <c r="H4614" s="243">
        <f t="shared" ca="1" si="214"/>
        <v>45139</v>
      </c>
      <c r="I4614" s="244">
        <f t="shared" si="215"/>
        <v>43892</v>
      </c>
      <c r="J4614" s="244" t="str">
        <f t="shared" ref="J4614:J4677" si="216">IF(G4614="","",IF(G4614&gt;=0,"Debitoren",IF(G4614&lt;0,"Kreditoren","")))</f>
        <v/>
      </c>
    </row>
    <row r="4615" spans="3:10" ht="12" thickBot="1" x14ac:dyDescent="0.25">
      <c r="C4615" s="254"/>
      <c r="D4615" s="254"/>
      <c r="E4615" s="255"/>
      <c r="F4615" s="256"/>
      <c r="G4615" s="257"/>
      <c r="H4615" s="243">
        <f t="shared" ref="H4615:H4678" ca="1" si="217">IF(F4615&lt;$F$2,EOMONTH($F$2,-1)+1,EOMONTH(F4615,-1)+1)</f>
        <v>45139</v>
      </c>
      <c r="I4615" s="244">
        <f t="shared" ref="I4615:I4678" si="218">IF(F4615&lt;$I$2,IF(   WEEKDAY(EOMONTH($I$2,-1)+1)=1,EOMONTH($I$2,-1)+1+1,EOMONTH($I$2,-1)+1),IF(WEEKDAY(F4615)=1,F4615+1,F4615))</f>
        <v>43892</v>
      </c>
      <c r="J4615" s="244" t="str">
        <f t="shared" si="216"/>
        <v/>
      </c>
    </row>
    <row r="4616" spans="3:10" ht="12" thickBot="1" x14ac:dyDescent="0.25">
      <c r="C4616" s="254"/>
      <c r="D4616" s="254"/>
      <c r="E4616" s="255"/>
      <c r="F4616" s="256"/>
      <c r="G4616" s="257"/>
      <c r="H4616" s="243">
        <f t="shared" ca="1" si="217"/>
        <v>45139</v>
      </c>
      <c r="I4616" s="244">
        <f t="shared" si="218"/>
        <v>43892</v>
      </c>
      <c r="J4616" s="244" t="str">
        <f t="shared" si="216"/>
        <v/>
      </c>
    </row>
    <row r="4617" spans="3:10" ht="12" thickBot="1" x14ac:dyDescent="0.25">
      <c r="C4617" s="254"/>
      <c r="D4617" s="254"/>
      <c r="E4617" s="255"/>
      <c r="F4617" s="256"/>
      <c r="G4617" s="257"/>
      <c r="H4617" s="243">
        <f t="shared" ca="1" si="217"/>
        <v>45139</v>
      </c>
      <c r="I4617" s="244">
        <f t="shared" si="218"/>
        <v>43892</v>
      </c>
      <c r="J4617" s="244" t="str">
        <f t="shared" si="216"/>
        <v/>
      </c>
    </row>
    <row r="4618" spans="3:10" ht="12" thickBot="1" x14ac:dyDescent="0.25">
      <c r="C4618" s="254"/>
      <c r="D4618" s="254"/>
      <c r="E4618" s="255"/>
      <c r="F4618" s="256"/>
      <c r="G4618" s="257"/>
      <c r="H4618" s="243">
        <f t="shared" ca="1" si="217"/>
        <v>45139</v>
      </c>
      <c r="I4618" s="244">
        <f t="shared" si="218"/>
        <v>43892</v>
      </c>
      <c r="J4618" s="244" t="str">
        <f t="shared" si="216"/>
        <v/>
      </c>
    </row>
    <row r="4619" spans="3:10" ht="12" thickBot="1" x14ac:dyDescent="0.25">
      <c r="C4619" s="254"/>
      <c r="D4619" s="254"/>
      <c r="E4619" s="255"/>
      <c r="F4619" s="256"/>
      <c r="G4619" s="257"/>
      <c r="H4619" s="243">
        <f t="shared" ca="1" si="217"/>
        <v>45139</v>
      </c>
      <c r="I4619" s="244">
        <f t="shared" si="218"/>
        <v>43892</v>
      </c>
      <c r="J4619" s="244" t="str">
        <f t="shared" si="216"/>
        <v/>
      </c>
    </row>
    <row r="4620" spans="3:10" ht="12" thickBot="1" x14ac:dyDescent="0.25">
      <c r="C4620" s="254"/>
      <c r="D4620" s="254"/>
      <c r="E4620" s="255"/>
      <c r="F4620" s="256"/>
      <c r="G4620" s="257"/>
      <c r="H4620" s="243">
        <f t="shared" ca="1" si="217"/>
        <v>45139</v>
      </c>
      <c r="I4620" s="244">
        <f t="shared" si="218"/>
        <v>43892</v>
      </c>
      <c r="J4620" s="244" t="str">
        <f t="shared" si="216"/>
        <v/>
      </c>
    </row>
    <row r="4621" spans="3:10" ht="12" thickBot="1" x14ac:dyDescent="0.25">
      <c r="C4621" s="254"/>
      <c r="D4621" s="254"/>
      <c r="E4621" s="255"/>
      <c r="F4621" s="256"/>
      <c r="G4621" s="257"/>
      <c r="H4621" s="243">
        <f t="shared" ca="1" si="217"/>
        <v>45139</v>
      </c>
      <c r="I4621" s="244">
        <f t="shared" si="218"/>
        <v>43892</v>
      </c>
      <c r="J4621" s="244" t="str">
        <f t="shared" si="216"/>
        <v/>
      </c>
    </row>
    <row r="4622" spans="3:10" ht="12" thickBot="1" x14ac:dyDescent="0.25">
      <c r="C4622" s="254"/>
      <c r="D4622" s="254"/>
      <c r="E4622" s="255"/>
      <c r="F4622" s="256"/>
      <c r="G4622" s="257"/>
      <c r="H4622" s="243">
        <f t="shared" ca="1" si="217"/>
        <v>45139</v>
      </c>
      <c r="I4622" s="244">
        <f t="shared" si="218"/>
        <v>43892</v>
      </c>
      <c r="J4622" s="244" t="str">
        <f t="shared" si="216"/>
        <v/>
      </c>
    </row>
    <row r="4623" spans="3:10" ht="12" thickBot="1" x14ac:dyDescent="0.25">
      <c r="C4623" s="254"/>
      <c r="D4623" s="254"/>
      <c r="E4623" s="255"/>
      <c r="F4623" s="256"/>
      <c r="G4623" s="257"/>
      <c r="H4623" s="243">
        <f t="shared" ca="1" si="217"/>
        <v>45139</v>
      </c>
      <c r="I4623" s="244">
        <f t="shared" si="218"/>
        <v>43892</v>
      </c>
      <c r="J4623" s="244" t="str">
        <f t="shared" si="216"/>
        <v/>
      </c>
    </row>
    <row r="4624" spans="3:10" ht="12" thickBot="1" x14ac:dyDescent="0.25">
      <c r="C4624" s="254"/>
      <c r="D4624" s="254"/>
      <c r="E4624" s="255"/>
      <c r="F4624" s="256"/>
      <c r="G4624" s="257"/>
      <c r="H4624" s="243">
        <f t="shared" ca="1" si="217"/>
        <v>45139</v>
      </c>
      <c r="I4624" s="244">
        <f t="shared" si="218"/>
        <v>43892</v>
      </c>
      <c r="J4624" s="244" t="str">
        <f t="shared" si="216"/>
        <v/>
      </c>
    </row>
    <row r="4625" spans="3:10" ht="12" thickBot="1" x14ac:dyDescent="0.25">
      <c r="C4625" s="254"/>
      <c r="D4625" s="254"/>
      <c r="E4625" s="255"/>
      <c r="F4625" s="256"/>
      <c r="G4625" s="257"/>
      <c r="H4625" s="243">
        <f t="shared" ca="1" si="217"/>
        <v>45139</v>
      </c>
      <c r="I4625" s="244">
        <f t="shared" si="218"/>
        <v>43892</v>
      </c>
      <c r="J4625" s="244" t="str">
        <f t="shared" si="216"/>
        <v/>
      </c>
    </row>
    <row r="4626" spans="3:10" ht="12" thickBot="1" x14ac:dyDescent="0.25">
      <c r="C4626" s="254"/>
      <c r="D4626" s="254"/>
      <c r="E4626" s="255"/>
      <c r="F4626" s="256"/>
      <c r="G4626" s="257"/>
      <c r="H4626" s="243">
        <f t="shared" ca="1" si="217"/>
        <v>45139</v>
      </c>
      <c r="I4626" s="244">
        <f t="shared" si="218"/>
        <v>43892</v>
      </c>
      <c r="J4626" s="244" t="str">
        <f t="shared" si="216"/>
        <v/>
      </c>
    </row>
    <row r="4627" spans="3:10" ht="12" thickBot="1" x14ac:dyDescent="0.25">
      <c r="C4627" s="254"/>
      <c r="D4627" s="254"/>
      <c r="E4627" s="255"/>
      <c r="F4627" s="256"/>
      <c r="G4627" s="257"/>
      <c r="H4627" s="243">
        <f t="shared" ca="1" si="217"/>
        <v>45139</v>
      </c>
      <c r="I4627" s="244">
        <f t="shared" si="218"/>
        <v>43892</v>
      </c>
      <c r="J4627" s="244" t="str">
        <f t="shared" si="216"/>
        <v/>
      </c>
    </row>
    <row r="4628" spans="3:10" ht="12" thickBot="1" x14ac:dyDescent="0.25">
      <c r="C4628" s="254"/>
      <c r="D4628" s="254"/>
      <c r="E4628" s="255"/>
      <c r="F4628" s="256"/>
      <c r="G4628" s="257"/>
      <c r="H4628" s="243">
        <f t="shared" ca="1" si="217"/>
        <v>45139</v>
      </c>
      <c r="I4628" s="244">
        <f t="shared" si="218"/>
        <v>43892</v>
      </c>
      <c r="J4628" s="244" t="str">
        <f t="shared" si="216"/>
        <v/>
      </c>
    </row>
    <row r="4629" spans="3:10" ht="12" thickBot="1" x14ac:dyDescent="0.25">
      <c r="C4629" s="254"/>
      <c r="D4629" s="254"/>
      <c r="E4629" s="255"/>
      <c r="F4629" s="256"/>
      <c r="G4629" s="257"/>
      <c r="H4629" s="243">
        <f t="shared" ca="1" si="217"/>
        <v>45139</v>
      </c>
      <c r="I4629" s="244">
        <f t="shared" si="218"/>
        <v>43892</v>
      </c>
      <c r="J4629" s="244" t="str">
        <f t="shared" si="216"/>
        <v/>
      </c>
    </row>
    <row r="4630" spans="3:10" ht="12" thickBot="1" x14ac:dyDescent="0.25">
      <c r="C4630" s="254"/>
      <c r="D4630" s="254"/>
      <c r="E4630" s="255"/>
      <c r="F4630" s="256"/>
      <c r="G4630" s="257"/>
      <c r="H4630" s="243">
        <f t="shared" ca="1" si="217"/>
        <v>45139</v>
      </c>
      <c r="I4630" s="244">
        <f t="shared" si="218"/>
        <v>43892</v>
      </c>
      <c r="J4630" s="244" t="str">
        <f t="shared" si="216"/>
        <v/>
      </c>
    </row>
    <row r="4631" spans="3:10" ht="12" thickBot="1" x14ac:dyDescent="0.25">
      <c r="C4631" s="254"/>
      <c r="D4631" s="254"/>
      <c r="E4631" s="255"/>
      <c r="F4631" s="256"/>
      <c r="G4631" s="257"/>
      <c r="H4631" s="243">
        <f t="shared" ca="1" si="217"/>
        <v>45139</v>
      </c>
      <c r="I4631" s="244">
        <f t="shared" si="218"/>
        <v>43892</v>
      </c>
      <c r="J4631" s="244" t="str">
        <f t="shared" si="216"/>
        <v/>
      </c>
    </row>
    <row r="4632" spans="3:10" ht="12" thickBot="1" x14ac:dyDescent="0.25">
      <c r="C4632" s="254"/>
      <c r="D4632" s="254"/>
      <c r="E4632" s="255"/>
      <c r="F4632" s="256"/>
      <c r="G4632" s="257"/>
      <c r="H4632" s="243">
        <f t="shared" ca="1" si="217"/>
        <v>45139</v>
      </c>
      <c r="I4632" s="244">
        <f t="shared" si="218"/>
        <v>43892</v>
      </c>
      <c r="J4632" s="244" t="str">
        <f t="shared" si="216"/>
        <v/>
      </c>
    </row>
    <row r="4633" spans="3:10" ht="12" thickBot="1" x14ac:dyDescent="0.25">
      <c r="C4633" s="254"/>
      <c r="D4633" s="254"/>
      <c r="E4633" s="255"/>
      <c r="F4633" s="256"/>
      <c r="G4633" s="257"/>
      <c r="H4633" s="243">
        <f t="shared" ca="1" si="217"/>
        <v>45139</v>
      </c>
      <c r="I4633" s="244">
        <f t="shared" si="218"/>
        <v>43892</v>
      </c>
      <c r="J4633" s="244" t="str">
        <f t="shared" si="216"/>
        <v/>
      </c>
    </row>
    <row r="4634" spans="3:10" ht="12" thickBot="1" x14ac:dyDescent="0.25">
      <c r="C4634" s="254"/>
      <c r="D4634" s="254"/>
      <c r="E4634" s="255"/>
      <c r="F4634" s="256"/>
      <c r="G4634" s="257"/>
      <c r="H4634" s="243">
        <f t="shared" ca="1" si="217"/>
        <v>45139</v>
      </c>
      <c r="I4634" s="244">
        <f t="shared" si="218"/>
        <v>43892</v>
      </c>
      <c r="J4634" s="244" t="str">
        <f t="shared" si="216"/>
        <v/>
      </c>
    </row>
    <row r="4635" spans="3:10" ht="12" thickBot="1" x14ac:dyDescent="0.25">
      <c r="C4635" s="254"/>
      <c r="D4635" s="254"/>
      <c r="E4635" s="255"/>
      <c r="F4635" s="256"/>
      <c r="G4635" s="257"/>
      <c r="H4635" s="243">
        <f t="shared" ca="1" si="217"/>
        <v>45139</v>
      </c>
      <c r="I4635" s="244">
        <f t="shared" si="218"/>
        <v>43892</v>
      </c>
      <c r="J4635" s="244" t="str">
        <f t="shared" si="216"/>
        <v/>
      </c>
    </row>
    <row r="4636" spans="3:10" ht="12" thickBot="1" x14ac:dyDescent="0.25">
      <c r="C4636" s="254"/>
      <c r="D4636" s="254"/>
      <c r="E4636" s="255"/>
      <c r="F4636" s="256"/>
      <c r="G4636" s="257"/>
      <c r="H4636" s="243">
        <f t="shared" ca="1" si="217"/>
        <v>45139</v>
      </c>
      <c r="I4636" s="244">
        <f t="shared" si="218"/>
        <v>43892</v>
      </c>
      <c r="J4636" s="244" t="str">
        <f t="shared" si="216"/>
        <v/>
      </c>
    </row>
    <row r="4637" spans="3:10" ht="12" thickBot="1" x14ac:dyDescent="0.25">
      <c r="C4637" s="254"/>
      <c r="D4637" s="254"/>
      <c r="E4637" s="255"/>
      <c r="F4637" s="256"/>
      <c r="G4637" s="257"/>
      <c r="H4637" s="243">
        <f t="shared" ca="1" si="217"/>
        <v>45139</v>
      </c>
      <c r="I4637" s="244">
        <f t="shared" si="218"/>
        <v>43892</v>
      </c>
      <c r="J4637" s="244" t="str">
        <f t="shared" si="216"/>
        <v/>
      </c>
    </row>
    <row r="4638" spans="3:10" ht="12" thickBot="1" x14ac:dyDescent="0.25">
      <c r="C4638" s="254"/>
      <c r="D4638" s="254"/>
      <c r="E4638" s="255"/>
      <c r="F4638" s="256"/>
      <c r="G4638" s="257"/>
      <c r="H4638" s="243">
        <f t="shared" ca="1" si="217"/>
        <v>45139</v>
      </c>
      <c r="I4638" s="244">
        <f t="shared" si="218"/>
        <v>43892</v>
      </c>
      <c r="J4638" s="244" t="str">
        <f t="shared" si="216"/>
        <v/>
      </c>
    </row>
    <row r="4639" spans="3:10" ht="12" thickBot="1" x14ac:dyDescent="0.25">
      <c r="C4639" s="254"/>
      <c r="D4639" s="254"/>
      <c r="E4639" s="255"/>
      <c r="F4639" s="256"/>
      <c r="G4639" s="257"/>
      <c r="H4639" s="243">
        <f t="shared" ca="1" si="217"/>
        <v>45139</v>
      </c>
      <c r="I4639" s="244">
        <f t="shared" si="218"/>
        <v>43892</v>
      </c>
      <c r="J4639" s="244" t="str">
        <f t="shared" si="216"/>
        <v/>
      </c>
    </row>
    <row r="4640" spans="3:10" ht="12" thickBot="1" x14ac:dyDescent="0.25">
      <c r="C4640" s="254"/>
      <c r="D4640" s="254"/>
      <c r="E4640" s="255"/>
      <c r="F4640" s="256"/>
      <c r="G4640" s="257"/>
      <c r="H4640" s="243">
        <f t="shared" ca="1" si="217"/>
        <v>45139</v>
      </c>
      <c r="I4640" s="244">
        <f t="shared" si="218"/>
        <v>43892</v>
      </c>
      <c r="J4640" s="244" t="str">
        <f t="shared" si="216"/>
        <v/>
      </c>
    </row>
    <row r="4641" spans="3:10" ht="12" thickBot="1" x14ac:dyDescent="0.25">
      <c r="C4641" s="254"/>
      <c r="D4641" s="254"/>
      <c r="E4641" s="255"/>
      <c r="F4641" s="256"/>
      <c r="G4641" s="257"/>
      <c r="H4641" s="243">
        <f t="shared" ca="1" si="217"/>
        <v>45139</v>
      </c>
      <c r="I4641" s="244">
        <f t="shared" si="218"/>
        <v>43892</v>
      </c>
      <c r="J4641" s="244" t="str">
        <f t="shared" si="216"/>
        <v/>
      </c>
    </row>
    <row r="4642" spans="3:10" ht="12" thickBot="1" x14ac:dyDescent="0.25">
      <c r="C4642" s="254"/>
      <c r="D4642" s="254"/>
      <c r="E4642" s="255"/>
      <c r="F4642" s="256"/>
      <c r="G4642" s="257"/>
      <c r="H4642" s="243">
        <f t="shared" ca="1" si="217"/>
        <v>45139</v>
      </c>
      <c r="I4642" s="244">
        <f t="shared" si="218"/>
        <v>43892</v>
      </c>
      <c r="J4642" s="244" t="str">
        <f t="shared" si="216"/>
        <v/>
      </c>
    </row>
    <row r="4643" spans="3:10" ht="12" thickBot="1" x14ac:dyDescent="0.25">
      <c r="C4643" s="254"/>
      <c r="D4643" s="254"/>
      <c r="E4643" s="255"/>
      <c r="F4643" s="256"/>
      <c r="G4643" s="257"/>
      <c r="H4643" s="243">
        <f t="shared" ca="1" si="217"/>
        <v>45139</v>
      </c>
      <c r="I4643" s="244">
        <f t="shared" si="218"/>
        <v>43892</v>
      </c>
      <c r="J4643" s="244" t="str">
        <f t="shared" si="216"/>
        <v/>
      </c>
    </row>
    <row r="4644" spans="3:10" ht="12" thickBot="1" x14ac:dyDescent="0.25">
      <c r="C4644" s="254"/>
      <c r="D4644" s="254"/>
      <c r="E4644" s="255"/>
      <c r="F4644" s="256"/>
      <c r="G4644" s="257"/>
      <c r="H4644" s="243">
        <f t="shared" ca="1" si="217"/>
        <v>45139</v>
      </c>
      <c r="I4644" s="244">
        <f t="shared" si="218"/>
        <v>43892</v>
      </c>
      <c r="J4644" s="244" t="str">
        <f t="shared" si="216"/>
        <v/>
      </c>
    </row>
    <row r="4645" spans="3:10" ht="12" thickBot="1" x14ac:dyDescent="0.25">
      <c r="C4645" s="254"/>
      <c r="D4645" s="254"/>
      <c r="E4645" s="255"/>
      <c r="F4645" s="256"/>
      <c r="G4645" s="257"/>
      <c r="H4645" s="243">
        <f t="shared" ca="1" si="217"/>
        <v>45139</v>
      </c>
      <c r="I4645" s="244">
        <f t="shared" si="218"/>
        <v>43892</v>
      </c>
      <c r="J4645" s="244" t="str">
        <f t="shared" si="216"/>
        <v/>
      </c>
    </row>
    <row r="4646" spans="3:10" ht="12" thickBot="1" x14ac:dyDescent="0.25">
      <c r="C4646" s="254"/>
      <c r="D4646" s="254"/>
      <c r="E4646" s="255"/>
      <c r="F4646" s="256"/>
      <c r="G4646" s="257"/>
      <c r="H4646" s="243">
        <f t="shared" ca="1" si="217"/>
        <v>45139</v>
      </c>
      <c r="I4646" s="244">
        <f t="shared" si="218"/>
        <v>43892</v>
      </c>
      <c r="J4646" s="244" t="str">
        <f t="shared" si="216"/>
        <v/>
      </c>
    </row>
    <row r="4647" spans="3:10" ht="12" thickBot="1" x14ac:dyDescent="0.25">
      <c r="C4647" s="254"/>
      <c r="D4647" s="254"/>
      <c r="E4647" s="255"/>
      <c r="F4647" s="256"/>
      <c r="G4647" s="257"/>
      <c r="H4647" s="243">
        <f t="shared" ca="1" si="217"/>
        <v>45139</v>
      </c>
      <c r="I4647" s="244">
        <f t="shared" si="218"/>
        <v>43892</v>
      </c>
      <c r="J4647" s="244" t="str">
        <f t="shared" si="216"/>
        <v/>
      </c>
    </row>
    <row r="4648" spans="3:10" ht="12" thickBot="1" x14ac:dyDescent="0.25">
      <c r="C4648" s="254"/>
      <c r="D4648" s="254"/>
      <c r="E4648" s="255"/>
      <c r="F4648" s="256"/>
      <c r="G4648" s="257"/>
      <c r="H4648" s="243">
        <f t="shared" ca="1" si="217"/>
        <v>45139</v>
      </c>
      <c r="I4648" s="244">
        <f t="shared" si="218"/>
        <v>43892</v>
      </c>
      <c r="J4648" s="244" t="str">
        <f t="shared" si="216"/>
        <v/>
      </c>
    </row>
    <row r="4649" spans="3:10" ht="12" thickBot="1" x14ac:dyDescent="0.25">
      <c r="C4649" s="254"/>
      <c r="D4649" s="254"/>
      <c r="E4649" s="255"/>
      <c r="F4649" s="256"/>
      <c r="G4649" s="257"/>
      <c r="H4649" s="243">
        <f t="shared" ca="1" si="217"/>
        <v>45139</v>
      </c>
      <c r="I4649" s="244">
        <f t="shared" si="218"/>
        <v>43892</v>
      </c>
      <c r="J4649" s="244" t="str">
        <f t="shared" si="216"/>
        <v/>
      </c>
    </row>
    <row r="4650" spans="3:10" ht="12" thickBot="1" x14ac:dyDescent="0.25">
      <c r="C4650" s="254"/>
      <c r="D4650" s="254"/>
      <c r="E4650" s="255"/>
      <c r="F4650" s="256"/>
      <c r="G4650" s="257"/>
      <c r="H4650" s="243">
        <f t="shared" ca="1" si="217"/>
        <v>45139</v>
      </c>
      <c r="I4650" s="244">
        <f t="shared" si="218"/>
        <v>43892</v>
      </c>
      <c r="J4650" s="244" t="str">
        <f t="shared" si="216"/>
        <v/>
      </c>
    </row>
    <row r="4651" spans="3:10" ht="12" thickBot="1" x14ac:dyDescent="0.25">
      <c r="C4651" s="254"/>
      <c r="D4651" s="254"/>
      <c r="E4651" s="255"/>
      <c r="F4651" s="256"/>
      <c r="G4651" s="257"/>
      <c r="H4651" s="243">
        <f t="shared" ca="1" si="217"/>
        <v>45139</v>
      </c>
      <c r="I4651" s="244">
        <f t="shared" si="218"/>
        <v>43892</v>
      </c>
      <c r="J4651" s="244" t="str">
        <f t="shared" si="216"/>
        <v/>
      </c>
    </row>
    <row r="4652" spans="3:10" ht="12" thickBot="1" x14ac:dyDescent="0.25">
      <c r="C4652" s="254"/>
      <c r="D4652" s="254"/>
      <c r="E4652" s="255"/>
      <c r="F4652" s="256"/>
      <c r="G4652" s="257"/>
      <c r="H4652" s="243">
        <f t="shared" ca="1" si="217"/>
        <v>45139</v>
      </c>
      <c r="I4652" s="244">
        <f t="shared" si="218"/>
        <v>43892</v>
      </c>
      <c r="J4652" s="244" t="str">
        <f t="shared" si="216"/>
        <v/>
      </c>
    </row>
    <row r="4653" spans="3:10" ht="12" thickBot="1" x14ac:dyDescent="0.25">
      <c r="C4653" s="254"/>
      <c r="D4653" s="254"/>
      <c r="E4653" s="255"/>
      <c r="F4653" s="256"/>
      <c r="G4653" s="257"/>
      <c r="H4653" s="243">
        <f t="shared" ca="1" si="217"/>
        <v>45139</v>
      </c>
      <c r="I4653" s="244">
        <f t="shared" si="218"/>
        <v>43892</v>
      </c>
      <c r="J4653" s="244" t="str">
        <f t="shared" si="216"/>
        <v/>
      </c>
    </row>
    <row r="4654" spans="3:10" ht="12" thickBot="1" x14ac:dyDescent="0.25">
      <c r="C4654" s="254"/>
      <c r="D4654" s="254"/>
      <c r="E4654" s="255"/>
      <c r="F4654" s="256"/>
      <c r="G4654" s="257"/>
      <c r="H4654" s="243">
        <f t="shared" ca="1" si="217"/>
        <v>45139</v>
      </c>
      <c r="I4654" s="244">
        <f t="shared" si="218"/>
        <v>43892</v>
      </c>
      <c r="J4654" s="244" t="str">
        <f t="shared" si="216"/>
        <v/>
      </c>
    </row>
    <row r="4655" spans="3:10" ht="12" thickBot="1" x14ac:dyDescent="0.25">
      <c r="C4655" s="254"/>
      <c r="D4655" s="254"/>
      <c r="E4655" s="255"/>
      <c r="F4655" s="256"/>
      <c r="G4655" s="257"/>
      <c r="H4655" s="243">
        <f t="shared" ca="1" si="217"/>
        <v>45139</v>
      </c>
      <c r="I4655" s="244">
        <f t="shared" si="218"/>
        <v>43892</v>
      </c>
      <c r="J4655" s="244" t="str">
        <f t="shared" si="216"/>
        <v/>
      </c>
    </row>
    <row r="4656" spans="3:10" ht="12" thickBot="1" x14ac:dyDescent="0.25">
      <c r="C4656" s="254"/>
      <c r="D4656" s="254"/>
      <c r="E4656" s="255"/>
      <c r="F4656" s="256"/>
      <c r="G4656" s="257"/>
      <c r="H4656" s="243">
        <f t="shared" ca="1" si="217"/>
        <v>45139</v>
      </c>
      <c r="I4656" s="244">
        <f t="shared" si="218"/>
        <v>43892</v>
      </c>
      <c r="J4656" s="244" t="str">
        <f t="shared" si="216"/>
        <v/>
      </c>
    </row>
    <row r="4657" spans="3:10" ht="12" thickBot="1" x14ac:dyDescent="0.25">
      <c r="C4657" s="254"/>
      <c r="D4657" s="254"/>
      <c r="E4657" s="255"/>
      <c r="F4657" s="256"/>
      <c r="G4657" s="257"/>
      <c r="H4657" s="243">
        <f t="shared" ca="1" si="217"/>
        <v>45139</v>
      </c>
      <c r="I4657" s="244">
        <f t="shared" si="218"/>
        <v>43892</v>
      </c>
      <c r="J4657" s="244" t="str">
        <f t="shared" si="216"/>
        <v/>
      </c>
    </row>
    <row r="4658" spans="3:10" ht="12" thickBot="1" x14ac:dyDescent="0.25">
      <c r="C4658" s="254"/>
      <c r="D4658" s="254"/>
      <c r="E4658" s="255"/>
      <c r="F4658" s="256"/>
      <c r="G4658" s="257"/>
      <c r="H4658" s="243">
        <f t="shared" ca="1" si="217"/>
        <v>45139</v>
      </c>
      <c r="I4658" s="244">
        <f t="shared" si="218"/>
        <v>43892</v>
      </c>
      <c r="J4658" s="244" t="str">
        <f t="shared" si="216"/>
        <v/>
      </c>
    </row>
    <row r="4659" spans="3:10" ht="12" thickBot="1" x14ac:dyDescent="0.25">
      <c r="C4659" s="254"/>
      <c r="D4659" s="254"/>
      <c r="E4659" s="255"/>
      <c r="F4659" s="256"/>
      <c r="G4659" s="257"/>
      <c r="H4659" s="243">
        <f t="shared" ca="1" si="217"/>
        <v>45139</v>
      </c>
      <c r="I4659" s="244">
        <f t="shared" si="218"/>
        <v>43892</v>
      </c>
      <c r="J4659" s="244" t="str">
        <f t="shared" si="216"/>
        <v/>
      </c>
    </row>
    <row r="4660" spans="3:10" ht="12" thickBot="1" x14ac:dyDescent="0.25">
      <c r="C4660" s="254"/>
      <c r="D4660" s="254"/>
      <c r="E4660" s="255"/>
      <c r="F4660" s="256"/>
      <c r="G4660" s="257"/>
      <c r="H4660" s="243">
        <f t="shared" ca="1" si="217"/>
        <v>45139</v>
      </c>
      <c r="I4660" s="244">
        <f t="shared" si="218"/>
        <v>43892</v>
      </c>
      <c r="J4660" s="244" t="str">
        <f t="shared" si="216"/>
        <v/>
      </c>
    </row>
    <row r="4661" spans="3:10" ht="12" thickBot="1" x14ac:dyDescent="0.25">
      <c r="C4661" s="254"/>
      <c r="D4661" s="254"/>
      <c r="E4661" s="255"/>
      <c r="F4661" s="256"/>
      <c r="G4661" s="257"/>
      <c r="H4661" s="243">
        <f t="shared" ca="1" si="217"/>
        <v>45139</v>
      </c>
      <c r="I4661" s="244">
        <f t="shared" si="218"/>
        <v>43892</v>
      </c>
      <c r="J4661" s="244" t="str">
        <f t="shared" si="216"/>
        <v/>
      </c>
    </row>
    <row r="4662" spans="3:10" ht="12" thickBot="1" x14ac:dyDescent="0.25">
      <c r="C4662" s="254"/>
      <c r="D4662" s="254"/>
      <c r="E4662" s="255"/>
      <c r="F4662" s="256"/>
      <c r="G4662" s="257"/>
      <c r="H4662" s="243">
        <f t="shared" ca="1" si="217"/>
        <v>45139</v>
      </c>
      <c r="I4662" s="244">
        <f t="shared" si="218"/>
        <v>43892</v>
      </c>
      <c r="J4662" s="244" t="str">
        <f t="shared" si="216"/>
        <v/>
      </c>
    </row>
    <row r="4663" spans="3:10" ht="12" thickBot="1" x14ac:dyDescent="0.25">
      <c r="C4663" s="254"/>
      <c r="D4663" s="254"/>
      <c r="E4663" s="255"/>
      <c r="F4663" s="256"/>
      <c r="G4663" s="257"/>
      <c r="H4663" s="243">
        <f t="shared" ca="1" si="217"/>
        <v>45139</v>
      </c>
      <c r="I4663" s="244">
        <f t="shared" si="218"/>
        <v>43892</v>
      </c>
      <c r="J4663" s="244" t="str">
        <f t="shared" si="216"/>
        <v/>
      </c>
    </row>
    <row r="4664" spans="3:10" ht="12" thickBot="1" x14ac:dyDescent="0.25">
      <c r="C4664" s="254"/>
      <c r="D4664" s="254"/>
      <c r="E4664" s="255"/>
      <c r="F4664" s="256"/>
      <c r="G4664" s="257"/>
      <c r="H4664" s="243">
        <f t="shared" ca="1" si="217"/>
        <v>45139</v>
      </c>
      <c r="I4664" s="244">
        <f t="shared" si="218"/>
        <v>43892</v>
      </c>
      <c r="J4664" s="244" t="str">
        <f t="shared" si="216"/>
        <v/>
      </c>
    </row>
    <row r="4665" spans="3:10" ht="12" thickBot="1" x14ac:dyDescent="0.25">
      <c r="C4665" s="254"/>
      <c r="D4665" s="254"/>
      <c r="E4665" s="255"/>
      <c r="F4665" s="256"/>
      <c r="G4665" s="257"/>
      <c r="H4665" s="243">
        <f t="shared" ca="1" si="217"/>
        <v>45139</v>
      </c>
      <c r="I4665" s="244">
        <f t="shared" si="218"/>
        <v>43892</v>
      </c>
      <c r="J4665" s="244" t="str">
        <f t="shared" si="216"/>
        <v/>
      </c>
    </row>
    <row r="4666" spans="3:10" ht="12" thickBot="1" x14ac:dyDescent="0.25">
      <c r="C4666" s="254"/>
      <c r="D4666" s="254"/>
      <c r="E4666" s="255"/>
      <c r="F4666" s="256"/>
      <c r="G4666" s="257"/>
      <c r="H4666" s="243">
        <f t="shared" ca="1" si="217"/>
        <v>45139</v>
      </c>
      <c r="I4666" s="244">
        <f t="shared" si="218"/>
        <v>43892</v>
      </c>
      <c r="J4666" s="244" t="str">
        <f t="shared" si="216"/>
        <v/>
      </c>
    </row>
    <row r="4667" spans="3:10" ht="12" thickBot="1" x14ac:dyDescent="0.25">
      <c r="C4667" s="254"/>
      <c r="D4667" s="254"/>
      <c r="E4667" s="255"/>
      <c r="F4667" s="256"/>
      <c r="G4667" s="257"/>
      <c r="H4667" s="243">
        <f t="shared" ca="1" si="217"/>
        <v>45139</v>
      </c>
      <c r="I4667" s="244">
        <f t="shared" si="218"/>
        <v>43892</v>
      </c>
      <c r="J4667" s="244" t="str">
        <f t="shared" si="216"/>
        <v/>
      </c>
    </row>
    <row r="4668" spans="3:10" ht="12" thickBot="1" x14ac:dyDescent="0.25">
      <c r="C4668" s="254"/>
      <c r="D4668" s="254"/>
      <c r="E4668" s="255"/>
      <c r="F4668" s="256"/>
      <c r="G4668" s="257"/>
      <c r="H4668" s="243">
        <f t="shared" ca="1" si="217"/>
        <v>45139</v>
      </c>
      <c r="I4668" s="244">
        <f t="shared" si="218"/>
        <v>43892</v>
      </c>
      <c r="J4668" s="244" t="str">
        <f t="shared" si="216"/>
        <v/>
      </c>
    </row>
    <row r="4669" spans="3:10" ht="12" thickBot="1" x14ac:dyDescent="0.25">
      <c r="C4669" s="254"/>
      <c r="D4669" s="254"/>
      <c r="E4669" s="255"/>
      <c r="F4669" s="256"/>
      <c r="G4669" s="257"/>
      <c r="H4669" s="243">
        <f t="shared" ca="1" si="217"/>
        <v>45139</v>
      </c>
      <c r="I4669" s="244">
        <f t="shared" si="218"/>
        <v>43892</v>
      </c>
      <c r="J4669" s="244" t="str">
        <f t="shared" si="216"/>
        <v/>
      </c>
    </row>
    <row r="4670" spans="3:10" ht="12" thickBot="1" x14ac:dyDescent="0.25">
      <c r="C4670" s="254"/>
      <c r="D4670" s="254"/>
      <c r="E4670" s="255"/>
      <c r="F4670" s="256"/>
      <c r="G4670" s="257"/>
      <c r="H4670" s="243">
        <f t="shared" ca="1" si="217"/>
        <v>45139</v>
      </c>
      <c r="I4670" s="244">
        <f t="shared" si="218"/>
        <v>43892</v>
      </c>
      <c r="J4670" s="244" t="str">
        <f t="shared" si="216"/>
        <v/>
      </c>
    </row>
    <row r="4671" spans="3:10" ht="12" thickBot="1" x14ac:dyDescent="0.25">
      <c r="C4671" s="254"/>
      <c r="D4671" s="254"/>
      <c r="E4671" s="255"/>
      <c r="F4671" s="256"/>
      <c r="G4671" s="257"/>
      <c r="H4671" s="243">
        <f t="shared" ca="1" si="217"/>
        <v>45139</v>
      </c>
      <c r="I4671" s="244">
        <f t="shared" si="218"/>
        <v>43892</v>
      </c>
      <c r="J4671" s="244" t="str">
        <f t="shared" si="216"/>
        <v/>
      </c>
    </row>
    <row r="4672" spans="3:10" ht="12" thickBot="1" x14ac:dyDescent="0.25">
      <c r="C4672" s="254"/>
      <c r="D4672" s="254"/>
      <c r="E4672" s="255"/>
      <c r="F4672" s="256"/>
      <c r="G4672" s="257"/>
      <c r="H4672" s="243">
        <f t="shared" ca="1" si="217"/>
        <v>45139</v>
      </c>
      <c r="I4672" s="244">
        <f t="shared" si="218"/>
        <v>43892</v>
      </c>
      <c r="J4672" s="244" t="str">
        <f t="shared" si="216"/>
        <v/>
      </c>
    </row>
    <row r="4673" spans="3:10" ht="12" thickBot="1" x14ac:dyDescent="0.25">
      <c r="C4673" s="254"/>
      <c r="D4673" s="254"/>
      <c r="E4673" s="255"/>
      <c r="F4673" s="256"/>
      <c r="G4673" s="257"/>
      <c r="H4673" s="243">
        <f t="shared" ca="1" si="217"/>
        <v>45139</v>
      </c>
      <c r="I4673" s="244">
        <f t="shared" si="218"/>
        <v>43892</v>
      </c>
      <c r="J4673" s="244" t="str">
        <f t="shared" si="216"/>
        <v/>
      </c>
    </row>
    <row r="4674" spans="3:10" ht="12" thickBot="1" x14ac:dyDescent="0.25">
      <c r="C4674" s="254"/>
      <c r="D4674" s="254"/>
      <c r="E4674" s="255"/>
      <c r="F4674" s="256"/>
      <c r="G4674" s="257"/>
      <c r="H4674" s="243">
        <f t="shared" ca="1" si="217"/>
        <v>45139</v>
      </c>
      <c r="I4674" s="244">
        <f t="shared" si="218"/>
        <v>43892</v>
      </c>
      <c r="J4674" s="244" t="str">
        <f t="shared" si="216"/>
        <v/>
      </c>
    </row>
    <row r="4675" spans="3:10" ht="12" thickBot="1" x14ac:dyDescent="0.25">
      <c r="C4675" s="254"/>
      <c r="D4675" s="254"/>
      <c r="E4675" s="255"/>
      <c r="F4675" s="256"/>
      <c r="G4675" s="257"/>
      <c r="H4675" s="243">
        <f t="shared" ca="1" si="217"/>
        <v>45139</v>
      </c>
      <c r="I4675" s="244">
        <f t="shared" si="218"/>
        <v>43892</v>
      </c>
      <c r="J4675" s="244" t="str">
        <f t="shared" si="216"/>
        <v/>
      </c>
    </row>
    <row r="4676" spans="3:10" ht="12" thickBot="1" x14ac:dyDescent="0.25">
      <c r="C4676" s="254"/>
      <c r="D4676" s="254"/>
      <c r="E4676" s="255"/>
      <c r="F4676" s="256"/>
      <c r="G4676" s="257"/>
      <c r="H4676" s="243">
        <f t="shared" ca="1" si="217"/>
        <v>45139</v>
      </c>
      <c r="I4676" s="244">
        <f t="shared" si="218"/>
        <v>43892</v>
      </c>
      <c r="J4676" s="244" t="str">
        <f t="shared" si="216"/>
        <v/>
      </c>
    </row>
    <row r="4677" spans="3:10" ht="12" thickBot="1" x14ac:dyDescent="0.25">
      <c r="C4677" s="254"/>
      <c r="D4677" s="254"/>
      <c r="E4677" s="255"/>
      <c r="F4677" s="256"/>
      <c r="G4677" s="257"/>
      <c r="H4677" s="243">
        <f t="shared" ca="1" si="217"/>
        <v>45139</v>
      </c>
      <c r="I4677" s="244">
        <f t="shared" si="218"/>
        <v>43892</v>
      </c>
      <c r="J4677" s="244" t="str">
        <f t="shared" si="216"/>
        <v/>
      </c>
    </row>
    <row r="4678" spans="3:10" ht="12" thickBot="1" x14ac:dyDescent="0.25">
      <c r="C4678" s="254"/>
      <c r="D4678" s="254"/>
      <c r="E4678" s="255"/>
      <c r="F4678" s="256"/>
      <c r="G4678" s="257"/>
      <c r="H4678" s="243">
        <f t="shared" ca="1" si="217"/>
        <v>45139</v>
      </c>
      <c r="I4678" s="244">
        <f t="shared" si="218"/>
        <v>43892</v>
      </c>
      <c r="J4678" s="244" t="str">
        <f t="shared" ref="J4678:J4741" si="219">IF(G4678="","",IF(G4678&gt;=0,"Debitoren",IF(G4678&lt;0,"Kreditoren","")))</f>
        <v/>
      </c>
    </row>
    <row r="4679" spans="3:10" ht="12" thickBot="1" x14ac:dyDescent="0.25">
      <c r="C4679" s="254"/>
      <c r="D4679" s="254"/>
      <c r="E4679" s="255"/>
      <c r="F4679" s="256"/>
      <c r="G4679" s="257"/>
      <c r="H4679" s="243">
        <f t="shared" ref="H4679:H4742" ca="1" si="220">IF(F4679&lt;$F$2,EOMONTH($F$2,-1)+1,EOMONTH(F4679,-1)+1)</f>
        <v>45139</v>
      </c>
      <c r="I4679" s="244">
        <f t="shared" ref="I4679:I4742" si="221">IF(F4679&lt;$I$2,IF(   WEEKDAY(EOMONTH($I$2,-1)+1)=1,EOMONTH($I$2,-1)+1+1,EOMONTH($I$2,-1)+1),IF(WEEKDAY(F4679)=1,F4679+1,F4679))</f>
        <v>43892</v>
      </c>
      <c r="J4679" s="244" t="str">
        <f t="shared" si="219"/>
        <v/>
      </c>
    </row>
    <row r="4680" spans="3:10" ht="12" thickBot="1" x14ac:dyDescent="0.25">
      <c r="C4680" s="254"/>
      <c r="D4680" s="254"/>
      <c r="E4680" s="255"/>
      <c r="F4680" s="256"/>
      <c r="G4680" s="257"/>
      <c r="H4680" s="243">
        <f t="shared" ca="1" si="220"/>
        <v>45139</v>
      </c>
      <c r="I4680" s="244">
        <f t="shared" si="221"/>
        <v>43892</v>
      </c>
      <c r="J4680" s="244" t="str">
        <f t="shared" si="219"/>
        <v/>
      </c>
    </row>
    <row r="4681" spans="3:10" ht="12" thickBot="1" x14ac:dyDescent="0.25">
      <c r="C4681" s="254"/>
      <c r="D4681" s="254"/>
      <c r="E4681" s="255"/>
      <c r="F4681" s="256"/>
      <c r="G4681" s="257"/>
      <c r="H4681" s="243">
        <f t="shared" ca="1" si="220"/>
        <v>45139</v>
      </c>
      <c r="I4681" s="244">
        <f t="shared" si="221"/>
        <v>43892</v>
      </c>
      <c r="J4681" s="244" t="str">
        <f t="shared" si="219"/>
        <v/>
      </c>
    </row>
    <row r="4682" spans="3:10" ht="12" thickBot="1" x14ac:dyDescent="0.25">
      <c r="C4682" s="254"/>
      <c r="D4682" s="254"/>
      <c r="E4682" s="255"/>
      <c r="F4682" s="256"/>
      <c r="G4682" s="257"/>
      <c r="H4682" s="243">
        <f t="shared" ca="1" si="220"/>
        <v>45139</v>
      </c>
      <c r="I4682" s="244">
        <f t="shared" si="221"/>
        <v>43892</v>
      </c>
      <c r="J4682" s="244" t="str">
        <f t="shared" si="219"/>
        <v/>
      </c>
    </row>
    <row r="4683" spans="3:10" ht="12" thickBot="1" x14ac:dyDescent="0.25">
      <c r="C4683" s="254"/>
      <c r="D4683" s="254"/>
      <c r="E4683" s="255"/>
      <c r="F4683" s="256"/>
      <c r="G4683" s="257"/>
      <c r="H4683" s="243">
        <f t="shared" ca="1" si="220"/>
        <v>45139</v>
      </c>
      <c r="I4683" s="244">
        <f t="shared" si="221"/>
        <v>43892</v>
      </c>
      <c r="J4683" s="244" t="str">
        <f t="shared" si="219"/>
        <v/>
      </c>
    </row>
    <row r="4684" spans="3:10" ht="12" thickBot="1" x14ac:dyDescent="0.25">
      <c r="C4684" s="254"/>
      <c r="D4684" s="254"/>
      <c r="E4684" s="255"/>
      <c r="F4684" s="256"/>
      <c r="G4684" s="257"/>
      <c r="H4684" s="243">
        <f t="shared" ca="1" si="220"/>
        <v>45139</v>
      </c>
      <c r="I4684" s="244">
        <f t="shared" si="221"/>
        <v>43892</v>
      </c>
      <c r="J4684" s="244" t="str">
        <f t="shared" si="219"/>
        <v/>
      </c>
    </row>
    <row r="4685" spans="3:10" ht="12" thickBot="1" x14ac:dyDescent="0.25">
      <c r="C4685" s="254"/>
      <c r="D4685" s="254"/>
      <c r="E4685" s="255"/>
      <c r="F4685" s="256"/>
      <c r="G4685" s="257"/>
      <c r="H4685" s="243">
        <f t="shared" ca="1" si="220"/>
        <v>45139</v>
      </c>
      <c r="I4685" s="244">
        <f t="shared" si="221"/>
        <v>43892</v>
      </c>
      <c r="J4685" s="244" t="str">
        <f t="shared" si="219"/>
        <v/>
      </c>
    </row>
    <row r="4686" spans="3:10" ht="12" thickBot="1" x14ac:dyDescent="0.25">
      <c r="C4686" s="254"/>
      <c r="D4686" s="254"/>
      <c r="E4686" s="255"/>
      <c r="F4686" s="256"/>
      <c r="G4686" s="257"/>
      <c r="H4686" s="243">
        <f t="shared" ca="1" si="220"/>
        <v>45139</v>
      </c>
      <c r="I4686" s="244">
        <f t="shared" si="221"/>
        <v>43892</v>
      </c>
      <c r="J4686" s="244" t="str">
        <f t="shared" si="219"/>
        <v/>
      </c>
    </row>
    <row r="4687" spans="3:10" ht="12" thickBot="1" x14ac:dyDescent="0.25">
      <c r="C4687" s="254"/>
      <c r="D4687" s="254"/>
      <c r="E4687" s="255"/>
      <c r="F4687" s="256"/>
      <c r="G4687" s="257"/>
      <c r="H4687" s="243">
        <f t="shared" ca="1" si="220"/>
        <v>45139</v>
      </c>
      <c r="I4687" s="244">
        <f t="shared" si="221"/>
        <v>43892</v>
      </c>
      <c r="J4687" s="244" t="str">
        <f t="shared" si="219"/>
        <v/>
      </c>
    </row>
    <row r="4688" spans="3:10" ht="12" thickBot="1" x14ac:dyDescent="0.25">
      <c r="C4688" s="254"/>
      <c r="D4688" s="254"/>
      <c r="E4688" s="255"/>
      <c r="F4688" s="256"/>
      <c r="G4688" s="257"/>
      <c r="H4688" s="243">
        <f t="shared" ca="1" si="220"/>
        <v>45139</v>
      </c>
      <c r="I4688" s="244">
        <f t="shared" si="221"/>
        <v>43892</v>
      </c>
      <c r="J4688" s="244" t="str">
        <f t="shared" si="219"/>
        <v/>
      </c>
    </row>
    <row r="4689" spans="3:10" ht="12" thickBot="1" x14ac:dyDescent="0.25">
      <c r="C4689" s="254"/>
      <c r="D4689" s="254"/>
      <c r="E4689" s="255"/>
      <c r="F4689" s="256"/>
      <c r="G4689" s="257"/>
      <c r="H4689" s="243">
        <f t="shared" ca="1" si="220"/>
        <v>45139</v>
      </c>
      <c r="I4689" s="244">
        <f t="shared" si="221"/>
        <v>43892</v>
      </c>
      <c r="J4689" s="244" t="str">
        <f t="shared" si="219"/>
        <v/>
      </c>
    </row>
    <row r="4690" spans="3:10" ht="12" thickBot="1" x14ac:dyDescent="0.25">
      <c r="C4690" s="254"/>
      <c r="D4690" s="254"/>
      <c r="E4690" s="255"/>
      <c r="F4690" s="256"/>
      <c r="G4690" s="257"/>
      <c r="H4690" s="243">
        <f t="shared" ca="1" si="220"/>
        <v>45139</v>
      </c>
      <c r="I4690" s="244">
        <f t="shared" si="221"/>
        <v>43892</v>
      </c>
      <c r="J4690" s="244" t="str">
        <f t="shared" si="219"/>
        <v/>
      </c>
    </row>
    <row r="4691" spans="3:10" ht="12" thickBot="1" x14ac:dyDescent="0.25">
      <c r="C4691" s="254"/>
      <c r="D4691" s="254"/>
      <c r="E4691" s="255"/>
      <c r="F4691" s="256"/>
      <c r="G4691" s="257"/>
      <c r="H4691" s="243">
        <f t="shared" ca="1" si="220"/>
        <v>45139</v>
      </c>
      <c r="I4691" s="244">
        <f t="shared" si="221"/>
        <v>43892</v>
      </c>
      <c r="J4691" s="244" t="str">
        <f t="shared" si="219"/>
        <v/>
      </c>
    </row>
    <row r="4692" spans="3:10" ht="12" thickBot="1" x14ac:dyDescent="0.25">
      <c r="C4692" s="254"/>
      <c r="D4692" s="254"/>
      <c r="E4692" s="255"/>
      <c r="F4692" s="256"/>
      <c r="G4692" s="257"/>
      <c r="H4692" s="243">
        <f t="shared" ca="1" si="220"/>
        <v>45139</v>
      </c>
      <c r="I4692" s="244">
        <f t="shared" si="221"/>
        <v>43892</v>
      </c>
      <c r="J4692" s="244" t="str">
        <f t="shared" si="219"/>
        <v/>
      </c>
    </row>
    <row r="4693" spans="3:10" ht="12" thickBot="1" x14ac:dyDescent="0.25">
      <c r="C4693" s="254"/>
      <c r="D4693" s="254"/>
      <c r="E4693" s="255"/>
      <c r="F4693" s="256"/>
      <c r="G4693" s="257"/>
      <c r="H4693" s="243">
        <f t="shared" ca="1" si="220"/>
        <v>45139</v>
      </c>
      <c r="I4693" s="244">
        <f t="shared" si="221"/>
        <v>43892</v>
      </c>
      <c r="J4693" s="244" t="str">
        <f t="shared" si="219"/>
        <v/>
      </c>
    </row>
    <row r="4694" spans="3:10" ht="12" thickBot="1" x14ac:dyDescent="0.25">
      <c r="C4694" s="254"/>
      <c r="D4694" s="254"/>
      <c r="E4694" s="255"/>
      <c r="F4694" s="256"/>
      <c r="G4694" s="257"/>
      <c r="H4694" s="243">
        <f t="shared" ca="1" si="220"/>
        <v>45139</v>
      </c>
      <c r="I4694" s="244">
        <f t="shared" si="221"/>
        <v>43892</v>
      </c>
      <c r="J4694" s="244" t="str">
        <f t="shared" si="219"/>
        <v/>
      </c>
    </row>
    <row r="4695" spans="3:10" ht="12" thickBot="1" x14ac:dyDescent="0.25">
      <c r="C4695" s="254"/>
      <c r="D4695" s="254"/>
      <c r="E4695" s="255"/>
      <c r="F4695" s="256"/>
      <c r="G4695" s="257"/>
      <c r="H4695" s="243">
        <f t="shared" ca="1" si="220"/>
        <v>45139</v>
      </c>
      <c r="I4695" s="244">
        <f t="shared" si="221"/>
        <v>43892</v>
      </c>
      <c r="J4695" s="244" t="str">
        <f t="shared" si="219"/>
        <v/>
      </c>
    </row>
    <row r="4696" spans="3:10" ht="12" thickBot="1" x14ac:dyDescent="0.25">
      <c r="C4696" s="254"/>
      <c r="D4696" s="254"/>
      <c r="E4696" s="255"/>
      <c r="F4696" s="256"/>
      <c r="G4696" s="257"/>
      <c r="H4696" s="243">
        <f t="shared" ca="1" si="220"/>
        <v>45139</v>
      </c>
      <c r="I4696" s="244">
        <f t="shared" si="221"/>
        <v>43892</v>
      </c>
      <c r="J4696" s="244" t="str">
        <f t="shared" si="219"/>
        <v/>
      </c>
    </row>
    <row r="4697" spans="3:10" ht="12" thickBot="1" x14ac:dyDescent="0.25">
      <c r="C4697" s="254"/>
      <c r="D4697" s="254"/>
      <c r="E4697" s="255"/>
      <c r="F4697" s="256"/>
      <c r="G4697" s="257"/>
      <c r="H4697" s="243">
        <f t="shared" ca="1" si="220"/>
        <v>45139</v>
      </c>
      <c r="I4697" s="244">
        <f t="shared" si="221"/>
        <v>43892</v>
      </c>
      <c r="J4697" s="244" t="str">
        <f t="shared" si="219"/>
        <v/>
      </c>
    </row>
    <row r="4698" spans="3:10" ht="12" thickBot="1" x14ac:dyDescent="0.25">
      <c r="C4698" s="254"/>
      <c r="D4698" s="254"/>
      <c r="E4698" s="255"/>
      <c r="F4698" s="256"/>
      <c r="G4698" s="257"/>
      <c r="H4698" s="243">
        <f t="shared" ca="1" si="220"/>
        <v>45139</v>
      </c>
      <c r="I4698" s="244">
        <f t="shared" si="221"/>
        <v>43892</v>
      </c>
      <c r="J4698" s="244" t="str">
        <f t="shared" si="219"/>
        <v/>
      </c>
    </row>
    <row r="4699" spans="3:10" ht="12" thickBot="1" x14ac:dyDescent="0.25">
      <c r="C4699" s="254"/>
      <c r="D4699" s="254"/>
      <c r="E4699" s="255"/>
      <c r="F4699" s="256"/>
      <c r="G4699" s="257"/>
      <c r="H4699" s="243">
        <f t="shared" ca="1" si="220"/>
        <v>45139</v>
      </c>
      <c r="I4699" s="244">
        <f t="shared" si="221"/>
        <v>43892</v>
      </c>
      <c r="J4699" s="244" t="str">
        <f t="shared" si="219"/>
        <v/>
      </c>
    </row>
    <row r="4700" spans="3:10" ht="12" thickBot="1" x14ac:dyDescent="0.25">
      <c r="C4700" s="254"/>
      <c r="D4700" s="254"/>
      <c r="E4700" s="255"/>
      <c r="F4700" s="256"/>
      <c r="G4700" s="257"/>
      <c r="H4700" s="243">
        <f t="shared" ca="1" si="220"/>
        <v>45139</v>
      </c>
      <c r="I4700" s="244">
        <f t="shared" si="221"/>
        <v>43892</v>
      </c>
      <c r="J4700" s="244" t="str">
        <f t="shared" si="219"/>
        <v/>
      </c>
    </row>
    <row r="4701" spans="3:10" ht="12" thickBot="1" x14ac:dyDescent="0.25">
      <c r="C4701" s="254"/>
      <c r="D4701" s="254"/>
      <c r="E4701" s="255"/>
      <c r="F4701" s="256"/>
      <c r="G4701" s="257"/>
      <c r="H4701" s="243">
        <f t="shared" ca="1" si="220"/>
        <v>45139</v>
      </c>
      <c r="I4701" s="244">
        <f t="shared" si="221"/>
        <v>43892</v>
      </c>
      <c r="J4701" s="244" t="str">
        <f t="shared" si="219"/>
        <v/>
      </c>
    </row>
    <row r="4702" spans="3:10" ht="12" thickBot="1" x14ac:dyDescent="0.25">
      <c r="C4702" s="254"/>
      <c r="D4702" s="254"/>
      <c r="E4702" s="255"/>
      <c r="F4702" s="256"/>
      <c r="G4702" s="257"/>
      <c r="H4702" s="243">
        <f t="shared" ca="1" si="220"/>
        <v>45139</v>
      </c>
      <c r="I4702" s="244">
        <f t="shared" si="221"/>
        <v>43892</v>
      </c>
      <c r="J4702" s="244" t="str">
        <f t="shared" si="219"/>
        <v/>
      </c>
    </row>
    <row r="4703" spans="3:10" ht="12" thickBot="1" x14ac:dyDescent="0.25">
      <c r="C4703" s="254"/>
      <c r="D4703" s="254"/>
      <c r="E4703" s="255"/>
      <c r="F4703" s="256"/>
      <c r="G4703" s="257"/>
      <c r="H4703" s="243">
        <f t="shared" ca="1" si="220"/>
        <v>45139</v>
      </c>
      <c r="I4703" s="244">
        <f t="shared" si="221"/>
        <v>43892</v>
      </c>
      <c r="J4703" s="244" t="str">
        <f t="shared" si="219"/>
        <v/>
      </c>
    </row>
    <row r="4704" spans="3:10" ht="12" thickBot="1" x14ac:dyDescent="0.25">
      <c r="C4704" s="254"/>
      <c r="D4704" s="254"/>
      <c r="E4704" s="255"/>
      <c r="F4704" s="256"/>
      <c r="G4704" s="257"/>
      <c r="H4704" s="243">
        <f t="shared" ca="1" si="220"/>
        <v>45139</v>
      </c>
      <c r="I4704" s="244">
        <f t="shared" si="221"/>
        <v>43892</v>
      </c>
      <c r="J4704" s="244" t="str">
        <f t="shared" si="219"/>
        <v/>
      </c>
    </row>
    <row r="4705" spans="3:10" ht="12" thickBot="1" x14ac:dyDescent="0.25">
      <c r="C4705" s="254"/>
      <c r="D4705" s="254"/>
      <c r="E4705" s="255"/>
      <c r="F4705" s="256"/>
      <c r="G4705" s="257"/>
      <c r="H4705" s="243">
        <f t="shared" ca="1" si="220"/>
        <v>45139</v>
      </c>
      <c r="I4705" s="244">
        <f t="shared" si="221"/>
        <v>43892</v>
      </c>
      <c r="J4705" s="244" t="str">
        <f t="shared" si="219"/>
        <v/>
      </c>
    </row>
    <row r="4706" spans="3:10" ht="12" thickBot="1" x14ac:dyDescent="0.25">
      <c r="C4706" s="254"/>
      <c r="D4706" s="254"/>
      <c r="E4706" s="255"/>
      <c r="F4706" s="256"/>
      <c r="G4706" s="257"/>
      <c r="H4706" s="243">
        <f t="shared" ca="1" si="220"/>
        <v>45139</v>
      </c>
      <c r="I4706" s="244">
        <f t="shared" si="221"/>
        <v>43892</v>
      </c>
      <c r="J4706" s="244" t="str">
        <f t="shared" si="219"/>
        <v/>
      </c>
    </row>
    <row r="4707" spans="3:10" ht="12" thickBot="1" x14ac:dyDescent="0.25">
      <c r="C4707" s="254"/>
      <c r="D4707" s="254"/>
      <c r="E4707" s="255"/>
      <c r="F4707" s="256"/>
      <c r="G4707" s="257"/>
      <c r="H4707" s="243">
        <f t="shared" ca="1" si="220"/>
        <v>45139</v>
      </c>
      <c r="I4707" s="244">
        <f t="shared" si="221"/>
        <v>43892</v>
      </c>
      <c r="J4707" s="244" t="str">
        <f t="shared" si="219"/>
        <v/>
      </c>
    </row>
    <row r="4708" spans="3:10" ht="12" thickBot="1" x14ac:dyDescent="0.25">
      <c r="C4708" s="254"/>
      <c r="D4708" s="254"/>
      <c r="E4708" s="255"/>
      <c r="F4708" s="256"/>
      <c r="G4708" s="257"/>
      <c r="H4708" s="243">
        <f t="shared" ca="1" si="220"/>
        <v>45139</v>
      </c>
      <c r="I4708" s="244">
        <f t="shared" si="221"/>
        <v>43892</v>
      </c>
      <c r="J4708" s="244" t="str">
        <f t="shared" si="219"/>
        <v/>
      </c>
    </row>
    <row r="4709" spans="3:10" ht="12" thickBot="1" x14ac:dyDescent="0.25">
      <c r="C4709" s="254"/>
      <c r="D4709" s="254"/>
      <c r="E4709" s="255"/>
      <c r="F4709" s="256"/>
      <c r="G4709" s="257"/>
      <c r="H4709" s="243">
        <f t="shared" ca="1" si="220"/>
        <v>45139</v>
      </c>
      <c r="I4709" s="244">
        <f t="shared" si="221"/>
        <v>43892</v>
      </c>
      <c r="J4709" s="244" t="str">
        <f t="shared" si="219"/>
        <v/>
      </c>
    </row>
    <row r="4710" spans="3:10" ht="12" thickBot="1" x14ac:dyDescent="0.25">
      <c r="C4710" s="254"/>
      <c r="D4710" s="254"/>
      <c r="E4710" s="255"/>
      <c r="F4710" s="256"/>
      <c r="G4710" s="257"/>
      <c r="H4710" s="243">
        <f t="shared" ca="1" si="220"/>
        <v>45139</v>
      </c>
      <c r="I4710" s="244">
        <f t="shared" si="221"/>
        <v>43892</v>
      </c>
      <c r="J4710" s="244" t="str">
        <f t="shared" si="219"/>
        <v/>
      </c>
    </row>
    <row r="4711" spans="3:10" ht="12" thickBot="1" x14ac:dyDescent="0.25">
      <c r="C4711" s="254"/>
      <c r="D4711" s="254"/>
      <c r="E4711" s="255"/>
      <c r="F4711" s="256"/>
      <c r="G4711" s="257"/>
      <c r="H4711" s="243">
        <f t="shared" ca="1" si="220"/>
        <v>45139</v>
      </c>
      <c r="I4711" s="244">
        <f t="shared" si="221"/>
        <v>43892</v>
      </c>
      <c r="J4711" s="244" t="str">
        <f t="shared" si="219"/>
        <v/>
      </c>
    </row>
    <row r="4712" spans="3:10" ht="12" thickBot="1" x14ac:dyDescent="0.25">
      <c r="C4712" s="254"/>
      <c r="D4712" s="254"/>
      <c r="E4712" s="255"/>
      <c r="F4712" s="256"/>
      <c r="G4712" s="257"/>
      <c r="H4712" s="243">
        <f t="shared" ca="1" si="220"/>
        <v>45139</v>
      </c>
      <c r="I4712" s="244">
        <f t="shared" si="221"/>
        <v>43892</v>
      </c>
      <c r="J4712" s="244" t="str">
        <f t="shared" si="219"/>
        <v/>
      </c>
    </row>
    <row r="4713" spans="3:10" ht="12" thickBot="1" x14ac:dyDescent="0.25">
      <c r="C4713" s="254"/>
      <c r="D4713" s="254"/>
      <c r="E4713" s="255"/>
      <c r="F4713" s="256"/>
      <c r="G4713" s="257"/>
      <c r="H4713" s="243">
        <f t="shared" ca="1" si="220"/>
        <v>45139</v>
      </c>
      <c r="I4713" s="244">
        <f t="shared" si="221"/>
        <v>43892</v>
      </c>
      <c r="J4713" s="244" t="str">
        <f t="shared" si="219"/>
        <v/>
      </c>
    </row>
    <row r="4714" spans="3:10" ht="12" thickBot="1" x14ac:dyDescent="0.25">
      <c r="C4714" s="254"/>
      <c r="D4714" s="254"/>
      <c r="E4714" s="255"/>
      <c r="F4714" s="256"/>
      <c r="G4714" s="257"/>
      <c r="H4714" s="243">
        <f t="shared" ca="1" si="220"/>
        <v>45139</v>
      </c>
      <c r="I4714" s="244">
        <f t="shared" si="221"/>
        <v>43892</v>
      </c>
      <c r="J4714" s="244" t="str">
        <f t="shared" si="219"/>
        <v/>
      </c>
    </row>
    <row r="4715" spans="3:10" ht="12" thickBot="1" x14ac:dyDescent="0.25">
      <c r="C4715" s="254"/>
      <c r="D4715" s="254"/>
      <c r="E4715" s="255"/>
      <c r="F4715" s="256"/>
      <c r="G4715" s="257"/>
      <c r="H4715" s="243">
        <f t="shared" ca="1" si="220"/>
        <v>45139</v>
      </c>
      <c r="I4715" s="244">
        <f t="shared" si="221"/>
        <v>43892</v>
      </c>
      <c r="J4715" s="244" t="str">
        <f t="shared" si="219"/>
        <v/>
      </c>
    </row>
    <row r="4716" spans="3:10" ht="12" thickBot="1" x14ac:dyDescent="0.25">
      <c r="C4716" s="254"/>
      <c r="D4716" s="254"/>
      <c r="E4716" s="255"/>
      <c r="F4716" s="256"/>
      <c r="G4716" s="257"/>
      <c r="H4716" s="243">
        <f t="shared" ca="1" si="220"/>
        <v>45139</v>
      </c>
      <c r="I4716" s="244">
        <f t="shared" si="221"/>
        <v>43892</v>
      </c>
      <c r="J4716" s="244" t="str">
        <f t="shared" si="219"/>
        <v/>
      </c>
    </row>
    <row r="4717" spans="3:10" ht="12" thickBot="1" x14ac:dyDescent="0.25">
      <c r="C4717" s="254"/>
      <c r="D4717" s="254"/>
      <c r="E4717" s="255"/>
      <c r="F4717" s="256"/>
      <c r="G4717" s="257"/>
      <c r="H4717" s="243">
        <f t="shared" ca="1" si="220"/>
        <v>45139</v>
      </c>
      <c r="I4717" s="244">
        <f t="shared" si="221"/>
        <v>43892</v>
      </c>
      <c r="J4717" s="244" t="str">
        <f t="shared" si="219"/>
        <v/>
      </c>
    </row>
    <row r="4718" spans="3:10" ht="12" thickBot="1" x14ac:dyDescent="0.25">
      <c r="C4718" s="254"/>
      <c r="D4718" s="254"/>
      <c r="E4718" s="255"/>
      <c r="F4718" s="256"/>
      <c r="G4718" s="257"/>
      <c r="H4718" s="243">
        <f t="shared" ca="1" si="220"/>
        <v>45139</v>
      </c>
      <c r="I4718" s="244">
        <f t="shared" si="221"/>
        <v>43892</v>
      </c>
      <c r="J4718" s="244" t="str">
        <f t="shared" si="219"/>
        <v/>
      </c>
    </row>
    <row r="4719" spans="3:10" ht="12" thickBot="1" x14ac:dyDescent="0.25">
      <c r="C4719" s="254"/>
      <c r="D4719" s="254"/>
      <c r="E4719" s="255"/>
      <c r="F4719" s="256"/>
      <c r="G4719" s="257"/>
      <c r="H4719" s="243">
        <f t="shared" ca="1" si="220"/>
        <v>45139</v>
      </c>
      <c r="I4719" s="244">
        <f t="shared" si="221"/>
        <v>43892</v>
      </c>
      <c r="J4719" s="244" t="str">
        <f t="shared" si="219"/>
        <v/>
      </c>
    </row>
    <row r="4720" spans="3:10" ht="12" thickBot="1" x14ac:dyDescent="0.25">
      <c r="C4720" s="254"/>
      <c r="D4720" s="254"/>
      <c r="E4720" s="255"/>
      <c r="F4720" s="256"/>
      <c r="G4720" s="257"/>
      <c r="H4720" s="243">
        <f t="shared" ca="1" si="220"/>
        <v>45139</v>
      </c>
      <c r="I4720" s="244">
        <f t="shared" si="221"/>
        <v>43892</v>
      </c>
      <c r="J4720" s="244" t="str">
        <f t="shared" si="219"/>
        <v/>
      </c>
    </row>
    <row r="4721" spans="3:10" ht="12" thickBot="1" x14ac:dyDescent="0.25">
      <c r="C4721" s="254"/>
      <c r="D4721" s="254"/>
      <c r="E4721" s="255"/>
      <c r="F4721" s="256"/>
      <c r="G4721" s="257"/>
      <c r="H4721" s="243">
        <f t="shared" ca="1" si="220"/>
        <v>45139</v>
      </c>
      <c r="I4721" s="244">
        <f t="shared" si="221"/>
        <v>43892</v>
      </c>
      <c r="J4721" s="244" t="str">
        <f t="shared" si="219"/>
        <v/>
      </c>
    </row>
    <row r="4722" spans="3:10" ht="12" thickBot="1" x14ac:dyDescent="0.25">
      <c r="C4722" s="254"/>
      <c r="D4722" s="254"/>
      <c r="E4722" s="255"/>
      <c r="F4722" s="256"/>
      <c r="G4722" s="257"/>
      <c r="H4722" s="243">
        <f t="shared" ca="1" si="220"/>
        <v>45139</v>
      </c>
      <c r="I4722" s="244">
        <f t="shared" si="221"/>
        <v>43892</v>
      </c>
      <c r="J4722" s="244" t="str">
        <f t="shared" si="219"/>
        <v/>
      </c>
    </row>
    <row r="4723" spans="3:10" ht="12" thickBot="1" x14ac:dyDescent="0.25">
      <c r="C4723" s="254"/>
      <c r="D4723" s="254"/>
      <c r="E4723" s="255"/>
      <c r="F4723" s="256"/>
      <c r="G4723" s="257"/>
      <c r="H4723" s="243">
        <f t="shared" ca="1" si="220"/>
        <v>45139</v>
      </c>
      <c r="I4723" s="244">
        <f t="shared" si="221"/>
        <v>43892</v>
      </c>
      <c r="J4723" s="244" t="str">
        <f t="shared" si="219"/>
        <v/>
      </c>
    </row>
    <row r="4724" spans="3:10" ht="12" thickBot="1" x14ac:dyDescent="0.25">
      <c r="C4724" s="254"/>
      <c r="D4724" s="254"/>
      <c r="E4724" s="255"/>
      <c r="F4724" s="256"/>
      <c r="G4724" s="257"/>
      <c r="H4724" s="243">
        <f t="shared" ca="1" si="220"/>
        <v>45139</v>
      </c>
      <c r="I4724" s="244">
        <f t="shared" si="221"/>
        <v>43892</v>
      </c>
      <c r="J4724" s="244" t="str">
        <f t="shared" si="219"/>
        <v/>
      </c>
    </row>
    <row r="4725" spans="3:10" ht="12" thickBot="1" x14ac:dyDescent="0.25">
      <c r="C4725" s="254"/>
      <c r="D4725" s="254"/>
      <c r="E4725" s="255"/>
      <c r="F4725" s="256"/>
      <c r="G4725" s="257"/>
      <c r="H4725" s="243">
        <f t="shared" ca="1" si="220"/>
        <v>45139</v>
      </c>
      <c r="I4725" s="244">
        <f t="shared" si="221"/>
        <v>43892</v>
      </c>
      <c r="J4725" s="244" t="str">
        <f t="shared" si="219"/>
        <v/>
      </c>
    </row>
    <row r="4726" spans="3:10" ht="12" thickBot="1" x14ac:dyDescent="0.25">
      <c r="C4726" s="254"/>
      <c r="D4726" s="254"/>
      <c r="E4726" s="255"/>
      <c r="F4726" s="256"/>
      <c r="G4726" s="257"/>
      <c r="H4726" s="243">
        <f t="shared" ca="1" si="220"/>
        <v>45139</v>
      </c>
      <c r="I4726" s="244">
        <f t="shared" si="221"/>
        <v>43892</v>
      </c>
      <c r="J4726" s="244" t="str">
        <f t="shared" si="219"/>
        <v/>
      </c>
    </row>
    <row r="4727" spans="3:10" ht="12" thickBot="1" x14ac:dyDescent="0.25">
      <c r="C4727" s="254"/>
      <c r="D4727" s="254"/>
      <c r="E4727" s="255"/>
      <c r="F4727" s="256"/>
      <c r="G4727" s="257"/>
      <c r="H4727" s="243">
        <f t="shared" ca="1" si="220"/>
        <v>45139</v>
      </c>
      <c r="I4727" s="244">
        <f t="shared" si="221"/>
        <v>43892</v>
      </c>
      <c r="J4727" s="244" t="str">
        <f t="shared" si="219"/>
        <v/>
      </c>
    </row>
    <row r="4728" spans="3:10" ht="12" thickBot="1" x14ac:dyDescent="0.25">
      <c r="C4728" s="254"/>
      <c r="D4728" s="254"/>
      <c r="E4728" s="255"/>
      <c r="F4728" s="256"/>
      <c r="G4728" s="257"/>
      <c r="H4728" s="243">
        <f t="shared" ca="1" si="220"/>
        <v>45139</v>
      </c>
      <c r="I4728" s="244">
        <f t="shared" si="221"/>
        <v>43892</v>
      </c>
      <c r="J4728" s="244" t="str">
        <f t="shared" si="219"/>
        <v/>
      </c>
    </row>
    <row r="4729" spans="3:10" ht="12" thickBot="1" x14ac:dyDescent="0.25">
      <c r="C4729" s="254"/>
      <c r="D4729" s="254"/>
      <c r="E4729" s="255"/>
      <c r="F4729" s="256"/>
      <c r="G4729" s="257"/>
      <c r="H4729" s="243">
        <f t="shared" ca="1" si="220"/>
        <v>45139</v>
      </c>
      <c r="I4729" s="244">
        <f t="shared" si="221"/>
        <v>43892</v>
      </c>
      <c r="J4729" s="244" t="str">
        <f t="shared" si="219"/>
        <v/>
      </c>
    </row>
    <row r="4730" spans="3:10" ht="12" thickBot="1" x14ac:dyDescent="0.25">
      <c r="C4730" s="254"/>
      <c r="D4730" s="254"/>
      <c r="E4730" s="255"/>
      <c r="F4730" s="256"/>
      <c r="G4730" s="257"/>
      <c r="H4730" s="243">
        <f t="shared" ca="1" si="220"/>
        <v>45139</v>
      </c>
      <c r="I4730" s="244">
        <f t="shared" si="221"/>
        <v>43892</v>
      </c>
      <c r="J4730" s="244" t="str">
        <f t="shared" si="219"/>
        <v/>
      </c>
    </row>
    <row r="4731" spans="3:10" ht="12" thickBot="1" x14ac:dyDescent="0.25">
      <c r="C4731" s="254"/>
      <c r="D4731" s="254"/>
      <c r="E4731" s="255"/>
      <c r="F4731" s="256"/>
      <c r="G4731" s="257"/>
      <c r="H4731" s="243">
        <f t="shared" ca="1" si="220"/>
        <v>45139</v>
      </c>
      <c r="I4731" s="244">
        <f t="shared" si="221"/>
        <v>43892</v>
      </c>
      <c r="J4731" s="244" t="str">
        <f t="shared" si="219"/>
        <v/>
      </c>
    </row>
    <row r="4732" spans="3:10" ht="12" thickBot="1" x14ac:dyDescent="0.25">
      <c r="C4732" s="254"/>
      <c r="D4732" s="254"/>
      <c r="E4732" s="255"/>
      <c r="F4732" s="256"/>
      <c r="G4732" s="257"/>
      <c r="H4732" s="243">
        <f t="shared" ca="1" si="220"/>
        <v>45139</v>
      </c>
      <c r="I4732" s="244">
        <f t="shared" si="221"/>
        <v>43892</v>
      </c>
      <c r="J4732" s="244" t="str">
        <f t="shared" si="219"/>
        <v/>
      </c>
    </row>
    <row r="4733" spans="3:10" ht="12" thickBot="1" x14ac:dyDescent="0.25">
      <c r="C4733" s="254"/>
      <c r="D4733" s="254"/>
      <c r="E4733" s="255"/>
      <c r="F4733" s="256"/>
      <c r="G4733" s="257"/>
      <c r="H4733" s="243">
        <f t="shared" ca="1" si="220"/>
        <v>45139</v>
      </c>
      <c r="I4733" s="244">
        <f t="shared" si="221"/>
        <v>43892</v>
      </c>
      <c r="J4733" s="244" t="str">
        <f t="shared" si="219"/>
        <v/>
      </c>
    </row>
    <row r="4734" spans="3:10" ht="12" thickBot="1" x14ac:dyDescent="0.25">
      <c r="C4734" s="254"/>
      <c r="D4734" s="254"/>
      <c r="E4734" s="255"/>
      <c r="F4734" s="256"/>
      <c r="G4734" s="257"/>
      <c r="H4734" s="243">
        <f t="shared" ca="1" si="220"/>
        <v>45139</v>
      </c>
      <c r="I4734" s="244">
        <f t="shared" si="221"/>
        <v>43892</v>
      </c>
      <c r="J4734" s="244" t="str">
        <f t="shared" si="219"/>
        <v/>
      </c>
    </row>
    <row r="4735" spans="3:10" ht="12" thickBot="1" x14ac:dyDescent="0.25">
      <c r="C4735" s="254"/>
      <c r="D4735" s="254"/>
      <c r="E4735" s="255"/>
      <c r="F4735" s="256"/>
      <c r="G4735" s="257"/>
      <c r="H4735" s="243">
        <f t="shared" ca="1" si="220"/>
        <v>45139</v>
      </c>
      <c r="I4735" s="244">
        <f t="shared" si="221"/>
        <v>43892</v>
      </c>
      <c r="J4735" s="244" t="str">
        <f t="shared" si="219"/>
        <v/>
      </c>
    </row>
    <row r="4736" spans="3:10" ht="12" thickBot="1" x14ac:dyDescent="0.25">
      <c r="C4736" s="254"/>
      <c r="D4736" s="254"/>
      <c r="E4736" s="255"/>
      <c r="F4736" s="256"/>
      <c r="G4736" s="257"/>
      <c r="H4736" s="243">
        <f t="shared" ca="1" si="220"/>
        <v>45139</v>
      </c>
      <c r="I4736" s="244">
        <f t="shared" si="221"/>
        <v>43892</v>
      </c>
      <c r="J4736" s="244" t="str">
        <f t="shared" si="219"/>
        <v/>
      </c>
    </row>
    <row r="4737" spans="3:10" ht="12" thickBot="1" x14ac:dyDescent="0.25">
      <c r="C4737" s="254"/>
      <c r="D4737" s="254"/>
      <c r="E4737" s="255"/>
      <c r="F4737" s="256"/>
      <c r="G4737" s="257"/>
      <c r="H4737" s="243">
        <f t="shared" ca="1" si="220"/>
        <v>45139</v>
      </c>
      <c r="I4737" s="244">
        <f t="shared" si="221"/>
        <v>43892</v>
      </c>
      <c r="J4737" s="244" t="str">
        <f t="shared" si="219"/>
        <v/>
      </c>
    </row>
    <row r="4738" spans="3:10" ht="12" thickBot="1" x14ac:dyDescent="0.25">
      <c r="C4738" s="254"/>
      <c r="D4738" s="254"/>
      <c r="E4738" s="255"/>
      <c r="F4738" s="256"/>
      <c r="G4738" s="257"/>
      <c r="H4738" s="243">
        <f t="shared" ca="1" si="220"/>
        <v>45139</v>
      </c>
      <c r="I4738" s="244">
        <f t="shared" si="221"/>
        <v>43892</v>
      </c>
      <c r="J4738" s="244" t="str">
        <f t="shared" si="219"/>
        <v/>
      </c>
    </row>
    <row r="4739" spans="3:10" ht="12" thickBot="1" x14ac:dyDescent="0.25">
      <c r="C4739" s="254"/>
      <c r="D4739" s="254"/>
      <c r="E4739" s="255"/>
      <c r="F4739" s="256"/>
      <c r="G4739" s="257"/>
      <c r="H4739" s="243">
        <f t="shared" ca="1" si="220"/>
        <v>45139</v>
      </c>
      <c r="I4739" s="244">
        <f t="shared" si="221"/>
        <v>43892</v>
      </c>
      <c r="J4739" s="244" t="str">
        <f t="shared" si="219"/>
        <v/>
      </c>
    </row>
    <row r="4740" spans="3:10" ht="12" thickBot="1" x14ac:dyDescent="0.25">
      <c r="C4740" s="254"/>
      <c r="D4740" s="254"/>
      <c r="E4740" s="255"/>
      <c r="F4740" s="256"/>
      <c r="G4740" s="257"/>
      <c r="H4740" s="243">
        <f t="shared" ca="1" si="220"/>
        <v>45139</v>
      </c>
      <c r="I4740" s="244">
        <f t="shared" si="221"/>
        <v>43892</v>
      </c>
      <c r="J4740" s="244" t="str">
        <f t="shared" si="219"/>
        <v/>
      </c>
    </row>
    <row r="4741" spans="3:10" ht="12" thickBot="1" x14ac:dyDescent="0.25">
      <c r="C4741" s="254"/>
      <c r="D4741" s="254"/>
      <c r="E4741" s="255"/>
      <c r="F4741" s="256"/>
      <c r="G4741" s="257"/>
      <c r="H4741" s="243">
        <f t="shared" ca="1" si="220"/>
        <v>45139</v>
      </c>
      <c r="I4741" s="244">
        <f t="shared" si="221"/>
        <v>43892</v>
      </c>
      <c r="J4741" s="244" t="str">
        <f t="shared" si="219"/>
        <v/>
      </c>
    </row>
    <row r="4742" spans="3:10" ht="12" thickBot="1" x14ac:dyDescent="0.25">
      <c r="C4742" s="254"/>
      <c r="D4742" s="254"/>
      <c r="E4742" s="255"/>
      <c r="F4742" s="256"/>
      <c r="G4742" s="257"/>
      <c r="H4742" s="243">
        <f t="shared" ca="1" si="220"/>
        <v>45139</v>
      </c>
      <c r="I4742" s="244">
        <f t="shared" si="221"/>
        <v>43892</v>
      </c>
      <c r="J4742" s="244" t="str">
        <f t="shared" ref="J4742:J4805" si="222">IF(G4742="","",IF(G4742&gt;=0,"Debitoren",IF(G4742&lt;0,"Kreditoren","")))</f>
        <v/>
      </c>
    </row>
    <row r="4743" spans="3:10" ht="12" thickBot="1" x14ac:dyDescent="0.25">
      <c r="C4743" s="254"/>
      <c r="D4743" s="254"/>
      <c r="E4743" s="255"/>
      <c r="F4743" s="256"/>
      <c r="G4743" s="257"/>
      <c r="H4743" s="243">
        <f t="shared" ref="H4743:H4806" ca="1" si="223">IF(F4743&lt;$F$2,EOMONTH($F$2,-1)+1,EOMONTH(F4743,-1)+1)</f>
        <v>45139</v>
      </c>
      <c r="I4743" s="244">
        <f t="shared" ref="I4743:I4806" si="224">IF(F4743&lt;$I$2,IF(   WEEKDAY(EOMONTH($I$2,-1)+1)=1,EOMONTH($I$2,-1)+1+1,EOMONTH($I$2,-1)+1),IF(WEEKDAY(F4743)=1,F4743+1,F4743))</f>
        <v>43892</v>
      </c>
      <c r="J4743" s="244" t="str">
        <f t="shared" si="222"/>
        <v/>
      </c>
    </row>
    <row r="4744" spans="3:10" ht="12" thickBot="1" x14ac:dyDescent="0.25">
      <c r="C4744" s="254"/>
      <c r="D4744" s="254"/>
      <c r="E4744" s="255"/>
      <c r="F4744" s="256"/>
      <c r="G4744" s="257"/>
      <c r="H4744" s="243">
        <f t="shared" ca="1" si="223"/>
        <v>45139</v>
      </c>
      <c r="I4744" s="244">
        <f t="shared" si="224"/>
        <v>43892</v>
      </c>
      <c r="J4744" s="244" t="str">
        <f t="shared" si="222"/>
        <v/>
      </c>
    </row>
    <row r="4745" spans="3:10" ht="12" thickBot="1" x14ac:dyDescent="0.25">
      <c r="C4745" s="254"/>
      <c r="D4745" s="254"/>
      <c r="E4745" s="255"/>
      <c r="F4745" s="256"/>
      <c r="G4745" s="257"/>
      <c r="H4745" s="243">
        <f t="shared" ca="1" si="223"/>
        <v>45139</v>
      </c>
      <c r="I4745" s="244">
        <f t="shared" si="224"/>
        <v>43892</v>
      </c>
      <c r="J4745" s="244" t="str">
        <f t="shared" si="222"/>
        <v/>
      </c>
    </row>
    <row r="4746" spans="3:10" ht="12" thickBot="1" x14ac:dyDescent="0.25">
      <c r="C4746" s="254"/>
      <c r="D4746" s="254"/>
      <c r="E4746" s="255"/>
      <c r="F4746" s="256"/>
      <c r="G4746" s="257"/>
      <c r="H4746" s="243">
        <f t="shared" ca="1" si="223"/>
        <v>45139</v>
      </c>
      <c r="I4746" s="244">
        <f t="shared" si="224"/>
        <v>43892</v>
      </c>
      <c r="J4746" s="244" t="str">
        <f t="shared" si="222"/>
        <v/>
      </c>
    </row>
    <row r="4747" spans="3:10" ht="12" thickBot="1" x14ac:dyDescent="0.25">
      <c r="C4747" s="254"/>
      <c r="D4747" s="254"/>
      <c r="E4747" s="255"/>
      <c r="F4747" s="256"/>
      <c r="G4747" s="257"/>
      <c r="H4747" s="243">
        <f t="shared" ca="1" si="223"/>
        <v>45139</v>
      </c>
      <c r="I4747" s="244">
        <f t="shared" si="224"/>
        <v>43892</v>
      </c>
      <c r="J4747" s="244" t="str">
        <f t="shared" si="222"/>
        <v/>
      </c>
    </row>
    <row r="4748" spans="3:10" ht="12" thickBot="1" x14ac:dyDescent="0.25">
      <c r="C4748" s="254"/>
      <c r="D4748" s="254"/>
      <c r="E4748" s="255"/>
      <c r="F4748" s="256"/>
      <c r="G4748" s="257"/>
      <c r="H4748" s="243">
        <f t="shared" ca="1" si="223"/>
        <v>45139</v>
      </c>
      <c r="I4748" s="244">
        <f t="shared" si="224"/>
        <v>43892</v>
      </c>
      <c r="J4748" s="244" t="str">
        <f t="shared" si="222"/>
        <v/>
      </c>
    </row>
    <row r="4749" spans="3:10" ht="12" thickBot="1" x14ac:dyDescent="0.25">
      <c r="C4749" s="254"/>
      <c r="D4749" s="254"/>
      <c r="E4749" s="255"/>
      <c r="F4749" s="256"/>
      <c r="G4749" s="257"/>
      <c r="H4749" s="243">
        <f t="shared" ca="1" si="223"/>
        <v>45139</v>
      </c>
      <c r="I4749" s="244">
        <f t="shared" si="224"/>
        <v>43892</v>
      </c>
      <c r="J4749" s="244" t="str">
        <f t="shared" si="222"/>
        <v/>
      </c>
    </row>
    <row r="4750" spans="3:10" ht="12" thickBot="1" x14ac:dyDescent="0.25">
      <c r="C4750" s="254"/>
      <c r="D4750" s="254"/>
      <c r="E4750" s="255"/>
      <c r="F4750" s="256"/>
      <c r="G4750" s="257"/>
      <c r="H4750" s="243">
        <f t="shared" ca="1" si="223"/>
        <v>45139</v>
      </c>
      <c r="I4750" s="244">
        <f t="shared" si="224"/>
        <v>43892</v>
      </c>
      <c r="J4750" s="244" t="str">
        <f t="shared" si="222"/>
        <v/>
      </c>
    </row>
    <row r="4751" spans="3:10" ht="12" thickBot="1" x14ac:dyDescent="0.25">
      <c r="C4751" s="254"/>
      <c r="D4751" s="254"/>
      <c r="E4751" s="255"/>
      <c r="F4751" s="256"/>
      <c r="G4751" s="257"/>
      <c r="H4751" s="243">
        <f t="shared" ca="1" si="223"/>
        <v>45139</v>
      </c>
      <c r="I4751" s="244">
        <f t="shared" si="224"/>
        <v>43892</v>
      </c>
      <c r="J4751" s="244" t="str">
        <f t="shared" si="222"/>
        <v/>
      </c>
    </row>
    <row r="4752" spans="3:10" ht="12" thickBot="1" x14ac:dyDescent="0.25">
      <c r="C4752" s="254"/>
      <c r="D4752" s="254"/>
      <c r="E4752" s="255"/>
      <c r="F4752" s="256"/>
      <c r="G4752" s="257"/>
      <c r="H4752" s="243">
        <f t="shared" ca="1" si="223"/>
        <v>45139</v>
      </c>
      <c r="I4752" s="244">
        <f t="shared" si="224"/>
        <v>43892</v>
      </c>
      <c r="J4752" s="244" t="str">
        <f t="shared" si="222"/>
        <v/>
      </c>
    </row>
    <row r="4753" spans="3:10" ht="12" thickBot="1" x14ac:dyDescent="0.25">
      <c r="C4753" s="254"/>
      <c r="D4753" s="254"/>
      <c r="E4753" s="255"/>
      <c r="F4753" s="256"/>
      <c r="G4753" s="257"/>
      <c r="H4753" s="243">
        <f t="shared" ca="1" si="223"/>
        <v>45139</v>
      </c>
      <c r="I4753" s="244">
        <f t="shared" si="224"/>
        <v>43892</v>
      </c>
      <c r="J4753" s="244" t="str">
        <f t="shared" si="222"/>
        <v/>
      </c>
    </row>
    <row r="4754" spans="3:10" ht="12" thickBot="1" x14ac:dyDescent="0.25">
      <c r="C4754" s="254"/>
      <c r="D4754" s="254"/>
      <c r="E4754" s="255"/>
      <c r="F4754" s="256"/>
      <c r="G4754" s="257"/>
      <c r="H4754" s="243">
        <f t="shared" ca="1" si="223"/>
        <v>45139</v>
      </c>
      <c r="I4754" s="244">
        <f t="shared" si="224"/>
        <v>43892</v>
      </c>
      <c r="J4754" s="244" t="str">
        <f t="shared" si="222"/>
        <v/>
      </c>
    </row>
    <row r="4755" spans="3:10" ht="12" thickBot="1" x14ac:dyDescent="0.25">
      <c r="C4755" s="254"/>
      <c r="D4755" s="254"/>
      <c r="E4755" s="255"/>
      <c r="F4755" s="256"/>
      <c r="G4755" s="257"/>
      <c r="H4755" s="243">
        <f t="shared" ca="1" si="223"/>
        <v>45139</v>
      </c>
      <c r="I4755" s="244">
        <f t="shared" si="224"/>
        <v>43892</v>
      </c>
      <c r="J4755" s="244" t="str">
        <f t="shared" si="222"/>
        <v/>
      </c>
    </row>
    <row r="4756" spans="3:10" ht="12" thickBot="1" x14ac:dyDescent="0.25">
      <c r="C4756" s="254"/>
      <c r="D4756" s="254"/>
      <c r="E4756" s="255"/>
      <c r="F4756" s="256"/>
      <c r="G4756" s="257"/>
      <c r="H4756" s="243">
        <f t="shared" ca="1" si="223"/>
        <v>45139</v>
      </c>
      <c r="I4756" s="244">
        <f t="shared" si="224"/>
        <v>43892</v>
      </c>
      <c r="J4756" s="244" t="str">
        <f t="shared" si="222"/>
        <v/>
      </c>
    </row>
    <row r="4757" spans="3:10" ht="12" thickBot="1" x14ac:dyDescent="0.25">
      <c r="C4757" s="254"/>
      <c r="D4757" s="254"/>
      <c r="E4757" s="255"/>
      <c r="F4757" s="256"/>
      <c r="G4757" s="257"/>
      <c r="H4757" s="243">
        <f t="shared" ca="1" si="223"/>
        <v>45139</v>
      </c>
      <c r="I4757" s="244">
        <f t="shared" si="224"/>
        <v>43892</v>
      </c>
      <c r="J4757" s="244" t="str">
        <f t="shared" si="222"/>
        <v/>
      </c>
    </row>
    <row r="4758" spans="3:10" ht="12" thickBot="1" x14ac:dyDescent="0.25">
      <c r="C4758" s="254"/>
      <c r="D4758" s="254"/>
      <c r="E4758" s="255"/>
      <c r="F4758" s="256"/>
      <c r="G4758" s="257"/>
      <c r="H4758" s="243">
        <f t="shared" ca="1" si="223"/>
        <v>45139</v>
      </c>
      <c r="I4758" s="244">
        <f t="shared" si="224"/>
        <v>43892</v>
      </c>
      <c r="J4758" s="244" t="str">
        <f t="shared" si="222"/>
        <v/>
      </c>
    </row>
    <row r="4759" spans="3:10" ht="12" thickBot="1" x14ac:dyDescent="0.25">
      <c r="C4759" s="254"/>
      <c r="D4759" s="254"/>
      <c r="E4759" s="255"/>
      <c r="F4759" s="256"/>
      <c r="G4759" s="257"/>
      <c r="H4759" s="243">
        <f t="shared" ca="1" si="223"/>
        <v>45139</v>
      </c>
      <c r="I4759" s="244">
        <f t="shared" si="224"/>
        <v>43892</v>
      </c>
      <c r="J4759" s="244" t="str">
        <f t="shared" si="222"/>
        <v/>
      </c>
    </row>
    <row r="4760" spans="3:10" ht="12" thickBot="1" x14ac:dyDescent="0.25">
      <c r="C4760" s="254"/>
      <c r="D4760" s="254"/>
      <c r="E4760" s="255"/>
      <c r="F4760" s="256"/>
      <c r="G4760" s="257"/>
      <c r="H4760" s="243">
        <f t="shared" ca="1" si="223"/>
        <v>45139</v>
      </c>
      <c r="I4760" s="244">
        <f t="shared" si="224"/>
        <v>43892</v>
      </c>
      <c r="J4760" s="244" t="str">
        <f t="shared" si="222"/>
        <v/>
      </c>
    </row>
    <row r="4761" spans="3:10" ht="12" thickBot="1" x14ac:dyDescent="0.25">
      <c r="C4761" s="254"/>
      <c r="D4761" s="254"/>
      <c r="E4761" s="255"/>
      <c r="F4761" s="256"/>
      <c r="G4761" s="257"/>
      <c r="H4761" s="243">
        <f t="shared" ca="1" si="223"/>
        <v>45139</v>
      </c>
      <c r="I4761" s="244">
        <f t="shared" si="224"/>
        <v>43892</v>
      </c>
      <c r="J4761" s="244" t="str">
        <f t="shared" si="222"/>
        <v/>
      </c>
    </row>
    <row r="4762" spans="3:10" ht="12" thickBot="1" x14ac:dyDescent="0.25">
      <c r="C4762" s="254"/>
      <c r="D4762" s="254"/>
      <c r="E4762" s="255"/>
      <c r="F4762" s="256"/>
      <c r="G4762" s="257"/>
      <c r="H4762" s="243">
        <f t="shared" ca="1" si="223"/>
        <v>45139</v>
      </c>
      <c r="I4762" s="244">
        <f t="shared" si="224"/>
        <v>43892</v>
      </c>
      <c r="J4762" s="244" t="str">
        <f t="shared" si="222"/>
        <v/>
      </c>
    </row>
    <row r="4763" spans="3:10" ht="12" thickBot="1" x14ac:dyDescent="0.25">
      <c r="C4763" s="254"/>
      <c r="D4763" s="254"/>
      <c r="E4763" s="255"/>
      <c r="F4763" s="256"/>
      <c r="G4763" s="257"/>
      <c r="H4763" s="243">
        <f t="shared" ca="1" si="223"/>
        <v>45139</v>
      </c>
      <c r="I4763" s="244">
        <f t="shared" si="224"/>
        <v>43892</v>
      </c>
      <c r="J4763" s="244" t="str">
        <f t="shared" si="222"/>
        <v/>
      </c>
    </row>
    <row r="4764" spans="3:10" ht="12" thickBot="1" x14ac:dyDescent="0.25">
      <c r="C4764" s="254"/>
      <c r="D4764" s="254"/>
      <c r="E4764" s="255"/>
      <c r="F4764" s="256"/>
      <c r="G4764" s="257"/>
      <c r="H4764" s="243">
        <f t="shared" ca="1" si="223"/>
        <v>45139</v>
      </c>
      <c r="I4764" s="244">
        <f t="shared" si="224"/>
        <v>43892</v>
      </c>
      <c r="J4764" s="244" t="str">
        <f t="shared" si="222"/>
        <v/>
      </c>
    </row>
    <row r="4765" spans="3:10" ht="12" thickBot="1" x14ac:dyDescent="0.25">
      <c r="C4765" s="254"/>
      <c r="D4765" s="254"/>
      <c r="E4765" s="255"/>
      <c r="F4765" s="256"/>
      <c r="G4765" s="257"/>
      <c r="H4765" s="243">
        <f t="shared" ca="1" si="223"/>
        <v>45139</v>
      </c>
      <c r="I4765" s="244">
        <f t="shared" si="224"/>
        <v>43892</v>
      </c>
      <c r="J4765" s="244" t="str">
        <f t="shared" si="222"/>
        <v/>
      </c>
    </row>
    <row r="4766" spans="3:10" ht="12" thickBot="1" x14ac:dyDescent="0.25">
      <c r="C4766" s="254"/>
      <c r="D4766" s="254"/>
      <c r="E4766" s="255"/>
      <c r="F4766" s="256"/>
      <c r="G4766" s="257"/>
      <c r="H4766" s="243">
        <f t="shared" ca="1" si="223"/>
        <v>45139</v>
      </c>
      <c r="I4766" s="244">
        <f t="shared" si="224"/>
        <v>43892</v>
      </c>
      <c r="J4766" s="244" t="str">
        <f t="shared" si="222"/>
        <v/>
      </c>
    </row>
    <row r="4767" spans="3:10" ht="12" thickBot="1" x14ac:dyDescent="0.25">
      <c r="C4767" s="254"/>
      <c r="D4767" s="254"/>
      <c r="E4767" s="255"/>
      <c r="F4767" s="256"/>
      <c r="G4767" s="257"/>
      <c r="H4767" s="243">
        <f t="shared" ca="1" si="223"/>
        <v>45139</v>
      </c>
      <c r="I4767" s="244">
        <f t="shared" si="224"/>
        <v>43892</v>
      </c>
      <c r="J4767" s="244" t="str">
        <f t="shared" si="222"/>
        <v/>
      </c>
    </row>
    <row r="4768" spans="3:10" ht="12" thickBot="1" x14ac:dyDescent="0.25">
      <c r="C4768" s="254"/>
      <c r="D4768" s="254"/>
      <c r="E4768" s="255"/>
      <c r="F4768" s="256"/>
      <c r="G4768" s="257"/>
      <c r="H4768" s="243">
        <f t="shared" ca="1" si="223"/>
        <v>45139</v>
      </c>
      <c r="I4768" s="244">
        <f t="shared" si="224"/>
        <v>43892</v>
      </c>
      <c r="J4768" s="244" t="str">
        <f t="shared" si="222"/>
        <v/>
      </c>
    </row>
    <row r="4769" spans="3:10" ht="12" thickBot="1" x14ac:dyDescent="0.25">
      <c r="C4769" s="254"/>
      <c r="D4769" s="254"/>
      <c r="E4769" s="255"/>
      <c r="F4769" s="256"/>
      <c r="G4769" s="257"/>
      <c r="H4769" s="243">
        <f t="shared" ca="1" si="223"/>
        <v>45139</v>
      </c>
      <c r="I4769" s="244">
        <f t="shared" si="224"/>
        <v>43892</v>
      </c>
      <c r="J4769" s="244" t="str">
        <f t="shared" si="222"/>
        <v/>
      </c>
    </row>
    <row r="4770" spans="3:10" ht="12" thickBot="1" x14ac:dyDescent="0.25">
      <c r="C4770" s="254"/>
      <c r="D4770" s="254"/>
      <c r="E4770" s="255"/>
      <c r="F4770" s="256"/>
      <c r="G4770" s="257"/>
      <c r="H4770" s="243">
        <f t="shared" ca="1" si="223"/>
        <v>45139</v>
      </c>
      <c r="I4770" s="244">
        <f t="shared" si="224"/>
        <v>43892</v>
      </c>
      <c r="J4770" s="244" t="str">
        <f t="shared" si="222"/>
        <v/>
      </c>
    </row>
    <row r="4771" spans="3:10" ht="12" thickBot="1" x14ac:dyDescent="0.25">
      <c r="C4771" s="254"/>
      <c r="D4771" s="254"/>
      <c r="E4771" s="255"/>
      <c r="F4771" s="256"/>
      <c r="G4771" s="257"/>
      <c r="H4771" s="243">
        <f t="shared" ca="1" si="223"/>
        <v>45139</v>
      </c>
      <c r="I4771" s="244">
        <f t="shared" si="224"/>
        <v>43892</v>
      </c>
      <c r="J4771" s="244" t="str">
        <f t="shared" si="222"/>
        <v/>
      </c>
    </row>
    <row r="4772" spans="3:10" ht="12" thickBot="1" x14ac:dyDescent="0.25">
      <c r="C4772" s="254"/>
      <c r="D4772" s="254"/>
      <c r="E4772" s="255"/>
      <c r="F4772" s="256"/>
      <c r="G4772" s="257"/>
      <c r="H4772" s="243">
        <f t="shared" ca="1" si="223"/>
        <v>45139</v>
      </c>
      <c r="I4772" s="244">
        <f t="shared" si="224"/>
        <v>43892</v>
      </c>
      <c r="J4772" s="244" t="str">
        <f t="shared" si="222"/>
        <v/>
      </c>
    </row>
    <row r="4773" spans="3:10" ht="12" thickBot="1" x14ac:dyDescent="0.25">
      <c r="C4773" s="254"/>
      <c r="D4773" s="254"/>
      <c r="E4773" s="255"/>
      <c r="F4773" s="256"/>
      <c r="G4773" s="257"/>
      <c r="H4773" s="243">
        <f t="shared" ca="1" si="223"/>
        <v>45139</v>
      </c>
      <c r="I4773" s="244">
        <f t="shared" si="224"/>
        <v>43892</v>
      </c>
      <c r="J4773" s="244" t="str">
        <f t="shared" si="222"/>
        <v/>
      </c>
    </row>
    <row r="4774" spans="3:10" ht="12" thickBot="1" x14ac:dyDescent="0.25">
      <c r="C4774" s="254"/>
      <c r="D4774" s="254"/>
      <c r="E4774" s="255"/>
      <c r="F4774" s="256"/>
      <c r="G4774" s="257"/>
      <c r="H4774" s="243">
        <f t="shared" ca="1" si="223"/>
        <v>45139</v>
      </c>
      <c r="I4774" s="244">
        <f t="shared" si="224"/>
        <v>43892</v>
      </c>
      <c r="J4774" s="244" t="str">
        <f t="shared" si="222"/>
        <v/>
      </c>
    </row>
    <row r="4775" spans="3:10" ht="12" thickBot="1" x14ac:dyDescent="0.25">
      <c r="C4775" s="254"/>
      <c r="D4775" s="254"/>
      <c r="E4775" s="255"/>
      <c r="F4775" s="256"/>
      <c r="G4775" s="257"/>
      <c r="H4775" s="243">
        <f t="shared" ca="1" si="223"/>
        <v>45139</v>
      </c>
      <c r="I4775" s="244">
        <f t="shared" si="224"/>
        <v>43892</v>
      </c>
      <c r="J4775" s="244" t="str">
        <f t="shared" si="222"/>
        <v/>
      </c>
    </row>
    <row r="4776" spans="3:10" ht="12" thickBot="1" x14ac:dyDescent="0.25">
      <c r="C4776" s="254"/>
      <c r="D4776" s="254"/>
      <c r="E4776" s="255"/>
      <c r="F4776" s="256"/>
      <c r="G4776" s="257"/>
      <c r="H4776" s="243">
        <f t="shared" ca="1" si="223"/>
        <v>45139</v>
      </c>
      <c r="I4776" s="244">
        <f t="shared" si="224"/>
        <v>43892</v>
      </c>
      <c r="J4776" s="244" t="str">
        <f t="shared" si="222"/>
        <v/>
      </c>
    </row>
    <row r="4777" spans="3:10" ht="12" thickBot="1" x14ac:dyDescent="0.25">
      <c r="C4777" s="254"/>
      <c r="D4777" s="254"/>
      <c r="E4777" s="255"/>
      <c r="F4777" s="256"/>
      <c r="G4777" s="257"/>
      <c r="H4777" s="243">
        <f t="shared" ca="1" si="223"/>
        <v>45139</v>
      </c>
      <c r="I4777" s="244">
        <f t="shared" si="224"/>
        <v>43892</v>
      </c>
      <c r="J4777" s="244" t="str">
        <f t="shared" si="222"/>
        <v/>
      </c>
    </row>
    <row r="4778" spans="3:10" ht="12" thickBot="1" x14ac:dyDescent="0.25">
      <c r="C4778" s="254"/>
      <c r="D4778" s="254"/>
      <c r="E4778" s="255"/>
      <c r="F4778" s="256"/>
      <c r="G4778" s="257"/>
      <c r="H4778" s="243">
        <f t="shared" ca="1" si="223"/>
        <v>45139</v>
      </c>
      <c r="I4778" s="244">
        <f t="shared" si="224"/>
        <v>43892</v>
      </c>
      <c r="J4778" s="244" t="str">
        <f t="shared" si="222"/>
        <v/>
      </c>
    </row>
    <row r="4779" spans="3:10" ht="12" thickBot="1" x14ac:dyDescent="0.25">
      <c r="C4779" s="254"/>
      <c r="D4779" s="254"/>
      <c r="E4779" s="255"/>
      <c r="F4779" s="256"/>
      <c r="G4779" s="257"/>
      <c r="H4779" s="243">
        <f t="shared" ca="1" si="223"/>
        <v>45139</v>
      </c>
      <c r="I4779" s="244">
        <f t="shared" si="224"/>
        <v>43892</v>
      </c>
      <c r="J4779" s="244" t="str">
        <f t="shared" si="222"/>
        <v/>
      </c>
    </row>
    <row r="4780" spans="3:10" ht="12" thickBot="1" x14ac:dyDescent="0.25">
      <c r="C4780" s="254"/>
      <c r="D4780" s="254"/>
      <c r="E4780" s="255"/>
      <c r="F4780" s="256"/>
      <c r="G4780" s="257"/>
      <c r="H4780" s="243">
        <f t="shared" ca="1" si="223"/>
        <v>45139</v>
      </c>
      <c r="I4780" s="244">
        <f t="shared" si="224"/>
        <v>43892</v>
      </c>
      <c r="J4780" s="244" t="str">
        <f t="shared" si="222"/>
        <v/>
      </c>
    </row>
    <row r="4781" spans="3:10" ht="12" thickBot="1" x14ac:dyDescent="0.25">
      <c r="C4781" s="254"/>
      <c r="D4781" s="254"/>
      <c r="E4781" s="255"/>
      <c r="F4781" s="256"/>
      <c r="G4781" s="257"/>
      <c r="H4781" s="243">
        <f t="shared" ca="1" si="223"/>
        <v>45139</v>
      </c>
      <c r="I4781" s="244">
        <f t="shared" si="224"/>
        <v>43892</v>
      </c>
      <c r="J4781" s="244" t="str">
        <f t="shared" si="222"/>
        <v/>
      </c>
    </row>
    <row r="4782" spans="3:10" ht="12" thickBot="1" x14ac:dyDescent="0.25">
      <c r="C4782" s="254"/>
      <c r="D4782" s="254"/>
      <c r="E4782" s="255"/>
      <c r="F4782" s="256"/>
      <c r="G4782" s="257"/>
      <c r="H4782" s="243">
        <f t="shared" ca="1" si="223"/>
        <v>45139</v>
      </c>
      <c r="I4782" s="244">
        <f t="shared" si="224"/>
        <v>43892</v>
      </c>
      <c r="J4782" s="244" t="str">
        <f t="shared" si="222"/>
        <v/>
      </c>
    </row>
    <row r="4783" spans="3:10" ht="12" thickBot="1" x14ac:dyDescent="0.25">
      <c r="C4783" s="254"/>
      <c r="D4783" s="254"/>
      <c r="E4783" s="255"/>
      <c r="F4783" s="256"/>
      <c r="G4783" s="257"/>
      <c r="H4783" s="243">
        <f t="shared" ca="1" si="223"/>
        <v>45139</v>
      </c>
      <c r="I4783" s="244">
        <f t="shared" si="224"/>
        <v>43892</v>
      </c>
      <c r="J4783" s="244" t="str">
        <f t="shared" si="222"/>
        <v/>
      </c>
    </row>
    <row r="4784" spans="3:10" ht="12" thickBot="1" x14ac:dyDescent="0.25">
      <c r="C4784" s="254"/>
      <c r="D4784" s="254"/>
      <c r="E4784" s="255"/>
      <c r="F4784" s="256"/>
      <c r="G4784" s="257"/>
      <c r="H4784" s="243">
        <f t="shared" ca="1" si="223"/>
        <v>45139</v>
      </c>
      <c r="I4784" s="244">
        <f t="shared" si="224"/>
        <v>43892</v>
      </c>
      <c r="J4784" s="244" t="str">
        <f t="shared" si="222"/>
        <v/>
      </c>
    </row>
    <row r="4785" spans="3:10" ht="12" thickBot="1" x14ac:dyDescent="0.25">
      <c r="C4785" s="254"/>
      <c r="D4785" s="254"/>
      <c r="E4785" s="255"/>
      <c r="F4785" s="256"/>
      <c r="G4785" s="257"/>
      <c r="H4785" s="243">
        <f t="shared" ca="1" si="223"/>
        <v>45139</v>
      </c>
      <c r="I4785" s="244">
        <f t="shared" si="224"/>
        <v>43892</v>
      </c>
      <c r="J4785" s="244" t="str">
        <f t="shared" si="222"/>
        <v/>
      </c>
    </row>
    <row r="4786" spans="3:10" ht="12" thickBot="1" x14ac:dyDescent="0.25">
      <c r="C4786" s="254"/>
      <c r="D4786" s="254"/>
      <c r="E4786" s="255"/>
      <c r="F4786" s="256"/>
      <c r="G4786" s="257"/>
      <c r="H4786" s="243">
        <f t="shared" ca="1" si="223"/>
        <v>45139</v>
      </c>
      <c r="I4786" s="244">
        <f t="shared" si="224"/>
        <v>43892</v>
      </c>
      <c r="J4786" s="244" t="str">
        <f t="shared" si="222"/>
        <v/>
      </c>
    </row>
    <row r="4787" spans="3:10" ht="12" thickBot="1" x14ac:dyDescent="0.25">
      <c r="C4787" s="254"/>
      <c r="D4787" s="254"/>
      <c r="E4787" s="255"/>
      <c r="F4787" s="256"/>
      <c r="G4787" s="257"/>
      <c r="H4787" s="243">
        <f t="shared" ca="1" si="223"/>
        <v>45139</v>
      </c>
      <c r="I4787" s="244">
        <f t="shared" si="224"/>
        <v>43892</v>
      </c>
      <c r="J4787" s="244" t="str">
        <f t="shared" si="222"/>
        <v/>
      </c>
    </row>
    <row r="4788" spans="3:10" ht="12" thickBot="1" x14ac:dyDescent="0.25">
      <c r="C4788" s="254"/>
      <c r="D4788" s="254"/>
      <c r="E4788" s="255"/>
      <c r="F4788" s="256"/>
      <c r="G4788" s="257"/>
      <c r="H4788" s="243">
        <f t="shared" ca="1" si="223"/>
        <v>45139</v>
      </c>
      <c r="I4788" s="244">
        <f t="shared" si="224"/>
        <v>43892</v>
      </c>
      <c r="J4788" s="244" t="str">
        <f t="shared" si="222"/>
        <v/>
      </c>
    </row>
    <row r="4789" spans="3:10" ht="12" thickBot="1" x14ac:dyDescent="0.25">
      <c r="C4789" s="254"/>
      <c r="D4789" s="254"/>
      <c r="E4789" s="255"/>
      <c r="F4789" s="256"/>
      <c r="G4789" s="257"/>
      <c r="H4789" s="243">
        <f t="shared" ca="1" si="223"/>
        <v>45139</v>
      </c>
      <c r="I4789" s="244">
        <f t="shared" si="224"/>
        <v>43892</v>
      </c>
      <c r="J4789" s="244" t="str">
        <f t="shared" si="222"/>
        <v/>
      </c>
    </row>
    <row r="4790" spans="3:10" ht="12" thickBot="1" x14ac:dyDescent="0.25">
      <c r="C4790" s="254"/>
      <c r="D4790" s="254"/>
      <c r="E4790" s="255"/>
      <c r="F4790" s="256"/>
      <c r="G4790" s="257"/>
      <c r="H4790" s="243">
        <f t="shared" ca="1" si="223"/>
        <v>45139</v>
      </c>
      <c r="I4790" s="244">
        <f t="shared" si="224"/>
        <v>43892</v>
      </c>
      <c r="J4790" s="244" t="str">
        <f t="shared" si="222"/>
        <v/>
      </c>
    </row>
    <row r="4791" spans="3:10" ht="12" thickBot="1" x14ac:dyDescent="0.25">
      <c r="C4791" s="254"/>
      <c r="D4791" s="254"/>
      <c r="E4791" s="255"/>
      <c r="F4791" s="256"/>
      <c r="G4791" s="257"/>
      <c r="H4791" s="243">
        <f t="shared" ca="1" si="223"/>
        <v>45139</v>
      </c>
      <c r="I4791" s="244">
        <f t="shared" si="224"/>
        <v>43892</v>
      </c>
      <c r="J4791" s="244" t="str">
        <f t="shared" si="222"/>
        <v/>
      </c>
    </row>
    <row r="4792" spans="3:10" ht="12" thickBot="1" x14ac:dyDescent="0.25">
      <c r="C4792" s="254"/>
      <c r="D4792" s="254"/>
      <c r="E4792" s="255"/>
      <c r="F4792" s="256"/>
      <c r="G4792" s="257"/>
      <c r="H4792" s="243">
        <f t="shared" ca="1" si="223"/>
        <v>45139</v>
      </c>
      <c r="I4792" s="244">
        <f t="shared" si="224"/>
        <v>43892</v>
      </c>
      <c r="J4792" s="244" t="str">
        <f t="shared" si="222"/>
        <v/>
      </c>
    </row>
    <row r="4793" spans="3:10" ht="12" thickBot="1" x14ac:dyDescent="0.25">
      <c r="C4793" s="254"/>
      <c r="D4793" s="254"/>
      <c r="E4793" s="255"/>
      <c r="F4793" s="256"/>
      <c r="G4793" s="257"/>
      <c r="H4793" s="243">
        <f t="shared" ca="1" si="223"/>
        <v>45139</v>
      </c>
      <c r="I4793" s="244">
        <f t="shared" si="224"/>
        <v>43892</v>
      </c>
      <c r="J4793" s="244" t="str">
        <f t="shared" si="222"/>
        <v/>
      </c>
    </row>
    <row r="4794" spans="3:10" ht="12" thickBot="1" x14ac:dyDescent="0.25">
      <c r="C4794" s="254"/>
      <c r="D4794" s="254"/>
      <c r="E4794" s="255"/>
      <c r="F4794" s="256"/>
      <c r="G4794" s="257"/>
      <c r="H4794" s="243">
        <f t="shared" ca="1" si="223"/>
        <v>45139</v>
      </c>
      <c r="I4794" s="244">
        <f t="shared" si="224"/>
        <v>43892</v>
      </c>
      <c r="J4794" s="244" t="str">
        <f t="shared" si="222"/>
        <v/>
      </c>
    </row>
    <row r="4795" spans="3:10" ht="12" thickBot="1" x14ac:dyDescent="0.25">
      <c r="C4795" s="254"/>
      <c r="D4795" s="254"/>
      <c r="E4795" s="255"/>
      <c r="F4795" s="256"/>
      <c r="G4795" s="257"/>
      <c r="H4795" s="243">
        <f t="shared" ca="1" si="223"/>
        <v>45139</v>
      </c>
      <c r="I4795" s="244">
        <f t="shared" si="224"/>
        <v>43892</v>
      </c>
      <c r="J4795" s="244" t="str">
        <f t="shared" si="222"/>
        <v/>
      </c>
    </row>
    <row r="4796" spans="3:10" ht="12" thickBot="1" x14ac:dyDescent="0.25">
      <c r="C4796" s="254"/>
      <c r="D4796" s="254"/>
      <c r="E4796" s="255"/>
      <c r="F4796" s="256"/>
      <c r="G4796" s="257"/>
      <c r="H4796" s="243">
        <f t="shared" ca="1" si="223"/>
        <v>45139</v>
      </c>
      <c r="I4796" s="244">
        <f t="shared" si="224"/>
        <v>43892</v>
      </c>
      <c r="J4796" s="244" t="str">
        <f t="shared" si="222"/>
        <v/>
      </c>
    </row>
    <row r="4797" spans="3:10" ht="12" thickBot="1" x14ac:dyDescent="0.25">
      <c r="C4797" s="254"/>
      <c r="D4797" s="254"/>
      <c r="E4797" s="255"/>
      <c r="F4797" s="256"/>
      <c r="G4797" s="257"/>
      <c r="H4797" s="243">
        <f t="shared" ca="1" si="223"/>
        <v>45139</v>
      </c>
      <c r="I4797" s="244">
        <f t="shared" si="224"/>
        <v>43892</v>
      </c>
      <c r="J4797" s="244" t="str">
        <f t="shared" si="222"/>
        <v/>
      </c>
    </row>
    <row r="4798" spans="3:10" ht="12" thickBot="1" x14ac:dyDescent="0.25">
      <c r="C4798" s="254"/>
      <c r="D4798" s="254"/>
      <c r="E4798" s="255"/>
      <c r="F4798" s="256"/>
      <c r="G4798" s="257"/>
      <c r="H4798" s="243">
        <f t="shared" ca="1" si="223"/>
        <v>45139</v>
      </c>
      <c r="I4798" s="244">
        <f t="shared" si="224"/>
        <v>43892</v>
      </c>
      <c r="J4798" s="244" t="str">
        <f t="shared" si="222"/>
        <v/>
      </c>
    </row>
    <row r="4799" spans="3:10" ht="12" thickBot="1" x14ac:dyDescent="0.25">
      <c r="C4799" s="254"/>
      <c r="D4799" s="254"/>
      <c r="E4799" s="255"/>
      <c r="F4799" s="256"/>
      <c r="G4799" s="257"/>
      <c r="H4799" s="243">
        <f t="shared" ca="1" si="223"/>
        <v>45139</v>
      </c>
      <c r="I4799" s="244">
        <f t="shared" si="224"/>
        <v>43892</v>
      </c>
      <c r="J4799" s="244" t="str">
        <f t="shared" si="222"/>
        <v/>
      </c>
    </row>
    <row r="4800" spans="3:10" ht="12" thickBot="1" x14ac:dyDescent="0.25">
      <c r="C4800" s="254"/>
      <c r="D4800" s="254"/>
      <c r="E4800" s="255"/>
      <c r="F4800" s="256"/>
      <c r="G4800" s="257"/>
      <c r="H4800" s="243">
        <f t="shared" ca="1" si="223"/>
        <v>45139</v>
      </c>
      <c r="I4800" s="244">
        <f t="shared" si="224"/>
        <v>43892</v>
      </c>
      <c r="J4800" s="244" t="str">
        <f t="shared" si="222"/>
        <v/>
      </c>
    </row>
    <row r="4801" spans="3:10" ht="12" thickBot="1" x14ac:dyDescent="0.25">
      <c r="C4801" s="254"/>
      <c r="D4801" s="254"/>
      <c r="E4801" s="255"/>
      <c r="F4801" s="256"/>
      <c r="G4801" s="257"/>
      <c r="H4801" s="243">
        <f t="shared" ca="1" si="223"/>
        <v>45139</v>
      </c>
      <c r="I4801" s="244">
        <f t="shared" si="224"/>
        <v>43892</v>
      </c>
      <c r="J4801" s="244" t="str">
        <f t="shared" si="222"/>
        <v/>
      </c>
    </row>
    <row r="4802" spans="3:10" ht="12" thickBot="1" x14ac:dyDescent="0.25">
      <c r="C4802" s="254"/>
      <c r="D4802" s="254"/>
      <c r="E4802" s="255"/>
      <c r="F4802" s="256"/>
      <c r="G4802" s="257"/>
      <c r="H4802" s="243">
        <f t="shared" ca="1" si="223"/>
        <v>45139</v>
      </c>
      <c r="I4802" s="244">
        <f t="shared" si="224"/>
        <v>43892</v>
      </c>
      <c r="J4802" s="244" t="str">
        <f t="shared" si="222"/>
        <v/>
      </c>
    </row>
    <row r="4803" spans="3:10" ht="12" thickBot="1" x14ac:dyDescent="0.25">
      <c r="C4803" s="254"/>
      <c r="D4803" s="254"/>
      <c r="E4803" s="255"/>
      <c r="F4803" s="256"/>
      <c r="G4803" s="257"/>
      <c r="H4803" s="243">
        <f t="shared" ca="1" si="223"/>
        <v>45139</v>
      </c>
      <c r="I4803" s="244">
        <f t="shared" si="224"/>
        <v>43892</v>
      </c>
      <c r="J4803" s="244" t="str">
        <f t="shared" si="222"/>
        <v/>
      </c>
    </row>
    <row r="4804" spans="3:10" ht="12" thickBot="1" x14ac:dyDescent="0.25">
      <c r="C4804" s="254"/>
      <c r="D4804" s="254"/>
      <c r="E4804" s="255"/>
      <c r="F4804" s="256"/>
      <c r="G4804" s="257"/>
      <c r="H4804" s="243">
        <f t="shared" ca="1" si="223"/>
        <v>45139</v>
      </c>
      <c r="I4804" s="244">
        <f t="shared" si="224"/>
        <v>43892</v>
      </c>
      <c r="J4804" s="244" t="str">
        <f t="shared" si="222"/>
        <v/>
      </c>
    </row>
    <row r="4805" spans="3:10" ht="12" thickBot="1" x14ac:dyDescent="0.25">
      <c r="C4805" s="254"/>
      <c r="D4805" s="254"/>
      <c r="E4805" s="255"/>
      <c r="F4805" s="256"/>
      <c r="G4805" s="257"/>
      <c r="H4805" s="243">
        <f t="shared" ca="1" si="223"/>
        <v>45139</v>
      </c>
      <c r="I4805" s="244">
        <f t="shared" si="224"/>
        <v>43892</v>
      </c>
      <c r="J4805" s="244" t="str">
        <f t="shared" si="222"/>
        <v/>
      </c>
    </row>
    <row r="4806" spans="3:10" ht="12" thickBot="1" x14ac:dyDescent="0.25">
      <c r="C4806" s="254"/>
      <c r="D4806" s="254"/>
      <c r="E4806" s="255"/>
      <c r="F4806" s="256"/>
      <c r="G4806" s="257"/>
      <c r="H4806" s="243">
        <f t="shared" ca="1" si="223"/>
        <v>45139</v>
      </c>
      <c r="I4806" s="244">
        <f t="shared" si="224"/>
        <v>43892</v>
      </c>
      <c r="J4806" s="244" t="str">
        <f t="shared" ref="J4806:J4869" si="225">IF(G4806="","",IF(G4806&gt;=0,"Debitoren",IF(G4806&lt;0,"Kreditoren","")))</f>
        <v/>
      </c>
    </row>
    <row r="4807" spans="3:10" ht="12" thickBot="1" x14ac:dyDescent="0.25">
      <c r="C4807" s="254"/>
      <c r="D4807" s="254"/>
      <c r="E4807" s="255"/>
      <c r="F4807" s="256"/>
      <c r="G4807" s="257"/>
      <c r="H4807" s="243">
        <f t="shared" ref="H4807:H4870" ca="1" si="226">IF(F4807&lt;$F$2,EOMONTH($F$2,-1)+1,EOMONTH(F4807,-1)+1)</f>
        <v>45139</v>
      </c>
      <c r="I4807" s="244">
        <f t="shared" ref="I4807:I4870" si="227">IF(F4807&lt;$I$2,IF(   WEEKDAY(EOMONTH($I$2,-1)+1)=1,EOMONTH($I$2,-1)+1+1,EOMONTH($I$2,-1)+1),IF(WEEKDAY(F4807)=1,F4807+1,F4807))</f>
        <v>43892</v>
      </c>
      <c r="J4807" s="244" t="str">
        <f t="shared" si="225"/>
        <v/>
      </c>
    </row>
    <row r="4808" spans="3:10" ht="12" thickBot="1" x14ac:dyDescent="0.25">
      <c r="C4808" s="254"/>
      <c r="D4808" s="254"/>
      <c r="E4808" s="255"/>
      <c r="F4808" s="256"/>
      <c r="G4808" s="257"/>
      <c r="H4808" s="243">
        <f t="shared" ca="1" si="226"/>
        <v>45139</v>
      </c>
      <c r="I4808" s="244">
        <f t="shared" si="227"/>
        <v>43892</v>
      </c>
      <c r="J4808" s="244" t="str">
        <f t="shared" si="225"/>
        <v/>
      </c>
    </row>
    <row r="4809" spans="3:10" ht="12" thickBot="1" x14ac:dyDescent="0.25">
      <c r="C4809" s="254"/>
      <c r="D4809" s="254"/>
      <c r="E4809" s="255"/>
      <c r="F4809" s="256"/>
      <c r="G4809" s="257"/>
      <c r="H4809" s="243">
        <f t="shared" ca="1" si="226"/>
        <v>45139</v>
      </c>
      <c r="I4809" s="244">
        <f t="shared" si="227"/>
        <v>43892</v>
      </c>
      <c r="J4809" s="244" t="str">
        <f t="shared" si="225"/>
        <v/>
      </c>
    </row>
    <row r="4810" spans="3:10" ht="12" thickBot="1" x14ac:dyDescent="0.25">
      <c r="C4810" s="254"/>
      <c r="D4810" s="254"/>
      <c r="E4810" s="255"/>
      <c r="F4810" s="256"/>
      <c r="G4810" s="257"/>
      <c r="H4810" s="243">
        <f t="shared" ca="1" si="226"/>
        <v>45139</v>
      </c>
      <c r="I4810" s="244">
        <f t="shared" si="227"/>
        <v>43892</v>
      </c>
      <c r="J4810" s="244" t="str">
        <f t="shared" si="225"/>
        <v/>
      </c>
    </row>
    <row r="4811" spans="3:10" ht="12" thickBot="1" x14ac:dyDescent="0.25">
      <c r="C4811" s="254"/>
      <c r="D4811" s="254"/>
      <c r="E4811" s="255"/>
      <c r="F4811" s="256"/>
      <c r="G4811" s="257"/>
      <c r="H4811" s="243">
        <f t="shared" ca="1" si="226"/>
        <v>45139</v>
      </c>
      <c r="I4811" s="244">
        <f t="shared" si="227"/>
        <v>43892</v>
      </c>
      <c r="J4811" s="244" t="str">
        <f t="shared" si="225"/>
        <v/>
      </c>
    </row>
    <row r="4812" spans="3:10" ht="12" thickBot="1" x14ac:dyDescent="0.25">
      <c r="C4812" s="254"/>
      <c r="D4812" s="254"/>
      <c r="E4812" s="255"/>
      <c r="F4812" s="256"/>
      <c r="G4812" s="257"/>
      <c r="H4812" s="243">
        <f t="shared" ca="1" si="226"/>
        <v>45139</v>
      </c>
      <c r="I4812" s="244">
        <f t="shared" si="227"/>
        <v>43892</v>
      </c>
      <c r="J4812" s="244" t="str">
        <f t="shared" si="225"/>
        <v/>
      </c>
    </row>
    <row r="4813" spans="3:10" ht="12" thickBot="1" x14ac:dyDescent="0.25">
      <c r="C4813" s="254"/>
      <c r="D4813" s="254"/>
      <c r="E4813" s="255"/>
      <c r="F4813" s="256"/>
      <c r="G4813" s="257"/>
      <c r="H4813" s="243">
        <f t="shared" ca="1" si="226"/>
        <v>45139</v>
      </c>
      <c r="I4813" s="244">
        <f t="shared" si="227"/>
        <v>43892</v>
      </c>
      <c r="J4813" s="244" t="str">
        <f t="shared" si="225"/>
        <v/>
      </c>
    </row>
    <row r="4814" spans="3:10" ht="12" thickBot="1" x14ac:dyDescent="0.25">
      <c r="C4814" s="254"/>
      <c r="D4814" s="254"/>
      <c r="E4814" s="255"/>
      <c r="F4814" s="256"/>
      <c r="G4814" s="257"/>
      <c r="H4814" s="243">
        <f t="shared" ca="1" si="226"/>
        <v>45139</v>
      </c>
      <c r="I4814" s="244">
        <f t="shared" si="227"/>
        <v>43892</v>
      </c>
      <c r="J4814" s="244" t="str">
        <f t="shared" si="225"/>
        <v/>
      </c>
    </row>
    <row r="4815" spans="3:10" ht="12" thickBot="1" x14ac:dyDescent="0.25">
      <c r="C4815" s="254"/>
      <c r="D4815" s="254"/>
      <c r="E4815" s="255"/>
      <c r="F4815" s="256"/>
      <c r="G4815" s="257"/>
      <c r="H4815" s="243">
        <f t="shared" ca="1" si="226"/>
        <v>45139</v>
      </c>
      <c r="I4815" s="244">
        <f t="shared" si="227"/>
        <v>43892</v>
      </c>
      <c r="J4815" s="244" t="str">
        <f t="shared" si="225"/>
        <v/>
      </c>
    </row>
    <row r="4816" spans="3:10" ht="12" thickBot="1" x14ac:dyDescent="0.25">
      <c r="C4816" s="254"/>
      <c r="D4816" s="254"/>
      <c r="E4816" s="255"/>
      <c r="F4816" s="256"/>
      <c r="G4816" s="257"/>
      <c r="H4816" s="243">
        <f t="shared" ca="1" si="226"/>
        <v>45139</v>
      </c>
      <c r="I4816" s="244">
        <f t="shared" si="227"/>
        <v>43892</v>
      </c>
      <c r="J4816" s="244" t="str">
        <f t="shared" si="225"/>
        <v/>
      </c>
    </row>
    <row r="4817" spans="3:10" ht="12" thickBot="1" x14ac:dyDescent="0.25">
      <c r="C4817" s="254"/>
      <c r="D4817" s="254"/>
      <c r="E4817" s="255"/>
      <c r="F4817" s="256"/>
      <c r="G4817" s="257"/>
      <c r="H4817" s="243">
        <f t="shared" ca="1" si="226"/>
        <v>45139</v>
      </c>
      <c r="I4817" s="244">
        <f t="shared" si="227"/>
        <v>43892</v>
      </c>
      <c r="J4817" s="244" t="str">
        <f t="shared" si="225"/>
        <v/>
      </c>
    </row>
    <row r="4818" spans="3:10" ht="12" thickBot="1" x14ac:dyDescent="0.25">
      <c r="C4818" s="254"/>
      <c r="D4818" s="254"/>
      <c r="E4818" s="255"/>
      <c r="F4818" s="256"/>
      <c r="G4818" s="257"/>
      <c r="H4818" s="243">
        <f t="shared" ca="1" si="226"/>
        <v>45139</v>
      </c>
      <c r="I4818" s="244">
        <f t="shared" si="227"/>
        <v>43892</v>
      </c>
      <c r="J4818" s="244" t="str">
        <f t="shared" si="225"/>
        <v/>
      </c>
    </row>
    <row r="4819" spans="3:10" ht="12" thickBot="1" x14ac:dyDescent="0.25">
      <c r="C4819" s="254"/>
      <c r="D4819" s="254"/>
      <c r="E4819" s="255"/>
      <c r="F4819" s="256"/>
      <c r="G4819" s="257"/>
      <c r="H4819" s="243">
        <f t="shared" ca="1" si="226"/>
        <v>45139</v>
      </c>
      <c r="I4819" s="244">
        <f t="shared" si="227"/>
        <v>43892</v>
      </c>
      <c r="J4819" s="244" t="str">
        <f t="shared" si="225"/>
        <v/>
      </c>
    </row>
    <row r="4820" spans="3:10" ht="12" thickBot="1" x14ac:dyDescent="0.25">
      <c r="C4820" s="254"/>
      <c r="D4820" s="254"/>
      <c r="E4820" s="255"/>
      <c r="F4820" s="256"/>
      <c r="G4820" s="257"/>
      <c r="H4820" s="243">
        <f t="shared" ca="1" si="226"/>
        <v>45139</v>
      </c>
      <c r="I4820" s="244">
        <f t="shared" si="227"/>
        <v>43892</v>
      </c>
      <c r="J4820" s="244" t="str">
        <f t="shared" si="225"/>
        <v/>
      </c>
    </row>
    <row r="4821" spans="3:10" ht="12" thickBot="1" x14ac:dyDescent="0.25">
      <c r="C4821" s="254"/>
      <c r="D4821" s="254"/>
      <c r="E4821" s="255"/>
      <c r="F4821" s="256"/>
      <c r="G4821" s="257"/>
      <c r="H4821" s="243">
        <f t="shared" ca="1" si="226"/>
        <v>45139</v>
      </c>
      <c r="I4821" s="244">
        <f t="shared" si="227"/>
        <v>43892</v>
      </c>
      <c r="J4821" s="244" t="str">
        <f t="shared" si="225"/>
        <v/>
      </c>
    </row>
    <row r="4822" spans="3:10" ht="12" thickBot="1" x14ac:dyDescent="0.25">
      <c r="C4822" s="254"/>
      <c r="D4822" s="254"/>
      <c r="E4822" s="255"/>
      <c r="F4822" s="256"/>
      <c r="G4822" s="257"/>
      <c r="H4822" s="243">
        <f t="shared" ca="1" si="226"/>
        <v>45139</v>
      </c>
      <c r="I4822" s="244">
        <f t="shared" si="227"/>
        <v>43892</v>
      </c>
      <c r="J4822" s="244" t="str">
        <f t="shared" si="225"/>
        <v/>
      </c>
    </row>
    <row r="4823" spans="3:10" ht="12" thickBot="1" x14ac:dyDescent="0.25">
      <c r="C4823" s="254"/>
      <c r="D4823" s="254"/>
      <c r="E4823" s="255"/>
      <c r="F4823" s="256"/>
      <c r="G4823" s="257"/>
      <c r="H4823" s="243">
        <f t="shared" ca="1" si="226"/>
        <v>45139</v>
      </c>
      <c r="I4823" s="244">
        <f t="shared" si="227"/>
        <v>43892</v>
      </c>
      <c r="J4823" s="244" t="str">
        <f t="shared" si="225"/>
        <v/>
      </c>
    </row>
    <row r="4824" spans="3:10" ht="12" thickBot="1" x14ac:dyDescent="0.25">
      <c r="C4824" s="254"/>
      <c r="D4824" s="254"/>
      <c r="E4824" s="255"/>
      <c r="F4824" s="256"/>
      <c r="G4824" s="257"/>
      <c r="H4824" s="243">
        <f t="shared" ca="1" si="226"/>
        <v>45139</v>
      </c>
      <c r="I4824" s="244">
        <f t="shared" si="227"/>
        <v>43892</v>
      </c>
      <c r="J4824" s="244" t="str">
        <f t="shared" si="225"/>
        <v/>
      </c>
    </row>
    <row r="4825" spans="3:10" ht="12" thickBot="1" x14ac:dyDescent="0.25">
      <c r="C4825" s="254"/>
      <c r="D4825" s="254"/>
      <c r="E4825" s="255"/>
      <c r="F4825" s="256"/>
      <c r="G4825" s="257"/>
      <c r="H4825" s="243">
        <f t="shared" ca="1" si="226"/>
        <v>45139</v>
      </c>
      <c r="I4825" s="244">
        <f t="shared" si="227"/>
        <v>43892</v>
      </c>
      <c r="J4825" s="244" t="str">
        <f t="shared" si="225"/>
        <v/>
      </c>
    </row>
    <row r="4826" spans="3:10" ht="12" thickBot="1" x14ac:dyDescent="0.25">
      <c r="C4826" s="254"/>
      <c r="D4826" s="254"/>
      <c r="E4826" s="255"/>
      <c r="F4826" s="256"/>
      <c r="G4826" s="257"/>
      <c r="H4826" s="243">
        <f t="shared" ca="1" si="226"/>
        <v>45139</v>
      </c>
      <c r="I4826" s="244">
        <f t="shared" si="227"/>
        <v>43892</v>
      </c>
      <c r="J4826" s="244" t="str">
        <f t="shared" si="225"/>
        <v/>
      </c>
    </row>
    <row r="4827" spans="3:10" ht="12" thickBot="1" x14ac:dyDescent="0.25">
      <c r="C4827" s="254"/>
      <c r="D4827" s="254"/>
      <c r="E4827" s="255"/>
      <c r="F4827" s="256"/>
      <c r="G4827" s="257"/>
      <c r="H4827" s="243">
        <f t="shared" ca="1" si="226"/>
        <v>45139</v>
      </c>
      <c r="I4827" s="244">
        <f t="shared" si="227"/>
        <v>43892</v>
      </c>
      <c r="J4827" s="244" t="str">
        <f t="shared" si="225"/>
        <v/>
      </c>
    </row>
    <row r="4828" spans="3:10" ht="12" thickBot="1" x14ac:dyDescent="0.25">
      <c r="C4828" s="254"/>
      <c r="D4828" s="254"/>
      <c r="E4828" s="255"/>
      <c r="F4828" s="256"/>
      <c r="G4828" s="257"/>
      <c r="H4828" s="243">
        <f t="shared" ca="1" si="226"/>
        <v>45139</v>
      </c>
      <c r="I4828" s="244">
        <f t="shared" si="227"/>
        <v>43892</v>
      </c>
      <c r="J4828" s="244" t="str">
        <f t="shared" si="225"/>
        <v/>
      </c>
    </row>
    <row r="4829" spans="3:10" ht="12" thickBot="1" x14ac:dyDescent="0.25">
      <c r="C4829" s="254"/>
      <c r="D4829" s="254"/>
      <c r="E4829" s="255"/>
      <c r="F4829" s="256"/>
      <c r="G4829" s="257"/>
      <c r="H4829" s="243">
        <f t="shared" ca="1" si="226"/>
        <v>45139</v>
      </c>
      <c r="I4829" s="244">
        <f t="shared" si="227"/>
        <v>43892</v>
      </c>
      <c r="J4829" s="244" t="str">
        <f t="shared" si="225"/>
        <v/>
      </c>
    </row>
    <row r="4830" spans="3:10" ht="12" thickBot="1" x14ac:dyDescent="0.25">
      <c r="C4830" s="254"/>
      <c r="D4830" s="254"/>
      <c r="E4830" s="255"/>
      <c r="F4830" s="256"/>
      <c r="G4830" s="257"/>
      <c r="H4830" s="243">
        <f t="shared" ca="1" si="226"/>
        <v>45139</v>
      </c>
      <c r="I4830" s="244">
        <f t="shared" si="227"/>
        <v>43892</v>
      </c>
      <c r="J4830" s="244" t="str">
        <f t="shared" si="225"/>
        <v/>
      </c>
    </row>
    <row r="4831" spans="3:10" ht="12" thickBot="1" x14ac:dyDescent="0.25">
      <c r="C4831" s="254"/>
      <c r="D4831" s="254"/>
      <c r="E4831" s="255"/>
      <c r="F4831" s="256"/>
      <c r="G4831" s="257"/>
      <c r="H4831" s="243">
        <f t="shared" ca="1" si="226"/>
        <v>45139</v>
      </c>
      <c r="I4831" s="244">
        <f t="shared" si="227"/>
        <v>43892</v>
      </c>
      <c r="J4831" s="244" t="str">
        <f t="shared" si="225"/>
        <v/>
      </c>
    </row>
    <row r="4832" spans="3:10" ht="12" thickBot="1" x14ac:dyDescent="0.25">
      <c r="C4832" s="254"/>
      <c r="D4832" s="254"/>
      <c r="E4832" s="255"/>
      <c r="F4832" s="256"/>
      <c r="G4832" s="257"/>
      <c r="H4832" s="243">
        <f t="shared" ca="1" si="226"/>
        <v>45139</v>
      </c>
      <c r="I4832" s="244">
        <f t="shared" si="227"/>
        <v>43892</v>
      </c>
      <c r="J4832" s="244" t="str">
        <f t="shared" si="225"/>
        <v/>
      </c>
    </row>
    <row r="4833" spans="3:10" ht="12" thickBot="1" x14ac:dyDescent="0.25">
      <c r="C4833" s="254"/>
      <c r="D4833" s="254"/>
      <c r="E4833" s="255"/>
      <c r="F4833" s="256"/>
      <c r="G4833" s="257"/>
      <c r="H4833" s="243">
        <f t="shared" ca="1" si="226"/>
        <v>45139</v>
      </c>
      <c r="I4833" s="244">
        <f t="shared" si="227"/>
        <v>43892</v>
      </c>
      <c r="J4833" s="244" t="str">
        <f t="shared" si="225"/>
        <v/>
      </c>
    </row>
    <row r="4834" spans="3:10" ht="12" thickBot="1" x14ac:dyDescent="0.25">
      <c r="C4834" s="254"/>
      <c r="D4834" s="254"/>
      <c r="E4834" s="255"/>
      <c r="F4834" s="256"/>
      <c r="G4834" s="257"/>
      <c r="H4834" s="243">
        <f t="shared" ca="1" si="226"/>
        <v>45139</v>
      </c>
      <c r="I4834" s="244">
        <f t="shared" si="227"/>
        <v>43892</v>
      </c>
      <c r="J4834" s="244" t="str">
        <f t="shared" si="225"/>
        <v/>
      </c>
    </row>
    <row r="4835" spans="3:10" ht="12" thickBot="1" x14ac:dyDescent="0.25">
      <c r="C4835" s="254"/>
      <c r="D4835" s="254"/>
      <c r="E4835" s="255"/>
      <c r="F4835" s="256"/>
      <c r="G4835" s="257"/>
      <c r="H4835" s="243">
        <f t="shared" ca="1" si="226"/>
        <v>45139</v>
      </c>
      <c r="I4835" s="244">
        <f t="shared" si="227"/>
        <v>43892</v>
      </c>
      <c r="J4835" s="244" t="str">
        <f t="shared" si="225"/>
        <v/>
      </c>
    </row>
    <row r="4836" spans="3:10" ht="12" thickBot="1" x14ac:dyDescent="0.25">
      <c r="C4836" s="254"/>
      <c r="D4836" s="254"/>
      <c r="E4836" s="255"/>
      <c r="F4836" s="256"/>
      <c r="G4836" s="257"/>
      <c r="H4836" s="243">
        <f t="shared" ca="1" si="226"/>
        <v>45139</v>
      </c>
      <c r="I4836" s="244">
        <f t="shared" si="227"/>
        <v>43892</v>
      </c>
      <c r="J4836" s="244" t="str">
        <f t="shared" si="225"/>
        <v/>
      </c>
    </row>
    <row r="4837" spans="3:10" ht="12" thickBot="1" x14ac:dyDescent="0.25">
      <c r="C4837" s="254"/>
      <c r="D4837" s="254"/>
      <c r="E4837" s="255"/>
      <c r="F4837" s="256"/>
      <c r="G4837" s="257"/>
      <c r="H4837" s="243">
        <f t="shared" ca="1" si="226"/>
        <v>45139</v>
      </c>
      <c r="I4837" s="244">
        <f t="shared" si="227"/>
        <v>43892</v>
      </c>
      <c r="J4837" s="244" t="str">
        <f t="shared" si="225"/>
        <v/>
      </c>
    </row>
    <row r="4838" spans="3:10" ht="12" thickBot="1" x14ac:dyDescent="0.25">
      <c r="C4838" s="254"/>
      <c r="D4838" s="254"/>
      <c r="E4838" s="255"/>
      <c r="F4838" s="256"/>
      <c r="G4838" s="257"/>
      <c r="H4838" s="243">
        <f t="shared" ca="1" si="226"/>
        <v>45139</v>
      </c>
      <c r="I4838" s="244">
        <f t="shared" si="227"/>
        <v>43892</v>
      </c>
      <c r="J4838" s="244" t="str">
        <f t="shared" si="225"/>
        <v/>
      </c>
    </row>
    <row r="4839" spans="3:10" ht="12" thickBot="1" x14ac:dyDescent="0.25">
      <c r="C4839" s="254"/>
      <c r="D4839" s="254"/>
      <c r="E4839" s="255"/>
      <c r="F4839" s="256"/>
      <c r="G4839" s="257"/>
      <c r="H4839" s="243">
        <f t="shared" ca="1" si="226"/>
        <v>45139</v>
      </c>
      <c r="I4839" s="244">
        <f t="shared" si="227"/>
        <v>43892</v>
      </c>
      <c r="J4839" s="244" t="str">
        <f t="shared" si="225"/>
        <v/>
      </c>
    </row>
    <row r="4840" spans="3:10" ht="12" thickBot="1" x14ac:dyDescent="0.25">
      <c r="C4840" s="254"/>
      <c r="D4840" s="254"/>
      <c r="E4840" s="255"/>
      <c r="F4840" s="256"/>
      <c r="G4840" s="257"/>
      <c r="H4840" s="243">
        <f t="shared" ca="1" si="226"/>
        <v>45139</v>
      </c>
      <c r="I4840" s="244">
        <f t="shared" si="227"/>
        <v>43892</v>
      </c>
      <c r="J4840" s="244" t="str">
        <f t="shared" si="225"/>
        <v/>
      </c>
    </row>
    <row r="4841" spans="3:10" ht="12" thickBot="1" x14ac:dyDescent="0.25">
      <c r="C4841" s="254"/>
      <c r="D4841" s="254"/>
      <c r="E4841" s="255"/>
      <c r="F4841" s="256"/>
      <c r="G4841" s="257"/>
      <c r="H4841" s="243">
        <f t="shared" ca="1" si="226"/>
        <v>45139</v>
      </c>
      <c r="I4841" s="244">
        <f t="shared" si="227"/>
        <v>43892</v>
      </c>
      <c r="J4841" s="244" t="str">
        <f t="shared" si="225"/>
        <v/>
      </c>
    </row>
    <row r="4842" spans="3:10" ht="12" thickBot="1" x14ac:dyDescent="0.25">
      <c r="C4842" s="254"/>
      <c r="D4842" s="254"/>
      <c r="E4842" s="255"/>
      <c r="F4842" s="256"/>
      <c r="G4842" s="257"/>
      <c r="H4842" s="243">
        <f t="shared" ca="1" si="226"/>
        <v>45139</v>
      </c>
      <c r="I4842" s="244">
        <f t="shared" si="227"/>
        <v>43892</v>
      </c>
      <c r="J4842" s="244" t="str">
        <f t="shared" si="225"/>
        <v/>
      </c>
    </row>
    <row r="4843" spans="3:10" ht="12" thickBot="1" x14ac:dyDescent="0.25">
      <c r="C4843" s="254"/>
      <c r="D4843" s="254"/>
      <c r="E4843" s="255"/>
      <c r="F4843" s="256"/>
      <c r="G4843" s="257"/>
      <c r="H4843" s="243">
        <f t="shared" ca="1" si="226"/>
        <v>45139</v>
      </c>
      <c r="I4843" s="244">
        <f t="shared" si="227"/>
        <v>43892</v>
      </c>
      <c r="J4843" s="244" t="str">
        <f t="shared" si="225"/>
        <v/>
      </c>
    </row>
    <row r="4844" spans="3:10" ht="12" thickBot="1" x14ac:dyDescent="0.25">
      <c r="C4844" s="254"/>
      <c r="D4844" s="254"/>
      <c r="E4844" s="255"/>
      <c r="F4844" s="256"/>
      <c r="G4844" s="257"/>
      <c r="H4844" s="243">
        <f t="shared" ca="1" si="226"/>
        <v>45139</v>
      </c>
      <c r="I4844" s="244">
        <f t="shared" si="227"/>
        <v>43892</v>
      </c>
      <c r="J4844" s="244" t="str">
        <f t="shared" si="225"/>
        <v/>
      </c>
    </row>
    <row r="4845" spans="3:10" ht="12" thickBot="1" x14ac:dyDescent="0.25">
      <c r="C4845" s="254"/>
      <c r="D4845" s="254"/>
      <c r="E4845" s="255"/>
      <c r="F4845" s="256"/>
      <c r="G4845" s="257"/>
      <c r="H4845" s="243">
        <f t="shared" ca="1" si="226"/>
        <v>45139</v>
      </c>
      <c r="I4845" s="244">
        <f t="shared" si="227"/>
        <v>43892</v>
      </c>
      <c r="J4845" s="244" t="str">
        <f t="shared" si="225"/>
        <v/>
      </c>
    </row>
    <row r="4846" spans="3:10" ht="12" thickBot="1" x14ac:dyDescent="0.25">
      <c r="C4846" s="254"/>
      <c r="D4846" s="254"/>
      <c r="E4846" s="255"/>
      <c r="F4846" s="256"/>
      <c r="G4846" s="257"/>
      <c r="H4846" s="243">
        <f t="shared" ca="1" si="226"/>
        <v>45139</v>
      </c>
      <c r="I4846" s="244">
        <f t="shared" si="227"/>
        <v>43892</v>
      </c>
      <c r="J4846" s="244" t="str">
        <f t="shared" si="225"/>
        <v/>
      </c>
    </row>
    <row r="4847" spans="3:10" ht="12" thickBot="1" x14ac:dyDescent="0.25">
      <c r="C4847" s="254"/>
      <c r="D4847" s="254"/>
      <c r="E4847" s="255"/>
      <c r="F4847" s="256"/>
      <c r="G4847" s="257"/>
      <c r="H4847" s="243">
        <f t="shared" ca="1" si="226"/>
        <v>45139</v>
      </c>
      <c r="I4847" s="244">
        <f t="shared" si="227"/>
        <v>43892</v>
      </c>
      <c r="J4847" s="244" t="str">
        <f t="shared" si="225"/>
        <v/>
      </c>
    </row>
    <row r="4848" spans="3:10" ht="12" thickBot="1" x14ac:dyDescent="0.25">
      <c r="C4848" s="254"/>
      <c r="D4848" s="254"/>
      <c r="E4848" s="255"/>
      <c r="F4848" s="256"/>
      <c r="G4848" s="257"/>
      <c r="H4848" s="243">
        <f t="shared" ca="1" si="226"/>
        <v>45139</v>
      </c>
      <c r="I4848" s="244">
        <f t="shared" si="227"/>
        <v>43892</v>
      </c>
      <c r="J4848" s="244" t="str">
        <f t="shared" si="225"/>
        <v/>
      </c>
    </row>
    <row r="4849" spans="3:10" ht="12" thickBot="1" x14ac:dyDescent="0.25">
      <c r="C4849" s="254"/>
      <c r="D4849" s="254"/>
      <c r="E4849" s="255"/>
      <c r="F4849" s="256"/>
      <c r="G4849" s="257"/>
      <c r="H4849" s="243">
        <f t="shared" ca="1" si="226"/>
        <v>45139</v>
      </c>
      <c r="I4849" s="244">
        <f t="shared" si="227"/>
        <v>43892</v>
      </c>
      <c r="J4849" s="244" t="str">
        <f t="shared" si="225"/>
        <v/>
      </c>
    </row>
    <row r="4850" spans="3:10" ht="12" thickBot="1" x14ac:dyDescent="0.25">
      <c r="C4850" s="254"/>
      <c r="D4850" s="254"/>
      <c r="E4850" s="255"/>
      <c r="F4850" s="256"/>
      <c r="G4850" s="257"/>
      <c r="H4850" s="243">
        <f t="shared" ca="1" si="226"/>
        <v>45139</v>
      </c>
      <c r="I4850" s="244">
        <f t="shared" si="227"/>
        <v>43892</v>
      </c>
      <c r="J4850" s="244" t="str">
        <f t="shared" si="225"/>
        <v/>
      </c>
    </row>
    <row r="4851" spans="3:10" ht="12" thickBot="1" x14ac:dyDescent="0.25">
      <c r="C4851" s="254"/>
      <c r="D4851" s="254"/>
      <c r="E4851" s="255"/>
      <c r="F4851" s="256"/>
      <c r="G4851" s="257"/>
      <c r="H4851" s="243">
        <f t="shared" ca="1" si="226"/>
        <v>45139</v>
      </c>
      <c r="I4851" s="244">
        <f t="shared" si="227"/>
        <v>43892</v>
      </c>
      <c r="J4851" s="244" t="str">
        <f t="shared" si="225"/>
        <v/>
      </c>
    </row>
    <row r="4852" spans="3:10" ht="12" thickBot="1" x14ac:dyDescent="0.25">
      <c r="C4852" s="254"/>
      <c r="D4852" s="254"/>
      <c r="E4852" s="255"/>
      <c r="F4852" s="256"/>
      <c r="G4852" s="257"/>
      <c r="H4852" s="243">
        <f t="shared" ca="1" si="226"/>
        <v>45139</v>
      </c>
      <c r="I4852" s="244">
        <f t="shared" si="227"/>
        <v>43892</v>
      </c>
      <c r="J4852" s="244" t="str">
        <f t="shared" si="225"/>
        <v/>
      </c>
    </row>
    <row r="4853" spans="3:10" ht="12" thickBot="1" x14ac:dyDescent="0.25">
      <c r="C4853" s="254"/>
      <c r="D4853" s="254"/>
      <c r="E4853" s="255"/>
      <c r="F4853" s="256"/>
      <c r="G4853" s="257"/>
      <c r="H4853" s="243">
        <f t="shared" ca="1" si="226"/>
        <v>45139</v>
      </c>
      <c r="I4853" s="244">
        <f t="shared" si="227"/>
        <v>43892</v>
      </c>
      <c r="J4853" s="244" t="str">
        <f t="shared" si="225"/>
        <v/>
      </c>
    </row>
    <row r="4854" spans="3:10" ht="12" thickBot="1" x14ac:dyDescent="0.25">
      <c r="C4854" s="254"/>
      <c r="D4854" s="254"/>
      <c r="E4854" s="255"/>
      <c r="F4854" s="256"/>
      <c r="G4854" s="257"/>
      <c r="H4854" s="243">
        <f t="shared" ca="1" si="226"/>
        <v>45139</v>
      </c>
      <c r="I4854" s="244">
        <f t="shared" si="227"/>
        <v>43892</v>
      </c>
      <c r="J4854" s="244" t="str">
        <f t="shared" si="225"/>
        <v/>
      </c>
    </row>
    <row r="4855" spans="3:10" ht="12" thickBot="1" x14ac:dyDescent="0.25">
      <c r="C4855" s="254"/>
      <c r="D4855" s="254"/>
      <c r="E4855" s="255"/>
      <c r="F4855" s="256"/>
      <c r="G4855" s="257"/>
      <c r="H4855" s="243">
        <f t="shared" ca="1" si="226"/>
        <v>45139</v>
      </c>
      <c r="I4855" s="244">
        <f t="shared" si="227"/>
        <v>43892</v>
      </c>
      <c r="J4855" s="244" t="str">
        <f t="shared" si="225"/>
        <v/>
      </c>
    </row>
    <row r="4856" spans="3:10" ht="12" thickBot="1" x14ac:dyDescent="0.25">
      <c r="C4856" s="254"/>
      <c r="D4856" s="254"/>
      <c r="E4856" s="255"/>
      <c r="F4856" s="256"/>
      <c r="G4856" s="257"/>
      <c r="H4856" s="243">
        <f t="shared" ca="1" si="226"/>
        <v>45139</v>
      </c>
      <c r="I4856" s="244">
        <f t="shared" si="227"/>
        <v>43892</v>
      </c>
      <c r="J4856" s="244" t="str">
        <f t="shared" si="225"/>
        <v/>
      </c>
    </row>
    <row r="4857" spans="3:10" ht="12" thickBot="1" x14ac:dyDescent="0.25">
      <c r="C4857" s="254"/>
      <c r="D4857" s="254"/>
      <c r="E4857" s="255"/>
      <c r="F4857" s="256"/>
      <c r="G4857" s="257"/>
      <c r="H4857" s="243">
        <f t="shared" ca="1" si="226"/>
        <v>45139</v>
      </c>
      <c r="I4857" s="244">
        <f t="shared" si="227"/>
        <v>43892</v>
      </c>
      <c r="J4857" s="244" t="str">
        <f t="shared" si="225"/>
        <v/>
      </c>
    </row>
    <row r="4858" spans="3:10" ht="12" thickBot="1" x14ac:dyDescent="0.25">
      <c r="C4858" s="254"/>
      <c r="D4858" s="254"/>
      <c r="E4858" s="255"/>
      <c r="F4858" s="256"/>
      <c r="G4858" s="257"/>
      <c r="H4858" s="243">
        <f t="shared" ca="1" si="226"/>
        <v>45139</v>
      </c>
      <c r="I4858" s="244">
        <f t="shared" si="227"/>
        <v>43892</v>
      </c>
      <c r="J4858" s="244" t="str">
        <f t="shared" si="225"/>
        <v/>
      </c>
    </row>
    <row r="4859" spans="3:10" ht="12" thickBot="1" x14ac:dyDescent="0.25">
      <c r="C4859" s="254"/>
      <c r="D4859" s="254"/>
      <c r="E4859" s="255"/>
      <c r="F4859" s="256"/>
      <c r="G4859" s="257"/>
      <c r="H4859" s="243">
        <f t="shared" ca="1" si="226"/>
        <v>45139</v>
      </c>
      <c r="I4859" s="244">
        <f t="shared" si="227"/>
        <v>43892</v>
      </c>
      <c r="J4859" s="244" t="str">
        <f t="shared" si="225"/>
        <v/>
      </c>
    </row>
    <row r="4860" spans="3:10" ht="12" thickBot="1" x14ac:dyDescent="0.25">
      <c r="C4860" s="254"/>
      <c r="D4860" s="254"/>
      <c r="E4860" s="255"/>
      <c r="F4860" s="256"/>
      <c r="G4860" s="257"/>
      <c r="H4860" s="243">
        <f t="shared" ca="1" si="226"/>
        <v>45139</v>
      </c>
      <c r="I4860" s="244">
        <f t="shared" si="227"/>
        <v>43892</v>
      </c>
      <c r="J4860" s="244" t="str">
        <f t="shared" si="225"/>
        <v/>
      </c>
    </row>
    <row r="4861" spans="3:10" ht="12" thickBot="1" x14ac:dyDescent="0.25">
      <c r="C4861" s="254"/>
      <c r="D4861" s="254"/>
      <c r="E4861" s="255"/>
      <c r="F4861" s="256"/>
      <c r="G4861" s="257"/>
      <c r="H4861" s="243">
        <f t="shared" ca="1" si="226"/>
        <v>45139</v>
      </c>
      <c r="I4861" s="244">
        <f t="shared" si="227"/>
        <v>43892</v>
      </c>
      <c r="J4861" s="244" t="str">
        <f t="shared" si="225"/>
        <v/>
      </c>
    </row>
    <row r="4862" spans="3:10" ht="12" thickBot="1" x14ac:dyDescent="0.25">
      <c r="C4862" s="254"/>
      <c r="D4862" s="254"/>
      <c r="E4862" s="255"/>
      <c r="F4862" s="256"/>
      <c r="G4862" s="257"/>
      <c r="H4862" s="243">
        <f t="shared" ca="1" si="226"/>
        <v>45139</v>
      </c>
      <c r="I4862" s="244">
        <f t="shared" si="227"/>
        <v>43892</v>
      </c>
      <c r="J4862" s="244" t="str">
        <f t="shared" si="225"/>
        <v/>
      </c>
    </row>
    <row r="4863" spans="3:10" ht="12" thickBot="1" x14ac:dyDescent="0.25">
      <c r="C4863" s="254"/>
      <c r="D4863" s="254"/>
      <c r="E4863" s="255"/>
      <c r="F4863" s="256"/>
      <c r="G4863" s="257"/>
      <c r="H4863" s="243">
        <f t="shared" ca="1" si="226"/>
        <v>45139</v>
      </c>
      <c r="I4863" s="244">
        <f t="shared" si="227"/>
        <v>43892</v>
      </c>
      <c r="J4863" s="244" t="str">
        <f t="shared" si="225"/>
        <v/>
      </c>
    </row>
    <row r="4864" spans="3:10" ht="12" thickBot="1" x14ac:dyDescent="0.25">
      <c r="C4864" s="254"/>
      <c r="D4864" s="254"/>
      <c r="E4864" s="255"/>
      <c r="F4864" s="256"/>
      <c r="G4864" s="257"/>
      <c r="H4864" s="243">
        <f t="shared" ca="1" si="226"/>
        <v>45139</v>
      </c>
      <c r="I4864" s="244">
        <f t="shared" si="227"/>
        <v>43892</v>
      </c>
      <c r="J4864" s="244" t="str">
        <f t="shared" si="225"/>
        <v/>
      </c>
    </row>
    <row r="4865" spans="3:10" ht="12" thickBot="1" x14ac:dyDescent="0.25">
      <c r="C4865" s="254"/>
      <c r="D4865" s="254"/>
      <c r="E4865" s="255"/>
      <c r="F4865" s="256"/>
      <c r="G4865" s="257"/>
      <c r="H4865" s="243">
        <f t="shared" ca="1" si="226"/>
        <v>45139</v>
      </c>
      <c r="I4865" s="244">
        <f t="shared" si="227"/>
        <v>43892</v>
      </c>
      <c r="J4865" s="244" t="str">
        <f t="shared" si="225"/>
        <v/>
      </c>
    </row>
    <row r="4866" spans="3:10" ht="12" thickBot="1" x14ac:dyDescent="0.25">
      <c r="C4866" s="254"/>
      <c r="D4866" s="254"/>
      <c r="E4866" s="255"/>
      <c r="F4866" s="256"/>
      <c r="G4866" s="257"/>
      <c r="H4866" s="243">
        <f t="shared" ca="1" si="226"/>
        <v>45139</v>
      </c>
      <c r="I4866" s="244">
        <f t="shared" si="227"/>
        <v>43892</v>
      </c>
      <c r="J4866" s="244" t="str">
        <f t="shared" si="225"/>
        <v/>
      </c>
    </row>
    <row r="4867" spans="3:10" ht="12" thickBot="1" x14ac:dyDescent="0.25">
      <c r="C4867" s="254"/>
      <c r="D4867" s="254"/>
      <c r="E4867" s="255"/>
      <c r="F4867" s="256"/>
      <c r="G4867" s="257"/>
      <c r="H4867" s="243">
        <f t="shared" ca="1" si="226"/>
        <v>45139</v>
      </c>
      <c r="I4867" s="244">
        <f t="shared" si="227"/>
        <v>43892</v>
      </c>
      <c r="J4867" s="244" t="str">
        <f t="shared" si="225"/>
        <v/>
      </c>
    </row>
    <row r="4868" spans="3:10" ht="12" thickBot="1" x14ac:dyDescent="0.25">
      <c r="C4868" s="254"/>
      <c r="D4868" s="254"/>
      <c r="E4868" s="255"/>
      <c r="F4868" s="256"/>
      <c r="G4868" s="257"/>
      <c r="H4868" s="243">
        <f t="shared" ca="1" si="226"/>
        <v>45139</v>
      </c>
      <c r="I4868" s="244">
        <f t="shared" si="227"/>
        <v>43892</v>
      </c>
      <c r="J4868" s="244" t="str">
        <f t="shared" si="225"/>
        <v/>
      </c>
    </row>
    <row r="4869" spans="3:10" ht="12" thickBot="1" x14ac:dyDescent="0.25">
      <c r="C4869" s="254"/>
      <c r="D4869" s="254"/>
      <c r="E4869" s="255"/>
      <c r="F4869" s="256"/>
      <c r="G4869" s="257"/>
      <c r="H4869" s="243">
        <f t="shared" ca="1" si="226"/>
        <v>45139</v>
      </c>
      <c r="I4869" s="244">
        <f t="shared" si="227"/>
        <v>43892</v>
      </c>
      <c r="J4869" s="244" t="str">
        <f t="shared" si="225"/>
        <v/>
      </c>
    </row>
    <row r="4870" spans="3:10" ht="12" thickBot="1" x14ac:dyDescent="0.25">
      <c r="C4870" s="254"/>
      <c r="D4870" s="254"/>
      <c r="E4870" s="255"/>
      <c r="F4870" s="256"/>
      <c r="G4870" s="257"/>
      <c r="H4870" s="243">
        <f t="shared" ca="1" si="226"/>
        <v>45139</v>
      </c>
      <c r="I4870" s="244">
        <f t="shared" si="227"/>
        <v>43892</v>
      </c>
      <c r="J4870" s="244" t="str">
        <f t="shared" ref="J4870:J4933" si="228">IF(G4870="","",IF(G4870&gt;=0,"Debitoren",IF(G4870&lt;0,"Kreditoren","")))</f>
        <v/>
      </c>
    </row>
    <row r="4871" spans="3:10" ht="12" thickBot="1" x14ac:dyDescent="0.25">
      <c r="C4871" s="254"/>
      <c r="D4871" s="254"/>
      <c r="E4871" s="255"/>
      <c r="F4871" s="256"/>
      <c r="G4871" s="257"/>
      <c r="H4871" s="243">
        <f t="shared" ref="H4871:H4934" ca="1" si="229">IF(F4871&lt;$F$2,EOMONTH($F$2,-1)+1,EOMONTH(F4871,-1)+1)</f>
        <v>45139</v>
      </c>
      <c r="I4871" s="244">
        <f t="shared" ref="I4871:I4934" si="230">IF(F4871&lt;$I$2,IF(   WEEKDAY(EOMONTH($I$2,-1)+1)=1,EOMONTH($I$2,-1)+1+1,EOMONTH($I$2,-1)+1),IF(WEEKDAY(F4871)=1,F4871+1,F4871))</f>
        <v>43892</v>
      </c>
      <c r="J4871" s="244" t="str">
        <f t="shared" si="228"/>
        <v/>
      </c>
    </row>
    <row r="4872" spans="3:10" ht="12" thickBot="1" x14ac:dyDescent="0.25">
      <c r="C4872" s="254"/>
      <c r="D4872" s="254"/>
      <c r="E4872" s="255"/>
      <c r="F4872" s="256"/>
      <c r="G4872" s="257"/>
      <c r="H4872" s="243">
        <f t="shared" ca="1" si="229"/>
        <v>45139</v>
      </c>
      <c r="I4872" s="244">
        <f t="shared" si="230"/>
        <v>43892</v>
      </c>
      <c r="J4872" s="244" t="str">
        <f t="shared" si="228"/>
        <v/>
      </c>
    </row>
    <row r="4873" spans="3:10" ht="12" thickBot="1" x14ac:dyDescent="0.25">
      <c r="C4873" s="254"/>
      <c r="D4873" s="254"/>
      <c r="E4873" s="255"/>
      <c r="F4873" s="256"/>
      <c r="G4873" s="257"/>
      <c r="H4873" s="243">
        <f t="shared" ca="1" si="229"/>
        <v>45139</v>
      </c>
      <c r="I4873" s="244">
        <f t="shared" si="230"/>
        <v>43892</v>
      </c>
      <c r="J4873" s="244" t="str">
        <f t="shared" si="228"/>
        <v/>
      </c>
    </row>
    <row r="4874" spans="3:10" ht="12" thickBot="1" x14ac:dyDescent="0.25">
      <c r="C4874" s="254"/>
      <c r="D4874" s="254"/>
      <c r="E4874" s="255"/>
      <c r="F4874" s="256"/>
      <c r="G4874" s="257"/>
      <c r="H4874" s="243">
        <f t="shared" ca="1" si="229"/>
        <v>45139</v>
      </c>
      <c r="I4874" s="244">
        <f t="shared" si="230"/>
        <v>43892</v>
      </c>
      <c r="J4874" s="244" t="str">
        <f t="shared" si="228"/>
        <v/>
      </c>
    </row>
    <row r="4875" spans="3:10" ht="12" thickBot="1" x14ac:dyDescent="0.25">
      <c r="C4875" s="254"/>
      <c r="D4875" s="254"/>
      <c r="E4875" s="255"/>
      <c r="F4875" s="256"/>
      <c r="G4875" s="257"/>
      <c r="H4875" s="243">
        <f t="shared" ca="1" si="229"/>
        <v>45139</v>
      </c>
      <c r="I4875" s="244">
        <f t="shared" si="230"/>
        <v>43892</v>
      </c>
      <c r="J4875" s="244" t="str">
        <f t="shared" si="228"/>
        <v/>
      </c>
    </row>
    <row r="4876" spans="3:10" ht="12" thickBot="1" x14ac:dyDescent="0.25">
      <c r="C4876" s="254"/>
      <c r="D4876" s="254"/>
      <c r="E4876" s="255"/>
      <c r="F4876" s="256"/>
      <c r="G4876" s="257"/>
      <c r="H4876" s="243">
        <f t="shared" ca="1" si="229"/>
        <v>45139</v>
      </c>
      <c r="I4876" s="244">
        <f t="shared" si="230"/>
        <v>43892</v>
      </c>
      <c r="J4876" s="244" t="str">
        <f t="shared" si="228"/>
        <v/>
      </c>
    </row>
    <row r="4877" spans="3:10" ht="12" thickBot="1" x14ac:dyDescent="0.25">
      <c r="C4877" s="254"/>
      <c r="D4877" s="254"/>
      <c r="E4877" s="255"/>
      <c r="F4877" s="256"/>
      <c r="G4877" s="257"/>
      <c r="H4877" s="243">
        <f t="shared" ca="1" si="229"/>
        <v>45139</v>
      </c>
      <c r="I4877" s="244">
        <f t="shared" si="230"/>
        <v>43892</v>
      </c>
      <c r="J4877" s="244" t="str">
        <f t="shared" si="228"/>
        <v/>
      </c>
    </row>
    <row r="4878" spans="3:10" ht="12" thickBot="1" x14ac:dyDescent="0.25">
      <c r="C4878" s="254"/>
      <c r="D4878" s="254"/>
      <c r="E4878" s="255"/>
      <c r="F4878" s="256"/>
      <c r="G4878" s="257"/>
      <c r="H4878" s="243">
        <f t="shared" ca="1" si="229"/>
        <v>45139</v>
      </c>
      <c r="I4878" s="244">
        <f t="shared" si="230"/>
        <v>43892</v>
      </c>
      <c r="J4878" s="244" t="str">
        <f t="shared" si="228"/>
        <v/>
      </c>
    </row>
    <row r="4879" spans="3:10" ht="12" thickBot="1" x14ac:dyDescent="0.25">
      <c r="C4879" s="254"/>
      <c r="D4879" s="254"/>
      <c r="E4879" s="255"/>
      <c r="F4879" s="256"/>
      <c r="G4879" s="257"/>
      <c r="H4879" s="243">
        <f t="shared" ca="1" si="229"/>
        <v>45139</v>
      </c>
      <c r="I4879" s="244">
        <f t="shared" si="230"/>
        <v>43892</v>
      </c>
      <c r="J4879" s="244" t="str">
        <f t="shared" si="228"/>
        <v/>
      </c>
    </row>
    <row r="4880" spans="3:10" ht="12" thickBot="1" x14ac:dyDescent="0.25">
      <c r="C4880" s="254"/>
      <c r="D4880" s="254"/>
      <c r="E4880" s="255"/>
      <c r="F4880" s="256"/>
      <c r="G4880" s="257"/>
      <c r="H4880" s="243">
        <f t="shared" ca="1" si="229"/>
        <v>45139</v>
      </c>
      <c r="I4880" s="244">
        <f t="shared" si="230"/>
        <v>43892</v>
      </c>
      <c r="J4880" s="244" t="str">
        <f t="shared" si="228"/>
        <v/>
      </c>
    </row>
    <row r="4881" spans="3:10" ht="12" thickBot="1" x14ac:dyDescent="0.25">
      <c r="C4881" s="254"/>
      <c r="D4881" s="254"/>
      <c r="E4881" s="255"/>
      <c r="F4881" s="256"/>
      <c r="G4881" s="257"/>
      <c r="H4881" s="243">
        <f t="shared" ca="1" si="229"/>
        <v>45139</v>
      </c>
      <c r="I4881" s="244">
        <f t="shared" si="230"/>
        <v>43892</v>
      </c>
      <c r="J4881" s="244" t="str">
        <f t="shared" si="228"/>
        <v/>
      </c>
    </row>
    <row r="4882" spans="3:10" ht="12" thickBot="1" x14ac:dyDescent="0.25">
      <c r="C4882" s="254"/>
      <c r="D4882" s="254"/>
      <c r="E4882" s="255"/>
      <c r="F4882" s="256"/>
      <c r="G4882" s="257"/>
      <c r="H4882" s="243">
        <f t="shared" ca="1" si="229"/>
        <v>45139</v>
      </c>
      <c r="I4882" s="244">
        <f t="shared" si="230"/>
        <v>43892</v>
      </c>
      <c r="J4882" s="244" t="str">
        <f t="shared" si="228"/>
        <v/>
      </c>
    </row>
    <row r="4883" spans="3:10" ht="12" thickBot="1" x14ac:dyDescent="0.25">
      <c r="C4883" s="254"/>
      <c r="D4883" s="254"/>
      <c r="E4883" s="255"/>
      <c r="F4883" s="256"/>
      <c r="G4883" s="257"/>
      <c r="H4883" s="243">
        <f t="shared" ca="1" si="229"/>
        <v>45139</v>
      </c>
      <c r="I4883" s="244">
        <f t="shared" si="230"/>
        <v>43892</v>
      </c>
      <c r="J4883" s="244" t="str">
        <f t="shared" si="228"/>
        <v/>
      </c>
    </row>
    <row r="4884" spans="3:10" ht="12" thickBot="1" x14ac:dyDescent="0.25">
      <c r="C4884" s="254"/>
      <c r="D4884" s="254"/>
      <c r="E4884" s="255"/>
      <c r="F4884" s="256"/>
      <c r="G4884" s="257"/>
      <c r="H4884" s="243">
        <f t="shared" ca="1" si="229"/>
        <v>45139</v>
      </c>
      <c r="I4884" s="244">
        <f t="shared" si="230"/>
        <v>43892</v>
      </c>
      <c r="J4884" s="244" t="str">
        <f t="shared" si="228"/>
        <v/>
      </c>
    </row>
    <row r="4885" spans="3:10" ht="12" thickBot="1" x14ac:dyDescent="0.25">
      <c r="C4885" s="254"/>
      <c r="D4885" s="254"/>
      <c r="E4885" s="255"/>
      <c r="F4885" s="256"/>
      <c r="G4885" s="257"/>
      <c r="H4885" s="243">
        <f t="shared" ca="1" si="229"/>
        <v>45139</v>
      </c>
      <c r="I4885" s="244">
        <f t="shared" si="230"/>
        <v>43892</v>
      </c>
      <c r="J4885" s="244" t="str">
        <f t="shared" si="228"/>
        <v/>
      </c>
    </row>
    <row r="4886" spans="3:10" ht="12" thickBot="1" x14ac:dyDescent="0.25">
      <c r="C4886" s="254"/>
      <c r="D4886" s="254"/>
      <c r="E4886" s="255"/>
      <c r="F4886" s="256"/>
      <c r="G4886" s="257"/>
      <c r="H4886" s="243">
        <f t="shared" ca="1" si="229"/>
        <v>45139</v>
      </c>
      <c r="I4886" s="244">
        <f t="shared" si="230"/>
        <v>43892</v>
      </c>
      <c r="J4886" s="244" t="str">
        <f t="shared" si="228"/>
        <v/>
      </c>
    </row>
    <row r="4887" spans="3:10" ht="12" thickBot="1" x14ac:dyDescent="0.25">
      <c r="C4887" s="254"/>
      <c r="D4887" s="254"/>
      <c r="E4887" s="255"/>
      <c r="F4887" s="256"/>
      <c r="G4887" s="257"/>
      <c r="H4887" s="243">
        <f t="shared" ca="1" si="229"/>
        <v>45139</v>
      </c>
      <c r="I4887" s="244">
        <f t="shared" si="230"/>
        <v>43892</v>
      </c>
      <c r="J4887" s="244" t="str">
        <f t="shared" si="228"/>
        <v/>
      </c>
    </row>
    <row r="4888" spans="3:10" ht="12" thickBot="1" x14ac:dyDescent="0.25">
      <c r="C4888" s="254"/>
      <c r="D4888" s="254"/>
      <c r="E4888" s="255"/>
      <c r="F4888" s="256"/>
      <c r="G4888" s="257"/>
      <c r="H4888" s="243">
        <f t="shared" ca="1" si="229"/>
        <v>45139</v>
      </c>
      <c r="I4888" s="244">
        <f t="shared" si="230"/>
        <v>43892</v>
      </c>
      <c r="J4888" s="244" t="str">
        <f t="shared" si="228"/>
        <v/>
      </c>
    </row>
    <row r="4889" spans="3:10" ht="12" thickBot="1" x14ac:dyDescent="0.25">
      <c r="C4889" s="254"/>
      <c r="D4889" s="254"/>
      <c r="E4889" s="255"/>
      <c r="F4889" s="256"/>
      <c r="G4889" s="257"/>
      <c r="H4889" s="243">
        <f t="shared" ca="1" si="229"/>
        <v>45139</v>
      </c>
      <c r="I4889" s="244">
        <f t="shared" si="230"/>
        <v>43892</v>
      </c>
      <c r="J4889" s="244" t="str">
        <f t="shared" si="228"/>
        <v/>
      </c>
    </row>
    <row r="4890" spans="3:10" ht="12" thickBot="1" x14ac:dyDescent="0.25">
      <c r="C4890" s="254"/>
      <c r="D4890" s="254"/>
      <c r="E4890" s="255"/>
      <c r="F4890" s="256"/>
      <c r="G4890" s="257"/>
      <c r="H4890" s="243">
        <f t="shared" ca="1" si="229"/>
        <v>45139</v>
      </c>
      <c r="I4890" s="244">
        <f t="shared" si="230"/>
        <v>43892</v>
      </c>
      <c r="J4890" s="244" t="str">
        <f t="shared" si="228"/>
        <v/>
      </c>
    </row>
    <row r="4891" spans="3:10" ht="12" thickBot="1" x14ac:dyDescent="0.25">
      <c r="C4891" s="254"/>
      <c r="D4891" s="254"/>
      <c r="E4891" s="255"/>
      <c r="F4891" s="256"/>
      <c r="G4891" s="257"/>
      <c r="H4891" s="243">
        <f t="shared" ca="1" si="229"/>
        <v>45139</v>
      </c>
      <c r="I4891" s="244">
        <f t="shared" si="230"/>
        <v>43892</v>
      </c>
      <c r="J4891" s="244" t="str">
        <f t="shared" si="228"/>
        <v/>
      </c>
    </row>
    <row r="4892" spans="3:10" ht="12" thickBot="1" x14ac:dyDescent="0.25">
      <c r="C4892" s="254"/>
      <c r="D4892" s="254"/>
      <c r="E4892" s="255"/>
      <c r="F4892" s="256"/>
      <c r="G4892" s="257"/>
      <c r="H4892" s="243">
        <f t="shared" ca="1" si="229"/>
        <v>45139</v>
      </c>
      <c r="I4892" s="244">
        <f t="shared" si="230"/>
        <v>43892</v>
      </c>
      <c r="J4892" s="244" t="str">
        <f t="shared" si="228"/>
        <v/>
      </c>
    </row>
    <row r="4893" spans="3:10" ht="12" thickBot="1" x14ac:dyDescent="0.25">
      <c r="C4893" s="254"/>
      <c r="D4893" s="254"/>
      <c r="E4893" s="255"/>
      <c r="F4893" s="256"/>
      <c r="G4893" s="257"/>
      <c r="H4893" s="243">
        <f t="shared" ca="1" si="229"/>
        <v>45139</v>
      </c>
      <c r="I4893" s="244">
        <f t="shared" si="230"/>
        <v>43892</v>
      </c>
      <c r="J4893" s="244" t="str">
        <f t="shared" si="228"/>
        <v/>
      </c>
    </row>
    <row r="4894" spans="3:10" ht="12" thickBot="1" x14ac:dyDescent="0.25">
      <c r="C4894" s="254"/>
      <c r="D4894" s="254"/>
      <c r="E4894" s="255"/>
      <c r="F4894" s="256"/>
      <c r="G4894" s="257"/>
      <c r="H4894" s="243">
        <f t="shared" ca="1" si="229"/>
        <v>45139</v>
      </c>
      <c r="I4894" s="244">
        <f t="shared" si="230"/>
        <v>43892</v>
      </c>
      <c r="J4894" s="244" t="str">
        <f t="shared" si="228"/>
        <v/>
      </c>
    </row>
    <row r="4895" spans="3:10" ht="12" thickBot="1" x14ac:dyDescent="0.25">
      <c r="C4895" s="254"/>
      <c r="D4895" s="254"/>
      <c r="E4895" s="255"/>
      <c r="F4895" s="256"/>
      <c r="G4895" s="257"/>
      <c r="H4895" s="243">
        <f t="shared" ca="1" si="229"/>
        <v>45139</v>
      </c>
      <c r="I4895" s="244">
        <f t="shared" si="230"/>
        <v>43892</v>
      </c>
      <c r="J4895" s="244" t="str">
        <f t="shared" si="228"/>
        <v/>
      </c>
    </row>
    <row r="4896" spans="3:10" ht="12" thickBot="1" x14ac:dyDescent="0.25">
      <c r="C4896" s="254"/>
      <c r="D4896" s="254"/>
      <c r="E4896" s="255"/>
      <c r="F4896" s="256"/>
      <c r="G4896" s="257"/>
      <c r="H4896" s="243">
        <f t="shared" ca="1" si="229"/>
        <v>45139</v>
      </c>
      <c r="I4896" s="244">
        <f t="shared" si="230"/>
        <v>43892</v>
      </c>
      <c r="J4896" s="244" t="str">
        <f t="shared" si="228"/>
        <v/>
      </c>
    </row>
    <row r="4897" spans="3:10" ht="12" thickBot="1" x14ac:dyDescent="0.25">
      <c r="C4897" s="254"/>
      <c r="D4897" s="254"/>
      <c r="E4897" s="255"/>
      <c r="F4897" s="256"/>
      <c r="G4897" s="257"/>
      <c r="H4897" s="243">
        <f t="shared" ca="1" si="229"/>
        <v>45139</v>
      </c>
      <c r="I4897" s="244">
        <f t="shared" si="230"/>
        <v>43892</v>
      </c>
      <c r="J4897" s="244" t="str">
        <f t="shared" si="228"/>
        <v/>
      </c>
    </row>
    <row r="4898" spans="3:10" ht="12" thickBot="1" x14ac:dyDescent="0.25">
      <c r="C4898" s="254"/>
      <c r="D4898" s="254"/>
      <c r="E4898" s="255"/>
      <c r="F4898" s="256"/>
      <c r="G4898" s="257"/>
      <c r="H4898" s="243">
        <f t="shared" ca="1" si="229"/>
        <v>45139</v>
      </c>
      <c r="I4898" s="244">
        <f t="shared" si="230"/>
        <v>43892</v>
      </c>
      <c r="J4898" s="244" t="str">
        <f t="shared" si="228"/>
        <v/>
      </c>
    </row>
    <row r="4899" spans="3:10" ht="12" thickBot="1" x14ac:dyDescent="0.25">
      <c r="C4899" s="254"/>
      <c r="D4899" s="254"/>
      <c r="E4899" s="255"/>
      <c r="F4899" s="256"/>
      <c r="G4899" s="257"/>
      <c r="H4899" s="243">
        <f t="shared" ca="1" si="229"/>
        <v>45139</v>
      </c>
      <c r="I4899" s="244">
        <f t="shared" si="230"/>
        <v>43892</v>
      </c>
      <c r="J4899" s="244" t="str">
        <f t="shared" si="228"/>
        <v/>
      </c>
    </row>
    <row r="4900" spans="3:10" ht="12" thickBot="1" x14ac:dyDescent="0.25">
      <c r="C4900" s="254"/>
      <c r="D4900" s="254"/>
      <c r="E4900" s="255"/>
      <c r="F4900" s="256"/>
      <c r="G4900" s="257"/>
      <c r="H4900" s="243">
        <f t="shared" ca="1" si="229"/>
        <v>45139</v>
      </c>
      <c r="I4900" s="244">
        <f t="shared" si="230"/>
        <v>43892</v>
      </c>
      <c r="J4900" s="244" t="str">
        <f t="shared" si="228"/>
        <v/>
      </c>
    </row>
    <row r="4901" spans="3:10" ht="12" thickBot="1" x14ac:dyDescent="0.25">
      <c r="C4901" s="254"/>
      <c r="D4901" s="254"/>
      <c r="E4901" s="255"/>
      <c r="F4901" s="256"/>
      <c r="G4901" s="257"/>
      <c r="H4901" s="243">
        <f t="shared" ca="1" si="229"/>
        <v>45139</v>
      </c>
      <c r="I4901" s="244">
        <f t="shared" si="230"/>
        <v>43892</v>
      </c>
      <c r="J4901" s="244" t="str">
        <f t="shared" si="228"/>
        <v/>
      </c>
    </row>
    <row r="4902" spans="3:10" ht="12" thickBot="1" x14ac:dyDescent="0.25">
      <c r="C4902" s="254"/>
      <c r="D4902" s="254"/>
      <c r="E4902" s="255"/>
      <c r="F4902" s="256"/>
      <c r="G4902" s="257"/>
      <c r="H4902" s="243">
        <f t="shared" ca="1" si="229"/>
        <v>45139</v>
      </c>
      <c r="I4902" s="244">
        <f t="shared" si="230"/>
        <v>43892</v>
      </c>
      <c r="J4902" s="244" t="str">
        <f t="shared" si="228"/>
        <v/>
      </c>
    </row>
    <row r="4903" spans="3:10" ht="12" thickBot="1" x14ac:dyDescent="0.25">
      <c r="C4903" s="254"/>
      <c r="D4903" s="254"/>
      <c r="E4903" s="255"/>
      <c r="F4903" s="256"/>
      <c r="G4903" s="257"/>
      <c r="H4903" s="243">
        <f t="shared" ca="1" si="229"/>
        <v>45139</v>
      </c>
      <c r="I4903" s="244">
        <f t="shared" si="230"/>
        <v>43892</v>
      </c>
      <c r="J4903" s="244" t="str">
        <f t="shared" si="228"/>
        <v/>
      </c>
    </row>
    <row r="4904" spans="3:10" ht="12" thickBot="1" x14ac:dyDescent="0.25">
      <c r="C4904" s="254"/>
      <c r="D4904" s="254"/>
      <c r="E4904" s="255"/>
      <c r="F4904" s="256"/>
      <c r="G4904" s="257"/>
      <c r="H4904" s="243">
        <f t="shared" ca="1" si="229"/>
        <v>45139</v>
      </c>
      <c r="I4904" s="244">
        <f t="shared" si="230"/>
        <v>43892</v>
      </c>
      <c r="J4904" s="244" t="str">
        <f t="shared" si="228"/>
        <v/>
      </c>
    </row>
    <row r="4905" spans="3:10" ht="12" thickBot="1" x14ac:dyDescent="0.25">
      <c r="C4905" s="254"/>
      <c r="D4905" s="254"/>
      <c r="E4905" s="255"/>
      <c r="F4905" s="256"/>
      <c r="G4905" s="257"/>
      <c r="H4905" s="243">
        <f t="shared" ca="1" si="229"/>
        <v>45139</v>
      </c>
      <c r="I4905" s="244">
        <f t="shared" si="230"/>
        <v>43892</v>
      </c>
      <c r="J4905" s="244" t="str">
        <f t="shared" si="228"/>
        <v/>
      </c>
    </row>
    <row r="4906" spans="3:10" ht="12" thickBot="1" x14ac:dyDescent="0.25">
      <c r="C4906" s="254"/>
      <c r="D4906" s="254"/>
      <c r="E4906" s="255"/>
      <c r="F4906" s="256"/>
      <c r="G4906" s="257"/>
      <c r="H4906" s="243">
        <f t="shared" ca="1" si="229"/>
        <v>45139</v>
      </c>
      <c r="I4906" s="244">
        <f t="shared" si="230"/>
        <v>43892</v>
      </c>
      <c r="J4906" s="244" t="str">
        <f t="shared" si="228"/>
        <v/>
      </c>
    </row>
    <row r="4907" spans="3:10" ht="12" thickBot="1" x14ac:dyDescent="0.25">
      <c r="C4907" s="254"/>
      <c r="D4907" s="254"/>
      <c r="E4907" s="255"/>
      <c r="F4907" s="256"/>
      <c r="G4907" s="257"/>
      <c r="H4907" s="243">
        <f t="shared" ca="1" si="229"/>
        <v>45139</v>
      </c>
      <c r="I4907" s="244">
        <f t="shared" si="230"/>
        <v>43892</v>
      </c>
      <c r="J4907" s="244" t="str">
        <f t="shared" si="228"/>
        <v/>
      </c>
    </row>
    <row r="4908" spans="3:10" ht="12" thickBot="1" x14ac:dyDescent="0.25">
      <c r="C4908" s="254"/>
      <c r="D4908" s="254"/>
      <c r="E4908" s="255"/>
      <c r="F4908" s="256"/>
      <c r="G4908" s="257"/>
      <c r="H4908" s="243">
        <f t="shared" ca="1" si="229"/>
        <v>45139</v>
      </c>
      <c r="I4908" s="244">
        <f t="shared" si="230"/>
        <v>43892</v>
      </c>
      <c r="J4908" s="244" t="str">
        <f t="shared" si="228"/>
        <v/>
      </c>
    </row>
    <row r="4909" spans="3:10" ht="12" thickBot="1" x14ac:dyDescent="0.25">
      <c r="C4909" s="254"/>
      <c r="D4909" s="254"/>
      <c r="E4909" s="255"/>
      <c r="F4909" s="256"/>
      <c r="G4909" s="257"/>
      <c r="H4909" s="243">
        <f t="shared" ca="1" si="229"/>
        <v>45139</v>
      </c>
      <c r="I4909" s="244">
        <f t="shared" si="230"/>
        <v>43892</v>
      </c>
      <c r="J4909" s="244" t="str">
        <f t="shared" si="228"/>
        <v/>
      </c>
    </row>
    <row r="4910" spans="3:10" ht="12" thickBot="1" x14ac:dyDescent="0.25">
      <c r="C4910" s="254"/>
      <c r="D4910" s="254"/>
      <c r="E4910" s="255"/>
      <c r="F4910" s="256"/>
      <c r="G4910" s="257"/>
      <c r="H4910" s="243">
        <f t="shared" ca="1" si="229"/>
        <v>45139</v>
      </c>
      <c r="I4910" s="244">
        <f t="shared" si="230"/>
        <v>43892</v>
      </c>
      <c r="J4910" s="244" t="str">
        <f t="shared" si="228"/>
        <v/>
      </c>
    </row>
    <row r="4911" spans="3:10" ht="12" thickBot="1" x14ac:dyDescent="0.25">
      <c r="C4911" s="254"/>
      <c r="D4911" s="254"/>
      <c r="E4911" s="255"/>
      <c r="F4911" s="256"/>
      <c r="G4911" s="257"/>
      <c r="H4911" s="243">
        <f t="shared" ca="1" si="229"/>
        <v>45139</v>
      </c>
      <c r="I4911" s="244">
        <f t="shared" si="230"/>
        <v>43892</v>
      </c>
      <c r="J4911" s="244" t="str">
        <f t="shared" si="228"/>
        <v/>
      </c>
    </row>
    <row r="4912" spans="3:10" ht="12" thickBot="1" x14ac:dyDescent="0.25">
      <c r="C4912" s="254"/>
      <c r="D4912" s="254"/>
      <c r="E4912" s="255"/>
      <c r="F4912" s="256"/>
      <c r="G4912" s="257"/>
      <c r="H4912" s="243">
        <f t="shared" ca="1" si="229"/>
        <v>45139</v>
      </c>
      <c r="I4912" s="244">
        <f t="shared" si="230"/>
        <v>43892</v>
      </c>
      <c r="J4912" s="244" t="str">
        <f t="shared" si="228"/>
        <v/>
      </c>
    </row>
    <row r="4913" spans="3:10" ht="12" thickBot="1" x14ac:dyDescent="0.25">
      <c r="C4913" s="254"/>
      <c r="D4913" s="254"/>
      <c r="E4913" s="255"/>
      <c r="F4913" s="256"/>
      <c r="G4913" s="257"/>
      <c r="H4913" s="243">
        <f t="shared" ca="1" si="229"/>
        <v>45139</v>
      </c>
      <c r="I4913" s="244">
        <f t="shared" si="230"/>
        <v>43892</v>
      </c>
      <c r="J4913" s="244" t="str">
        <f t="shared" si="228"/>
        <v/>
      </c>
    </row>
    <row r="4914" spans="3:10" ht="12" thickBot="1" x14ac:dyDescent="0.25">
      <c r="C4914" s="254"/>
      <c r="D4914" s="254"/>
      <c r="E4914" s="255"/>
      <c r="F4914" s="256"/>
      <c r="G4914" s="257"/>
      <c r="H4914" s="243">
        <f t="shared" ca="1" si="229"/>
        <v>45139</v>
      </c>
      <c r="I4914" s="244">
        <f t="shared" si="230"/>
        <v>43892</v>
      </c>
      <c r="J4914" s="244" t="str">
        <f t="shared" si="228"/>
        <v/>
      </c>
    </row>
    <row r="4915" spans="3:10" ht="12" thickBot="1" x14ac:dyDescent="0.25">
      <c r="C4915" s="254"/>
      <c r="D4915" s="254"/>
      <c r="E4915" s="255"/>
      <c r="F4915" s="256"/>
      <c r="G4915" s="257"/>
      <c r="H4915" s="243">
        <f t="shared" ca="1" si="229"/>
        <v>45139</v>
      </c>
      <c r="I4915" s="244">
        <f t="shared" si="230"/>
        <v>43892</v>
      </c>
      <c r="J4915" s="244" t="str">
        <f t="shared" si="228"/>
        <v/>
      </c>
    </row>
    <row r="4916" spans="3:10" ht="12" thickBot="1" x14ac:dyDescent="0.25">
      <c r="C4916" s="254"/>
      <c r="D4916" s="254"/>
      <c r="E4916" s="255"/>
      <c r="F4916" s="256"/>
      <c r="G4916" s="257"/>
      <c r="H4916" s="243">
        <f t="shared" ca="1" si="229"/>
        <v>45139</v>
      </c>
      <c r="I4916" s="244">
        <f t="shared" si="230"/>
        <v>43892</v>
      </c>
      <c r="J4916" s="244" t="str">
        <f t="shared" si="228"/>
        <v/>
      </c>
    </row>
    <row r="4917" spans="3:10" ht="12" thickBot="1" x14ac:dyDescent="0.25">
      <c r="C4917" s="254"/>
      <c r="D4917" s="254"/>
      <c r="E4917" s="255"/>
      <c r="F4917" s="256"/>
      <c r="G4917" s="257"/>
      <c r="H4917" s="243">
        <f t="shared" ca="1" si="229"/>
        <v>45139</v>
      </c>
      <c r="I4917" s="244">
        <f t="shared" si="230"/>
        <v>43892</v>
      </c>
      <c r="J4917" s="244" t="str">
        <f t="shared" si="228"/>
        <v/>
      </c>
    </row>
    <row r="4918" spans="3:10" ht="12" thickBot="1" x14ac:dyDescent="0.25">
      <c r="C4918" s="254"/>
      <c r="D4918" s="254"/>
      <c r="E4918" s="255"/>
      <c r="F4918" s="256"/>
      <c r="G4918" s="257"/>
      <c r="H4918" s="243">
        <f t="shared" ca="1" si="229"/>
        <v>45139</v>
      </c>
      <c r="I4918" s="244">
        <f t="shared" si="230"/>
        <v>43892</v>
      </c>
      <c r="J4918" s="244" t="str">
        <f t="shared" si="228"/>
        <v/>
      </c>
    </row>
    <row r="4919" spans="3:10" ht="12" thickBot="1" x14ac:dyDescent="0.25">
      <c r="C4919" s="254"/>
      <c r="D4919" s="254"/>
      <c r="E4919" s="255"/>
      <c r="F4919" s="256"/>
      <c r="G4919" s="257"/>
      <c r="H4919" s="243">
        <f t="shared" ca="1" si="229"/>
        <v>45139</v>
      </c>
      <c r="I4919" s="244">
        <f t="shared" si="230"/>
        <v>43892</v>
      </c>
      <c r="J4919" s="244" t="str">
        <f t="shared" si="228"/>
        <v/>
      </c>
    </row>
    <row r="4920" spans="3:10" ht="12" thickBot="1" x14ac:dyDescent="0.25">
      <c r="C4920" s="254"/>
      <c r="D4920" s="254"/>
      <c r="E4920" s="255"/>
      <c r="F4920" s="256"/>
      <c r="G4920" s="257"/>
      <c r="H4920" s="243">
        <f t="shared" ca="1" si="229"/>
        <v>45139</v>
      </c>
      <c r="I4920" s="244">
        <f t="shared" si="230"/>
        <v>43892</v>
      </c>
      <c r="J4920" s="244" t="str">
        <f t="shared" si="228"/>
        <v/>
      </c>
    </row>
    <row r="4921" spans="3:10" ht="12" thickBot="1" x14ac:dyDescent="0.25">
      <c r="C4921" s="254"/>
      <c r="D4921" s="254"/>
      <c r="E4921" s="255"/>
      <c r="F4921" s="256"/>
      <c r="G4921" s="257"/>
      <c r="H4921" s="243">
        <f t="shared" ca="1" si="229"/>
        <v>45139</v>
      </c>
      <c r="I4921" s="244">
        <f t="shared" si="230"/>
        <v>43892</v>
      </c>
      <c r="J4921" s="244" t="str">
        <f t="shared" si="228"/>
        <v/>
      </c>
    </row>
    <row r="4922" spans="3:10" ht="12" thickBot="1" x14ac:dyDescent="0.25">
      <c r="C4922" s="254"/>
      <c r="D4922" s="254"/>
      <c r="E4922" s="255"/>
      <c r="F4922" s="256"/>
      <c r="G4922" s="257"/>
      <c r="H4922" s="243">
        <f t="shared" ca="1" si="229"/>
        <v>45139</v>
      </c>
      <c r="I4922" s="244">
        <f t="shared" si="230"/>
        <v>43892</v>
      </c>
      <c r="J4922" s="244" t="str">
        <f t="shared" si="228"/>
        <v/>
      </c>
    </row>
    <row r="4923" spans="3:10" ht="12" thickBot="1" x14ac:dyDescent="0.25">
      <c r="C4923" s="254"/>
      <c r="D4923" s="254"/>
      <c r="E4923" s="255"/>
      <c r="F4923" s="256"/>
      <c r="G4923" s="257"/>
      <c r="H4923" s="243">
        <f t="shared" ca="1" si="229"/>
        <v>45139</v>
      </c>
      <c r="I4923" s="244">
        <f t="shared" si="230"/>
        <v>43892</v>
      </c>
      <c r="J4923" s="244" t="str">
        <f t="shared" si="228"/>
        <v/>
      </c>
    </row>
    <row r="4924" spans="3:10" ht="12" thickBot="1" x14ac:dyDescent="0.25">
      <c r="C4924" s="254"/>
      <c r="D4924" s="254"/>
      <c r="E4924" s="255"/>
      <c r="F4924" s="256"/>
      <c r="G4924" s="257"/>
      <c r="H4924" s="243">
        <f t="shared" ca="1" si="229"/>
        <v>45139</v>
      </c>
      <c r="I4924" s="244">
        <f t="shared" si="230"/>
        <v>43892</v>
      </c>
      <c r="J4924" s="244" t="str">
        <f t="shared" si="228"/>
        <v/>
      </c>
    </row>
    <row r="4925" spans="3:10" ht="12" thickBot="1" x14ac:dyDescent="0.25">
      <c r="C4925" s="254"/>
      <c r="D4925" s="254"/>
      <c r="E4925" s="255"/>
      <c r="F4925" s="256"/>
      <c r="G4925" s="257"/>
      <c r="H4925" s="243">
        <f t="shared" ca="1" si="229"/>
        <v>45139</v>
      </c>
      <c r="I4925" s="244">
        <f t="shared" si="230"/>
        <v>43892</v>
      </c>
      <c r="J4925" s="244" t="str">
        <f t="shared" si="228"/>
        <v/>
      </c>
    </row>
    <row r="4926" spans="3:10" ht="12" thickBot="1" x14ac:dyDescent="0.25">
      <c r="C4926" s="254"/>
      <c r="D4926" s="254"/>
      <c r="E4926" s="255"/>
      <c r="F4926" s="256"/>
      <c r="G4926" s="257"/>
      <c r="H4926" s="243">
        <f t="shared" ca="1" si="229"/>
        <v>45139</v>
      </c>
      <c r="I4926" s="244">
        <f t="shared" si="230"/>
        <v>43892</v>
      </c>
      <c r="J4926" s="244" t="str">
        <f t="shared" si="228"/>
        <v/>
      </c>
    </row>
    <row r="4927" spans="3:10" ht="12" thickBot="1" x14ac:dyDescent="0.25">
      <c r="C4927" s="254"/>
      <c r="D4927" s="254"/>
      <c r="E4927" s="255"/>
      <c r="F4927" s="256"/>
      <c r="G4927" s="257"/>
      <c r="H4927" s="243">
        <f t="shared" ca="1" si="229"/>
        <v>45139</v>
      </c>
      <c r="I4927" s="244">
        <f t="shared" si="230"/>
        <v>43892</v>
      </c>
      <c r="J4927" s="244" t="str">
        <f t="shared" si="228"/>
        <v/>
      </c>
    </row>
    <row r="4928" spans="3:10" ht="12" thickBot="1" x14ac:dyDescent="0.25">
      <c r="C4928" s="254"/>
      <c r="D4928" s="254"/>
      <c r="E4928" s="255"/>
      <c r="F4928" s="256"/>
      <c r="G4928" s="257"/>
      <c r="H4928" s="243">
        <f t="shared" ca="1" si="229"/>
        <v>45139</v>
      </c>
      <c r="I4928" s="244">
        <f t="shared" si="230"/>
        <v>43892</v>
      </c>
      <c r="J4928" s="244" t="str">
        <f t="shared" si="228"/>
        <v/>
      </c>
    </row>
    <row r="4929" spans="3:10" ht="12" thickBot="1" x14ac:dyDescent="0.25">
      <c r="C4929" s="254"/>
      <c r="D4929" s="254"/>
      <c r="E4929" s="255"/>
      <c r="F4929" s="256"/>
      <c r="G4929" s="257"/>
      <c r="H4929" s="243">
        <f t="shared" ca="1" si="229"/>
        <v>45139</v>
      </c>
      <c r="I4929" s="244">
        <f t="shared" si="230"/>
        <v>43892</v>
      </c>
      <c r="J4929" s="244" t="str">
        <f t="shared" si="228"/>
        <v/>
      </c>
    </row>
    <row r="4930" spans="3:10" ht="12" thickBot="1" x14ac:dyDescent="0.25">
      <c r="C4930" s="254"/>
      <c r="D4930" s="254"/>
      <c r="E4930" s="255"/>
      <c r="F4930" s="256"/>
      <c r="G4930" s="257"/>
      <c r="H4930" s="243">
        <f t="shared" ca="1" si="229"/>
        <v>45139</v>
      </c>
      <c r="I4930" s="244">
        <f t="shared" si="230"/>
        <v>43892</v>
      </c>
      <c r="J4930" s="244" t="str">
        <f t="shared" si="228"/>
        <v/>
      </c>
    </row>
    <row r="4931" spans="3:10" ht="12" thickBot="1" x14ac:dyDescent="0.25">
      <c r="C4931" s="254"/>
      <c r="D4931" s="254"/>
      <c r="E4931" s="255"/>
      <c r="F4931" s="256"/>
      <c r="G4931" s="257"/>
      <c r="H4931" s="243">
        <f t="shared" ca="1" si="229"/>
        <v>45139</v>
      </c>
      <c r="I4931" s="244">
        <f t="shared" si="230"/>
        <v>43892</v>
      </c>
      <c r="J4931" s="244" t="str">
        <f t="shared" si="228"/>
        <v/>
      </c>
    </row>
    <row r="4932" spans="3:10" ht="12" thickBot="1" x14ac:dyDescent="0.25">
      <c r="C4932" s="254"/>
      <c r="D4932" s="254"/>
      <c r="E4932" s="255"/>
      <c r="F4932" s="256"/>
      <c r="G4932" s="257"/>
      <c r="H4932" s="243">
        <f t="shared" ca="1" si="229"/>
        <v>45139</v>
      </c>
      <c r="I4932" s="244">
        <f t="shared" si="230"/>
        <v>43892</v>
      </c>
      <c r="J4932" s="244" t="str">
        <f t="shared" si="228"/>
        <v/>
      </c>
    </row>
    <row r="4933" spans="3:10" ht="12" thickBot="1" x14ac:dyDescent="0.25">
      <c r="C4933" s="254"/>
      <c r="D4933" s="254"/>
      <c r="E4933" s="255"/>
      <c r="F4933" s="256"/>
      <c r="G4933" s="257"/>
      <c r="H4933" s="243">
        <f t="shared" ca="1" si="229"/>
        <v>45139</v>
      </c>
      <c r="I4933" s="244">
        <f t="shared" si="230"/>
        <v>43892</v>
      </c>
      <c r="J4933" s="244" t="str">
        <f t="shared" si="228"/>
        <v/>
      </c>
    </row>
    <row r="4934" spans="3:10" ht="12" thickBot="1" x14ac:dyDescent="0.25">
      <c r="C4934" s="254"/>
      <c r="D4934" s="254"/>
      <c r="E4934" s="255"/>
      <c r="F4934" s="256"/>
      <c r="G4934" s="257"/>
      <c r="H4934" s="243">
        <f t="shared" ca="1" si="229"/>
        <v>45139</v>
      </c>
      <c r="I4934" s="244">
        <f t="shared" si="230"/>
        <v>43892</v>
      </c>
      <c r="J4934" s="244" t="str">
        <f t="shared" ref="J4934:J4997" si="231">IF(G4934="","",IF(G4934&gt;=0,"Debitoren",IF(G4934&lt;0,"Kreditoren","")))</f>
        <v/>
      </c>
    </row>
    <row r="4935" spans="3:10" ht="12" thickBot="1" x14ac:dyDescent="0.25">
      <c r="C4935" s="254"/>
      <c r="D4935" s="254"/>
      <c r="E4935" s="255"/>
      <c r="F4935" s="256"/>
      <c r="G4935" s="257"/>
      <c r="H4935" s="243">
        <f t="shared" ref="H4935:H4998" ca="1" si="232">IF(F4935&lt;$F$2,EOMONTH($F$2,-1)+1,EOMONTH(F4935,-1)+1)</f>
        <v>45139</v>
      </c>
      <c r="I4935" s="244">
        <f t="shared" ref="I4935:I4998" si="233">IF(F4935&lt;$I$2,IF(   WEEKDAY(EOMONTH($I$2,-1)+1)=1,EOMONTH($I$2,-1)+1+1,EOMONTH($I$2,-1)+1),IF(WEEKDAY(F4935)=1,F4935+1,F4935))</f>
        <v>43892</v>
      </c>
      <c r="J4935" s="244" t="str">
        <f t="shared" si="231"/>
        <v/>
      </c>
    </row>
    <row r="4936" spans="3:10" ht="12" thickBot="1" x14ac:dyDescent="0.25">
      <c r="C4936" s="254"/>
      <c r="D4936" s="254"/>
      <c r="E4936" s="255"/>
      <c r="F4936" s="256"/>
      <c r="G4936" s="257"/>
      <c r="H4936" s="243">
        <f t="shared" ca="1" si="232"/>
        <v>45139</v>
      </c>
      <c r="I4936" s="244">
        <f t="shared" si="233"/>
        <v>43892</v>
      </c>
      <c r="J4936" s="244" t="str">
        <f t="shared" si="231"/>
        <v/>
      </c>
    </row>
    <row r="4937" spans="3:10" ht="12" thickBot="1" x14ac:dyDescent="0.25">
      <c r="C4937" s="254"/>
      <c r="D4937" s="254"/>
      <c r="E4937" s="255"/>
      <c r="F4937" s="256"/>
      <c r="G4937" s="257"/>
      <c r="H4937" s="243">
        <f t="shared" ca="1" si="232"/>
        <v>45139</v>
      </c>
      <c r="I4937" s="244">
        <f t="shared" si="233"/>
        <v>43892</v>
      </c>
      <c r="J4937" s="244" t="str">
        <f t="shared" si="231"/>
        <v/>
      </c>
    </row>
    <row r="4938" spans="3:10" ht="12" thickBot="1" x14ac:dyDescent="0.25">
      <c r="C4938" s="254"/>
      <c r="D4938" s="254"/>
      <c r="E4938" s="255"/>
      <c r="F4938" s="256"/>
      <c r="G4938" s="257"/>
      <c r="H4938" s="243">
        <f t="shared" ca="1" si="232"/>
        <v>45139</v>
      </c>
      <c r="I4938" s="244">
        <f t="shared" si="233"/>
        <v>43892</v>
      </c>
      <c r="J4938" s="244" t="str">
        <f t="shared" si="231"/>
        <v/>
      </c>
    </row>
    <row r="4939" spans="3:10" ht="12" thickBot="1" x14ac:dyDescent="0.25">
      <c r="C4939" s="254"/>
      <c r="D4939" s="254"/>
      <c r="E4939" s="255"/>
      <c r="F4939" s="256"/>
      <c r="G4939" s="257"/>
      <c r="H4939" s="243">
        <f t="shared" ca="1" si="232"/>
        <v>45139</v>
      </c>
      <c r="I4939" s="244">
        <f t="shared" si="233"/>
        <v>43892</v>
      </c>
      <c r="J4939" s="244" t="str">
        <f t="shared" si="231"/>
        <v/>
      </c>
    </row>
    <row r="4940" spans="3:10" ht="12" thickBot="1" x14ac:dyDescent="0.25">
      <c r="C4940" s="254"/>
      <c r="D4940" s="254"/>
      <c r="E4940" s="255"/>
      <c r="F4940" s="256"/>
      <c r="G4940" s="257"/>
      <c r="H4940" s="243">
        <f t="shared" ca="1" si="232"/>
        <v>45139</v>
      </c>
      <c r="I4940" s="244">
        <f t="shared" si="233"/>
        <v>43892</v>
      </c>
      <c r="J4940" s="244" t="str">
        <f t="shared" si="231"/>
        <v/>
      </c>
    </row>
    <row r="4941" spans="3:10" ht="12" thickBot="1" x14ac:dyDescent="0.25">
      <c r="C4941" s="254"/>
      <c r="D4941" s="254"/>
      <c r="E4941" s="255"/>
      <c r="F4941" s="256"/>
      <c r="G4941" s="257"/>
      <c r="H4941" s="243">
        <f t="shared" ca="1" si="232"/>
        <v>45139</v>
      </c>
      <c r="I4941" s="244">
        <f t="shared" si="233"/>
        <v>43892</v>
      </c>
      <c r="J4941" s="244" t="str">
        <f t="shared" si="231"/>
        <v/>
      </c>
    </row>
    <row r="4942" spans="3:10" ht="12" thickBot="1" x14ac:dyDescent="0.25">
      <c r="C4942" s="254"/>
      <c r="D4942" s="254"/>
      <c r="E4942" s="255"/>
      <c r="F4942" s="256"/>
      <c r="G4942" s="257"/>
      <c r="H4942" s="243">
        <f t="shared" ca="1" si="232"/>
        <v>45139</v>
      </c>
      <c r="I4942" s="244">
        <f t="shared" si="233"/>
        <v>43892</v>
      </c>
      <c r="J4942" s="244" t="str">
        <f t="shared" si="231"/>
        <v/>
      </c>
    </row>
    <row r="4943" spans="3:10" ht="12" thickBot="1" x14ac:dyDescent="0.25">
      <c r="C4943" s="254"/>
      <c r="D4943" s="254"/>
      <c r="E4943" s="255"/>
      <c r="F4943" s="256"/>
      <c r="G4943" s="257"/>
      <c r="H4943" s="243">
        <f t="shared" ca="1" si="232"/>
        <v>45139</v>
      </c>
      <c r="I4943" s="244">
        <f t="shared" si="233"/>
        <v>43892</v>
      </c>
      <c r="J4943" s="244" t="str">
        <f t="shared" si="231"/>
        <v/>
      </c>
    </row>
    <row r="4944" spans="3:10" ht="12" thickBot="1" x14ac:dyDescent="0.25">
      <c r="C4944" s="254"/>
      <c r="D4944" s="254"/>
      <c r="E4944" s="255"/>
      <c r="F4944" s="256"/>
      <c r="G4944" s="257"/>
      <c r="H4944" s="243">
        <f t="shared" ca="1" si="232"/>
        <v>45139</v>
      </c>
      <c r="I4944" s="244">
        <f t="shared" si="233"/>
        <v>43892</v>
      </c>
      <c r="J4944" s="244" t="str">
        <f t="shared" si="231"/>
        <v/>
      </c>
    </row>
    <row r="4945" spans="3:10" ht="12" thickBot="1" x14ac:dyDescent="0.25">
      <c r="C4945" s="254"/>
      <c r="D4945" s="254"/>
      <c r="E4945" s="255"/>
      <c r="F4945" s="256"/>
      <c r="G4945" s="257"/>
      <c r="H4945" s="243">
        <f t="shared" ca="1" si="232"/>
        <v>45139</v>
      </c>
      <c r="I4945" s="244">
        <f t="shared" si="233"/>
        <v>43892</v>
      </c>
      <c r="J4945" s="244" t="str">
        <f t="shared" si="231"/>
        <v/>
      </c>
    </row>
    <row r="4946" spans="3:10" ht="12" thickBot="1" x14ac:dyDescent="0.25">
      <c r="C4946" s="254"/>
      <c r="D4946" s="254"/>
      <c r="E4946" s="255"/>
      <c r="F4946" s="256"/>
      <c r="G4946" s="257"/>
      <c r="H4946" s="243">
        <f t="shared" ca="1" si="232"/>
        <v>45139</v>
      </c>
      <c r="I4946" s="244">
        <f t="shared" si="233"/>
        <v>43892</v>
      </c>
      <c r="J4946" s="244" t="str">
        <f t="shared" si="231"/>
        <v/>
      </c>
    </row>
    <row r="4947" spans="3:10" ht="12" thickBot="1" x14ac:dyDescent="0.25">
      <c r="C4947" s="254"/>
      <c r="D4947" s="254"/>
      <c r="E4947" s="255"/>
      <c r="F4947" s="256"/>
      <c r="G4947" s="257"/>
      <c r="H4947" s="243">
        <f t="shared" ca="1" si="232"/>
        <v>45139</v>
      </c>
      <c r="I4947" s="244">
        <f t="shared" si="233"/>
        <v>43892</v>
      </c>
      <c r="J4947" s="244" t="str">
        <f t="shared" si="231"/>
        <v/>
      </c>
    </row>
    <row r="4948" spans="3:10" ht="12" thickBot="1" x14ac:dyDescent="0.25">
      <c r="C4948" s="254"/>
      <c r="D4948" s="254"/>
      <c r="E4948" s="255"/>
      <c r="F4948" s="256"/>
      <c r="G4948" s="257"/>
      <c r="H4948" s="243">
        <f t="shared" ca="1" si="232"/>
        <v>45139</v>
      </c>
      <c r="I4948" s="244">
        <f t="shared" si="233"/>
        <v>43892</v>
      </c>
      <c r="J4948" s="244" t="str">
        <f t="shared" si="231"/>
        <v/>
      </c>
    </row>
    <row r="4949" spans="3:10" ht="12" thickBot="1" x14ac:dyDescent="0.25">
      <c r="C4949" s="254"/>
      <c r="D4949" s="254"/>
      <c r="E4949" s="255"/>
      <c r="F4949" s="256"/>
      <c r="G4949" s="257"/>
      <c r="H4949" s="243">
        <f t="shared" ca="1" si="232"/>
        <v>45139</v>
      </c>
      <c r="I4949" s="244">
        <f t="shared" si="233"/>
        <v>43892</v>
      </c>
      <c r="J4949" s="244" t="str">
        <f t="shared" si="231"/>
        <v/>
      </c>
    </row>
    <row r="4950" spans="3:10" ht="12" thickBot="1" x14ac:dyDescent="0.25">
      <c r="C4950" s="254"/>
      <c r="D4950" s="254"/>
      <c r="E4950" s="255"/>
      <c r="F4950" s="256"/>
      <c r="G4950" s="257"/>
      <c r="H4950" s="243">
        <f t="shared" ca="1" si="232"/>
        <v>45139</v>
      </c>
      <c r="I4950" s="244">
        <f t="shared" si="233"/>
        <v>43892</v>
      </c>
      <c r="J4950" s="244" t="str">
        <f t="shared" si="231"/>
        <v/>
      </c>
    </row>
    <row r="4951" spans="3:10" ht="12" thickBot="1" x14ac:dyDescent="0.25">
      <c r="C4951" s="254"/>
      <c r="D4951" s="254"/>
      <c r="E4951" s="255"/>
      <c r="F4951" s="256"/>
      <c r="G4951" s="257"/>
      <c r="H4951" s="243">
        <f t="shared" ca="1" si="232"/>
        <v>45139</v>
      </c>
      <c r="I4951" s="244">
        <f t="shared" si="233"/>
        <v>43892</v>
      </c>
      <c r="J4951" s="244" t="str">
        <f t="shared" si="231"/>
        <v/>
      </c>
    </row>
    <row r="4952" spans="3:10" ht="12" thickBot="1" x14ac:dyDescent="0.25">
      <c r="C4952" s="254"/>
      <c r="D4952" s="254"/>
      <c r="E4952" s="255"/>
      <c r="F4952" s="256"/>
      <c r="G4952" s="257"/>
      <c r="H4952" s="243">
        <f t="shared" ca="1" si="232"/>
        <v>45139</v>
      </c>
      <c r="I4952" s="244">
        <f t="shared" si="233"/>
        <v>43892</v>
      </c>
      <c r="J4952" s="244" t="str">
        <f t="shared" si="231"/>
        <v/>
      </c>
    </row>
    <row r="4953" spans="3:10" ht="12" thickBot="1" x14ac:dyDescent="0.25">
      <c r="C4953" s="254"/>
      <c r="D4953" s="254"/>
      <c r="E4953" s="255"/>
      <c r="F4953" s="256"/>
      <c r="G4953" s="257"/>
      <c r="H4953" s="243">
        <f t="shared" ca="1" si="232"/>
        <v>45139</v>
      </c>
      <c r="I4953" s="244">
        <f t="shared" si="233"/>
        <v>43892</v>
      </c>
      <c r="J4953" s="244" t="str">
        <f t="shared" si="231"/>
        <v/>
      </c>
    </row>
    <row r="4954" spans="3:10" ht="12" thickBot="1" x14ac:dyDescent="0.25">
      <c r="C4954" s="254"/>
      <c r="D4954" s="254"/>
      <c r="E4954" s="255"/>
      <c r="F4954" s="256"/>
      <c r="G4954" s="257"/>
      <c r="H4954" s="243">
        <f t="shared" ca="1" si="232"/>
        <v>45139</v>
      </c>
      <c r="I4954" s="244">
        <f t="shared" si="233"/>
        <v>43892</v>
      </c>
      <c r="J4954" s="244" t="str">
        <f t="shared" si="231"/>
        <v/>
      </c>
    </row>
    <row r="4955" spans="3:10" ht="12" thickBot="1" x14ac:dyDescent="0.25">
      <c r="C4955" s="254"/>
      <c r="D4955" s="254"/>
      <c r="E4955" s="255"/>
      <c r="F4955" s="256"/>
      <c r="G4955" s="257"/>
      <c r="H4955" s="243">
        <f t="shared" ca="1" si="232"/>
        <v>45139</v>
      </c>
      <c r="I4955" s="244">
        <f t="shared" si="233"/>
        <v>43892</v>
      </c>
      <c r="J4955" s="244" t="str">
        <f t="shared" si="231"/>
        <v/>
      </c>
    </row>
    <row r="4956" spans="3:10" ht="12" thickBot="1" x14ac:dyDescent="0.25">
      <c r="C4956" s="254"/>
      <c r="D4956" s="254"/>
      <c r="E4956" s="255"/>
      <c r="F4956" s="256"/>
      <c r="G4956" s="257"/>
      <c r="H4956" s="243">
        <f t="shared" ca="1" si="232"/>
        <v>45139</v>
      </c>
      <c r="I4956" s="244">
        <f t="shared" si="233"/>
        <v>43892</v>
      </c>
      <c r="J4956" s="244" t="str">
        <f t="shared" si="231"/>
        <v/>
      </c>
    </row>
    <row r="4957" spans="3:10" ht="12" thickBot="1" x14ac:dyDescent="0.25">
      <c r="C4957" s="254"/>
      <c r="D4957" s="254"/>
      <c r="E4957" s="255"/>
      <c r="F4957" s="256"/>
      <c r="G4957" s="257"/>
      <c r="H4957" s="243">
        <f t="shared" ca="1" si="232"/>
        <v>45139</v>
      </c>
      <c r="I4957" s="244">
        <f t="shared" si="233"/>
        <v>43892</v>
      </c>
      <c r="J4957" s="244" t="str">
        <f t="shared" si="231"/>
        <v/>
      </c>
    </row>
    <row r="4958" spans="3:10" ht="12" thickBot="1" x14ac:dyDescent="0.25">
      <c r="C4958" s="254"/>
      <c r="D4958" s="254"/>
      <c r="E4958" s="255"/>
      <c r="F4958" s="256"/>
      <c r="G4958" s="257"/>
      <c r="H4958" s="243">
        <f t="shared" ca="1" si="232"/>
        <v>45139</v>
      </c>
      <c r="I4958" s="244">
        <f t="shared" si="233"/>
        <v>43892</v>
      </c>
      <c r="J4958" s="244" t="str">
        <f t="shared" si="231"/>
        <v/>
      </c>
    </row>
    <row r="4959" spans="3:10" ht="12" thickBot="1" x14ac:dyDescent="0.25">
      <c r="C4959" s="254"/>
      <c r="D4959" s="254"/>
      <c r="E4959" s="255"/>
      <c r="F4959" s="256"/>
      <c r="G4959" s="257"/>
      <c r="H4959" s="243">
        <f t="shared" ca="1" si="232"/>
        <v>45139</v>
      </c>
      <c r="I4959" s="244">
        <f t="shared" si="233"/>
        <v>43892</v>
      </c>
      <c r="J4959" s="244" t="str">
        <f t="shared" si="231"/>
        <v/>
      </c>
    </row>
    <row r="4960" spans="3:10" ht="12" thickBot="1" x14ac:dyDescent="0.25">
      <c r="C4960" s="254"/>
      <c r="D4960" s="254"/>
      <c r="E4960" s="255"/>
      <c r="F4960" s="256"/>
      <c r="G4960" s="257"/>
      <c r="H4960" s="243">
        <f t="shared" ca="1" si="232"/>
        <v>45139</v>
      </c>
      <c r="I4960" s="244">
        <f t="shared" si="233"/>
        <v>43892</v>
      </c>
      <c r="J4960" s="244" t="str">
        <f t="shared" si="231"/>
        <v/>
      </c>
    </row>
    <row r="4961" spans="3:10" ht="12" thickBot="1" x14ac:dyDescent="0.25">
      <c r="C4961" s="254"/>
      <c r="D4961" s="254"/>
      <c r="E4961" s="255"/>
      <c r="F4961" s="256"/>
      <c r="G4961" s="257"/>
      <c r="H4961" s="243">
        <f t="shared" ca="1" si="232"/>
        <v>45139</v>
      </c>
      <c r="I4961" s="244">
        <f t="shared" si="233"/>
        <v>43892</v>
      </c>
      <c r="J4961" s="244" t="str">
        <f t="shared" si="231"/>
        <v/>
      </c>
    </row>
    <row r="4962" spans="3:10" ht="12" thickBot="1" x14ac:dyDescent="0.25">
      <c r="C4962" s="254"/>
      <c r="D4962" s="254"/>
      <c r="E4962" s="255"/>
      <c r="F4962" s="256"/>
      <c r="G4962" s="257"/>
      <c r="H4962" s="243">
        <f t="shared" ca="1" si="232"/>
        <v>45139</v>
      </c>
      <c r="I4962" s="244">
        <f t="shared" si="233"/>
        <v>43892</v>
      </c>
      <c r="J4962" s="244" t="str">
        <f t="shared" si="231"/>
        <v/>
      </c>
    </row>
    <row r="4963" spans="3:10" ht="12" thickBot="1" x14ac:dyDescent="0.25">
      <c r="C4963" s="254"/>
      <c r="D4963" s="254"/>
      <c r="E4963" s="255"/>
      <c r="F4963" s="256"/>
      <c r="G4963" s="257"/>
      <c r="H4963" s="243">
        <f t="shared" ca="1" si="232"/>
        <v>45139</v>
      </c>
      <c r="I4963" s="244">
        <f t="shared" si="233"/>
        <v>43892</v>
      </c>
      <c r="J4963" s="244" t="str">
        <f t="shared" si="231"/>
        <v/>
      </c>
    </row>
    <row r="4964" spans="3:10" ht="12" thickBot="1" x14ac:dyDescent="0.25">
      <c r="C4964" s="254"/>
      <c r="D4964" s="254"/>
      <c r="E4964" s="255"/>
      <c r="F4964" s="256"/>
      <c r="G4964" s="257"/>
      <c r="H4964" s="243">
        <f t="shared" ca="1" si="232"/>
        <v>45139</v>
      </c>
      <c r="I4964" s="244">
        <f t="shared" si="233"/>
        <v>43892</v>
      </c>
      <c r="J4964" s="244" t="str">
        <f t="shared" si="231"/>
        <v/>
      </c>
    </row>
    <row r="4965" spans="3:10" ht="12" thickBot="1" x14ac:dyDescent="0.25">
      <c r="C4965" s="254"/>
      <c r="D4965" s="254"/>
      <c r="E4965" s="255"/>
      <c r="F4965" s="256"/>
      <c r="G4965" s="257"/>
      <c r="H4965" s="243">
        <f t="shared" ca="1" si="232"/>
        <v>45139</v>
      </c>
      <c r="I4965" s="244">
        <f t="shared" si="233"/>
        <v>43892</v>
      </c>
      <c r="J4965" s="244" t="str">
        <f t="shared" si="231"/>
        <v/>
      </c>
    </row>
    <row r="4966" spans="3:10" ht="12" thickBot="1" x14ac:dyDescent="0.25">
      <c r="C4966" s="254"/>
      <c r="D4966" s="254"/>
      <c r="E4966" s="255"/>
      <c r="F4966" s="256"/>
      <c r="G4966" s="257"/>
      <c r="H4966" s="243">
        <f t="shared" ca="1" si="232"/>
        <v>45139</v>
      </c>
      <c r="I4966" s="244">
        <f t="shared" si="233"/>
        <v>43892</v>
      </c>
      <c r="J4966" s="244" t="str">
        <f t="shared" si="231"/>
        <v/>
      </c>
    </row>
    <row r="4967" spans="3:10" ht="12" thickBot="1" x14ac:dyDescent="0.25">
      <c r="C4967" s="254"/>
      <c r="D4967" s="254"/>
      <c r="E4967" s="255"/>
      <c r="F4967" s="256"/>
      <c r="G4967" s="257"/>
      <c r="H4967" s="243">
        <f t="shared" ca="1" si="232"/>
        <v>45139</v>
      </c>
      <c r="I4967" s="244">
        <f t="shared" si="233"/>
        <v>43892</v>
      </c>
      <c r="J4967" s="244" t="str">
        <f t="shared" si="231"/>
        <v/>
      </c>
    </row>
    <row r="4968" spans="3:10" ht="12" thickBot="1" x14ac:dyDescent="0.25">
      <c r="C4968" s="254"/>
      <c r="D4968" s="254"/>
      <c r="E4968" s="255"/>
      <c r="F4968" s="256"/>
      <c r="G4968" s="257"/>
      <c r="H4968" s="243">
        <f t="shared" ca="1" si="232"/>
        <v>45139</v>
      </c>
      <c r="I4968" s="244">
        <f t="shared" si="233"/>
        <v>43892</v>
      </c>
      <c r="J4968" s="244" t="str">
        <f t="shared" si="231"/>
        <v/>
      </c>
    </row>
    <row r="4969" spans="3:10" ht="12" thickBot="1" x14ac:dyDescent="0.25">
      <c r="C4969" s="254"/>
      <c r="D4969" s="254"/>
      <c r="E4969" s="255"/>
      <c r="F4969" s="256"/>
      <c r="G4969" s="257"/>
      <c r="H4969" s="243">
        <f t="shared" ca="1" si="232"/>
        <v>45139</v>
      </c>
      <c r="I4969" s="244">
        <f t="shared" si="233"/>
        <v>43892</v>
      </c>
      <c r="J4969" s="244" t="str">
        <f t="shared" si="231"/>
        <v/>
      </c>
    </row>
    <row r="4970" spans="3:10" ht="12" thickBot="1" x14ac:dyDescent="0.25">
      <c r="C4970" s="254"/>
      <c r="D4970" s="254"/>
      <c r="E4970" s="255"/>
      <c r="F4970" s="256"/>
      <c r="G4970" s="257"/>
      <c r="H4970" s="243">
        <f t="shared" ca="1" si="232"/>
        <v>45139</v>
      </c>
      <c r="I4970" s="244">
        <f t="shared" si="233"/>
        <v>43892</v>
      </c>
      <c r="J4970" s="244" t="str">
        <f t="shared" si="231"/>
        <v/>
      </c>
    </row>
    <row r="4971" spans="3:10" ht="12" thickBot="1" x14ac:dyDescent="0.25">
      <c r="C4971" s="254"/>
      <c r="D4971" s="254"/>
      <c r="E4971" s="255"/>
      <c r="F4971" s="256"/>
      <c r="G4971" s="257"/>
      <c r="H4971" s="243">
        <f t="shared" ca="1" si="232"/>
        <v>45139</v>
      </c>
      <c r="I4971" s="244">
        <f t="shared" si="233"/>
        <v>43892</v>
      </c>
      <c r="J4971" s="244" t="str">
        <f t="shared" si="231"/>
        <v/>
      </c>
    </row>
    <row r="4972" spans="3:10" ht="12" thickBot="1" x14ac:dyDescent="0.25">
      <c r="C4972" s="254"/>
      <c r="D4972" s="254"/>
      <c r="E4972" s="255"/>
      <c r="F4972" s="256"/>
      <c r="G4972" s="257"/>
      <c r="H4972" s="243">
        <f t="shared" ca="1" si="232"/>
        <v>45139</v>
      </c>
      <c r="I4972" s="244">
        <f t="shared" si="233"/>
        <v>43892</v>
      </c>
      <c r="J4972" s="244" t="str">
        <f t="shared" si="231"/>
        <v/>
      </c>
    </row>
    <row r="4973" spans="3:10" ht="12" thickBot="1" x14ac:dyDescent="0.25">
      <c r="C4973" s="254"/>
      <c r="D4973" s="254"/>
      <c r="E4973" s="255"/>
      <c r="F4973" s="256"/>
      <c r="G4973" s="257"/>
      <c r="H4973" s="243">
        <f t="shared" ca="1" si="232"/>
        <v>45139</v>
      </c>
      <c r="I4973" s="244">
        <f t="shared" si="233"/>
        <v>43892</v>
      </c>
      <c r="J4973" s="244" t="str">
        <f t="shared" si="231"/>
        <v/>
      </c>
    </row>
    <row r="4974" spans="3:10" ht="12" thickBot="1" x14ac:dyDescent="0.25">
      <c r="C4974" s="254"/>
      <c r="D4974" s="254"/>
      <c r="E4974" s="255"/>
      <c r="F4974" s="256"/>
      <c r="G4974" s="257"/>
      <c r="H4974" s="243">
        <f t="shared" ca="1" si="232"/>
        <v>45139</v>
      </c>
      <c r="I4974" s="244">
        <f t="shared" si="233"/>
        <v>43892</v>
      </c>
      <c r="J4974" s="244" t="str">
        <f t="shared" si="231"/>
        <v/>
      </c>
    </row>
    <row r="4975" spans="3:10" ht="12" thickBot="1" x14ac:dyDescent="0.25">
      <c r="C4975" s="254"/>
      <c r="D4975" s="254"/>
      <c r="E4975" s="255"/>
      <c r="F4975" s="256"/>
      <c r="G4975" s="257"/>
      <c r="H4975" s="243">
        <f t="shared" ca="1" si="232"/>
        <v>45139</v>
      </c>
      <c r="I4975" s="244">
        <f t="shared" si="233"/>
        <v>43892</v>
      </c>
      <c r="J4975" s="244" t="str">
        <f t="shared" si="231"/>
        <v/>
      </c>
    </row>
    <row r="4976" spans="3:10" ht="12" thickBot="1" x14ac:dyDescent="0.25">
      <c r="C4976" s="254"/>
      <c r="D4976" s="254"/>
      <c r="E4976" s="255"/>
      <c r="F4976" s="256"/>
      <c r="G4976" s="257"/>
      <c r="H4976" s="243">
        <f t="shared" ca="1" si="232"/>
        <v>45139</v>
      </c>
      <c r="I4976" s="244">
        <f t="shared" si="233"/>
        <v>43892</v>
      </c>
      <c r="J4976" s="244" t="str">
        <f t="shared" si="231"/>
        <v/>
      </c>
    </row>
    <row r="4977" spans="3:10" ht="12" thickBot="1" x14ac:dyDescent="0.25">
      <c r="C4977" s="254"/>
      <c r="D4977" s="254"/>
      <c r="E4977" s="255"/>
      <c r="F4977" s="256"/>
      <c r="G4977" s="257"/>
      <c r="H4977" s="243">
        <f t="shared" ca="1" si="232"/>
        <v>45139</v>
      </c>
      <c r="I4977" s="244">
        <f t="shared" si="233"/>
        <v>43892</v>
      </c>
      <c r="J4977" s="244" t="str">
        <f t="shared" si="231"/>
        <v/>
      </c>
    </row>
    <row r="4978" spans="3:10" ht="12" thickBot="1" x14ac:dyDescent="0.25">
      <c r="C4978" s="254"/>
      <c r="D4978" s="254"/>
      <c r="E4978" s="255"/>
      <c r="F4978" s="256"/>
      <c r="G4978" s="257"/>
      <c r="H4978" s="243">
        <f t="shared" ca="1" si="232"/>
        <v>45139</v>
      </c>
      <c r="I4978" s="244">
        <f t="shared" si="233"/>
        <v>43892</v>
      </c>
      <c r="J4978" s="244" t="str">
        <f t="shared" si="231"/>
        <v/>
      </c>
    </row>
    <row r="4979" spans="3:10" ht="12" thickBot="1" x14ac:dyDescent="0.25">
      <c r="C4979" s="254"/>
      <c r="D4979" s="254"/>
      <c r="E4979" s="255"/>
      <c r="F4979" s="256"/>
      <c r="G4979" s="257"/>
      <c r="H4979" s="243">
        <f t="shared" ca="1" si="232"/>
        <v>45139</v>
      </c>
      <c r="I4979" s="244">
        <f t="shared" si="233"/>
        <v>43892</v>
      </c>
      <c r="J4979" s="244" t="str">
        <f t="shared" si="231"/>
        <v/>
      </c>
    </row>
    <row r="4980" spans="3:10" ht="12" thickBot="1" x14ac:dyDescent="0.25">
      <c r="C4980" s="254"/>
      <c r="D4980" s="254"/>
      <c r="E4980" s="255"/>
      <c r="F4980" s="256"/>
      <c r="G4980" s="257"/>
      <c r="H4980" s="243">
        <f t="shared" ca="1" si="232"/>
        <v>45139</v>
      </c>
      <c r="I4980" s="244">
        <f t="shared" si="233"/>
        <v>43892</v>
      </c>
      <c r="J4980" s="244" t="str">
        <f t="shared" si="231"/>
        <v/>
      </c>
    </row>
    <row r="4981" spans="3:10" ht="12" thickBot="1" x14ac:dyDescent="0.25">
      <c r="C4981" s="254"/>
      <c r="D4981" s="254"/>
      <c r="E4981" s="255"/>
      <c r="F4981" s="256"/>
      <c r="G4981" s="257"/>
      <c r="H4981" s="243">
        <f t="shared" ca="1" si="232"/>
        <v>45139</v>
      </c>
      <c r="I4981" s="244">
        <f t="shared" si="233"/>
        <v>43892</v>
      </c>
      <c r="J4981" s="244" t="str">
        <f t="shared" si="231"/>
        <v/>
      </c>
    </row>
    <row r="4982" spans="3:10" ht="12" thickBot="1" x14ac:dyDescent="0.25">
      <c r="C4982" s="254"/>
      <c r="D4982" s="254"/>
      <c r="E4982" s="255"/>
      <c r="F4982" s="256"/>
      <c r="G4982" s="257"/>
      <c r="H4982" s="243">
        <f t="shared" ca="1" si="232"/>
        <v>45139</v>
      </c>
      <c r="I4982" s="244">
        <f t="shared" si="233"/>
        <v>43892</v>
      </c>
      <c r="J4982" s="244" t="str">
        <f t="shared" si="231"/>
        <v/>
      </c>
    </row>
    <row r="4983" spans="3:10" ht="12" thickBot="1" x14ac:dyDescent="0.25">
      <c r="C4983" s="254"/>
      <c r="D4983" s="254"/>
      <c r="E4983" s="255"/>
      <c r="F4983" s="256"/>
      <c r="G4983" s="257"/>
      <c r="H4983" s="243">
        <f t="shared" ca="1" si="232"/>
        <v>45139</v>
      </c>
      <c r="I4983" s="244">
        <f t="shared" si="233"/>
        <v>43892</v>
      </c>
      <c r="J4983" s="244" t="str">
        <f t="shared" si="231"/>
        <v/>
      </c>
    </row>
    <row r="4984" spans="3:10" ht="12" thickBot="1" x14ac:dyDescent="0.25">
      <c r="C4984" s="254"/>
      <c r="D4984" s="254"/>
      <c r="E4984" s="255"/>
      <c r="F4984" s="256"/>
      <c r="G4984" s="257"/>
      <c r="H4984" s="243">
        <f t="shared" ca="1" si="232"/>
        <v>45139</v>
      </c>
      <c r="I4984" s="244">
        <f t="shared" si="233"/>
        <v>43892</v>
      </c>
      <c r="J4984" s="244" t="str">
        <f t="shared" si="231"/>
        <v/>
      </c>
    </row>
    <row r="4985" spans="3:10" ht="12" thickBot="1" x14ac:dyDescent="0.25">
      <c r="C4985" s="254"/>
      <c r="D4985" s="254"/>
      <c r="E4985" s="255"/>
      <c r="F4985" s="256"/>
      <c r="G4985" s="257"/>
      <c r="H4985" s="243">
        <f t="shared" ca="1" si="232"/>
        <v>45139</v>
      </c>
      <c r="I4985" s="244">
        <f t="shared" si="233"/>
        <v>43892</v>
      </c>
      <c r="J4985" s="244" t="str">
        <f t="shared" si="231"/>
        <v/>
      </c>
    </row>
    <row r="4986" spans="3:10" ht="12" thickBot="1" x14ac:dyDescent="0.25">
      <c r="C4986" s="254"/>
      <c r="D4986" s="254"/>
      <c r="E4986" s="255"/>
      <c r="F4986" s="256"/>
      <c r="G4986" s="257"/>
      <c r="H4986" s="243">
        <f t="shared" ca="1" si="232"/>
        <v>45139</v>
      </c>
      <c r="I4986" s="244">
        <f t="shared" si="233"/>
        <v>43892</v>
      </c>
      <c r="J4986" s="244" t="str">
        <f t="shared" si="231"/>
        <v/>
      </c>
    </row>
    <row r="4987" spans="3:10" ht="12" thickBot="1" x14ac:dyDescent="0.25">
      <c r="C4987" s="254"/>
      <c r="D4987" s="254"/>
      <c r="E4987" s="255"/>
      <c r="F4987" s="256"/>
      <c r="G4987" s="257"/>
      <c r="H4987" s="243">
        <f t="shared" ca="1" si="232"/>
        <v>45139</v>
      </c>
      <c r="I4987" s="244">
        <f t="shared" si="233"/>
        <v>43892</v>
      </c>
      <c r="J4987" s="244" t="str">
        <f t="shared" si="231"/>
        <v/>
      </c>
    </row>
    <row r="4988" spans="3:10" ht="12" thickBot="1" x14ac:dyDescent="0.25">
      <c r="C4988" s="254"/>
      <c r="D4988" s="254"/>
      <c r="E4988" s="255"/>
      <c r="F4988" s="256"/>
      <c r="G4988" s="257"/>
      <c r="H4988" s="243">
        <f t="shared" ca="1" si="232"/>
        <v>45139</v>
      </c>
      <c r="I4988" s="244">
        <f t="shared" si="233"/>
        <v>43892</v>
      </c>
      <c r="J4988" s="244" t="str">
        <f t="shared" si="231"/>
        <v/>
      </c>
    </row>
    <row r="4989" spans="3:10" ht="12" thickBot="1" x14ac:dyDescent="0.25">
      <c r="C4989" s="254"/>
      <c r="D4989" s="254"/>
      <c r="E4989" s="255"/>
      <c r="F4989" s="256"/>
      <c r="G4989" s="257"/>
      <c r="H4989" s="243">
        <f t="shared" ca="1" si="232"/>
        <v>45139</v>
      </c>
      <c r="I4989" s="244">
        <f t="shared" si="233"/>
        <v>43892</v>
      </c>
      <c r="J4989" s="244" t="str">
        <f t="shared" si="231"/>
        <v/>
      </c>
    </row>
    <row r="4990" spans="3:10" ht="12" thickBot="1" x14ac:dyDescent="0.25">
      <c r="C4990" s="254"/>
      <c r="D4990" s="254"/>
      <c r="E4990" s="255"/>
      <c r="F4990" s="256"/>
      <c r="G4990" s="257"/>
      <c r="H4990" s="243">
        <f t="shared" ca="1" si="232"/>
        <v>45139</v>
      </c>
      <c r="I4990" s="244">
        <f t="shared" si="233"/>
        <v>43892</v>
      </c>
      <c r="J4990" s="244" t="str">
        <f t="shared" si="231"/>
        <v/>
      </c>
    </row>
    <row r="4991" spans="3:10" ht="12" thickBot="1" x14ac:dyDescent="0.25">
      <c r="C4991" s="254"/>
      <c r="D4991" s="254"/>
      <c r="E4991" s="255"/>
      <c r="F4991" s="256"/>
      <c r="G4991" s="257"/>
      <c r="H4991" s="243">
        <f t="shared" ca="1" si="232"/>
        <v>45139</v>
      </c>
      <c r="I4991" s="244">
        <f t="shared" si="233"/>
        <v>43892</v>
      </c>
      <c r="J4991" s="244" t="str">
        <f t="shared" si="231"/>
        <v/>
      </c>
    </row>
    <row r="4992" spans="3:10" ht="12" thickBot="1" x14ac:dyDescent="0.25">
      <c r="C4992" s="254"/>
      <c r="D4992" s="254"/>
      <c r="E4992" s="255"/>
      <c r="F4992" s="256"/>
      <c r="G4992" s="257"/>
      <c r="H4992" s="243">
        <f t="shared" ca="1" si="232"/>
        <v>45139</v>
      </c>
      <c r="I4992" s="244">
        <f t="shared" si="233"/>
        <v>43892</v>
      </c>
      <c r="J4992" s="244" t="str">
        <f t="shared" si="231"/>
        <v/>
      </c>
    </row>
    <row r="4993" spans="3:10" ht="12" thickBot="1" x14ac:dyDescent="0.25">
      <c r="C4993" s="254"/>
      <c r="D4993" s="254"/>
      <c r="E4993" s="255"/>
      <c r="F4993" s="256"/>
      <c r="G4993" s="257"/>
      <c r="H4993" s="243">
        <f t="shared" ca="1" si="232"/>
        <v>45139</v>
      </c>
      <c r="I4993" s="244">
        <f t="shared" si="233"/>
        <v>43892</v>
      </c>
      <c r="J4993" s="244" t="str">
        <f t="shared" si="231"/>
        <v/>
      </c>
    </row>
    <row r="4994" spans="3:10" ht="12" thickBot="1" x14ac:dyDescent="0.25">
      <c r="C4994" s="254"/>
      <c r="D4994" s="254"/>
      <c r="E4994" s="255"/>
      <c r="F4994" s="256"/>
      <c r="G4994" s="257"/>
      <c r="H4994" s="243">
        <f t="shared" ca="1" si="232"/>
        <v>45139</v>
      </c>
      <c r="I4994" s="244">
        <f t="shared" si="233"/>
        <v>43892</v>
      </c>
      <c r="J4994" s="244" t="str">
        <f t="shared" si="231"/>
        <v/>
      </c>
    </row>
    <row r="4995" spans="3:10" ht="12" thickBot="1" x14ac:dyDescent="0.25">
      <c r="C4995" s="254"/>
      <c r="D4995" s="254"/>
      <c r="E4995" s="255"/>
      <c r="F4995" s="256"/>
      <c r="G4995" s="257"/>
      <c r="H4995" s="243">
        <f t="shared" ca="1" si="232"/>
        <v>45139</v>
      </c>
      <c r="I4995" s="244">
        <f t="shared" si="233"/>
        <v>43892</v>
      </c>
      <c r="J4995" s="244" t="str">
        <f t="shared" si="231"/>
        <v/>
      </c>
    </row>
    <row r="4996" spans="3:10" ht="12" thickBot="1" x14ac:dyDescent="0.25">
      <c r="C4996" s="254"/>
      <c r="D4996" s="254"/>
      <c r="E4996" s="255"/>
      <c r="F4996" s="256"/>
      <c r="G4996" s="257"/>
      <c r="H4996" s="243">
        <f t="shared" ca="1" si="232"/>
        <v>45139</v>
      </c>
      <c r="I4996" s="244">
        <f t="shared" si="233"/>
        <v>43892</v>
      </c>
      <c r="J4996" s="244" t="str">
        <f t="shared" si="231"/>
        <v/>
      </c>
    </row>
    <row r="4997" spans="3:10" ht="12" thickBot="1" x14ac:dyDescent="0.25">
      <c r="C4997" s="254"/>
      <c r="D4997" s="254"/>
      <c r="E4997" s="255"/>
      <c r="F4997" s="256"/>
      <c r="G4997" s="257"/>
      <c r="H4997" s="243">
        <f t="shared" ca="1" si="232"/>
        <v>45139</v>
      </c>
      <c r="I4997" s="244">
        <f t="shared" si="233"/>
        <v>43892</v>
      </c>
      <c r="J4997" s="244" t="str">
        <f t="shared" si="231"/>
        <v/>
      </c>
    </row>
    <row r="4998" spans="3:10" ht="12" thickBot="1" x14ac:dyDescent="0.25">
      <c r="C4998" s="254"/>
      <c r="D4998" s="254"/>
      <c r="E4998" s="255"/>
      <c r="F4998" s="256"/>
      <c r="G4998" s="257"/>
      <c r="H4998" s="243">
        <f t="shared" ca="1" si="232"/>
        <v>45139</v>
      </c>
      <c r="I4998" s="244">
        <f t="shared" si="233"/>
        <v>43892</v>
      </c>
      <c r="J4998" s="244" t="str">
        <f t="shared" ref="J4998:J5061" si="234">IF(G4998="","",IF(G4998&gt;=0,"Debitoren",IF(G4998&lt;0,"Kreditoren","")))</f>
        <v/>
      </c>
    </row>
    <row r="4999" spans="3:10" ht="12" thickBot="1" x14ac:dyDescent="0.25">
      <c r="C4999" s="254"/>
      <c r="D4999" s="254"/>
      <c r="E4999" s="255"/>
      <c r="F4999" s="256"/>
      <c r="G4999" s="257"/>
      <c r="H4999" s="243">
        <f t="shared" ref="H4999:H5062" ca="1" si="235">IF(F4999&lt;$F$2,EOMONTH($F$2,-1)+1,EOMONTH(F4999,-1)+1)</f>
        <v>45139</v>
      </c>
      <c r="I4999" s="244">
        <f t="shared" ref="I4999:I5062" si="236">IF(F4999&lt;$I$2,IF(   WEEKDAY(EOMONTH($I$2,-1)+1)=1,EOMONTH($I$2,-1)+1+1,EOMONTH($I$2,-1)+1),IF(WEEKDAY(F4999)=1,F4999+1,F4999))</f>
        <v>43892</v>
      </c>
      <c r="J4999" s="244" t="str">
        <f t="shared" si="234"/>
        <v/>
      </c>
    </row>
    <row r="5000" spans="3:10" ht="12" thickBot="1" x14ac:dyDescent="0.25">
      <c r="C5000" s="254"/>
      <c r="D5000" s="254"/>
      <c r="E5000" s="255"/>
      <c r="F5000" s="256"/>
      <c r="G5000" s="257"/>
      <c r="H5000" s="243">
        <f t="shared" ca="1" si="235"/>
        <v>45139</v>
      </c>
      <c r="I5000" s="244">
        <f t="shared" si="236"/>
        <v>43892</v>
      </c>
      <c r="J5000" s="244" t="str">
        <f t="shared" si="234"/>
        <v/>
      </c>
    </row>
    <row r="5001" spans="3:10" ht="12" thickBot="1" x14ac:dyDescent="0.25">
      <c r="C5001" s="254"/>
      <c r="D5001" s="254"/>
      <c r="E5001" s="255"/>
      <c r="F5001" s="256"/>
      <c r="G5001" s="257"/>
      <c r="H5001" s="243">
        <f t="shared" ca="1" si="235"/>
        <v>45139</v>
      </c>
      <c r="I5001" s="244">
        <f t="shared" si="236"/>
        <v>43892</v>
      </c>
      <c r="J5001" s="244" t="str">
        <f t="shared" si="234"/>
        <v/>
      </c>
    </row>
    <row r="5002" spans="3:10" ht="12" thickBot="1" x14ac:dyDescent="0.25">
      <c r="C5002" s="254"/>
      <c r="D5002" s="254"/>
      <c r="E5002" s="255"/>
      <c r="F5002" s="256"/>
      <c r="G5002" s="257"/>
      <c r="H5002" s="243">
        <f t="shared" ca="1" si="235"/>
        <v>45139</v>
      </c>
      <c r="I5002" s="244">
        <f t="shared" si="236"/>
        <v>43892</v>
      </c>
      <c r="J5002" s="244" t="str">
        <f t="shared" si="234"/>
        <v/>
      </c>
    </row>
    <row r="5003" spans="3:10" ht="12" thickBot="1" x14ac:dyDescent="0.25">
      <c r="C5003" s="254"/>
      <c r="D5003" s="254"/>
      <c r="E5003" s="255"/>
      <c r="F5003" s="256"/>
      <c r="G5003" s="257"/>
      <c r="H5003" s="243">
        <f t="shared" ca="1" si="235"/>
        <v>45139</v>
      </c>
      <c r="I5003" s="244">
        <f t="shared" si="236"/>
        <v>43892</v>
      </c>
      <c r="J5003" s="244" t="str">
        <f t="shared" si="234"/>
        <v/>
      </c>
    </row>
    <row r="5004" spans="3:10" ht="12" thickBot="1" x14ac:dyDescent="0.25">
      <c r="C5004" s="254"/>
      <c r="D5004" s="254"/>
      <c r="E5004" s="255"/>
      <c r="F5004" s="256"/>
      <c r="G5004" s="257"/>
      <c r="H5004" s="243">
        <f t="shared" ca="1" si="235"/>
        <v>45139</v>
      </c>
      <c r="I5004" s="244">
        <f t="shared" si="236"/>
        <v>43892</v>
      </c>
      <c r="J5004" s="244" t="str">
        <f t="shared" si="234"/>
        <v/>
      </c>
    </row>
    <row r="5005" spans="3:10" ht="12" thickBot="1" x14ac:dyDescent="0.25">
      <c r="C5005" s="254"/>
      <c r="D5005" s="254"/>
      <c r="E5005" s="255"/>
      <c r="F5005" s="256"/>
      <c r="G5005" s="257"/>
      <c r="H5005" s="243">
        <f t="shared" ca="1" si="235"/>
        <v>45139</v>
      </c>
      <c r="I5005" s="244">
        <f t="shared" si="236"/>
        <v>43892</v>
      </c>
      <c r="J5005" s="244" t="str">
        <f t="shared" si="234"/>
        <v/>
      </c>
    </row>
    <row r="5006" spans="3:10" ht="12" thickBot="1" x14ac:dyDescent="0.25">
      <c r="C5006" s="254"/>
      <c r="D5006" s="254"/>
      <c r="E5006" s="255"/>
      <c r="F5006" s="256"/>
      <c r="G5006" s="257"/>
      <c r="H5006" s="243">
        <f t="shared" ca="1" si="235"/>
        <v>45139</v>
      </c>
      <c r="I5006" s="244">
        <f t="shared" si="236"/>
        <v>43892</v>
      </c>
      <c r="J5006" s="244" t="str">
        <f t="shared" si="234"/>
        <v/>
      </c>
    </row>
    <row r="5007" spans="3:10" ht="12" thickBot="1" x14ac:dyDescent="0.25">
      <c r="C5007" s="254"/>
      <c r="D5007" s="254"/>
      <c r="E5007" s="255"/>
      <c r="F5007" s="256"/>
      <c r="G5007" s="257"/>
      <c r="H5007" s="243">
        <f t="shared" ca="1" si="235"/>
        <v>45139</v>
      </c>
      <c r="I5007" s="244">
        <f t="shared" si="236"/>
        <v>43892</v>
      </c>
      <c r="J5007" s="244" t="str">
        <f t="shared" si="234"/>
        <v/>
      </c>
    </row>
    <row r="5008" spans="3:10" ht="12" thickBot="1" x14ac:dyDescent="0.25">
      <c r="C5008" s="254"/>
      <c r="D5008" s="254"/>
      <c r="E5008" s="255"/>
      <c r="F5008" s="256"/>
      <c r="G5008" s="257"/>
      <c r="H5008" s="243">
        <f t="shared" ca="1" si="235"/>
        <v>45139</v>
      </c>
      <c r="I5008" s="244">
        <f t="shared" si="236"/>
        <v>43892</v>
      </c>
      <c r="J5008" s="244" t="str">
        <f t="shared" si="234"/>
        <v/>
      </c>
    </row>
    <row r="5009" spans="3:10" ht="12" thickBot="1" x14ac:dyDescent="0.25">
      <c r="C5009" s="254"/>
      <c r="D5009" s="254"/>
      <c r="E5009" s="255"/>
      <c r="F5009" s="256"/>
      <c r="G5009" s="257"/>
      <c r="H5009" s="243">
        <f t="shared" ca="1" si="235"/>
        <v>45139</v>
      </c>
      <c r="I5009" s="244">
        <f t="shared" si="236"/>
        <v>43892</v>
      </c>
      <c r="J5009" s="244" t="str">
        <f t="shared" si="234"/>
        <v/>
      </c>
    </row>
    <row r="5010" spans="3:10" ht="12" thickBot="1" x14ac:dyDescent="0.25">
      <c r="C5010" s="254"/>
      <c r="D5010" s="254"/>
      <c r="E5010" s="255"/>
      <c r="F5010" s="256"/>
      <c r="G5010" s="257"/>
      <c r="H5010" s="243">
        <f t="shared" ca="1" si="235"/>
        <v>45139</v>
      </c>
      <c r="I5010" s="244">
        <f t="shared" si="236"/>
        <v>43892</v>
      </c>
      <c r="J5010" s="244" t="str">
        <f t="shared" si="234"/>
        <v/>
      </c>
    </row>
    <row r="5011" spans="3:10" ht="12" thickBot="1" x14ac:dyDescent="0.25">
      <c r="C5011" s="254"/>
      <c r="D5011" s="254"/>
      <c r="E5011" s="255"/>
      <c r="F5011" s="256"/>
      <c r="G5011" s="257"/>
      <c r="H5011" s="243">
        <f t="shared" ca="1" si="235"/>
        <v>45139</v>
      </c>
      <c r="I5011" s="244">
        <f t="shared" si="236"/>
        <v>43892</v>
      </c>
      <c r="J5011" s="244" t="str">
        <f t="shared" si="234"/>
        <v/>
      </c>
    </row>
    <row r="5012" spans="3:10" ht="12" thickBot="1" x14ac:dyDescent="0.25">
      <c r="C5012" s="254"/>
      <c r="D5012" s="254"/>
      <c r="E5012" s="255"/>
      <c r="F5012" s="256"/>
      <c r="G5012" s="257"/>
      <c r="H5012" s="243">
        <f t="shared" ca="1" si="235"/>
        <v>45139</v>
      </c>
      <c r="I5012" s="244">
        <f t="shared" si="236"/>
        <v>43892</v>
      </c>
      <c r="J5012" s="244" t="str">
        <f t="shared" si="234"/>
        <v/>
      </c>
    </row>
    <row r="5013" spans="3:10" ht="12" thickBot="1" x14ac:dyDescent="0.25">
      <c r="C5013" s="254"/>
      <c r="D5013" s="254"/>
      <c r="E5013" s="255"/>
      <c r="F5013" s="256"/>
      <c r="G5013" s="257"/>
      <c r="H5013" s="243">
        <f t="shared" ca="1" si="235"/>
        <v>45139</v>
      </c>
      <c r="I5013" s="244">
        <f t="shared" si="236"/>
        <v>43892</v>
      </c>
      <c r="J5013" s="244" t="str">
        <f t="shared" si="234"/>
        <v/>
      </c>
    </row>
    <row r="5014" spans="3:10" ht="12" thickBot="1" x14ac:dyDescent="0.25">
      <c r="C5014" s="254"/>
      <c r="D5014" s="254"/>
      <c r="E5014" s="255"/>
      <c r="F5014" s="256"/>
      <c r="G5014" s="257"/>
      <c r="H5014" s="243">
        <f t="shared" ca="1" si="235"/>
        <v>45139</v>
      </c>
      <c r="I5014" s="244">
        <f t="shared" si="236"/>
        <v>43892</v>
      </c>
      <c r="J5014" s="244" t="str">
        <f t="shared" si="234"/>
        <v/>
      </c>
    </row>
    <row r="5015" spans="3:10" ht="12" thickBot="1" x14ac:dyDescent="0.25">
      <c r="C5015" s="254"/>
      <c r="D5015" s="254"/>
      <c r="E5015" s="255"/>
      <c r="F5015" s="256"/>
      <c r="G5015" s="257"/>
      <c r="H5015" s="243">
        <f t="shared" ca="1" si="235"/>
        <v>45139</v>
      </c>
      <c r="I5015" s="244">
        <f t="shared" si="236"/>
        <v>43892</v>
      </c>
      <c r="J5015" s="244" t="str">
        <f t="shared" si="234"/>
        <v/>
      </c>
    </row>
    <row r="5016" spans="3:10" ht="12" thickBot="1" x14ac:dyDescent="0.25">
      <c r="C5016" s="254"/>
      <c r="D5016" s="254"/>
      <c r="E5016" s="255"/>
      <c r="F5016" s="256"/>
      <c r="G5016" s="257"/>
      <c r="H5016" s="243">
        <f t="shared" ca="1" si="235"/>
        <v>45139</v>
      </c>
      <c r="I5016" s="244">
        <f t="shared" si="236"/>
        <v>43892</v>
      </c>
      <c r="J5016" s="244" t="str">
        <f t="shared" si="234"/>
        <v/>
      </c>
    </row>
    <row r="5017" spans="3:10" ht="12" thickBot="1" x14ac:dyDescent="0.25">
      <c r="C5017" s="254"/>
      <c r="D5017" s="254"/>
      <c r="E5017" s="255"/>
      <c r="F5017" s="256"/>
      <c r="G5017" s="257"/>
      <c r="H5017" s="243">
        <f t="shared" ca="1" si="235"/>
        <v>45139</v>
      </c>
      <c r="I5017" s="244">
        <f t="shared" si="236"/>
        <v>43892</v>
      </c>
      <c r="J5017" s="244" t="str">
        <f t="shared" si="234"/>
        <v/>
      </c>
    </row>
    <row r="5018" spans="3:10" ht="12" thickBot="1" x14ac:dyDescent="0.25">
      <c r="C5018" s="254"/>
      <c r="D5018" s="254"/>
      <c r="E5018" s="255"/>
      <c r="F5018" s="256"/>
      <c r="G5018" s="257"/>
      <c r="H5018" s="243">
        <f t="shared" ca="1" si="235"/>
        <v>45139</v>
      </c>
      <c r="I5018" s="244">
        <f t="shared" si="236"/>
        <v>43892</v>
      </c>
      <c r="J5018" s="244" t="str">
        <f t="shared" si="234"/>
        <v/>
      </c>
    </row>
    <row r="5019" spans="3:10" ht="12" thickBot="1" x14ac:dyDescent="0.25">
      <c r="C5019" s="254"/>
      <c r="D5019" s="254"/>
      <c r="E5019" s="255"/>
      <c r="F5019" s="256"/>
      <c r="G5019" s="257"/>
      <c r="H5019" s="243">
        <f t="shared" ca="1" si="235"/>
        <v>45139</v>
      </c>
      <c r="I5019" s="244">
        <f t="shared" si="236"/>
        <v>43892</v>
      </c>
      <c r="J5019" s="244" t="str">
        <f t="shared" si="234"/>
        <v/>
      </c>
    </row>
    <row r="5020" spans="3:10" ht="12" thickBot="1" x14ac:dyDescent="0.25">
      <c r="C5020" s="254"/>
      <c r="D5020" s="254"/>
      <c r="E5020" s="255"/>
      <c r="F5020" s="256"/>
      <c r="G5020" s="257"/>
      <c r="H5020" s="243">
        <f t="shared" ca="1" si="235"/>
        <v>45139</v>
      </c>
      <c r="I5020" s="244">
        <f t="shared" si="236"/>
        <v>43892</v>
      </c>
      <c r="J5020" s="244" t="str">
        <f t="shared" si="234"/>
        <v/>
      </c>
    </row>
    <row r="5021" spans="3:10" ht="12" thickBot="1" x14ac:dyDescent="0.25">
      <c r="C5021" s="254"/>
      <c r="D5021" s="254"/>
      <c r="E5021" s="255"/>
      <c r="F5021" s="256"/>
      <c r="G5021" s="257"/>
      <c r="H5021" s="243">
        <f t="shared" ca="1" si="235"/>
        <v>45139</v>
      </c>
      <c r="I5021" s="244">
        <f t="shared" si="236"/>
        <v>43892</v>
      </c>
      <c r="J5021" s="244" t="str">
        <f t="shared" si="234"/>
        <v/>
      </c>
    </row>
    <row r="5022" spans="3:10" ht="12" thickBot="1" x14ac:dyDescent="0.25">
      <c r="C5022" s="254"/>
      <c r="D5022" s="254"/>
      <c r="E5022" s="255"/>
      <c r="F5022" s="256"/>
      <c r="G5022" s="257"/>
      <c r="H5022" s="243">
        <f t="shared" ca="1" si="235"/>
        <v>45139</v>
      </c>
      <c r="I5022" s="244">
        <f t="shared" si="236"/>
        <v>43892</v>
      </c>
      <c r="J5022" s="244" t="str">
        <f t="shared" si="234"/>
        <v/>
      </c>
    </row>
    <row r="5023" spans="3:10" ht="12" thickBot="1" x14ac:dyDescent="0.25">
      <c r="C5023" s="254"/>
      <c r="D5023" s="254"/>
      <c r="E5023" s="255"/>
      <c r="F5023" s="256"/>
      <c r="G5023" s="257"/>
      <c r="H5023" s="243">
        <f t="shared" ca="1" si="235"/>
        <v>45139</v>
      </c>
      <c r="I5023" s="244">
        <f t="shared" si="236"/>
        <v>43892</v>
      </c>
      <c r="J5023" s="244" t="str">
        <f t="shared" si="234"/>
        <v/>
      </c>
    </row>
    <row r="5024" spans="3:10" ht="12" thickBot="1" x14ac:dyDescent="0.25">
      <c r="C5024" s="254"/>
      <c r="D5024" s="254"/>
      <c r="E5024" s="255"/>
      <c r="F5024" s="256"/>
      <c r="G5024" s="257"/>
      <c r="H5024" s="243">
        <f t="shared" ca="1" si="235"/>
        <v>45139</v>
      </c>
      <c r="I5024" s="244">
        <f t="shared" si="236"/>
        <v>43892</v>
      </c>
      <c r="J5024" s="244" t="str">
        <f t="shared" si="234"/>
        <v/>
      </c>
    </row>
    <row r="5025" spans="3:10" ht="12" thickBot="1" x14ac:dyDescent="0.25">
      <c r="C5025" s="254"/>
      <c r="D5025" s="254"/>
      <c r="E5025" s="255"/>
      <c r="F5025" s="256"/>
      <c r="G5025" s="257"/>
      <c r="H5025" s="243">
        <f t="shared" ca="1" si="235"/>
        <v>45139</v>
      </c>
      <c r="I5025" s="244">
        <f t="shared" si="236"/>
        <v>43892</v>
      </c>
      <c r="J5025" s="244" t="str">
        <f t="shared" si="234"/>
        <v/>
      </c>
    </row>
    <row r="5026" spans="3:10" ht="12" thickBot="1" x14ac:dyDescent="0.25">
      <c r="C5026" s="254"/>
      <c r="D5026" s="254"/>
      <c r="E5026" s="255"/>
      <c r="F5026" s="256"/>
      <c r="G5026" s="257"/>
      <c r="H5026" s="243">
        <f t="shared" ca="1" si="235"/>
        <v>45139</v>
      </c>
      <c r="I5026" s="244">
        <f t="shared" si="236"/>
        <v>43892</v>
      </c>
      <c r="J5026" s="244" t="str">
        <f t="shared" si="234"/>
        <v/>
      </c>
    </row>
    <row r="5027" spans="3:10" ht="12" thickBot="1" x14ac:dyDescent="0.25">
      <c r="C5027" s="254"/>
      <c r="D5027" s="254"/>
      <c r="E5027" s="255"/>
      <c r="F5027" s="256"/>
      <c r="G5027" s="257"/>
      <c r="H5027" s="243">
        <f t="shared" ca="1" si="235"/>
        <v>45139</v>
      </c>
      <c r="I5027" s="244">
        <f t="shared" si="236"/>
        <v>43892</v>
      </c>
      <c r="J5027" s="244" t="str">
        <f t="shared" si="234"/>
        <v/>
      </c>
    </row>
    <row r="5028" spans="3:10" ht="12" thickBot="1" x14ac:dyDescent="0.25">
      <c r="C5028" s="254"/>
      <c r="D5028" s="254"/>
      <c r="E5028" s="255"/>
      <c r="F5028" s="256"/>
      <c r="G5028" s="257"/>
      <c r="H5028" s="243">
        <f t="shared" ca="1" si="235"/>
        <v>45139</v>
      </c>
      <c r="I5028" s="244">
        <f t="shared" si="236"/>
        <v>43892</v>
      </c>
      <c r="J5028" s="244" t="str">
        <f t="shared" si="234"/>
        <v/>
      </c>
    </row>
    <row r="5029" spans="3:10" ht="12" thickBot="1" x14ac:dyDescent="0.25">
      <c r="C5029" s="254"/>
      <c r="D5029" s="254"/>
      <c r="E5029" s="255"/>
      <c r="F5029" s="256"/>
      <c r="G5029" s="257"/>
      <c r="H5029" s="243">
        <f t="shared" ca="1" si="235"/>
        <v>45139</v>
      </c>
      <c r="I5029" s="244">
        <f t="shared" si="236"/>
        <v>43892</v>
      </c>
      <c r="J5029" s="244" t="str">
        <f t="shared" si="234"/>
        <v/>
      </c>
    </row>
    <row r="5030" spans="3:10" ht="12" thickBot="1" x14ac:dyDescent="0.25">
      <c r="C5030" s="254"/>
      <c r="D5030" s="254"/>
      <c r="E5030" s="255"/>
      <c r="F5030" s="256"/>
      <c r="G5030" s="257"/>
      <c r="H5030" s="243">
        <f t="shared" ca="1" si="235"/>
        <v>45139</v>
      </c>
      <c r="I5030" s="244">
        <f t="shared" si="236"/>
        <v>43892</v>
      </c>
      <c r="J5030" s="244" t="str">
        <f t="shared" si="234"/>
        <v/>
      </c>
    </row>
    <row r="5031" spans="3:10" ht="12" thickBot="1" x14ac:dyDescent="0.25">
      <c r="C5031" s="254"/>
      <c r="D5031" s="254"/>
      <c r="E5031" s="255"/>
      <c r="F5031" s="256"/>
      <c r="G5031" s="257"/>
      <c r="H5031" s="243">
        <f t="shared" ca="1" si="235"/>
        <v>45139</v>
      </c>
      <c r="I5031" s="244">
        <f t="shared" si="236"/>
        <v>43892</v>
      </c>
      <c r="J5031" s="244" t="str">
        <f t="shared" si="234"/>
        <v/>
      </c>
    </row>
    <row r="5032" spans="3:10" ht="12" thickBot="1" x14ac:dyDescent="0.25">
      <c r="C5032" s="254"/>
      <c r="D5032" s="254"/>
      <c r="E5032" s="255"/>
      <c r="F5032" s="256"/>
      <c r="G5032" s="257"/>
      <c r="H5032" s="243">
        <f t="shared" ca="1" si="235"/>
        <v>45139</v>
      </c>
      <c r="I5032" s="244">
        <f t="shared" si="236"/>
        <v>43892</v>
      </c>
      <c r="J5032" s="244" t="str">
        <f t="shared" si="234"/>
        <v/>
      </c>
    </row>
    <row r="5033" spans="3:10" ht="12" thickBot="1" x14ac:dyDescent="0.25">
      <c r="C5033" s="254"/>
      <c r="D5033" s="254"/>
      <c r="E5033" s="255"/>
      <c r="F5033" s="256"/>
      <c r="G5033" s="257"/>
      <c r="H5033" s="243">
        <f t="shared" ca="1" si="235"/>
        <v>45139</v>
      </c>
      <c r="I5033" s="244">
        <f t="shared" si="236"/>
        <v>43892</v>
      </c>
      <c r="J5033" s="244" t="str">
        <f t="shared" si="234"/>
        <v/>
      </c>
    </row>
    <row r="5034" spans="3:10" ht="12" thickBot="1" x14ac:dyDescent="0.25">
      <c r="C5034" s="254"/>
      <c r="D5034" s="254"/>
      <c r="E5034" s="255"/>
      <c r="F5034" s="256"/>
      <c r="G5034" s="257"/>
      <c r="H5034" s="243">
        <f t="shared" ca="1" si="235"/>
        <v>45139</v>
      </c>
      <c r="I5034" s="244">
        <f t="shared" si="236"/>
        <v>43892</v>
      </c>
      <c r="J5034" s="244" t="str">
        <f t="shared" si="234"/>
        <v/>
      </c>
    </row>
    <row r="5035" spans="3:10" ht="12" thickBot="1" x14ac:dyDescent="0.25">
      <c r="C5035" s="254"/>
      <c r="D5035" s="254"/>
      <c r="E5035" s="255"/>
      <c r="F5035" s="256"/>
      <c r="G5035" s="257"/>
      <c r="H5035" s="243">
        <f t="shared" ca="1" si="235"/>
        <v>45139</v>
      </c>
      <c r="I5035" s="244">
        <f t="shared" si="236"/>
        <v>43892</v>
      </c>
      <c r="J5035" s="244" t="str">
        <f t="shared" si="234"/>
        <v/>
      </c>
    </row>
    <row r="5036" spans="3:10" ht="12" thickBot="1" x14ac:dyDescent="0.25">
      <c r="C5036" s="254"/>
      <c r="D5036" s="254"/>
      <c r="E5036" s="255"/>
      <c r="F5036" s="256"/>
      <c r="G5036" s="257"/>
      <c r="H5036" s="243">
        <f t="shared" ca="1" si="235"/>
        <v>45139</v>
      </c>
      <c r="I5036" s="244">
        <f t="shared" si="236"/>
        <v>43892</v>
      </c>
      <c r="J5036" s="244" t="str">
        <f t="shared" si="234"/>
        <v/>
      </c>
    </row>
    <row r="5037" spans="3:10" ht="12" thickBot="1" x14ac:dyDescent="0.25">
      <c r="C5037" s="254"/>
      <c r="D5037" s="254"/>
      <c r="E5037" s="255"/>
      <c r="F5037" s="256"/>
      <c r="G5037" s="257"/>
      <c r="H5037" s="243">
        <f t="shared" ca="1" si="235"/>
        <v>45139</v>
      </c>
      <c r="I5037" s="244">
        <f t="shared" si="236"/>
        <v>43892</v>
      </c>
      <c r="J5037" s="244" t="str">
        <f t="shared" si="234"/>
        <v/>
      </c>
    </row>
    <row r="5038" spans="3:10" ht="12" thickBot="1" x14ac:dyDescent="0.25">
      <c r="C5038" s="254"/>
      <c r="D5038" s="254"/>
      <c r="E5038" s="255"/>
      <c r="F5038" s="256"/>
      <c r="G5038" s="257"/>
      <c r="H5038" s="243">
        <f t="shared" ca="1" si="235"/>
        <v>45139</v>
      </c>
      <c r="I5038" s="244">
        <f t="shared" si="236"/>
        <v>43892</v>
      </c>
      <c r="J5038" s="244" t="str">
        <f t="shared" si="234"/>
        <v/>
      </c>
    </row>
    <row r="5039" spans="3:10" ht="12" thickBot="1" x14ac:dyDescent="0.25">
      <c r="C5039" s="254"/>
      <c r="D5039" s="254"/>
      <c r="E5039" s="255"/>
      <c r="F5039" s="256"/>
      <c r="G5039" s="257"/>
      <c r="H5039" s="243">
        <f t="shared" ca="1" si="235"/>
        <v>45139</v>
      </c>
      <c r="I5039" s="244">
        <f t="shared" si="236"/>
        <v>43892</v>
      </c>
      <c r="J5039" s="244" t="str">
        <f t="shared" si="234"/>
        <v/>
      </c>
    </row>
    <row r="5040" spans="3:10" ht="12" thickBot="1" x14ac:dyDescent="0.25">
      <c r="C5040" s="254"/>
      <c r="D5040" s="254"/>
      <c r="E5040" s="255"/>
      <c r="F5040" s="256"/>
      <c r="G5040" s="257"/>
      <c r="H5040" s="243">
        <f t="shared" ca="1" si="235"/>
        <v>45139</v>
      </c>
      <c r="I5040" s="244">
        <f t="shared" si="236"/>
        <v>43892</v>
      </c>
      <c r="J5040" s="244" t="str">
        <f t="shared" si="234"/>
        <v/>
      </c>
    </row>
    <row r="5041" spans="3:10" ht="12" thickBot="1" x14ac:dyDescent="0.25">
      <c r="C5041" s="254"/>
      <c r="D5041" s="254"/>
      <c r="E5041" s="255"/>
      <c r="F5041" s="256"/>
      <c r="G5041" s="257"/>
      <c r="H5041" s="243">
        <f t="shared" ca="1" si="235"/>
        <v>45139</v>
      </c>
      <c r="I5041" s="244">
        <f t="shared" si="236"/>
        <v>43892</v>
      </c>
      <c r="J5041" s="244" t="str">
        <f t="shared" si="234"/>
        <v/>
      </c>
    </row>
    <row r="5042" spans="3:10" ht="12" thickBot="1" x14ac:dyDescent="0.25">
      <c r="C5042" s="254"/>
      <c r="D5042" s="254"/>
      <c r="E5042" s="255"/>
      <c r="F5042" s="256"/>
      <c r="G5042" s="257"/>
      <c r="H5042" s="243">
        <f t="shared" ca="1" si="235"/>
        <v>45139</v>
      </c>
      <c r="I5042" s="244">
        <f t="shared" si="236"/>
        <v>43892</v>
      </c>
      <c r="J5042" s="244" t="str">
        <f t="shared" si="234"/>
        <v/>
      </c>
    </row>
    <row r="5043" spans="3:10" ht="12" thickBot="1" x14ac:dyDescent="0.25">
      <c r="C5043" s="254"/>
      <c r="D5043" s="254"/>
      <c r="E5043" s="255"/>
      <c r="F5043" s="256"/>
      <c r="G5043" s="257"/>
      <c r="H5043" s="243">
        <f t="shared" ca="1" si="235"/>
        <v>45139</v>
      </c>
      <c r="I5043" s="244">
        <f t="shared" si="236"/>
        <v>43892</v>
      </c>
      <c r="J5043" s="244" t="str">
        <f t="shared" si="234"/>
        <v/>
      </c>
    </row>
    <row r="5044" spans="3:10" ht="12" thickBot="1" x14ac:dyDescent="0.25">
      <c r="C5044" s="254"/>
      <c r="D5044" s="254"/>
      <c r="E5044" s="255"/>
      <c r="F5044" s="256"/>
      <c r="G5044" s="257"/>
      <c r="H5044" s="243">
        <f t="shared" ca="1" si="235"/>
        <v>45139</v>
      </c>
      <c r="I5044" s="244">
        <f t="shared" si="236"/>
        <v>43892</v>
      </c>
      <c r="J5044" s="244" t="str">
        <f t="shared" si="234"/>
        <v/>
      </c>
    </row>
    <row r="5045" spans="3:10" ht="12" thickBot="1" x14ac:dyDescent="0.25">
      <c r="C5045" s="254"/>
      <c r="D5045" s="254"/>
      <c r="E5045" s="255"/>
      <c r="F5045" s="256"/>
      <c r="G5045" s="257"/>
      <c r="H5045" s="243">
        <f t="shared" ca="1" si="235"/>
        <v>45139</v>
      </c>
      <c r="I5045" s="244">
        <f t="shared" si="236"/>
        <v>43892</v>
      </c>
      <c r="J5045" s="244" t="str">
        <f t="shared" si="234"/>
        <v/>
      </c>
    </row>
    <row r="5046" spans="3:10" ht="12" thickBot="1" x14ac:dyDescent="0.25">
      <c r="C5046" s="254"/>
      <c r="D5046" s="254"/>
      <c r="E5046" s="255"/>
      <c r="F5046" s="256"/>
      <c r="G5046" s="257"/>
      <c r="H5046" s="243">
        <f t="shared" ca="1" si="235"/>
        <v>45139</v>
      </c>
      <c r="I5046" s="244">
        <f t="shared" si="236"/>
        <v>43892</v>
      </c>
      <c r="J5046" s="244" t="str">
        <f t="shared" si="234"/>
        <v/>
      </c>
    </row>
    <row r="5047" spans="3:10" ht="12" thickBot="1" x14ac:dyDescent="0.25">
      <c r="C5047" s="254"/>
      <c r="D5047" s="254"/>
      <c r="E5047" s="255"/>
      <c r="F5047" s="256"/>
      <c r="G5047" s="257"/>
      <c r="H5047" s="243">
        <f t="shared" ca="1" si="235"/>
        <v>45139</v>
      </c>
      <c r="I5047" s="244">
        <f t="shared" si="236"/>
        <v>43892</v>
      </c>
      <c r="J5047" s="244" t="str">
        <f t="shared" si="234"/>
        <v/>
      </c>
    </row>
    <row r="5048" spans="3:10" ht="12" thickBot="1" x14ac:dyDescent="0.25">
      <c r="C5048" s="254"/>
      <c r="D5048" s="254"/>
      <c r="E5048" s="255"/>
      <c r="F5048" s="256"/>
      <c r="G5048" s="257"/>
      <c r="H5048" s="243">
        <f t="shared" ca="1" si="235"/>
        <v>45139</v>
      </c>
      <c r="I5048" s="244">
        <f t="shared" si="236"/>
        <v>43892</v>
      </c>
      <c r="J5048" s="244" t="str">
        <f t="shared" si="234"/>
        <v/>
      </c>
    </row>
    <row r="5049" spans="3:10" ht="12" thickBot="1" x14ac:dyDescent="0.25">
      <c r="C5049" s="254"/>
      <c r="D5049" s="254"/>
      <c r="E5049" s="255"/>
      <c r="F5049" s="256"/>
      <c r="G5049" s="257"/>
      <c r="H5049" s="243">
        <f t="shared" ca="1" si="235"/>
        <v>45139</v>
      </c>
      <c r="I5049" s="244">
        <f t="shared" si="236"/>
        <v>43892</v>
      </c>
      <c r="J5049" s="244" t="str">
        <f t="shared" si="234"/>
        <v/>
      </c>
    </row>
    <row r="5050" spans="3:10" ht="12" thickBot="1" x14ac:dyDescent="0.25">
      <c r="C5050" s="254"/>
      <c r="D5050" s="254"/>
      <c r="E5050" s="255"/>
      <c r="F5050" s="256"/>
      <c r="G5050" s="257"/>
      <c r="H5050" s="243">
        <f t="shared" ca="1" si="235"/>
        <v>45139</v>
      </c>
      <c r="I5050" s="244">
        <f t="shared" si="236"/>
        <v>43892</v>
      </c>
      <c r="J5050" s="244" t="str">
        <f t="shared" si="234"/>
        <v/>
      </c>
    </row>
    <row r="5051" spans="3:10" ht="12" thickBot="1" x14ac:dyDescent="0.25">
      <c r="C5051" s="254"/>
      <c r="D5051" s="254"/>
      <c r="E5051" s="255"/>
      <c r="F5051" s="256"/>
      <c r="G5051" s="257"/>
      <c r="H5051" s="243">
        <f t="shared" ca="1" si="235"/>
        <v>45139</v>
      </c>
      <c r="I5051" s="244">
        <f t="shared" si="236"/>
        <v>43892</v>
      </c>
      <c r="J5051" s="244" t="str">
        <f t="shared" si="234"/>
        <v/>
      </c>
    </row>
    <row r="5052" spans="3:10" ht="12" thickBot="1" x14ac:dyDescent="0.25">
      <c r="C5052" s="254"/>
      <c r="D5052" s="254"/>
      <c r="E5052" s="255"/>
      <c r="F5052" s="256"/>
      <c r="G5052" s="257"/>
      <c r="H5052" s="243">
        <f t="shared" ca="1" si="235"/>
        <v>45139</v>
      </c>
      <c r="I5052" s="244">
        <f t="shared" si="236"/>
        <v>43892</v>
      </c>
      <c r="J5052" s="244" t="str">
        <f t="shared" si="234"/>
        <v/>
      </c>
    </row>
    <row r="5053" spans="3:10" ht="12" thickBot="1" x14ac:dyDescent="0.25">
      <c r="C5053" s="254"/>
      <c r="D5053" s="254"/>
      <c r="E5053" s="255"/>
      <c r="F5053" s="256"/>
      <c r="G5053" s="257"/>
      <c r="H5053" s="243">
        <f t="shared" ca="1" si="235"/>
        <v>45139</v>
      </c>
      <c r="I5053" s="244">
        <f t="shared" si="236"/>
        <v>43892</v>
      </c>
      <c r="J5053" s="244" t="str">
        <f t="shared" si="234"/>
        <v/>
      </c>
    </row>
    <row r="5054" spans="3:10" ht="12" thickBot="1" x14ac:dyDescent="0.25">
      <c r="C5054" s="254"/>
      <c r="D5054" s="254"/>
      <c r="E5054" s="255"/>
      <c r="F5054" s="256"/>
      <c r="G5054" s="257"/>
      <c r="H5054" s="243">
        <f t="shared" ca="1" si="235"/>
        <v>45139</v>
      </c>
      <c r="I5054" s="244">
        <f t="shared" si="236"/>
        <v>43892</v>
      </c>
      <c r="J5054" s="244" t="str">
        <f t="shared" si="234"/>
        <v/>
      </c>
    </row>
    <row r="5055" spans="3:10" ht="12" thickBot="1" x14ac:dyDescent="0.25">
      <c r="C5055" s="254"/>
      <c r="D5055" s="254"/>
      <c r="E5055" s="255"/>
      <c r="F5055" s="256"/>
      <c r="G5055" s="257"/>
      <c r="H5055" s="243">
        <f t="shared" ca="1" si="235"/>
        <v>45139</v>
      </c>
      <c r="I5055" s="244">
        <f t="shared" si="236"/>
        <v>43892</v>
      </c>
      <c r="J5055" s="244" t="str">
        <f t="shared" si="234"/>
        <v/>
      </c>
    </row>
    <row r="5056" spans="3:10" ht="12" thickBot="1" x14ac:dyDescent="0.25">
      <c r="C5056" s="254"/>
      <c r="D5056" s="254"/>
      <c r="E5056" s="255"/>
      <c r="F5056" s="256"/>
      <c r="G5056" s="257"/>
      <c r="H5056" s="243">
        <f t="shared" ca="1" si="235"/>
        <v>45139</v>
      </c>
      <c r="I5056" s="244">
        <f t="shared" si="236"/>
        <v>43892</v>
      </c>
      <c r="J5056" s="244" t="str">
        <f t="shared" si="234"/>
        <v/>
      </c>
    </row>
    <row r="5057" spans="3:10" ht="12" thickBot="1" x14ac:dyDescent="0.25">
      <c r="C5057" s="254"/>
      <c r="D5057" s="254"/>
      <c r="E5057" s="255"/>
      <c r="F5057" s="256"/>
      <c r="G5057" s="257"/>
      <c r="H5057" s="243">
        <f t="shared" ca="1" si="235"/>
        <v>45139</v>
      </c>
      <c r="I5057" s="244">
        <f t="shared" si="236"/>
        <v>43892</v>
      </c>
      <c r="J5057" s="244" t="str">
        <f t="shared" si="234"/>
        <v/>
      </c>
    </row>
    <row r="5058" spans="3:10" ht="12" thickBot="1" x14ac:dyDescent="0.25">
      <c r="C5058" s="254"/>
      <c r="D5058" s="254"/>
      <c r="E5058" s="255"/>
      <c r="F5058" s="256"/>
      <c r="G5058" s="257"/>
      <c r="H5058" s="243">
        <f t="shared" ca="1" si="235"/>
        <v>45139</v>
      </c>
      <c r="I5058" s="244">
        <f t="shared" si="236"/>
        <v>43892</v>
      </c>
      <c r="J5058" s="244" t="str">
        <f t="shared" si="234"/>
        <v/>
      </c>
    </row>
    <row r="5059" spans="3:10" ht="12" thickBot="1" x14ac:dyDescent="0.25">
      <c r="C5059" s="254"/>
      <c r="D5059" s="254"/>
      <c r="E5059" s="255"/>
      <c r="F5059" s="256"/>
      <c r="G5059" s="257"/>
      <c r="H5059" s="243">
        <f t="shared" ca="1" si="235"/>
        <v>45139</v>
      </c>
      <c r="I5059" s="244">
        <f t="shared" si="236"/>
        <v>43892</v>
      </c>
      <c r="J5059" s="244" t="str">
        <f t="shared" si="234"/>
        <v/>
      </c>
    </row>
    <row r="5060" spans="3:10" ht="12" thickBot="1" x14ac:dyDescent="0.25">
      <c r="C5060" s="254"/>
      <c r="D5060" s="254"/>
      <c r="E5060" s="255"/>
      <c r="F5060" s="256"/>
      <c r="G5060" s="257"/>
      <c r="H5060" s="243">
        <f t="shared" ca="1" si="235"/>
        <v>45139</v>
      </c>
      <c r="I5060" s="244">
        <f t="shared" si="236"/>
        <v>43892</v>
      </c>
      <c r="J5060" s="244" t="str">
        <f t="shared" si="234"/>
        <v/>
      </c>
    </row>
    <row r="5061" spans="3:10" ht="12" thickBot="1" x14ac:dyDescent="0.25">
      <c r="C5061" s="254"/>
      <c r="D5061" s="254"/>
      <c r="E5061" s="255"/>
      <c r="F5061" s="256"/>
      <c r="G5061" s="257"/>
      <c r="H5061" s="243">
        <f t="shared" ca="1" si="235"/>
        <v>45139</v>
      </c>
      <c r="I5061" s="244">
        <f t="shared" si="236"/>
        <v>43892</v>
      </c>
      <c r="J5061" s="244" t="str">
        <f t="shared" si="234"/>
        <v/>
      </c>
    </row>
    <row r="5062" spans="3:10" ht="12" thickBot="1" x14ac:dyDescent="0.25">
      <c r="C5062" s="254"/>
      <c r="D5062" s="254"/>
      <c r="E5062" s="255"/>
      <c r="F5062" s="256"/>
      <c r="G5062" s="257"/>
      <c r="H5062" s="243">
        <f t="shared" ca="1" si="235"/>
        <v>45139</v>
      </c>
      <c r="I5062" s="244">
        <f t="shared" si="236"/>
        <v>43892</v>
      </c>
      <c r="J5062" s="244" t="str">
        <f t="shared" ref="J5062:J5125" si="237">IF(G5062="","",IF(G5062&gt;=0,"Debitoren",IF(G5062&lt;0,"Kreditoren","")))</f>
        <v/>
      </c>
    </row>
    <row r="5063" spans="3:10" ht="12" thickBot="1" x14ac:dyDescent="0.25">
      <c r="C5063" s="254"/>
      <c r="D5063" s="254"/>
      <c r="E5063" s="255"/>
      <c r="F5063" s="256"/>
      <c r="G5063" s="257"/>
      <c r="H5063" s="243">
        <f t="shared" ref="H5063:H5126" ca="1" si="238">IF(F5063&lt;$F$2,EOMONTH($F$2,-1)+1,EOMONTH(F5063,-1)+1)</f>
        <v>45139</v>
      </c>
      <c r="I5063" s="244">
        <f t="shared" ref="I5063:I5126" si="239">IF(F5063&lt;$I$2,IF(   WEEKDAY(EOMONTH($I$2,-1)+1)=1,EOMONTH($I$2,-1)+1+1,EOMONTH($I$2,-1)+1),IF(WEEKDAY(F5063)=1,F5063+1,F5063))</f>
        <v>43892</v>
      </c>
      <c r="J5063" s="244" t="str">
        <f t="shared" si="237"/>
        <v/>
      </c>
    </row>
    <row r="5064" spans="3:10" ht="12" thickBot="1" x14ac:dyDescent="0.25">
      <c r="C5064" s="254"/>
      <c r="D5064" s="254"/>
      <c r="E5064" s="255"/>
      <c r="F5064" s="256"/>
      <c r="G5064" s="257"/>
      <c r="H5064" s="243">
        <f t="shared" ca="1" si="238"/>
        <v>45139</v>
      </c>
      <c r="I5064" s="244">
        <f t="shared" si="239"/>
        <v>43892</v>
      </c>
      <c r="J5064" s="244" t="str">
        <f t="shared" si="237"/>
        <v/>
      </c>
    </row>
    <row r="5065" spans="3:10" ht="12" thickBot="1" x14ac:dyDescent="0.25">
      <c r="C5065" s="254"/>
      <c r="D5065" s="254"/>
      <c r="E5065" s="255"/>
      <c r="F5065" s="256"/>
      <c r="G5065" s="257"/>
      <c r="H5065" s="243">
        <f t="shared" ca="1" si="238"/>
        <v>45139</v>
      </c>
      <c r="I5065" s="244">
        <f t="shared" si="239"/>
        <v>43892</v>
      </c>
      <c r="J5065" s="244" t="str">
        <f t="shared" si="237"/>
        <v/>
      </c>
    </row>
    <row r="5066" spans="3:10" ht="12" thickBot="1" x14ac:dyDescent="0.25">
      <c r="C5066" s="254"/>
      <c r="D5066" s="254"/>
      <c r="E5066" s="255"/>
      <c r="F5066" s="256"/>
      <c r="G5066" s="257"/>
      <c r="H5066" s="243">
        <f t="shared" ca="1" si="238"/>
        <v>45139</v>
      </c>
      <c r="I5066" s="244">
        <f t="shared" si="239"/>
        <v>43892</v>
      </c>
      <c r="J5066" s="244" t="str">
        <f t="shared" si="237"/>
        <v/>
      </c>
    </row>
    <row r="5067" spans="3:10" ht="12" thickBot="1" x14ac:dyDescent="0.25">
      <c r="C5067" s="254"/>
      <c r="D5067" s="254"/>
      <c r="E5067" s="255"/>
      <c r="F5067" s="256"/>
      <c r="G5067" s="257"/>
      <c r="H5067" s="243">
        <f t="shared" ca="1" si="238"/>
        <v>45139</v>
      </c>
      <c r="I5067" s="244">
        <f t="shared" si="239"/>
        <v>43892</v>
      </c>
      <c r="J5067" s="244" t="str">
        <f t="shared" si="237"/>
        <v/>
      </c>
    </row>
    <row r="5068" spans="3:10" ht="12" thickBot="1" x14ac:dyDescent="0.25">
      <c r="C5068" s="254"/>
      <c r="D5068" s="254"/>
      <c r="E5068" s="255"/>
      <c r="F5068" s="256"/>
      <c r="G5068" s="257"/>
      <c r="H5068" s="243">
        <f t="shared" ca="1" si="238"/>
        <v>45139</v>
      </c>
      <c r="I5068" s="244">
        <f t="shared" si="239"/>
        <v>43892</v>
      </c>
      <c r="J5068" s="244" t="str">
        <f t="shared" si="237"/>
        <v/>
      </c>
    </row>
    <row r="5069" spans="3:10" ht="12" thickBot="1" x14ac:dyDescent="0.25">
      <c r="C5069" s="254"/>
      <c r="D5069" s="254"/>
      <c r="E5069" s="255"/>
      <c r="F5069" s="256"/>
      <c r="G5069" s="257"/>
      <c r="H5069" s="243">
        <f t="shared" ca="1" si="238"/>
        <v>45139</v>
      </c>
      <c r="I5069" s="244">
        <f t="shared" si="239"/>
        <v>43892</v>
      </c>
      <c r="J5069" s="244" t="str">
        <f t="shared" si="237"/>
        <v/>
      </c>
    </row>
    <row r="5070" spans="3:10" ht="12" thickBot="1" x14ac:dyDescent="0.25">
      <c r="C5070" s="254"/>
      <c r="D5070" s="254"/>
      <c r="E5070" s="255"/>
      <c r="F5070" s="256"/>
      <c r="G5070" s="257"/>
      <c r="H5070" s="243">
        <f t="shared" ca="1" si="238"/>
        <v>45139</v>
      </c>
      <c r="I5070" s="244">
        <f t="shared" si="239"/>
        <v>43892</v>
      </c>
      <c r="J5070" s="244" t="str">
        <f t="shared" si="237"/>
        <v/>
      </c>
    </row>
    <row r="5071" spans="3:10" ht="12" thickBot="1" x14ac:dyDescent="0.25">
      <c r="C5071" s="254"/>
      <c r="D5071" s="254"/>
      <c r="E5071" s="255"/>
      <c r="F5071" s="256"/>
      <c r="G5071" s="257"/>
      <c r="H5071" s="243">
        <f t="shared" ca="1" si="238"/>
        <v>45139</v>
      </c>
      <c r="I5071" s="244">
        <f t="shared" si="239"/>
        <v>43892</v>
      </c>
      <c r="J5071" s="244" t="str">
        <f t="shared" si="237"/>
        <v/>
      </c>
    </row>
    <row r="5072" spans="3:10" ht="12" thickBot="1" x14ac:dyDescent="0.25">
      <c r="C5072" s="254"/>
      <c r="D5072" s="254"/>
      <c r="E5072" s="255"/>
      <c r="F5072" s="256"/>
      <c r="G5072" s="257"/>
      <c r="H5072" s="243">
        <f t="shared" ca="1" si="238"/>
        <v>45139</v>
      </c>
      <c r="I5072" s="244">
        <f t="shared" si="239"/>
        <v>43892</v>
      </c>
      <c r="J5072" s="244" t="str">
        <f t="shared" si="237"/>
        <v/>
      </c>
    </row>
    <row r="5073" spans="3:10" ht="12" thickBot="1" x14ac:dyDescent="0.25">
      <c r="C5073" s="254"/>
      <c r="D5073" s="254"/>
      <c r="E5073" s="255"/>
      <c r="F5073" s="256"/>
      <c r="G5073" s="257"/>
      <c r="H5073" s="243">
        <f t="shared" ca="1" si="238"/>
        <v>45139</v>
      </c>
      <c r="I5073" s="244">
        <f t="shared" si="239"/>
        <v>43892</v>
      </c>
      <c r="J5073" s="244" t="str">
        <f t="shared" si="237"/>
        <v/>
      </c>
    </row>
    <row r="5074" spans="3:10" ht="12" thickBot="1" x14ac:dyDescent="0.25">
      <c r="C5074" s="254"/>
      <c r="D5074" s="254"/>
      <c r="E5074" s="255"/>
      <c r="F5074" s="256"/>
      <c r="G5074" s="257"/>
      <c r="H5074" s="243">
        <f t="shared" ca="1" si="238"/>
        <v>45139</v>
      </c>
      <c r="I5074" s="244">
        <f t="shared" si="239"/>
        <v>43892</v>
      </c>
      <c r="J5074" s="244" t="str">
        <f t="shared" si="237"/>
        <v/>
      </c>
    </row>
    <row r="5075" spans="3:10" ht="12" thickBot="1" x14ac:dyDescent="0.25">
      <c r="C5075" s="254"/>
      <c r="D5075" s="254"/>
      <c r="E5075" s="255"/>
      <c r="F5075" s="256"/>
      <c r="G5075" s="257"/>
      <c r="H5075" s="243">
        <f t="shared" ca="1" si="238"/>
        <v>45139</v>
      </c>
      <c r="I5075" s="244">
        <f t="shared" si="239"/>
        <v>43892</v>
      </c>
      <c r="J5075" s="244" t="str">
        <f t="shared" si="237"/>
        <v/>
      </c>
    </row>
    <row r="5076" spans="3:10" ht="12" thickBot="1" x14ac:dyDescent="0.25">
      <c r="C5076" s="254"/>
      <c r="D5076" s="254"/>
      <c r="E5076" s="255"/>
      <c r="F5076" s="256"/>
      <c r="G5076" s="257"/>
      <c r="H5076" s="243">
        <f t="shared" ca="1" si="238"/>
        <v>45139</v>
      </c>
      <c r="I5076" s="244">
        <f t="shared" si="239"/>
        <v>43892</v>
      </c>
      <c r="J5076" s="244" t="str">
        <f t="shared" si="237"/>
        <v/>
      </c>
    </row>
    <row r="5077" spans="3:10" ht="12" thickBot="1" x14ac:dyDescent="0.25">
      <c r="C5077" s="254"/>
      <c r="D5077" s="254"/>
      <c r="E5077" s="255"/>
      <c r="F5077" s="256"/>
      <c r="G5077" s="257"/>
      <c r="H5077" s="243">
        <f t="shared" ca="1" si="238"/>
        <v>45139</v>
      </c>
      <c r="I5077" s="244">
        <f t="shared" si="239"/>
        <v>43892</v>
      </c>
      <c r="J5077" s="244" t="str">
        <f t="shared" si="237"/>
        <v/>
      </c>
    </row>
    <row r="5078" spans="3:10" ht="12" thickBot="1" x14ac:dyDescent="0.25">
      <c r="C5078" s="254"/>
      <c r="D5078" s="254"/>
      <c r="E5078" s="255"/>
      <c r="F5078" s="256"/>
      <c r="G5078" s="257"/>
      <c r="H5078" s="243">
        <f t="shared" ca="1" si="238"/>
        <v>45139</v>
      </c>
      <c r="I5078" s="244">
        <f t="shared" si="239"/>
        <v>43892</v>
      </c>
      <c r="J5078" s="244" t="str">
        <f t="shared" si="237"/>
        <v/>
      </c>
    </row>
    <row r="5079" spans="3:10" ht="12" thickBot="1" x14ac:dyDescent="0.25">
      <c r="C5079" s="254"/>
      <c r="D5079" s="254"/>
      <c r="E5079" s="255"/>
      <c r="F5079" s="256"/>
      <c r="G5079" s="257"/>
      <c r="H5079" s="243">
        <f t="shared" ca="1" si="238"/>
        <v>45139</v>
      </c>
      <c r="I5079" s="244">
        <f t="shared" si="239"/>
        <v>43892</v>
      </c>
      <c r="J5079" s="244" t="str">
        <f t="shared" si="237"/>
        <v/>
      </c>
    </row>
    <row r="5080" spans="3:10" ht="12" thickBot="1" x14ac:dyDescent="0.25">
      <c r="C5080" s="254"/>
      <c r="D5080" s="254"/>
      <c r="E5080" s="255"/>
      <c r="F5080" s="256"/>
      <c r="G5080" s="257"/>
      <c r="H5080" s="243">
        <f t="shared" ca="1" si="238"/>
        <v>45139</v>
      </c>
      <c r="I5080" s="244">
        <f t="shared" si="239"/>
        <v>43892</v>
      </c>
      <c r="J5080" s="244" t="str">
        <f t="shared" si="237"/>
        <v/>
      </c>
    </row>
    <row r="5081" spans="3:10" ht="12" thickBot="1" x14ac:dyDescent="0.25">
      <c r="C5081" s="254"/>
      <c r="D5081" s="254"/>
      <c r="E5081" s="255"/>
      <c r="F5081" s="256"/>
      <c r="G5081" s="257"/>
      <c r="H5081" s="243">
        <f t="shared" ca="1" si="238"/>
        <v>45139</v>
      </c>
      <c r="I5081" s="244">
        <f t="shared" si="239"/>
        <v>43892</v>
      </c>
      <c r="J5081" s="244" t="str">
        <f t="shared" si="237"/>
        <v/>
      </c>
    </row>
    <row r="5082" spans="3:10" ht="12" thickBot="1" x14ac:dyDescent="0.25">
      <c r="C5082" s="254"/>
      <c r="D5082" s="254"/>
      <c r="E5082" s="255"/>
      <c r="F5082" s="256"/>
      <c r="G5082" s="257"/>
      <c r="H5082" s="243">
        <f t="shared" ca="1" si="238"/>
        <v>45139</v>
      </c>
      <c r="I5082" s="244">
        <f t="shared" si="239"/>
        <v>43892</v>
      </c>
      <c r="J5082" s="244" t="str">
        <f t="shared" si="237"/>
        <v/>
      </c>
    </row>
    <row r="5083" spans="3:10" ht="12" thickBot="1" x14ac:dyDescent="0.25">
      <c r="C5083" s="254"/>
      <c r="D5083" s="254"/>
      <c r="E5083" s="255"/>
      <c r="F5083" s="256"/>
      <c r="G5083" s="257"/>
      <c r="H5083" s="243">
        <f t="shared" ca="1" si="238"/>
        <v>45139</v>
      </c>
      <c r="I5083" s="244">
        <f t="shared" si="239"/>
        <v>43892</v>
      </c>
      <c r="J5083" s="244" t="str">
        <f t="shared" si="237"/>
        <v/>
      </c>
    </row>
    <row r="5084" spans="3:10" ht="12" thickBot="1" x14ac:dyDescent="0.25">
      <c r="C5084" s="254"/>
      <c r="D5084" s="254"/>
      <c r="E5084" s="255"/>
      <c r="F5084" s="256"/>
      <c r="G5084" s="257"/>
      <c r="H5084" s="243">
        <f t="shared" ca="1" si="238"/>
        <v>45139</v>
      </c>
      <c r="I5084" s="244">
        <f t="shared" si="239"/>
        <v>43892</v>
      </c>
      <c r="J5084" s="244" t="str">
        <f t="shared" si="237"/>
        <v/>
      </c>
    </row>
    <row r="5085" spans="3:10" ht="12" thickBot="1" x14ac:dyDescent="0.25">
      <c r="C5085" s="254"/>
      <c r="D5085" s="254"/>
      <c r="E5085" s="255"/>
      <c r="F5085" s="256"/>
      <c r="G5085" s="257"/>
      <c r="H5085" s="243">
        <f t="shared" ca="1" si="238"/>
        <v>45139</v>
      </c>
      <c r="I5085" s="244">
        <f t="shared" si="239"/>
        <v>43892</v>
      </c>
      <c r="J5085" s="244" t="str">
        <f t="shared" si="237"/>
        <v/>
      </c>
    </row>
    <row r="5086" spans="3:10" ht="12" thickBot="1" x14ac:dyDescent="0.25">
      <c r="C5086" s="254"/>
      <c r="D5086" s="254"/>
      <c r="E5086" s="255"/>
      <c r="F5086" s="256"/>
      <c r="G5086" s="257"/>
      <c r="H5086" s="243">
        <f t="shared" ca="1" si="238"/>
        <v>45139</v>
      </c>
      <c r="I5086" s="244">
        <f t="shared" si="239"/>
        <v>43892</v>
      </c>
      <c r="J5086" s="244" t="str">
        <f t="shared" si="237"/>
        <v/>
      </c>
    </row>
    <row r="5087" spans="3:10" ht="12" thickBot="1" x14ac:dyDescent="0.25">
      <c r="C5087" s="254"/>
      <c r="D5087" s="254"/>
      <c r="E5087" s="255"/>
      <c r="F5087" s="256"/>
      <c r="G5087" s="257"/>
      <c r="H5087" s="243">
        <f t="shared" ca="1" si="238"/>
        <v>45139</v>
      </c>
      <c r="I5087" s="244">
        <f t="shared" si="239"/>
        <v>43892</v>
      </c>
      <c r="J5087" s="244" t="str">
        <f t="shared" si="237"/>
        <v/>
      </c>
    </row>
    <row r="5088" spans="3:10" ht="12" thickBot="1" x14ac:dyDescent="0.25">
      <c r="C5088" s="254"/>
      <c r="D5088" s="254"/>
      <c r="E5088" s="255"/>
      <c r="F5088" s="256"/>
      <c r="G5088" s="257"/>
      <c r="H5088" s="243">
        <f t="shared" ca="1" si="238"/>
        <v>45139</v>
      </c>
      <c r="I5088" s="244">
        <f t="shared" si="239"/>
        <v>43892</v>
      </c>
      <c r="J5088" s="244" t="str">
        <f t="shared" si="237"/>
        <v/>
      </c>
    </row>
    <row r="5089" spans="3:10" ht="12" thickBot="1" x14ac:dyDescent="0.25">
      <c r="C5089" s="254"/>
      <c r="D5089" s="254"/>
      <c r="E5089" s="255"/>
      <c r="F5089" s="256"/>
      <c r="G5089" s="257"/>
      <c r="H5089" s="243">
        <f t="shared" ca="1" si="238"/>
        <v>45139</v>
      </c>
      <c r="I5089" s="244">
        <f t="shared" si="239"/>
        <v>43892</v>
      </c>
      <c r="J5089" s="244" t="str">
        <f t="shared" si="237"/>
        <v/>
      </c>
    </row>
    <row r="5090" spans="3:10" ht="12" thickBot="1" x14ac:dyDescent="0.25">
      <c r="C5090" s="254"/>
      <c r="D5090" s="254"/>
      <c r="E5090" s="255"/>
      <c r="F5090" s="256"/>
      <c r="G5090" s="257"/>
      <c r="H5090" s="243">
        <f t="shared" ca="1" si="238"/>
        <v>45139</v>
      </c>
      <c r="I5090" s="244">
        <f t="shared" si="239"/>
        <v>43892</v>
      </c>
      <c r="J5090" s="244" t="str">
        <f t="shared" si="237"/>
        <v/>
      </c>
    </row>
    <row r="5091" spans="3:10" ht="12" thickBot="1" x14ac:dyDescent="0.25">
      <c r="C5091" s="254"/>
      <c r="D5091" s="254"/>
      <c r="E5091" s="255"/>
      <c r="F5091" s="256"/>
      <c r="G5091" s="257"/>
      <c r="H5091" s="243">
        <f t="shared" ca="1" si="238"/>
        <v>45139</v>
      </c>
      <c r="I5091" s="244">
        <f t="shared" si="239"/>
        <v>43892</v>
      </c>
      <c r="J5091" s="244" t="str">
        <f t="shared" si="237"/>
        <v/>
      </c>
    </row>
    <row r="5092" spans="3:10" ht="12" thickBot="1" x14ac:dyDescent="0.25">
      <c r="C5092" s="254"/>
      <c r="D5092" s="254"/>
      <c r="E5092" s="255"/>
      <c r="F5092" s="256"/>
      <c r="G5092" s="257"/>
      <c r="H5092" s="243">
        <f t="shared" ca="1" si="238"/>
        <v>45139</v>
      </c>
      <c r="I5092" s="244">
        <f t="shared" si="239"/>
        <v>43892</v>
      </c>
      <c r="J5092" s="244" t="str">
        <f t="shared" si="237"/>
        <v/>
      </c>
    </row>
    <row r="5093" spans="3:10" ht="12" thickBot="1" x14ac:dyDescent="0.25">
      <c r="C5093" s="254"/>
      <c r="D5093" s="254"/>
      <c r="E5093" s="255"/>
      <c r="F5093" s="256"/>
      <c r="G5093" s="257"/>
      <c r="H5093" s="243">
        <f t="shared" ca="1" si="238"/>
        <v>45139</v>
      </c>
      <c r="I5093" s="244">
        <f t="shared" si="239"/>
        <v>43892</v>
      </c>
      <c r="J5093" s="244" t="str">
        <f t="shared" si="237"/>
        <v/>
      </c>
    </row>
    <row r="5094" spans="3:10" ht="12" thickBot="1" x14ac:dyDescent="0.25">
      <c r="C5094" s="254"/>
      <c r="D5094" s="254"/>
      <c r="E5094" s="255"/>
      <c r="F5094" s="256"/>
      <c r="G5094" s="257"/>
      <c r="H5094" s="243">
        <f t="shared" ca="1" si="238"/>
        <v>45139</v>
      </c>
      <c r="I5094" s="244">
        <f t="shared" si="239"/>
        <v>43892</v>
      </c>
      <c r="J5094" s="244" t="str">
        <f t="shared" si="237"/>
        <v/>
      </c>
    </row>
    <row r="5095" spans="3:10" ht="12" thickBot="1" x14ac:dyDescent="0.25">
      <c r="C5095" s="254"/>
      <c r="D5095" s="254"/>
      <c r="E5095" s="255"/>
      <c r="F5095" s="256"/>
      <c r="G5095" s="257"/>
      <c r="H5095" s="243">
        <f t="shared" ca="1" si="238"/>
        <v>45139</v>
      </c>
      <c r="I5095" s="244">
        <f t="shared" si="239"/>
        <v>43892</v>
      </c>
      <c r="J5095" s="244" t="str">
        <f t="shared" si="237"/>
        <v/>
      </c>
    </row>
    <row r="5096" spans="3:10" ht="12" thickBot="1" x14ac:dyDescent="0.25">
      <c r="C5096" s="254"/>
      <c r="D5096" s="254"/>
      <c r="E5096" s="255"/>
      <c r="F5096" s="256"/>
      <c r="G5096" s="257"/>
      <c r="H5096" s="243">
        <f t="shared" ca="1" si="238"/>
        <v>45139</v>
      </c>
      <c r="I5096" s="244">
        <f t="shared" si="239"/>
        <v>43892</v>
      </c>
      <c r="J5096" s="244" t="str">
        <f t="shared" si="237"/>
        <v/>
      </c>
    </row>
    <row r="5097" spans="3:10" ht="12" thickBot="1" x14ac:dyDescent="0.25">
      <c r="C5097" s="254"/>
      <c r="D5097" s="254"/>
      <c r="E5097" s="255"/>
      <c r="F5097" s="256"/>
      <c r="G5097" s="257"/>
      <c r="H5097" s="243">
        <f t="shared" ca="1" si="238"/>
        <v>45139</v>
      </c>
      <c r="I5097" s="244">
        <f t="shared" si="239"/>
        <v>43892</v>
      </c>
      <c r="J5097" s="244" t="str">
        <f t="shared" si="237"/>
        <v/>
      </c>
    </row>
    <row r="5098" spans="3:10" ht="12" thickBot="1" x14ac:dyDescent="0.25">
      <c r="C5098" s="254"/>
      <c r="D5098" s="254"/>
      <c r="E5098" s="255"/>
      <c r="F5098" s="256"/>
      <c r="G5098" s="257"/>
      <c r="H5098" s="243">
        <f t="shared" ca="1" si="238"/>
        <v>45139</v>
      </c>
      <c r="I5098" s="244">
        <f t="shared" si="239"/>
        <v>43892</v>
      </c>
      <c r="J5098" s="244" t="str">
        <f t="shared" si="237"/>
        <v/>
      </c>
    </row>
    <row r="5099" spans="3:10" ht="12" thickBot="1" x14ac:dyDescent="0.25">
      <c r="C5099" s="254"/>
      <c r="D5099" s="254"/>
      <c r="E5099" s="255"/>
      <c r="F5099" s="256"/>
      <c r="G5099" s="257"/>
      <c r="H5099" s="243">
        <f t="shared" ca="1" si="238"/>
        <v>45139</v>
      </c>
      <c r="I5099" s="244">
        <f t="shared" si="239"/>
        <v>43892</v>
      </c>
      <c r="J5099" s="244" t="str">
        <f t="shared" si="237"/>
        <v/>
      </c>
    </row>
    <row r="5100" spans="3:10" ht="12" thickBot="1" x14ac:dyDescent="0.25">
      <c r="C5100" s="254"/>
      <c r="D5100" s="254"/>
      <c r="E5100" s="255"/>
      <c r="F5100" s="256"/>
      <c r="G5100" s="257"/>
      <c r="H5100" s="243">
        <f t="shared" ca="1" si="238"/>
        <v>45139</v>
      </c>
      <c r="I5100" s="244">
        <f t="shared" si="239"/>
        <v>43892</v>
      </c>
      <c r="J5100" s="244" t="str">
        <f t="shared" si="237"/>
        <v/>
      </c>
    </row>
    <row r="5101" spans="3:10" ht="12" thickBot="1" x14ac:dyDescent="0.25">
      <c r="C5101" s="254"/>
      <c r="D5101" s="254"/>
      <c r="E5101" s="255"/>
      <c r="F5101" s="256"/>
      <c r="G5101" s="257"/>
      <c r="H5101" s="243">
        <f t="shared" ca="1" si="238"/>
        <v>45139</v>
      </c>
      <c r="I5101" s="244">
        <f t="shared" si="239"/>
        <v>43892</v>
      </c>
      <c r="J5101" s="244" t="str">
        <f t="shared" si="237"/>
        <v/>
      </c>
    </row>
    <row r="5102" spans="3:10" ht="12" thickBot="1" x14ac:dyDescent="0.25">
      <c r="C5102" s="254"/>
      <c r="D5102" s="254"/>
      <c r="E5102" s="255"/>
      <c r="F5102" s="256"/>
      <c r="G5102" s="257"/>
      <c r="H5102" s="243">
        <f t="shared" ca="1" si="238"/>
        <v>45139</v>
      </c>
      <c r="I5102" s="244">
        <f t="shared" si="239"/>
        <v>43892</v>
      </c>
      <c r="J5102" s="244" t="str">
        <f t="shared" si="237"/>
        <v/>
      </c>
    </row>
    <row r="5103" spans="3:10" ht="12" thickBot="1" x14ac:dyDescent="0.25">
      <c r="C5103" s="254"/>
      <c r="D5103" s="254"/>
      <c r="E5103" s="255"/>
      <c r="F5103" s="256"/>
      <c r="G5103" s="257"/>
      <c r="H5103" s="243">
        <f t="shared" ca="1" si="238"/>
        <v>45139</v>
      </c>
      <c r="I5103" s="244">
        <f t="shared" si="239"/>
        <v>43892</v>
      </c>
      <c r="J5103" s="244" t="str">
        <f t="shared" si="237"/>
        <v/>
      </c>
    </row>
    <row r="5104" spans="3:10" ht="12" thickBot="1" x14ac:dyDescent="0.25">
      <c r="C5104" s="254"/>
      <c r="D5104" s="254"/>
      <c r="E5104" s="255"/>
      <c r="F5104" s="256"/>
      <c r="G5104" s="257"/>
      <c r="H5104" s="243">
        <f t="shared" ca="1" si="238"/>
        <v>45139</v>
      </c>
      <c r="I5104" s="244">
        <f t="shared" si="239"/>
        <v>43892</v>
      </c>
      <c r="J5104" s="244" t="str">
        <f t="shared" si="237"/>
        <v/>
      </c>
    </row>
    <row r="5105" spans="3:10" ht="12" thickBot="1" x14ac:dyDescent="0.25">
      <c r="C5105" s="254"/>
      <c r="D5105" s="254"/>
      <c r="E5105" s="255"/>
      <c r="F5105" s="256"/>
      <c r="G5105" s="257"/>
      <c r="H5105" s="243">
        <f t="shared" ca="1" si="238"/>
        <v>45139</v>
      </c>
      <c r="I5105" s="244">
        <f t="shared" si="239"/>
        <v>43892</v>
      </c>
      <c r="J5105" s="244" t="str">
        <f t="shared" si="237"/>
        <v/>
      </c>
    </row>
    <row r="5106" spans="3:10" ht="12" thickBot="1" x14ac:dyDescent="0.25">
      <c r="C5106" s="254"/>
      <c r="D5106" s="254"/>
      <c r="E5106" s="255"/>
      <c r="F5106" s="256"/>
      <c r="G5106" s="257"/>
      <c r="H5106" s="243">
        <f t="shared" ca="1" si="238"/>
        <v>45139</v>
      </c>
      <c r="I5106" s="244">
        <f t="shared" si="239"/>
        <v>43892</v>
      </c>
      <c r="J5106" s="244" t="str">
        <f t="shared" si="237"/>
        <v/>
      </c>
    </row>
    <row r="5107" spans="3:10" ht="12" thickBot="1" x14ac:dyDescent="0.25">
      <c r="C5107" s="254"/>
      <c r="D5107" s="254"/>
      <c r="E5107" s="255"/>
      <c r="F5107" s="256"/>
      <c r="G5107" s="257"/>
      <c r="H5107" s="243">
        <f t="shared" ca="1" si="238"/>
        <v>45139</v>
      </c>
      <c r="I5107" s="244">
        <f t="shared" si="239"/>
        <v>43892</v>
      </c>
      <c r="J5107" s="244" t="str">
        <f t="shared" si="237"/>
        <v/>
      </c>
    </row>
    <row r="5108" spans="3:10" ht="12" thickBot="1" x14ac:dyDescent="0.25">
      <c r="C5108" s="254"/>
      <c r="D5108" s="254"/>
      <c r="E5108" s="255"/>
      <c r="F5108" s="256"/>
      <c r="G5108" s="257"/>
      <c r="H5108" s="243">
        <f t="shared" ca="1" si="238"/>
        <v>45139</v>
      </c>
      <c r="I5108" s="244">
        <f t="shared" si="239"/>
        <v>43892</v>
      </c>
      <c r="J5108" s="244" t="str">
        <f t="shared" si="237"/>
        <v/>
      </c>
    </row>
    <row r="5109" spans="3:10" ht="12" thickBot="1" x14ac:dyDescent="0.25">
      <c r="C5109" s="254"/>
      <c r="D5109" s="254"/>
      <c r="E5109" s="255"/>
      <c r="F5109" s="256"/>
      <c r="G5109" s="257"/>
      <c r="H5109" s="243">
        <f t="shared" ca="1" si="238"/>
        <v>45139</v>
      </c>
      <c r="I5109" s="244">
        <f t="shared" si="239"/>
        <v>43892</v>
      </c>
      <c r="J5109" s="244" t="str">
        <f t="shared" si="237"/>
        <v/>
      </c>
    </row>
    <row r="5110" spans="3:10" ht="12" thickBot="1" x14ac:dyDescent="0.25">
      <c r="C5110" s="254"/>
      <c r="D5110" s="254"/>
      <c r="E5110" s="255"/>
      <c r="F5110" s="256"/>
      <c r="G5110" s="257"/>
      <c r="H5110" s="243">
        <f t="shared" ca="1" si="238"/>
        <v>45139</v>
      </c>
      <c r="I5110" s="244">
        <f t="shared" si="239"/>
        <v>43892</v>
      </c>
      <c r="J5110" s="244" t="str">
        <f t="shared" si="237"/>
        <v/>
      </c>
    </row>
    <row r="5111" spans="3:10" ht="12" thickBot="1" x14ac:dyDescent="0.25">
      <c r="C5111" s="254"/>
      <c r="D5111" s="254"/>
      <c r="E5111" s="255"/>
      <c r="F5111" s="256"/>
      <c r="G5111" s="257"/>
      <c r="H5111" s="243">
        <f t="shared" ca="1" si="238"/>
        <v>45139</v>
      </c>
      <c r="I5111" s="244">
        <f t="shared" si="239"/>
        <v>43892</v>
      </c>
      <c r="J5111" s="244" t="str">
        <f t="shared" si="237"/>
        <v/>
      </c>
    </row>
    <row r="5112" spans="3:10" ht="12" thickBot="1" x14ac:dyDescent="0.25">
      <c r="C5112" s="254"/>
      <c r="D5112" s="254"/>
      <c r="E5112" s="255"/>
      <c r="F5112" s="256"/>
      <c r="G5112" s="257"/>
      <c r="H5112" s="243">
        <f t="shared" ca="1" si="238"/>
        <v>45139</v>
      </c>
      <c r="I5112" s="244">
        <f t="shared" si="239"/>
        <v>43892</v>
      </c>
      <c r="J5112" s="244" t="str">
        <f t="shared" si="237"/>
        <v/>
      </c>
    </row>
    <row r="5113" spans="3:10" ht="12" thickBot="1" x14ac:dyDescent="0.25">
      <c r="C5113" s="254"/>
      <c r="D5113" s="254"/>
      <c r="E5113" s="255"/>
      <c r="F5113" s="256"/>
      <c r="G5113" s="257"/>
      <c r="H5113" s="243">
        <f t="shared" ca="1" si="238"/>
        <v>45139</v>
      </c>
      <c r="I5113" s="244">
        <f t="shared" si="239"/>
        <v>43892</v>
      </c>
      <c r="J5113" s="244" t="str">
        <f t="shared" si="237"/>
        <v/>
      </c>
    </row>
    <row r="5114" spans="3:10" ht="12" thickBot="1" x14ac:dyDescent="0.25">
      <c r="C5114" s="254"/>
      <c r="D5114" s="254"/>
      <c r="E5114" s="255"/>
      <c r="F5114" s="256"/>
      <c r="G5114" s="257"/>
      <c r="H5114" s="243">
        <f t="shared" ca="1" si="238"/>
        <v>45139</v>
      </c>
      <c r="I5114" s="244">
        <f t="shared" si="239"/>
        <v>43892</v>
      </c>
      <c r="J5114" s="244" t="str">
        <f t="shared" si="237"/>
        <v/>
      </c>
    </row>
    <row r="5115" spans="3:10" ht="12" thickBot="1" x14ac:dyDescent="0.25">
      <c r="C5115" s="254"/>
      <c r="D5115" s="254"/>
      <c r="E5115" s="255"/>
      <c r="F5115" s="256"/>
      <c r="G5115" s="257"/>
      <c r="H5115" s="243">
        <f t="shared" ca="1" si="238"/>
        <v>45139</v>
      </c>
      <c r="I5115" s="244">
        <f t="shared" si="239"/>
        <v>43892</v>
      </c>
      <c r="J5115" s="244" t="str">
        <f t="shared" si="237"/>
        <v/>
      </c>
    </row>
    <row r="5116" spans="3:10" ht="12" thickBot="1" x14ac:dyDescent="0.25">
      <c r="C5116" s="254"/>
      <c r="D5116" s="254"/>
      <c r="E5116" s="255"/>
      <c r="F5116" s="256"/>
      <c r="G5116" s="257"/>
      <c r="H5116" s="243">
        <f t="shared" ca="1" si="238"/>
        <v>45139</v>
      </c>
      <c r="I5116" s="244">
        <f t="shared" si="239"/>
        <v>43892</v>
      </c>
      <c r="J5116" s="244" t="str">
        <f t="shared" si="237"/>
        <v/>
      </c>
    </row>
    <row r="5117" spans="3:10" ht="12" thickBot="1" x14ac:dyDescent="0.25">
      <c r="C5117" s="254"/>
      <c r="D5117" s="254"/>
      <c r="E5117" s="255"/>
      <c r="F5117" s="256"/>
      <c r="G5117" s="257"/>
      <c r="H5117" s="243">
        <f t="shared" ca="1" si="238"/>
        <v>45139</v>
      </c>
      <c r="I5117" s="244">
        <f t="shared" si="239"/>
        <v>43892</v>
      </c>
      <c r="J5117" s="244" t="str">
        <f t="shared" si="237"/>
        <v/>
      </c>
    </row>
    <row r="5118" spans="3:10" ht="12" thickBot="1" x14ac:dyDescent="0.25">
      <c r="C5118" s="254"/>
      <c r="D5118" s="254"/>
      <c r="E5118" s="255"/>
      <c r="F5118" s="256"/>
      <c r="G5118" s="257"/>
      <c r="H5118" s="243">
        <f t="shared" ca="1" si="238"/>
        <v>45139</v>
      </c>
      <c r="I5118" s="244">
        <f t="shared" si="239"/>
        <v>43892</v>
      </c>
      <c r="J5118" s="244" t="str">
        <f t="shared" si="237"/>
        <v/>
      </c>
    </row>
    <row r="5119" spans="3:10" ht="12" thickBot="1" x14ac:dyDescent="0.25">
      <c r="C5119" s="254"/>
      <c r="D5119" s="254"/>
      <c r="E5119" s="255"/>
      <c r="F5119" s="256"/>
      <c r="G5119" s="257"/>
      <c r="H5119" s="243">
        <f t="shared" ca="1" si="238"/>
        <v>45139</v>
      </c>
      <c r="I5119" s="244">
        <f t="shared" si="239"/>
        <v>43892</v>
      </c>
      <c r="J5119" s="244" t="str">
        <f t="shared" si="237"/>
        <v/>
      </c>
    </row>
    <row r="5120" spans="3:10" ht="12" thickBot="1" x14ac:dyDescent="0.25">
      <c r="C5120" s="254"/>
      <c r="D5120" s="254"/>
      <c r="E5120" s="255"/>
      <c r="F5120" s="256"/>
      <c r="G5120" s="257"/>
      <c r="H5120" s="243">
        <f t="shared" ca="1" si="238"/>
        <v>45139</v>
      </c>
      <c r="I5120" s="244">
        <f t="shared" si="239"/>
        <v>43892</v>
      </c>
      <c r="J5120" s="244" t="str">
        <f t="shared" si="237"/>
        <v/>
      </c>
    </row>
    <row r="5121" spans="3:10" ht="12" thickBot="1" x14ac:dyDescent="0.25">
      <c r="C5121" s="254"/>
      <c r="D5121" s="254"/>
      <c r="E5121" s="255"/>
      <c r="F5121" s="256"/>
      <c r="G5121" s="257"/>
      <c r="H5121" s="243">
        <f t="shared" ca="1" si="238"/>
        <v>45139</v>
      </c>
      <c r="I5121" s="244">
        <f t="shared" si="239"/>
        <v>43892</v>
      </c>
      <c r="J5121" s="244" t="str">
        <f t="shared" si="237"/>
        <v/>
      </c>
    </row>
    <row r="5122" spans="3:10" ht="12" thickBot="1" x14ac:dyDescent="0.25">
      <c r="C5122" s="254"/>
      <c r="D5122" s="254"/>
      <c r="E5122" s="255"/>
      <c r="F5122" s="256"/>
      <c r="G5122" s="257"/>
      <c r="H5122" s="243">
        <f t="shared" ca="1" si="238"/>
        <v>45139</v>
      </c>
      <c r="I5122" s="244">
        <f t="shared" si="239"/>
        <v>43892</v>
      </c>
      <c r="J5122" s="244" t="str">
        <f t="shared" si="237"/>
        <v/>
      </c>
    </row>
    <row r="5123" spans="3:10" ht="12" thickBot="1" x14ac:dyDescent="0.25">
      <c r="C5123" s="254"/>
      <c r="D5123" s="254"/>
      <c r="E5123" s="255"/>
      <c r="F5123" s="256"/>
      <c r="G5123" s="257"/>
      <c r="H5123" s="243">
        <f t="shared" ca="1" si="238"/>
        <v>45139</v>
      </c>
      <c r="I5123" s="244">
        <f t="shared" si="239"/>
        <v>43892</v>
      </c>
      <c r="J5123" s="244" t="str">
        <f t="shared" si="237"/>
        <v/>
      </c>
    </row>
    <row r="5124" spans="3:10" ht="12" thickBot="1" x14ac:dyDescent="0.25">
      <c r="C5124" s="254"/>
      <c r="D5124" s="254"/>
      <c r="E5124" s="255"/>
      <c r="F5124" s="256"/>
      <c r="G5124" s="257"/>
      <c r="H5124" s="243">
        <f t="shared" ca="1" si="238"/>
        <v>45139</v>
      </c>
      <c r="I5124" s="244">
        <f t="shared" si="239"/>
        <v>43892</v>
      </c>
      <c r="J5124" s="244" t="str">
        <f t="shared" si="237"/>
        <v/>
      </c>
    </row>
    <row r="5125" spans="3:10" ht="12" thickBot="1" x14ac:dyDescent="0.25">
      <c r="C5125" s="254"/>
      <c r="D5125" s="254"/>
      <c r="E5125" s="255"/>
      <c r="F5125" s="256"/>
      <c r="G5125" s="257"/>
      <c r="H5125" s="243">
        <f t="shared" ca="1" si="238"/>
        <v>45139</v>
      </c>
      <c r="I5125" s="244">
        <f t="shared" si="239"/>
        <v>43892</v>
      </c>
      <c r="J5125" s="244" t="str">
        <f t="shared" si="237"/>
        <v/>
      </c>
    </row>
    <row r="5126" spans="3:10" ht="12" thickBot="1" x14ac:dyDescent="0.25">
      <c r="C5126" s="254"/>
      <c r="D5126" s="254"/>
      <c r="E5126" s="255"/>
      <c r="F5126" s="256"/>
      <c r="G5126" s="257"/>
      <c r="H5126" s="243">
        <f t="shared" ca="1" si="238"/>
        <v>45139</v>
      </c>
      <c r="I5126" s="244">
        <f t="shared" si="239"/>
        <v>43892</v>
      </c>
      <c r="J5126" s="244" t="str">
        <f t="shared" ref="J5126:J5189" si="240">IF(G5126="","",IF(G5126&gt;=0,"Debitoren",IF(G5126&lt;0,"Kreditoren","")))</f>
        <v/>
      </c>
    </row>
    <row r="5127" spans="3:10" ht="12" thickBot="1" x14ac:dyDescent="0.25">
      <c r="C5127" s="254"/>
      <c r="D5127" s="254"/>
      <c r="E5127" s="255"/>
      <c r="F5127" s="256"/>
      <c r="G5127" s="257"/>
      <c r="H5127" s="243">
        <f t="shared" ref="H5127:H5190" ca="1" si="241">IF(F5127&lt;$F$2,EOMONTH($F$2,-1)+1,EOMONTH(F5127,-1)+1)</f>
        <v>45139</v>
      </c>
      <c r="I5127" s="244">
        <f t="shared" ref="I5127:I5190" si="242">IF(F5127&lt;$I$2,IF(   WEEKDAY(EOMONTH($I$2,-1)+1)=1,EOMONTH($I$2,-1)+1+1,EOMONTH($I$2,-1)+1),IF(WEEKDAY(F5127)=1,F5127+1,F5127))</f>
        <v>43892</v>
      </c>
      <c r="J5127" s="244" t="str">
        <f t="shared" si="240"/>
        <v/>
      </c>
    </row>
    <row r="5128" spans="3:10" ht="12" thickBot="1" x14ac:dyDescent="0.25">
      <c r="C5128" s="254"/>
      <c r="D5128" s="254"/>
      <c r="E5128" s="255"/>
      <c r="F5128" s="256"/>
      <c r="G5128" s="257"/>
      <c r="H5128" s="243">
        <f t="shared" ca="1" si="241"/>
        <v>45139</v>
      </c>
      <c r="I5128" s="244">
        <f t="shared" si="242"/>
        <v>43892</v>
      </c>
      <c r="J5128" s="244" t="str">
        <f t="shared" si="240"/>
        <v/>
      </c>
    </row>
    <row r="5129" spans="3:10" ht="12" thickBot="1" x14ac:dyDescent="0.25">
      <c r="C5129" s="254"/>
      <c r="D5129" s="254"/>
      <c r="E5129" s="255"/>
      <c r="F5129" s="256"/>
      <c r="G5129" s="257"/>
      <c r="H5129" s="243">
        <f t="shared" ca="1" si="241"/>
        <v>45139</v>
      </c>
      <c r="I5129" s="244">
        <f t="shared" si="242"/>
        <v>43892</v>
      </c>
      <c r="J5129" s="244" t="str">
        <f t="shared" si="240"/>
        <v/>
      </c>
    </row>
    <row r="5130" spans="3:10" ht="12" thickBot="1" x14ac:dyDescent="0.25">
      <c r="C5130" s="254"/>
      <c r="D5130" s="254"/>
      <c r="E5130" s="255"/>
      <c r="F5130" s="256"/>
      <c r="G5130" s="257"/>
      <c r="H5130" s="243">
        <f t="shared" ca="1" si="241"/>
        <v>45139</v>
      </c>
      <c r="I5130" s="244">
        <f t="shared" si="242"/>
        <v>43892</v>
      </c>
      <c r="J5130" s="244" t="str">
        <f t="shared" si="240"/>
        <v/>
      </c>
    </row>
    <row r="5131" spans="3:10" ht="12" thickBot="1" x14ac:dyDescent="0.25">
      <c r="C5131" s="254"/>
      <c r="D5131" s="254"/>
      <c r="E5131" s="255"/>
      <c r="F5131" s="256"/>
      <c r="G5131" s="257"/>
      <c r="H5131" s="243">
        <f t="shared" ca="1" si="241"/>
        <v>45139</v>
      </c>
      <c r="I5131" s="244">
        <f t="shared" si="242"/>
        <v>43892</v>
      </c>
      <c r="J5131" s="244" t="str">
        <f t="shared" si="240"/>
        <v/>
      </c>
    </row>
    <row r="5132" spans="3:10" ht="12" thickBot="1" x14ac:dyDescent="0.25">
      <c r="C5132" s="254"/>
      <c r="D5132" s="254"/>
      <c r="E5132" s="255"/>
      <c r="F5132" s="256"/>
      <c r="G5132" s="257"/>
      <c r="H5132" s="243">
        <f t="shared" ca="1" si="241"/>
        <v>45139</v>
      </c>
      <c r="I5132" s="244">
        <f t="shared" si="242"/>
        <v>43892</v>
      </c>
      <c r="J5132" s="244" t="str">
        <f t="shared" si="240"/>
        <v/>
      </c>
    </row>
    <row r="5133" spans="3:10" ht="12" thickBot="1" x14ac:dyDescent="0.25">
      <c r="C5133" s="254"/>
      <c r="D5133" s="254"/>
      <c r="E5133" s="255"/>
      <c r="F5133" s="256"/>
      <c r="G5133" s="257"/>
      <c r="H5133" s="243">
        <f t="shared" ca="1" si="241"/>
        <v>45139</v>
      </c>
      <c r="I5133" s="244">
        <f t="shared" si="242"/>
        <v>43892</v>
      </c>
      <c r="J5133" s="244" t="str">
        <f t="shared" si="240"/>
        <v/>
      </c>
    </row>
    <row r="5134" spans="3:10" ht="12" thickBot="1" x14ac:dyDescent="0.25">
      <c r="C5134" s="254"/>
      <c r="D5134" s="254"/>
      <c r="E5134" s="255"/>
      <c r="F5134" s="256"/>
      <c r="G5134" s="257"/>
      <c r="H5134" s="243">
        <f t="shared" ca="1" si="241"/>
        <v>45139</v>
      </c>
      <c r="I5134" s="244">
        <f t="shared" si="242"/>
        <v>43892</v>
      </c>
      <c r="J5134" s="244" t="str">
        <f t="shared" si="240"/>
        <v/>
      </c>
    </row>
    <row r="5135" spans="3:10" ht="12" thickBot="1" x14ac:dyDescent="0.25">
      <c r="C5135" s="254"/>
      <c r="D5135" s="254"/>
      <c r="E5135" s="255"/>
      <c r="F5135" s="256"/>
      <c r="G5135" s="257"/>
      <c r="H5135" s="243">
        <f t="shared" ca="1" si="241"/>
        <v>45139</v>
      </c>
      <c r="I5135" s="244">
        <f t="shared" si="242"/>
        <v>43892</v>
      </c>
      <c r="J5135" s="244" t="str">
        <f t="shared" si="240"/>
        <v/>
      </c>
    </row>
    <row r="5136" spans="3:10" ht="12" thickBot="1" x14ac:dyDescent="0.25">
      <c r="C5136" s="254"/>
      <c r="D5136" s="254"/>
      <c r="E5136" s="255"/>
      <c r="F5136" s="256"/>
      <c r="G5136" s="257"/>
      <c r="H5136" s="243">
        <f t="shared" ca="1" si="241"/>
        <v>45139</v>
      </c>
      <c r="I5136" s="244">
        <f t="shared" si="242"/>
        <v>43892</v>
      </c>
      <c r="J5136" s="244" t="str">
        <f t="shared" si="240"/>
        <v/>
      </c>
    </row>
    <row r="5137" spans="3:10" ht="12" thickBot="1" x14ac:dyDescent="0.25">
      <c r="C5137" s="254"/>
      <c r="D5137" s="254"/>
      <c r="E5137" s="255"/>
      <c r="F5137" s="256"/>
      <c r="G5137" s="257"/>
      <c r="H5137" s="243">
        <f t="shared" ca="1" si="241"/>
        <v>45139</v>
      </c>
      <c r="I5137" s="244">
        <f t="shared" si="242"/>
        <v>43892</v>
      </c>
      <c r="J5137" s="244" t="str">
        <f t="shared" si="240"/>
        <v/>
      </c>
    </row>
    <row r="5138" spans="3:10" ht="12" thickBot="1" x14ac:dyDescent="0.25">
      <c r="C5138" s="254"/>
      <c r="D5138" s="254"/>
      <c r="E5138" s="255"/>
      <c r="F5138" s="256"/>
      <c r="G5138" s="257"/>
      <c r="H5138" s="243">
        <f t="shared" ca="1" si="241"/>
        <v>45139</v>
      </c>
      <c r="I5138" s="244">
        <f t="shared" si="242"/>
        <v>43892</v>
      </c>
      <c r="J5138" s="244" t="str">
        <f t="shared" si="240"/>
        <v/>
      </c>
    </row>
    <row r="5139" spans="3:10" ht="12" thickBot="1" x14ac:dyDescent="0.25">
      <c r="C5139" s="254"/>
      <c r="D5139" s="254"/>
      <c r="E5139" s="255"/>
      <c r="F5139" s="256"/>
      <c r="G5139" s="257"/>
      <c r="H5139" s="243">
        <f t="shared" ca="1" si="241"/>
        <v>45139</v>
      </c>
      <c r="I5139" s="244">
        <f t="shared" si="242"/>
        <v>43892</v>
      </c>
      <c r="J5139" s="244" t="str">
        <f t="shared" si="240"/>
        <v/>
      </c>
    </row>
    <row r="5140" spans="3:10" ht="12" thickBot="1" x14ac:dyDescent="0.25">
      <c r="C5140" s="254"/>
      <c r="D5140" s="254"/>
      <c r="E5140" s="255"/>
      <c r="F5140" s="256"/>
      <c r="G5140" s="257"/>
      <c r="H5140" s="243">
        <f t="shared" ca="1" si="241"/>
        <v>45139</v>
      </c>
      <c r="I5140" s="244">
        <f t="shared" si="242"/>
        <v>43892</v>
      </c>
      <c r="J5140" s="244" t="str">
        <f t="shared" si="240"/>
        <v/>
      </c>
    </row>
    <row r="5141" spans="3:10" ht="12" thickBot="1" x14ac:dyDescent="0.25">
      <c r="C5141" s="254"/>
      <c r="D5141" s="254"/>
      <c r="E5141" s="255"/>
      <c r="F5141" s="256"/>
      <c r="G5141" s="257"/>
      <c r="H5141" s="243">
        <f t="shared" ca="1" si="241"/>
        <v>45139</v>
      </c>
      <c r="I5141" s="244">
        <f t="shared" si="242"/>
        <v>43892</v>
      </c>
      <c r="J5141" s="244" t="str">
        <f t="shared" si="240"/>
        <v/>
      </c>
    </row>
    <row r="5142" spans="3:10" ht="12" thickBot="1" x14ac:dyDescent="0.25">
      <c r="C5142" s="254"/>
      <c r="D5142" s="254"/>
      <c r="E5142" s="255"/>
      <c r="F5142" s="256"/>
      <c r="G5142" s="257"/>
      <c r="H5142" s="243">
        <f t="shared" ca="1" si="241"/>
        <v>45139</v>
      </c>
      <c r="I5142" s="244">
        <f t="shared" si="242"/>
        <v>43892</v>
      </c>
      <c r="J5142" s="244" t="str">
        <f t="shared" si="240"/>
        <v/>
      </c>
    </row>
    <row r="5143" spans="3:10" ht="12" thickBot="1" x14ac:dyDescent="0.25">
      <c r="C5143" s="254"/>
      <c r="D5143" s="254"/>
      <c r="E5143" s="255"/>
      <c r="F5143" s="256"/>
      <c r="G5143" s="257"/>
      <c r="H5143" s="243">
        <f t="shared" ca="1" si="241"/>
        <v>45139</v>
      </c>
      <c r="I5143" s="244">
        <f t="shared" si="242"/>
        <v>43892</v>
      </c>
      <c r="J5143" s="244" t="str">
        <f t="shared" si="240"/>
        <v/>
      </c>
    </row>
    <row r="5144" spans="3:10" ht="12" thickBot="1" x14ac:dyDescent="0.25">
      <c r="C5144" s="254"/>
      <c r="D5144" s="254"/>
      <c r="E5144" s="255"/>
      <c r="F5144" s="256"/>
      <c r="G5144" s="257"/>
      <c r="H5144" s="243">
        <f t="shared" ca="1" si="241"/>
        <v>45139</v>
      </c>
      <c r="I5144" s="244">
        <f t="shared" si="242"/>
        <v>43892</v>
      </c>
      <c r="J5144" s="244" t="str">
        <f t="shared" si="240"/>
        <v/>
      </c>
    </row>
    <row r="5145" spans="3:10" ht="12" thickBot="1" x14ac:dyDescent="0.25">
      <c r="C5145" s="254"/>
      <c r="D5145" s="254"/>
      <c r="E5145" s="255"/>
      <c r="F5145" s="256"/>
      <c r="G5145" s="257"/>
      <c r="H5145" s="243">
        <f t="shared" ca="1" si="241"/>
        <v>45139</v>
      </c>
      <c r="I5145" s="244">
        <f t="shared" si="242"/>
        <v>43892</v>
      </c>
      <c r="J5145" s="244" t="str">
        <f t="shared" si="240"/>
        <v/>
      </c>
    </row>
    <row r="5146" spans="3:10" ht="12" thickBot="1" x14ac:dyDescent="0.25">
      <c r="C5146" s="254"/>
      <c r="D5146" s="254"/>
      <c r="E5146" s="255"/>
      <c r="F5146" s="256"/>
      <c r="G5146" s="257"/>
      <c r="H5146" s="243">
        <f t="shared" ca="1" si="241"/>
        <v>45139</v>
      </c>
      <c r="I5146" s="244">
        <f t="shared" si="242"/>
        <v>43892</v>
      </c>
      <c r="J5146" s="244" t="str">
        <f t="shared" si="240"/>
        <v/>
      </c>
    </row>
    <row r="5147" spans="3:10" ht="12" thickBot="1" x14ac:dyDescent="0.25">
      <c r="C5147" s="254"/>
      <c r="D5147" s="254"/>
      <c r="E5147" s="255"/>
      <c r="F5147" s="256"/>
      <c r="G5147" s="257"/>
      <c r="H5147" s="243">
        <f t="shared" ca="1" si="241"/>
        <v>45139</v>
      </c>
      <c r="I5147" s="244">
        <f t="shared" si="242"/>
        <v>43892</v>
      </c>
      <c r="J5147" s="244" t="str">
        <f t="shared" si="240"/>
        <v/>
      </c>
    </row>
    <row r="5148" spans="3:10" ht="12" thickBot="1" x14ac:dyDescent="0.25">
      <c r="C5148" s="254"/>
      <c r="D5148" s="254"/>
      <c r="E5148" s="255"/>
      <c r="F5148" s="256"/>
      <c r="G5148" s="257"/>
      <c r="H5148" s="243">
        <f t="shared" ca="1" si="241"/>
        <v>45139</v>
      </c>
      <c r="I5148" s="244">
        <f t="shared" si="242"/>
        <v>43892</v>
      </c>
      <c r="J5148" s="244" t="str">
        <f t="shared" si="240"/>
        <v/>
      </c>
    </row>
    <row r="5149" spans="3:10" ht="12" thickBot="1" x14ac:dyDescent="0.25">
      <c r="C5149" s="254"/>
      <c r="D5149" s="254"/>
      <c r="E5149" s="255"/>
      <c r="F5149" s="256"/>
      <c r="G5149" s="257"/>
      <c r="H5149" s="243">
        <f t="shared" ca="1" si="241"/>
        <v>45139</v>
      </c>
      <c r="I5149" s="244">
        <f t="shared" si="242"/>
        <v>43892</v>
      </c>
      <c r="J5149" s="244" t="str">
        <f t="shared" si="240"/>
        <v/>
      </c>
    </row>
    <row r="5150" spans="3:10" ht="12" thickBot="1" x14ac:dyDescent="0.25">
      <c r="C5150" s="254"/>
      <c r="D5150" s="254"/>
      <c r="E5150" s="255"/>
      <c r="F5150" s="256"/>
      <c r="G5150" s="257"/>
      <c r="H5150" s="243">
        <f t="shared" ca="1" si="241"/>
        <v>45139</v>
      </c>
      <c r="I5150" s="244">
        <f t="shared" si="242"/>
        <v>43892</v>
      </c>
      <c r="J5150" s="244" t="str">
        <f t="shared" si="240"/>
        <v/>
      </c>
    </row>
    <row r="5151" spans="3:10" ht="12" thickBot="1" x14ac:dyDescent="0.25">
      <c r="C5151" s="254"/>
      <c r="D5151" s="254"/>
      <c r="E5151" s="255"/>
      <c r="F5151" s="256"/>
      <c r="G5151" s="257"/>
      <c r="H5151" s="243">
        <f t="shared" ca="1" si="241"/>
        <v>45139</v>
      </c>
      <c r="I5151" s="244">
        <f t="shared" si="242"/>
        <v>43892</v>
      </c>
      <c r="J5151" s="244" t="str">
        <f t="shared" si="240"/>
        <v/>
      </c>
    </row>
    <row r="5152" spans="3:10" ht="12" thickBot="1" x14ac:dyDescent="0.25">
      <c r="C5152" s="254"/>
      <c r="D5152" s="254"/>
      <c r="E5152" s="255"/>
      <c r="F5152" s="256"/>
      <c r="G5152" s="257"/>
      <c r="H5152" s="243">
        <f t="shared" ca="1" si="241"/>
        <v>45139</v>
      </c>
      <c r="I5152" s="244">
        <f t="shared" si="242"/>
        <v>43892</v>
      </c>
      <c r="J5152" s="244" t="str">
        <f t="shared" si="240"/>
        <v/>
      </c>
    </row>
    <row r="5153" spans="3:10" ht="12" thickBot="1" x14ac:dyDescent="0.25">
      <c r="C5153" s="254"/>
      <c r="D5153" s="254"/>
      <c r="E5153" s="255"/>
      <c r="F5153" s="256"/>
      <c r="G5153" s="257"/>
      <c r="H5153" s="243">
        <f t="shared" ca="1" si="241"/>
        <v>45139</v>
      </c>
      <c r="I5153" s="244">
        <f t="shared" si="242"/>
        <v>43892</v>
      </c>
      <c r="J5153" s="244" t="str">
        <f t="shared" si="240"/>
        <v/>
      </c>
    </row>
    <row r="5154" spans="3:10" ht="12" thickBot="1" x14ac:dyDescent="0.25">
      <c r="C5154" s="254"/>
      <c r="D5154" s="254"/>
      <c r="E5154" s="255"/>
      <c r="F5154" s="256"/>
      <c r="G5154" s="257"/>
      <c r="H5154" s="243">
        <f t="shared" ca="1" si="241"/>
        <v>45139</v>
      </c>
      <c r="I5154" s="244">
        <f t="shared" si="242"/>
        <v>43892</v>
      </c>
      <c r="J5154" s="244" t="str">
        <f t="shared" si="240"/>
        <v/>
      </c>
    </row>
    <row r="5155" spans="3:10" ht="12" thickBot="1" x14ac:dyDescent="0.25">
      <c r="C5155" s="254"/>
      <c r="D5155" s="254"/>
      <c r="E5155" s="255"/>
      <c r="F5155" s="256"/>
      <c r="G5155" s="257"/>
      <c r="H5155" s="243">
        <f t="shared" ca="1" si="241"/>
        <v>45139</v>
      </c>
      <c r="I5155" s="244">
        <f t="shared" si="242"/>
        <v>43892</v>
      </c>
      <c r="J5155" s="244" t="str">
        <f t="shared" si="240"/>
        <v/>
      </c>
    </row>
    <row r="5156" spans="3:10" ht="12" thickBot="1" x14ac:dyDescent="0.25">
      <c r="C5156" s="254"/>
      <c r="D5156" s="254"/>
      <c r="E5156" s="255"/>
      <c r="F5156" s="256"/>
      <c r="G5156" s="257"/>
      <c r="H5156" s="243">
        <f t="shared" ca="1" si="241"/>
        <v>45139</v>
      </c>
      <c r="I5156" s="244">
        <f t="shared" si="242"/>
        <v>43892</v>
      </c>
      <c r="J5156" s="244" t="str">
        <f t="shared" si="240"/>
        <v/>
      </c>
    </row>
    <row r="5157" spans="3:10" ht="12" thickBot="1" x14ac:dyDescent="0.25">
      <c r="C5157" s="254"/>
      <c r="D5157" s="254"/>
      <c r="E5157" s="255"/>
      <c r="F5157" s="256"/>
      <c r="G5157" s="257"/>
      <c r="H5157" s="243">
        <f t="shared" ca="1" si="241"/>
        <v>45139</v>
      </c>
      <c r="I5157" s="244">
        <f t="shared" si="242"/>
        <v>43892</v>
      </c>
      <c r="J5157" s="244" t="str">
        <f t="shared" si="240"/>
        <v/>
      </c>
    </row>
    <row r="5158" spans="3:10" ht="12" thickBot="1" x14ac:dyDescent="0.25">
      <c r="C5158" s="254"/>
      <c r="D5158" s="254"/>
      <c r="E5158" s="255"/>
      <c r="F5158" s="256"/>
      <c r="G5158" s="257"/>
      <c r="H5158" s="243">
        <f t="shared" ca="1" si="241"/>
        <v>45139</v>
      </c>
      <c r="I5158" s="244">
        <f t="shared" si="242"/>
        <v>43892</v>
      </c>
      <c r="J5158" s="244" t="str">
        <f t="shared" si="240"/>
        <v/>
      </c>
    </row>
    <row r="5159" spans="3:10" ht="12" thickBot="1" x14ac:dyDescent="0.25">
      <c r="C5159" s="254"/>
      <c r="D5159" s="254"/>
      <c r="E5159" s="255"/>
      <c r="F5159" s="256"/>
      <c r="G5159" s="257"/>
      <c r="H5159" s="243">
        <f t="shared" ca="1" si="241"/>
        <v>45139</v>
      </c>
      <c r="I5159" s="244">
        <f t="shared" si="242"/>
        <v>43892</v>
      </c>
      <c r="J5159" s="244" t="str">
        <f t="shared" si="240"/>
        <v/>
      </c>
    </row>
    <row r="5160" spans="3:10" ht="12" thickBot="1" x14ac:dyDescent="0.25">
      <c r="C5160" s="254"/>
      <c r="D5160" s="254"/>
      <c r="E5160" s="255"/>
      <c r="F5160" s="256"/>
      <c r="G5160" s="257"/>
      <c r="H5160" s="243">
        <f t="shared" ca="1" si="241"/>
        <v>45139</v>
      </c>
      <c r="I5160" s="244">
        <f t="shared" si="242"/>
        <v>43892</v>
      </c>
      <c r="J5160" s="244" t="str">
        <f t="shared" si="240"/>
        <v/>
      </c>
    </row>
    <row r="5161" spans="3:10" ht="12" thickBot="1" x14ac:dyDescent="0.25">
      <c r="C5161" s="254"/>
      <c r="D5161" s="254"/>
      <c r="E5161" s="255"/>
      <c r="F5161" s="256"/>
      <c r="G5161" s="257"/>
      <c r="H5161" s="243">
        <f t="shared" ca="1" si="241"/>
        <v>45139</v>
      </c>
      <c r="I5161" s="244">
        <f t="shared" si="242"/>
        <v>43892</v>
      </c>
      <c r="J5161" s="244" t="str">
        <f t="shared" si="240"/>
        <v/>
      </c>
    </row>
    <row r="5162" spans="3:10" ht="12" thickBot="1" x14ac:dyDescent="0.25">
      <c r="C5162" s="254"/>
      <c r="D5162" s="254"/>
      <c r="E5162" s="255"/>
      <c r="F5162" s="256"/>
      <c r="G5162" s="257"/>
      <c r="H5162" s="243">
        <f t="shared" ca="1" si="241"/>
        <v>45139</v>
      </c>
      <c r="I5162" s="244">
        <f t="shared" si="242"/>
        <v>43892</v>
      </c>
      <c r="J5162" s="244" t="str">
        <f t="shared" si="240"/>
        <v/>
      </c>
    </row>
    <row r="5163" spans="3:10" ht="12" thickBot="1" x14ac:dyDescent="0.25">
      <c r="C5163" s="254"/>
      <c r="D5163" s="254"/>
      <c r="E5163" s="255"/>
      <c r="F5163" s="256"/>
      <c r="G5163" s="257"/>
      <c r="H5163" s="243">
        <f t="shared" ca="1" si="241"/>
        <v>45139</v>
      </c>
      <c r="I5163" s="244">
        <f t="shared" si="242"/>
        <v>43892</v>
      </c>
      <c r="J5163" s="244" t="str">
        <f t="shared" si="240"/>
        <v/>
      </c>
    </row>
    <row r="5164" spans="3:10" ht="12" thickBot="1" x14ac:dyDescent="0.25">
      <c r="C5164" s="254"/>
      <c r="D5164" s="254"/>
      <c r="E5164" s="255"/>
      <c r="F5164" s="256"/>
      <c r="G5164" s="257"/>
      <c r="H5164" s="243">
        <f t="shared" ca="1" si="241"/>
        <v>45139</v>
      </c>
      <c r="I5164" s="244">
        <f t="shared" si="242"/>
        <v>43892</v>
      </c>
      <c r="J5164" s="244" t="str">
        <f t="shared" si="240"/>
        <v/>
      </c>
    </row>
    <row r="5165" spans="3:10" ht="12" thickBot="1" x14ac:dyDescent="0.25">
      <c r="C5165" s="254"/>
      <c r="D5165" s="254"/>
      <c r="E5165" s="255"/>
      <c r="F5165" s="256"/>
      <c r="G5165" s="257"/>
      <c r="H5165" s="243">
        <f t="shared" ca="1" si="241"/>
        <v>45139</v>
      </c>
      <c r="I5165" s="244">
        <f t="shared" si="242"/>
        <v>43892</v>
      </c>
      <c r="J5165" s="244" t="str">
        <f t="shared" si="240"/>
        <v/>
      </c>
    </row>
    <row r="5166" spans="3:10" ht="12" thickBot="1" x14ac:dyDescent="0.25">
      <c r="C5166" s="254"/>
      <c r="D5166" s="254"/>
      <c r="E5166" s="255"/>
      <c r="F5166" s="256"/>
      <c r="G5166" s="257"/>
      <c r="H5166" s="243">
        <f t="shared" ca="1" si="241"/>
        <v>45139</v>
      </c>
      <c r="I5166" s="244">
        <f t="shared" si="242"/>
        <v>43892</v>
      </c>
      <c r="J5166" s="244" t="str">
        <f t="shared" si="240"/>
        <v/>
      </c>
    </row>
    <row r="5167" spans="3:10" ht="12" thickBot="1" x14ac:dyDescent="0.25">
      <c r="C5167" s="254"/>
      <c r="D5167" s="254"/>
      <c r="E5167" s="255"/>
      <c r="F5167" s="256"/>
      <c r="G5167" s="257"/>
      <c r="H5167" s="243">
        <f t="shared" ca="1" si="241"/>
        <v>45139</v>
      </c>
      <c r="I5167" s="244">
        <f t="shared" si="242"/>
        <v>43892</v>
      </c>
      <c r="J5167" s="244" t="str">
        <f t="shared" si="240"/>
        <v/>
      </c>
    </row>
    <row r="5168" spans="3:10" ht="12" thickBot="1" x14ac:dyDescent="0.25">
      <c r="C5168" s="254"/>
      <c r="D5168" s="254"/>
      <c r="E5168" s="255"/>
      <c r="F5168" s="256"/>
      <c r="G5168" s="257"/>
      <c r="H5168" s="243">
        <f t="shared" ca="1" si="241"/>
        <v>45139</v>
      </c>
      <c r="I5168" s="244">
        <f t="shared" si="242"/>
        <v>43892</v>
      </c>
      <c r="J5168" s="244" t="str">
        <f t="shared" si="240"/>
        <v/>
      </c>
    </row>
    <row r="5169" spans="3:10" ht="12" thickBot="1" x14ac:dyDescent="0.25">
      <c r="C5169" s="254"/>
      <c r="D5169" s="254"/>
      <c r="E5169" s="255"/>
      <c r="F5169" s="256"/>
      <c r="G5169" s="257"/>
      <c r="H5169" s="243">
        <f t="shared" ca="1" si="241"/>
        <v>45139</v>
      </c>
      <c r="I5169" s="244">
        <f t="shared" si="242"/>
        <v>43892</v>
      </c>
      <c r="J5169" s="244" t="str">
        <f t="shared" si="240"/>
        <v/>
      </c>
    </row>
    <row r="5170" spans="3:10" ht="12" thickBot="1" x14ac:dyDescent="0.25">
      <c r="C5170" s="254"/>
      <c r="D5170" s="254"/>
      <c r="E5170" s="255"/>
      <c r="F5170" s="256"/>
      <c r="G5170" s="257"/>
      <c r="H5170" s="243">
        <f t="shared" ca="1" si="241"/>
        <v>45139</v>
      </c>
      <c r="I5170" s="244">
        <f t="shared" si="242"/>
        <v>43892</v>
      </c>
      <c r="J5170" s="244" t="str">
        <f t="shared" si="240"/>
        <v/>
      </c>
    </row>
    <row r="5171" spans="3:10" ht="12" thickBot="1" x14ac:dyDescent="0.25">
      <c r="C5171" s="254"/>
      <c r="D5171" s="254"/>
      <c r="E5171" s="255"/>
      <c r="F5171" s="256"/>
      <c r="G5171" s="257"/>
      <c r="H5171" s="243">
        <f t="shared" ca="1" si="241"/>
        <v>45139</v>
      </c>
      <c r="I5171" s="244">
        <f t="shared" si="242"/>
        <v>43892</v>
      </c>
      <c r="J5171" s="244" t="str">
        <f t="shared" si="240"/>
        <v/>
      </c>
    </row>
    <row r="5172" spans="3:10" ht="12" thickBot="1" x14ac:dyDescent="0.25">
      <c r="C5172" s="254"/>
      <c r="D5172" s="254"/>
      <c r="E5172" s="255"/>
      <c r="F5172" s="256"/>
      <c r="G5172" s="257"/>
      <c r="H5172" s="243">
        <f t="shared" ca="1" si="241"/>
        <v>45139</v>
      </c>
      <c r="I5172" s="244">
        <f t="shared" si="242"/>
        <v>43892</v>
      </c>
      <c r="J5172" s="244" t="str">
        <f t="shared" si="240"/>
        <v/>
      </c>
    </row>
    <row r="5173" spans="3:10" ht="12" thickBot="1" x14ac:dyDescent="0.25">
      <c r="C5173" s="254"/>
      <c r="D5173" s="254"/>
      <c r="E5173" s="255"/>
      <c r="F5173" s="256"/>
      <c r="G5173" s="257"/>
      <c r="H5173" s="243">
        <f t="shared" ca="1" si="241"/>
        <v>45139</v>
      </c>
      <c r="I5173" s="244">
        <f t="shared" si="242"/>
        <v>43892</v>
      </c>
      <c r="J5173" s="244" t="str">
        <f t="shared" si="240"/>
        <v/>
      </c>
    </row>
    <row r="5174" spans="3:10" ht="12" thickBot="1" x14ac:dyDescent="0.25">
      <c r="C5174" s="254"/>
      <c r="D5174" s="254"/>
      <c r="E5174" s="255"/>
      <c r="F5174" s="256"/>
      <c r="G5174" s="257"/>
      <c r="H5174" s="243">
        <f t="shared" ca="1" si="241"/>
        <v>45139</v>
      </c>
      <c r="I5174" s="244">
        <f t="shared" si="242"/>
        <v>43892</v>
      </c>
      <c r="J5174" s="244" t="str">
        <f t="shared" si="240"/>
        <v/>
      </c>
    </row>
    <row r="5175" spans="3:10" ht="12" thickBot="1" x14ac:dyDescent="0.25">
      <c r="C5175" s="254"/>
      <c r="D5175" s="254"/>
      <c r="E5175" s="255"/>
      <c r="F5175" s="256"/>
      <c r="G5175" s="257"/>
      <c r="H5175" s="243">
        <f t="shared" ca="1" si="241"/>
        <v>45139</v>
      </c>
      <c r="I5175" s="244">
        <f t="shared" si="242"/>
        <v>43892</v>
      </c>
      <c r="J5175" s="244" t="str">
        <f t="shared" si="240"/>
        <v/>
      </c>
    </row>
    <row r="5176" spans="3:10" ht="12" thickBot="1" x14ac:dyDescent="0.25">
      <c r="C5176" s="254"/>
      <c r="D5176" s="254"/>
      <c r="E5176" s="255"/>
      <c r="F5176" s="256"/>
      <c r="G5176" s="257"/>
      <c r="H5176" s="243">
        <f t="shared" ca="1" si="241"/>
        <v>45139</v>
      </c>
      <c r="I5176" s="244">
        <f t="shared" si="242"/>
        <v>43892</v>
      </c>
      <c r="J5176" s="244" t="str">
        <f t="shared" si="240"/>
        <v/>
      </c>
    </row>
    <row r="5177" spans="3:10" ht="12" thickBot="1" x14ac:dyDescent="0.25">
      <c r="C5177" s="254"/>
      <c r="D5177" s="254"/>
      <c r="E5177" s="255"/>
      <c r="F5177" s="256"/>
      <c r="G5177" s="257"/>
      <c r="H5177" s="243">
        <f t="shared" ca="1" si="241"/>
        <v>45139</v>
      </c>
      <c r="I5177" s="244">
        <f t="shared" si="242"/>
        <v>43892</v>
      </c>
      <c r="J5177" s="244" t="str">
        <f t="shared" si="240"/>
        <v/>
      </c>
    </row>
    <row r="5178" spans="3:10" ht="12" thickBot="1" x14ac:dyDescent="0.25">
      <c r="C5178" s="254"/>
      <c r="D5178" s="254"/>
      <c r="E5178" s="255"/>
      <c r="F5178" s="256"/>
      <c r="G5178" s="257"/>
      <c r="H5178" s="243">
        <f t="shared" ca="1" si="241"/>
        <v>45139</v>
      </c>
      <c r="I5178" s="244">
        <f t="shared" si="242"/>
        <v>43892</v>
      </c>
      <c r="J5178" s="244" t="str">
        <f t="shared" si="240"/>
        <v/>
      </c>
    </row>
    <row r="5179" spans="3:10" ht="12" thickBot="1" x14ac:dyDescent="0.25">
      <c r="C5179" s="254"/>
      <c r="D5179" s="254"/>
      <c r="E5179" s="255"/>
      <c r="F5179" s="256"/>
      <c r="G5179" s="257"/>
      <c r="H5179" s="243">
        <f t="shared" ca="1" si="241"/>
        <v>45139</v>
      </c>
      <c r="I5179" s="244">
        <f t="shared" si="242"/>
        <v>43892</v>
      </c>
      <c r="J5179" s="244" t="str">
        <f t="shared" si="240"/>
        <v/>
      </c>
    </row>
    <row r="5180" spans="3:10" ht="12" thickBot="1" x14ac:dyDescent="0.25">
      <c r="C5180" s="254"/>
      <c r="D5180" s="254"/>
      <c r="E5180" s="255"/>
      <c r="F5180" s="256"/>
      <c r="G5180" s="257"/>
      <c r="H5180" s="243">
        <f t="shared" ca="1" si="241"/>
        <v>45139</v>
      </c>
      <c r="I5180" s="244">
        <f t="shared" si="242"/>
        <v>43892</v>
      </c>
      <c r="J5180" s="244" t="str">
        <f t="shared" si="240"/>
        <v/>
      </c>
    </row>
    <row r="5181" spans="3:10" ht="12" thickBot="1" x14ac:dyDescent="0.25">
      <c r="C5181" s="254"/>
      <c r="D5181" s="254"/>
      <c r="E5181" s="255"/>
      <c r="F5181" s="256"/>
      <c r="G5181" s="257"/>
      <c r="H5181" s="243">
        <f t="shared" ca="1" si="241"/>
        <v>45139</v>
      </c>
      <c r="I5181" s="244">
        <f t="shared" si="242"/>
        <v>43892</v>
      </c>
      <c r="J5181" s="244" t="str">
        <f t="shared" si="240"/>
        <v/>
      </c>
    </row>
    <row r="5182" spans="3:10" ht="12" thickBot="1" x14ac:dyDescent="0.25">
      <c r="C5182" s="254"/>
      <c r="D5182" s="254"/>
      <c r="E5182" s="255"/>
      <c r="F5182" s="256"/>
      <c r="G5182" s="257"/>
      <c r="H5182" s="243">
        <f t="shared" ca="1" si="241"/>
        <v>45139</v>
      </c>
      <c r="I5182" s="244">
        <f t="shared" si="242"/>
        <v>43892</v>
      </c>
      <c r="J5182" s="244" t="str">
        <f t="shared" si="240"/>
        <v/>
      </c>
    </row>
    <row r="5183" spans="3:10" ht="12" thickBot="1" x14ac:dyDescent="0.25">
      <c r="C5183" s="254"/>
      <c r="D5183" s="254"/>
      <c r="E5183" s="255"/>
      <c r="F5183" s="256"/>
      <c r="G5183" s="257"/>
      <c r="H5183" s="243">
        <f t="shared" ca="1" si="241"/>
        <v>45139</v>
      </c>
      <c r="I5183" s="244">
        <f t="shared" si="242"/>
        <v>43892</v>
      </c>
      <c r="J5183" s="244" t="str">
        <f t="shared" si="240"/>
        <v/>
      </c>
    </row>
    <row r="5184" spans="3:10" ht="12" thickBot="1" x14ac:dyDescent="0.25">
      <c r="C5184" s="254"/>
      <c r="D5184" s="254"/>
      <c r="E5184" s="255"/>
      <c r="F5184" s="256"/>
      <c r="G5184" s="257"/>
      <c r="H5184" s="243">
        <f t="shared" ca="1" si="241"/>
        <v>45139</v>
      </c>
      <c r="I5184" s="244">
        <f t="shared" si="242"/>
        <v>43892</v>
      </c>
      <c r="J5184" s="244" t="str">
        <f t="shared" si="240"/>
        <v/>
      </c>
    </row>
    <row r="5185" spans="3:10" ht="12" thickBot="1" x14ac:dyDescent="0.25">
      <c r="C5185" s="254"/>
      <c r="D5185" s="254"/>
      <c r="E5185" s="255"/>
      <c r="F5185" s="256"/>
      <c r="G5185" s="257"/>
      <c r="H5185" s="243">
        <f t="shared" ca="1" si="241"/>
        <v>45139</v>
      </c>
      <c r="I5185" s="244">
        <f t="shared" si="242"/>
        <v>43892</v>
      </c>
      <c r="J5185" s="244" t="str">
        <f t="shared" si="240"/>
        <v/>
      </c>
    </row>
    <row r="5186" spans="3:10" ht="12" thickBot="1" x14ac:dyDescent="0.25">
      <c r="C5186" s="254"/>
      <c r="D5186" s="254"/>
      <c r="E5186" s="255"/>
      <c r="F5186" s="256"/>
      <c r="G5186" s="257"/>
      <c r="H5186" s="243">
        <f t="shared" ca="1" si="241"/>
        <v>45139</v>
      </c>
      <c r="I5186" s="244">
        <f t="shared" si="242"/>
        <v>43892</v>
      </c>
      <c r="J5186" s="244" t="str">
        <f t="shared" si="240"/>
        <v/>
      </c>
    </row>
    <row r="5187" spans="3:10" ht="12" thickBot="1" x14ac:dyDescent="0.25">
      <c r="C5187" s="254"/>
      <c r="D5187" s="254"/>
      <c r="E5187" s="255"/>
      <c r="F5187" s="256"/>
      <c r="G5187" s="257"/>
      <c r="H5187" s="243">
        <f t="shared" ca="1" si="241"/>
        <v>45139</v>
      </c>
      <c r="I5187" s="244">
        <f t="shared" si="242"/>
        <v>43892</v>
      </c>
      <c r="J5187" s="244" t="str">
        <f t="shared" si="240"/>
        <v/>
      </c>
    </row>
    <row r="5188" spans="3:10" ht="12" thickBot="1" x14ac:dyDescent="0.25">
      <c r="C5188" s="254"/>
      <c r="D5188" s="254"/>
      <c r="E5188" s="255"/>
      <c r="F5188" s="256"/>
      <c r="G5188" s="257"/>
      <c r="H5188" s="243">
        <f t="shared" ca="1" si="241"/>
        <v>45139</v>
      </c>
      <c r="I5188" s="244">
        <f t="shared" si="242"/>
        <v>43892</v>
      </c>
      <c r="J5188" s="244" t="str">
        <f t="shared" si="240"/>
        <v/>
      </c>
    </row>
    <row r="5189" spans="3:10" ht="12" thickBot="1" x14ac:dyDescent="0.25">
      <c r="C5189" s="254"/>
      <c r="D5189" s="254"/>
      <c r="E5189" s="255"/>
      <c r="F5189" s="256"/>
      <c r="G5189" s="257"/>
      <c r="H5189" s="243">
        <f t="shared" ca="1" si="241"/>
        <v>45139</v>
      </c>
      <c r="I5189" s="244">
        <f t="shared" si="242"/>
        <v>43892</v>
      </c>
      <c r="J5189" s="244" t="str">
        <f t="shared" si="240"/>
        <v/>
      </c>
    </row>
    <row r="5190" spans="3:10" ht="12" thickBot="1" x14ac:dyDescent="0.25">
      <c r="C5190" s="254"/>
      <c r="D5190" s="254"/>
      <c r="E5190" s="255"/>
      <c r="F5190" s="256"/>
      <c r="G5190" s="257"/>
      <c r="H5190" s="243">
        <f t="shared" ca="1" si="241"/>
        <v>45139</v>
      </c>
      <c r="I5190" s="244">
        <f t="shared" si="242"/>
        <v>43892</v>
      </c>
      <c r="J5190" s="244" t="str">
        <f t="shared" ref="J5190:J5253" si="243">IF(G5190="","",IF(G5190&gt;=0,"Debitoren",IF(G5190&lt;0,"Kreditoren","")))</f>
        <v/>
      </c>
    </row>
    <row r="5191" spans="3:10" ht="12" thickBot="1" x14ac:dyDescent="0.25">
      <c r="C5191" s="254"/>
      <c r="D5191" s="254"/>
      <c r="E5191" s="255"/>
      <c r="F5191" s="256"/>
      <c r="G5191" s="257"/>
      <c r="H5191" s="243">
        <f t="shared" ref="H5191:H5254" ca="1" si="244">IF(F5191&lt;$F$2,EOMONTH($F$2,-1)+1,EOMONTH(F5191,-1)+1)</f>
        <v>45139</v>
      </c>
      <c r="I5191" s="244">
        <f t="shared" ref="I5191:I5254" si="245">IF(F5191&lt;$I$2,IF(   WEEKDAY(EOMONTH($I$2,-1)+1)=1,EOMONTH($I$2,-1)+1+1,EOMONTH($I$2,-1)+1),IF(WEEKDAY(F5191)=1,F5191+1,F5191))</f>
        <v>43892</v>
      </c>
      <c r="J5191" s="244" t="str">
        <f t="shared" si="243"/>
        <v/>
      </c>
    </row>
    <row r="5192" spans="3:10" ht="12" thickBot="1" x14ac:dyDescent="0.25">
      <c r="C5192" s="254"/>
      <c r="D5192" s="254"/>
      <c r="E5192" s="255"/>
      <c r="F5192" s="256"/>
      <c r="G5192" s="257"/>
      <c r="H5192" s="243">
        <f t="shared" ca="1" si="244"/>
        <v>45139</v>
      </c>
      <c r="I5192" s="244">
        <f t="shared" si="245"/>
        <v>43892</v>
      </c>
      <c r="J5192" s="244" t="str">
        <f t="shared" si="243"/>
        <v/>
      </c>
    </row>
    <row r="5193" spans="3:10" ht="12" thickBot="1" x14ac:dyDescent="0.25">
      <c r="C5193" s="254"/>
      <c r="D5193" s="254"/>
      <c r="E5193" s="255"/>
      <c r="F5193" s="256"/>
      <c r="G5193" s="257"/>
      <c r="H5193" s="243">
        <f t="shared" ca="1" si="244"/>
        <v>45139</v>
      </c>
      <c r="I5193" s="244">
        <f t="shared" si="245"/>
        <v>43892</v>
      </c>
      <c r="J5193" s="244" t="str">
        <f t="shared" si="243"/>
        <v/>
      </c>
    </row>
    <row r="5194" spans="3:10" ht="12" thickBot="1" x14ac:dyDescent="0.25">
      <c r="C5194" s="254"/>
      <c r="D5194" s="254"/>
      <c r="E5194" s="255"/>
      <c r="F5194" s="256"/>
      <c r="G5194" s="257"/>
      <c r="H5194" s="243">
        <f t="shared" ca="1" si="244"/>
        <v>45139</v>
      </c>
      <c r="I5194" s="244">
        <f t="shared" si="245"/>
        <v>43892</v>
      </c>
      <c r="J5194" s="244" t="str">
        <f t="shared" si="243"/>
        <v/>
      </c>
    </row>
    <row r="5195" spans="3:10" ht="12" thickBot="1" x14ac:dyDescent="0.25">
      <c r="C5195" s="254"/>
      <c r="D5195" s="254"/>
      <c r="E5195" s="255"/>
      <c r="F5195" s="256"/>
      <c r="G5195" s="257"/>
      <c r="H5195" s="243">
        <f t="shared" ca="1" si="244"/>
        <v>45139</v>
      </c>
      <c r="I5195" s="244">
        <f t="shared" si="245"/>
        <v>43892</v>
      </c>
      <c r="J5195" s="244" t="str">
        <f t="shared" si="243"/>
        <v/>
      </c>
    </row>
    <row r="5196" spans="3:10" ht="12" thickBot="1" x14ac:dyDescent="0.25">
      <c r="C5196" s="254"/>
      <c r="D5196" s="254"/>
      <c r="E5196" s="255"/>
      <c r="F5196" s="256"/>
      <c r="G5196" s="257"/>
      <c r="H5196" s="243">
        <f t="shared" ca="1" si="244"/>
        <v>45139</v>
      </c>
      <c r="I5196" s="244">
        <f t="shared" si="245"/>
        <v>43892</v>
      </c>
      <c r="J5196" s="244" t="str">
        <f t="shared" si="243"/>
        <v/>
      </c>
    </row>
    <row r="5197" spans="3:10" ht="12" thickBot="1" x14ac:dyDescent="0.25">
      <c r="C5197" s="254"/>
      <c r="D5197" s="254"/>
      <c r="E5197" s="255"/>
      <c r="F5197" s="256"/>
      <c r="G5197" s="257"/>
      <c r="H5197" s="243">
        <f t="shared" ca="1" si="244"/>
        <v>45139</v>
      </c>
      <c r="I5197" s="244">
        <f t="shared" si="245"/>
        <v>43892</v>
      </c>
      <c r="J5197" s="244" t="str">
        <f t="shared" si="243"/>
        <v/>
      </c>
    </row>
    <row r="5198" spans="3:10" ht="12" thickBot="1" x14ac:dyDescent="0.25">
      <c r="C5198" s="254"/>
      <c r="D5198" s="254"/>
      <c r="E5198" s="255"/>
      <c r="F5198" s="256"/>
      <c r="G5198" s="257"/>
      <c r="H5198" s="243">
        <f t="shared" ca="1" si="244"/>
        <v>45139</v>
      </c>
      <c r="I5198" s="244">
        <f t="shared" si="245"/>
        <v>43892</v>
      </c>
      <c r="J5198" s="244" t="str">
        <f t="shared" si="243"/>
        <v/>
      </c>
    </row>
    <row r="5199" spans="3:10" ht="12" thickBot="1" x14ac:dyDescent="0.25">
      <c r="C5199" s="254"/>
      <c r="D5199" s="254"/>
      <c r="E5199" s="255"/>
      <c r="F5199" s="256"/>
      <c r="G5199" s="257"/>
      <c r="H5199" s="243">
        <f t="shared" ca="1" si="244"/>
        <v>45139</v>
      </c>
      <c r="I5199" s="244">
        <f t="shared" si="245"/>
        <v>43892</v>
      </c>
      <c r="J5199" s="244" t="str">
        <f t="shared" si="243"/>
        <v/>
      </c>
    </row>
    <row r="5200" spans="3:10" ht="12" thickBot="1" x14ac:dyDescent="0.25">
      <c r="C5200" s="254"/>
      <c r="D5200" s="254"/>
      <c r="E5200" s="255"/>
      <c r="F5200" s="256"/>
      <c r="G5200" s="257"/>
      <c r="H5200" s="243">
        <f t="shared" ca="1" si="244"/>
        <v>45139</v>
      </c>
      <c r="I5200" s="244">
        <f t="shared" si="245"/>
        <v>43892</v>
      </c>
      <c r="J5200" s="244" t="str">
        <f t="shared" si="243"/>
        <v/>
      </c>
    </row>
    <row r="5201" spans="3:10" ht="12" thickBot="1" x14ac:dyDescent="0.25">
      <c r="C5201" s="254"/>
      <c r="D5201" s="254"/>
      <c r="E5201" s="255"/>
      <c r="F5201" s="256"/>
      <c r="G5201" s="257"/>
      <c r="H5201" s="243">
        <f t="shared" ca="1" si="244"/>
        <v>45139</v>
      </c>
      <c r="I5201" s="244">
        <f t="shared" si="245"/>
        <v>43892</v>
      </c>
      <c r="J5201" s="244" t="str">
        <f t="shared" si="243"/>
        <v/>
      </c>
    </row>
    <row r="5202" spans="3:10" ht="12" thickBot="1" x14ac:dyDescent="0.25">
      <c r="C5202" s="254"/>
      <c r="D5202" s="254"/>
      <c r="E5202" s="255"/>
      <c r="F5202" s="256"/>
      <c r="G5202" s="257"/>
      <c r="H5202" s="243">
        <f t="shared" ca="1" si="244"/>
        <v>45139</v>
      </c>
      <c r="I5202" s="244">
        <f t="shared" si="245"/>
        <v>43892</v>
      </c>
      <c r="J5202" s="244" t="str">
        <f t="shared" si="243"/>
        <v/>
      </c>
    </row>
    <row r="5203" spans="3:10" ht="12" thickBot="1" x14ac:dyDescent="0.25">
      <c r="C5203" s="254"/>
      <c r="D5203" s="254"/>
      <c r="E5203" s="255"/>
      <c r="F5203" s="256"/>
      <c r="G5203" s="257"/>
      <c r="H5203" s="243">
        <f t="shared" ca="1" si="244"/>
        <v>45139</v>
      </c>
      <c r="I5203" s="244">
        <f t="shared" si="245"/>
        <v>43892</v>
      </c>
      <c r="J5203" s="244" t="str">
        <f t="shared" si="243"/>
        <v/>
      </c>
    </row>
    <row r="5204" spans="3:10" ht="12" thickBot="1" x14ac:dyDescent="0.25">
      <c r="C5204" s="254"/>
      <c r="D5204" s="254"/>
      <c r="E5204" s="255"/>
      <c r="F5204" s="256"/>
      <c r="G5204" s="257"/>
      <c r="H5204" s="243">
        <f t="shared" ca="1" si="244"/>
        <v>45139</v>
      </c>
      <c r="I5204" s="244">
        <f t="shared" si="245"/>
        <v>43892</v>
      </c>
      <c r="J5204" s="244" t="str">
        <f t="shared" si="243"/>
        <v/>
      </c>
    </row>
    <row r="5205" spans="3:10" ht="12" thickBot="1" x14ac:dyDescent="0.25">
      <c r="C5205" s="254"/>
      <c r="D5205" s="254"/>
      <c r="E5205" s="255"/>
      <c r="F5205" s="256"/>
      <c r="G5205" s="257"/>
      <c r="H5205" s="243">
        <f t="shared" ca="1" si="244"/>
        <v>45139</v>
      </c>
      <c r="I5205" s="244">
        <f t="shared" si="245"/>
        <v>43892</v>
      </c>
      <c r="J5205" s="244" t="str">
        <f t="shared" si="243"/>
        <v/>
      </c>
    </row>
    <row r="5206" spans="3:10" ht="12" thickBot="1" x14ac:dyDescent="0.25">
      <c r="C5206" s="254"/>
      <c r="D5206" s="254"/>
      <c r="E5206" s="255"/>
      <c r="F5206" s="256"/>
      <c r="G5206" s="257"/>
      <c r="H5206" s="243">
        <f t="shared" ca="1" si="244"/>
        <v>45139</v>
      </c>
      <c r="I5206" s="244">
        <f t="shared" si="245"/>
        <v>43892</v>
      </c>
      <c r="J5206" s="244" t="str">
        <f t="shared" si="243"/>
        <v/>
      </c>
    </row>
    <row r="5207" spans="3:10" ht="12" thickBot="1" x14ac:dyDescent="0.25">
      <c r="C5207" s="254"/>
      <c r="D5207" s="254"/>
      <c r="E5207" s="255"/>
      <c r="F5207" s="256"/>
      <c r="G5207" s="257"/>
      <c r="H5207" s="243">
        <f t="shared" ca="1" si="244"/>
        <v>45139</v>
      </c>
      <c r="I5207" s="244">
        <f t="shared" si="245"/>
        <v>43892</v>
      </c>
      <c r="J5207" s="244" t="str">
        <f t="shared" si="243"/>
        <v/>
      </c>
    </row>
    <row r="5208" spans="3:10" ht="12" thickBot="1" x14ac:dyDescent="0.25">
      <c r="C5208" s="254"/>
      <c r="D5208" s="254"/>
      <c r="E5208" s="255"/>
      <c r="F5208" s="256"/>
      <c r="G5208" s="257"/>
      <c r="H5208" s="243">
        <f t="shared" ca="1" si="244"/>
        <v>45139</v>
      </c>
      <c r="I5208" s="244">
        <f t="shared" si="245"/>
        <v>43892</v>
      </c>
      <c r="J5208" s="244" t="str">
        <f t="shared" si="243"/>
        <v/>
      </c>
    </row>
    <row r="5209" spans="3:10" ht="12" thickBot="1" x14ac:dyDescent="0.25">
      <c r="C5209" s="254"/>
      <c r="D5209" s="254"/>
      <c r="E5209" s="255"/>
      <c r="F5209" s="256"/>
      <c r="G5209" s="257"/>
      <c r="H5209" s="243">
        <f t="shared" ca="1" si="244"/>
        <v>45139</v>
      </c>
      <c r="I5209" s="244">
        <f t="shared" si="245"/>
        <v>43892</v>
      </c>
      <c r="J5209" s="244" t="str">
        <f t="shared" si="243"/>
        <v/>
      </c>
    </row>
    <row r="5210" spans="3:10" ht="12" thickBot="1" x14ac:dyDescent="0.25">
      <c r="C5210" s="254"/>
      <c r="D5210" s="254"/>
      <c r="E5210" s="255"/>
      <c r="F5210" s="256"/>
      <c r="G5210" s="257"/>
      <c r="H5210" s="243">
        <f t="shared" ca="1" si="244"/>
        <v>45139</v>
      </c>
      <c r="I5210" s="244">
        <f t="shared" si="245"/>
        <v>43892</v>
      </c>
      <c r="J5210" s="244" t="str">
        <f t="shared" si="243"/>
        <v/>
      </c>
    </row>
    <row r="5211" spans="3:10" ht="12" thickBot="1" x14ac:dyDescent="0.25">
      <c r="C5211" s="254"/>
      <c r="D5211" s="254"/>
      <c r="E5211" s="255"/>
      <c r="F5211" s="256"/>
      <c r="G5211" s="257"/>
      <c r="H5211" s="243">
        <f t="shared" ca="1" si="244"/>
        <v>45139</v>
      </c>
      <c r="I5211" s="244">
        <f t="shared" si="245"/>
        <v>43892</v>
      </c>
      <c r="J5211" s="244" t="str">
        <f t="shared" si="243"/>
        <v/>
      </c>
    </row>
    <row r="5212" spans="3:10" ht="12" thickBot="1" x14ac:dyDescent="0.25">
      <c r="C5212" s="254"/>
      <c r="D5212" s="254"/>
      <c r="E5212" s="255"/>
      <c r="F5212" s="256"/>
      <c r="G5212" s="257"/>
      <c r="H5212" s="243">
        <f t="shared" ca="1" si="244"/>
        <v>45139</v>
      </c>
      <c r="I5212" s="244">
        <f t="shared" si="245"/>
        <v>43892</v>
      </c>
      <c r="J5212" s="244" t="str">
        <f t="shared" si="243"/>
        <v/>
      </c>
    </row>
    <row r="5213" spans="3:10" ht="12" thickBot="1" x14ac:dyDescent="0.25">
      <c r="C5213" s="254"/>
      <c r="D5213" s="254"/>
      <c r="E5213" s="255"/>
      <c r="F5213" s="256"/>
      <c r="G5213" s="257"/>
      <c r="H5213" s="243">
        <f t="shared" ca="1" si="244"/>
        <v>45139</v>
      </c>
      <c r="I5213" s="244">
        <f t="shared" si="245"/>
        <v>43892</v>
      </c>
      <c r="J5213" s="244" t="str">
        <f t="shared" si="243"/>
        <v/>
      </c>
    </row>
    <row r="5214" spans="3:10" ht="12" thickBot="1" x14ac:dyDescent="0.25">
      <c r="C5214" s="254"/>
      <c r="D5214" s="254"/>
      <c r="E5214" s="255"/>
      <c r="F5214" s="256"/>
      <c r="G5214" s="257"/>
      <c r="H5214" s="243">
        <f t="shared" ca="1" si="244"/>
        <v>45139</v>
      </c>
      <c r="I5214" s="244">
        <f t="shared" si="245"/>
        <v>43892</v>
      </c>
      <c r="J5214" s="244" t="str">
        <f t="shared" si="243"/>
        <v/>
      </c>
    </row>
    <row r="5215" spans="3:10" ht="12" thickBot="1" x14ac:dyDescent="0.25">
      <c r="C5215" s="254"/>
      <c r="D5215" s="254"/>
      <c r="E5215" s="255"/>
      <c r="F5215" s="256"/>
      <c r="G5215" s="257"/>
      <c r="H5215" s="243">
        <f t="shared" ca="1" si="244"/>
        <v>45139</v>
      </c>
      <c r="I5215" s="244">
        <f t="shared" si="245"/>
        <v>43892</v>
      </c>
      <c r="J5215" s="244" t="str">
        <f t="shared" si="243"/>
        <v/>
      </c>
    </row>
    <row r="5216" spans="3:10" ht="12" thickBot="1" x14ac:dyDescent="0.25">
      <c r="C5216" s="254"/>
      <c r="D5216" s="254"/>
      <c r="E5216" s="255"/>
      <c r="F5216" s="256"/>
      <c r="G5216" s="257"/>
      <c r="H5216" s="243">
        <f t="shared" ca="1" si="244"/>
        <v>45139</v>
      </c>
      <c r="I5216" s="244">
        <f t="shared" si="245"/>
        <v>43892</v>
      </c>
      <c r="J5216" s="244" t="str">
        <f t="shared" si="243"/>
        <v/>
      </c>
    </row>
    <row r="5217" spans="3:10" ht="12" thickBot="1" x14ac:dyDescent="0.25">
      <c r="C5217" s="254"/>
      <c r="D5217" s="254"/>
      <c r="E5217" s="255"/>
      <c r="F5217" s="256"/>
      <c r="G5217" s="257"/>
      <c r="H5217" s="243">
        <f t="shared" ca="1" si="244"/>
        <v>45139</v>
      </c>
      <c r="I5217" s="244">
        <f t="shared" si="245"/>
        <v>43892</v>
      </c>
      <c r="J5217" s="244" t="str">
        <f t="shared" si="243"/>
        <v/>
      </c>
    </row>
    <row r="5218" spans="3:10" ht="12" thickBot="1" x14ac:dyDescent="0.25">
      <c r="C5218" s="254"/>
      <c r="D5218" s="254"/>
      <c r="E5218" s="255"/>
      <c r="F5218" s="256"/>
      <c r="G5218" s="257"/>
      <c r="H5218" s="243">
        <f t="shared" ca="1" si="244"/>
        <v>45139</v>
      </c>
      <c r="I5218" s="244">
        <f t="shared" si="245"/>
        <v>43892</v>
      </c>
      <c r="J5218" s="244" t="str">
        <f t="shared" si="243"/>
        <v/>
      </c>
    </row>
    <row r="5219" spans="3:10" ht="12" thickBot="1" x14ac:dyDescent="0.25">
      <c r="C5219" s="254"/>
      <c r="D5219" s="254"/>
      <c r="E5219" s="255"/>
      <c r="F5219" s="256"/>
      <c r="G5219" s="257"/>
      <c r="H5219" s="243">
        <f t="shared" ca="1" si="244"/>
        <v>45139</v>
      </c>
      <c r="I5219" s="244">
        <f t="shared" si="245"/>
        <v>43892</v>
      </c>
      <c r="J5219" s="244" t="str">
        <f t="shared" si="243"/>
        <v/>
      </c>
    </row>
    <row r="5220" spans="3:10" ht="12" thickBot="1" x14ac:dyDescent="0.25">
      <c r="C5220" s="254"/>
      <c r="D5220" s="254"/>
      <c r="E5220" s="255"/>
      <c r="F5220" s="256"/>
      <c r="G5220" s="257"/>
      <c r="H5220" s="243">
        <f t="shared" ca="1" si="244"/>
        <v>45139</v>
      </c>
      <c r="I5220" s="244">
        <f t="shared" si="245"/>
        <v>43892</v>
      </c>
      <c r="J5220" s="244" t="str">
        <f t="shared" si="243"/>
        <v/>
      </c>
    </row>
    <row r="5221" spans="3:10" ht="12" thickBot="1" x14ac:dyDescent="0.25">
      <c r="C5221" s="254"/>
      <c r="D5221" s="254"/>
      <c r="E5221" s="255"/>
      <c r="F5221" s="256"/>
      <c r="G5221" s="257"/>
      <c r="H5221" s="243">
        <f t="shared" ca="1" si="244"/>
        <v>45139</v>
      </c>
      <c r="I5221" s="244">
        <f t="shared" si="245"/>
        <v>43892</v>
      </c>
      <c r="J5221" s="244" t="str">
        <f t="shared" si="243"/>
        <v/>
      </c>
    </row>
    <row r="5222" spans="3:10" ht="12" thickBot="1" x14ac:dyDescent="0.25">
      <c r="C5222" s="254"/>
      <c r="D5222" s="254"/>
      <c r="E5222" s="255"/>
      <c r="F5222" s="256"/>
      <c r="G5222" s="257"/>
      <c r="H5222" s="243">
        <f t="shared" ca="1" si="244"/>
        <v>45139</v>
      </c>
      <c r="I5222" s="244">
        <f t="shared" si="245"/>
        <v>43892</v>
      </c>
      <c r="J5222" s="244" t="str">
        <f t="shared" si="243"/>
        <v/>
      </c>
    </row>
    <row r="5223" spans="3:10" ht="12" thickBot="1" x14ac:dyDescent="0.25">
      <c r="C5223" s="254"/>
      <c r="D5223" s="254"/>
      <c r="E5223" s="255"/>
      <c r="F5223" s="256"/>
      <c r="G5223" s="257"/>
      <c r="H5223" s="243">
        <f t="shared" ca="1" si="244"/>
        <v>45139</v>
      </c>
      <c r="I5223" s="244">
        <f t="shared" si="245"/>
        <v>43892</v>
      </c>
      <c r="J5223" s="244" t="str">
        <f t="shared" si="243"/>
        <v/>
      </c>
    </row>
    <row r="5224" spans="3:10" ht="12" thickBot="1" x14ac:dyDescent="0.25">
      <c r="C5224" s="254"/>
      <c r="D5224" s="254"/>
      <c r="E5224" s="255"/>
      <c r="F5224" s="256"/>
      <c r="G5224" s="257"/>
      <c r="H5224" s="243">
        <f t="shared" ca="1" si="244"/>
        <v>45139</v>
      </c>
      <c r="I5224" s="244">
        <f t="shared" si="245"/>
        <v>43892</v>
      </c>
      <c r="J5224" s="244" t="str">
        <f t="shared" si="243"/>
        <v/>
      </c>
    </row>
    <row r="5225" spans="3:10" ht="12" thickBot="1" x14ac:dyDescent="0.25">
      <c r="C5225" s="254"/>
      <c r="D5225" s="254"/>
      <c r="E5225" s="255"/>
      <c r="F5225" s="256"/>
      <c r="G5225" s="257"/>
      <c r="H5225" s="243">
        <f t="shared" ca="1" si="244"/>
        <v>45139</v>
      </c>
      <c r="I5225" s="244">
        <f t="shared" si="245"/>
        <v>43892</v>
      </c>
      <c r="J5225" s="244" t="str">
        <f t="shared" si="243"/>
        <v/>
      </c>
    </row>
    <row r="5226" spans="3:10" ht="12" thickBot="1" x14ac:dyDescent="0.25">
      <c r="C5226" s="254"/>
      <c r="D5226" s="254"/>
      <c r="E5226" s="255"/>
      <c r="F5226" s="256"/>
      <c r="G5226" s="257"/>
      <c r="H5226" s="243">
        <f t="shared" ca="1" si="244"/>
        <v>45139</v>
      </c>
      <c r="I5226" s="244">
        <f t="shared" si="245"/>
        <v>43892</v>
      </c>
      <c r="J5226" s="244" t="str">
        <f t="shared" si="243"/>
        <v/>
      </c>
    </row>
    <row r="5227" spans="3:10" ht="12" thickBot="1" x14ac:dyDescent="0.25">
      <c r="C5227" s="254"/>
      <c r="D5227" s="254"/>
      <c r="E5227" s="255"/>
      <c r="F5227" s="256"/>
      <c r="G5227" s="257"/>
      <c r="H5227" s="243">
        <f t="shared" ca="1" si="244"/>
        <v>45139</v>
      </c>
      <c r="I5227" s="244">
        <f t="shared" si="245"/>
        <v>43892</v>
      </c>
      <c r="J5227" s="244" t="str">
        <f t="shared" si="243"/>
        <v/>
      </c>
    </row>
    <row r="5228" spans="3:10" ht="12" thickBot="1" x14ac:dyDescent="0.25">
      <c r="C5228" s="254"/>
      <c r="D5228" s="254"/>
      <c r="E5228" s="255"/>
      <c r="F5228" s="256"/>
      <c r="G5228" s="257"/>
      <c r="H5228" s="243">
        <f t="shared" ca="1" si="244"/>
        <v>45139</v>
      </c>
      <c r="I5228" s="244">
        <f t="shared" si="245"/>
        <v>43892</v>
      </c>
      <c r="J5228" s="244" t="str">
        <f t="shared" si="243"/>
        <v/>
      </c>
    </row>
    <row r="5229" spans="3:10" ht="12" thickBot="1" x14ac:dyDescent="0.25">
      <c r="C5229" s="254"/>
      <c r="D5229" s="254"/>
      <c r="E5229" s="255"/>
      <c r="F5229" s="256"/>
      <c r="G5229" s="257"/>
      <c r="H5229" s="243">
        <f t="shared" ca="1" si="244"/>
        <v>45139</v>
      </c>
      <c r="I5229" s="244">
        <f t="shared" si="245"/>
        <v>43892</v>
      </c>
      <c r="J5229" s="244" t="str">
        <f t="shared" si="243"/>
        <v/>
      </c>
    </row>
    <row r="5230" spans="3:10" ht="12" thickBot="1" x14ac:dyDescent="0.25">
      <c r="C5230" s="254"/>
      <c r="D5230" s="254"/>
      <c r="E5230" s="255"/>
      <c r="F5230" s="256"/>
      <c r="G5230" s="257"/>
      <c r="H5230" s="243">
        <f t="shared" ca="1" si="244"/>
        <v>45139</v>
      </c>
      <c r="I5230" s="244">
        <f t="shared" si="245"/>
        <v>43892</v>
      </c>
      <c r="J5230" s="244" t="str">
        <f t="shared" si="243"/>
        <v/>
      </c>
    </row>
    <row r="5231" spans="3:10" ht="12" thickBot="1" x14ac:dyDescent="0.25">
      <c r="C5231" s="254"/>
      <c r="D5231" s="254"/>
      <c r="E5231" s="255"/>
      <c r="F5231" s="256"/>
      <c r="G5231" s="257"/>
      <c r="H5231" s="243">
        <f t="shared" ca="1" si="244"/>
        <v>45139</v>
      </c>
      <c r="I5231" s="244">
        <f t="shared" si="245"/>
        <v>43892</v>
      </c>
      <c r="J5231" s="244" t="str">
        <f t="shared" si="243"/>
        <v/>
      </c>
    </row>
    <row r="5232" spans="3:10" ht="12" thickBot="1" x14ac:dyDescent="0.25">
      <c r="C5232" s="254"/>
      <c r="D5232" s="254"/>
      <c r="E5232" s="255"/>
      <c r="F5232" s="256"/>
      <c r="G5232" s="257"/>
      <c r="H5232" s="243">
        <f t="shared" ca="1" si="244"/>
        <v>45139</v>
      </c>
      <c r="I5232" s="244">
        <f t="shared" si="245"/>
        <v>43892</v>
      </c>
      <c r="J5232" s="244" t="str">
        <f t="shared" si="243"/>
        <v/>
      </c>
    </row>
    <row r="5233" spans="3:10" ht="12" thickBot="1" x14ac:dyDescent="0.25">
      <c r="C5233" s="254"/>
      <c r="D5233" s="254"/>
      <c r="E5233" s="255"/>
      <c r="F5233" s="256"/>
      <c r="G5233" s="257"/>
      <c r="H5233" s="243">
        <f t="shared" ca="1" si="244"/>
        <v>45139</v>
      </c>
      <c r="I5233" s="244">
        <f t="shared" si="245"/>
        <v>43892</v>
      </c>
      <c r="J5233" s="244" t="str">
        <f t="shared" si="243"/>
        <v/>
      </c>
    </row>
    <row r="5234" spans="3:10" ht="12" thickBot="1" x14ac:dyDescent="0.25">
      <c r="C5234" s="254"/>
      <c r="D5234" s="254"/>
      <c r="E5234" s="255"/>
      <c r="F5234" s="256"/>
      <c r="G5234" s="257"/>
      <c r="H5234" s="243">
        <f t="shared" ca="1" si="244"/>
        <v>45139</v>
      </c>
      <c r="I5234" s="244">
        <f t="shared" si="245"/>
        <v>43892</v>
      </c>
      <c r="J5234" s="244" t="str">
        <f t="shared" si="243"/>
        <v/>
      </c>
    </row>
    <row r="5235" spans="3:10" ht="12" thickBot="1" x14ac:dyDescent="0.25">
      <c r="C5235" s="254"/>
      <c r="D5235" s="254"/>
      <c r="E5235" s="255"/>
      <c r="F5235" s="256"/>
      <c r="G5235" s="257"/>
      <c r="H5235" s="243">
        <f t="shared" ca="1" si="244"/>
        <v>45139</v>
      </c>
      <c r="I5235" s="244">
        <f t="shared" si="245"/>
        <v>43892</v>
      </c>
      <c r="J5235" s="244" t="str">
        <f t="shared" si="243"/>
        <v/>
      </c>
    </row>
    <row r="5236" spans="3:10" ht="12" thickBot="1" x14ac:dyDescent="0.25">
      <c r="C5236" s="254"/>
      <c r="D5236" s="254"/>
      <c r="E5236" s="255"/>
      <c r="F5236" s="256"/>
      <c r="G5236" s="257"/>
      <c r="H5236" s="243">
        <f t="shared" ca="1" si="244"/>
        <v>45139</v>
      </c>
      <c r="I5236" s="244">
        <f t="shared" si="245"/>
        <v>43892</v>
      </c>
      <c r="J5236" s="244" t="str">
        <f t="shared" si="243"/>
        <v/>
      </c>
    </row>
    <row r="5237" spans="3:10" ht="12" thickBot="1" x14ac:dyDescent="0.25">
      <c r="C5237" s="254"/>
      <c r="D5237" s="254"/>
      <c r="E5237" s="255"/>
      <c r="F5237" s="256"/>
      <c r="G5237" s="257"/>
      <c r="H5237" s="243">
        <f t="shared" ca="1" si="244"/>
        <v>45139</v>
      </c>
      <c r="I5237" s="244">
        <f t="shared" si="245"/>
        <v>43892</v>
      </c>
      <c r="J5237" s="244" t="str">
        <f t="shared" si="243"/>
        <v/>
      </c>
    </row>
    <row r="5238" spans="3:10" ht="12" thickBot="1" x14ac:dyDescent="0.25">
      <c r="C5238" s="254"/>
      <c r="D5238" s="254"/>
      <c r="E5238" s="255"/>
      <c r="F5238" s="256"/>
      <c r="G5238" s="257"/>
      <c r="H5238" s="243">
        <f t="shared" ca="1" si="244"/>
        <v>45139</v>
      </c>
      <c r="I5238" s="244">
        <f t="shared" si="245"/>
        <v>43892</v>
      </c>
      <c r="J5238" s="244" t="str">
        <f t="shared" si="243"/>
        <v/>
      </c>
    </row>
    <row r="5239" spans="3:10" ht="12" thickBot="1" x14ac:dyDescent="0.25">
      <c r="C5239" s="254"/>
      <c r="D5239" s="254"/>
      <c r="E5239" s="255"/>
      <c r="F5239" s="256"/>
      <c r="G5239" s="257"/>
      <c r="H5239" s="243">
        <f t="shared" ca="1" si="244"/>
        <v>45139</v>
      </c>
      <c r="I5239" s="244">
        <f t="shared" si="245"/>
        <v>43892</v>
      </c>
      <c r="J5239" s="244" t="str">
        <f t="shared" si="243"/>
        <v/>
      </c>
    </row>
    <row r="5240" spans="3:10" ht="12" thickBot="1" x14ac:dyDescent="0.25">
      <c r="C5240" s="254"/>
      <c r="D5240" s="254"/>
      <c r="E5240" s="255"/>
      <c r="F5240" s="256"/>
      <c r="G5240" s="257"/>
      <c r="H5240" s="243">
        <f t="shared" ca="1" si="244"/>
        <v>45139</v>
      </c>
      <c r="I5240" s="244">
        <f t="shared" si="245"/>
        <v>43892</v>
      </c>
      <c r="J5240" s="244" t="str">
        <f t="shared" si="243"/>
        <v/>
      </c>
    </row>
    <row r="5241" spans="3:10" ht="12" thickBot="1" x14ac:dyDescent="0.25">
      <c r="C5241" s="254"/>
      <c r="D5241" s="254"/>
      <c r="E5241" s="255"/>
      <c r="F5241" s="256"/>
      <c r="G5241" s="257"/>
      <c r="H5241" s="243">
        <f t="shared" ca="1" si="244"/>
        <v>45139</v>
      </c>
      <c r="I5241" s="244">
        <f t="shared" si="245"/>
        <v>43892</v>
      </c>
      <c r="J5241" s="244" t="str">
        <f t="shared" si="243"/>
        <v/>
      </c>
    </row>
    <row r="5242" spans="3:10" ht="12" thickBot="1" x14ac:dyDescent="0.25">
      <c r="C5242" s="254"/>
      <c r="D5242" s="254"/>
      <c r="E5242" s="255"/>
      <c r="F5242" s="256"/>
      <c r="G5242" s="257"/>
      <c r="H5242" s="243">
        <f t="shared" ca="1" si="244"/>
        <v>45139</v>
      </c>
      <c r="I5242" s="244">
        <f t="shared" si="245"/>
        <v>43892</v>
      </c>
      <c r="J5242" s="244" t="str">
        <f t="shared" si="243"/>
        <v/>
      </c>
    </row>
    <row r="5243" spans="3:10" ht="12" thickBot="1" x14ac:dyDescent="0.25">
      <c r="C5243" s="254"/>
      <c r="D5243" s="254"/>
      <c r="E5243" s="255"/>
      <c r="F5243" s="256"/>
      <c r="G5243" s="257"/>
      <c r="H5243" s="243">
        <f t="shared" ca="1" si="244"/>
        <v>45139</v>
      </c>
      <c r="I5243" s="244">
        <f t="shared" si="245"/>
        <v>43892</v>
      </c>
      <c r="J5243" s="244" t="str">
        <f t="shared" si="243"/>
        <v/>
      </c>
    </row>
    <row r="5244" spans="3:10" ht="12" thickBot="1" x14ac:dyDescent="0.25">
      <c r="C5244" s="254"/>
      <c r="D5244" s="254"/>
      <c r="E5244" s="255"/>
      <c r="F5244" s="256"/>
      <c r="G5244" s="257"/>
      <c r="H5244" s="243">
        <f t="shared" ca="1" si="244"/>
        <v>45139</v>
      </c>
      <c r="I5244" s="244">
        <f t="shared" si="245"/>
        <v>43892</v>
      </c>
      <c r="J5244" s="244" t="str">
        <f t="shared" si="243"/>
        <v/>
      </c>
    </row>
    <row r="5245" spans="3:10" ht="12" thickBot="1" x14ac:dyDescent="0.25">
      <c r="C5245" s="254"/>
      <c r="D5245" s="254"/>
      <c r="E5245" s="255"/>
      <c r="F5245" s="256"/>
      <c r="G5245" s="257"/>
      <c r="H5245" s="243">
        <f t="shared" ca="1" si="244"/>
        <v>45139</v>
      </c>
      <c r="I5245" s="244">
        <f t="shared" si="245"/>
        <v>43892</v>
      </c>
      <c r="J5245" s="244" t="str">
        <f t="shared" si="243"/>
        <v/>
      </c>
    </row>
    <row r="5246" spans="3:10" ht="12" thickBot="1" x14ac:dyDescent="0.25">
      <c r="C5246" s="254"/>
      <c r="D5246" s="254"/>
      <c r="E5246" s="255"/>
      <c r="F5246" s="256"/>
      <c r="G5246" s="257"/>
      <c r="H5246" s="243">
        <f t="shared" ca="1" si="244"/>
        <v>45139</v>
      </c>
      <c r="I5246" s="244">
        <f t="shared" si="245"/>
        <v>43892</v>
      </c>
      <c r="J5246" s="244" t="str">
        <f t="shared" si="243"/>
        <v/>
      </c>
    </row>
    <row r="5247" spans="3:10" ht="12" thickBot="1" x14ac:dyDescent="0.25">
      <c r="C5247" s="254"/>
      <c r="D5247" s="254"/>
      <c r="E5247" s="255"/>
      <c r="F5247" s="256"/>
      <c r="G5247" s="257"/>
      <c r="H5247" s="243">
        <f t="shared" ca="1" si="244"/>
        <v>45139</v>
      </c>
      <c r="I5247" s="244">
        <f t="shared" si="245"/>
        <v>43892</v>
      </c>
      <c r="J5247" s="244" t="str">
        <f t="shared" si="243"/>
        <v/>
      </c>
    </row>
    <row r="5248" spans="3:10" ht="12" thickBot="1" x14ac:dyDescent="0.25">
      <c r="C5248" s="254"/>
      <c r="D5248" s="254"/>
      <c r="E5248" s="255"/>
      <c r="F5248" s="256"/>
      <c r="G5248" s="257"/>
      <c r="H5248" s="243">
        <f t="shared" ca="1" si="244"/>
        <v>45139</v>
      </c>
      <c r="I5248" s="244">
        <f t="shared" si="245"/>
        <v>43892</v>
      </c>
      <c r="J5248" s="244" t="str">
        <f t="shared" si="243"/>
        <v/>
      </c>
    </row>
    <row r="5249" spans="3:10" ht="12" thickBot="1" x14ac:dyDescent="0.25">
      <c r="C5249" s="254"/>
      <c r="D5249" s="254"/>
      <c r="E5249" s="255"/>
      <c r="F5249" s="256"/>
      <c r="G5249" s="257"/>
      <c r="H5249" s="243">
        <f t="shared" ca="1" si="244"/>
        <v>45139</v>
      </c>
      <c r="I5249" s="244">
        <f t="shared" si="245"/>
        <v>43892</v>
      </c>
      <c r="J5249" s="244" t="str">
        <f t="shared" si="243"/>
        <v/>
      </c>
    </row>
    <row r="5250" spans="3:10" ht="12" thickBot="1" x14ac:dyDescent="0.25">
      <c r="C5250" s="254"/>
      <c r="D5250" s="254"/>
      <c r="E5250" s="255"/>
      <c r="F5250" s="256"/>
      <c r="G5250" s="257"/>
      <c r="H5250" s="243">
        <f t="shared" ca="1" si="244"/>
        <v>45139</v>
      </c>
      <c r="I5250" s="244">
        <f t="shared" si="245"/>
        <v>43892</v>
      </c>
      <c r="J5250" s="244" t="str">
        <f t="shared" si="243"/>
        <v/>
      </c>
    </row>
    <row r="5251" spans="3:10" ht="12" thickBot="1" x14ac:dyDescent="0.25">
      <c r="C5251" s="254"/>
      <c r="D5251" s="254"/>
      <c r="E5251" s="255"/>
      <c r="F5251" s="256"/>
      <c r="G5251" s="257"/>
      <c r="H5251" s="243">
        <f t="shared" ca="1" si="244"/>
        <v>45139</v>
      </c>
      <c r="I5251" s="244">
        <f t="shared" si="245"/>
        <v>43892</v>
      </c>
      <c r="J5251" s="244" t="str">
        <f t="shared" si="243"/>
        <v/>
      </c>
    </row>
    <row r="5252" spans="3:10" ht="12" thickBot="1" x14ac:dyDescent="0.25">
      <c r="C5252" s="254"/>
      <c r="D5252" s="254"/>
      <c r="E5252" s="255"/>
      <c r="F5252" s="256"/>
      <c r="G5252" s="257"/>
      <c r="H5252" s="243">
        <f t="shared" ca="1" si="244"/>
        <v>45139</v>
      </c>
      <c r="I5252" s="244">
        <f t="shared" si="245"/>
        <v>43892</v>
      </c>
      <c r="J5252" s="244" t="str">
        <f t="shared" si="243"/>
        <v/>
      </c>
    </row>
    <row r="5253" spans="3:10" ht="12" thickBot="1" x14ac:dyDescent="0.25">
      <c r="C5253" s="254"/>
      <c r="D5253" s="254"/>
      <c r="E5253" s="255"/>
      <c r="F5253" s="256"/>
      <c r="G5253" s="257"/>
      <c r="H5253" s="243">
        <f t="shared" ca="1" si="244"/>
        <v>45139</v>
      </c>
      <c r="I5253" s="244">
        <f t="shared" si="245"/>
        <v>43892</v>
      </c>
      <c r="J5253" s="244" t="str">
        <f t="shared" si="243"/>
        <v/>
      </c>
    </row>
    <row r="5254" spans="3:10" ht="12" thickBot="1" x14ac:dyDescent="0.25">
      <c r="C5254" s="254"/>
      <c r="D5254" s="254"/>
      <c r="E5254" s="255"/>
      <c r="F5254" s="256"/>
      <c r="G5254" s="257"/>
      <c r="H5254" s="243">
        <f t="shared" ca="1" si="244"/>
        <v>45139</v>
      </c>
      <c r="I5254" s="244">
        <f t="shared" si="245"/>
        <v>43892</v>
      </c>
      <c r="J5254" s="244" t="str">
        <f t="shared" ref="J5254:J5317" si="246">IF(G5254="","",IF(G5254&gt;=0,"Debitoren",IF(G5254&lt;0,"Kreditoren","")))</f>
        <v/>
      </c>
    </row>
    <row r="5255" spans="3:10" ht="12" thickBot="1" x14ac:dyDescent="0.25">
      <c r="C5255" s="254"/>
      <c r="D5255" s="254"/>
      <c r="E5255" s="255"/>
      <c r="F5255" s="256"/>
      <c r="G5255" s="257"/>
      <c r="H5255" s="243">
        <f t="shared" ref="H5255:H5318" ca="1" si="247">IF(F5255&lt;$F$2,EOMONTH($F$2,-1)+1,EOMONTH(F5255,-1)+1)</f>
        <v>45139</v>
      </c>
      <c r="I5255" s="244">
        <f t="shared" ref="I5255:I5318" si="248">IF(F5255&lt;$I$2,IF(   WEEKDAY(EOMONTH($I$2,-1)+1)=1,EOMONTH($I$2,-1)+1+1,EOMONTH($I$2,-1)+1),IF(WEEKDAY(F5255)=1,F5255+1,F5255))</f>
        <v>43892</v>
      </c>
      <c r="J5255" s="244" t="str">
        <f t="shared" si="246"/>
        <v/>
      </c>
    </row>
    <row r="5256" spans="3:10" ht="12" thickBot="1" x14ac:dyDescent="0.25">
      <c r="C5256" s="254"/>
      <c r="D5256" s="254"/>
      <c r="E5256" s="255"/>
      <c r="F5256" s="256"/>
      <c r="G5256" s="257"/>
      <c r="H5256" s="243">
        <f t="shared" ca="1" si="247"/>
        <v>45139</v>
      </c>
      <c r="I5256" s="244">
        <f t="shared" si="248"/>
        <v>43892</v>
      </c>
      <c r="J5256" s="244" t="str">
        <f t="shared" si="246"/>
        <v/>
      </c>
    </row>
    <row r="5257" spans="3:10" ht="12" thickBot="1" x14ac:dyDescent="0.25">
      <c r="C5257" s="254"/>
      <c r="D5257" s="254"/>
      <c r="E5257" s="255"/>
      <c r="F5257" s="256"/>
      <c r="G5257" s="257"/>
      <c r="H5257" s="243">
        <f t="shared" ca="1" si="247"/>
        <v>45139</v>
      </c>
      <c r="I5257" s="244">
        <f t="shared" si="248"/>
        <v>43892</v>
      </c>
      <c r="J5257" s="244" t="str">
        <f t="shared" si="246"/>
        <v/>
      </c>
    </row>
    <row r="5258" spans="3:10" ht="12" thickBot="1" x14ac:dyDescent="0.25">
      <c r="C5258" s="254"/>
      <c r="D5258" s="254"/>
      <c r="E5258" s="255"/>
      <c r="F5258" s="256"/>
      <c r="G5258" s="257"/>
      <c r="H5258" s="243">
        <f t="shared" ca="1" si="247"/>
        <v>45139</v>
      </c>
      <c r="I5258" s="244">
        <f t="shared" si="248"/>
        <v>43892</v>
      </c>
      <c r="J5258" s="244" t="str">
        <f t="shared" si="246"/>
        <v/>
      </c>
    </row>
    <row r="5259" spans="3:10" ht="12" thickBot="1" x14ac:dyDescent="0.25">
      <c r="C5259" s="254"/>
      <c r="D5259" s="254"/>
      <c r="E5259" s="255"/>
      <c r="F5259" s="256"/>
      <c r="G5259" s="257"/>
      <c r="H5259" s="243">
        <f t="shared" ca="1" si="247"/>
        <v>45139</v>
      </c>
      <c r="I5259" s="244">
        <f t="shared" si="248"/>
        <v>43892</v>
      </c>
      <c r="J5259" s="244" t="str">
        <f t="shared" si="246"/>
        <v/>
      </c>
    </row>
    <row r="5260" spans="3:10" ht="12" thickBot="1" x14ac:dyDescent="0.25">
      <c r="C5260" s="254"/>
      <c r="D5260" s="254"/>
      <c r="E5260" s="255"/>
      <c r="F5260" s="256"/>
      <c r="G5260" s="257"/>
      <c r="H5260" s="243">
        <f t="shared" ca="1" si="247"/>
        <v>45139</v>
      </c>
      <c r="I5260" s="244">
        <f t="shared" si="248"/>
        <v>43892</v>
      </c>
      <c r="J5260" s="244" t="str">
        <f t="shared" si="246"/>
        <v/>
      </c>
    </row>
    <row r="5261" spans="3:10" ht="12" thickBot="1" x14ac:dyDescent="0.25">
      <c r="C5261" s="254"/>
      <c r="D5261" s="254"/>
      <c r="E5261" s="255"/>
      <c r="F5261" s="256"/>
      <c r="G5261" s="257"/>
      <c r="H5261" s="243">
        <f t="shared" ca="1" si="247"/>
        <v>45139</v>
      </c>
      <c r="I5261" s="244">
        <f t="shared" si="248"/>
        <v>43892</v>
      </c>
      <c r="J5261" s="244" t="str">
        <f t="shared" si="246"/>
        <v/>
      </c>
    </row>
    <row r="5262" spans="3:10" ht="12" thickBot="1" x14ac:dyDescent="0.25">
      <c r="C5262" s="254"/>
      <c r="D5262" s="254"/>
      <c r="E5262" s="255"/>
      <c r="F5262" s="256"/>
      <c r="G5262" s="257"/>
      <c r="H5262" s="243">
        <f t="shared" ca="1" si="247"/>
        <v>45139</v>
      </c>
      <c r="I5262" s="244">
        <f t="shared" si="248"/>
        <v>43892</v>
      </c>
      <c r="J5262" s="244" t="str">
        <f t="shared" si="246"/>
        <v/>
      </c>
    </row>
    <row r="5263" spans="3:10" ht="12" thickBot="1" x14ac:dyDescent="0.25">
      <c r="C5263" s="254"/>
      <c r="D5263" s="254"/>
      <c r="E5263" s="255"/>
      <c r="F5263" s="256"/>
      <c r="G5263" s="257"/>
      <c r="H5263" s="243">
        <f t="shared" ca="1" si="247"/>
        <v>45139</v>
      </c>
      <c r="I5263" s="244">
        <f t="shared" si="248"/>
        <v>43892</v>
      </c>
      <c r="J5263" s="244" t="str">
        <f t="shared" si="246"/>
        <v/>
      </c>
    </row>
    <row r="5264" spans="3:10" ht="12" thickBot="1" x14ac:dyDescent="0.25">
      <c r="C5264" s="254"/>
      <c r="D5264" s="254"/>
      <c r="E5264" s="255"/>
      <c r="F5264" s="256"/>
      <c r="G5264" s="257"/>
      <c r="H5264" s="243">
        <f t="shared" ca="1" si="247"/>
        <v>45139</v>
      </c>
      <c r="I5264" s="244">
        <f t="shared" si="248"/>
        <v>43892</v>
      </c>
      <c r="J5264" s="244" t="str">
        <f t="shared" si="246"/>
        <v/>
      </c>
    </row>
    <row r="5265" spans="3:10" ht="12" thickBot="1" x14ac:dyDescent="0.25">
      <c r="C5265" s="254"/>
      <c r="D5265" s="254"/>
      <c r="E5265" s="255"/>
      <c r="F5265" s="256"/>
      <c r="G5265" s="257"/>
      <c r="H5265" s="243">
        <f t="shared" ca="1" si="247"/>
        <v>45139</v>
      </c>
      <c r="I5265" s="244">
        <f t="shared" si="248"/>
        <v>43892</v>
      </c>
      <c r="J5265" s="244" t="str">
        <f t="shared" si="246"/>
        <v/>
      </c>
    </row>
    <row r="5266" spans="3:10" ht="12" thickBot="1" x14ac:dyDescent="0.25">
      <c r="C5266" s="254"/>
      <c r="D5266" s="254"/>
      <c r="E5266" s="255"/>
      <c r="F5266" s="256"/>
      <c r="G5266" s="257"/>
      <c r="H5266" s="243">
        <f t="shared" ca="1" si="247"/>
        <v>45139</v>
      </c>
      <c r="I5266" s="244">
        <f t="shared" si="248"/>
        <v>43892</v>
      </c>
      <c r="J5266" s="244" t="str">
        <f t="shared" si="246"/>
        <v/>
      </c>
    </row>
    <row r="5267" spans="3:10" ht="12" thickBot="1" x14ac:dyDescent="0.25">
      <c r="C5267" s="254"/>
      <c r="D5267" s="254"/>
      <c r="E5267" s="255"/>
      <c r="F5267" s="256"/>
      <c r="G5267" s="257"/>
      <c r="H5267" s="243">
        <f t="shared" ca="1" si="247"/>
        <v>45139</v>
      </c>
      <c r="I5267" s="244">
        <f t="shared" si="248"/>
        <v>43892</v>
      </c>
      <c r="J5267" s="244" t="str">
        <f t="shared" si="246"/>
        <v/>
      </c>
    </row>
    <row r="5268" spans="3:10" ht="12" thickBot="1" x14ac:dyDescent="0.25">
      <c r="C5268" s="254"/>
      <c r="D5268" s="254"/>
      <c r="E5268" s="255"/>
      <c r="F5268" s="256"/>
      <c r="G5268" s="257"/>
      <c r="H5268" s="243">
        <f t="shared" ca="1" si="247"/>
        <v>45139</v>
      </c>
      <c r="I5268" s="244">
        <f t="shared" si="248"/>
        <v>43892</v>
      </c>
      <c r="J5268" s="244" t="str">
        <f t="shared" si="246"/>
        <v/>
      </c>
    </row>
    <row r="5269" spans="3:10" ht="12" thickBot="1" x14ac:dyDescent="0.25">
      <c r="C5269" s="254"/>
      <c r="D5269" s="254"/>
      <c r="E5269" s="255"/>
      <c r="F5269" s="256"/>
      <c r="G5269" s="257"/>
      <c r="H5269" s="243">
        <f t="shared" ca="1" si="247"/>
        <v>45139</v>
      </c>
      <c r="I5269" s="244">
        <f t="shared" si="248"/>
        <v>43892</v>
      </c>
      <c r="J5269" s="244" t="str">
        <f t="shared" si="246"/>
        <v/>
      </c>
    </row>
    <row r="5270" spans="3:10" ht="12" thickBot="1" x14ac:dyDescent="0.25">
      <c r="C5270" s="254"/>
      <c r="D5270" s="254"/>
      <c r="E5270" s="255"/>
      <c r="F5270" s="256"/>
      <c r="G5270" s="257"/>
      <c r="H5270" s="243">
        <f t="shared" ca="1" si="247"/>
        <v>45139</v>
      </c>
      <c r="I5270" s="244">
        <f t="shared" si="248"/>
        <v>43892</v>
      </c>
      <c r="J5270" s="244" t="str">
        <f t="shared" si="246"/>
        <v/>
      </c>
    </row>
    <row r="5271" spans="3:10" ht="12" thickBot="1" x14ac:dyDescent="0.25">
      <c r="C5271" s="254"/>
      <c r="D5271" s="254"/>
      <c r="E5271" s="255"/>
      <c r="F5271" s="256"/>
      <c r="G5271" s="257"/>
      <c r="H5271" s="243">
        <f t="shared" ca="1" si="247"/>
        <v>45139</v>
      </c>
      <c r="I5271" s="244">
        <f t="shared" si="248"/>
        <v>43892</v>
      </c>
      <c r="J5271" s="244" t="str">
        <f t="shared" si="246"/>
        <v/>
      </c>
    </row>
    <row r="5272" spans="3:10" ht="12" thickBot="1" x14ac:dyDescent="0.25">
      <c r="C5272" s="254"/>
      <c r="D5272" s="254"/>
      <c r="E5272" s="255"/>
      <c r="F5272" s="256"/>
      <c r="G5272" s="257"/>
      <c r="H5272" s="243">
        <f t="shared" ca="1" si="247"/>
        <v>45139</v>
      </c>
      <c r="I5272" s="244">
        <f t="shared" si="248"/>
        <v>43892</v>
      </c>
      <c r="J5272" s="244" t="str">
        <f t="shared" si="246"/>
        <v/>
      </c>
    </row>
    <row r="5273" spans="3:10" ht="12" thickBot="1" x14ac:dyDescent="0.25">
      <c r="C5273" s="254"/>
      <c r="D5273" s="254"/>
      <c r="E5273" s="255"/>
      <c r="F5273" s="256"/>
      <c r="G5273" s="257"/>
      <c r="H5273" s="243">
        <f t="shared" ca="1" si="247"/>
        <v>45139</v>
      </c>
      <c r="I5273" s="244">
        <f t="shared" si="248"/>
        <v>43892</v>
      </c>
      <c r="J5273" s="244" t="str">
        <f t="shared" si="246"/>
        <v/>
      </c>
    </row>
    <row r="5274" spans="3:10" ht="12" thickBot="1" x14ac:dyDescent="0.25">
      <c r="C5274" s="254"/>
      <c r="D5274" s="254"/>
      <c r="E5274" s="255"/>
      <c r="F5274" s="256"/>
      <c r="G5274" s="257"/>
      <c r="H5274" s="243">
        <f t="shared" ca="1" si="247"/>
        <v>45139</v>
      </c>
      <c r="I5274" s="244">
        <f t="shared" si="248"/>
        <v>43892</v>
      </c>
      <c r="J5274" s="244" t="str">
        <f t="shared" si="246"/>
        <v/>
      </c>
    </row>
    <row r="5275" spans="3:10" ht="12" thickBot="1" x14ac:dyDescent="0.25">
      <c r="C5275" s="254"/>
      <c r="D5275" s="254"/>
      <c r="E5275" s="255"/>
      <c r="F5275" s="256"/>
      <c r="G5275" s="257"/>
      <c r="H5275" s="243">
        <f t="shared" ca="1" si="247"/>
        <v>45139</v>
      </c>
      <c r="I5275" s="244">
        <f t="shared" si="248"/>
        <v>43892</v>
      </c>
      <c r="J5275" s="244" t="str">
        <f t="shared" si="246"/>
        <v/>
      </c>
    </row>
    <row r="5276" spans="3:10" ht="12" thickBot="1" x14ac:dyDescent="0.25">
      <c r="C5276" s="254"/>
      <c r="D5276" s="254"/>
      <c r="E5276" s="255"/>
      <c r="F5276" s="256"/>
      <c r="G5276" s="257"/>
      <c r="H5276" s="243">
        <f t="shared" ca="1" si="247"/>
        <v>45139</v>
      </c>
      <c r="I5276" s="244">
        <f t="shared" si="248"/>
        <v>43892</v>
      </c>
      <c r="J5276" s="244" t="str">
        <f t="shared" si="246"/>
        <v/>
      </c>
    </row>
    <row r="5277" spans="3:10" ht="12" thickBot="1" x14ac:dyDescent="0.25">
      <c r="C5277" s="254"/>
      <c r="D5277" s="254"/>
      <c r="E5277" s="255"/>
      <c r="F5277" s="256"/>
      <c r="G5277" s="257"/>
      <c r="H5277" s="243">
        <f t="shared" ca="1" si="247"/>
        <v>45139</v>
      </c>
      <c r="I5277" s="244">
        <f t="shared" si="248"/>
        <v>43892</v>
      </c>
      <c r="J5277" s="244" t="str">
        <f t="shared" si="246"/>
        <v/>
      </c>
    </row>
    <row r="5278" spans="3:10" ht="12" thickBot="1" x14ac:dyDescent="0.25">
      <c r="C5278" s="254"/>
      <c r="D5278" s="254"/>
      <c r="E5278" s="255"/>
      <c r="F5278" s="256"/>
      <c r="G5278" s="257"/>
      <c r="H5278" s="243">
        <f t="shared" ca="1" si="247"/>
        <v>45139</v>
      </c>
      <c r="I5278" s="244">
        <f t="shared" si="248"/>
        <v>43892</v>
      </c>
      <c r="J5278" s="244" t="str">
        <f t="shared" si="246"/>
        <v/>
      </c>
    </row>
    <row r="5279" spans="3:10" ht="12" thickBot="1" x14ac:dyDescent="0.25">
      <c r="C5279" s="254"/>
      <c r="D5279" s="254"/>
      <c r="E5279" s="255"/>
      <c r="F5279" s="256"/>
      <c r="G5279" s="257"/>
      <c r="H5279" s="243">
        <f t="shared" ca="1" si="247"/>
        <v>45139</v>
      </c>
      <c r="I5279" s="244">
        <f t="shared" si="248"/>
        <v>43892</v>
      </c>
      <c r="J5279" s="244" t="str">
        <f t="shared" si="246"/>
        <v/>
      </c>
    </row>
    <row r="5280" spans="3:10" ht="12" thickBot="1" x14ac:dyDescent="0.25">
      <c r="C5280" s="254"/>
      <c r="D5280" s="254"/>
      <c r="E5280" s="255"/>
      <c r="F5280" s="256"/>
      <c r="G5280" s="257"/>
      <c r="H5280" s="243">
        <f t="shared" ca="1" si="247"/>
        <v>45139</v>
      </c>
      <c r="I5280" s="244">
        <f t="shared" si="248"/>
        <v>43892</v>
      </c>
      <c r="J5280" s="244" t="str">
        <f t="shared" si="246"/>
        <v/>
      </c>
    </row>
    <row r="5281" spans="3:10" ht="12" thickBot="1" x14ac:dyDescent="0.25">
      <c r="C5281" s="254"/>
      <c r="D5281" s="254"/>
      <c r="E5281" s="255"/>
      <c r="F5281" s="256"/>
      <c r="G5281" s="257"/>
      <c r="H5281" s="243">
        <f t="shared" ca="1" si="247"/>
        <v>45139</v>
      </c>
      <c r="I5281" s="244">
        <f t="shared" si="248"/>
        <v>43892</v>
      </c>
      <c r="J5281" s="244" t="str">
        <f t="shared" si="246"/>
        <v/>
      </c>
    </row>
    <row r="5282" spans="3:10" ht="12" thickBot="1" x14ac:dyDescent="0.25">
      <c r="C5282" s="254"/>
      <c r="D5282" s="254"/>
      <c r="E5282" s="255"/>
      <c r="F5282" s="256"/>
      <c r="G5282" s="257"/>
      <c r="H5282" s="243">
        <f t="shared" ca="1" si="247"/>
        <v>45139</v>
      </c>
      <c r="I5282" s="244">
        <f t="shared" si="248"/>
        <v>43892</v>
      </c>
      <c r="J5282" s="244" t="str">
        <f t="shared" si="246"/>
        <v/>
      </c>
    </row>
    <row r="5283" spans="3:10" ht="12" thickBot="1" x14ac:dyDescent="0.25">
      <c r="C5283" s="254"/>
      <c r="D5283" s="254"/>
      <c r="E5283" s="255"/>
      <c r="F5283" s="256"/>
      <c r="G5283" s="257"/>
      <c r="H5283" s="243">
        <f t="shared" ca="1" si="247"/>
        <v>45139</v>
      </c>
      <c r="I5283" s="244">
        <f t="shared" si="248"/>
        <v>43892</v>
      </c>
      <c r="J5283" s="244" t="str">
        <f t="shared" si="246"/>
        <v/>
      </c>
    </row>
    <row r="5284" spans="3:10" ht="12" thickBot="1" x14ac:dyDescent="0.25">
      <c r="C5284" s="254"/>
      <c r="D5284" s="254"/>
      <c r="E5284" s="255"/>
      <c r="F5284" s="256"/>
      <c r="G5284" s="257"/>
      <c r="H5284" s="243">
        <f t="shared" ca="1" si="247"/>
        <v>45139</v>
      </c>
      <c r="I5284" s="244">
        <f t="shared" si="248"/>
        <v>43892</v>
      </c>
      <c r="J5284" s="244" t="str">
        <f t="shared" si="246"/>
        <v/>
      </c>
    </row>
    <row r="5285" spans="3:10" ht="12" thickBot="1" x14ac:dyDescent="0.25">
      <c r="C5285" s="254"/>
      <c r="D5285" s="254"/>
      <c r="E5285" s="255"/>
      <c r="F5285" s="256"/>
      <c r="G5285" s="257"/>
      <c r="H5285" s="243">
        <f t="shared" ca="1" si="247"/>
        <v>45139</v>
      </c>
      <c r="I5285" s="244">
        <f t="shared" si="248"/>
        <v>43892</v>
      </c>
      <c r="J5285" s="244" t="str">
        <f t="shared" si="246"/>
        <v/>
      </c>
    </row>
    <row r="5286" spans="3:10" ht="12" thickBot="1" x14ac:dyDescent="0.25">
      <c r="C5286" s="254"/>
      <c r="D5286" s="254"/>
      <c r="E5286" s="255"/>
      <c r="F5286" s="256"/>
      <c r="G5286" s="257"/>
      <c r="H5286" s="243">
        <f t="shared" ca="1" si="247"/>
        <v>45139</v>
      </c>
      <c r="I5286" s="244">
        <f t="shared" si="248"/>
        <v>43892</v>
      </c>
      <c r="J5286" s="244" t="str">
        <f t="shared" si="246"/>
        <v/>
      </c>
    </row>
    <row r="5287" spans="3:10" ht="12" thickBot="1" x14ac:dyDescent="0.25">
      <c r="C5287" s="254"/>
      <c r="D5287" s="254"/>
      <c r="E5287" s="255"/>
      <c r="F5287" s="256"/>
      <c r="G5287" s="257"/>
      <c r="H5287" s="243">
        <f t="shared" ca="1" si="247"/>
        <v>45139</v>
      </c>
      <c r="I5287" s="244">
        <f t="shared" si="248"/>
        <v>43892</v>
      </c>
      <c r="J5287" s="244" t="str">
        <f t="shared" si="246"/>
        <v/>
      </c>
    </row>
    <row r="5288" spans="3:10" ht="12" thickBot="1" x14ac:dyDescent="0.25">
      <c r="C5288" s="254"/>
      <c r="D5288" s="254"/>
      <c r="E5288" s="255"/>
      <c r="F5288" s="256"/>
      <c r="G5288" s="257"/>
      <c r="H5288" s="243">
        <f t="shared" ca="1" si="247"/>
        <v>45139</v>
      </c>
      <c r="I5288" s="244">
        <f t="shared" si="248"/>
        <v>43892</v>
      </c>
      <c r="J5288" s="244" t="str">
        <f t="shared" si="246"/>
        <v/>
      </c>
    </row>
    <row r="5289" spans="3:10" ht="12" thickBot="1" x14ac:dyDescent="0.25">
      <c r="C5289" s="254"/>
      <c r="D5289" s="254"/>
      <c r="E5289" s="255"/>
      <c r="F5289" s="256"/>
      <c r="G5289" s="257"/>
      <c r="H5289" s="243">
        <f t="shared" ca="1" si="247"/>
        <v>45139</v>
      </c>
      <c r="I5289" s="244">
        <f t="shared" si="248"/>
        <v>43892</v>
      </c>
      <c r="J5289" s="244" t="str">
        <f t="shared" si="246"/>
        <v/>
      </c>
    </row>
    <row r="5290" spans="3:10" ht="12" thickBot="1" x14ac:dyDescent="0.25">
      <c r="C5290" s="254"/>
      <c r="D5290" s="254"/>
      <c r="E5290" s="255"/>
      <c r="F5290" s="256"/>
      <c r="G5290" s="257"/>
      <c r="H5290" s="243">
        <f t="shared" ca="1" si="247"/>
        <v>45139</v>
      </c>
      <c r="I5290" s="244">
        <f t="shared" si="248"/>
        <v>43892</v>
      </c>
      <c r="J5290" s="244" t="str">
        <f t="shared" si="246"/>
        <v/>
      </c>
    </row>
    <row r="5291" spans="3:10" ht="12" thickBot="1" x14ac:dyDescent="0.25">
      <c r="C5291" s="254"/>
      <c r="D5291" s="254"/>
      <c r="E5291" s="255"/>
      <c r="F5291" s="256"/>
      <c r="G5291" s="257"/>
      <c r="H5291" s="243">
        <f t="shared" ca="1" si="247"/>
        <v>45139</v>
      </c>
      <c r="I5291" s="244">
        <f t="shared" si="248"/>
        <v>43892</v>
      </c>
      <c r="J5291" s="244" t="str">
        <f t="shared" si="246"/>
        <v/>
      </c>
    </row>
    <row r="5292" spans="3:10" ht="12" thickBot="1" x14ac:dyDescent="0.25">
      <c r="C5292" s="254"/>
      <c r="D5292" s="254"/>
      <c r="E5292" s="255"/>
      <c r="F5292" s="256"/>
      <c r="G5292" s="257"/>
      <c r="H5292" s="243">
        <f t="shared" ca="1" si="247"/>
        <v>45139</v>
      </c>
      <c r="I5292" s="244">
        <f t="shared" si="248"/>
        <v>43892</v>
      </c>
      <c r="J5292" s="244" t="str">
        <f t="shared" si="246"/>
        <v/>
      </c>
    </row>
    <row r="5293" spans="3:10" ht="12" thickBot="1" x14ac:dyDescent="0.25">
      <c r="C5293" s="254"/>
      <c r="D5293" s="254"/>
      <c r="E5293" s="255"/>
      <c r="F5293" s="256"/>
      <c r="G5293" s="257"/>
      <c r="H5293" s="243">
        <f t="shared" ca="1" si="247"/>
        <v>45139</v>
      </c>
      <c r="I5293" s="244">
        <f t="shared" si="248"/>
        <v>43892</v>
      </c>
      <c r="J5293" s="244" t="str">
        <f t="shared" si="246"/>
        <v/>
      </c>
    </row>
    <row r="5294" spans="3:10" ht="12" thickBot="1" x14ac:dyDescent="0.25">
      <c r="C5294" s="254"/>
      <c r="D5294" s="254"/>
      <c r="E5294" s="255"/>
      <c r="F5294" s="256"/>
      <c r="G5294" s="257"/>
      <c r="H5294" s="243">
        <f t="shared" ca="1" si="247"/>
        <v>45139</v>
      </c>
      <c r="I5294" s="244">
        <f t="shared" si="248"/>
        <v>43892</v>
      </c>
      <c r="J5294" s="244" t="str">
        <f t="shared" si="246"/>
        <v/>
      </c>
    </row>
    <row r="5295" spans="3:10" ht="12" thickBot="1" x14ac:dyDescent="0.25">
      <c r="C5295" s="254"/>
      <c r="D5295" s="254"/>
      <c r="E5295" s="255"/>
      <c r="F5295" s="256"/>
      <c r="G5295" s="257"/>
      <c r="H5295" s="243">
        <f t="shared" ca="1" si="247"/>
        <v>45139</v>
      </c>
      <c r="I5295" s="244">
        <f t="shared" si="248"/>
        <v>43892</v>
      </c>
      <c r="J5295" s="244" t="str">
        <f t="shared" si="246"/>
        <v/>
      </c>
    </row>
    <row r="5296" spans="3:10" ht="12" thickBot="1" x14ac:dyDescent="0.25">
      <c r="C5296" s="254"/>
      <c r="D5296" s="254"/>
      <c r="E5296" s="255"/>
      <c r="F5296" s="256"/>
      <c r="G5296" s="257"/>
      <c r="H5296" s="243">
        <f t="shared" ca="1" si="247"/>
        <v>45139</v>
      </c>
      <c r="I5296" s="244">
        <f t="shared" si="248"/>
        <v>43892</v>
      </c>
      <c r="J5296" s="244" t="str">
        <f t="shared" si="246"/>
        <v/>
      </c>
    </row>
    <row r="5297" spans="3:10" ht="12" thickBot="1" x14ac:dyDescent="0.25">
      <c r="C5297" s="254"/>
      <c r="D5297" s="254"/>
      <c r="E5297" s="255"/>
      <c r="F5297" s="256"/>
      <c r="G5297" s="257"/>
      <c r="H5297" s="243">
        <f t="shared" ca="1" si="247"/>
        <v>45139</v>
      </c>
      <c r="I5297" s="244">
        <f t="shared" si="248"/>
        <v>43892</v>
      </c>
      <c r="J5297" s="244" t="str">
        <f t="shared" si="246"/>
        <v/>
      </c>
    </row>
    <row r="5298" spans="3:10" ht="12" thickBot="1" x14ac:dyDescent="0.25">
      <c r="C5298" s="254"/>
      <c r="D5298" s="254"/>
      <c r="E5298" s="255"/>
      <c r="F5298" s="256"/>
      <c r="G5298" s="257"/>
      <c r="H5298" s="243">
        <f t="shared" ca="1" si="247"/>
        <v>45139</v>
      </c>
      <c r="I5298" s="244">
        <f t="shared" si="248"/>
        <v>43892</v>
      </c>
      <c r="J5298" s="244" t="str">
        <f t="shared" si="246"/>
        <v/>
      </c>
    </row>
    <row r="5299" spans="3:10" ht="12" thickBot="1" x14ac:dyDescent="0.25">
      <c r="C5299" s="254"/>
      <c r="D5299" s="254"/>
      <c r="E5299" s="255"/>
      <c r="F5299" s="256"/>
      <c r="G5299" s="257"/>
      <c r="H5299" s="243">
        <f t="shared" ca="1" si="247"/>
        <v>45139</v>
      </c>
      <c r="I5299" s="244">
        <f t="shared" si="248"/>
        <v>43892</v>
      </c>
      <c r="J5299" s="244" t="str">
        <f t="shared" si="246"/>
        <v/>
      </c>
    </row>
    <row r="5300" spans="3:10" ht="12" thickBot="1" x14ac:dyDescent="0.25">
      <c r="C5300" s="254"/>
      <c r="D5300" s="254"/>
      <c r="E5300" s="255"/>
      <c r="F5300" s="256"/>
      <c r="G5300" s="257"/>
      <c r="H5300" s="243">
        <f t="shared" ca="1" si="247"/>
        <v>45139</v>
      </c>
      <c r="I5300" s="244">
        <f t="shared" si="248"/>
        <v>43892</v>
      </c>
      <c r="J5300" s="244" t="str">
        <f t="shared" si="246"/>
        <v/>
      </c>
    </row>
    <row r="5301" spans="3:10" ht="12" thickBot="1" x14ac:dyDescent="0.25">
      <c r="C5301" s="254"/>
      <c r="D5301" s="254"/>
      <c r="E5301" s="255"/>
      <c r="F5301" s="256"/>
      <c r="G5301" s="257"/>
      <c r="H5301" s="243">
        <f t="shared" ca="1" si="247"/>
        <v>45139</v>
      </c>
      <c r="I5301" s="244">
        <f t="shared" si="248"/>
        <v>43892</v>
      </c>
      <c r="J5301" s="244" t="str">
        <f t="shared" si="246"/>
        <v/>
      </c>
    </row>
    <row r="5302" spans="3:10" ht="12" thickBot="1" x14ac:dyDescent="0.25">
      <c r="C5302" s="254"/>
      <c r="D5302" s="254"/>
      <c r="E5302" s="255"/>
      <c r="F5302" s="256"/>
      <c r="G5302" s="257"/>
      <c r="H5302" s="243">
        <f t="shared" ca="1" si="247"/>
        <v>45139</v>
      </c>
      <c r="I5302" s="244">
        <f t="shared" si="248"/>
        <v>43892</v>
      </c>
      <c r="J5302" s="244" t="str">
        <f t="shared" si="246"/>
        <v/>
      </c>
    </row>
    <row r="5303" spans="3:10" ht="12" thickBot="1" x14ac:dyDescent="0.25">
      <c r="C5303" s="254"/>
      <c r="D5303" s="254"/>
      <c r="E5303" s="255"/>
      <c r="F5303" s="256"/>
      <c r="G5303" s="257"/>
      <c r="H5303" s="243">
        <f t="shared" ca="1" si="247"/>
        <v>45139</v>
      </c>
      <c r="I5303" s="244">
        <f t="shared" si="248"/>
        <v>43892</v>
      </c>
      <c r="J5303" s="244" t="str">
        <f t="shared" si="246"/>
        <v/>
      </c>
    </row>
    <row r="5304" spans="3:10" ht="12" thickBot="1" x14ac:dyDescent="0.25">
      <c r="C5304" s="254"/>
      <c r="D5304" s="254"/>
      <c r="E5304" s="255"/>
      <c r="F5304" s="256"/>
      <c r="G5304" s="257"/>
      <c r="H5304" s="243">
        <f t="shared" ca="1" si="247"/>
        <v>45139</v>
      </c>
      <c r="I5304" s="244">
        <f t="shared" si="248"/>
        <v>43892</v>
      </c>
      <c r="J5304" s="244" t="str">
        <f t="shared" si="246"/>
        <v/>
      </c>
    </row>
    <row r="5305" spans="3:10" ht="12" thickBot="1" x14ac:dyDescent="0.25">
      <c r="C5305" s="254"/>
      <c r="D5305" s="254"/>
      <c r="E5305" s="255"/>
      <c r="F5305" s="256"/>
      <c r="G5305" s="257"/>
      <c r="H5305" s="243">
        <f t="shared" ca="1" si="247"/>
        <v>45139</v>
      </c>
      <c r="I5305" s="244">
        <f t="shared" si="248"/>
        <v>43892</v>
      </c>
      <c r="J5305" s="244" t="str">
        <f t="shared" si="246"/>
        <v/>
      </c>
    </row>
    <row r="5306" spans="3:10" ht="12" thickBot="1" x14ac:dyDescent="0.25">
      <c r="C5306" s="254"/>
      <c r="D5306" s="254"/>
      <c r="E5306" s="255"/>
      <c r="F5306" s="256"/>
      <c r="G5306" s="257"/>
      <c r="H5306" s="243">
        <f t="shared" ca="1" si="247"/>
        <v>45139</v>
      </c>
      <c r="I5306" s="244">
        <f t="shared" si="248"/>
        <v>43892</v>
      </c>
      <c r="J5306" s="244" t="str">
        <f t="shared" si="246"/>
        <v/>
      </c>
    </row>
    <row r="5307" spans="3:10" ht="12" thickBot="1" x14ac:dyDescent="0.25">
      <c r="C5307" s="254"/>
      <c r="D5307" s="254"/>
      <c r="E5307" s="255"/>
      <c r="F5307" s="256"/>
      <c r="G5307" s="257"/>
      <c r="H5307" s="243">
        <f t="shared" ca="1" si="247"/>
        <v>45139</v>
      </c>
      <c r="I5307" s="244">
        <f t="shared" si="248"/>
        <v>43892</v>
      </c>
      <c r="J5307" s="244" t="str">
        <f t="shared" si="246"/>
        <v/>
      </c>
    </row>
    <row r="5308" spans="3:10" ht="12" thickBot="1" x14ac:dyDescent="0.25">
      <c r="C5308" s="254"/>
      <c r="D5308" s="254"/>
      <c r="E5308" s="255"/>
      <c r="F5308" s="256"/>
      <c r="G5308" s="257"/>
      <c r="H5308" s="243">
        <f t="shared" ca="1" si="247"/>
        <v>45139</v>
      </c>
      <c r="I5308" s="244">
        <f t="shared" si="248"/>
        <v>43892</v>
      </c>
      <c r="J5308" s="244" t="str">
        <f t="shared" si="246"/>
        <v/>
      </c>
    </row>
    <row r="5309" spans="3:10" ht="12" thickBot="1" x14ac:dyDescent="0.25">
      <c r="C5309" s="254"/>
      <c r="D5309" s="254"/>
      <c r="E5309" s="255"/>
      <c r="F5309" s="256"/>
      <c r="G5309" s="257"/>
      <c r="H5309" s="243">
        <f t="shared" ca="1" si="247"/>
        <v>45139</v>
      </c>
      <c r="I5309" s="244">
        <f t="shared" si="248"/>
        <v>43892</v>
      </c>
      <c r="J5309" s="244" t="str">
        <f t="shared" si="246"/>
        <v/>
      </c>
    </row>
    <row r="5310" spans="3:10" ht="12" thickBot="1" x14ac:dyDescent="0.25">
      <c r="C5310" s="254"/>
      <c r="D5310" s="254"/>
      <c r="E5310" s="255"/>
      <c r="F5310" s="256"/>
      <c r="G5310" s="257"/>
      <c r="H5310" s="243">
        <f t="shared" ca="1" si="247"/>
        <v>45139</v>
      </c>
      <c r="I5310" s="244">
        <f t="shared" si="248"/>
        <v>43892</v>
      </c>
      <c r="J5310" s="244" t="str">
        <f t="shared" si="246"/>
        <v/>
      </c>
    </row>
    <row r="5311" spans="3:10" ht="12" thickBot="1" x14ac:dyDescent="0.25">
      <c r="C5311" s="254"/>
      <c r="D5311" s="254"/>
      <c r="E5311" s="255"/>
      <c r="F5311" s="256"/>
      <c r="G5311" s="257"/>
      <c r="H5311" s="243">
        <f t="shared" ca="1" si="247"/>
        <v>45139</v>
      </c>
      <c r="I5311" s="244">
        <f t="shared" si="248"/>
        <v>43892</v>
      </c>
      <c r="J5311" s="244" t="str">
        <f t="shared" si="246"/>
        <v/>
      </c>
    </row>
    <row r="5312" spans="3:10" ht="12" thickBot="1" x14ac:dyDescent="0.25">
      <c r="C5312" s="254"/>
      <c r="D5312" s="254"/>
      <c r="E5312" s="255"/>
      <c r="F5312" s="256"/>
      <c r="G5312" s="257"/>
      <c r="H5312" s="243">
        <f t="shared" ca="1" si="247"/>
        <v>45139</v>
      </c>
      <c r="I5312" s="244">
        <f t="shared" si="248"/>
        <v>43892</v>
      </c>
      <c r="J5312" s="244" t="str">
        <f t="shared" si="246"/>
        <v/>
      </c>
    </row>
    <row r="5313" spans="3:10" ht="12" thickBot="1" x14ac:dyDescent="0.25">
      <c r="C5313" s="254"/>
      <c r="D5313" s="254"/>
      <c r="E5313" s="255"/>
      <c r="F5313" s="256"/>
      <c r="G5313" s="257"/>
      <c r="H5313" s="243">
        <f t="shared" ca="1" si="247"/>
        <v>45139</v>
      </c>
      <c r="I5313" s="244">
        <f t="shared" si="248"/>
        <v>43892</v>
      </c>
      <c r="J5313" s="244" t="str">
        <f t="shared" si="246"/>
        <v/>
      </c>
    </row>
    <row r="5314" spans="3:10" ht="12" thickBot="1" x14ac:dyDescent="0.25">
      <c r="C5314" s="254"/>
      <c r="D5314" s="254"/>
      <c r="E5314" s="255"/>
      <c r="F5314" s="256"/>
      <c r="G5314" s="257"/>
      <c r="H5314" s="243">
        <f t="shared" ca="1" si="247"/>
        <v>45139</v>
      </c>
      <c r="I5314" s="244">
        <f t="shared" si="248"/>
        <v>43892</v>
      </c>
      <c r="J5314" s="244" t="str">
        <f t="shared" si="246"/>
        <v/>
      </c>
    </row>
    <row r="5315" spans="3:10" ht="12" thickBot="1" x14ac:dyDescent="0.25">
      <c r="C5315" s="254"/>
      <c r="D5315" s="254"/>
      <c r="E5315" s="255"/>
      <c r="F5315" s="256"/>
      <c r="G5315" s="257"/>
      <c r="H5315" s="243">
        <f t="shared" ca="1" si="247"/>
        <v>45139</v>
      </c>
      <c r="I5315" s="244">
        <f t="shared" si="248"/>
        <v>43892</v>
      </c>
      <c r="J5315" s="244" t="str">
        <f t="shared" si="246"/>
        <v/>
      </c>
    </row>
    <row r="5316" spans="3:10" ht="12" thickBot="1" x14ac:dyDescent="0.25">
      <c r="C5316" s="254"/>
      <c r="D5316" s="254"/>
      <c r="E5316" s="255"/>
      <c r="F5316" s="256"/>
      <c r="G5316" s="257"/>
      <c r="H5316" s="243">
        <f t="shared" ca="1" si="247"/>
        <v>45139</v>
      </c>
      <c r="I5316" s="244">
        <f t="shared" si="248"/>
        <v>43892</v>
      </c>
      <c r="J5316" s="244" t="str">
        <f t="shared" si="246"/>
        <v/>
      </c>
    </row>
    <row r="5317" spans="3:10" ht="12" thickBot="1" x14ac:dyDescent="0.25">
      <c r="C5317" s="254"/>
      <c r="D5317" s="254"/>
      <c r="E5317" s="255"/>
      <c r="F5317" s="256"/>
      <c r="G5317" s="257"/>
      <c r="H5317" s="243">
        <f t="shared" ca="1" si="247"/>
        <v>45139</v>
      </c>
      <c r="I5317" s="244">
        <f t="shared" si="248"/>
        <v>43892</v>
      </c>
      <c r="J5317" s="244" t="str">
        <f t="shared" si="246"/>
        <v/>
      </c>
    </row>
    <row r="5318" spans="3:10" ht="12" thickBot="1" x14ac:dyDescent="0.25">
      <c r="C5318" s="254"/>
      <c r="D5318" s="254"/>
      <c r="E5318" s="255"/>
      <c r="F5318" s="256"/>
      <c r="G5318" s="257"/>
      <c r="H5318" s="243">
        <f t="shared" ca="1" si="247"/>
        <v>45139</v>
      </c>
      <c r="I5318" s="244">
        <f t="shared" si="248"/>
        <v>43892</v>
      </c>
      <c r="J5318" s="244" t="str">
        <f t="shared" ref="J5318:J5381" si="249">IF(G5318="","",IF(G5318&gt;=0,"Debitoren",IF(G5318&lt;0,"Kreditoren","")))</f>
        <v/>
      </c>
    </row>
    <row r="5319" spans="3:10" ht="12" thickBot="1" x14ac:dyDescent="0.25">
      <c r="C5319" s="254"/>
      <c r="D5319" s="254"/>
      <c r="E5319" s="255"/>
      <c r="F5319" s="256"/>
      <c r="G5319" s="257"/>
      <c r="H5319" s="243">
        <f t="shared" ref="H5319:H5382" ca="1" si="250">IF(F5319&lt;$F$2,EOMONTH($F$2,-1)+1,EOMONTH(F5319,-1)+1)</f>
        <v>45139</v>
      </c>
      <c r="I5319" s="244">
        <f t="shared" ref="I5319:I5382" si="251">IF(F5319&lt;$I$2,IF(   WEEKDAY(EOMONTH($I$2,-1)+1)=1,EOMONTH($I$2,-1)+1+1,EOMONTH($I$2,-1)+1),IF(WEEKDAY(F5319)=1,F5319+1,F5319))</f>
        <v>43892</v>
      </c>
      <c r="J5319" s="244" t="str">
        <f t="shared" si="249"/>
        <v/>
      </c>
    </row>
    <row r="5320" spans="3:10" ht="12" thickBot="1" x14ac:dyDescent="0.25">
      <c r="C5320" s="254"/>
      <c r="D5320" s="254"/>
      <c r="E5320" s="255"/>
      <c r="F5320" s="256"/>
      <c r="G5320" s="257"/>
      <c r="H5320" s="243">
        <f t="shared" ca="1" si="250"/>
        <v>45139</v>
      </c>
      <c r="I5320" s="244">
        <f t="shared" si="251"/>
        <v>43892</v>
      </c>
      <c r="J5320" s="244" t="str">
        <f t="shared" si="249"/>
        <v/>
      </c>
    </row>
    <row r="5321" spans="3:10" ht="12" thickBot="1" x14ac:dyDescent="0.25">
      <c r="C5321" s="254"/>
      <c r="D5321" s="254"/>
      <c r="E5321" s="255"/>
      <c r="F5321" s="256"/>
      <c r="G5321" s="257"/>
      <c r="H5321" s="243">
        <f t="shared" ca="1" si="250"/>
        <v>45139</v>
      </c>
      <c r="I5321" s="244">
        <f t="shared" si="251"/>
        <v>43892</v>
      </c>
      <c r="J5321" s="244" t="str">
        <f t="shared" si="249"/>
        <v/>
      </c>
    </row>
    <row r="5322" spans="3:10" ht="12" thickBot="1" x14ac:dyDescent="0.25">
      <c r="C5322" s="254"/>
      <c r="D5322" s="254"/>
      <c r="E5322" s="255"/>
      <c r="F5322" s="256"/>
      <c r="G5322" s="257"/>
      <c r="H5322" s="243">
        <f t="shared" ca="1" si="250"/>
        <v>45139</v>
      </c>
      <c r="I5322" s="244">
        <f t="shared" si="251"/>
        <v>43892</v>
      </c>
      <c r="J5322" s="244" t="str">
        <f t="shared" si="249"/>
        <v/>
      </c>
    </row>
    <row r="5323" spans="3:10" ht="12" thickBot="1" x14ac:dyDescent="0.25">
      <c r="C5323" s="254"/>
      <c r="D5323" s="254"/>
      <c r="E5323" s="255"/>
      <c r="F5323" s="256"/>
      <c r="G5323" s="257"/>
      <c r="H5323" s="243">
        <f t="shared" ca="1" si="250"/>
        <v>45139</v>
      </c>
      <c r="I5323" s="244">
        <f t="shared" si="251"/>
        <v>43892</v>
      </c>
      <c r="J5323" s="244" t="str">
        <f t="shared" si="249"/>
        <v/>
      </c>
    </row>
    <row r="5324" spans="3:10" ht="12" thickBot="1" x14ac:dyDescent="0.25">
      <c r="C5324" s="254"/>
      <c r="D5324" s="254"/>
      <c r="E5324" s="255"/>
      <c r="F5324" s="256"/>
      <c r="G5324" s="257"/>
      <c r="H5324" s="243">
        <f t="shared" ca="1" si="250"/>
        <v>45139</v>
      </c>
      <c r="I5324" s="244">
        <f t="shared" si="251"/>
        <v>43892</v>
      </c>
      <c r="J5324" s="244" t="str">
        <f t="shared" si="249"/>
        <v/>
      </c>
    </row>
    <row r="5325" spans="3:10" ht="12" thickBot="1" x14ac:dyDescent="0.25">
      <c r="C5325" s="254"/>
      <c r="D5325" s="254"/>
      <c r="E5325" s="255"/>
      <c r="F5325" s="256"/>
      <c r="G5325" s="257"/>
      <c r="H5325" s="243">
        <f t="shared" ca="1" si="250"/>
        <v>45139</v>
      </c>
      <c r="I5325" s="244">
        <f t="shared" si="251"/>
        <v>43892</v>
      </c>
      <c r="J5325" s="244" t="str">
        <f t="shared" si="249"/>
        <v/>
      </c>
    </row>
    <row r="5326" spans="3:10" ht="12" thickBot="1" x14ac:dyDescent="0.25">
      <c r="C5326" s="254"/>
      <c r="D5326" s="254"/>
      <c r="E5326" s="255"/>
      <c r="F5326" s="256"/>
      <c r="G5326" s="257"/>
      <c r="H5326" s="243">
        <f t="shared" ca="1" si="250"/>
        <v>45139</v>
      </c>
      <c r="I5326" s="244">
        <f t="shared" si="251"/>
        <v>43892</v>
      </c>
      <c r="J5326" s="244" t="str">
        <f t="shared" si="249"/>
        <v/>
      </c>
    </row>
    <row r="5327" spans="3:10" ht="12" thickBot="1" x14ac:dyDescent="0.25">
      <c r="C5327" s="254"/>
      <c r="D5327" s="254"/>
      <c r="E5327" s="255"/>
      <c r="F5327" s="256"/>
      <c r="G5327" s="257"/>
      <c r="H5327" s="243">
        <f t="shared" ca="1" si="250"/>
        <v>45139</v>
      </c>
      <c r="I5327" s="244">
        <f t="shared" si="251"/>
        <v>43892</v>
      </c>
      <c r="J5327" s="244" t="str">
        <f t="shared" si="249"/>
        <v/>
      </c>
    </row>
    <row r="5328" spans="3:10" ht="12" thickBot="1" x14ac:dyDescent="0.25">
      <c r="C5328" s="254"/>
      <c r="D5328" s="254"/>
      <c r="E5328" s="255"/>
      <c r="F5328" s="256"/>
      <c r="G5328" s="257"/>
      <c r="H5328" s="243">
        <f t="shared" ca="1" si="250"/>
        <v>45139</v>
      </c>
      <c r="I5328" s="244">
        <f t="shared" si="251"/>
        <v>43892</v>
      </c>
      <c r="J5328" s="244" t="str">
        <f t="shared" si="249"/>
        <v/>
      </c>
    </row>
    <row r="5329" spans="3:10" ht="12" thickBot="1" x14ac:dyDescent="0.25">
      <c r="C5329" s="254"/>
      <c r="D5329" s="254"/>
      <c r="E5329" s="255"/>
      <c r="F5329" s="256"/>
      <c r="G5329" s="257"/>
      <c r="H5329" s="243">
        <f t="shared" ca="1" si="250"/>
        <v>45139</v>
      </c>
      <c r="I5329" s="244">
        <f t="shared" si="251"/>
        <v>43892</v>
      </c>
      <c r="J5329" s="244" t="str">
        <f t="shared" si="249"/>
        <v/>
      </c>
    </row>
    <row r="5330" spans="3:10" ht="12" thickBot="1" x14ac:dyDescent="0.25">
      <c r="C5330" s="254"/>
      <c r="D5330" s="254"/>
      <c r="E5330" s="255"/>
      <c r="F5330" s="256"/>
      <c r="G5330" s="257"/>
      <c r="H5330" s="243">
        <f t="shared" ca="1" si="250"/>
        <v>45139</v>
      </c>
      <c r="I5330" s="244">
        <f t="shared" si="251"/>
        <v>43892</v>
      </c>
      <c r="J5330" s="244" t="str">
        <f t="shared" si="249"/>
        <v/>
      </c>
    </row>
    <row r="5331" spans="3:10" ht="12" thickBot="1" x14ac:dyDescent="0.25">
      <c r="C5331" s="254"/>
      <c r="D5331" s="254"/>
      <c r="E5331" s="255"/>
      <c r="F5331" s="256"/>
      <c r="G5331" s="257"/>
      <c r="H5331" s="243">
        <f t="shared" ca="1" si="250"/>
        <v>45139</v>
      </c>
      <c r="I5331" s="244">
        <f t="shared" si="251"/>
        <v>43892</v>
      </c>
      <c r="J5331" s="244" t="str">
        <f t="shared" si="249"/>
        <v/>
      </c>
    </row>
    <row r="5332" spans="3:10" ht="12" thickBot="1" x14ac:dyDescent="0.25">
      <c r="C5332" s="254"/>
      <c r="D5332" s="254"/>
      <c r="E5332" s="255"/>
      <c r="F5332" s="256"/>
      <c r="G5332" s="257"/>
      <c r="H5332" s="243">
        <f t="shared" ca="1" si="250"/>
        <v>45139</v>
      </c>
      <c r="I5332" s="244">
        <f t="shared" si="251"/>
        <v>43892</v>
      </c>
      <c r="J5332" s="244" t="str">
        <f t="shared" si="249"/>
        <v/>
      </c>
    </row>
    <row r="5333" spans="3:10" ht="12" thickBot="1" x14ac:dyDescent="0.25">
      <c r="C5333" s="254"/>
      <c r="D5333" s="254"/>
      <c r="E5333" s="255"/>
      <c r="F5333" s="256"/>
      <c r="G5333" s="257"/>
      <c r="H5333" s="243">
        <f t="shared" ca="1" si="250"/>
        <v>45139</v>
      </c>
      <c r="I5333" s="244">
        <f t="shared" si="251"/>
        <v>43892</v>
      </c>
      <c r="J5333" s="244" t="str">
        <f t="shared" si="249"/>
        <v/>
      </c>
    </row>
    <row r="5334" spans="3:10" ht="12" thickBot="1" x14ac:dyDescent="0.25">
      <c r="C5334" s="254"/>
      <c r="D5334" s="254"/>
      <c r="E5334" s="255"/>
      <c r="F5334" s="256"/>
      <c r="G5334" s="257"/>
      <c r="H5334" s="243">
        <f t="shared" ca="1" si="250"/>
        <v>45139</v>
      </c>
      <c r="I5334" s="244">
        <f t="shared" si="251"/>
        <v>43892</v>
      </c>
      <c r="J5334" s="244" t="str">
        <f t="shared" si="249"/>
        <v/>
      </c>
    </row>
    <row r="5335" spans="3:10" ht="12" thickBot="1" x14ac:dyDescent="0.25">
      <c r="C5335" s="254"/>
      <c r="D5335" s="254"/>
      <c r="E5335" s="255"/>
      <c r="F5335" s="256"/>
      <c r="G5335" s="257"/>
      <c r="H5335" s="243">
        <f t="shared" ca="1" si="250"/>
        <v>45139</v>
      </c>
      <c r="I5335" s="244">
        <f t="shared" si="251"/>
        <v>43892</v>
      </c>
      <c r="J5335" s="244" t="str">
        <f t="shared" si="249"/>
        <v/>
      </c>
    </row>
    <row r="5336" spans="3:10" ht="12" thickBot="1" x14ac:dyDescent="0.25">
      <c r="C5336" s="254"/>
      <c r="D5336" s="254"/>
      <c r="E5336" s="255"/>
      <c r="F5336" s="256"/>
      <c r="G5336" s="257"/>
      <c r="H5336" s="243">
        <f t="shared" ca="1" si="250"/>
        <v>45139</v>
      </c>
      <c r="I5336" s="244">
        <f t="shared" si="251"/>
        <v>43892</v>
      </c>
      <c r="J5336" s="244" t="str">
        <f t="shared" si="249"/>
        <v/>
      </c>
    </row>
    <row r="5337" spans="3:10" ht="12" thickBot="1" x14ac:dyDescent="0.25">
      <c r="C5337" s="254"/>
      <c r="D5337" s="254"/>
      <c r="E5337" s="255"/>
      <c r="F5337" s="256"/>
      <c r="G5337" s="257"/>
      <c r="H5337" s="243">
        <f t="shared" ca="1" si="250"/>
        <v>45139</v>
      </c>
      <c r="I5337" s="244">
        <f t="shared" si="251"/>
        <v>43892</v>
      </c>
      <c r="J5337" s="244" t="str">
        <f t="shared" si="249"/>
        <v/>
      </c>
    </row>
    <row r="5338" spans="3:10" ht="12" thickBot="1" x14ac:dyDescent="0.25">
      <c r="C5338" s="254"/>
      <c r="D5338" s="254"/>
      <c r="E5338" s="255"/>
      <c r="F5338" s="256"/>
      <c r="G5338" s="257"/>
      <c r="H5338" s="243">
        <f t="shared" ca="1" si="250"/>
        <v>45139</v>
      </c>
      <c r="I5338" s="244">
        <f t="shared" si="251"/>
        <v>43892</v>
      </c>
      <c r="J5338" s="244" t="str">
        <f t="shared" si="249"/>
        <v/>
      </c>
    </row>
    <row r="5339" spans="3:10" ht="12" thickBot="1" x14ac:dyDescent="0.25">
      <c r="C5339" s="254"/>
      <c r="D5339" s="254"/>
      <c r="E5339" s="255"/>
      <c r="F5339" s="256"/>
      <c r="G5339" s="257"/>
      <c r="H5339" s="243">
        <f t="shared" ca="1" si="250"/>
        <v>45139</v>
      </c>
      <c r="I5339" s="244">
        <f t="shared" si="251"/>
        <v>43892</v>
      </c>
      <c r="J5339" s="244" t="str">
        <f t="shared" si="249"/>
        <v/>
      </c>
    </row>
    <row r="5340" spans="3:10" ht="12" thickBot="1" x14ac:dyDescent="0.25">
      <c r="C5340" s="254"/>
      <c r="D5340" s="254"/>
      <c r="E5340" s="255"/>
      <c r="F5340" s="256"/>
      <c r="G5340" s="257"/>
      <c r="H5340" s="243">
        <f t="shared" ca="1" si="250"/>
        <v>45139</v>
      </c>
      <c r="I5340" s="244">
        <f t="shared" si="251"/>
        <v>43892</v>
      </c>
      <c r="J5340" s="244" t="str">
        <f t="shared" si="249"/>
        <v/>
      </c>
    </row>
    <row r="5341" spans="3:10" ht="12" thickBot="1" x14ac:dyDescent="0.25">
      <c r="C5341" s="254"/>
      <c r="D5341" s="254"/>
      <c r="E5341" s="255"/>
      <c r="F5341" s="256"/>
      <c r="G5341" s="257"/>
      <c r="H5341" s="243">
        <f t="shared" ca="1" si="250"/>
        <v>45139</v>
      </c>
      <c r="I5341" s="244">
        <f t="shared" si="251"/>
        <v>43892</v>
      </c>
      <c r="J5341" s="244" t="str">
        <f t="shared" si="249"/>
        <v/>
      </c>
    </row>
    <row r="5342" spans="3:10" ht="12" thickBot="1" x14ac:dyDescent="0.25">
      <c r="C5342" s="254"/>
      <c r="D5342" s="254"/>
      <c r="E5342" s="255"/>
      <c r="F5342" s="256"/>
      <c r="G5342" s="257"/>
      <c r="H5342" s="243">
        <f t="shared" ca="1" si="250"/>
        <v>45139</v>
      </c>
      <c r="I5342" s="244">
        <f t="shared" si="251"/>
        <v>43892</v>
      </c>
      <c r="J5342" s="244" t="str">
        <f t="shared" si="249"/>
        <v/>
      </c>
    </row>
    <row r="5343" spans="3:10" ht="12" thickBot="1" x14ac:dyDescent="0.25">
      <c r="C5343" s="254"/>
      <c r="D5343" s="254"/>
      <c r="E5343" s="255"/>
      <c r="F5343" s="256"/>
      <c r="G5343" s="257"/>
      <c r="H5343" s="243">
        <f t="shared" ca="1" si="250"/>
        <v>45139</v>
      </c>
      <c r="I5343" s="244">
        <f t="shared" si="251"/>
        <v>43892</v>
      </c>
      <c r="J5343" s="244" t="str">
        <f t="shared" si="249"/>
        <v/>
      </c>
    </row>
    <row r="5344" spans="3:10" ht="12" thickBot="1" x14ac:dyDescent="0.25">
      <c r="C5344" s="254"/>
      <c r="D5344" s="254"/>
      <c r="E5344" s="255"/>
      <c r="F5344" s="256"/>
      <c r="G5344" s="257"/>
      <c r="H5344" s="243">
        <f t="shared" ca="1" si="250"/>
        <v>45139</v>
      </c>
      <c r="I5344" s="244">
        <f t="shared" si="251"/>
        <v>43892</v>
      </c>
      <c r="J5344" s="244" t="str">
        <f t="shared" si="249"/>
        <v/>
      </c>
    </row>
    <row r="5345" spans="3:10" ht="12" thickBot="1" x14ac:dyDescent="0.25">
      <c r="C5345" s="254"/>
      <c r="D5345" s="254"/>
      <c r="E5345" s="255"/>
      <c r="F5345" s="256"/>
      <c r="G5345" s="257"/>
      <c r="H5345" s="243">
        <f t="shared" ca="1" si="250"/>
        <v>45139</v>
      </c>
      <c r="I5345" s="244">
        <f t="shared" si="251"/>
        <v>43892</v>
      </c>
      <c r="J5345" s="244" t="str">
        <f t="shared" si="249"/>
        <v/>
      </c>
    </row>
    <row r="5346" spans="3:10" ht="12" thickBot="1" x14ac:dyDescent="0.25">
      <c r="C5346" s="254"/>
      <c r="D5346" s="254"/>
      <c r="E5346" s="255"/>
      <c r="F5346" s="256"/>
      <c r="G5346" s="257"/>
      <c r="H5346" s="243">
        <f t="shared" ca="1" si="250"/>
        <v>45139</v>
      </c>
      <c r="I5346" s="244">
        <f t="shared" si="251"/>
        <v>43892</v>
      </c>
      <c r="J5346" s="244" t="str">
        <f t="shared" si="249"/>
        <v/>
      </c>
    </row>
    <row r="5347" spans="3:10" ht="12" thickBot="1" x14ac:dyDescent="0.25">
      <c r="C5347" s="254"/>
      <c r="D5347" s="254"/>
      <c r="E5347" s="255"/>
      <c r="F5347" s="256"/>
      <c r="G5347" s="257"/>
      <c r="H5347" s="243">
        <f t="shared" ca="1" si="250"/>
        <v>45139</v>
      </c>
      <c r="I5347" s="244">
        <f t="shared" si="251"/>
        <v>43892</v>
      </c>
      <c r="J5347" s="244" t="str">
        <f t="shared" si="249"/>
        <v/>
      </c>
    </row>
    <row r="5348" spans="3:10" ht="12" thickBot="1" x14ac:dyDescent="0.25">
      <c r="C5348" s="254"/>
      <c r="D5348" s="254"/>
      <c r="E5348" s="255"/>
      <c r="F5348" s="256"/>
      <c r="G5348" s="257"/>
      <c r="H5348" s="243">
        <f t="shared" ca="1" si="250"/>
        <v>45139</v>
      </c>
      <c r="I5348" s="244">
        <f t="shared" si="251"/>
        <v>43892</v>
      </c>
      <c r="J5348" s="244" t="str">
        <f t="shared" si="249"/>
        <v/>
      </c>
    </row>
    <row r="5349" spans="3:10" ht="12" thickBot="1" x14ac:dyDescent="0.25">
      <c r="C5349" s="254"/>
      <c r="D5349" s="254"/>
      <c r="E5349" s="255"/>
      <c r="F5349" s="256"/>
      <c r="G5349" s="257"/>
      <c r="H5349" s="243">
        <f t="shared" ca="1" si="250"/>
        <v>45139</v>
      </c>
      <c r="I5349" s="244">
        <f t="shared" si="251"/>
        <v>43892</v>
      </c>
      <c r="J5349" s="244" t="str">
        <f t="shared" si="249"/>
        <v/>
      </c>
    </row>
    <row r="5350" spans="3:10" ht="12" thickBot="1" x14ac:dyDescent="0.25">
      <c r="C5350" s="254"/>
      <c r="D5350" s="254"/>
      <c r="E5350" s="255"/>
      <c r="F5350" s="256"/>
      <c r="G5350" s="257"/>
      <c r="H5350" s="243">
        <f t="shared" ca="1" si="250"/>
        <v>45139</v>
      </c>
      <c r="I5350" s="244">
        <f t="shared" si="251"/>
        <v>43892</v>
      </c>
      <c r="J5350" s="244" t="str">
        <f t="shared" si="249"/>
        <v/>
      </c>
    </row>
    <row r="5351" spans="3:10" ht="12" thickBot="1" x14ac:dyDescent="0.25">
      <c r="C5351" s="254"/>
      <c r="D5351" s="254"/>
      <c r="E5351" s="255"/>
      <c r="F5351" s="256"/>
      <c r="G5351" s="257"/>
      <c r="H5351" s="243">
        <f t="shared" ca="1" si="250"/>
        <v>45139</v>
      </c>
      <c r="I5351" s="244">
        <f t="shared" si="251"/>
        <v>43892</v>
      </c>
      <c r="J5351" s="244" t="str">
        <f t="shared" si="249"/>
        <v/>
      </c>
    </row>
    <row r="5352" spans="3:10" ht="12" thickBot="1" x14ac:dyDescent="0.25">
      <c r="C5352" s="254"/>
      <c r="D5352" s="254"/>
      <c r="E5352" s="255"/>
      <c r="F5352" s="256"/>
      <c r="G5352" s="257"/>
      <c r="H5352" s="243">
        <f t="shared" ca="1" si="250"/>
        <v>45139</v>
      </c>
      <c r="I5352" s="244">
        <f t="shared" si="251"/>
        <v>43892</v>
      </c>
      <c r="J5352" s="244" t="str">
        <f t="shared" si="249"/>
        <v/>
      </c>
    </row>
    <row r="5353" spans="3:10" ht="12" thickBot="1" x14ac:dyDescent="0.25">
      <c r="C5353" s="254"/>
      <c r="D5353" s="254"/>
      <c r="E5353" s="255"/>
      <c r="F5353" s="256"/>
      <c r="G5353" s="257"/>
      <c r="H5353" s="243">
        <f t="shared" ca="1" si="250"/>
        <v>45139</v>
      </c>
      <c r="I5353" s="244">
        <f t="shared" si="251"/>
        <v>43892</v>
      </c>
      <c r="J5353" s="244" t="str">
        <f t="shared" si="249"/>
        <v/>
      </c>
    </row>
    <row r="5354" spans="3:10" ht="12" thickBot="1" x14ac:dyDescent="0.25">
      <c r="C5354" s="254"/>
      <c r="D5354" s="254"/>
      <c r="E5354" s="255"/>
      <c r="F5354" s="256"/>
      <c r="G5354" s="257"/>
      <c r="H5354" s="243">
        <f t="shared" ca="1" si="250"/>
        <v>45139</v>
      </c>
      <c r="I5354" s="244">
        <f t="shared" si="251"/>
        <v>43892</v>
      </c>
      <c r="J5354" s="244" t="str">
        <f t="shared" si="249"/>
        <v/>
      </c>
    </row>
    <row r="5355" spans="3:10" ht="12" thickBot="1" x14ac:dyDescent="0.25">
      <c r="C5355" s="254"/>
      <c r="D5355" s="254"/>
      <c r="E5355" s="255"/>
      <c r="F5355" s="256"/>
      <c r="G5355" s="257"/>
      <c r="H5355" s="243">
        <f t="shared" ca="1" si="250"/>
        <v>45139</v>
      </c>
      <c r="I5355" s="244">
        <f t="shared" si="251"/>
        <v>43892</v>
      </c>
      <c r="J5355" s="244" t="str">
        <f t="shared" si="249"/>
        <v/>
      </c>
    </row>
    <row r="5356" spans="3:10" ht="12" thickBot="1" x14ac:dyDescent="0.25">
      <c r="C5356" s="254"/>
      <c r="D5356" s="254"/>
      <c r="E5356" s="255"/>
      <c r="F5356" s="256"/>
      <c r="G5356" s="257"/>
      <c r="H5356" s="243">
        <f t="shared" ca="1" si="250"/>
        <v>45139</v>
      </c>
      <c r="I5356" s="244">
        <f t="shared" si="251"/>
        <v>43892</v>
      </c>
      <c r="J5356" s="244" t="str">
        <f t="shared" si="249"/>
        <v/>
      </c>
    </row>
    <row r="5357" spans="3:10" ht="12" thickBot="1" x14ac:dyDescent="0.25">
      <c r="C5357" s="254"/>
      <c r="D5357" s="254"/>
      <c r="E5357" s="255"/>
      <c r="F5357" s="256"/>
      <c r="G5357" s="257"/>
      <c r="H5357" s="243">
        <f t="shared" ca="1" si="250"/>
        <v>45139</v>
      </c>
      <c r="I5357" s="244">
        <f t="shared" si="251"/>
        <v>43892</v>
      </c>
      <c r="J5357" s="244" t="str">
        <f t="shared" si="249"/>
        <v/>
      </c>
    </row>
    <row r="5358" spans="3:10" ht="12" thickBot="1" x14ac:dyDescent="0.25">
      <c r="C5358" s="254"/>
      <c r="D5358" s="254"/>
      <c r="E5358" s="255"/>
      <c r="F5358" s="256"/>
      <c r="G5358" s="257"/>
      <c r="H5358" s="243">
        <f t="shared" ca="1" si="250"/>
        <v>45139</v>
      </c>
      <c r="I5358" s="244">
        <f t="shared" si="251"/>
        <v>43892</v>
      </c>
      <c r="J5358" s="244" t="str">
        <f t="shared" si="249"/>
        <v/>
      </c>
    </row>
    <row r="5359" spans="3:10" ht="12" thickBot="1" x14ac:dyDescent="0.25">
      <c r="C5359" s="254"/>
      <c r="D5359" s="254"/>
      <c r="E5359" s="255"/>
      <c r="F5359" s="256"/>
      <c r="G5359" s="257"/>
      <c r="H5359" s="243">
        <f t="shared" ca="1" si="250"/>
        <v>45139</v>
      </c>
      <c r="I5359" s="244">
        <f t="shared" si="251"/>
        <v>43892</v>
      </c>
      <c r="J5359" s="244" t="str">
        <f t="shared" si="249"/>
        <v/>
      </c>
    </row>
    <row r="5360" spans="3:10" ht="12" thickBot="1" x14ac:dyDescent="0.25">
      <c r="C5360" s="254"/>
      <c r="D5360" s="254"/>
      <c r="E5360" s="255"/>
      <c r="F5360" s="256"/>
      <c r="G5360" s="257"/>
      <c r="H5360" s="243">
        <f t="shared" ca="1" si="250"/>
        <v>45139</v>
      </c>
      <c r="I5360" s="244">
        <f t="shared" si="251"/>
        <v>43892</v>
      </c>
      <c r="J5360" s="244" t="str">
        <f t="shared" si="249"/>
        <v/>
      </c>
    </row>
    <row r="5361" spans="3:10" ht="12" thickBot="1" x14ac:dyDescent="0.25">
      <c r="C5361" s="254"/>
      <c r="D5361" s="254"/>
      <c r="E5361" s="255"/>
      <c r="F5361" s="256"/>
      <c r="G5361" s="257"/>
      <c r="H5361" s="243">
        <f t="shared" ca="1" si="250"/>
        <v>45139</v>
      </c>
      <c r="I5361" s="244">
        <f t="shared" si="251"/>
        <v>43892</v>
      </c>
      <c r="J5361" s="244" t="str">
        <f t="shared" si="249"/>
        <v/>
      </c>
    </row>
    <row r="5362" spans="3:10" ht="12" thickBot="1" x14ac:dyDescent="0.25">
      <c r="C5362" s="254"/>
      <c r="D5362" s="254"/>
      <c r="E5362" s="255"/>
      <c r="F5362" s="256"/>
      <c r="G5362" s="257"/>
      <c r="H5362" s="243">
        <f t="shared" ca="1" si="250"/>
        <v>45139</v>
      </c>
      <c r="I5362" s="244">
        <f t="shared" si="251"/>
        <v>43892</v>
      </c>
      <c r="J5362" s="244" t="str">
        <f t="shared" si="249"/>
        <v/>
      </c>
    </row>
    <row r="5363" spans="3:10" ht="12" thickBot="1" x14ac:dyDescent="0.25">
      <c r="C5363" s="254"/>
      <c r="D5363" s="254"/>
      <c r="E5363" s="255"/>
      <c r="F5363" s="256"/>
      <c r="G5363" s="257"/>
      <c r="H5363" s="243">
        <f t="shared" ca="1" si="250"/>
        <v>45139</v>
      </c>
      <c r="I5363" s="244">
        <f t="shared" si="251"/>
        <v>43892</v>
      </c>
      <c r="J5363" s="244" t="str">
        <f t="shared" si="249"/>
        <v/>
      </c>
    </row>
    <row r="5364" spans="3:10" ht="12" thickBot="1" x14ac:dyDescent="0.25">
      <c r="C5364" s="254"/>
      <c r="D5364" s="254"/>
      <c r="E5364" s="255"/>
      <c r="F5364" s="256"/>
      <c r="G5364" s="257"/>
      <c r="H5364" s="243">
        <f t="shared" ca="1" si="250"/>
        <v>45139</v>
      </c>
      <c r="I5364" s="244">
        <f t="shared" si="251"/>
        <v>43892</v>
      </c>
      <c r="J5364" s="244" t="str">
        <f t="shared" si="249"/>
        <v/>
      </c>
    </row>
    <row r="5365" spans="3:10" ht="12" thickBot="1" x14ac:dyDescent="0.25">
      <c r="C5365" s="254"/>
      <c r="D5365" s="254"/>
      <c r="E5365" s="255"/>
      <c r="F5365" s="256"/>
      <c r="G5365" s="257"/>
      <c r="H5365" s="243">
        <f t="shared" ca="1" si="250"/>
        <v>45139</v>
      </c>
      <c r="I5365" s="244">
        <f t="shared" si="251"/>
        <v>43892</v>
      </c>
      <c r="J5365" s="244" t="str">
        <f t="shared" si="249"/>
        <v/>
      </c>
    </row>
    <row r="5366" spans="3:10" ht="12" thickBot="1" x14ac:dyDescent="0.25">
      <c r="C5366" s="254"/>
      <c r="D5366" s="254"/>
      <c r="E5366" s="255"/>
      <c r="F5366" s="256"/>
      <c r="G5366" s="257"/>
      <c r="H5366" s="243">
        <f t="shared" ca="1" si="250"/>
        <v>45139</v>
      </c>
      <c r="I5366" s="244">
        <f t="shared" si="251"/>
        <v>43892</v>
      </c>
      <c r="J5366" s="244" t="str">
        <f t="shared" si="249"/>
        <v/>
      </c>
    </row>
    <row r="5367" spans="3:10" ht="12" thickBot="1" x14ac:dyDescent="0.25">
      <c r="C5367" s="254"/>
      <c r="D5367" s="254"/>
      <c r="E5367" s="255"/>
      <c r="F5367" s="256"/>
      <c r="G5367" s="257"/>
      <c r="H5367" s="243">
        <f t="shared" ca="1" si="250"/>
        <v>45139</v>
      </c>
      <c r="I5367" s="244">
        <f t="shared" si="251"/>
        <v>43892</v>
      </c>
      <c r="J5367" s="244" t="str">
        <f t="shared" si="249"/>
        <v/>
      </c>
    </row>
    <row r="5368" spans="3:10" ht="12" thickBot="1" x14ac:dyDescent="0.25">
      <c r="C5368" s="254"/>
      <c r="D5368" s="254"/>
      <c r="E5368" s="255"/>
      <c r="F5368" s="256"/>
      <c r="G5368" s="257"/>
      <c r="H5368" s="243">
        <f t="shared" ca="1" si="250"/>
        <v>45139</v>
      </c>
      <c r="I5368" s="244">
        <f t="shared" si="251"/>
        <v>43892</v>
      </c>
      <c r="J5368" s="244" t="str">
        <f t="shared" si="249"/>
        <v/>
      </c>
    </row>
    <row r="5369" spans="3:10" ht="12" thickBot="1" x14ac:dyDescent="0.25">
      <c r="C5369" s="254"/>
      <c r="D5369" s="254"/>
      <c r="E5369" s="255"/>
      <c r="F5369" s="256"/>
      <c r="G5369" s="257"/>
      <c r="H5369" s="243">
        <f t="shared" ca="1" si="250"/>
        <v>45139</v>
      </c>
      <c r="I5369" s="244">
        <f t="shared" si="251"/>
        <v>43892</v>
      </c>
      <c r="J5369" s="244" t="str">
        <f t="shared" si="249"/>
        <v/>
      </c>
    </row>
    <row r="5370" spans="3:10" ht="12" thickBot="1" x14ac:dyDescent="0.25">
      <c r="C5370" s="254"/>
      <c r="D5370" s="254"/>
      <c r="E5370" s="255"/>
      <c r="F5370" s="256"/>
      <c r="G5370" s="257"/>
      <c r="H5370" s="243">
        <f t="shared" ca="1" si="250"/>
        <v>45139</v>
      </c>
      <c r="I5370" s="244">
        <f t="shared" si="251"/>
        <v>43892</v>
      </c>
      <c r="J5370" s="244" t="str">
        <f t="shared" si="249"/>
        <v/>
      </c>
    </row>
    <row r="5371" spans="3:10" ht="12" thickBot="1" x14ac:dyDescent="0.25">
      <c r="C5371" s="254"/>
      <c r="D5371" s="254"/>
      <c r="E5371" s="255"/>
      <c r="F5371" s="256"/>
      <c r="G5371" s="257"/>
      <c r="H5371" s="243">
        <f t="shared" ca="1" si="250"/>
        <v>45139</v>
      </c>
      <c r="I5371" s="244">
        <f t="shared" si="251"/>
        <v>43892</v>
      </c>
      <c r="J5371" s="244" t="str">
        <f t="shared" si="249"/>
        <v/>
      </c>
    </row>
    <row r="5372" spans="3:10" ht="12" thickBot="1" x14ac:dyDescent="0.25">
      <c r="C5372" s="254"/>
      <c r="D5372" s="254"/>
      <c r="E5372" s="255"/>
      <c r="F5372" s="256"/>
      <c r="G5372" s="257"/>
      <c r="H5372" s="243">
        <f t="shared" ca="1" si="250"/>
        <v>45139</v>
      </c>
      <c r="I5372" s="244">
        <f t="shared" si="251"/>
        <v>43892</v>
      </c>
      <c r="J5372" s="244" t="str">
        <f t="shared" si="249"/>
        <v/>
      </c>
    </row>
    <row r="5373" spans="3:10" ht="12" thickBot="1" x14ac:dyDescent="0.25">
      <c r="C5373" s="254"/>
      <c r="D5373" s="254"/>
      <c r="E5373" s="255"/>
      <c r="F5373" s="256"/>
      <c r="G5373" s="257"/>
      <c r="H5373" s="243">
        <f t="shared" ca="1" si="250"/>
        <v>45139</v>
      </c>
      <c r="I5373" s="244">
        <f t="shared" si="251"/>
        <v>43892</v>
      </c>
      <c r="J5373" s="244" t="str">
        <f t="shared" si="249"/>
        <v/>
      </c>
    </row>
    <row r="5374" spans="3:10" ht="12" thickBot="1" x14ac:dyDescent="0.25">
      <c r="C5374" s="254"/>
      <c r="D5374" s="254"/>
      <c r="E5374" s="255"/>
      <c r="F5374" s="256"/>
      <c r="G5374" s="257"/>
      <c r="H5374" s="243">
        <f t="shared" ca="1" si="250"/>
        <v>45139</v>
      </c>
      <c r="I5374" s="244">
        <f t="shared" si="251"/>
        <v>43892</v>
      </c>
      <c r="J5374" s="244" t="str">
        <f t="shared" si="249"/>
        <v/>
      </c>
    </row>
    <row r="5375" spans="3:10" ht="12" thickBot="1" x14ac:dyDescent="0.25">
      <c r="C5375" s="254"/>
      <c r="D5375" s="254"/>
      <c r="E5375" s="255"/>
      <c r="F5375" s="256"/>
      <c r="G5375" s="257"/>
      <c r="H5375" s="243">
        <f t="shared" ca="1" si="250"/>
        <v>45139</v>
      </c>
      <c r="I5375" s="244">
        <f t="shared" si="251"/>
        <v>43892</v>
      </c>
      <c r="J5375" s="244" t="str">
        <f t="shared" si="249"/>
        <v/>
      </c>
    </row>
    <row r="5376" spans="3:10" ht="12" thickBot="1" x14ac:dyDescent="0.25">
      <c r="C5376" s="254"/>
      <c r="D5376" s="254"/>
      <c r="E5376" s="255"/>
      <c r="F5376" s="256"/>
      <c r="G5376" s="257"/>
      <c r="H5376" s="243">
        <f t="shared" ca="1" si="250"/>
        <v>45139</v>
      </c>
      <c r="I5376" s="244">
        <f t="shared" si="251"/>
        <v>43892</v>
      </c>
      <c r="J5376" s="244" t="str">
        <f t="shared" si="249"/>
        <v/>
      </c>
    </row>
    <row r="5377" spans="3:10" ht="12" thickBot="1" x14ac:dyDescent="0.25">
      <c r="C5377" s="254"/>
      <c r="D5377" s="254"/>
      <c r="E5377" s="255"/>
      <c r="F5377" s="256"/>
      <c r="G5377" s="257"/>
      <c r="H5377" s="243">
        <f t="shared" ca="1" si="250"/>
        <v>45139</v>
      </c>
      <c r="I5377" s="244">
        <f t="shared" si="251"/>
        <v>43892</v>
      </c>
      <c r="J5377" s="244" t="str">
        <f t="shared" si="249"/>
        <v/>
      </c>
    </row>
    <row r="5378" spans="3:10" ht="12" thickBot="1" x14ac:dyDescent="0.25">
      <c r="C5378" s="254"/>
      <c r="D5378" s="254"/>
      <c r="E5378" s="255"/>
      <c r="F5378" s="256"/>
      <c r="G5378" s="257"/>
      <c r="H5378" s="243">
        <f t="shared" ca="1" si="250"/>
        <v>45139</v>
      </c>
      <c r="I5378" s="244">
        <f t="shared" si="251"/>
        <v>43892</v>
      </c>
      <c r="J5378" s="244" t="str">
        <f t="shared" si="249"/>
        <v/>
      </c>
    </row>
    <row r="5379" spans="3:10" ht="12" thickBot="1" x14ac:dyDescent="0.25">
      <c r="C5379" s="254"/>
      <c r="D5379" s="254"/>
      <c r="E5379" s="255"/>
      <c r="F5379" s="256"/>
      <c r="G5379" s="257"/>
      <c r="H5379" s="243">
        <f t="shared" ca="1" si="250"/>
        <v>45139</v>
      </c>
      <c r="I5379" s="244">
        <f t="shared" si="251"/>
        <v>43892</v>
      </c>
      <c r="J5379" s="244" t="str">
        <f t="shared" si="249"/>
        <v/>
      </c>
    </row>
    <row r="5380" spans="3:10" ht="12" thickBot="1" x14ac:dyDescent="0.25">
      <c r="C5380" s="254"/>
      <c r="D5380" s="254"/>
      <c r="E5380" s="255"/>
      <c r="F5380" s="256"/>
      <c r="G5380" s="257"/>
      <c r="H5380" s="243">
        <f t="shared" ca="1" si="250"/>
        <v>45139</v>
      </c>
      <c r="I5380" s="244">
        <f t="shared" si="251"/>
        <v>43892</v>
      </c>
      <c r="J5380" s="244" t="str">
        <f t="shared" si="249"/>
        <v/>
      </c>
    </row>
    <row r="5381" spans="3:10" ht="12" thickBot="1" x14ac:dyDescent="0.25">
      <c r="C5381" s="254"/>
      <c r="D5381" s="254"/>
      <c r="E5381" s="255"/>
      <c r="F5381" s="256"/>
      <c r="G5381" s="257"/>
      <c r="H5381" s="243">
        <f t="shared" ca="1" si="250"/>
        <v>45139</v>
      </c>
      <c r="I5381" s="244">
        <f t="shared" si="251"/>
        <v>43892</v>
      </c>
      <c r="J5381" s="244" t="str">
        <f t="shared" si="249"/>
        <v/>
      </c>
    </row>
    <row r="5382" spans="3:10" ht="12" thickBot="1" x14ac:dyDescent="0.25">
      <c r="C5382" s="254"/>
      <c r="D5382" s="254"/>
      <c r="E5382" s="255"/>
      <c r="F5382" s="256"/>
      <c r="G5382" s="257"/>
      <c r="H5382" s="243">
        <f t="shared" ca="1" si="250"/>
        <v>45139</v>
      </c>
      <c r="I5382" s="244">
        <f t="shared" si="251"/>
        <v>43892</v>
      </c>
      <c r="J5382" s="244" t="str">
        <f t="shared" ref="J5382:J5445" si="252">IF(G5382="","",IF(G5382&gt;=0,"Debitoren",IF(G5382&lt;0,"Kreditoren","")))</f>
        <v/>
      </c>
    </row>
    <row r="5383" spans="3:10" ht="12" thickBot="1" x14ac:dyDescent="0.25">
      <c r="C5383" s="254"/>
      <c r="D5383" s="254"/>
      <c r="E5383" s="255"/>
      <c r="F5383" s="256"/>
      <c r="G5383" s="257"/>
      <c r="H5383" s="243">
        <f t="shared" ref="H5383:H5446" ca="1" si="253">IF(F5383&lt;$F$2,EOMONTH($F$2,-1)+1,EOMONTH(F5383,-1)+1)</f>
        <v>45139</v>
      </c>
      <c r="I5383" s="244">
        <f t="shared" ref="I5383:I5446" si="254">IF(F5383&lt;$I$2,IF(   WEEKDAY(EOMONTH($I$2,-1)+1)=1,EOMONTH($I$2,-1)+1+1,EOMONTH($I$2,-1)+1),IF(WEEKDAY(F5383)=1,F5383+1,F5383))</f>
        <v>43892</v>
      </c>
      <c r="J5383" s="244" t="str">
        <f t="shared" si="252"/>
        <v/>
      </c>
    </row>
    <row r="5384" spans="3:10" ht="12" thickBot="1" x14ac:dyDescent="0.25">
      <c r="C5384" s="254"/>
      <c r="D5384" s="254"/>
      <c r="E5384" s="255"/>
      <c r="F5384" s="256"/>
      <c r="G5384" s="257"/>
      <c r="H5384" s="243">
        <f t="shared" ca="1" si="253"/>
        <v>45139</v>
      </c>
      <c r="I5384" s="244">
        <f t="shared" si="254"/>
        <v>43892</v>
      </c>
      <c r="J5384" s="244" t="str">
        <f t="shared" si="252"/>
        <v/>
      </c>
    </row>
    <row r="5385" spans="3:10" ht="12" thickBot="1" x14ac:dyDescent="0.25">
      <c r="C5385" s="254"/>
      <c r="D5385" s="254"/>
      <c r="E5385" s="255"/>
      <c r="F5385" s="256"/>
      <c r="G5385" s="257"/>
      <c r="H5385" s="243">
        <f t="shared" ca="1" si="253"/>
        <v>45139</v>
      </c>
      <c r="I5385" s="244">
        <f t="shared" si="254"/>
        <v>43892</v>
      </c>
      <c r="J5385" s="244" t="str">
        <f t="shared" si="252"/>
        <v/>
      </c>
    </row>
    <row r="5386" spans="3:10" ht="12" thickBot="1" x14ac:dyDescent="0.25">
      <c r="C5386" s="254"/>
      <c r="D5386" s="254"/>
      <c r="E5386" s="255"/>
      <c r="F5386" s="256"/>
      <c r="G5386" s="257"/>
      <c r="H5386" s="243">
        <f t="shared" ca="1" si="253"/>
        <v>45139</v>
      </c>
      <c r="I5386" s="244">
        <f t="shared" si="254"/>
        <v>43892</v>
      </c>
      <c r="J5386" s="244" t="str">
        <f t="shared" si="252"/>
        <v/>
      </c>
    </row>
    <row r="5387" spans="3:10" ht="12" thickBot="1" x14ac:dyDescent="0.25">
      <c r="C5387" s="254"/>
      <c r="D5387" s="254"/>
      <c r="E5387" s="255"/>
      <c r="F5387" s="256"/>
      <c r="G5387" s="257"/>
      <c r="H5387" s="243">
        <f t="shared" ca="1" si="253"/>
        <v>45139</v>
      </c>
      <c r="I5387" s="244">
        <f t="shared" si="254"/>
        <v>43892</v>
      </c>
      <c r="J5387" s="244" t="str">
        <f t="shared" si="252"/>
        <v/>
      </c>
    </row>
    <row r="5388" spans="3:10" ht="12" thickBot="1" x14ac:dyDescent="0.25">
      <c r="C5388" s="254"/>
      <c r="D5388" s="254"/>
      <c r="E5388" s="255"/>
      <c r="F5388" s="256"/>
      <c r="G5388" s="257"/>
      <c r="H5388" s="243">
        <f t="shared" ca="1" si="253"/>
        <v>45139</v>
      </c>
      <c r="I5388" s="244">
        <f t="shared" si="254"/>
        <v>43892</v>
      </c>
      <c r="J5388" s="244" t="str">
        <f t="shared" si="252"/>
        <v/>
      </c>
    </row>
    <row r="5389" spans="3:10" ht="12" thickBot="1" x14ac:dyDescent="0.25">
      <c r="C5389" s="254"/>
      <c r="D5389" s="254"/>
      <c r="E5389" s="255"/>
      <c r="F5389" s="256"/>
      <c r="G5389" s="257"/>
      <c r="H5389" s="243">
        <f t="shared" ca="1" si="253"/>
        <v>45139</v>
      </c>
      <c r="I5389" s="244">
        <f t="shared" si="254"/>
        <v>43892</v>
      </c>
      <c r="J5389" s="244" t="str">
        <f t="shared" si="252"/>
        <v/>
      </c>
    </row>
    <row r="5390" spans="3:10" ht="12" thickBot="1" x14ac:dyDescent="0.25">
      <c r="C5390" s="254"/>
      <c r="D5390" s="254"/>
      <c r="E5390" s="255"/>
      <c r="F5390" s="256"/>
      <c r="G5390" s="257"/>
      <c r="H5390" s="243">
        <f t="shared" ca="1" si="253"/>
        <v>45139</v>
      </c>
      <c r="I5390" s="244">
        <f t="shared" si="254"/>
        <v>43892</v>
      </c>
      <c r="J5390" s="244" t="str">
        <f t="shared" si="252"/>
        <v/>
      </c>
    </row>
    <row r="5391" spans="3:10" ht="12" thickBot="1" x14ac:dyDescent="0.25">
      <c r="C5391" s="254"/>
      <c r="D5391" s="254"/>
      <c r="E5391" s="255"/>
      <c r="F5391" s="256"/>
      <c r="G5391" s="257"/>
      <c r="H5391" s="243">
        <f t="shared" ca="1" si="253"/>
        <v>45139</v>
      </c>
      <c r="I5391" s="244">
        <f t="shared" si="254"/>
        <v>43892</v>
      </c>
      <c r="J5391" s="244" t="str">
        <f t="shared" si="252"/>
        <v/>
      </c>
    </row>
    <row r="5392" spans="3:10" ht="12" thickBot="1" x14ac:dyDescent="0.25">
      <c r="C5392" s="254"/>
      <c r="D5392" s="254"/>
      <c r="E5392" s="255"/>
      <c r="F5392" s="256"/>
      <c r="G5392" s="257"/>
      <c r="H5392" s="243">
        <f t="shared" ca="1" si="253"/>
        <v>45139</v>
      </c>
      <c r="I5392" s="244">
        <f t="shared" si="254"/>
        <v>43892</v>
      </c>
      <c r="J5392" s="244" t="str">
        <f t="shared" si="252"/>
        <v/>
      </c>
    </row>
    <row r="5393" spans="3:10" ht="12" thickBot="1" x14ac:dyDescent="0.25">
      <c r="C5393" s="254"/>
      <c r="D5393" s="254"/>
      <c r="E5393" s="255"/>
      <c r="F5393" s="256"/>
      <c r="G5393" s="257"/>
      <c r="H5393" s="243">
        <f t="shared" ca="1" si="253"/>
        <v>45139</v>
      </c>
      <c r="I5393" s="244">
        <f t="shared" si="254"/>
        <v>43892</v>
      </c>
      <c r="J5393" s="244" t="str">
        <f t="shared" si="252"/>
        <v/>
      </c>
    </row>
    <row r="5394" spans="3:10" ht="12" thickBot="1" x14ac:dyDescent="0.25">
      <c r="C5394" s="254"/>
      <c r="D5394" s="254"/>
      <c r="E5394" s="255"/>
      <c r="F5394" s="256"/>
      <c r="G5394" s="257"/>
      <c r="H5394" s="243">
        <f t="shared" ca="1" si="253"/>
        <v>45139</v>
      </c>
      <c r="I5394" s="244">
        <f t="shared" si="254"/>
        <v>43892</v>
      </c>
      <c r="J5394" s="244" t="str">
        <f t="shared" si="252"/>
        <v/>
      </c>
    </row>
    <row r="5395" spans="3:10" ht="12" thickBot="1" x14ac:dyDescent="0.25">
      <c r="C5395" s="254"/>
      <c r="D5395" s="254"/>
      <c r="E5395" s="255"/>
      <c r="F5395" s="256"/>
      <c r="G5395" s="257"/>
      <c r="H5395" s="243">
        <f t="shared" ca="1" si="253"/>
        <v>45139</v>
      </c>
      <c r="I5395" s="244">
        <f t="shared" si="254"/>
        <v>43892</v>
      </c>
      <c r="J5395" s="244" t="str">
        <f t="shared" si="252"/>
        <v/>
      </c>
    </row>
    <row r="5396" spans="3:10" ht="12" thickBot="1" x14ac:dyDescent="0.25">
      <c r="C5396" s="254"/>
      <c r="D5396" s="254"/>
      <c r="E5396" s="255"/>
      <c r="F5396" s="256"/>
      <c r="G5396" s="257"/>
      <c r="H5396" s="243">
        <f t="shared" ca="1" si="253"/>
        <v>45139</v>
      </c>
      <c r="I5396" s="244">
        <f t="shared" si="254"/>
        <v>43892</v>
      </c>
      <c r="J5396" s="244" t="str">
        <f t="shared" si="252"/>
        <v/>
      </c>
    </row>
    <row r="5397" spans="3:10" ht="12" thickBot="1" x14ac:dyDescent="0.25">
      <c r="C5397" s="254"/>
      <c r="D5397" s="254"/>
      <c r="E5397" s="255"/>
      <c r="F5397" s="256"/>
      <c r="G5397" s="257"/>
      <c r="H5397" s="243">
        <f t="shared" ca="1" si="253"/>
        <v>45139</v>
      </c>
      <c r="I5397" s="244">
        <f t="shared" si="254"/>
        <v>43892</v>
      </c>
      <c r="J5397" s="244" t="str">
        <f t="shared" si="252"/>
        <v/>
      </c>
    </row>
    <row r="5398" spans="3:10" ht="12" thickBot="1" x14ac:dyDescent="0.25">
      <c r="C5398" s="254"/>
      <c r="D5398" s="254"/>
      <c r="E5398" s="255"/>
      <c r="F5398" s="256"/>
      <c r="G5398" s="257"/>
      <c r="H5398" s="243">
        <f t="shared" ca="1" si="253"/>
        <v>45139</v>
      </c>
      <c r="I5398" s="244">
        <f t="shared" si="254"/>
        <v>43892</v>
      </c>
      <c r="J5398" s="244" t="str">
        <f t="shared" si="252"/>
        <v/>
      </c>
    </row>
    <row r="5399" spans="3:10" ht="12" thickBot="1" x14ac:dyDescent="0.25">
      <c r="C5399" s="254"/>
      <c r="D5399" s="254"/>
      <c r="E5399" s="255"/>
      <c r="F5399" s="256"/>
      <c r="G5399" s="257"/>
      <c r="H5399" s="243">
        <f t="shared" ca="1" si="253"/>
        <v>45139</v>
      </c>
      <c r="I5399" s="244">
        <f t="shared" si="254"/>
        <v>43892</v>
      </c>
      <c r="J5399" s="244" t="str">
        <f t="shared" si="252"/>
        <v/>
      </c>
    </row>
    <row r="5400" spans="3:10" ht="12" thickBot="1" x14ac:dyDescent="0.25">
      <c r="C5400" s="254"/>
      <c r="D5400" s="254"/>
      <c r="E5400" s="255"/>
      <c r="F5400" s="256"/>
      <c r="G5400" s="257"/>
      <c r="H5400" s="243">
        <f t="shared" ca="1" si="253"/>
        <v>45139</v>
      </c>
      <c r="I5400" s="244">
        <f t="shared" si="254"/>
        <v>43892</v>
      </c>
      <c r="J5400" s="244" t="str">
        <f t="shared" si="252"/>
        <v/>
      </c>
    </row>
    <row r="5401" spans="3:10" ht="12" thickBot="1" x14ac:dyDescent="0.25">
      <c r="C5401" s="254"/>
      <c r="D5401" s="254"/>
      <c r="E5401" s="255"/>
      <c r="F5401" s="256"/>
      <c r="G5401" s="257"/>
      <c r="H5401" s="243">
        <f t="shared" ca="1" si="253"/>
        <v>45139</v>
      </c>
      <c r="I5401" s="244">
        <f t="shared" si="254"/>
        <v>43892</v>
      </c>
      <c r="J5401" s="244" t="str">
        <f t="shared" si="252"/>
        <v/>
      </c>
    </row>
    <row r="5402" spans="3:10" ht="12" thickBot="1" x14ac:dyDescent="0.25">
      <c r="C5402" s="254"/>
      <c r="D5402" s="254"/>
      <c r="E5402" s="255"/>
      <c r="F5402" s="256"/>
      <c r="G5402" s="257"/>
      <c r="H5402" s="243">
        <f t="shared" ca="1" si="253"/>
        <v>45139</v>
      </c>
      <c r="I5402" s="244">
        <f t="shared" si="254"/>
        <v>43892</v>
      </c>
      <c r="J5402" s="244" t="str">
        <f t="shared" si="252"/>
        <v/>
      </c>
    </row>
    <row r="5403" spans="3:10" ht="12" thickBot="1" x14ac:dyDescent="0.25">
      <c r="C5403" s="254"/>
      <c r="D5403" s="254"/>
      <c r="E5403" s="255"/>
      <c r="F5403" s="256"/>
      <c r="G5403" s="257"/>
      <c r="H5403" s="243">
        <f t="shared" ca="1" si="253"/>
        <v>45139</v>
      </c>
      <c r="I5403" s="244">
        <f t="shared" si="254"/>
        <v>43892</v>
      </c>
      <c r="J5403" s="244" t="str">
        <f t="shared" si="252"/>
        <v/>
      </c>
    </row>
    <row r="5404" spans="3:10" ht="12" thickBot="1" x14ac:dyDescent="0.25">
      <c r="C5404" s="254"/>
      <c r="D5404" s="254"/>
      <c r="E5404" s="255"/>
      <c r="F5404" s="256"/>
      <c r="G5404" s="257"/>
      <c r="H5404" s="243">
        <f t="shared" ca="1" si="253"/>
        <v>45139</v>
      </c>
      <c r="I5404" s="244">
        <f t="shared" si="254"/>
        <v>43892</v>
      </c>
      <c r="J5404" s="244" t="str">
        <f t="shared" si="252"/>
        <v/>
      </c>
    </row>
    <row r="5405" spans="3:10" ht="12" thickBot="1" x14ac:dyDescent="0.25">
      <c r="C5405" s="254"/>
      <c r="D5405" s="254"/>
      <c r="E5405" s="255"/>
      <c r="F5405" s="256"/>
      <c r="G5405" s="257"/>
      <c r="H5405" s="243">
        <f t="shared" ca="1" si="253"/>
        <v>45139</v>
      </c>
      <c r="I5405" s="244">
        <f t="shared" si="254"/>
        <v>43892</v>
      </c>
      <c r="J5405" s="244" t="str">
        <f t="shared" si="252"/>
        <v/>
      </c>
    </row>
    <row r="5406" spans="3:10" ht="12" thickBot="1" x14ac:dyDescent="0.25">
      <c r="C5406" s="254"/>
      <c r="D5406" s="254"/>
      <c r="E5406" s="255"/>
      <c r="F5406" s="256"/>
      <c r="G5406" s="257"/>
      <c r="H5406" s="243">
        <f t="shared" ca="1" si="253"/>
        <v>45139</v>
      </c>
      <c r="I5406" s="244">
        <f t="shared" si="254"/>
        <v>43892</v>
      </c>
      <c r="J5406" s="244" t="str">
        <f t="shared" si="252"/>
        <v/>
      </c>
    </row>
    <row r="5407" spans="3:10" ht="12" thickBot="1" x14ac:dyDescent="0.25">
      <c r="C5407" s="254"/>
      <c r="D5407" s="254"/>
      <c r="E5407" s="255"/>
      <c r="F5407" s="256"/>
      <c r="G5407" s="257"/>
      <c r="H5407" s="243">
        <f t="shared" ca="1" si="253"/>
        <v>45139</v>
      </c>
      <c r="I5407" s="244">
        <f t="shared" si="254"/>
        <v>43892</v>
      </c>
      <c r="J5407" s="244" t="str">
        <f t="shared" si="252"/>
        <v/>
      </c>
    </row>
    <row r="5408" spans="3:10" ht="12" thickBot="1" x14ac:dyDescent="0.25">
      <c r="C5408" s="254"/>
      <c r="D5408" s="254"/>
      <c r="E5408" s="255"/>
      <c r="F5408" s="256"/>
      <c r="G5408" s="257"/>
      <c r="H5408" s="243">
        <f t="shared" ca="1" si="253"/>
        <v>45139</v>
      </c>
      <c r="I5408" s="244">
        <f t="shared" si="254"/>
        <v>43892</v>
      </c>
      <c r="J5408" s="244" t="str">
        <f t="shared" si="252"/>
        <v/>
      </c>
    </row>
    <row r="5409" spans="3:10" ht="12" thickBot="1" x14ac:dyDescent="0.25">
      <c r="C5409" s="254"/>
      <c r="D5409" s="254"/>
      <c r="E5409" s="255"/>
      <c r="F5409" s="256"/>
      <c r="G5409" s="257"/>
      <c r="H5409" s="243">
        <f t="shared" ca="1" si="253"/>
        <v>45139</v>
      </c>
      <c r="I5409" s="244">
        <f t="shared" si="254"/>
        <v>43892</v>
      </c>
      <c r="J5409" s="244" t="str">
        <f t="shared" si="252"/>
        <v/>
      </c>
    </row>
    <row r="5410" spans="3:10" ht="12" thickBot="1" x14ac:dyDescent="0.25">
      <c r="C5410" s="254"/>
      <c r="D5410" s="254"/>
      <c r="E5410" s="255"/>
      <c r="F5410" s="256"/>
      <c r="G5410" s="257"/>
      <c r="H5410" s="243">
        <f t="shared" ca="1" si="253"/>
        <v>45139</v>
      </c>
      <c r="I5410" s="244">
        <f t="shared" si="254"/>
        <v>43892</v>
      </c>
      <c r="J5410" s="244" t="str">
        <f t="shared" si="252"/>
        <v/>
      </c>
    </row>
    <row r="5411" spans="3:10" ht="12" thickBot="1" x14ac:dyDescent="0.25">
      <c r="C5411" s="254"/>
      <c r="D5411" s="254"/>
      <c r="E5411" s="255"/>
      <c r="F5411" s="256"/>
      <c r="G5411" s="257"/>
      <c r="H5411" s="243">
        <f t="shared" ca="1" si="253"/>
        <v>45139</v>
      </c>
      <c r="I5411" s="244">
        <f t="shared" si="254"/>
        <v>43892</v>
      </c>
      <c r="J5411" s="244" t="str">
        <f t="shared" si="252"/>
        <v/>
      </c>
    </row>
    <row r="5412" spans="3:10" ht="12" thickBot="1" x14ac:dyDescent="0.25">
      <c r="C5412" s="254"/>
      <c r="D5412" s="254"/>
      <c r="E5412" s="255"/>
      <c r="F5412" s="256"/>
      <c r="G5412" s="257"/>
      <c r="H5412" s="243">
        <f t="shared" ca="1" si="253"/>
        <v>45139</v>
      </c>
      <c r="I5412" s="244">
        <f t="shared" si="254"/>
        <v>43892</v>
      </c>
      <c r="J5412" s="244" t="str">
        <f t="shared" si="252"/>
        <v/>
      </c>
    </row>
    <row r="5413" spans="3:10" ht="12" thickBot="1" x14ac:dyDescent="0.25">
      <c r="C5413" s="254"/>
      <c r="D5413" s="254"/>
      <c r="E5413" s="255"/>
      <c r="F5413" s="256"/>
      <c r="G5413" s="257"/>
      <c r="H5413" s="243">
        <f t="shared" ca="1" si="253"/>
        <v>45139</v>
      </c>
      <c r="I5413" s="244">
        <f t="shared" si="254"/>
        <v>43892</v>
      </c>
      <c r="J5413" s="244" t="str">
        <f t="shared" si="252"/>
        <v/>
      </c>
    </row>
    <row r="5414" spans="3:10" ht="12" thickBot="1" x14ac:dyDescent="0.25">
      <c r="C5414" s="254"/>
      <c r="D5414" s="254"/>
      <c r="E5414" s="255"/>
      <c r="F5414" s="256"/>
      <c r="G5414" s="257"/>
      <c r="H5414" s="243">
        <f t="shared" ca="1" si="253"/>
        <v>45139</v>
      </c>
      <c r="I5414" s="244">
        <f t="shared" si="254"/>
        <v>43892</v>
      </c>
      <c r="J5414" s="244" t="str">
        <f t="shared" si="252"/>
        <v/>
      </c>
    </row>
    <row r="5415" spans="3:10" ht="12" thickBot="1" x14ac:dyDescent="0.25">
      <c r="C5415" s="254"/>
      <c r="D5415" s="254"/>
      <c r="E5415" s="255"/>
      <c r="F5415" s="256"/>
      <c r="G5415" s="257"/>
      <c r="H5415" s="243">
        <f t="shared" ca="1" si="253"/>
        <v>45139</v>
      </c>
      <c r="I5415" s="244">
        <f t="shared" si="254"/>
        <v>43892</v>
      </c>
      <c r="J5415" s="244" t="str">
        <f t="shared" si="252"/>
        <v/>
      </c>
    </row>
    <row r="5416" spans="3:10" ht="12" thickBot="1" x14ac:dyDescent="0.25">
      <c r="C5416" s="254"/>
      <c r="D5416" s="254"/>
      <c r="E5416" s="255"/>
      <c r="F5416" s="256"/>
      <c r="G5416" s="257"/>
      <c r="H5416" s="243">
        <f t="shared" ca="1" si="253"/>
        <v>45139</v>
      </c>
      <c r="I5416" s="244">
        <f t="shared" si="254"/>
        <v>43892</v>
      </c>
      <c r="J5416" s="244" t="str">
        <f t="shared" si="252"/>
        <v/>
      </c>
    </row>
    <row r="5417" spans="3:10" ht="12" thickBot="1" x14ac:dyDescent="0.25">
      <c r="C5417" s="254"/>
      <c r="D5417" s="254"/>
      <c r="E5417" s="255"/>
      <c r="F5417" s="256"/>
      <c r="G5417" s="257"/>
      <c r="H5417" s="243">
        <f t="shared" ca="1" si="253"/>
        <v>45139</v>
      </c>
      <c r="I5417" s="244">
        <f t="shared" si="254"/>
        <v>43892</v>
      </c>
      <c r="J5417" s="244" t="str">
        <f t="shared" si="252"/>
        <v/>
      </c>
    </row>
    <row r="5418" spans="3:10" ht="12" thickBot="1" x14ac:dyDescent="0.25">
      <c r="C5418" s="254"/>
      <c r="D5418" s="254"/>
      <c r="E5418" s="255"/>
      <c r="F5418" s="256"/>
      <c r="G5418" s="257"/>
      <c r="H5418" s="243">
        <f t="shared" ca="1" si="253"/>
        <v>45139</v>
      </c>
      <c r="I5418" s="244">
        <f t="shared" si="254"/>
        <v>43892</v>
      </c>
      <c r="J5418" s="244" t="str">
        <f t="shared" si="252"/>
        <v/>
      </c>
    </row>
    <row r="5419" spans="3:10" ht="12" thickBot="1" x14ac:dyDescent="0.25">
      <c r="C5419" s="254"/>
      <c r="D5419" s="254"/>
      <c r="E5419" s="255"/>
      <c r="F5419" s="256"/>
      <c r="G5419" s="257"/>
      <c r="H5419" s="243">
        <f t="shared" ca="1" si="253"/>
        <v>45139</v>
      </c>
      <c r="I5419" s="244">
        <f t="shared" si="254"/>
        <v>43892</v>
      </c>
      <c r="J5419" s="244" t="str">
        <f t="shared" si="252"/>
        <v/>
      </c>
    </row>
    <row r="5420" spans="3:10" ht="12" thickBot="1" x14ac:dyDescent="0.25">
      <c r="C5420" s="254"/>
      <c r="D5420" s="254"/>
      <c r="E5420" s="255"/>
      <c r="F5420" s="256"/>
      <c r="G5420" s="257"/>
      <c r="H5420" s="243">
        <f t="shared" ca="1" si="253"/>
        <v>45139</v>
      </c>
      <c r="I5420" s="244">
        <f t="shared" si="254"/>
        <v>43892</v>
      </c>
      <c r="J5420" s="244" t="str">
        <f t="shared" si="252"/>
        <v/>
      </c>
    </row>
    <row r="5421" spans="3:10" ht="12" thickBot="1" x14ac:dyDescent="0.25">
      <c r="C5421" s="254"/>
      <c r="D5421" s="254"/>
      <c r="E5421" s="255"/>
      <c r="F5421" s="256"/>
      <c r="G5421" s="257"/>
      <c r="H5421" s="243">
        <f t="shared" ca="1" si="253"/>
        <v>45139</v>
      </c>
      <c r="I5421" s="244">
        <f t="shared" si="254"/>
        <v>43892</v>
      </c>
      <c r="J5421" s="244" t="str">
        <f t="shared" si="252"/>
        <v/>
      </c>
    </row>
    <row r="5422" spans="3:10" ht="12" thickBot="1" x14ac:dyDescent="0.25">
      <c r="C5422" s="254"/>
      <c r="D5422" s="254"/>
      <c r="E5422" s="255"/>
      <c r="F5422" s="256"/>
      <c r="G5422" s="257"/>
      <c r="H5422" s="243">
        <f t="shared" ca="1" si="253"/>
        <v>45139</v>
      </c>
      <c r="I5422" s="244">
        <f t="shared" si="254"/>
        <v>43892</v>
      </c>
      <c r="J5422" s="244" t="str">
        <f t="shared" si="252"/>
        <v/>
      </c>
    </row>
    <row r="5423" spans="3:10" ht="12" thickBot="1" x14ac:dyDescent="0.25">
      <c r="C5423" s="254"/>
      <c r="D5423" s="254"/>
      <c r="E5423" s="255"/>
      <c r="F5423" s="256"/>
      <c r="G5423" s="257"/>
      <c r="H5423" s="243">
        <f t="shared" ca="1" si="253"/>
        <v>45139</v>
      </c>
      <c r="I5423" s="244">
        <f t="shared" si="254"/>
        <v>43892</v>
      </c>
      <c r="J5423" s="244" t="str">
        <f t="shared" si="252"/>
        <v/>
      </c>
    </row>
    <row r="5424" spans="3:10" ht="12" thickBot="1" x14ac:dyDescent="0.25">
      <c r="C5424" s="254"/>
      <c r="D5424" s="254"/>
      <c r="E5424" s="255"/>
      <c r="F5424" s="256"/>
      <c r="G5424" s="257"/>
      <c r="H5424" s="243">
        <f t="shared" ca="1" si="253"/>
        <v>45139</v>
      </c>
      <c r="I5424" s="244">
        <f t="shared" si="254"/>
        <v>43892</v>
      </c>
      <c r="J5424" s="244" t="str">
        <f t="shared" si="252"/>
        <v/>
      </c>
    </row>
    <row r="5425" spans="3:10" ht="12" thickBot="1" x14ac:dyDescent="0.25">
      <c r="C5425" s="254"/>
      <c r="D5425" s="254"/>
      <c r="E5425" s="255"/>
      <c r="F5425" s="256"/>
      <c r="G5425" s="257"/>
      <c r="H5425" s="243">
        <f t="shared" ca="1" si="253"/>
        <v>45139</v>
      </c>
      <c r="I5425" s="244">
        <f t="shared" si="254"/>
        <v>43892</v>
      </c>
      <c r="J5425" s="244" t="str">
        <f t="shared" si="252"/>
        <v/>
      </c>
    </row>
    <row r="5426" spans="3:10" ht="12" thickBot="1" x14ac:dyDescent="0.25">
      <c r="C5426" s="254"/>
      <c r="D5426" s="254"/>
      <c r="E5426" s="255"/>
      <c r="F5426" s="256"/>
      <c r="G5426" s="257"/>
      <c r="H5426" s="243">
        <f t="shared" ca="1" si="253"/>
        <v>45139</v>
      </c>
      <c r="I5426" s="244">
        <f t="shared" si="254"/>
        <v>43892</v>
      </c>
      <c r="J5426" s="244" t="str">
        <f t="shared" si="252"/>
        <v/>
      </c>
    </row>
    <row r="5427" spans="3:10" ht="12" thickBot="1" x14ac:dyDescent="0.25">
      <c r="C5427" s="254"/>
      <c r="D5427" s="254"/>
      <c r="E5427" s="255"/>
      <c r="F5427" s="256"/>
      <c r="G5427" s="257"/>
      <c r="H5427" s="243">
        <f t="shared" ca="1" si="253"/>
        <v>45139</v>
      </c>
      <c r="I5427" s="244">
        <f t="shared" si="254"/>
        <v>43892</v>
      </c>
      <c r="J5427" s="244" t="str">
        <f t="shared" si="252"/>
        <v/>
      </c>
    </row>
    <row r="5428" spans="3:10" ht="12" thickBot="1" x14ac:dyDescent="0.25">
      <c r="C5428" s="254"/>
      <c r="D5428" s="254"/>
      <c r="E5428" s="255"/>
      <c r="F5428" s="256"/>
      <c r="G5428" s="257"/>
      <c r="H5428" s="243">
        <f t="shared" ca="1" si="253"/>
        <v>45139</v>
      </c>
      <c r="I5428" s="244">
        <f t="shared" si="254"/>
        <v>43892</v>
      </c>
      <c r="J5428" s="244" t="str">
        <f t="shared" si="252"/>
        <v/>
      </c>
    </row>
    <row r="5429" spans="3:10" ht="12" thickBot="1" x14ac:dyDescent="0.25">
      <c r="C5429" s="254"/>
      <c r="D5429" s="254"/>
      <c r="E5429" s="255"/>
      <c r="F5429" s="256"/>
      <c r="G5429" s="257"/>
      <c r="H5429" s="243">
        <f t="shared" ca="1" si="253"/>
        <v>45139</v>
      </c>
      <c r="I5429" s="244">
        <f t="shared" si="254"/>
        <v>43892</v>
      </c>
      <c r="J5429" s="244" t="str">
        <f t="shared" si="252"/>
        <v/>
      </c>
    </row>
    <row r="5430" spans="3:10" ht="12" thickBot="1" x14ac:dyDescent="0.25">
      <c r="C5430" s="254"/>
      <c r="D5430" s="254"/>
      <c r="E5430" s="255"/>
      <c r="F5430" s="256"/>
      <c r="G5430" s="257"/>
      <c r="H5430" s="243">
        <f t="shared" ca="1" si="253"/>
        <v>45139</v>
      </c>
      <c r="I5430" s="244">
        <f t="shared" si="254"/>
        <v>43892</v>
      </c>
      <c r="J5430" s="244" t="str">
        <f t="shared" si="252"/>
        <v/>
      </c>
    </row>
    <row r="5431" spans="3:10" ht="12" thickBot="1" x14ac:dyDescent="0.25">
      <c r="C5431" s="254"/>
      <c r="D5431" s="254"/>
      <c r="E5431" s="255"/>
      <c r="F5431" s="256"/>
      <c r="G5431" s="257"/>
      <c r="H5431" s="243">
        <f t="shared" ca="1" si="253"/>
        <v>45139</v>
      </c>
      <c r="I5431" s="244">
        <f t="shared" si="254"/>
        <v>43892</v>
      </c>
      <c r="J5431" s="244" t="str">
        <f t="shared" si="252"/>
        <v/>
      </c>
    </row>
    <row r="5432" spans="3:10" ht="12" thickBot="1" x14ac:dyDescent="0.25">
      <c r="C5432" s="254"/>
      <c r="D5432" s="254"/>
      <c r="E5432" s="255"/>
      <c r="F5432" s="256"/>
      <c r="G5432" s="257"/>
      <c r="H5432" s="243">
        <f t="shared" ca="1" si="253"/>
        <v>45139</v>
      </c>
      <c r="I5432" s="244">
        <f t="shared" si="254"/>
        <v>43892</v>
      </c>
      <c r="J5432" s="244" t="str">
        <f t="shared" si="252"/>
        <v/>
      </c>
    </row>
    <row r="5433" spans="3:10" ht="12" thickBot="1" x14ac:dyDescent="0.25">
      <c r="C5433" s="254"/>
      <c r="D5433" s="254"/>
      <c r="E5433" s="255"/>
      <c r="F5433" s="256"/>
      <c r="G5433" s="257"/>
      <c r="H5433" s="243">
        <f t="shared" ca="1" si="253"/>
        <v>45139</v>
      </c>
      <c r="I5433" s="244">
        <f t="shared" si="254"/>
        <v>43892</v>
      </c>
      <c r="J5433" s="244" t="str">
        <f t="shared" si="252"/>
        <v/>
      </c>
    </row>
    <row r="5434" spans="3:10" ht="12" thickBot="1" x14ac:dyDescent="0.25">
      <c r="C5434" s="254"/>
      <c r="D5434" s="254"/>
      <c r="E5434" s="255"/>
      <c r="F5434" s="256"/>
      <c r="G5434" s="257"/>
      <c r="H5434" s="243">
        <f t="shared" ca="1" si="253"/>
        <v>45139</v>
      </c>
      <c r="I5434" s="244">
        <f t="shared" si="254"/>
        <v>43892</v>
      </c>
      <c r="J5434" s="244" t="str">
        <f t="shared" si="252"/>
        <v/>
      </c>
    </row>
    <row r="5435" spans="3:10" ht="12" thickBot="1" x14ac:dyDescent="0.25">
      <c r="C5435" s="254"/>
      <c r="D5435" s="254"/>
      <c r="E5435" s="255"/>
      <c r="F5435" s="256"/>
      <c r="G5435" s="257"/>
      <c r="H5435" s="243">
        <f t="shared" ca="1" si="253"/>
        <v>45139</v>
      </c>
      <c r="I5435" s="244">
        <f t="shared" si="254"/>
        <v>43892</v>
      </c>
      <c r="J5435" s="244" t="str">
        <f t="shared" si="252"/>
        <v/>
      </c>
    </row>
    <row r="5436" spans="3:10" ht="12" thickBot="1" x14ac:dyDescent="0.25">
      <c r="C5436" s="254"/>
      <c r="D5436" s="254"/>
      <c r="E5436" s="255"/>
      <c r="F5436" s="256"/>
      <c r="G5436" s="257"/>
      <c r="H5436" s="243">
        <f t="shared" ca="1" si="253"/>
        <v>45139</v>
      </c>
      <c r="I5436" s="244">
        <f t="shared" si="254"/>
        <v>43892</v>
      </c>
      <c r="J5436" s="244" t="str">
        <f t="shared" si="252"/>
        <v/>
      </c>
    </row>
    <row r="5437" spans="3:10" ht="12" thickBot="1" x14ac:dyDescent="0.25">
      <c r="C5437" s="254"/>
      <c r="D5437" s="254"/>
      <c r="E5437" s="255"/>
      <c r="F5437" s="256"/>
      <c r="G5437" s="257"/>
      <c r="H5437" s="243">
        <f t="shared" ca="1" si="253"/>
        <v>45139</v>
      </c>
      <c r="I5437" s="244">
        <f t="shared" si="254"/>
        <v>43892</v>
      </c>
      <c r="J5437" s="244" t="str">
        <f t="shared" si="252"/>
        <v/>
      </c>
    </row>
    <row r="5438" spans="3:10" ht="12" thickBot="1" x14ac:dyDescent="0.25">
      <c r="C5438" s="254"/>
      <c r="D5438" s="254"/>
      <c r="E5438" s="255"/>
      <c r="F5438" s="256"/>
      <c r="G5438" s="257"/>
      <c r="H5438" s="243">
        <f t="shared" ca="1" si="253"/>
        <v>45139</v>
      </c>
      <c r="I5438" s="244">
        <f t="shared" si="254"/>
        <v>43892</v>
      </c>
      <c r="J5438" s="244" t="str">
        <f t="shared" si="252"/>
        <v/>
      </c>
    </row>
    <row r="5439" spans="3:10" ht="12" thickBot="1" x14ac:dyDescent="0.25">
      <c r="C5439" s="254"/>
      <c r="D5439" s="254"/>
      <c r="E5439" s="255"/>
      <c r="F5439" s="256"/>
      <c r="G5439" s="257"/>
      <c r="H5439" s="243">
        <f t="shared" ca="1" si="253"/>
        <v>45139</v>
      </c>
      <c r="I5439" s="244">
        <f t="shared" si="254"/>
        <v>43892</v>
      </c>
      <c r="J5439" s="244" t="str">
        <f t="shared" si="252"/>
        <v/>
      </c>
    </row>
    <row r="5440" spans="3:10" ht="12" thickBot="1" x14ac:dyDescent="0.25">
      <c r="C5440" s="254"/>
      <c r="D5440" s="254"/>
      <c r="E5440" s="255"/>
      <c r="F5440" s="256"/>
      <c r="G5440" s="257"/>
      <c r="H5440" s="243">
        <f t="shared" ca="1" si="253"/>
        <v>45139</v>
      </c>
      <c r="I5440" s="244">
        <f t="shared" si="254"/>
        <v>43892</v>
      </c>
      <c r="J5440" s="244" t="str">
        <f t="shared" si="252"/>
        <v/>
      </c>
    </row>
    <row r="5441" spans="3:10" ht="12" thickBot="1" x14ac:dyDescent="0.25">
      <c r="C5441" s="254"/>
      <c r="D5441" s="254"/>
      <c r="E5441" s="255"/>
      <c r="F5441" s="256"/>
      <c r="G5441" s="257"/>
      <c r="H5441" s="243">
        <f t="shared" ca="1" si="253"/>
        <v>45139</v>
      </c>
      <c r="I5441" s="244">
        <f t="shared" si="254"/>
        <v>43892</v>
      </c>
      <c r="J5441" s="244" t="str">
        <f t="shared" si="252"/>
        <v/>
      </c>
    </row>
    <row r="5442" spans="3:10" ht="12" thickBot="1" x14ac:dyDescent="0.25">
      <c r="C5442" s="254"/>
      <c r="D5442" s="254"/>
      <c r="E5442" s="255"/>
      <c r="F5442" s="256"/>
      <c r="G5442" s="257"/>
      <c r="H5442" s="243">
        <f t="shared" ca="1" si="253"/>
        <v>45139</v>
      </c>
      <c r="I5442" s="244">
        <f t="shared" si="254"/>
        <v>43892</v>
      </c>
      <c r="J5442" s="244" t="str">
        <f t="shared" si="252"/>
        <v/>
      </c>
    </row>
    <row r="5443" spans="3:10" ht="12" thickBot="1" x14ac:dyDescent="0.25">
      <c r="C5443" s="254"/>
      <c r="D5443" s="254"/>
      <c r="E5443" s="255"/>
      <c r="F5443" s="256"/>
      <c r="G5443" s="257"/>
      <c r="H5443" s="243">
        <f t="shared" ca="1" si="253"/>
        <v>45139</v>
      </c>
      <c r="I5443" s="244">
        <f t="shared" si="254"/>
        <v>43892</v>
      </c>
      <c r="J5443" s="244" t="str">
        <f t="shared" si="252"/>
        <v/>
      </c>
    </row>
    <row r="5444" spans="3:10" ht="12" thickBot="1" x14ac:dyDescent="0.25">
      <c r="C5444" s="254"/>
      <c r="D5444" s="254"/>
      <c r="E5444" s="255"/>
      <c r="F5444" s="256"/>
      <c r="G5444" s="257"/>
      <c r="H5444" s="243">
        <f t="shared" ca="1" si="253"/>
        <v>45139</v>
      </c>
      <c r="I5444" s="244">
        <f t="shared" si="254"/>
        <v>43892</v>
      </c>
      <c r="J5444" s="244" t="str">
        <f t="shared" si="252"/>
        <v/>
      </c>
    </row>
    <row r="5445" spans="3:10" ht="12" thickBot="1" x14ac:dyDescent="0.25">
      <c r="C5445" s="254"/>
      <c r="D5445" s="254"/>
      <c r="E5445" s="255"/>
      <c r="F5445" s="256"/>
      <c r="G5445" s="257"/>
      <c r="H5445" s="243">
        <f t="shared" ca="1" si="253"/>
        <v>45139</v>
      </c>
      <c r="I5445" s="244">
        <f t="shared" si="254"/>
        <v>43892</v>
      </c>
      <c r="J5445" s="244" t="str">
        <f t="shared" si="252"/>
        <v/>
      </c>
    </row>
    <row r="5446" spans="3:10" ht="12" thickBot="1" x14ac:dyDescent="0.25">
      <c r="C5446" s="254"/>
      <c r="D5446" s="254"/>
      <c r="E5446" s="255"/>
      <c r="F5446" s="256"/>
      <c r="G5446" s="257"/>
      <c r="H5446" s="243">
        <f t="shared" ca="1" si="253"/>
        <v>45139</v>
      </c>
      <c r="I5446" s="244">
        <f t="shared" si="254"/>
        <v>43892</v>
      </c>
      <c r="J5446" s="244" t="str">
        <f t="shared" ref="J5446:J5509" si="255">IF(G5446="","",IF(G5446&gt;=0,"Debitoren",IF(G5446&lt;0,"Kreditoren","")))</f>
        <v/>
      </c>
    </row>
    <row r="5447" spans="3:10" ht="12" thickBot="1" x14ac:dyDescent="0.25">
      <c r="C5447" s="254"/>
      <c r="D5447" s="254"/>
      <c r="E5447" s="255"/>
      <c r="F5447" s="256"/>
      <c r="G5447" s="257"/>
      <c r="H5447" s="243">
        <f t="shared" ref="H5447:H5510" ca="1" si="256">IF(F5447&lt;$F$2,EOMONTH($F$2,-1)+1,EOMONTH(F5447,-1)+1)</f>
        <v>45139</v>
      </c>
      <c r="I5447" s="244">
        <f t="shared" ref="I5447:I5510" si="257">IF(F5447&lt;$I$2,IF(   WEEKDAY(EOMONTH($I$2,-1)+1)=1,EOMONTH($I$2,-1)+1+1,EOMONTH($I$2,-1)+1),IF(WEEKDAY(F5447)=1,F5447+1,F5447))</f>
        <v>43892</v>
      </c>
      <c r="J5447" s="244" t="str">
        <f t="shared" si="255"/>
        <v/>
      </c>
    </row>
    <row r="5448" spans="3:10" ht="12" thickBot="1" x14ac:dyDescent="0.25">
      <c r="C5448" s="254"/>
      <c r="D5448" s="254"/>
      <c r="E5448" s="255"/>
      <c r="F5448" s="256"/>
      <c r="G5448" s="257"/>
      <c r="H5448" s="243">
        <f t="shared" ca="1" si="256"/>
        <v>45139</v>
      </c>
      <c r="I5448" s="244">
        <f t="shared" si="257"/>
        <v>43892</v>
      </c>
      <c r="J5448" s="244" t="str">
        <f t="shared" si="255"/>
        <v/>
      </c>
    </row>
    <row r="5449" spans="3:10" ht="12" thickBot="1" x14ac:dyDescent="0.25">
      <c r="C5449" s="254"/>
      <c r="D5449" s="254"/>
      <c r="E5449" s="255"/>
      <c r="F5449" s="256"/>
      <c r="G5449" s="257"/>
      <c r="H5449" s="243">
        <f t="shared" ca="1" si="256"/>
        <v>45139</v>
      </c>
      <c r="I5449" s="244">
        <f t="shared" si="257"/>
        <v>43892</v>
      </c>
      <c r="J5449" s="244" t="str">
        <f t="shared" si="255"/>
        <v/>
      </c>
    </row>
    <row r="5450" spans="3:10" ht="12" thickBot="1" x14ac:dyDescent="0.25">
      <c r="C5450" s="254"/>
      <c r="D5450" s="254"/>
      <c r="E5450" s="255"/>
      <c r="F5450" s="256"/>
      <c r="G5450" s="257"/>
      <c r="H5450" s="243">
        <f t="shared" ca="1" si="256"/>
        <v>45139</v>
      </c>
      <c r="I5450" s="244">
        <f t="shared" si="257"/>
        <v>43892</v>
      </c>
      <c r="J5450" s="244" t="str">
        <f t="shared" si="255"/>
        <v/>
      </c>
    </row>
    <row r="5451" spans="3:10" ht="12" thickBot="1" x14ac:dyDescent="0.25">
      <c r="C5451" s="254"/>
      <c r="D5451" s="254"/>
      <c r="E5451" s="255"/>
      <c r="F5451" s="256"/>
      <c r="G5451" s="257"/>
      <c r="H5451" s="243">
        <f t="shared" ca="1" si="256"/>
        <v>45139</v>
      </c>
      <c r="I5451" s="244">
        <f t="shared" si="257"/>
        <v>43892</v>
      </c>
      <c r="J5451" s="244" t="str">
        <f t="shared" si="255"/>
        <v/>
      </c>
    </row>
    <row r="5452" spans="3:10" ht="12" thickBot="1" x14ac:dyDescent="0.25">
      <c r="C5452" s="254"/>
      <c r="D5452" s="254"/>
      <c r="E5452" s="255"/>
      <c r="F5452" s="256"/>
      <c r="G5452" s="257"/>
      <c r="H5452" s="243">
        <f t="shared" ca="1" si="256"/>
        <v>45139</v>
      </c>
      <c r="I5452" s="244">
        <f t="shared" si="257"/>
        <v>43892</v>
      </c>
      <c r="J5452" s="244" t="str">
        <f t="shared" si="255"/>
        <v/>
      </c>
    </row>
    <row r="5453" spans="3:10" ht="12" thickBot="1" x14ac:dyDescent="0.25">
      <c r="C5453" s="254"/>
      <c r="D5453" s="254"/>
      <c r="E5453" s="255"/>
      <c r="F5453" s="256"/>
      <c r="G5453" s="257"/>
      <c r="H5453" s="243">
        <f t="shared" ca="1" si="256"/>
        <v>45139</v>
      </c>
      <c r="I5453" s="244">
        <f t="shared" si="257"/>
        <v>43892</v>
      </c>
      <c r="J5453" s="244" t="str">
        <f t="shared" si="255"/>
        <v/>
      </c>
    </row>
    <row r="5454" spans="3:10" ht="12" thickBot="1" x14ac:dyDescent="0.25">
      <c r="C5454" s="254"/>
      <c r="D5454" s="254"/>
      <c r="E5454" s="255"/>
      <c r="F5454" s="256"/>
      <c r="G5454" s="257"/>
      <c r="H5454" s="243">
        <f t="shared" ca="1" si="256"/>
        <v>45139</v>
      </c>
      <c r="I5454" s="244">
        <f t="shared" si="257"/>
        <v>43892</v>
      </c>
      <c r="J5454" s="244" t="str">
        <f t="shared" si="255"/>
        <v/>
      </c>
    </row>
    <row r="5455" spans="3:10" ht="12" thickBot="1" x14ac:dyDescent="0.25">
      <c r="C5455" s="254"/>
      <c r="D5455" s="254"/>
      <c r="E5455" s="255"/>
      <c r="F5455" s="256"/>
      <c r="G5455" s="257"/>
      <c r="H5455" s="243">
        <f t="shared" ca="1" si="256"/>
        <v>45139</v>
      </c>
      <c r="I5455" s="244">
        <f t="shared" si="257"/>
        <v>43892</v>
      </c>
      <c r="J5455" s="244" t="str">
        <f t="shared" si="255"/>
        <v/>
      </c>
    </row>
    <row r="5456" spans="3:10" ht="12" thickBot="1" x14ac:dyDescent="0.25">
      <c r="C5456" s="254"/>
      <c r="D5456" s="254"/>
      <c r="E5456" s="255"/>
      <c r="F5456" s="256"/>
      <c r="G5456" s="257"/>
      <c r="H5456" s="243">
        <f t="shared" ca="1" si="256"/>
        <v>45139</v>
      </c>
      <c r="I5456" s="244">
        <f t="shared" si="257"/>
        <v>43892</v>
      </c>
      <c r="J5456" s="244" t="str">
        <f t="shared" si="255"/>
        <v/>
      </c>
    </row>
    <row r="5457" spans="3:10" ht="12" thickBot="1" x14ac:dyDescent="0.25">
      <c r="C5457" s="254"/>
      <c r="D5457" s="254"/>
      <c r="E5457" s="255"/>
      <c r="F5457" s="256"/>
      <c r="G5457" s="257"/>
      <c r="H5457" s="243">
        <f t="shared" ca="1" si="256"/>
        <v>45139</v>
      </c>
      <c r="I5457" s="244">
        <f t="shared" si="257"/>
        <v>43892</v>
      </c>
      <c r="J5457" s="244" t="str">
        <f t="shared" si="255"/>
        <v/>
      </c>
    </row>
    <row r="5458" spans="3:10" ht="12" thickBot="1" x14ac:dyDescent="0.25">
      <c r="C5458" s="254"/>
      <c r="D5458" s="254"/>
      <c r="E5458" s="255"/>
      <c r="F5458" s="256"/>
      <c r="G5458" s="257"/>
      <c r="H5458" s="243">
        <f t="shared" ca="1" si="256"/>
        <v>45139</v>
      </c>
      <c r="I5458" s="244">
        <f t="shared" si="257"/>
        <v>43892</v>
      </c>
      <c r="J5458" s="244" t="str">
        <f t="shared" si="255"/>
        <v/>
      </c>
    </row>
    <row r="5459" spans="3:10" ht="12" thickBot="1" x14ac:dyDescent="0.25">
      <c r="C5459" s="254"/>
      <c r="D5459" s="254"/>
      <c r="E5459" s="255"/>
      <c r="F5459" s="256"/>
      <c r="G5459" s="257"/>
      <c r="H5459" s="243">
        <f t="shared" ca="1" si="256"/>
        <v>45139</v>
      </c>
      <c r="I5459" s="244">
        <f t="shared" si="257"/>
        <v>43892</v>
      </c>
      <c r="J5459" s="244" t="str">
        <f t="shared" si="255"/>
        <v/>
      </c>
    </row>
    <row r="5460" spans="3:10" ht="12" thickBot="1" x14ac:dyDescent="0.25">
      <c r="C5460" s="254"/>
      <c r="D5460" s="254"/>
      <c r="E5460" s="255"/>
      <c r="F5460" s="256"/>
      <c r="G5460" s="257"/>
      <c r="H5460" s="243">
        <f t="shared" ca="1" si="256"/>
        <v>45139</v>
      </c>
      <c r="I5460" s="244">
        <f t="shared" si="257"/>
        <v>43892</v>
      </c>
      <c r="J5460" s="244" t="str">
        <f t="shared" si="255"/>
        <v/>
      </c>
    </row>
    <row r="5461" spans="3:10" ht="12" thickBot="1" x14ac:dyDescent="0.25">
      <c r="C5461" s="254"/>
      <c r="D5461" s="254"/>
      <c r="E5461" s="255"/>
      <c r="F5461" s="256"/>
      <c r="G5461" s="257"/>
      <c r="H5461" s="243">
        <f t="shared" ca="1" si="256"/>
        <v>45139</v>
      </c>
      <c r="I5461" s="244">
        <f t="shared" si="257"/>
        <v>43892</v>
      </c>
      <c r="J5461" s="244" t="str">
        <f t="shared" si="255"/>
        <v/>
      </c>
    </row>
    <row r="5462" spans="3:10" ht="12" thickBot="1" x14ac:dyDescent="0.25">
      <c r="C5462" s="254"/>
      <c r="D5462" s="254"/>
      <c r="E5462" s="255"/>
      <c r="F5462" s="256"/>
      <c r="G5462" s="257"/>
      <c r="H5462" s="243">
        <f t="shared" ca="1" si="256"/>
        <v>45139</v>
      </c>
      <c r="I5462" s="244">
        <f t="shared" si="257"/>
        <v>43892</v>
      </c>
      <c r="J5462" s="244" t="str">
        <f t="shared" si="255"/>
        <v/>
      </c>
    </row>
    <row r="5463" spans="3:10" ht="12" thickBot="1" x14ac:dyDescent="0.25">
      <c r="C5463" s="254"/>
      <c r="D5463" s="254"/>
      <c r="E5463" s="255"/>
      <c r="F5463" s="256"/>
      <c r="G5463" s="257"/>
      <c r="H5463" s="243">
        <f t="shared" ca="1" si="256"/>
        <v>45139</v>
      </c>
      <c r="I5463" s="244">
        <f t="shared" si="257"/>
        <v>43892</v>
      </c>
      <c r="J5463" s="244" t="str">
        <f t="shared" si="255"/>
        <v/>
      </c>
    </row>
    <row r="5464" spans="3:10" ht="12" thickBot="1" x14ac:dyDescent="0.25">
      <c r="C5464" s="254"/>
      <c r="D5464" s="254"/>
      <c r="E5464" s="255"/>
      <c r="F5464" s="256"/>
      <c r="G5464" s="257"/>
      <c r="H5464" s="243">
        <f t="shared" ca="1" si="256"/>
        <v>45139</v>
      </c>
      <c r="I5464" s="244">
        <f t="shared" si="257"/>
        <v>43892</v>
      </c>
      <c r="J5464" s="244" t="str">
        <f t="shared" si="255"/>
        <v/>
      </c>
    </row>
    <row r="5465" spans="3:10" ht="12" thickBot="1" x14ac:dyDescent="0.25">
      <c r="C5465" s="254"/>
      <c r="D5465" s="254"/>
      <c r="E5465" s="255"/>
      <c r="F5465" s="256"/>
      <c r="G5465" s="257"/>
      <c r="H5465" s="243">
        <f t="shared" ca="1" si="256"/>
        <v>45139</v>
      </c>
      <c r="I5465" s="244">
        <f t="shared" si="257"/>
        <v>43892</v>
      </c>
      <c r="J5465" s="244" t="str">
        <f t="shared" si="255"/>
        <v/>
      </c>
    </row>
    <row r="5466" spans="3:10" ht="12" thickBot="1" x14ac:dyDescent="0.25">
      <c r="C5466" s="254"/>
      <c r="D5466" s="254"/>
      <c r="E5466" s="255"/>
      <c r="F5466" s="256"/>
      <c r="G5466" s="257"/>
      <c r="H5466" s="243">
        <f t="shared" ca="1" si="256"/>
        <v>45139</v>
      </c>
      <c r="I5466" s="244">
        <f t="shared" si="257"/>
        <v>43892</v>
      </c>
      <c r="J5466" s="244" t="str">
        <f t="shared" si="255"/>
        <v/>
      </c>
    </row>
    <row r="5467" spans="3:10" ht="12" thickBot="1" x14ac:dyDescent="0.25">
      <c r="C5467" s="254"/>
      <c r="D5467" s="254"/>
      <c r="E5467" s="255"/>
      <c r="F5467" s="256"/>
      <c r="G5467" s="257"/>
      <c r="H5467" s="243">
        <f t="shared" ca="1" si="256"/>
        <v>45139</v>
      </c>
      <c r="I5467" s="244">
        <f t="shared" si="257"/>
        <v>43892</v>
      </c>
      <c r="J5467" s="244" t="str">
        <f t="shared" si="255"/>
        <v/>
      </c>
    </row>
    <row r="5468" spans="3:10" ht="12" thickBot="1" x14ac:dyDescent="0.25">
      <c r="C5468" s="254"/>
      <c r="D5468" s="254"/>
      <c r="E5468" s="255"/>
      <c r="F5468" s="256"/>
      <c r="G5468" s="257"/>
      <c r="H5468" s="243">
        <f t="shared" ca="1" si="256"/>
        <v>45139</v>
      </c>
      <c r="I5468" s="244">
        <f t="shared" si="257"/>
        <v>43892</v>
      </c>
      <c r="J5468" s="244" t="str">
        <f t="shared" si="255"/>
        <v/>
      </c>
    </row>
    <row r="5469" spans="3:10" ht="12" thickBot="1" x14ac:dyDescent="0.25">
      <c r="C5469" s="254"/>
      <c r="D5469" s="254"/>
      <c r="E5469" s="255"/>
      <c r="F5469" s="256"/>
      <c r="G5469" s="257"/>
      <c r="H5469" s="243">
        <f t="shared" ca="1" si="256"/>
        <v>45139</v>
      </c>
      <c r="I5469" s="244">
        <f t="shared" si="257"/>
        <v>43892</v>
      </c>
      <c r="J5469" s="244" t="str">
        <f t="shared" si="255"/>
        <v/>
      </c>
    </row>
    <row r="5470" spans="3:10" ht="12" thickBot="1" x14ac:dyDescent="0.25">
      <c r="C5470" s="254"/>
      <c r="D5470" s="254"/>
      <c r="E5470" s="255"/>
      <c r="F5470" s="256"/>
      <c r="G5470" s="257"/>
      <c r="H5470" s="243">
        <f t="shared" ca="1" si="256"/>
        <v>45139</v>
      </c>
      <c r="I5470" s="244">
        <f t="shared" si="257"/>
        <v>43892</v>
      </c>
      <c r="J5470" s="244" t="str">
        <f t="shared" si="255"/>
        <v/>
      </c>
    </row>
    <row r="5471" spans="3:10" ht="12" thickBot="1" x14ac:dyDescent="0.25">
      <c r="C5471" s="254"/>
      <c r="D5471" s="254"/>
      <c r="E5471" s="255"/>
      <c r="F5471" s="256"/>
      <c r="G5471" s="257"/>
      <c r="H5471" s="243">
        <f t="shared" ca="1" si="256"/>
        <v>45139</v>
      </c>
      <c r="I5471" s="244">
        <f t="shared" si="257"/>
        <v>43892</v>
      </c>
      <c r="J5471" s="244" t="str">
        <f t="shared" si="255"/>
        <v/>
      </c>
    </row>
    <row r="5472" spans="3:10" ht="12" thickBot="1" x14ac:dyDescent="0.25">
      <c r="C5472" s="254"/>
      <c r="D5472" s="254"/>
      <c r="E5472" s="255"/>
      <c r="F5472" s="256"/>
      <c r="G5472" s="257"/>
      <c r="H5472" s="243">
        <f t="shared" ca="1" si="256"/>
        <v>45139</v>
      </c>
      <c r="I5472" s="244">
        <f t="shared" si="257"/>
        <v>43892</v>
      </c>
      <c r="J5472" s="244" t="str">
        <f t="shared" si="255"/>
        <v/>
      </c>
    </row>
    <row r="5473" spans="3:10" ht="12" thickBot="1" x14ac:dyDescent="0.25">
      <c r="C5473" s="254"/>
      <c r="D5473" s="254"/>
      <c r="E5473" s="255"/>
      <c r="F5473" s="256"/>
      <c r="G5473" s="257"/>
      <c r="H5473" s="243">
        <f t="shared" ca="1" si="256"/>
        <v>45139</v>
      </c>
      <c r="I5473" s="244">
        <f t="shared" si="257"/>
        <v>43892</v>
      </c>
      <c r="J5473" s="244" t="str">
        <f t="shared" si="255"/>
        <v/>
      </c>
    </row>
    <row r="5474" spans="3:10" ht="12" thickBot="1" x14ac:dyDescent="0.25">
      <c r="C5474" s="254"/>
      <c r="D5474" s="254"/>
      <c r="E5474" s="255"/>
      <c r="F5474" s="256"/>
      <c r="G5474" s="257"/>
      <c r="H5474" s="243">
        <f t="shared" ca="1" si="256"/>
        <v>45139</v>
      </c>
      <c r="I5474" s="244">
        <f t="shared" si="257"/>
        <v>43892</v>
      </c>
      <c r="J5474" s="244" t="str">
        <f t="shared" si="255"/>
        <v/>
      </c>
    </row>
    <row r="5475" spans="3:10" ht="12" thickBot="1" x14ac:dyDescent="0.25">
      <c r="C5475" s="254"/>
      <c r="D5475" s="254"/>
      <c r="E5475" s="255"/>
      <c r="F5475" s="256"/>
      <c r="G5475" s="257"/>
      <c r="H5475" s="243">
        <f t="shared" ca="1" si="256"/>
        <v>45139</v>
      </c>
      <c r="I5475" s="244">
        <f t="shared" si="257"/>
        <v>43892</v>
      </c>
      <c r="J5475" s="244" t="str">
        <f t="shared" si="255"/>
        <v/>
      </c>
    </row>
    <row r="5476" spans="3:10" ht="12" thickBot="1" x14ac:dyDescent="0.25">
      <c r="C5476" s="254"/>
      <c r="D5476" s="254"/>
      <c r="E5476" s="255"/>
      <c r="F5476" s="256"/>
      <c r="G5476" s="257"/>
      <c r="H5476" s="243">
        <f t="shared" ca="1" si="256"/>
        <v>45139</v>
      </c>
      <c r="I5476" s="244">
        <f t="shared" si="257"/>
        <v>43892</v>
      </c>
      <c r="J5476" s="244" t="str">
        <f t="shared" si="255"/>
        <v/>
      </c>
    </row>
    <row r="5477" spans="3:10" ht="12" thickBot="1" x14ac:dyDescent="0.25">
      <c r="C5477" s="254"/>
      <c r="D5477" s="254"/>
      <c r="E5477" s="255"/>
      <c r="F5477" s="256"/>
      <c r="G5477" s="257"/>
      <c r="H5477" s="243">
        <f t="shared" ca="1" si="256"/>
        <v>45139</v>
      </c>
      <c r="I5477" s="244">
        <f t="shared" si="257"/>
        <v>43892</v>
      </c>
      <c r="J5477" s="244" t="str">
        <f t="shared" si="255"/>
        <v/>
      </c>
    </row>
    <row r="5478" spans="3:10" ht="12" thickBot="1" x14ac:dyDescent="0.25">
      <c r="C5478" s="254"/>
      <c r="D5478" s="254"/>
      <c r="E5478" s="255"/>
      <c r="F5478" s="256"/>
      <c r="G5478" s="257"/>
      <c r="H5478" s="243">
        <f t="shared" ca="1" si="256"/>
        <v>45139</v>
      </c>
      <c r="I5478" s="244">
        <f t="shared" si="257"/>
        <v>43892</v>
      </c>
      <c r="J5478" s="244" t="str">
        <f t="shared" si="255"/>
        <v/>
      </c>
    </row>
    <row r="5479" spans="3:10" ht="12" thickBot="1" x14ac:dyDescent="0.25">
      <c r="C5479" s="254"/>
      <c r="D5479" s="254"/>
      <c r="E5479" s="255"/>
      <c r="F5479" s="256"/>
      <c r="G5479" s="257"/>
      <c r="H5479" s="243">
        <f t="shared" ca="1" si="256"/>
        <v>45139</v>
      </c>
      <c r="I5479" s="244">
        <f t="shared" si="257"/>
        <v>43892</v>
      </c>
      <c r="J5479" s="244" t="str">
        <f t="shared" si="255"/>
        <v/>
      </c>
    </row>
    <row r="5480" spans="3:10" ht="12" thickBot="1" x14ac:dyDescent="0.25">
      <c r="C5480" s="254"/>
      <c r="D5480" s="254"/>
      <c r="E5480" s="255"/>
      <c r="F5480" s="256"/>
      <c r="G5480" s="257"/>
      <c r="H5480" s="243">
        <f t="shared" ca="1" si="256"/>
        <v>45139</v>
      </c>
      <c r="I5480" s="244">
        <f t="shared" si="257"/>
        <v>43892</v>
      </c>
      <c r="J5480" s="244" t="str">
        <f t="shared" si="255"/>
        <v/>
      </c>
    </row>
    <row r="5481" spans="3:10" ht="12" thickBot="1" x14ac:dyDescent="0.25">
      <c r="C5481" s="254"/>
      <c r="D5481" s="254"/>
      <c r="E5481" s="255"/>
      <c r="F5481" s="256"/>
      <c r="G5481" s="257"/>
      <c r="H5481" s="243">
        <f t="shared" ca="1" si="256"/>
        <v>45139</v>
      </c>
      <c r="I5481" s="244">
        <f t="shared" si="257"/>
        <v>43892</v>
      </c>
      <c r="J5481" s="244" t="str">
        <f t="shared" si="255"/>
        <v/>
      </c>
    </row>
    <row r="5482" spans="3:10" ht="12" thickBot="1" x14ac:dyDescent="0.25">
      <c r="C5482" s="254"/>
      <c r="D5482" s="254"/>
      <c r="E5482" s="255"/>
      <c r="F5482" s="256"/>
      <c r="G5482" s="257"/>
      <c r="H5482" s="243">
        <f t="shared" ca="1" si="256"/>
        <v>45139</v>
      </c>
      <c r="I5482" s="244">
        <f t="shared" si="257"/>
        <v>43892</v>
      </c>
      <c r="J5482" s="244" t="str">
        <f t="shared" si="255"/>
        <v/>
      </c>
    </row>
    <row r="5483" spans="3:10" ht="12" thickBot="1" x14ac:dyDescent="0.25">
      <c r="C5483" s="254"/>
      <c r="D5483" s="254"/>
      <c r="E5483" s="255"/>
      <c r="F5483" s="256"/>
      <c r="G5483" s="257"/>
      <c r="H5483" s="243">
        <f t="shared" ca="1" si="256"/>
        <v>45139</v>
      </c>
      <c r="I5483" s="244">
        <f t="shared" si="257"/>
        <v>43892</v>
      </c>
      <c r="J5483" s="244" t="str">
        <f t="shared" si="255"/>
        <v/>
      </c>
    </row>
    <row r="5484" spans="3:10" ht="12" thickBot="1" x14ac:dyDescent="0.25">
      <c r="C5484" s="254"/>
      <c r="D5484" s="254"/>
      <c r="E5484" s="255"/>
      <c r="F5484" s="256"/>
      <c r="G5484" s="257"/>
      <c r="H5484" s="243">
        <f t="shared" ca="1" si="256"/>
        <v>45139</v>
      </c>
      <c r="I5484" s="244">
        <f t="shared" si="257"/>
        <v>43892</v>
      </c>
      <c r="J5484" s="244" t="str">
        <f t="shared" si="255"/>
        <v/>
      </c>
    </row>
    <row r="5485" spans="3:10" ht="12" thickBot="1" x14ac:dyDescent="0.25">
      <c r="C5485" s="254"/>
      <c r="D5485" s="254"/>
      <c r="E5485" s="255"/>
      <c r="F5485" s="256"/>
      <c r="G5485" s="257"/>
      <c r="H5485" s="243">
        <f t="shared" ca="1" si="256"/>
        <v>45139</v>
      </c>
      <c r="I5485" s="244">
        <f t="shared" si="257"/>
        <v>43892</v>
      </c>
      <c r="J5485" s="244" t="str">
        <f t="shared" si="255"/>
        <v/>
      </c>
    </row>
    <row r="5486" spans="3:10" ht="12" thickBot="1" x14ac:dyDescent="0.25">
      <c r="C5486" s="254"/>
      <c r="D5486" s="254"/>
      <c r="E5486" s="255"/>
      <c r="F5486" s="256"/>
      <c r="G5486" s="257"/>
      <c r="H5486" s="243">
        <f t="shared" ca="1" si="256"/>
        <v>45139</v>
      </c>
      <c r="I5486" s="244">
        <f t="shared" si="257"/>
        <v>43892</v>
      </c>
      <c r="J5486" s="244" t="str">
        <f t="shared" si="255"/>
        <v/>
      </c>
    </row>
    <row r="5487" spans="3:10" ht="12" thickBot="1" x14ac:dyDescent="0.25">
      <c r="C5487" s="254"/>
      <c r="D5487" s="254"/>
      <c r="E5487" s="255"/>
      <c r="F5487" s="256"/>
      <c r="G5487" s="257"/>
      <c r="H5487" s="243">
        <f t="shared" ca="1" si="256"/>
        <v>45139</v>
      </c>
      <c r="I5487" s="244">
        <f t="shared" si="257"/>
        <v>43892</v>
      </c>
      <c r="J5487" s="244" t="str">
        <f t="shared" si="255"/>
        <v/>
      </c>
    </row>
    <row r="5488" spans="3:10" ht="12" thickBot="1" x14ac:dyDescent="0.25">
      <c r="C5488" s="254"/>
      <c r="D5488" s="254"/>
      <c r="E5488" s="255"/>
      <c r="F5488" s="256"/>
      <c r="G5488" s="257"/>
      <c r="H5488" s="243">
        <f t="shared" ca="1" si="256"/>
        <v>45139</v>
      </c>
      <c r="I5488" s="244">
        <f t="shared" si="257"/>
        <v>43892</v>
      </c>
      <c r="J5488" s="244" t="str">
        <f t="shared" si="255"/>
        <v/>
      </c>
    </row>
    <row r="5489" spans="3:10" ht="12" thickBot="1" x14ac:dyDescent="0.25">
      <c r="C5489" s="254"/>
      <c r="D5489" s="254"/>
      <c r="E5489" s="255"/>
      <c r="F5489" s="256"/>
      <c r="G5489" s="257"/>
      <c r="H5489" s="243">
        <f t="shared" ca="1" si="256"/>
        <v>45139</v>
      </c>
      <c r="I5489" s="244">
        <f t="shared" si="257"/>
        <v>43892</v>
      </c>
      <c r="J5489" s="244" t="str">
        <f t="shared" si="255"/>
        <v/>
      </c>
    </row>
    <row r="5490" spans="3:10" ht="12" thickBot="1" x14ac:dyDescent="0.25">
      <c r="C5490" s="254"/>
      <c r="D5490" s="254"/>
      <c r="E5490" s="255"/>
      <c r="F5490" s="256"/>
      <c r="G5490" s="257"/>
      <c r="H5490" s="243">
        <f t="shared" ca="1" si="256"/>
        <v>45139</v>
      </c>
      <c r="I5490" s="244">
        <f t="shared" si="257"/>
        <v>43892</v>
      </c>
      <c r="J5490" s="244" t="str">
        <f t="shared" si="255"/>
        <v/>
      </c>
    </row>
    <row r="5491" spans="3:10" ht="12" thickBot="1" x14ac:dyDescent="0.25">
      <c r="C5491" s="254"/>
      <c r="D5491" s="254"/>
      <c r="E5491" s="255"/>
      <c r="F5491" s="256"/>
      <c r="G5491" s="257"/>
      <c r="H5491" s="243">
        <f t="shared" ca="1" si="256"/>
        <v>45139</v>
      </c>
      <c r="I5491" s="244">
        <f t="shared" si="257"/>
        <v>43892</v>
      </c>
      <c r="J5491" s="244" t="str">
        <f t="shared" si="255"/>
        <v/>
      </c>
    </row>
    <row r="5492" spans="3:10" ht="12" thickBot="1" x14ac:dyDescent="0.25">
      <c r="C5492" s="254"/>
      <c r="D5492" s="254"/>
      <c r="E5492" s="255"/>
      <c r="F5492" s="256"/>
      <c r="G5492" s="257"/>
      <c r="H5492" s="243">
        <f t="shared" ca="1" si="256"/>
        <v>45139</v>
      </c>
      <c r="I5492" s="244">
        <f t="shared" si="257"/>
        <v>43892</v>
      </c>
      <c r="J5492" s="244" t="str">
        <f t="shared" si="255"/>
        <v/>
      </c>
    </row>
    <row r="5493" spans="3:10" ht="12" thickBot="1" x14ac:dyDescent="0.25">
      <c r="C5493" s="254"/>
      <c r="D5493" s="254"/>
      <c r="E5493" s="255"/>
      <c r="F5493" s="256"/>
      <c r="G5493" s="257"/>
      <c r="H5493" s="243">
        <f t="shared" ca="1" si="256"/>
        <v>45139</v>
      </c>
      <c r="I5493" s="244">
        <f t="shared" si="257"/>
        <v>43892</v>
      </c>
      <c r="J5493" s="244" t="str">
        <f t="shared" si="255"/>
        <v/>
      </c>
    </row>
    <row r="5494" spans="3:10" ht="12" thickBot="1" x14ac:dyDescent="0.25">
      <c r="C5494" s="254"/>
      <c r="D5494" s="254"/>
      <c r="E5494" s="255"/>
      <c r="F5494" s="256"/>
      <c r="G5494" s="257"/>
      <c r="H5494" s="243">
        <f t="shared" ca="1" si="256"/>
        <v>45139</v>
      </c>
      <c r="I5494" s="244">
        <f t="shared" si="257"/>
        <v>43892</v>
      </c>
      <c r="J5494" s="244" t="str">
        <f t="shared" si="255"/>
        <v/>
      </c>
    </row>
    <row r="5495" spans="3:10" ht="12" thickBot="1" x14ac:dyDescent="0.25">
      <c r="C5495" s="254"/>
      <c r="D5495" s="254"/>
      <c r="E5495" s="255"/>
      <c r="F5495" s="256"/>
      <c r="G5495" s="257"/>
      <c r="H5495" s="243">
        <f t="shared" ca="1" si="256"/>
        <v>45139</v>
      </c>
      <c r="I5495" s="244">
        <f t="shared" si="257"/>
        <v>43892</v>
      </c>
      <c r="J5495" s="244" t="str">
        <f t="shared" si="255"/>
        <v/>
      </c>
    </row>
    <row r="5496" spans="3:10" ht="12" thickBot="1" x14ac:dyDescent="0.25">
      <c r="C5496" s="254"/>
      <c r="D5496" s="254"/>
      <c r="E5496" s="255"/>
      <c r="F5496" s="256"/>
      <c r="G5496" s="257"/>
      <c r="H5496" s="243">
        <f t="shared" ca="1" si="256"/>
        <v>45139</v>
      </c>
      <c r="I5496" s="244">
        <f t="shared" si="257"/>
        <v>43892</v>
      </c>
      <c r="J5496" s="244" t="str">
        <f t="shared" si="255"/>
        <v/>
      </c>
    </row>
    <row r="5497" spans="3:10" ht="12" thickBot="1" x14ac:dyDescent="0.25">
      <c r="C5497" s="254"/>
      <c r="D5497" s="254"/>
      <c r="E5497" s="255"/>
      <c r="F5497" s="256"/>
      <c r="G5497" s="257"/>
      <c r="H5497" s="243">
        <f t="shared" ca="1" si="256"/>
        <v>45139</v>
      </c>
      <c r="I5497" s="244">
        <f t="shared" si="257"/>
        <v>43892</v>
      </c>
      <c r="J5497" s="244" t="str">
        <f t="shared" si="255"/>
        <v/>
      </c>
    </row>
    <row r="5498" spans="3:10" ht="12" thickBot="1" x14ac:dyDescent="0.25">
      <c r="C5498" s="254"/>
      <c r="D5498" s="254"/>
      <c r="E5498" s="255"/>
      <c r="F5498" s="256"/>
      <c r="G5498" s="257"/>
      <c r="H5498" s="243">
        <f t="shared" ca="1" si="256"/>
        <v>45139</v>
      </c>
      <c r="I5498" s="244">
        <f t="shared" si="257"/>
        <v>43892</v>
      </c>
      <c r="J5498" s="244" t="str">
        <f t="shared" si="255"/>
        <v/>
      </c>
    </row>
    <row r="5499" spans="3:10" ht="12" thickBot="1" x14ac:dyDescent="0.25">
      <c r="C5499" s="254"/>
      <c r="D5499" s="254"/>
      <c r="E5499" s="255"/>
      <c r="F5499" s="256"/>
      <c r="G5499" s="257"/>
      <c r="H5499" s="243">
        <f t="shared" ca="1" si="256"/>
        <v>45139</v>
      </c>
      <c r="I5499" s="244">
        <f t="shared" si="257"/>
        <v>43892</v>
      </c>
      <c r="J5499" s="244" t="str">
        <f t="shared" si="255"/>
        <v/>
      </c>
    </row>
    <row r="5500" spans="3:10" ht="12" thickBot="1" x14ac:dyDescent="0.25">
      <c r="C5500" s="254"/>
      <c r="D5500" s="254"/>
      <c r="E5500" s="255"/>
      <c r="F5500" s="256"/>
      <c r="G5500" s="257"/>
      <c r="H5500" s="243">
        <f t="shared" ca="1" si="256"/>
        <v>45139</v>
      </c>
      <c r="I5500" s="244">
        <f t="shared" si="257"/>
        <v>43892</v>
      </c>
      <c r="J5500" s="244" t="str">
        <f t="shared" si="255"/>
        <v/>
      </c>
    </row>
    <row r="5501" spans="3:10" ht="12" thickBot="1" x14ac:dyDescent="0.25">
      <c r="C5501" s="254"/>
      <c r="D5501" s="254"/>
      <c r="E5501" s="255"/>
      <c r="F5501" s="256"/>
      <c r="G5501" s="257"/>
      <c r="H5501" s="243">
        <f t="shared" ca="1" si="256"/>
        <v>45139</v>
      </c>
      <c r="I5501" s="244">
        <f t="shared" si="257"/>
        <v>43892</v>
      </c>
      <c r="J5501" s="244" t="str">
        <f t="shared" si="255"/>
        <v/>
      </c>
    </row>
    <row r="5502" spans="3:10" ht="12" thickBot="1" x14ac:dyDescent="0.25">
      <c r="C5502" s="254"/>
      <c r="D5502" s="254"/>
      <c r="E5502" s="255"/>
      <c r="F5502" s="256"/>
      <c r="G5502" s="257"/>
      <c r="H5502" s="243">
        <f t="shared" ca="1" si="256"/>
        <v>45139</v>
      </c>
      <c r="I5502" s="244">
        <f t="shared" si="257"/>
        <v>43892</v>
      </c>
      <c r="J5502" s="244" t="str">
        <f t="shared" si="255"/>
        <v/>
      </c>
    </row>
    <row r="5503" spans="3:10" ht="12" thickBot="1" x14ac:dyDescent="0.25">
      <c r="C5503" s="254"/>
      <c r="D5503" s="254"/>
      <c r="E5503" s="255"/>
      <c r="F5503" s="256"/>
      <c r="G5503" s="257"/>
      <c r="H5503" s="243">
        <f t="shared" ca="1" si="256"/>
        <v>45139</v>
      </c>
      <c r="I5503" s="244">
        <f t="shared" si="257"/>
        <v>43892</v>
      </c>
      <c r="J5503" s="244" t="str">
        <f t="shared" si="255"/>
        <v/>
      </c>
    </row>
    <row r="5504" spans="3:10" ht="12" thickBot="1" x14ac:dyDescent="0.25">
      <c r="C5504" s="254"/>
      <c r="D5504" s="254"/>
      <c r="E5504" s="255"/>
      <c r="F5504" s="256"/>
      <c r="G5504" s="257"/>
      <c r="H5504" s="243">
        <f t="shared" ca="1" si="256"/>
        <v>45139</v>
      </c>
      <c r="I5504" s="244">
        <f t="shared" si="257"/>
        <v>43892</v>
      </c>
      <c r="J5504" s="244" t="str">
        <f t="shared" si="255"/>
        <v/>
      </c>
    </row>
    <row r="5505" spans="3:10" ht="12" thickBot="1" x14ac:dyDescent="0.25">
      <c r="C5505" s="254"/>
      <c r="D5505" s="254"/>
      <c r="E5505" s="255"/>
      <c r="F5505" s="256"/>
      <c r="G5505" s="257"/>
      <c r="H5505" s="243">
        <f t="shared" ca="1" si="256"/>
        <v>45139</v>
      </c>
      <c r="I5505" s="244">
        <f t="shared" si="257"/>
        <v>43892</v>
      </c>
      <c r="J5505" s="244" t="str">
        <f t="shared" si="255"/>
        <v/>
      </c>
    </row>
    <row r="5506" spans="3:10" ht="12" thickBot="1" x14ac:dyDescent="0.25">
      <c r="C5506" s="254"/>
      <c r="D5506" s="254"/>
      <c r="E5506" s="255"/>
      <c r="F5506" s="256"/>
      <c r="G5506" s="257"/>
      <c r="H5506" s="243">
        <f t="shared" ca="1" si="256"/>
        <v>45139</v>
      </c>
      <c r="I5506" s="244">
        <f t="shared" si="257"/>
        <v>43892</v>
      </c>
      <c r="J5506" s="244" t="str">
        <f t="shared" si="255"/>
        <v/>
      </c>
    </row>
    <row r="5507" spans="3:10" ht="12" thickBot="1" x14ac:dyDescent="0.25">
      <c r="C5507" s="254"/>
      <c r="D5507" s="254"/>
      <c r="E5507" s="255"/>
      <c r="F5507" s="256"/>
      <c r="G5507" s="257"/>
      <c r="H5507" s="243">
        <f t="shared" ca="1" si="256"/>
        <v>45139</v>
      </c>
      <c r="I5507" s="244">
        <f t="shared" si="257"/>
        <v>43892</v>
      </c>
      <c r="J5507" s="244" t="str">
        <f t="shared" si="255"/>
        <v/>
      </c>
    </row>
    <row r="5508" spans="3:10" ht="12" thickBot="1" x14ac:dyDescent="0.25">
      <c r="C5508" s="254"/>
      <c r="D5508" s="254"/>
      <c r="E5508" s="255"/>
      <c r="F5508" s="256"/>
      <c r="G5508" s="257"/>
      <c r="H5508" s="243">
        <f t="shared" ca="1" si="256"/>
        <v>45139</v>
      </c>
      <c r="I5508" s="244">
        <f t="shared" si="257"/>
        <v>43892</v>
      </c>
      <c r="J5508" s="244" t="str">
        <f t="shared" si="255"/>
        <v/>
      </c>
    </row>
    <row r="5509" spans="3:10" ht="12" thickBot="1" x14ac:dyDescent="0.25">
      <c r="C5509" s="254"/>
      <c r="D5509" s="254"/>
      <c r="E5509" s="255"/>
      <c r="F5509" s="256"/>
      <c r="G5509" s="257"/>
      <c r="H5509" s="243">
        <f t="shared" ca="1" si="256"/>
        <v>45139</v>
      </c>
      <c r="I5509" s="244">
        <f t="shared" si="257"/>
        <v>43892</v>
      </c>
      <c r="J5509" s="244" t="str">
        <f t="shared" si="255"/>
        <v/>
      </c>
    </row>
    <row r="5510" spans="3:10" ht="12" thickBot="1" x14ac:dyDescent="0.25">
      <c r="C5510" s="254"/>
      <c r="D5510" s="254"/>
      <c r="E5510" s="255"/>
      <c r="F5510" s="256"/>
      <c r="G5510" s="257"/>
      <c r="H5510" s="243">
        <f t="shared" ca="1" si="256"/>
        <v>45139</v>
      </c>
      <c r="I5510" s="244">
        <f t="shared" si="257"/>
        <v>43892</v>
      </c>
      <c r="J5510" s="244" t="str">
        <f t="shared" ref="J5510:J5573" si="258">IF(G5510="","",IF(G5510&gt;=0,"Debitoren",IF(G5510&lt;0,"Kreditoren","")))</f>
        <v/>
      </c>
    </row>
    <row r="5511" spans="3:10" ht="12" thickBot="1" x14ac:dyDescent="0.25">
      <c r="C5511" s="254"/>
      <c r="D5511" s="254"/>
      <c r="E5511" s="255"/>
      <c r="F5511" s="256"/>
      <c r="G5511" s="257"/>
      <c r="H5511" s="243">
        <f t="shared" ref="H5511:H5574" ca="1" si="259">IF(F5511&lt;$F$2,EOMONTH($F$2,-1)+1,EOMONTH(F5511,-1)+1)</f>
        <v>45139</v>
      </c>
      <c r="I5511" s="244">
        <f t="shared" ref="I5511:I5574" si="260">IF(F5511&lt;$I$2,IF(   WEEKDAY(EOMONTH($I$2,-1)+1)=1,EOMONTH($I$2,-1)+1+1,EOMONTH($I$2,-1)+1),IF(WEEKDAY(F5511)=1,F5511+1,F5511))</f>
        <v>43892</v>
      </c>
      <c r="J5511" s="244" t="str">
        <f t="shared" si="258"/>
        <v/>
      </c>
    </row>
    <row r="5512" spans="3:10" ht="12" thickBot="1" x14ac:dyDescent="0.25">
      <c r="C5512" s="254"/>
      <c r="D5512" s="254"/>
      <c r="E5512" s="255"/>
      <c r="F5512" s="256"/>
      <c r="G5512" s="257"/>
      <c r="H5512" s="243">
        <f t="shared" ca="1" si="259"/>
        <v>45139</v>
      </c>
      <c r="I5512" s="244">
        <f t="shared" si="260"/>
        <v>43892</v>
      </c>
      <c r="J5512" s="244" t="str">
        <f t="shared" si="258"/>
        <v/>
      </c>
    </row>
    <row r="5513" spans="3:10" ht="12" thickBot="1" x14ac:dyDescent="0.25">
      <c r="C5513" s="254"/>
      <c r="D5513" s="254"/>
      <c r="E5513" s="255"/>
      <c r="F5513" s="256"/>
      <c r="G5513" s="257"/>
      <c r="H5513" s="243">
        <f t="shared" ca="1" si="259"/>
        <v>45139</v>
      </c>
      <c r="I5513" s="244">
        <f t="shared" si="260"/>
        <v>43892</v>
      </c>
      <c r="J5513" s="244" t="str">
        <f t="shared" si="258"/>
        <v/>
      </c>
    </row>
    <row r="5514" spans="3:10" ht="12" thickBot="1" x14ac:dyDescent="0.25">
      <c r="C5514" s="254"/>
      <c r="D5514" s="254"/>
      <c r="E5514" s="255"/>
      <c r="F5514" s="256"/>
      <c r="G5514" s="257"/>
      <c r="H5514" s="243">
        <f t="shared" ca="1" si="259"/>
        <v>45139</v>
      </c>
      <c r="I5514" s="244">
        <f t="shared" si="260"/>
        <v>43892</v>
      </c>
      <c r="J5514" s="244" t="str">
        <f t="shared" si="258"/>
        <v/>
      </c>
    </row>
    <row r="5515" spans="3:10" ht="12" thickBot="1" x14ac:dyDescent="0.25">
      <c r="C5515" s="254"/>
      <c r="D5515" s="254"/>
      <c r="E5515" s="255"/>
      <c r="F5515" s="256"/>
      <c r="G5515" s="257"/>
      <c r="H5515" s="243">
        <f t="shared" ca="1" si="259"/>
        <v>45139</v>
      </c>
      <c r="I5515" s="244">
        <f t="shared" si="260"/>
        <v>43892</v>
      </c>
      <c r="J5515" s="244" t="str">
        <f t="shared" si="258"/>
        <v/>
      </c>
    </row>
    <row r="5516" spans="3:10" ht="12" thickBot="1" x14ac:dyDescent="0.25">
      <c r="C5516" s="254"/>
      <c r="D5516" s="254"/>
      <c r="E5516" s="255"/>
      <c r="F5516" s="256"/>
      <c r="G5516" s="257"/>
      <c r="H5516" s="243">
        <f t="shared" ca="1" si="259"/>
        <v>45139</v>
      </c>
      <c r="I5516" s="244">
        <f t="shared" si="260"/>
        <v>43892</v>
      </c>
      <c r="J5516" s="244" t="str">
        <f t="shared" si="258"/>
        <v/>
      </c>
    </row>
    <row r="5517" spans="3:10" ht="12" thickBot="1" x14ac:dyDescent="0.25">
      <c r="C5517" s="254"/>
      <c r="D5517" s="254"/>
      <c r="E5517" s="255"/>
      <c r="F5517" s="256"/>
      <c r="G5517" s="257"/>
      <c r="H5517" s="243">
        <f t="shared" ca="1" si="259"/>
        <v>45139</v>
      </c>
      <c r="I5517" s="244">
        <f t="shared" si="260"/>
        <v>43892</v>
      </c>
      <c r="J5517" s="244" t="str">
        <f t="shared" si="258"/>
        <v/>
      </c>
    </row>
    <row r="5518" spans="3:10" ht="12" thickBot="1" x14ac:dyDescent="0.25">
      <c r="C5518" s="254"/>
      <c r="D5518" s="254"/>
      <c r="E5518" s="255"/>
      <c r="F5518" s="256"/>
      <c r="G5518" s="257"/>
      <c r="H5518" s="243">
        <f t="shared" ca="1" si="259"/>
        <v>45139</v>
      </c>
      <c r="I5518" s="244">
        <f t="shared" si="260"/>
        <v>43892</v>
      </c>
      <c r="J5518" s="244" t="str">
        <f t="shared" si="258"/>
        <v/>
      </c>
    </row>
    <row r="5519" spans="3:10" ht="12" thickBot="1" x14ac:dyDescent="0.25">
      <c r="C5519" s="254"/>
      <c r="D5519" s="254"/>
      <c r="E5519" s="255"/>
      <c r="F5519" s="256"/>
      <c r="G5519" s="257"/>
      <c r="H5519" s="243">
        <f t="shared" ca="1" si="259"/>
        <v>45139</v>
      </c>
      <c r="I5519" s="244">
        <f t="shared" si="260"/>
        <v>43892</v>
      </c>
      <c r="J5519" s="244" t="str">
        <f t="shared" si="258"/>
        <v/>
      </c>
    </row>
    <row r="5520" spans="3:10" ht="12" thickBot="1" x14ac:dyDescent="0.25">
      <c r="C5520" s="254"/>
      <c r="D5520" s="254"/>
      <c r="E5520" s="255"/>
      <c r="F5520" s="256"/>
      <c r="G5520" s="257"/>
      <c r="H5520" s="243">
        <f t="shared" ca="1" si="259"/>
        <v>45139</v>
      </c>
      <c r="I5520" s="244">
        <f t="shared" si="260"/>
        <v>43892</v>
      </c>
      <c r="J5520" s="244" t="str">
        <f t="shared" si="258"/>
        <v/>
      </c>
    </row>
    <row r="5521" spans="3:10" ht="12" thickBot="1" x14ac:dyDescent="0.25">
      <c r="C5521" s="254"/>
      <c r="D5521" s="254"/>
      <c r="E5521" s="255"/>
      <c r="F5521" s="256"/>
      <c r="G5521" s="257"/>
      <c r="H5521" s="243">
        <f t="shared" ca="1" si="259"/>
        <v>45139</v>
      </c>
      <c r="I5521" s="244">
        <f t="shared" si="260"/>
        <v>43892</v>
      </c>
      <c r="J5521" s="244" t="str">
        <f t="shared" si="258"/>
        <v/>
      </c>
    </row>
    <row r="5522" spans="3:10" ht="12" thickBot="1" x14ac:dyDescent="0.25">
      <c r="C5522" s="254"/>
      <c r="D5522" s="254"/>
      <c r="E5522" s="255"/>
      <c r="F5522" s="256"/>
      <c r="G5522" s="257"/>
      <c r="H5522" s="243">
        <f t="shared" ca="1" si="259"/>
        <v>45139</v>
      </c>
      <c r="I5522" s="244">
        <f t="shared" si="260"/>
        <v>43892</v>
      </c>
      <c r="J5522" s="244" t="str">
        <f t="shared" si="258"/>
        <v/>
      </c>
    </row>
    <row r="5523" spans="3:10" ht="12" thickBot="1" x14ac:dyDescent="0.25">
      <c r="C5523" s="254"/>
      <c r="D5523" s="254"/>
      <c r="E5523" s="255"/>
      <c r="F5523" s="256"/>
      <c r="G5523" s="257"/>
      <c r="H5523" s="243">
        <f t="shared" ca="1" si="259"/>
        <v>45139</v>
      </c>
      <c r="I5523" s="244">
        <f t="shared" si="260"/>
        <v>43892</v>
      </c>
      <c r="J5523" s="244" t="str">
        <f t="shared" si="258"/>
        <v/>
      </c>
    </row>
    <row r="5524" spans="3:10" ht="12" thickBot="1" x14ac:dyDescent="0.25">
      <c r="C5524" s="254"/>
      <c r="D5524" s="254"/>
      <c r="E5524" s="255"/>
      <c r="F5524" s="256"/>
      <c r="G5524" s="257"/>
      <c r="H5524" s="243">
        <f t="shared" ca="1" si="259"/>
        <v>45139</v>
      </c>
      <c r="I5524" s="244">
        <f t="shared" si="260"/>
        <v>43892</v>
      </c>
      <c r="J5524" s="244" t="str">
        <f t="shared" si="258"/>
        <v/>
      </c>
    </row>
    <row r="5525" spans="3:10" ht="12" thickBot="1" x14ac:dyDescent="0.25">
      <c r="C5525" s="254"/>
      <c r="D5525" s="254"/>
      <c r="E5525" s="255"/>
      <c r="F5525" s="256"/>
      <c r="G5525" s="257"/>
      <c r="H5525" s="243">
        <f t="shared" ca="1" si="259"/>
        <v>45139</v>
      </c>
      <c r="I5525" s="244">
        <f t="shared" si="260"/>
        <v>43892</v>
      </c>
      <c r="J5525" s="244" t="str">
        <f t="shared" si="258"/>
        <v/>
      </c>
    </row>
    <row r="5526" spans="3:10" ht="12" thickBot="1" x14ac:dyDescent="0.25">
      <c r="C5526" s="254"/>
      <c r="D5526" s="254"/>
      <c r="E5526" s="255"/>
      <c r="F5526" s="256"/>
      <c r="G5526" s="257"/>
      <c r="H5526" s="243">
        <f t="shared" ca="1" si="259"/>
        <v>45139</v>
      </c>
      <c r="I5526" s="244">
        <f t="shared" si="260"/>
        <v>43892</v>
      </c>
      <c r="J5526" s="244" t="str">
        <f t="shared" si="258"/>
        <v/>
      </c>
    </row>
    <row r="5527" spans="3:10" ht="12" thickBot="1" x14ac:dyDescent="0.25">
      <c r="C5527" s="254"/>
      <c r="D5527" s="254"/>
      <c r="E5527" s="255"/>
      <c r="F5527" s="256"/>
      <c r="G5527" s="257"/>
      <c r="H5527" s="243">
        <f t="shared" ca="1" si="259"/>
        <v>45139</v>
      </c>
      <c r="I5527" s="244">
        <f t="shared" si="260"/>
        <v>43892</v>
      </c>
      <c r="J5527" s="244" t="str">
        <f t="shared" si="258"/>
        <v/>
      </c>
    </row>
    <row r="5528" spans="3:10" ht="12" thickBot="1" x14ac:dyDescent="0.25">
      <c r="C5528" s="254"/>
      <c r="D5528" s="254"/>
      <c r="E5528" s="255"/>
      <c r="F5528" s="256"/>
      <c r="G5528" s="257"/>
      <c r="H5528" s="243">
        <f t="shared" ca="1" si="259"/>
        <v>45139</v>
      </c>
      <c r="I5528" s="244">
        <f t="shared" si="260"/>
        <v>43892</v>
      </c>
      <c r="J5528" s="244" t="str">
        <f t="shared" si="258"/>
        <v/>
      </c>
    </row>
    <row r="5529" spans="3:10" ht="12" thickBot="1" x14ac:dyDescent="0.25">
      <c r="C5529" s="254"/>
      <c r="D5529" s="254"/>
      <c r="E5529" s="255"/>
      <c r="F5529" s="256"/>
      <c r="G5529" s="257"/>
      <c r="H5529" s="243">
        <f t="shared" ca="1" si="259"/>
        <v>45139</v>
      </c>
      <c r="I5529" s="244">
        <f t="shared" si="260"/>
        <v>43892</v>
      </c>
      <c r="J5529" s="244" t="str">
        <f t="shared" si="258"/>
        <v/>
      </c>
    </row>
    <row r="5530" spans="3:10" ht="12" thickBot="1" x14ac:dyDescent="0.25">
      <c r="C5530" s="254"/>
      <c r="D5530" s="254"/>
      <c r="E5530" s="255"/>
      <c r="F5530" s="256"/>
      <c r="G5530" s="257"/>
      <c r="H5530" s="243">
        <f t="shared" ca="1" si="259"/>
        <v>45139</v>
      </c>
      <c r="I5530" s="244">
        <f t="shared" si="260"/>
        <v>43892</v>
      </c>
      <c r="J5530" s="244" t="str">
        <f t="shared" si="258"/>
        <v/>
      </c>
    </row>
    <row r="5531" spans="3:10" ht="12" thickBot="1" x14ac:dyDescent="0.25">
      <c r="C5531" s="254"/>
      <c r="D5531" s="254"/>
      <c r="E5531" s="255"/>
      <c r="F5531" s="256"/>
      <c r="G5531" s="257"/>
      <c r="H5531" s="243">
        <f t="shared" ca="1" si="259"/>
        <v>45139</v>
      </c>
      <c r="I5531" s="244">
        <f t="shared" si="260"/>
        <v>43892</v>
      </c>
      <c r="J5531" s="244" t="str">
        <f t="shared" si="258"/>
        <v/>
      </c>
    </row>
    <row r="5532" spans="3:10" ht="12" thickBot="1" x14ac:dyDescent="0.25">
      <c r="C5532" s="254"/>
      <c r="D5532" s="254"/>
      <c r="E5532" s="255"/>
      <c r="F5532" s="256"/>
      <c r="G5532" s="257"/>
      <c r="H5532" s="243">
        <f t="shared" ca="1" si="259"/>
        <v>45139</v>
      </c>
      <c r="I5532" s="244">
        <f t="shared" si="260"/>
        <v>43892</v>
      </c>
      <c r="J5532" s="244" t="str">
        <f t="shared" si="258"/>
        <v/>
      </c>
    </row>
    <row r="5533" spans="3:10" ht="12" thickBot="1" x14ac:dyDescent="0.25">
      <c r="C5533" s="254"/>
      <c r="D5533" s="254"/>
      <c r="E5533" s="255"/>
      <c r="F5533" s="256"/>
      <c r="G5533" s="257"/>
      <c r="H5533" s="243">
        <f t="shared" ca="1" si="259"/>
        <v>45139</v>
      </c>
      <c r="I5533" s="244">
        <f t="shared" si="260"/>
        <v>43892</v>
      </c>
      <c r="J5533" s="244" t="str">
        <f t="shared" si="258"/>
        <v/>
      </c>
    </row>
    <row r="5534" spans="3:10" ht="12" thickBot="1" x14ac:dyDescent="0.25">
      <c r="C5534" s="254"/>
      <c r="D5534" s="254"/>
      <c r="E5534" s="255"/>
      <c r="F5534" s="256"/>
      <c r="G5534" s="257"/>
      <c r="H5534" s="243">
        <f t="shared" ca="1" si="259"/>
        <v>45139</v>
      </c>
      <c r="I5534" s="244">
        <f t="shared" si="260"/>
        <v>43892</v>
      </c>
      <c r="J5534" s="244" t="str">
        <f t="shared" si="258"/>
        <v/>
      </c>
    </row>
    <row r="5535" spans="3:10" ht="12" thickBot="1" x14ac:dyDescent="0.25">
      <c r="C5535" s="254"/>
      <c r="D5535" s="254"/>
      <c r="E5535" s="255"/>
      <c r="F5535" s="256"/>
      <c r="G5535" s="257"/>
      <c r="H5535" s="243">
        <f t="shared" ca="1" si="259"/>
        <v>45139</v>
      </c>
      <c r="I5535" s="244">
        <f t="shared" si="260"/>
        <v>43892</v>
      </c>
      <c r="J5535" s="244" t="str">
        <f t="shared" si="258"/>
        <v/>
      </c>
    </row>
    <row r="5536" spans="3:10" ht="12" thickBot="1" x14ac:dyDescent="0.25">
      <c r="C5536" s="254"/>
      <c r="D5536" s="254"/>
      <c r="E5536" s="255"/>
      <c r="F5536" s="256"/>
      <c r="G5536" s="257"/>
      <c r="H5536" s="243">
        <f t="shared" ca="1" si="259"/>
        <v>45139</v>
      </c>
      <c r="I5536" s="244">
        <f t="shared" si="260"/>
        <v>43892</v>
      </c>
      <c r="J5536" s="244" t="str">
        <f t="shared" si="258"/>
        <v/>
      </c>
    </row>
    <row r="5537" spans="3:10" ht="12" thickBot="1" x14ac:dyDescent="0.25">
      <c r="C5537" s="254"/>
      <c r="D5537" s="254"/>
      <c r="E5537" s="255"/>
      <c r="F5537" s="256"/>
      <c r="G5537" s="257"/>
      <c r="H5537" s="243">
        <f t="shared" ca="1" si="259"/>
        <v>45139</v>
      </c>
      <c r="I5537" s="244">
        <f t="shared" si="260"/>
        <v>43892</v>
      </c>
      <c r="J5537" s="244" t="str">
        <f t="shared" si="258"/>
        <v/>
      </c>
    </row>
    <row r="5538" spans="3:10" ht="12" thickBot="1" x14ac:dyDescent="0.25">
      <c r="C5538" s="254"/>
      <c r="D5538" s="254"/>
      <c r="E5538" s="255"/>
      <c r="F5538" s="256"/>
      <c r="G5538" s="257"/>
      <c r="H5538" s="243">
        <f t="shared" ca="1" si="259"/>
        <v>45139</v>
      </c>
      <c r="I5538" s="244">
        <f t="shared" si="260"/>
        <v>43892</v>
      </c>
      <c r="J5538" s="244" t="str">
        <f t="shared" si="258"/>
        <v/>
      </c>
    </row>
    <row r="5539" spans="3:10" ht="12" thickBot="1" x14ac:dyDescent="0.25">
      <c r="C5539" s="254"/>
      <c r="D5539" s="254"/>
      <c r="E5539" s="255"/>
      <c r="F5539" s="256"/>
      <c r="G5539" s="257"/>
      <c r="H5539" s="243">
        <f t="shared" ca="1" si="259"/>
        <v>45139</v>
      </c>
      <c r="I5539" s="244">
        <f t="shared" si="260"/>
        <v>43892</v>
      </c>
      <c r="J5539" s="244" t="str">
        <f t="shared" si="258"/>
        <v/>
      </c>
    </row>
    <row r="5540" spans="3:10" ht="12" thickBot="1" x14ac:dyDescent="0.25">
      <c r="C5540" s="254"/>
      <c r="D5540" s="254"/>
      <c r="E5540" s="255"/>
      <c r="F5540" s="256"/>
      <c r="G5540" s="257"/>
      <c r="H5540" s="243">
        <f t="shared" ca="1" si="259"/>
        <v>45139</v>
      </c>
      <c r="I5540" s="244">
        <f t="shared" si="260"/>
        <v>43892</v>
      </c>
      <c r="J5540" s="244" t="str">
        <f t="shared" si="258"/>
        <v/>
      </c>
    </row>
    <row r="5541" spans="3:10" ht="12" thickBot="1" x14ac:dyDescent="0.25">
      <c r="C5541" s="254"/>
      <c r="D5541" s="254"/>
      <c r="E5541" s="255"/>
      <c r="F5541" s="256"/>
      <c r="G5541" s="257"/>
      <c r="H5541" s="243">
        <f t="shared" ca="1" si="259"/>
        <v>45139</v>
      </c>
      <c r="I5541" s="244">
        <f t="shared" si="260"/>
        <v>43892</v>
      </c>
      <c r="J5541" s="244" t="str">
        <f t="shared" si="258"/>
        <v/>
      </c>
    </row>
    <row r="5542" spans="3:10" ht="12" thickBot="1" x14ac:dyDescent="0.25">
      <c r="C5542" s="254"/>
      <c r="D5542" s="254"/>
      <c r="E5542" s="255"/>
      <c r="F5542" s="256"/>
      <c r="G5542" s="257"/>
      <c r="H5542" s="243">
        <f t="shared" ca="1" si="259"/>
        <v>45139</v>
      </c>
      <c r="I5542" s="244">
        <f t="shared" si="260"/>
        <v>43892</v>
      </c>
      <c r="J5542" s="244" t="str">
        <f t="shared" si="258"/>
        <v/>
      </c>
    </row>
    <row r="5543" spans="3:10" ht="12" thickBot="1" x14ac:dyDescent="0.25">
      <c r="C5543" s="254"/>
      <c r="D5543" s="254"/>
      <c r="E5543" s="255"/>
      <c r="F5543" s="256"/>
      <c r="G5543" s="257"/>
      <c r="H5543" s="243">
        <f t="shared" ca="1" si="259"/>
        <v>45139</v>
      </c>
      <c r="I5543" s="244">
        <f t="shared" si="260"/>
        <v>43892</v>
      </c>
      <c r="J5543" s="244" t="str">
        <f t="shared" si="258"/>
        <v/>
      </c>
    </row>
    <row r="5544" spans="3:10" ht="12" thickBot="1" x14ac:dyDescent="0.25">
      <c r="C5544" s="254"/>
      <c r="D5544" s="254"/>
      <c r="E5544" s="255"/>
      <c r="F5544" s="256"/>
      <c r="G5544" s="257"/>
      <c r="H5544" s="243">
        <f t="shared" ca="1" si="259"/>
        <v>45139</v>
      </c>
      <c r="I5544" s="244">
        <f t="shared" si="260"/>
        <v>43892</v>
      </c>
      <c r="J5544" s="244" t="str">
        <f t="shared" si="258"/>
        <v/>
      </c>
    </row>
    <row r="5545" spans="3:10" ht="12" thickBot="1" x14ac:dyDescent="0.25">
      <c r="C5545" s="254"/>
      <c r="D5545" s="254"/>
      <c r="E5545" s="255"/>
      <c r="F5545" s="256"/>
      <c r="G5545" s="257"/>
      <c r="H5545" s="243">
        <f t="shared" ca="1" si="259"/>
        <v>45139</v>
      </c>
      <c r="I5545" s="244">
        <f t="shared" si="260"/>
        <v>43892</v>
      </c>
      <c r="J5545" s="244" t="str">
        <f t="shared" si="258"/>
        <v/>
      </c>
    </row>
    <row r="5546" spans="3:10" ht="12" thickBot="1" x14ac:dyDescent="0.25">
      <c r="C5546" s="254"/>
      <c r="D5546" s="254"/>
      <c r="E5546" s="255"/>
      <c r="F5546" s="256"/>
      <c r="G5546" s="257"/>
      <c r="H5546" s="243">
        <f t="shared" ca="1" si="259"/>
        <v>45139</v>
      </c>
      <c r="I5546" s="244">
        <f t="shared" si="260"/>
        <v>43892</v>
      </c>
      <c r="J5546" s="244" t="str">
        <f t="shared" si="258"/>
        <v/>
      </c>
    </row>
    <row r="5547" spans="3:10" ht="12" thickBot="1" x14ac:dyDescent="0.25">
      <c r="C5547" s="254"/>
      <c r="D5547" s="254"/>
      <c r="E5547" s="255"/>
      <c r="F5547" s="256"/>
      <c r="G5547" s="257"/>
      <c r="H5547" s="243">
        <f t="shared" ca="1" si="259"/>
        <v>45139</v>
      </c>
      <c r="I5547" s="244">
        <f t="shared" si="260"/>
        <v>43892</v>
      </c>
      <c r="J5547" s="244" t="str">
        <f t="shared" si="258"/>
        <v/>
      </c>
    </row>
    <row r="5548" spans="3:10" ht="12" thickBot="1" x14ac:dyDescent="0.25">
      <c r="C5548" s="254"/>
      <c r="D5548" s="254"/>
      <c r="E5548" s="255"/>
      <c r="F5548" s="256"/>
      <c r="G5548" s="257"/>
      <c r="H5548" s="243">
        <f t="shared" ca="1" si="259"/>
        <v>45139</v>
      </c>
      <c r="I5548" s="244">
        <f t="shared" si="260"/>
        <v>43892</v>
      </c>
      <c r="J5548" s="244" t="str">
        <f t="shared" si="258"/>
        <v/>
      </c>
    </row>
    <row r="5549" spans="3:10" ht="12" thickBot="1" x14ac:dyDescent="0.25">
      <c r="C5549" s="254"/>
      <c r="D5549" s="254"/>
      <c r="E5549" s="255"/>
      <c r="F5549" s="256"/>
      <c r="G5549" s="257"/>
      <c r="H5549" s="243">
        <f t="shared" ca="1" si="259"/>
        <v>45139</v>
      </c>
      <c r="I5549" s="244">
        <f t="shared" si="260"/>
        <v>43892</v>
      </c>
      <c r="J5549" s="244" t="str">
        <f t="shared" si="258"/>
        <v/>
      </c>
    </row>
    <row r="5550" spans="3:10" ht="12" thickBot="1" x14ac:dyDescent="0.25">
      <c r="C5550" s="254"/>
      <c r="D5550" s="254"/>
      <c r="E5550" s="255"/>
      <c r="F5550" s="256"/>
      <c r="G5550" s="257"/>
      <c r="H5550" s="243">
        <f t="shared" ca="1" si="259"/>
        <v>45139</v>
      </c>
      <c r="I5550" s="244">
        <f t="shared" si="260"/>
        <v>43892</v>
      </c>
      <c r="J5550" s="244" t="str">
        <f t="shared" si="258"/>
        <v/>
      </c>
    </row>
    <row r="5551" spans="3:10" ht="12" thickBot="1" x14ac:dyDescent="0.25">
      <c r="C5551" s="254"/>
      <c r="D5551" s="254"/>
      <c r="E5551" s="255"/>
      <c r="F5551" s="256"/>
      <c r="G5551" s="257"/>
      <c r="H5551" s="243">
        <f t="shared" ca="1" si="259"/>
        <v>45139</v>
      </c>
      <c r="I5551" s="244">
        <f t="shared" si="260"/>
        <v>43892</v>
      </c>
      <c r="J5551" s="244" t="str">
        <f t="shared" si="258"/>
        <v/>
      </c>
    </row>
    <row r="5552" spans="3:10" ht="12" thickBot="1" x14ac:dyDescent="0.25">
      <c r="C5552" s="254"/>
      <c r="D5552" s="254"/>
      <c r="E5552" s="255"/>
      <c r="F5552" s="256"/>
      <c r="G5552" s="257"/>
      <c r="H5552" s="243">
        <f t="shared" ca="1" si="259"/>
        <v>45139</v>
      </c>
      <c r="I5552" s="244">
        <f t="shared" si="260"/>
        <v>43892</v>
      </c>
      <c r="J5552" s="244" t="str">
        <f t="shared" si="258"/>
        <v/>
      </c>
    </row>
    <row r="5553" spans="3:10" ht="12" thickBot="1" x14ac:dyDescent="0.25">
      <c r="C5553" s="254"/>
      <c r="D5553" s="254"/>
      <c r="E5553" s="255"/>
      <c r="F5553" s="256"/>
      <c r="G5553" s="257"/>
      <c r="H5553" s="243">
        <f t="shared" ca="1" si="259"/>
        <v>45139</v>
      </c>
      <c r="I5553" s="244">
        <f t="shared" si="260"/>
        <v>43892</v>
      </c>
      <c r="J5553" s="244" t="str">
        <f t="shared" si="258"/>
        <v/>
      </c>
    </row>
    <row r="5554" spans="3:10" ht="12" thickBot="1" x14ac:dyDescent="0.25">
      <c r="C5554" s="254"/>
      <c r="D5554" s="254"/>
      <c r="E5554" s="255"/>
      <c r="F5554" s="256"/>
      <c r="G5554" s="257"/>
      <c r="H5554" s="243">
        <f t="shared" ca="1" si="259"/>
        <v>45139</v>
      </c>
      <c r="I5554" s="244">
        <f t="shared" si="260"/>
        <v>43892</v>
      </c>
      <c r="J5554" s="244" t="str">
        <f t="shared" si="258"/>
        <v/>
      </c>
    </row>
    <row r="5555" spans="3:10" ht="12" thickBot="1" x14ac:dyDescent="0.25">
      <c r="C5555" s="254"/>
      <c r="D5555" s="254"/>
      <c r="E5555" s="255"/>
      <c r="F5555" s="256"/>
      <c r="G5555" s="257"/>
      <c r="H5555" s="243">
        <f t="shared" ca="1" si="259"/>
        <v>45139</v>
      </c>
      <c r="I5555" s="244">
        <f t="shared" si="260"/>
        <v>43892</v>
      </c>
      <c r="J5555" s="244" t="str">
        <f t="shared" si="258"/>
        <v/>
      </c>
    </row>
    <row r="5556" spans="3:10" ht="12" thickBot="1" x14ac:dyDescent="0.25">
      <c r="C5556" s="254"/>
      <c r="D5556" s="254"/>
      <c r="E5556" s="255"/>
      <c r="F5556" s="256"/>
      <c r="G5556" s="257"/>
      <c r="H5556" s="243">
        <f t="shared" ca="1" si="259"/>
        <v>45139</v>
      </c>
      <c r="I5556" s="244">
        <f t="shared" si="260"/>
        <v>43892</v>
      </c>
      <c r="J5556" s="244" t="str">
        <f t="shared" si="258"/>
        <v/>
      </c>
    </row>
    <row r="5557" spans="3:10" ht="12" thickBot="1" x14ac:dyDescent="0.25">
      <c r="C5557" s="254"/>
      <c r="D5557" s="254"/>
      <c r="E5557" s="255"/>
      <c r="F5557" s="256"/>
      <c r="G5557" s="257"/>
      <c r="H5557" s="243">
        <f t="shared" ca="1" si="259"/>
        <v>45139</v>
      </c>
      <c r="I5557" s="244">
        <f t="shared" si="260"/>
        <v>43892</v>
      </c>
      <c r="J5557" s="244" t="str">
        <f t="shared" si="258"/>
        <v/>
      </c>
    </row>
    <row r="5558" spans="3:10" ht="12" thickBot="1" x14ac:dyDescent="0.25">
      <c r="C5558" s="254"/>
      <c r="D5558" s="254"/>
      <c r="E5558" s="255"/>
      <c r="F5558" s="256"/>
      <c r="G5558" s="257"/>
      <c r="H5558" s="243">
        <f t="shared" ca="1" si="259"/>
        <v>45139</v>
      </c>
      <c r="I5558" s="244">
        <f t="shared" si="260"/>
        <v>43892</v>
      </c>
      <c r="J5558" s="244" t="str">
        <f t="shared" si="258"/>
        <v/>
      </c>
    </row>
    <row r="5559" spans="3:10" ht="12" thickBot="1" x14ac:dyDescent="0.25">
      <c r="C5559" s="254"/>
      <c r="D5559" s="254"/>
      <c r="E5559" s="255"/>
      <c r="F5559" s="256"/>
      <c r="G5559" s="257"/>
      <c r="H5559" s="243">
        <f t="shared" ca="1" si="259"/>
        <v>45139</v>
      </c>
      <c r="I5559" s="244">
        <f t="shared" si="260"/>
        <v>43892</v>
      </c>
      <c r="J5559" s="244" t="str">
        <f t="shared" si="258"/>
        <v/>
      </c>
    </row>
    <row r="5560" spans="3:10" ht="12" thickBot="1" x14ac:dyDescent="0.25">
      <c r="C5560" s="254"/>
      <c r="D5560" s="254"/>
      <c r="E5560" s="255"/>
      <c r="F5560" s="256"/>
      <c r="G5560" s="257"/>
      <c r="H5560" s="243">
        <f t="shared" ca="1" si="259"/>
        <v>45139</v>
      </c>
      <c r="I5560" s="244">
        <f t="shared" si="260"/>
        <v>43892</v>
      </c>
      <c r="J5560" s="244" t="str">
        <f t="shared" si="258"/>
        <v/>
      </c>
    </row>
    <row r="5561" spans="3:10" ht="12" thickBot="1" x14ac:dyDescent="0.25">
      <c r="C5561" s="254"/>
      <c r="D5561" s="254"/>
      <c r="E5561" s="255"/>
      <c r="F5561" s="256"/>
      <c r="G5561" s="257"/>
      <c r="H5561" s="243">
        <f t="shared" ca="1" si="259"/>
        <v>45139</v>
      </c>
      <c r="I5561" s="244">
        <f t="shared" si="260"/>
        <v>43892</v>
      </c>
      <c r="J5561" s="244" t="str">
        <f t="shared" si="258"/>
        <v/>
      </c>
    </row>
    <row r="5562" spans="3:10" ht="12" thickBot="1" x14ac:dyDescent="0.25">
      <c r="C5562" s="254"/>
      <c r="D5562" s="254"/>
      <c r="E5562" s="255"/>
      <c r="F5562" s="256"/>
      <c r="G5562" s="257"/>
      <c r="H5562" s="243">
        <f t="shared" ca="1" si="259"/>
        <v>45139</v>
      </c>
      <c r="I5562" s="244">
        <f t="shared" si="260"/>
        <v>43892</v>
      </c>
      <c r="J5562" s="244" t="str">
        <f t="shared" si="258"/>
        <v/>
      </c>
    </row>
    <row r="5563" spans="3:10" ht="12" thickBot="1" x14ac:dyDescent="0.25">
      <c r="C5563" s="254"/>
      <c r="D5563" s="254"/>
      <c r="E5563" s="255"/>
      <c r="F5563" s="256"/>
      <c r="G5563" s="257"/>
      <c r="H5563" s="243">
        <f t="shared" ca="1" si="259"/>
        <v>45139</v>
      </c>
      <c r="I5563" s="244">
        <f t="shared" si="260"/>
        <v>43892</v>
      </c>
      <c r="J5563" s="244" t="str">
        <f t="shared" si="258"/>
        <v/>
      </c>
    </row>
    <row r="5564" spans="3:10" ht="12" thickBot="1" x14ac:dyDescent="0.25">
      <c r="C5564" s="254"/>
      <c r="D5564" s="254"/>
      <c r="E5564" s="255"/>
      <c r="F5564" s="256"/>
      <c r="G5564" s="257"/>
      <c r="H5564" s="243">
        <f t="shared" ca="1" si="259"/>
        <v>45139</v>
      </c>
      <c r="I5564" s="244">
        <f t="shared" si="260"/>
        <v>43892</v>
      </c>
      <c r="J5564" s="244" t="str">
        <f t="shared" si="258"/>
        <v/>
      </c>
    </row>
    <row r="5565" spans="3:10" ht="12" thickBot="1" x14ac:dyDescent="0.25">
      <c r="C5565" s="254"/>
      <c r="D5565" s="254"/>
      <c r="E5565" s="255"/>
      <c r="F5565" s="256"/>
      <c r="G5565" s="257"/>
      <c r="H5565" s="243">
        <f t="shared" ca="1" si="259"/>
        <v>45139</v>
      </c>
      <c r="I5565" s="244">
        <f t="shared" si="260"/>
        <v>43892</v>
      </c>
      <c r="J5565" s="244" t="str">
        <f t="shared" si="258"/>
        <v/>
      </c>
    </row>
    <row r="5566" spans="3:10" ht="12" thickBot="1" x14ac:dyDescent="0.25">
      <c r="C5566" s="254"/>
      <c r="D5566" s="254"/>
      <c r="E5566" s="255"/>
      <c r="F5566" s="256"/>
      <c r="G5566" s="257"/>
      <c r="H5566" s="243">
        <f t="shared" ca="1" si="259"/>
        <v>45139</v>
      </c>
      <c r="I5566" s="244">
        <f t="shared" si="260"/>
        <v>43892</v>
      </c>
      <c r="J5566" s="244" t="str">
        <f t="shared" si="258"/>
        <v/>
      </c>
    </row>
    <row r="5567" spans="3:10" ht="12" thickBot="1" x14ac:dyDescent="0.25">
      <c r="C5567" s="254"/>
      <c r="D5567" s="254"/>
      <c r="E5567" s="255"/>
      <c r="F5567" s="256"/>
      <c r="G5567" s="257"/>
      <c r="H5567" s="243">
        <f t="shared" ca="1" si="259"/>
        <v>45139</v>
      </c>
      <c r="I5567" s="244">
        <f t="shared" si="260"/>
        <v>43892</v>
      </c>
      <c r="J5567" s="244" t="str">
        <f t="shared" si="258"/>
        <v/>
      </c>
    </row>
    <row r="5568" spans="3:10" ht="12" thickBot="1" x14ac:dyDescent="0.25">
      <c r="C5568" s="254"/>
      <c r="D5568" s="254"/>
      <c r="E5568" s="255"/>
      <c r="F5568" s="256"/>
      <c r="G5568" s="257"/>
      <c r="H5568" s="243">
        <f t="shared" ca="1" si="259"/>
        <v>45139</v>
      </c>
      <c r="I5568" s="244">
        <f t="shared" si="260"/>
        <v>43892</v>
      </c>
      <c r="J5568" s="244" t="str">
        <f t="shared" si="258"/>
        <v/>
      </c>
    </row>
    <row r="5569" spans="3:10" ht="12" thickBot="1" x14ac:dyDescent="0.25">
      <c r="C5569" s="254"/>
      <c r="D5569" s="254"/>
      <c r="E5569" s="255"/>
      <c r="F5569" s="256"/>
      <c r="G5569" s="257"/>
      <c r="H5569" s="243">
        <f t="shared" ca="1" si="259"/>
        <v>45139</v>
      </c>
      <c r="I5569" s="244">
        <f t="shared" si="260"/>
        <v>43892</v>
      </c>
      <c r="J5569" s="244" t="str">
        <f t="shared" si="258"/>
        <v/>
      </c>
    </row>
    <row r="5570" spans="3:10" ht="12" thickBot="1" x14ac:dyDescent="0.25">
      <c r="C5570" s="254"/>
      <c r="D5570" s="254"/>
      <c r="E5570" s="255"/>
      <c r="F5570" s="256"/>
      <c r="G5570" s="257"/>
      <c r="H5570" s="243">
        <f t="shared" ca="1" si="259"/>
        <v>45139</v>
      </c>
      <c r="I5570" s="244">
        <f t="shared" si="260"/>
        <v>43892</v>
      </c>
      <c r="J5570" s="244" t="str">
        <f t="shared" si="258"/>
        <v/>
      </c>
    </row>
    <row r="5571" spans="3:10" ht="12" thickBot="1" x14ac:dyDescent="0.25">
      <c r="C5571" s="254"/>
      <c r="D5571" s="254"/>
      <c r="E5571" s="255"/>
      <c r="F5571" s="256"/>
      <c r="G5571" s="257"/>
      <c r="H5571" s="243">
        <f t="shared" ca="1" si="259"/>
        <v>45139</v>
      </c>
      <c r="I5571" s="244">
        <f t="shared" si="260"/>
        <v>43892</v>
      </c>
      <c r="J5571" s="244" t="str">
        <f t="shared" si="258"/>
        <v/>
      </c>
    </row>
    <row r="5572" spans="3:10" ht="12" thickBot="1" x14ac:dyDescent="0.25">
      <c r="C5572" s="254"/>
      <c r="D5572" s="254"/>
      <c r="E5572" s="255"/>
      <c r="F5572" s="256"/>
      <c r="G5572" s="257"/>
      <c r="H5572" s="243">
        <f t="shared" ca="1" si="259"/>
        <v>45139</v>
      </c>
      <c r="I5572" s="244">
        <f t="shared" si="260"/>
        <v>43892</v>
      </c>
      <c r="J5572" s="244" t="str">
        <f t="shared" si="258"/>
        <v/>
      </c>
    </row>
    <row r="5573" spans="3:10" ht="12" thickBot="1" x14ac:dyDescent="0.25">
      <c r="C5573" s="254"/>
      <c r="D5573" s="254"/>
      <c r="E5573" s="255"/>
      <c r="F5573" s="256"/>
      <c r="G5573" s="257"/>
      <c r="H5573" s="243">
        <f t="shared" ca="1" si="259"/>
        <v>45139</v>
      </c>
      <c r="I5573" s="244">
        <f t="shared" si="260"/>
        <v>43892</v>
      </c>
      <c r="J5573" s="244" t="str">
        <f t="shared" si="258"/>
        <v/>
      </c>
    </row>
    <row r="5574" spans="3:10" ht="12" thickBot="1" x14ac:dyDescent="0.25">
      <c r="C5574" s="254"/>
      <c r="D5574" s="254"/>
      <c r="E5574" s="255"/>
      <c r="F5574" s="256"/>
      <c r="G5574" s="257"/>
      <c r="H5574" s="243">
        <f t="shared" ca="1" si="259"/>
        <v>45139</v>
      </c>
      <c r="I5574" s="244">
        <f t="shared" si="260"/>
        <v>43892</v>
      </c>
      <c r="J5574" s="244" t="str">
        <f t="shared" ref="J5574:J5637" si="261">IF(G5574="","",IF(G5574&gt;=0,"Debitoren",IF(G5574&lt;0,"Kreditoren","")))</f>
        <v/>
      </c>
    </row>
    <row r="5575" spans="3:10" ht="12" thickBot="1" x14ac:dyDescent="0.25">
      <c r="C5575" s="254"/>
      <c r="D5575" s="254"/>
      <c r="E5575" s="255"/>
      <c r="F5575" s="256"/>
      <c r="G5575" s="257"/>
      <c r="H5575" s="243">
        <f t="shared" ref="H5575:H5638" ca="1" si="262">IF(F5575&lt;$F$2,EOMONTH($F$2,-1)+1,EOMONTH(F5575,-1)+1)</f>
        <v>45139</v>
      </c>
      <c r="I5575" s="244">
        <f t="shared" ref="I5575:I5638" si="263">IF(F5575&lt;$I$2,IF(   WEEKDAY(EOMONTH($I$2,-1)+1)=1,EOMONTH($I$2,-1)+1+1,EOMONTH($I$2,-1)+1),IF(WEEKDAY(F5575)=1,F5575+1,F5575))</f>
        <v>43892</v>
      </c>
      <c r="J5575" s="244" t="str">
        <f t="shared" si="261"/>
        <v/>
      </c>
    </row>
    <row r="5576" spans="3:10" ht="12" thickBot="1" x14ac:dyDescent="0.25">
      <c r="C5576" s="254"/>
      <c r="D5576" s="254"/>
      <c r="E5576" s="255"/>
      <c r="F5576" s="256"/>
      <c r="G5576" s="257"/>
      <c r="H5576" s="243">
        <f t="shared" ca="1" si="262"/>
        <v>45139</v>
      </c>
      <c r="I5576" s="244">
        <f t="shared" si="263"/>
        <v>43892</v>
      </c>
      <c r="J5576" s="244" t="str">
        <f t="shared" si="261"/>
        <v/>
      </c>
    </row>
    <row r="5577" spans="3:10" ht="12" thickBot="1" x14ac:dyDescent="0.25">
      <c r="C5577" s="254"/>
      <c r="D5577" s="254"/>
      <c r="E5577" s="255"/>
      <c r="F5577" s="256"/>
      <c r="G5577" s="257"/>
      <c r="H5577" s="243">
        <f t="shared" ca="1" si="262"/>
        <v>45139</v>
      </c>
      <c r="I5577" s="244">
        <f t="shared" si="263"/>
        <v>43892</v>
      </c>
      <c r="J5577" s="244" t="str">
        <f t="shared" si="261"/>
        <v/>
      </c>
    </row>
    <row r="5578" spans="3:10" ht="12" thickBot="1" x14ac:dyDescent="0.25">
      <c r="C5578" s="254"/>
      <c r="D5578" s="254"/>
      <c r="E5578" s="255"/>
      <c r="F5578" s="256"/>
      <c r="G5578" s="257"/>
      <c r="H5578" s="243">
        <f t="shared" ca="1" si="262"/>
        <v>45139</v>
      </c>
      <c r="I5578" s="244">
        <f t="shared" si="263"/>
        <v>43892</v>
      </c>
      <c r="J5578" s="244" t="str">
        <f t="shared" si="261"/>
        <v/>
      </c>
    </row>
    <row r="5579" spans="3:10" ht="12" thickBot="1" x14ac:dyDescent="0.25">
      <c r="C5579" s="254"/>
      <c r="D5579" s="254"/>
      <c r="E5579" s="255"/>
      <c r="F5579" s="256"/>
      <c r="G5579" s="257"/>
      <c r="H5579" s="243">
        <f t="shared" ca="1" si="262"/>
        <v>45139</v>
      </c>
      <c r="I5579" s="244">
        <f t="shared" si="263"/>
        <v>43892</v>
      </c>
      <c r="J5579" s="244" t="str">
        <f t="shared" si="261"/>
        <v/>
      </c>
    </row>
    <row r="5580" spans="3:10" ht="12" thickBot="1" x14ac:dyDescent="0.25">
      <c r="C5580" s="254"/>
      <c r="D5580" s="254"/>
      <c r="E5580" s="255"/>
      <c r="F5580" s="256"/>
      <c r="G5580" s="257"/>
      <c r="H5580" s="243">
        <f t="shared" ca="1" si="262"/>
        <v>45139</v>
      </c>
      <c r="I5580" s="244">
        <f t="shared" si="263"/>
        <v>43892</v>
      </c>
      <c r="J5580" s="244" t="str">
        <f t="shared" si="261"/>
        <v/>
      </c>
    </row>
    <row r="5581" spans="3:10" ht="12" thickBot="1" x14ac:dyDescent="0.25">
      <c r="C5581" s="254"/>
      <c r="D5581" s="254"/>
      <c r="E5581" s="255"/>
      <c r="F5581" s="256"/>
      <c r="G5581" s="257"/>
      <c r="H5581" s="243">
        <f t="shared" ca="1" si="262"/>
        <v>45139</v>
      </c>
      <c r="I5581" s="244">
        <f t="shared" si="263"/>
        <v>43892</v>
      </c>
      <c r="J5581" s="244" t="str">
        <f t="shared" si="261"/>
        <v/>
      </c>
    </row>
    <row r="5582" spans="3:10" ht="12" thickBot="1" x14ac:dyDescent="0.25">
      <c r="C5582" s="254"/>
      <c r="D5582" s="254"/>
      <c r="E5582" s="255"/>
      <c r="F5582" s="256"/>
      <c r="G5582" s="257"/>
      <c r="H5582" s="243">
        <f t="shared" ca="1" si="262"/>
        <v>45139</v>
      </c>
      <c r="I5582" s="244">
        <f t="shared" si="263"/>
        <v>43892</v>
      </c>
      <c r="J5582" s="244" t="str">
        <f t="shared" si="261"/>
        <v/>
      </c>
    </row>
    <row r="5583" spans="3:10" ht="12" thickBot="1" x14ac:dyDescent="0.25">
      <c r="C5583" s="254"/>
      <c r="D5583" s="254"/>
      <c r="E5583" s="255"/>
      <c r="F5583" s="256"/>
      <c r="G5583" s="257"/>
      <c r="H5583" s="243">
        <f t="shared" ca="1" si="262"/>
        <v>45139</v>
      </c>
      <c r="I5583" s="244">
        <f t="shared" si="263"/>
        <v>43892</v>
      </c>
      <c r="J5583" s="244" t="str">
        <f t="shared" si="261"/>
        <v/>
      </c>
    </row>
    <row r="5584" spans="3:10" ht="12" thickBot="1" x14ac:dyDescent="0.25">
      <c r="C5584" s="254"/>
      <c r="D5584" s="254"/>
      <c r="E5584" s="255"/>
      <c r="F5584" s="256"/>
      <c r="G5584" s="257"/>
      <c r="H5584" s="243">
        <f t="shared" ca="1" si="262"/>
        <v>45139</v>
      </c>
      <c r="I5584" s="244">
        <f t="shared" si="263"/>
        <v>43892</v>
      </c>
      <c r="J5584" s="244" t="str">
        <f t="shared" si="261"/>
        <v/>
      </c>
    </row>
    <row r="5585" spans="3:10" ht="12" thickBot="1" x14ac:dyDescent="0.25">
      <c r="C5585" s="254"/>
      <c r="D5585" s="254"/>
      <c r="E5585" s="255"/>
      <c r="F5585" s="256"/>
      <c r="G5585" s="257"/>
      <c r="H5585" s="243">
        <f t="shared" ca="1" si="262"/>
        <v>45139</v>
      </c>
      <c r="I5585" s="244">
        <f t="shared" si="263"/>
        <v>43892</v>
      </c>
      <c r="J5585" s="244" t="str">
        <f t="shared" si="261"/>
        <v/>
      </c>
    </row>
    <row r="5586" spans="3:10" ht="12" thickBot="1" x14ac:dyDescent="0.25">
      <c r="C5586" s="254"/>
      <c r="D5586" s="254"/>
      <c r="E5586" s="255"/>
      <c r="F5586" s="256"/>
      <c r="G5586" s="257"/>
      <c r="H5586" s="243">
        <f t="shared" ca="1" si="262"/>
        <v>45139</v>
      </c>
      <c r="I5586" s="244">
        <f t="shared" si="263"/>
        <v>43892</v>
      </c>
      <c r="J5586" s="244" t="str">
        <f t="shared" si="261"/>
        <v/>
      </c>
    </row>
    <row r="5587" spans="3:10" ht="12" thickBot="1" x14ac:dyDescent="0.25">
      <c r="C5587" s="254"/>
      <c r="D5587" s="254"/>
      <c r="E5587" s="255"/>
      <c r="F5587" s="256"/>
      <c r="G5587" s="257"/>
      <c r="H5587" s="243">
        <f t="shared" ca="1" si="262"/>
        <v>45139</v>
      </c>
      <c r="I5587" s="244">
        <f t="shared" si="263"/>
        <v>43892</v>
      </c>
      <c r="J5587" s="244" t="str">
        <f t="shared" si="261"/>
        <v/>
      </c>
    </row>
    <row r="5588" spans="3:10" ht="12" thickBot="1" x14ac:dyDescent="0.25">
      <c r="C5588" s="254"/>
      <c r="D5588" s="254"/>
      <c r="E5588" s="255"/>
      <c r="F5588" s="256"/>
      <c r="G5588" s="257"/>
      <c r="H5588" s="243">
        <f t="shared" ca="1" si="262"/>
        <v>45139</v>
      </c>
      <c r="I5588" s="244">
        <f t="shared" si="263"/>
        <v>43892</v>
      </c>
      <c r="J5588" s="244" t="str">
        <f t="shared" si="261"/>
        <v/>
      </c>
    </row>
    <row r="5589" spans="3:10" ht="12" thickBot="1" x14ac:dyDescent="0.25">
      <c r="C5589" s="254"/>
      <c r="D5589" s="254"/>
      <c r="E5589" s="255"/>
      <c r="F5589" s="256"/>
      <c r="G5589" s="257"/>
      <c r="H5589" s="243">
        <f t="shared" ca="1" si="262"/>
        <v>45139</v>
      </c>
      <c r="I5589" s="244">
        <f t="shared" si="263"/>
        <v>43892</v>
      </c>
      <c r="J5589" s="244" t="str">
        <f t="shared" si="261"/>
        <v/>
      </c>
    </row>
    <row r="5590" spans="3:10" ht="12" thickBot="1" x14ac:dyDescent="0.25">
      <c r="C5590" s="254"/>
      <c r="D5590" s="254"/>
      <c r="E5590" s="255"/>
      <c r="F5590" s="256"/>
      <c r="G5590" s="257"/>
      <c r="H5590" s="243">
        <f t="shared" ca="1" si="262"/>
        <v>45139</v>
      </c>
      <c r="I5590" s="244">
        <f t="shared" si="263"/>
        <v>43892</v>
      </c>
      <c r="J5590" s="244" t="str">
        <f t="shared" si="261"/>
        <v/>
      </c>
    </row>
    <row r="5591" spans="3:10" ht="12" thickBot="1" x14ac:dyDescent="0.25">
      <c r="C5591" s="254"/>
      <c r="D5591" s="254"/>
      <c r="E5591" s="255"/>
      <c r="F5591" s="256"/>
      <c r="G5591" s="257"/>
      <c r="H5591" s="243">
        <f t="shared" ca="1" si="262"/>
        <v>45139</v>
      </c>
      <c r="I5591" s="244">
        <f t="shared" si="263"/>
        <v>43892</v>
      </c>
      <c r="J5591" s="244" t="str">
        <f t="shared" si="261"/>
        <v/>
      </c>
    </row>
    <row r="5592" spans="3:10" ht="12" thickBot="1" x14ac:dyDescent="0.25">
      <c r="C5592" s="254"/>
      <c r="D5592" s="254"/>
      <c r="E5592" s="255"/>
      <c r="F5592" s="256"/>
      <c r="G5592" s="257"/>
      <c r="H5592" s="243">
        <f t="shared" ca="1" si="262"/>
        <v>45139</v>
      </c>
      <c r="I5592" s="244">
        <f t="shared" si="263"/>
        <v>43892</v>
      </c>
      <c r="J5592" s="244" t="str">
        <f t="shared" si="261"/>
        <v/>
      </c>
    </row>
    <row r="5593" spans="3:10" ht="12" thickBot="1" x14ac:dyDescent="0.25">
      <c r="C5593" s="254"/>
      <c r="D5593" s="254"/>
      <c r="E5593" s="255"/>
      <c r="F5593" s="256"/>
      <c r="G5593" s="257"/>
      <c r="H5593" s="243">
        <f t="shared" ca="1" si="262"/>
        <v>45139</v>
      </c>
      <c r="I5593" s="244">
        <f t="shared" si="263"/>
        <v>43892</v>
      </c>
      <c r="J5593" s="244" t="str">
        <f t="shared" si="261"/>
        <v/>
      </c>
    </row>
    <row r="5594" spans="3:10" ht="12" thickBot="1" x14ac:dyDescent="0.25">
      <c r="C5594" s="254"/>
      <c r="D5594" s="254"/>
      <c r="E5594" s="255"/>
      <c r="F5594" s="256"/>
      <c r="G5594" s="257"/>
      <c r="H5594" s="243">
        <f t="shared" ca="1" si="262"/>
        <v>45139</v>
      </c>
      <c r="I5594" s="244">
        <f t="shared" si="263"/>
        <v>43892</v>
      </c>
      <c r="J5594" s="244" t="str">
        <f t="shared" si="261"/>
        <v/>
      </c>
    </row>
    <row r="5595" spans="3:10" ht="12" thickBot="1" x14ac:dyDescent="0.25">
      <c r="C5595" s="254"/>
      <c r="D5595" s="254"/>
      <c r="E5595" s="255"/>
      <c r="F5595" s="256"/>
      <c r="G5595" s="257"/>
      <c r="H5595" s="243">
        <f t="shared" ca="1" si="262"/>
        <v>45139</v>
      </c>
      <c r="I5595" s="244">
        <f t="shared" si="263"/>
        <v>43892</v>
      </c>
      <c r="J5595" s="244" t="str">
        <f t="shared" si="261"/>
        <v/>
      </c>
    </row>
    <row r="5596" spans="3:10" ht="12" thickBot="1" x14ac:dyDescent="0.25">
      <c r="C5596" s="254"/>
      <c r="D5596" s="254"/>
      <c r="E5596" s="255"/>
      <c r="F5596" s="256"/>
      <c r="G5596" s="257"/>
      <c r="H5596" s="243">
        <f t="shared" ca="1" si="262"/>
        <v>45139</v>
      </c>
      <c r="I5596" s="244">
        <f t="shared" si="263"/>
        <v>43892</v>
      </c>
      <c r="J5596" s="244" t="str">
        <f t="shared" si="261"/>
        <v/>
      </c>
    </row>
    <row r="5597" spans="3:10" ht="12" thickBot="1" x14ac:dyDescent="0.25">
      <c r="C5597" s="254"/>
      <c r="D5597" s="254"/>
      <c r="E5597" s="255"/>
      <c r="F5597" s="256"/>
      <c r="G5597" s="257"/>
      <c r="H5597" s="243">
        <f t="shared" ca="1" si="262"/>
        <v>45139</v>
      </c>
      <c r="I5597" s="244">
        <f t="shared" si="263"/>
        <v>43892</v>
      </c>
      <c r="J5597" s="244" t="str">
        <f t="shared" si="261"/>
        <v/>
      </c>
    </row>
    <row r="5598" spans="3:10" ht="12" thickBot="1" x14ac:dyDescent="0.25">
      <c r="C5598" s="254"/>
      <c r="D5598" s="254"/>
      <c r="E5598" s="255"/>
      <c r="F5598" s="256"/>
      <c r="G5598" s="257"/>
      <c r="H5598" s="243">
        <f t="shared" ca="1" si="262"/>
        <v>45139</v>
      </c>
      <c r="I5598" s="244">
        <f t="shared" si="263"/>
        <v>43892</v>
      </c>
      <c r="J5598" s="244" t="str">
        <f t="shared" si="261"/>
        <v/>
      </c>
    </row>
    <row r="5599" spans="3:10" ht="12" thickBot="1" x14ac:dyDescent="0.25">
      <c r="C5599" s="254"/>
      <c r="D5599" s="254"/>
      <c r="E5599" s="255"/>
      <c r="F5599" s="256"/>
      <c r="G5599" s="257"/>
      <c r="H5599" s="243">
        <f t="shared" ca="1" si="262"/>
        <v>45139</v>
      </c>
      <c r="I5599" s="244">
        <f t="shared" si="263"/>
        <v>43892</v>
      </c>
      <c r="J5599" s="244" t="str">
        <f t="shared" si="261"/>
        <v/>
      </c>
    </row>
    <row r="5600" spans="3:10" ht="12" thickBot="1" x14ac:dyDescent="0.25">
      <c r="C5600" s="254"/>
      <c r="D5600" s="254"/>
      <c r="E5600" s="255"/>
      <c r="F5600" s="256"/>
      <c r="G5600" s="257"/>
      <c r="H5600" s="243">
        <f t="shared" ca="1" si="262"/>
        <v>45139</v>
      </c>
      <c r="I5600" s="244">
        <f t="shared" si="263"/>
        <v>43892</v>
      </c>
      <c r="J5600" s="244" t="str">
        <f t="shared" si="261"/>
        <v/>
      </c>
    </row>
    <row r="5601" spans="3:10" ht="12" thickBot="1" x14ac:dyDescent="0.25">
      <c r="C5601" s="254"/>
      <c r="D5601" s="254"/>
      <c r="E5601" s="255"/>
      <c r="F5601" s="256"/>
      <c r="G5601" s="257"/>
      <c r="H5601" s="243">
        <f t="shared" ca="1" si="262"/>
        <v>45139</v>
      </c>
      <c r="I5601" s="244">
        <f t="shared" si="263"/>
        <v>43892</v>
      </c>
      <c r="J5601" s="244" t="str">
        <f t="shared" si="261"/>
        <v/>
      </c>
    </row>
    <row r="5602" spans="3:10" ht="12" thickBot="1" x14ac:dyDescent="0.25">
      <c r="C5602" s="254"/>
      <c r="D5602" s="254"/>
      <c r="E5602" s="255"/>
      <c r="F5602" s="256"/>
      <c r="G5602" s="257"/>
      <c r="H5602" s="243">
        <f t="shared" ca="1" si="262"/>
        <v>45139</v>
      </c>
      <c r="I5602" s="244">
        <f t="shared" si="263"/>
        <v>43892</v>
      </c>
      <c r="J5602" s="244" t="str">
        <f t="shared" si="261"/>
        <v/>
      </c>
    </row>
    <row r="5603" spans="3:10" ht="12" thickBot="1" x14ac:dyDescent="0.25">
      <c r="C5603" s="254"/>
      <c r="D5603" s="254"/>
      <c r="E5603" s="255"/>
      <c r="F5603" s="256"/>
      <c r="G5603" s="257"/>
      <c r="H5603" s="243">
        <f t="shared" ca="1" si="262"/>
        <v>45139</v>
      </c>
      <c r="I5603" s="244">
        <f t="shared" si="263"/>
        <v>43892</v>
      </c>
      <c r="J5603" s="244" t="str">
        <f t="shared" si="261"/>
        <v/>
      </c>
    </row>
    <row r="5604" spans="3:10" ht="12" thickBot="1" x14ac:dyDescent="0.25">
      <c r="C5604" s="254"/>
      <c r="D5604" s="254"/>
      <c r="E5604" s="255"/>
      <c r="F5604" s="256"/>
      <c r="G5604" s="257"/>
      <c r="H5604" s="243">
        <f t="shared" ca="1" si="262"/>
        <v>45139</v>
      </c>
      <c r="I5604" s="244">
        <f t="shared" si="263"/>
        <v>43892</v>
      </c>
      <c r="J5604" s="244" t="str">
        <f t="shared" si="261"/>
        <v/>
      </c>
    </row>
    <row r="5605" spans="3:10" ht="12" thickBot="1" x14ac:dyDescent="0.25">
      <c r="C5605" s="254"/>
      <c r="D5605" s="254"/>
      <c r="E5605" s="255"/>
      <c r="F5605" s="256"/>
      <c r="G5605" s="257"/>
      <c r="H5605" s="243">
        <f t="shared" ca="1" si="262"/>
        <v>45139</v>
      </c>
      <c r="I5605" s="244">
        <f t="shared" si="263"/>
        <v>43892</v>
      </c>
      <c r="J5605" s="244" t="str">
        <f t="shared" si="261"/>
        <v/>
      </c>
    </row>
    <row r="5606" spans="3:10" ht="12" thickBot="1" x14ac:dyDescent="0.25">
      <c r="C5606" s="254"/>
      <c r="D5606" s="254"/>
      <c r="E5606" s="255"/>
      <c r="F5606" s="256"/>
      <c r="G5606" s="257"/>
      <c r="H5606" s="243">
        <f t="shared" ca="1" si="262"/>
        <v>45139</v>
      </c>
      <c r="I5606" s="244">
        <f t="shared" si="263"/>
        <v>43892</v>
      </c>
      <c r="J5606" s="244" t="str">
        <f t="shared" si="261"/>
        <v/>
      </c>
    </row>
    <row r="5607" spans="3:10" ht="12" thickBot="1" x14ac:dyDescent="0.25">
      <c r="C5607" s="254"/>
      <c r="D5607" s="254"/>
      <c r="E5607" s="255"/>
      <c r="F5607" s="256"/>
      <c r="G5607" s="257"/>
      <c r="H5607" s="243">
        <f t="shared" ca="1" si="262"/>
        <v>45139</v>
      </c>
      <c r="I5607" s="244">
        <f t="shared" si="263"/>
        <v>43892</v>
      </c>
      <c r="J5607" s="244" t="str">
        <f t="shared" si="261"/>
        <v/>
      </c>
    </row>
    <row r="5608" spans="3:10" ht="12" thickBot="1" x14ac:dyDescent="0.25">
      <c r="C5608" s="254"/>
      <c r="D5608" s="254"/>
      <c r="E5608" s="255"/>
      <c r="F5608" s="256"/>
      <c r="G5608" s="257"/>
      <c r="H5608" s="243">
        <f t="shared" ca="1" si="262"/>
        <v>45139</v>
      </c>
      <c r="I5608" s="244">
        <f t="shared" si="263"/>
        <v>43892</v>
      </c>
      <c r="J5608" s="244" t="str">
        <f t="shared" si="261"/>
        <v/>
      </c>
    </row>
    <row r="5609" spans="3:10" ht="12" thickBot="1" x14ac:dyDescent="0.25">
      <c r="C5609" s="254"/>
      <c r="D5609" s="254"/>
      <c r="E5609" s="255"/>
      <c r="F5609" s="256"/>
      <c r="G5609" s="257"/>
      <c r="H5609" s="243">
        <f t="shared" ca="1" si="262"/>
        <v>45139</v>
      </c>
      <c r="I5609" s="244">
        <f t="shared" si="263"/>
        <v>43892</v>
      </c>
      <c r="J5609" s="244" t="str">
        <f t="shared" si="261"/>
        <v/>
      </c>
    </row>
    <row r="5610" spans="3:10" ht="12" thickBot="1" x14ac:dyDescent="0.25">
      <c r="C5610" s="254"/>
      <c r="D5610" s="254"/>
      <c r="E5610" s="255"/>
      <c r="F5610" s="256"/>
      <c r="G5610" s="257"/>
      <c r="H5610" s="243">
        <f t="shared" ca="1" si="262"/>
        <v>45139</v>
      </c>
      <c r="I5610" s="244">
        <f t="shared" si="263"/>
        <v>43892</v>
      </c>
      <c r="J5610" s="244" t="str">
        <f t="shared" si="261"/>
        <v/>
      </c>
    </row>
    <row r="5611" spans="3:10" ht="12" thickBot="1" x14ac:dyDescent="0.25">
      <c r="C5611" s="254"/>
      <c r="D5611" s="254"/>
      <c r="E5611" s="255"/>
      <c r="F5611" s="256"/>
      <c r="G5611" s="257"/>
      <c r="H5611" s="243">
        <f t="shared" ca="1" si="262"/>
        <v>45139</v>
      </c>
      <c r="I5611" s="244">
        <f t="shared" si="263"/>
        <v>43892</v>
      </c>
      <c r="J5611" s="244" t="str">
        <f t="shared" si="261"/>
        <v/>
      </c>
    </row>
    <row r="5612" spans="3:10" ht="12" thickBot="1" x14ac:dyDescent="0.25">
      <c r="C5612" s="254"/>
      <c r="D5612" s="254"/>
      <c r="E5612" s="255"/>
      <c r="F5612" s="256"/>
      <c r="G5612" s="257"/>
      <c r="H5612" s="243">
        <f t="shared" ca="1" si="262"/>
        <v>45139</v>
      </c>
      <c r="I5612" s="244">
        <f t="shared" si="263"/>
        <v>43892</v>
      </c>
      <c r="J5612" s="244" t="str">
        <f t="shared" si="261"/>
        <v/>
      </c>
    </row>
    <row r="5613" spans="3:10" ht="12" thickBot="1" x14ac:dyDescent="0.25">
      <c r="C5613" s="254"/>
      <c r="D5613" s="254"/>
      <c r="E5613" s="255"/>
      <c r="F5613" s="256"/>
      <c r="G5613" s="257"/>
      <c r="H5613" s="243">
        <f t="shared" ca="1" si="262"/>
        <v>45139</v>
      </c>
      <c r="I5613" s="244">
        <f t="shared" si="263"/>
        <v>43892</v>
      </c>
      <c r="J5613" s="244" t="str">
        <f t="shared" si="261"/>
        <v/>
      </c>
    </row>
    <row r="5614" spans="3:10" ht="12" thickBot="1" x14ac:dyDescent="0.25">
      <c r="C5614" s="254"/>
      <c r="D5614" s="254"/>
      <c r="E5614" s="255"/>
      <c r="F5614" s="256"/>
      <c r="G5614" s="257"/>
      <c r="H5614" s="243">
        <f t="shared" ca="1" si="262"/>
        <v>45139</v>
      </c>
      <c r="I5614" s="244">
        <f t="shared" si="263"/>
        <v>43892</v>
      </c>
      <c r="J5614" s="244" t="str">
        <f t="shared" si="261"/>
        <v/>
      </c>
    </row>
    <row r="5615" spans="3:10" ht="12" thickBot="1" x14ac:dyDescent="0.25">
      <c r="C5615" s="254"/>
      <c r="D5615" s="254"/>
      <c r="E5615" s="255"/>
      <c r="F5615" s="256"/>
      <c r="G5615" s="257"/>
      <c r="H5615" s="243">
        <f t="shared" ca="1" si="262"/>
        <v>45139</v>
      </c>
      <c r="I5615" s="244">
        <f t="shared" si="263"/>
        <v>43892</v>
      </c>
      <c r="J5615" s="244" t="str">
        <f t="shared" si="261"/>
        <v/>
      </c>
    </row>
    <row r="5616" spans="3:10" ht="12" thickBot="1" x14ac:dyDescent="0.25">
      <c r="C5616" s="254"/>
      <c r="D5616" s="254"/>
      <c r="E5616" s="255"/>
      <c r="F5616" s="256"/>
      <c r="G5616" s="257"/>
      <c r="H5616" s="243">
        <f t="shared" ca="1" si="262"/>
        <v>45139</v>
      </c>
      <c r="I5616" s="244">
        <f t="shared" si="263"/>
        <v>43892</v>
      </c>
      <c r="J5616" s="244" t="str">
        <f t="shared" si="261"/>
        <v/>
      </c>
    </row>
    <row r="5617" spans="3:10" ht="12" thickBot="1" x14ac:dyDescent="0.25">
      <c r="C5617" s="254"/>
      <c r="D5617" s="254"/>
      <c r="E5617" s="255"/>
      <c r="F5617" s="256"/>
      <c r="G5617" s="257"/>
      <c r="H5617" s="243">
        <f t="shared" ca="1" si="262"/>
        <v>45139</v>
      </c>
      <c r="I5617" s="244">
        <f t="shared" si="263"/>
        <v>43892</v>
      </c>
      <c r="J5617" s="244" t="str">
        <f t="shared" si="261"/>
        <v/>
      </c>
    </row>
    <row r="5618" spans="3:10" ht="12" thickBot="1" x14ac:dyDescent="0.25">
      <c r="C5618" s="254"/>
      <c r="D5618" s="254"/>
      <c r="E5618" s="255"/>
      <c r="F5618" s="256"/>
      <c r="G5618" s="257"/>
      <c r="H5618" s="243">
        <f t="shared" ca="1" si="262"/>
        <v>45139</v>
      </c>
      <c r="I5618" s="244">
        <f t="shared" si="263"/>
        <v>43892</v>
      </c>
      <c r="J5618" s="244" t="str">
        <f t="shared" si="261"/>
        <v/>
      </c>
    </row>
    <row r="5619" spans="3:10" ht="12" thickBot="1" x14ac:dyDescent="0.25">
      <c r="C5619" s="254"/>
      <c r="D5619" s="254"/>
      <c r="E5619" s="255"/>
      <c r="F5619" s="256"/>
      <c r="G5619" s="257"/>
      <c r="H5619" s="243">
        <f t="shared" ca="1" si="262"/>
        <v>45139</v>
      </c>
      <c r="I5619" s="244">
        <f t="shared" si="263"/>
        <v>43892</v>
      </c>
      <c r="J5619" s="244" t="str">
        <f t="shared" si="261"/>
        <v/>
      </c>
    </row>
    <row r="5620" spans="3:10" ht="12" thickBot="1" x14ac:dyDescent="0.25">
      <c r="C5620" s="254"/>
      <c r="D5620" s="254"/>
      <c r="E5620" s="255"/>
      <c r="F5620" s="256"/>
      <c r="G5620" s="257"/>
      <c r="H5620" s="243">
        <f t="shared" ca="1" si="262"/>
        <v>45139</v>
      </c>
      <c r="I5620" s="244">
        <f t="shared" si="263"/>
        <v>43892</v>
      </c>
      <c r="J5620" s="244" t="str">
        <f t="shared" si="261"/>
        <v/>
      </c>
    </row>
    <row r="5621" spans="3:10" ht="12" thickBot="1" x14ac:dyDescent="0.25">
      <c r="C5621" s="254"/>
      <c r="D5621" s="254"/>
      <c r="E5621" s="255"/>
      <c r="F5621" s="256"/>
      <c r="G5621" s="257"/>
      <c r="H5621" s="243">
        <f t="shared" ca="1" si="262"/>
        <v>45139</v>
      </c>
      <c r="I5621" s="244">
        <f t="shared" si="263"/>
        <v>43892</v>
      </c>
      <c r="J5621" s="244" t="str">
        <f t="shared" si="261"/>
        <v/>
      </c>
    </row>
    <row r="5622" spans="3:10" ht="12" thickBot="1" x14ac:dyDescent="0.25">
      <c r="C5622" s="254"/>
      <c r="D5622" s="254"/>
      <c r="E5622" s="255"/>
      <c r="F5622" s="256"/>
      <c r="G5622" s="257"/>
      <c r="H5622" s="243">
        <f t="shared" ca="1" si="262"/>
        <v>45139</v>
      </c>
      <c r="I5622" s="244">
        <f t="shared" si="263"/>
        <v>43892</v>
      </c>
      <c r="J5622" s="244" t="str">
        <f t="shared" si="261"/>
        <v/>
      </c>
    </row>
    <row r="5623" spans="3:10" ht="12" thickBot="1" x14ac:dyDescent="0.25">
      <c r="C5623" s="254"/>
      <c r="D5623" s="254"/>
      <c r="E5623" s="255"/>
      <c r="F5623" s="256"/>
      <c r="G5623" s="257"/>
      <c r="H5623" s="243">
        <f t="shared" ca="1" si="262"/>
        <v>45139</v>
      </c>
      <c r="I5623" s="244">
        <f t="shared" si="263"/>
        <v>43892</v>
      </c>
      <c r="J5623" s="244" t="str">
        <f t="shared" si="261"/>
        <v/>
      </c>
    </row>
    <row r="5624" spans="3:10" ht="12" thickBot="1" x14ac:dyDescent="0.25">
      <c r="C5624" s="254"/>
      <c r="D5624" s="254"/>
      <c r="E5624" s="255"/>
      <c r="F5624" s="256"/>
      <c r="G5624" s="257"/>
      <c r="H5624" s="243">
        <f t="shared" ca="1" si="262"/>
        <v>45139</v>
      </c>
      <c r="I5624" s="244">
        <f t="shared" si="263"/>
        <v>43892</v>
      </c>
      <c r="J5624" s="244" t="str">
        <f t="shared" si="261"/>
        <v/>
      </c>
    </row>
    <row r="5625" spans="3:10" ht="12" thickBot="1" x14ac:dyDescent="0.25">
      <c r="C5625" s="254"/>
      <c r="D5625" s="254"/>
      <c r="E5625" s="255"/>
      <c r="F5625" s="256"/>
      <c r="G5625" s="257"/>
      <c r="H5625" s="243">
        <f t="shared" ca="1" si="262"/>
        <v>45139</v>
      </c>
      <c r="I5625" s="244">
        <f t="shared" si="263"/>
        <v>43892</v>
      </c>
      <c r="J5625" s="244" t="str">
        <f t="shared" si="261"/>
        <v/>
      </c>
    </row>
    <row r="5626" spans="3:10" ht="12" thickBot="1" x14ac:dyDescent="0.25">
      <c r="C5626" s="254"/>
      <c r="D5626" s="254"/>
      <c r="E5626" s="255"/>
      <c r="F5626" s="256"/>
      <c r="G5626" s="257"/>
      <c r="H5626" s="243">
        <f t="shared" ca="1" si="262"/>
        <v>45139</v>
      </c>
      <c r="I5626" s="244">
        <f t="shared" si="263"/>
        <v>43892</v>
      </c>
      <c r="J5626" s="244" t="str">
        <f t="shared" si="261"/>
        <v/>
      </c>
    </row>
    <row r="5627" spans="3:10" ht="12" thickBot="1" x14ac:dyDescent="0.25">
      <c r="C5627" s="254"/>
      <c r="D5627" s="254"/>
      <c r="E5627" s="255"/>
      <c r="F5627" s="256"/>
      <c r="G5627" s="257"/>
      <c r="H5627" s="243">
        <f t="shared" ca="1" si="262"/>
        <v>45139</v>
      </c>
      <c r="I5627" s="244">
        <f t="shared" si="263"/>
        <v>43892</v>
      </c>
      <c r="J5627" s="244" t="str">
        <f t="shared" si="261"/>
        <v/>
      </c>
    </row>
    <row r="5628" spans="3:10" ht="12" thickBot="1" x14ac:dyDescent="0.25">
      <c r="C5628" s="254"/>
      <c r="D5628" s="254"/>
      <c r="E5628" s="255"/>
      <c r="F5628" s="256"/>
      <c r="G5628" s="257"/>
      <c r="H5628" s="243">
        <f t="shared" ca="1" si="262"/>
        <v>45139</v>
      </c>
      <c r="I5628" s="244">
        <f t="shared" si="263"/>
        <v>43892</v>
      </c>
      <c r="J5628" s="244" t="str">
        <f t="shared" si="261"/>
        <v/>
      </c>
    </row>
    <row r="5629" spans="3:10" ht="12" thickBot="1" x14ac:dyDescent="0.25">
      <c r="C5629" s="254"/>
      <c r="D5629" s="254"/>
      <c r="E5629" s="255"/>
      <c r="F5629" s="256"/>
      <c r="G5629" s="257"/>
      <c r="H5629" s="243">
        <f t="shared" ca="1" si="262"/>
        <v>45139</v>
      </c>
      <c r="I5629" s="244">
        <f t="shared" si="263"/>
        <v>43892</v>
      </c>
      <c r="J5629" s="244" t="str">
        <f t="shared" si="261"/>
        <v/>
      </c>
    </row>
    <row r="5630" spans="3:10" ht="12" thickBot="1" x14ac:dyDescent="0.25">
      <c r="C5630" s="254"/>
      <c r="D5630" s="254"/>
      <c r="E5630" s="255"/>
      <c r="F5630" s="256"/>
      <c r="G5630" s="257"/>
      <c r="H5630" s="243">
        <f t="shared" ca="1" si="262"/>
        <v>45139</v>
      </c>
      <c r="I5630" s="244">
        <f t="shared" si="263"/>
        <v>43892</v>
      </c>
      <c r="J5630" s="244" t="str">
        <f t="shared" si="261"/>
        <v/>
      </c>
    </row>
    <row r="5631" spans="3:10" ht="12" thickBot="1" x14ac:dyDescent="0.25">
      <c r="C5631" s="254"/>
      <c r="D5631" s="254"/>
      <c r="E5631" s="255"/>
      <c r="F5631" s="256"/>
      <c r="G5631" s="257"/>
      <c r="H5631" s="243">
        <f t="shared" ca="1" si="262"/>
        <v>45139</v>
      </c>
      <c r="I5631" s="244">
        <f t="shared" si="263"/>
        <v>43892</v>
      </c>
      <c r="J5631" s="244" t="str">
        <f t="shared" si="261"/>
        <v/>
      </c>
    </row>
    <row r="5632" spans="3:10" ht="12" thickBot="1" x14ac:dyDescent="0.25">
      <c r="C5632" s="254"/>
      <c r="D5632" s="254"/>
      <c r="E5632" s="255"/>
      <c r="F5632" s="256"/>
      <c r="G5632" s="257"/>
      <c r="H5632" s="243">
        <f t="shared" ca="1" si="262"/>
        <v>45139</v>
      </c>
      <c r="I5632" s="244">
        <f t="shared" si="263"/>
        <v>43892</v>
      </c>
      <c r="J5632" s="244" t="str">
        <f t="shared" si="261"/>
        <v/>
      </c>
    </row>
    <row r="5633" spans="3:10" ht="12" thickBot="1" x14ac:dyDescent="0.25">
      <c r="C5633" s="254"/>
      <c r="D5633" s="254"/>
      <c r="E5633" s="255"/>
      <c r="F5633" s="256"/>
      <c r="G5633" s="257"/>
      <c r="H5633" s="243">
        <f t="shared" ca="1" si="262"/>
        <v>45139</v>
      </c>
      <c r="I5633" s="244">
        <f t="shared" si="263"/>
        <v>43892</v>
      </c>
      <c r="J5633" s="244" t="str">
        <f t="shared" si="261"/>
        <v/>
      </c>
    </row>
    <row r="5634" spans="3:10" ht="12" thickBot="1" x14ac:dyDescent="0.25">
      <c r="C5634" s="254"/>
      <c r="D5634" s="254"/>
      <c r="E5634" s="255"/>
      <c r="F5634" s="256"/>
      <c r="G5634" s="257"/>
      <c r="H5634" s="243">
        <f t="shared" ca="1" si="262"/>
        <v>45139</v>
      </c>
      <c r="I5634" s="244">
        <f t="shared" si="263"/>
        <v>43892</v>
      </c>
      <c r="J5634" s="244" t="str">
        <f t="shared" si="261"/>
        <v/>
      </c>
    </row>
    <row r="5635" spans="3:10" ht="12" thickBot="1" x14ac:dyDescent="0.25">
      <c r="C5635" s="254"/>
      <c r="D5635" s="254"/>
      <c r="E5635" s="255"/>
      <c r="F5635" s="256"/>
      <c r="G5635" s="257"/>
      <c r="H5635" s="243">
        <f t="shared" ca="1" si="262"/>
        <v>45139</v>
      </c>
      <c r="I5635" s="244">
        <f t="shared" si="263"/>
        <v>43892</v>
      </c>
      <c r="J5635" s="244" t="str">
        <f t="shared" si="261"/>
        <v/>
      </c>
    </row>
    <row r="5636" spans="3:10" ht="12" thickBot="1" x14ac:dyDescent="0.25">
      <c r="C5636" s="254"/>
      <c r="D5636" s="254"/>
      <c r="E5636" s="255"/>
      <c r="F5636" s="256"/>
      <c r="G5636" s="257"/>
      <c r="H5636" s="243">
        <f t="shared" ca="1" si="262"/>
        <v>45139</v>
      </c>
      <c r="I5636" s="244">
        <f t="shared" si="263"/>
        <v>43892</v>
      </c>
      <c r="J5636" s="244" t="str">
        <f t="shared" si="261"/>
        <v/>
      </c>
    </row>
    <row r="5637" spans="3:10" ht="12" thickBot="1" x14ac:dyDescent="0.25">
      <c r="C5637" s="254"/>
      <c r="D5637" s="254"/>
      <c r="E5637" s="255"/>
      <c r="F5637" s="256"/>
      <c r="G5637" s="257"/>
      <c r="H5637" s="243">
        <f t="shared" ca="1" si="262"/>
        <v>45139</v>
      </c>
      <c r="I5637" s="244">
        <f t="shared" si="263"/>
        <v>43892</v>
      </c>
      <c r="J5637" s="244" t="str">
        <f t="shared" si="261"/>
        <v/>
      </c>
    </row>
    <row r="5638" spans="3:10" ht="12" thickBot="1" x14ac:dyDescent="0.25">
      <c r="C5638" s="254"/>
      <c r="D5638" s="254"/>
      <c r="E5638" s="255"/>
      <c r="F5638" s="256"/>
      <c r="G5638" s="257"/>
      <c r="H5638" s="243">
        <f t="shared" ca="1" si="262"/>
        <v>45139</v>
      </c>
      <c r="I5638" s="244">
        <f t="shared" si="263"/>
        <v>43892</v>
      </c>
      <c r="J5638" s="244" t="str">
        <f t="shared" ref="J5638:J5701" si="264">IF(G5638="","",IF(G5638&gt;=0,"Debitoren",IF(G5638&lt;0,"Kreditoren","")))</f>
        <v/>
      </c>
    </row>
    <row r="5639" spans="3:10" ht="12" thickBot="1" x14ac:dyDescent="0.25">
      <c r="C5639" s="254"/>
      <c r="D5639" s="254"/>
      <c r="E5639" s="255"/>
      <c r="F5639" s="256"/>
      <c r="G5639" s="257"/>
      <c r="H5639" s="243">
        <f t="shared" ref="H5639:H5702" ca="1" si="265">IF(F5639&lt;$F$2,EOMONTH($F$2,-1)+1,EOMONTH(F5639,-1)+1)</f>
        <v>45139</v>
      </c>
      <c r="I5639" s="244">
        <f t="shared" ref="I5639:I5702" si="266">IF(F5639&lt;$I$2,IF(   WEEKDAY(EOMONTH($I$2,-1)+1)=1,EOMONTH($I$2,-1)+1+1,EOMONTH($I$2,-1)+1),IF(WEEKDAY(F5639)=1,F5639+1,F5639))</f>
        <v>43892</v>
      </c>
      <c r="J5639" s="244" t="str">
        <f t="shared" si="264"/>
        <v/>
      </c>
    </row>
    <row r="5640" spans="3:10" ht="12" thickBot="1" x14ac:dyDescent="0.25">
      <c r="C5640" s="254"/>
      <c r="D5640" s="254"/>
      <c r="E5640" s="255"/>
      <c r="F5640" s="256"/>
      <c r="G5640" s="257"/>
      <c r="H5640" s="243">
        <f t="shared" ca="1" si="265"/>
        <v>45139</v>
      </c>
      <c r="I5640" s="244">
        <f t="shared" si="266"/>
        <v>43892</v>
      </c>
      <c r="J5640" s="244" t="str">
        <f t="shared" si="264"/>
        <v/>
      </c>
    </row>
    <row r="5641" spans="3:10" ht="12" thickBot="1" x14ac:dyDescent="0.25">
      <c r="C5641" s="254"/>
      <c r="D5641" s="254"/>
      <c r="E5641" s="255"/>
      <c r="F5641" s="256"/>
      <c r="G5641" s="257"/>
      <c r="H5641" s="243">
        <f t="shared" ca="1" si="265"/>
        <v>45139</v>
      </c>
      <c r="I5641" s="244">
        <f t="shared" si="266"/>
        <v>43892</v>
      </c>
      <c r="J5641" s="244" t="str">
        <f t="shared" si="264"/>
        <v/>
      </c>
    </row>
    <row r="5642" spans="3:10" ht="12" thickBot="1" x14ac:dyDescent="0.25">
      <c r="C5642" s="254"/>
      <c r="D5642" s="254"/>
      <c r="E5642" s="255"/>
      <c r="F5642" s="256"/>
      <c r="G5642" s="257"/>
      <c r="H5642" s="243">
        <f t="shared" ca="1" si="265"/>
        <v>45139</v>
      </c>
      <c r="I5642" s="244">
        <f t="shared" si="266"/>
        <v>43892</v>
      </c>
      <c r="J5642" s="244" t="str">
        <f t="shared" si="264"/>
        <v/>
      </c>
    </row>
    <row r="5643" spans="3:10" ht="12" thickBot="1" x14ac:dyDescent="0.25">
      <c r="C5643" s="254"/>
      <c r="D5643" s="254"/>
      <c r="E5643" s="255"/>
      <c r="F5643" s="256"/>
      <c r="G5643" s="257"/>
      <c r="H5643" s="243">
        <f t="shared" ca="1" si="265"/>
        <v>45139</v>
      </c>
      <c r="I5643" s="244">
        <f t="shared" si="266"/>
        <v>43892</v>
      </c>
      <c r="J5643" s="244" t="str">
        <f t="shared" si="264"/>
        <v/>
      </c>
    </row>
    <row r="5644" spans="3:10" ht="12" thickBot="1" x14ac:dyDescent="0.25">
      <c r="C5644" s="254"/>
      <c r="D5644" s="254"/>
      <c r="E5644" s="255"/>
      <c r="F5644" s="256"/>
      <c r="G5644" s="257"/>
      <c r="H5644" s="243">
        <f t="shared" ca="1" si="265"/>
        <v>45139</v>
      </c>
      <c r="I5644" s="244">
        <f t="shared" si="266"/>
        <v>43892</v>
      </c>
      <c r="J5644" s="244" t="str">
        <f t="shared" si="264"/>
        <v/>
      </c>
    </row>
    <row r="5645" spans="3:10" ht="12" thickBot="1" x14ac:dyDescent="0.25">
      <c r="C5645" s="254"/>
      <c r="D5645" s="254"/>
      <c r="E5645" s="255"/>
      <c r="F5645" s="256"/>
      <c r="G5645" s="257"/>
      <c r="H5645" s="243">
        <f t="shared" ca="1" si="265"/>
        <v>45139</v>
      </c>
      <c r="I5645" s="244">
        <f t="shared" si="266"/>
        <v>43892</v>
      </c>
      <c r="J5645" s="244" t="str">
        <f t="shared" si="264"/>
        <v/>
      </c>
    </row>
    <row r="5646" spans="3:10" ht="12" thickBot="1" x14ac:dyDescent="0.25">
      <c r="C5646" s="254"/>
      <c r="D5646" s="254"/>
      <c r="E5646" s="255"/>
      <c r="F5646" s="256"/>
      <c r="G5646" s="257"/>
      <c r="H5646" s="243">
        <f t="shared" ca="1" si="265"/>
        <v>45139</v>
      </c>
      <c r="I5646" s="244">
        <f t="shared" si="266"/>
        <v>43892</v>
      </c>
      <c r="J5646" s="244" t="str">
        <f t="shared" si="264"/>
        <v/>
      </c>
    </row>
    <row r="5647" spans="3:10" ht="12" thickBot="1" x14ac:dyDescent="0.25">
      <c r="C5647" s="254"/>
      <c r="D5647" s="254"/>
      <c r="E5647" s="255"/>
      <c r="F5647" s="256"/>
      <c r="G5647" s="257"/>
      <c r="H5647" s="243">
        <f t="shared" ca="1" si="265"/>
        <v>45139</v>
      </c>
      <c r="I5647" s="244">
        <f t="shared" si="266"/>
        <v>43892</v>
      </c>
      <c r="J5647" s="244" t="str">
        <f t="shared" si="264"/>
        <v/>
      </c>
    </row>
    <row r="5648" spans="3:10" ht="12" thickBot="1" x14ac:dyDescent="0.25">
      <c r="C5648" s="254"/>
      <c r="D5648" s="254"/>
      <c r="E5648" s="255"/>
      <c r="F5648" s="256"/>
      <c r="G5648" s="257"/>
      <c r="H5648" s="243">
        <f t="shared" ca="1" si="265"/>
        <v>45139</v>
      </c>
      <c r="I5648" s="244">
        <f t="shared" si="266"/>
        <v>43892</v>
      </c>
      <c r="J5648" s="244" t="str">
        <f t="shared" si="264"/>
        <v/>
      </c>
    </row>
    <row r="5649" spans="3:10" ht="12" thickBot="1" x14ac:dyDescent="0.25">
      <c r="C5649" s="254"/>
      <c r="D5649" s="254"/>
      <c r="E5649" s="255"/>
      <c r="F5649" s="256"/>
      <c r="G5649" s="257"/>
      <c r="H5649" s="243">
        <f t="shared" ca="1" si="265"/>
        <v>45139</v>
      </c>
      <c r="I5649" s="244">
        <f t="shared" si="266"/>
        <v>43892</v>
      </c>
      <c r="J5649" s="244" t="str">
        <f t="shared" si="264"/>
        <v/>
      </c>
    </row>
    <row r="5650" spans="3:10" ht="12" thickBot="1" x14ac:dyDescent="0.25">
      <c r="C5650" s="254"/>
      <c r="D5650" s="254"/>
      <c r="E5650" s="255"/>
      <c r="F5650" s="256"/>
      <c r="G5650" s="257"/>
      <c r="H5650" s="243">
        <f t="shared" ca="1" si="265"/>
        <v>45139</v>
      </c>
      <c r="I5650" s="244">
        <f t="shared" si="266"/>
        <v>43892</v>
      </c>
      <c r="J5650" s="244" t="str">
        <f t="shared" si="264"/>
        <v/>
      </c>
    </row>
    <row r="5651" spans="3:10" ht="12" thickBot="1" x14ac:dyDescent="0.25">
      <c r="C5651" s="254"/>
      <c r="D5651" s="254"/>
      <c r="E5651" s="255"/>
      <c r="F5651" s="256"/>
      <c r="G5651" s="257"/>
      <c r="H5651" s="243">
        <f t="shared" ca="1" si="265"/>
        <v>45139</v>
      </c>
      <c r="I5651" s="244">
        <f t="shared" si="266"/>
        <v>43892</v>
      </c>
      <c r="J5651" s="244" t="str">
        <f t="shared" si="264"/>
        <v/>
      </c>
    </row>
    <row r="5652" spans="3:10" ht="12" thickBot="1" x14ac:dyDescent="0.25">
      <c r="C5652" s="254"/>
      <c r="D5652" s="254"/>
      <c r="E5652" s="255"/>
      <c r="F5652" s="256"/>
      <c r="G5652" s="257"/>
      <c r="H5652" s="243">
        <f t="shared" ca="1" si="265"/>
        <v>45139</v>
      </c>
      <c r="I5652" s="244">
        <f t="shared" si="266"/>
        <v>43892</v>
      </c>
      <c r="J5652" s="244" t="str">
        <f t="shared" si="264"/>
        <v/>
      </c>
    </row>
    <row r="5653" spans="3:10" ht="12" thickBot="1" x14ac:dyDescent="0.25">
      <c r="C5653" s="254"/>
      <c r="D5653" s="254"/>
      <c r="E5653" s="255"/>
      <c r="F5653" s="256"/>
      <c r="G5653" s="257"/>
      <c r="H5653" s="243">
        <f t="shared" ca="1" si="265"/>
        <v>45139</v>
      </c>
      <c r="I5653" s="244">
        <f t="shared" si="266"/>
        <v>43892</v>
      </c>
      <c r="J5653" s="244" t="str">
        <f t="shared" si="264"/>
        <v/>
      </c>
    </row>
    <row r="5654" spans="3:10" ht="12" thickBot="1" x14ac:dyDescent="0.25">
      <c r="C5654" s="254"/>
      <c r="D5654" s="254"/>
      <c r="E5654" s="255"/>
      <c r="F5654" s="256"/>
      <c r="G5654" s="257"/>
      <c r="H5654" s="243">
        <f t="shared" ca="1" si="265"/>
        <v>45139</v>
      </c>
      <c r="I5654" s="244">
        <f t="shared" si="266"/>
        <v>43892</v>
      </c>
      <c r="J5654" s="244" t="str">
        <f t="shared" si="264"/>
        <v/>
      </c>
    </row>
    <row r="5655" spans="3:10" ht="12" thickBot="1" x14ac:dyDescent="0.25">
      <c r="C5655" s="254"/>
      <c r="D5655" s="254"/>
      <c r="E5655" s="255"/>
      <c r="F5655" s="256"/>
      <c r="G5655" s="257"/>
      <c r="H5655" s="243">
        <f t="shared" ca="1" si="265"/>
        <v>45139</v>
      </c>
      <c r="I5655" s="244">
        <f t="shared" si="266"/>
        <v>43892</v>
      </c>
      <c r="J5655" s="244" t="str">
        <f t="shared" si="264"/>
        <v/>
      </c>
    </row>
    <row r="5656" spans="3:10" ht="12" thickBot="1" x14ac:dyDescent="0.25">
      <c r="C5656" s="254"/>
      <c r="D5656" s="254"/>
      <c r="E5656" s="255"/>
      <c r="F5656" s="256"/>
      <c r="G5656" s="257"/>
      <c r="H5656" s="243">
        <f t="shared" ca="1" si="265"/>
        <v>45139</v>
      </c>
      <c r="I5656" s="244">
        <f t="shared" si="266"/>
        <v>43892</v>
      </c>
      <c r="J5656" s="244" t="str">
        <f t="shared" si="264"/>
        <v/>
      </c>
    </row>
    <row r="5657" spans="3:10" ht="12" thickBot="1" x14ac:dyDescent="0.25">
      <c r="C5657" s="254"/>
      <c r="D5657" s="254"/>
      <c r="E5657" s="255"/>
      <c r="F5657" s="256"/>
      <c r="G5657" s="257"/>
      <c r="H5657" s="243">
        <f t="shared" ca="1" si="265"/>
        <v>45139</v>
      </c>
      <c r="I5657" s="244">
        <f t="shared" si="266"/>
        <v>43892</v>
      </c>
      <c r="J5657" s="244" t="str">
        <f t="shared" si="264"/>
        <v/>
      </c>
    </row>
    <row r="5658" spans="3:10" ht="12" thickBot="1" x14ac:dyDescent="0.25">
      <c r="C5658" s="254"/>
      <c r="D5658" s="254"/>
      <c r="E5658" s="255"/>
      <c r="F5658" s="256"/>
      <c r="G5658" s="257"/>
      <c r="H5658" s="243">
        <f t="shared" ca="1" si="265"/>
        <v>45139</v>
      </c>
      <c r="I5658" s="244">
        <f t="shared" si="266"/>
        <v>43892</v>
      </c>
      <c r="J5658" s="244" t="str">
        <f t="shared" si="264"/>
        <v/>
      </c>
    </row>
    <row r="5659" spans="3:10" ht="12" thickBot="1" x14ac:dyDescent="0.25">
      <c r="C5659" s="254"/>
      <c r="D5659" s="254"/>
      <c r="E5659" s="255"/>
      <c r="F5659" s="256"/>
      <c r="G5659" s="257"/>
      <c r="H5659" s="243">
        <f t="shared" ca="1" si="265"/>
        <v>45139</v>
      </c>
      <c r="I5659" s="244">
        <f t="shared" si="266"/>
        <v>43892</v>
      </c>
      <c r="J5659" s="244" t="str">
        <f t="shared" si="264"/>
        <v/>
      </c>
    </row>
    <row r="5660" spans="3:10" ht="12" thickBot="1" x14ac:dyDescent="0.25">
      <c r="C5660" s="254"/>
      <c r="D5660" s="254"/>
      <c r="E5660" s="255"/>
      <c r="F5660" s="256"/>
      <c r="G5660" s="257"/>
      <c r="H5660" s="243">
        <f t="shared" ca="1" si="265"/>
        <v>45139</v>
      </c>
      <c r="I5660" s="244">
        <f t="shared" si="266"/>
        <v>43892</v>
      </c>
      <c r="J5660" s="244" t="str">
        <f t="shared" si="264"/>
        <v/>
      </c>
    </row>
    <row r="5661" spans="3:10" ht="12" thickBot="1" x14ac:dyDescent="0.25">
      <c r="C5661" s="254"/>
      <c r="D5661" s="254"/>
      <c r="E5661" s="255"/>
      <c r="F5661" s="256"/>
      <c r="G5661" s="257"/>
      <c r="H5661" s="243">
        <f t="shared" ca="1" si="265"/>
        <v>45139</v>
      </c>
      <c r="I5661" s="244">
        <f t="shared" si="266"/>
        <v>43892</v>
      </c>
      <c r="J5661" s="244" t="str">
        <f t="shared" si="264"/>
        <v/>
      </c>
    </row>
    <row r="5662" spans="3:10" ht="12" thickBot="1" x14ac:dyDescent="0.25">
      <c r="C5662" s="254"/>
      <c r="D5662" s="254"/>
      <c r="E5662" s="255"/>
      <c r="F5662" s="256"/>
      <c r="G5662" s="257"/>
      <c r="H5662" s="243">
        <f t="shared" ca="1" si="265"/>
        <v>45139</v>
      </c>
      <c r="I5662" s="244">
        <f t="shared" si="266"/>
        <v>43892</v>
      </c>
      <c r="J5662" s="244" t="str">
        <f t="shared" si="264"/>
        <v/>
      </c>
    </row>
    <row r="5663" spans="3:10" ht="12" thickBot="1" x14ac:dyDescent="0.25">
      <c r="C5663" s="254"/>
      <c r="D5663" s="254"/>
      <c r="E5663" s="255"/>
      <c r="F5663" s="256"/>
      <c r="G5663" s="257"/>
      <c r="H5663" s="243">
        <f t="shared" ca="1" si="265"/>
        <v>45139</v>
      </c>
      <c r="I5663" s="244">
        <f t="shared" si="266"/>
        <v>43892</v>
      </c>
      <c r="J5663" s="244" t="str">
        <f t="shared" si="264"/>
        <v/>
      </c>
    </row>
    <row r="5664" spans="3:10" ht="12" thickBot="1" x14ac:dyDescent="0.25">
      <c r="C5664" s="254"/>
      <c r="D5664" s="254"/>
      <c r="E5664" s="255"/>
      <c r="F5664" s="256"/>
      <c r="G5664" s="257"/>
      <c r="H5664" s="243">
        <f t="shared" ca="1" si="265"/>
        <v>45139</v>
      </c>
      <c r="I5664" s="244">
        <f t="shared" si="266"/>
        <v>43892</v>
      </c>
      <c r="J5664" s="244" t="str">
        <f t="shared" si="264"/>
        <v/>
      </c>
    </row>
    <row r="5665" spans="3:10" ht="12" thickBot="1" x14ac:dyDescent="0.25">
      <c r="C5665" s="254"/>
      <c r="D5665" s="254"/>
      <c r="E5665" s="255"/>
      <c r="F5665" s="256"/>
      <c r="G5665" s="257"/>
      <c r="H5665" s="243">
        <f t="shared" ca="1" si="265"/>
        <v>45139</v>
      </c>
      <c r="I5665" s="244">
        <f t="shared" si="266"/>
        <v>43892</v>
      </c>
      <c r="J5665" s="244" t="str">
        <f t="shared" si="264"/>
        <v/>
      </c>
    </row>
    <row r="5666" spans="3:10" ht="12" thickBot="1" x14ac:dyDescent="0.25">
      <c r="C5666" s="254"/>
      <c r="D5666" s="254"/>
      <c r="E5666" s="255"/>
      <c r="F5666" s="256"/>
      <c r="G5666" s="257"/>
      <c r="H5666" s="243">
        <f t="shared" ca="1" si="265"/>
        <v>45139</v>
      </c>
      <c r="I5666" s="244">
        <f t="shared" si="266"/>
        <v>43892</v>
      </c>
      <c r="J5666" s="244" t="str">
        <f t="shared" si="264"/>
        <v/>
      </c>
    </row>
    <row r="5667" spans="3:10" ht="12" thickBot="1" x14ac:dyDescent="0.25">
      <c r="C5667" s="254"/>
      <c r="D5667" s="254"/>
      <c r="E5667" s="255"/>
      <c r="F5667" s="256"/>
      <c r="G5667" s="257"/>
      <c r="H5667" s="243">
        <f t="shared" ca="1" si="265"/>
        <v>45139</v>
      </c>
      <c r="I5667" s="244">
        <f t="shared" si="266"/>
        <v>43892</v>
      </c>
      <c r="J5667" s="244" t="str">
        <f t="shared" si="264"/>
        <v/>
      </c>
    </row>
    <row r="5668" spans="3:10" ht="12" thickBot="1" x14ac:dyDescent="0.25">
      <c r="C5668" s="254"/>
      <c r="D5668" s="254"/>
      <c r="E5668" s="255"/>
      <c r="F5668" s="256"/>
      <c r="G5668" s="257"/>
      <c r="H5668" s="243">
        <f t="shared" ca="1" si="265"/>
        <v>45139</v>
      </c>
      <c r="I5668" s="244">
        <f t="shared" si="266"/>
        <v>43892</v>
      </c>
      <c r="J5668" s="244" t="str">
        <f t="shared" si="264"/>
        <v/>
      </c>
    </row>
    <row r="5669" spans="3:10" ht="12" thickBot="1" x14ac:dyDescent="0.25">
      <c r="C5669" s="254"/>
      <c r="D5669" s="254"/>
      <c r="E5669" s="255"/>
      <c r="F5669" s="256"/>
      <c r="G5669" s="257"/>
      <c r="H5669" s="243">
        <f t="shared" ca="1" si="265"/>
        <v>45139</v>
      </c>
      <c r="I5669" s="244">
        <f t="shared" si="266"/>
        <v>43892</v>
      </c>
      <c r="J5669" s="244" t="str">
        <f t="shared" si="264"/>
        <v/>
      </c>
    </row>
    <row r="5670" spans="3:10" ht="12" thickBot="1" x14ac:dyDescent="0.25">
      <c r="C5670" s="254"/>
      <c r="D5670" s="254"/>
      <c r="E5670" s="255"/>
      <c r="F5670" s="256"/>
      <c r="G5670" s="257"/>
      <c r="H5670" s="243">
        <f t="shared" ca="1" si="265"/>
        <v>45139</v>
      </c>
      <c r="I5670" s="244">
        <f t="shared" si="266"/>
        <v>43892</v>
      </c>
      <c r="J5670" s="244" t="str">
        <f t="shared" si="264"/>
        <v/>
      </c>
    </row>
    <row r="5671" spans="3:10" ht="12" thickBot="1" x14ac:dyDescent="0.25">
      <c r="C5671" s="254"/>
      <c r="D5671" s="254"/>
      <c r="E5671" s="255"/>
      <c r="F5671" s="256"/>
      <c r="G5671" s="257"/>
      <c r="H5671" s="243">
        <f t="shared" ca="1" si="265"/>
        <v>45139</v>
      </c>
      <c r="I5671" s="244">
        <f t="shared" si="266"/>
        <v>43892</v>
      </c>
      <c r="J5671" s="244" t="str">
        <f t="shared" si="264"/>
        <v/>
      </c>
    </row>
    <row r="5672" spans="3:10" ht="12" thickBot="1" x14ac:dyDescent="0.25">
      <c r="C5672" s="254"/>
      <c r="D5672" s="254"/>
      <c r="E5672" s="255"/>
      <c r="F5672" s="256"/>
      <c r="G5672" s="257"/>
      <c r="H5672" s="243">
        <f t="shared" ca="1" si="265"/>
        <v>45139</v>
      </c>
      <c r="I5672" s="244">
        <f t="shared" si="266"/>
        <v>43892</v>
      </c>
      <c r="J5672" s="244" t="str">
        <f t="shared" si="264"/>
        <v/>
      </c>
    </row>
    <row r="5673" spans="3:10" ht="12" thickBot="1" x14ac:dyDescent="0.25">
      <c r="C5673" s="254"/>
      <c r="D5673" s="254"/>
      <c r="E5673" s="255"/>
      <c r="F5673" s="256"/>
      <c r="G5673" s="257"/>
      <c r="H5673" s="243">
        <f t="shared" ca="1" si="265"/>
        <v>45139</v>
      </c>
      <c r="I5673" s="244">
        <f t="shared" si="266"/>
        <v>43892</v>
      </c>
      <c r="J5673" s="244" t="str">
        <f t="shared" si="264"/>
        <v/>
      </c>
    </row>
    <row r="5674" spans="3:10" ht="12" thickBot="1" x14ac:dyDescent="0.25">
      <c r="C5674" s="254"/>
      <c r="D5674" s="254"/>
      <c r="E5674" s="255"/>
      <c r="F5674" s="256"/>
      <c r="G5674" s="257"/>
      <c r="H5674" s="243">
        <f t="shared" ca="1" si="265"/>
        <v>45139</v>
      </c>
      <c r="I5674" s="244">
        <f t="shared" si="266"/>
        <v>43892</v>
      </c>
      <c r="J5674" s="244" t="str">
        <f t="shared" si="264"/>
        <v/>
      </c>
    </row>
    <row r="5675" spans="3:10" ht="12" thickBot="1" x14ac:dyDescent="0.25">
      <c r="C5675" s="254"/>
      <c r="D5675" s="254"/>
      <c r="E5675" s="255"/>
      <c r="F5675" s="256"/>
      <c r="G5675" s="257"/>
      <c r="H5675" s="243">
        <f t="shared" ca="1" si="265"/>
        <v>45139</v>
      </c>
      <c r="I5675" s="244">
        <f t="shared" si="266"/>
        <v>43892</v>
      </c>
      <c r="J5675" s="244" t="str">
        <f t="shared" si="264"/>
        <v/>
      </c>
    </row>
    <row r="5676" spans="3:10" ht="12" thickBot="1" x14ac:dyDescent="0.25">
      <c r="C5676" s="254"/>
      <c r="D5676" s="254"/>
      <c r="E5676" s="255"/>
      <c r="F5676" s="256"/>
      <c r="G5676" s="257"/>
      <c r="H5676" s="243">
        <f t="shared" ca="1" si="265"/>
        <v>45139</v>
      </c>
      <c r="I5676" s="244">
        <f t="shared" si="266"/>
        <v>43892</v>
      </c>
      <c r="J5676" s="244" t="str">
        <f t="shared" si="264"/>
        <v/>
      </c>
    </row>
    <row r="5677" spans="3:10" ht="12" thickBot="1" x14ac:dyDescent="0.25">
      <c r="C5677" s="254"/>
      <c r="D5677" s="254"/>
      <c r="E5677" s="255"/>
      <c r="F5677" s="256"/>
      <c r="G5677" s="257"/>
      <c r="H5677" s="243">
        <f t="shared" ca="1" si="265"/>
        <v>45139</v>
      </c>
      <c r="I5677" s="244">
        <f t="shared" si="266"/>
        <v>43892</v>
      </c>
      <c r="J5677" s="244" t="str">
        <f t="shared" si="264"/>
        <v/>
      </c>
    </row>
    <row r="5678" spans="3:10" ht="12" thickBot="1" x14ac:dyDescent="0.25">
      <c r="C5678" s="254"/>
      <c r="D5678" s="254"/>
      <c r="E5678" s="255"/>
      <c r="F5678" s="256"/>
      <c r="G5678" s="257"/>
      <c r="H5678" s="243">
        <f t="shared" ca="1" si="265"/>
        <v>45139</v>
      </c>
      <c r="I5678" s="244">
        <f t="shared" si="266"/>
        <v>43892</v>
      </c>
      <c r="J5678" s="244" t="str">
        <f t="shared" si="264"/>
        <v/>
      </c>
    </row>
    <row r="5679" spans="3:10" ht="12" thickBot="1" x14ac:dyDescent="0.25">
      <c r="C5679" s="254"/>
      <c r="D5679" s="254"/>
      <c r="E5679" s="255"/>
      <c r="F5679" s="256"/>
      <c r="G5679" s="257"/>
      <c r="H5679" s="243">
        <f t="shared" ca="1" si="265"/>
        <v>45139</v>
      </c>
      <c r="I5679" s="244">
        <f t="shared" si="266"/>
        <v>43892</v>
      </c>
      <c r="J5679" s="244" t="str">
        <f t="shared" si="264"/>
        <v/>
      </c>
    </row>
    <row r="5680" spans="3:10" ht="12" thickBot="1" x14ac:dyDescent="0.25">
      <c r="C5680" s="254"/>
      <c r="D5680" s="254"/>
      <c r="E5680" s="255"/>
      <c r="F5680" s="256"/>
      <c r="G5680" s="257"/>
      <c r="H5680" s="243">
        <f t="shared" ca="1" si="265"/>
        <v>45139</v>
      </c>
      <c r="I5680" s="244">
        <f t="shared" si="266"/>
        <v>43892</v>
      </c>
      <c r="J5680" s="244" t="str">
        <f t="shared" si="264"/>
        <v/>
      </c>
    </row>
    <row r="5681" spans="3:10" ht="12" thickBot="1" x14ac:dyDescent="0.25">
      <c r="C5681" s="254"/>
      <c r="D5681" s="254"/>
      <c r="E5681" s="255"/>
      <c r="F5681" s="256"/>
      <c r="G5681" s="257"/>
      <c r="H5681" s="243">
        <f t="shared" ca="1" si="265"/>
        <v>45139</v>
      </c>
      <c r="I5681" s="244">
        <f t="shared" si="266"/>
        <v>43892</v>
      </c>
      <c r="J5681" s="244" t="str">
        <f t="shared" si="264"/>
        <v/>
      </c>
    </row>
    <row r="5682" spans="3:10" ht="12" thickBot="1" x14ac:dyDescent="0.25">
      <c r="C5682" s="254"/>
      <c r="D5682" s="254"/>
      <c r="E5682" s="255"/>
      <c r="F5682" s="256"/>
      <c r="G5682" s="257"/>
      <c r="H5682" s="243">
        <f t="shared" ca="1" si="265"/>
        <v>45139</v>
      </c>
      <c r="I5682" s="244">
        <f t="shared" si="266"/>
        <v>43892</v>
      </c>
      <c r="J5682" s="244" t="str">
        <f t="shared" si="264"/>
        <v/>
      </c>
    </row>
    <row r="5683" spans="3:10" ht="12" thickBot="1" x14ac:dyDescent="0.25">
      <c r="C5683" s="254"/>
      <c r="D5683" s="254"/>
      <c r="E5683" s="255"/>
      <c r="F5683" s="256"/>
      <c r="G5683" s="257"/>
      <c r="H5683" s="243">
        <f t="shared" ca="1" si="265"/>
        <v>45139</v>
      </c>
      <c r="I5683" s="244">
        <f t="shared" si="266"/>
        <v>43892</v>
      </c>
      <c r="J5683" s="244" t="str">
        <f t="shared" si="264"/>
        <v/>
      </c>
    </row>
    <row r="5684" spans="3:10" ht="12" thickBot="1" x14ac:dyDescent="0.25">
      <c r="C5684" s="254"/>
      <c r="D5684" s="254"/>
      <c r="E5684" s="255"/>
      <c r="F5684" s="256"/>
      <c r="G5684" s="257"/>
      <c r="H5684" s="243">
        <f t="shared" ca="1" si="265"/>
        <v>45139</v>
      </c>
      <c r="I5684" s="244">
        <f t="shared" si="266"/>
        <v>43892</v>
      </c>
      <c r="J5684" s="244" t="str">
        <f t="shared" si="264"/>
        <v/>
      </c>
    </row>
    <row r="5685" spans="3:10" ht="12" thickBot="1" x14ac:dyDescent="0.25">
      <c r="C5685" s="254"/>
      <c r="D5685" s="254"/>
      <c r="E5685" s="255"/>
      <c r="F5685" s="256"/>
      <c r="G5685" s="257"/>
      <c r="H5685" s="243">
        <f t="shared" ca="1" si="265"/>
        <v>45139</v>
      </c>
      <c r="I5685" s="244">
        <f t="shared" si="266"/>
        <v>43892</v>
      </c>
      <c r="J5685" s="244" t="str">
        <f t="shared" si="264"/>
        <v/>
      </c>
    </row>
    <row r="5686" spans="3:10" ht="12" thickBot="1" x14ac:dyDescent="0.25">
      <c r="C5686" s="254"/>
      <c r="D5686" s="254"/>
      <c r="E5686" s="255"/>
      <c r="F5686" s="256"/>
      <c r="G5686" s="257"/>
      <c r="H5686" s="243">
        <f t="shared" ca="1" si="265"/>
        <v>45139</v>
      </c>
      <c r="I5686" s="244">
        <f t="shared" si="266"/>
        <v>43892</v>
      </c>
      <c r="J5686" s="244" t="str">
        <f t="shared" si="264"/>
        <v/>
      </c>
    </row>
    <row r="5687" spans="3:10" ht="12" thickBot="1" x14ac:dyDescent="0.25">
      <c r="C5687" s="254"/>
      <c r="D5687" s="254"/>
      <c r="E5687" s="255"/>
      <c r="F5687" s="256"/>
      <c r="G5687" s="257"/>
      <c r="H5687" s="243">
        <f t="shared" ca="1" si="265"/>
        <v>45139</v>
      </c>
      <c r="I5687" s="244">
        <f t="shared" si="266"/>
        <v>43892</v>
      </c>
      <c r="J5687" s="244" t="str">
        <f t="shared" si="264"/>
        <v/>
      </c>
    </row>
    <row r="5688" spans="3:10" ht="12" thickBot="1" x14ac:dyDescent="0.25">
      <c r="C5688" s="254"/>
      <c r="D5688" s="254"/>
      <c r="E5688" s="255"/>
      <c r="F5688" s="256"/>
      <c r="G5688" s="257"/>
      <c r="H5688" s="243">
        <f t="shared" ca="1" si="265"/>
        <v>45139</v>
      </c>
      <c r="I5688" s="244">
        <f t="shared" si="266"/>
        <v>43892</v>
      </c>
      <c r="J5688" s="244" t="str">
        <f t="shared" si="264"/>
        <v/>
      </c>
    </row>
    <row r="5689" spans="3:10" ht="12" thickBot="1" x14ac:dyDescent="0.25">
      <c r="C5689" s="254"/>
      <c r="D5689" s="254"/>
      <c r="E5689" s="255"/>
      <c r="F5689" s="256"/>
      <c r="G5689" s="257"/>
      <c r="H5689" s="243">
        <f t="shared" ca="1" si="265"/>
        <v>45139</v>
      </c>
      <c r="I5689" s="244">
        <f t="shared" si="266"/>
        <v>43892</v>
      </c>
      <c r="J5689" s="244" t="str">
        <f t="shared" si="264"/>
        <v/>
      </c>
    </row>
    <row r="5690" spans="3:10" ht="12" thickBot="1" x14ac:dyDescent="0.25">
      <c r="C5690" s="254"/>
      <c r="D5690" s="254"/>
      <c r="E5690" s="255"/>
      <c r="F5690" s="256"/>
      <c r="G5690" s="257"/>
      <c r="H5690" s="243">
        <f t="shared" ca="1" si="265"/>
        <v>45139</v>
      </c>
      <c r="I5690" s="244">
        <f t="shared" si="266"/>
        <v>43892</v>
      </c>
      <c r="J5690" s="244" t="str">
        <f t="shared" si="264"/>
        <v/>
      </c>
    </row>
    <row r="5691" spans="3:10" ht="12" thickBot="1" x14ac:dyDescent="0.25">
      <c r="C5691" s="254"/>
      <c r="D5691" s="254"/>
      <c r="E5691" s="255"/>
      <c r="F5691" s="256"/>
      <c r="G5691" s="257"/>
      <c r="H5691" s="243">
        <f t="shared" ca="1" si="265"/>
        <v>45139</v>
      </c>
      <c r="I5691" s="244">
        <f t="shared" si="266"/>
        <v>43892</v>
      </c>
      <c r="J5691" s="244" t="str">
        <f t="shared" si="264"/>
        <v/>
      </c>
    </row>
    <row r="5692" spans="3:10" ht="12" thickBot="1" x14ac:dyDescent="0.25">
      <c r="C5692" s="254"/>
      <c r="D5692" s="254"/>
      <c r="E5692" s="255"/>
      <c r="F5692" s="256"/>
      <c r="G5692" s="257"/>
      <c r="H5692" s="243">
        <f t="shared" ca="1" si="265"/>
        <v>45139</v>
      </c>
      <c r="I5692" s="244">
        <f t="shared" si="266"/>
        <v>43892</v>
      </c>
      <c r="J5692" s="244" t="str">
        <f t="shared" si="264"/>
        <v/>
      </c>
    </row>
    <row r="5693" spans="3:10" ht="12" thickBot="1" x14ac:dyDescent="0.25">
      <c r="C5693" s="254"/>
      <c r="D5693" s="254"/>
      <c r="E5693" s="255"/>
      <c r="F5693" s="256"/>
      <c r="G5693" s="257"/>
      <c r="H5693" s="243">
        <f t="shared" ca="1" si="265"/>
        <v>45139</v>
      </c>
      <c r="I5693" s="244">
        <f t="shared" si="266"/>
        <v>43892</v>
      </c>
      <c r="J5693" s="244" t="str">
        <f t="shared" si="264"/>
        <v/>
      </c>
    </row>
    <row r="5694" spans="3:10" ht="12" thickBot="1" x14ac:dyDescent="0.25">
      <c r="C5694" s="254"/>
      <c r="D5694" s="254"/>
      <c r="E5694" s="255"/>
      <c r="F5694" s="256"/>
      <c r="G5694" s="257"/>
      <c r="H5694" s="243">
        <f t="shared" ca="1" si="265"/>
        <v>45139</v>
      </c>
      <c r="I5694" s="244">
        <f t="shared" si="266"/>
        <v>43892</v>
      </c>
      <c r="J5694" s="244" t="str">
        <f t="shared" si="264"/>
        <v/>
      </c>
    </row>
    <row r="5695" spans="3:10" ht="12" thickBot="1" x14ac:dyDescent="0.25">
      <c r="C5695" s="254"/>
      <c r="D5695" s="254"/>
      <c r="E5695" s="255"/>
      <c r="F5695" s="256"/>
      <c r="G5695" s="257"/>
      <c r="H5695" s="243">
        <f t="shared" ca="1" si="265"/>
        <v>45139</v>
      </c>
      <c r="I5695" s="244">
        <f t="shared" si="266"/>
        <v>43892</v>
      </c>
      <c r="J5695" s="244" t="str">
        <f t="shared" si="264"/>
        <v/>
      </c>
    </row>
    <row r="5696" spans="3:10" ht="12" thickBot="1" x14ac:dyDescent="0.25">
      <c r="C5696" s="254"/>
      <c r="D5696" s="254"/>
      <c r="E5696" s="255"/>
      <c r="F5696" s="256"/>
      <c r="G5696" s="257"/>
      <c r="H5696" s="243">
        <f t="shared" ca="1" si="265"/>
        <v>45139</v>
      </c>
      <c r="I5696" s="244">
        <f t="shared" si="266"/>
        <v>43892</v>
      </c>
      <c r="J5696" s="244" t="str">
        <f t="shared" si="264"/>
        <v/>
      </c>
    </row>
    <row r="5697" spans="3:10" ht="12" thickBot="1" x14ac:dyDescent="0.25">
      <c r="C5697" s="254"/>
      <c r="D5697" s="254"/>
      <c r="E5697" s="255"/>
      <c r="F5697" s="256"/>
      <c r="G5697" s="257"/>
      <c r="H5697" s="243">
        <f t="shared" ca="1" si="265"/>
        <v>45139</v>
      </c>
      <c r="I5697" s="244">
        <f t="shared" si="266"/>
        <v>43892</v>
      </c>
      <c r="J5697" s="244" t="str">
        <f t="shared" si="264"/>
        <v/>
      </c>
    </row>
    <row r="5698" spans="3:10" ht="12" thickBot="1" x14ac:dyDescent="0.25">
      <c r="C5698" s="254"/>
      <c r="D5698" s="254"/>
      <c r="E5698" s="255"/>
      <c r="F5698" s="256"/>
      <c r="G5698" s="257"/>
      <c r="H5698" s="243">
        <f t="shared" ca="1" si="265"/>
        <v>45139</v>
      </c>
      <c r="I5698" s="244">
        <f t="shared" si="266"/>
        <v>43892</v>
      </c>
      <c r="J5698" s="244" t="str">
        <f t="shared" si="264"/>
        <v/>
      </c>
    </row>
    <row r="5699" spans="3:10" ht="12" thickBot="1" x14ac:dyDescent="0.25">
      <c r="C5699" s="254"/>
      <c r="D5699" s="254"/>
      <c r="E5699" s="255"/>
      <c r="F5699" s="256"/>
      <c r="G5699" s="257"/>
      <c r="H5699" s="243">
        <f t="shared" ca="1" si="265"/>
        <v>45139</v>
      </c>
      <c r="I5699" s="244">
        <f t="shared" si="266"/>
        <v>43892</v>
      </c>
      <c r="J5699" s="244" t="str">
        <f t="shared" si="264"/>
        <v/>
      </c>
    </row>
    <row r="5700" spans="3:10" ht="12" thickBot="1" x14ac:dyDescent="0.25">
      <c r="C5700" s="254"/>
      <c r="D5700" s="254"/>
      <c r="E5700" s="255"/>
      <c r="F5700" s="256"/>
      <c r="G5700" s="257"/>
      <c r="H5700" s="243">
        <f t="shared" ca="1" si="265"/>
        <v>45139</v>
      </c>
      <c r="I5700" s="244">
        <f t="shared" si="266"/>
        <v>43892</v>
      </c>
      <c r="J5700" s="244" t="str">
        <f t="shared" si="264"/>
        <v/>
      </c>
    </row>
    <row r="5701" spans="3:10" ht="12" thickBot="1" x14ac:dyDescent="0.25">
      <c r="C5701" s="254"/>
      <c r="D5701" s="254"/>
      <c r="E5701" s="255"/>
      <c r="F5701" s="256"/>
      <c r="G5701" s="257"/>
      <c r="H5701" s="243">
        <f t="shared" ca="1" si="265"/>
        <v>45139</v>
      </c>
      <c r="I5701" s="244">
        <f t="shared" si="266"/>
        <v>43892</v>
      </c>
      <c r="J5701" s="244" t="str">
        <f t="shared" si="264"/>
        <v/>
      </c>
    </row>
    <row r="5702" spans="3:10" ht="12" thickBot="1" x14ac:dyDescent="0.25">
      <c r="C5702" s="254"/>
      <c r="D5702" s="254"/>
      <c r="E5702" s="255"/>
      <c r="F5702" s="256"/>
      <c r="G5702" s="257"/>
      <c r="H5702" s="243">
        <f t="shared" ca="1" si="265"/>
        <v>45139</v>
      </c>
      <c r="I5702" s="244">
        <f t="shared" si="266"/>
        <v>43892</v>
      </c>
      <c r="J5702" s="244" t="str">
        <f t="shared" ref="J5702:J5765" si="267">IF(G5702="","",IF(G5702&gt;=0,"Debitoren",IF(G5702&lt;0,"Kreditoren","")))</f>
        <v/>
      </c>
    </row>
    <row r="5703" spans="3:10" ht="12" thickBot="1" x14ac:dyDescent="0.25">
      <c r="C5703" s="254"/>
      <c r="D5703" s="254"/>
      <c r="E5703" s="255"/>
      <c r="F5703" s="256"/>
      <c r="G5703" s="257"/>
      <c r="H5703" s="243">
        <f t="shared" ref="H5703:H5766" ca="1" si="268">IF(F5703&lt;$F$2,EOMONTH($F$2,-1)+1,EOMONTH(F5703,-1)+1)</f>
        <v>45139</v>
      </c>
      <c r="I5703" s="244">
        <f t="shared" ref="I5703:I5766" si="269">IF(F5703&lt;$I$2,IF(   WEEKDAY(EOMONTH($I$2,-1)+1)=1,EOMONTH($I$2,-1)+1+1,EOMONTH($I$2,-1)+1),IF(WEEKDAY(F5703)=1,F5703+1,F5703))</f>
        <v>43892</v>
      </c>
      <c r="J5703" s="244" t="str">
        <f t="shared" si="267"/>
        <v/>
      </c>
    </row>
    <row r="5704" spans="3:10" ht="12" thickBot="1" x14ac:dyDescent="0.25">
      <c r="C5704" s="254"/>
      <c r="D5704" s="254"/>
      <c r="E5704" s="255"/>
      <c r="F5704" s="256"/>
      <c r="G5704" s="257"/>
      <c r="H5704" s="243">
        <f t="shared" ca="1" si="268"/>
        <v>45139</v>
      </c>
      <c r="I5704" s="244">
        <f t="shared" si="269"/>
        <v>43892</v>
      </c>
      <c r="J5704" s="244" t="str">
        <f t="shared" si="267"/>
        <v/>
      </c>
    </row>
    <row r="5705" spans="3:10" ht="12" thickBot="1" x14ac:dyDescent="0.25">
      <c r="C5705" s="254"/>
      <c r="D5705" s="254"/>
      <c r="E5705" s="255"/>
      <c r="F5705" s="256"/>
      <c r="G5705" s="257"/>
      <c r="H5705" s="243">
        <f t="shared" ca="1" si="268"/>
        <v>45139</v>
      </c>
      <c r="I5705" s="244">
        <f t="shared" si="269"/>
        <v>43892</v>
      </c>
      <c r="J5705" s="244" t="str">
        <f t="shared" si="267"/>
        <v/>
      </c>
    </row>
    <row r="5706" spans="3:10" ht="12" thickBot="1" x14ac:dyDescent="0.25">
      <c r="C5706" s="254"/>
      <c r="D5706" s="254"/>
      <c r="E5706" s="255"/>
      <c r="F5706" s="256"/>
      <c r="G5706" s="257"/>
      <c r="H5706" s="243">
        <f t="shared" ca="1" si="268"/>
        <v>45139</v>
      </c>
      <c r="I5706" s="244">
        <f t="shared" si="269"/>
        <v>43892</v>
      </c>
      <c r="J5706" s="244" t="str">
        <f t="shared" si="267"/>
        <v/>
      </c>
    </row>
    <row r="5707" spans="3:10" ht="12" thickBot="1" x14ac:dyDescent="0.25">
      <c r="C5707" s="254"/>
      <c r="D5707" s="254"/>
      <c r="E5707" s="255"/>
      <c r="F5707" s="256"/>
      <c r="G5707" s="257"/>
      <c r="H5707" s="243">
        <f t="shared" ca="1" si="268"/>
        <v>45139</v>
      </c>
      <c r="I5707" s="244">
        <f t="shared" si="269"/>
        <v>43892</v>
      </c>
      <c r="J5707" s="244" t="str">
        <f t="shared" si="267"/>
        <v/>
      </c>
    </row>
    <row r="5708" spans="3:10" ht="12" thickBot="1" x14ac:dyDescent="0.25">
      <c r="C5708" s="254"/>
      <c r="D5708" s="254"/>
      <c r="E5708" s="255"/>
      <c r="F5708" s="256"/>
      <c r="G5708" s="257"/>
      <c r="H5708" s="243">
        <f t="shared" ca="1" si="268"/>
        <v>45139</v>
      </c>
      <c r="I5708" s="244">
        <f t="shared" si="269"/>
        <v>43892</v>
      </c>
      <c r="J5708" s="244" t="str">
        <f t="shared" si="267"/>
        <v/>
      </c>
    </row>
    <row r="5709" spans="3:10" ht="12" thickBot="1" x14ac:dyDescent="0.25">
      <c r="C5709" s="254"/>
      <c r="D5709" s="254"/>
      <c r="E5709" s="255"/>
      <c r="F5709" s="256"/>
      <c r="G5709" s="257"/>
      <c r="H5709" s="243">
        <f t="shared" ca="1" si="268"/>
        <v>45139</v>
      </c>
      <c r="I5709" s="244">
        <f t="shared" si="269"/>
        <v>43892</v>
      </c>
      <c r="J5709" s="244" t="str">
        <f t="shared" si="267"/>
        <v/>
      </c>
    </row>
    <row r="5710" spans="3:10" ht="12" thickBot="1" x14ac:dyDescent="0.25">
      <c r="C5710" s="254"/>
      <c r="D5710" s="254"/>
      <c r="E5710" s="255"/>
      <c r="F5710" s="256"/>
      <c r="G5710" s="257"/>
      <c r="H5710" s="243">
        <f t="shared" ca="1" si="268"/>
        <v>45139</v>
      </c>
      <c r="I5710" s="244">
        <f t="shared" si="269"/>
        <v>43892</v>
      </c>
      <c r="J5710" s="244" t="str">
        <f t="shared" si="267"/>
        <v/>
      </c>
    </row>
    <row r="5711" spans="3:10" ht="12" thickBot="1" x14ac:dyDescent="0.25">
      <c r="C5711" s="254"/>
      <c r="D5711" s="254"/>
      <c r="E5711" s="255"/>
      <c r="F5711" s="256"/>
      <c r="G5711" s="257"/>
      <c r="H5711" s="243">
        <f t="shared" ca="1" si="268"/>
        <v>45139</v>
      </c>
      <c r="I5711" s="244">
        <f t="shared" si="269"/>
        <v>43892</v>
      </c>
      <c r="J5711" s="244" t="str">
        <f t="shared" si="267"/>
        <v/>
      </c>
    </row>
    <row r="5712" spans="3:10" ht="12" thickBot="1" x14ac:dyDescent="0.25">
      <c r="C5712" s="254"/>
      <c r="D5712" s="254"/>
      <c r="E5712" s="255"/>
      <c r="F5712" s="256"/>
      <c r="G5712" s="257"/>
      <c r="H5712" s="243">
        <f t="shared" ca="1" si="268"/>
        <v>45139</v>
      </c>
      <c r="I5712" s="244">
        <f t="shared" si="269"/>
        <v>43892</v>
      </c>
      <c r="J5712" s="244" t="str">
        <f t="shared" si="267"/>
        <v/>
      </c>
    </row>
    <row r="5713" spans="3:10" ht="12" thickBot="1" x14ac:dyDescent="0.25">
      <c r="C5713" s="254"/>
      <c r="D5713" s="254"/>
      <c r="E5713" s="255"/>
      <c r="F5713" s="256"/>
      <c r="G5713" s="257"/>
      <c r="H5713" s="243">
        <f t="shared" ca="1" si="268"/>
        <v>45139</v>
      </c>
      <c r="I5713" s="244">
        <f t="shared" si="269"/>
        <v>43892</v>
      </c>
      <c r="J5713" s="244" t="str">
        <f t="shared" si="267"/>
        <v/>
      </c>
    </row>
    <row r="5714" spans="3:10" ht="12" thickBot="1" x14ac:dyDescent="0.25">
      <c r="C5714" s="254"/>
      <c r="D5714" s="254"/>
      <c r="E5714" s="255"/>
      <c r="F5714" s="256"/>
      <c r="G5714" s="257"/>
      <c r="H5714" s="243">
        <f t="shared" ca="1" si="268"/>
        <v>45139</v>
      </c>
      <c r="I5714" s="244">
        <f t="shared" si="269"/>
        <v>43892</v>
      </c>
      <c r="J5714" s="244" t="str">
        <f t="shared" si="267"/>
        <v/>
      </c>
    </row>
    <row r="5715" spans="3:10" ht="12" thickBot="1" x14ac:dyDescent="0.25">
      <c r="C5715" s="254"/>
      <c r="D5715" s="254"/>
      <c r="E5715" s="255"/>
      <c r="F5715" s="256"/>
      <c r="G5715" s="257"/>
      <c r="H5715" s="243">
        <f t="shared" ca="1" si="268"/>
        <v>45139</v>
      </c>
      <c r="I5715" s="244">
        <f t="shared" si="269"/>
        <v>43892</v>
      </c>
      <c r="J5715" s="244" t="str">
        <f t="shared" si="267"/>
        <v/>
      </c>
    </row>
    <row r="5716" spans="3:10" ht="12" thickBot="1" x14ac:dyDescent="0.25">
      <c r="C5716" s="254"/>
      <c r="D5716" s="254"/>
      <c r="E5716" s="255"/>
      <c r="F5716" s="256"/>
      <c r="G5716" s="257"/>
      <c r="H5716" s="243">
        <f t="shared" ca="1" si="268"/>
        <v>45139</v>
      </c>
      <c r="I5716" s="244">
        <f t="shared" si="269"/>
        <v>43892</v>
      </c>
      <c r="J5716" s="244" t="str">
        <f t="shared" si="267"/>
        <v/>
      </c>
    </row>
    <row r="5717" spans="3:10" ht="12" thickBot="1" x14ac:dyDescent="0.25">
      <c r="C5717" s="254"/>
      <c r="D5717" s="254"/>
      <c r="E5717" s="255"/>
      <c r="F5717" s="256"/>
      <c r="G5717" s="257"/>
      <c r="H5717" s="243">
        <f t="shared" ca="1" si="268"/>
        <v>45139</v>
      </c>
      <c r="I5717" s="244">
        <f t="shared" si="269"/>
        <v>43892</v>
      </c>
      <c r="J5717" s="244" t="str">
        <f t="shared" si="267"/>
        <v/>
      </c>
    </row>
    <row r="5718" spans="3:10" ht="12" thickBot="1" x14ac:dyDescent="0.25">
      <c r="C5718" s="254"/>
      <c r="D5718" s="254"/>
      <c r="E5718" s="255"/>
      <c r="F5718" s="256"/>
      <c r="G5718" s="257"/>
      <c r="H5718" s="243">
        <f t="shared" ca="1" si="268"/>
        <v>45139</v>
      </c>
      <c r="I5718" s="244">
        <f t="shared" si="269"/>
        <v>43892</v>
      </c>
      <c r="J5718" s="244" t="str">
        <f t="shared" si="267"/>
        <v/>
      </c>
    </row>
    <row r="5719" spans="3:10" ht="12" thickBot="1" x14ac:dyDescent="0.25">
      <c r="C5719" s="254"/>
      <c r="D5719" s="254"/>
      <c r="E5719" s="255"/>
      <c r="F5719" s="256"/>
      <c r="G5719" s="257"/>
      <c r="H5719" s="243">
        <f t="shared" ca="1" si="268"/>
        <v>45139</v>
      </c>
      <c r="I5719" s="244">
        <f t="shared" si="269"/>
        <v>43892</v>
      </c>
      <c r="J5719" s="244" t="str">
        <f t="shared" si="267"/>
        <v/>
      </c>
    </row>
    <row r="5720" spans="3:10" ht="12" thickBot="1" x14ac:dyDescent="0.25">
      <c r="C5720" s="254"/>
      <c r="D5720" s="254"/>
      <c r="E5720" s="255"/>
      <c r="F5720" s="256"/>
      <c r="G5720" s="257"/>
      <c r="H5720" s="243">
        <f t="shared" ca="1" si="268"/>
        <v>45139</v>
      </c>
      <c r="I5720" s="244">
        <f t="shared" si="269"/>
        <v>43892</v>
      </c>
      <c r="J5720" s="244" t="str">
        <f t="shared" si="267"/>
        <v/>
      </c>
    </row>
    <row r="5721" spans="3:10" ht="12" thickBot="1" x14ac:dyDescent="0.25">
      <c r="C5721" s="254"/>
      <c r="D5721" s="254"/>
      <c r="E5721" s="255"/>
      <c r="F5721" s="256"/>
      <c r="G5721" s="257"/>
      <c r="H5721" s="243">
        <f t="shared" ca="1" si="268"/>
        <v>45139</v>
      </c>
      <c r="I5721" s="244">
        <f t="shared" si="269"/>
        <v>43892</v>
      </c>
      <c r="J5721" s="244" t="str">
        <f t="shared" si="267"/>
        <v/>
      </c>
    </row>
    <row r="5722" spans="3:10" ht="12" thickBot="1" x14ac:dyDescent="0.25">
      <c r="C5722" s="254"/>
      <c r="D5722" s="254"/>
      <c r="E5722" s="255"/>
      <c r="F5722" s="256"/>
      <c r="G5722" s="257"/>
      <c r="H5722" s="243">
        <f t="shared" ca="1" si="268"/>
        <v>45139</v>
      </c>
      <c r="I5722" s="244">
        <f t="shared" si="269"/>
        <v>43892</v>
      </c>
      <c r="J5722" s="244" t="str">
        <f t="shared" si="267"/>
        <v/>
      </c>
    </row>
    <row r="5723" spans="3:10" ht="12" thickBot="1" x14ac:dyDescent="0.25">
      <c r="C5723" s="254"/>
      <c r="D5723" s="254"/>
      <c r="E5723" s="255"/>
      <c r="F5723" s="256"/>
      <c r="G5723" s="257"/>
      <c r="H5723" s="243">
        <f t="shared" ca="1" si="268"/>
        <v>45139</v>
      </c>
      <c r="I5723" s="244">
        <f t="shared" si="269"/>
        <v>43892</v>
      </c>
      <c r="J5723" s="244" t="str">
        <f t="shared" si="267"/>
        <v/>
      </c>
    </row>
    <row r="5724" spans="3:10" ht="12" thickBot="1" x14ac:dyDescent="0.25">
      <c r="C5724" s="254"/>
      <c r="D5724" s="254"/>
      <c r="E5724" s="255"/>
      <c r="F5724" s="256"/>
      <c r="G5724" s="257"/>
      <c r="H5724" s="243">
        <f t="shared" ca="1" si="268"/>
        <v>45139</v>
      </c>
      <c r="I5724" s="244">
        <f t="shared" si="269"/>
        <v>43892</v>
      </c>
      <c r="J5724" s="244" t="str">
        <f t="shared" si="267"/>
        <v/>
      </c>
    </row>
    <row r="5725" spans="3:10" ht="12" thickBot="1" x14ac:dyDescent="0.25">
      <c r="C5725" s="254"/>
      <c r="D5725" s="254"/>
      <c r="E5725" s="255"/>
      <c r="F5725" s="256"/>
      <c r="G5725" s="257"/>
      <c r="H5725" s="243">
        <f t="shared" ca="1" si="268"/>
        <v>45139</v>
      </c>
      <c r="I5725" s="244">
        <f t="shared" si="269"/>
        <v>43892</v>
      </c>
      <c r="J5725" s="244" t="str">
        <f t="shared" si="267"/>
        <v/>
      </c>
    </row>
    <row r="5726" spans="3:10" ht="12" thickBot="1" x14ac:dyDescent="0.25">
      <c r="C5726" s="254"/>
      <c r="D5726" s="254"/>
      <c r="E5726" s="255"/>
      <c r="F5726" s="256"/>
      <c r="G5726" s="257"/>
      <c r="H5726" s="243">
        <f t="shared" ca="1" si="268"/>
        <v>45139</v>
      </c>
      <c r="I5726" s="244">
        <f t="shared" si="269"/>
        <v>43892</v>
      </c>
      <c r="J5726" s="244" t="str">
        <f t="shared" si="267"/>
        <v/>
      </c>
    </row>
    <row r="5727" spans="3:10" ht="12" thickBot="1" x14ac:dyDescent="0.25">
      <c r="C5727" s="254"/>
      <c r="D5727" s="254"/>
      <c r="E5727" s="255"/>
      <c r="F5727" s="256"/>
      <c r="G5727" s="257"/>
      <c r="H5727" s="243">
        <f t="shared" ca="1" si="268"/>
        <v>45139</v>
      </c>
      <c r="I5727" s="244">
        <f t="shared" si="269"/>
        <v>43892</v>
      </c>
      <c r="J5727" s="244" t="str">
        <f t="shared" si="267"/>
        <v/>
      </c>
    </row>
    <row r="5728" spans="3:10" ht="12" thickBot="1" x14ac:dyDescent="0.25">
      <c r="C5728" s="254"/>
      <c r="D5728" s="254"/>
      <c r="E5728" s="255"/>
      <c r="F5728" s="256"/>
      <c r="G5728" s="257"/>
      <c r="H5728" s="243">
        <f t="shared" ca="1" si="268"/>
        <v>45139</v>
      </c>
      <c r="I5728" s="244">
        <f t="shared" si="269"/>
        <v>43892</v>
      </c>
      <c r="J5728" s="244" t="str">
        <f t="shared" si="267"/>
        <v/>
      </c>
    </row>
    <row r="5729" spans="3:10" ht="12" thickBot="1" x14ac:dyDescent="0.25">
      <c r="C5729" s="254"/>
      <c r="D5729" s="254"/>
      <c r="E5729" s="255"/>
      <c r="F5729" s="256"/>
      <c r="G5729" s="257"/>
      <c r="H5729" s="243">
        <f t="shared" ca="1" si="268"/>
        <v>45139</v>
      </c>
      <c r="I5729" s="244">
        <f t="shared" si="269"/>
        <v>43892</v>
      </c>
      <c r="J5729" s="244" t="str">
        <f t="shared" si="267"/>
        <v/>
      </c>
    </row>
    <row r="5730" spans="3:10" ht="12" thickBot="1" x14ac:dyDescent="0.25">
      <c r="C5730" s="254"/>
      <c r="D5730" s="254"/>
      <c r="E5730" s="255"/>
      <c r="F5730" s="256"/>
      <c r="G5730" s="257"/>
      <c r="H5730" s="243">
        <f t="shared" ca="1" si="268"/>
        <v>45139</v>
      </c>
      <c r="I5730" s="244">
        <f t="shared" si="269"/>
        <v>43892</v>
      </c>
      <c r="J5730" s="244" t="str">
        <f t="shared" si="267"/>
        <v/>
      </c>
    </row>
    <row r="5731" spans="3:10" ht="12" thickBot="1" x14ac:dyDescent="0.25">
      <c r="C5731" s="254"/>
      <c r="D5731" s="254"/>
      <c r="E5731" s="255"/>
      <c r="F5731" s="256"/>
      <c r="G5731" s="257"/>
      <c r="H5731" s="243">
        <f t="shared" ca="1" si="268"/>
        <v>45139</v>
      </c>
      <c r="I5731" s="244">
        <f t="shared" si="269"/>
        <v>43892</v>
      </c>
      <c r="J5731" s="244" t="str">
        <f t="shared" si="267"/>
        <v/>
      </c>
    </row>
    <row r="5732" spans="3:10" ht="12" thickBot="1" x14ac:dyDescent="0.25">
      <c r="C5732" s="254"/>
      <c r="D5732" s="254"/>
      <c r="E5732" s="255"/>
      <c r="F5732" s="256"/>
      <c r="G5732" s="257"/>
      <c r="H5732" s="243">
        <f t="shared" ca="1" si="268"/>
        <v>45139</v>
      </c>
      <c r="I5732" s="244">
        <f t="shared" si="269"/>
        <v>43892</v>
      </c>
      <c r="J5732" s="244" t="str">
        <f t="shared" si="267"/>
        <v/>
      </c>
    </row>
    <row r="5733" spans="3:10" ht="12" thickBot="1" x14ac:dyDescent="0.25">
      <c r="C5733" s="254"/>
      <c r="D5733" s="254"/>
      <c r="E5733" s="255"/>
      <c r="F5733" s="256"/>
      <c r="G5733" s="257"/>
      <c r="H5733" s="243">
        <f t="shared" ca="1" si="268"/>
        <v>45139</v>
      </c>
      <c r="I5733" s="244">
        <f t="shared" si="269"/>
        <v>43892</v>
      </c>
      <c r="J5733" s="244" t="str">
        <f t="shared" si="267"/>
        <v/>
      </c>
    </row>
    <row r="5734" spans="3:10" ht="12" thickBot="1" x14ac:dyDescent="0.25">
      <c r="C5734" s="254"/>
      <c r="D5734" s="254"/>
      <c r="E5734" s="255"/>
      <c r="F5734" s="256"/>
      <c r="G5734" s="257"/>
      <c r="H5734" s="243">
        <f t="shared" ca="1" si="268"/>
        <v>45139</v>
      </c>
      <c r="I5734" s="244">
        <f t="shared" si="269"/>
        <v>43892</v>
      </c>
      <c r="J5734" s="244" t="str">
        <f t="shared" si="267"/>
        <v/>
      </c>
    </row>
    <row r="5735" spans="3:10" ht="12" thickBot="1" x14ac:dyDescent="0.25">
      <c r="C5735" s="254"/>
      <c r="D5735" s="254"/>
      <c r="E5735" s="255"/>
      <c r="F5735" s="256"/>
      <c r="G5735" s="257"/>
      <c r="H5735" s="243">
        <f t="shared" ca="1" si="268"/>
        <v>45139</v>
      </c>
      <c r="I5735" s="244">
        <f t="shared" si="269"/>
        <v>43892</v>
      </c>
      <c r="J5735" s="244" t="str">
        <f t="shared" si="267"/>
        <v/>
      </c>
    </row>
    <row r="5736" spans="3:10" ht="12" thickBot="1" x14ac:dyDescent="0.25">
      <c r="C5736" s="254"/>
      <c r="D5736" s="254"/>
      <c r="E5736" s="255"/>
      <c r="F5736" s="256"/>
      <c r="G5736" s="257"/>
      <c r="H5736" s="243">
        <f t="shared" ca="1" si="268"/>
        <v>45139</v>
      </c>
      <c r="I5736" s="244">
        <f t="shared" si="269"/>
        <v>43892</v>
      </c>
      <c r="J5736" s="244" t="str">
        <f t="shared" si="267"/>
        <v/>
      </c>
    </row>
    <row r="5737" spans="3:10" ht="12" thickBot="1" x14ac:dyDescent="0.25">
      <c r="C5737" s="254"/>
      <c r="D5737" s="254"/>
      <c r="E5737" s="255"/>
      <c r="F5737" s="256"/>
      <c r="G5737" s="257"/>
      <c r="H5737" s="243">
        <f t="shared" ca="1" si="268"/>
        <v>45139</v>
      </c>
      <c r="I5737" s="244">
        <f t="shared" si="269"/>
        <v>43892</v>
      </c>
      <c r="J5737" s="244" t="str">
        <f t="shared" si="267"/>
        <v/>
      </c>
    </row>
    <row r="5738" spans="3:10" ht="12" thickBot="1" x14ac:dyDescent="0.25">
      <c r="C5738" s="254"/>
      <c r="D5738" s="254"/>
      <c r="E5738" s="255"/>
      <c r="F5738" s="256"/>
      <c r="G5738" s="257"/>
      <c r="H5738" s="243">
        <f t="shared" ca="1" si="268"/>
        <v>45139</v>
      </c>
      <c r="I5738" s="244">
        <f t="shared" si="269"/>
        <v>43892</v>
      </c>
      <c r="J5738" s="244" t="str">
        <f t="shared" si="267"/>
        <v/>
      </c>
    </row>
    <row r="5739" spans="3:10" ht="12" thickBot="1" x14ac:dyDescent="0.25">
      <c r="C5739" s="254"/>
      <c r="D5739" s="254"/>
      <c r="E5739" s="255"/>
      <c r="F5739" s="256"/>
      <c r="G5739" s="257"/>
      <c r="H5739" s="243">
        <f t="shared" ca="1" si="268"/>
        <v>45139</v>
      </c>
      <c r="I5739" s="244">
        <f t="shared" si="269"/>
        <v>43892</v>
      </c>
      <c r="J5739" s="244" t="str">
        <f t="shared" si="267"/>
        <v/>
      </c>
    </row>
    <row r="5740" spans="3:10" ht="12" thickBot="1" x14ac:dyDescent="0.25">
      <c r="C5740" s="254"/>
      <c r="D5740" s="254"/>
      <c r="E5740" s="255"/>
      <c r="F5740" s="256"/>
      <c r="G5740" s="257"/>
      <c r="H5740" s="243">
        <f t="shared" ca="1" si="268"/>
        <v>45139</v>
      </c>
      <c r="I5740" s="244">
        <f t="shared" si="269"/>
        <v>43892</v>
      </c>
      <c r="J5740" s="244" t="str">
        <f t="shared" si="267"/>
        <v/>
      </c>
    </row>
    <row r="5741" spans="3:10" ht="12" thickBot="1" x14ac:dyDescent="0.25">
      <c r="C5741" s="254"/>
      <c r="D5741" s="254"/>
      <c r="E5741" s="255"/>
      <c r="F5741" s="256"/>
      <c r="G5741" s="257"/>
      <c r="H5741" s="243">
        <f t="shared" ca="1" si="268"/>
        <v>45139</v>
      </c>
      <c r="I5741" s="244">
        <f t="shared" si="269"/>
        <v>43892</v>
      </c>
      <c r="J5741" s="244" t="str">
        <f t="shared" si="267"/>
        <v/>
      </c>
    </row>
    <row r="5742" spans="3:10" ht="12" thickBot="1" x14ac:dyDescent="0.25">
      <c r="C5742" s="254"/>
      <c r="D5742" s="254"/>
      <c r="E5742" s="255"/>
      <c r="F5742" s="256"/>
      <c r="G5742" s="257"/>
      <c r="H5742" s="243">
        <f t="shared" ca="1" si="268"/>
        <v>45139</v>
      </c>
      <c r="I5742" s="244">
        <f t="shared" si="269"/>
        <v>43892</v>
      </c>
      <c r="J5742" s="244" t="str">
        <f t="shared" si="267"/>
        <v/>
      </c>
    </row>
    <row r="5743" spans="3:10" ht="12" thickBot="1" x14ac:dyDescent="0.25">
      <c r="C5743" s="254"/>
      <c r="D5743" s="254"/>
      <c r="E5743" s="255"/>
      <c r="F5743" s="256"/>
      <c r="G5743" s="257"/>
      <c r="H5743" s="243">
        <f t="shared" ca="1" si="268"/>
        <v>45139</v>
      </c>
      <c r="I5743" s="244">
        <f t="shared" si="269"/>
        <v>43892</v>
      </c>
      <c r="J5743" s="244" t="str">
        <f t="shared" si="267"/>
        <v/>
      </c>
    </row>
    <row r="5744" spans="3:10" ht="12" thickBot="1" x14ac:dyDescent="0.25">
      <c r="C5744" s="254"/>
      <c r="D5744" s="254"/>
      <c r="E5744" s="255"/>
      <c r="F5744" s="256"/>
      <c r="G5744" s="257"/>
      <c r="H5744" s="243">
        <f t="shared" ca="1" si="268"/>
        <v>45139</v>
      </c>
      <c r="I5744" s="244">
        <f t="shared" si="269"/>
        <v>43892</v>
      </c>
      <c r="J5744" s="244" t="str">
        <f t="shared" si="267"/>
        <v/>
      </c>
    </row>
    <row r="5745" spans="3:10" ht="12" thickBot="1" x14ac:dyDescent="0.25">
      <c r="C5745" s="254"/>
      <c r="D5745" s="254"/>
      <c r="E5745" s="255"/>
      <c r="F5745" s="256"/>
      <c r="G5745" s="257"/>
      <c r="H5745" s="243">
        <f t="shared" ca="1" si="268"/>
        <v>45139</v>
      </c>
      <c r="I5745" s="244">
        <f t="shared" si="269"/>
        <v>43892</v>
      </c>
      <c r="J5745" s="244" t="str">
        <f t="shared" si="267"/>
        <v/>
      </c>
    </row>
    <row r="5746" spans="3:10" ht="12" thickBot="1" x14ac:dyDescent="0.25">
      <c r="C5746" s="254"/>
      <c r="D5746" s="254"/>
      <c r="E5746" s="255"/>
      <c r="F5746" s="256"/>
      <c r="G5746" s="257"/>
      <c r="H5746" s="243">
        <f t="shared" ca="1" si="268"/>
        <v>45139</v>
      </c>
      <c r="I5746" s="244">
        <f t="shared" si="269"/>
        <v>43892</v>
      </c>
      <c r="J5746" s="244" t="str">
        <f t="shared" si="267"/>
        <v/>
      </c>
    </row>
    <row r="5747" spans="3:10" ht="12" thickBot="1" x14ac:dyDescent="0.25">
      <c r="C5747" s="254"/>
      <c r="D5747" s="254"/>
      <c r="E5747" s="255"/>
      <c r="F5747" s="256"/>
      <c r="G5747" s="257"/>
      <c r="H5747" s="243">
        <f t="shared" ca="1" si="268"/>
        <v>45139</v>
      </c>
      <c r="I5747" s="244">
        <f t="shared" si="269"/>
        <v>43892</v>
      </c>
      <c r="J5747" s="244" t="str">
        <f t="shared" si="267"/>
        <v/>
      </c>
    </row>
    <row r="5748" spans="3:10" ht="12" thickBot="1" x14ac:dyDescent="0.25">
      <c r="C5748" s="254"/>
      <c r="D5748" s="254"/>
      <c r="E5748" s="255"/>
      <c r="F5748" s="256"/>
      <c r="G5748" s="257"/>
      <c r="H5748" s="243">
        <f t="shared" ca="1" si="268"/>
        <v>45139</v>
      </c>
      <c r="I5748" s="244">
        <f t="shared" si="269"/>
        <v>43892</v>
      </c>
      <c r="J5748" s="244" t="str">
        <f t="shared" si="267"/>
        <v/>
      </c>
    </row>
    <row r="5749" spans="3:10" ht="12" thickBot="1" x14ac:dyDescent="0.25">
      <c r="C5749" s="254"/>
      <c r="D5749" s="254"/>
      <c r="E5749" s="255"/>
      <c r="F5749" s="256"/>
      <c r="G5749" s="257"/>
      <c r="H5749" s="243">
        <f t="shared" ca="1" si="268"/>
        <v>45139</v>
      </c>
      <c r="I5749" s="244">
        <f t="shared" si="269"/>
        <v>43892</v>
      </c>
      <c r="J5749" s="244" t="str">
        <f t="shared" si="267"/>
        <v/>
      </c>
    </row>
    <row r="5750" spans="3:10" ht="12" thickBot="1" x14ac:dyDescent="0.25">
      <c r="C5750" s="254"/>
      <c r="D5750" s="254"/>
      <c r="E5750" s="255"/>
      <c r="F5750" s="256"/>
      <c r="G5750" s="257"/>
      <c r="H5750" s="243">
        <f t="shared" ca="1" si="268"/>
        <v>45139</v>
      </c>
      <c r="I5750" s="244">
        <f t="shared" si="269"/>
        <v>43892</v>
      </c>
      <c r="J5750" s="244" t="str">
        <f t="shared" si="267"/>
        <v/>
      </c>
    </row>
    <row r="5751" spans="3:10" ht="12" thickBot="1" x14ac:dyDescent="0.25">
      <c r="C5751" s="254"/>
      <c r="D5751" s="254"/>
      <c r="E5751" s="255"/>
      <c r="F5751" s="256"/>
      <c r="G5751" s="257"/>
      <c r="H5751" s="243">
        <f t="shared" ca="1" si="268"/>
        <v>45139</v>
      </c>
      <c r="I5751" s="244">
        <f t="shared" si="269"/>
        <v>43892</v>
      </c>
      <c r="J5751" s="244" t="str">
        <f t="shared" si="267"/>
        <v/>
      </c>
    </row>
    <row r="5752" spans="3:10" ht="12" thickBot="1" x14ac:dyDescent="0.25">
      <c r="C5752" s="254"/>
      <c r="D5752" s="254"/>
      <c r="E5752" s="255"/>
      <c r="F5752" s="256"/>
      <c r="G5752" s="257"/>
      <c r="H5752" s="243">
        <f t="shared" ca="1" si="268"/>
        <v>45139</v>
      </c>
      <c r="I5752" s="244">
        <f t="shared" si="269"/>
        <v>43892</v>
      </c>
      <c r="J5752" s="244" t="str">
        <f t="shared" si="267"/>
        <v/>
      </c>
    </row>
    <row r="5753" spans="3:10" ht="12" thickBot="1" x14ac:dyDescent="0.25">
      <c r="C5753" s="254"/>
      <c r="D5753" s="254"/>
      <c r="E5753" s="255"/>
      <c r="F5753" s="256"/>
      <c r="G5753" s="257"/>
      <c r="H5753" s="243">
        <f t="shared" ca="1" si="268"/>
        <v>45139</v>
      </c>
      <c r="I5753" s="244">
        <f t="shared" si="269"/>
        <v>43892</v>
      </c>
      <c r="J5753" s="244" t="str">
        <f t="shared" si="267"/>
        <v/>
      </c>
    </row>
    <row r="5754" spans="3:10" ht="12" thickBot="1" x14ac:dyDescent="0.25">
      <c r="C5754" s="254"/>
      <c r="D5754" s="254"/>
      <c r="E5754" s="255"/>
      <c r="F5754" s="256"/>
      <c r="G5754" s="257"/>
      <c r="H5754" s="243">
        <f t="shared" ca="1" si="268"/>
        <v>45139</v>
      </c>
      <c r="I5754" s="244">
        <f t="shared" si="269"/>
        <v>43892</v>
      </c>
      <c r="J5754" s="244" t="str">
        <f t="shared" si="267"/>
        <v/>
      </c>
    </row>
    <row r="5755" spans="3:10" ht="12" thickBot="1" x14ac:dyDescent="0.25">
      <c r="C5755" s="254"/>
      <c r="D5755" s="254"/>
      <c r="E5755" s="255"/>
      <c r="F5755" s="256"/>
      <c r="G5755" s="257"/>
      <c r="H5755" s="243">
        <f t="shared" ca="1" si="268"/>
        <v>45139</v>
      </c>
      <c r="I5755" s="244">
        <f t="shared" si="269"/>
        <v>43892</v>
      </c>
      <c r="J5755" s="244" t="str">
        <f t="shared" si="267"/>
        <v/>
      </c>
    </row>
    <row r="5756" spans="3:10" ht="12" thickBot="1" x14ac:dyDescent="0.25">
      <c r="C5756" s="254"/>
      <c r="D5756" s="254"/>
      <c r="E5756" s="255"/>
      <c r="F5756" s="256"/>
      <c r="G5756" s="257"/>
      <c r="H5756" s="243">
        <f t="shared" ca="1" si="268"/>
        <v>45139</v>
      </c>
      <c r="I5756" s="244">
        <f t="shared" si="269"/>
        <v>43892</v>
      </c>
      <c r="J5756" s="244" t="str">
        <f t="shared" si="267"/>
        <v/>
      </c>
    </row>
    <row r="5757" spans="3:10" ht="12" thickBot="1" x14ac:dyDescent="0.25">
      <c r="C5757" s="254"/>
      <c r="D5757" s="254"/>
      <c r="E5757" s="255"/>
      <c r="F5757" s="256"/>
      <c r="G5757" s="257"/>
      <c r="H5757" s="243">
        <f t="shared" ca="1" si="268"/>
        <v>45139</v>
      </c>
      <c r="I5757" s="244">
        <f t="shared" si="269"/>
        <v>43892</v>
      </c>
      <c r="J5757" s="244" t="str">
        <f t="shared" si="267"/>
        <v/>
      </c>
    </row>
    <row r="5758" spans="3:10" ht="12" thickBot="1" x14ac:dyDescent="0.25">
      <c r="C5758" s="254"/>
      <c r="D5758" s="254"/>
      <c r="E5758" s="255"/>
      <c r="F5758" s="256"/>
      <c r="G5758" s="257"/>
      <c r="H5758" s="243">
        <f t="shared" ca="1" si="268"/>
        <v>45139</v>
      </c>
      <c r="I5758" s="244">
        <f t="shared" si="269"/>
        <v>43892</v>
      </c>
      <c r="J5758" s="244" t="str">
        <f t="shared" si="267"/>
        <v/>
      </c>
    </row>
    <row r="5759" spans="3:10" ht="12" thickBot="1" x14ac:dyDescent="0.25">
      <c r="C5759" s="254"/>
      <c r="D5759" s="254"/>
      <c r="E5759" s="255"/>
      <c r="F5759" s="256"/>
      <c r="G5759" s="257"/>
      <c r="H5759" s="243">
        <f t="shared" ca="1" si="268"/>
        <v>45139</v>
      </c>
      <c r="I5759" s="244">
        <f t="shared" si="269"/>
        <v>43892</v>
      </c>
      <c r="J5759" s="244" t="str">
        <f t="shared" si="267"/>
        <v/>
      </c>
    </row>
    <row r="5760" spans="3:10" ht="12" thickBot="1" x14ac:dyDescent="0.25">
      <c r="C5760" s="254"/>
      <c r="D5760" s="254"/>
      <c r="E5760" s="255"/>
      <c r="F5760" s="256"/>
      <c r="G5760" s="257"/>
      <c r="H5760" s="243">
        <f t="shared" ca="1" si="268"/>
        <v>45139</v>
      </c>
      <c r="I5760" s="244">
        <f t="shared" si="269"/>
        <v>43892</v>
      </c>
      <c r="J5760" s="244" t="str">
        <f t="shared" si="267"/>
        <v/>
      </c>
    </row>
    <row r="5761" spans="3:10" ht="12" thickBot="1" x14ac:dyDescent="0.25">
      <c r="C5761" s="254"/>
      <c r="D5761" s="254"/>
      <c r="E5761" s="255"/>
      <c r="F5761" s="256"/>
      <c r="G5761" s="257"/>
      <c r="H5761" s="243">
        <f t="shared" ca="1" si="268"/>
        <v>45139</v>
      </c>
      <c r="I5761" s="244">
        <f t="shared" si="269"/>
        <v>43892</v>
      </c>
      <c r="J5761" s="244" t="str">
        <f t="shared" si="267"/>
        <v/>
      </c>
    </row>
    <row r="5762" spans="3:10" ht="12" thickBot="1" x14ac:dyDescent="0.25">
      <c r="C5762" s="254"/>
      <c r="D5762" s="254"/>
      <c r="E5762" s="255"/>
      <c r="F5762" s="256"/>
      <c r="G5762" s="257"/>
      <c r="H5762" s="243">
        <f t="shared" ca="1" si="268"/>
        <v>45139</v>
      </c>
      <c r="I5762" s="244">
        <f t="shared" si="269"/>
        <v>43892</v>
      </c>
      <c r="J5762" s="244" t="str">
        <f t="shared" si="267"/>
        <v/>
      </c>
    </row>
    <row r="5763" spans="3:10" ht="12" thickBot="1" x14ac:dyDescent="0.25">
      <c r="C5763" s="254"/>
      <c r="D5763" s="254"/>
      <c r="E5763" s="255"/>
      <c r="F5763" s="256"/>
      <c r="G5763" s="257"/>
      <c r="H5763" s="243">
        <f t="shared" ca="1" si="268"/>
        <v>45139</v>
      </c>
      <c r="I5763" s="244">
        <f t="shared" si="269"/>
        <v>43892</v>
      </c>
      <c r="J5763" s="244" t="str">
        <f t="shared" si="267"/>
        <v/>
      </c>
    </row>
    <row r="5764" spans="3:10" ht="12" thickBot="1" x14ac:dyDescent="0.25">
      <c r="C5764" s="254"/>
      <c r="D5764" s="254"/>
      <c r="E5764" s="255"/>
      <c r="F5764" s="256"/>
      <c r="G5764" s="257"/>
      <c r="H5764" s="243">
        <f t="shared" ca="1" si="268"/>
        <v>45139</v>
      </c>
      <c r="I5764" s="244">
        <f t="shared" si="269"/>
        <v>43892</v>
      </c>
      <c r="J5764" s="244" t="str">
        <f t="shared" si="267"/>
        <v/>
      </c>
    </row>
    <row r="5765" spans="3:10" ht="12" thickBot="1" x14ac:dyDescent="0.25">
      <c r="C5765" s="254"/>
      <c r="D5765" s="254"/>
      <c r="E5765" s="255"/>
      <c r="F5765" s="256"/>
      <c r="G5765" s="257"/>
      <c r="H5765" s="243">
        <f t="shared" ca="1" si="268"/>
        <v>45139</v>
      </c>
      <c r="I5765" s="244">
        <f t="shared" si="269"/>
        <v>43892</v>
      </c>
      <c r="J5765" s="244" t="str">
        <f t="shared" si="267"/>
        <v/>
      </c>
    </row>
    <row r="5766" spans="3:10" ht="12" thickBot="1" x14ac:dyDescent="0.25">
      <c r="C5766" s="254"/>
      <c r="D5766" s="254"/>
      <c r="E5766" s="255"/>
      <c r="F5766" s="256"/>
      <c r="G5766" s="257"/>
      <c r="H5766" s="243">
        <f t="shared" ca="1" si="268"/>
        <v>45139</v>
      </c>
      <c r="I5766" s="244">
        <f t="shared" si="269"/>
        <v>43892</v>
      </c>
      <c r="J5766" s="244" t="str">
        <f t="shared" ref="J5766:J5829" si="270">IF(G5766="","",IF(G5766&gt;=0,"Debitoren",IF(G5766&lt;0,"Kreditoren","")))</f>
        <v/>
      </c>
    </row>
    <row r="5767" spans="3:10" ht="12" thickBot="1" x14ac:dyDescent="0.25">
      <c r="C5767" s="254"/>
      <c r="D5767" s="254"/>
      <c r="E5767" s="255"/>
      <c r="F5767" s="256"/>
      <c r="G5767" s="257"/>
      <c r="H5767" s="243">
        <f t="shared" ref="H5767:H5830" ca="1" si="271">IF(F5767&lt;$F$2,EOMONTH($F$2,-1)+1,EOMONTH(F5767,-1)+1)</f>
        <v>45139</v>
      </c>
      <c r="I5767" s="244">
        <f t="shared" ref="I5767:I5830" si="272">IF(F5767&lt;$I$2,IF(   WEEKDAY(EOMONTH($I$2,-1)+1)=1,EOMONTH($I$2,-1)+1+1,EOMONTH($I$2,-1)+1),IF(WEEKDAY(F5767)=1,F5767+1,F5767))</f>
        <v>43892</v>
      </c>
      <c r="J5767" s="244" t="str">
        <f t="shared" si="270"/>
        <v/>
      </c>
    </row>
    <row r="5768" spans="3:10" ht="12" thickBot="1" x14ac:dyDescent="0.25">
      <c r="C5768" s="254"/>
      <c r="D5768" s="254"/>
      <c r="E5768" s="255"/>
      <c r="F5768" s="256"/>
      <c r="G5768" s="257"/>
      <c r="H5768" s="243">
        <f t="shared" ca="1" si="271"/>
        <v>45139</v>
      </c>
      <c r="I5768" s="244">
        <f t="shared" si="272"/>
        <v>43892</v>
      </c>
      <c r="J5768" s="244" t="str">
        <f t="shared" si="270"/>
        <v/>
      </c>
    </row>
    <row r="5769" spans="3:10" ht="12" thickBot="1" x14ac:dyDescent="0.25">
      <c r="C5769" s="254"/>
      <c r="D5769" s="254"/>
      <c r="E5769" s="255"/>
      <c r="F5769" s="256"/>
      <c r="G5769" s="257"/>
      <c r="H5769" s="243">
        <f t="shared" ca="1" si="271"/>
        <v>45139</v>
      </c>
      <c r="I5769" s="244">
        <f t="shared" si="272"/>
        <v>43892</v>
      </c>
      <c r="J5769" s="244" t="str">
        <f t="shared" si="270"/>
        <v/>
      </c>
    </row>
    <row r="5770" spans="3:10" ht="12" thickBot="1" x14ac:dyDescent="0.25">
      <c r="C5770" s="254"/>
      <c r="D5770" s="254"/>
      <c r="E5770" s="255"/>
      <c r="F5770" s="256"/>
      <c r="G5770" s="257"/>
      <c r="H5770" s="243">
        <f t="shared" ca="1" si="271"/>
        <v>45139</v>
      </c>
      <c r="I5770" s="244">
        <f t="shared" si="272"/>
        <v>43892</v>
      </c>
      <c r="J5770" s="244" t="str">
        <f t="shared" si="270"/>
        <v/>
      </c>
    </row>
    <row r="5771" spans="3:10" ht="12" thickBot="1" x14ac:dyDescent="0.25">
      <c r="C5771" s="254"/>
      <c r="D5771" s="254"/>
      <c r="E5771" s="255"/>
      <c r="F5771" s="256"/>
      <c r="G5771" s="257"/>
      <c r="H5771" s="243">
        <f t="shared" ca="1" si="271"/>
        <v>45139</v>
      </c>
      <c r="I5771" s="244">
        <f t="shared" si="272"/>
        <v>43892</v>
      </c>
      <c r="J5771" s="244" t="str">
        <f t="shared" si="270"/>
        <v/>
      </c>
    </row>
    <row r="5772" spans="3:10" ht="12" thickBot="1" x14ac:dyDescent="0.25">
      <c r="C5772" s="254"/>
      <c r="D5772" s="254"/>
      <c r="E5772" s="255"/>
      <c r="F5772" s="256"/>
      <c r="G5772" s="257"/>
      <c r="H5772" s="243">
        <f t="shared" ca="1" si="271"/>
        <v>45139</v>
      </c>
      <c r="I5772" s="244">
        <f t="shared" si="272"/>
        <v>43892</v>
      </c>
      <c r="J5772" s="244" t="str">
        <f t="shared" si="270"/>
        <v/>
      </c>
    </row>
    <row r="5773" spans="3:10" ht="12" thickBot="1" x14ac:dyDescent="0.25">
      <c r="C5773" s="254"/>
      <c r="D5773" s="254"/>
      <c r="E5773" s="255"/>
      <c r="F5773" s="256"/>
      <c r="G5773" s="257"/>
      <c r="H5773" s="243">
        <f t="shared" ca="1" si="271"/>
        <v>45139</v>
      </c>
      <c r="I5773" s="244">
        <f t="shared" si="272"/>
        <v>43892</v>
      </c>
      <c r="J5773" s="244" t="str">
        <f t="shared" si="270"/>
        <v/>
      </c>
    </row>
    <row r="5774" spans="3:10" ht="12" thickBot="1" x14ac:dyDescent="0.25">
      <c r="C5774" s="254"/>
      <c r="D5774" s="254"/>
      <c r="E5774" s="255"/>
      <c r="F5774" s="256"/>
      <c r="G5774" s="257"/>
      <c r="H5774" s="243">
        <f t="shared" ca="1" si="271"/>
        <v>45139</v>
      </c>
      <c r="I5774" s="244">
        <f t="shared" si="272"/>
        <v>43892</v>
      </c>
      <c r="J5774" s="244" t="str">
        <f t="shared" si="270"/>
        <v/>
      </c>
    </row>
    <row r="5775" spans="3:10" ht="12" thickBot="1" x14ac:dyDescent="0.25">
      <c r="C5775" s="254"/>
      <c r="D5775" s="254"/>
      <c r="E5775" s="255"/>
      <c r="F5775" s="256"/>
      <c r="G5775" s="257"/>
      <c r="H5775" s="243">
        <f t="shared" ca="1" si="271"/>
        <v>45139</v>
      </c>
      <c r="I5775" s="244">
        <f t="shared" si="272"/>
        <v>43892</v>
      </c>
      <c r="J5775" s="244" t="str">
        <f t="shared" si="270"/>
        <v/>
      </c>
    </row>
    <row r="5776" spans="3:10" ht="12" thickBot="1" x14ac:dyDescent="0.25">
      <c r="C5776" s="254"/>
      <c r="D5776" s="254"/>
      <c r="E5776" s="255"/>
      <c r="F5776" s="256"/>
      <c r="G5776" s="257"/>
      <c r="H5776" s="243">
        <f t="shared" ca="1" si="271"/>
        <v>45139</v>
      </c>
      <c r="I5776" s="244">
        <f t="shared" si="272"/>
        <v>43892</v>
      </c>
      <c r="J5776" s="244" t="str">
        <f t="shared" si="270"/>
        <v/>
      </c>
    </row>
    <row r="5777" spans="3:10" ht="12" thickBot="1" x14ac:dyDescent="0.25">
      <c r="C5777" s="254"/>
      <c r="D5777" s="254"/>
      <c r="E5777" s="255"/>
      <c r="F5777" s="256"/>
      <c r="G5777" s="257"/>
      <c r="H5777" s="243">
        <f t="shared" ca="1" si="271"/>
        <v>45139</v>
      </c>
      <c r="I5777" s="244">
        <f t="shared" si="272"/>
        <v>43892</v>
      </c>
      <c r="J5777" s="244" t="str">
        <f t="shared" si="270"/>
        <v/>
      </c>
    </row>
    <row r="5778" spans="3:10" ht="12" thickBot="1" x14ac:dyDescent="0.25">
      <c r="C5778" s="254"/>
      <c r="D5778" s="254"/>
      <c r="E5778" s="255"/>
      <c r="F5778" s="256"/>
      <c r="G5778" s="257"/>
      <c r="H5778" s="243">
        <f t="shared" ca="1" si="271"/>
        <v>45139</v>
      </c>
      <c r="I5778" s="244">
        <f t="shared" si="272"/>
        <v>43892</v>
      </c>
      <c r="J5778" s="244" t="str">
        <f t="shared" si="270"/>
        <v/>
      </c>
    </row>
    <row r="5779" spans="3:10" ht="12" thickBot="1" x14ac:dyDescent="0.25">
      <c r="C5779" s="254"/>
      <c r="D5779" s="254"/>
      <c r="E5779" s="255"/>
      <c r="F5779" s="256"/>
      <c r="G5779" s="257"/>
      <c r="H5779" s="243">
        <f t="shared" ca="1" si="271"/>
        <v>45139</v>
      </c>
      <c r="I5779" s="244">
        <f t="shared" si="272"/>
        <v>43892</v>
      </c>
      <c r="J5779" s="244" t="str">
        <f t="shared" si="270"/>
        <v/>
      </c>
    </row>
    <row r="5780" spans="3:10" ht="12" thickBot="1" x14ac:dyDescent="0.25">
      <c r="C5780" s="254"/>
      <c r="D5780" s="254"/>
      <c r="E5780" s="255"/>
      <c r="F5780" s="256"/>
      <c r="G5780" s="257"/>
      <c r="H5780" s="243">
        <f t="shared" ca="1" si="271"/>
        <v>45139</v>
      </c>
      <c r="I5780" s="244">
        <f t="shared" si="272"/>
        <v>43892</v>
      </c>
      <c r="J5780" s="244" t="str">
        <f t="shared" si="270"/>
        <v/>
      </c>
    </row>
    <row r="5781" spans="3:10" ht="12" thickBot="1" x14ac:dyDescent="0.25">
      <c r="C5781" s="254"/>
      <c r="D5781" s="254"/>
      <c r="E5781" s="255"/>
      <c r="F5781" s="256"/>
      <c r="G5781" s="257"/>
      <c r="H5781" s="243">
        <f t="shared" ca="1" si="271"/>
        <v>45139</v>
      </c>
      <c r="I5781" s="244">
        <f t="shared" si="272"/>
        <v>43892</v>
      </c>
      <c r="J5781" s="244" t="str">
        <f t="shared" si="270"/>
        <v/>
      </c>
    </row>
    <row r="5782" spans="3:10" ht="12" thickBot="1" x14ac:dyDescent="0.25">
      <c r="C5782" s="254"/>
      <c r="D5782" s="254"/>
      <c r="E5782" s="255"/>
      <c r="F5782" s="256"/>
      <c r="G5782" s="257"/>
      <c r="H5782" s="243">
        <f t="shared" ca="1" si="271"/>
        <v>45139</v>
      </c>
      <c r="I5782" s="244">
        <f t="shared" si="272"/>
        <v>43892</v>
      </c>
      <c r="J5782" s="244" t="str">
        <f t="shared" si="270"/>
        <v/>
      </c>
    </row>
    <row r="5783" spans="3:10" ht="12" thickBot="1" x14ac:dyDescent="0.25">
      <c r="C5783" s="254"/>
      <c r="D5783" s="254"/>
      <c r="E5783" s="255"/>
      <c r="F5783" s="256"/>
      <c r="G5783" s="257"/>
      <c r="H5783" s="243">
        <f t="shared" ca="1" si="271"/>
        <v>45139</v>
      </c>
      <c r="I5783" s="244">
        <f t="shared" si="272"/>
        <v>43892</v>
      </c>
      <c r="J5783" s="244" t="str">
        <f t="shared" si="270"/>
        <v/>
      </c>
    </row>
    <row r="5784" spans="3:10" ht="12" thickBot="1" x14ac:dyDescent="0.25">
      <c r="C5784" s="254"/>
      <c r="D5784" s="254"/>
      <c r="E5784" s="255"/>
      <c r="F5784" s="256"/>
      <c r="G5784" s="257"/>
      <c r="H5784" s="243">
        <f t="shared" ca="1" si="271"/>
        <v>45139</v>
      </c>
      <c r="I5784" s="244">
        <f t="shared" si="272"/>
        <v>43892</v>
      </c>
      <c r="J5784" s="244" t="str">
        <f t="shared" si="270"/>
        <v/>
      </c>
    </row>
    <row r="5785" spans="3:10" ht="12" thickBot="1" x14ac:dyDescent="0.25">
      <c r="C5785" s="254"/>
      <c r="D5785" s="254"/>
      <c r="E5785" s="255"/>
      <c r="F5785" s="256"/>
      <c r="G5785" s="257"/>
      <c r="H5785" s="243">
        <f t="shared" ca="1" si="271"/>
        <v>45139</v>
      </c>
      <c r="I5785" s="244">
        <f t="shared" si="272"/>
        <v>43892</v>
      </c>
      <c r="J5785" s="244" t="str">
        <f t="shared" si="270"/>
        <v/>
      </c>
    </row>
    <row r="5786" spans="3:10" ht="12" thickBot="1" x14ac:dyDescent="0.25">
      <c r="C5786" s="254"/>
      <c r="D5786" s="254"/>
      <c r="E5786" s="255"/>
      <c r="F5786" s="256"/>
      <c r="G5786" s="257"/>
      <c r="H5786" s="243">
        <f t="shared" ca="1" si="271"/>
        <v>45139</v>
      </c>
      <c r="I5786" s="244">
        <f t="shared" si="272"/>
        <v>43892</v>
      </c>
      <c r="J5786" s="244" t="str">
        <f t="shared" si="270"/>
        <v/>
      </c>
    </row>
    <row r="5787" spans="3:10" ht="12" thickBot="1" x14ac:dyDescent="0.25">
      <c r="C5787" s="254"/>
      <c r="D5787" s="254"/>
      <c r="E5787" s="255"/>
      <c r="F5787" s="256"/>
      <c r="G5787" s="257"/>
      <c r="H5787" s="243">
        <f t="shared" ca="1" si="271"/>
        <v>45139</v>
      </c>
      <c r="I5787" s="244">
        <f t="shared" si="272"/>
        <v>43892</v>
      </c>
      <c r="J5787" s="244" t="str">
        <f t="shared" si="270"/>
        <v/>
      </c>
    </row>
    <row r="5788" spans="3:10" ht="12" thickBot="1" x14ac:dyDescent="0.25">
      <c r="C5788" s="254"/>
      <c r="D5788" s="254"/>
      <c r="E5788" s="255"/>
      <c r="F5788" s="256"/>
      <c r="G5788" s="257"/>
      <c r="H5788" s="243">
        <f t="shared" ca="1" si="271"/>
        <v>45139</v>
      </c>
      <c r="I5788" s="244">
        <f t="shared" si="272"/>
        <v>43892</v>
      </c>
      <c r="J5788" s="244" t="str">
        <f t="shared" si="270"/>
        <v/>
      </c>
    </row>
    <row r="5789" spans="3:10" ht="12" thickBot="1" x14ac:dyDescent="0.25">
      <c r="C5789" s="254"/>
      <c r="D5789" s="254"/>
      <c r="E5789" s="255"/>
      <c r="F5789" s="256"/>
      <c r="G5789" s="257"/>
      <c r="H5789" s="243">
        <f t="shared" ca="1" si="271"/>
        <v>45139</v>
      </c>
      <c r="I5789" s="244">
        <f t="shared" si="272"/>
        <v>43892</v>
      </c>
      <c r="J5789" s="244" t="str">
        <f t="shared" si="270"/>
        <v/>
      </c>
    </row>
    <row r="5790" spans="3:10" ht="12" thickBot="1" x14ac:dyDescent="0.25">
      <c r="C5790" s="254"/>
      <c r="D5790" s="254"/>
      <c r="E5790" s="255"/>
      <c r="F5790" s="256"/>
      <c r="G5790" s="257"/>
      <c r="H5790" s="243">
        <f t="shared" ca="1" si="271"/>
        <v>45139</v>
      </c>
      <c r="I5790" s="244">
        <f t="shared" si="272"/>
        <v>43892</v>
      </c>
      <c r="J5790" s="244" t="str">
        <f t="shared" si="270"/>
        <v/>
      </c>
    </row>
    <row r="5791" spans="3:10" ht="12" thickBot="1" x14ac:dyDescent="0.25">
      <c r="C5791" s="254"/>
      <c r="D5791" s="254"/>
      <c r="E5791" s="255"/>
      <c r="F5791" s="256"/>
      <c r="G5791" s="257"/>
      <c r="H5791" s="243">
        <f t="shared" ca="1" si="271"/>
        <v>45139</v>
      </c>
      <c r="I5791" s="244">
        <f t="shared" si="272"/>
        <v>43892</v>
      </c>
      <c r="J5791" s="244" t="str">
        <f t="shared" si="270"/>
        <v/>
      </c>
    </row>
    <row r="5792" spans="3:10" ht="12" thickBot="1" x14ac:dyDescent="0.25">
      <c r="C5792" s="254"/>
      <c r="D5792" s="254"/>
      <c r="E5792" s="255"/>
      <c r="F5792" s="256"/>
      <c r="G5792" s="257"/>
      <c r="H5792" s="243">
        <f t="shared" ca="1" si="271"/>
        <v>45139</v>
      </c>
      <c r="I5792" s="244">
        <f t="shared" si="272"/>
        <v>43892</v>
      </c>
      <c r="J5792" s="244" t="str">
        <f t="shared" si="270"/>
        <v/>
      </c>
    </row>
    <row r="5793" spans="3:10" ht="12" thickBot="1" x14ac:dyDescent="0.25">
      <c r="C5793" s="254"/>
      <c r="D5793" s="254"/>
      <c r="E5793" s="255"/>
      <c r="F5793" s="256"/>
      <c r="G5793" s="257"/>
      <c r="H5793" s="243">
        <f t="shared" ca="1" si="271"/>
        <v>45139</v>
      </c>
      <c r="I5793" s="244">
        <f t="shared" si="272"/>
        <v>43892</v>
      </c>
      <c r="J5793" s="244" t="str">
        <f t="shared" si="270"/>
        <v/>
      </c>
    </row>
    <row r="5794" spans="3:10" ht="12" thickBot="1" x14ac:dyDescent="0.25">
      <c r="C5794" s="254"/>
      <c r="D5794" s="254"/>
      <c r="E5794" s="255"/>
      <c r="F5794" s="256"/>
      <c r="G5794" s="257"/>
      <c r="H5794" s="243">
        <f t="shared" ca="1" si="271"/>
        <v>45139</v>
      </c>
      <c r="I5794" s="244">
        <f t="shared" si="272"/>
        <v>43892</v>
      </c>
      <c r="J5794" s="244" t="str">
        <f t="shared" si="270"/>
        <v/>
      </c>
    </row>
    <row r="5795" spans="3:10" ht="12" thickBot="1" x14ac:dyDescent="0.25">
      <c r="C5795" s="254"/>
      <c r="D5795" s="254"/>
      <c r="E5795" s="255"/>
      <c r="F5795" s="256"/>
      <c r="G5795" s="257"/>
      <c r="H5795" s="243">
        <f t="shared" ca="1" si="271"/>
        <v>45139</v>
      </c>
      <c r="I5795" s="244">
        <f t="shared" si="272"/>
        <v>43892</v>
      </c>
      <c r="J5795" s="244" t="str">
        <f t="shared" si="270"/>
        <v/>
      </c>
    </row>
    <row r="5796" spans="3:10" ht="12" thickBot="1" x14ac:dyDescent="0.25">
      <c r="C5796" s="254"/>
      <c r="D5796" s="254"/>
      <c r="E5796" s="255"/>
      <c r="F5796" s="256"/>
      <c r="G5796" s="257"/>
      <c r="H5796" s="243">
        <f t="shared" ca="1" si="271"/>
        <v>45139</v>
      </c>
      <c r="I5796" s="244">
        <f t="shared" si="272"/>
        <v>43892</v>
      </c>
      <c r="J5796" s="244" t="str">
        <f t="shared" si="270"/>
        <v/>
      </c>
    </row>
    <row r="5797" spans="3:10" ht="12" thickBot="1" x14ac:dyDescent="0.25">
      <c r="C5797" s="254"/>
      <c r="D5797" s="254"/>
      <c r="E5797" s="255"/>
      <c r="F5797" s="256"/>
      <c r="G5797" s="257"/>
      <c r="H5797" s="243">
        <f t="shared" ca="1" si="271"/>
        <v>45139</v>
      </c>
      <c r="I5797" s="244">
        <f t="shared" si="272"/>
        <v>43892</v>
      </c>
      <c r="J5797" s="244" t="str">
        <f t="shared" si="270"/>
        <v/>
      </c>
    </row>
    <row r="5798" spans="3:10" ht="12" thickBot="1" x14ac:dyDescent="0.25">
      <c r="C5798" s="254"/>
      <c r="D5798" s="254"/>
      <c r="E5798" s="255"/>
      <c r="F5798" s="256"/>
      <c r="G5798" s="257"/>
      <c r="H5798" s="243">
        <f t="shared" ca="1" si="271"/>
        <v>45139</v>
      </c>
      <c r="I5798" s="244">
        <f t="shared" si="272"/>
        <v>43892</v>
      </c>
      <c r="J5798" s="244" t="str">
        <f t="shared" si="270"/>
        <v/>
      </c>
    </row>
    <row r="5799" spans="3:10" ht="12" thickBot="1" x14ac:dyDescent="0.25">
      <c r="C5799" s="254"/>
      <c r="D5799" s="254"/>
      <c r="E5799" s="255"/>
      <c r="F5799" s="256"/>
      <c r="G5799" s="257"/>
      <c r="H5799" s="243">
        <f t="shared" ca="1" si="271"/>
        <v>45139</v>
      </c>
      <c r="I5799" s="244">
        <f t="shared" si="272"/>
        <v>43892</v>
      </c>
      <c r="J5799" s="244" t="str">
        <f t="shared" si="270"/>
        <v/>
      </c>
    </row>
    <row r="5800" spans="3:10" ht="12" thickBot="1" x14ac:dyDescent="0.25">
      <c r="C5800" s="254"/>
      <c r="D5800" s="254"/>
      <c r="E5800" s="255"/>
      <c r="F5800" s="256"/>
      <c r="G5800" s="257"/>
      <c r="H5800" s="243">
        <f t="shared" ca="1" si="271"/>
        <v>45139</v>
      </c>
      <c r="I5800" s="244">
        <f t="shared" si="272"/>
        <v>43892</v>
      </c>
      <c r="J5800" s="244" t="str">
        <f t="shared" si="270"/>
        <v/>
      </c>
    </row>
    <row r="5801" spans="3:10" ht="12" thickBot="1" x14ac:dyDescent="0.25">
      <c r="C5801" s="254"/>
      <c r="D5801" s="254"/>
      <c r="E5801" s="255"/>
      <c r="F5801" s="256"/>
      <c r="G5801" s="257"/>
      <c r="H5801" s="243">
        <f t="shared" ca="1" si="271"/>
        <v>45139</v>
      </c>
      <c r="I5801" s="244">
        <f t="shared" si="272"/>
        <v>43892</v>
      </c>
      <c r="J5801" s="244" t="str">
        <f t="shared" si="270"/>
        <v/>
      </c>
    </row>
    <row r="5802" spans="3:10" ht="12" thickBot="1" x14ac:dyDescent="0.25">
      <c r="C5802" s="254"/>
      <c r="D5802" s="254"/>
      <c r="E5802" s="255"/>
      <c r="F5802" s="256"/>
      <c r="G5802" s="257"/>
      <c r="H5802" s="243">
        <f t="shared" ca="1" si="271"/>
        <v>45139</v>
      </c>
      <c r="I5802" s="244">
        <f t="shared" si="272"/>
        <v>43892</v>
      </c>
      <c r="J5802" s="244" t="str">
        <f t="shared" si="270"/>
        <v/>
      </c>
    </row>
    <row r="5803" spans="3:10" ht="12" thickBot="1" x14ac:dyDescent="0.25">
      <c r="C5803" s="254"/>
      <c r="D5803" s="254"/>
      <c r="E5803" s="255"/>
      <c r="F5803" s="256"/>
      <c r="G5803" s="257"/>
      <c r="H5803" s="243">
        <f t="shared" ca="1" si="271"/>
        <v>45139</v>
      </c>
      <c r="I5803" s="244">
        <f t="shared" si="272"/>
        <v>43892</v>
      </c>
      <c r="J5803" s="244" t="str">
        <f t="shared" si="270"/>
        <v/>
      </c>
    </row>
    <row r="5804" spans="3:10" ht="12" thickBot="1" x14ac:dyDescent="0.25">
      <c r="C5804" s="254"/>
      <c r="D5804" s="254"/>
      <c r="E5804" s="255"/>
      <c r="F5804" s="256"/>
      <c r="G5804" s="257"/>
      <c r="H5804" s="243">
        <f t="shared" ca="1" si="271"/>
        <v>45139</v>
      </c>
      <c r="I5804" s="244">
        <f t="shared" si="272"/>
        <v>43892</v>
      </c>
      <c r="J5804" s="244" t="str">
        <f t="shared" si="270"/>
        <v/>
      </c>
    </row>
    <row r="5805" spans="3:10" ht="12" thickBot="1" x14ac:dyDescent="0.25">
      <c r="C5805" s="254"/>
      <c r="D5805" s="254"/>
      <c r="E5805" s="255"/>
      <c r="F5805" s="256"/>
      <c r="G5805" s="257"/>
      <c r="H5805" s="243">
        <f t="shared" ca="1" si="271"/>
        <v>45139</v>
      </c>
      <c r="I5805" s="244">
        <f t="shared" si="272"/>
        <v>43892</v>
      </c>
      <c r="J5805" s="244" t="str">
        <f t="shared" si="270"/>
        <v/>
      </c>
    </row>
    <row r="5806" spans="3:10" ht="12" thickBot="1" x14ac:dyDescent="0.25">
      <c r="C5806" s="254"/>
      <c r="D5806" s="254"/>
      <c r="E5806" s="255"/>
      <c r="F5806" s="256"/>
      <c r="G5806" s="257"/>
      <c r="H5806" s="243">
        <f t="shared" ca="1" si="271"/>
        <v>45139</v>
      </c>
      <c r="I5806" s="244">
        <f t="shared" si="272"/>
        <v>43892</v>
      </c>
      <c r="J5806" s="244" t="str">
        <f t="shared" si="270"/>
        <v/>
      </c>
    </row>
    <row r="5807" spans="3:10" ht="12" thickBot="1" x14ac:dyDescent="0.25">
      <c r="C5807" s="254"/>
      <c r="D5807" s="254"/>
      <c r="E5807" s="255"/>
      <c r="F5807" s="256"/>
      <c r="G5807" s="257"/>
      <c r="H5807" s="243">
        <f t="shared" ca="1" si="271"/>
        <v>45139</v>
      </c>
      <c r="I5807" s="244">
        <f t="shared" si="272"/>
        <v>43892</v>
      </c>
      <c r="J5807" s="244" t="str">
        <f t="shared" si="270"/>
        <v/>
      </c>
    </row>
    <row r="5808" spans="3:10" ht="12" thickBot="1" x14ac:dyDescent="0.25">
      <c r="C5808" s="254"/>
      <c r="D5808" s="254"/>
      <c r="E5808" s="255"/>
      <c r="F5808" s="256"/>
      <c r="G5808" s="257"/>
      <c r="H5808" s="243">
        <f t="shared" ca="1" si="271"/>
        <v>45139</v>
      </c>
      <c r="I5808" s="244">
        <f t="shared" si="272"/>
        <v>43892</v>
      </c>
      <c r="J5808" s="244" t="str">
        <f t="shared" si="270"/>
        <v/>
      </c>
    </row>
    <row r="5809" spans="3:10" ht="12" thickBot="1" x14ac:dyDescent="0.25">
      <c r="C5809" s="254"/>
      <c r="D5809" s="254"/>
      <c r="E5809" s="255"/>
      <c r="F5809" s="256"/>
      <c r="G5809" s="257"/>
      <c r="H5809" s="243">
        <f t="shared" ca="1" si="271"/>
        <v>45139</v>
      </c>
      <c r="I5809" s="244">
        <f t="shared" si="272"/>
        <v>43892</v>
      </c>
      <c r="J5809" s="244" t="str">
        <f t="shared" si="270"/>
        <v/>
      </c>
    </row>
    <row r="5810" spans="3:10" ht="12" thickBot="1" x14ac:dyDescent="0.25">
      <c r="C5810" s="254"/>
      <c r="D5810" s="254"/>
      <c r="E5810" s="255"/>
      <c r="F5810" s="256"/>
      <c r="G5810" s="257"/>
      <c r="H5810" s="243">
        <f t="shared" ca="1" si="271"/>
        <v>45139</v>
      </c>
      <c r="I5810" s="244">
        <f t="shared" si="272"/>
        <v>43892</v>
      </c>
      <c r="J5810" s="244" t="str">
        <f t="shared" si="270"/>
        <v/>
      </c>
    </row>
    <row r="5811" spans="3:10" ht="12" thickBot="1" x14ac:dyDescent="0.25">
      <c r="C5811" s="254"/>
      <c r="D5811" s="254"/>
      <c r="E5811" s="255"/>
      <c r="F5811" s="256"/>
      <c r="G5811" s="257"/>
      <c r="H5811" s="243">
        <f t="shared" ca="1" si="271"/>
        <v>45139</v>
      </c>
      <c r="I5811" s="244">
        <f t="shared" si="272"/>
        <v>43892</v>
      </c>
      <c r="J5811" s="244" t="str">
        <f t="shared" si="270"/>
        <v/>
      </c>
    </row>
    <row r="5812" spans="3:10" ht="12" thickBot="1" x14ac:dyDescent="0.25">
      <c r="C5812" s="254"/>
      <c r="D5812" s="254"/>
      <c r="E5812" s="255"/>
      <c r="F5812" s="256"/>
      <c r="G5812" s="257"/>
      <c r="H5812" s="243">
        <f t="shared" ca="1" si="271"/>
        <v>45139</v>
      </c>
      <c r="I5812" s="244">
        <f t="shared" si="272"/>
        <v>43892</v>
      </c>
      <c r="J5812" s="244" t="str">
        <f t="shared" si="270"/>
        <v/>
      </c>
    </row>
    <row r="5813" spans="3:10" ht="12" thickBot="1" x14ac:dyDescent="0.25">
      <c r="C5813" s="254"/>
      <c r="D5813" s="254"/>
      <c r="E5813" s="255"/>
      <c r="F5813" s="256"/>
      <c r="G5813" s="257"/>
      <c r="H5813" s="243">
        <f t="shared" ca="1" si="271"/>
        <v>45139</v>
      </c>
      <c r="I5813" s="244">
        <f t="shared" si="272"/>
        <v>43892</v>
      </c>
      <c r="J5813" s="244" t="str">
        <f t="shared" si="270"/>
        <v/>
      </c>
    </row>
    <row r="5814" spans="3:10" ht="12" thickBot="1" x14ac:dyDescent="0.25">
      <c r="C5814" s="254"/>
      <c r="D5814" s="254"/>
      <c r="E5814" s="255"/>
      <c r="F5814" s="256"/>
      <c r="G5814" s="257"/>
      <c r="H5814" s="243">
        <f t="shared" ca="1" si="271"/>
        <v>45139</v>
      </c>
      <c r="I5814" s="244">
        <f t="shared" si="272"/>
        <v>43892</v>
      </c>
      <c r="J5814" s="244" t="str">
        <f t="shared" si="270"/>
        <v/>
      </c>
    </row>
    <row r="5815" spans="3:10" ht="12" thickBot="1" x14ac:dyDescent="0.25">
      <c r="C5815" s="254"/>
      <c r="D5815" s="254"/>
      <c r="E5815" s="255"/>
      <c r="F5815" s="256"/>
      <c r="G5815" s="257"/>
      <c r="H5815" s="243">
        <f t="shared" ca="1" si="271"/>
        <v>45139</v>
      </c>
      <c r="I5815" s="244">
        <f t="shared" si="272"/>
        <v>43892</v>
      </c>
      <c r="J5815" s="244" t="str">
        <f t="shared" si="270"/>
        <v/>
      </c>
    </row>
    <row r="5816" spans="3:10" ht="12" thickBot="1" x14ac:dyDescent="0.25">
      <c r="C5816" s="254"/>
      <c r="D5816" s="254"/>
      <c r="E5816" s="255"/>
      <c r="F5816" s="256"/>
      <c r="G5816" s="257"/>
      <c r="H5816" s="243">
        <f t="shared" ca="1" si="271"/>
        <v>45139</v>
      </c>
      <c r="I5816" s="244">
        <f t="shared" si="272"/>
        <v>43892</v>
      </c>
      <c r="J5816" s="244" t="str">
        <f t="shared" si="270"/>
        <v/>
      </c>
    </row>
    <row r="5817" spans="3:10" ht="12" thickBot="1" x14ac:dyDescent="0.25">
      <c r="C5817" s="254"/>
      <c r="D5817" s="254"/>
      <c r="E5817" s="255"/>
      <c r="F5817" s="256"/>
      <c r="G5817" s="257"/>
      <c r="H5817" s="243">
        <f t="shared" ca="1" si="271"/>
        <v>45139</v>
      </c>
      <c r="I5817" s="244">
        <f t="shared" si="272"/>
        <v>43892</v>
      </c>
      <c r="J5817" s="244" t="str">
        <f t="shared" si="270"/>
        <v/>
      </c>
    </row>
    <row r="5818" spans="3:10" ht="12" thickBot="1" x14ac:dyDescent="0.25">
      <c r="C5818" s="254"/>
      <c r="D5818" s="254"/>
      <c r="E5818" s="255"/>
      <c r="F5818" s="256"/>
      <c r="G5818" s="257"/>
      <c r="H5818" s="243">
        <f t="shared" ca="1" si="271"/>
        <v>45139</v>
      </c>
      <c r="I5818" s="244">
        <f t="shared" si="272"/>
        <v>43892</v>
      </c>
      <c r="J5818" s="244" t="str">
        <f t="shared" si="270"/>
        <v/>
      </c>
    </row>
    <row r="5819" spans="3:10" ht="12" thickBot="1" x14ac:dyDescent="0.25">
      <c r="C5819" s="254"/>
      <c r="D5819" s="254"/>
      <c r="E5819" s="255"/>
      <c r="F5819" s="256"/>
      <c r="G5819" s="257"/>
      <c r="H5819" s="243">
        <f t="shared" ca="1" si="271"/>
        <v>45139</v>
      </c>
      <c r="I5819" s="244">
        <f t="shared" si="272"/>
        <v>43892</v>
      </c>
      <c r="J5819" s="244" t="str">
        <f t="shared" si="270"/>
        <v/>
      </c>
    </row>
    <row r="5820" spans="3:10" ht="12" thickBot="1" x14ac:dyDescent="0.25">
      <c r="C5820" s="254"/>
      <c r="D5820" s="254"/>
      <c r="E5820" s="255"/>
      <c r="F5820" s="256"/>
      <c r="G5820" s="257"/>
      <c r="H5820" s="243">
        <f t="shared" ca="1" si="271"/>
        <v>45139</v>
      </c>
      <c r="I5820" s="244">
        <f t="shared" si="272"/>
        <v>43892</v>
      </c>
      <c r="J5820" s="244" t="str">
        <f t="shared" si="270"/>
        <v/>
      </c>
    </row>
    <row r="5821" spans="3:10" ht="12" thickBot="1" x14ac:dyDescent="0.25">
      <c r="C5821" s="254"/>
      <c r="D5821" s="254"/>
      <c r="E5821" s="255"/>
      <c r="F5821" s="256"/>
      <c r="G5821" s="257"/>
      <c r="H5821" s="243">
        <f t="shared" ca="1" si="271"/>
        <v>45139</v>
      </c>
      <c r="I5821" s="244">
        <f t="shared" si="272"/>
        <v>43892</v>
      </c>
      <c r="J5821" s="244" t="str">
        <f t="shared" si="270"/>
        <v/>
      </c>
    </row>
    <row r="5822" spans="3:10" ht="12" thickBot="1" x14ac:dyDescent="0.25">
      <c r="C5822" s="254"/>
      <c r="D5822" s="254"/>
      <c r="E5822" s="255"/>
      <c r="F5822" s="256"/>
      <c r="G5822" s="257"/>
      <c r="H5822" s="243">
        <f t="shared" ca="1" si="271"/>
        <v>45139</v>
      </c>
      <c r="I5822" s="244">
        <f t="shared" si="272"/>
        <v>43892</v>
      </c>
      <c r="J5822" s="244" t="str">
        <f t="shared" si="270"/>
        <v/>
      </c>
    </row>
    <row r="5823" spans="3:10" ht="12" thickBot="1" x14ac:dyDescent="0.25">
      <c r="C5823" s="254"/>
      <c r="D5823" s="254"/>
      <c r="E5823" s="255"/>
      <c r="F5823" s="256"/>
      <c r="G5823" s="257"/>
      <c r="H5823" s="243">
        <f t="shared" ca="1" si="271"/>
        <v>45139</v>
      </c>
      <c r="I5823" s="244">
        <f t="shared" si="272"/>
        <v>43892</v>
      </c>
      <c r="J5823" s="244" t="str">
        <f t="shared" si="270"/>
        <v/>
      </c>
    </row>
    <row r="5824" spans="3:10" ht="12" thickBot="1" x14ac:dyDescent="0.25">
      <c r="C5824" s="254"/>
      <c r="D5824" s="254"/>
      <c r="E5824" s="255"/>
      <c r="F5824" s="256"/>
      <c r="G5824" s="257"/>
      <c r="H5824" s="243">
        <f t="shared" ca="1" si="271"/>
        <v>45139</v>
      </c>
      <c r="I5824" s="244">
        <f t="shared" si="272"/>
        <v>43892</v>
      </c>
      <c r="J5824" s="244" t="str">
        <f t="shared" si="270"/>
        <v/>
      </c>
    </row>
    <row r="5825" spans="3:10" ht="12" thickBot="1" x14ac:dyDescent="0.25">
      <c r="C5825" s="254"/>
      <c r="D5825" s="254"/>
      <c r="E5825" s="255"/>
      <c r="F5825" s="256"/>
      <c r="G5825" s="257"/>
      <c r="H5825" s="243">
        <f t="shared" ca="1" si="271"/>
        <v>45139</v>
      </c>
      <c r="I5825" s="244">
        <f t="shared" si="272"/>
        <v>43892</v>
      </c>
      <c r="J5825" s="244" t="str">
        <f t="shared" si="270"/>
        <v/>
      </c>
    </row>
    <row r="5826" spans="3:10" ht="12" thickBot="1" x14ac:dyDescent="0.25">
      <c r="C5826" s="254"/>
      <c r="D5826" s="254"/>
      <c r="E5826" s="255"/>
      <c r="F5826" s="256"/>
      <c r="G5826" s="257"/>
      <c r="H5826" s="243">
        <f t="shared" ca="1" si="271"/>
        <v>45139</v>
      </c>
      <c r="I5826" s="244">
        <f t="shared" si="272"/>
        <v>43892</v>
      </c>
      <c r="J5826" s="244" t="str">
        <f t="shared" si="270"/>
        <v/>
      </c>
    </row>
    <row r="5827" spans="3:10" ht="12" thickBot="1" x14ac:dyDescent="0.25">
      <c r="C5827" s="254"/>
      <c r="D5827" s="254"/>
      <c r="E5827" s="255"/>
      <c r="F5827" s="256"/>
      <c r="G5827" s="257"/>
      <c r="H5827" s="243">
        <f t="shared" ca="1" si="271"/>
        <v>45139</v>
      </c>
      <c r="I5827" s="244">
        <f t="shared" si="272"/>
        <v>43892</v>
      </c>
      <c r="J5827" s="244" t="str">
        <f t="shared" si="270"/>
        <v/>
      </c>
    </row>
    <row r="5828" spans="3:10" ht="12" thickBot="1" x14ac:dyDescent="0.25">
      <c r="C5828" s="254"/>
      <c r="D5828" s="254"/>
      <c r="E5828" s="255"/>
      <c r="F5828" s="256"/>
      <c r="G5828" s="257"/>
      <c r="H5828" s="243">
        <f t="shared" ca="1" si="271"/>
        <v>45139</v>
      </c>
      <c r="I5828" s="244">
        <f t="shared" si="272"/>
        <v>43892</v>
      </c>
      <c r="J5828" s="244" t="str">
        <f t="shared" si="270"/>
        <v/>
      </c>
    </row>
    <row r="5829" spans="3:10" ht="12" thickBot="1" x14ac:dyDescent="0.25">
      <c r="C5829" s="254"/>
      <c r="D5829" s="254"/>
      <c r="E5829" s="255"/>
      <c r="F5829" s="256"/>
      <c r="G5829" s="257"/>
      <c r="H5829" s="243">
        <f t="shared" ca="1" si="271"/>
        <v>45139</v>
      </c>
      <c r="I5829" s="244">
        <f t="shared" si="272"/>
        <v>43892</v>
      </c>
      <c r="J5829" s="244" t="str">
        <f t="shared" si="270"/>
        <v/>
      </c>
    </row>
    <row r="5830" spans="3:10" ht="12" thickBot="1" x14ac:dyDescent="0.25">
      <c r="C5830" s="254"/>
      <c r="D5830" s="254"/>
      <c r="E5830" s="255"/>
      <c r="F5830" s="256"/>
      <c r="G5830" s="257"/>
      <c r="H5830" s="243">
        <f t="shared" ca="1" si="271"/>
        <v>45139</v>
      </c>
      <c r="I5830" s="244">
        <f t="shared" si="272"/>
        <v>43892</v>
      </c>
      <c r="J5830" s="244" t="str">
        <f t="shared" ref="J5830:J5893" si="273">IF(G5830="","",IF(G5830&gt;=0,"Debitoren",IF(G5830&lt;0,"Kreditoren","")))</f>
        <v/>
      </c>
    </row>
    <row r="5831" spans="3:10" ht="12" thickBot="1" x14ac:dyDescent="0.25">
      <c r="C5831" s="254"/>
      <c r="D5831" s="254"/>
      <c r="E5831" s="255"/>
      <c r="F5831" s="256"/>
      <c r="G5831" s="257"/>
      <c r="H5831" s="243">
        <f t="shared" ref="H5831:H5894" ca="1" si="274">IF(F5831&lt;$F$2,EOMONTH($F$2,-1)+1,EOMONTH(F5831,-1)+1)</f>
        <v>45139</v>
      </c>
      <c r="I5831" s="244">
        <f t="shared" ref="I5831:I5894" si="275">IF(F5831&lt;$I$2,IF(   WEEKDAY(EOMONTH($I$2,-1)+1)=1,EOMONTH($I$2,-1)+1+1,EOMONTH($I$2,-1)+1),IF(WEEKDAY(F5831)=1,F5831+1,F5831))</f>
        <v>43892</v>
      </c>
      <c r="J5831" s="244" t="str">
        <f t="shared" si="273"/>
        <v/>
      </c>
    </row>
    <row r="5832" spans="3:10" ht="12" thickBot="1" x14ac:dyDescent="0.25">
      <c r="C5832" s="254"/>
      <c r="D5832" s="254"/>
      <c r="E5832" s="255"/>
      <c r="F5832" s="256"/>
      <c r="G5832" s="257"/>
      <c r="H5832" s="243">
        <f t="shared" ca="1" si="274"/>
        <v>45139</v>
      </c>
      <c r="I5832" s="244">
        <f t="shared" si="275"/>
        <v>43892</v>
      </c>
      <c r="J5832" s="244" t="str">
        <f t="shared" si="273"/>
        <v/>
      </c>
    </row>
    <row r="5833" spans="3:10" ht="12" thickBot="1" x14ac:dyDescent="0.25">
      <c r="C5833" s="254"/>
      <c r="D5833" s="254"/>
      <c r="E5833" s="255"/>
      <c r="F5833" s="256"/>
      <c r="G5833" s="257"/>
      <c r="H5833" s="243">
        <f t="shared" ca="1" si="274"/>
        <v>45139</v>
      </c>
      <c r="I5833" s="244">
        <f t="shared" si="275"/>
        <v>43892</v>
      </c>
      <c r="J5833" s="244" t="str">
        <f t="shared" si="273"/>
        <v/>
      </c>
    </row>
    <row r="5834" spans="3:10" ht="12" thickBot="1" x14ac:dyDescent="0.25">
      <c r="C5834" s="254"/>
      <c r="D5834" s="254"/>
      <c r="E5834" s="255"/>
      <c r="F5834" s="256"/>
      <c r="G5834" s="257"/>
      <c r="H5834" s="243">
        <f t="shared" ca="1" si="274"/>
        <v>45139</v>
      </c>
      <c r="I5834" s="244">
        <f t="shared" si="275"/>
        <v>43892</v>
      </c>
      <c r="J5834" s="244" t="str">
        <f t="shared" si="273"/>
        <v/>
      </c>
    </row>
    <row r="5835" spans="3:10" ht="12" thickBot="1" x14ac:dyDescent="0.25">
      <c r="C5835" s="254"/>
      <c r="D5835" s="254"/>
      <c r="E5835" s="255"/>
      <c r="F5835" s="256"/>
      <c r="G5835" s="257"/>
      <c r="H5835" s="243">
        <f t="shared" ca="1" si="274"/>
        <v>45139</v>
      </c>
      <c r="I5835" s="244">
        <f t="shared" si="275"/>
        <v>43892</v>
      </c>
      <c r="J5835" s="244" t="str">
        <f t="shared" si="273"/>
        <v/>
      </c>
    </row>
    <row r="5836" spans="3:10" ht="12" thickBot="1" x14ac:dyDescent="0.25">
      <c r="C5836" s="254"/>
      <c r="D5836" s="254"/>
      <c r="E5836" s="255"/>
      <c r="F5836" s="256"/>
      <c r="G5836" s="257"/>
      <c r="H5836" s="243">
        <f t="shared" ca="1" si="274"/>
        <v>45139</v>
      </c>
      <c r="I5836" s="244">
        <f t="shared" si="275"/>
        <v>43892</v>
      </c>
      <c r="J5836" s="244" t="str">
        <f t="shared" si="273"/>
        <v/>
      </c>
    </row>
    <row r="5837" spans="3:10" ht="12" thickBot="1" x14ac:dyDescent="0.25">
      <c r="C5837" s="254"/>
      <c r="D5837" s="254"/>
      <c r="E5837" s="255"/>
      <c r="F5837" s="256"/>
      <c r="G5837" s="257"/>
      <c r="H5837" s="243">
        <f t="shared" ca="1" si="274"/>
        <v>45139</v>
      </c>
      <c r="I5837" s="244">
        <f t="shared" si="275"/>
        <v>43892</v>
      </c>
      <c r="J5837" s="244" t="str">
        <f t="shared" si="273"/>
        <v/>
      </c>
    </row>
    <row r="5838" spans="3:10" ht="12" thickBot="1" x14ac:dyDescent="0.25">
      <c r="C5838" s="254"/>
      <c r="D5838" s="254"/>
      <c r="E5838" s="255"/>
      <c r="F5838" s="256"/>
      <c r="G5838" s="257"/>
      <c r="H5838" s="243">
        <f t="shared" ca="1" si="274"/>
        <v>45139</v>
      </c>
      <c r="I5838" s="244">
        <f t="shared" si="275"/>
        <v>43892</v>
      </c>
      <c r="J5838" s="244" t="str">
        <f t="shared" si="273"/>
        <v/>
      </c>
    </row>
    <row r="5839" spans="3:10" ht="12" thickBot="1" x14ac:dyDescent="0.25">
      <c r="C5839" s="254"/>
      <c r="D5839" s="254"/>
      <c r="E5839" s="255"/>
      <c r="F5839" s="256"/>
      <c r="G5839" s="257"/>
      <c r="H5839" s="243">
        <f t="shared" ca="1" si="274"/>
        <v>45139</v>
      </c>
      <c r="I5839" s="244">
        <f t="shared" si="275"/>
        <v>43892</v>
      </c>
      <c r="J5839" s="244" t="str">
        <f t="shared" si="273"/>
        <v/>
      </c>
    </row>
    <row r="5840" spans="3:10" ht="12" thickBot="1" x14ac:dyDescent="0.25">
      <c r="C5840" s="254"/>
      <c r="D5840" s="254"/>
      <c r="E5840" s="255"/>
      <c r="F5840" s="256"/>
      <c r="G5840" s="257"/>
      <c r="H5840" s="243">
        <f t="shared" ca="1" si="274"/>
        <v>45139</v>
      </c>
      <c r="I5840" s="244">
        <f t="shared" si="275"/>
        <v>43892</v>
      </c>
      <c r="J5840" s="244" t="str">
        <f t="shared" si="273"/>
        <v/>
      </c>
    </row>
    <row r="5841" spans="3:10" ht="12" thickBot="1" x14ac:dyDescent="0.25">
      <c r="C5841" s="254"/>
      <c r="D5841" s="254"/>
      <c r="E5841" s="255"/>
      <c r="F5841" s="256"/>
      <c r="G5841" s="257"/>
      <c r="H5841" s="243">
        <f t="shared" ca="1" si="274"/>
        <v>45139</v>
      </c>
      <c r="I5841" s="244">
        <f t="shared" si="275"/>
        <v>43892</v>
      </c>
      <c r="J5841" s="244" t="str">
        <f t="shared" si="273"/>
        <v/>
      </c>
    </row>
    <row r="5842" spans="3:10" ht="12" thickBot="1" x14ac:dyDescent="0.25">
      <c r="C5842" s="254"/>
      <c r="D5842" s="254"/>
      <c r="E5842" s="255"/>
      <c r="F5842" s="256"/>
      <c r="G5842" s="257"/>
      <c r="H5842" s="243">
        <f t="shared" ca="1" si="274"/>
        <v>45139</v>
      </c>
      <c r="I5842" s="244">
        <f t="shared" si="275"/>
        <v>43892</v>
      </c>
      <c r="J5842" s="244" t="str">
        <f t="shared" si="273"/>
        <v/>
      </c>
    </row>
    <row r="5843" spans="3:10" ht="12" thickBot="1" x14ac:dyDescent="0.25">
      <c r="C5843" s="254"/>
      <c r="D5843" s="254"/>
      <c r="E5843" s="255"/>
      <c r="F5843" s="256"/>
      <c r="G5843" s="257"/>
      <c r="H5843" s="243">
        <f t="shared" ca="1" si="274"/>
        <v>45139</v>
      </c>
      <c r="I5843" s="244">
        <f t="shared" si="275"/>
        <v>43892</v>
      </c>
      <c r="J5843" s="244" t="str">
        <f t="shared" si="273"/>
        <v/>
      </c>
    </row>
    <row r="5844" spans="3:10" ht="12" thickBot="1" x14ac:dyDescent="0.25">
      <c r="C5844" s="254"/>
      <c r="D5844" s="254"/>
      <c r="E5844" s="255"/>
      <c r="F5844" s="256"/>
      <c r="G5844" s="257"/>
      <c r="H5844" s="243">
        <f t="shared" ca="1" si="274"/>
        <v>45139</v>
      </c>
      <c r="I5844" s="244">
        <f t="shared" si="275"/>
        <v>43892</v>
      </c>
      <c r="J5844" s="244" t="str">
        <f t="shared" si="273"/>
        <v/>
      </c>
    </row>
    <row r="5845" spans="3:10" ht="12" thickBot="1" x14ac:dyDescent="0.25">
      <c r="C5845" s="254"/>
      <c r="D5845" s="254"/>
      <c r="E5845" s="255"/>
      <c r="F5845" s="256"/>
      <c r="G5845" s="257"/>
      <c r="H5845" s="243">
        <f t="shared" ca="1" si="274"/>
        <v>45139</v>
      </c>
      <c r="I5845" s="244">
        <f t="shared" si="275"/>
        <v>43892</v>
      </c>
      <c r="J5845" s="244" t="str">
        <f t="shared" si="273"/>
        <v/>
      </c>
    </row>
    <row r="5846" spans="3:10" ht="12" thickBot="1" x14ac:dyDescent="0.25">
      <c r="C5846" s="254"/>
      <c r="D5846" s="254"/>
      <c r="E5846" s="255"/>
      <c r="F5846" s="256"/>
      <c r="G5846" s="257"/>
      <c r="H5846" s="243">
        <f t="shared" ca="1" si="274"/>
        <v>45139</v>
      </c>
      <c r="I5846" s="244">
        <f t="shared" si="275"/>
        <v>43892</v>
      </c>
      <c r="J5846" s="244" t="str">
        <f t="shared" si="273"/>
        <v/>
      </c>
    </row>
    <row r="5847" spans="3:10" ht="12" thickBot="1" x14ac:dyDescent="0.25">
      <c r="C5847" s="254"/>
      <c r="D5847" s="254"/>
      <c r="E5847" s="255"/>
      <c r="F5847" s="256"/>
      <c r="G5847" s="257"/>
      <c r="H5847" s="243">
        <f t="shared" ca="1" si="274"/>
        <v>45139</v>
      </c>
      <c r="I5847" s="244">
        <f t="shared" si="275"/>
        <v>43892</v>
      </c>
      <c r="J5847" s="244" t="str">
        <f t="shared" si="273"/>
        <v/>
      </c>
    </row>
    <row r="5848" spans="3:10" ht="12" thickBot="1" x14ac:dyDescent="0.25">
      <c r="C5848" s="254"/>
      <c r="D5848" s="254"/>
      <c r="E5848" s="255"/>
      <c r="F5848" s="256"/>
      <c r="G5848" s="257"/>
      <c r="H5848" s="243">
        <f t="shared" ca="1" si="274"/>
        <v>45139</v>
      </c>
      <c r="I5848" s="244">
        <f t="shared" si="275"/>
        <v>43892</v>
      </c>
      <c r="J5848" s="244" t="str">
        <f t="shared" si="273"/>
        <v/>
      </c>
    </row>
    <row r="5849" spans="3:10" ht="12" thickBot="1" x14ac:dyDescent="0.25">
      <c r="C5849" s="254"/>
      <c r="D5849" s="254"/>
      <c r="E5849" s="255"/>
      <c r="F5849" s="256"/>
      <c r="G5849" s="257"/>
      <c r="H5849" s="243">
        <f t="shared" ca="1" si="274"/>
        <v>45139</v>
      </c>
      <c r="I5849" s="244">
        <f t="shared" si="275"/>
        <v>43892</v>
      </c>
      <c r="J5849" s="244" t="str">
        <f t="shared" si="273"/>
        <v/>
      </c>
    </row>
    <row r="5850" spans="3:10" ht="12" thickBot="1" x14ac:dyDescent="0.25">
      <c r="C5850" s="254"/>
      <c r="D5850" s="254"/>
      <c r="E5850" s="255"/>
      <c r="F5850" s="256"/>
      <c r="G5850" s="257"/>
      <c r="H5850" s="243">
        <f t="shared" ca="1" si="274"/>
        <v>45139</v>
      </c>
      <c r="I5850" s="244">
        <f t="shared" si="275"/>
        <v>43892</v>
      </c>
      <c r="J5850" s="244" t="str">
        <f t="shared" si="273"/>
        <v/>
      </c>
    </row>
    <row r="5851" spans="3:10" ht="12" thickBot="1" x14ac:dyDescent="0.25">
      <c r="C5851" s="254"/>
      <c r="D5851" s="254"/>
      <c r="E5851" s="255"/>
      <c r="F5851" s="256"/>
      <c r="G5851" s="257"/>
      <c r="H5851" s="243">
        <f t="shared" ca="1" si="274"/>
        <v>45139</v>
      </c>
      <c r="I5851" s="244">
        <f t="shared" si="275"/>
        <v>43892</v>
      </c>
      <c r="J5851" s="244" t="str">
        <f t="shared" si="273"/>
        <v/>
      </c>
    </row>
    <row r="5852" spans="3:10" ht="12" thickBot="1" x14ac:dyDescent="0.25">
      <c r="C5852" s="254"/>
      <c r="D5852" s="254"/>
      <c r="E5852" s="255"/>
      <c r="F5852" s="256"/>
      <c r="G5852" s="257"/>
      <c r="H5852" s="243">
        <f t="shared" ca="1" si="274"/>
        <v>45139</v>
      </c>
      <c r="I5852" s="244">
        <f t="shared" si="275"/>
        <v>43892</v>
      </c>
      <c r="J5852" s="244" t="str">
        <f t="shared" si="273"/>
        <v/>
      </c>
    </row>
    <row r="5853" spans="3:10" ht="12" thickBot="1" x14ac:dyDescent="0.25">
      <c r="C5853" s="254"/>
      <c r="D5853" s="254"/>
      <c r="E5853" s="255"/>
      <c r="F5853" s="256"/>
      <c r="G5853" s="257"/>
      <c r="H5853" s="243">
        <f t="shared" ca="1" si="274"/>
        <v>45139</v>
      </c>
      <c r="I5853" s="244">
        <f t="shared" si="275"/>
        <v>43892</v>
      </c>
      <c r="J5853" s="244" t="str">
        <f t="shared" si="273"/>
        <v/>
      </c>
    </row>
    <row r="5854" spans="3:10" ht="12" thickBot="1" x14ac:dyDescent="0.25">
      <c r="C5854" s="254"/>
      <c r="D5854" s="254"/>
      <c r="E5854" s="255"/>
      <c r="F5854" s="256"/>
      <c r="G5854" s="257"/>
      <c r="H5854" s="243">
        <f t="shared" ca="1" si="274"/>
        <v>45139</v>
      </c>
      <c r="I5854" s="244">
        <f t="shared" si="275"/>
        <v>43892</v>
      </c>
      <c r="J5854" s="244" t="str">
        <f t="shared" si="273"/>
        <v/>
      </c>
    </row>
    <row r="5855" spans="3:10" ht="12" thickBot="1" x14ac:dyDescent="0.25">
      <c r="C5855" s="254"/>
      <c r="D5855" s="254"/>
      <c r="E5855" s="255"/>
      <c r="F5855" s="256"/>
      <c r="G5855" s="257"/>
      <c r="H5855" s="243">
        <f t="shared" ca="1" si="274"/>
        <v>45139</v>
      </c>
      <c r="I5855" s="244">
        <f t="shared" si="275"/>
        <v>43892</v>
      </c>
      <c r="J5855" s="244" t="str">
        <f t="shared" si="273"/>
        <v/>
      </c>
    </row>
    <row r="5856" spans="3:10" ht="12" thickBot="1" x14ac:dyDescent="0.25">
      <c r="C5856" s="254"/>
      <c r="D5856" s="254"/>
      <c r="E5856" s="255"/>
      <c r="F5856" s="256"/>
      <c r="G5856" s="257"/>
      <c r="H5856" s="243">
        <f t="shared" ca="1" si="274"/>
        <v>45139</v>
      </c>
      <c r="I5856" s="244">
        <f t="shared" si="275"/>
        <v>43892</v>
      </c>
      <c r="J5856" s="244" t="str">
        <f t="shared" si="273"/>
        <v/>
      </c>
    </row>
    <row r="5857" spans="3:10" ht="12" thickBot="1" x14ac:dyDescent="0.25">
      <c r="C5857" s="254"/>
      <c r="D5857" s="254"/>
      <c r="E5857" s="255"/>
      <c r="F5857" s="256"/>
      <c r="G5857" s="257"/>
      <c r="H5857" s="243">
        <f t="shared" ca="1" si="274"/>
        <v>45139</v>
      </c>
      <c r="I5857" s="244">
        <f t="shared" si="275"/>
        <v>43892</v>
      </c>
      <c r="J5857" s="244" t="str">
        <f t="shared" si="273"/>
        <v/>
      </c>
    </row>
    <row r="5858" spans="3:10" ht="12" thickBot="1" x14ac:dyDescent="0.25">
      <c r="C5858" s="254"/>
      <c r="D5858" s="254"/>
      <c r="E5858" s="255"/>
      <c r="F5858" s="256"/>
      <c r="G5858" s="257"/>
      <c r="H5858" s="243">
        <f t="shared" ca="1" si="274"/>
        <v>45139</v>
      </c>
      <c r="I5858" s="244">
        <f t="shared" si="275"/>
        <v>43892</v>
      </c>
      <c r="J5858" s="244" t="str">
        <f t="shared" si="273"/>
        <v/>
      </c>
    </row>
    <row r="5859" spans="3:10" ht="12" thickBot="1" x14ac:dyDescent="0.25">
      <c r="C5859" s="254"/>
      <c r="D5859" s="254"/>
      <c r="E5859" s="255"/>
      <c r="F5859" s="256"/>
      <c r="G5859" s="257"/>
      <c r="H5859" s="243">
        <f t="shared" ca="1" si="274"/>
        <v>45139</v>
      </c>
      <c r="I5859" s="244">
        <f t="shared" si="275"/>
        <v>43892</v>
      </c>
      <c r="J5859" s="244" t="str">
        <f t="shared" si="273"/>
        <v/>
      </c>
    </row>
    <row r="5860" spans="3:10" ht="12" thickBot="1" x14ac:dyDescent="0.25">
      <c r="C5860" s="254"/>
      <c r="D5860" s="254"/>
      <c r="E5860" s="255"/>
      <c r="F5860" s="256"/>
      <c r="G5860" s="257"/>
      <c r="H5860" s="243">
        <f t="shared" ca="1" si="274"/>
        <v>45139</v>
      </c>
      <c r="I5860" s="244">
        <f t="shared" si="275"/>
        <v>43892</v>
      </c>
      <c r="J5860" s="244" t="str">
        <f t="shared" si="273"/>
        <v/>
      </c>
    </row>
    <row r="5861" spans="3:10" ht="12" thickBot="1" x14ac:dyDescent="0.25">
      <c r="C5861" s="254"/>
      <c r="D5861" s="254"/>
      <c r="E5861" s="255"/>
      <c r="F5861" s="256"/>
      <c r="G5861" s="257"/>
      <c r="H5861" s="243">
        <f t="shared" ca="1" si="274"/>
        <v>45139</v>
      </c>
      <c r="I5861" s="244">
        <f t="shared" si="275"/>
        <v>43892</v>
      </c>
      <c r="J5861" s="244" t="str">
        <f t="shared" si="273"/>
        <v/>
      </c>
    </row>
    <row r="5862" spans="3:10" ht="12" thickBot="1" x14ac:dyDescent="0.25">
      <c r="C5862" s="254"/>
      <c r="D5862" s="254"/>
      <c r="E5862" s="255"/>
      <c r="F5862" s="256"/>
      <c r="G5862" s="257"/>
      <c r="H5862" s="243">
        <f t="shared" ca="1" si="274"/>
        <v>45139</v>
      </c>
      <c r="I5862" s="244">
        <f t="shared" si="275"/>
        <v>43892</v>
      </c>
      <c r="J5862" s="244" t="str">
        <f t="shared" si="273"/>
        <v/>
      </c>
    </row>
    <row r="5863" spans="3:10" ht="12" thickBot="1" x14ac:dyDescent="0.25">
      <c r="C5863" s="254"/>
      <c r="D5863" s="254"/>
      <c r="E5863" s="255"/>
      <c r="F5863" s="256"/>
      <c r="G5863" s="257"/>
      <c r="H5863" s="243">
        <f t="shared" ca="1" si="274"/>
        <v>45139</v>
      </c>
      <c r="I5863" s="244">
        <f t="shared" si="275"/>
        <v>43892</v>
      </c>
      <c r="J5863" s="244" t="str">
        <f t="shared" si="273"/>
        <v/>
      </c>
    </row>
    <row r="5864" spans="3:10" ht="12" thickBot="1" x14ac:dyDescent="0.25">
      <c r="C5864" s="254"/>
      <c r="D5864" s="254"/>
      <c r="E5864" s="255"/>
      <c r="F5864" s="256"/>
      <c r="G5864" s="257"/>
      <c r="H5864" s="243">
        <f t="shared" ca="1" si="274"/>
        <v>45139</v>
      </c>
      <c r="I5864" s="244">
        <f t="shared" si="275"/>
        <v>43892</v>
      </c>
      <c r="J5864" s="244" t="str">
        <f t="shared" si="273"/>
        <v/>
      </c>
    </row>
    <row r="5865" spans="3:10" ht="12" thickBot="1" x14ac:dyDescent="0.25">
      <c r="C5865" s="254"/>
      <c r="D5865" s="254"/>
      <c r="E5865" s="255"/>
      <c r="F5865" s="256"/>
      <c r="G5865" s="257"/>
      <c r="H5865" s="243">
        <f t="shared" ca="1" si="274"/>
        <v>45139</v>
      </c>
      <c r="I5865" s="244">
        <f t="shared" si="275"/>
        <v>43892</v>
      </c>
      <c r="J5865" s="244" t="str">
        <f t="shared" si="273"/>
        <v/>
      </c>
    </row>
    <row r="5866" spans="3:10" ht="12" thickBot="1" x14ac:dyDescent="0.25">
      <c r="C5866" s="254"/>
      <c r="D5866" s="254"/>
      <c r="E5866" s="255"/>
      <c r="F5866" s="256"/>
      <c r="G5866" s="257"/>
      <c r="H5866" s="243">
        <f t="shared" ca="1" si="274"/>
        <v>45139</v>
      </c>
      <c r="I5866" s="244">
        <f t="shared" si="275"/>
        <v>43892</v>
      </c>
      <c r="J5866" s="244" t="str">
        <f t="shared" si="273"/>
        <v/>
      </c>
    </row>
    <row r="5867" spans="3:10" ht="12" thickBot="1" x14ac:dyDescent="0.25">
      <c r="C5867" s="254"/>
      <c r="D5867" s="254"/>
      <c r="E5867" s="255"/>
      <c r="F5867" s="256"/>
      <c r="G5867" s="257"/>
      <c r="H5867" s="243">
        <f t="shared" ca="1" si="274"/>
        <v>45139</v>
      </c>
      <c r="I5867" s="244">
        <f t="shared" si="275"/>
        <v>43892</v>
      </c>
      <c r="J5867" s="244" t="str">
        <f t="shared" si="273"/>
        <v/>
      </c>
    </row>
    <row r="5868" spans="3:10" ht="12" thickBot="1" x14ac:dyDescent="0.25">
      <c r="C5868" s="254"/>
      <c r="D5868" s="254"/>
      <c r="E5868" s="255"/>
      <c r="F5868" s="256"/>
      <c r="G5868" s="257"/>
      <c r="H5868" s="243">
        <f t="shared" ca="1" si="274"/>
        <v>45139</v>
      </c>
      <c r="I5868" s="244">
        <f t="shared" si="275"/>
        <v>43892</v>
      </c>
      <c r="J5868" s="244" t="str">
        <f t="shared" si="273"/>
        <v/>
      </c>
    </row>
    <row r="5869" spans="3:10" ht="12" thickBot="1" x14ac:dyDescent="0.25">
      <c r="C5869" s="254"/>
      <c r="D5869" s="254"/>
      <c r="E5869" s="255"/>
      <c r="F5869" s="256"/>
      <c r="G5869" s="257"/>
      <c r="H5869" s="243">
        <f t="shared" ca="1" si="274"/>
        <v>45139</v>
      </c>
      <c r="I5869" s="244">
        <f t="shared" si="275"/>
        <v>43892</v>
      </c>
      <c r="J5869" s="244" t="str">
        <f t="shared" si="273"/>
        <v/>
      </c>
    </row>
    <row r="5870" spans="3:10" ht="12" thickBot="1" x14ac:dyDescent="0.25">
      <c r="C5870" s="254"/>
      <c r="D5870" s="254"/>
      <c r="E5870" s="255"/>
      <c r="F5870" s="256"/>
      <c r="G5870" s="257"/>
      <c r="H5870" s="243">
        <f t="shared" ca="1" si="274"/>
        <v>45139</v>
      </c>
      <c r="I5870" s="244">
        <f t="shared" si="275"/>
        <v>43892</v>
      </c>
      <c r="J5870" s="244" t="str">
        <f t="shared" si="273"/>
        <v/>
      </c>
    </row>
    <row r="5871" spans="3:10" ht="12" thickBot="1" x14ac:dyDescent="0.25">
      <c r="C5871" s="254"/>
      <c r="D5871" s="254"/>
      <c r="E5871" s="255"/>
      <c r="F5871" s="256"/>
      <c r="G5871" s="257"/>
      <c r="H5871" s="243">
        <f t="shared" ca="1" si="274"/>
        <v>45139</v>
      </c>
      <c r="I5871" s="244">
        <f t="shared" si="275"/>
        <v>43892</v>
      </c>
      <c r="J5871" s="244" t="str">
        <f t="shared" si="273"/>
        <v/>
      </c>
    </row>
    <row r="5872" spans="3:10" ht="12" thickBot="1" x14ac:dyDescent="0.25">
      <c r="C5872" s="254"/>
      <c r="D5872" s="254"/>
      <c r="E5872" s="255"/>
      <c r="F5872" s="256"/>
      <c r="G5872" s="257"/>
      <c r="H5872" s="243">
        <f t="shared" ca="1" si="274"/>
        <v>45139</v>
      </c>
      <c r="I5872" s="244">
        <f t="shared" si="275"/>
        <v>43892</v>
      </c>
      <c r="J5872" s="244" t="str">
        <f t="shared" si="273"/>
        <v/>
      </c>
    </row>
    <row r="5873" spans="3:10" ht="12" thickBot="1" x14ac:dyDescent="0.25">
      <c r="C5873" s="254"/>
      <c r="D5873" s="254"/>
      <c r="E5873" s="255"/>
      <c r="F5873" s="256"/>
      <c r="G5873" s="257"/>
      <c r="H5873" s="243">
        <f t="shared" ca="1" si="274"/>
        <v>45139</v>
      </c>
      <c r="I5873" s="244">
        <f t="shared" si="275"/>
        <v>43892</v>
      </c>
      <c r="J5873" s="244" t="str">
        <f t="shared" si="273"/>
        <v/>
      </c>
    </row>
    <row r="5874" spans="3:10" ht="12" thickBot="1" x14ac:dyDescent="0.25">
      <c r="C5874" s="254"/>
      <c r="D5874" s="254"/>
      <c r="E5874" s="255"/>
      <c r="F5874" s="256"/>
      <c r="G5874" s="257"/>
      <c r="H5874" s="243">
        <f t="shared" ca="1" si="274"/>
        <v>45139</v>
      </c>
      <c r="I5874" s="244">
        <f t="shared" si="275"/>
        <v>43892</v>
      </c>
      <c r="J5874" s="244" t="str">
        <f t="shared" si="273"/>
        <v/>
      </c>
    </row>
    <row r="5875" spans="3:10" ht="12" thickBot="1" x14ac:dyDescent="0.25">
      <c r="C5875" s="254"/>
      <c r="D5875" s="254"/>
      <c r="E5875" s="255"/>
      <c r="F5875" s="256"/>
      <c r="G5875" s="257"/>
      <c r="H5875" s="243">
        <f t="shared" ca="1" si="274"/>
        <v>45139</v>
      </c>
      <c r="I5875" s="244">
        <f t="shared" si="275"/>
        <v>43892</v>
      </c>
      <c r="J5875" s="244" t="str">
        <f t="shared" si="273"/>
        <v/>
      </c>
    </row>
    <row r="5876" spans="3:10" ht="12" thickBot="1" x14ac:dyDescent="0.25">
      <c r="C5876" s="254"/>
      <c r="D5876" s="254"/>
      <c r="E5876" s="255"/>
      <c r="F5876" s="256"/>
      <c r="G5876" s="257"/>
      <c r="H5876" s="243">
        <f t="shared" ca="1" si="274"/>
        <v>45139</v>
      </c>
      <c r="I5876" s="244">
        <f t="shared" si="275"/>
        <v>43892</v>
      </c>
      <c r="J5876" s="244" t="str">
        <f t="shared" si="273"/>
        <v/>
      </c>
    </row>
    <row r="5877" spans="3:10" ht="12" thickBot="1" x14ac:dyDescent="0.25">
      <c r="C5877" s="254"/>
      <c r="D5877" s="254"/>
      <c r="E5877" s="255"/>
      <c r="F5877" s="256"/>
      <c r="G5877" s="257"/>
      <c r="H5877" s="243">
        <f t="shared" ca="1" si="274"/>
        <v>45139</v>
      </c>
      <c r="I5877" s="244">
        <f t="shared" si="275"/>
        <v>43892</v>
      </c>
      <c r="J5877" s="244" t="str">
        <f t="shared" si="273"/>
        <v/>
      </c>
    </row>
    <row r="5878" spans="3:10" ht="12" thickBot="1" x14ac:dyDescent="0.25">
      <c r="C5878" s="254"/>
      <c r="D5878" s="254"/>
      <c r="E5878" s="255"/>
      <c r="F5878" s="256"/>
      <c r="G5878" s="257"/>
      <c r="H5878" s="243">
        <f t="shared" ca="1" si="274"/>
        <v>45139</v>
      </c>
      <c r="I5878" s="244">
        <f t="shared" si="275"/>
        <v>43892</v>
      </c>
      <c r="J5878" s="244" t="str">
        <f t="shared" si="273"/>
        <v/>
      </c>
    </row>
    <row r="5879" spans="3:10" ht="12" thickBot="1" x14ac:dyDescent="0.25">
      <c r="C5879" s="254"/>
      <c r="D5879" s="254"/>
      <c r="E5879" s="255"/>
      <c r="F5879" s="256"/>
      <c r="G5879" s="257"/>
      <c r="H5879" s="243">
        <f t="shared" ca="1" si="274"/>
        <v>45139</v>
      </c>
      <c r="I5879" s="244">
        <f t="shared" si="275"/>
        <v>43892</v>
      </c>
      <c r="J5879" s="244" t="str">
        <f t="shared" si="273"/>
        <v/>
      </c>
    </row>
    <row r="5880" spans="3:10" ht="12" thickBot="1" x14ac:dyDescent="0.25">
      <c r="C5880" s="254"/>
      <c r="D5880" s="254"/>
      <c r="E5880" s="255"/>
      <c r="F5880" s="256"/>
      <c r="G5880" s="257"/>
      <c r="H5880" s="243">
        <f t="shared" ca="1" si="274"/>
        <v>45139</v>
      </c>
      <c r="I5880" s="244">
        <f t="shared" si="275"/>
        <v>43892</v>
      </c>
      <c r="J5880" s="244" t="str">
        <f t="shared" si="273"/>
        <v/>
      </c>
    </row>
    <row r="5881" spans="3:10" ht="12" thickBot="1" x14ac:dyDescent="0.25">
      <c r="C5881" s="254"/>
      <c r="D5881" s="254"/>
      <c r="E5881" s="255"/>
      <c r="F5881" s="256"/>
      <c r="G5881" s="257"/>
      <c r="H5881" s="243">
        <f t="shared" ca="1" si="274"/>
        <v>45139</v>
      </c>
      <c r="I5881" s="244">
        <f t="shared" si="275"/>
        <v>43892</v>
      </c>
      <c r="J5881" s="244" t="str">
        <f t="shared" si="273"/>
        <v/>
      </c>
    </row>
    <row r="5882" spans="3:10" ht="12" thickBot="1" x14ac:dyDescent="0.25">
      <c r="C5882" s="254"/>
      <c r="D5882" s="254"/>
      <c r="E5882" s="255"/>
      <c r="F5882" s="256"/>
      <c r="G5882" s="257"/>
      <c r="H5882" s="243">
        <f t="shared" ca="1" si="274"/>
        <v>45139</v>
      </c>
      <c r="I5882" s="244">
        <f t="shared" si="275"/>
        <v>43892</v>
      </c>
      <c r="J5882" s="244" t="str">
        <f t="shared" si="273"/>
        <v/>
      </c>
    </row>
    <row r="5883" spans="3:10" ht="12" thickBot="1" x14ac:dyDescent="0.25">
      <c r="C5883" s="254"/>
      <c r="D5883" s="254"/>
      <c r="E5883" s="255"/>
      <c r="F5883" s="256"/>
      <c r="G5883" s="257"/>
      <c r="H5883" s="243">
        <f t="shared" ca="1" si="274"/>
        <v>45139</v>
      </c>
      <c r="I5883" s="244">
        <f t="shared" si="275"/>
        <v>43892</v>
      </c>
      <c r="J5883" s="244" t="str">
        <f t="shared" si="273"/>
        <v/>
      </c>
    </row>
    <row r="5884" spans="3:10" ht="12" thickBot="1" x14ac:dyDescent="0.25">
      <c r="C5884" s="254"/>
      <c r="D5884" s="254"/>
      <c r="E5884" s="255"/>
      <c r="F5884" s="256"/>
      <c r="G5884" s="257"/>
      <c r="H5884" s="243">
        <f t="shared" ca="1" si="274"/>
        <v>45139</v>
      </c>
      <c r="I5884" s="244">
        <f t="shared" si="275"/>
        <v>43892</v>
      </c>
      <c r="J5884" s="244" t="str">
        <f t="shared" si="273"/>
        <v/>
      </c>
    </row>
    <row r="5885" spans="3:10" ht="12" thickBot="1" x14ac:dyDescent="0.25">
      <c r="C5885" s="254"/>
      <c r="D5885" s="254"/>
      <c r="E5885" s="255"/>
      <c r="F5885" s="256"/>
      <c r="G5885" s="257"/>
      <c r="H5885" s="243">
        <f t="shared" ca="1" si="274"/>
        <v>45139</v>
      </c>
      <c r="I5885" s="244">
        <f t="shared" si="275"/>
        <v>43892</v>
      </c>
      <c r="J5885" s="244" t="str">
        <f t="shared" si="273"/>
        <v/>
      </c>
    </row>
    <row r="5886" spans="3:10" ht="12" thickBot="1" x14ac:dyDescent="0.25">
      <c r="C5886" s="254"/>
      <c r="D5886" s="254"/>
      <c r="E5886" s="255"/>
      <c r="F5886" s="256"/>
      <c r="G5886" s="257"/>
      <c r="H5886" s="243">
        <f t="shared" ca="1" si="274"/>
        <v>45139</v>
      </c>
      <c r="I5886" s="244">
        <f t="shared" si="275"/>
        <v>43892</v>
      </c>
      <c r="J5886" s="244" t="str">
        <f t="shared" si="273"/>
        <v/>
      </c>
    </row>
    <row r="5887" spans="3:10" ht="12" thickBot="1" x14ac:dyDescent="0.25">
      <c r="C5887" s="254"/>
      <c r="D5887" s="254"/>
      <c r="E5887" s="255"/>
      <c r="F5887" s="256"/>
      <c r="G5887" s="257"/>
      <c r="H5887" s="243">
        <f t="shared" ca="1" si="274"/>
        <v>45139</v>
      </c>
      <c r="I5887" s="244">
        <f t="shared" si="275"/>
        <v>43892</v>
      </c>
      <c r="J5887" s="244" t="str">
        <f t="shared" si="273"/>
        <v/>
      </c>
    </row>
    <row r="5888" spans="3:10" ht="12" thickBot="1" x14ac:dyDescent="0.25">
      <c r="C5888" s="254"/>
      <c r="D5888" s="254"/>
      <c r="E5888" s="255"/>
      <c r="F5888" s="256"/>
      <c r="G5888" s="257"/>
      <c r="H5888" s="243">
        <f t="shared" ca="1" si="274"/>
        <v>45139</v>
      </c>
      <c r="I5888" s="244">
        <f t="shared" si="275"/>
        <v>43892</v>
      </c>
      <c r="J5888" s="244" t="str">
        <f t="shared" si="273"/>
        <v/>
      </c>
    </row>
    <row r="5889" spans="3:10" ht="12" thickBot="1" x14ac:dyDescent="0.25">
      <c r="C5889" s="254"/>
      <c r="D5889" s="254"/>
      <c r="E5889" s="255"/>
      <c r="F5889" s="256"/>
      <c r="G5889" s="257"/>
      <c r="H5889" s="243">
        <f t="shared" ca="1" si="274"/>
        <v>45139</v>
      </c>
      <c r="I5889" s="244">
        <f t="shared" si="275"/>
        <v>43892</v>
      </c>
      <c r="J5889" s="244" t="str">
        <f t="shared" si="273"/>
        <v/>
      </c>
    </row>
    <row r="5890" spans="3:10" ht="12" thickBot="1" x14ac:dyDescent="0.25">
      <c r="C5890" s="254"/>
      <c r="D5890" s="254"/>
      <c r="E5890" s="255"/>
      <c r="F5890" s="256"/>
      <c r="G5890" s="257"/>
      <c r="H5890" s="243">
        <f t="shared" ca="1" si="274"/>
        <v>45139</v>
      </c>
      <c r="I5890" s="244">
        <f t="shared" si="275"/>
        <v>43892</v>
      </c>
      <c r="J5890" s="244" t="str">
        <f t="shared" si="273"/>
        <v/>
      </c>
    </row>
    <row r="5891" spans="3:10" ht="12" thickBot="1" x14ac:dyDescent="0.25">
      <c r="C5891" s="254"/>
      <c r="D5891" s="254"/>
      <c r="E5891" s="255"/>
      <c r="F5891" s="256"/>
      <c r="G5891" s="257"/>
      <c r="H5891" s="243">
        <f t="shared" ca="1" si="274"/>
        <v>45139</v>
      </c>
      <c r="I5891" s="244">
        <f t="shared" si="275"/>
        <v>43892</v>
      </c>
      <c r="J5891" s="244" t="str">
        <f t="shared" si="273"/>
        <v/>
      </c>
    </row>
    <row r="5892" spans="3:10" ht="12" thickBot="1" x14ac:dyDescent="0.25">
      <c r="C5892" s="254"/>
      <c r="D5892" s="254"/>
      <c r="E5892" s="255"/>
      <c r="F5892" s="256"/>
      <c r="G5892" s="257"/>
      <c r="H5892" s="243">
        <f t="shared" ca="1" si="274"/>
        <v>45139</v>
      </c>
      <c r="I5892" s="244">
        <f t="shared" si="275"/>
        <v>43892</v>
      </c>
      <c r="J5892" s="244" t="str">
        <f t="shared" si="273"/>
        <v/>
      </c>
    </row>
    <row r="5893" spans="3:10" ht="12" thickBot="1" x14ac:dyDescent="0.25">
      <c r="C5893" s="254"/>
      <c r="D5893" s="254"/>
      <c r="E5893" s="255"/>
      <c r="F5893" s="256"/>
      <c r="G5893" s="257"/>
      <c r="H5893" s="243">
        <f t="shared" ca="1" si="274"/>
        <v>45139</v>
      </c>
      <c r="I5893" s="244">
        <f t="shared" si="275"/>
        <v>43892</v>
      </c>
      <c r="J5893" s="244" t="str">
        <f t="shared" si="273"/>
        <v/>
      </c>
    </row>
    <row r="5894" spans="3:10" ht="12" thickBot="1" x14ac:dyDescent="0.25">
      <c r="C5894" s="254"/>
      <c r="D5894" s="254"/>
      <c r="E5894" s="255"/>
      <c r="F5894" s="256"/>
      <c r="G5894" s="257"/>
      <c r="H5894" s="243">
        <f t="shared" ca="1" si="274"/>
        <v>45139</v>
      </c>
      <c r="I5894" s="244">
        <f t="shared" si="275"/>
        <v>43892</v>
      </c>
      <c r="J5894" s="244" t="str">
        <f t="shared" ref="J5894:J5957" si="276">IF(G5894="","",IF(G5894&gt;=0,"Debitoren",IF(G5894&lt;0,"Kreditoren","")))</f>
        <v/>
      </c>
    </row>
    <row r="5895" spans="3:10" ht="12" thickBot="1" x14ac:dyDescent="0.25">
      <c r="C5895" s="254"/>
      <c r="D5895" s="254"/>
      <c r="E5895" s="255"/>
      <c r="F5895" s="256"/>
      <c r="G5895" s="257"/>
      <c r="H5895" s="243">
        <f t="shared" ref="H5895:H5958" ca="1" si="277">IF(F5895&lt;$F$2,EOMONTH($F$2,-1)+1,EOMONTH(F5895,-1)+1)</f>
        <v>45139</v>
      </c>
      <c r="I5895" s="244">
        <f t="shared" ref="I5895:I5958" si="278">IF(F5895&lt;$I$2,IF(   WEEKDAY(EOMONTH($I$2,-1)+1)=1,EOMONTH($I$2,-1)+1+1,EOMONTH($I$2,-1)+1),IF(WEEKDAY(F5895)=1,F5895+1,F5895))</f>
        <v>43892</v>
      </c>
      <c r="J5895" s="244" t="str">
        <f t="shared" si="276"/>
        <v/>
      </c>
    </row>
    <row r="5896" spans="3:10" ht="12" thickBot="1" x14ac:dyDescent="0.25">
      <c r="C5896" s="254"/>
      <c r="D5896" s="254"/>
      <c r="E5896" s="255"/>
      <c r="F5896" s="256"/>
      <c r="G5896" s="257"/>
      <c r="H5896" s="243">
        <f t="shared" ca="1" si="277"/>
        <v>45139</v>
      </c>
      <c r="I5896" s="244">
        <f t="shared" si="278"/>
        <v>43892</v>
      </c>
      <c r="J5896" s="244" t="str">
        <f t="shared" si="276"/>
        <v/>
      </c>
    </row>
    <row r="5897" spans="3:10" ht="12" thickBot="1" x14ac:dyDescent="0.25">
      <c r="C5897" s="254"/>
      <c r="D5897" s="254"/>
      <c r="E5897" s="255"/>
      <c r="F5897" s="256"/>
      <c r="G5897" s="257"/>
      <c r="H5897" s="243">
        <f t="shared" ca="1" si="277"/>
        <v>45139</v>
      </c>
      <c r="I5897" s="244">
        <f t="shared" si="278"/>
        <v>43892</v>
      </c>
      <c r="J5897" s="244" t="str">
        <f t="shared" si="276"/>
        <v/>
      </c>
    </row>
    <row r="5898" spans="3:10" ht="12" thickBot="1" x14ac:dyDescent="0.25">
      <c r="C5898" s="254"/>
      <c r="D5898" s="254"/>
      <c r="E5898" s="255"/>
      <c r="F5898" s="256"/>
      <c r="G5898" s="257"/>
      <c r="H5898" s="243">
        <f t="shared" ca="1" si="277"/>
        <v>45139</v>
      </c>
      <c r="I5898" s="244">
        <f t="shared" si="278"/>
        <v>43892</v>
      </c>
      <c r="J5898" s="244" t="str">
        <f t="shared" si="276"/>
        <v/>
      </c>
    </row>
    <row r="5899" spans="3:10" ht="12" thickBot="1" x14ac:dyDescent="0.25">
      <c r="C5899" s="254"/>
      <c r="D5899" s="254"/>
      <c r="E5899" s="255"/>
      <c r="F5899" s="256"/>
      <c r="G5899" s="257"/>
      <c r="H5899" s="243">
        <f t="shared" ca="1" si="277"/>
        <v>45139</v>
      </c>
      <c r="I5899" s="244">
        <f t="shared" si="278"/>
        <v>43892</v>
      </c>
      <c r="J5899" s="244" t="str">
        <f t="shared" si="276"/>
        <v/>
      </c>
    </row>
    <row r="5900" spans="3:10" ht="12" thickBot="1" x14ac:dyDescent="0.25">
      <c r="C5900" s="254"/>
      <c r="D5900" s="254"/>
      <c r="E5900" s="255"/>
      <c r="F5900" s="256"/>
      <c r="G5900" s="257"/>
      <c r="H5900" s="243">
        <f t="shared" ca="1" si="277"/>
        <v>45139</v>
      </c>
      <c r="I5900" s="244">
        <f t="shared" si="278"/>
        <v>43892</v>
      </c>
      <c r="J5900" s="244" t="str">
        <f t="shared" si="276"/>
        <v/>
      </c>
    </row>
    <row r="5901" spans="3:10" ht="12" thickBot="1" x14ac:dyDescent="0.25">
      <c r="C5901" s="254"/>
      <c r="D5901" s="254"/>
      <c r="E5901" s="255"/>
      <c r="F5901" s="256"/>
      <c r="G5901" s="257"/>
      <c r="H5901" s="243">
        <f t="shared" ca="1" si="277"/>
        <v>45139</v>
      </c>
      <c r="I5901" s="244">
        <f t="shared" si="278"/>
        <v>43892</v>
      </c>
      <c r="J5901" s="244" t="str">
        <f t="shared" si="276"/>
        <v/>
      </c>
    </row>
    <row r="5902" spans="3:10" ht="12" thickBot="1" x14ac:dyDescent="0.25">
      <c r="C5902" s="254"/>
      <c r="D5902" s="254"/>
      <c r="E5902" s="255"/>
      <c r="F5902" s="256"/>
      <c r="G5902" s="257"/>
      <c r="H5902" s="243">
        <f t="shared" ca="1" si="277"/>
        <v>45139</v>
      </c>
      <c r="I5902" s="244">
        <f t="shared" si="278"/>
        <v>43892</v>
      </c>
      <c r="J5902" s="244" t="str">
        <f t="shared" si="276"/>
        <v/>
      </c>
    </row>
    <row r="5903" spans="3:10" ht="12" thickBot="1" x14ac:dyDescent="0.25">
      <c r="C5903" s="254"/>
      <c r="D5903" s="254"/>
      <c r="E5903" s="255"/>
      <c r="F5903" s="256"/>
      <c r="G5903" s="257"/>
      <c r="H5903" s="243">
        <f t="shared" ca="1" si="277"/>
        <v>45139</v>
      </c>
      <c r="I5903" s="244">
        <f t="shared" si="278"/>
        <v>43892</v>
      </c>
      <c r="J5903" s="244" t="str">
        <f t="shared" si="276"/>
        <v/>
      </c>
    </row>
    <row r="5904" spans="3:10" ht="12" thickBot="1" x14ac:dyDescent="0.25">
      <c r="C5904" s="254"/>
      <c r="D5904" s="254"/>
      <c r="E5904" s="255"/>
      <c r="F5904" s="256"/>
      <c r="G5904" s="257"/>
      <c r="H5904" s="243">
        <f t="shared" ca="1" si="277"/>
        <v>45139</v>
      </c>
      <c r="I5904" s="244">
        <f t="shared" si="278"/>
        <v>43892</v>
      </c>
      <c r="J5904" s="244" t="str">
        <f t="shared" si="276"/>
        <v/>
      </c>
    </row>
    <row r="5905" spans="3:10" ht="12" thickBot="1" x14ac:dyDescent="0.25">
      <c r="C5905" s="254"/>
      <c r="D5905" s="254"/>
      <c r="E5905" s="255"/>
      <c r="F5905" s="256"/>
      <c r="G5905" s="257"/>
      <c r="H5905" s="243">
        <f t="shared" ca="1" si="277"/>
        <v>45139</v>
      </c>
      <c r="I5905" s="244">
        <f t="shared" si="278"/>
        <v>43892</v>
      </c>
      <c r="J5905" s="244" t="str">
        <f t="shared" si="276"/>
        <v/>
      </c>
    </row>
    <row r="5906" spans="3:10" ht="12" thickBot="1" x14ac:dyDescent="0.25">
      <c r="C5906" s="254"/>
      <c r="D5906" s="254"/>
      <c r="E5906" s="255"/>
      <c r="F5906" s="256"/>
      <c r="G5906" s="257"/>
      <c r="H5906" s="243">
        <f t="shared" ca="1" si="277"/>
        <v>45139</v>
      </c>
      <c r="I5906" s="244">
        <f t="shared" si="278"/>
        <v>43892</v>
      </c>
      <c r="J5906" s="244" t="str">
        <f t="shared" si="276"/>
        <v/>
      </c>
    </row>
    <row r="5907" spans="3:10" ht="12" thickBot="1" x14ac:dyDescent="0.25">
      <c r="C5907" s="254"/>
      <c r="D5907" s="254"/>
      <c r="E5907" s="255"/>
      <c r="F5907" s="256"/>
      <c r="G5907" s="257"/>
      <c r="H5907" s="243">
        <f t="shared" ca="1" si="277"/>
        <v>45139</v>
      </c>
      <c r="I5907" s="244">
        <f t="shared" si="278"/>
        <v>43892</v>
      </c>
      <c r="J5907" s="244" t="str">
        <f t="shared" si="276"/>
        <v/>
      </c>
    </row>
    <row r="5908" spans="3:10" ht="12" thickBot="1" x14ac:dyDescent="0.25">
      <c r="C5908" s="254"/>
      <c r="D5908" s="254"/>
      <c r="E5908" s="255"/>
      <c r="F5908" s="256"/>
      <c r="G5908" s="257"/>
      <c r="H5908" s="243">
        <f t="shared" ca="1" si="277"/>
        <v>45139</v>
      </c>
      <c r="I5908" s="244">
        <f t="shared" si="278"/>
        <v>43892</v>
      </c>
      <c r="J5908" s="244" t="str">
        <f t="shared" si="276"/>
        <v/>
      </c>
    </row>
    <row r="5909" spans="3:10" ht="12" thickBot="1" x14ac:dyDescent="0.25">
      <c r="C5909" s="254"/>
      <c r="D5909" s="254"/>
      <c r="E5909" s="255"/>
      <c r="F5909" s="256"/>
      <c r="G5909" s="257"/>
      <c r="H5909" s="243">
        <f t="shared" ca="1" si="277"/>
        <v>45139</v>
      </c>
      <c r="I5909" s="244">
        <f t="shared" si="278"/>
        <v>43892</v>
      </c>
      <c r="J5909" s="244" t="str">
        <f t="shared" si="276"/>
        <v/>
      </c>
    </row>
    <row r="5910" spans="3:10" ht="12" thickBot="1" x14ac:dyDescent="0.25">
      <c r="C5910" s="254"/>
      <c r="D5910" s="254"/>
      <c r="E5910" s="255"/>
      <c r="F5910" s="256"/>
      <c r="G5910" s="257"/>
      <c r="H5910" s="243">
        <f t="shared" ca="1" si="277"/>
        <v>45139</v>
      </c>
      <c r="I5910" s="244">
        <f t="shared" si="278"/>
        <v>43892</v>
      </c>
      <c r="J5910" s="244" t="str">
        <f t="shared" si="276"/>
        <v/>
      </c>
    </row>
    <row r="5911" spans="3:10" ht="12" thickBot="1" x14ac:dyDescent="0.25">
      <c r="C5911" s="254"/>
      <c r="D5911" s="254"/>
      <c r="E5911" s="255"/>
      <c r="F5911" s="256"/>
      <c r="G5911" s="257"/>
      <c r="H5911" s="243">
        <f t="shared" ca="1" si="277"/>
        <v>45139</v>
      </c>
      <c r="I5911" s="244">
        <f t="shared" si="278"/>
        <v>43892</v>
      </c>
      <c r="J5911" s="244" t="str">
        <f t="shared" si="276"/>
        <v/>
      </c>
    </row>
    <row r="5912" spans="3:10" ht="12" thickBot="1" x14ac:dyDescent="0.25">
      <c r="C5912" s="254"/>
      <c r="D5912" s="254"/>
      <c r="E5912" s="255"/>
      <c r="F5912" s="256"/>
      <c r="G5912" s="257"/>
      <c r="H5912" s="243">
        <f t="shared" ca="1" si="277"/>
        <v>45139</v>
      </c>
      <c r="I5912" s="244">
        <f t="shared" si="278"/>
        <v>43892</v>
      </c>
      <c r="J5912" s="244" t="str">
        <f t="shared" si="276"/>
        <v/>
      </c>
    </row>
    <row r="5913" spans="3:10" ht="12" thickBot="1" x14ac:dyDescent="0.25">
      <c r="C5913" s="254"/>
      <c r="D5913" s="254"/>
      <c r="E5913" s="255"/>
      <c r="F5913" s="256"/>
      <c r="G5913" s="257"/>
      <c r="H5913" s="243">
        <f t="shared" ca="1" si="277"/>
        <v>45139</v>
      </c>
      <c r="I5913" s="244">
        <f t="shared" si="278"/>
        <v>43892</v>
      </c>
      <c r="J5913" s="244" t="str">
        <f t="shared" si="276"/>
        <v/>
      </c>
    </row>
    <row r="5914" spans="3:10" ht="12" thickBot="1" x14ac:dyDescent="0.25">
      <c r="C5914" s="254"/>
      <c r="D5914" s="254"/>
      <c r="E5914" s="255"/>
      <c r="F5914" s="256"/>
      <c r="G5914" s="257"/>
      <c r="H5914" s="243">
        <f t="shared" ca="1" si="277"/>
        <v>45139</v>
      </c>
      <c r="I5914" s="244">
        <f t="shared" si="278"/>
        <v>43892</v>
      </c>
      <c r="J5914" s="244" t="str">
        <f t="shared" si="276"/>
        <v/>
      </c>
    </row>
    <row r="5915" spans="3:10" ht="12" thickBot="1" x14ac:dyDescent="0.25">
      <c r="C5915" s="254"/>
      <c r="D5915" s="254"/>
      <c r="E5915" s="255"/>
      <c r="F5915" s="256"/>
      <c r="G5915" s="257"/>
      <c r="H5915" s="243">
        <f t="shared" ca="1" si="277"/>
        <v>45139</v>
      </c>
      <c r="I5915" s="244">
        <f t="shared" si="278"/>
        <v>43892</v>
      </c>
      <c r="J5915" s="244" t="str">
        <f t="shared" si="276"/>
        <v/>
      </c>
    </row>
    <row r="5916" spans="3:10" ht="12" thickBot="1" x14ac:dyDescent="0.25">
      <c r="C5916" s="254"/>
      <c r="D5916" s="254"/>
      <c r="E5916" s="255"/>
      <c r="F5916" s="256"/>
      <c r="G5916" s="257"/>
      <c r="H5916" s="243">
        <f t="shared" ca="1" si="277"/>
        <v>45139</v>
      </c>
      <c r="I5916" s="244">
        <f t="shared" si="278"/>
        <v>43892</v>
      </c>
      <c r="J5916" s="244" t="str">
        <f t="shared" si="276"/>
        <v/>
      </c>
    </row>
    <row r="5917" spans="3:10" ht="12" thickBot="1" x14ac:dyDescent="0.25">
      <c r="C5917" s="254"/>
      <c r="D5917" s="254"/>
      <c r="E5917" s="255"/>
      <c r="F5917" s="256"/>
      <c r="G5917" s="257"/>
      <c r="H5917" s="243">
        <f t="shared" ca="1" si="277"/>
        <v>45139</v>
      </c>
      <c r="I5917" s="244">
        <f t="shared" si="278"/>
        <v>43892</v>
      </c>
      <c r="J5917" s="244" t="str">
        <f t="shared" si="276"/>
        <v/>
      </c>
    </row>
    <row r="5918" spans="3:10" ht="12" thickBot="1" x14ac:dyDescent="0.25">
      <c r="C5918" s="254"/>
      <c r="D5918" s="254"/>
      <c r="E5918" s="255"/>
      <c r="F5918" s="256"/>
      <c r="G5918" s="257"/>
      <c r="H5918" s="243">
        <f t="shared" ca="1" si="277"/>
        <v>45139</v>
      </c>
      <c r="I5918" s="244">
        <f t="shared" si="278"/>
        <v>43892</v>
      </c>
      <c r="J5918" s="244" t="str">
        <f t="shared" si="276"/>
        <v/>
      </c>
    </row>
    <row r="5919" spans="3:10" ht="12" thickBot="1" x14ac:dyDescent="0.25">
      <c r="C5919" s="254"/>
      <c r="D5919" s="254"/>
      <c r="E5919" s="255"/>
      <c r="F5919" s="256"/>
      <c r="G5919" s="257"/>
      <c r="H5919" s="243">
        <f t="shared" ca="1" si="277"/>
        <v>45139</v>
      </c>
      <c r="I5919" s="244">
        <f t="shared" si="278"/>
        <v>43892</v>
      </c>
      <c r="J5919" s="244" t="str">
        <f t="shared" si="276"/>
        <v/>
      </c>
    </row>
    <row r="5920" spans="3:10" ht="12" thickBot="1" x14ac:dyDescent="0.25">
      <c r="C5920" s="254"/>
      <c r="D5920" s="254"/>
      <c r="E5920" s="255"/>
      <c r="F5920" s="256"/>
      <c r="G5920" s="257"/>
      <c r="H5920" s="243">
        <f t="shared" ca="1" si="277"/>
        <v>45139</v>
      </c>
      <c r="I5920" s="244">
        <f t="shared" si="278"/>
        <v>43892</v>
      </c>
      <c r="J5920" s="244" t="str">
        <f t="shared" si="276"/>
        <v/>
      </c>
    </row>
    <row r="5921" spans="3:10" ht="12" thickBot="1" x14ac:dyDescent="0.25">
      <c r="C5921" s="254"/>
      <c r="D5921" s="254"/>
      <c r="E5921" s="255"/>
      <c r="F5921" s="256"/>
      <c r="G5921" s="257"/>
      <c r="H5921" s="243">
        <f t="shared" ca="1" si="277"/>
        <v>45139</v>
      </c>
      <c r="I5921" s="244">
        <f t="shared" si="278"/>
        <v>43892</v>
      </c>
      <c r="J5921" s="244" t="str">
        <f t="shared" si="276"/>
        <v/>
      </c>
    </row>
    <row r="5922" spans="3:10" ht="12" thickBot="1" x14ac:dyDescent="0.25">
      <c r="C5922" s="254"/>
      <c r="D5922" s="254"/>
      <c r="E5922" s="255"/>
      <c r="F5922" s="256"/>
      <c r="G5922" s="257"/>
      <c r="H5922" s="243">
        <f t="shared" ca="1" si="277"/>
        <v>45139</v>
      </c>
      <c r="I5922" s="244">
        <f t="shared" si="278"/>
        <v>43892</v>
      </c>
      <c r="J5922" s="244" t="str">
        <f t="shared" si="276"/>
        <v/>
      </c>
    </row>
    <row r="5923" spans="3:10" ht="12" thickBot="1" x14ac:dyDescent="0.25">
      <c r="C5923" s="254"/>
      <c r="D5923" s="254"/>
      <c r="E5923" s="255"/>
      <c r="F5923" s="256"/>
      <c r="G5923" s="257"/>
      <c r="H5923" s="243">
        <f t="shared" ca="1" si="277"/>
        <v>45139</v>
      </c>
      <c r="I5923" s="244">
        <f t="shared" si="278"/>
        <v>43892</v>
      </c>
      <c r="J5923" s="244" t="str">
        <f t="shared" si="276"/>
        <v/>
      </c>
    </row>
    <row r="5924" spans="3:10" ht="12" thickBot="1" x14ac:dyDescent="0.25">
      <c r="C5924" s="254"/>
      <c r="D5924" s="254"/>
      <c r="E5924" s="255"/>
      <c r="F5924" s="256"/>
      <c r="G5924" s="257"/>
      <c r="H5924" s="243">
        <f t="shared" ca="1" si="277"/>
        <v>45139</v>
      </c>
      <c r="I5924" s="244">
        <f t="shared" si="278"/>
        <v>43892</v>
      </c>
      <c r="J5924" s="244" t="str">
        <f t="shared" si="276"/>
        <v/>
      </c>
    </row>
    <row r="5925" spans="3:10" ht="12" thickBot="1" x14ac:dyDescent="0.25">
      <c r="C5925" s="254"/>
      <c r="D5925" s="254"/>
      <c r="E5925" s="255"/>
      <c r="F5925" s="256"/>
      <c r="G5925" s="257"/>
      <c r="H5925" s="243">
        <f t="shared" ca="1" si="277"/>
        <v>45139</v>
      </c>
      <c r="I5925" s="244">
        <f t="shared" si="278"/>
        <v>43892</v>
      </c>
      <c r="J5925" s="244" t="str">
        <f t="shared" si="276"/>
        <v/>
      </c>
    </row>
    <row r="5926" spans="3:10" ht="12" thickBot="1" x14ac:dyDescent="0.25">
      <c r="C5926" s="254"/>
      <c r="D5926" s="254"/>
      <c r="E5926" s="255"/>
      <c r="F5926" s="256"/>
      <c r="G5926" s="257"/>
      <c r="H5926" s="243">
        <f t="shared" ca="1" si="277"/>
        <v>45139</v>
      </c>
      <c r="I5926" s="244">
        <f t="shared" si="278"/>
        <v>43892</v>
      </c>
      <c r="J5926" s="244" t="str">
        <f t="shared" si="276"/>
        <v/>
      </c>
    </row>
    <row r="5927" spans="3:10" ht="12" thickBot="1" x14ac:dyDescent="0.25">
      <c r="C5927" s="254"/>
      <c r="D5927" s="254"/>
      <c r="E5927" s="255"/>
      <c r="F5927" s="256"/>
      <c r="G5927" s="257"/>
      <c r="H5927" s="243">
        <f t="shared" ca="1" si="277"/>
        <v>45139</v>
      </c>
      <c r="I5927" s="244">
        <f t="shared" si="278"/>
        <v>43892</v>
      </c>
      <c r="J5927" s="244" t="str">
        <f t="shared" si="276"/>
        <v/>
      </c>
    </row>
    <row r="5928" spans="3:10" ht="12" thickBot="1" x14ac:dyDescent="0.25">
      <c r="C5928" s="254"/>
      <c r="D5928" s="254"/>
      <c r="E5928" s="255"/>
      <c r="F5928" s="256"/>
      <c r="G5928" s="257"/>
      <c r="H5928" s="243">
        <f t="shared" ca="1" si="277"/>
        <v>45139</v>
      </c>
      <c r="I5928" s="244">
        <f t="shared" si="278"/>
        <v>43892</v>
      </c>
      <c r="J5928" s="244" t="str">
        <f t="shared" si="276"/>
        <v/>
      </c>
    </row>
    <row r="5929" spans="3:10" ht="12" thickBot="1" x14ac:dyDescent="0.25">
      <c r="C5929" s="254"/>
      <c r="D5929" s="254"/>
      <c r="E5929" s="255"/>
      <c r="F5929" s="256"/>
      <c r="G5929" s="257"/>
      <c r="H5929" s="243">
        <f t="shared" ca="1" si="277"/>
        <v>45139</v>
      </c>
      <c r="I5929" s="244">
        <f t="shared" si="278"/>
        <v>43892</v>
      </c>
      <c r="J5929" s="244" t="str">
        <f t="shared" si="276"/>
        <v/>
      </c>
    </row>
    <row r="5930" spans="3:10" ht="12" thickBot="1" x14ac:dyDescent="0.25">
      <c r="C5930" s="254"/>
      <c r="D5930" s="254"/>
      <c r="E5930" s="255"/>
      <c r="F5930" s="256"/>
      <c r="G5930" s="257"/>
      <c r="H5930" s="243">
        <f t="shared" ca="1" si="277"/>
        <v>45139</v>
      </c>
      <c r="I5930" s="244">
        <f t="shared" si="278"/>
        <v>43892</v>
      </c>
      <c r="J5930" s="244" t="str">
        <f t="shared" si="276"/>
        <v/>
      </c>
    </row>
    <row r="5931" spans="3:10" ht="12" thickBot="1" x14ac:dyDescent="0.25">
      <c r="C5931" s="254"/>
      <c r="D5931" s="254"/>
      <c r="E5931" s="255"/>
      <c r="F5931" s="256"/>
      <c r="G5931" s="257"/>
      <c r="H5931" s="243">
        <f t="shared" ca="1" si="277"/>
        <v>45139</v>
      </c>
      <c r="I5931" s="244">
        <f t="shared" si="278"/>
        <v>43892</v>
      </c>
      <c r="J5931" s="244" t="str">
        <f t="shared" si="276"/>
        <v/>
      </c>
    </row>
    <row r="5932" spans="3:10" ht="12" thickBot="1" x14ac:dyDescent="0.25">
      <c r="C5932" s="254"/>
      <c r="D5932" s="254"/>
      <c r="E5932" s="255"/>
      <c r="F5932" s="256"/>
      <c r="G5932" s="257"/>
      <c r="H5932" s="243">
        <f t="shared" ca="1" si="277"/>
        <v>45139</v>
      </c>
      <c r="I5932" s="244">
        <f t="shared" si="278"/>
        <v>43892</v>
      </c>
      <c r="J5932" s="244" t="str">
        <f t="shared" si="276"/>
        <v/>
      </c>
    </row>
    <row r="5933" spans="3:10" ht="12" thickBot="1" x14ac:dyDescent="0.25">
      <c r="C5933" s="254"/>
      <c r="D5933" s="254"/>
      <c r="E5933" s="255"/>
      <c r="F5933" s="256"/>
      <c r="G5933" s="257"/>
      <c r="H5933" s="243">
        <f t="shared" ca="1" si="277"/>
        <v>45139</v>
      </c>
      <c r="I5933" s="244">
        <f t="shared" si="278"/>
        <v>43892</v>
      </c>
      <c r="J5933" s="244" t="str">
        <f t="shared" si="276"/>
        <v/>
      </c>
    </row>
    <row r="5934" spans="3:10" ht="12" thickBot="1" x14ac:dyDescent="0.25">
      <c r="C5934" s="254"/>
      <c r="D5934" s="254"/>
      <c r="E5934" s="255"/>
      <c r="F5934" s="256"/>
      <c r="G5934" s="257"/>
      <c r="H5934" s="243">
        <f t="shared" ca="1" si="277"/>
        <v>45139</v>
      </c>
      <c r="I5934" s="244">
        <f t="shared" si="278"/>
        <v>43892</v>
      </c>
      <c r="J5934" s="244" t="str">
        <f t="shared" si="276"/>
        <v/>
      </c>
    </row>
    <row r="5935" spans="3:10" ht="12" thickBot="1" x14ac:dyDescent="0.25">
      <c r="C5935" s="254"/>
      <c r="D5935" s="254"/>
      <c r="E5935" s="255"/>
      <c r="F5935" s="256"/>
      <c r="G5935" s="257"/>
      <c r="H5935" s="243">
        <f t="shared" ca="1" si="277"/>
        <v>45139</v>
      </c>
      <c r="I5935" s="244">
        <f t="shared" si="278"/>
        <v>43892</v>
      </c>
      <c r="J5935" s="244" t="str">
        <f t="shared" si="276"/>
        <v/>
      </c>
    </row>
    <row r="5936" spans="3:10" ht="12" thickBot="1" x14ac:dyDescent="0.25">
      <c r="C5936" s="254"/>
      <c r="D5936" s="254"/>
      <c r="E5936" s="255"/>
      <c r="F5936" s="256"/>
      <c r="G5936" s="257"/>
      <c r="H5936" s="243">
        <f t="shared" ca="1" si="277"/>
        <v>45139</v>
      </c>
      <c r="I5936" s="244">
        <f t="shared" si="278"/>
        <v>43892</v>
      </c>
      <c r="J5936" s="244" t="str">
        <f t="shared" si="276"/>
        <v/>
      </c>
    </row>
    <row r="5937" spans="3:10" ht="12" thickBot="1" x14ac:dyDescent="0.25">
      <c r="C5937" s="254"/>
      <c r="D5937" s="254"/>
      <c r="E5937" s="255"/>
      <c r="F5937" s="256"/>
      <c r="G5937" s="257"/>
      <c r="H5937" s="243">
        <f t="shared" ca="1" si="277"/>
        <v>45139</v>
      </c>
      <c r="I5937" s="244">
        <f t="shared" si="278"/>
        <v>43892</v>
      </c>
      <c r="J5937" s="244" t="str">
        <f t="shared" si="276"/>
        <v/>
      </c>
    </row>
    <row r="5938" spans="3:10" ht="12" thickBot="1" x14ac:dyDescent="0.25">
      <c r="C5938" s="254"/>
      <c r="D5938" s="254"/>
      <c r="E5938" s="255"/>
      <c r="F5938" s="256"/>
      <c r="G5938" s="257"/>
      <c r="H5938" s="243">
        <f t="shared" ca="1" si="277"/>
        <v>45139</v>
      </c>
      <c r="I5938" s="244">
        <f t="shared" si="278"/>
        <v>43892</v>
      </c>
      <c r="J5938" s="244" t="str">
        <f t="shared" si="276"/>
        <v/>
      </c>
    </row>
    <row r="5939" spans="3:10" ht="12" thickBot="1" x14ac:dyDescent="0.25">
      <c r="C5939" s="254"/>
      <c r="D5939" s="254"/>
      <c r="E5939" s="255"/>
      <c r="F5939" s="256"/>
      <c r="G5939" s="257"/>
      <c r="H5939" s="243">
        <f t="shared" ca="1" si="277"/>
        <v>45139</v>
      </c>
      <c r="I5939" s="244">
        <f t="shared" si="278"/>
        <v>43892</v>
      </c>
      <c r="J5939" s="244" t="str">
        <f t="shared" si="276"/>
        <v/>
      </c>
    </row>
    <row r="5940" spans="3:10" ht="12" thickBot="1" x14ac:dyDescent="0.25">
      <c r="C5940" s="254"/>
      <c r="D5940" s="254"/>
      <c r="E5940" s="255"/>
      <c r="F5940" s="256"/>
      <c r="G5940" s="257"/>
      <c r="H5940" s="243">
        <f t="shared" ca="1" si="277"/>
        <v>45139</v>
      </c>
      <c r="I5940" s="244">
        <f t="shared" si="278"/>
        <v>43892</v>
      </c>
      <c r="J5940" s="244" t="str">
        <f t="shared" si="276"/>
        <v/>
      </c>
    </row>
    <row r="5941" spans="3:10" ht="12" thickBot="1" x14ac:dyDescent="0.25">
      <c r="C5941" s="254"/>
      <c r="D5941" s="254"/>
      <c r="E5941" s="255"/>
      <c r="F5941" s="256"/>
      <c r="G5941" s="257"/>
      <c r="H5941" s="243">
        <f t="shared" ca="1" si="277"/>
        <v>45139</v>
      </c>
      <c r="I5941" s="244">
        <f t="shared" si="278"/>
        <v>43892</v>
      </c>
      <c r="J5941" s="244" t="str">
        <f t="shared" si="276"/>
        <v/>
      </c>
    </row>
    <row r="5942" spans="3:10" ht="12" thickBot="1" x14ac:dyDescent="0.25">
      <c r="C5942" s="254"/>
      <c r="D5942" s="254"/>
      <c r="E5942" s="255"/>
      <c r="F5942" s="256"/>
      <c r="G5942" s="257"/>
      <c r="H5942" s="243">
        <f t="shared" ca="1" si="277"/>
        <v>45139</v>
      </c>
      <c r="I5942" s="244">
        <f t="shared" si="278"/>
        <v>43892</v>
      </c>
      <c r="J5942" s="244" t="str">
        <f t="shared" si="276"/>
        <v/>
      </c>
    </row>
    <row r="5943" spans="3:10" ht="12" thickBot="1" x14ac:dyDescent="0.25">
      <c r="C5943" s="254"/>
      <c r="D5943" s="254"/>
      <c r="E5943" s="255"/>
      <c r="F5943" s="256"/>
      <c r="G5943" s="257"/>
      <c r="H5943" s="243">
        <f t="shared" ca="1" si="277"/>
        <v>45139</v>
      </c>
      <c r="I5943" s="244">
        <f t="shared" si="278"/>
        <v>43892</v>
      </c>
      <c r="J5943" s="244" t="str">
        <f t="shared" si="276"/>
        <v/>
      </c>
    </row>
    <row r="5944" spans="3:10" ht="12" thickBot="1" x14ac:dyDescent="0.25">
      <c r="C5944" s="254"/>
      <c r="D5944" s="254"/>
      <c r="E5944" s="255"/>
      <c r="F5944" s="256"/>
      <c r="G5944" s="257"/>
      <c r="H5944" s="243">
        <f t="shared" ca="1" si="277"/>
        <v>45139</v>
      </c>
      <c r="I5944" s="244">
        <f t="shared" si="278"/>
        <v>43892</v>
      </c>
      <c r="J5944" s="244" t="str">
        <f t="shared" si="276"/>
        <v/>
      </c>
    </row>
    <row r="5945" spans="3:10" ht="12" thickBot="1" x14ac:dyDescent="0.25">
      <c r="C5945" s="254"/>
      <c r="D5945" s="254"/>
      <c r="E5945" s="255"/>
      <c r="F5945" s="256"/>
      <c r="G5945" s="257"/>
      <c r="H5945" s="243">
        <f t="shared" ca="1" si="277"/>
        <v>45139</v>
      </c>
      <c r="I5945" s="244">
        <f t="shared" si="278"/>
        <v>43892</v>
      </c>
      <c r="J5945" s="244" t="str">
        <f t="shared" si="276"/>
        <v/>
      </c>
    </row>
    <row r="5946" spans="3:10" ht="12" thickBot="1" x14ac:dyDescent="0.25">
      <c r="C5946" s="254"/>
      <c r="D5946" s="254"/>
      <c r="E5946" s="255"/>
      <c r="F5946" s="256"/>
      <c r="G5946" s="257"/>
      <c r="H5946" s="243">
        <f t="shared" ca="1" si="277"/>
        <v>45139</v>
      </c>
      <c r="I5946" s="244">
        <f t="shared" si="278"/>
        <v>43892</v>
      </c>
      <c r="J5946" s="244" t="str">
        <f t="shared" si="276"/>
        <v/>
      </c>
    </row>
    <row r="5947" spans="3:10" ht="12" thickBot="1" x14ac:dyDescent="0.25">
      <c r="C5947" s="254"/>
      <c r="D5947" s="254"/>
      <c r="E5947" s="255"/>
      <c r="F5947" s="256"/>
      <c r="G5947" s="257"/>
      <c r="H5947" s="243">
        <f t="shared" ca="1" si="277"/>
        <v>45139</v>
      </c>
      <c r="I5947" s="244">
        <f t="shared" si="278"/>
        <v>43892</v>
      </c>
      <c r="J5947" s="244" t="str">
        <f t="shared" si="276"/>
        <v/>
      </c>
    </row>
    <row r="5948" spans="3:10" ht="12" thickBot="1" x14ac:dyDescent="0.25">
      <c r="C5948" s="254"/>
      <c r="D5948" s="254"/>
      <c r="E5948" s="255"/>
      <c r="F5948" s="256"/>
      <c r="G5948" s="257"/>
      <c r="H5948" s="243">
        <f t="shared" ca="1" si="277"/>
        <v>45139</v>
      </c>
      <c r="I5948" s="244">
        <f t="shared" si="278"/>
        <v>43892</v>
      </c>
      <c r="J5948" s="244" t="str">
        <f t="shared" si="276"/>
        <v/>
      </c>
    </row>
    <row r="5949" spans="3:10" ht="12" thickBot="1" x14ac:dyDescent="0.25">
      <c r="C5949" s="254"/>
      <c r="D5949" s="254"/>
      <c r="E5949" s="255"/>
      <c r="F5949" s="256"/>
      <c r="G5949" s="257"/>
      <c r="H5949" s="243">
        <f t="shared" ca="1" si="277"/>
        <v>45139</v>
      </c>
      <c r="I5949" s="244">
        <f t="shared" si="278"/>
        <v>43892</v>
      </c>
      <c r="J5949" s="244" t="str">
        <f t="shared" si="276"/>
        <v/>
      </c>
    </row>
    <row r="5950" spans="3:10" ht="12" thickBot="1" x14ac:dyDescent="0.25">
      <c r="C5950" s="254"/>
      <c r="D5950" s="254"/>
      <c r="E5950" s="255"/>
      <c r="F5950" s="256"/>
      <c r="G5950" s="257"/>
      <c r="H5950" s="243">
        <f t="shared" ca="1" si="277"/>
        <v>45139</v>
      </c>
      <c r="I5950" s="244">
        <f t="shared" si="278"/>
        <v>43892</v>
      </c>
      <c r="J5950" s="244" t="str">
        <f t="shared" si="276"/>
        <v/>
      </c>
    </row>
    <row r="5951" spans="3:10" ht="12" thickBot="1" x14ac:dyDescent="0.25">
      <c r="C5951" s="254"/>
      <c r="D5951" s="254"/>
      <c r="E5951" s="255"/>
      <c r="F5951" s="256"/>
      <c r="G5951" s="257"/>
      <c r="H5951" s="243">
        <f t="shared" ca="1" si="277"/>
        <v>45139</v>
      </c>
      <c r="I5951" s="244">
        <f t="shared" si="278"/>
        <v>43892</v>
      </c>
      <c r="J5951" s="244" t="str">
        <f t="shared" si="276"/>
        <v/>
      </c>
    </row>
    <row r="5952" spans="3:10" ht="12" thickBot="1" x14ac:dyDescent="0.25">
      <c r="C5952" s="254"/>
      <c r="D5952" s="254"/>
      <c r="E5952" s="255"/>
      <c r="F5952" s="256"/>
      <c r="G5952" s="257"/>
      <c r="H5952" s="243">
        <f t="shared" ca="1" si="277"/>
        <v>45139</v>
      </c>
      <c r="I5952" s="244">
        <f t="shared" si="278"/>
        <v>43892</v>
      </c>
      <c r="J5952" s="244" t="str">
        <f t="shared" si="276"/>
        <v/>
      </c>
    </row>
    <row r="5953" spans="3:10" ht="12" thickBot="1" x14ac:dyDescent="0.25">
      <c r="C5953" s="254"/>
      <c r="D5953" s="254"/>
      <c r="E5953" s="255"/>
      <c r="F5953" s="256"/>
      <c r="G5953" s="257"/>
      <c r="H5953" s="243">
        <f t="shared" ca="1" si="277"/>
        <v>45139</v>
      </c>
      <c r="I5953" s="244">
        <f t="shared" si="278"/>
        <v>43892</v>
      </c>
      <c r="J5953" s="244" t="str">
        <f t="shared" si="276"/>
        <v/>
      </c>
    </row>
    <row r="5954" spans="3:10" ht="12" thickBot="1" x14ac:dyDescent="0.25">
      <c r="C5954" s="254"/>
      <c r="D5954" s="254"/>
      <c r="E5954" s="255"/>
      <c r="F5954" s="256"/>
      <c r="G5954" s="257"/>
      <c r="H5954" s="243">
        <f t="shared" ca="1" si="277"/>
        <v>45139</v>
      </c>
      <c r="I5954" s="244">
        <f t="shared" si="278"/>
        <v>43892</v>
      </c>
      <c r="J5954" s="244" t="str">
        <f t="shared" si="276"/>
        <v/>
      </c>
    </row>
    <row r="5955" spans="3:10" ht="12" thickBot="1" x14ac:dyDescent="0.25">
      <c r="C5955" s="254"/>
      <c r="D5955" s="254"/>
      <c r="E5955" s="255"/>
      <c r="F5955" s="256"/>
      <c r="G5955" s="257"/>
      <c r="H5955" s="243">
        <f t="shared" ca="1" si="277"/>
        <v>45139</v>
      </c>
      <c r="I5955" s="244">
        <f t="shared" si="278"/>
        <v>43892</v>
      </c>
      <c r="J5955" s="244" t="str">
        <f t="shared" si="276"/>
        <v/>
      </c>
    </row>
    <row r="5956" spans="3:10" ht="12" thickBot="1" x14ac:dyDescent="0.25">
      <c r="C5956" s="254"/>
      <c r="D5956" s="254"/>
      <c r="E5956" s="255"/>
      <c r="F5956" s="256"/>
      <c r="G5956" s="257"/>
      <c r="H5956" s="243">
        <f t="shared" ca="1" si="277"/>
        <v>45139</v>
      </c>
      <c r="I5956" s="244">
        <f t="shared" si="278"/>
        <v>43892</v>
      </c>
      <c r="J5956" s="244" t="str">
        <f t="shared" si="276"/>
        <v/>
      </c>
    </row>
    <row r="5957" spans="3:10" ht="12" thickBot="1" x14ac:dyDescent="0.25">
      <c r="C5957" s="254"/>
      <c r="D5957" s="254"/>
      <c r="E5957" s="255"/>
      <c r="F5957" s="256"/>
      <c r="G5957" s="257"/>
      <c r="H5957" s="243">
        <f t="shared" ca="1" si="277"/>
        <v>45139</v>
      </c>
      <c r="I5957" s="244">
        <f t="shared" si="278"/>
        <v>43892</v>
      </c>
      <c r="J5957" s="244" t="str">
        <f t="shared" si="276"/>
        <v/>
      </c>
    </row>
    <row r="5958" spans="3:10" ht="12" thickBot="1" x14ac:dyDescent="0.25">
      <c r="C5958" s="254"/>
      <c r="D5958" s="254"/>
      <c r="E5958" s="255"/>
      <c r="F5958" s="256"/>
      <c r="G5958" s="257"/>
      <c r="H5958" s="243">
        <f t="shared" ca="1" si="277"/>
        <v>45139</v>
      </c>
      <c r="I5958" s="244">
        <f t="shared" si="278"/>
        <v>43892</v>
      </c>
      <c r="J5958" s="244" t="str">
        <f t="shared" ref="J5958:J6021" si="279">IF(G5958="","",IF(G5958&gt;=0,"Debitoren",IF(G5958&lt;0,"Kreditoren","")))</f>
        <v/>
      </c>
    </row>
    <row r="5959" spans="3:10" ht="12" thickBot="1" x14ac:dyDescent="0.25">
      <c r="C5959" s="254"/>
      <c r="D5959" s="254"/>
      <c r="E5959" s="255"/>
      <c r="F5959" s="256"/>
      <c r="G5959" s="257"/>
      <c r="H5959" s="243">
        <f t="shared" ref="H5959:H6022" ca="1" si="280">IF(F5959&lt;$F$2,EOMONTH($F$2,-1)+1,EOMONTH(F5959,-1)+1)</f>
        <v>45139</v>
      </c>
      <c r="I5959" s="244">
        <f t="shared" ref="I5959:I6022" si="281">IF(F5959&lt;$I$2,IF(   WEEKDAY(EOMONTH($I$2,-1)+1)=1,EOMONTH($I$2,-1)+1+1,EOMONTH($I$2,-1)+1),IF(WEEKDAY(F5959)=1,F5959+1,F5959))</f>
        <v>43892</v>
      </c>
      <c r="J5959" s="244" t="str">
        <f t="shared" si="279"/>
        <v/>
      </c>
    </row>
    <row r="5960" spans="3:10" ht="12" thickBot="1" x14ac:dyDescent="0.25">
      <c r="C5960" s="254"/>
      <c r="D5960" s="254"/>
      <c r="E5960" s="255"/>
      <c r="F5960" s="256"/>
      <c r="G5960" s="257"/>
      <c r="H5960" s="243">
        <f t="shared" ca="1" si="280"/>
        <v>45139</v>
      </c>
      <c r="I5960" s="244">
        <f t="shared" si="281"/>
        <v>43892</v>
      </c>
      <c r="J5960" s="244" t="str">
        <f t="shared" si="279"/>
        <v/>
      </c>
    </row>
    <row r="5961" spans="3:10" ht="12" thickBot="1" x14ac:dyDescent="0.25">
      <c r="C5961" s="254"/>
      <c r="D5961" s="254"/>
      <c r="E5961" s="255"/>
      <c r="F5961" s="256"/>
      <c r="G5961" s="257"/>
      <c r="H5961" s="243">
        <f t="shared" ca="1" si="280"/>
        <v>45139</v>
      </c>
      <c r="I5961" s="244">
        <f t="shared" si="281"/>
        <v>43892</v>
      </c>
      <c r="J5961" s="244" t="str">
        <f t="shared" si="279"/>
        <v/>
      </c>
    </row>
    <row r="5962" spans="3:10" ht="12" thickBot="1" x14ac:dyDescent="0.25">
      <c r="C5962" s="254"/>
      <c r="D5962" s="254"/>
      <c r="E5962" s="255"/>
      <c r="F5962" s="256"/>
      <c r="G5962" s="257"/>
      <c r="H5962" s="243">
        <f t="shared" ca="1" si="280"/>
        <v>45139</v>
      </c>
      <c r="I5962" s="244">
        <f t="shared" si="281"/>
        <v>43892</v>
      </c>
      <c r="J5962" s="244" t="str">
        <f t="shared" si="279"/>
        <v/>
      </c>
    </row>
    <row r="5963" spans="3:10" ht="12" thickBot="1" x14ac:dyDescent="0.25">
      <c r="C5963" s="254"/>
      <c r="D5963" s="254"/>
      <c r="E5963" s="255"/>
      <c r="F5963" s="256"/>
      <c r="G5963" s="257"/>
      <c r="H5963" s="243">
        <f t="shared" ca="1" si="280"/>
        <v>45139</v>
      </c>
      <c r="I5963" s="244">
        <f t="shared" si="281"/>
        <v>43892</v>
      </c>
      <c r="J5963" s="244" t="str">
        <f t="shared" si="279"/>
        <v/>
      </c>
    </row>
    <row r="5964" spans="3:10" ht="12" thickBot="1" x14ac:dyDescent="0.25">
      <c r="C5964" s="254"/>
      <c r="D5964" s="254"/>
      <c r="E5964" s="255"/>
      <c r="F5964" s="256"/>
      <c r="G5964" s="257"/>
      <c r="H5964" s="243">
        <f t="shared" ca="1" si="280"/>
        <v>45139</v>
      </c>
      <c r="I5964" s="244">
        <f t="shared" si="281"/>
        <v>43892</v>
      </c>
      <c r="J5964" s="244" t="str">
        <f t="shared" si="279"/>
        <v/>
      </c>
    </row>
    <row r="5965" spans="3:10" ht="12" thickBot="1" x14ac:dyDescent="0.25">
      <c r="C5965" s="254"/>
      <c r="D5965" s="254"/>
      <c r="E5965" s="255"/>
      <c r="F5965" s="256"/>
      <c r="G5965" s="257"/>
      <c r="H5965" s="243">
        <f t="shared" ca="1" si="280"/>
        <v>45139</v>
      </c>
      <c r="I5965" s="244">
        <f t="shared" si="281"/>
        <v>43892</v>
      </c>
      <c r="J5965" s="244" t="str">
        <f t="shared" si="279"/>
        <v/>
      </c>
    </row>
    <row r="5966" spans="3:10" ht="12" thickBot="1" x14ac:dyDescent="0.25">
      <c r="C5966" s="254"/>
      <c r="D5966" s="254"/>
      <c r="E5966" s="255"/>
      <c r="F5966" s="256"/>
      <c r="G5966" s="257"/>
      <c r="H5966" s="243">
        <f t="shared" ca="1" si="280"/>
        <v>45139</v>
      </c>
      <c r="I5966" s="244">
        <f t="shared" si="281"/>
        <v>43892</v>
      </c>
      <c r="J5966" s="244" t="str">
        <f t="shared" si="279"/>
        <v/>
      </c>
    </row>
    <row r="5967" spans="3:10" ht="12" thickBot="1" x14ac:dyDescent="0.25">
      <c r="C5967" s="254"/>
      <c r="D5967" s="254"/>
      <c r="E5967" s="255"/>
      <c r="F5967" s="256"/>
      <c r="G5967" s="257"/>
      <c r="H5967" s="243">
        <f t="shared" ca="1" si="280"/>
        <v>45139</v>
      </c>
      <c r="I5967" s="244">
        <f t="shared" si="281"/>
        <v>43892</v>
      </c>
      <c r="J5967" s="244" t="str">
        <f t="shared" si="279"/>
        <v/>
      </c>
    </row>
    <row r="5968" spans="3:10" ht="12" thickBot="1" x14ac:dyDescent="0.25">
      <c r="C5968" s="254"/>
      <c r="D5968" s="254"/>
      <c r="E5968" s="255"/>
      <c r="F5968" s="256"/>
      <c r="G5968" s="257"/>
      <c r="H5968" s="243">
        <f t="shared" ca="1" si="280"/>
        <v>45139</v>
      </c>
      <c r="I5968" s="244">
        <f t="shared" si="281"/>
        <v>43892</v>
      </c>
      <c r="J5968" s="244" t="str">
        <f t="shared" si="279"/>
        <v/>
      </c>
    </row>
    <row r="5969" spans="3:10" ht="12" thickBot="1" x14ac:dyDescent="0.25">
      <c r="C5969" s="254"/>
      <c r="D5969" s="254"/>
      <c r="E5969" s="255"/>
      <c r="F5969" s="256"/>
      <c r="G5969" s="257"/>
      <c r="H5969" s="243">
        <f t="shared" ca="1" si="280"/>
        <v>45139</v>
      </c>
      <c r="I5969" s="244">
        <f t="shared" si="281"/>
        <v>43892</v>
      </c>
      <c r="J5969" s="244" t="str">
        <f t="shared" si="279"/>
        <v/>
      </c>
    </row>
    <row r="5970" spans="3:10" ht="12" thickBot="1" x14ac:dyDescent="0.25">
      <c r="C5970" s="254"/>
      <c r="D5970" s="254"/>
      <c r="E5970" s="255"/>
      <c r="F5970" s="256"/>
      <c r="G5970" s="257"/>
      <c r="H5970" s="243">
        <f t="shared" ca="1" si="280"/>
        <v>45139</v>
      </c>
      <c r="I5970" s="244">
        <f t="shared" si="281"/>
        <v>43892</v>
      </c>
      <c r="J5970" s="244" t="str">
        <f t="shared" si="279"/>
        <v/>
      </c>
    </row>
    <row r="5971" spans="3:10" ht="12" thickBot="1" x14ac:dyDescent="0.25">
      <c r="C5971" s="254"/>
      <c r="D5971" s="254"/>
      <c r="E5971" s="255"/>
      <c r="F5971" s="256"/>
      <c r="G5971" s="257"/>
      <c r="H5971" s="243">
        <f t="shared" ca="1" si="280"/>
        <v>45139</v>
      </c>
      <c r="I5971" s="244">
        <f t="shared" si="281"/>
        <v>43892</v>
      </c>
      <c r="J5971" s="244" t="str">
        <f t="shared" si="279"/>
        <v/>
      </c>
    </row>
    <row r="5972" spans="3:10" ht="12" thickBot="1" x14ac:dyDescent="0.25">
      <c r="C5972" s="254"/>
      <c r="D5972" s="254"/>
      <c r="E5972" s="255"/>
      <c r="F5972" s="256"/>
      <c r="G5972" s="257"/>
      <c r="H5972" s="243">
        <f t="shared" ca="1" si="280"/>
        <v>45139</v>
      </c>
      <c r="I5972" s="244">
        <f t="shared" si="281"/>
        <v>43892</v>
      </c>
      <c r="J5972" s="244" t="str">
        <f t="shared" si="279"/>
        <v/>
      </c>
    </row>
    <row r="5973" spans="3:10" ht="12" thickBot="1" x14ac:dyDescent="0.25">
      <c r="C5973" s="254"/>
      <c r="D5973" s="254"/>
      <c r="E5973" s="255"/>
      <c r="F5973" s="256"/>
      <c r="G5973" s="257"/>
      <c r="H5973" s="243">
        <f t="shared" ca="1" si="280"/>
        <v>45139</v>
      </c>
      <c r="I5973" s="244">
        <f t="shared" si="281"/>
        <v>43892</v>
      </c>
      <c r="J5973" s="244" t="str">
        <f t="shared" si="279"/>
        <v/>
      </c>
    </row>
    <row r="5974" spans="3:10" ht="12" thickBot="1" x14ac:dyDescent="0.25">
      <c r="C5974" s="254"/>
      <c r="D5974" s="254"/>
      <c r="E5974" s="255"/>
      <c r="F5974" s="256"/>
      <c r="G5974" s="257"/>
      <c r="H5974" s="243">
        <f t="shared" ca="1" si="280"/>
        <v>45139</v>
      </c>
      <c r="I5974" s="244">
        <f t="shared" si="281"/>
        <v>43892</v>
      </c>
      <c r="J5974" s="244" t="str">
        <f t="shared" si="279"/>
        <v/>
      </c>
    </row>
    <row r="5975" spans="3:10" ht="12" thickBot="1" x14ac:dyDescent="0.25">
      <c r="C5975" s="254"/>
      <c r="D5975" s="254"/>
      <c r="E5975" s="255"/>
      <c r="F5975" s="256"/>
      <c r="G5975" s="257"/>
      <c r="H5975" s="243">
        <f t="shared" ca="1" si="280"/>
        <v>45139</v>
      </c>
      <c r="I5975" s="244">
        <f t="shared" si="281"/>
        <v>43892</v>
      </c>
      <c r="J5975" s="244" t="str">
        <f t="shared" si="279"/>
        <v/>
      </c>
    </row>
    <row r="5976" spans="3:10" ht="12" thickBot="1" x14ac:dyDescent="0.25">
      <c r="C5976" s="254"/>
      <c r="D5976" s="254"/>
      <c r="E5976" s="255"/>
      <c r="F5976" s="256"/>
      <c r="G5976" s="257"/>
      <c r="H5976" s="243">
        <f t="shared" ca="1" si="280"/>
        <v>45139</v>
      </c>
      <c r="I5976" s="244">
        <f t="shared" si="281"/>
        <v>43892</v>
      </c>
      <c r="J5976" s="244" t="str">
        <f t="shared" si="279"/>
        <v/>
      </c>
    </row>
    <row r="5977" spans="3:10" ht="12" thickBot="1" x14ac:dyDescent="0.25">
      <c r="C5977" s="254"/>
      <c r="D5977" s="254"/>
      <c r="E5977" s="255"/>
      <c r="F5977" s="256"/>
      <c r="G5977" s="257"/>
      <c r="H5977" s="243">
        <f t="shared" ca="1" si="280"/>
        <v>45139</v>
      </c>
      <c r="I5977" s="244">
        <f t="shared" si="281"/>
        <v>43892</v>
      </c>
      <c r="J5977" s="244" t="str">
        <f t="shared" si="279"/>
        <v/>
      </c>
    </row>
    <row r="5978" spans="3:10" ht="12" thickBot="1" x14ac:dyDescent="0.25">
      <c r="C5978" s="254"/>
      <c r="D5978" s="254"/>
      <c r="E5978" s="255"/>
      <c r="F5978" s="256"/>
      <c r="G5978" s="257"/>
      <c r="H5978" s="243">
        <f t="shared" ca="1" si="280"/>
        <v>45139</v>
      </c>
      <c r="I5978" s="244">
        <f t="shared" si="281"/>
        <v>43892</v>
      </c>
      <c r="J5978" s="244" t="str">
        <f t="shared" si="279"/>
        <v/>
      </c>
    </row>
    <row r="5979" spans="3:10" ht="12" thickBot="1" x14ac:dyDescent="0.25">
      <c r="C5979" s="254"/>
      <c r="D5979" s="254"/>
      <c r="E5979" s="255"/>
      <c r="F5979" s="256"/>
      <c r="G5979" s="257"/>
      <c r="H5979" s="243">
        <f t="shared" ca="1" si="280"/>
        <v>45139</v>
      </c>
      <c r="I5979" s="244">
        <f t="shared" si="281"/>
        <v>43892</v>
      </c>
      <c r="J5979" s="244" t="str">
        <f t="shared" si="279"/>
        <v/>
      </c>
    </row>
    <row r="5980" spans="3:10" ht="12" thickBot="1" x14ac:dyDescent="0.25">
      <c r="C5980" s="254"/>
      <c r="D5980" s="254"/>
      <c r="E5980" s="255"/>
      <c r="F5980" s="256"/>
      <c r="G5980" s="257"/>
      <c r="H5980" s="243">
        <f t="shared" ca="1" si="280"/>
        <v>45139</v>
      </c>
      <c r="I5980" s="244">
        <f t="shared" si="281"/>
        <v>43892</v>
      </c>
      <c r="J5980" s="244" t="str">
        <f t="shared" si="279"/>
        <v/>
      </c>
    </row>
    <row r="5981" spans="3:10" ht="12" thickBot="1" x14ac:dyDescent="0.25">
      <c r="C5981" s="254"/>
      <c r="D5981" s="254"/>
      <c r="E5981" s="255"/>
      <c r="F5981" s="256"/>
      <c r="G5981" s="257"/>
      <c r="H5981" s="243">
        <f t="shared" ca="1" si="280"/>
        <v>45139</v>
      </c>
      <c r="I5981" s="244">
        <f t="shared" si="281"/>
        <v>43892</v>
      </c>
      <c r="J5981" s="244" t="str">
        <f t="shared" si="279"/>
        <v/>
      </c>
    </row>
    <row r="5982" spans="3:10" ht="12" thickBot="1" x14ac:dyDescent="0.25">
      <c r="C5982" s="254"/>
      <c r="D5982" s="254"/>
      <c r="E5982" s="255"/>
      <c r="F5982" s="256"/>
      <c r="G5982" s="257"/>
      <c r="H5982" s="243">
        <f t="shared" ca="1" si="280"/>
        <v>45139</v>
      </c>
      <c r="I5982" s="244">
        <f t="shared" si="281"/>
        <v>43892</v>
      </c>
      <c r="J5982" s="244" t="str">
        <f t="shared" si="279"/>
        <v/>
      </c>
    </row>
    <row r="5983" spans="3:10" ht="12" thickBot="1" x14ac:dyDescent="0.25">
      <c r="C5983" s="254"/>
      <c r="D5983" s="254"/>
      <c r="E5983" s="255"/>
      <c r="F5983" s="256"/>
      <c r="G5983" s="257"/>
      <c r="H5983" s="243">
        <f t="shared" ca="1" si="280"/>
        <v>45139</v>
      </c>
      <c r="I5983" s="244">
        <f t="shared" si="281"/>
        <v>43892</v>
      </c>
      <c r="J5983" s="244" t="str">
        <f t="shared" si="279"/>
        <v/>
      </c>
    </row>
    <row r="5984" spans="3:10" ht="12" thickBot="1" x14ac:dyDescent="0.25">
      <c r="C5984" s="254"/>
      <c r="D5984" s="254"/>
      <c r="E5984" s="255"/>
      <c r="F5984" s="256"/>
      <c r="G5984" s="257"/>
      <c r="H5984" s="243">
        <f t="shared" ca="1" si="280"/>
        <v>45139</v>
      </c>
      <c r="I5984" s="244">
        <f t="shared" si="281"/>
        <v>43892</v>
      </c>
      <c r="J5984" s="244" t="str">
        <f t="shared" si="279"/>
        <v/>
      </c>
    </row>
    <row r="5985" spans="3:10" ht="12" thickBot="1" x14ac:dyDescent="0.25">
      <c r="C5985" s="254"/>
      <c r="D5985" s="254"/>
      <c r="E5985" s="255"/>
      <c r="F5985" s="256"/>
      <c r="G5985" s="257"/>
      <c r="H5985" s="243">
        <f t="shared" ca="1" si="280"/>
        <v>45139</v>
      </c>
      <c r="I5985" s="244">
        <f t="shared" si="281"/>
        <v>43892</v>
      </c>
      <c r="J5985" s="244" t="str">
        <f t="shared" si="279"/>
        <v/>
      </c>
    </row>
    <row r="5986" spans="3:10" ht="12" thickBot="1" x14ac:dyDescent="0.25">
      <c r="C5986" s="254"/>
      <c r="D5986" s="254"/>
      <c r="E5986" s="255"/>
      <c r="F5986" s="256"/>
      <c r="G5986" s="257"/>
      <c r="H5986" s="243">
        <f t="shared" ca="1" si="280"/>
        <v>45139</v>
      </c>
      <c r="I5986" s="244">
        <f t="shared" si="281"/>
        <v>43892</v>
      </c>
      <c r="J5986" s="244" t="str">
        <f t="shared" si="279"/>
        <v/>
      </c>
    </row>
    <row r="5987" spans="3:10" ht="12" thickBot="1" x14ac:dyDescent="0.25">
      <c r="C5987" s="254"/>
      <c r="D5987" s="254"/>
      <c r="E5987" s="255"/>
      <c r="F5987" s="256"/>
      <c r="G5987" s="257"/>
      <c r="H5987" s="243">
        <f t="shared" ca="1" si="280"/>
        <v>45139</v>
      </c>
      <c r="I5987" s="244">
        <f t="shared" si="281"/>
        <v>43892</v>
      </c>
      <c r="J5987" s="244" t="str">
        <f t="shared" si="279"/>
        <v/>
      </c>
    </row>
    <row r="5988" spans="3:10" ht="12" thickBot="1" x14ac:dyDescent="0.25">
      <c r="C5988" s="254"/>
      <c r="D5988" s="254"/>
      <c r="E5988" s="255"/>
      <c r="F5988" s="256"/>
      <c r="G5988" s="257"/>
      <c r="H5988" s="243">
        <f t="shared" ca="1" si="280"/>
        <v>45139</v>
      </c>
      <c r="I5988" s="244">
        <f t="shared" si="281"/>
        <v>43892</v>
      </c>
      <c r="J5988" s="244" t="str">
        <f t="shared" si="279"/>
        <v/>
      </c>
    </row>
    <row r="5989" spans="3:10" ht="12" thickBot="1" x14ac:dyDescent="0.25">
      <c r="C5989" s="254"/>
      <c r="D5989" s="254"/>
      <c r="E5989" s="255"/>
      <c r="F5989" s="256"/>
      <c r="G5989" s="257"/>
      <c r="H5989" s="243">
        <f t="shared" ca="1" si="280"/>
        <v>45139</v>
      </c>
      <c r="I5989" s="244">
        <f t="shared" si="281"/>
        <v>43892</v>
      </c>
      <c r="J5989" s="244" t="str">
        <f t="shared" si="279"/>
        <v/>
      </c>
    </row>
    <row r="5990" spans="3:10" ht="12" thickBot="1" x14ac:dyDescent="0.25">
      <c r="C5990" s="254"/>
      <c r="D5990" s="254"/>
      <c r="E5990" s="255"/>
      <c r="F5990" s="256"/>
      <c r="G5990" s="257"/>
      <c r="H5990" s="243">
        <f t="shared" ca="1" si="280"/>
        <v>45139</v>
      </c>
      <c r="I5990" s="244">
        <f t="shared" si="281"/>
        <v>43892</v>
      </c>
      <c r="J5990" s="244" t="str">
        <f t="shared" si="279"/>
        <v/>
      </c>
    </row>
    <row r="5991" spans="3:10" ht="12" thickBot="1" x14ac:dyDescent="0.25">
      <c r="C5991" s="254"/>
      <c r="D5991" s="254"/>
      <c r="E5991" s="255"/>
      <c r="F5991" s="256"/>
      <c r="G5991" s="257"/>
      <c r="H5991" s="243">
        <f t="shared" ca="1" si="280"/>
        <v>45139</v>
      </c>
      <c r="I5991" s="244">
        <f t="shared" si="281"/>
        <v>43892</v>
      </c>
      <c r="J5991" s="244" t="str">
        <f t="shared" si="279"/>
        <v/>
      </c>
    </row>
    <row r="5992" spans="3:10" ht="12" thickBot="1" x14ac:dyDescent="0.25">
      <c r="C5992" s="254"/>
      <c r="D5992" s="254"/>
      <c r="E5992" s="255"/>
      <c r="F5992" s="256"/>
      <c r="G5992" s="257"/>
      <c r="H5992" s="243">
        <f t="shared" ca="1" si="280"/>
        <v>45139</v>
      </c>
      <c r="I5992" s="244">
        <f t="shared" si="281"/>
        <v>43892</v>
      </c>
      <c r="J5992" s="244" t="str">
        <f t="shared" si="279"/>
        <v/>
      </c>
    </row>
    <row r="5993" spans="3:10" ht="12" thickBot="1" x14ac:dyDescent="0.25">
      <c r="C5993" s="254"/>
      <c r="D5993" s="254"/>
      <c r="E5993" s="255"/>
      <c r="F5993" s="256"/>
      <c r="G5993" s="257"/>
      <c r="H5993" s="243">
        <f t="shared" ca="1" si="280"/>
        <v>45139</v>
      </c>
      <c r="I5993" s="244">
        <f t="shared" si="281"/>
        <v>43892</v>
      </c>
      <c r="J5993" s="244" t="str">
        <f t="shared" si="279"/>
        <v/>
      </c>
    </row>
    <row r="5994" spans="3:10" ht="12" thickBot="1" x14ac:dyDescent="0.25">
      <c r="C5994" s="254"/>
      <c r="D5994" s="254"/>
      <c r="E5994" s="255"/>
      <c r="F5994" s="256"/>
      <c r="G5994" s="257"/>
      <c r="H5994" s="243">
        <f t="shared" ca="1" si="280"/>
        <v>45139</v>
      </c>
      <c r="I5994" s="244">
        <f t="shared" si="281"/>
        <v>43892</v>
      </c>
      <c r="J5994" s="244" t="str">
        <f t="shared" si="279"/>
        <v/>
      </c>
    </row>
    <row r="5995" spans="3:10" ht="12" thickBot="1" x14ac:dyDescent="0.25">
      <c r="C5995" s="254"/>
      <c r="D5995" s="254"/>
      <c r="E5995" s="255"/>
      <c r="F5995" s="256"/>
      <c r="G5995" s="257"/>
      <c r="H5995" s="243">
        <f t="shared" ca="1" si="280"/>
        <v>45139</v>
      </c>
      <c r="I5995" s="244">
        <f t="shared" si="281"/>
        <v>43892</v>
      </c>
      <c r="J5995" s="244" t="str">
        <f t="shared" si="279"/>
        <v/>
      </c>
    </row>
    <row r="5996" spans="3:10" ht="12" thickBot="1" x14ac:dyDescent="0.25">
      <c r="C5996" s="254"/>
      <c r="D5996" s="254"/>
      <c r="E5996" s="255"/>
      <c r="F5996" s="256"/>
      <c r="G5996" s="257"/>
      <c r="H5996" s="243">
        <f t="shared" ca="1" si="280"/>
        <v>45139</v>
      </c>
      <c r="I5996" s="244">
        <f t="shared" si="281"/>
        <v>43892</v>
      </c>
      <c r="J5996" s="244" t="str">
        <f t="shared" si="279"/>
        <v/>
      </c>
    </row>
    <row r="5997" spans="3:10" ht="12" thickBot="1" x14ac:dyDescent="0.25">
      <c r="C5997" s="254"/>
      <c r="D5997" s="254"/>
      <c r="E5997" s="255"/>
      <c r="F5997" s="256"/>
      <c r="G5997" s="257"/>
      <c r="H5997" s="243">
        <f t="shared" ca="1" si="280"/>
        <v>45139</v>
      </c>
      <c r="I5997" s="244">
        <f t="shared" si="281"/>
        <v>43892</v>
      </c>
      <c r="J5997" s="244" t="str">
        <f t="shared" si="279"/>
        <v/>
      </c>
    </row>
    <row r="5998" spans="3:10" ht="12" thickBot="1" x14ac:dyDescent="0.25">
      <c r="C5998" s="254"/>
      <c r="D5998" s="254"/>
      <c r="E5998" s="255"/>
      <c r="F5998" s="256"/>
      <c r="G5998" s="257"/>
      <c r="H5998" s="243">
        <f t="shared" ca="1" si="280"/>
        <v>45139</v>
      </c>
      <c r="I5998" s="244">
        <f t="shared" si="281"/>
        <v>43892</v>
      </c>
      <c r="J5998" s="244" t="str">
        <f t="shared" si="279"/>
        <v/>
      </c>
    </row>
    <row r="5999" spans="3:10" ht="12" thickBot="1" x14ac:dyDescent="0.25">
      <c r="C5999" s="254"/>
      <c r="D5999" s="254"/>
      <c r="E5999" s="255"/>
      <c r="F5999" s="256"/>
      <c r="G5999" s="257"/>
      <c r="H5999" s="243">
        <f t="shared" ca="1" si="280"/>
        <v>45139</v>
      </c>
      <c r="I5999" s="244">
        <f t="shared" si="281"/>
        <v>43892</v>
      </c>
      <c r="J5999" s="244" t="str">
        <f t="shared" si="279"/>
        <v/>
      </c>
    </row>
    <row r="6000" spans="3:10" ht="12" thickBot="1" x14ac:dyDescent="0.25">
      <c r="C6000" s="254"/>
      <c r="D6000" s="254"/>
      <c r="E6000" s="255"/>
      <c r="F6000" s="256"/>
      <c r="G6000" s="257"/>
      <c r="H6000" s="243">
        <f t="shared" ca="1" si="280"/>
        <v>45139</v>
      </c>
      <c r="I6000" s="244">
        <f t="shared" si="281"/>
        <v>43892</v>
      </c>
      <c r="J6000" s="244" t="str">
        <f t="shared" si="279"/>
        <v/>
      </c>
    </row>
    <row r="6001" spans="3:10" ht="12" thickBot="1" x14ac:dyDescent="0.25">
      <c r="C6001" s="254"/>
      <c r="D6001" s="254"/>
      <c r="E6001" s="255"/>
      <c r="F6001" s="256"/>
      <c r="G6001" s="257"/>
      <c r="H6001" s="243">
        <f t="shared" ca="1" si="280"/>
        <v>45139</v>
      </c>
      <c r="I6001" s="244">
        <f t="shared" si="281"/>
        <v>43892</v>
      </c>
      <c r="J6001" s="244" t="str">
        <f t="shared" si="279"/>
        <v/>
      </c>
    </row>
    <row r="6002" spans="3:10" ht="12" thickBot="1" x14ac:dyDescent="0.25">
      <c r="C6002" s="254"/>
      <c r="D6002" s="254"/>
      <c r="E6002" s="255"/>
      <c r="F6002" s="256"/>
      <c r="G6002" s="257"/>
      <c r="H6002" s="243">
        <f t="shared" ca="1" si="280"/>
        <v>45139</v>
      </c>
      <c r="I6002" s="244">
        <f t="shared" si="281"/>
        <v>43892</v>
      </c>
      <c r="J6002" s="244" t="str">
        <f t="shared" si="279"/>
        <v/>
      </c>
    </row>
    <row r="6003" spans="3:10" ht="12" thickBot="1" x14ac:dyDescent="0.25">
      <c r="C6003" s="254"/>
      <c r="D6003" s="254"/>
      <c r="E6003" s="255"/>
      <c r="F6003" s="256"/>
      <c r="G6003" s="257"/>
      <c r="H6003" s="243">
        <f t="shared" ca="1" si="280"/>
        <v>45139</v>
      </c>
      <c r="I6003" s="244">
        <f t="shared" si="281"/>
        <v>43892</v>
      </c>
      <c r="J6003" s="244" t="str">
        <f t="shared" si="279"/>
        <v/>
      </c>
    </row>
    <row r="6004" spans="3:10" ht="12" thickBot="1" x14ac:dyDescent="0.25">
      <c r="C6004" s="254"/>
      <c r="D6004" s="254"/>
      <c r="E6004" s="255"/>
      <c r="F6004" s="256"/>
      <c r="G6004" s="257"/>
      <c r="H6004" s="243">
        <f t="shared" ca="1" si="280"/>
        <v>45139</v>
      </c>
      <c r="I6004" s="244">
        <f t="shared" si="281"/>
        <v>43892</v>
      </c>
      <c r="J6004" s="244" t="str">
        <f t="shared" si="279"/>
        <v/>
      </c>
    </row>
    <row r="6005" spans="3:10" ht="12" thickBot="1" x14ac:dyDescent="0.25">
      <c r="C6005" s="254"/>
      <c r="D6005" s="254"/>
      <c r="E6005" s="255"/>
      <c r="F6005" s="256"/>
      <c r="G6005" s="257"/>
      <c r="H6005" s="243">
        <f t="shared" ca="1" si="280"/>
        <v>45139</v>
      </c>
      <c r="I6005" s="244">
        <f t="shared" si="281"/>
        <v>43892</v>
      </c>
      <c r="J6005" s="244" t="str">
        <f t="shared" si="279"/>
        <v/>
      </c>
    </row>
    <row r="6006" spans="3:10" ht="12" thickBot="1" x14ac:dyDescent="0.25">
      <c r="C6006" s="254"/>
      <c r="D6006" s="254"/>
      <c r="E6006" s="255"/>
      <c r="F6006" s="256"/>
      <c r="G6006" s="257"/>
      <c r="H6006" s="243">
        <f t="shared" ca="1" si="280"/>
        <v>45139</v>
      </c>
      <c r="I6006" s="244">
        <f t="shared" si="281"/>
        <v>43892</v>
      </c>
      <c r="J6006" s="244" t="str">
        <f t="shared" si="279"/>
        <v/>
      </c>
    </row>
    <row r="6007" spans="3:10" ht="12" thickBot="1" x14ac:dyDescent="0.25">
      <c r="C6007" s="254"/>
      <c r="D6007" s="254"/>
      <c r="E6007" s="255"/>
      <c r="F6007" s="256"/>
      <c r="G6007" s="257"/>
      <c r="H6007" s="243">
        <f t="shared" ca="1" si="280"/>
        <v>45139</v>
      </c>
      <c r="I6007" s="244">
        <f t="shared" si="281"/>
        <v>43892</v>
      </c>
      <c r="J6007" s="244" t="str">
        <f t="shared" si="279"/>
        <v/>
      </c>
    </row>
    <row r="6008" spans="3:10" ht="12" thickBot="1" x14ac:dyDescent="0.25">
      <c r="C6008" s="254"/>
      <c r="D6008" s="254"/>
      <c r="E6008" s="255"/>
      <c r="F6008" s="256"/>
      <c r="G6008" s="257"/>
      <c r="H6008" s="243">
        <f t="shared" ca="1" si="280"/>
        <v>45139</v>
      </c>
      <c r="I6008" s="244">
        <f t="shared" si="281"/>
        <v>43892</v>
      </c>
      <c r="J6008" s="244" t="str">
        <f t="shared" si="279"/>
        <v/>
      </c>
    </row>
    <row r="6009" spans="3:10" ht="12" thickBot="1" x14ac:dyDescent="0.25">
      <c r="C6009" s="254"/>
      <c r="D6009" s="254"/>
      <c r="E6009" s="255"/>
      <c r="F6009" s="256"/>
      <c r="G6009" s="257"/>
      <c r="H6009" s="243">
        <f t="shared" ca="1" si="280"/>
        <v>45139</v>
      </c>
      <c r="I6009" s="244">
        <f t="shared" si="281"/>
        <v>43892</v>
      </c>
      <c r="J6009" s="244" t="str">
        <f t="shared" si="279"/>
        <v/>
      </c>
    </row>
    <row r="6010" spans="3:10" ht="12" thickBot="1" x14ac:dyDescent="0.25">
      <c r="C6010" s="254"/>
      <c r="D6010" s="254"/>
      <c r="E6010" s="255"/>
      <c r="F6010" s="256"/>
      <c r="G6010" s="257"/>
      <c r="H6010" s="243">
        <f t="shared" ca="1" si="280"/>
        <v>45139</v>
      </c>
      <c r="I6010" s="244">
        <f t="shared" si="281"/>
        <v>43892</v>
      </c>
      <c r="J6010" s="244" t="str">
        <f t="shared" si="279"/>
        <v/>
      </c>
    </row>
    <row r="6011" spans="3:10" ht="12" thickBot="1" x14ac:dyDescent="0.25">
      <c r="C6011" s="254"/>
      <c r="D6011" s="254"/>
      <c r="E6011" s="255"/>
      <c r="F6011" s="256"/>
      <c r="G6011" s="257"/>
      <c r="H6011" s="243">
        <f t="shared" ca="1" si="280"/>
        <v>45139</v>
      </c>
      <c r="I6011" s="244">
        <f t="shared" si="281"/>
        <v>43892</v>
      </c>
      <c r="J6011" s="244" t="str">
        <f t="shared" si="279"/>
        <v/>
      </c>
    </row>
    <row r="6012" spans="3:10" ht="12" thickBot="1" x14ac:dyDescent="0.25">
      <c r="C6012" s="254"/>
      <c r="D6012" s="254"/>
      <c r="E6012" s="255"/>
      <c r="F6012" s="256"/>
      <c r="G6012" s="257"/>
      <c r="H6012" s="243">
        <f t="shared" ca="1" si="280"/>
        <v>45139</v>
      </c>
      <c r="I6012" s="244">
        <f t="shared" si="281"/>
        <v>43892</v>
      </c>
      <c r="J6012" s="244" t="str">
        <f t="shared" si="279"/>
        <v/>
      </c>
    </row>
    <row r="6013" spans="3:10" ht="12" thickBot="1" x14ac:dyDescent="0.25">
      <c r="C6013" s="254"/>
      <c r="D6013" s="254"/>
      <c r="E6013" s="255"/>
      <c r="F6013" s="256"/>
      <c r="G6013" s="257"/>
      <c r="H6013" s="243">
        <f t="shared" ca="1" si="280"/>
        <v>45139</v>
      </c>
      <c r="I6013" s="244">
        <f t="shared" si="281"/>
        <v>43892</v>
      </c>
      <c r="J6013" s="244" t="str">
        <f t="shared" si="279"/>
        <v/>
      </c>
    </row>
    <row r="6014" spans="3:10" ht="12" thickBot="1" x14ac:dyDescent="0.25">
      <c r="C6014" s="254"/>
      <c r="D6014" s="254"/>
      <c r="E6014" s="255"/>
      <c r="F6014" s="256"/>
      <c r="G6014" s="257"/>
      <c r="H6014" s="243">
        <f t="shared" ca="1" si="280"/>
        <v>45139</v>
      </c>
      <c r="I6014" s="244">
        <f t="shared" si="281"/>
        <v>43892</v>
      </c>
      <c r="J6014" s="244" t="str">
        <f t="shared" si="279"/>
        <v/>
      </c>
    </row>
    <row r="6015" spans="3:10" ht="12" thickBot="1" x14ac:dyDescent="0.25">
      <c r="C6015" s="254"/>
      <c r="D6015" s="254"/>
      <c r="E6015" s="255"/>
      <c r="F6015" s="256"/>
      <c r="G6015" s="257"/>
      <c r="H6015" s="243">
        <f t="shared" ca="1" si="280"/>
        <v>45139</v>
      </c>
      <c r="I6015" s="244">
        <f t="shared" si="281"/>
        <v>43892</v>
      </c>
      <c r="J6015" s="244" t="str">
        <f t="shared" si="279"/>
        <v/>
      </c>
    </row>
    <row r="6016" spans="3:10" ht="12" thickBot="1" x14ac:dyDescent="0.25">
      <c r="C6016" s="254"/>
      <c r="D6016" s="254"/>
      <c r="E6016" s="255"/>
      <c r="F6016" s="256"/>
      <c r="G6016" s="257"/>
      <c r="H6016" s="243">
        <f t="shared" ca="1" si="280"/>
        <v>45139</v>
      </c>
      <c r="I6016" s="244">
        <f t="shared" si="281"/>
        <v>43892</v>
      </c>
      <c r="J6016" s="244" t="str">
        <f t="shared" si="279"/>
        <v/>
      </c>
    </row>
    <row r="6017" spans="3:10" ht="12" thickBot="1" x14ac:dyDescent="0.25">
      <c r="C6017" s="254"/>
      <c r="D6017" s="254"/>
      <c r="E6017" s="255"/>
      <c r="F6017" s="256"/>
      <c r="G6017" s="257"/>
      <c r="H6017" s="243">
        <f t="shared" ca="1" si="280"/>
        <v>45139</v>
      </c>
      <c r="I6017" s="244">
        <f t="shared" si="281"/>
        <v>43892</v>
      </c>
      <c r="J6017" s="244" t="str">
        <f t="shared" si="279"/>
        <v/>
      </c>
    </row>
    <row r="6018" spans="3:10" ht="12" thickBot="1" x14ac:dyDescent="0.25">
      <c r="C6018" s="254"/>
      <c r="D6018" s="254"/>
      <c r="E6018" s="255"/>
      <c r="F6018" s="256"/>
      <c r="G6018" s="257"/>
      <c r="H6018" s="243">
        <f t="shared" ca="1" si="280"/>
        <v>45139</v>
      </c>
      <c r="I6018" s="244">
        <f t="shared" si="281"/>
        <v>43892</v>
      </c>
      <c r="J6018" s="244" t="str">
        <f t="shared" si="279"/>
        <v/>
      </c>
    </row>
    <row r="6019" spans="3:10" ht="12" thickBot="1" x14ac:dyDescent="0.25">
      <c r="C6019" s="254"/>
      <c r="D6019" s="254"/>
      <c r="E6019" s="255"/>
      <c r="F6019" s="256"/>
      <c r="G6019" s="257"/>
      <c r="H6019" s="243">
        <f t="shared" ca="1" si="280"/>
        <v>45139</v>
      </c>
      <c r="I6019" s="244">
        <f t="shared" si="281"/>
        <v>43892</v>
      </c>
      <c r="J6019" s="244" t="str">
        <f t="shared" si="279"/>
        <v/>
      </c>
    </row>
    <row r="6020" spans="3:10" ht="12" thickBot="1" x14ac:dyDescent="0.25">
      <c r="C6020" s="254"/>
      <c r="D6020" s="254"/>
      <c r="E6020" s="255"/>
      <c r="F6020" s="256"/>
      <c r="G6020" s="257"/>
      <c r="H6020" s="243">
        <f t="shared" ca="1" si="280"/>
        <v>45139</v>
      </c>
      <c r="I6020" s="244">
        <f t="shared" si="281"/>
        <v>43892</v>
      </c>
      <c r="J6020" s="244" t="str">
        <f t="shared" si="279"/>
        <v/>
      </c>
    </row>
    <row r="6021" spans="3:10" ht="12" thickBot="1" x14ac:dyDescent="0.25">
      <c r="C6021" s="254"/>
      <c r="D6021" s="254"/>
      <c r="E6021" s="255"/>
      <c r="F6021" s="256"/>
      <c r="G6021" s="257"/>
      <c r="H6021" s="243">
        <f t="shared" ca="1" si="280"/>
        <v>45139</v>
      </c>
      <c r="I6021" s="244">
        <f t="shared" si="281"/>
        <v>43892</v>
      </c>
      <c r="J6021" s="244" t="str">
        <f t="shared" si="279"/>
        <v/>
      </c>
    </row>
    <row r="6022" spans="3:10" ht="12" thickBot="1" x14ac:dyDescent="0.25">
      <c r="C6022" s="254"/>
      <c r="D6022" s="254"/>
      <c r="E6022" s="255"/>
      <c r="F6022" s="256"/>
      <c r="G6022" s="257"/>
      <c r="H6022" s="243">
        <f t="shared" ca="1" si="280"/>
        <v>45139</v>
      </c>
      <c r="I6022" s="244">
        <f t="shared" si="281"/>
        <v>43892</v>
      </c>
      <c r="J6022" s="244" t="str">
        <f t="shared" ref="J6022:J6085" si="282">IF(G6022="","",IF(G6022&gt;=0,"Debitoren",IF(G6022&lt;0,"Kreditoren","")))</f>
        <v/>
      </c>
    </row>
    <row r="6023" spans="3:10" ht="12" thickBot="1" x14ac:dyDescent="0.25">
      <c r="C6023" s="254"/>
      <c r="D6023" s="254"/>
      <c r="E6023" s="255"/>
      <c r="F6023" s="256"/>
      <c r="G6023" s="257"/>
      <c r="H6023" s="243">
        <f t="shared" ref="H6023:H6086" ca="1" si="283">IF(F6023&lt;$F$2,EOMONTH($F$2,-1)+1,EOMONTH(F6023,-1)+1)</f>
        <v>45139</v>
      </c>
      <c r="I6023" s="244">
        <f t="shared" ref="I6023:I6086" si="284">IF(F6023&lt;$I$2,IF(   WEEKDAY(EOMONTH($I$2,-1)+1)=1,EOMONTH($I$2,-1)+1+1,EOMONTH($I$2,-1)+1),IF(WEEKDAY(F6023)=1,F6023+1,F6023))</f>
        <v>43892</v>
      </c>
      <c r="J6023" s="244" t="str">
        <f t="shared" si="282"/>
        <v/>
      </c>
    </row>
    <row r="6024" spans="3:10" ht="12" thickBot="1" x14ac:dyDescent="0.25">
      <c r="C6024" s="254"/>
      <c r="D6024" s="254"/>
      <c r="E6024" s="255"/>
      <c r="F6024" s="256"/>
      <c r="G6024" s="257"/>
      <c r="H6024" s="243">
        <f t="shared" ca="1" si="283"/>
        <v>45139</v>
      </c>
      <c r="I6024" s="244">
        <f t="shared" si="284"/>
        <v>43892</v>
      </c>
      <c r="J6024" s="244" t="str">
        <f t="shared" si="282"/>
        <v/>
      </c>
    </row>
    <row r="6025" spans="3:10" ht="12" thickBot="1" x14ac:dyDescent="0.25">
      <c r="C6025" s="254"/>
      <c r="D6025" s="254"/>
      <c r="E6025" s="255"/>
      <c r="F6025" s="256"/>
      <c r="G6025" s="257"/>
      <c r="H6025" s="243">
        <f t="shared" ca="1" si="283"/>
        <v>45139</v>
      </c>
      <c r="I6025" s="244">
        <f t="shared" si="284"/>
        <v>43892</v>
      </c>
      <c r="J6025" s="244" t="str">
        <f t="shared" si="282"/>
        <v/>
      </c>
    </row>
    <row r="6026" spans="3:10" ht="12" thickBot="1" x14ac:dyDescent="0.25">
      <c r="C6026" s="254"/>
      <c r="D6026" s="254"/>
      <c r="E6026" s="255"/>
      <c r="F6026" s="256"/>
      <c r="G6026" s="257"/>
      <c r="H6026" s="243">
        <f t="shared" ca="1" si="283"/>
        <v>45139</v>
      </c>
      <c r="I6026" s="244">
        <f t="shared" si="284"/>
        <v>43892</v>
      </c>
      <c r="J6026" s="244" t="str">
        <f t="shared" si="282"/>
        <v/>
      </c>
    </row>
    <row r="6027" spans="3:10" ht="12" thickBot="1" x14ac:dyDescent="0.25">
      <c r="C6027" s="254"/>
      <c r="D6027" s="254"/>
      <c r="E6027" s="255"/>
      <c r="F6027" s="256"/>
      <c r="G6027" s="257"/>
      <c r="H6027" s="243">
        <f t="shared" ca="1" si="283"/>
        <v>45139</v>
      </c>
      <c r="I6027" s="244">
        <f t="shared" si="284"/>
        <v>43892</v>
      </c>
      <c r="J6027" s="244" t="str">
        <f t="shared" si="282"/>
        <v/>
      </c>
    </row>
    <row r="6028" spans="3:10" ht="12" thickBot="1" x14ac:dyDescent="0.25">
      <c r="C6028" s="254"/>
      <c r="D6028" s="254"/>
      <c r="E6028" s="255"/>
      <c r="F6028" s="256"/>
      <c r="G6028" s="257"/>
      <c r="H6028" s="243">
        <f t="shared" ca="1" si="283"/>
        <v>45139</v>
      </c>
      <c r="I6028" s="244">
        <f t="shared" si="284"/>
        <v>43892</v>
      </c>
      <c r="J6028" s="244" t="str">
        <f t="shared" si="282"/>
        <v/>
      </c>
    </row>
    <row r="6029" spans="3:10" ht="12" thickBot="1" x14ac:dyDescent="0.25">
      <c r="C6029" s="254"/>
      <c r="D6029" s="254"/>
      <c r="E6029" s="255"/>
      <c r="F6029" s="256"/>
      <c r="G6029" s="257"/>
      <c r="H6029" s="243">
        <f t="shared" ca="1" si="283"/>
        <v>45139</v>
      </c>
      <c r="I6029" s="244">
        <f t="shared" si="284"/>
        <v>43892</v>
      </c>
      <c r="J6029" s="244" t="str">
        <f t="shared" si="282"/>
        <v/>
      </c>
    </row>
    <row r="6030" spans="3:10" ht="12" thickBot="1" x14ac:dyDescent="0.25">
      <c r="C6030" s="254"/>
      <c r="D6030" s="254"/>
      <c r="E6030" s="255"/>
      <c r="F6030" s="256"/>
      <c r="G6030" s="257"/>
      <c r="H6030" s="243">
        <f t="shared" ca="1" si="283"/>
        <v>45139</v>
      </c>
      <c r="I6030" s="244">
        <f t="shared" si="284"/>
        <v>43892</v>
      </c>
      <c r="J6030" s="244" t="str">
        <f t="shared" si="282"/>
        <v/>
      </c>
    </row>
    <row r="6031" spans="3:10" ht="12" thickBot="1" x14ac:dyDescent="0.25">
      <c r="C6031" s="254"/>
      <c r="D6031" s="254"/>
      <c r="E6031" s="255"/>
      <c r="F6031" s="256"/>
      <c r="G6031" s="257"/>
      <c r="H6031" s="243">
        <f t="shared" ca="1" si="283"/>
        <v>45139</v>
      </c>
      <c r="I6031" s="244">
        <f t="shared" si="284"/>
        <v>43892</v>
      </c>
      <c r="J6031" s="244" t="str">
        <f t="shared" si="282"/>
        <v/>
      </c>
    </row>
    <row r="6032" spans="3:10" ht="12" thickBot="1" x14ac:dyDescent="0.25">
      <c r="C6032" s="254"/>
      <c r="D6032" s="254"/>
      <c r="E6032" s="255"/>
      <c r="F6032" s="256"/>
      <c r="G6032" s="257"/>
      <c r="H6032" s="243">
        <f t="shared" ca="1" si="283"/>
        <v>45139</v>
      </c>
      <c r="I6032" s="244">
        <f t="shared" si="284"/>
        <v>43892</v>
      </c>
      <c r="J6032" s="244" t="str">
        <f t="shared" si="282"/>
        <v/>
      </c>
    </row>
    <row r="6033" spans="3:10" ht="12" thickBot="1" x14ac:dyDescent="0.25">
      <c r="C6033" s="254"/>
      <c r="D6033" s="254"/>
      <c r="E6033" s="255"/>
      <c r="F6033" s="256"/>
      <c r="G6033" s="257"/>
      <c r="H6033" s="243">
        <f t="shared" ca="1" si="283"/>
        <v>45139</v>
      </c>
      <c r="I6033" s="244">
        <f t="shared" si="284"/>
        <v>43892</v>
      </c>
      <c r="J6033" s="244" t="str">
        <f t="shared" si="282"/>
        <v/>
      </c>
    </row>
    <row r="6034" spans="3:10" ht="12" thickBot="1" x14ac:dyDescent="0.25">
      <c r="C6034" s="254"/>
      <c r="D6034" s="254"/>
      <c r="E6034" s="255"/>
      <c r="F6034" s="256"/>
      <c r="G6034" s="257"/>
      <c r="H6034" s="243">
        <f t="shared" ca="1" si="283"/>
        <v>45139</v>
      </c>
      <c r="I6034" s="244">
        <f t="shared" si="284"/>
        <v>43892</v>
      </c>
      <c r="J6034" s="244" t="str">
        <f t="shared" si="282"/>
        <v/>
      </c>
    </row>
    <row r="6035" spans="3:10" ht="12" thickBot="1" x14ac:dyDescent="0.25">
      <c r="C6035" s="254"/>
      <c r="D6035" s="254"/>
      <c r="E6035" s="255"/>
      <c r="F6035" s="256"/>
      <c r="G6035" s="257"/>
      <c r="H6035" s="243">
        <f t="shared" ca="1" si="283"/>
        <v>45139</v>
      </c>
      <c r="I6035" s="244">
        <f t="shared" si="284"/>
        <v>43892</v>
      </c>
      <c r="J6035" s="244" t="str">
        <f t="shared" si="282"/>
        <v/>
      </c>
    </row>
    <row r="6036" spans="3:10" ht="12" thickBot="1" x14ac:dyDescent="0.25">
      <c r="C6036" s="254"/>
      <c r="D6036" s="254"/>
      <c r="E6036" s="255"/>
      <c r="F6036" s="256"/>
      <c r="G6036" s="257"/>
      <c r="H6036" s="243">
        <f t="shared" ca="1" si="283"/>
        <v>45139</v>
      </c>
      <c r="I6036" s="244">
        <f t="shared" si="284"/>
        <v>43892</v>
      </c>
      <c r="J6036" s="244" t="str">
        <f t="shared" si="282"/>
        <v/>
      </c>
    </row>
    <row r="6037" spans="3:10" ht="12" thickBot="1" x14ac:dyDescent="0.25">
      <c r="C6037" s="254"/>
      <c r="D6037" s="254"/>
      <c r="E6037" s="255"/>
      <c r="F6037" s="256"/>
      <c r="G6037" s="257"/>
      <c r="H6037" s="243">
        <f t="shared" ca="1" si="283"/>
        <v>45139</v>
      </c>
      <c r="I6037" s="244">
        <f t="shared" si="284"/>
        <v>43892</v>
      </c>
      <c r="J6037" s="244" t="str">
        <f t="shared" si="282"/>
        <v/>
      </c>
    </row>
    <row r="6038" spans="3:10" ht="12" thickBot="1" x14ac:dyDescent="0.25">
      <c r="C6038" s="254"/>
      <c r="D6038" s="254"/>
      <c r="E6038" s="255"/>
      <c r="F6038" s="256"/>
      <c r="G6038" s="257"/>
      <c r="H6038" s="243">
        <f t="shared" ca="1" si="283"/>
        <v>45139</v>
      </c>
      <c r="I6038" s="244">
        <f t="shared" si="284"/>
        <v>43892</v>
      </c>
      <c r="J6038" s="244" t="str">
        <f t="shared" si="282"/>
        <v/>
      </c>
    </row>
    <row r="6039" spans="3:10" ht="12" thickBot="1" x14ac:dyDescent="0.25">
      <c r="C6039" s="254"/>
      <c r="D6039" s="254"/>
      <c r="E6039" s="255"/>
      <c r="F6039" s="256"/>
      <c r="G6039" s="257"/>
      <c r="H6039" s="243">
        <f t="shared" ca="1" si="283"/>
        <v>45139</v>
      </c>
      <c r="I6039" s="244">
        <f t="shared" si="284"/>
        <v>43892</v>
      </c>
      <c r="J6039" s="244" t="str">
        <f t="shared" si="282"/>
        <v/>
      </c>
    </row>
    <row r="6040" spans="3:10" ht="12" thickBot="1" x14ac:dyDescent="0.25">
      <c r="C6040" s="254"/>
      <c r="D6040" s="254"/>
      <c r="E6040" s="255"/>
      <c r="F6040" s="256"/>
      <c r="G6040" s="257"/>
      <c r="H6040" s="243">
        <f t="shared" ca="1" si="283"/>
        <v>45139</v>
      </c>
      <c r="I6040" s="244">
        <f t="shared" si="284"/>
        <v>43892</v>
      </c>
      <c r="J6040" s="244" t="str">
        <f t="shared" si="282"/>
        <v/>
      </c>
    </row>
    <row r="6041" spans="3:10" ht="12" thickBot="1" x14ac:dyDescent="0.25">
      <c r="C6041" s="254"/>
      <c r="D6041" s="254"/>
      <c r="E6041" s="255"/>
      <c r="F6041" s="256"/>
      <c r="G6041" s="257"/>
      <c r="H6041" s="243">
        <f t="shared" ca="1" si="283"/>
        <v>45139</v>
      </c>
      <c r="I6041" s="244">
        <f t="shared" si="284"/>
        <v>43892</v>
      </c>
      <c r="J6041" s="244" t="str">
        <f t="shared" si="282"/>
        <v/>
      </c>
    </row>
    <row r="6042" spans="3:10" ht="12" thickBot="1" x14ac:dyDescent="0.25">
      <c r="C6042" s="254"/>
      <c r="D6042" s="254"/>
      <c r="E6042" s="255"/>
      <c r="F6042" s="256"/>
      <c r="G6042" s="257"/>
      <c r="H6042" s="243">
        <f t="shared" ca="1" si="283"/>
        <v>45139</v>
      </c>
      <c r="I6042" s="244">
        <f t="shared" si="284"/>
        <v>43892</v>
      </c>
      <c r="J6042" s="244" t="str">
        <f t="shared" si="282"/>
        <v/>
      </c>
    </row>
    <row r="6043" spans="3:10" ht="12" thickBot="1" x14ac:dyDescent="0.25">
      <c r="C6043" s="254"/>
      <c r="D6043" s="254"/>
      <c r="E6043" s="255"/>
      <c r="F6043" s="256"/>
      <c r="G6043" s="257"/>
      <c r="H6043" s="243">
        <f t="shared" ca="1" si="283"/>
        <v>45139</v>
      </c>
      <c r="I6043" s="244">
        <f t="shared" si="284"/>
        <v>43892</v>
      </c>
      <c r="J6043" s="244" t="str">
        <f t="shared" si="282"/>
        <v/>
      </c>
    </row>
    <row r="6044" spans="3:10" ht="12" thickBot="1" x14ac:dyDescent="0.25">
      <c r="C6044" s="254"/>
      <c r="D6044" s="254"/>
      <c r="E6044" s="255"/>
      <c r="F6044" s="256"/>
      <c r="G6044" s="257"/>
      <c r="H6044" s="243">
        <f t="shared" ca="1" si="283"/>
        <v>45139</v>
      </c>
      <c r="I6044" s="244">
        <f t="shared" si="284"/>
        <v>43892</v>
      </c>
      <c r="J6044" s="244" t="str">
        <f t="shared" si="282"/>
        <v/>
      </c>
    </row>
    <row r="6045" spans="3:10" ht="12" thickBot="1" x14ac:dyDescent="0.25">
      <c r="C6045" s="254"/>
      <c r="D6045" s="254"/>
      <c r="E6045" s="255"/>
      <c r="F6045" s="256"/>
      <c r="G6045" s="257"/>
      <c r="H6045" s="243">
        <f t="shared" ca="1" si="283"/>
        <v>45139</v>
      </c>
      <c r="I6045" s="244">
        <f t="shared" si="284"/>
        <v>43892</v>
      </c>
      <c r="J6045" s="244" t="str">
        <f t="shared" si="282"/>
        <v/>
      </c>
    </row>
    <row r="6046" spans="3:10" ht="12" thickBot="1" x14ac:dyDescent="0.25">
      <c r="C6046" s="254"/>
      <c r="D6046" s="254"/>
      <c r="E6046" s="255"/>
      <c r="F6046" s="256"/>
      <c r="G6046" s="257"/>
      <c r="H6046" s="243">
        <f t="shared" ca="1" si="283"/>
        <v>45139</v>
      </c>
      <c r="I6046" s="244">
        <f t="shared" si="284"/>
        <v>43892</v>
      </c>
      <c r="J6046" s="244" t="str">
        <f t="shared" si="282"/>
        <v/>
      </c>
    </row>
    <row r="6047" spans="3:10" ht="12" thickBot="1" x14ac:dyDescent="0.25">
      <c r="C6047" s="254"/>
      <c r="D6047" s="254"/>
      <c r="E6047" s="255"/>
      <c r="F6047" s="256"/>
      <c r="G6047" s="257"/>
      <c r="H6047" s="243">
        <f t="shared" ca="1" si="283"/>
        <v>45139</v>
      </c>
      <c r="I6047" s="244">
        <f t="shared" si="284"/>
        <v>43892</v>
      </c>
      <c r="J6047" s="244" t="str">
        <f t="shared" si="282"/>
        <v/>
      </c>
    </row>
    <row r="6048" spans="3:10" ht="12" thickBot="1" x14ac:dyDescent="0.25">
      <c r="C6048" s="254"/>
      <c r="D6048" s="254"/>
      <c r="E6048" s="255"/>
      <c r="F6048" s="256"/>
      <c r="G6048" s="257"/>
      <c r="H6048" s="243">
        <f t="shared" ca="1" si="283"/>
        <v>45139</v>
      </c>
      <c r="I6048" s="244">
        <f t="shared" si="284"/>
        <v>43892</v>
      </c>
      <c r="J6048" s="244" t="str">
        <f t="shared" si="282"/>
        <v/>
      </c>
    </row>
    <row r="6049" spans="3:10" ht="12" thickBot="1" x14ac:dyDescent="0.25">
      <c r="C6049" s="254"/>
      <c r="D6049" s="254"/>
      <c r="E6049" s="255"/>
      <c r="F6049" s="256"/>
      <c r="G6049" s="257"/>
      <c r="H6049" s="243">
        <f t="shared" ca="1" si="283"/>
        <v>45139</v>
      </c>
      <c r="I6049" s="244">
        <f t="shared" si="284"/>
        <v>43892</v>
      </c>
      <c r="J6049" s="244" t="str">
        <f t="shared" si="282"/>
        <v/>
      </c>
    </row>
    <row r="6050" spans="3:10" ht="12" thickBot="1" x14ac:dyDescent="0.25">
      <c r="C6050" s="254"/>
      <c r="D6050" s="254"/>
      <c r="E6050" s="255"/>
      <c r="F6050" s="256"/>
      <c r="G6050" s="257"/>
      <c r="H6050" s="243">
        <f t="shared" ca="1" si="283"/>
        <v>45139</v>
      </c>
      <c r="I6050" s="244">
        <f t="shared" si="284"/>
        <v>43892</v>
      </c>
      <c r="J6050" s="244" t="str">
        <f t="shared" si="282"/>
        <v/>
      </c>
    </row>
    <row r="6051" spans="3:10" ht="12" thickBot="1" x14ac:dyDescent="0.25">
      <c r="C6051" s="254"/>
      <c r="D6051" s="254"/>
      <c r="E6051" s="255"/>
      <c r="F6051" s="256"/>
      <c r="G6051" s="257"/>
      <c r="H6051" s="243">
        <f t="shared" ca="1" si="283"/>
        <v>45139</v>
      </c>
      <c r="I6051" s="244">
        <f t="shared" si="284"/>
        <v>43892</v>
      </c>
      <c r="J6051" s="244" t="str">
        <f t="shared" si="282"/>
        <v/>
      </c>
    </row>
    <row r="6052" spans="3:10" ht="12" thickBot="1" x14ac:dyDescent="0.25">
      <c r="C6052" s="254"/>
      <c r="D6052" s="254"/>
      <c r="E6052" s="255"/>
      <c r="F6052" s="256"/>
      <c r="G6052" s="257"/>
      <c r="H6052" s="243">
        <f t="shared" ca="1" si="283"/>
        <v>45139</v>
      </c>
      <c r="I6052" s="244">
        <f t="shared" si="284"/>
        <v>43892</v>
      </c>
      <c r="J6052" s="244" t="str">
        <f t="shared" si="282"/>
        <v/>
      </c>
    </row>
    <row r="6053" spans="3:10" ht="12" thickBot="1" x14ac:dyDescent="0.25">
      <c r="C6053" s="254"/>
      <c r="D6053" s="254"/>
      <c r="E6053" s="255"/>
      <c r="F6053" s="256"/>
      <c r="G6053" s="257"/>
      <c r="H6053" s="243">
        <f t="shared" ca="1" si="283"/>
        <v>45139</v>
      </c>
      <c r="I6053" s="244">
        <f t="shared" si="284"/>
        <v>43892</v>
      </c>
      <c r="J6053" s="244" t="str">
        <f t="shared" si="282"/>
        <v/>
      </c>
    </row>
    <row r="6054" spans="3:10" ht="12" thickBot="1" x14ac:dyDescent="0.25">
      <c r="C6054" s="254"/>
      <c r="D6054" s="254"/>
      <c r="E6054" s="255"/>
      <c r="F6054" s="256"/>
      <c r="G6054" s="257"/>
      <c r="H6054" s="243">
        <f t="shared" ca="1" si="283"/>
        <v>45139</v>
      </c>
      <c r="I6054" s="244">
        <f t="shared" si="284"/>
        <v>43892</v>
      </c>
      <c r="J6054" s="244" t="str">
        <f t="shared" si="282"/>
        <v/>
      </c>
    </row>
    <row r="6055" spans="3:10" ht="12" thickBot="1" x14ac:dyDescent="0.25">
      <c r="C6055" s="254"/>
      <c r="D6055" s="254"/>
      <c r="E6055" s="255"/>
      <c r="F6055" s="256"/>
      <c r="G6055" s="257"/>
      <c r="H6055" s="243">
        <f t="shared" ca="1" si="283"/>
        <v>45139</v>
      </c>
      <c r="I6055" s="244">
        <f t="shared" si="284"/>
        <v>43892</v>
      </c>
      <c r="J6055" s="244" t="str">
        <f t="shared" si="282"/>
        <v/>
      </c>
    </row>
    <row r="6056" spans="3:10" ht="12" thickBot="1" x14ac:dyDescent="0.25">
      <c r="C6056" s="254"/>
      <c r="D6056" s="254"/>
      <c r="E6056" s="255"/>
      <c r="F6056" s="256"/>
      <c r="G6056" s="257"/>
      <c r="H6056" s="243">
        <f t="shared" ca="1" si="283"/>
        <v>45139</v>
      </c>
      <c r="I6056" s="244">
        <f t="shared" si="284"/>
        <v>43892</v>
      </c>
      <c r="J6056" s="244" t="str">
        <f t="shared" si="282"/>
        <v/>
      </c>
    </row>
    <row r="6057" spans="3:10" ht="12" thickBot="1" x14ac:dyDescent="0.25">
      <c r="C6057" s="254"/>
      <c r="D6057" s="254"/>
      <c r="E6057" s="255"/>
      <c r="F6057" s="256"/>
      <c r="G6057" s="257"/>
      <c r="H6057" s="243">
        <f t="shared" ca="1" si="283"/>
        <v>45139</v>
      </c>
      <c r="I6057" s="244">
        <f t="shared" si="284"/>
        <v>43892</v>
      </c>
      <c r="J6057" s="244" t="str">
        <f t="shared" si="282"/>
        <v/>
      </c>
    </row>
    <row r="6058" spans="3:10" ht="12" thickBot="1" x14ac:dyDescent="0.25">
      <c r="C6058" s="254"/>
      <c r="D6058" s="254"/>
      <c r="E6058" s="255"/>
      <c r="F6058" s="256"/>
      <c r="G6058" s="257"/>
      <c r="H6058" s="243">
        <f t="shared" ca="1" si="283"/>
        <v>45139</v>
      </c>
      <c r="I6058" s="244">
        <f t="shared" si="284"/>
        <v>43892</v>
      </c>
      <c r="J6058" s="244" t="str">
        <f t="shared" si="282"/>
        <v/>
      </c>
    </row>
    <row r="6059" spans="3:10" ht="12" thickBot="1" x14ac:dyDescent="0.25">
      <c r="C6059" s="254"/>
      <c r="D6059" s="254"/>
      <c r="E6059" s="255"/>
      <c r="F6059" s="256"/>
      <c r="G6059" s="257"/>
      <c r="H6059" s="243">
        <f t="shared" ca="1" si="283"/>
        <v>45139</v>
      </c>
      <c r="I6059" s="244">
        <f t="shared" si="284"/>
        <v>43892</v>
      </c>
      <c r="J6059" s="244" t="str">
        <f t="shared" si="282"/>
        <v/>
      </c>
    </row>
    <row r="6060" spans="3:10" ht="12" thickBot="1" x14ac:dyDescent="0.25">
      <c r="C6060" s="254"/>
      <c r="D6060" s="254"/>
      <c r="E6060" s="255"/>
      <c r="F6060" s="256"/>
      <c r="G6060" s="257"/>
      <c r="H6060" s="243">
        <f t="shared" ca="1" si="283"/>
        <v>45139</v>
      </c>
      <c r="I6060" s="244">
        <f t="shared" si="284"/>
        <v>43892</v>
      </c>
      <c r="J6060" s="244" t="str">
        <f t="shared" si="282"/>
        <v/>
      </c>
    </row>
    <row r="6061" spans="3:10" ht="12" thickBot="1" x14ac:dyDescent="0.25">
      <c r="C6061" s="254"/>
      <c r="D6061" s="254"/>
      <c r="E6061" s="255"/>
      <c r="F6061" s="256"/>
      <c r="G6061" s="257"/>
      <c r="H6061" s="243">
        <f t="shared" ca="1" si="283"/>
        <v>45139</v>
      </c>
      <c r="I6061" s="244">
        <f t="shared" si="284"/>
        <v>43892</v>
      </c>
      <c r="J6061" s="244" t="str">
        <f t="shared" si="282"/>
        <v/>
      </c>
    </row>
    <row r="6062" spans="3:10" ht="12" thickBot="1" x14ac:dyDescent="0.25">
      <c r="C6062" s="254"/>
      <c r="D6062" s="254"/>
      <c r="E6062" s="255"/>
      <c r="F6062" s="256"/>
      <c r="G6062" s="257"/>
      <c r="H6062" s="243">
        <f t="shared" ca="1" si="283"/>
        <v>45139</v>
      </c>
      <c r="I6062" s="244">
        <f t="shared" si="284"/>
        <v>43892</v>
      </c>
      <c r="J6062" s="244" t="str">
        <f t="shared" si="282"/>
        <v/>
      </c>
    </row>
    <row r="6063" spans="3:10" ht="12" thickBot="1" x14ac:dyDescent="0.25">
      <c r="C6063" s="254"/>
      <c r="D6063" s="254"/>
      <c r="E6063" s="255"/>
      <c r="F6063" s="256"/>
      <c r="G6063" s="257"/>
      <c r="H6063" s="243">
        <f t="shared" ca="1" si="283"/>
        <v>45139</v>
      </c>
      <c r="I6063" s="244">
        <f t="shared" si="284"/>
        <v>43892</v>
      </c>
      <c r="J6063" s="244" t="str">
        <f t="shared" si="282"/>
        <v/>
      </c>
    </row>
    <row r="6064" spans="3:10" ht="12" thickBot="1" x14ac:dyDescent="0.25">
      <c r="C6064" s="254"/>
      <c r="D6064" s="254"/>
      <c r="E6064" s="255"/>
      <c r="F6064" s="256"/>
      <c r="G6064" s="257"/>
      <c r="H6064" s="243">
        <f t="shared" ca="1" si="283"/>
        <v>45139</v>
      </c>
      <c r="I6064" s="244">
        <f t="shared" si="284"/>
        <v>43892</v>
      </c>
      <c r="J6064" s="244" t="str">
        <f t="shared" si="282"/>
        <v/>
      </c>
    </row>
    <row r="6065" spans="3:10" ht="12" thickBot="1" x14ac:dyDescent="0.25">
      <c r="C6065" s="254"/>
      <c r="D6065" s="254"/>
      <c r="E6065" s="255"/>
      <c r="F6065" s="256"/>
      <c r="G6065" s="257"/>
      <c r="H6065" s="243">
        <f t="shared" ca="1" si="283"/>
        <v>45139</v>
      </c>
      <c r="I6065" s="244">
        <f t="shared" si="284"/>
        <v>43892</v>
      </c>
      <c r="J6065" s="244" t="str">
        <f t="shared" si="282"/>
        <v/>
      </c>
    </row>
    <row r="6066" spans="3:10" ht="12" thickBot="1" x14ac:dyDescent="0.25">
      <c r="C6066" s="254"/>
      <c r="D6066" s="254"/>
      <c r="E6066" s="255"/>
      <c r="F6066" s="256"/>
      <c r="G6066" s="257"/>
      <c r="H6066" s="243">
        <f t="shared" ca="1" si="283"/>
        <v>45139</v>
      </c>
      <c r="I6066" s="244">
        <f t="shared" si="284"/>
        <v>43892</v>
      </c>
      <c r="J6066" s="244" t="str">
        <f t="shared" si="282"/>
        <v/>
      </c>
    </row>
    <row r="6067" spans="3:10" ht="12" thickBot="1" x14ac:dyDescent="0.25">
      <c r="C6067" s="254"/>
      <c r="D6067" s="254"/>
      <c r="E6067" s="255"/>
      <c r="F6067" s="256"/>
      <c r="G6067" s="257"/>
      <c r="H6067" s="243">
        <f t="shared" ca="1" si="283"/>
        <v>45139</v>
      </c>
      <c r="I6067" s="244">
        <f t="shared" si="284"/>
        <v>43892</v>
      </c>
      <c r="J6067" s="244" t="str">
        <f t="shared" si="282"/>
        <v/>
      </c>
    </row>
    <row r="6068" spans="3:10" ht="12" thickBot="1" x14ac:dyDescent="0.25">
      <c r="C6068" s="254"/>
      <c r="D6068" s="254"/>
      <c r="E6068" s="255"/>
      <c r="F6068" s="256"/>
      <c r="G6068" s="257"/>
      <c r="H6068" s="243">
        <f t="shared" ca="1" si="283"/>
        <v>45139</v>
      </c>
      <c r="I6068" s="244">
        <f t="shared" si="284"/>
        <v>43892</v>
      </c>
      <c r="J6068" s="244" t="str">
        <f t="shared" si="282"/>
        <v/>
      </c>
    </row>
    <row r="6069" spans="3:10" ht="12" thickBot="1" x14ac:dyDescent="0.25">
      <c r="C6069" s="254"/>
      <c r="D6069" s="254"/>
      <c r="E6069" s="255"/>
      <c r="F6069" s="256"/>
      <c r="G6069" s="257"/>
      <c r="H6069" s="243">
        <f t="shared" ca="1" si="283"/>
        <v>45139</v>
      </c>
      <c r="I6069" s="244">
        <f t="shared" si="284"/>
        <v>43892</v>
      </c>
      <c r="J6069" s="244" t="str">
        <f t="shared" si="282"/>
        <v/>
      </c>
    </row>
    <row r="6070" spans="3:10" ht="12" thickBot="1" x14ac:dyDescent="0.25">
      <c r="C6070" s="254"/>
      <c r="D6070" s="254"/>
      <c r="E6070" s="255"/>
      <c r="F6070" s="256"/>
      <c r="G6070" s="257"/>
      <c r="H6070" s="243">
        <f t="shared" ca="1" si="283"/>
        <v>45139</v>
      </c>
      <c r="I6070" s="244">
        <f t="shared" si="284"/>
        <v>43892</v>
      </c>
      <c r="J6070" s="244" t="str">
        <f t="shared" si="282"/>
        <v/>
      </c>
    </row>
    <row r="6071" spans="3:10" ht="12" thickBot="1" x14ac:dyDescent="0.25">
      <c r="C6071" s="254"/>
      <c r="D6071" s="254"/>
      <c r="E6071" s="255"/>
      <c r="F6071" s="256"/>
      <c r="G6071" s="257"/>
      <c r="H6071" s="243">
        <f t="shared" ca="1" si="283"/>
        <v>45139</v>
      </c>
      <c r="I6071" s="244">
        <f t="shared" si="284"/>
        <v>43892</v>
      </c>
      <c r="J6071" s="244" t="str">
        <f t="shared" si="282"/>
        <v/>
      </c>
    </row>
    <row r="6072" spans="3:10" ht="12" thickBot="1" x14ac:dyDescent="0.25">
      <c r="C6072" s="254"/>
      <c r="D6072" s="254"/>
      <c r="E6072" s="255"/>
      <c r="F6072" s="256"/>
      <c r="G6072" s="257"/>
      <c r="H6072" s="243">
        <f t="shared" ca="1" si="283"/>
        <v>45139</v>
      </c>
      <c r="I6072" s="244">
        <f t="shared" si="284"/>
        <v>43892</v>
      </c>
      <c r="J6072" s="244" t="str">
        <f t="shared" si="282"/>
        <v/>
      </c>
    </row>
    <row r="6073" spans="3:10" ht="12" thickBot="1" x14ac:dyDescent="0.25">
      <c r="C6073" s="254"/>
      <c r="D6073" s="254"/>
      <c r="E6073" s="255"/>
      <c r="F6073" s="256"/>
      <c r="G6073" s="257"/>
      <c r="H6073" s="243">
        <f t="shared" ca="1" si="283"/>
        <v>45139</v>
      </c>
      <c r="I6073" s="244">
        <f t="shared" si="284"/>
        <v>43892</v>
      </c>
      <c r="J6073" s="244" t="str">
        <f t="shared" si="282"/>
        <v/>
      </c>
    </row>
    <row r="6074" spans="3:10" ht="12" thickBot="1" x14ac:dyDescent="0.25">
      <c r="C6074" s="254"/>
      <c r="D6074" s="254"/>
      <c r="E6074" s="255"/>
      <c r="F6074" s="256"/>
      <c r="G6074" s="257"/>
      <c r="H6074" s="243">
        <f t="shared" ca="1" si="283"/>
        <v>45139</v>
      </c>
      <c r="I6074" s="244">
        <f t="shared" si="284"/>
        <v>43892</v>
      </c>
      <c r="J6074" s="244" t="str">
        <f t="shared" si="282"/>
        <v/>
      </c>
    </row>
    <row r="6075" spans="3:10" ht="12" thickBot="1" x14ac:dyDescent="0.25">
      <c r="C6075" s="254"/>
      <c r="D6075" s="254"/>
      <c r="E6075" s="255"/>
      <c r="F6075" s="256"/>
      <c r="G6075" s="257"/>
      <c r="H6075" s="243">
        <f t="shared" ca="1" si="283"/>
        <v>45139</v>
      </c>
      <c r="I6075" s="244">
        <f t="shared" si="284"/>
        <v>43892</v>
      </c>
      <c r="J6075" s="244" t="str">
        <f t="shared" si="282"/>
        <v/>
      </c>
    </row>
    <row r="6076" spans="3:10" ht="12" thickBot="1" x14ac:dyDescent="0.25">
      <c r="C6076" s="254"/>
      <c r="D6076" s="254"/>
      <c r="E6076" s="255"/>
      <c r="F6076" s="256"/>
      <c r="G6076" s="257"/>
      <c r="H6076" s="243">
        <f t="shared" ca="1" si="283"/>
        <v>45139</v>
      </c>
      <c r="I6076" s="244">
        <f t="shared" si="284"/>
        <v>43892</v>
      </c>
      <c r="J6076" s="244" t="str">
        <f t="shared" si="282"/>
        <v/>
      </c>
    </row>
    <row r="6077" spans="3:10" ht="12" thickBot="1" x14ac:dyDescent="0.25">
      <c r="C6077" s="254"/>
      <c r="D6077" s="254"/>
      <c r="E6077" s="255"/>
      <c r="F6077" s="256"/>
      <c r="G6077" s="257"/>
      <c r="H6077" s="243">
        <f t="shared" ca="1" si="283"/>
        <v>45139</v>
      </c>
      <c r="I6077" s="244">
        <f t="shared" si="284"/>
        <v>43892</v>
      </c>
      <c r="J6077" s="244" t="str">
        <f t="shared" si="282"/>
        <v/>
      </c>
    </row>
    <row r="6078" spans="3:10" ht="12" thickBot="1" x14ac:dyDescent="0.25">
      <c r="C6078" s="254"/>
      <c r="D6078" s="254"/>
      <c r="E6078" s="255"/>
      <c r="F6078" s="256"/>
      <c r="G6078" s="257"/>
      <c r="H6078" s="243">
        <f t="shared" ca="1" si="283"/>
        <v>45139</v>
      </c>
      <c r="I6078" s="244">
        <f t="shared" si="284"/>
        <v>43892</v>
      </c>
      <c r="J6078" s="244" t="str">
        <f t="shared" si="282"/>
        <v/>
      </c>
    </row>
    <row r="6079" spans="3:10" ht="12" thickBot="1" x14ac:dyDescent="0.25">
      <c r="C6079" s="254"/>
      <c r="D6079" s="254"/>
      <c r="E6079" s="255"/>
      <c r="F6079" s="256"/>
      <c r="G6079" s="257"/>
      <c r="H6079" s="243">
        <f t="shared" ca="1" si="283"/>
        <v>45139</v>
      </c>
      <c r="I6079" s="244">
        <f t="shared" si="284"/>
        <v>43892</v>
      </c>
      <c r="J6079" s="244" t="str">
        <f t="shared" si="282"/>
        <v/>
      </c>
    </row>
    <row r="6080" spans="3:10" ht="12" thickBot="1" x14ac:dyDescent="0.25">
      <c r="C6080" s="254"/>
      <c r="D6080" s="254"/>
      <c r="E6080" s="255"/>
      <c r="F6080" s="256"/>
      <c r="G6080" s="257"/>
      <c r="H6080" s="243">
        <f t="shared" ca="1" si="283"/>
        <v>45139</v>
      </c>
      <c r="I6080" s="244">
        <f t="shared" si="284"/>
        <v>43892</v>
      </c>
      <c r="J6080" s="244" t="str">
        <f t="shared" si="282"/>
        <v/>
      </c>
    </row>
    <row r="6081" spans="3:10" ht="12" thickBot="1" x14ac:dyDescent="0.25">
      <c r="C6081" s="254"/>
      <c r="D6081" s="254"/>
      <c r="E6081" s="255"/>
      <c r="F6081" s="256"/>
      <c r="G6081" s="257"/>
      <c r="H6081" s="243">
        <f t="shared" ca="1" si="283"/>
        <v>45139</v>
      </c>
      <c r="I6081" s="244">
        <f t="shared" si="284"/>
        <v>43892</v>
      </c>
      <c r="J6081" s="244" t="str">
        <f t="shared" si="282"/>
        <v/>
      </c>
    </row>
    <row r="6082" spans="3:10" ht="12" thickBot="1" x14ac:dyDescent="0.25">
      <c r="C6082" s="254"/>
      <c r="D6082" s="254"/>
      <c r="E6082" s="255"/>
      <c r="F6082" s="256"/>
      <c r="G6082" s="257"/>
      <c r="H6082" s="243">
        <f t="shared" ca="1" si="283"/>
        <v>45139</v>
      </c>
      <c r="I6082" s="244">
        <f t="shared" si="284"/>
        <v>43892</v>
      </c>
      <c r="J6082" s="244" t="str">
        <f t="shared" si="282"/>
        <v/>
      </c>
    </row>
    <row r="6083" spans="3:10" ht="12" thickBot="1" x14ac:dyDescent="0.25">
      <c r="C6083" s="254"/>
      <c r="D6083" s="254"/>
      <c r="E6083" s="255"/>
      <c r="F6083" s="256"/>
      <c r="G6083" s="257"/>
      <c r="H6083" s="243">
        <f t="shared" ca="1" si="283"/>
        <v>45139</v>
      </c>
      <c r="I6083" s="244">
        <f t="shared" si="284"/>
        <v>43892</v>
      </c>
      <c r="J6083" s="244" t="str">
        <f t="shared" si="282"/>
        <v/>
      </c>
    </row>
    <row r="6084" spans="3:10" ht="12" thickBot="1" x14ac:dyDescent="0.25">
      <c r="C6084" s="254"/>
      <c r="D6084" s="254"/>
      <c r="E6084" s="255"/>
      <c r="F6084" s="256"/>
      <c r="G6084" s="257"/>
      <c r="H6084" s="243">
        <f t="shared" ca="1" si="283"/>
        <v>45139</v>
      </c>
      <c r="I6084" s="244">
        <f t="shared" si="284"/>
        <v>43892</v>
      </c>
      <c r="J6084" s="244" t="str">
        <f t="shared" si="282"/>
        <v/>
      </c>
    </row>
    <row r="6085" spans="3:10" ht="12" thickBot="1" x14ac:dyDescent="0.25">
      <c r="C6085" s="254"/>
      <c r="D6085" s="254"/>
      <c r="E6085" s="255"/>
      <c r="F6085" s="256"/>
      <c r="G6085" s="257"/>
      <c r="H6085" s="243">
        <f t="shared" ca="1" si="283"/>
        <v>45139</v>
      </c>
      <c r="I6085" s="244">
        <f t="shared" si="284"/>
        <v>43892</v>
      </c>
      <c r="J6085" s="244" t="str">
        <f t="shared" si="282"/>
        <v/>
      </c>
    </row>
    <row r="6086" spans="3:10" ht="12" thickBot="1" x14ac:dyDescent="0.25">
      <c r="C6086" s="254"/>
      <c r="D6086" s="254"/>
      <c r="E6086" s="255"/>
      <c r="F6086" s="256"/>
      <c r="G6086" s="257"/>
      <c r="H6086" s="243">
        <f t="shared" ca="1" si="283"/>
        <v>45139</v>
      </c>
      <c r="I6086" s="244">
        <f t="shared" si="284"/>
        <v>43892</v>
      </c>
      <c r="J6086" s="244" t="str">
        <f t="shared" ref="J6086:J6149" si="285">IF(G6086="","",IF(G6086&gt;=0,"Debitoren",IF(G6086&lt;0,"Kreditoren","")))</f>
        <v/>
      </c>
    </row>
    <row r="6087" spans="3:10" ht="12" thickBot="1" x14ac:dyDescent="0.25">
      <c r="C6087" s="254"/>
      <c r="D6087" s="254"/>
      <c r="E6087" s="255"/>
      <c r="F6087" s="256"/>
      <c r="G6087" s="257"/>
      <c r="H6087" s="243">
        <f t="shared" ref="H6087:H6150" ca="1" si="286">IF(F6087&lt;$F$2,EOMONTH($F$2,-1)+1,EOMONTH(F6087,-1)+1)</f>
        <v>45139</v>
      </c>
      <c r="I6087" s="244">
        <f t="shared" ref="I6087:I6150" si="287">IF(F6087&lt;$I$2,IF(   WEEKDAY(EOMONTH($I$2,-1)+1)=1,EOMONTH($I$2,-1)+1+1,EOMONTH($I$2,-1)+1),IF(WEEKDAY(F6087)=1,F6087+1,F6087))</f>
        <v>43892</v>
      </c>
      <c r="J6087" s="244" t="str">
        <f t="shared" si="285"/>
        <v/>
      </c>
    </row>
    <row r="6088" spans="3:10" ht="12" thickBot="1" x14ac:dyDescent="0.25">
      <c r="C6088" s="254"/>
      <c r="D6088" s="254"/>
      <c r="E6088" s="255"/>
      <c r="F6088" s="256"/>
      <c r="G6088" s="257"/>
      <c r="H6088" s="243">
        <f t="shared" ca="1" si="286"/>
        <v>45139</v>
      </c>
      <c r="I6088" s="244">
        <f t="shared" si="287"/>
        <v>43892</v>
      </c>
      <c r="J6088" s="244" t="str">
        <f t="shared" si="285"/>
        <v/>
      </c>
    </row>
    <row r="6089" spans="3:10" ht="12" thickBot="1" x14ac:dyDescent="0.25">
      <c r="C6089" s="254"/>
      <c r="D6089" s="254"/>
      <c r="E6089" s="255"/>
      <c r="F6089" s="256"/>
      <c r="G6089" s="257"/>
      <c r="H6089" s="243">
        <f t="shared" ca="1" si="286"/>
        <v>45139</v>
      </c>
      <c r="I6089" s="244">
        <f t="shared" si="287"/>
        <v>43892</v>
      </c>
      <c r="J6089" s="244" t="str">
        <f t="shared" si="285"/>
        <v/>
      </c>
    </row>
    <row r="6090" spans="3:10" ht="12" thickBot="1" x14ac:dyDescent="0.25">
      <c r="C6090" s="254"/>
      <c r="D6090" s="254"/>
      <c r="E6090" s="255"/>
      <c r="F6090" s="256"/>
      <c r="G6090" s="257"/>
      <c r="H6090" s="243">
        <f t="shared" ca="1" si="286"/>
        <v>45139</v>
      </c>
      <c r="I6090" s="244">
        <f t="shared" si="287"/>
        <v>43892</v>
      </c>
      <c r="J6090" s="244" t="str">
        <f t="shared" si="285"/>
        <v/>
      </c>
    </row>
    <row r="6091" spans="3:10" ht="12" thickBot="1" x14ac:dyDescent="0.25">
      <c r="C6091" s="254"/>
      <c r="D6091" s="254"/>
      <c r="E6091" s="255"/>
      <c r="F6091" s="256"/>
      <c r="G6091" s="257"/>
      <c r="H6091" s="243">
        <f t="shared" ca="1" si="286"/>
        <v>45139</v>
      </c>
      <c r="I6091" s="244">
        <f t="shared" si="287"/>
        <v>43892</v>
      </c>
      <c r="J6091" s="244" t="str">
        <f t="shared" si="285"/>
        <v/>
      </c>
    </row>
    <row r="6092" spans="3:10" ht="12" thickBot="1" x14ac:dyDescent="0.25">
      <c r="C6092" s="254"/>
      <c r="D6092" s="254"/>
      <c r="E6092" s="255"/>
      <c r="F6092" s="256"/>
      <c r="G6092" s="257"/>
      <c r="H6092" s="243">
        <f t="shared" ca="1" si="286"/>
        <v>45139</v>
      </c>
      <c r="I6092" s="244">
        <f t="shared" si="287"/>
        <v>43892</v>
      </c>
      <c r="J6092" s="244" t="str">
        <f t="shared" si="285"/>
        <v/>
      </c>
    </row>
    <row r="6093" spans="3:10" ht="12" thickBot="1" x14ac:dyDescent="0.25">
      <c r="C6093" s="254"/>
      <c r="D6093" s="254"/>
      <c r="E6093" s="255"/>
      <c r="F6093" s="256"/>
      <c r="G6093" s="257"/>
      <c r="H6093" s="243">
        <f t="shared" ca="1" si="286"/>
        <v>45139</v>
      </c>
      <c r="I6093" s="244">
        <f t="shared" si="287"/>
        <v>43892</v>
      </c>
      <c r="J6093" s="244" t="str">
        <f t="shared" si="285"/>
        <v/>
      </c>
    </row>
    <row r="6094" spans="3:10" ht="12" thickBot="1" x14ac:dyDescent="0.25">
      <c r="C6094" s="254"/>
      <c r="D6094" s="254"/>
      <c r="E6094" s="255"/>
      <c r="F6094" s="256"/>
      <c r="G6094" s="257"/>
      <c r="H6094" s="243">
        <f t="shared" ca="1" si="286"/>
        <v>45139</v>
      </c>
      <c r="I6094" s="244">
        <f t="shared" si="287"/>
        <v>43892</v>
      </c>
      <c r="J6094" s="244" t="str">
        <f t="shared" si="285"/>
        <v/>
      </c>
    </row>
    <row r="6095" spans="3:10" ht="12" thickBot="1" x14ac:dyDescent="0.25">
      <c r="C6095" s="254"/>
      <c r="D6095" s="254"/>
      <c r="E6095" s="255"/>
      <c r="F6095" s="256"/>
      <c r="G6095" s="257"/>
      <c r="H6095" s="243">
        <f t="shared" ca="1" si="286"/>
        <v>45139</v>
      </c>
      <c r="I6095" s="244">
        <f t="shared" si="287"/>
        <v>43892</v>
      </c>
      <c r="J6095" s="244" t="str">
        <f t="shared" si="285"/>
        <v/>
      </c>
    </row>
    <row r="6096" spans="3:10" ht="12" thickBot="1" x14ac:dyDescent="0.25">
      <c r="C6096" s="254"/>
      <c r="D6096" s="254"/>
      <c r="E6096" s="255"/>
      <c r="F6096" s="256"/>
      <c r="G6096" s="257"/>
      <c r="H6096" s="243">
        <f t="shared" ca="1" si="286"/>
        <v>45139</v>
      </c>
      <c r="I6096" s="244">
        <f t="shared" si="287"/>
        <v>43892</v>
      </c>
      <c r="J6096" s="244" t="str">
        <f t="shared" si="285"/>
        <v/>
      </c>
    </row>
    <row r="6097" spans="3:10" ht="12" thickBot="1" x14ac:dyDescent="0.25">
      <c r="C6097" s="254"/>
      <c r="D6097" s="254"/>
      <c r="E6097" s="255"/>
      <c r="F6097" s="256"/>
      <c r="G6097" s="257"/>
      <c r="H6097" s="243">
        <f t="shared" ca="1" si="286"/>
        <v>45139</v>
      </c>
      <c r="I6097" s="244">
        <f t="shared" si="287"/>
        <v>43892</v>
      </c>
      <c r="J6097" s="244" t="str">
        <f t="shared" si="285"/>
        <v/>
      </c>
    </row>
    <row r="6098" spans="3:10" ht="12" thickBot="1" x14ac:dyDescent="0.25">
      <c r="C6098" s="254"/>
      <c r="D6098" s="254"/>
      <c r="E6098" s="255"/>
      <c r="F6098" s="256"/>
      <c r="G6098" s="257"/>
      <c r="H6098" s="243">
        <f t="shared" ca="1" si="286"/>
        <v>45139</v>
      </c>
      <c r="I6098" s="244">
        <f t="shared" si="287"/>
        <v>43892</v>
      </c>
      <c r="J6098" s="244" t="str">
        <f t="shared" si="285"/>
        <v/>
      </c>
    </row>
    <row r="6099" spans="3:10" ht="12" thickBot="1" x14ac:dyDescent="0.25">
      <c r="C6099" s="254"/>
      <c r="D6099" s="254"/>
      <c r="E6099" s="255"/>
      <c r="F6099" s="256"/>
      <c r="G6099" s="257"/>
      <c r="H6099" s="243">
        <f t="shared" ca="1" si="286"/>
        <v>45139</v>
      </c>
      <c r="I6099" s="244">
        <f t="shared" si="287"/>
        <v>43892</v>
      </c>
      <c r="J6099" s="244" t="str">
        <f t="shared" si="285"/>
        <v/>
      </c>
    </row>
    <row r="6100" spans="3:10" ht="12" thickBot="1" x14ac:dyDescent="0.25">
      <c r="C6100" s="254"/>
      <c r="D6100" s="254"/>
      <c r="E6100" s="255"/>
      <c r="F6100" s="256"/>
      <c r="G6100" s="257"/>
      <c r="H6100" s="243">
        <f t="shared" ca="1" si="286"/>
        <v>45139</v>
      </c>
      <c r="I6100" s="244">
        <f t="shared" si="287"/>
        <v>43892</v>
      </c>
      <c r="J6100" s="244" t="str">
        <f t="shared" si="285"/>
        <v/>
      </c>
    </row>
    <row r="6101" spans="3:10" ht="12" thickBot="1" x14ac:dyDescent="0.25">
      <c r="C6101" s="254"/>
      <c r="D6101" s="254"/>
      <c r="E6101" s="255"/>
      <c r="F6101" s="256"/>
      <c r="G6101" s="257"/>
      <c r="H6101" s="243">
        <f t="shared" ca="1" si="286"/>
        <v>45139</v>
      </c>
      <c r="I6101" s="244">
        <f t="shared" si="287"/>
        <v>43892</v>
      </c>
      <c r="J6101" s="244" t="str">
        <f t="shared" si="285"/>
        <v/>
      </c>
    </row>
    <row r="6102" spans="3:10" ht="12" thickBot="1" x14ac:dyDescent="0.25">
      <c r="C6102" s="254"/>
      <c r="D6102" s="254"/>
      <c r="E6102" s="255"/>
      <c r="F6102" s="256"/>
      <c r="G6102" s="257"/>
      <c r="H6102" s="243">
        <f t="shared" ca="1" si="286"/>
        <v>45139</v>
      </c>
      <c r="I6102" s="244">
        <f t="shared" si="287"/>
        <v>43892</v>
      </c>
      <c r="J6102" s="244" t="str">
        <f t="shared" si="285"/>
        <v/>
      </c>
    </row>
    <row r="6103" spans="3:10" ht="12" thickBot="1" x14ac:dyDescent="0.25">
      <c r="C6103" s="254"/>
      <c r="D6103" s="254"/>
      <c r="E6103" s="255"/>
      <c r="F6103" s="256"/>
      <c r="G6103" s="257"/>
      <c r="H6103" s="243">
        <f t="shared" ca="1" si="286"/>
        <v>45139</v>
      </c>
      <c r="I6103" s="244">
        <f t="shared" si="287"/>
        <v>43892</v>
      </c>
      <c r="J6103" s="244" t="str">
        <f t="shared" si="285"/>
        <v/>
      </c>
    </row>
    <row r="6104" spans="3:10" ht="12" thickBot="1" x14ac:dyDescent="0.25">
      <c r="C6104" s="254"/>
      <c r="D6104" s="254"/>
      <c r="E6104" s="255"/>
      <c r="F6104" s="256"/>
      <c r="G6104" s="257"/>
      <c r="H6104" s="243">
        <f t="shared" ca="1" si="286"/>
        <v>45139</v>
      </c>
      <c r="I6104" s="244">
        <f t="shared" si="287"/>
        <v>43892</v>
      </c>
      <c r="J6104" s="244" t="str">
        <f t="shared" si="285"/>
        <v/>
      </c>
    </row>
    <row r="6105" spans="3:10" ht="12" thickBot="1" x14ac:dyDescent="0.25">
      <c r="C6105" s="254"/>
      <c r="D6105" s="254"/>
      <c r="E6105" s="255"/>
      <c r="F6105" s="256"/>
      <c r="G6105" s="257"/>
      <c r="H6105" s="243">
        <f t="shared" ca="1" si="286"/>
        <v>45139</v>
      </c>
      <c r="I6105" s="244">
        <f t="shared" si="287"/>
        <v>43892</v>
      </c>
      <c r="J6105" s="244" t="str">
        <f t="shared" si="285"/>
        <v/>
      </c>
    </row>
    <row r="6106" spans="3:10" ht="12" thickBot="1" x14ac:dyDescent="0.25">
      <c r="C6106" s="254"/>
      <c r="D6106" s="254"/>
      <c r="E6106" s="255"/>
      <c r="F6106" s="256"/>
      <c r="G6106" s="257"/>
      <c r="H6106" s="243">
        <f t="shared" ca="1" si="286"/>
        <v>45139</v>
      </c>
      <c r="I6106" s="244">
        <f t="shared" si="287"/>
        <v>43892</v>
      </c>
      <c r="J6106" s="244" t="str">
        <f t="shared" si="285"/>
        <v/>
      </c>
    </row>
    <row r="6107" spans="3:10" ht="12" thickBot="1" x14ac:dyDescent="0.25">
      <c r="C6107" s="254"/>
      <c r="D6107" s="254"/>
      <c r="E6107" s="255"/>
      <c r="F6107" s="256"/>
      <c r="G6107" s="257"/>
      <c r="H6107" s="243">
        <f t="shared" ca="1" si="286"/>
        <v>45139</v>
      </c>
      <c r="I6107" s="244">
        <f t="shared" si="287"/>
        <v>43892</v>
      </c>
      <c r="J6107" s="244" t="str">
        <f t="shared" si="285"/>
        <v/>
      </c>
    </row>
    <row r="6108" spans="3:10" ht="12" thickBot="1" x14ac:dyDescent="0.25">
      <c r="C6108" s="254"/>
      <c r="D6108" s="254"/>
      <c r="E6108" s="255"/>
      <c r="F6108" s="256"/>
      <c r="G6108" s="257"/>
      <c r="H6108" s="243">
        <f t="shared" ca="1" si="286"/>
        <v>45139</v>
      </c>
      <c r="I6108" s="244">
        <f t="shared" si="287"/>
        <v>43892</v>
      </c>
      <c r="J6108" s="244" t="str">
        <f t="shared" si="285"/>
        <v/>
      </c>
    </row>
    <row r="6109" spans="3:10" ht="12" thickBot="1" x14ac:dyDescent="0.25">
      <c r="C6109" s="254"/>
      <c r="D6109" s="254"/>
      <c r="E6109" s="255"/>
      <c r="F6109" s="256"/>
      <c r="G6109" s="257"/>
      <c r="H6109" s="243">
        <f t="shared" ca="1" si="286"/>
        <v>45139</v>
      </c>
      <c r="I6109" s="244">
        <f t="shared" si="287"/>
        <v>43892</v>
      </c>
      <c r="J6109" s="244" t="str">
        <f t="shared" si="285"/>
        <v/>
      </c>
    </row>
    <row r="6110" spans="3:10" ht="12" thickBot="1" x14ac:dyDescent="0.25">
      <c r="C6110" s="254"/>
      <c r="D6110" s="254"/>
      <c r="E6110" s="255"/>
      <c r="F6110" s="256"/>
      <c r="G6110" s="257"/>
      <c r="H6110" s="243">
        <f t="shared" ca="1" si="286"/>
        <v>45139</v>
      </c>
      <c r="I6110" s="244">
        <f t="shared" si="287"/>
        <v>43892</v>
      </c>
      <c r="J6110" s="244" t="str">
        <f t="shared" si="285"/>
        <v/>
      </c>
    </row>
    <row r="6111" spans="3:10" ht="12" thickBot="1" x14ac:dyDescent="0.25">
      <c r="C6111" s="254"/>
      <c r="D6111" s="254"/>
      <c r="E6111" s="255"/>
      <c r="F6111" s="256"/>
      <c r="G6111" s="257"/>
      <c r="H6111" s="243">
        <f t="shared" ca="1" si="286"/>
        <v>45139</v>
      </c>
      <c r="I6111" s="244">
        <f t="shared" si="287"/>
        <v>43892</v>
      </c>
      <c r="J6111" s="244" t="str">
        <f t="shared" si="285"/>
        <v/>
      </c>
    </row>
    <row r="6112" spans="3:10" ht="12" thickBot="1" x14ac:dyDescent="0.25">
      <c r="C6112" s="254"/>
      <c r="D6112" s="254"/>
      <c r="E6112" s="255"/>
      <c r="F6112" s="256"/>
      <c r="G6112" s="257"/>
      <c r="H6112" s="243">
        <f t="shared" ca="1" si="286"/>
        <v>45139</v>
      </c>
      <c r="I6112" s="244">
        <f t="shared" si="287"/>
        <v>43892</v>
      </c>
      <c r="J6112" s="244" t="str">
        <f t="shared" si="285"/>
        <v/>
      </c>
    </row>
    <row r="6113" spans="3:10" ht="12" thickBot="1" x14ac:dyDescent="0.25">
      <c r="C6113" s="254"/>
      <c r="D6113" s="254"/>
      <c r="E6113" s="255"/>
      <c r="F6113" s="256"/>
      <c r="G6113" s="257"/>
      <c r="H6113" s="243">
        <f t="shared" ca="1" si="286"/>
        <v>45139</v>
      </c>
      <c r="I6113" s="244">
        <f t="shared" si="287"/>
        <v>43892</v>
      </c>
      <c r="J6113" s="244" t="str">
        <f t="shared" si="285"/>
        <v/>
      </c>
    </row>
    <row r="6114" spans="3:10" ht="12" thickBot="1" x14ac:dyDescent="0.25">
      <c r="C6114" s="254"/>
      <c r="D6114" s="254"/>
      <c r="E6114" s="255"/>
      <c r="F6114" s="256"/>
      <c r="G6114" s="257"/>
      <c r="H6114" s="243">
        <f t="shared" ca="1" si="286"/>
        <v>45139</v>
      </c>
      <c r="I6114" s="244">
        <f t="shared" si="287"/>
        <v>43892</v>
      </c>
      <c r="J6114" s="244" t="str">
        <f t="shared" si="285"/>
        <v/>
      </c>
    </row>
    <row r="6115" spans="3:10" ht="12" thickBot="1" x14ac:dyDescent="0.25">
      <c r="C6115" s="254"/>
      <c r="D6115" s="254"/>
      <c r="E6115" s="255"/>
      <c r="F6115" s="256"/>
      <c r="G6115" s="257"/>
      <c r="H6115" s="243">
        <f t="shared" ca="1" si="286"/>
        <v>45139</v>
      </c>
      <c r="I6115" s="244">
        <f t="shared" si="287"/>
        <v>43892</v>
      </c>
      <c r="J6115" s="244" t="str">
        <f t="shared" si="285"/>
        <v/>
      </c>
    </row>
    <row r="6116" spans="3:10" ht="12" thickBot="1" x14ac:dyDescent="0.25">
      <c r="C6116" s="254"/>
      <c r="D6116" s="254"/>
      <c r="E6116" s="255"/>
      <c r="F6116" s="256"/>
      <c r="G6116" s="257"/>
      <c r="H6116" s="243">
        <f t="shared" ca="1" si="286"/>
        <v>45139</v>
      </c>
      <c r="I6116" s="244">
        <f t="shared" si="287"/>
        <v>43892</v>
      </c>
      <c r="J6116" s="244" t="str">
        <f t="shared" si="285"/>
        <v/>
      </c>
    </row>
    <row r="6117" spans="3:10" ht="12" thickBot="1" x14ac:dyDescent="0.25">
      <c r="C6117" s="254"/>
      <c r="D6117" s="254"/>
      <c r="E6117" s="255"/>
      <c r="F6117" s="256"/>
      <c r="G6117" s="257"/>
      <c r="H6117" s="243">
        <f t="shared" ca="1" si="286"/>
        <v>45139</v>
      </c>
      <c r="I6117" s="244">
        <f t="shared" si="287"/>
        <v>43892</v>
      </c>
      <c r="J6117" s="244" t="str">
        <f t="shared" si="285"/>
        <v/>
      </c>
    </row>
    <row r="6118" spans="3:10" ht="12" thickBot="1" x14ac:dyDescent="0.25">
      <c r="C6118" s="254"/>
      <c r="D6118" s="254"/>
      <c r="E6118" s="255"/>
      <c r="F6118" s="256"/>
      <c r="G6118" s="257"/>
      <c r="H6118" s="243">
        <f t="shared" ca="1" si="286"/>
        <v>45139</v>
      </c>
      <c r="I6118" s="244">
        <f t="shared" si="287"/>
        <v>43892</v>
      </c>
      <c r="J6118" s="244" t="str">
        <f t="shared" si="285"/>
        <v/>
      </c>
    </row>
    <row r="6119" spans="3:10" ht="12" thickBot="1" x14ac:dyDescent="0.25">
      <c r="C6119" s="254"/>
      <c r="D6119" s="254"/>
      <c r="E6119" s="255"/>
      <c r="F6119" s="256"/>
      <c r="G6119" s="257"/>
      <c r="H6119" s="243">
        <f t="shared" ca="1" si="286"/>
        <v>45139</v>
      </c>
      <c r="I6119" s="244">
        <f t="shared" si="287"/>
        <v>43892</v>
      </c>
      <c r="J6119" s="244" t="str">
        <f t="shared" si="285"/>
        <v/>
      </c>
    </row>
    <row r="6120" spans="3:10" ht="12" thickBot="1" x14ac:dyDescent="0.25">
      <c r="C6120" s="254"/>
      <c r="D6120" s="254"/>
      <c r="E6120" s="255"/>
      <c r="F6120" s="256"/>
      <c r="G6120" s="257"/>
      <c r="H6120" s="243">
        <f t="shared" ca="1" si="286"/>
        <v>45139</v>
      </c>
      <c r="I6120" s="244">
        <f t="shared" si="287"/>
        <v>43892</v>
      </c>
      <c r="J6120" s="244" t="str">
        <f t="shared" si="285"/>
        <v/>
      </c>
    </row>
    <row r="6121" spans="3:10" ht="12" thickBot="1" x14ac:dyDescent="0.25">
      <c r="C6121" s="254"/>
      <c r="D6121" s="254"/>
      <c r="E6121" s="255"/>
      <c r="F6121" s="256"/>
      <c r="G6121" s="257"/>
      <c r="H6121" s="243">
        <f t="shared" ca="1" si="286"/>
        <v>45139</v>
      </c>
      <c r="I6121" s="244">
        <f t="shared" si="287"/>
        <v>43892</v>
      </c>
      <c r="J6121" s="244" t="str">
        <f t="shared" si="285"/>
        <v/>
      </c>
    </row>
    <row r="6122" spans="3:10" ht="12" thickBot="1" x14ac:dyDescent="0.25">
      <c r="C6122" s="254"/>
      <c r="D6122" s="254"/>
      <c r="E6122" s="255"/>
      <c r="F6122" s="256"/>
      <c r="G6122" s="257"/>
      <c r="H6122" s="243">
        <f t="shared" ca="1" si="286"/>
        <v>45139</v>
      </c>
      <c r="I6122" s="244">
        <f t="shared" si="287"/>
        <v>43892</v>
      </c>
      <c r="J6122" s="244" t="str">
        <f t="shared" si="285"/>
        <v/>
      </c>
    </row>
    <row r="6123" spans="3:10" ht="12" thickBot="1" x14ac:dyDescent="0.25">
      <c r="C6123" s="254"/>
      <c r="D6123" s="254"/>
      <c r="E6123" s="255"/>
      <c r="F6123" s="256"/>
      <c r="G6123" s="257"/>
      <c r="H6123" s="243">
        <f t="shared" ca="1" si="286"/>
        <v>45139</v>
      </c>
      <c r="I6123" s="244">
        <f t="shared" si="287"/>
        <v>43892</v>
      </c>
      <c r="J6123" s="244" t="str">
        <f t="shared" si="285"/>
        <v/>
      </c>
    </row>
    <row r="6124" spans="3:10" ht="12" thickBot="1" x14ac:dyDescent="0.25">
      <c r="C6124" s="254"/>
      <c r="D6124" s="254"/>
      <c r="E6124" s="255"/>
      <c r="F6124" s="256"/>
      <c r="G6124" s="257"/>
      <c r="H6124" s="243">
        <f t="shared" ca="1" si="286"/>
        <v>45139</v>
      </c>
      <c r="I6124" s="244">
        <f t="shared" si="287"/>
        <v>43892</v>
      </c>
      <c r="J6124" s="244" t="str">
        <f t="shared" si="285"/>
        <v/>
      </c>
    </row>
    <row r="6125" spans="3:10" ht="12" thickBot="1" x14ac:dyDescent="0.25">
      <c r="C6125" s="254"/>
      <c r="D6125" s="254"/>
      <c r="E6125" s="255"/>
      <c r="F6125" s="256"/>
      <c r="G6125" s="257"/>
      <c r="H6125" s="243">
        <f t="shared" ca="1" si="286"/>
        <v>45139</v>
      </c>
      <c r="I6125" s="244">
        <f t="shared" si="287"/>
        <v>43892</v>
      </c>
      <c r="J6125" s="244" t="str">
        <f t="shared" si="285"/>
        <v/>
      </c>
    </row>
    <row r="6126" spans="3:10" ht="12" thickBot="1" x14ac:dyDescent="0.25">
      <c r="C6126" s="254"/>
      <c r="D6126" s="254"/>
      <c r="E6126" s="255"/>
      <c r="F6126" s="256"/>
      <c r="G6126" s="257"/>
      <c r="H6126" s="243">
        <f t="shared" ca="1" si="286"/>
        <v>45139</v>
      </c>
      <c r="I6126" s="244">
        <f t="shared" si="287"/>
        <v>43892</v>
      </c>
      <c r="J6126" s="244" t="str">
        <f t="shared" si="285"/>
        <v/>
      </c>
    </row>
    <row r="6127" spans="3:10" ht="12" thickBot="1" x14ac:dyDescent="0.25">
      <c r="C6127" s="254"/>
      <c r="D6127" s="254"/>
      <c r="E6127" s="255"/>
      <c r="F6127" s="256"/>
      <c r="G6127" s="257"/>
      <c r="H6127" s="243">
        <f t="shared" ca="1" si="286"/>
        <v>45139</v>
      </c>
      <c r="I6127" s="244">
        <f t="shared" si="287"/>
        <v>43892</v>
      </c>
      <c r="J6127" s="244" t="str">
        <f t="shared" si="285"/>
        <v/>
      </c>
    </row>
    <row r="6128" spans="3:10" ht="12" thickBot="1" x14ac:dyDescent="0.25">
      <c r="C6128" s="254"/>
      <c r="D6128" s="254"/>
      <c r="E6128" s="255"/>
      <c r="F6128" s="256"/>
      <c r="G6128" s="257"/>
      <c r="H6128" s="243">
        <f t="shared" ca="1" si="286"/>
        <v>45139</v>
      </c>
      <c r="I6128" s="244">
        <f t="shared" si="287"/>
        <v>43892</v>
      </c>
      <c r="J6128" s="244" t="str">
        <f t="shared" si="285"/>
        <v/>
      </c>
    </row>
    <row r="6129" spans="3:10" ht="12" thickBot="1" x14ac:dyDescent="0.25">
      <c r="C6129" s="254"/>
      <c r="D6129" s="254"/>
      <c r="E6129" s="255"/>
      <c r="F6129" s="256"/>
      <c r="G6129" s="257"/>
      <c r="H6129" s="243">
        <f t="shared" ca="1" si="286"/>
        <v>45139</v>
      </c>
      <c r="I6129" s="244">
        <f t="shared" si="287"/>
        <v>43892</v>
      </c>
      <c r="J6129" s="244" t="str">
        <f t="shared" si="285"/>
        <v/>
      </c>
    </row>
    <row r="6130" spans="3:10" ht="12" thickBot="1" x14ac:dyDescent="0.25">
      <c r="C6130" s="254"/>
      <c r="D6130" s="254"/>
      <c r="E6130" s="255"/>
      <c r="F6130" s="256"/>
      <c r="G6130" s="257"/>
      <c r="H6130" s="243">
        <f t="shared" ca="1" si="286"/>
        <v>45139</v>
      </c>
      <c r="I6130" s="244">
        <f t="shared" si="287"/>
        <v>43892</v>
      </c>
      <c r="J6130" s="244" t="str">
        <f t="shared" si="285"/>
        <v/>
      </c>
    </row>
    <row r="6131" spans="3:10" ht="12" thickBot="1" x14ac:dyDescent="0.25">
      <c r="C6131" s="254"/>
      <c r="D6131" s="254"/>
      <c r="E6131" s="255"/>
      <c r="F6131" s="256"/>
      <c r="G6131" s="257"/>
      <c r="H6131" s="243">
        <f t="shared" ca="1" si="286"/>
        <v>45139</v>
      </c>
      <c r="I6131" s="244">
        <f t="shared" si="287"/>
        <v>43892</v>
      </c>
      <c r="J6131" s="244" t="str">
        <f t="shared" si="285"/>
        <v/>
      </c>
    </row>
    <row r="6132" spans="3:10" ht="12" thickBot="1" x14ac:dyDescent="0.25">
      <c r="C6132" s="254"/>
      <c r="D6132" s="254"/>
      <c r="E6132" s="255"/>
      <c r="F6132" s="256"/>
      <c r="G6132" s="257"/>
      <c r="H6132" s="243">
        <f t="shared" ca="1" si="286"/>
        <v>45139</v>
      </c>
      <c r="I6132" s="244">
        <f t="shared" si="287"/>
        <v>43892</v>
      </c>
      <c r="J6132" s="244" t="str">
        <f t="shared" si="285"/>
        <v/>
      </c>
    </row>
    <row r="6133" spans="3:10" ht="12" thickBot="1" x14ac:dyDescent="0.25">
      <c r="C6133" s="254"/>
      <c r="D6133" s="254"/>
      <c r="E6133" s="255"/>
      <c r="F6133" s="256"/>
      <c r="G6133" s="257"/>
      <c r="H6133" s="243">
        <f t="shared" ca="1" si="286"/>
        <v>45139</v>
      </c>
      <c r="I6133" s="244">
        <f t="shared" si="287"/>
        <v>43892</v>
      </c>
      <c r="J6133" s="244" t="str">
        <f t="shared" si="285"/>
        <v/>
      </c>
    </row>
    <row r="6134" spans="3:10" ht="12" thickBot="1" x14ac:dyDescent="0.25">
      <c r="C6134" s="254"/>
      <c r="D6134" s="254"/>
      <c r="E6134" s="255"/>
      <c r="F6134" s="256"/>
      <c r="G6134" s="257"/>
      <c r="H6134" s="243">
        <f t="shared" ca="1" si="286"/>
        <v>45139</v>
      </c>
      <c r="I6134" s="244">
        <f t="shared" si="287"/>
        <v>43892</v>
      </c>
      <c r="J6134" s="244" t="str">
        <f t="shared" si="285"/>
        <v/>
      </c>
    </row>
    <row r="6135" spans="3:10" ht="12" thickBot="1" x14ac:dyDescent="0.25">
      <c r="C6135" s="254"/>
      <c r="D6135" s="254"/>
      <c r="E6135" s="255"/>
      <c r="F6135" s="256"/>
      <c r="G6135" s="257"/>
      <c r="H6135" s="243">
        <f t="shared" ca="1" si="286"/>
        <v>45139</v>
      </c>
      <c r="I6135" s="244">
        <f t="shared" si="287"/>
        <v>43892</v>
      </c>
      <c r="J6135" s="244" t="str">
        <f t="shared" si="285"/>
        <v/>
      </c>
    </row>
    <row r="6136" spans="3:10" ht="12" thickBot="1" x14ac:dyDescent="0.25">
      <c r="C6136" s="254"/>
      <c r="D6136" s="254"/>
      <c r="E6136" s="255"/>
      <c r="F6136" s="256"/>
      <c r="G6136" s="257"/>
      <c r="H6136" s="243">
        <f t="shared" ca="1" si="286"/>
        <v>45139</v>
      </c>
      <c r="I6136" s="244">
        <f t="shared" si="287"/>
        <v>43892</v>
      </c>
      <c r="J6136" s="244" t="str">
        <f t="shared" si="285"/>
        <v/>
      </c>
    </row>
    <row r="6137" spans="3:10" ht="12" thickBot="1" x14ac:dyDescent="0.25">
      <c r="C6137" s="254"/>
      <c r="D6137" s="254"/>
      <c r="E6137" s="255"/>
      <c r="F6137" s="256"/>
      <c r="G6137" s="257"/>
      <c r="H6137" s="243">
        <f t="shared" ca="1" si="286"/>
        <v>45139</v>
      </c>
      <c r="I6137" s="244">
        <f t="shared" si="287"/>
        <v>43892</v>
      </c>
      <c r="J6137" s="244" t="str">
        <f t="shared" si="285"/>
        <v/>
      </c>
    </row>
    <row r="6138" spans="3:10" ht="12" thickBot="1" x14ac:dyDescent="0.25">
      <c r="C6138" s="254"/>
      <c r="D6138" s="254"/>
      <c r="E6138" s="255"/>
      <c r="F6138" s="256"/>
      <c r="G6138" s="257"/>
      <c r="H6138" s="243">
        <f t="shared" ca="1" si="286"/>
        <v>45139</v>
      </c>
      <c r="I6138" s="244">
        <f t="shared" si="287"/>
        <v>43892</v>
      </c>
      <c r="J6138" s="244" t="str">
        <f t="shared" si="285"/>
        <v/>
      </c>
    </row>
    <row r="6139" spans="3:10" ht="12" thickBot="1" x14ac:dyDescent="0.25">
      <c r="C6139" s="254"/>
      <c r="D6139" s="254"/>
      <c r="E6139" s="255"/>
      <c r="F6139" s="256"/>
      <c r="G6139" s="257"/>
      <c r="H6139" s="243">
        <f t="shared" ca="1" si="286"/>
        <v>45139</v>
      </c>
      <c r="I6139" s="244">
        <f t="shared" si="287"/>
        <v>43892</v>
      </c>
      <c r="J6139" s="244" t="str">
        <f t="shared" si="285"/>
        <v/>
      </c>
    </row>
    <row r="6140" spans="3:10" ht="12" thickBot="1" x14ac:dyDescent="0.25">
      <c r="C6140" s="254"/>
      <c r="D6140" s="254"/>
      <c r="E6140" s="255"/>
      <c r="F6140" s="256"/>
      <c r="G6140" s="257"/>
      <c r="H6140" s="243">
        <f t="shared" ca="1" si="286"/>
        <v>45139</v>
      </c>
      <c r="I6140" s="244">
        <f t="shared" si="287"/>
        <v>43892</v>
      </c>
      <c r="J6140" s="244" t="str">
        <f t="shared" si="285"/>
        <v/>
      </c>
    </row>
    <row r="6141" spans="3:10" ht="12" thickBot="1" x14ac:dyDescent="0.25">
      <c r="C6141" s="254"/>
      <c r="D6141" s="254"/>
      <c r="E6141" s="255"/>
      <c r="F6141" s="256"/>
      <c r="G6141" s="257"/>
      <c r="H6141" s="243">
        <f t="shared" ca="1" si="286"/>
        <v>45139</v>
      </c>
      <c r="I6141" s="244">
        <f t="shared" si="287"/>
        <v>43892</v>
      </c>
      <c r="J6141" s="244" t="str">
        <f t="shared" si="285"/>
        <v/>
      </c>
    </row>
    <row r="6142" spans="3:10" ht="12" thickBot="1" x14ac:dyDescent="0.25">
      <c r="C6142" s="254"/>
      <c r="D6142" s="254"/>
      <c r="E6142" s="255"/>
      <c r="F6142" s="256"/>
      <c r="G6142" s="257"/>
      <c r="H6142" s="243">
        <f t="shared" ca="1" si="286"/>
        <v>45139</v>
      </c>
      <c r="I6142" s="244">
        <f t="shared" si="287"/>
        <v>43892</v>
      </c>
      <c r="J6142" s="244" t="str">
        <f t="shared" si="285"/>
        <v/>
      </c>
    </row>
    <row r="6143" spans="3:10" ht="12" thickBot="1" x14ac:dyDescent="0.25">
      <c r="C6143" s="254"/>
      <c r="D6143" s="254"/>
      <c r="E6143" s="255"/>
      <c r="F6143" s="256"/>
      <c r="G6143" s="257"/>
      <c r="H6143" s="243">
        <f t="shared" ca="1" si="286"/>
        <v>45139</v>
      </c>
      <c r="I6143" s="244">
        <f t="shared" si="287"/>
        <v>43892</v>
      </c>
      <c r="J6143" s="244" t="str">
        <f t="shared" si="285"/>
        <v/>
      </c>
    </row>
    <row r="6144" spans="3:10" ht="12" thickBot="1" x14ac:dyDescent="0.25">
      <c r="C6144" s="254"/>
      <c r="D6144" s="254"/>
      <c r="E6144" s="255"/>
      <c r="F6144" s="256"/>
      <c r="G6144" s="257"/>
      <c r="H6144" s="243">
        <f t="shared" ca="1" si="286"/>
        <v>45139</v>
      </c>
      <c r="I6144" s="244">
        <f t="shared" si="287"/>
        <v>43892</v>
      </c>
      <c r="J6144" s="244" t="str">
        <f t="shared" si="285"/>
        <v/>
      </c>
    </row>
    <row r="6145" spans="3:10" ht="12" thickBot="1" x14ac:dyDescent="0.25">
      <c r="C6145" s="254"/>
      <c r="D6145" s="254"/>
      <c r="E6145" s="255"/>
      <c r="F6145" s="256"/>
      <c r="G6145" s="257"/>
      <c r="H6145" s="243">
        <f t="shared" ca="1" si="286"/>
        <v>45139</v>
      </c>
      <c r="I6145" s="244">
        <f t="shared" si="287"/>
        <v>43892</v>
      </c>
      <c r="J6145" s="244" t="str">
        <f t="shared" si="285"/>
        <v/>
      </c>
    </row>
    <row r="6146" spans="3:10" ht="12" thickBot="1" x14ac:dyDescent="0.25">
      <c r="C6146" s="254"/>
      <c r="D6146" s="254"/>
      <c r="E6146" s="255"/>
      <c r="F6146" s="256"/>
      <c r="G6146" s="257"/>
      <c r="H6146" s="243">
        <f t="shared" ca="1" si="286"/>
        <v>45139</v>
      </c>
      <c r="I6146" s="244">
        <f t="shared" si="287"/>
        <v>43892</v>
      </c>
      <c r="J6146" s="244" t="str">
        <f t="shared" si="285"/>
        <v/>
      </c>
    </row>
    <row r="6147" spans="3:10" ht="12" thickBot="1" x14ac:dyDescent="0.25">
      <c r="C6147" s="254"/>
      <c r="D6147" s="254"/>
      <c r="E6147" s="255"/>
      <c r="F6147" s="256"/>
      <c r="G6147" s="257"/>
      <c r="H6147" s="243">
        <f t="shared" ca="1" si="286"/>
        <v>45139</v>
      </c>
      <c r="I6147" s="244">
        <f t="shared" si="287"/>
        <v>43892</v>
      </c>
      <c r="J6147" s="244" t="str">
        <f t="shared" si="285"/>
        <v/>
      </c>
    </row>
    <row r="6148" spans="3:10" ht="12" thickBot="1" x14ac:dyDescent="0.25">
      <c r="C6148" s="254"/>
      <c r="D6148" s="254"/>
      <c r="E6148" s="255"/>
      <c r="F6148" s="256"/>
      <c r="G6148" s="257"/>
      <c r="H6148" s="243">
        <f t="shared" ca="1" si="286"/>
        <v>45139</v>
      </c>
      <c r="I6148" s="244">
        <f t="shared" si="287"/>
        <v>43892</v>
      </c>
      <c r="J6148" s="244" t="str">
        <f t="shared" si="285"/>
        <v/>
      </c>
    </row>
    <row r="6149" spans="3:10" ht="12" thickBot="1" x14ac:dyDescent="0.25">
      <c r="C6149" s="254"/>
      <c r="D6149" s="254"/>
      <c r="E6149" s="255"/>
      <c r="F6149" s="256"/>
      <c r="G6149" s="257"/>
      <c r="H6149" s="243">
        <f t="shared" ca="1" si="286"/>
        <v>45139</v>
      </c>
      <c r="I6149" s="244">
        <f t="shared" si="287"/>
        <v>43892</v>
      </c>
      <c r="J6149" s="244" t="str">
        <f t="shared" si="285"/>
        <v/>
      </c>
    </row>
    <row r="6150" spans="3:10" ht="12" thickBot="1" x14ac:dyDescent="0.25">
      <c r="C6150" s="254"/>
      <c r="D6150" s="254"/>
      <c r="E6150" s="255"/>
      <c r="F6150" s="256"/>
      <c r="G6150" s="257"/>
      <c r="H6150" s="243">
        <f t="shared" ca="1" si="286"/>
        <v>45139</v>
      </c>
      <c r="I6150" s="244">
        <f t="shared" si="287"/>
        <v>43892</v>
      </c>
      <c r="J6150" s="244" t="str">
        <f t="shared" ref="J6150:J6213" si="288">IF(G6150="","",IF(G6150&gt;=0,"Debitoren",IF(G6150&lt;0,"Kreditoren","")))</f>
        <v/>
      </c>
    </row>
    <row r="6151" spans="3:10" ht="12" thickBot="1" x14ac:dyDescent="0.25">
      <c r="C6151" s="254"/>
      <c r="D6151" s="254"/>
      <c r="E6151" s="255"/>
      <c r="F6151" s="256"/>
      <c r="G6151" s="257"/>
      <c r="H6151" s="243">
        <f t="shared" ref="H6151:H6214" ca="1" si="289">IF(F6151&lt;$F$2,EOMONTH($F$2,-1)+1,EOMONTH(F6151,-1)+1)</f>
        <v>45139</v>
      </c>
      <c r="I6151" s="244">
        <f t="shared" ref="I6151:I6214" si="290">IF(F6151&lt;$I$2,IF(   WEEKDAY(EOMONTH($I$2,-1)+1)=1,EOMONTH($I$2,-1)+1+1,EOMONTH($I$2,-1)+1),IF(WEEKDAY(F6151)=1,F6151+1,F6151))</f>
        <v>43892</v>
      </c>
      <c r="J6151" s="244" t="str">
        <f t="shared" si="288"/>
        <v/>
      </c>
    </row>
    <row r="6152" spans="3:10" ht="12" thickBot="1" x14ac:dyDescent="0.25">
      <c r="C6152" s="254"/>
      <c r="D6152" s="254"/>
      <c r="E6152" s="255"/>
      <c r="F6152" s="256"/>
      <c r="G6152" s="257"/>
      <c r="H6152" s="243">
        <f t="shared" ca="1" si="289"/>
        <v>45139</v>
      </c>
      <c r="I6152" s="244">
        <f t="shared" si="290"/>
        <v>43892</v>
      </c>
      <c r="J6152" s="244" t="str">
        <f t="shared" si="288"/>
        <v/>
      </c>
    </row>
    <row r="6153" spans="3:10" ht="12" thickBot="1" x14ac:dyDescent="0.25">
      <c r="C6153" s="254"/>
      <c r="D6153" s="254"/>
      <c r="E6153" s="255"/>
      <c r="F6153" s="256"/>
      <c r="G6153" s="257"/>
      <c r="H6153" s="243">
        <f t="shared" ca="1" si="289"/>
        <v>45139</v>
      </c>
      <c r="I6153" s="244">
        <f t="shared" si="290"/>
        <v>43892</v>
      </c>
      <c r="J6153" s="244" t="str">
        <f t="shared" si="288"/>
        <v/>
      </c>
    </row>
    <row r="6154" spans="3:10" ht="12" thickBot="1" x14ac:dyDescent="0.25">
      <c r="C6154" s="254"/>
      <c r="D6154" s="254"/>
      <c r="E6154" s="255"/>
      <c r="F6154" s="256"/>
      <c r="G6154" s="257"/>
      <c r="H6154" s="243">
        <f t="shared" ca="1" si="289"/>
        <v>45139</v>
      </c>
      <c r="I6154" s="244">
        <f t="shared" si="290"/>
        <v>43892</v>
      </c>
      <c r="J6154" s="244" t="str">
        <f t="shared" si="288"/>
        <v/>
      </c>
    </row>
    <row r="6155" spans="3:10" ht="12" thickBot="1" x14ac:dyDescent="0.25">
      <c r="C6155" s="254"/>
      <c r="D6155" s="254"/>
      <c r="E6155" s="255"/>
      <c r="F6155" s="256"/>
      <c r="G6155" s="257"/>
      <c r="H6155" s="243">
        <f t="shared" ca="1" si="289"/>
        <v>45139</v>
      </c>
      <c r="I6155" s="244">
        <f t="shared" si="290"/>
        <v>43892</v>
      </c>
      <c r="J6155" s="244" t="str">
        <f t="shared" si="288"/>
        <v/>
      </c>
    </row>
    <row r="6156" spans="3:10" ht="12" thickBot="1" x14ac:dyDescent="0.25">
      <c r="C6156" s="254"/>
      <c r="D6156" s="254"/>
      <c r="E6156" s="255"/>
      <c r="F6156" s="256"/>
      <c r="G6156" s="257"/>
      <c r="H6156" s="243">
        <f t="shared" ca="1" si="289"/>
        <v>45139</v>
      </c>
      <c r="I6156" s="244">
        <f t="shared" si="290"/>
        <v>43892</v>
      </c>
      <c r="J6156" s="244" t="str">
        <f t="shared" si="288"/>
        <v/>
      </c>
    </row>
    <row r="6157" spans="3:10" ht="12" thickBot="1" x14ac:dyDescent="0.25">
      <c r="C6157" s="254"/>
      <c r="D6157" s="254"/>
      <c r="E6157" s="255"/>
      <c r="F6157" s="256"/>
      <c r="G6157" s="257"/>
      <c r="H6157" s="243">
        <f t="shared" ca="1" si="289"/>
        <v>45139</v>
      </c>
      <c r="I6157" s="244">
        <f t="shared" si="290"/>
        <v>43892</v>
      </c>
      <c r="J6157" s="244" t="str">
        <f t="shared" si="288"/>
        <v/>
      </c>
    </row>
    <row r="6158" spans="3:10" ht="12" thickBot="1" x14ac:dyDescent="0.25">
      <c r="C6158" s="254"/>
      <c r="D6158" s="254"/>
      <c r="E6158" s="255"/>
      <c r="F6158" s="256"/>
      <c r="G6158" s="257"/>
      <c r="H6158" s="243">
        <f t="shared" ca="1" si="289"/>
        <v>45139</v>
      </c>
      <c r="I6158" s="244">
        <f t="shared" si="290"/>
        <v>43892</v>
      </c>
      <c r="J6158" s="244" t="str">
        <f t="shared" si="288"/>
        <v/>
      </c>
    </row>
    <row r="6159" spans="3:10" ht="12" thickBot="1" x14ac:dyDescent="0.25">
      <c r="C6159" s="254"/>
      <c r="D6159" s="254"/>
      <c r="E6159" s="255"/>
      <c r="F6159" s="256"/>
      <c r="G6159" s="257"/>
      <c r="H6159" s="243">
        <f t="shared" ca="1" si="289"/>
        <v>45139</v>
      </c>
      <c r="I6159" s="244">
        <f t="shared" si="290"/>
        <v>43892</v>
      </c>
      <c r="J6159" s="244" t="str">
        <f t="shared" si="288"/>
        <v/>
      </c>
    </row>
    <row r="6160" spans="3:10" ht="12" thickBot="1" x14ac:dyDescent="0.25">
      <c r="C6160" s="254"/>
      <c r="D6160" s="254"/>
      <c r="E6160" s="255"/>
      <c r="F6160" s="256"/>
      <c r="G6160" s="257"/>
      <c r="H6160" s="243">
        <f t="shared" ca="1" si="289"/>
        <v>45139</v>
      </c>
      <c r="I6160" s="244">
        <f t="shared" si="290"/>
        <v>43892</v>
      </c>
      <c r="J6160" s="244" t="str">
        <f t="shared" si="288"/>
        <v/>
      </c>
    </row>
    <row r="6161" spans="3:10" ht="12" thickBot="1" x14ac:dyDescent="0.25">
      <c r="C6161" s="254"/>
      <c r="D6161" s="254"/>
      <c r="E6161" s="255"/>
      <c r="F6161" s="256"/>
      <c r="G6161" s="257"/>
      <c r="H6161" s="243">
        <f t="shared" ca="1" si="289"/>
        <v>45139</v>
      </c>
      <c r="I6161" s="244">
        <f t="shared" si="290"/>
        <v>43892</v>
      </c>
      <c r="J6161" s="244" t="str">
        <f t="shared" si="288"/>
        <v/>
      </c>
    </row>
    <row r="6162" spans="3:10" ht="12" thickBot="1" x14ac:dyDescent="0.25">
      <c r="C6162" s="254"/>
      <c r="D6162" s="254"/>
      <c r="E6162" s="255"/>
      <c r="F6162" s="256"/>
      <c r="G6162" s="257"/>
      <c r="H6162" s="243">
        <f t="shared" ca="1" si="289"/>
        <v>45139</v>
      </c>
      <c r="I6162" s="244">
        <f t="shared" si="290"/>
        <v>43892</v>
      </c>
      <c r="J6162" s="244" t="str">
        <f t="shared" si="288"/>
        <v/>
      </c>
    </row>
    <row r="6163" spans="3:10" ht="12" thickBot="1" x14ac:dyDescent="0.25">
      <c r="C6163" s="254"/>
      <c r="D6163" s="254"/>
      <c r="E6163" s="255"/>
      <c r="F6163" s="256"/>
      <c r="G6163" s="257"/>
      <c r="H6163" s="243">
        <f t="shared" ca="1" si="289"/>
        <v>45139</v>
      </c>
      <c r="I6163" s="244">
        <f t="shared" si="290"/>
        <v>43892</v>
      </c>
      <c r="J6163" s="244" t="str">
        <f t="shared" si="288"/>
        <v/>
      </c>
    </row>
    <row r="6164" spans="3:10" ht="12" thickBot="1" x14ac:dyDescent="0.25">
      <c r="C6164" s="254"/>
      <c r="D6164" s="254"/>
      <c r="E6164" s="255"/>
      <c r="F6164" s="256"/>
      <c r="G6164" s="257"/>
      <c r="H6164" s="243">
        <f t="shared" ca="1" si="289"/>
        <v>45139</v>
      </c>
      <c r="I6164" s="244">
        <f t="shared" si="290"/>
        <v>43892</v>
      </c>
      <c r="J6164" s="244" t="str">
        <f t="shared" si="288"/>
        <v/>
      </c>
    </row>
    <row r="6165" spans="3:10" ht="12" thickBot="1" x14ac:dyDescent="0.25">
      <c r="C6165" s="254"/>
      <c r="D6165" s="254"/>
      <c r="E6165" s="255"/>
      <c r="F6165" s="256"/>
      <c r="G6165" s="257"/>
      <c r="H6165" s="243">
        <f t="shared" ca="1" si="289"/>
        <v>45139</v>
      </c>
      <c r="I6165" s="244">
        <f t="shared" si="290"/>
        <v>43892</v>
      </c>
      <c r="J6165" s="244" t="str">
        <f t="shared" si="288"/>
        <v/>
      </c>
    </row>
    <row r="6166" spans="3:10" ht="12" thickBot="1" x14ac:dyDescent="0.25">
      <c r="C6166" s="254"/>
      <c r="D6166" s="254"/>
      <c r="E6166" s="255"/>
      <c r="F6166" s="256"/>
      <c r="G6166" s="257"/>
      <c r="H6166" s="243">
        <f t="shared" ca="1" si="289"/>
        <v>45139</v>
      </c>
      <c r="I6166" s="244">
        <f t="shared" si="290"/>
        <v>43892</v>
      </c>
      <c r="J6166" s="244" t="str">
        <f t="shared" si="288"/>
        <v/>
      </c>
    </row>
    <row r="6167" spans="3:10" ht="12" thickBot="1" x14ac:dyDescent="0.25">
      <c r="C6167" s="254"/>
      <c r="D6167" s="254"/>
      <c r="E6167" s="255"/>
      <c r="F6167" s="256"/>
      <c r="G6167" s="257"/>
      <c r="H6167" s="243">
        <f t="shared" ca="1" si="289"/>
        <v>45139</v>
      </c>
      <c r="I6167" s="244">
        <f t="shared" si="290"/>
        <v>43892</v>
      </c>
      <c r="J6167" s="244" t="str">
        <f t="shared" si="288"/>
        <v/>
      </c>
    </row>
    <row r="6168" spans="3:10" ht="12" thickBot="1" x14ac:dyDescent="0.25">
      <c r="C6168" s="254"/>
      <c r="D6168" s="254"/>
      <c r="E6168" s="255"/>
      <c r="F6168" s="256"/>
      <c r="G6168" s="257"/>
      <c r="H6168" s="243">
        <f t="shared" ca="1" si="289"/>
        <v>45139</v>
      </c>
      <c r="I6168" s="244">
        <f t="shared" si="290"/>
        <v>43892</v>
      </c>
      <c r="J6168" s="244" t="str">
        <f t="shared" si="288"/>
        <v/>
      </c>
    </row>
    <row r="6169" spans="3:10" ht="12" thickBot="1" x14ac:dyDescent="0.25">
      <c r="C6169" s="254"/>
      <c r="D6169" s="254"/>
      <c r="E6169" s="255"/>
      <c r="F6169" s="256"/>
      <c r="G6169" s="257"/>
      <c r="H6169" s="243">
        <f t="shared" ca="1" si="289"/>
        <v>45139</v>
      </c>
      <c r="I6169" s="244">
        <f t="shared" si="290"/>
        <v>43892</v>
      </c>
      <c r="J6169" s="244" t="str">
        <f t="shared" si="288"/>
        <v/>
      </c>
    </row>
    <row r="6170" spans="3:10" ht="12" thickBot="1" x14ac:dyDescent="0.25">
      <c r="C6170" s="254"/>
      <c r="D6170" s="254"/>
      <c r="E6170" s="255"/>
      <c r="F6170" s="256"/>
      <c r="G6170" s="257"/>
      <c r="H6170" s="243">
        <f t="shared" ca="1" si="289"/>
        <v>45139</v>
      </c>
      <c r="I6170" s="244">
        <f t="shared" si="290"/>
        <v>43892</v>
      </c>
      <c r="J6170" s="244" t="str">
        <f t="shared" si="288"/>
        <v/>
      </c>
    </row>
    <row r="6171" spans="3:10" ht="12" thickBot="1" x14ac:dyDescent="0.25">
      <c r="C6171" s="254"/>
      <c r="D6171" s="254"/>
      <c r="E6171" s="255"/>
      <c r="F6171" s="256"/>
      <c r="G6171" s="257"/>
      <c r="H6171" s="243">
        <f t="shared" ca="1" si="289"/>
        <v>45139</v>
      </c>
      <c r="I6171" s="244">
        <f t="shared" si="290"/>
        <v>43892</v>
      </c>
      <c r="J6171" s="244" t="str">
        <f t="shared" si="288"/>
        <v/>
      </c>
    </row>
    <row r="6172" spans="3:10" ht="12" thickBot="1" x14ac:dyDescent="0.25">
      <c r="C6172" s="254"/>
      <c r="D6172" s="254"/>
      <c r="E6172" s="255"/>
      <c r="F6172" s="256"/>
      <c r="G6172" s="257"/>
      <c r="H6172" s="243">
        <f t="shared" ca="1" si="289"/>
        <v>45139</v>
      </c>
      <c r="I6172" s="244">
        <f t="shared" si="290"/>
        <v>43892</v>
      </c>
      <c r="J6172" s="244" t="str">
        <f t="shared" si="288"/>
        <v/>
      </c>
    </row>
    <row r="6173" spans="3:10" ht="12" thickBot="1" x14ac:dyDescent="0.25">
      <c r="C6173" s="254"/>
      <c r="D6173" s="254"/>
      <c r="E6173" s="255"/>
      <c r="F6173" s="256"/>
      <c r="G6173" s="257"/>
      <c r="H6173" s="243">
        <f t="shared" ca="1" si="289"/>
        <v>45139</v>
      </c>
      <c r="I6173" s="244">
        <f t="shared" si="290"/>
        <v>43892</v>
      </c>
      <c r="J6173" s="244" t="str">
        <f t="shared" si="288"/>
        <v/>
      </c>
    </row>
    <row r="6174" spans="3:10" ht="12" thickBot="1" x14ac:dyDescent="0.25">
      <c r="C6174" s="254"/>
      <c r="D6174" s="254"/>
      <c r="E6174" s="255"/>
      <c r="F6174" s="256"/>
      <c r="G6174" s="257"/>
      <c r="H6174" s="243">
        <f t="shared" ca="1" si="289"/>
        <v>45139</v>
      </c>
      <c r="I6174" s="244">
        <f t="shared" si="290"/>
        <v>43892</v>
      </c>
      <c r="J6174" s="244" t="str">
        <f t="shared" si="288"/>
        <v/>
      </c>
    </row>
    <row r="6175" spans="3:10" ht="12" thickBot="1" x14ac:dyDescent="0.25">
      <c r="C6175" s="254"/>
      <c r="D6175" s="254"/>
      <c r="E6175" s="255"/>
      <c r="F6175" s="256"/>
      <c r="G6175" s="257"/>
      <c r="H6175" s="243">
        <f t="shared" ca="1" si="289"/>
        <v>45139</v>
      </c>
      <c r="I6175" s="244">
        <f t="shared" si="290"/>
        <v>43892</v>
      </c>
      <c r="J6175" s="244" t="str">
        <f t="shared" si="288"/>
        <v/>
      </c>
    </row>
    <row r="6176" spans="3:10" ht="12" thickBot="1" x14ac:dyDescent="0.25">
      <c r="C6176" s="254"/>
      <c r="D6176" s="254"/>
      <c r="E6176" s="255"/>
      <c r="F6176" s="256"/>
      <c r="G6176" s="257"/>
      <c r="H6176" s="243">
        <f t="shared" ca="1" si="289"/>
        <v>45139</v>
      </c>
      <c r="I6176" s="244">
        <f t="shared" si="290"/>
        <v>43892</v>
      </c>
      <c r="J6176" s="244" t="str">
        <f t="shared" si="288"/>
        <v/>
      </c>
    </row>
    <row r="6177" spans="3:10" ht="12" thickBot="1" x14ac:dyDescent="0.25">
      <c r="C6177" s="254"/>
      <c r="D6177" s="254"/>
      <c r="E6177" s="255"/>
      <c r="F6177" s="256"/>
      <c r="G6177" s="257"/>
      <c r="H6177" s="243">
        <f t="shared" ca="1" si="289"/>
        <v>45139</v>
      </c>
      <c r="I6177" s="244">
        <f t="shared" si="290"/>
        <v>43892</v>
      </c>
      <c r="J6177" s="244" t="str">
        <f t="shared" si="288"/>
        <v/>
      </c>
    </row>
    <row r="6178" spans="3:10" ht="12" thickBot="1" x14ac:dyDescent="0.25">
      <c r="C6178" s="254"/>
      <c r="D6178" s="254"/>
      <c r="E6178" s="255"/>
      <c r="F6178" s="256"/>
      <c r="G6178" s="257"/>
      <c r="H6178" s="243">
        <f t="shared" ca="1" si="289"/>
        <v>45139</v>
      </c>
      <c r="I6178" s="244">
        <f t="shared" si="290"/>
        <v>43892</v>
      </c>
      <c r="J6178" s="244" t="str">
        <f t="shared" si="288"/>
        <v/>
      </c>
    </row>
    <row r="6179" spans="3:10" ht="12" thickBot="1" x14ac:dyDescent="0.25">
      <c r="C6179" s="254"/>
      <c r="D6179" s="254"/>
      <c r="E6179" s="255"/>
      <c r="F6179" s="256"/>
      <c r="G6179" s="257"/>
      <c r="H6179" s="243">
        <f t="shared" ca="1" si="289"/>
        <v>45139</v>
      </c>
      <c r="I6179" s="244">
        <f t="shared" si="290"/>
        <v>43892</v>
      </c>
      <c r="J6179" s="244" t="str">
        <f t="shared" si="288"/>
        <v/>
      </c>
    </row>
    <row r="6180" spans="3:10" ht="12" thickBot="1" x14ac:dyDescent="0.25">
      <c r="C6180" s="254"/>
      <c r="D6180" s="254"/>
      <c r="E6180" s="255"/>
      <c r="F6180" s="256"/>
      <c r="G6180" s="257"/>
      <c r="H6180" s="243">
        <f t="shared" ca="1" si="289"/>
        <v>45139</v>
      </c>
      <c r="I6180" s="244">
        <f t="shared" si="290"/>
        <v>43892</v>
      </c>
      <c r="J6180" s="244" t="str">
        <f t="shared" si="288"/>
        <v/>
      </c>
    </row>
    <row r="6181" spans="3:10" ht="12" thickBot="1" x14ac:dyDescent="0.25">
      <c r="C6181" s="254"/>
      <c r="D6181" s="254"/>
      <c r="E6181" s="255"/>
      <c r="F6181" s="256"/>
      <c r="G6181" s="257"/>
      <c r="H6181" s="243">
        <f t="shared" ca="1" si="289"/>
        <v>45139</v>
      </c>
      <c r="I6181" s="244">
        <f t="shared" si="290"/>
        <v>43892</v>
      </c>
      <c r="J6181" s="244" t="str">
        <f t="shared" si="288"/>
        <v/>
      </c>
    </row>
    <row r="6182" spans="3:10" ht="12" thickBot="1" x14ac:dyDescent="0.25">
      <c r="C6182" s="254"/>
      <c r="D6182" s="254"/>
      <c r="E6182" s="255"/>
      <c r="F6182" s="256"/>
      <c r="G6182" s="257"/>
      <c r="H6182" s="243">
        <f t="shared" ca="1" si="289"/>
        <v>45139</v>
      </c>
      <c r="I6182" s="244">
        <f t="shared" si="290"/>
        <v>43892</v>
      </c>
      <c r="J6182" s="244" t="str">
        <f t="shared" si="288"/>
        <v/>
      </c>
    </row>
    <row r="6183" spans="3:10" ht="12" thickBot="1" x14ac:dyDescent="0.25">
      <c r="C6183" s="254"/>
      <c r="D6183" s="254"/>
      <c r="E6183" s="255"/>
      <c r="F6183" s="256"/>
      <c r="G6183" s="257"/>
      <c r="H6183" s="243">
        <f t="shared" ca="1" si="289"/>
        <v>45139</v>
      </c>
      <c r="I6183" s="244">
        <f t="shared" si="290"/>
        <v>43892</v>
      </c>
      <c r="J6183" s="244" t="str">
        <f t="shared" si="288"/>
        <v/>
      </c>
    </row>
    <row r="6184" spans="3:10" ht="12" thickBot="1" x14ac:dyDescent="0.25">
      <c r="C6184" s="254"/>
      <c r="D6184" s="254"/>
      <c r="E6184" s="255"/>
      <c r="F6184" s="256"/>
      <c r="G6184" s="257"/>
      <c r="H6184" s="243">
        <f t="shared" ca="1" si="289"/>
        <v>45139</v>
      </c>
      <c r="I6184" s="244">
        <f t="shared" si="290"/>
        <v>43892</v>
      </c>
      <c r="J6184" s="244" t="str">
        <f t="shared" si="288"/>
        <v/>
      </c>
    </row>
    <row r="6185" spans="3:10" ht="12" thickBot="1" x14ac:dyDescent="0.25">
      <c r="C6185" s="254"/>
      <c r="D6185" s="254"/>
      <c r="E6185" s="255"/>
      <c r="F6185" s="256"/>
      <c r="G6185" s="257"/>
      <c r="H6185" s="243">
        <f t="shared" ca="1" si="289"/>
        <v>45139</v>
      </c>
      <c r="I6185" s="244">
        <f t="shared" si="290"/>
        <v>43892</v>
      </c>
      <c r="J6185" s="244" t="str">
        <f t="shared" si="288"/>
        <v/>
      </c>
    </row>
    <row r="6186" spans="3:10" ht="12" thickBot="1" x14ac:dyDescent="0.25">
      <c r="C6186" s="254"/>
      <c r="D6186" s="254"/>
      <c r="E6186" s="255"/>
      <c r="F6186" s="256"/>
      <c r="G6186" s="257"/>
      <c r="H6186" s="243">
        <f t="shared" ca="1" si="289"/>
        <v>45139</v>
      </c>
      <c r="I6186" s="244">
        <f t="shared" si="290"/>
        <v>43892</v>
      </c>
      <c r="J6186" s="244" t="str">
        <f t="shared" si="288"/>
        <v/>
      </c>
    </row>
    <row r="6187" spans="3:10" ht="12" thickBot="1" x14ac:dyDescent="0.25">
      <c r="C6187" s="254"/>
      <c r="D6187" s="254"/>
      <c r="E6187" s="255"/>
      <c r="F6187" s="256"/>
      <c r="G6187" s="257"/>
      <c r="H6187" s="243">
        <f t="shared" ca="1" si="289"/>
        <v>45139</v>
      </c>
      <c r="I6187" s="244">
        <f t="shared" si="290"/>
        <v>43892</v>
      </c>
      <c r="J6187" s="244" t="str">
        <f t="shared" si="288"/>
        <v/>
      </c>
    </row>
    <row r="6188" spans="3:10" ht="12" thickBot="1" x14ac:dyDescent="0.25">
      <c r="C6188" s="254"/>
      <c r="D6188" s="254"/>
      <c r="E6188" s="255"/>
      <c r="F6188" s="256"/>
      <c r="G6188" s="257"/>
      <c r="H6188" s="243">
        <f t="shared" ca="1" si="289"/>
        <v>45139</v>
      </c>
      <c r="I6188" s="244">
        <f t="shared" si="290"/>
        <v>43892</v>
      </c>
      <c r="J6188" s="244" t="str">
        <f t="shared" si="288"/>
        <v/>
      </c>
    </row>
    <row r="6189" spans="3:10" ht="12" thickBot="1" x14ac:dyDescent="0.25">
      <c r="C6189" s="254"/>
      <c r="D6189" s="254"/>
      <c r="E6189" s="255"/>
      <c r="F6189" s="256"/>
      <c r="G6189" s="257"/>
      <c r="H6189" s="243">
        <f t="shared" ca="1" si="289"/>
        <v>45139</v>
      </c>
      <c r="I6189" s="244">
        <f t="shared" si="290"/>
        <v>43892</v>
      </c>
      <c r="J6189" s="244" t="str">
        <f t="shared" si="288"/>
        <v/>
      </c>
    </row>
    <row r="6190" spans="3:10" ht="12" thickBot="1" x14ac:dyDescent="0.25">
      <c r="C6190" s="254"/>
      <c r="D6190" s="254"/>
      <c r="E6190" s="255"/>
      <c r="F6190" s="256"/>
      <c r="G6190" s="257"/>
      <c r="H6190" s="243">
        <f t="shared" ca="1" si="289"/>
        <v>45139</v>
      </c>
      <c r="I6190" s="244">
        <f t="shared" si="290"/>
        <v>43892</v>
      </c>
      <c r="J6190" s="244" t="str">
        <f t="shared" si="288"/>
        <v/>
      </c>
    </row>
    <row r="6191" spans="3:10" ht="12" thickBot="1" x14ac:dyDescent="0.25">
      <c r="C6191" s="254"/>
      <c r="D6191" s="254"/>
      <c r="E6191" s="255"/>
      <c r="F6191" s="256"/>
      <c r="G6191" s="257"/>
      <c r="H6191" s="243">
        <f t="shared" ca="1" si="289"/>
        <v>45139</v>
      </c>
      <c r="I6191" s="244">
        <f t="shared" si="290"/>
        <v>43892</v>
      </c>
      <c r="J6191" s="244" t="str">
        <f t="shared" si="288"/>
        <v/>
      </c>
    </row>
    <row r="6192" spans="3:10" ht="12" thickBot="1" x14ac:dyDescent="0.25">
      <c r="C6192" s="254"/>
      <c r="D6192" s="254"/>
      <c r="E6192" s="255"/>
      <c r="F6192" s="256"/>
      <c r="G6192" s="257"/>
      <c r="H6192" s="243">
        <f t="shared" ca="1" si="289"/>
        <v>45139</v>
      </c>
      <c r="I6192" s="244">
        <f t="shared" si="290"/>
        <v>43892</v>
      </c>
      <c r="J6192" s="244" t="str">
        <f t="shared" si="288"/>
        <v/>
      </c>
    </row>
    <row r="6193" spans="3:10" ht="12" thickBot="1" x14ac:dyDescent="0.25">
      <c r="C6193" s="254"/>
      <c r="D6193" s="254"/>
      <c r="E6193" s="255"/>
      <c r="F6193" s="256"/>
      <c r="G6193" s="257"/>
      <c r="H6193" s="243">
        <f t="shared" ca="1" si="289"/>
        <v>45139</v>
      </c>
      <c r="I6193" s="244">
        <f t="shared" si="290"/>
        <v>43892</v>
      </c>
      <c r="J6193" s="244" t="str">
        <f t="shared" si="288"/>
        <v/>
      </c>
    </row>
    <row r="6194" spans="3:10" ht="12" thickBot="1" x14ac:dyDescent="0.25">
      <c r="C6194" s="254"/>
      <c r="D6194" s="254"/>
      <c r="E6194" s="255"/>
      <c r="F6194" s="256"/>
      <c r="G6194" s="257"/>
      <c r="H6194" s="243">
        <f t="shared" ca="1" si="289"/>
        <v>45139</v>
      </c>
      <c r="I6194" s="244">
        <f t="shared" si="290"/>
        <v>43892</v>
      </c>
      <c r="J6194" s="244" t="str">
        <f t="shared" si="288"/>
        <v/>
      </c>
    </row>
    <row r="6195" spans="3:10" ht="12" thickBot="1" x14ac:dyDescent="0.25">
      <c r="C6195" s="254"/>
      <c r="D6195" s="254"/>
      <c r="E6195" s="255"/>
      <c r="F6195" s="256"/>
      <c r="G6195" s="257"/>
      <c r="H6195" s="243">
        <f t="shared" ca="1" si="289"/>
        <v>45139</v>
      </c>
      <c r="I6195" s="244">
        <f t="shared" si="290"/>
        <v>43892</v>
      </c>
      <c r="J6195" s="244" t="str">
        <f t="shared" si="288"/>
        <v/>
      </c>
    </row>
    <row r="6196" spans="3:10" ht="12" thickBot="1" x14ac:dyDescent="0.25">
      <c r="C6196" s="254"/>
      <c r="D6196" s="254"/>
      <c r="E6196" s="255"/>
      <c r="F6196" s="256"/>
      <c r="G6196" s="257"/>
      <c r="H6196" s="243">
        <f t="shared" ca="1" si="289"/>
        <v>45139</v>
      </c>
      <c r="I6196" s="244">
        <f t="shared" si="290"/>
        <v>43892</v>
      </c>
      <c r="J6196" s="244" t="str">
        <f t="shared" si="288"/>
        <v/>
      </c>
    </row>
    <row r="6197" spans="3:10" ht="12" thickBot="1" x14ac:dyDescent="0.25">
      <c r="C6197" s="254"/>
      <c r="D6197" s="254"/>
      <c r="E6197" s="255"/>
      <c r="F6197" s="256"/>
      <c r="G6197" s="257"/>
      <c r="H6197" s="243">
        <f t="shared" ca="1" si="289"/>
        <v>45139</v>
      </c>
      <c r="I6197" s="244">
        <f t="shared" si="290"/>
        <v>43892</v>
      </c>
      <c r="J6197" s="244" t="str">
        <f t="shared" si="288"/>
        <v/>
      </c>
    </row>
    <row r="6198" spans="3:10" ht="12" thickBot="1" x14ac:dyDescent="0.25">
      <c r="C6198" s="254"/>
      <c r="D6198" s="254"/>
      <c r="E6198" s="255"/>
      <c r="F6198" s="256"/>
      <c r="G6198" s="257"/>
      <c r="H6198" s="243">
        <f t="shared" ca="1" si="289"/>
        <v>45139</v>
      </c>
      <c r="I6198" s="244">
        <f t="shared" si="290"/>
        <v>43892</v>
      </c>
      <c r="J6198" s="244" t="str">
        <f t="shared" si="288"/>
        <v/>
      </c>
    </row>
    <row r="6199" spans="3:10" ht="12" thickBot="1" x14ac:dyDescent="0.25">
      <c r="C6199" s="254"/>
      <c r="D6199" s="254"/>
      <c r="E6199" s="255"/>
      <c r="F6199" s="256"/>
      <c r="G6199" s="257"/>
      <c r="H6199" s="243">
        <f t="shared" ca="1" si="289"/>
        <v>45139</v>
      </c>
      <c r="I6199" s="244">
        <f t="shared" si="290"/>
        <v>43892</v>
      </c>
      <c r="J6199" s="244" t="str">
        <f t="shared" si="288"/>
        <v/>
      </c>
    </row>
    <row r="6200" spans="3:10" ht="12" thickBot="1" x14ac:dyDescent="0.25">
      <c r="C6200" s="254"/>
      <c r="D6200" s="254"/>
      <c r="E6200" s="255"/>
      <c r="F6200" s="256"/>
      <c r="G6200" s="257"/>
      <c r="H6200" s="243">
        <f t="shared" ca="1" si="289"/>
        <v>45139</v>
      </c>
      <c r="I6200" s="244">
        <f t="shared" si="290"/>
        <v>43892</v>
      </c>
      <c r="J6200" s="244" t="str">
        <f t="shared" si="288"/>
        <v/>
      </c>
    </row>
    <row r="6201" spans="3:10" ht="12" thickBot="1" x14ac:dyDescent="0.25">
      <c r="C6201" s="254"/>
      <c r="D6201" s="254"/>
      <c r="E6201" s="255"/>
      <c r="F6201" s="256"/>
      <c r="G6201" s="257"/>
      <c r="H6201" s="243">
        <f t="shared" ca="1" si="289"/>
        <v>45139</v>
      </c>
      <c r="I6201" s="244">
        <f t="shared" si="290"/>
        <v>43892</v>
      </c>
      <c r="J6201" s="244" t="str">
        <f t="shared" si="288"/>
        <v/>
      </c>
    </row>
    <row r="6202" spans="3:10" ht="12" thickBot="1" x14ac:dyDescent="0.25">
      <c r="C6202" s="254"/>
      <c r="D6202" s="254"/>
      <c r="E6202" s="255"/>
      <c r="F6202" s="256"/>
      <c r="G6202" s="257"/>
      <c r="H6202" s="243">
        <f t="shared" ca="1" si="289"/>
        <v>45139</v>
      </c>
      <c r="I6202" s="244">
        <f t="shared" si="290"/>
        <v>43892</v>
      </c>
      <c r="J6202" s="244" t="str">
        <f t="shared" si="288"/>
        <v/>
      </c>
    </row>
    <row r="6203" spans="3:10" ht="12" thickBot="1" x14ac:dyDescent="0.25">
      <c r="C6203" s="254"/>
      <c r="D6203" s="254"/>
      <c r="E6203" s="255"/>
      <c r="F6203" s="256"/>
      <c r="G6203" s="257"/>
      <c r="H6203" s="243">
        <f t="shared" ca="1" si="289"/>
        <v>45139</v>
      </c>
      <c r="I6203" s="244">
        <f t="shared" si="290"/>
        <v>43892</v>
      </c>
      <c r="J6203" s="244" t="str">
        <f t="shared" si="288"/>
        <v/>
      </c>
    </row>
    <row r="6204" spans="3:10" ht="12" thickBot="1" x14ac:dyDescent="0.25">
      <c r="C6204" s="254"/>
      <c r="D6204" s="254"/>
      <c r="E6204" s="255"/>
      <c r="F6204" s="256"/>
      <c r="G6204" s="257"/>
      <c r="H6204" s="243">
        <f t="shared" ca="1" si="289"/>
        <v>45139</v>
      </c>
      <c r="I6204" s="244">
        <f t="shared" si="290"/>
        <v>43892</v>
      </c>
      <c r="J6204" s="244" t="str">
        <f t="shared" si="288"/>
        <v/>
      </c>
    </row>
    <row r="6205" spans="3:10" ht="12" thickBot="1" x14ac:dyDescent="0.25">
      <c r="C6205" s="254"/>
      <c r="D6205" s="254"/>
      <c r="E6205" s="255"/>
      <c r="F6205" s="256"/>
      <c r="G6205" s="257"/>
      <c r="H6205" s="243">
        <f t="shared" ca="1" si="289"/>
        <v>45139</v>
      </c>
      <c r="I6205" s="244">
        <f t="shared" si="290"/>
        <v>43892</v>
      </c>
      <c r="J6205" s="244" t="str">
        <f t="shared" si="288"/>
        <v/>
      </c>
    </row>
    <row r="6206" spans="3:10" ht="12" thickBot="1" x14ac:dyDescent="0.25">
      <c r="C6206" s="254"/>
      <c r="D6206" s="254"/>
      <c r="E6206" s="255"/>
      <c r="F6206" s="256"/>
      <c r="G6206" s="257"/>
      <c r="H6206" s="243">
        <f t="shared" ca="1" si="289"/>
        <v>45139</v>
      </c>
      <c r="I6206" s="244">
        <f t="shared" si="290"/>
        <v>43892</v>
      </c>
      <c r="J6206" s="244" t="str">
        <f t="shared" si="288"/>
        <v/>
      </c>
    </row>
    <row r="6207" spans="3:10" ht="12" thickBot="1" x14ac:dyDescent="0.25">
      <c r="C6207" s="254"/>
      <c r="D6207" s="254"/>
      <c r="E6207" s="255"/>
      <c r="F6207" s="256"/>
      <c r="G6207" s="257"/>
      <c r="H6207" s="243">
        <f t="shared" ca="1" si="289"/>
        <v>45139</v>
      </c>
      <c r="I6207" s="244">
        <f t="shared" si="290"/>
        <v>43892</v>
      </c>
      <c r="J6207" s="244" t="str">
        <f t="shared" si="288"/>
        <v/>
      </c>
    </row>
    <row r="6208" spans="3:10" ht="12" thickBot="1" x14ac:dyDescent="0.25">
      <c r="C6208" s="254"/>
      <c r="D6208" s="254"/>
      <c r="E6208" s="255"/>
      <c r="F6208" s="256"/>
      <c r="G6208" s="257"/>
      <c r="H6208" s="243">
        <f t="shared" ca="1" si="289"/>
        <v>45139</v>
      </c>
      <c r="I6208" s="244">
        <f t="shared" si="290"/>
        <v>43892</v>
      </c>
      <c r="J6208" s="244" t="str">
        <f t="shared" si="288"/>
        <v/>
      </c>
    </row>
    <row r="6209" spans="3:10" ht="12" thickBot="1" x14ac:dyDescent="0.25">
      <c r="C6209" s="254"/>
      <c r="D6209" s="254"/>
      <c r="E6209" s="255"/>
      <c r="F6209" s="256"/>
      <c r="G6209" s="257"/>
      <c r="H6209" s="243">
        <f t="shared" ca="1" si="289"/>
        <v>45139</v>
      </c>
      <c r="I6209" s="244">
        <f t="shared" si="290"/>
        <v>43892</v>
      </c>
      <c r="J6209" s="244" t="str">
        <f t="shared" si="288"/>
        <v/>
      </c>
    </row>
    <row r="6210" spans="3:10" ht="12" thickBot="1" x14ac:dyDescent="0.25">
      <c r="C6210" s="254"/>
      <c r="D6210" s="254"/>
      <c r="E6210" s="255"/>
      <c r="F6210" s="256"/>
      <c r="G6210" s="257"/>
      <c r="H6210" s="243">
        <f t="shared" ca="1" si="289"/>
        <v>45139</v>
      </c>
      <c r="I6210" s="244">
        <f t="shared" si="290"/>
        <v>43892</v>
      </c>
      <c r="J6210" s="244" t="str">
        <f t="shared" si="288"/>
        <v/>
      </c>
    </row>
    <row r="6211" spans="3:10" ht="12" thickBot="1" x14ac:dyDescent="0.25">
      <c r="C6211" s="254"/>
      <c r="D6211" s="254"/>
      <c r="E6211" s="255"/>
      <c r="F6211" s="256"/>
      <c r="G6211" s="257"/>
      <c r="H6211" s="243">
        <f t="shared" ca="1" si="289"/>
        <v>45139</v>
      </c>
      <c r="I6211" s="244">
        <f t="shared" si="290"/>
        <v>43892</v>
      </c>
      <c r="J6211" s="244" t="str">
        <f t="shared" si="288"/>
        <v/>
      </c>
    </row>
    <row r="6212" spans="3:10" ht="12" thickBot="1" x14ac:dyDescent="0.25">
      <c r="C6212" s="254"/>
      <c r="D6212" s="254"/>
      <c r="E6212" s="255"/>
      <c r="F6212" s="256"/>
      <c r="G6212" s="257"/>
      <c r="H6212" s="243">
        <f t="shared" ca="1" si="289"/>
        <v>45139</v>
      </c>
      <c r="I6212" s="244">
        <f t="shared" si="290"/>
        <v>43892</v>
      </c>
      <c r="J6212" s="244" t="str">
        <f t="shared" si="288"/>
        <v/>
      </c>
    </row>
    <row r="6213" spans="3:10" ht="12" thickBot="1" x14ac:dyDescent="0.25">
      <c r="C6213" s="254"/>
      <c r="D6213" s="254"/>
      <c r="E6213" s="255"/>
      <c r="F6213" s="256"/>
      <c r="G6213" s="257"/>
      <c r="H6213" s="243">
        <f t="shared" ca="1" si="289"/>
        <v>45139</v>
      </c>
      <c r="I6213" s="244">
        <f t="shared" si="290"/>
        <v>43892</v>
      </c>
      <c r="J6213" s="244" t="str">
        <f t="shared" si="288"/>
        <v/>
      </c>
    </row>
    <row r="6214" spans="3:10" ht="12" thickBot="1" x14ac:dyDescent="0.25">
      <c r="C6214" s="254"/>
      <c r="D6214" s="254"/>
      <c r="E6214" s="255"/>
      <c r="F6214" s="256"/>
      <c r="G6214" s="257"/>
      <c r="H6214" s="243">
        <f t="shared" ca="1" si="289"/>
        <v>45139</v>
      </c>
      <c r="I6214" s="244">
        <f t="shared" si="290"/>
        <v>43892</v>
      </c>
      <c r="J6214" s="244" t="str">
        <f t="shared" ref="J6214:J6277" si="291">IF(G6214="","",IF(G6214&gt;=0,"Debitoren",IF(G6214&lt;0,"Kreditoren","")))</f>
        <v/>
      </c>
    </row>
    <row r="6215" spans="3:10" ht="12" thickBot="1" x14ac:dyDescent="0.25">
      <c r="C6215" s="254"/>
      <c r="D6215" s="254"/>
      <c r="E6215" s="255"/>
      <c r="F6215" s="256"/>
      <c r="G6215" s="257"/>
      <c r="H6215" s="243">
        <f t="shared" ref="H6215:H6278" ca="1" si="292">IF(F6215&lt;$F$2,EOMONTH($F$2,-1)+1,EOMONTH(F6215,-1)+1)</f>
        <v>45139</v>
      </c>
      <c r="I6215" s="244">
        <f t="shared" ref="I6215:I6278" si="293">IF(F6215&lt;$I$2,IF(   WEEKDAY(EOMONTH($I$2,-1)+1)=1,EOMONTH($I$2,-1)+1+1,EOMONTH($I$2,-1)+1),IF(WEEKDAY(F6215)=1,F6215+1,F6215))</f>
        <v>43892</v>
      </c>
      <c r="J6215" s="244" t="str">
        <f t="shared" si="291"/>
        <v/>
      </c>
    </row>
    <row r="6216" spans="3:10" ht="12" thickBot="1" x14ac:dyDescent="0.25">
      <c r="C6216" s="254"/>
      <c r="D6216" s="254"/>
      <c r="E6216" s="255"/>
      <c r="F6216" s="256"/>
      <c r="G6216" s="257"/>
      <c r="H6216" s="243">
        <f t="shared" ca="1" si="292"/>
        <v>45139</v>
      </c>
      <c r="I6216" s="244">
        <f t="shared" si="293"/>
        <v>43892</v>
      </c>
      <c r="J6216" s="244" t="str">
        <f t="shared" si="291"/>
        <v/>
      </c>
    </row>
    <row r="6217" spans="3:10" ht="12" thickBot="1" x14ac:dyDescent="0.25">
      <c r="C6217" s="254"/>
      <c r="D6217" s="254"/>
      <c r="E6217" s="255"/>
      <c r="F6217" s="256"/>
      <c r="G6217" s="257"/>
      <c r="H6217" s="243">
        <f t="shared" ca="1" si="292"/>
        <v>45139</v>
      </c>
      <c r="I6217" s="244">
        <f t="shared" si="293"/>
        <v>43892</v>
      </c>
      <c r="J6217" s="244" t="str">
        <f t="shared" si="291"/>
        <v/>
      </c>
    </row>
    <row r="6218" spans="3:10" ht="12" thickBot="1" x14ac:dyDescent="0.25">
      <c r="C6218" s="254"/>
      <c r="D6218" s="254"/>
      <c r="E6218" s="255"/>
      <c r="F6218" s="256"/>
      <c r="G6218" s="257"/>
      <c r="H6218" s="243">
        <f t="shared" ca="1" si="292"/>
        <v>45139</v>
      </c>
      <c r="I6218" s="244">
        <f t="shared" si="293"/>
        <v>43892</v>
      </c>
      <c r="J6218" s="244" t="str">
        <f t="shared" si="291"/>
        <v/>
      </c>
    </row>
    <row r="6219" spans="3:10" ht="12" thickBot="1" x14ac:dyDescent="0.25">
      <c r="C6219" s="254"/>
      <c r="D6219" s="254"/>
      <c r="E6219" s="255"/>
      <c r="F6219" s="256"/>
      <c r="G6219" s="257"/>
      <c r="H6219" s="243">
        <f t="shared" ca="1" si="292"/>
        <v>45139</v>
      </c>
      <c r="I6219" s="244">
        <f t="shared" si="293"/>
        <v>43892</v>
      </c>
      <c r="J6219" s="244" t="str">
        <f t="shared" si="291"/>
        <v/>
      </c>
    </row>
    <row r="6220" spans="3:10" ht="12" thickBot="1" x14ac:dyDescent="0.25">
      <c r="C6220" s="254"/>
      <c r="D6220" s="254"/>
      <c r="E6220" s="255"/>
      <c r="F6220" s="256"/>
      <c r="G6220" s="257"/>
      <c r="H6220" s="243">
        <f t="shared" ca="1" si="292"/>
        <v>45139</v>
      </c>
      <c r="I6220" s="244">
        <f t="shared" si="293"/>
        <v>43892</v>
      </c>
      <c r="J6220" s="244" t="str">
        <f t="shared" si="291"/>
        <v/>
      </c>
    </row>
    <row r="6221" spans="3:10" ht="12" thickBot="1" x14ac:dyDescent="0.25">
      <c r="C6221" s="254"/>
      <c r="D6221" s="254"/>
      <c r="E6221" s="255"/>
      <c r="F6221" s="256"/>
      <c r="G6221" s="257"/>
      <c r="H6221" s="243">
        <f t="shared" ca="1" si="292"/>
        <v>45139</v>
      </c>
      <c r="I6221" s="244">
        <f t="shared" si="293"/>
        <v>43892</v>
      </c>
      <c r="J6221" s="244" t="str">
        <f t="shared" si="291"/>
        <v/>
      </c>
    </row>
    <row r="6222" spans="3:10" ht="12" thickBot="1" x14ac:dyDescent="0.25">
      <c r="C6222" s="254"/>
      <c r="D6222" s="254"/>
      <c r="E6222" s="255"/>
      <c r="F6222" s="256"/>
      <c r="G6222" s="257"/>
      <c r="H6222" s="243">
        <f t="shared" ca="1" si="292"/>
        <v>45139</v>
      </c>
      <c r="I6222" s="244">
        <f t="shared" si="293"/>
        <v>43892</v>
      </c>
      <c r="J6222" s="244" t="str">
        <f t="shared" si="291"/>
        <v/>
      </c>
    </row>
    <row r="6223" spans="3:10" ht="12" thickBot="1" x14ac:dyDescent="0.25">
      <c r="C6223" s="254"/>
      <c r="D6223" s="254"/>
      <c r="E6223" s="255"/>
      <c r="F6223" s="256"/>
      <c r="G6223" s="257"/>
      <c r="H6223" s="243">
        <f t="shared" ca="1" si="292"/>
        <v>45139</v>
      </c>
      <c r="I6223" s="244">
        <f t="shared" si="293"/>
        <v>43892</v>
      </c>
      <c r="J6223" s="244" t="str">
        <f t="shared" si="291"/>
        <v/>
      </c>
    </row>
    <row r="6224" spans="3:10" ht="12" thickBot="1" x14ac:dyDescent="0.25">
      <c r="C6224" s="254"/>
      <c r="D6224" s="254"/>
      <c r="E6224" s="255"/>
      <c r="F6224" s="256"/>
      <c r="G6224" s="257"/>
      <c r="H6224" s="243">
        <f t="shared" ca="1" si="292"/>
        <v>45139</v>
      </c>
      <c r="I6224" s="244">
        <f t="shared" si="293"/>
        <v>43892</v>
      </c>
      <c r="J6224" s="244" t="str">
        <f t="shared" si="291"/>
        <v/>
      </c>
    </row>
    <row r="6225" spans="3:10" ht="12" thickBot="1" x14ac:dyDescent="0.25">
      <c r="C6225" s="254"/>
      <c r="D6225" s="254"/>
      <c r="E6225" s="255"/>
      <c r="F6225" s="256"/>
      <c r="G6225" s="257"/>
      <c r="H6225" s="243">
        <f t="shared" ca="1" si="292"/>
        <v>45139</v>
      </c>
      <c r="I6225" s="244">
        <f t="shared" si="293"/>
        <v>43892</v>
      </c>
      <c r="J6225" s="244" t="str">
        <f t="shared" si="291"/>
        <v/>
      </c>
    </row>
    <row r="6226" spans="3:10" ht="12" thickBot="1" x14ac:dyDescent="0.25">
      <c r="C6226" s="254"/>
      <c r="D6226" s="254"/>
      <c r="E6226" s="255"/>
      <c r="F6226" s="256"/>
      <c r="G6226" s="257"/>
      <c r="H6226" s="243">
        <f t="shared" ca="1" si="292"/>
        <v>45139</v>
      </c>
      <c r="I6226" s="244">
        <f t="shared" si="293"/>
        <v>43892</v>
      </c>
      <c r="J6226" s="244" t="str">
        <f t="shared" si="291"/>
        <v/>
      </c>
    </row>
    <row r="6227" spans="3:10" ht="12" thickBot="1" x14ac:dyDescent="0.25">
      <c r="C6227" s="254"/>
      <c r="D6227" s="254"/>
      <c r="E6227" s="255"/>
      <c r="F6227" s="256"/>
      <c r="G6227" s="257"/>
      <c r="H6227" s="243">
        <f t="shared" ca="1" si="292"/>
        <v>45139</v>
      </c>
      <c r="I6227" s="244">
        <f t="shared" si="293"/>
        <v>43892</v>
      </c>
      <c r="J6227" s="244" t="str">
        <f t="shared" si="291"/>
        <v/>
      </c>
    </row>
    <row r="6228" spans="3:10" ht="12" thickBot="1" x14ac:dyDescent="0.25">
      <c r="C6228" s="254"/>
      <c r="D6228" s="254"/>
      <c r="E6228" s="255"/>
      <c r="F6228" s="256"/>
      <c r="G6228" s="257"/>
      <c r="H6228" s="243">
        <f t="shared" ca="1" si="292"/>
        <v>45139</v>
      </c>
      <c r="I6228" s="244">
        <f t="shared" si="293"/>
        <v>43892</v>
      </c>
      <c r="J6228" s="244" t="str">
        <f t="shared" si="291"/>
        <v/>
      </c>
    </row>
    <row r="6229" spans="3:10" ht="12" thickBot="1" x14ac:dyDescent="0.25">
      <c r="C6229" s="254"/>
      <c r="D6229" s="254"/>
      <c r="E6229" s="255"/>
      <c r="F6229" s="256"/>
      <c r="G6229" s="257"/>
      <c r="H6229" s="243">
        <f t="shared" ca="1" si="292"/>
        <v>45139</v>
      </c>
      <c r="I6229" s="244">
        <f t="shared" si="293"/>
        <v>43892</v>
      </c>
      <c r="J6229" s="244" t="str">
        <f t="shared" si="291"/>
        <v/>
      </c>
    </row>
    <row r="6230" spans="3:10" ht="12" thickBot="1" x14ac:dyDescent="0.25">
      <c r="C6230" s="254"/>
      <c r="D6230" s="254"/>
      <c r="E6230" s="255"/>
      <c r="F6230" s="256"/>
      <c r="G6230" s="257"/>
      <c r="H6230" s="243">
        <f t="shared" ca="1" si="292"/>
        <v>45139</v>
      </c>
      <c r="I6230" s="244">
        <f t="shared" si="293"/>
        <v>43892</v>
      </c>
      <c r="J6230" s="244" t="str">
        <f t="shared" si="291"/>
        <v/>
      </c>
    </row>
    <row r="6231" spans="3:10" ht="12" thickBot="1" x14ac:dyDescent="0.25">
      <c r="C6231" s="254"/>
      <c r="D6231" s="254"/>
      <c r="E6231" s="255"/>
      <c r="F6231" s="256"/>
      <c r="G6231" s="257"/>
      <c r="H6231" s="243">
        <f t="shared" ca="1" si="292"/>
        <v>45139</v>
      </c>
      <c r="I6231" s="244">
        <f t="shared" si="293"/>
        <v>43892</v>
      </c>
      <c r="J6231" s="244" t="str">
        <f t="shared" si="291"/>
        <v/>
      </c>
    </row>
    <row r="6232" spans="3:10" ht="12" thickBot="1" x14ac:dyDescent="0.25">
      <c r="C6232" s="254"/>
      <c r="D6232" s="254"/>
      <c r="E6232" s="255"/>
      <c r="F6232" s="256"/>
      <c r="G6232" s="257"/>
      <c r="H6232" s="243">
        <f t="shared" ca="1" si="292"/>
        <v>45139</v>
      </c>
      <c r="I6232" s="244">
        <f t="shared" si="293"/>
        <v>43892</v>
      </c>
      <c r="J6232" s="244" t="str">
        <f t="shared" si="291"/>
        <v/>
      </c>
    </row>
    <row r="6233" spans="3:10" ht="12" thickBot="1" x14ac:dyDescent="0.25">
      <c r="C6233" s="254"/>
      <c r="D6233" s="254"/>
      <c r="E6233" s="255"/>
      <c r="F6233" s="256"/>
      <c r="G6233" s="257"/>
      <c r="H6233" s="243">
        <f t="shared" ca="1" si="292"/>
        <v>45139</v>
      </c>
      <c r="I6233" s="244">
        <f t="shared" si="293"/>
        <v>43892</v>
      </c>
      <c r="J6233" s="244" t="str">
        <f t="shared" si="291"/>
        <v/>
      </c>
    </row>
    <row r="6234" spans="3:10" ht="12" thickBot="1" x14ac:dyDescent="0.25">
      <c r="C6234" s="254"/>
      <c r="D6234" s="254"/>
      <c r="E6234" s="255"/>
      <c r="F6234" s="256"/>
      <c r="G6234" s="257"/>
      <c r="H6234" s="243">
        <f t="shared" ca="1" si="292"/>
        <v>45139</v>
      </c>
      <c r="I6234" s="244">
        <f t="shared" si="293"/>
        <v>43892</v>
      </c>
      <c r="J6234" s="244" t="str">
        <f t="shared" si="291"/>
        <v/>
      </c>
    </row>
    <row r="6235" spans="3:10" ht="12" thickBot="1" x14ac:dyDescent="0.25">
      <c r="C6235" s="254"/>
      <c r="D6235" s="254"/>
      <c r="E6235" s="255"/>
      <c r="F6235" s="256"/>
      <c r="G6235" s="257"/>
      <c r="H6235" s="243">
        <f t="shared" ca="1" si="292"/>
        <v>45139</v>
      </c>
      <c r="I6235" s="244">
        <f t="shared" si="293"/>
        <v>43892</v>
      </c>
      <c r="J6235" s="244" t="str">
        <f t="shared" si="291"/>
        <v/>
      </c>
    </row>
    <row r="6236" spans="3:10" ht="12" thickBot="1" x14ac:dyDescent="0.25">
      <c r="C6236" s="254"/>
      <c r="D6236" s="254"/>
      <c r="E6236" s="255"/>
      <c r="F6236" s="256"/>
      <c r="G6236" s="257"/>
      <c r="H6236" s="243">
        <f t="shared" ca="1" si="292"/>
        <v>45139</v>
      </c>
      <c r="I6236" s="244">
        <f t="shared" si="293"/>
        <v>43892</v>
      </c>
      <c r="J6236" s="244" t="str">
        <f t="shared" si="291"/>
        <v/>
      </c>
    </row>
    <row r="6237" spans="3:10" ht="12" thickBot="1" x14ac:dyDescent="0.25">
      <c r="C6237" s="254"/>
      <c r="D6237" s="254"/>
      <c r="E6237" s="255"/>
      <c r="F6237" s="256"/>
      <c r="G6237" s="257"/>
      <c r="H6237" s="243">
        <f t="shared" ca="1" si="292"/>
        <v>45139</v>
      </c>
      <c r="I6237" s="244">
        <f t="shared" si="293"/>
        <v>43892</v>
      </c>
      <c r="J6237" s="244" t="str">
        <f t="shared" si="291"/>
        <v/>
      </c>
    </row>
    <row r="6238" spans="3:10" ht="12" thickBot="1" x14ac:dyDescent="0.25">
      <c r="C6238" s="254"/>
      <c r="D6238" s="254"/>
      <c r="E6238" s="255"/>
      <c r="F6238" s="256"/>
      <c r="G6238" s="257"/>
      <c r="H6238" s="243">
        <f t="shared" ca="1" si="292"/>
        <v>45139</v>
      </c>
      <c r="I6238" s="244">
        <f t="shared" si="293"/>
        <v>43892</v>
      </c>
      <c r="J6238" s="244" t="str">
        <f t="shared" si="291"/>
        <v/>
      </c>
    </row>
    <row r="6239" spans="3:10" ht="12" thickBot="1" x14ac:dyDescent="0.25">
      <c r="C6239" s="254"/>
      <c r="D6239" s="254"/>
      <c r="E6239" s="255"/>
      <c r="F6239" s="256"/>
      <c r="G6239" s="257"/>
      <c r="H6239" s="243">
        <f t="shared" ca="1" si="292"/>
        <v>45139</v>
      </c>
      <c r="I6239" s="244">
        <f t="shared" si="293"/>
        <v>43892</v>
      </c>
      <c r="J6239" s="244" t="str">
        <f t="shared" si="291"/>
        <v/>
      </c>
    </row>
    <row r="6240" spans="3:10" ht="12" thickBot="1" x14ac:dyDescent="0.25">
      <c r="C6240" s="254"/>
      <c r="D6240" s="254"/>
      <c r="E6240" s="255"/>
      <c r="F6240" s="256"/>
      <c r="G6240" s="257"/>
      <c r="H6240" s="243">
        <f t="shared" ca="1" si="292"/>
        <v>45139</v>
      </c>
      <c r="I6240" s="244">
        <f t="shared" si="293"/>
        <v>43892</v>
      </c>
      <c r="J6240" s="244" t="str">
        <f t="shared" si="291"/>
        <v/>
      </c>
    </row>
    <row r="6241" spans="3:10" ht="12" thickBot="1" x14ac:dyDescent="0.25">
      <c r="C6241" s="254"/>
      <c r="D6241" s="254"/>
      <c r="E6241" s="255"/>
      <c r="F6241" s="256"/>
      <c r="G6241" s="257"/>
      <c r="H6241" s="243">
        <f t="shared" ca="1" si="292"/>
        <v>45139</v>
      </c>
      <c r="I6241" s="244">
        <f t="shared" si="293"/>
        <v>43892</v>
      </c>
      <c r="J6241" s="244" t="str">
        <f t="shared" si="291"/>
        <v/>
      </c>
    </row>
    <row r="6242" spans="3:10" ht="12" thickBot="1" x14ac:dyDescent="0.25">
      <c r="C6242" s="254"/>
      <c r="D6242" s="254"/>
      <c r="E6242" s="255"/>
      <c r="F6242" s="256"/>
      <c r="G6242" s="257"/>
      <c r="H6242" s="243">
        <f t="shared" ca="1" si="292"/>
        <v>45139</v>
      </c>
      <c r="I6242" s="244">
        <f t="shared" si="293"/>
        <v>43892</v>
      </c>
      <c r="J6242" s="244" t="str">
        <f t="shared" si="291"/>
        <v/>
      </c>
    </row>
    <row r="6243" spans="3:10" ht="12" thickBot="1" x14ac:dyDescent="0.25">
      <c r="C6243" s="254"/>
      <c r="D6243" s="254"/>
      <c r="E6243" s="255"/>
      <c r="F6243" s="256"/>
      <c r="G6243" s="257"/>
      <c r="H6243" s="243">
        <f t="shared" ca="1" si="292"/>
        <v>45139</v>
      </c>
      <c r="I6243" s="244">
        <f t="shared" si="293"/>
        <v>43892</v>
      </c>
      <c r="J6243" s="244" t="str">
        <f t="shared" si="291"/>
        <v/>
      </c>
    </row>
    <row r="6244" spans="3:10" ht="12" thickBot="1" x14ac:dyDescent="0.25">
      <c r="C6244" s="254"/>
      <c r="D6244" s="254"/>
      <c r="E6244" s="255"/>
      <c r="F6244" s="256"/>
      <c r="G6244" s="257"/>
      <c r="H6244" s="243">
        <f t="shared" ca="1" si="292"/>
        <v>45139</v>
      </c>
      <c r="I6244" s="244">
        <f t="shared" si="293"/>
        <v>43892</v>
      </c>
      <c r="J6244" s="244" t="str">
        <f t="shared" si="291"/>
        <v/>
      </c>
    </row>
    <row r="6245" spans="3:10" ht="12" thickBot="1" x14ac:dyDescent="0.25">
      <c r="C6245" s="254"/>
      <c r="D6245" s="254"/>
      <c r="E6245" s="255"/>
      <c r="F6245" s="256"/>
      <c r="G6245" s="257"/>
      <c r="H6245" s="243">
        <f t="shared" ca="1" si="292"/>
        <v>45139</v>
      </c>
      <c r="I6245" s="244">
        <f t="shared" si="293"/>
        <v>43892</v>
      </c>
      <c r="J6245" s="244" t="str">
        <f t="shared" si="291"/>
        <v/>
      </c>
    </row>
    <row r="6246" spans="3:10" ht="12" thickBot="1" x14ac:dyDescent="0.25">
      <c r="C6246" s="254"/>
      <c r="D6246" s="254"/>
      <c r="E6246" s="255"/>
      <c r="F6246" s="256"/>
      <c r="G6246" s="257"/>
      <c r="H6246" s="243">
        <f t="shared" ca="1" si="292"/>
        <v>45139</v>
      </c>
      <c r="I6246" s="244">
        <f t="shared" si="293"/>
        <v>43892</v>
      </c>
      <c r="J6246" s="244" t="str">
        <f t="shared" si="291"/>
        <v/>
      </c>
    </row>
    <row r="6247" spans="3:10" ht="12" thickBot="1" x14ac:dyDescent="0.25">
      <c r="C6247" s="254"/>
      <c r="D6247" s="254"/>
      <c r="E6247" s="255"/>
      <c r="F6247" s="256"/>
      <c r="G6247" s="257"/>
      <c r="H6247" s="243">
        <f t="shared" ca="1" si="292"/>
        <v>45139</v>
      </c>
      <c r="I6247" s="244">
        <f t="shared" si="293"/>
        <v>43892</v>
      </c>
      <c r="J6247" s="244" t="str">
        <f t="shared" si="291"/>
        <v/>
      </c>
    </row>
    <row r="6248" spans="3:10" ht="12" thickBot="1" x14ac:dyDescent="0.25">
      <c r="C6248" s="254"/>
      <c r="D6248" s="254"/>
      <c r="E6248" s="255"/>
      <c r="F6248" s="256"/>
      <c r="G6248" s="257"/>
      <c r="H6248" s="243">
        <f t="shared" ca="1" si="292"/>
        <v>45139</v>
      </c>
      <c r="I6248" s="244">
        <f t="shared" si="293"/>
        <v>43892</v>
      </c>
      <c r="J6248" s="244" t="str">
        <f t="shared" si="291"/>
        <v/>
      </c>
    </row>
    <row r="6249" spans="3:10" ht="12" thickBot="1" x14ac:dyDescent="0.25">
      <c r="C6249" s="254"/>
      <c r="D6249" s="254"/>
      <c r="E6249" s="255"/>
      <c r="F6249" s="256"/>
      <c r="G6249" s="257"/>
      <c r="H6249" s="243">
        <f t="shared" ca="1" si="292"/>
        <v>45139</v>
      </c>
      <c r="I6249" s="244">
        <f t="shared" si="293"/>
        <v>43892</v>
      </c>
      <c r="J6249" s="244" t="str">
        <f t="shared" si="291"/>
        <v/>
      </c>
    </row>
    <row r="6250" spans="3:10" ht="12" thickBot="1" x14ac:dyDescent="0.25">
      <c r="C6250" s="254"/>
      <c r="D6250" s="254"/>
      <c r="E6250" s="255"/>
      <c r="F6250" s="256"/>
      <c r="G6250" s="257"/>
      <c r="H6250" s="243">
        <f t="shared" ca="1" si="292"/>
        <v>45139</v>
      </c>
      <c r="I6250" s="244">
        <f t="shared" si="293"/>
        <v>43892</v>
      </c>
      <c r="J6250" s="244" t="str">
        <f t="shared" si="291"/>
        <v/>
      </c>
    </row>
    <row r="6251" spans="3:10" ht="12" thickBot="1" x14ac:dyDescent="0.25">
      <c r="C6251" s="254"/>
      <c r="D6251" s="254"/>
      <c r="E6251" s="255"/>
      <c r="F6251" s="256"/>
      <c r="G6251" s="257"/>
      <c r="H6251" s="243">
        <f t="shared" ca="1" si="292"/>
        <v>45139</v>
      </c>
      <c r="I6251" s="244">
        <f t="shared" si="293"/>
        <v>43892</v>
      </c>
      <c r="J6251" s="244" t="str">
        <f t="shared" si="291"/>
        <v/>
      </c>
    </row>
    <row r="6252" spans="3:10" ht="12" thickBot="1" x14ac:dyDescent="0.25">
      <c r="C6252" s="254"/>
      <c r="D6252" s="254"/>
      <c r="E6252" s="255"/>
      <c r="F6252" s="256"/>
      <c r="G6252" s="257"/>
      <c r="H6252" s="243">
        <f t="shared" ca="1" si="292"/>
        <v>45139</v>
      </c>
      <c r="I6252" s="244">
        <f t="shared" si="293"/>
        <v>43892</v>
      </c>
      <c r="J6252" s="244" t="str">
        <f t="shared" si="291"/>
        <v/>
      </c>
    </row>
    <row r="6253" spans="3:10" ht="12" thickBot="1" x14ac:dyDescent="0.25">
      <c r="C6253" s="254"/>
      <c r="D6253" s="254"/>
      <c r="E6253" s="255"/>
      <c r="F6253" s="256"/>
      <c r="G6253" s="257"/>
      <c r="H6253" s="243">
        <f t="shared" ca="1" si="292"/>
        <v>45139</v>
      </c>
      <c r="I6253" s="244">
        <f t="shared" si="293"/>
        <v>43892</v>
      </c>
      <c r="J6253" s="244" t="str">
        <f t="shared" si="291"/>
        <v/>
      </c>
    </row>
    <row r="6254" spans="3:10" ht="12" thickBot="1" x14ac:dyDescent="0.25">
      <c r="C6254" s="254"/>
      <c r="D6254" s="254"/>
      <c r="E6254" s="255"/>
      <c r="F6254" s="256"/>
      <c r="G6254" s="257"/>
      <c r="H6254" s="243">
        <f t="shared" ca="1" si="292"/>
        <v>45139</v>
      </c>
      <c r="I6254" s="244">
        <f t="shared" si="293"/>
        <v>43892</v>
      </c>
      <c r="J6254" s="244" t="str">
        <f t="shared" si="291"/>
        <v/>
      </c>
    </row>
    <row r="6255" spans="3:10" ht="12" thickBot="1" x14ac:dyDescent="0.25">
      <c r="C6255" s="254"/>
      <c r="D6255" s="254"/>
      <c r="E6255" s="255"/>
      <c r="F6255" s="256"/>
      <c r="G6255" s="257"/>
      <c r="H6255" s="243">
        <f t="shared" ca="1" si="292"/>
        <v>45139</v>
      </c>
      <c r="I6255" s="244">
        <f t="shared" si="293"/>
        <v>43892</v>
      </c>
      <c r="J6255" s="244" t="str">
        <f t="shared" si="291"/>
        <v/>
      </c>
    </row>
    <row r="6256" spans="3:10" ht="12" thickBot="1" x14ac:dyDescent="0.25">
      <c r="C6256" s="254"/>
      <c r="D6256" s="254"/>
      <c r="E6256" s="255"/>
      <c r="F6256" s="256"/>
      <c r="G6256" s="257"/>
      <c r="H6256" s="243">
        <f t="shared" ca="1" si="292"/>
        <v>45139</v>
      </c>
      <c r="I6256" s="244">
        <f t="shared" si="293"/>
        <v>43892</v>
      </c>
      <c r="J6256" s="244" t="str">
        <f t="shared" si="291"/>
        <v/>
      </c>
    </row>
    <row r="6257" spans="3:10" ht="12" thickBot="1" x14ac:dyDescent="0.25">
      <c r="C6257" s="254"/>
      <c r="D6257" s="254"/>
      <c r="E6257" s="255"/>
      <c r="F6257" s="256"/>
      <c r="G6257" s="257"/>
      <c r="H6257" s="243">
        <f t="shared" ca="1" si="292"/>
        <v>45139</v>
      </c>
      <c r="I6257" s="244">
        <f t="shared" si="293"/>
        <v>43892</v>
      </c>
      <c r="J6257" s="244" t="str">
        <f t="shared" si="291"/>
        <v/>
      </c>
    </row>
    <row r="6258" spans="3:10" ht="12" thickBot="1" x14ac:dyDescent="0.25">
      <c r="C6258" s="254"/>
      <c r="D6258" s="254"/>
      <c r="E6258" s="255"/>
      <c r="F6258" s="256"/>
      <c r="G6258" s="257"/>
      <c r="H6258" s="243">
        <f t="shared" ca="1" si="292"/>
        <v>45139</v>
      </c>
      <c r="I6258" s="244">
        <f t="shared" si="293"/>
        <v>43892</v>
      </c>
      <c r="J6258" s="244" t="str">
        <f t="shared" si="291"/>
        <v/>
      </c>
    </row>
    <row r="6259" spans="3:10" ht="12" thickBot="1" x14ac:dyDescent="0.25">
      <c r="C6259" s="254"/>
      <c r="D6259" s="254"/>
      <c r="E6259" s="255"/>
      <c r="F6259" s="256"/>
      <c r="G6259" s="257"/>
      <c r="H6259" s="243">
        <f t="shared" ca="1" si="292"/>
        <v>45139</v>
      </c>
      <c r="I6259" s="244">
        <f t="shared" si="293"/>
        <v>43892</v>
      </c>
      <c r="J6259" s="244" t="str">
        <f t="shared" si="291"/>
        <v/>
      </c>
    </row>
    <row r="6260" spans="3:10" ht="12" thickBot="1" x14ac:dyDescent="0.25">
      <c r="C6260" s="254"/>
      <c r="D6260" s="254"/>
      <c r="E6260" s="255"/>
      <c r="F6260" s="256"/>
      <c r="G6260" s="257"/>
      <c r="H6260" s="243">
        <f t="shared" ca="1" si="292"/>
        <v>45139</v>
      </c>
      <c r="I6260" s="244">
        <f t="shared" si="293"/>
        <v>43892</v>
      </c>
      <c r="J6260" s="244" t="str">
        <f t="shared" si="291"/>
        <v/>
      </c>
    </row>
    <row r="6261" spans="3:10" ht="12" thickBot="1" x14ac:dyDescent="0.25">
      <c r="C6261" s="254"/>
      <c r="D6261" s="254"/>
      <c r="E6261" s="255"/>
      <c r="F6261" s="256"/>
      <c r="G6261" s="257"/>
      <c r="H6261" s="243">
        <f t="shared" ca="1" si="292"/>
        <v>45139</v>
      </c>
      <c r="I6261" s="244">
        <f t="shared" si="293"/>
        <v>43892</v>
      </c>
      <c r="J6261" s="244" t="str">
        <f t="shared" si="291"/>
        <v/>
      </c>
    </row>
    <row r="6262" spans="3:10" ht="12" thickBot="1" x14ac:dyDescent="0.25">
      <c r="C6262" s="254"/>
      <c r="D6262" s="254"/>
      <c r="E6262" s="255"/>
      <c r="F6262" s="256"/>
      <c r="G6262" s="257"/>
      <c r="H6262" s="243">
        <f t="shared" ca="1" si="292"/>
        <v>45139</v>
      </c>
      <c r="I6262" s="244">
        <f t="shared" si="293"/>
        <v>43892</v>
      </c>
      <c r="J6262" s="244" t="str">
        <f t="shared" si="291"/>
        <v/>
      </c>
    </row>
    <row r="6263" spans="3:10" ht="12" thickBot="1" x14ac:dyDescent="0.25">
      <c r="C6263" s="254"/>
      <c r="D6263" s="254"/>
      <c r="E6263" s="255"/>
      <c r="F6263" s="256"/>
      <c r="G6263" s="257"/>
      <c r="H6263" s="243">
        <f t="shared" ca="1" si="292"/>
        <v>45139</v>
      </c>
      <c r="I6263" s="244">
        <f t="shared" si="293"/>
        <v>43892</v>
      </c>
      <c r="J6263" s="244" t="str">
        <f t="shared" si="291"/>
        <v/>
      </c>
    </row>
    <row r="6264" spans="3:10" ht="12" thickBot="1" x14ac:dyDescent="0.25">
      <c r="C6264" s="254"/>
      <c r="D6264" s="254"/>
      <c r="E6264" s="255"/>
      <c r="F6264" s="256"/>
      <c r="G6264" s="257"/>
      <c r="H6264" s="243">
        <f t="shared" ca="1" si="292"/>
        <v>45139</v>
      </c>
      <c r="I6264" s="244">
        <f t="shared" si="293"/>
        <v>43892</v>
      </c>
      <c r="J6264" s="244" t="str">
        <f t="shared" si="291"/>
        <v/>
      </c>
    </row>
    <row r="6265" spans="3:10" ht="12" thickBot="1" x14ac:dyDescent="0.25">
      <c r="C6265" s="254"/>
      <c r="D6265" s="254"/>
      <c r="E6265" s="255"/>
      <c r="F6265" s="256"/>
      <c r="G6265" s="257"/>
      <c r="H6265" s="243">
        <f t="shared" ca="1" si="292"/>
        <v>45139</v>
      </c>
      <c r="I6265" s="244">
        <f t="shared" si="293"/>
        <v>43892</v>
      </c>
      <c r="J6265" s="244" t="str">
        <f t="shared" si="291"/>
        <v/>
      </c>
    </row>
    <row r="6266" spans="3:10" ht="12" thickBot="1" x14ac:dyDescent="0.25">
      <c r="C6266" s="254"/>
      <c r="D6266" s="254"/>
      <c r="E6266" s="255"/>
      <c r="F6266" s="256"/>
      <c r="G6266" s="257"/>
      <c r="H6266" s="243">
        <f t="shared" ca="1" si="292"/>
        <v>45139</v>
      </c>
      <c r="I6266" s="244">
        <f t="shared" si="293"/>
        <v>43892</v>
      </c>
      <c r="J6266" s="244" t="str">
        <f t="shared" si="291"/>
        <v/>
      </c>
    </row>
    <row r="6267" spans="3:10" ht="12" thickBot="1" x14ac:dyDescent="0.25">
      <c r="C6267" s="254"/>
      <c r="D6267" s="254"/>
      <c r="E6267" s="255"/>
      <c r="F6267" s="256"/>
      <c r="G6267" s="257"/>
      <c r="H6267" s="243">
        <f t="shared" ca="1" si="292"/>
        <v>45139</v>
      </c>
      <c r="I6267" s="244">
        <f t="shared" si="293"/>
        <v>43892</v>
      </c>
      <c r="J6267" s="244" t="str">
        <f t="shared" si="291"/>
        <v/>
      </c>
    </row>
    <row r="6268" spans="3:10" ht="12" thickBot="1" x14ac:dyDescent="0.25">
      <c r="C6268" s="254"/>
      <c r="D6268" s="254"/>
      <c r="E6268" s="255"/>
      <c r="F6268" s="256"/>
      <c r="G6268" s="257"/>
      <c r="H6268" s="243">
        <f t="shared" ca="1" si="292"/>
        <v>45139</v>
      </c>
      <c r="I6268" s="244">
        <f t="shared" si="293"/>
        <v>43892</v>
      </c>
      <c r="J6268" s="244" t="str">
        <f t="shared" si="291"/>
        <v/>
      </c>
    </row>
    <row r="6269" spans="3:10" ht="12" thickBot="1" x14ac:dyDescent="0.25">
      <c r="C6269" s="254"/>
      <c r="D6269" s="254"/>
      <c r="E6269" s="255"/>
      <c r="F6269" s="256"/>
      <c r="G6269" s="257"/>
      <c r="H6269" s="243">
        <f t="shared" ca="1" si="292"/>
        <v>45139</v>
      </c>
      <c r="I6269" s="244">
        <f t="shared" si="293"/>
        <v>43892</v>
      </c>
      <c r="J6269" s="244" t="str">
        <f t="shared" si="291"/>
        <v/>
      </c>
    </row>
    <row r="6270" spans="3:10" ht="12" thickBot="1" x14ac:dyDescent="0.25">
      <c r="C6270" s="254"/>
      <c r="D6270" s="254"/>
      <c r="E6270" s="255"/>
      <c r="F6270" s="256"/>
      <c r="G6270" s="257"/>
      <c r="H6270" s="243">
        <f t="shared" ca="1" si="292"/>
        <v>45139</v>
      </c>
      <c r="I6270" s="244">
        <f t="shared" si="293"/>
        <v>43892</v>
      </c>
      <c r="J6270" s="244" t="str">
        <f t="shared" si="291"/>
        <v/>
      </c>
    </row>
    <row r="6271" spans="3:10" ht="12" thickBot="1" x14ac:dyDescent="0.25">
      <c r="C6271" s="254"/>
      <c r="D6271" s="254"/>
      <c r="E6271" s="255"/>
      <c r="F6271" s="256"/>
      <c r="G6271" s="257"/>
      <c r="H6271" s="243">
        <f t="shared" ca="1" si="292"/>
        <v>45139</v>
      </c>
      <c r="I6271" s="244">
        <f t="shared" si="293"/>
        <v>43892</v>
      </c>
      <c r="J6271" s="244" t="str">
        <f t="shared" si="291"/>
        <v/>
      </c>
    </row>
    <row r="6272" spans="3:10" ht="12" thickBot="1" x14ac:dyDescent="0.25">
      <c r="C6272" s="254"/>
      <c r="D6272" s="254"/>
      <c r="E6272" s="255"/>
      <c r="F6272" s="256"/>
      <c r="G6272" s="257"/>
      <c r="H6272" s="243">
        <f t="shared" ca="1" si="292"/>
        <v>45139</v>
      </c>
      <c r="I6272" s="244">
        <f t="shared" si="293"/>
        <v>43892</v>
      </c>
      <c r="J6272" s="244" t="str">
        <f t="shared" si="291"/>
        <v/>
      </c>
    </row>
    <row r="6273" spans="3:10" ht="12" thickBot="1" x14ac:dyDescent="0.25">
      <c r="C6273" s="254"/>
      <c r="D6273" s="254"/>
      <c r="E6273" s="255"/>
      <c r="F6273" s="256"/>
      <c r="G6273" s="257"/>
      <c r="H6273" s="243">
        <f t="shared" ca="1" si="292"/>
        <v>45139</v>
      </c>
      <c r="I6273" s="244">
        <f t="shared" si="293"/>
        <v>43892</v>
      </c>
      <c r="J6273" s="244" t="str">
        <f t="shared" si="291"/>
        <v/>
      </c>
    </row>
    <row r="6274" spans="3:10" ht="12" thickBot="1" x14ac:dyDescent="0.25">
      <c r="C6274" s="254"/>
      <c r="D6274" s="254"/>
      <c r="E6274" s="255"/>
      <c r="F6274" s="256"/>
      <c r="G6274" s="257"/>
      <c r="H6274" s="243">
        <f t="shared" ca="1" si="292"/>
        <v>45139</v>
      </c>
      <c r="I6274" s="244">
        <f t="shared" si="293"/>
        <v>43892</v>
      </c>
      <c r="J6274" s="244" t="str">
        <f t="shared" si="291"/>
        <v/>
      </c>
    </row>
    <row r="6275" spans="3:10" ht="12" thickBot="1" x14ac:dyDescent="0.25">
      <c r="C6275" s="254"/>
      <c r="D6275" s="254"/>
      <c r="E6275" s="255"/>
      <c r="F6275" s="256"/>
      <c r="G6275" s="257"/>
      <c r="H6275" s="243">
        <f t="shared" ca="1" si="292"/>
        <v>45139</v>
      </c>
      <c r="I6275" s="244">
        <f t="shared" si="293"/>
        <v>43892</v>
      </c>
      <c r="J6275" s="244" t="str">
        <f t="shared" si="291"/>
        <v/>
      </c>
    </row>
    <row r="6276" spans="3:10" ht="12" thickBot="1" x14ac:dyDescent="0.25">
      <c r="C6276" s="254"/>
      <c r="D6276" s="254"/>
      <c r="E6276" s="255"/>
      <c r="F6276" s="256"/>
      <c r="G6276" s="257"/>
      <c r="H6276" s="243">
        <f t="shared" ca="1" si="292"/>
        <v>45139</v>
      </c>
      <c r="I6276" s="244">
        <f t="shared" si="293"/>
        <v>43892</v>
      </c>
      <c r="J6276" s="244" t="str">
        <f t="shared" si="291"/>
        <v/>
      </c>
    </row>
    <row r="6277" spans="3:10" ht="12" thickBot="1" x14ac:dyDescent="0.25">
      <c r="C6277" s="254"/>
      <c r="D6277" s="254"/>
      <c r="E6277" s="255"/>
      <c r="F6277" s="256"/>
      <c r="G6277" s="257"/>
      <c r="H6277" s="243">
        <f t="shared" ca="1" si="292"/>
        <v>45139</v>
      </c>
      <c r="I6277" s="244">
        <f t="shared" si="293"/>
        <v>43892</v>
      </c>
      <c r="J6277" s="244" t="str">
        <f t="shared" si="291"/>
        <v/>
      </c>
    </row>
    <row r="6278" spans="3:10" ht="12" thickBot="1" x14ac:dyDescent="0.25">
      <c r="C6278" s="254"/>
      <c r="D6278" s="254"/>
      <c r="E6278" s="255"/>
      <c r="F6278" s="256"/>
      <c r="G6278" s="257"/>
      <c r="H6278" s="243">
        <f t="shared" ca="1" si="292"/>
        <v>45139</v>
      </c>
      <c r="I6278" s="244">
        <f t="shared" si="293"/>
        <v>43892</v>
      </c>
      <c r="J6278" s="244" t="str">
        <f t="shared" ref="J6278:J6341" si="294">IF(G6278="","",IF(G6278&gt;=0,"Debitoren",IF(G6278&lt;0,"Kreditoren","")))</f>
        <v/>
      </c>
    </row>
    <row r="6279" spans="3:10" ht="12" thickBot="1" x14ac:dyDescent="0.25">
      <c r="C6279" s="254"/>
      <c r="D6279" s="254"/>
      <c r="E6279" s="255"/>
      <c r="F6279" s="256"/>
      <c r="G6279" s="257"/>
      <c r="H6279" s="243">
        <f t="shared" ref="H6279:H6342" ca="1" si="295">IF(F6279&lt;$F$2,EOMONTH($F$2,-1)+1,EOMONTH(F6279,-1)+1)</f>
        <v>45139</v>
      </c>
      <c r="I6279" s="244">
        <f t="shared" ref="I6279:I6342" si="296">IF(F6279&lt;$I$2,IF(   WEEKDAY(EOMONTH($I$2,-1)+1)=1,EOMONTH($I$2,-1)+1+1,EOMONTH($I$2,-1)+1),IF(WEEKDAY(F6279)=1,F6279+1,F6279))</f>
        <v>43892</v>
      </c>
      <c r="J6279" s="244" t="str">
        <f t="shared" si="294"/>
        <v/>
      </c>
    </row>
    <row r="6280" spans="3:10" ht="12" thickBot="1" x14ac:dyDescent="0.25">
      <c r="C6280" s="254"/>
      <c r="D6280" s="254"/>
      <c r="E6280" s="255"/>
      <c r="F6280" s="256"/>
      <c r="G6280" s="257"/>
      <c r="H6280" s="243">
        <f t="shared" ca="1" si="295"/>
        <v>45139</v>
      </c>
      <c r="I6280" s="244">
        <f t="shared" si="296"/>
        <v>43892</v>
      </c>
      <c r="J6280" s="244" t="str">
        <f t="shared" si="294"/>
        <v/>
      </c>
    </row>
    <row r="6281" spans="3:10" ht="12" thickBot="1" x14ac:dyDescent="0.25">
      <c r="C6281" s="254"/>
      <c r="D6281" s="254"/>
      <c r="E6281" s="255"/>
      <c r="F6281" s="256"/>
      <c r="G6281" s="257"/>
      <c r="H6281" s="243">
        <f t="shared" ca="1" si="295"/>
        <v>45139</v>
      </c>
      <c r="I6281" s="244">
        <f t="shared" si="296"/>
        <v>43892</v>
      </c>
      <c r="J6281" s="244" t="str">
        <f t="shared" si="294"/>
        <v/>
      </c>
    </row>
    <row r="6282" spans="3:10" ht="12" thickBot="1" x14ac:dyDescent="0.25">
      <c r="C6282" s="254"/>
      <c r="D6282" s="254"/>
      <c r="E6282" s="255"/>
      <c r="F6282" s="256"/>
      <c r="G6282" s="257"/>
      <c r="H6282" s="243">
        <f t="shared" ca="1" si="295"/>
        <v>45139</v>
      </c>
      <c r="I6282" s="244">
        <f t="shared" si="296"/>
        <v>43892</v>
      </c>
      <c r="J6282" s="244" t="str">
        <f t="shared" si="294"/>
        <v/>
      </c>
    </row>
    <row r="6283" spans="3:10" ht="12" thickBot="1" x14ac:dyDescent="0.25">
      <c r="C6283" s="254"/>
      <c r="D6283" s="254"/>
      <c r="E6283" s="255"/>
      <c r="F6283" s="256"/>
      <c r="G6283" s="257"/>
      <c r="H6283" s="243">
        <f t="shared" ca="1" si="295"/>
        <v>45139</v>
      </c>
      <c r="I6283" s="244">
        <f t="shared" si="296"/>
        <v>43892</v>
      </c>
      <c r="J6283" s="244" t="str">
        <f t="shared" si="294"/>
        <v/>
      </c>
    </row>
    <row r="6284" spans="3:10" ht="12" thickBot="1" x14ac:dyDescent="0.25">
      <c r="C6284" s="254"/>
      <c r="D6284" s="254"/>
      <c r="E6284" s="255"/>
      <c r="F6284" s="256"/>
      <c r="G6284" s="257"/>
      <c r="H6284" s="243">
        <f t="shared" ca="1" si="295"/>
        <v>45139</v>
      </c>
      <c r="I6284" s="244">
        <f t="shared" si="296"/>
        <v>43892</v>
      </c>
      <c r="J6284" s="244" t="str">
        <f t="shared" si="294"/>
        <v/>
      </c>
    </row>
    <row r="6285" spans="3:10" ht="12" thickBot="1" x14ac:dyDescent="0.25">
      <c r="C6285" s="254"/>
      <c r="D6285" s="254"/>
      <c r="E6285" s="255"/>
      <c r="F6285" s="256"/>
      <c r="G6285" s="257"/>
      <c r="H6285" s="243">
        <f t="shared" ca="1" si="295"/>
        <v>45139</v>
      </c>
      <c r="I6285" s="244">
        <f t="shared" si="296"/>
        <v>43892</v>
      </c>
      <c r="J6285" s="244" t="str">
        <f t="shared" si="294"/>
        <v/>
      </c>
    </row>
    <row r="6286" spans="3:10" ht="12" thickBot="1" x14ac:dyDescent="0.25">
      <c r="C6286" s="254"/>
      <c r="D6286" s="254"/>
      <c r="E6286" s="255"/>
      <c r="F6286" s="256"/>
      <c r="G6286" s="257"/>
      <c r="H6286" s="243">
        <f t="shared" ca="1" si="295"/>
        <v>45139</v>
      </c>
      <c r="I6286" s="244">
        <f t="shared" si="296"/>
        <v>43892</v>
      </c>
      <c r="J6286" s="244" t="str">
        <f t="shared" si="294"/>
        <v/>
      </c>
    </row>
    <row r="6287" spans="3:10" ht="12" thickBot="1" x14ac:dyDescent="0.25">
      <c r="C6287" s="254"/>
      <c r="D6287" s="254"/>
      <c r="E6287" s="255"/>
      <c r="F6287" s="256"/>
      <c r="G6287" s="257"/>
      <c r="H6287" s="243">
        <f t="shared" ca="1" si="295"/>
        <v>45139</v>
      </c>
      <c r="I6287" s="244">
        <f t="shared" si="296"/>
        <v>43892</v>
      </c>
      <c r="J6287" s="244" t="str">
        <f t="shared" si="294"/>
        <v/>
      </c>
    </row>
    <row r="6288" spans="3:10" ht="12" thickBot="1" x14ac:dyDescent="0.25">
      <c r="C6288" s="254"/>
      <c r="D6288" s="254"/>
      <c r="E6288" s="255"/>
      <c r="F6288" s="256"/>
      <c r="G6288" s="257"/>
      <c r="H6288" s="243">
        <f t="shared" ca="1" si="295"/>
        <v>45139</v>
      </c>
      <c r="I6288" s="244">
        <f t="shared" si="296"/>
        <v>43892</v>
      </c>
      <c r="J6288" s="244" t="str">
        <f t="shared" si="294"/>
        <v/>
      </c>
    </row>
    <row r="6289" spans="3:10" ht="12" thickBot="1" x14ac:dyDescent="0.25">
      <c r="C6289" s="254"/>
      <c r="D6289" s="254"/>
      <c r="E6289" s="255"/>
      <c r="F6289" s="256"/>
      <c r="G6289" s="257"/>
      <c r="H6289" s="243">
        <f t="shared" ca="1" si="295"/>
        <v>45139</v>
      </c>
      <c r="I6289" s="244">
        <f t="shared" si="296"/>
        <v>43892</v>
      </c>
      <c r="J6289" s="244" t="str">
        <f t="shared" si="294"/>
        <v/>
      </c>
    </row>
    <row r="6290" spans="3:10" ht="12" thickBot="1" x14ac:dyDescent="0.25">
      <c r="C6290" s="254"/>
      <c r="D6290" s="254"/>
      <c r="E6290" s="255"/>
      <c r="F6290" s="256"/>
      <c r="G6290" s="257"/>
      <c r="H6290" s="243">
        <f t="shared" ca="1" si="295"/>
        <v>45139</v>
      </c>
      <c r="I6290" s="244">
        <f t="shared" si="296"/>
        <v>43892</v>
      </c>
      <c r="J6290" s="244" t="str">
        <f t="shared" si="294"/>
        <v/>
      </c>
    </row>
    <row r="6291" spans="3:10" ht="12" thickBot="1" x14ac:dyDescent="0.25">
      <c r="C6291" s="254"/>
      <c r="D6291" s="254"/>
      <c r="E6291" s="255"/>
      <c r="F6291" s="256"/>
      <c r="G6291" s="257"/>
      <c r="H6291" s="243">
        <f t="shared" ca="1" si="295"/>
        <v>45139</v>
      </c>
      <c r="I6291" s="244">
        <f t="shared" si="296"/>
        <v>43892</v>
      </c>
      <c r="J6291" s="244" t="str">
        <f t="shared" si="294"/>
        <v/>
      </c>
    </row>
    <row r="6292" spans="3:10" ht="12" thickBot="1" x14ac:dyDescent="0.25">
      <c r="C6292" s="254"/>
      <c r="D6292" s="254"/>
      <c r="E6292" s="255"/>
      <c r="F6292" s="256"/>
      <c r="G6292" s="257"/>
      <c r="H6292" s="243">
        <f t="shared" ca="1" si="295"/>
        <v>45139</v>
      </c>
      <c r="I6292" s="244">
        <f t="shared" si="296"/>
        <v>43892</v>
      </c>
      <c r="J6292" s="244" t="str">
        <f t="shared" si="294"/>
        <v/>
      </c>
    </row>
    <row r="6293" spans="3:10" ht="12" thickBot="1" x14ac:dyDescent="0.25">
      <c r="C6293" s="254"/>
      <c r="D6293" s="254"/>
      <c r="E6293" s="255"/>
      <c r="F6293" s="256"/>
      <c r="G6293" s="257"/>
      <c r="H6293" s="243">
        <f t="shared" ca="1" si="295"/>
        <v>45139</v>
      </c>
      <c r="I6293" s="244">
        <f t="shared" si="296"/>
        <v>43892</v>
      </c>
      <c r="J6293" s="244" t="str">
        <f t="shared" si="294"/>
        <v/>
      </c>
    </row>
    <row r="6294" spans="3:10" ht="12" thickBot="1" x14ac:dyDescent="0.25">
      <c r="C6294" s="254"/>
      <c r="D6294" s="254"/>
      <c r="E6294" s="255"/>
      <c r="F6294" s="256"/>
      <c r="G6294" s="257"/>
      <c r="H6294" s="243">
        <f t="shared" ca="1" si="295"/>
        <v>45139</v>
      </c>
      <c r="I6294" s="244">
        <f t="shared" si="296"/>
        <v>43892</v>
      </c>
      <c r="J6294" s="244" t="str">
        <f t="shared" si="294"/>
        <v/>
      </c>
    </row>
    <row r="6295" spans="3:10" ht="12" thickBot="1" x14ac:dyDescent="0.25">
      <c r="C6295" s="254"/>
      <c r="D6295" s="254"/>
      <c r="E6295" s="255"/>
      <c r="F6295" s="256"/>
      <c r="G6295" s="257"/>
      <c r="H6295" s="243">
        <f t="shared" ca="1" si="295"/>
        <v>45139</v>
      </c>
      <c r="I6295" s="244">
        <f t="shared" si="296"/>
        <v>43892</v>
      </c>
      <c r="J6295" s="244" t="str">
        <f t="shared" si="294"/>
        <v/>
      </c>
    </row>
    <row r="6296" spans="3:10" ht="12" thickBot="1" x14ac:dyDescent="0.25">
      <c r="C6296" s="254"/>
      <c r="D6296" s="254"/>
      <c r="E6296" s="255"/>
      <c r="F6296" s="256"/>
      <c r="G6296" s="257"/>
      <c r="H6296" s="243">
        <f t="shared" ca="1" si="295"/>
        <v>45139</v>
      </c>
      <c r="I6296" s="244">
        <f t="shared" si="296"/>
        <v>43892</v>
      </c>
      <c r="J6296" s="244" t="str">
        <f t="shared" si="294"/>
        <v/>
      </c>
    </row>
    <row r="6297" spans="3:10" ht="12" thickBot="1" x14ac:dyDescent="0.25">
      <c r="C6297" s="254"/>
      <c r="D6297" s="254"/>
      <c r="E6297" s="255"/>
      <c r="F6297" s="256"/>
      <c r="G6297" s="257"/>
      <c r="H6297" s="243">
        <f t="shared" ca="1" si="295"/>
        <v>45139</v>
      </c>
      <c r="I6297" s="244">
        <f t="shared" si="296"/>
        <v>43892</v>
      </c>
      <c r="J6297" s="244" t="str">
        <f t="shared" si="294"/>
        <v/>
      </c>
    </row>
    <row r="6298" spans="3:10" ht="12" thickBot="1" x14ac:dyDescent="0.25">
      <c r="C6298" s="254"/>
      <c r="D6298" s="254"/>
      <c r="E6298" s="255"/>
      <c r="F6298" s="256"/>
      <c r="G6298" s="257"/>
      <c r="H6298" s="243">
        <f t="shared" ca="1" si="295"/>
        <v>45139</v>
      </c>
      <c r="I6298" s="244">
        <f t="shared" si="296"/>
        <v>43892</v>
      </c>
      <c r="J6298" s="244" t="str">
        <f t="shared" si="294"/>
        <v/>
      </c>
    </row>
    <row r="6299" spans="3:10" ht="12" thickBot="1" x14ac:dyDescent="0.25">
      <c r="C6299" s="254"/>
      <c r="D6299" s="254"/>
      <c r="E6299" s="255"/>
      <c r="F6299" s="256"/>
      <c r="G6299" s="257"/>
      <c r="H6299" s="243">
        <f t="shared" ca="1" si="295"/>
        <v>45139</v>
      </c>
      <c r="I6299" s="244">
        <f t="shared" si="296"/>
        <v>43892</v>
      </c>
      <c r="J6299" s="244" t="str">
        <f t="shared" si="294"/>
        <v/>
      </c>
    </row>
    <row r="6300" spans="3:10" ht="12" thickBot="1" x14ac:dyDescent="0.25">
      <c r="C6300" s="254"/>
      <c r="D6300" s="254"/>
      <c r="E6300" s="255"/>
      <c r="F6300" s="256"/>
      <c r="G6300" s="257"/>
      <c r="H6300" s="243">
        <f t="shared" ca="1" si="295"/>
        <v>45139</v>
      </c>
      <c r="I6300" s="244">
        <f t="shared" si="296"/>
        <v>43892</v>
      </c>
      <c r="J6300" s="244" t="str">
        <f t="shared" si="294"/>
        <v/>
      </c>
    </row>
    <row r="6301" spans="3:10" ht="12" thickBot="1" x14ac:dyDescent="0.25">
      <c r="C6301" s="254"/>
      <c r="D6301" s="254"/>
      <c r="E6301" s="255"/>
      <c r="F6301" s="256"/>
      <c r="G6301" s="257"/>
      <c r="H6301" s="243">
        <f t="shared" ca="1" si="295"/>
        <v>45139</v>
      </c>
      <c r="I6301" s="244">
        <f t="shared" si="296"/>
        <v>43892</v>
      </c>
      <c r="J6301" s="244" t="str">
        <f t="shared" si="294"/>
        <v/>
      </c>
    </row>
    <row r="6302" spans="3:10" ht="12" thickBot="1" x14ac:dyDescent="0.25">
      <c r="C6302" s="254"/>
      <c r="D6302" s="254"/>
      <c r="E6302" s="255"/>
      <c r="F6302" s="256"/>
      <c r="G6302" s="257"/>
      <c r="H6302" s="243">
        <f t="shared" ca="1" si="295"/>
        <v>45139</v>
      </c>
      <c r="I6302" s="244">
        <f t="shared" si="296"/>
        <v>43892</v>
      </c>
      <c r="J6302" s="244" t="str">
        <f t="shared" si="294"/>
        <v/>
      </c>
    </row>
    <row r="6303" spans="3:10" ht="12" thickBot="1" x14ac:dyDescent="0.25">
      <c r="C6303" s="254"/>
      <c r="D6303" s="254"/>
      <c r="E6303" s="255"/>
      <c r="F6303" s="256"/>
      <c r="G6303" s="257"/>
      <c r="H6303" s="243">
        <f t="shared" ca="1" si="295"/>
        <v>45139</v>
      </c>
      <c r="I6303" s="244">
        <f t="shared" si="296"/>
        <v>43892</v>
      </c>
      <c r="J6303" s="244" t="str">
        <f t="shared" si="294"/>
        <v/>
      </c>
    </row>
    <row r="6304" spans="3:10" ht="12" thickBot="1" x14ac:dyDescent="0.25">
      <c r="C6304" s="254"/>
      <c r="D6304" s="254"/>
      <c r="E6304" s="255"/>
      <c r="F6304" s="256"/>
      <c r="G6304" s="257"/>
      <c r="H6304" s="243">
        <f t="shared" ca="1" si="295"/>
        <v>45139</v>
      </c>
      <c r="I6304" s="244">
        <f t="shared" si="296"/>
        <v>43892</v>
      </c>
      <c r="J6304" s="244" t="str">
        <f t="shared" si="294"/>
        <v/>
      </c>
    </row>
    <row r="6305" spans="3:10" ht="12" thickBot="1" x14ac:dyDescent="0.25">
      <c r="C6305" s="254"/>
      <c r="D6305" s="254"/>
      <c r="E6305" s="255"/>
      <c r="F6305" s="256"/>
      <c r="G6305" s="257"/>
      <c r="H6305" s="243">
        <f t="shared" ca="1" si="295"/>
        <v>45139</v>
      </c>
      <c r="I6305" s="244">
        <f t="shared" si="296"/>
        <v>43892</v>
      </c>
      <c r="J6305" s="244" t="str">
        <f t="shared" si="294"/>
        <v/>
      </c>
    </row>
    <row r="6306" spans="3:10" ht="12" thickBot="1" x14ac:dyDescent="0.25">
      <c r="C6306" s="254"/>
      <c r="D6306" s="254"/>
      <c r="E6306" s="255"/>
      <c r="F6306" s="256"/>
      <c r="G6306" s="257"/>
      <c r="H6306" s="243">
        <f t="shared" ca="1" si="295"/>
        <v>45139</v>
      </c>
      <c r="I6306" s="244">
        <f t="shared" si="296"/>
        <v>43892</v>
      </c>
      <c r="J6306" s="244" t="str">
        <f t="shared" si="294"/>
        <v/>
      </c>
    </row>
    <row r="6307" spans="3:10" ht="12" thickBot="1" x14ac:dyDescent="0.25">
      <c r="C6307" s="254"/>
      <c r="D6307" s="254"/>
      <c r="E6307" s="255"/>
      <c r="F6307" s="256"/>
      <c r="G6307" s="257"/>
      <c r="H6307" s="243">
        <f t="shared" ca="1" si="295"/>
        <v>45139</v>
      </c>
      <c r="I6307" s="244">
        <f t="shared" si="296"/>
        <v>43892</v>
      </c>
      <c r="J6307" s="244" t="str">
        <f t="shared" si="294"/>
        <v/>
      </c>
    </row>
    <row r="6308" spans="3:10" ht="12" thickBot="1" x14ac:dyDescent="0.25">
      <c r="C6308" s="254"/>
      <c r="D6308" s="254"/>
      <c r="E6308" s="255"/>
      <c r="F6308" s="256"/>
      <c r="G6308" s="257"/>
      <c r="H6308" s="243">
        <f t="shared" ca="1" si="295"/>
        <v>45139</v>
      </c>
      <c r="I6308" s="244">
        <f t="shared" si="296"/>
        <v>43892</v>
      </c>
      <c r="J6308" s="244" t="str">
        <f t="shared" si="294"/>
        <v/>
      </c>
    </row>
    <row r="6309" spans="3:10" ht="12" thickBot="1" x14ac:dyDescent="0.25">
      <c r="C6309" s="254"/>
      <c r="D6309" s="254"/>
      <c r="E6309" s="255"/>
      <c r="F6309" s="256"/>
      <c r="G6309" s="257"/>
      <c r="H6309" s="243">
        <f t="shared" ca="1" si="295"/>
        <v>45139</v>
      </c>
      <c r="I6309" s="244">
        <f t="shared" si="296"/>
        <v>43892</v>
      </c>
      <c r="J6309" s="244" t="str">
        <f t="shared" si="294"/>
        <v/>
      </c>
    </row>
    <row r="6310" spans="3:10" ht="12" thickBot="1" x14ac:dyDescent="0.25">
      <c r="C6310" s="254"/>
      <c r="D6310" s="254"/>
      <c r="E6310" s="255"/>
      <c r="F6310" s="256"/>
      <c r="G6310" s="257"/>
      <c r="H6310" s="243">
        <f t="shared" ca="1" si="295"/>
        <v>45139</v>
      </c>
      <c r="I6310" s="244">
        <f t="shared" si="296"/>
        <v>43892</v>
      </c>
      <c r="J6310" s="244" t="str">
        <f t="shared" si="294"/>
        <v/>
      </c>
    </row>
    <row r="6311" spans="3:10" ht="12" thickBot="1" x14ac:dyDescent="0.25">
      <c r="C6311" s="254"/>
      <c r="D6311" s="254"/>
      <c r="E6311" s="255"/>
      <c r="F6311" s="256"/>
      <c r="G6311" s="257"/>
      <c r="H6311" s="243">
        <f t="shared" ca="1" si="295"/>
        <v>45139</v>
      </c>
      <c r="I6311" s="244">
        <f t="shared" si="296"/>
        <v>43892</v>
      </c>
      <c r="J6311" s="244" t="str">
        <f t="shared" si="294"/>
        <v/>
      </c>
    </row>
    <row r="6312" spans="3:10" ht="12" thickBot="1" x14ac:dyDescent="0.25">
      <c r="C6312" s="254"/>
      <c r="D6312" s="254"/>
      <c r="E6312" s="255"/>
      <c r="F6312" s="256"/>
      <c r="G6312" s="257"/>
      <c r="H6312" s="243">
        <f t="shared" ca="1" si="295"/>
        <v>45139</v>
      </c>
      <c r="I6312" s="244">
        <f t="shared" si="296"/>
        <v>43892</v>
      </c>
      <c r="J6312" s="244" t="str">
        <f t="shared" si="294"/>
        <v/>
      </c>
    </row>
    <row r="6313" spans="3:10" ht="12" thickBot="1" x14ac:dyDescent="0.25">
      <c r="C6313" s="254"/>
      <c r="D6313" s="254"/>
      <c r="E6313" s="255"/>
      <c r="F6313" s="256"/>
      <c r="G6313" s="257"/>
      <c r="H6313" s="243">
        <f t="shared" ca="1" si="295"/>
        <v>45139</v>
      </c>
      <c r="I6313" s="244">
        <f t="shared" si="296"/>
        <v>43892</v>
      </c>
      <c r="J6313" s="244" t="str">
        <f t="shared" si="294"/>
        <v/>
      </c>
    </row>
    <row r="6314" spans="3:10" ht="12" thickBot="1" x14ac:dyDescent="0.25">
      <c r="C6314" s="254"/>
      <c r="D6314" s="254"/>
      <c r="E6314" s="255"/>
      <c r="F6314" s="256"/>
      <c r="G6314" s="257"/>
      <c r="H6314" s="243">
        <f t="shared" ca="1" si="295"/>
        <v>45139</v>
      </c>
      <c r="I6314" s="244">
        <f t="shared" si="296"/>
        <v>43892</v>
      </c>
      <c r="J6314" s="244" t="str">
        <f t="shared" si="294"/>
        <v/>
      </c>
    </row>
    <row r="6315" spans="3:10" ht="12" thickBot="1" x14ac:dyDescent="0.25">
      <c r="C6315" s="254"/>
      <c r="D6315" s="254"/>
      <c r="E6315" s="255"/>
      <c r="F6315" s="256"/>
      <c r="G6315" s="257"/>
      <c r="H6315" s="243">
        <f t="shared" ca="1" si="295"/>
        <v>45139</v>
      </c>
      <c r="I6315" s="244">
        <f t="shared" si="296"/>
        <v>43892</v>
      </c>
      <c r="J6315" s="244" t="str">
        <f t="shared" si="294"/>
        <v/>
      </c>
    </row>
    <row r="6316" spans="3:10" ht="12" thickBot="1" x14ac:dyDescent="0.25">
      <c r="C6316" s="254"/>
      <c r="D6316" s="254"/>
      <c r="E6316" s="255"/>
      <c r="F6316" s="256"/>
      <c r="G6316" s="257"/>
      <c r="H6316" s="243">
        <f t="shared" ca="1" si="295"/>
        <v>45139</v>
      </c>
      <c r="I6316" s="244">
        <f t="shared" si="296"/>
        <v>43892</v>
      </c>
      <c r="J6316" s="244" t="str">
        <f t="shared" si="294"/>
        <v/>
      </c>
    </row>
    <row r="6317" spans="3:10" ht="12" thickBot="1" x14ac:dyDescent="0.25">
      <c r="C6317" s="254"/>
      <c r="D6317" s="254"/>
      <c r="E6317" s="255"/>
      <c r="F6317" s="256"/>
      <c r="G6317" s="257"/>
      <c r="H6317" s="243">
        <f t="shared" ca="1" si="295"/>
        <v>45139</v>
      </c>
      <c r="I6317" s="244">
        <f t="shared" si="296"/>
        <v>43892</v>
      </c>
      <c r="J6317" s="244" t="str">
        <f t="shared" si="294"/>
        <v/>
      </c>
    </row>
    <row r="6318" spans="3:10" ht="12" thickBot="1" x14ac:dyDescent="0.25">
      <c r="C6318" s="254"/>
      <c r="D6318" s="254"/>
      <c r="E6318" s="255"/>
      <c r="F6318" s="256"/>
      <c r="G6318" s="257"/>
      <c r="H6318" s="243">
        <f t="shared" ca="1" si="295"/>
        <v>45139</v>
      </c>
      <c r="I6318" s="244">
        <f t="shared" si="296"/>
        <v>43892</v>
      </c>
      <c r="J6318" s="244" t="str">
        <f t="shared" si="294"/>
        <v/>
      </c>
    </row>
    <row r="6319" spans="3:10" ht="12" thickBot="1" x14ac:dyDescent="0.25">
      <c r="C6319" s="254"/>
      <c r="D6319" s="254"/>
      <c r="E6319" s="255"/>
      <c r="F6319" s="256"/>
      <c r="G6319" s="257"/>
      <c r="H6319" s="243">
        <f t="shared" ca="1" si="295"/>
        <v>45139</v>
      </c>
      <c r="I6319" s="244">
        <f t="shared" si="296"/>
        <v>43892</v>
      </c>
      <c r="J6319" s="244" t="str">
        <f t="shared" si="294"/>
        <v/>
      </c>
    </row>
    <row r="6320" spans="3:10" ht="12" thickBot="1" x14ac:dyDescent="0.25">
      <c r="C6320" s="254"/>
      <c r="D6320" s="254"/>
      <c r="E6320" s="255"/>
      <c r="F6320" s="256"/>
      <c r="G6320" s="257"/>
      <c r="H6320" s="243">
        <f t="shared" ca="1" si="295"/>
        <v>45139</v>
      </c>
      <c r="I6320" s="244">
        <f t="shared" si="296"/>
        <v>43892</v>
      </c>
      <c r="J6320" s="244" t="str">
        <f t="shared" si="294"/>
        <v/>
      </c>
    </row>
    <row r="6321" spans="3:10" ht="12" thickBot="1" x14ac:dyDescent="0.25">
      <c r="C6321" s="254"/>
      <c r="D6321" s="254"/>
      <c r="E6321" s="255"/>
      <c r="F6321" s="256"/>
      <c r="G6321" s="257"/>
      <c r="H6321" s="243">
        <f t="shared" ca="1" si="295"/>
        <v>45139</v>
      </c>
      <c r="I6321" s="244">
        <f t="shared" si="296"/>
        <v>43892</v>
      </c>
      <c r="J6321" s="244" t="str">
        <f t="shared" si="294"/>
        <v/>
      </c>
    </row>
    <row r="6322" spans="3:10" ht="12" thickBot="1" x14ac:dyDescent="0.25">
      <c r="C6322" s="254"/>
      <c r="D6322" s="254"/>
      <c r="E6322" s="255"/>
      <c r="F6322" s="256"/>
      <c r="G6322" s="257"/>
      <c r="H6322" s="243">
        <f t="shared" ca="1" si="295"/>
        <v>45139</v>
      </c>
      <c r="I6322" s="244">
        <f t="shared" si="296"/>
        <v>43892</v>
      </c>
      <c r="J6322" s="244" t="str">
        <f t="shared" si="294"/>
        <v/>
      </c>
    </row>
    <row r="6323" spans="3:10" ht="12" thickBot="1" x14ac:dyDescent="0.25">
      <c r="C6323" s="254"/>
      <c r="D6323" s="254"/>
      <c r="E6323" s="255"/>
      <c r="F6323" s="256"/>
      <c r="G6323" s="257"/>
      <c r="H6323" s="243">
        <f t="shared" ca="1" si="295"/>
        <v>45139</v>
      </c>
      <c r="I6323" s="244">
        <f t="shared" si="296"/>
        <v>43892</v>
      </c>
      <c r="J6323" s="244" t="str">
        <f t="shared" si="294"/>
        <v/>
      </c>
    </row>
    <row r="6324" spans="3:10" ht="12" thickBot="1" x14ac:dyDescent="0.25">
      <c r="C6324" s="254"/>
      <c r="D6324" s="254"/>
      <c r="E6324" s="255"/>
      <c r="F6324" s="256"/>
      <c r="G6324" s="257"/>
      <c r="H6324" s="243">
        <f t="shared" ca="1" si="295"/>
        <v>45139</v>
      </c>
      <c r="I6324" s="244">
        <f t="shared" si="296"/>
        <v>43892</v>
      </c>
      <c r="J6324" s="244" t="str">
        <f t="shared" si="294"/>
        <v/>
      </c>
    </row>
    <row r="6325" spans="3:10" ht="12" thickBot="1" x14ac:dyDescent="0.25">
      <c r="C6325" s="254"/>
      <c r="D6325" s="254"/>
      <c r="E6325" s="255"/>
      <c r="F6325" s="256"/>
      <c r="G6325" s="257"/>
      <c r="H6325" s="243">
        <f t="shared" ca="1" si="295"/>
        <v>45139</v>
      </c>
      <c r="I6325" s="244">
        <f t="shared" si="296"/>
        <v>43892</v>
      </c>
      <c r="J6325" s="244" t="str">
        <f t="shared" si="294"/>
        <v/>
      </c>
    </row>
    <row r="6326" spans="3:10" ht="12" thickBot="1" x14ac:dyDescent="0.25">
      <c r="C6326" s="254"/>
      <c r="D6326" s="254"/>
      <c r="E6326" s="255"/>
      <c r="F6326" s="256"/>
      <c r="G6326" s="257"/>
      <c r="H6326" s="243">
        <f t="shared" ca="1" si="295"/>
        <v>45139</v>
      </c>
      <c r="I6326" s="244">
        <f t="shared" si="296"/>
        <v>43892</v>
      </c>
      <c r="J6326" s="244" t="str">
        <f t="shared" si="294"/>
        <v/>
      </c>
    </row>
    <row r="6327" spans="3:10" ht="12" thickBot="1" x14ac:dyDescent="0.25">
      <c r="C6327" s="254"/>
      <c r="D6327" s="254"/>
      <c r="E6327" s="255"/>
      <c r="F6327" s="256"/>
      <c r="G6327" s="257"/>
      <c r="H6327" s="243">
        <f t="shared" ca="1" si="295"/>
        <v>45139</v>
      </c>
      <c r="I6327" s="244">
        <f t="shared" si="296"/>
        <v>43892</v>
      </c>
      <c r="J6327" s="244" t="str">
        <f t="shared" si="294"/>
        <v/>
      </c>
    </row>
    <row r="6328" spans="3:10" ht="12" thickBot="1" x14ac:dyDescent="0.25">
      <c r="C6328" s="254"/>
      <c r="D6328" s="254"/>
      <c r="E6328" s="255"/>
      <c r="F6328" s="256"/>
      <c r="G6328" s="257"/>
      <c r="H6328" s="243">
        <f t="shared" ca="1" si="295"/>
        <v>45139</v>
      </c>
      <c r="I6328" s="244">
        <f t="shared" si="296"/>
        <v>43892</v>
      </c>
      <c r="J6328" s="244" t="str">
        <f t="shared" si="294"/>
        <v/>
      </c>
    </row>
    <row r="6329" spans="3:10" ht="12" thickBot="1" x14ac:dyDescent="0.25">
      <c r="C6329" s="254"/>
      <c r="D6329" s="254"/>
      <c r="E6329" s="255"/>
      <c r="F6329" s="256"/>
      <c r="G6329" s="257"/>
      <c r="H6329" s="243">
        <f t="shared" ca="1" si="295"/>
        <v>45139</v>
      </c>
      <c r="I6329" s="244">
        <f t="shared" si="296"/>
        <v>43892</v>
      </c>
      <c r="J6329" s="244" t="str">
        <f t="shared" si="294"/>
        <v/>
      </c>
    </row>
    <row r="6330" spans="3:10" ht="12" thickBot="1" x14ac:dyDescent="0.25">
      <c r="C6330" s="254"/>
      <c r="D6330" s="254"/>
      <c r="E6330" s="255"/>
      <c r="F6330" s="256"/>
      <c r="G6330" s="257"/>
      <c r="H6330" s="243">
        <f t="shared" ca="1" si="295"/>
        <v>45139</v>
      </c>
      <c r="I6330" s="244">
        <f t="shared" si="296"/>
        <v>43892</v>
      </c>
      <c r="J6330" s="244" t="str">
        <f t="shared" si="294"/>
        <v/>
      </c>
    </row>
    <row r="6331" spans="3:10" ht="12" thickBot="1" x14ac:dyDescent="0.25">
      <c r="C6331" s="254"/>
      <c r="D6331" s="254"/>
      <c r="E6331" s="255"/>
      <c r="F6331" s="256"/>
      <c r="G6331" s="257"/>
      <c r="H6331" s="243">
        <f t="shared" ca="1" si="295"/>
        <v>45139</v>
      </c>
      <c r="I6331" s="244">
        <f t="shared" si="296"/>
        <v>43892</v>
      </c>
      <c r="J6331" s="244" t="str">
        <f t="shared" si="294"/>
        <v/>
      </c>
    </row>
    <row r="6332" spans="3:10" ht="12" thickBot="1" x14ac:dyDescent="0.25">
      <c r="C6332" s="254"/>
      <c r="D6332" s="254"/>
      <c r="E6332" s="255"/>
      <c r="F6332" s="256"/>
      <c r="G6332" s="257"/>
      <c r="H6332" s="243">
        <f t="shared" ca="1" si="295"/>
        <v>45139</v>
      </c>
      <c r="I6332" s="244">
        <f t="shared" si="296"/>
        <v>43892</v>
      </c>
      <c r="J6332" s="244" t="str">
        <f t="shared" si="294"/>
        <v/>
      </c>
    </row>
    <row r="6333" spans="3:10" ht="12" thickBot="1" x14ac:dyDescent="0.25">
      <c r="C6333" s="254"/>
      <c r="D6333" s="254"/>
      <c r="E6333" s="255"/>
      <c r="F6333" s="256"/>
      <c r="G6333" s="257"/>
      <c r="H6333" s="243">
        <f t="shared" ca="1" si="295"/>
        <v>45139</v>
      </c>
      <c r="I6333" s="244">
        <f t="shared" si="296"/>
        <v>43892</v>
      </c>
      <c r="J6333" s="244" t="str">
        <f t="shared" si="294"/>
        <v/>
      </c>
    </row>
    <row r="6334" spans="3:10" ht="12" thickBot="1" x14ac:dyDescent="0.25">
      <c r="C6334" s="254"/>
      <c r="D6334" s="254"/>
      <c r="E6334" s="255"/>
      <c r="F6334" s="256"/>
      <c r="G6334" s="257"/>
      <c r="H6334" s="243">
        <f t="shared" ca="1" si="295"/>
        <v>45139</v>
      </c>
      <c r="I6334" s="244">
        <f t="shared" si="296"/>
        <v>43892</v>
      </c>
      <c r="J6334" s="244" t="str">
        <f t="shared" si="294"/>
        <v/>
      </c>
    </row>
    <row r="6335" spans="3:10" ht="12" thickBot="1" x14ac:dyDescent="0.25">
      <c r="C6335" s="254"/>
      <c r="D6335" s="254"/>
      <c r="E6335" s="255"/>
      <c r="F6335" s="256"/>
      <c r="G6335" s="257"/>
      <c r="H6335" s="243">
        <f t="shared" ca="1" si="295"/>
        <v>45139</v>
      </c>
      <c r="I6335" s="244">
        <f t="shared" si="296"/>
        <v>43892</v>
      </c>
      <c r="J6335" s="244" t="str">
        <f t="shared" si="294"/>
        <v/>
      </c>
    </row>
    <row r="6336" spans="3:10" ht="12" thickBot="1" x14ac:dyDescent="0.25">
      <c r="C6336" s="254"/>
      <c r="D6336" s="254"/>
      <c r="E6336" s="255"/>
      <c r="F6336" s="256"/>
      <c r="G6336" s="257"/>
      <c r="H6336" s="243">
        <f t="shared" ca="1" si="295"/>
        <v>45139</v>
      </c>
      <c r="I6336" s="244">
        <f t="shared" si="296"/>
        <v>43892</v>
      </c>
      <c r="J6336" s="244" t="str">
        <f t="shared" si="294"/>
        <v/>
      </c>
    </row>
    <row r="6337" spans="3:10" ht="12" thickBot="1" x14ac:dyDescent="0.25">
      <c r="C6337" s="254"/>
      <c r="D6337" s="254"/>
      <c r="E6337" s="255"/>
      <c r="F6337" s="256"/>
      <c r="G6337" s="257"/>
      <c r="H6337" s="243">
        <f t="shared" ca="1" si="295"/>
        <v>45139</v>
      </c>
      <c r="I6337" s="244">
        <f t="shared" si="296"/>
        <v>43892</v>
      </c>
      <c r="J6337" s="244" t="str">
        <f t="shared" si="294"/>
        <v/>
      </c>
    </row>
    <row r="6338" spans="3:10" ht="12" thickBot="1" x14ac:dyDescent="0.25">
      <c r="C6338" s="254"/>
      <c r="D6338" s="254"/>
      <c r="E6338" s="255"/>
      <c r="F6338" s="256"/>
      <c r="G6338" s="257"/>
      <c r="H6338" s="243">
        <f t="shared" ca="1" si="295"/>
        <v>45139</v>
      </c>
      <c r="I6338" s="244">
        <f t="shared" si="296"/>
        <v>43892</v>
      </c>
      <c r="J6338" s="244" t="str">
        <f t="shared" si="294"/>
        <v/>
      </c>
    </row>
    <row r="6339" spans="3:10" ht="12" thickBot="1" x14ac:dyDescent="0.25">
      <c r="C6339" s="254"/>
      <c r="D6339" s="254"/>
      <c r="E6339" s="255"/>
      <c r="F6339" s="256"/>
      <c r="G6339" s="257"/>
      <c r="H6339" s="243">
        <f t="shared" ca="1" si="295"/>
        <v>45139</v>
      </c>
      <c r="I6339" s="244">
        <f t="shared" si="296"/>
        <v>43892</v>
      </c>
      <c r="J6339" s="244" t="str">
        <f t="shared" si="294"/>
        <v/>
      </c>
    </row>
    <row r="6340" spans="3:10" ht="12" thickBot="1" x14ac:dyDescent="0.25">
      <c r="C6340" s="254"/>
      <c r="D6340" s="254"/>
      <c r="E6340" s="255"/>
      <c r="F6340" s="256"/>
      <c r="G6340" s="257"/>
      <c r="H6340" s="243">
        <f t="shared" ca="1" si="295"/>
        <v>45139</v>
      </c>
      <c r="I6340" s="244">
        <f t="shared" si="296"/>
        <v>43892</v>
      </c>
      <c r="J6340" s="244" t="str">
        <f t="shared" si="294"/>
        <v/>
      </c>
    </row>
    <row r="6341" spans="3:10" ht="12" thickBot="1" x14ac:dyDescent="0.25">
      <c r="C6341" s="254"/>
      <c r="D6341" s="254"/>
      <c r="E6341" s="255"/>
      <c r="F6341" s="256"/>
      <c r="G6341" s="257"/>
      <c r="H6341" s="243">
        <f t="shared" ca="1" si="295"/>
        <v>45139</v>
      </c>
      <c r="I6341" s="244">
        <f t="shared" si="296"/>
        <v>43892</v>
      </c>
      <c r="J6341" s="244" t="str">
        <f t="shared" si="294"/>
        <v/>
      </c>
    </row>
    <row r="6342" spans="3:10" ht="12" thickBot="1" x14ac:dyDescent="0.25">
      <c r="C6342" s="254"/>
      <c r="D6342" s="254"/>
      <c r="E6342" s="255"/>
      <c r="F6342" s="256"/>
      <c r="G6342" s="257"/>
      <c r="H6342" s="243">
        <f t="shared" ca="1" si="295"/>
        <v>45139</v>
      </c>
      <c r="I6342" s="244">
        <f t="shared" si="296"/>
        <v>43892</v>
      </c>
      <c r="J6342" s="244" t="str">
        <f t="shared" ref="J6342:J6405" si="297">IF(G6342="","",IF(G6342&gt;=0,"Debitoren",IF(G6342&lt;0,"Kreditoren","")))</f>
        <v/>
      </c>
    </row>
    <row r="6343" spans="3:10" ht="12" thickBot="1" x14ac:dyDescent="0.25">
      <c r="C6343" s="254"/>
      <c r="D6343" s="254"/>
      <c r="E6343" s="255"/>
      <c r="F6343" s="256"/>
      <c r="G6343" s="257"/>
      <c r="H6343" s="243">
        <f t="shared" ref="H6343:H6406" ca="1" si="298">IF(F6343&lt;$F$2,EOMONTH($F$2,-1)+1,EOMONTH(F6343,-1)+1)</f>
        <v>45139</v>
      </c>
      <c r="I6343" s="244">
        <f t="shared" ref="I6343:I6406" si="299">IF(F6343&lt;$I$2,IF(   WEEKDAY(EOMONTH($I$2,-1)+1)=1,EOMONTH($I$2,-1)+1+1,EOMONTH($I$2,-1)+1),IF(WEEKDAY(F6343)=1,F6343+1,F6343))</f>
        <v>43892</v>
      </c>
      <c r="J6343" s="244" t="str">
        <f t="shared" si="297"/>
        <v/>
      </c>
    </row>
    <row r="6344" spans="3:10" ht="12" thickBot="1" x14ac:dyDescent="0.25">
      <c r="C6344" s="254"/>
      <c r="D6344" s="254"/>
      <c r="E6344" s="255"/>
      <c r="F6344" s="256"/>
      <c r="G6344" s="257"/>
      <c r="H6344" s="243">
        <f t="shared" ca="1" si="298"/>
        <v>45139</v>
      </c>
      <c r="I6344" s="244">
        <f t="shared" si="299"/>
        <v>43892</v>
      </c>
      <c r="J6344" s="244" t="str">
        <f t="shared" si="297"/>
        <v/>
      </c>
    </row>
    <row r="6345" spans="3:10" ht="12" thickBot="1" x14ac:dyDescent="0.25">
      <c r="C6345" s="254"/>
      <c r="D6345" s="254"/>
      <c r="E6345" s="255"/>
      <c r="F6345" s="256"/>
      <c r="G6345" s="257"/>
      <c r="H6345" s="243">
        <f t="shared" ca="1" si="298"/>
        <v>45139</v>
      </c>
      <c r="I6345" s="244">
        <f t="shared" si="299"/>
        <v>43892</v>
      </c>
      <c r="J6345" s="244" t="str">
        <f t="shared" si="297"/>
        <v/>
      </c>
    </row>
    <row r="6346" spans="3:10" ht="12" thickBot="1" x14ac:dyDescent="0.25">
      <c r="C6346" s="254"/>
      <c r="D6346" s="254"/>
      <c r="E6346" s="255"/>
      <c r="F6346" s="256"/>
      <c r="G6346" s="257"/>
      <c r="H6346" s="243">
        <f t="shared" ca="1" si="298"/>
        <v>45139</v>
      </c>
      <c r="I6346" s="244">
        <f t="shared" si="299"/>
        <v>43892</v>
      </c>
      <c r="J6346" s="244" t="str">
        <f t="shared" si="297"/>
        <v/>
      </c>
    </row>
    <row r="6347" spans="3:10" ht="12" thickBot="1" x14ac:dyDescent="0.25">
      <c r="C6347" s="254"/>
      <c r="D6347" s="254"/>
      <c r="E6347" s="255"/>
      <c r="F6347" s="256"/>
      <c r="G6347" s="257"/>
      <c r="H6347" s="243">
        <f t="shared" ca="1" si="298"/>
        <v>45139</v>
      </c>
      <c r="I6347" s="244">
        <f t="shared" si="299"/>
        <v>43892</v>
      </c>
      <c r="J6347" s="244" t="str">
        <f t="shared" si="297"/>
        <v/>
      </c>
    </row>
    <row r="6348" spans="3:10" ht="12" thickBot="1" x14ac:dyDescent="0.25">
      <c r="C6348" s="254"/>
      <c r="D6348" s="254"/>
      <c r="E6348" s="255"/>
      <c r="F6348" s="256"/>
      <c r="G6348" s="257"/>
      <c r="H6348" s="243">
        <f t="shared" ca="1" si="298"/>
        <v>45139</v>
      </c>
      <c r="I6348" s="244">
        <f t="shared" si="299"/>
        <v>43892</v>
      </c>
      <c r="J6348" s="244" t="str">
        <f t="shared" si="297"/>
        <v/>
      </c>
    </row>
    <row r="6349" spans="3:10" ht="12" thickBot="1" x14ac:dyDescent="0.25">
      <c r="C6349" s="254"/>
      <c r="D6349" s="254"/>
      <c r="E6349" s="255"/>
      <c r="F6349" s="256"/>
      <c r="G6349" s="257"/>
      <c r="H6349" s="243">
        <f t="shared" ca="1" si="298"/>
        <v>45139</v>
      </c>
      <c r="I6349" s="244">
        <f t="shared" si="299"/>
        <v>43892</v>
      </c>
      <c r="J6349" s="244" t="str">
        <f t="shared" si="297"/>
        <v/>
      </c>
    </row>
    <row r="6350" spans="3:10" ht="12" thickBot="1" x14ac:dyDescent="0.25">
      <c r="C6350" s="254"/>
      <c r="D6350" s="254"/>
      <c r="E6350" s="255"/>
      <c r="F6350" s="256"/>
      <c r="G6350" s="257"/>
      <c r="H6350" s="243">
        <f t="shared" ca="1" si="298"/>
        <v>45139</v>
      </c>
      <c r="I6350" s="244">
        <f t="shared" si="299"/>
        <v>43892</v>
      </c>
      <c r="J6350" s="244" t="str">
        <f t="shared" si="297"/>
        <v/>
      </c>
    </row>
    <row r="6351" spans="3:10" ht="12" thickBot="1" x14ac:dyDescent="0.25">
      <c r="C6351" s="254"/>
      <c r="D6351" s="254"/>
      <c r="E6351" s="255"/>
      <c r="F6351" s="256"/>
      <c r="G6351" s="257"/>
      <c r="H6351" s="243">
        <f t="shared" ca="1" si="298"/>
        <v>45139</v>
      </c>
      <c r="I6351" s="244">
        <f t="shared" si="299"/>
        <v>43892</v>
      </c>
      <c r="J6351" s="244" t="str">
        <f t="shared" si="297"/>
        <v/>
      </c>
    </row>
    <row r="6352" spans="3:10" ht="12" thickBot="1" x14ac:dyDescent="0.25">
      <c r="C6352" s="254"/>
      <c r="D6352" s="254"/>
      <c r="E6352" s="255"/>
      <c r="F6352" s="256"/>
      <c r="G6352" s="257"/>
      <c r="H6352" s="243">
        <f t="shared" ca="1" si="298"/>
        <v>45139</v>
      </c>
      <c r="I6352" s="244">
        <f t="shared" si="299"/>
        <v>43892</v>
      </c>
      <c r="J6352" s="244" t="str">
        <f t="shared" si="297"/>
        <v/>
      </c>
    </row>
    <row r="6353" spans="3:10" ht="12" thickBot="1" x14ac:dyDescent="0.25">
      <c r="C6353" s="254"/>
      <c r="D6353" s="254"/>
      <c r="E6353" s="255"/>
      <c r="F6353" s="256"/>
      <c r="G6353" s="257"/>
      <c r="H6353" s="243">
        <f t="shared" ca="1" si="298"/>
        <v>45139</v>
      </c>
      <c r="I6353" s="244">
        <f t="shared" si="299"/>
        <v>43892</v>
      </c>
      <c r="J6353" s="244" t="str">
        <f t="shared" si="297"/>
        <v/>
      </c>
    </row>
    <row r="6354" spans="3:10" ht="12" thickBot="1" x14ac:dyDescent="0.25">
      <c r="C6354" s="254"/>
      <c r="D6354" s="254"/>
      <c r="E6354" s="255"/>
      <c r="F6354" s="256"/>
      <c r="G6354" s="257"/>
      <c r="H6354" s="243">
        <f t="shared" ca="1" si="298"/>
        <v>45139</v>
      </c>
      <c r="I6354" s="244">
        <f t="shared" si="299"/>
        <v>43892</v>
      </c>
      <c r="J6354" s="244" t="str">
        <f t="shared" si="297"/>
        <v/>
      </c>
    </row>
    <row r="6355" spans="3:10" ht="12" thickBot="1" x14ac:dyDescent="0.25">
      <c r="C6355" s="254"/>
      <c r="D6355" s="254"/>
      <c r="E6355" s="255"/>
      <c r="F6355" s="256"/>
      <c r="G6355" s="257"/>
      <c r="H6355" s="243">
        <f t="shared" ca="1" si="298"/>
        <v>45139</v>
      </c>
      <c r="I6355" s="244">
        <f t="shared" si="299"/>
        <v>43892</v>
      </c>
      <c r="J6355" s="244" t="str">
        <f t="shared" si="297"/>
        <v/>
      </c>
    </row>
    <row r="6356" spans="3:10" ht="12" thickBot="1" x14ac:dyDescent="0.25">
      <c r="C6356" s="254"/>
      <c r="D6356" s="254"/>
      <c r="E6356" s="255"/>
      <c r="F6356" s="256"/>
      <c r="G6356" s="257"/>
      <c r="H6356" s="243">
        <f t="shared" ca="1" si="298"/>
        <v>45139</v>
      </c>
      <c r="I6356" s="244">
        <f t="shared" si="299"/>
        <v>43892</v>
      </c>
      <c r="J6356" s="244" t="str">
        <f t="shared" si="297"/>
        <v/>
      </c>
    </row>
    <row r="6357" spans="3:10" ht="12" thickBot="1" x14ac:dyDescent="0.25">
      <c r="C6357" s="254"/>
      <c r="D6357" s="254"/>
      <c r="E6357" s="255"/>
      <c r="F6357" s="256"/>
      <c r="G6357" s="257"/>
      <c r="H6357" s="243">
        <f t="shared" ca="1" si="298"/>
        <v>45139</v>
      </c>
      <c r="I6357" s="244">
        <f t="shared" si="299"/>
        <v>43892</v>
      </c>
      <c r="J6357" s="244" t="str">
        <f t="shared" si="297"/>
        <v/>
      </c>
    </row>
    <row r="6358" spans="3:10" ht="12" thickBot="1" x14ac:dyDescent="0.25">
      <c r="C6358" s="254"/>
      <c r="D6358" s="254"/>
      <c r="E6358" s="255"/>
      <c r="F6358" s="256"/>
      <c r="G6358" s="257"/>
      <c r="H6358" s="243">
        <f t="shared" ca="1" si="298"/>
        <v>45139</v>
      </c>
      <c r="I6358" s="244">
        <f t="shared" si="299"/>
        <v>43892</v>
      </c>
      <c r="J6358" s="244" t="str">
        <f t="shared" si="297"/>
        <v/>
      </c>
    </row>
    <row r="6359" spans="3:10" ht="12" thickBot="1" x14ac:dyDescent="0.25">
      <c r="C6359" s="254"/>
      <c r="D6359" s="254"/>
      <c r="E6359" s="255"/>
      <c r="F6359" s="256"/>
      <c r="G6359" s="257"/>
      <c r="H6359" s="243">
        <f t="shared" ca="1" si="298"/>
        <v>45139</v>
      </c>
      <c r="I6359" s="244">
        <f t="shared" si="299"/>
        <v>43892</v>
      </c>
      <c r="J6359" s="244" t="str">
        <f t="shared" si="297"/>
        <v/>
      </c>
    </row>
    <row r="6360" spans="3:10" ht="12" thickBot="1" x14ac:dyDescent="0.25">
      <c r="C6360" s="254"/>
      <c r="D6360" s="254"/>
      <c r="E6360" s="255"/>
      <c r="F6360" s="256"/>
      <c r="G6360" s="257"/>
      <c r="H6360" s="243">
        <f t="shared" ca="1" si="298"/>
        <v>45139</v>
      </c>
      <c r="I6360" s="244">
        <f t="shared" si="299"/>
        <v>43892</v>
      </c>
      <c r="J6360" s="244" t="str">
        <f t="shared" si="297"/>
        <v/>
      </c>
    </row>
    <row r="6361" spans="3:10" ht="12" thickBot="1" x14ac:dyDescent="0.25">
      <c r="C6361" s="254"/>
      <c r="D6361" s="254"/>
      <c r="E6361" s="255"/>
      <c r="F6361" s="256"/>
      <c r="G6361" s="257"/>
      <c r="H6361" s="243">
        <f t="shared" ca="1" si="298"/>
        <v>45139</v>
      </c>
      <c r="I6361" s="244">
        <f t="shared" si="299"/>
        <v>43892</v>
      </c>
      <c r="J6361" s="244" t="str">
        <f t="shared" si="297"/>
        <v/>
      </c>
    </row>
    <row r="6362" spans="3:10" ht="12" thickBot="1" x14ac:dyDescent="0.25">
      <c r="C6362" s="254"/>
      <c r="D6362" s="254"/>
      <c r="E6362" s="255"/>
      <c r="F6362" s="256"/>
      <c r="G6362" s="257"/>
      <c r="H6362" s="243">
        <f t="shared" ca="1" si="298"/>
        <v>45139</v>
      </c>
      <c r="I6362" s="244">
        <f t="shared" si="299"/>
        <v>43892</v>
      </c>
      <c r="J6362" s="244" t="str">
        <f t="shared" si="297"/>
        <v/>
      </c>
    </row>
    <row r="6363" spans="3:10" ht="12" thickBot="1" x14ac:dyDescent="0.25">
      <c r="C6363" s="254"/>
      <c r="D6363" s="254"/>
      <c r="E6363" s="255"/>
      <c r="F6363" s="256"/>
      <c r="G6363" s="257"/>
      <c r="H6363" s="243">
        <f t="shared" ca="1" si="298"/>
        <v>45139</v>
      </c>
      <c r="I6363" s="244">
        <f t="shared" si="299"/>
        <v>43892</v>
      </c>
      <c r="J6363" s="244" t="str">
        <f t="shared" si="297"/>
        <v/>
      </c>
    </row>
    <row r="6364" spans="3:10" ht="12" thickBot="1" x14ac:dyDescent="0.25">
      <c r="C6364" s="254"/>
      <c r="D6364" s="254"/>
      <c r="E6364" s="255"/>
      <c r="F6364" s="256"/>
      <c r="G6364" s="257"/>
      <c r="H6364" s="243">
        <f t="shared" ca="1" si="298"/>
        <v>45139</v>
      </c>
      <c r="I6364" s="244">
        <f t="shared" si="299"/>
        <v>43892</v>
      </c>
      <c r="J6364" s="244" t="str">
        <f t="shared" si="297"/>
        <v/>
      </c>
    </row>
    <row r="6365" spans="3:10" ht="12" thickBot="1" x14ac:dyDescent="0.25">
      <c r="C6365" s="254"/>
      <c r="D6365" s="254"/>
      <c r="E6365" s="255"/>
      <c r="F6365" s="256"/>
      <c r="G6365" s="257"/>
      <c r="H6365" s="243">
        <f t="shared" ca="1" si="298"/>
        <v>45139</v>
      </c>
      <c r="I6365" s="244">
        <f t="shared" si="299"/>
        <v>43892</v>
      </c>
      <c r="J6365" s="244" t="str">
        <f t="shared" si="297"/>
        <v/>
      </c>
    </row>
    <row r="6366" spans="3:10" ht="12" thickBot="1" x14ac:dyDescent="0.25">
      <c r="C6366" s="254"/>
      <c r="D6366" s="254"/>
      <c r="E6366" s="255"/>
      <c r="F6366" s="256"/>
      <c r="G6366" s="257"/>
      <c r="H6366" s="243">
        <f t="shared" ca="1" si="298"/>
        <v>45139</v>
      </c>
      <c r="I6366" s="244">
        <f t="shared" si="299"/>
        <v>43892</v>
      </c>
      <c r="J6366" s="244" t="str">
        <f t="shared" si="297"/>
        <v/>
      </c>
    </row>
    <row r="6367" spans="3:10" ht="12" thickBot="1" x14ac:dyDescent="0.25">
      <c r="C6367" s="254"/>
      <c r="D6367" s="254"/>
      <c r="E6367" s="255"/>
      <c r="F6367" s="256"/>
      <c r="G6367" s="257"/>
      <c r="H6367" s="243">
        <f t="shared" ca="1" si="298"/>
        <v>45139</v>
      </c>
      <c r="I6367" s="244">
        <f t="shared" si="299"/>
        <v>43892</v>
      </c>
      <c r="J6367" s="244" t="str">
        <f t="shared" si="297"/>
        <v/>
      </c>
    </row>
    <row r="6368" spans="3:10" ht="12" thickBot="1" x14ac:dyDescent="0.25">
      <c r="C6368" s="254"/>
      <c r="D6368" s="254"/>
      <c r="E6368" s="255"/>
      <c r="F6368" s="256"/>
      <c r="G6368" s="257"/>
      <c r="H6368" s="243">
        <f t="shared" ca="1" si="298"/>
        <v>45139</v>
      </c>
      <c r="I6368" s="244">
        <f t="shared" si="299"/>
        <v>43892</v>
      </c>
      <c r="J6368" s="244" t="str">
        <f t="shared" si="297"/>
        <v/>
      </c>
    </row>
    <row r="6369" spans="3:10" ht="12" thickBot="1" x14ac:dyDescent="0.25">
      <c r="C6369" s="254"/>
      <c r="D6369" s="254"/>
      <c r="E6369" s="255"/>
      <c r="F6369" s="256"/>
      <c r="G6369" s="257"/>
      <c r="H6369" s="243">
        <f t="shared" ca="1" si="298"/>
        <v>45139</v>
      </c>
      <c r="I6369" s="244">
        <f t="shared" si="299"/>
        <v>43892</v>
      </c>
      <c r="J6369" s="244" t="str">
        <f t="shared" si="297"/>
        <v/>
      </c>
    </row>
    <row r="6370" spans="3:10" ht="12" thickBot="1" x14ac:dyDescent="0.25">
      <c r="C6370" s="254"/>
      <c r="D6370" s="254"/>
      <c r="E6370" s="255"/>
      <c r="F6370" s="256"/>
      <c r="G6370" s="257"/>
      <c r="H6370" s="243">
        <f t="shared" ca="1" si="298"/>
        <v>45139</v>
      </c>
      <c r="I6370" s="244">
        <f t="shared" si="299"/>
        <v>43892</v>
      </c>
      <c r="J6370" s="244" t="str">
        <f t="shared" si="297"/>
        <v/>
      </c>
    </row>
    <row r="6371" spans="3:10" ht="12" thickBot="1" x14ac:dyDescent="0.25">
      <c r="C6371" s="254"/>
      <c r="D6371" s="254"/>
      <c r="E6371" s="255"/>
      <c r="F6371" s="256"/>
      <c r="G6371" s="257"/>
      <c r="H6371" s="243">
        <f t="shared" ca="1" si="298"/>
        <v>45139</v>
      </c>
      <c r="I6371" s="244">
        <f t="shared" si="299"/>
        <v>43892</v>
      </c>
      <c r="J6371" s="244" t="str">
        <f t="shared" si="297"/>
        <v/>
      </c>
    </row>
    <row r="6372" spans="3:10" ht="12" thickBot="1" x14ac:dyDescent="0.25">
      <c r="C6372" s="254"/>
      <c r="D6372" s="254"/>
      <c r="E6372" s="255"/>
      <c r="F6372" s="256"/>
      <c r="G6372" s="257"/>
      <c r="H6372" s="243">
        <f t="shared" ca="1" si="298"/>
        <v>45139</v>
      </c>
      <c r="I6372" s="244">
        <f t="shared" si="299"/>
        <v>43892</v>
      </c>
      <c r="J6372" s="244" t="str">
        <f t="shared" si="297"/>
        <v/>
      </c>
    </row>
    <row r="6373" spans="3:10" ht="12" thickBot="1" x14ac:dyDescent="0.25">
      <c r="C6373" s="254"/>
      <c r="D6373" s="254"/>
      <c r="E6373" s="255"/>
      <c r="F6373" s="256"/>
      <c r="G6373" s="257"/>
      <c r="H6373" s="243">
        <f t="shared" ca="1" si="298"/>
        <v>45139</v>
      </c>
      <c r="I6373" s="244">
        <f t="shared" si="299"/>
        <v>43892</v>
      </c>
      <c r="J6373" s="244" t="str">
        <f t="shared" si="297"/>
        <v/>
      </c>
    </row>
    <row r="6374" spans="3:10" ht="12" thickBot="1" x14ac:dyDescent="0.25">
      <c r="C6374" s="254"/>
      <c r="D6374" s="254"/>
      <c r="E6374" s="255"/>
      <c r="F6374" s="256"/>
      <c r="G6374" s="257"/>
      <c r="H6374" s="243">
        <f t="shared" ca="1" si="298"/>
        <v>45139</v>
      </c>
      <c r="I6374" s="244">
        <f t="shared" si="299"/>
        <v>43892</v>
      </c>
      <c r="J6374" s="244" t="str">
        <f t="shared" si="297"/>
        <v/>
      </c>
    </row>
    <row r="6375" spans="3:10" ht="12" thickBot="1" x14ac:dyDescent="0.25">
      <c r="C6375" s="254"/>
      <c r="D6375" s="254"/>
      <c r="E6375" s="255"/>
      <c r="F6375" s="256"/>
      <c r="G6375" s="257"/>
      <c r="H6375" s="243">
        <f t="shared" ca="1" si="298"/>
        <v>45139</v>
      </c>
      <c r="I6375" s="244">
        <f t="shared" si="299"/>
        <v>43892</v>
      </c>
      <c r="J6375" s="244" t="str">
        <f t="shared" si="297"/>
        <v/>
      </c>
    </row>
    <row r="6376" spans="3:10" ht="12" thickBot="1" x14ac:dyDescent="0.25">
      <c r="C6376" s="254"/>
      <c r="D6376" s="254"/>
      <c r="E6376" s="255"/>
      <c r="F6376" s="256"/>
      <c r="G6376" s="257"/>
      <c r="H6376" s="243">
        <f t="shared" ca="1" si="298"/>
        <v>45139</v>
      </c>
      <c r="I6376" s="244">
        <f t="shared" si="299"/>
        <v>43892</v>
      </c>
      <c r="J6376" s="244" t="str">
        <f t="shared" si="297"/>
        <v/>
      </c>
    </row>
    <row r="6377" spans="3:10" ht="12" thickBot="1" x14ac:dyDescent="0.25">
      <c r="C6377" s="254"/>
      <c r="D6377" s="254"/>
      <c r="E6377" s="255"/>
      <c r="F6377" s="256"/>
      <c r="G6377" s="257"/>
      <c r="H6377" s="243">
        <f t="shared" ca="1" si="298"/>
        <v>45139</v>
      </c>
      <c r="I6377" s="244">
        <f t="shared" si="299"/>
        <v>43892</v>
      </c>
      <c r="J6377" s="244" t="str">
        <f t="shared" si="297"/>
        <v/>
      </c>
    </row>
    <row r="6378" spans="3:10" ht="12" thickBot="1" x14ac:dyDescent="0.25">
      <c r="C6378" s="254"/>
      <c r="D6378" s="254"/>
      <c r="E6378" s="255"/>
      <c r="F6378" s="256"/>
      <c r="G6378" s="257"/>
      <c r="H6378" s="243">
        <f t="shared" ca="1" si="298"/>
        <v>45139</v>
      </c>
      <c r="I6378" s="244">
        <f t="shared" si="299"/>
        <v>43892</v>
      </c>
      <c r="J6378" s="244" t="str">
        <f t="shared" si="297"/>
        <v/>
      </c>
    </row>
    <row r="6379" spans="3:10" ht="12" thickBot="1" x14ac:dyDescent="0.25">
      <c r="C6379" s="254"/>
      <c r="D6379" s="254"/>
      <c r="E6379" s="255"/>
      <c r="F6379" s="256"/>
      <c r="G6379" s="257"/>
      <c r="H6379" s="243">
        <f t="shared" ca="1" si="298"/>
        <v>45139</v>
      </c>
      <c r="I6379" s="244">
        <f t="shared" si="299"/>
        <v>43892</v>
      </c>
      <c r="J6379" s="244" t="str">
        <f t="shared" si="297"/>
        <v/>
      </c>
    </row>
    <row r="6380" spans="3:10" ht="12" thickBot="1" x14ac:dyDescent="0.25">
      <c r="C6380" s="254"/>
      <c r="D6380" s="254"/>
      <c r="E6380" s="255"/>
      <c r="F6380" s="256"/>
      <c r="G6380" s="257"/>
      <c r="H6380" s="243">
        <f t="shared" ca="1" si="298"/>
        <v>45139</v>
      </c>
      <c r="I6380" s="244">
        <f t="shared" si="299"/>
        <v>43892</v>
      </c>
      <c r="J6380" s="244" t="str">
        <f t="shared" si="297"/>
        <v/>
      </c>
    </row>
    <row r="6381" spans="3:10" ht="12" thickBot="1" x14ac:dyDescent="0.25">
      <c r="C6381" s="254"/>
      <c r="D6381" s="254"/>
      <c r="E6381" s="255"/>
      <c r="F6381" s="256"/>
      <c r="G6381" s="257"/>
      <c r="H6381" s="243">
        <f t="shared" ca="1" si="298"/>
        <v>45139</v>
      </c>
      <c r="I6381" s="244">
        <f t="shared" si="299"/>
        <v>43892</v>
      </c>
      <c r="J6381" s="244" t="str">
        <f t="shared" si="297"/>
        <v/>
      </c>
    </row>
    <row r="6382" spans="3:10" ht="12" thickBot="1" x14ac:dyDescent="0.25">
      <c r="C6382" s="254"/>
      <c r="D6382" s="254"/>
      <c r="E6382" s="255"/>
      <c r="F6382" s="256"/>
      <c r="G6382" s="257"/>
      <c r="H6382" s="243">
        <f t="shared" ca="1" si="298"/>
        <v>45139</v>
      </c>
      <c r="I6382" s="244">
        <f t="shared" si="299"/>
        <v>43892</v>
      </c>
      <c r="J6382" s="244" t="str">
        <f t="shared" si="297"/>
        <v/>
      </c>
    </row>
    <row r="6383" spans="3:10" ht="12" thickBot="1" x14ac:dyDescent="0.25">
      <c r="C6383" s="254"/>
      <c r="D6383" s="254"/>
      <c r="E6383" s="255"/>
      <c r="F6383" s="256"/>
      <c r="G6383" s="257"/>
      <c r="H6383" s="243">
        <f t="shared" ca="1" si="298"/>
        <v>45139</v>
      </c>
      <c r="I6383" s="244">
        <f t="shared" si="299"/>
        <v>43892</v>
      </c>
      <c r="J6383" s="244" t="str">
        <f t="shared" si="297"/>
        <v/>
      </c>
    </row>
    <row r="6384" spans="3:10" ht="12" thickBot="1" x14ac:dyDescent="0.25">
      <c r="C6384" s="254"/>
      <c r="D6384" s="254"/>
      <c r="E6384" s="255"/>
      <c r="F6384" s="256"/>
      <c r="G6384" s="257"/>
      <c r="H6384" s="243">
        <f t="shared" ca="1" si="298"/>
        <v>45139</v>
      </c>
      <c r="I6384" s="244">
        <f t="shared" si="299"/>
        <v>43892</v>
      </c>
      <c r="J6384" s="244" t="str">
        <f t="shared" si="297"/>
        <v/>
      </c>
    </row>
    <row r="6385" spans="3:10" ht="12" thickBot="1" x14ac:dyDescent="0.25">
      <c r="C6385" s="254"/>
      <c r="D6385" s="254"/>
      <c r="E6385" s="255"/>
      <c r="F6385" s="256"/>
      <c r="G6385" s="257"/>
      <c r="H6385" s="243">
        <f t="shared" ca="1" si="298"/>
        <v>45139</v>
      </c>
      <c r="I6385" s="244">
        <f t="shared" si="299"/>
        <v>43892</v>
      </c>
      <c r="J6385" s="244" t="str">
        <f t="shared" si="297"/>
        <v/>
      </c>
    </row>
    <row r="6386" spans="3:10" ht="12" thickBot="1" x14ac:dyDescent="0.25">
      <c r="C6386" s="254"/>
      <c r="D6386" s="254"/>
      <c r="E6386" s="255"/>
      <c r="F6386" s="256"/>
      <c r="G6386" s="257"/>
      <c r="H6386" s="243">
        <f t="shared" ca="1" si="298"/>
        <v>45139</v>
      </c>
      <c r="I6386" s="244">
        <f t="shared" si="299"/>
        <v>43892</v>
      </c>
      <c r="J6386" s="244" t="str">
        <f t="shared" si="297"/>
        <v/>
      </c>
    </row>
    <row r="6387" spans="3:10" ht="12" thickBot="1" x14ac:dyDescent="0.25">
      <c r="C6387" s="254"/>
      <c r="D6387" s="254"/>
      <c r="E6387" s="255"/>
      <c r="F6387" s="256"/>
      <c r="G6387" s="257"/>
      <c r="H6387" s="243">
        <f t="shared" ca="1" si="298"/>
        <v>45139</v>
      </c>
      <c r="I6387" s="244">
        <f t="shared" si="299"/>
        <v>43892</v>
      </c>
      <c r="J6387" s="244" t="str">
        <f t="shared" si="297"/>
        <v/>
      </c>
    </row>
    <row r="6388" spans="3:10" ht="12" thickBot="1" x14ac:dyDescent="0.25">
      <c r="C6388" s="254"/>
      <c r="D6388" s="254"/>
      <c r="E6388" s="255"/>
      <c r="F6388" s="256"/>
      <c r="G6388" s="257"/>
      <c r="H6388" s="243">
        <f t="shared" ca="1" si="298"/>
        <v>45139</v>
      </c>
      <c r="I6388" s="244">
        <f t="shared" si="299"/>
        <v>43892</v>
      </c>
      <c r="J6388" s="244" t="str">
        <f t="shared" si="297"/>
        <v/>
      </c>
    </row>
    <row r="6389" spans="3:10" ht="12" thickBot="1" x14ac:dyDescent="0.25">
      <c r="C6389" s="254"/>
      <c r="D6389" s="254"/>
      <c r="E6389" s="255"/>
      <c r="F6389" s="256"/>
      <c r="G6389" s="257"/>
      <c r="H6389" s="243">
        <f t="shared" ca="1" si="298"/>
        <v>45139</v>
      </c>
      <c r="I6389" s="244">
        <f t="shared" si="299"/>
        <v>43892</v>
      </c>
      <c r="J6389" s="244" t="str">
        <f t="shared" si="297"/>
        <v/>
      </c>
    </row>
    <row r="6390" spans="3:10" ht="12" thickBot="1" x14ac:dyDescent="0.25">
      <c r="C6390" s="254"/>
      <c r="D6390" s="254"/>
      <c r="E6390" s="255"/>
      <c r="F6390" s="256"/>
      <c r="G6390" s="257"/>
      <c r="H6390" s="243">
        <f t="shared" ca="1" si="298"/>
        <v>45139</v>
      </c>
      <c r="I6390" s="244">
        <f t="shared" si="299"/>
        <v>43892</v>
      </c>
      <c r="J6390" s="244" t="str">
        <f t="shared" si="297"/>
        <v/>
      </c>
    </row>
    <row r="6391" spans="3:10" ht="12" thickBot="1" x14ac:dyDescent="0.25">
      <c r="C6391" s="254"/>
      <c r="D6391" s="254"/>
      <c r="E6391" s="255"/>
      <c r="F6391" s="256"/>
      <c r="G6391" s="257"/>
      <c r="H6391" s="243">
        <f t="shared" ca="1" si="298"/>
        <v>45139</v>
      </c>
      <c r="I6391" s="244">
        <f t="shared" si="299"/>
        <v>43892</v>
      </c>
      <c r="J6391" s="244" t="str">
        <f t="shared" si="297"/>
        <v/>
      </c>
    </row>
    <row r="6392" spans="3:10" ht="12" thickBot="1" x14ac:dyDescent="0.25">
      <c r="C6392" s="254"/>
      <c r="D6392" s="254"/>
      <c r="E6392" s="255"/>
      <c r="F6392" s="256"/>
      <c r="G6392" s="257"/>
      <c r="H6392" s="243">
        <f t="shared" ca="1" si="298"/>
        <v>45139</v>
      </c>
      <c r="I6392" s="244">
        <f t="shared" si="299"/>
        <v>43892</v>
      </c>
      <c r="J6392" s="244" t="str">
        <f t="shared" si="297"/>
        <v/>
      </c>
    </row>
    <row r="6393" spans="3:10" ht="12" thickBot="1" x14ac:dyDescent="0.25">
      <c r="C6393" s="254"/>
      <c r="D6393" s="254"/>
      <c r="E6393" s="255"/>
      <c r="F6393" s="256"/>
      <c r="G6393" s="257"/>
      <c r="H6393" s="243">
        <f t="shared" ca="1" si="298"/>
        <v>45139</v>
      </c>
      <c r="I6393" s="244">
        <f t="shared" si="299"/>
        <v>43892</v>
      </c>
      <c r="J6393" s="244" t="str">
        <f t="shared" si="297"/>
        <v/>
      </c>
    </row>
    <row r="6394" spans="3:10" ht="12" thickBot="1" x14ac:dyDescent="0.25">
      <c r="C6394" s="254"/>
      <c r="D6394" s="254"/>
      <c r="E6394" s="255"/>
      <c r="F6394" s="256"/>
      <c r="G6394" s="257"/>
      <c r="H6394" s="243">
        <f t="shared" ca="1" si="298"/>
        <v>45139</v>
      </c>
      <c r="I6394" s="244">
        <f t="shared" si="299"/>
        <v>43892</v>
      </c>
      <c r="J6394" s="244" t="str">
        <f t="shared" si="297"/>
        <v/>
      </c>
    </row>
    <row r="6395" spans="3:10" ht="12" thickBot="1" x14ac:dyDescent="0.25">
      <c r="C6395" s="254"/>
      <c r="D6395" s="254"/>
      <c r="E6395" s="255"/>
      <c r="F6395" s="256"/>
      <c r="G6395" s="257"/>
      <c r="H6395" s="243">
        <f t="shared" ca="1" si="298"/>
        <v>45139</v>
      </c>
      <c r="I6395" s="244">
        <f t="shared" si="299"/>
        <v>43892</v>
      </c>
      <c r="J6395" s="244" t="str">
        <f t="shared" si="297"/>
        <v/>
      </c>
    </row>
    <row r="6396" spans="3:10" ht="12" thickBot="1" x14ac:dyDescent="0.25">
      <c r="C6396" s="254"/>
      <c r="D6396" s="254"/>
      <c r="E6396" s="255"/>
      <c r="F6396" s="256"/>
      <c r="G6396" s="257"/>
      <c r="H6396" s="243">
        <f t="shared" ca="1" si="298"/>
        <v>45139</v>
      </c>
      <c r="I6396" s="244">
        <f t="shared" si="299"/>
        <v>43892</v>
      </c>
      <c r="J6396" s="244" t="str">
        <f t="shared" si="297"/>
        <v/>
      </c>
    </row>
    <row r="6397" spans="3:10" ht="12" thickBot="1" x14ac:dyDescent="0.25">
      <c r="C6397" s="254"/>
      <c r="D6397" s="254"/>
      <c r="E6397" s="255"/>
      <c r="F6397" s="256"/>
      <c r="G6397" s="257"/>
      <c r="H6397" s="243">
        <f t="shared" ca="1" si="298"/>
        <v>45139</v>
      </c>
      <c r="I6397" s="244">
        <f t="shared" si="299"/>
        <v>43892</v>
      </c>
      <c r="J6397" s="244" t="str">
        <f t="shared" si="297"/>
        <v/>
      </c>
    </row>
    <row r="6398" spans="3:10" ht="12" thickBot="1" x14ac:dyDescent="0.25">
      <c r="C6398" s="254"/>
      <c r="D6398" s="254"/>
      <c r="E6398" s="255"/>
      <c r="F6398" s="256"/>
      <c r="G6398" s="257"/>
      <c r="H6398" s="243">
        <f t="shared" ca="1" si="298"/>
        <v>45139</v>
      </c>
      <c r="I6398" s="244">
        <f t="shared" si="299"/>
        <v>43892</v>
      </c>
      <c r="J6398" s="244" t="str">
        <f t="shared" si="297"/>
        <v/>
      </c>
    </row>
    <row r="6399" spans="3:10" ht="12" thickBot="1" x14ac:dyDescent="0.25">
      <c r="C6399" s="254"/>
      <c r="D6399" s="254"/>
      <c r="E6399" s="255"/>
      <c r="F6399" s="256"/>
      <c r="G6399" s="257"/>
      <c r="H6399" s="243">
        <f t="shared" ca="1" si="298"/>
        <v>45139</v>
      </c>
      <c r="I6399" s="244">
        <f t="shared" si="299"/>
        <v>43892</v>
      </c>
      <c r="J6399" s="244" t="str">
        <f t="shared" si="297"/>
        <v/>
      </c>
    </row>
    <row r="6400" spans="3:10" ht="12" thickBot="1" x14ac:dyDescent="0.25">
      <c r="C6400" s="254"/>
      <c r="D6400" s="254"/>
      <c r="E6400" s="255"/>
      <c r="F6400" s="256"/>
      <c r="G6400" s="257"/>
      <c r="H6400" s="243">
        <f t="shared" ca="1" si="298"/>
        <v>45139</v>
      </c>
      <c r="I6400" s="244">
        <f t="shared" si="299"/>
        <v>43892</v>
      </c>
      <c r="J6400" s="244" t="str">
        <f t="shared" si="297"/>
        <v/>
      </c>
    </row>
    <row r="6401" spans="3:10" ht="12" thickBot="1" x14ac:dyDescent="0.25">
      <c r="C6401" s="254"/>
      <c r="D6401" s="254"/>
      <c r="E6401" s="255"/>
      <c r="F6401" s="256"/>
      <c r="G6401" s="257"/>
      <c r="H6401" s="243">
        <f t="shared" ca="1" si="298"/>
        <v>45139</v>
      </c>
      <c r="I6401" s="244">
        <f t="shared" si="299"/>
        <v>43892</v>
      </c>
      <c r="J6401" s="244" t="str">
        <f t="shared" si="297"/>
        <v/>
      </c>
    </row>
    <row r="6402" spans="3:10" ht="12" thickBot="1" x14ac:dyDescent="0.25">
      <c r="C6402" s="254"/>
      <c r="D6402" s="254"/>
      <c r="E6402" s="255"/>
      <c r="F6402" s="256"/>
      <c r="G6402" s="257"/>
      <c r="H6402" s="243">
        <f t="shared" ca="1" si="298"/>
        <v>45139</v>
      </c>
      <c r="I6402" s="244">
        <f t="shared" si="299"/>
        <v>43892</v>
      </c>
      <c r="J6402" s="244" t="str">
        <f t="shared" si="297"/>
        <v/>
      </c>
    </row>
    <row r="6403" spans="3:10" ht="12" thickBot="1" x14ac:dyDescent="0.25">
      <c r="C6403" s="254"/>
      <c r="D6403" s="254"/>
      <c r="E6403" s="255"/>
      <c r="F6403" s="256"/>
      <c r="G6403" s="257"/>
      <c r="H6403" s="243">
        <f t="shared" ca="1" si="298"/>
        <v>45139</v>
      </c>
      <c r="I6403" s="244">
        <f t="shared" si="299"/>
        <v>43892</v>
      </c>
      <c r="J6403" s="244" t="str">
        <f t="shared" si="297"/>
        <v/>
      </c>
    </row>
    <row r="6404" spans="3:10" ht="12" thickBot="1" x14ac:dyDescent="0.25">
      <c r="C6404" s="254"/>
      <c r="D6404" s="254"/>
      <c r="E6404" s="255"/>
      <c r="F6404" s="256"/>
      <c r="G6404" s="257"/>
      <c r="H6404" s="243">
        <f t="shared" ca="1" si="298"/>
        <v>45139</v>
      </c>
      <c r="I6404" s="244">
        <f t="shared" si="299"/>
        <v>43892</v>
      </c>
      <c r="J6404" s="244" t="str">
        <f t="shared" si="297"/>
        <v/>
      </c>
    </row>
    <row r="6405" spans="3:10" ht="12" thickBot="1" x14ac:dyDescent="0.25">
      <c r="C6405" s="254"/>
      <c r="D6405" s="254"/>
      <c r="E6405" s="255"/>
      <c r="F6405" s="256"/>
      <c r="G6405" s="257"/>
      <c r="H6405" s="243">
        <f t="shared" ca="1" si="298"/>
        <v>45139</v>
      </c>
      <c r="I6405" s="244">
        <f t="shared" si="299"/>
        <v>43892</v>
      </c>
      <c r="J6405" s="244" t="str">
        <f t="shared" si="297"/>
        <v/>
      </c>
    </row>
    <row r="6406" spans="3:10" ht="12" thickBot="1" x14ac:dyDescent="0.25">
      <c r="C6406" s="254"/>
      <c r="D6406" s="254"/>
      <c r="E6406" s="255"/>
      <c r="F6406" s="256"/>
      <c r="G6406" s="257"/>
      <c r="H6406" s="243">
        <f t="shared" ca="1" si="298"/>
        <v>45139</v>
      </c>
      <c r="I6406" s="244">
        <f t="shared" si="299"/>
        <v>43892</v>
      </c>
      <c r="J6406" s="244" t="str">
        <f t="shared" ref="J6406:J6469" si="300">IF(G6406="","",IF(G6406&gt;=0,"Debitoren",IF(G6406&lt;0,"Kreditoren","")))</f>
        <v/>
      </c>
    </row>
    <row r="6407" spans="3:10" ht="12" thickBot="1" x14ac:dyDescent="0.25">
      <c r="C6407" s="254"/>
      <c r="D6407" s="254"/>
      <c r="E6407" s="255"/>
      <c r="F6407" s="256"/>
      <c r="G6407" s="257"/>
      <c r="H6407" s="243">
        <f t="shared" ref="H6407:H6470" ca="1" si="301">IF(F6407&lt;$F$2,EOMONTH($F$2,-1)+1,EOMONTH(F6407,-1)+1)</f>
        <v>45139</v>
      </c>
      <c r="I6407" s="244">
        <f t="shared" ref="I6407:I6470" si="302">IF(F6407&lt;$I$2,IF(   WEEKDAY(EOMONTH($I$2,-1)+1)=1,EOMONTH($I$2,-1)+1+1,EOMONTH($I$2,-1)+1),IF(WEEKDAY(F6407)=1,F6407+1,F6407))</f>
        <v>43892</v>
      </c>
      <c r="J6407" s="244" t="str">
        <f t="shared" si="300"/>
        <v/>
      </c>
    </row>
    <row r="6408" spans="3:10" ht="12" thickBot="1" x14ac:dyDescent="0.25">
      <c r="C6408" s="254"/>
      <c r="D6408" s="254"/>
      <c r="E6408" s="255"/>
      <c r="F6408" s="256"/>
      <c r="G6408" s="257"/>
      <c r="H6408" s="243">
        <f t="shared" ca="1" si="301"/>
        <v>45139</v>
      </c>
      <c r="I6408" s="244">
        <f t="shared" si="302"/>
        <v>43892</v>
      </c>
      <c r="J6408" s="244" t="str">
        <f t="shared" si="300"/>
        <v/>
      </c>
    </row>
    <row r="6409" spans="3:10" ht="12" thickBot="1" x14ac:dyDescent="0.25">
      <c r="C6409" s="254"/>
      <c r="D6409" s="254"/>
      <c r="E6409" s="255"/>
      <c r="F6409" s="256"/>
      <c r="G6409" s="257"/>
      <c r="H6409" s="243">
        <f t="shared" ca="1" si="301"/>
        <v>45139</v>
      </c>
      <c r="I6409" s="244">
        <f t="shared" si="302"/>
        <v>43892</v>
      </c>
      <c r="J6409" s="244" t="str">
        <f t="shared" si="300"/>
        <v/>
      </c>
    </row>
    <row r="6410" spans="3:10" ht="12" thickBot="1" x14ac:dyDescent="0.25">
      <c r="C6410" s="254"/>
      <c r="D6410" s="254"/>
      <c r="E6410" s="255"/>
      <c r="F6410" s="256"/>
      <c r="G6410" s="257"/>
      <c r="H6410" s="243">
        <f t="shared" ca="1" si="301"/>
        <v>45139</v>
      </c>
      <c r="I6410" s="244">
        <f t="shared" si="302"/>
        <v>43892</v>
      </c>
      <c r="J6410" s="244" t="str">
        <f t="shared" si="300"/>
        <v/>
      </c>
    </row>
    <row r="6411" spans="3:10" ht="12" thickBot="1" x14ac:dyDescent="0.25">
      <c r="C6411" s="254"/>
      <c r="D6411" s="254"/>
      <c r="E6411" s="255"/>
      <c r="F6411" s="256"/>
      <c r="G6411" s="257"/>
      <c r="H6411" s="243">
        <f t="shared" ca="1" si="301"/>
        <v>45139</v>
      </c>
      <c r="I6411" s="244">
        <f t="shared" si="302"/>
        <v>43892</v>
      </c>
      <c r="J6411" s="244" t="str">
        <f t="shared" si="300"/>
        <v/>
      </c>
    </row>
    <row r="6412" spans="3:10" ht="12" thickBot="1" x14ac:dyDescent="0.25">
      <c r="C6412" s="254"/>
      <c r="D6412" s="254"/>
      <c r="E6412" s="255"/>
      <c r="F6412" s="256"/>
      <c r="G6412" s="257"/>
      <c r="H6412" s="243">
        <f t="shared" ca="1" si="301"/>
        <v>45139</v>
      </c>
      <c r="I6412" s="244">
        <f t="shared" si="302"/>
        <v>43892</v>
      </c>
      <c r="J6412" s="244" t="str">
        <f t="shared" si="300"/>
        <v/>
      </c>
    </row>
    <row r="6413" spans="3:10" ht="12" thickBot="1" x14ac:dyDescent="0.25">
      <c r="C6413" s="254"/>
      <c r="D6413" s="254"/>
      <c r="E6413" s="255"/>
      <c r="F6413" s="256"/>
      <c r="G6413" s="257"/>
      <c r="H6413" s="243">
        <f t="shared" ca="1" si="301"/>
        <v>45139</v>
      </c>
      <c r="I6413" s="244">
        <f t="shared" si="302"/>
        <v>43892</v>
      </c>
      <c r="J6413" s="244" t="str">
        <f t="shared" si="300"/>
        <v/>
      </c>
    </row>
    <row r="6414" spans="3:10" ht="12" thickBot="1" x14ac:dyDescent="0.25">
      <c r="C6414" s="254"/>
      <c r="D6414" s="254"/>
      <c r="E6414" s="255"/>
      <c r="F6414" s="256"/>
      <c r="G6414" s="257"/>
      <c r="H6414" s="243">
        <f t="shared" ca="1" si="301"/>
        <v>45139</v>
      </c>
      <c r="I6414" s="244">
        <f t="shared" si="302"/>
        <v>43892</v>
      </c>
      <c r="J6414" s="244" t="str">
        <f t="shared" si="300"/>
        <v/>
      </c>
    </row>
    <row r="6415" spans="3:10" ht="12" thickBot="1" x14ac:dyDescent="0.25">
      <c r="C6415" s="254"/>
      <c r="D6415" s="254"/>
      <c r="E6415" s="255"/>
      <c r="F6415" s="256"/>
      <c r="G6415" s="257"/>
      <c r="H6415" s="243">
        <f t="shared" ca="1" si="301"/>
        <v>45139</v>
      </c>
      <c r="I6415" s="244">
        <f t="shared" si="302"/>
        <v>43892</v>
      </c>
      <c r="J6415" s="244" t="str">
        <f t="shared" si="300"/>
        <v/>
      </c>
    </row>
    <row r="6416" spans="3:10" ht="12" thickBot="1" x14ac:dyDescent="0.25">
      <c r="C6416" s="254"/>
      <c r="D6416" s="254"/>
      <c r="E6416" s="255"/>
      <c r="F6416" s="256"/>
      <c r="G6416" s="257"/>
      <c r="H6416" s="243">
        <f t="shared" ca="1" si="301"/>
        <v>45139</v>
      </c>
      <c r="I6416" s="244">
        <f t="shared" si="302"/>
        <v>43892</v>
      </c>
      <c r="J6416" s="244" t="str">
        <f t="shared" si="300"/>
        <v/>
      </c>
    </row>
    <row r="6417" spans="3:10" ht="12" thickBot="1" x14ac:dyDescent="0.25">
      <c r="C6417" s="254"/>
      <c r="D6417" s="254"/>
      <c r="E6417" s="255"/>
      <c r="F6417" s="256"/>
      <c r="G6417" s="257"/>
      <c r="H6417" s="243">
        <f t="shared" ca="1" si="301"/>
        <v>45139</v>
      </c>
      <c r="I6417" s="244">
        <f t="shared" si="302"/>
        <v>43892</v>
      </c>
      <c r="J6417" s="244" t="str">
        <f t="shared" si="300"/>
        <v/>
      </c>
    </row>
    <row r="6418" spans="3:10" ht="12" thickBot="1" x14ac:dyDescent="0.25">
      <c r="C6418" s="254"/>
      <c r="D6418" s="254"/>
      <c r="E6418" s="255"/>
      <c r="F6418" s="256"/>
      <c r="G6418" s="257"/>
      <c r="H6418" s="243">
        <f t="shared" ca="1" si="301"/>
        <v>45139</v>
      </c>
      <c r="I6418" s="244">
        <f t="shared" si="302"/>
        <v>43892</v>
      </c>
      <c r="J6418" s="244" t="str">
        <f t="shared" si="300"/>
        <v/>
      </c>
    </row>
    <row r="6419" spans="3:10" ht="12" thickBot="1" x14ac:dyDescent="0.25">
      <c r="C6419" s="254"/>
      <c r="D6419" s="254"/>
      <c r="E6419" s="255"/>
      <c r="F6419" s="256"/>
      <c r="G6419" s="257"/>
      <c r="H6419" s="243">
        <f t="shared" ca="1" si="301"/>
        <v>45139</v>
      </c>
      <c r="I6419" s="244">
        <f t="shared" si="302"/>
        <v>43892</v>
      </c>
      <c r="J6419" s="244" t="str">
        <f t="shared" si="300"/>
        <v/>
      </c>
    </row>
    <row r="6420" spans="3:10" ht="12" thickBot="1" x14ac:dyDescent="0.25">
      <c r="C6420" s="254"/>
      <c r="D6420" s="254"/>
      <c r="E6420" s="255"/>
      <c r="F6420" s="256"/>
      <c r="G6420" s="257"/>
      <c r="H6420" s="243">
        <f t="shared" ca="1" si="301"/>
        <v>45139</v>
      </c>
      <c r="I6420" s="244">
        <f t="shared" si="302"/>
        <v>43892</v>
      </c>
      <c r="J6420" s="244" t="str">
        <f t="shared" si="300"/>
        <v/>
      </c>
    </row>
    <row r="6421" spans="3:10" ht="12" thickBot="1" x14ac:dyDescent="0.25">
      <c r="C6421" s="254"/>
      <c r="D6421" s="254"/>
      <c r="E6421" s="255"/>
      <c r="F6421" s="256"/>
      <c r="G6421" s="257"/>
      <c r="H6421" s="243">
        <f t="shared" ca="1" si="301"/>
        <v>45139</v>
      </c>
      <c r="I6421" s="244">
        <f t="shared" si="302"/>
        <v>43892</v>
      </c>
      <c r="J6421" s="244" t="str">
        <f t="shared" si="300"/>
        <v/>
      </c>
    </row>
    <row r="6422" spans="3:10" ht="12" thickBot="1" x14ac:dyDescent="0.25">
      <c r="C6422" s="254"/>
      <c r="D6422" s="254"/>
      <c r="E6422" s="255"/>
      <c r="F6422" s="256"/>
      <c r="G6422" s="257"/>
      <c r="H6422" s="243">
        <f t="shared" ca="1" si="301"/>
        <v>45139</v>
      </c>
      <c r="I6422" s="244">
        <f t="shared" si="302"/>
        <v>43892</v>
      </c>
      <c r="J6422" s="244" t="str">
        <f t="shared" si="300"/>
        <v/>
      </c>
    </row>
    <row r="6423" spans="3:10" ht="12" thickBot="1" x14ac:dyDescent="0.25">
      <c r="C6423" s="254"/>
      <c r="D6423" s="254"/>
      <c r="E6423" s="255"/>
      <c r="F6423" s="256"/>
      <c r="G6423" s="257"/>
      <c r="H6423" s="243">
        <f t="shared" ca="1" si="301"/>
        <v>45139</v>
      </c>
      <c r="I6423" s="244">
        <f t="shared" si="302"/>
        <v>43892</v>
      </c>
      <c r="J6423" s="244" t="str">
        <f t="shared" si="300"/>
        <v/>
      </c>
    </row>
    <row r="6424" spans="3:10" ht="12" thickBot="1" x14ac:dyDescent="0.25">
      <c r="C6424" s="254"/>
      <c r="D6424" s="254"/>
      <c r="E6424" s="255"/>
      <c r="F6424" s="256"/>
      <c r="G6424" s="257"/>
      <c r="H6424" s="243">
        <f t="shared" ca="1" si="301"/>
        <v>45139</v>
      </c>
      <c r="I6424" s="244">
        <f t="shared" si="302"/>
        <v>43892</v>
      </c>
      <c r="J6424" s="244" t="str">
        <f t="shared" si="300"/>
        <v/>
      </c>
    </row>
    <row r="6425" spans="3:10" ht="12" thickBot="1" x14ac:dyDescent="0.25">
      <c r="C6425" s="254"/>
      <c r="D6425" s="254"/>
      <c r="E6425" s="255"/>
      <c r="F6425" s="256"/>
      <c r="G6425" s="257"/>
      <c r="H6425" s="243">
        <f t="shared" ca="1" si="301"/>
        <v>45139</v>
      </c>
      <c r="I6425" s="244">
        <f t="shared" si="302"/>
        <v>43892</v>
      </c>
      <c r="J6425" s="244" t="str">
        <f t="shared" si="300"/>
        <v/>
      </c>
    </row>
    <row r="6426" spans="3:10" ht="12" thickBot="1" x14ac:dyDescent="0.25">
      <c r="C6426" s="254"/>
      <c r="D6426" s="254"/>
      <c r="E6426" s="255"/>
      <c r="F6426" s="256"/>
      <c r="G6426" s="257"/>
      <c r="H6426" s="243">
        <f t="shared" ca="1" si="301"/>
        <v>45139</v>
      </c>
      <c r="I6426" s="244">
        <f t="shared" si="302"/>
        <v>43892</v>
      </c>
      <c r="J6426" s="244" t="str">
        <f t="shared" si="300"/>
        <v/>
      </c>
    </row>
    <row r="6427" spans="3:10" ht="12" thickBot="1" x14ac:dyDescent="0.25">
      <c r="C6427" s="254"/>
      <c r="D6427" s="254"/>
      <c r="E6427" s="255"/>
      <c r="F6427" s="256"/>
      <c r="G6427" s="257"/>
      <c r="H6427" s="243">
        <f t="shared" ca="1" si="301"/>
        <v>45139</v>
      </c>
      <c r="I6427" s="244">
        <f t="shared" si="302"/>
        <v>43892</v>
      </c>
      <c r="J6427" s="244" t="str">
        <f t="shared" si="300"/>
        <v/>
      </c>
    </row>
    <row r="6428" spans="3:10" ht="12" thickBot="1" x14ac:dyDescent="0.25">
      <c r="C6428" s="254"/>
      <c r="D6428" s="254"/>
      <c r="E6428" s="255"/>
      <c r="F6428" s="256"/>
      <c r="G6428" s="257"/>
      <c r="H6428" s="243">
        <f t="shared" ca="1" si="301"/>
        <v>45139</v>
      </c>
      <c r="I6428" s="244">
        <f t="shared" si="302"/>
        <v>43892</v>
      </c>
      <c r="J6428" s="244" t="str">
        <f t="shared" si="300"/>
        <v/>
      </c>
    </row>
    <row r="6429" spans="3:10" ht="12" thickBot="1" x14ac:dyDescent="0.25">
      <c r="C6429" s="254"/>
      <c r="D6429" s="254"/>
      <c r="E6429" s="255"/>
      <c r="F6429" s="256"/>
      <c r="G6429" s="257"/>
      <c r="H6429" s="243">
        <f t="shared" ca="1" si="301"/>
        <v>45139</v>
      </c>
      <c r="I6429" s="244">
        <f t="shared" si="302"/>
        <v>43892</v>
      </c>
      <c r="J6429" s="244" t="str">
        <f t="shared" si="300"/>
        <v/>
      </c>
    </row>
    <row r="6430" spans="3:10" ht="12" thickBot="1" x14ac:dyDescent="0.25">
      <c r="C6430" s="254"/>
      <c r="D6430" s="254"/>
      <c r="E6430" s="255"/>
      <c r="F6430" s="256"/>
      <c r="G6430" s="257"/>
      <c r="H6430" s="243">
        <f t="shared" ca="1" si="301"/>
        <v>45139</v>
      </c>
      <c r="I6430" s="244">
        <f t="shared" si="302"/>
        <v>43892</v>
      </c>
      <c r="J6430" s="244" t="str">
        <f t="shared" si="300"/>
        <v/>
      </c>
    </row>
    <row r="6431" spans="3:10" ht="12" thickBot="1" x14ac:dyDescent="0.25">
      <c r="C6431" s="254"/>
      <c r="D6431" s="254"/>
      <c r="E6431" s="255"/>
      <c r="F6431" s="256"/>
      <c r="G6431" s="257"/>
      <c r="H6431" s="243">
        <f t="shared" ca="1" si="301"/>
        <v>45139</v>
      </c>
      <c r="I6431" s="244">
        <f t="shared" si="302"/>
        <v>43892</v>
      </c>
      <c r="J6431" s="244" t="str">
        <f t="shared" si="300"/>
        <v/>
      </c>
    </row>
    <row r="6432" spans="3:10" ht="12" thickBot="1" x14ac:dyDescent="0.25">
      <c r="C6432" s="254"/>
      <c r="D6432" s="254"/>
      <c r="E6432" s="255"/>
      <c r="F6432" s="256"/>
      <c r="G6432" s="257"/>
      <c r="H6432" s="243">
        <f t="shared" ca="1" si="301"/>
        <v>45139</v>
      </c>
      <c r="I6432" s="244">
        <f t="shared" si="302"/>
        <v>43892</v>
      </c>
      <c r="J6432" s="244" t="str">
        <f t="shared" si="300"/>
        <v/>
      </c>
    </row>
    <row r="6433" spans="3:10" ht="12" thickBot="1" x14ac:dyDescent="0.25">
      <c r="C6433" s="254"/>
      <c r="D6433" s="254"/>
      <c r="E6433" s="255"/>
      <c r="F6433" s="256"/>
      <c r="G6433" s="257"/>
      <c r="H6433" s="243">
        <f t="shared" ca="1" si="301"/>
        <v>45139</v>
      </c>
      <c r="I6433" s="244">
        <f t="shared" si="302"/>
        <v>43892</v>
      </c>
      <c r="J6433" s="244" t="str">
        <f t="shared" si="300"/>
        <v/>
      </c>
    </row>
    <row r="6434" spans="3:10" ht="12" thickBot="1" x14ac:dyDescent="0.25">
      <c r="C6434" s="254"/>
      <c r="D6434" s="254"/>
      <c r="E6434" s="255"/>
      <c r="F6434" s="256"/>
      <c r="G6434" s="257"/>
      <c r="H6434" s="243">
        <f t="shared" ca="1" si="301"/>
        <v>45139</v>
      </c>
      <c r="I6434" s="244">
        <f t="shared" si="302"/>
        <v>43892</v>
      </c>
      <c r="J6434" s="244" t="str">
        <f t="shared" si="300"/>
        <v/>
      </c>
    </row>
    <row r="6435" spans="3:10" ht="12" thickBot="1" x14ac:dyDescent="0.25">
      <c r="C6435" s="254"/>
      <c r="D6435" s="254"/>
      <c r="E6435" s="255"/>
      <c r="F6435" s="256"/>
      <c r="G6435" s="257"/>
      <c r="H6435" s="243">
        <f t="shared" ca="1" si="301"/>
        <v>45139</v>
      </c>
      <c r="I6435" s="244">
        <f t="shared" si="302"/>
        <v>43892</v>
      </c>
      <c r="J6435" s="244" t="str">
        <f t="shared" si="300"/>
        <v/>
      </c>
    </row>
    <row r="6436" spans="3:10" ht="12" thickBot="1" x14ac:dyDescent="0.25">
      <c r="C6436" s="254"/>
      <c r="D6436" s="254"/>
      <c r="E6436" s="255"/>
      <c r="F6436" s="256"/>
      <c r="G6436" s="257"/>
      <c r="H6436" s="243">
        <f t="shared" ca="1" si="301"/>
        <v>45139</v>
      </c>
      <c r="I6436" s="244">
        <f t="shared" si="302"/>
        <v>43892</v>
      </c>
      <c r="J6436" s="244" t="str">
        <f t="shared" si="300"/>
        <v/>
      </c>
    </row>
    <row r="6437" spans="3:10" ht="12" thickBot="1" x14ac:dyDescent="0.25">
      <c r="C6437" s="254"/>
      <c r="D6437" s="254"/>
      <c r="E6437" s="255"/>
      <c r="F6437" s="256"/>
      <c r="G6437" s="257"/>
      <c r="H6437" s="243">
        <f t="shared" ca="1" si="301"/>
        <v>45139</v>
      </c>
      <c r="I6437" s="244">
        <f t="shared" si="302"/>
        <v>43892</v>
      </c>
      <c r="J6437" s="244" t="str">
        <f t="shared" si="300"/>
        <v/>
      </c>
    </row>
    <row r="6438" spans="3:10" ht="12" thickBot="1" x14ac:dyDescent="0.25">
      <c r="C6438" s="254"/>
      <c r="D6438" s="254"/>
      <c r="E6438" s="255"/>
      <c r="F6438" s="256"/>
      <c r="G6438" s="257"/>
      <c r="H6438" s="243">
        <f t="shared" ca="1" si="301"/>
        <v>45139</v>
      </c>
      <c r="I6438" s="244">
        <f t="shared" si="302"/>
        <v>43892</v>
      </c>
      <c r="J6438" s="244" t="str">
        <f t="shared" si="300"/>
        <v/>
      </c>
    </row>
    <row r="6439" spans="3:10" ht="12" thickBot="1" x14ac:dyDescent="0.25">
      <c r="C6439" s="254"/>
      <c r="D6439" s="254"/>
      <c r="E6439" s="255"/>
      <c r="F6439" s="256"/>
      <c r="G6439" s="257"/>
      <c r="H6439" s="243">
        <f t="shared" ca="1" si="301"/>
        <v>45139</v>
      </c>
      <c r="I6439" s="244">
        <f t="shared" si="302"/>
        <v>43892</v>
      </c>
      <c r="J6439" s="244" t="str">
        <f t="shared" si="300"/>
        <v/>
      </c>
    </row>
    <row r="6440" spans="3:10" ht="12" thickBot="1" x14ac:dyDescent="0.25">
      <c r="C6440" s="254"/>
      <c r="D6440" s="254"/>
      <c r="E6440" s="255"/>
      <c r="F6440" s="256"/>
      <c r="G6440" s="257"/>
      <c r="H6440" s="243">
        <f t="shared" ca="1" si="301"/>
        <v>45139</v>
      </c>
      <c r="I6440" s="244">
        <f t="shared" si="302"/>
        <v>43892</v>
      </c>
      <c r="J6440" s="244" t="str">
        <f t="shared" si="300"/>
        <v/>
      </c>
    </row>
    <row r="6441" spans="3:10" ht="12" thickBot="1" x14ac:dyDescent="0.25">
      <c r="C6441" s="254"/>
      <c r="D6441" s="254"/>
      <c r="E6441" s="255"/>
      <c r="F6441" s="256"/>
      <c r="G6441" s="257"/>
      <c r="H6441" s="243">
        <f t="shared" ca="1" si="301"/>
        <v>45139</v>
      </c>
      <c r="I6441" s="244">
        <f t="shared" si="302"/>
        <v>43892</v>
      </c>
      <c r="J6441" s="244" t="str">
        <f t="shared" si="300"/>
        <v/>
      </c>
    </row>
    <row r="6442" spans="3:10" ht="12" thickBot="1" x14ac:dyDescent="0.25">
      <c r="C6442" s="254"/>
      <c r="D6442" s="254"/>
      <c r="E6442" s="255"/>
      <c r="F6442" s="256"/>
      <c r="G6442" s="257"/>
      <c r="H6442" s="243">
        <f t="shared" ca="1" si="301"/>
        <v>45139</v>
      </c>
      <c r="I6442" s="244">
        <f t="shared" si="302"/>
        <v>43892</v>
      </c>
      <c r="J6442" s="244" t="str">
        <f t="shared" si="300"/>
        <v/>
      </c>
    </row>
    <row r="6443" spans="3:10" ht="12" thickBot="1" x14ac:dyDescent="0.25">
      <c r="C6443" s="254"/>
      <c r="D6443" s="254"/>
      <c r="E6443" s="255"/>
      <c r="F6443" s="256"/>
      <c r="G6443" s="257"/>
      <c r="H6443" s="243">
        <f t="shared" ca="1" si="301"/>
        <v>45139</v>
      </c>
      <c r="I6443" s="244">
        <f t="shared" si="302"/>
        <v>43892</v>
      </c>
      <c r="J6443" s="244" t="str">
        <f t="shared" si="300"/>
        <v/>
      </c>
    </row>
    <row r="6444" spans="3:10" ht="12" thickBot="1" x14ac:dyDescent="0.25">
      <c r="C6444" s="254"/>
      <c r="D6444" s="254"/>
      <c r="E6444" s="255"/>
      <c r="F6444" s="256"/>
      <c r="G6444" s="257"/>
      <c r="H6444" s="243">
        <f t="shared" ca="1" si="301"/>
        <v>45139</v>
      </c>
      <c r="I6444" s="244">
        <f t="shared" si="302"/>
        <v>43892</v>
      </c>
      <c r="J6444" s="244" t="str">
        <f t="shared" si="300"/>
        <v/>
      </c>
    </row>
    <row r="6445" spans="3:10" ht="12" thickBot="1" x14ac:dyDescent="0.25">
      <c r="C6445" s="254"/>
      <c r="D6445" s="254"/>
      <c r="E6445" s="255"/>
      <c r="F6445" s="256"/>
      <c r="G6445" s="257"/>
      <c r="H6445" s="243">
        <f t="shared" ca="1" si="301"/>
        <v>45139</v>
      </c>
      <c r="I6445" s="244">
        <f t="shared" si="302"/>
        <v>43892</v>
      </c>
      <c r="J6445" s="244" t="str">
        <f t="shared" si="300"/>
        <v/>
      </c>
    </row>
    <row r="6446" spans="3:10" ht="12" thickBot="1" x14ac:dyDescent="0.25">
      <c r="C6446" s="254"/>
      <c r="D6446" s="254"/>
      <c r="E6446" s="255"/>
      <c r="F6446" s="256"/>
      <c r="G6446" s="257"/>
      <c r="H6446" s="243">
        <f t="shared" ca="1" si="301"/>
        <v>45139</v>
      </c>
      <c r="I6446" s="244">
        <f t="shared" si="302"/>
        <v>43892</v>
      </c>
      <c r="J6446" s="244" t="str">
        <f t="shared" si="300"/>
        <v/>
      </c>
    </row>
    <row r="6447" spans="3:10" ht="12" thickBot="1" x14ac:dyDescent="0.25">
      <c r="C6447" s="254"/>
      <c r="D6447" s="254"/>
      <c r="E6447" s="255"/>
      <c r="F6447" s="256"/>
      <c r="G6447" s="257"/>
      <c r="H6447" s="243">
        <f t="shared" ca="1" si="301"/>
        <v>45139</v>
      </c>
      <c r="I6447" s="244">
        <f t="shared" si="302"/>
        <v>43892</v>
      </c>
      <c r="J6447" s="244" t="str">
        <f t="shared" si="300"/>
        <v/>
      </c>
    </row>
    <row r="6448" spans="3:10" ht="12" thickBot="1" x14ac:dyDescent="0.25">
      <c r="C6448" s="254"/>
      <c r="D6448" s="254"/>
      <c r="E6448" s="255"/>
      <c r="F6448" s="256"/>
      <c r="G6448" s="257"/>
      <c r="H6448" s="243">
        <f t="shared" ca="1" si="301"/>
        <v>45139</v>
      </c>
      <c r="I6448" s="244">
        <f t="shared" si="302"/>
        <v>43892</v>
      </c>
      <c r="J6448" s="244" t="str">
        <f t="shared" si="300"/>
        <v/>
      </c>
    </row>
    <row r="6449" spans="3:10" ht="12" thickBot="1" x14ac:dyDescent="0.25">
      <c r="C6449" s="254"/>
      <c r="D6449" s="254"/>
      <c r="E6449" s="255"/>
      <c r="F6449" s="256"/>
      <c r="G6449" s="257"/>
      <c r="H6449" s="243">
        <f t="shared" ca="1" si="301"/>
        <v>45139</v>
      </c>
      <c r="I6449" s="244">
        <f t="shared" si="302"/>
        <v>43892</v>
      </c>
      <c r="J6449" s="244" t="str">
        <f t="shared" si="300"/>
        <v/>
      </c>
    </row>
    <row r="6450" spans="3:10" ht="12" thickBot="1" x14ac:dyDescent="0.25">
      <c r="C6450" s="254"/>
      <c r="D6450" s="254"/>
      <c r="E6450" s="255"/>
      <c r="F6450" s="256"/>
      <c r="G6450" s="257"/>
      <c r="H6450" s="243">
        <f t="shared" ca="1" si="301"/>
        <v>45139</v>
      </c>
      <c r="I6450" s="244">
        <f t="shared" si="302"/>
        <v>43892</v>
      </c>
      <c r="J6450" s="244" t="str">
        <f t="shared" si="300"/>
        <v/>
      </c>
    </row>
    <row r="6451" spans="3:10" ht="12" thickBot="1" x14ac:dyDescent="0.25">
      <c r="C6451" s="254"/>
      <c r="D6451" s="254"/>
      <c r="E6451" s="255"/>
      <c r="F6451" s="256"/>
      <c r="G6451" s="257"/>
      <c r="H6451" s="243">
        <f t="shared" ca="1" si="301"/>
        <v>45139</v>
      </c>
      <c r="I6451" s="244">
        <f t="shared" si="302"/>
        <v>43892</v>
      </c>
      <c r="J6451" s="244" t="str">
        <f t="shared" si="300"/>
        <v/>
      </c>
    </row>
    <row r="6452" spans="3:10" ht="12" thickBot="1" x14ac:dyDescent="0.25">
      <c r="C6452" s="254"/>
      <c r="D6452" s="254"/>
      <c r="E6452" s="255"/>
      <c r="F6452" s="256"/>
      <c r="G6452" s="257"/>
      <c r="H6452" s="243">
        <f t="shared" ca="1" si="301"/>
        <v>45139</v>
      </c>
      <c r="I6452" s="244">
        <f t="shared" si="302"/>
        <v>43892</v>
      </c>
      <c r="J6452" s="244" t="str">
        <f t="shared" si="300"/>
        <v/>
      </c>
    </row>
    <row r="6453" spans="3:10" ht="12" thickBot="1" x14ac:dyDescent="0.25">
      <c r="C6453" s="254"/>
      <c r="D6453" s="254"/>
      <c r="E6453" s="255"/>
      <c r="F6453" s="256"/>
      <c r="G6453" s="257"/>
      <c r="H6453" s="243">
        <f t="shared" ca="1" si="301"/>
        <v>45139</v>
      </c>
      <c r="I6453" s="244">
        <f t="shared" si="302"/>
        <v>43892</v>
      </c>
      <c r="J6453" s="244" t="str">
        <f t="shared" si="300"/>
        <v/>
      </c>
    </row>
    <row r="6454" spans="3:10" ht="12" thickBot="1" x14ac:dyDescent="0.25">
      <c r="C6454" s="254"/>
      <c r="D6454" s="254"/>
      <c r="E6454" s="255"/>
      <c r="F6454" s="256"/>
      <c r="G6454" s="257"/>
      <c r="H6454" s="243">
        <f t="shared" ca="1" si="301"/>
        <v>45139</v>
      </c>
      <c r="I6454" s="244">
        <f t="shared" si="302"/>
        <v>43892</v>
      </c>
      <c r="J6454" s="244" t="str">
        <f t="shared" si="300"/>
        <v/>
      </c>
    </row>
    <row r="6455" spans="3:10" ht="12" thickBot="1" x14ac:dyDescent="0.25">
      <c r="C6455" s="254"/>
      <c r="D6455" s="254"/>
      <c r="E6455" s="255"/>
      <c r="F6455" s="256"/>
      <c r="G6455" s="257"/>
      <c r="H6455" s="243">
        <f t="shared" ca="1" si="301"/>
        <v>45139</v>
      </c>
      <c r="I6455" s="244">
        <f t="shared" si="302"/>
        <v>43892</v>
      </c>
      <c r="J6455" s="244" t="str">
        <f t="shared" si="300"/>
        <v/>
      </c>
    </row>
    <row r="6456" spans="3:10" ht="12" thickBot="1" x14ac:dyDescent="0.25">
      <c r="C6456" s="254"/>
      <c r="D6456" s="254"/>
      <c r="E6456" s="255"/>
      <c r="F6456" s="256"/>
      <c r="G6456" s="257"/>
      <c r="H6456" s="243">
        <f t="shared" ca="1" si="301"/>
        <v>45139</v>
      </c>
      <c r="I6456" s="244">
        <f t="shared" si="302"/>
        <v>43892</v>
      </c>
      <c r="J6456" s="244" t="str">
        <f t="shared" si="300"/>
        <v/>
      </c>
    </row>
    <row r="6457" spans="3:10" ht="12" thickBot="1" x14ac:dyDescent="0.25">
      <c r="C6457" s="254"/>
      <c r="D6457" s="254"/>
      <c r="E6457" s="255"/>
      <c r="F6457" s="256"/>
      <c r="G6457" s="257"/>
      <c r="H6457" s="243">
        <f t="shared" ca="1" si="301"/>
        <v>45139</v>
      </c>
      <c r="I6457" s="244">
        <f t="shared" si="302"/>
        <v>43892</v>
      </c>
      <c r="J6457" s="244" t="str">
        <f t="shared" si="300"/>
        <v/>
      </c>
    </row>
    <row r="6458" spans="3:10" ht="12" thickBot="1" x14ac:dyDescent="0.25">
      <c r="C6458" s="254"/>
      <c r="D6458" s="254"/>
      <c r="E6458" s="255"/>
      <c r="F6458" s="256"/>
      <c r="G6458" s="257"/>
      <c r="H6458" s="243">
        <f t="shared" ca="1" si="301"/>
        <v>45139</v>
      </c>
      <c r="I6458" s="244">
        <f t="shared" si="302"/>
        <v>43892</v>
      </c>
      <c r="J6458" s="244" t="str">
        <f t="shared" si="300"/>
        <v/>
      </c>
    </row>
    <row r="6459" spans="3:10" ht="12" thickBot="1" x14ac:dyDescent="0.25">
      <c r="C6459" s="254"/>
      <c r="D6459" s="254"/>
      <c r="E6459" s="255"/>
      <c r="F6459" s="256"/>
      <c r="G6459" s="257"/>
      <c r="H6459" s="243">
        <f t="shared" ca="1" si="301"/>
        <v>45139</v>
      </c>
      <c r="I6459" s="244">
        <f t="shared" si="302"/>
        <v>43892</v>
      </c>
      <c r="J6459" s="244" t="str">
        <f t="shared" si="300"/>
        <v/>
      </c>
    </row>
    <row r="6460" spans="3:10" ht="12" thickBot="1" x14ac:dyDescent="0.25">
      <c r="C6460" s="254"/>
      <c r="D6460" s="254"/>
      <c r="E6460" s="255"/>
      <c r="F6460" s="256"/>
      <c r="G6460" s="257"/>
      <c r="H6460" s="243">
        <f t="shared" ca="1" si="301"/>
        <v>45139</v>
      </c>
      <c r="I6460" s="244">
        <f t="shared" si="302"/>
        <v>43892</v>
      </c>
      <c r="J6460" s="244" t="str">
        <f t="shared" si="300"/>
        <v/>
      </c>
    </row>
    <row r="6461" spans="3:10" ht="12" thickBot="1" x14ac:dyDescent="0.25">
      <c r="C6461" s="254"/>
      <c r="D6461" s="254"/>
      <c r="E6461" s="255"/>
      <c r="F6461" s="256"/>
      <c r="G6461" s="257"/>
      <c r="H6461" s="243">
        <f t="shared" ca="1" si="301"/>
        <v>45139</v>
      </c>
      <c r="I6461" s="244">
        <f t="shared" si="302"/>
        <v>43892</v>
      </c>
      <c r="J6461" s="244" t="str">
        <f t="shared" si="300"/>
        <v/>
      </c>
    </row>
    <row r="6462" spans="3:10" ht="12" thickBot="1" x14ac:dyDescent="0.25">
      <c r="C6462" s="254"/>
      <c r="D6462" s="254"/>
      <c r="E6462" s="255"/>
      <c r="F6462" s="256"/>
      <c r="G6462" s="257"/>
      <c r="H6462" s="243">
        <f t="shared" ca="1" si="301"/>
        <v>45139</v>
      </c>
      <c r="I6462" s="244">
        <f t="shared" si="302"/>
        <v>43892</v>
      </c>
      <c r="J6462" s="244" t="str">
        <f t="shared" si="300"/>
        <v/>
      </c>
    </row>
    <row r="6463" spans="3:10" ht="12" thickBot="1" x14ac:dyDescent="0.25">
      <c r="C6463" s="254"/>
      <c r="D6463" s="254"/>
      <c r="E6463" s="255"/>
      <c r="F6463" s="256"/>
      <c r="G6463" s="257"/>
      <c r="H6463" s="243">
        <f t="shared" ca="1" si="301"/>
        <v>45139</v>
      </c>
      <c r="I6463" s="244">
        <f t="shared" si="302"/>
        <v>43892</v>
      </c>
      <c r="J6463" s="244" t="str">
        <f t="shared" si="300"/>
        <v/>
      </c>
    </row>
    <row r="6464" spans="3:10" ht="12" thickBot="1" x14ac:dyDescent="0.25">
      <c r="C6464" s="254"/>
      <c r="D6464" s="254"/>
      <c r="E6464" s="255"/>
      <c r="F6464" s="256"/>
      <c r="G6464" s="257"/>
      <c r="H6464" s="243">
        <f t="shared" ca="1" si="301"/>
        <v>45139</v>
      </c>
      <c r="I6464" s="244">
        <f t="shared" si="302"/>
        <v>43892</v>
      </c>
      <c r="J6464" s="244" t="str">
        <f t="shared" si="300"/>
        <v/>
      </c>
    </row>
    <row r="6465" spans="3:10" ht="12" thickBot="1" x14ac:dyDescent="0.25">
      <c r="C6465" s="254"/>
      <c r="D6465" s="254"/>
      <c r="E6465" s="255"/>
      <c r="F6465" s="256"/>
      <c r="G6465" s="257"/>
      <c r="H6465" s="243">
        <f t="shared" ca="1" si="301"/>
        <v>45139</v>
      </c>
      <c r="I6465" s="244">
        <f t="shared" si="302"/>
        <v>43892</v>
      </c>
      <c r="J6465" s="244" t="str">
        <f t="shared" si="300"/>
        <v/>
      </c>
    </row>
    <row r="6466" spans="3:10" ht="12" thickBot="1" x14ac:dyDescent="0.25">
      <c r="C6466" s="254"/>
      <c r="D6466" s="254"/>
      <c r="E6466" s="255"/>
      <c r="F6466" s="256"/>
      <c r="G6466" s="257"/>
      <c r="H6466" s="243">
        <f t="shared" ca="1" si="301"/>
        <v>45139</v>
      </c>
      <c r="I6466" s="244">
        <f t="shared" si="302"/>
        <v>43892</v>
      </c>
      <c r="J6466" s="244" t="str">
        <f t="shared" si="300"/>
        <v/>
      </c>
    </row>
    <row r="6467" spans="3:10" ht="12" thickBot="1" x14ac:dyDescent="0.25">
      <c r="C6467" s="254"/>
      <c r="D6467" s="254"/>
      <c r="E6467" s="255"/>
      <c r="F6467" s="256"/>
      <c r="G6467" s="257"/>
      <c r="H6467" s="243">
        <f t="shared" ca="1" si="301"/>
        <v>45139</v>
      </c>
      <c r="I6467" s="244">
        <f t="shared" si="302"/>
        <v>43892</v>
      </c>
      <c r="J6467" s="244" t="str">
        <f t="shared" si="300"/>
        <v/>
      </c>
    </row>
    <row r="6468" spans="3:10" ht="12" thickBot="1" x14ac:dyDescent="0.25">
      <c r="C6468" s="254"/>
      <c r="D6468" s="254"/>
      <c r="E6468" s="255"/>
      <c r="F6468" s="256"/>
      <c r="G6468" s="257"/>
      <c r="H6468" s="243">
        <f t="shared" ca="1" si="301"/>
        <v>45139</v>
      </c>
      <c r="I6468" s="244">
        <f t="shared" si="302"/>
        <v>43892</v>
      </c>
      <c r="J6468" s="244" t="str">
        <f t="shared" si="300"/>
        <v/>
      </c>
    </row>
    <row r="6469" spans="3:10" ht="12" thickBot="1" x14ac:dyDescent="0.25">
      <c r="C6469" s="254"/>
      <c r="D6469" s="254"/>
      <c r="E6469" s="255"/>
      <c r="F6469" s="256"/>
      <c r="G6469" s="257"/>
      <c r="H6469" s="243">
        <f t="shared" ca="1" si="301"/>
        <v>45139</v>
      </c>
      <c r="I6469" s="244">
        <f t="shared" si="302"/>
        <v>43892</v>
      </c>
      <c r="J6469" s="244" t="str">
        <f t="shared" si="300"/>
        <v/>
      </c>
    </row>
    <row r="6470" spans="3:10" ht="12" thickBot="1" x14ac:dyDescent="0.25">
      <c r="C6470" s="254"/>
      <c r="D6470" s="254"/>
      <c r="E6470" s="255"/>
      <c r="F6470" s="256"/>
      <c r="G6470" s="257"/>
      <c r="H6470" s="243">
        <f t="shared" ca="1" si="301"/>
        <v>45139</v>
      </c>
      <c r="I6470" s="244">
        <f t="shared" si="302"/>
        <v>43892</v>
      </c>
      <c r="J6470" s="244" t="str">
        <f t="shared" ref="J6470:J6533" si="303">IF(G6470="","",IF(G6470&gt;=0,"Debitoren",IF(G6470&lt;0,"Kreditoren","")))</f>
        <v/>
      </c>
    </row>
    <row r="6471" spans="3:10" ht="12" thickBot="1" x14ac:dyDescent="0.25">
      <c r="C6471" s="254"/>
      <c r="D6471" s="254"/>
      <c r="E6471" s="255"/>
      <c r="F6471" s="256"/>
      <c r="G6471" s="257"/>
      <c r="H6471" s="243">
        <f t="shared" ref="H6471:H6534" ca="1" si="304">IF(F6471&lt;$F$2,EOMONTH($F$2,-1)+1,EOMONTH(F6471,-1)+1)</f>
        <v>45139</v>
      </c>
      <c r="I6471" s="244">
        <f t="shared" ref="I6471:I6534" si="305">IF(F6471&lt;$I$2,IF(   WEEKDAY(EOMONTH($I$2,-1)+1)=1,EOMONTH($I$2,-1)+1+1,EOMONTH($I$2,-1)+1),IF(WEEKDAY(F6471)=1,F6471+1,F6471))</f>
        <v>43892</v>
      </c>
      <c r="J6471" s="244" t="str">
        <f t="shared" si="303"/>
        <v/>
      </c>
    </row>
    <row r="6472" spans="3:10" ht="12" thickBot="1" x14ac:dyDescent="0.25">
      <c r="C6472" s="254"/>
      <c r="D6472" s="254"/>
      <c r="E6472" s="255"/>
      <c r="F6472" s="256"/>
      <c r="G6472" s="257"/>
      <c r="H6472" s="243">
        <f t="shared" ca="1" si="304"/>
        <v>45139</v>
      </c>
      <c r="I6472" s="244">
        <f t="shared" si="305"/>
        <v>43892</v>
      </c>
      <c r="J6472" s="244" t="str">
        <f t="shared" si="303"/>
        <v/>
      </c>
    </row>
    <row r="6473" spans="3:10" ht="12" thickBot="1" x14ac:dyDescent="0.25">
      <c r="C6473" s="254"/>
      <c r="D6473" s="254"/>
      <c r="E6473" s="255"/>
      <c r="F6473" s="256"/>
      <c r="G6473" s="257"/>
      <c r="H6473" s="243">
        <f t="shared" ca="1" si="304"/>
        <v>45139</v>
      </c>
      <c r="I6473" s="244">
        <f t="shared" si="305"/>
        <v>43892</v>
      </c>
      <c r="J6473" s="244" t="str">
        <f t="shared" si="303"/>
        <v/>
      </c>
    </row>
    <row r="6474" spans="3:10" ht="12" thickBot="1" x14ac:dyDescent="0.25">
      <c r="C6474" s="254"/>
      <c r="D6474" s="254"/>
      <c r="E6474" s="255"/>
      <c r="F6474" s="256"/>
      <c r="G6474" s="257"/>
      <c r="H6474" s="243">
        <f t="shared" ca="1" si="304"/>
        <v>45139</v>
      </c>
      <c r="I6474" s="244">
        <f t="shared" si="305"/>
        <v>43892</v>
      </c>
      <c r="J6474" s="244" t="str">
        <f t="shared" si="303"/>
        <v/>
      </c>
    </row>
    <row r="6475" spans="3:10" ht="12" thickBot="1" x14ac:dyDescent="0.25">
      <c r="C6475" s="254"/>
      <c r="D6475" s="254"/>
      <c r="E6475" s="255"/>
      <c r="F6475" s="256"/>
      <c r="G6475" s="257"/>
      <c r="H6475" s="243">
        <f t="shared" ca="1" si="304"/>
        <v>45139</v>
      </c>
      <c r="I6475" s="244">
        <f t="shared" si="305"/>
        <v>43892</v>
      </c>
      <c r="J6475" s="244" t="str">
        <f t="shared" si="303"/>
        <v/>
      </c>
    </row>
    <row r="6476" spans="3:10" ht="12" thickBot="1" x14ac:dyDescent="0.25">
      <c r="C6476" s="254"/>
      <c r="D6476" s="254"/>
      <c r="E6476" s="255"/>
      <c r="F6476" s="256"/>
      <c r="G6476" s="257"/>
      <c r="H6476" s="243">
        <f t="shared" ca="1" si="304"/>
        <v>45139</v>
      </c>
      <c r="I6476" s="244">
        <f t="shared" si="305"/>
        <v>43892</v>
      </c>
      <c r="J6476" s="244" t="str">
        <f t="shared" si="303"/>
        <v/>
      </c>
    </row>
    <row r="6477" spans="3:10" ht="12" thickBot="1" x14ac:dyDescent="0.25">
      <c r="C6477" s="254"/>
      <c r="D6477" s="254"/>
      <c r="E6477" s="255"/>
      <c r="F6477" s="256"/>
      <c r="G6477" s="257"/>
      <c r="H6477" s="243">
        <f t="shared" ca="1" si="304"/>
        <v>45139</v>
      </c>
      <c r="I6477" s="244">
        <f t="shared" si="305"/>
        <v>43892</v>
      </c>
      <c r="J6477" s="244" t="str">
        <f t="shared" si="303"/>
        <v/>
      </c>
    </row>
    <row r="6478" spans="3:10" ht="12" thickBot="1" x14ac:dyDescent="0.25">
      <c r="C6478" s="254"/>
      <c r="D6478" s="254"/>
      <c r="E6478" s="255"/>
      <c r="F6478" s="256"/>
      <c r="G6478" s="257"/>
      <c r="H6478" s="243">
        <f t="shared" ca="1" si="304"/>
        <v>45139</v>
      </c>
      <c r="I6478" s="244">
        <f t="shared" si="305"/>
        <v>43892</v>
      </c>
      <c r="J6478" s="244" t="str">
        <f t="shared" si="303"/>
        <v/>
      </c>
    </row>
    <row r="6479" spans="3:10" ht="12" thickBot="1" x14ac:dyDescent="0.25">
      <c r="C6479" s="254"/>
      <c r="D6479" s="254"/>
      <c r="E6479" s="255"/>
      <c r="F6479" s="256"/>
      <c r="G6479" s="257"/>
      <c r="H6479" s="243">
        <f t="shared" ca="1" si="304"/>
        <v>45139</v>
      </c>
      <c r="I6479" s="244">
        <f t="shared" si="305"/>
        <v>43892</v>
      </c>
      <c r="J6479" s="244" t="str">
        <f t="shared" si="303"/>
        <v/>
      </c>
    </row>
    <row r="6480" spans="3:10" ht="12" thickBot="1" x14ac:dyDescent="0.25">
      <c r="C6480" s="254"/>
      <c r="D6480" s="254"/>
      <c r="E6480" s="255"/>
      <c r="F6480" s="256"/>
      <c r="G6480" s="257"/>
      <c r="H6480" s="243">
        <f t="shared" ca="1" si="304"/>
        <v>45139</v>
      </c>
      <c r="I6480" s="244">
        <f t="shared" si="305"/>
        <v>43892</v>
      </c>
      <c r="J6480" s="244" t="str">
        <f t="shared" si="303"/>
        <v/>
      </c>
    </row>
    <row r="6481" spans="3:10" ht="12" thickBot="1" x14ac:dyDescent="0.25">
      <c r="C6481" s="254"/>
      <c r="D6481" s="254"/>
      <c r="E6481" s="255"/>
      <c r="F6481" s="256"/>
      <c r="G6481" s="257"/>
      <c r="H6481" s="243">
        <f t="shared" ca="1" si="304"/>
        <v>45139</v>
      </c>
      <c r="I6481" s="244">
        <f t="shared" si="305"/>
        <v>43892</v>
      </c>
      <c r="J6481" s="244" t="str">
        <f t="shared" si="303"/>
        <v/>
      </c>
    </row>
    <row r="6482" spans="3:10" ht="12" thickBot="1" x14ac:dyDescent="0.25">
      <c r="C6482" s="254"/>
      <c r="D6482" s="254"/>
      <c r="E6482" s="255"/>
      <c r="F6482" s="256"/>
      <c r="G6482" s="257"/>
      <c r="H6482" s="243">
        <f t="shared" ca="1" si="304"/>
        <v>45139</v>
      </c>
      <c r="I6482" s="244">
        <f t="shared" si="305"/>
        <v>43892</v>
      </c>
      <c r="J6482" s="244" t="str">
        <f t="shared" si="303"/>
        <v/>
      </c>
    </row>
    <row r="6483" spans="3:10" ht="12" thickBot="1" x14ac:dyDescent="0.25">
      <c r="C6483" s="254"/>
      <c r="D6483" s="254"/>
      <c r="E6483" s="255"/>
      <c r="F6483" s="256"/>
      <c r="G6483" s="257"/>
      <c r="H6483" s="243">
        <f t="shared" ca="1" si="304"/>
        <v>45139</v>
      </c>
      <c r="I6483" s="244">
        <f t="shared" si="305"/>
        <v>43892</v>
      </c>
      <c r="J6483" s="244" t="str">
        <f t="shared" si="303"/>
        <v/>
      </c>
    </row>
    <row r="6484" spans="3:10" ht="12" thickBot="1" x14ac:dyDescent="0.25">
      <c r="C6484" s="254"/>
      <c r="D6484" s="254"/>
      <c r="E6484" s="255"/>
      <c r="F6484" s="256"/>
      <c r="G6484" s="257"/>
      <c r="H6484" s="243">
        <f t="shared" ca="1" si="304"/>
        <v>45139</v>
      </c>
      <c r="I6484" s="244">
        <f t="shared" si="305"/>
        <v>43892</v>
      </c>
      <c r="J6484" s="244" t="str">
        <f t="shared" si="303"/>
        <v/>
      </c>
    </row>
    <row r="6485" spans="3:10" ht="12" thickBot="1" x14ac:dyDescent="0.25">
      <c r="C6485" s="254"/>
      <c r="D6485" s="254"/>
      <c r="E6485" s="255"/>
      <c r="F6485" s="256"/>
      <c r="G6485" s="257"/>
      <c r="H6485" s="243">
        <f t="shared" ca="1" si="304"/>
        <v>45139</v>
      </c>
      <c r="I6485" s="244">
        <f t="shared" si="305"/>
        <v>43892</v>
      </c>
      <c r="J6485" s="244" t="str">
        <f t="shared" si="303"/>
        <v/>
      </c>
    </row>
    <row r="6486" spans="3:10" ht="12" thickBot="1" x14ac:dyDescent="0.25">
      <c r="C6486" s="254"/>
      <c r="D6486" s="254"/>
      <c r="E6486" s="255"/>
      <c r="F6486" s="256"/>
      <c r="G6486" s="257"/>
      <c r="H6486" s="243">
        <f t="shared" ca="1" si="304"/>
        <v>45139</v>
      </c>
      <c r="I6486" s="244">
        <f t="shared" si="305"/>
        <v>43892</v>
      </c>
      <c r="J6486" s="244" t="str">
        <f t="shared" si="303"/>
        <v/>
      </c>
    </row>
    <row r="6487" spans="3:10" ht="12" thickBot="1" x14ac:dyDescent="0.25">
      <c r="C6487" s="254"/>
      <c r="D6487" s="254"/>
      <c r="E6487" s="255"/>
      <c r="F6487" s="256"/>
      <c r="G6487" s="257"/>
      <c r="H6487" s="243">
        <f t="shared" ca="1" si="304"/>
        <v>45139</v>
      </c>
      <c r="I6487" s="244">
        <f t="shared" si="305"/>
        <v>43892</v>
      </c>
      <c r="J6487" s="244" t="str">
        <f t="shared" si="303"/>
        <v/>
      </c>
    </row>
    <row r="6488" spans="3:10" ht="12" thickBot="1" x14ac:dyDescent="0.25">
      <c r="C6488" s="254"/>
      <c r="D6488" s="254"/>
      <c r="E6488" s="255"/>
      <c r="F6488" s="256"/>
      <c r="G6488" s="257"/>
      <c r="H6488" s="243">
        <f t="shared" ca="1" si="304"/>
        <v>45139</v>
      </c>
      <c r="I6488" s="244">
        <f t="shared" si="305"/>
        <v>43892</v>
      </c>
      <c r="J6488" s="244" t="str">
        <f t="shared" si="303"/>
        <v/>
      </c>
    </row>
    <row r="6489" spans="3:10" ht="12" thickBot="1" x14ac:dyDescent="0.25">
      <c r="C6489" s="254"/>
      <c r="D6489" s="254"/>
      <c r="E6489" s="255"/>
      <c r="F6489" s="256"/>
      <c r="G6489" s="257"/>
      <c r="H6489" s="243">
        <f t="shared" ca="1" si="304"/>
        <v>45139</v>
      </c>
      <c r="I6489" s="244">
        <f t="shared" si="305"/>
        <v>43892</v>
      </c>
      <c r="J6489" s="244" t="str">
        <f t="shared" si="303"/>
        <v/>
      </c>
    </row>
    <row r="6490" spans="3:10" ht="12" thickBot="1" x14ac:dyDescent="0.25">
      <c r="C6490" s="254"/>
      <c r="D6490" s="254"/>
      <c r="E6490" s="255"/>
      <c r="F6490" s="256"/>
      <c r="G6490" s="257"/>
      <c r="H6490" s="243">
        <f t="shared" ca="1" si="304"/>
        <v>45139</v>
      </c>
      <c r="I6490" s="244">
        <f t="shared" si="305"/>
        <v>43892</v>
      </c>
      <c r="J6490" s="244" t="str">
        <f t="shared" si="303"/>
        <v/>
      </c>
    </row>
    <row r="6491" spans="3:10" ht="12" thickBot="1" x14ac:dyDescent="0.25">
      <c r="C6491" s="254"/>
      <c r="D6491" s="254"/>
      <c r="E6491" s="255"/>
      <c r="F6491" s="256"/>
      <c r="G6491" s="257"/>
      <c r="H6491" s="243">
        <f t="shared" ca="1" si="304"/>
        <v>45139</v>
      </c>
      <c r="I6491" s="244">
        <f t="shared" si="305"/>
        <v>43892</v>
      </c>
      <c r="J6491" s="244" t="str">
        <f t="shared" si="303"/>
        <v/>
      </c>
    </row>
    <row r="6492" spans="3:10" ht="12" thickBot="1" x14ac:dyDescent="0.25">
      <c r="C6492" s="254"/>
      <c r="D6492" s="254"/>
      <c r="E6492" s="255"/>
      <c r="F6492" s="256"/>
      <c r="G6492" s="257"/>
      <c r="H6492" s="243">
        <f t="shared" ca="1" si="304"/>
        <v>45139</v>
      </c>
      <c r="I6492" s="244">
        <f t="shared" si="305"/>
        <v>43892</v>
      </c>
      <c r="J6492" s="244" t="str">
        <f t="shared" si="303"/>
        <v/>
      </c>
    </row>
    <row r="6493" spans="3:10" ht="12" thickBot="1" x14ac:dyDescent="0.25">
      <c r="C6493" s="254"/>
      <c r="D6493" s="254"/>
      <c r="E6493" s="255"/>
      <c r="F6493" s="256"/>
      <c r="G6493" s="257"/>
      <c r="H6493" s="243">
        <f t="shared" ca="1" si="304"/>
        <v>45139</v>
      </c>
      <c r="I6493" s="244">
        <f t="shared" si="305"/>
        <v>43892</v>
      </c>
      <c r="J6493" s="244" t="str">
        <f t="shared" si="303"/>
        <v/>
      </c>
    </row>
    <row r="6494" spans="3:10" ht="12" thickBot="1" x14ac:dyDescent="0.25">
      <c r="C6494" s="254"/>
      <c r="D6494" s="254"/>
      <c r="E6494" s="255"/>
      <c r="F6494" s="256"/>
      <c r="G6494" s="257"/>
      <c r="H6494" s="243">
        <f t="shared" ca="1" si="304"/>
        <v>45139</v>
      </c>
      <c r="I6494" s="244">
        <f t="shared" si="305"/>
        <v>43892</v>
      </c>
      <c r="J6494" s="244" t="str">
        <f t="shared" si="303"/>
        <v/>
      </c>
    </row>
    <row r="6495" spans="3:10" ht="12" thickBot="1" x14ac:dyDescent="0.25">
      <c r="C6495" s="254"/>
      <c r="D6495" s="254"/>
      <c r="E6495" s="255"/>
      <c r="F6495" s="256"/>
      <c r="G6495" s="257"/>
      <c r="H6495" s="243">
        <f t="shared" ca="1" si="304"/>
        <v>45139</v>
      </c>
      <c r="I6495" s="244">
        <f t="shared" si="305"/>
        <v>43892</v>
      </c>
      <c r="J6495" s="244" t="str">
        <f t="shared" si="303"/>
        <v/>
      </c>
    </row>
    <row r="6496" spans="3:10" ht="12" thickBot="1" x14ac:dyDescent="0.25">
      <c r="C6496" s="254"/>
      <c r="D6496" s="254"/>
      <c r="E6496" s="255"/>
      <c r="F6496" s="256"/>
      <c r="G6496" s="257"/>
      <c r="H6496" s="243">
        <f t="shared" ca="1" si="304"/>
        <v>45139</v>
      </c>
      <c r="I6496" s="244">
        <f t="shared" si="305"/>
        <v>43892</v>
      </c>
      <c r="J6496" s="244" t="str">
        <f t="shared" si="303"/>
        <v/>
      </c>
    </row>
    <row r="6497" spans="3:10" ht="12" thickBot="1" x14ac:dyDescent="0.25">
      <c r="C6497" s="254"/>
      <c r="D6497" s="254"/>
      <c r="E6497" s="255"/>
      <c r="F6497" s="256"/>
      <c r="G6497" s="257"/>
      <c r="H6497" s="243">
        <f t="shared" ca="1" si="304"/>
        <v>45139</v>
      </c>
      <c r="I6497" s="244">
        <f t="shared" si="305"/>
        <v>43892</v>
      </c>
      <c r="J6497" s="244" t="str">
        <f t="shared" si="303"/>
        <v/>
      </c>
    </row>
    <row r="6498" spans="3:10" ht="12" thickBot="1" x14ac:dyDescent="0.25">
      <c r="C6498" s="254"/>
      <c r="D6498" s="254"/>
      <c r="E6498" s="255"/>
      <c r="F6498" s="256"/>
      <c r="G6498" s="257"/>
      <c r="H6498" s="243">
        <f t="shared" ca="1" si="304"/>
        <v>45139</v>
      </c>
      <c r="I6498" s="244">
        <f t="shared" si="305"/>
        <v>43892</v>
      </c>
      <c r="J6498" s="244" t="str">
        <f t="shared" si="303"/>
        <v/>
      </c>
    </row>
    <row r="6499" spans="3:10" ht="12" thickBot="1" x14ac:dyDescent="0.25">
      <c r="C6499" s="254"/>
      <c r="D6499" s="254"/>
      <c r="E6499" s="255"/>
      <c r="F6499" s="256"/>
      <c r="G6499" s="257"/>
      <c r="H6499" s="243">
        <f t="shared" ca="1" si="304"/>
        <v>45139</v>
      </c>
      <c r="I6499" s="244">
        <f t="shared" si="305"/>
        <v>43892</v>
      </c>
      <c r="J6499" s="244" t="str">
        <f t="shared" si="303"/>
        <v/>
      </c>
    </row>
    <row r="6500" spans="3:10" ht="12" thickBot="1" x14ac:dyDescent="0.25">
      <c r="C6500" s="254"/>
      <c r="D6500" s="254"/>
      <c r="E6500" s="255"/>
      <c r="F6500" s="256"/>
      <c r="G6500" s="257"/>
      <c r="H6500" s="243">
        <f t="shared" ca="1" si="304"/>
        <v>45139</v>
      </c>
      <c r="I6500" s="244">
        <f t="shared" si="305"/>
        <v>43892</v>
      </c>
      <c r="J6500" s="244" t="str">
        <f t="shared" si="303"/>
        <v/>
      </c>
    </row>
    <row r="6501" spans="3:10" ht="12" thickBot="1" x14ac:dyDescent="0.25">
      <c r="C6501" s="254"/>
      <c r="D6501" s="254"/>
      <c r="E6501" s="255"/>
      <c r="F6501" s="256"/>
      <c r="G6501" s="257"/>
      <c r="H6501" s="243">
        <f t="shared" ca="1" si="304"/>
        <v>45139</v>
      </c>
      <c r="I6501" s="244">
        <f t="shared" si="305"/>
        <v>43892</v>
      </c>
      <c r="J6501" s="244" t="str">
        <f t="shared" si="303"/>
        <v/>
      </c>
    </row>
    <row r="6502" spans="3:10" ht="12" thickBot="1" x14ac:dyDescent="0.25">
      <c r="C6502" s="254"/>
      <c r="D6502" s="254"/>
      <c r="E6502" s="255"/>
      <c r="F6502" s="256"/>
      <c r="G6502" s="257"/>
      <c r="H6502" s="243">
        <f t="shared" ca="1" si="304"/>
        <v>45139</v>
      </c>
      <c r="I6502" s="244">
        <f t="shared" si="305"/>
        <v>43892</v>
      </c>
      <c r="J6502" s="244" t="str">
        <f t="shared" si="303"/>
        <v/>
      </c>
    </row>
    <row r="6503" spans="3:10" ht="12" thickBot="1" x14ac:dyDescent="0.25">
      <c r="C6503" s="254"/>
      <c r="D6503" s="254"/>
      <c r="E6503" s="255"/>
      <c r="F6503" s="256"/>
      <c r="G6503" s="257"/>
      <c r="H6503" s="243">
        <f t="shared" ca="1" si="304"/>
        <v>45139</v>
      </c>
      <c r="I6503" s="244">
        <f t="shared" si="305"/>
        <v>43892</v>
      </c>
      <c r="J6503" s="244" t="str">
        <f t="shared" si="303"/>
        <v/>
      </c>
    </row>
    <row r="6504" spans="3:10" ht="12" thickBot="1" x14ac:dyDescent="0.25">
      <c r="C6504" s="254"/>
      <c r="D6504" s="254"/>
      <c r="E6504" s="255"/>
      <c r="F6504" s="256"/>
      <c r="G6504" s="257"/>
      <c r="H6504" s="243">
        <f t="shared" ca="1" si="304"/>
        <v>45139</v>
      </c>
      <c r="I6504" s="244">
        <f t="shared" si="305"/>
        <v>43892</v>
      </c>
      <c r="J6504" s="244" t="str">
        <f t="shared" si="303"/>
        <v/>
      </c>
    </row>
    <row r="6505" spans="3:10" ht="12" thickBot="1" x14ac:dyDescent="0.25">
      <c r="C6505" s="254"/>
      <c r="D6505" s="254"/>
      <c r="E6505" s="255"/>
      <c r="F6505" s="256"/>
      <c r="G6505" s="257"/>
      <c r="H6505" s="243">
        <f t="shared" ca="1" si="304"/>
        <v>45139</v>
      </c>
      <c r="I6505" s="244">
        <f t="shared" si="305"/>
        <v>43892</v>
      </c>
      <c r="J6505" s="244" t="str">
        <f t="shared" si="303"/>
        <v/>
      </c>
    </row>
    <row r="6506" spans="3:10" ht="12" thickBot="1" x14ac:dyDescent="0.25">
      <c r="C6506" s="254"/>
      <c r="D6506" s="254"/>
      <c r="E6506" s="255"/>
      <c r="F6506" s="256"/>
      <c r="G6506" s="257"/>
      <c r="H6506" s="243">
        <f t="shared" ca="1" si="304"/>
        <v>45139</v>
      </c>
      <c r="I6506" s="244">
        <f t="shared" si="305"/>
        <v>43892</v>
      </c>
      <c r="J6506" s="244" t="str">
        <f t="shared" si="303"/>
        <v/>
      </c>
    </row>
    <row r="6507" spans="3:10" ht="12" thickBot="1" x14ac:dyDescent="0.25">
      <c r="C6507" s="254"/>
      <c r="D6507" s="254"/>
      <c r="E6507" s="255"/>
      <c r="F6507" s="256"/>
      <c r="G6507" s="257"/>
      <c r="H6507" s="243">
        <f t="shared" ca="1" si="304"/>
        <v>45139</v>
      </c>
      <c r="I6507" s="244">
        <f t="shared" si="305"/>
        <v>43892</v>
      </c>
      <c r="J6507" s="244" t="str">
        <f t="shared" si="303"/>
        <v/>
      </c>
    </row>
    <row r="6508" spans="3:10" ht="12" thickBot="1" x14ac:dyDescent="0.25">
      <c r="C6508" s="254"/>
      <c r="D6508" s="254"/>
      <c r="E6508" s="255"/>
      <c r="F6508" s="256"/>
      <c r="G6508" s="257"/>
      <c r="H6508" s="243">
        <f t="shared" ca="1" si="304"/>
        <v>45139</v>
      </c>
      <c r="I6508" s="244">
        <f t="shared" si="305"/>
        <v>43892</v>
      </c>
      <c r="J6508" s="244" t="str">
        <f t="shared" si="303"/>
        <v/>
      </c>
    </row>
    <row r="6509" spans="3:10" ht="12" thickBot="1" x14ac:dyDescent="0.25">
      <c r="C6509" s="254"/>
      <c r="D6509" s="254"/>
      <c r="E6509" s="255"/>
      <c r="F6509" s="256"/>
      <c r="G6509" s="257"/>
      <c r="H6509" s="243">
        <f t="shared" ca="1" si="304"/>
        <v>45139</v>
      </c>
      <c r="I6509" s="244">
        <f t="shared" si="305"/>
        <v>43892</v>
      </c>
      <c r="J6509" s="244" t="str">
        <f t="shared" si="303"/>
        <v/>
      </c>
    </row>
    <row r="6510" spans="3:10" ht="12" thickBot="1" x14ac:dyDescent="0.25">
      <c r="C6510" s="254"/>
      <c r="D6510" s="254"/>
      <c r="E6510" s="255"/>
      <c r="F6510" s="256"/>
      <c r="G6510" s="257"/>
      <c r="H6510" s="243">
        <f t="shared" ca="1" si="304"/>
        <v>45139</v>
      </c>
      <c r="I6510" s="244">
        <f t="shared" si="305"/>
        <v>43892</v>
      </c>
      <c r="J6510" s="244" t="str">
        <f t="shared" si="303"/>
        <v/>
      </c>
    </row>
    <row r="6511" spans="3:10" ht="12" thickBot="1" x14ac:dyDescent="0.25">
      <c r="C6511" s="254"/>
      <c r="D6511" s="254"/>
      <c r="E6511" s="255"/>
      <c r="F6511" s="256"/>
      <c r="G6511" s="257"/>
      <c r="H6511" s="243">
        <f t="shared" ca="1" si="304"/>
        <v>45139</v>
      </c>
      <c r="I6511" s="244">
        <f t="shared" si="305"/>
        <v>43892</v>
      </c>
      <c r="J6511" s="244" t="str">
        <f t="shared" si="303"/>
        <v/>
      </c>
    </row>
    <row r="6512" spans="3:10" ht="12" thickBot="1" x14ac:dyDescent="0.25">
      <c r="C6512" s="254"/>
      <c r="D6512" s="254"/>
      <c r="E6512" s="255"/>
      <c r="F6512" s="256"/>
      <c r="G6512" s="257"/>
      <c r="H6512" s="243">
        <f t="shared" ca="1" si="304"/>
        <v>45139</v>
      </c>
      <c r="I6512" s="244">
        <f t="shared" si="305"/>
        <v>43892</v>
      </c>
      <c r="J6512" s="244" t="str">
        <f t="shared" si="303"/>
        <v/>
      </c>
    </row>
    <row r="6513" spans="3:10" ht="12" thickBot="1" x14ac:dyDescent="0.25">
      <c r="C6513" s="254"/>
      <c r="D6513" s="254"/>
      <c r="E6513" s="255"/>
      <c r="F6513" s="256"/>
      <c r="G6513" s="257"/>
      <c r="H6513" s="243">
        <f t="shared" ca="1" si="304"/>
        <v>45139</v>
      </c>
      <c r="I6513" s="244">
        <f t="shared" si="305"/>
        <v>43892</v>
      </c>
      <c r="J6513" s="244" t="str">
        <f t="shared" si="303"/>
        <v/>
      </c>
    </row>
    <row r="6514" spans="3:10" ht="12" thickBot="1" x14ac:dyDescent="0.25">
      <c r="C6514" s="254"/>
      <c r="D6514" s="254"/>
      <c r="E6514" s="255"/>
      <c r="F6514" s="256"/>
      <c r="G6514" s="257"/>
      <c r="H6514" s="243">
        <f t="shared" ca="1" si="304"/>
        <v>45139</v>
      </c>
      <c r="I6514" s="244">
        <f t="shared" si="305"/>
        <v>43892</v>
      </c>
      <c r="J6514" s="244" t="str">
        <f t="shared" si="303"/>
        <v/>
      </c>
    </row>
    <row r="6515" spans="3:10" ht="12" thickBot="1" x14ac:dyDescent="0.25">
      <c r="C6515" s="254"/>
      <c r="D6515" s="254"/>
      <c r="E6515" s="255"/>
      <c r="F6515" s="256"/>
      <c r="G6515" s="257"/>
      <c r="H6515" s="243">
        <f t="shared" ca="1" si="304"/>
        <v>45139</v>
      </c>
      <c r="I6515" s="244">
        <f t="shared" si="305"/>
        <v>43892</v>
      </c>
      <c r="J6515" s="244" t="str">
        <f t="shared" si="303"/>
        <v/>
      </c>
    </row>
    <row r="6516" spans="3:10" ht="12" thickBot="1" x14ac:dyDescent="0.25">
      <c r="C6516" s="254"/>
      <c r="D6516" s="254"/>
      <c r="E6516" s="255"/>
      <c r="F6516" s="256"/>
      <c r="G6516" s="257"/>
      <c r="H6516" s="243">
        <f t="shared" ca="1" si="304"/>
        <v>45139</v>
      </c>
      <c r="I6516" s="244">
        <f t="shared" si="305"/>
        <v>43892</v>
      </c>
      <c r="J6516" s="244" t="str">
        <f t="shared" si="303"/>
        <v/>
      </c>
    </row>
    <row r="6517" spans="3:10" ht="12" thickBot="1" x14ac:dyDescent="0.25">
      <c r="C6517" s="254"/>
      <c r="D6517" s="254"/>
      <c r="E6517" s="255"/>
      <c r="F6517" s="256"/>
      <c r="G6517" s="257"/>
      <c r="H6517" s="243">
        <f t="shared" ca="1" si="304"/>
        <v>45139</v>
      </c>
      <c r="I6517" s="244">
        <f t="shared" si="305"/>
        <v>43892</v>
      </c>
      <c r="J6517" s="244" t="str">
        <f t="shared" si="303"/>
        <v/>
      </c>
    </row>
    <row r="6518" spans="3:10" ht="12" thickBot="1" x14ac:dyDescent="0.25">
      <c r="C6518" s="254"/>
      <c r="D6518" s="254"/>
      <c r="E6518" s="255"/>
      <c r="F6518" s="256"/>
      <c r="G6518" s="257"/>
      <c r="H6518" s="243">
        <f t="shared" ca="1" si="304"/>
        <v>45139</v>
      </c>
      <c r="I6518" s="244">
        <f t="shared" si="305"/>
        <v>43892</v>
      </c>
      <c r="J6518" s="244" t="str">
        <f t="shared" si="303"/>
        <v/>
      </c>
    </row>
    <row r="6519" spans="3:10" ht="12" thickBot="1" x14ac:dyDescent="0.25">
      <c r="C6519" s="254"/>
      <c r="D6519" s="254"/>
      <c r="E6519" s="255"/>
      <c r="F6519" s="256"/>
      <c r="G6519" s="257"/>
      <c r="H6519" s="243">
        <f t="shared" ca="1" si="304"/>
        <v>45139</v>
      </c>
      <c r="I6519" s="244">
        <f t="shared" si="305"/>
        <v>43892</v>
      </c>
      <c r="J6519" s="244" t="str">
        <f t="shared" si="303"/>
        <v/>
      </c>
    </row>
    <row r="6520" spans="3:10" ht="12" thickBot="1" x14ac:dyDescent="0.25">
      <c r="C6520" s="254"/>
      <c r="D6520" s="254"/>
      <c r="E6520" s="255"/>
      <c r="F6520" s="256"/>
      <c r="G6520" s="257"/>
      <c r="H6520" s="243">
        <f t="shared" ca="1" si="304"/>
        <v>45139</v>
      </c>
      <c r="I6520" s="244">
        <f t="shared" si="305"/>
        <v>43892</v>
      </c>
      <c r="J6520" s="244" t="str">
        <f t="shared" si="303"/>
        <v/>
      </c>
    </row>
    <row r="6521" spans="3:10" ht="12" thickBot="1" x14ac:dyDescent="0.25">
      <c r="C6521" s="254"/>
      <c r="D6521" s="254"/>
      <c r="E6521" s="255"/>
      <c r="F6521" s="256"/>
      <c r="G6521" s="257"/>
      <c r="H6521" s="243">
        <f t="shared" ca="1" si="304"/>
        <v>45139</v>
      </c>
      <c r="I6521" s="244">
        <f t="shared" si="305"/>
        <v>43892</v>
      </c>
      <c r="J6521" s="244" t="str">
        <f t="shared" si="303"/>
        <v/>
      </c>
    </row>
    <row r="6522" spans="3:10" ht="12" thickBot="1" x14ac:dyDescent="0.25">
      <c r="C6522" s="254"/>
      <c r="D6522" s="254"/>
      <c r="E6522" s="255"/>
      <c r="F6522" s="256"/>
      <c r="G6522" s="257"/>
      <c r="H6522" s="243">
        <f t="shared" ca="1" si="304"/>
        <v>45139</v>
      </c>
      <c r="I6522" s="244">
        <f t="shared" si="305"/>
        <v>43892</v>
      </c>
      <c r="J6522" s="244" t="str">
        <f t="shared" si="303"/>
        <v/>
      </c>
    </row>
    <row r="6523" spans="3:10" ht="12" thickBot="1" x14ac:dyDescent="0.25">
      <c r="C6523" s="254"/>
      <c r="D6523" s="254"/>
      <c r="E6523" s="255"/>
      <c r="F6523" s="256"/>
      <c r="G6523" s="257"/>
      <c r="H6523" s="243">
        <f t="shared" ca="1" si="304"/>
        <v>45139</v>
      </c>
      <c r="I6523" s="244">
        <f t="shared" si="305"/>
        <v>43892</v>
      </c>
      <c r="J6523" s="244" t="str">
        <f t="shared" si="303"/>
        <v/>
      </c>
    </row>
    <row r="6524" spans="3:10" ht="12" thickBot="1" x14ac:dyDescent="0.25">
      <c r="C6524" s="254"/>
      <c r="D6524" s="254"/>
      <c r="E6524" s="255"/>
      <c r="F6524" s="256"/>
      <c r="G6524" s="257"/>
      <c r="H6524" s="243">
        <f t="shared" ca="1" si="304"/>
        <v>45139</v>
      </c>
      <c r="I6524" s="244">
        <f t="shared" si="305"/>
        <v>43892</v>
      </c>
      <c r="J6524" s="244" t="str">
        <f t="shared" si="303"/>
        <v/>
      </c>
    </row>
    <row r="6525" spans="3:10" ht="12" thickBot="1" x14ac:dyDescent="0.25">
      <c r="C6525" s="254"/>
      <c r="D6525" s="254"/>
      <c r="E6525" s="255"/>
      <c r="F6525" s="256"/>
      <c r="G6525" s="257"/>
      <c r="H6525" s="243">
        <f t="shared" ca="1" si="304"/>
        <v>45139</v>
      </c>
      <c r="I6525" s="244">
        <f t="shared" si="305"/>
        <v>43892</v>
      </c>
      <c r="J6525" s="244" t="str">
        <f t="shared" si="303"/>
        <v/>
      </c>
    </row>
    <row r="6526" spans="3:10" ht="12" thickBot="1" x14ac:dyDescent="0.25">
      <c r="C6526" s="254"/>
      <c r="D6526" s="254"/>
      <c r="E6526" s="255"/>
      <c r="F6526" s="256"/>
      <c r="G6526" s="257"/>
      <c r="H6526" s="243">
        <f t="shared" ca="1" si="304"/>
        <v>45139</v>
      </c>
      <c r="I6526" s="244">
        <f t="shared" si="305"/>
        <v>43892</v>
      </c>
      <c r="J6526" s="244" t="str">
        <f t="shared" si="303"/>
        <v/>
      </c>
    </row>
    <row r="6527" spans="3:10" ht="12" thickBot="1" x14ac:dyDescent="0.25">
      <c r="C6527" s="254"/>
      <c r="D6527" s="254"/>
      <c r="E6527" s="255"/>
      <c r="F6527" s="256"/>
      <c r="G6527" s="257"/>
      <c r="H6527" s="243">
        <f t="shared" ca="1" si="304"/>
        <v>45139</v>
      </c>
      <c r="I6527" s="244">
        <f t="shared" si="305"/>
        <v>43892</v>
      </c>
      <c r="J6527" s="244" t="str">
        <f t="shared" si="303"/>
        <v/>
      </c>
    </row>
    <row r="6528" spans="3:10" ht="12" thickBot="1" x14ac:dyDescent="0.25">
      <c r="C6528" s="254"/>
      <c r="D6528" s="254"/>
      <c r="E6528" s="255"/>
      <c r="F6528" s="256"/>
      <c r="G6528" s="257"/>
      <c r="H6528" s="243">
        <f t="shared" ca="1" si="304"/>
        <v>45139</v>
      </c>
      <c r="I6528" s="244">
        <f t="shared" si="305"/>
        <v>43892</v>
      </c>
      <c r="J6528" s="244" t="str">
        <f t="shared" si="303"/>
        <v/>
      </c>
    </row>
    <row r="6529" spans="3:10" ht="12" thickBot="1" x14ac:dyDescent="0.25">
      <c r="C6529" s="254"/>
      <c r="D6529" s="254"/>
      <c r="E6529" s="255"/>
      <c r="F6529" s="256"/>
      <c r="G6529" s="257"/>
      <c r="H6529" s="243">
        <f t="shared" ca="1" si="304"/>
        <v>45139</v>
      </c>
      <c r="I6529" s="244">
        <f t="shared" si="305"/>
        <v>43892</v>
      </c>
      <c r="J6529" s="244" t="str">
        <f t="shared" si="303"/>
        <v/>
      </c>
    </row>
    <row r="6530" spans="3:10" ht="12" thickBot="1" x14ac:dyDescent="0.25">
      <c r="C6530" s="254"/>
      <c r="D6530" s="254"/>
      <c r="E6530" s="255"/>
      <c r="F6530" s="256"/>
      <c r="G6530" s="257"/>
      <c r="H6530" s="243">
        <f t="shared" ca="1" si="304"/>
        <v>45139</v>
      </c>
      <c r="I6530" s="244">
        <f t="shared" si="305"/>
        <v>43892</v>
      </c>
      <c r="J6530" s="244" t="str">
        <f t="shared" si="303"/>
        <v/>
      </c>
    </row>
    <row r="6531" spans="3:10" ht="12" thickBot="1" x14ac:dyDescent="0.25">
      <c r="C6531" s="254"/>
      <c r="D6531" s="254"/>
      <c r="E6531" s="255"/>
      <c r="F6531" s="256"/>
      <c r="G6531" s="257"/>
      <c r="H6531" s="243">
        <f t="shared" ca="1" si="304"/>
        <v>45139</v>
      </c>
      <c r="I6531" s="244">
        <f t="shared" si="305"/>
        <v>43892</v>
      </c>
      <c r="J6531" s="244" t="str">
        <f t="shared" si="303"/>
        <v/>
      </c>
    </row>
    <row r="6532" spans="3:10" ht="12" thickBot="1" x14ac:dyDescent="0.25">
      <c r="C6532" s="254"/>
      <c r="D6532" s="254"/>
      <c r="E6532" s="255"/>
      <c r="F6532" s="256"/>
      <c r="G6532" s="257"/>
      <c r="H6532" s="243">
        <f t="shared" ca="1" si="304"/>
        <v>45139</v>
      </c>
      <c r="I6532" s="244">
        <f t="shared" si="305"/>
        <v>43892</v>
      </c>
      <c r="J6532" s="244" t="str">
        <f t="shared" si="303"/>
        <v/>
      </c>
    </row>
    <row r="6533" spans="3:10" ht="12" thickBot="1" x14ac:dyDescent="0.25">
      <c r="C6533" s="254"/>
      <c r="D6533" s="254"/>
      <c r="E6533" s="255"/>
      <c r="F6533" s="256"/>
      <c r="G6533" s="257"/>
      <c r="H6533" s="243">
        <f t="shared" ca="1" si="304"/>
        <v>45139</v>
      </c>
      <c r="I6533" s="244">
        <f t="shared" si="305"/>
        <v>43892</v>
      </c>
      <c r="J6533" s="244" t="str">
        <f t="shared" si="303"/>
        <v/>
      </c>
    </row>
    <row r="6534" spans="3:10" ht="12" thickBot="1" x14ac:dyDescent="0.25">
      <c r="C6534" s="254"/>
      <c r="D6534" s="254"/>
      <c r="E6534" s="255"/>
      <c r="F6534" s="256"/>
      <c r="G6534" s="257"/>
      <c r="H6534" s="243">
        <f t="shared" ca="1" si="304"/>
        <v>45139</v>
      </c>
      <c r="I6534" s="244">
        <f t="shared" si="305"/>
        <v>43892</v>
      </c>
      <c r="J6534" s="244" t="str">
        <f t="shared" ref="J6534:J6597" si="306">IF(G6534="","",IF(G6534&gt;=0,"Debitoren",IF(G6534&lt;0,"Kreditoren","")))</f>
        <v/>
      </c>
    </row>
    <row r="6535" spans="3:10" ht="12" thickBot="1" x14ac:dyDescent="0.25">
      <c r="C6535" s="254"/>
      <c r="D6535" s="254"/>
      <c r="E6535" s="255"/>
      <c r="F6535" s="256"/>
      <c r="G6535" s="257"/>
      <c r="H6535" s="243">
        <f t="shared" ref="H6535:H6598" ca="1" si="307">IF(F6535&lt;$F$2,EOMONTH($F$2,-1)+1,EOMONTH(F6535,-1)+1)</f>
        <v>45139</v>
      </c>
      <c r="I6535" s="244">
        <f t="shared" ref="I6535:I6598" si="308">IF(F6535&lt;$I$2,IF(   WEEKDAY(EOMONTH($I$2,-1)+1)=1,EOMONTH($I$2,-1)+1+1,EOMONTH($I$2,-1)+1),IF(WEEKDAY(F6535)=1,F6535+1,F6535))</f>
        <v>43892</v>
      </c>
      <c r="J6535" s="244" t="str">
        <f t="shared" si="306"/>
        <v/>
      </c>
    </row>
    <row r="6536" spans="3:10" ht="12" thickBot="1" x14ac:dyDescent="0.25">
      <c r="C6536" s="254"/>
      <c r="D6536" s="254"/>
      <c r="E6536" s="255"/>
      <c r="F6536" s="256"/>
      <c r="G6536" s="257"/>
      <c r="H6536" s="243">
        <f t="shared" ca="1" si="307"/>
        <v>45139</v>
      </c>
      <c r="I6536" s="244">
        <f t="shared" si="308"/>
        <v>43892</v>
      </c>
      <c r="J6536" s="244" t="str">
        <f t="shared" si="306"/>
        <v/>
      </c>
    </row>
    <row r="6537" spans="3:10" ht="12" thickBot="1" x14ac:dyDescent="0.25">
      <c r="C6537" s="254"/>
      <c r="D6537" s="254"/>
      <c r="E6537" s="255"/>
      <c r="F6537" s="256"/>
      <c r="G6537" s="257"/>
      <c r="H6537" s="243">
        <f t="shared" ca="1" si="307"/>
        <v>45139</v>
      </c>
      <c r="I6537" s="244">
        <f t="shared" si="308"/>
        <v>43892</v>
      </c>
      <c r="J6537" s="244" t="str">
        <f t="shared" si="306"/>
        <v/>
      </c>
    </row>
    <row r="6538" spans="3:10" ht="12" thickBot="1" x14ac:dyDescent="0.25">
      <c r="C6538" s="254"/>
      <c r="D6538" s="254"/>
      <c r="E6538" s="255"/>
      <c r="F6538" s="256"/>
      <c r="G6538" s="257"/>
      <c r="H6538" s="243">
        <f t="shared" ca="1" si="307"/>
        <v>45139</v>
      </c>
      <c r="I6538" s="244">
        <f t="shared" si="308"/>
        <v>43892</v>
      </c>
      <c r="J6538" s="244" t="str">
        <f t="shared" si="306"/>
        <v/>
      </c>
    </row>
    <row r="6539" spans="3:10" ht="12" thickBot="1" x14ac:dyDescent="0.25">
      <c r="C6539" s="254"/>
      <c r="D6539" s="254"/>
      <c r="E6539" s="255"/>
      <c r="F6539" s="256"/>
      <c r="G6539" s="257"/>
      <c r="H6539" s="243">
        <f t="shared" ca="1" si="307"/>
        <v>45139</v>
      </c>
      <c r="I6539" s="244">
        <f t="shared" si="308"/>
        <v>43892</v>
      </c>
      <c r="J6539" s="244" t="str">
        <f t="shared" si="306"/>
        <v/>
      </c>
    </row>
    <row r="6540" spans="3:10" ht="12" thickBot="1" x14ac:dyDescent="0.25">
      <c r="C6540" s="254"/>
      <c r="D6540" s="254"/>
      <c r="E6540" s="255"/>
      <c r="F6540" s="256"/>
      <c r="G6540" s="257"/>
      <c r="H6540" s="243">
        <f t="shared" ca="1" si="307"/>
        <v>45139</v>
      </c>
      <c r="I6540" s="244">
        <f t="shared" si="308"/>
        <v>43892</v>
      </c>
      <c r="J6540" s="244" t="str">
        <f t="shared" si="306"/>
        <v/>
      </c>
    </row>
    <row r="6541" spans="3:10" ht="12" thickBot="1" x14ac:dyDescent="0.25">
      <c r="C6541" s="254"/>
      <c r="D6541" s="254"/>
      <c r="E6541" s="255"/>
      <c r="F6541" s="256"/>
      <c r="G6541" s="257"/>
      <c r="H6541" s="243">
        <f t="shared" ca="1" si="307"/>
        <v>45139</v>
      </c>
      <c r="I6541" s="244">
        <f t="shared" si="308"/>
        <v>43892</v>
      </c>
      <c r="J6541" s="244" t="str">
        <f t="shared" si="306"/>
        <v/>
      </c>
    </row>
    <row r="6542" spans="3:10" ht="12" thickBot="1" x14ac:dyDescent="0.25">
      <c r="C6542" s="254"/>
      <c r="D6542" s="254"/>
      <c r="E6542" s="255"/>
      <c r="F6542" s="256"/>
      <c r="G6542" s="257"/>
      <c r="H6542" s="243">
        <f t="shared" ca="1" si="307"/>
        <v>45139</v>
      </c>
      <c r="I6542" s="244">
        <f t="shared" si="308"/>
        <v>43892</v>
      </c>
      <c r="J6542" s="244" t="str">
        <f t="shared" si="306"/>
        <v/>
      </c>
    </row>
    <row r="6543" spans="3:10" ht="12" thickBot="1" x14ac:dyDescent="0.25">
      <c r="C6543" s="254"/>
      <c r="D6543" s="254"/>
      <c r="E6543" s="255"/>
      <c r="F6543" s="256"/>
      <c r="G6543" s="257"/>
      <c r="H6543" s="243">
        <f t="shared" ca="1" si="307"/>
        <v>45139</v>
      </c>
      <c r="I6543" s="244">
        <f t="shared" si="308"/>
        <v>43892</v>
      </c>
      <c r="J6543" s="244" t="str">
        <f t="shared" si="306"/>
        <v/>
      </c>
    </row>
    <row r="6544" spans="3:10" ht="12" thickBot="1" x14ac:dyDescent="0.25">
      <c r="C6544" s="254"/>
      <c r="D6544" s="254"/>
      <c r="E6544" s="255"/>
      <c r="F6544" s="256"/>
      <c r="G6544" s="257"/>
      <c r="H6544" s="243">
        <f t="shared" ca="1" si="307"/>
        <v>45139</v>
      </c>
      <c r="I6544" s="244">
        <f t="shared" si="308"/>
        <v>43892</v>
      </c>
      <c r="J6544" s="244" t="str">
        <f t="shared" si="306"/>
        <v/>
      </c>
    </row>
    <row r="6545" spans="3:10" ht="12" thickBot="1" x14ac:dyDescent="0.25">
      <c r="C6545" s="254"/>
      <c r="D6545" s="254"/>
      <c r="E6545" s="255"/>
      <c r="F6545" s="256"/>
      <c r="G6545" s="257"/>
      <c r="H6545" s="243">
        <f t="shared" ca="1" si="307"/>
        <v>45139</v>
      </c>
      <c r="I6545" s="244">
        <f t="shared" si="308"/>
        <v>43892</v>
      </c>
      <c r="J6545" s="244" t="str">
        <f t="shared" si="306"/>
        <v/>
      </c>
    </row>
    <row r="6546" spans="3:10" ht="12" thickBot="1" x14ac:dyDescent="0.25">
      <c r="C6546" s="254"/>
      <c r="D6546" s="254"/>
      <c r="E6546" s="255"/>
      <c r="F6546" s="256"/>
      <c r="G6546" s="257"/>
      <c r="H6546" s="243">
        <f t="shared" ca="1" si="307"/>
        <v>45139</v>
      </c>
      <c r="I6546" s="244">
        <f t="shared" si="308"/>
        <v>43892</v>
      </c>
      <c r="J6546" s="244" t="str">
        <f t="shared" si="306"/>
        <v/>
      </c>
    </row>
    <row r="6547" spans="3:10" ht="12" thickBot="1" x14ac:dyDescent="0.25">
      <c r="C6547" s="254"/>
      <c r="D6547" s="254"/>
      <c r="E6547" s="255"/>
      <c r="F6547" s="256"/>
      <c r="G6547" s="257"/>
      <c r="H6547" s="243">
        <f t="shared" ca="1" si="307"/>
        <v>45139</v>
      </c>
      <c r="I6547" s="244">
        <f t="shared" si="308"/>
        <v>43892</v>
      </c>
      <c r="J6547" s="244" t="str">
        <f t="shared" si="306"/>
        <v/>
      </c>
    </row>
    <row r="6548" spans="3:10" ht="12" thickBot="1" x14ac:dyDescent="0.25">
      <c r="C6548" s="254"/>
      <c r="D6548" s="254"/>
      <c r="E6548" s="255"/>
      <c r="F6548" s="256"/>
      <c r="G6548" s="257"/>
      <c r="H6548" s="243">
        <f t="shared" ca="1" si="307"/>
        <v>45139</v>
      </c>
      <c r="I6548" s="244">
        <f t="shared" si="308"/>
        <v>43892</v>
      </c>
      <c r="J6548" s="244" t="str">
        <f t="shared" si="306"/>
        <v/>
      </c>
    </row>
    <row r="6549" spans="3:10" ht="12" thickBot="1" x14ac:dyDescent="0.25">
      <c r="C6549" s="254"/>
      <c r="D6549" s="254"/>
      <c r="E6549" s="255"/>
      <c r="F6549" s="256"/>
      <c r="G6549" s="257"/>
      <c r="H6549" s="243">
        <f t="shared" ca="1" si="307"/>
        <v>45139</v>
      </c>
      <c r="I6549" s="244">
        <f t="shared" si="308"/>
        <v>43892</v>
      </c>
      <c r="J6549" s="244" t="str">
        <f t="shared" si="306"/>
        <v/>
      </c>
    </row>
    <row r="6550" spans="3:10" ht="12" thickBot="1" x14ac:dyDescent="0.25">
      <c r="C6550" s="254"/>
      <c r="D6550" s="254"/>
      <c r="E6550" s="255"/>
      <c r="F6550" s="256"/>
      <c r="G6550" s="257"/>
      <c r="H6550" s="243">
        <f t="shared" ca="1" si="307"/>
        <v>45139</v>
      </c>
      <c r="I6550" s="244">
        <f t="shared" si="308"/>
        <v>43892</v>
      </c>
      <c r="J6550" s="244" t="str">
        <f t="shared" si="306"/>
        <v/>
      </c>
    </row>
    <row r="6551" spans="3:10" ht="12" thickBot="1" x14ac:dyDescent="0.25">
      <c r="C6551" s="254"/>
      <c r="D6551" s="254"/>
      <c r="E6551" s="255"/>
      <c r="F6551" s="256"/>
      <c r="G6551" s="257"/>
      <c r="H6551" s="243">
        <f t="shared" ca="1" si="307"/>
        <v>45139</v>
      </c>
      <c r="I6551" s="244">
        <f t="shared" si="308"/>
        <v>43892</v>
      </c>
      <c r="J6551" s="244" t="str">
        <f t="shared" si="306"/>
        <v/>
      </c>
    </row>
    <row r="6552" spans="3:10" ht="12" thickBot="1" x14ac:dyDescent="0.25">
      <c r="C6552" s="254"/>
      <c r="D6552" s="254"/>
      <c r="E6552" s="255"/>
      <c r="F6552" s="256"/>
      <c r="G6552" s="257"/>
      <c r="H6552" s="243">
        <f t="shared" ca="1" si="307"/>
        <v>45139</v>
      </c>
      <c r="I6552" s="244">
        <f t="shared" si="308"/>
        <v>43892</v>
      </c>
      <c r="J6552" s="244" t="str">
        <f t="shared" si="306"/>
        <v/>
      </c>
    </row>
    <row r="6553" spans="3:10" ht="12" thickBot="1" x14ac:dyDescent="0.25">
      <c r="C6553" s="254"/>
      <c r="D6553" s="254"/>
      <c r="E6553" s="255"/>
      <c r="F6553" s="256"/>
      <c r="G6553" s="257"/>
      <c r="H6553" s="243">
        <f t="shared" ca="1" si="307"/>
        <v>45139</v>
      </c>
      <c r="I6553" s="244">
        <f t="shared" si="308"/>
        <v>43892</v>
      </c>
      <c r="J6553" s="244" t="str">
        <f t="shared" si="306"/>
        <v/>
      </c>
    </row>
    <row r="6554" spans="3:10" ht="12" thickBot="1" x14ac:dyDescent="0.25">
      <c r="C6554" s="254"/>
      <c r="D6554" s="254"/>
      <c r="E6554" s="255"/>
      <c r="F6554" s="256"/>
      <c r="G6554" s="257"/>
      <c r="H6554" s="243">
        <f t="shared" ca="1" si="307"/>
        <v>45139</v>
      </c>
      <c r="I6554" s="244">
        <f t="shared" si="308"/>
        <v>43892</v>
      </c>
      <c r="J6554" s="244" t="str">
        <f t="shared" si="306"/>
        <v/>
      </c>
    </row>
    <row r="6555" spans="3:10" ht="12" thickBot="1" x14ac:dyDescent="0.25">
      <c r="C6555" s="254"/>
      <c r="D6555" s="254"/>
      <c r="E6555" s="255"/>
      <c r="F6555" s="256"/>
      <c r="G6555" s="257"/>
      <c r="H6555" s="243">
        <f t="shared" ca="1" si="307"/>
        <v>45139</v>
      </c>
      <c r="I6555" s="244">
        <f t="shared" si="308"/>
        <v>43892</v>
      </c>
      <c r="J6555" s="244" t="str">
        <f t="shared" si="306"/>
        <v/>
      </c>
    </row>
    <row r="6556" spans="3:10" ht="12" thickBot="1" x14ac:dyDescent="0.25">
      <c r="C6556" s="254"/>
      <c r="D6556" s="254"/>
      <c r="E6556" s="255"/>
      <c r="F6556" s="256"/>
      <c r="G6556" s="257"/>
      <c r="H6556" s="243">
        <f t="shared" ca="1" si="307"/>
        <v>45139</v>
      </c>
      <c r="I6556" s="244">
        <f t="shared" si="308"/>
        <v>43892</v>
      </c>
      <c r="J6556" s="244" t="str">
        <f t="shared" si="306"/>
        <v/>
      </c>
    </row>
    <row r="6557" spans="3:10" ht="12" thickBot="1" x14ac:dyDescent="0.25">
      <c r="C6557" s="254"/>
      <c r="D6557" s="254"/>
      <c r="E6557" s="255"/>
      <c r="F6557" s="256"/>
      <c r="G6557" s="257"/>
      <c r="H6557" s="243">
        <f t="shared" ca="1" si="307"/>
        <v>45139</v>
      </c>
      <c r="I6557" s="244">
        <f t="shared" si="308"/>
        <v>43892</v>
      </c>
      <c r="J6557" s="244" t="str">
        <f t="shared" si="306"/>
        <v/>
      </c>
    </row>
    <row r="6558" spans="3:10" ht="12" thickBot="1" x14ac:dyDescent="0.25">
      <c r="C6558" s="254"/>
      <c r="D6558" s="254"/>
      <c r="E6558" s="255"/>
      <c r="F6558" s="256"/>
      <c r="G6558" s="257"/>
      <c r="H6558" s="243">
        <f t="shared" ca="1" si="307"/>
        <v>45139</v>
      </c>
      <c r="I6558" s="244">
        <f t="shared" si="308"/>
        <v>43892</v>
      </c>
      <c r="J6558" s="244" t="str">
        <f t="shared" si="306"/>
        <v/>
      </c>
    </row>
    <row r="6559" spans="3:10" ht="12" thickBot="1" x14ac:dyDescent="0.25">
      <c r="C6559" s="254"/>
      <c r="D6559" s="254"/>
      <c r="E6559" s="255"/>
      <c r="F6559" s="256"/>
      <c r="G6559" s="257"/>
      <c r="H6559" s="243">
        <f t="shared" ca="1" si="307"/>
        <v>45139</v>
      </c>
      <c r="I6559" s="244">
        <f t="shared" si="308"/>
        <v>43892</v>
      </c>
      <c r="J6559" s="244" t="str">
        <f t="shared" si="306"/>
        <v/>
      </c>
    </row>
    <row r="6560" spans="3:10" ht="12" thickBot="1" x14ac:dyDescent="0.25">
      <c r="C6560" s="254"/>
      <c r="D6560" s="254"/>
      <c r="E6560" s="255"/>
      <c r="F6560" s="256"/>
      <c r="G6560" s="257"/>
      <c r="H6560" s="243">
        <f t="shared" ca="1" si="307"/>
        <v>45139</v>
      </c>
      <c r="I6560" s="244">
        <f t="shared" si="308"/>
        <v>43892</v>
      </c>
      <c r="J6560" s="244" t="str">
        <f t="shared" si="306"/>
        <v/>
      </c>
    </row>
    <row r="6561" spans="3:10" ht="12" thickBot="1" x14ac:dyDescent="0.25">
      <c r="C6561" s="254"/>
      <c r="D6561" s="254"/>
      <c r="E6561" s="255"/>
      <c r="F6561" s="256"/>
      <c r="G6561" s="257"/>
      <c r="H6561" s="243">
        <f t="shared" ca="1" si="307"/>
        <v>45139</v>
      </c>
      <c r="I6561" s="244">
        <f t="shared" si="308"/>
        <v>43892</v>
      </c>
      <c r="J6561" s="244" t="str">
        <f t="shared" si="306"/>
        <v/>
      </c>
    </row>
    <row r="6562" spans="3:10" ht="12" thickBot="1" x14ac:dyDescent="0.25">
      <c r="C6562" s="254"/>
      <c r="D6562" s="254"/>
      <c r="E6562" s="255"/>
      <c r="F6562" s="256"/>
      <c r="G6562" s="257"/>
      <c r="H6562" s="243">
        <f t="shared" ca="1" si="307"/>
        <v>45139</v>
      </c>
      <c r="I6562" s="244">
        <f t="shared" si="308"/>
        <v>43892</v>
      </c>
      <c r="J6562" s="244" t="str">
        <f t="shared" si="306"/>
        <v/>
      </c>
    </row>
    <row r="6563" spans="3:10" ht="12" thickBot="1" x14ac:dyDescent="0.25">
      <c r="C6563" s="254"/>
      <c r="D6563" s="254"/>
      <c r="E6563" s="255"/>
      <c r="F6563" s="256"/>
      <c r="G6563" s="257"/>
      <c r="H6563" s="243">
        <f t="shared" ca="1" si="307"/>
        <v>45139</v>
      </c>
      <c r="I6563" s="244">
        <f t="shared" si="308"/>
        <v>43892</v>
      </c>
      <c r="J6563" s="244" t="str">
        <f t="shared" si="306"/>
        <v/>
      </c>
    </row>
    <row r="6564" spans="3:10" ht="12" thickBot="1" x14ac:dyDescent="0.25">
      <c r="C6564" s="254"/>
      <c r="D6564" s="254"/>
      <c r="E6564" s="255"/>
      <c r="F6564" s="256"/>
      <c r="G6564" s="257"/>
      <c r="H6564" s="243">
        <f t="shared" ca="1" si="307"/>
        <v>45139</v>
      </c>
      <c r="I6564" s="244">
        <f t="shared" si="308"/>
        <v>43892</v>
      </c>
      <c r="J6564" s="244" t="str">
        <f t="shared" si="306"/>
        <v/>
      </c>
    </row>
    <row r="6565" spans="3:10" ht="12" thickBot="1" x14ac:dyDescent="0.25">
      <c r="C6565" s="254"/>
      <c r="D6565" s="254"/>
      <c r="E6565" s="255"/>
      <c r="F6565" s="256"/>
      <c r="G6565" s="257"/>
      <c r="H6565" s="243">
        <f t="shared" ca="1" si="307"/>
        <v>45139</v>
      </c>
      <c r="I6565" s="244">
        <f t="shared" si="308"/>
        <v>43892</v>
      </c>
      <c r="J6565" s="244" t="str">
        <f t="shared" si="306"/>
        <v/>
      </c>
    </row>
    <row r="6566" spans="3:10" ht="12" thickBot="1" x14ac:dyDescent="0.25">
      <c r="C6566" s="254"/>
      <c r="D6566" s="254"/>
      <c r="E6566" s="255"/>
      <c r="F6566" s="256"/>
      <c r="G6566" s="257"/>
      <c r="H6566" s="243">
        <f t="shared" ca="1" si="307"/>
        <v>45139</v>
      </c>
      <c r="I6566" s="244">
        <f t="shared" si="308"/>
        <v>43892</v>
      </c>
      <c r="J6566" s="244" t="str">
        <f t="shared" si="306"/>
        <v/>
      </c>
    </row>
    <row r="6567" spans="3:10" ht="12" thickBot="1" x14ac:dyDescent="0.25">
      <c r="C6567" s="254"/>
      <c r="D6567" s="254"/>
      <c r="E6567" s="255"/>
      <c r="F6567" s="256"/>
      <c r="G6567" s="257"/>
      <c r="H6567" s="243">
        <f t="shared" ca="1" si="307"/>
        <v>45139</v>
      </c>
      <c r="I6567" s="244">
        <f t="shared" si="308"/>
        <v>43892</v>
      </c>
      <c r="J6567" s="244" t="str">
        <f t="shared" si="306"/>
        <v/>
      </c>
    </row>
    <row r="6568" spans="3:10" ht="12" thickBot="1" x14ac:dyDescent="0.25">
      <c r="C6568" s="254"/>
      <c r="D6568" s="254"/>
      <c r="E6568" s="255"/>
      <c r="F6568" s="256"/>
      <c r="G6568" s="257"/>
      <c r="H6568" s="243">
        <f t="shared" ca="1" si="307"/>
        <v>45139</v>
      </c>
      <c r="I6568" s="244">
        <f t="shared" si="308"/>
        <v>43892</v>
      </c>
      <c r="J6568" s="244" t="str">
        <f t="shared" si="306"/>
        <v/>
      </c>
    </row>
    <row r="6569" spans="3:10" ht="12" thickBot="1" x14ac:dyDescent="0.25">
      <c r="C6569" s="254"/>
      <c r="D6569" s="254"/>
      <c r="E6569" s="255"/>
      <c r="F6569" s="256"/>
      <c r="G6569" s="257"/>
      <c r="H6569" s="243">
        <f t="shared" ca="1" si="307"/>
        <v>45139</v>
      </c>
      <c r="I6569" s="244">
        <f t="shared" si="308"/>
        <v>43892</v>
      </c>
      <c r="J6569" s="244" t="str">
        <f t="shared" si="306"/>
        <v/>
      </c>
    </row>
    <row r="6570" spans="3:10" ht="12" thickBot="1" x14ac:dyDescent="0.25">
      <c r="C6570" s="254"/>
      <c r="D6570" s="254"/>
      <c r="E6570" s="255"/>
      <c r="F6570" s="256"/>
      <c r="G6570" s="257"/>
      <c r="H6570" s="243">
        <f t="shared" ca="1" si="307"/>
        <v>45139</v>
      </c>
      <c r="I6570" s="244">
        <f t="shared" si="308"/>
        <v>43892</v>
      </c>
      <c r="J6570" s="244" t="str">
        <f t="shared" si="306"/>
        <v/>
      </c>
    </row>
    <row r="6571" spans="3:10" ht="12" thickBot="1" x14ac:dyDescent="0.25">
      <c r="C6571" s="254"/>
      <c r="D6571" s="254"/>
      <c r="E6571" s="255"/>
      <c r="F6571" s="256"/>
      <c r="G6571" s="257"/>
      <c r="H6571" s="243">
        <f t="shared" ca="1" si="307"/>
        <v>45139</v>
      </c>
      <c r="I6571" s="244">
        <f t="shared" si="308"/>
        <v>43892</v>
      </c>
      <c r="J6571" s="244" t="str">
        <f t="shared" si="306"/>
        <v/>
      </c>
    </row>
    <row r="6572" spans="3:10" ht="12" thickBot="1" x14ac:dyDescent="0.25">
      <c r="C6572" s="254"/>
      <c r="D6572" s="254"/>
      <c r="E6572" s="255"/>
      <c r="F6572" s="256"/>
      <c r="G6572" s="257"/>
      <c r="H6572" s="243">
        <f t="shared" ca="1" si="307"/>
        <v>45139</v>
      </c>
      <c r="I6572" s="244">
        <f t="shared" si="308"/>
        <v>43892</v>
      </c>
      <c r="J6572" s="244" t="str">
        <f t="shared" si="306"/>
        <v/>
      </c>
    </row>
    <row r="6573" spans="3:10" ht="12" thickBot="1" x14ac:dyDescent="0.25">
      <c r="C6573" s="254"/>
      <c r="D6573" s="254"/>
      <c r="E6573" s="255"/>
      <c r="F6573" s="256"/>
      <c r="G6573" s="257"/>
      <c r="H6573" s="243">
        <f t="shared" ca="1" si="307"/>
        <v>45139</v>
      </c>
      <c r="I6573" s="244">
        <f t="shared" si="308"/>
        <v>43892</v>
      </c>
      <c r="J6573" s="244" t="str">
        <f t="shared" si="306"/>
        <v/>
      </c>
    </row>
    <row r="6574" spans="3:10" ht="12" thickBot="1" x14ac:dyDescent="0.25">
      <c r="C6574" s="254"/>
      <c r="D6574" s="254"/>
      <c r="E6574" s="255"/>
      <c r="F6574" s="256"/>
      <c r="G6574" s="257"/>
      <c r="H6574" s="243">
        <f t="shared" ca="1" si="307"/>
        <v>45139</v>
      </c>
      <c r="I6574" s="244">
        <f t="shared" si="308"/>
        <v>43892</v>
      </c>
      <c r="J6574" s="244" t="str">
        <f t="shared" si="306"/>
        <v/>
      </c>
    </row>
    <row r="6575" spans="3:10" ht="12" thickBot="1" x14ac:dyDescent="0.25">
      <c r="C6575" s="254"/>
      <c r="D6575" s="254"/>
      <c r="E6575" s="255"/>
      <c r="F6575" s="256"/>
      <c r="G6575" s="257"/>
      <c r="H6575" s="243">
        <f t="shared" ca="1" si="307"/>
        <v>45139</v>
      </c>
      <c r="I6575" s="244">
        <f t="shared" si="308"/>
        <v>43892</v>
      </c>
      <c r="J6575" s="244" t="str">
        <f t="shared" si="306"/>
        <v/>
      </c>
    </row>
    <row r="6576" spans="3:10" ht="12" thickBot="1" x14ac:dyDescent="0.25">
      <c r="C6576" s="254"/>
      <c r="D6576" s="254"/>
      <c r="E6576" s="255"/>
      <c r="F6576" s="256"/>
      <c r="G6576" s="257"/>
      <c r="H6576" s="243">
        <f t="shared" ca="1" si="307"/>
        <v>45139</v>
      </c>
      <c r="I6576" s="244">
        <f t="shared" si="308"/>
        <v>43892</v>
      </c>
      <c r="J6576" s="244" t="str">
        <f t="shared" si="306"/>
        <v/>
      </c>
    </row>
    <row r="6577" spans="3:10" ht="12" thickBot="1" x14ac:dyDescent="0.25">
      <c r="C6577" s="254"/>
      <c r="D6577" s="254"/>
      <c r="E6577" s="255"/>
      <c r="F6577" s="256"/>
      <c r="G6577" s="257"/>
      <c r="H6577" s="243">
        <f t="shared" ca="1" si="307"/>
        <v>45139</v>
      </c>
      <c r="I6577" s="244">
        <f t="shared" si="308"/>
        <v>43892</v>
      </c>
      <c r="J6577" s="244" t="str">
        <f t="shared" si="306"/>
        <v/>
      </c>
    </row>
    <row r="6578" spans="3:10" ht="12" thickBot="1" x14ac:dyDescent="0.25">
      <c r="C6578" s="254"/>
      <c r="D6578" s="254"/>
      <c r="E6578" s="255"/>
      <c r="F6578" s="256"/>
      <c r="G6578" s="257"/>
      <c r="H6578" s="243">
        <f t="shared" ca="1" si="307"/>
        <v>45139</v>
      </c>
      <c r="I6578" s="244">
        <f t="shared" si="308"/>
        <v>43892</v>
      </c>
      <c r="J6578" s="244" t="str">
        <f t="shared" si="306"/>
        <v/>
      </c>
    </row>
    <row r="6579" spans="3:10" ht="12" thickBot="1" x14ac:dyDescent="0.25">
      <c r="C6579" s="254"/>
      <c r="D6579" s="254"/>
      <c r="E6579" s="255"/>
      <c r="F6579" s="256"/>
      <c r="G6579" s="257"/>
      <c r="H6579" s="243">
        <f t="shared" ca="1" si="307"/>
        <v>45139</v>
      </c>
      <c r="I6579" s="244">
        <f t="shared" si="308"/>
        <v>43892</v>
      </c>
      <c r="J6579" s="244" t="str">
        <f t="shared" si="306"/>
        <v/>
      </c>
    </row>
    <row r="6580" spans="3:10" ht="12" thickBot="1" x14ac:dyDescent="0.25">
      <c r="C6580" s="254"/>
      <c r="D6580" s="254"/>
      <c r="E6580" s="255"/>
      <c r="F6580" s="256"/>
      <c r="G6580" s="257"/>
      <c r="H6580" s="243">
        <f t="shared" ca="1" si="307"/>
        <v>45139</v>
      </c>
      <c r="I6580" s="244">
        <f t="shared" si="308"/>
        <v>43892</v>
      </c>
      <c r="J6580" s="244" t="str">
        <f t="shared" si="306"/>
        <v/>
      </c>
    </row>
    <row r="6581" spans="3:10" ht="12" thickBot="1" x14ac:dyDescent="0.25">
      <c r="C6581" s="254"/>
      <c r="D6581" s="254"/>
      <c r="E6581" s="255"/>
      <c r="F6581" s="256"/>
      <c r="G6581" s="257"/>
      <c r="H6581" s="243">
        <f t="shared" ca="1" si="307"/>
        <v>45139</v>
      </c>
      <c r="I6581" s="244">
        <f t="shared" si="308"/>
        <v>43892</v>
      </c>
      <c r="J6581" s="244" t="str">
        <f t="shared" si="306"/>
        <v/>
      </c>
    </row>
    <row r="6582" spans="3:10" ht="12" thickBot="1" x14ac:dyDescent="0.25">
      <c r="C6582" s="254"/>
      <c r="D6582" s="254"/>
      <c r="E6582" s="255"/>
      <c r="F6582" s="256"/>
      <c r="G6582" s="257"/>
      <c r="H6582" s="243">
        <f t="shared" ca="1" si="307"/>
        <v>45139</v>
      </c>
      <c r="I6582" s="244">
        <f t="shared" si="308"/>
        <v>43892</v>
      </c>
      <c r="J6582" s="244" t="str">
        <f t="shared" si="306"/>
        <v/>
      </c>
    </row>
    <row r="6583" spans="3:10" ht="12" thickBot="1" x14ac:dyDescent="0.25">
      <c r="C6583" s="254"/>
      <c r="D6583" s="254"/>
      <c r="E6583" s="255"/>
      <c r="F6583" s="256"/>
      <c r="G6583" s="257"/>
      <c r="H6583" s="243">
        <f t="shared" ca="1" si="307"/>
        <v>45139</v>
      </c>
      <c r="I6583" s="244">
        <f t="shared" si="308"/>
        <v>43892</v>
      </c>
      <c r="J6583" s="244" t="str">
        <f t="shared" si="306"/>
        <v/>
      </c>
    </row>
    <row r="6584" spans="3:10" ht="12" thickBot="1" x14ac:dyDescent="0.25">
      <c r="C6584" s="254"/>
      <c r="D6584" s="254"/>
      <c r="E6584" s="255"/>
      <c r="F6584" s="256"/>
      <c r="G6584" s="257"/>
      <c r="H6584" s="243">
        <f t="shared" ca="1" si="307"/>
        <v>45139</v>
      </c>
      <c r="I6584" s="244">
        <f t="shared" si="308"/>
        <v>43892</v>
      </c>
      <c r="J6584" s="244" t="str">
        <f t="shared" si="306"/>
        <v/>
      </c>
    </row>
    <row r="6585" spans="3:10" ht="12" thickBot="1" x14ac:dyDescent="0.25">
      <c r="C6585" s="254"/>
      <c r="D6585" s="254"/>
      <c r="E6585" s="255"/>
      <c r="F6585" s="256"/>
      <c r="G6585" s="257"/>
      <c r="H6585" s="243">
        <f t="shared" ca="1" si="307"/>
        <v>45139</v>
      </c>
      <c r="I6585" s="244">
        <f t="shared" si="308"/>
        <v>43892</v>
      </c>
      <c r="J6585" s="244" t="str">
        <f t="shared" si="306"/>
        <v/>
      </c>
    </row>
    <row r="6586" spans="3:10" ht="12" thickBot="1" x14ac:dyDescent="0.25">
      <c r="C6586" s="254"/>
      <c r="D6586" s="254"/>
      <c r="E6586" s="255"/>
      <c r="F6586" s="256"/>
      <c r="G6586" s="257"/>
      <c r="H6586" s="243">
        <f t="shared" ca="1" si="307"/>
        <v>45139</v>
      </c>
      <c r="I6586" s="244">
        <f t="shared" si="308"/>
        <v>43892</v>
      </c>
      <c r="J6586" s="244" t="str">
        <f t="shared" si="306"/>
        <v/>
      </c>
    </row>
    <row r="6587" spans="3:10" ht="12" thickBot="1" x14ac:dyDescent="0.25">
      <c r="C6587" s="254"/>
      <c r="D6587" s="254"/>
      <c r="E6587" s="255"/>
      <c r="F6587" s="256"/>
      <c r="G6587" s="257"/>
      <c r="H6587" s="243">
        <f t="shared" ca="1" si="307"/>
        <v>45139</v>
      </c>
      <c r="I6587" s="244">
        <f t="shared" si="308"/>
        <v>43892</v>
      </c>
      <c r="J6587" s="244" t="str">
        <f t="shared" si="306"/>
        <v/>
      </c>
    </row>
    <row r="6588" spans="3:10" ht="12" thickBot="1" x14ac:dyDescent="0.25">
      <c r="C6588" s="254"/>
      <c r="D6588" s="254"/>
      <c r="E6588" s="255"/>
      <c r="F6588" s="256"/>
      <c r="G6588" s="257"/>
      <c r="H6588" s="243">
        <f t="shared" ca="1" si="307"/>
        <v>45139</v>
      </c>
      <c r="I6588" s="244">
        <f t="shared" si="308"/>
        <v>43892</v>
      </c>
      <c r="J6588" s="244" t="str">
        <f t="shared" si="306"/>
        <v/>
      </c>
    </row>
    <row r="6589" spans="3:10" ht="12" thickBot="1" x14ac:dyDescent="0.25">
      <c r="C6589" s="254"/>
      <c r="D6589" s="254"/>
      <c r="E6589" s="255"/>
      <c r="F6589" s="256"/>
      <c r="G6589" s="257"/>
      <c r="H6589" s="243">
        <f t="shared" ca="1" si="307"/>
        <v>45139</v>
      </c>
      <c r="I6589" s="244">
        <f t="shared" si="308"/>
        <v>43892</v>
      </c>
      <c r="J6589" s="244" t="str">
        <f t="shared" si="306"/>
        <v/>
      </c>
    </row>
    <row r="6590" spans="3:10" ht="12" thickBot="1" x14ac:dyDescent="0.25">
      <c r="C6590" s="254"/>
      <c r="D6590" s="254"/>
      <c r="E6590" s="255"/>
      <c r="F6590" s="256"/>
      <c r="G6590" s="257"/>
      <c r="H6590" s="243">
        <f t="shared" ca="1" si="307"/>
        <v>45139</v>
      </c>
      <c r="I6590" s="244">
        <f t="shared" si="308"/>
        <v>43892</v>
      </c>
      <c r="J6590" s="244" t="str">
        <f t="shared" si="306"/>
        <v/>
      </c>
    </row>
    <row r="6591" spans="3:10" ht="12" thickBot="1" x14ac:dyDescent="0.25">
      <c r="C6591" s="254"/>
      <c r="D6591" s="254"/>
      <c r="E6591" s="255"/>
      <c r="F6591" s="256"/>
      <c r="G6591" s="257"/>
      <c r="H6591" s="243">
        <f t="shared" ca="1" si="307"/>
        <v>45139</v>
      </c>
      <c r="I6591" s="244">
        <f t="shared" si="308"/>
        <v>43892</v>
      </c>
      <c r="J6591" s="244" t="str">
        <f t="shared" si="306"/>
        <v/>
      </c>
    </row>
    <row r="6592" spans="3:10" ht="12" thickBot="1" x14ac:dyDescent="0.25">
      <c r="C6592" s="254"/>
      <c r="D6592" s="254"/>
      <c r="E6592" s="255"/>
      <c r="F6592" s="256"/>
      <c r="G6592" s="257"/>
      <c r="H6592" s="243">
        <f t="shared" ca="1" si="307"/>
        <v>45139</v>
      </c>
      <c r="I6592" s="244">
        <f t="shared" si="308"/>
        <v>43892</v>
      </c>
      <c r="J6592" s="244" t="str">
        <f t="shared" si="306"/>
        <v/>
      </c>
    </row>
    <row r="6593" spans="3:10" ht="12" thickBot="1" x14ac:dyDescent="0.25">
      <c r="C6593" s="254"/>
      <c r="D6593" s="254"/>
      <c r="E6593" s="255"/>
      <c r="F6593" s="256"/>
      <c r="G6593" s="257"/>
      <c r="H6593" s="243">
        <f t="shared" ca="1" si="307"/>
        <v>45139</v>
      </c>
      <c r="I6593" s="244">
        <f t="shared" si="308"/>
        <v>43892</v>
      </c>
      <c r="J6593" s="244" t="str">
        <f t="shared" si="306"/>
        <v/>
      </c>
    </row>
    <row r="6594" spans="3:10" ht="12" thickBot="1" x14ac:dyDescent="0.25">
      <c r="C6594" s="254"/>
      <c r="D6594" s="254"/>
      <c r="E6594" s="255"/>
      <c r="F6594" s="256"/>
      <c r="G6594" s="257"/>
      <c r="H6594" s="243">
        <f t="shared" ca="1" si="307"/>
        <v>45139</v>
      </c>
      <c r="I6594" s="244">
        <f t="shared" si="308"/>
        <v>43892</v>
      </c>
      <c r="J6594" s="244" t="str">
        <f t="shared" si="306"/>
        <v/>
      </c>
    </row>
    <row r="6595" spans="3:10" ht="12" thickBot="1" x14ac:dyDescent="0.25">
      <c r="C6595" s="254"/>
      <c r="D6595" s="254"/>
      <c r="E6595" s="255"/>
      <c r="F6595" s="256"/>
      <c r="G6595" s="257"/>
      <c r="H6595" s="243">
        <f t="shared" ca="1" si="307"/>
        <v>45139</v>
      </c>
      <c r="I6595" s="244">
        <f t="shared" si="308"/>
        <v>43892</v>
      </c>
      <c r="J6595" s="244" t="str">
        <f t="shared" si="306"/>
        <v/>
      </c>
    </row>
    <row r="6596" spans="3:10" ht="12" thickBot="1" x14ac:dyDescent="0.25">
      <c r="C6596" s="254"/>
      <c r="D6596" s="254"/>
      <c r="E6596" s="255"/>
      <c r="F6596" s="256"/>
      <c r="G6596" s="257"/>
      <c r="H6596" s="243">
        <f t="shared" ca="1" si="307"/>
        <v>45139</v>
      </c>
      <c r="I6596" s="244">
        <f t="shared" si="308"/>
        <v>43892</v>
      </c>
      <c r="J6596" s="244" t="str">
        <f t="shared" si="306"/>
        <v/>
      </c>
    </row>
    <row r="6597" spans="3:10" ht="12" thickBot="1" x14ac:dyDescent="0.25">
      <c r="C6597" s="254"/>
      <c r="D6597" s="254"/>
      <c r="E6597" s="255"/>
      <c r="F6597" s="256"/>
      <c r="G6597" s="257"/>
      <c r="H6597" s="243">
        <f t="shared" ca="1" si="307"/>
        <v>45139</v>
      </c>
      <c r="I6597" s="244">
        <f t="shared" si="308"/>
        <v>43892</v>
      </c>
      <c r="J6597" s="244" t="str">
        <f t="shared" si="306"/>
        <v/>
      </c>
    </row>
    <row r="6598" spans="3:10" ht="12" thickBot="1" x14ac:dyDescent="0.25">
      <c r="C6598" s="254"/>
      <c r="D6598" s="254"/>
      <c r="E6598" s="255"/>
      <c r="F6598" s="256"/>
      <c r="G6598" s="257"/>
      <c r="H6598" s="243">
        <f t="shared" ca="1" si="307"/>
        <v>45139</v>
      </c>
      <c r="I6598" s="244">
        <f t="shared" si="308"/>
        <v>43892</v>
      </c>
      <c r="J6598" s="244" t="str">
        <f t="shared" ref="J6598:J6661" si="309">IF(G6598="","",IF(G6598&gt;=0,"Debitoren",IF(G6598&lt;0,"Kreditoren","")))</f>
        <v/>
      </c>
    </row>
    <row r="6599" spans="3:10" ht="12" thickBot="1" x14ac:dyDescent="0.25">
      <c r="C6599" s="254"/>
      <c r="D6599" s="254"/>
      <c r="E6599" s="255"/>
      <c r="F6599" s="256"/>
      <c r="G6599" s="257"/>
      <c r="H6599" s="243">
        <f t="shared" ref="H6599:H6662" ca="1" si="310">IF(F6599&lt;$F$2,EOMONTH($F$2,-1)+1,EOMONTH(F6599,-1)+1)</f>
        <v>45139</v>
      </c>
      <c r="I6599" s="244">
        <f t="shared" ref="I6599:I6662" si="311">IF(F6599&lt;$I$2,IF(   WEEKDAY(EOMONTH($I$2,-1)+1)=1,EOMONTH($I$2,-1)+1+1,EOMONTH($I$2,-1)+1),IF(WEEKDAY(F6599)=1,F6599+1,F6599))</f>
        <v>43892</v>
      </c>
      <c r="J6599" s="244" t="str">
        <f t="shared" si="309"/>
        <v/>
      </c>
    </row>
    <row r="6600" spans="3:10" ht="12" thickBot="1" x14ac:dyDescent="0.25">
      <c r="C6600" s="254"/>
      <c r="D6600" s="254"/>
      <c r="E6600" s="255"/>
      <c r="F6600" s="256"/>
      <c r="G6600" s="257"/>
      <c r="H6600" s="243">
        <f t="shared" ca="1" si="310"/>
        <v>45139</v>
      </c>
      <c r="I6600" s="244">
        <f t="shared" si="311"/>
        <v>43892</v>
      </c>
      <c r="J6600" s="244" t="str">
        <f t="shared" si="309"/>
        <v/>
      </c>
    </row>
    <row r="6601" spans="3:10" ht="12" thickBot="1" x14ac:dyDescent="0.25">
      <c r="C6601" s="254"/>
      <c r="D6601" s="254"/>
      <c r="E6601" s="255"/>
      <c r="F6601" s="256"/>
      <c r="G6601" s="257"/>
      <c r="H6601" s="243">
        <f t="shared" ca="1" si="310"/>
        <v>45139</v>
      </c>
      <c r="I6601" s="244">
        <f t="shared" si="311"/>
        <v>43892</v>
      </c>
      <c r="J6601" s="244" t="str">
        <f t="shared" si="309"/>
        <v/>
      </c>
    </row>
    <row r="6602" spans="3:10" ht="12" thickBot="1" x14ac:dyDescent="0.25">
      <c r="C6602" s="254"/>
      <c r="D6602" s="254"/>
      <c r="E6602" s="255"/>
      <c r="F6602" s="256"/>
      <c r="G6602" s="257"/>
      <c r="H6602" s="243">
        <f t="shared" ca="1" si="310"/>
        <v>45139</v>
      </c>
      <c r="I6602" s="244">
        <f t="shared" si="311"/>
        <v>43892</v>
      </c>
      <c r="J6602" s="244" t="str">
        <f t="shared" si="309"/>
        <v/>
      </c>
    </row>
    <row r="6603" spans="3:10" ht="12" thickBot="1" x14ac:dyDescent="0.25">
      <c r="C6603" s="254"/>
      <c r="D6603" s="254"/>
      <c r="E6603" s="255"/>
      <c r="F6603" s="256"/>
      <c r="G6603" s="257"/>
      <c r="H6603" s="243">
        <f t="shared" ca="1" si="310"/>
        <v>45139</v>
      </c>
      <c r="I6603" s="244">
        <f t="shared" si="311"/>
        <v>43892</v>
      </c>
      <c r="J6603" s="244" t="str">
        <f t="shared" si="309"/>
        <v/>
      </c>
    </row>
    <row r="6604" spans="3:10" ht="12" thickBot="1" x14ac:dyDescent="0.25">
      <c r="C6604" s="254"/>
      <c r="D6604" s="254"/>
      <c r="E6604" s="255"/>
      <c r="F6604" s="256"/>
      <c r="G6604" s="257"/>
      <c r="H6604" s="243">
        <f t="shared" ca="1" si="310"/>
        <v>45139</v>
      </c>
      <c r="I6604" s="244">
        <f t="shared" si="311"/>
        <v>43892</v>
      </c>
      <c r="J6604" s="244" t="str">
        <f t="shared" si="309"/>
        <v/>
      </c>
    </row>
    <row r="6605" spans="3:10" ht="12" thickBot="1" x14ac:dyDescent="0.25">
      <c r="C6605" s="254"/>
      <c r="D6605" s="254"/>
      <c r="E6605" s="255"/>
      <c r="F6605" s="256"/>
      <c r="G6605" s="257"/>
      <c r="H6605" s="243">
        <f t="shared" ca="1" si="310"/>
        <v>45139</v>
      </c>
      <c r="I6605" s="244">
        <f t="shared" si="311"/>
        <v>43892</v>
      </c>
      <c r="J6605" s="244" t="str">
        <f t="shared" si="309"/>
        <v/>
      </c>
    </row>
    <row r="6606" spans="3:10" ht="12" thickBot="1" x14ac:dyDescent="0.25">
      <c r="C6606" s="254"/>
      <c r="D6606" s="254"/>
      <c r="E6606" s="255"/>
      <c r="F6606" s="256"/>
      <c r="G6606" s="257"/>
      <c r="H6606" s="243">
        <f t="shared" ca="1" si="310"/>
        <v>45139</v>
      </c>
      <c r="I6606" s="244">
        <f t="shared" si="311"/>
        <v>43892</v>
      </c>
      <c r="J6606" s="244" t="str">
        <f t="shared" si="309"/>
        <v/>
      </c>
    </row>
    <row r="6607" spans="3:10" ht="12" thickBot="1" x14ac:dyDescent="0.25">
      <c r="C6607" s="254"/>
      <c r="D6607" s="254"/>
      <c r="E6607" s="255"/>
      <c r="F6607" s="256"/>
      <c r="G6607" s="257"/>
      <c r="H6607" s="243">
        <f t="shared" ca="1" si="310"/>
        <v>45139</v>
      </c>
      <c r="I6607" s="244">
        <f t="shared" si="311"/>
        <v>43892</v>
      </c>
      <c r="J6607" s="244" t="str">
        <f t="shared" si="309"/>
        <v/>
      </c>
    </row>
    <row r="6608" spans="3:10" ht="12" thickBot="1" x14ac:dyDescent="0.25">
      <c r="C6608" s="254"/>
      <c r="D6608" s="254"/>
      <c r="E6608" s="255"/>
      <c r="F6608" s="256"/>
      <c r="G6608" s="257"/>
      <c r="H6608" s="243">
        <f t="shared" ca="1" si="310"/>
        <v>45139</v>
      </c>
      <c r="I6608" s="244">
        <f t="shared" si="311"/>
        <v>43892</v>
      </c>
      <c r="J6608" s="244" t="str">
        <f t="shared" si="309"/>
        <v/>
      </c>
    </row>
    <row r="6609" spans="3:10" ht="12" thickBot="1" x14ac:dyDescent="0.25">
      <c r="C6609" s="254"/>
      <c r="D6609" s="254"/>
      <c r="E6609" s="255"/>
      <c r="F6609" s="256"/>
      <c r="G6609" s="257"/>
      <c r="H6609" s="243">
        <f t="shared" ca="1" si="310"/>
        <v>45139</v>
      </c>
      <c r="I6609" s="244">
        <f t="shared" si="311"/>
        <v>43892</v>
      </c>
      <c r="J6609" s="244" t="str">
        <f t="shared" si="309"/>
        <v/>
      </c>
    </row>
    <row r="6610" spans="3:10" ht="12" thickBot="1" x14ac:dyDescent="0.25">
      <c r="C6610" s="254"/>
      <c r="D6610" s="254"/>
      <c r="E6610" s="255"/>
      <c r="F6610" s="256"/>
      <c r="G6610" s="257"/>
      <c r="H6610" s="243">
        <f t="shared" ca="1" si="310"/>
        <v>45139</v>
      </c>
      <c r="I6610" s="244">
        <f t="shared" si="311"/>
        <v>43892</v>
      </c>
      <c r="J6610" s="244" t="str">
        <f t="shared" si="309"/>
        <v/>
      </c>
    </row>
    <row r="6611" spans="3:10" ht="12" thickBot="1" x14ac:dyDescent="0.25">
      <c r="C6611" s="254"/>
      <c r="D6611" s="254"/>
      <c r="E6611" s="255"/>
      <c r="F6611" s="256"/>
      <c r="G6611" s="257"/>
      <c r="H6611" s="243">
        <f t="shared" ca="1" si="310"/>
        <v>45139</v>
      </c>
      <c r="I6611" s="244">
        <f t="shared" si="311"/>
        <v>43892</v>
      </c>
      <c r="J6611" s="244" t="str">
        <f t="shared" si="309"/>
        <v/>
      </c>
    </row>
    <row r="6612" spans="3:10" ht="12" thickBot="1" x14ac:dyDescent="0.25">
      <c r="C6612" s="254"/>
      <c r="D6612" s="254"/>
      <c r="E6612" s="255"/>
      <c r="F6612" s="256"/>
      <c r="G6612" s="257"/>
      <c r="H6612" s="243">
        <f t="shared" ca="1" si="310"/>
        <v>45139</v>
      </c>
      <c r="I6612" s="244">
        <f t="shared" si="311"/>
        <v>43892</v>
      </c>
      <c r="J6612" s="244" t="str">
        <f t="shared" si="309"/>
        <v/>
      </c>
    </row>
    <row r="6613" spans="3:10" ht="12" thickBot="1" x14ac:dyDescent="0.25">
      <c r="C6613" s="254"/>
      <c r="D6613" s="254"/>
      <c r="E6613" s="255"/>
      <c r="F6613" s="256"/>
      <c r="G6613" s="257"/>
      <c r="H6613" s="243">
        <f t="shared" ca="1" si="310"/>
        <v>45139</v>
      </c>
      <c r="I6613" s="244">
        <f t="shared" si="311"/>
        <v>43892</v>
      </c>
      <c r="J6613" s="244" t="str">
        <f t="shared" si="309"/>
        <v/>
      </c>
    </row>
    <row r="6614" spans="3:10" ht="12" thickBot="1" x14ac:dyDescent="0.25">
      <c r="C6614" s="254"/>
      <c r="D6614" s="254"/>
      <c r="E6614" s="255"/>
      <c r="F6614" s="256"/>
      <c r="G6614" s="257"/>
      <c r="H6614" s="243">
        <f t="shared" ca="1" si="310"/>
        <v>45139</v>
      </c>
      <c r="I6614" s="244">
        <f t="shared" si="311"/>
        <v>43892</v>
      </c>
      <c r="J6614" s="244" t="str">
        <f t="shared" si="309"/>
        <v/>
      </c>
    </row>
    <row r="6615" spans="3:10" ht="12" thickBot="1" x14ac:dyDescent="0.25">
      <c r="C6615" s="254"/>
      <c r="D6615" s="254"/>
      <c r="E6615" s="255"/>
      <c r="F6615" s="256"/>
      <c r="G6615" s="257"/>
      <c r="H6615" s="243">
        <f t="shared" ca="1" si="310"/>
        <v>45139</v>
      </c>
      <c r="I6615" s="244">
        <f t="shared" si="311"/>
        <v>43892</v>
      </c>
      <c r="J6615" s="244" t="str">
        <f t="shared" si="309"/>
        <v/>
      </c>
    </row>
    <row r="6616" spans="3:10" ht="12" thickBot="1" x14ac:dyDescent="0.25">
      <c r="C6616" s="254"/>
      <c r="D6616" s="254"/>
      <c r="E6616" s="255"/>
      <c r="F6616" s="256"/>
      <c r="G6616" s="257"/>
      <c r="H6616" s="243">
        <f t="shared" ca="1" si="310"/>
        <v>45139</v>
      </c>
      <c r="I6616" s="244">
        <f t="shared" si="311"/>
        <v>43892</v>
      </c>
      <c r="J6616" s="244" t="str">
        <f t="shared" si="309"/>
        <v/>
      </c>
    </row>
    <row r="6617" spans="3:10" ht="12" thickBot="1" x14ac:dyDescent="0.25">
      <c r="C6617" s="254"/>
      <c r="D6617" s="254"/>
      <c r="E6617" s="255"/>
      <c r="F6617" s="256"/>
      <c r="G6617" s="257"/>
      <c r="H6617" s="243">
        <f t="shared" ca="1" si="310"/>
        <v>45139</v>
      </c>
      <c r="I6617" s="244">
        <f t="shared" si="311"/>
        <v>43892</v>
      </c>
      <c r="J6617" s="244" t="str">
        <f t="shared" si="309"/>
        <v/>
      </c>
    </row>
    <row r="6618" spans="3:10" ht="12" thickBot="1" x14ac:dyDescent="0.25">
      <c r="C6618" s="254"/>
      <c r="D6618" s="254"/>
      <c r="E6618" s="255"/>
      <c r="F6618" s="256"/>
      <c r="G6618" s="257"/>
      <c r="H6618" s="243">
        <f t="shared" ca="1" si="310"/>
        <v>45139</v>
      </c>
      <c r="I6618" s="244">
        <f t="shared" si="311"/>
        <v>43892</v>
      </c>
      <c r="J6618" s="244" t="str">
        <f t="shared" si="309"/>
        <v/>
      </c>
    </row>
    <row r="6619" spans="3:10" ht="12" thickBot="1" x14ac:dyDescent="0.25">
      <c r="C6619" s="254"/>
      <c r="D6619" s="254"/>
      <c r="E6619" s="255"/>
      <c r="F6619" s="256"/>
      <c r="G6619" s="257"/>
      <c r="H6619" s="243">
        <f t="shared" ca="1" si="310"/>
        <v>45139</v>
      </c>
      <c r="I6619" s="244">
        <f t="shared" si="311"/>
        <v>43892</v>
      </c>
      <c r="J6619" s="244" t="str">
        <f t="shared" si="309"/>
        <v/>
      </c>
    </row>
    <row r="6620" spans="3:10" ht="12" thickBot="1" x14ac:dyDescent="0.25">
      <c r="C6620" s="254"/>
      <c r="D6620" s="254"/>
      <c r="E6620" s="255"/>
      <c r="F6620" s="256"/>
      <c r="G6620" s="257"/>
      <c r="H6620" s="243">
        <f t="shared" ca="1" si="310"/>
        <v>45139</v>
      </c>
      <c r="I6620" s="244">
        <f t="shared" si="311"/>
        <v>43892</v>
      </c>
      <c r="J6620" s="244" t="str">
        <f t="shared" si="309"/>
        <v/>
      </c>
    </row>
    <row r="6621" spans="3:10" ht="12" thickBot="1" x14ac:dyDescent="0.25">
      <c r="C6621" s="254"/>
      <c r="D6621" s="254"/>
      <c r="E6621" s="255"/>
      <c r="F6621" s="256"/>
      <c r="G6621" s="257"/>
      <c r="H6621" s="243">
        <f t="shared" ca="1" si="310"/>
        <v>45139</v>
      </c>
      <c r="I6621" s="244">
        <f t="shared" si="311"/>
        <v>43892</v>
      </c>
      <c r="J6621" s="244" t="str">
        <f t="shared" si="309"/>
        <v/>
      </c>
    </row>
    <row r="6622" spans="3:10" ht="12" thickBot="1" x14ac:dyDescent="0.25">
      <c r="C6622" s="254"/>
      <c r="D6622" s="254"/>
      <c r="E6622" s="255"/>
      <c r="F6622" s="256"/>
      <c r="G6622" s="257"/>
      <c r="H6622" s="243">
        <f t="shared" ca="1" si="310"/>
        <v>45139</v>
      </c>
      <c r="I6622" s="244">
        <f t="shared" si="311"/>
        <v>43892</v>
      </c>
      <c r="J6622" s="244" t="str">
        <f t="shared" si="309"/>
        <v/>
      </c>
    </row>
    <row r="6623" spans="3:10" ht="12" thickBot="1" x14ac:dyDescent="0.25">
      <c r="C6623" s="254"/>
      <c r="D6623" s="254"/>
      <c r="E6623" s="255"/>
      <c r="F6623" s="256"/>
      <c r="G6623" s="257"/>
      <c r="H6623" s="243">
        <f t="shared" ca="1" si="310"/>
        <v>45139</v>
      </c>
      <c r="I6623" s="244">
        <f t="shared" si="311"/>
        <v>43892</v>
      </c>
      <c r="J6623" s="244" t="str">
        <f t="shared" si="309"/>
        <v/>
      </c>
    </row>
    <row r="6624" spans="3:10" ht="12" thickBot="1" x14ac:dyDescent="0.25">
      <c r="C6624" s="254"/>
      <c r="D6624" s="254"/>
      <c r="E6624" s="255"/>
      <c r="F6624" s="256"/>
      <c r="G6624" s="257"/>
      <c r="H6624" s="243">
        <f t="shared" ca="1" si="310"/>
        <v>45139</v>
      </c>
      <c r="I6624" s="244">
        <f t="shared" si="311"/>
        <v>43892</v>
      </c>
      <c r="J6624" s="244" t="str">
        <f t="shared" si="309"/>
        <v/>
      </c>
    </row>
    <row r="6625" spans="3:10" ht="12" thickBot="1" x14ac:dyDescent="0.25">
      <c r="C6625" s="254"/>
      <c r="D6625" s="254"/>
      <c r="E6625" s="255"/>
      <c r="F6625" s="256"/>
      <c r="G6625" s="257"/>
      <c r="H6625" s="243">
        <f t="shared" ca="1" si="310"/>
        <v>45139</v>
      </c>
      <c r="I6625" s="244">
        <f t="shared" si="311"/>
        <v>43892</v>
      </c>
      <c r="J6625" s="244" t="str">
        <f t="shared" si="309"/>
        <v/>
      </c>
    </row>
    <row r="6626" spans="3:10" ht="12" thickBot="1" x14ac:dyDescent="0.25">
      <c r="C6626" s="254"/>
      <c r="D6626" s="254"/>
      <c r="E6626" s="255"/>
      <c r="F6626" s="256"/>
      <c r="G6626" s="257"/>
      <c r="H6626" s="243">
        <f t="shared" ca="1" si="310"/>
        <v>45139</v>
      </c>
      <c r="I6626" s="244">
        <f t="shared" si="311"/>
        <v>43892</v>
      </c>
      <c r="J6626" s="244" t="str">
        <f t="shared" si="309"/>
        <v/>
      </c>
    </row>
    <row r="6627" spans="3:10" ht="12" thickBot="1" x14ac:dyDescent="0.25">
      <c r="C6627" s="254"/>
      <c r="D6627" s="254"/>
      <c r="E6627" s="255"/>
      <c r="F6627" s="256"/>
      <c r="G6627" s="257"/>
      <c r="H6627" s="243">
        <f t="shared" ca="1" si="310"/>
        <v>45139</v>
      </c>
      <c r="I6627" s="244">
        <f t="shared" si="311"/>
        <v>43892</v>
      </c>
      <c r="J6627" s="244" t="str">
        <f t="shared" si="309"/>
        <v/>
      </c>
    </row>
    <row r="6628" spans="3:10" ht="12" thickBot="1" x14ac:dyDescent="0.25">
      <c r="C6628" s="254"/>
      <c r="D6628" s="254"/>
      <c r="E6628" s="255"/>
      <c r="F6628" s="256"/>
      <c r="G6628" s="257"/>
      <c r="H6628" s="243">
        <f t="shared" ca="1" si="310"/>
        <v>45139</v>
      </c>
      <c r="I6628" s="244">
        <f t="shared" si="311"/>
        <v>43892</v>
      </c>
      <c r="J6628" s="244" t="str">
        <f t="shared" si="309"/>
        <v/>
      </c>
    </row>
    <row r="6629" spans="3:10" ht="12" thickBot="1" x14ac:dyDescent="0.25">
      <c r="C6629" s="254"/>
      <c r="D6629" s="254"/>
      <c r="E6629" s="255"/>
      <c r="F6629" s="256"/>
      <c r="G6629" s="257"/>
      <c r="H6629" s="243">
        <f t="shared" ca="1" si="310"/>
        <v>45139</v>
      </c>
      <c r="I6629" s="244">
        <f t="shared" si="311"/>
        <v>43892</v>
      </c>
      <c r="J6629" s="244" t="str">
        <f t="shared" si="309"/>
        <v/>
      </c>
    </row>
    <row r="6630" spans="3:10" ht="12" thickBot="1" x14ac:dyDescent="0.25">
      <c r="C6630" s="254"/>
      <c r="D6630" s="254"/>
      <c r="E6630" s="255"/>
      <c r="F6630" s="256"/>
      <c r="G6630" s="257"/>
      <c r="H6630" s="243">
        <f t="shared" ca="1" si="310"/>
        <v>45139</v>
      </c>
      <c r="I6630" s="244">
        <f t="shared" si="311"/>
        <v>43892</v>
      </c>
      <c r="J6630" s="244" t="str">
        <f t="shared" si="309"/>
        <v/>
      </c>
    </row>
    <row r="6631" spans="3:10" ht="12" thickBot="1" x14ac:dyDescent="0.25">
      <c r="C6631" s="254"/>
      <c r="D6631" s="254"/>
      <c r="E6631" s="255"/>
      <c r="F6631" s="256"/>
      <c r="G6631" s="257"/>
      <c r="H6631" s="243">
        <f t="shared" ca="1" si="310"/>
        <v>45139</v>
      </c>
      <c r="I6631" s="244">
        <f t="shared" si="311"/>
        <v>43892</v>
      </c>
      <c r="J6631" s="244" t="str">
        <f t="shared" si="309"/>
        <v/>
      </c>
    </row>
    <row r="6632" spans="3:10" ht="12" thickBot="1" x14ac:dyDescent="0.25">
      <c r="C6632" s="254"/>
      <c r="D6632" s="254"/>
      <c r="E6632" s="255"/>
      <c r="F6632" s="256"/>
      <c r="G6632" s="257"/>
      <c r="H6632" s="243">
        <f t="shared" ca="1" si="310"/>
        <v>45139</v>
      </c>
      <c r="I6632" s="244">
        <f t="shared" si="311"/>
        <v>43892</v>
      </c>
      <c r="J6632" s="244" t="str">
        <f t="shared" si="309"/>
        <v/>
      </c>
    </row>
    <row r="6633" spans="3:10" ht="12" thickBot="1" x14ac:dyDescent="0.25">
      <c r="C6633" s="254"/>
      <c r="D6633" s="254"/>
      <c r="E6633" s="255"/>
      <c r="F6633" s="256"/>
      <c r="G6633" s="257"/>
      <c r="H6633" s="243">
        <f t="shared" ca="1" si="310"/>
        <v>45139</v>
      </c>
      <c r="I6633" s="244">
        <f t="shared" si="311"/>
        <v>43892</v>
      </c>
      <c r="J6633" s="244" t="str">
        <f t="shared" si="309"/>
        <v/>
      </c>
    </row>
    <row r="6634" spans="3:10" ht="12" thickBot="1" x14ac:dyDescent="0.25">
      <c r="C6634" s="254"/>
      <c r="D6634" s="254"/>
      <c r="E6634" s="255"/>
      <c r="F6634" s="256"/>
      <c r="G6634" s="257"/>
      <c r="H6634" s="243">
        <f t="shared" ca="1" si="310"/>
        <v>45139</v>
      </c>
      <c r="I6634" s="244">
        <f t="shared" si="311"/>
        <v>43892</v>
      </c>
      <c r="J6634" s="244" t="str">
        <f t="shared" si="309"/>
        <v/>
      </c>
    </row>
    <row r="6635" spans="3:10" ht="12" thickBot="1" x14ac:dyDescent="0.25">
      <c r="C6635" s="254"/>
      <c r="D6635" s="254"/>
      <c r="E6635" s="255"/>
      <c r="F6635" s="256"/>
      <c r="G6635" s="257"/>
      <c r="H6635" s="243">
        <f t="shared" ca="1" si="310"/>
        <v>45139</v>
      </c>
      <c r="I6635" s="244">
        <f t="shared" si="311"/>
        <v>43892</v>
      </c>
      <c r="J6635" s="244" t="str">
        <f t="shared" si="309"/>
        <v/>
      </c>
    </row>
    <row r="6636" spans="3:10" ht="12" thickBot="1" x14ac:dyDescent="0.25">
      <c r="C6636" s="254"/>
      <c r="D6636" s="254"/>
      <c r="E6636" s="255"/>
      <c r="F6636" s="256"/>
      <c r="G6636" s="257"/>
      <c r="H6636" s="243">
        <f t="shared" ca="1" si="310"/>
        <v>45139</v>
      </c>
      <c r="I6636" s="244">
        <f t="shared" si="311"/>
        <v>43892</v>
      </c>
      <c r="J6636" s="244" t="str">
        <f t="shared" si="309"/>
        <v/>
      </c>
    </row>
    <row r="6637" spans="3:10" ht="12" thickBot="1" x14ac:dyDescent="0.25">
      <c r="C6637" s="254"/>
      <c r="D6637" s="254"/>
      <c r="E6637" s="255"/>
      <c r="F6637" s="256"/>
      <c r="G6637" s="257"/>
      <c r="H6637" s="243">
        <f t="shared" ca="1" si="310"/>
        <v>45139</v>
      </c>
      <c r="I6637" s="244">
        <f t="shared" si="311"/>
        <v>43892</v>
      </c>
      <c r="J6637" s="244" t="str">
        <f t="shared" si="309"/>
        <v/>
      </c>
    </row>
    <row r="6638" spans="3:10" ht="12" thickBot="1" x14ac:dyDescent="0.25">
      <c r="C6638" s="254"/>
      <c r="D6638" s="254"/>
      <c r="E6638" s="255"/>
      <c r="F6638" s="256"/>
      <c r="G6638" s="257"/>
      <c r="H6638" s="243">
        <f t="shared" ca="1" si="310"/>
        <v>45139</v>
      </c>
      <c r="I6638" s="244">
        <f t="shared" si="311"/>
        <v>43892</v>
      </c>
      <c r="J6638" s="244" t="str">
        <f t="shared" si="309"/>
        <v/>
      </c>
    </row>
    <row r="6639" spans="3:10" ht="12" thickBot="1" x14ac:dyDescent="0.25">
      <c r="C6639" s="254"/>
      <c r="D6639" s="254"/>
      <c r="E6639" s="255"/>
      <c r="F6639" s="256"/>
      <c r="G6639" s="257"/>
      <c r="H6639" s="243">
        <f t="shared" ca="1" si="310"/>
        <v>45139</v>
      </c>
      <c r="I6639" s="244">
        <f t="shared" si="311"/>
        <v>43892</v>
      </c>
      <c r="J6639" s="244" t="str">
        <f t="shared" si="309"/>
        <v/>
      </c>
    </row>
    <row r="6640" spans="3:10" ht="12" thickBot="1" x14ac:dyDescent="0.25">
      <c r="C6640" s="254"/>
      <c r="D6640" s="254"/>
      <c r="E6640" s="255"/>
      <c r="F6640" s="256"/>
      <c r="G6640" s="257"/>
      <c r="H6640" s="243">
        <f t="shared" ca="1" si="310"/>
        <v>45139</v>
      </c>
      <c r="I6640" s="244">
        <f t="shared" si="311"/>
        <v>43892</v>
      </c>
      <c r="J6640" s="244" t="str">
        <f t="shared" si="309"/>
        <v/>
      </c>
    </row>
    <row r="6641" spans="3:10" ht="12" thickBot="1" x14ac:dyDescent="0.25">
      <c r="C6641" s="254"/>
      <c r="D6641" s="254"/>
      <c r="E6641" s="255"/>
      <c r="F6641" s="256"/>
      <c r="G6641" s="257"/>
      <c r="H6641" s="243">
        <f t="shared" ca="1" si="310"/>
        <v>45139</v>
      </c>
      <c r="I6641" s="244">
        <f t="shared" si="311"/>
        <v>43892</v>
      </c>
      <c r="J6641" s="244" t="str">
        <f t="shared" si="309"/>
        <v/>
      </c>
    </row>
    <row r="6642" spans="3:10" ht="12" thickBot="1" x14ac:dyDescent="0.25">
      <c r="C6642" s="254"/>
      <c r="D6642" s="254"/>
      <c r="E6642" s="255"/>
      <c r="F6642" s="256"/>
      <c r="G6642" s="257"/>
      <c r="H6642" s="243">
        <f t="shared" ca="1" si="310"/>
        <v>45139</v>
      </c>
      <c r="I6642" s="244">
        <f t="shared" si="311"/>
        <v>43892</v>
      </c>
      <c r="J6642" s="244" t="str">
        <f t="shared" si="309"/>
        <v/>
      </c>
    </row>
    <row r="6643" spans="3:10" ht="12" thickBot="1" x14ac:dyDescent="0.25">
      <c r="C6643" s="254"/>
      <c r="D6643" s="254"/>
      <c r="E6643" s="255"/>
      <c r="F6643" s="256"/>
      <c r="G6643" s="257"/>
      <c r="H6643" s="243">
        <f t="shared" ca="1" si="310"/>
        <v>45139</v>
      </c>
      <c r="I6643" s="244">
        <f t="shared" si="311"/>
        <v>43892</v>
      </c>
      <c r="J6643" s="244" t="str">
        <f t="shared" si="309"/>
        <v/>
      </c>
    </row>
    <row r="6644" spans="3:10" ht="12" thickBot="1" x14ac:dyDescent="0.25">
      <c r="C6644" s="254"/>
      <c r="D6644" s="254"/>
      <c r="E6644" s="255"/>
      <c r="F6644" s="256"/>
      <c r="G6644" s="257"/>
      <c r="H6644" s="243">
        <f t="shared" ca="1" si="310"/>
        <v>45139</v>
      </c>
      <c r="I6644" s="244">
        <f t="shared" si="311"/>
        <v>43892</v>
      </c>
      <c r="J6644" s="244" t="str">
        <f t="shared" si="309"/>
        <v/>
      </c>
    </row>
    <row r="6645" spans="3:10" ht="12" thickBot="1" x14ac:dyDescent="0.25">
      <c r="C6645" s="254"/>
      <c r="D6645" s="254"/>
      <c r="E6645" s="255"/>
      <c r="F6645" s="256"/>
      <c r="G6645" s="257"/>
      <c r="H6645" s="243">
        <f t="shared" ca="1" si="310"/>
        <v>45139</v>
      </c>
      <c r="I6645" s="244">
        <f t="shared" si="311"/>
        <v>43892</v>
      </c>
      <c r="J6645" s="244" t="str">
        <f t="shared" si="309"/>
        <v/>
      </c>
    </row>
    <row r="6646" spans="3:10" ht="12" thickBot="1" x14ac:dyDescent="0.25">
      <c r="C6646" s="254"/>
      <c r="D6646" s="254"/>
      <c r="E6646" s="255"/>
      <c r="F6646" s="256"/>
      <c r="G6646" s="257"/>
      <c r="H6646" s="243">
        <f t="shared" ca="1" si="310"/>
        <v>45139</v>
      </c>
      <c r="I6646" s="244">
        <f t="shared" si="311"/>
        <v>43892</v>
      </c>
      <c r="J6646" s="244" t="str">
        <f t="shared" si="309"/>
        <v/>
      </c>
    </row>
    <row r="6647" spans="3:10" ht="12" thickBot="1" x14ac:dyDescent="0.25">
      <c r="C6647" s="254"/>
      <c r="D6647" s="254"/>
      <c r="E6647" s="255"/>
      <c r="F6647" s="256"/>
      <c r="G6647" s="257"/>
      <c r="H6647" s="243">
        <f t="shared" ca="1" si="310"/>
        <v>45139</v>
      </c>
      <c r="I6647" s="244">
        <f t="shared" si="311"/>
        <v>43892</v>
      </c>
      <c r="J6647" s="244" t="str">
        <f t="shared" si="309"/>
        <v/>
      </c>
    </row>
    <row r="6648" spans="3:10" ht="12" thickBot="1" x14ac:dyDescent="0.25">
      <c r="C6648" s="254"/>
      <c r="D6648" s="254"/>
      <c r="E6648" s="255"/>
      <c r="F6648" s="256"/>
      <c r="G6648" s="257"/>
      <c r="H6648" s="243">
        <f t="shared" ca="1" si="310"/>
        <v>45139</v>
      </c>
      <c r="I6648" s="244">
        <f t="shared" si="311"/>
        <v>43892</v>
      </c>
      <c r="J6648" s="244" t="str">
        <f t="shared" si="309"/>
        <v/>
      </c>
    </row>
    <row r="6649" spans="3:10" ht="12" thickBot="1" x14ac:dyDescent="0.25">
      <c r="C6649" s="254"/>
      <c r="D6649" s="254"/>
      <c r="E6649" s="255"/>
      <c r="F6649" s="256"/>
      <c r="G6649" s="257"/>
      <c r="H6649" s="243">
        <f t="shared" ca="1" si="310"/>
        <v>45139</v>
      </c>
      <c r="I6649" s="244">
        <f t="shared" si="311"/>
        <v>43892</v>
      </c>
      <c r="J6649" s="244" t="str">
        <f t="shared" si="309"/>
        <v/>
      </c>
    </row>
    <row r="6650" spans="3:10" ht="12" thickBot="1" x14ac:dyDescent="0.25">
      <c r="C6650" s="254"/>
      <c r="D6650" s="254"/>
      <c r="E6650" s="255"/>
      <c r="F6650" s="256"/>
      <c r="G6650" s="257"/>
      <c r="H6650" s="243">
        <f t="shared" ca="1" si="310"/>
        <v>45139</v>
      </c>
      <c r="I6650" s="244">
        <f t="shared" si="311"/>
        <v>43892</v>
      </c>
      <c r="J6650" s="244" t="str">
        <f t="shared" si="309"/>
        <v/>
      </c>
    </row>
    <row r="6651" spans="3:10" ht="12" thickBot="1" x14ac:dyDescent="0.25">
      <c r="C6651" s="254"/>
      <c r="D6651" s="254"/>
      <c r="E6651" s="255"/>
      <c r="F6651" s="256"/>
      <c r="G6651" s="257"/>
      <c r="H6651" s="243">
        <f t="shared" ca="1" si="310"/>
        <v>45139</v>
      </c>
      <c r="I6651" s="244">
        <f t="shared" si="311"/>
        <v>43892</v>
      </c>
      <c r="J6651" s="244" t="str">
        <f t="shared" si="309"/>
        <v/>
      </c>
    </row>
    <row r="6652" spans="3:10" ht="12" thickBot="1" x14ac:dyDescent="0.25">
      <c r="C6652" s="254"/>
      <c r="D6652" s="254"/>
      <c r="E6652" s="255"/>
      <c r="F6652" s="256"/>
      <c r="G6652" s="257"/>
      <c r="H6652" s="243">
        <f t="shared" ca="1" si="310"/>
        <v>45139</v>
      </c>
      <c r="I6652" s="244">
        <f t="shared" si="311"/>
        <v>43892</v>
      </c>
      <c r="J6652" s="244" t="str">
        <f t="shared" si="309"/>
        <v/>
      </c>
    </row>
    <row r="6653" spans="3:10" ht="12" thickBot="1" x14ac:dyDescent="0.25">
      <c r="C6653" s="254"/>
      <c r="D6653" s="254"/>
      <c r="E6653" s="255"/>
      <c r="F6653" s="256"/>
      <c r="G6653" s="257"/>
      <c r="H6653" s="243">
        <f t="shared" ca="1" si="310"/>
        <v>45139</v>
      </c>
      <c r="I6653" s="244">
        <f t="shared" si="311"/>
        <v>43892</v>
      </c>
      <c r="J6653" s="244" t="str">
        <f t="shared" si="309"/>
        <v/>
      </c>
    </row>
    <row r="6654" spans="3:10" ht="12" thickBot="1" x14ac:dyDescent="0.25">
      <c r="C6654" s="254"/>
      <c r="D6654" s="254"/>
      <c r="E6654" s="255"/>
      <c r="F6654" s="256"/>
      <c r="G6654" s="257"/>
      <c r="H6654" s="243">
        <f t="shared" ca="1" si="310"/>
        <v>45139</v>
      </c>
      <c r="I6654" s="244">
        <f t="shared" si="311"/>
        <v>43892</v>
      </c>
      <c r="J6654" s="244" t="str">
        <f t="shared" si="309"/>
        <v/>
      </c>
    </row>
    <row r="6655" spans="3:10" ht="12" thickBot="1" x14ac:dyDescent="0.25">
      <c r="C6655" s="254"/>
      <c r="D6655" s="254"/>
      <c r="E6655" s="255"/>
      <c r="F6655" s="256"/>
      <c r="G6655" s="257"/>
      <c r="H6655" s="243">
        <f t="shared" ca="1" si="310"/>
        <v>45139</v>
      </c>
      <c r="I6655" s="244">
        <f t="shared" si="311"/>
        <v>43892</v>
      </c>
      <c r="J6655" s="244" t="str">
        <f t="shared" si="309"/>
        <v/>
      </c>
    </row>
    <row r="6656" spans="3:10" ht="12" thickBot="1" x14ac:dyDescent="0.25">
      <c r="C6656" s="254"/>
      <c r="D6656" s="254"/>
      <c r="E6656" s="255"/>
      <c r="F6656" s="256"/>
      <c r="G6656" s="257"/>
      <c r="H6656" s="243">
        <f t="shared" ca="1" si="310"/>
        <v>45139</v>
      </c>
      <c r="I6656" s="244">
        <f t="shared" si="311"/>
        <v>43892</v>
      </c>
      <c r="J6656" s="244" t="str">
        <f t="shared" si="309"/>
        <v/>
      </c>
    </row>
    <row r="6657" spans="3:10" ht="12" thickBot="1" x14ac:dyDescent="0.25">
      <c r="C6657" s="254"/>
      <c r="D6657" s="254"/>
      <c r="E6657" s="255"/>
      <c r="F6657" s="256"/>
      <c r="G6657" s="257"/>
      <c r="H6657" s="243">
        <f t="shared" ca="1" si="310"/>
        <v>45139</v>
      </c>
      <c r="I6657" s="244">
        <f t="shared" si="311"/>
        <v>43892</v>
      </c>
      <c r="J6657" s="244" t="str">
        <f t="shared" si="309"/>
        <v/>
      </c>
    </row>
    <row r="6658" spans="3:10" ht="12" thickBot="1" x14ac:dyDescent="0.25">
      <c r="C6658" s="254"/>
      <c r="D6658" s="254"/>
      <c r="E6658" s="255"/>
      <c r="F6658" s="256"/>
      <c r="G6658" s="257"/>
      <c r="H6658" s="243">
        <f t="shared" ca="1" si="310"/>
        <v>45139</v>
      </c>
      <c r="I6658" s="244">
        <f t="shared" si="311"/>
        <v>43892</v>
      </c>
      <c r="J6658" s="244" t="str">
        <f t="shared" si="309"/>
        <v/>
      </c>
    </row>
    <row r="6659" spans="3:10" ht="12" thickBot="1" x14ac:dyDescent="0.25">
      <c r="C6659" s="254"/>
      <c r="D6659" s="254"/>
      <c r="E6659" s="255"/>
      <c r="F6659" s="256"/>
      <c r="G6659" s="257"/>
      <c r="H6659" s="243">
        <f t="shared" ca="1" si="310"/>
        <v>45139</v>
      </c>
      <c r="I6659" s="244">
        <f t="shared" si="311"/>
        <v>43892</v>
      </c>
      <c r="J6659" s="244" t="str">
        <f t="shared" si="309"/>
        <v/>
      </c>
    </row>
    <row r="6660" spans="3:10" ht="12" thickBot="1" x14ac:dyDescent="0.25">
      <c r="C6660" s="254"/>
      <c r="D6660" s="254"/>
      <c r="E6660" s="255"/>
      <c r="F6660" s="256"/>
      <c r="G6660" s="257"/>
      <c r="H6660" s="243">
        <f t="shared" ca="1" si="310"/>
        <v>45139</v>
      </c>
      <c r="I6660" s="244">
        <f t="shared" si="311"/>
        <v>43892</v>
      </c>
      <c r="J6660" s="244" t="str">
        <f t="shared" si="309"/>
        <v/>
      </c>
    </row>
    <row r="6661" spans="3:10" ht="12" thickBot="1" x14ac:dyDescent="0.25">
      <c r="C6661" s="254"/>
      <c r="D6661" s="254"/>
      <c r="E6661" s="255"/>
      <c r="F6661" s="256"/>
      <c r="G6661" s="257"/>
      <c r="H6661" s="243">
        <f t="shared" ca="1" si="310"/>
        <v>45139</v>
      </c>
      <c r="I6661" s="244">
        <f t="shared" si="311"/>
        <v>43892</v>
      </c>
      <c r="J6661" s="244" t="str">
        <f t="shared" si="309"/>
        <v/>
      </c>
    </row>
    <row r="6662" spans="3:10" ht="12" thickBot="1" x14ac:dyDescent="0.25">
      <c r="C6662" s="254"/>
      <c r="D6662" s="254"/>
      <c r="E6662" s="255"/>
      <c r="F6662" s="256"/>
      <c r="G6662" s="257"/>
      <c r="H6662" s="243">
        <f t="shared" ca="1" si="310"/>
        <v>45139</v>
      </c>
      <c r="I6662" s="244">
        <f t="shared" si="311"/>
        <v>43892</v>
      </c>
      <c r="J6662" s="244" t="str">
        <f t="shared" ref="J6662:J6725" si="312">IF(G6662="","",IF(G6662&gt;=0,"Debitoren",IF(G6662&lt;0,"Kreditoren","")))</f>
        <v/>
      </c>
    </row>
    <row r="6663" spans="3:10" ht="12" thickBot="1" x14ac:dyDescent="0.25">
      <c r="C6663" s="254"/>
      <c r="D6663" s="254"/>
      <c r="E6663" s="255"/>
      <c r="F6663" s="256"/>
      <c r="G6663" s="257"/>
      <c r="H6663" s="243">
        <f t="shared" ref="H6663:H6726" ca="1" si="313">IF(F6663&lt;$F$2,EOMONTH($F$2,-1)+1,EOMONTH(F6663,-1)+1)</f>
        <v>45139</v>
      </c>
      <c r="I6663" s="244">
        <f t="shared" ref="I6663:I6726" si="314">IF(F6663&lt;$I$2,IF(   WEEKDAY(EOMONTH($I$2,-1)+1)=1,EOMONTH($I$2,-1)+1+1,EOMONTH($I$2,-1)+1),IF(WEEKDAY(F6663)=1,F6663+1,F6663))</f>
        <v>43892</v>
      </c>
      <c r="J6663" s="244" t="str">
        <f t="shared" si="312"/>
        <v/>
      </c>
    </row>
    <row r="6664" spans="3:10" ht="12" thickBot="1" x14ac:dyDescent="0.25">
      <c r="C6664" s="254"/>
      <c r="D6664" s="254"/>
      <c r="E6664" s="255"/>
      <c r="F6664" s="256"/>
      <c r="G6664" s="257"/>
      <c r="H6664" s="243">
        <f t="shared" ca="1" si="313"/>
        <v>45139</v>
      </c>
      <c r="I6664" s="244">
        <f t="shared" si="314"/>
        <v>43892</v>
      </c>
      <c r="J6664" s="244" t="str">
        <f t="shared" si="312"/>
        <v/>
      </c>
    </row>
    <row r="6665" spans="3:10" ht="12" thickBot="1" x14ac:dyDescent="0.25">
      <c r="C6665" s="254"/>
      <c r="D6665" s="254"/>
      <c r="E6665" s="255"/>
      <c r="F6665" s="256"/>
      <c r="G6665" s="257"/>
      <c r="H6665" s="243">
        <f t="shared" ca="1" si="313"/>
        <v>45139</v>
      </c>
      <c r="I6665" s="244">
        <f t="shared" si="314"/>
        <v>43892</v>
      </c>
      <c r="J6665" s="244" t="str">
        <f t="shared" si="312"/>
        <v/>
      </c>
    </row>
    <row r="6666" spans="3:10" ht="12" thickBot="1" x14ac:dyDescent="0.25">
      <c r="C6666" s="254"/>
      <c r="D6666" s="254"/>
      <c r="E6666" s="255"/>
      <c r="F6666" s="256"/>
      <c r="G6666" s="257"/>
      <c r="H6666" s="243">
        <f t="shared" ca="1" si="313"/>
        <v>45139</v>
      </c>
      <c r="I6666" s="244">
        <f t="shared" si="314"/>
        <v>43892</v>
      </c>
      <c r="J6666" s="244" t="str">
        <f t="shared" si="312"/>
        <v/>
      </c>
    </row>
    <row r="6667" spans="3:10" ht="12" thickBot="1" x14ac:dyDescent="0.25">
      <c r="C6667" s="254"/>
      <c r="D6667" s="254"/>
      <c r="E6667" s="255"/>
      <c r="F6667" s="256"/>
      <c r="G6667" s="257"/>
      <c r="H6667" s="243">
        <f t="shared" ca="1" si="313"/>
        <v>45139</v>
      </c>
      <c r="I6667" s="244">
        <f t="shared" si="314"/>
        <v>43892</v>
      </c>
      <c r="J6667" s="244" t="str">
        <f t="shared" si="312"/>
        <v/>
      </c>
    </row>
    <row r="6668" spans="3:10" ht="12" thickBot="1" x14ac:dyDescent="0.25">
      <c r="C6668" s="254"/>
      <c r="D6668" s="254"/>
      <c r="E6668" s="255"/>
      <c r="F6668" s="256"/>
      <c r="G6668" s="257"/>
      <c r="H6668" s="243">
        <f t="shared" ca="1" si="313"/>
        <v>45139</v>
      </c>
      <c r="I6668" s="244">
        <f t="shared" si="314"/>
        <v>43892</v>
      </c>
      <c r="J6668" s="244" t="str">
        <f t="shared" si="312"/>
        <v/>
      </c>
    </row>
    <row r="6669" spans="3:10" ht="12" thickBot="1" x14ac:dyDescent="0.25">
      <c r="C6669" s="254"/>
      <c r="D6669" s="254"/>
      <c r="E6669" s="255"/>
      <c r="F6669" s="256"/>
      <c r="G6669" s="257"/>
      <c r="H6669" s="243">
        <f t="shared" ca="1" si="313"/>
        <v>45139</v>
      </c>
      <c r="I6669" s="244">
        <f t="shared" si="314"/>
        <v>43892</v>
      </c>
      <c r="J6669" s="244" t="str">
        <f t="shared" si="312"/>
        <v/>
      </c>
    </row>
    <row r="6670" spans="3:10" ht="12" thickBot="1" x14ac:dyDescent="0.25">
      <c r="C6670" s="254"/>
      <c r="D6670" s="254"/>
      <c r="E6670" s="255"/>
      <c r="F6670" s="256"/>
      <c r="G6670" s="257"/>
      <c r="H6670" s="243">
        <f t="shared" ca="1" si="313"/>
        <v>45139</v>
      </c>
      <c r="I6670" s="244">
        <f t="shared" si="314"/>
        <v>43892</v>
      </c>
      <c r="J6670" s="244" t="str">
        <f t="shared" si="312"/>
        <v/>
      </c>
    </row>
    <row r="6671" spans="3:10" ht="12" thickBot="1" x14ac:dyDescent="0.25">
      <c r="C6671" s="254"/>
      <c r="D6671" s="254"/>
      <c r="E6671" s="255"/>
      <c r="F6671" s="256"/>
      <c r="G6671" s="257"/>
      <c r="H6671" s="243">
        <f t="shared" ca="1" si="313"/>
        <v>45139</v>
      </c>
      <c r="I6671" s="244">
        <f t="shared" si="314"/>
        <v>43892</v>
      </c>
      <c r="J6671" s="244" t="str">
        <f t="shared" si="312"/>
        <v/>
      </c>
    </row>
    <row r="6672" spans="3:10" ht="12" thickBot="1" x14ac:dyDescent="0.25">
      <c r="C6672" s="254"/>
      <c r="D6672" s="254"/>
      <c r="E6672" s="255"/>
      <c r="F6672" s="256"/>
      <c r="G6672" s="257"/>
      <c r="H6672" s="243">
        <f t="shared" ca="1" si="313"/>
        <v>45139</v>
      </c>
      <c r="I6672" s="244">
        <f t="shared" si="314"/>
        <v>43892</v>
      </c>
      <c r="J6672" s="244" t="str">
        <f t="shared" si="312"/>
        <v/>
      </c>
    </row>
    <row r="6673" spans="3:10" ht="12" thickBot="1" x14ac:dyDescent="0.25">
      <c r="C6673" s="254"/>
      <c r="D6673" s="254"/>
      <c r="E6673" s="255"/>
      <c r="F6673" s="256"/>
      <c r="G6673" s="257"/>
      <c r="H6673" s="243">
        <f t="shared" ca="1" si="313"/>
        <v>45139</v>
      </c>
      <c r="I6673" s="244">
        <f t="shared" si="314"/>
        <v>43892</v>
      </c>
      <c r="J6673" s="244" t="str">
        <f t="shared" si="312"/>
        <v/>
      </c>
    </row>
    <row r="6674" spans="3:10" ht="12" thickBot="1" x14ac:dyDescent="0.25">
      <c r="C6674" s="254"/>
      <c r="D6674" s="254"/>
      <c r="E6674" s="255"/>
      <c r="F6674" s="256"/>
      <c r="G6674" s="257"/>
      <c r="H6674" s="243">
        <f t="shared" ca="1" si="313"/>
        <v>45139</v>
      </c>
      <c r="I6674" s="244">
        <f t="shared" si="314"/>
        <v>43892</v>
      </c>
      <c r="J6674" s="244" t="str">
        <f t="shared" si="312"/>
        <v/>
      </c>
    </row>
    <row r="6675" spans="3:10" ht="12" thickBot="1" x14ac:dyDescent="0.25">
      <c r="C6675" s="254"/>
      <c r="D6675" s="254"/>
      <c r="E6675" s="255"/>
      <c r="F6675" s="256"/>
      <c r="G6675" s="257"/>
      <c r="H6675" s="243">
        <f t="shared" ca="1" si="313"/>
        <v>45139</v>
      </c>
      <c r="I6675" s="244">
        <f t="shared" si="314"/>
        <v>43892</v>
      </c>
      <c r="J6675" s="244" t="str">
        <f t="shared" si="312"/>
        <v/>
      </c>
    </row>
    <row r="6676" spans="3:10" ht="12" thickBot="1" x14ac:dyDescent="0.25">
      <c r="C6676" s="254"/>
      <c r="D6676" s="254"/>
      <c r="E6676" s="255"/>
      <c r="F6676" s="256"/>
      <c r="G6676" s="257"/>
      <c r="H6676" s="243">
        <f t="shared" ca="1" si="313"/>
        <v>45139</v>
      </c>
      <c r="I6676" s="244">
        <f t="shared" si="314"/>
        <v>43892</v>
      </c>
      <c r="J6676" s="244" t="str">
        <f t="shared" si="312"/>
        <v/>
      </c>
    </row>
    <row r="6677" spans="3:10" ht="12" thickBot="1" x14ac:dyDescent="0.25">
      <c r="C6677" s="254"/>
      <c r="D6677" s="254"/>
      <c r="E6677" s="255"/>
      <c r="F6677" s="256"/>
      <c r="G6677" s="257"/>
      <c r="H6677" s="243">
        <f t="shared" ca="1" si="313"/>
        <v>45139</v>
      </c>
      <c r="I6677" s="244">
        <f t="shared" si="314"/>
        <v>43892</v>
      </c>
      <c r="J6677" s="244" t="str">
        <f t="shared" si="312"/>
        <v/>
      </c>
    </row>
    <row r="6678" spans="3:10" ht="12" thickBot="1" x14ac:dyDescent="0.25">
      <c r="C6678" s="254"/>
      <c r="D6678" s="254"/>
      <c r="E6678" s="255"/>
      <c r="F6678" s="256"/>
      <c r="G6678" s="257"/>
      <c r="H6678" s="243">
        <f t="shared" ca="1" si="313"/>
        <v>45139</v>
      </c>
      <c r="I6678" s="244">
        <f t="shared" si="314"/>
        <v>43892</v>
      </c>
      <c r="J6678" s="244" t="str">
        <f t="shared" si="312"/>
        <v/>
      </c>
    </row>
    <row r="6679" spans="3:10" ht="12" thickBot="1" x14ac:dyDescent="0.25">
      <c r="C6679" s="254"/>
      <c r="D6679" s="254"/>
      <c r="E6679" s="255"/>
      <c r="F6679" s="256"/>
      <c r="G6679" s="257"/>
      <c r="H6679" s="243">
        <f t="shared" ca="1" si="313"/>
        <v>45139</v>
      </c>
      <c r="I6679" s="244">
        <f t="shared" si="314"/>
        <v>43892</v>
      </c>
      <c r="J6679" s="244" t="str">
        <f t="shared" si="312"/>
        <v/>
      </c>
    </row>
    <row r="6680" spans="3:10" ht="12" thickBot="1" x14ac:dyDescent="0.25">
      <c r="C6680" s="254"/>
      <c r="D6680" s="254"/>
      <c r="E6680" s="255"/>
      <c r="F6680" s="256"/>
      <c r="G6680" s="257"/>
      <c r="H6680" s="243">
        <f t="shared" ca="1" si="313"/>
        <v>45139</v>
      </c>
      <c r="I6680" s="244">
        <f t="shared" si="314"/>
        <v>43892</v>
      </c>
      <c r="J6680" s="244" t="str">
        <f t="shared" si="312"/>
        <v/>
      </c>
    </row>
    <row r="6681" spans="3:10" ht="12" thickBot="1" x14ac:dyDescent="0.25">
      <c r="C6681" s="254"/>
      <c r="D6681" s="254"/>
      <c r="E6681" s="255"/>
      <c r="F6681" s="256"/>
      <c r="G6681" s="257"/>
      <c r="H6681" s="243">
        <f t="shared" ca="1" si="313"/>
        <v>45139</v>
      </c>
      <c r="I6681" s="244">
        <f t="shared" si="314"/>
        <v>43892</v>
      </c>
      <c r="J6681" s="244" t="str">
        <f t="shared" si="312"/>
        <v/>
      </c>
    </row>
    <row r="6682" spans="3:10" ht="12" thickBot="1" x14ac:dyDescent="0.25">
      <c r="C6682" s="254"/>
      <c r="D6682" s="254"/>
      <c r="E6682" s="255"/>
      <c r="F6682" s="256"/>
      <c r="G6682" s="257"/>
      <c r="H6682" s="243">
        <f t="shared" ca="1" si="313"/>
        <v>45139</v>
      </c>
      <c r="I6682" s="244">
        <f t="shared" si="314"/>
        <v>43892</v>
      </c>
      <c r="J6682" s="244" t="str">
        <f t="shared" si="312"/>
        <v/>
      </c>
    </row>
    <row r="6683" spans="3:10" ht="12" thickBot="1" x14ac:dyDescent="0.25">
      <c r="C6683" s="254"/>
      <c r="D6683" s="254"/>
      <c r="E6683" s="255"/>
      <c r="F6683" s="256"/>
      <c r="G6683" s="257"/>
      <c r="H6683" s="243">
        <f t="shared" ca="1" si="313"/>
        <v>45139</v>
      </c>
      <c r="I6683" s="244">
        <f t="shared" si="314"/>
        <v>43892</v>
      </c>
      <c r="J6683" s="244" t="str">
        <f t="shared" si="312"/>
        <v/>
      </c>
    </row>
    <row r="6684" spans="3:10" ht="12" thickBot="1" x14ac:dyDescent="0.25">
      <c r="C6684" s="254"/>
      <c r="D6684" s="254"/>
      <c r="E6684" s="255"/>
      <c r="F6684" s="256"/>
      <c r="G6684" s="257"/>
      <c r="H6684" s="243">
        <f t="shared" ca="1" si="313"/>
        <v>45139</v>
      </c>
      <c r="I6684" s="244">
        <f t="shared" si="314"/>
        <v>43892</v>
      </c>
      <c r="J6684" s="244" t="str">
        <f t="shared" si="312"/>
        <v/>
      </c>
    </row>
    <row r="6685" spans="3:10" ht="12" thickBot="1" x14ac:dyDescent="0.25">
      <c r="C6685" s="254"/>
      <c r="D6685" s="254"/>
      <c r="E6685" s="255"/>
      <c r="F6685" s="256"/>
      <c r="G6685" s="257"/>
      <c r="H6685" s="243">
        <f t="shared" ca="1" si="313"/>
        <v>45139</v>
      </c>
      <c r="I6685" s="244">
        <f t="shared" si="314"/>
        <v>43892</v>
      </c>
      <c r="J6685" s="244" t="str">
        <f t="shared" si="312"/>
        <v/>
      </c>
    </row>
    <row r="6686" spans="3:10" ht="12" thickBot="1" x14ac:dyDescent="0.25">
      <c r="C6686" s="254"/>
      <c r="D6686" s="254"/>
      <c r="E6686" s="255"/>
      <c r="F6686" s="256"/>
      <c r="G6686" s="257"/>
      <c r="H6686" s="243">
        <f t="shared" ca="1" si="313"/>
        <v>45139</v>
      </c>
      <c r="I6686" s="244">
        <f t="shared" si="314"/>
        <v>43892</v>
      </c>
      <c r="J6686" s="244" t="str">
        <f t="shared" si="312"/>
        <v/>
      </c>
    </row>
    <row r="6687" spans="3:10" ht="12" thickBot="1" x14ac:dyDescent="0.25">
      <c r="C6687" s="254"/>
      <c r="D6687" s="254"/>
      <c r="E6687" s="255"/>
      <c r="F6687" s="256"/>
      <c r="G6687" s="257"/>
      <c r="H6687" s="243">
        <f t="shared" ca="1" si="313"/>
        <v>45139</v>
      </c>
      <c r="I6687" s="244">
        <f t="shared" si="314"/>
        <v>43892</v>
      </c>
      <c r="J6687" s="244" t="str">
        <f t="shared" si="312"/>
        <v/>
      </c>
    </row>
    <row r="6688" spans="3:10" ht="12" thickBot="1" x14ac:dyDescent="0.25">
      <c r="C6688" s="254"/>
      <c r="D6688" s="254"/>
      <c r="E6688" s="255"/>
      <c r="F6688" s="256"/>
      <c r="G6688" s="257"/>
      <c r="H6688" s="243">
        <f t="shared" ca="1" si="313"/>
        <v>45139</v>
      </c>
      <c r="I6688" s="244">
        <f t="shared" si="314"/>
        <v>43892</v>
      </c>
      <c r="J6688" s="244" t="str">
        <f t="shared" si="312"/>
        <v/>
      </c>
    </row>
    <row r="6689" spans="3:10" ht="12" thickBot="1" x14ac:dyDescent="0.25">
      <c r="C6689" s="254"/>
      <c r="D6689" s="254"/>
      <c r="E6689" s="255"/>
      <c r="F6689" s="256"/>
      <c r="G6689" s="257"/>
      <c r="H6689" s="243">
        <f t="shared" ca="1" si="313"/>
        <v>45139</v>
      </c>
      <c r="I6689" s="244">
        <f t="shared" si="314"/>
        <v>43892</v>
      </c>
      <c r="J6689" s="244" t="str">
        <f t="shared" si="312"/>
        <v/>
      </c>
    </row>
    <row r="6690" spans="3:10" ht="12" thickBot="1" x14ac:dyDescent="0.25">
      <c r="C6690" s="254"/>
      <c r="D6690" s="254"/>
      <c r="E6690" s="255"/>
      <c r="F6690" s="256"/>
      <c r="G6690" s="257"/>
      <c r="H6690" s="243">
        <f t="shared" ca="1" si="313"/>
        <v>45139</v>
      </c>
      <c r="I6690" s="244">
        <f t="shared" si="314"/>
        <v>43892</v>
      </c>
      <c r="J6690" s="244" t="str">
        <f t="shared" si="312"/>
        <v/>
      </c>
    </row>
    <row r="6691" spans="3:10" ht="12" thickBot="1" x14ac:dyDescent="0.25">
      <c r="C6691" s="254"/>
      <c r="D6691" s="254"/>
      <c r="E6691" s="255"/>
      <c r="F6691" s="256"/>
      <c r="G6691" s="257"/>
      <c r="H6691" s="243">
        <f t="shared" ca="1" si="313"/>
        <v>45139</v>
      </c>
      <c r="I6691" s="244">
        <f t="shared" si="314"/>
        <v>43892</v>
      </c>
      <c r="J6691" s="244" t="str">
        <f t="shared" si="312"/>
        <v/>
      </c>
    </row>
    <row r="6692" spans="3:10" ht="12" thickBot="1" x14ac:dyDescent="0.25">
      <c r="C6692" s="254"/>
      <c r="D6692" s="254"/>
      <c r="E6692" s="255"/>
      <c r="F6692" s="256"/>
      <c r="G6692" s="257"/>
      <c r="H6692" s="243">
        <f t="shared" ca="1" si="313"/>
        <v>45139</v>
      </c>
      <c r="I6692" s="244">
        <f t="shared" si="314"/>
        <v>43892</v>
      </c>
      <c r="J6692" s="244" t="str">
        <f t="shared" si="312"/>
        <v/>
      </c>
    </row>
    <row r="6693" spans="3:10" ht="12" thickBot="1" x14ac:dyDescent="0.25">
      <c r="C6693" s="254"/>
      <c r="D6693" s="254"/>
      <c r="E6693" s="255"/>
      <c r="F6693" s="256"/>
      <c r="G6693" s="257"/>
      <c r="H6693" s="243">
        <f t="shared" ca="1" si="313"/>
        <v>45139</v>
      </c>
      <c r="I6693" s="244">
        <f t="shared" si="314"/>
        <v>43892</v>
      </c>
      <c r="J6693" s="244" t="str">
        <f t="shared" si="312"/>
        <v/>
      </c>
    </row>
    <row r="6694" spans="3:10" ht="12" thickBot="1" x14ac:dyDescent="0.25">
      <c r="C6694" s="254"/>
      <c r="D6694" s="254"/>
      <c r="E6694" s="255"/>
      <c r="F6694" s="256"/>
      <c r="G6694" s="257"/>
      <c r="H6694" s="243">
        <f t="shared" ca="1" si="313"/>
        <v>45139</v>
      </c>
      <c r="I6694" s="244">
        <f t="shared" si="314"/>
        <v>43892</v>
      </c>
      <c r="J6694" s="244" t="str">
        <f t="shared" si="312"/>
        <v/>
      </c>
    </row>
    <row r="6695" spans="3:10" ht="12" thickBot="1" x14ac:dyDescent="0.25">
      <c r="C6695" s="254"/>
      <c r="D6695" s="254"/>
      <c r="E6695" s="255"/>
      <c r="F6695" s="256"/>
      <c r="G6695" s="257"/>
      <c r="H6695" s="243">
        <f t="shared" ca="1" si="313"/>
        <v>45139</v>
      </c>
      <c r="I6695" s="244">
        <f t="shared" si="314"/>
        <v>43892</v>
      </c>
      <c r="J6695" s="244" t="str">
        <f t="shared" si="312"/>
        <v/>
      </c>
    </row>
    <row r="6696" spans="3:10" ht="12" thickBot="1" x14ac:dyDescent="0.25">
      <c r="C6696" s="254"/>
      <c r="D6696" s="254"/>
      <c r="E6696" s="255"/>
      <c r="F6696" s="256"/>
      <c r="G6696" s="257"/>
      <c r="H6696" s="243">
        <f t="shared" ca="1" si="313"/>
        <v>45139</v>
      </c>
      <c r="I6696" s="244">
        <f t="shared" si="314"/>
        <v>43892</v>
      </c>
      <c r="J6696" s="244" t="str">
        <f t="shared" si="312"/>
        <v/>
      </c>
    </row>
    <row r="6697" spans="3:10" ht="12" thickBot="1" x14ac:dyDescent="0.25">
      <c r="C6697" s="254"/>
      <c r="D6697" s="254"/>
      <c r="E6697" s="255"/>
      <c r="F6697" s="256"/>
      <c r="G6697" s="257"/>
      <c r="H6697" s="243">
        <f t="shared" ca="1" si="313"/>
        <v>45139</v>
      </c>
      <c r="I6697" s="244">
        <f t="shared" si="314"/>
        <v>43892</v>
      </c>
      <c r="J6697" s="244" t="str">
        <f t="shared" si="312"/>
        <v/>
      </c>
    </row>
    <row r="6698" spans="3:10" ht="12" thickBot="1" x14ac:dyDescent="0.25">
      <c r="C6698" s="254"/>
      <c r="D6698" s="254"/>
      <c r="E6698" s="255"/>
      <c r="F6698" s="256"/>
      <c r="G6698" s="257"/>
      <c r="H6698" s="243">
        <f t="shared" ca="1" si="313"/>
        <v>45139</v>
      </c>
      <c r="I6698" s="244">
        <f t="shared" si="314"/>
        <v>43892</v>
      </c>
      <c r="J6698" s="244" t="str">
        <f t="shared" si="312"/>
        <v/>
      </c>
    </row>
    <row r="6699" spans="3:10" ht="12" thickBot="1" x14ac:dyDescent="0.25">
      <c r="C6699" s="254"/>
      <c r="D6699" s="254"/>
      <c r="E6699" s="255"/>
      <c r="F6699" s="256"/>
      <c r="G6699" s="257"/>
      <c r="H6699" s="243">
        <f t="shared" ca="1" si="313"/>
        <v>45139</v>
      </c>
      <c r="I6699" s="244">
        <f t="shared" si="314"/>
        <v>43892</v>
      </c>
      <c r="J6699" s="244" t="str">
        <f t="shared" si="312"/>
        <v/>
      </c>
    </row>
    <row r="6700" spans="3:10" ht="12" thickBot="1" x14ac:dyDescent="0.25">
      <c r="C6700" s="254"/>
      <c r="D6700" s="254"/>
      <c r="E6700" s="255"/>
      <c r="F6700" s="256"/>
      <c r="G6700" s="257"/>
      <c r="H6700" s="243">
        <f t="shared" ca="1" si="313"/>
        <v>45139</v>
      </c>
      <c r="I6700" s="244">
        <f t="shared" si="314"/>
        <v>43892</v>
      </c>
      <c r="J6700" s="244" t="str">
        <f t="shared" si="312"/>
        <v/>
      </c>
    </row>
    <row r="6701" spans="3:10" ht="12" thickBot="1" x14ac:dyDescent="0.25">
      <c r="C6701" s="254"/>
      <c r="D6701" s="254"/>
      <c r="E6701" s="255"/>
      <c r="F6701" s="256"/>
      <c r="G6701" s="257"/>
      <c r="H6701" s="243">
        <f t="shared" ca="1" si="313"/>
        <v>45139</v>
      </c>
      <c r="I6701" s="244">
        <f t="shared" si="314"/>
        <v>43892</v>
      </c>
      <c r="J6701" s="244" t="str">
        <f t="shared" si="312"/>
        <v/>
      </c>
    </row>
    <row r="6702" spans="3:10" ht="12" thickBot="1" x14ac:dyDescent="0.25">
      <c r="C6702" s="254"/>
      <c r="D6702" s="254"/>
      <c r="E6702" s="255"/>
      <c r="F6702" s="256"/>
      <c r="G6702" s="257"/>
      <c r="H6702" s="243">
        <f t="shared" ca="1" si="313"/>
        <v>45139</v>
      </c>
      <c r="I6702" s="244">
        <f t="shared" si="314"/>
        <v>43892</v>
      </c>
      <c r="J6702" s="244" t="str">
        <f t="shared" si="312"/>
        <v/>
      </c>
    </row>
    <row r="6703" spans="3:10" ht="12" thickBot="1" x14ac:dyDescent="0.25">
      <c r="C6703" s="254"/>
      <c r="D6703" s="254"/>
      <c r="E6703" s="255"/>
      <c r="F6703" s="256"/>
      <c r="G6703" s="257"/>
      <c r="H6703" s="243">
        <f t="shared" ca="1" si="313"/>
        <v>45139</v>
      </c>
      <c r="I6703" s="244">
        <f t="shared" si="314"/>
        <v>43892</v>
      </c>
      <c r="J6703" s="244" t="str">
        <f t="shared" si="312"/>
        <v/>
      </c>
    </row>
    <row r="6704" spans="3:10" ht="12" thickBot="1" x14ac:dyDescent="0.25">
      <c r="C6704" s="254"/>
      <c r="D6704" s="254"/>
      <c r="E6704" s="255"/>
      <c r="F6704" s="256"/>
      <c r="G6704" s="257"/>
      <c r="H6704" s="243">
        <f t="shared" ca="1" si="313"/>
        <v>45139</v>
      </c>
      <c r="I6704" s="244">
        <f t="shared" si="314"/>
        <v>43892</v>
      </c>
      <c r="J6704" s="244" t="str">
        <f t="shared" si="312"/>
        <v/>
      </c>
    </row>
    <row r="6705" spans="3:10" ht="12" thickBot="1" x14ac:dyDescent="0.25">
      <c r="C6705" s="254"/>
      <c r="D6705" s="254"/>
      <c r="E6705" s="255"/>
      <c r="F6705" s="256"/>
      <c r="G6705" s="257"/>
      <c r="H6705" s="243">
        <f t="shared" ca="1" si="313"/>
        <v>45139</v>
      </c>
      <c r="I6705" s="244">
        <f t="shared" si="314"/>
        <v>43892</v>
      </c>
      <c r="J6705" s="244" t="str">
        <f t="shared" si="312"/>
        <v/>
      </c>
    </row>
    <row r="6706" spans="3:10" ht="12" thickBot="1" x14ac:dyDescent="0.25">
      <c r="C6706" s="254"/>
      <c r="D6706" s="254"/>
      <c r="E6706" s="255"/>
      <c r="F6706" s="256"/>
      <c r="G6706" s="257"/>
      <c r="H6706" s="243">
        <f t="shared" ca="1" si="313"/>
        <v>45139</v>
      </c>
      <c r="I6706" s="244">
        <f t="shared" si="314"/>
        <v>43892</v>
      </c>
      <c r="J6706" s="244" t="str">
        <f t="shared" si="312"/>
        <v/>
      </c>
    </row>
    <row r="6707" spans="3:10" ht="12" thickBot="1" x14ac:dyDescent="0.25">
      <c r="C6707" s="254"/>
      <c r="D6707" s="254"/>
      <c r="E6707" s="255"/>
      <c r="F6707" s="256"/>
      <c r="G6707" s="257"/>
      <c r="H6707" s="243">
        <f t="shared" ca="1" si="313"/>
        <v>45139</v>
      </c>
      <c r="I6707" s="244">
        <f t="shared" si="314"/>
        <v>43892</v>
      </c>
      <c r="J6707" s="244" t="str">
        <f t="shared" si="312"/>
        <v/>
      </c>
    </row>
    <row r="6708" spans="3:10" ht="12" thickBot="1" x14ac:dyDescent="0.25">
      <c r="C6708" s="254"/>
      <c r="D6708" s="254"/>
      <c r="E6708" s="255"/>
      <c r="F6708" s="256"/>
      <c r="G6708" s="257"/>
      <c r="H6708" s="243">
        <f t="shared" ca="1" si="313"/>
        <v>45139</v>
      </c>
      <c r="I6708" s="244">
        <f t="shared" si="314"/>
        <v>43892</v>
      </c>
      <c r="J6708" s="244" t="str">
        <f t="shared" si="312"/>
        <v/>
      </c>
    </row>
    <row r="6709" spans="3:10" ht="12" thickBot="1" x14ac:dyDescent="0.25">
      <c r="C6709" s="254"/>
      <c r="D6709" s="254"/>
      <c r="E6709" s="255"/>
      <c r="F6709" s="256"/>
      <c r="G6709" s="257"/>
      <c r="H6709" s="243">
        <f t="shared" ca="1" si="313"/>
        <v>45139</v>
      </c>
      <c r="I6709" s="244">
        <f t="shared" si="314"/>
        <v>43892</v>
      </c>
      <c r="J6709" s="244" t="str">
        <f t="shared" si="312"/>
        <v/>
      </c>
    </row>
    <row r="6710" spans="3:10" ht="12" thickBot="1" x14ac:dyDescent="0.25">
      <c r="C6710" s="254"/>
      <c r="D6710" s="254"/>
      <c r="E6710" s="255"/>
      <c r="F6710" s="256"/>
      <c r="G6710" s="257"/>
      <c r="H6710" s="243">
        <f t="shared" ca="1" si="313"/>
        <v>45139</v>
      </c>
      <c r="I6710" s="244">
        <f t="shared" si="314"/>
        <v>43892</v>
      </c>
      <c r="J6710" s="244" t="str">
        <f t="shared" si="312"/>
        <v/>
      </c>
    </row>
    <row r="6711" spans="3:10" ht="12" thickBot="1" x14ac:dyDescent="0.25">
      <c r="C6711" s="254"/>
      <c r="D6711" s="254"/>
      <c r="E6711" s="255"/>
      <c r="F6711" s="256"/>
      <c r="G6711" s="257"/>
      <c r="H6711" s="243">
        <f t="shared" ca="1" si="313"/>
        <v>45139</v>
      </c>
      <c r="I6711" s="244">
        <f t="shared" si="314"/>
        <v>43892</v>
      </c>
      <c r="J6711" s="244" t="str">
        <f t="shared" si="312"/>
        <v/>
      </c>
    </row>
    <row r="6712" spans="3:10" ht="12" thickBot="1" x14ac:dyDescent="0.25">
      <c r="C6712" s="254"/>
      <c r="D6712" s="254"/>
      <c r="E6712" s="255"/>
      <c r="F6712" s="256"/>
      <c r="G6712" s="257"/>
      <c r="H6712" s="243">
        <f t="shared" ca="1" si="313"/>
        <v>45139</v>
      </c>
      <c r="I6712" s="244">
        <f t="shared" si="314"/>
        <v>43892</v>
      </c>
      <c r="J6712" s="244" t="str">
        <f t="shared" si="312"/>
        <v/>
      </c>
    </row>
    <row r="6713" spans="3:10" ht="12" thickBot="1" x14ac:dyDescent="0.25">
      <c r="C6713" s="254"/>
      <c r="D6713" s="254"/>
      <c r="E6713" s="255"/>
      <c r="F6713" s="256"/>
      <c r="G6713" s="257"/>
      <c r="H6713" s="243">
        <f t="shared" ca="1" si="313"/>
        <v>45139</v>
      </c>
      <c r="I6713" s="244">
        <f t="shared" si="314"/>
        <v>43892</v>
      </c>
      <c r="J6713" s="244" t="str">
        <f t="shared" si="312"/>
        <v/>
      </c>
    </row>
    <row r="6714" spans="3:10" ht="12" thickBot="1" x14ac:dyDescent="0.25">
      <c r="C6714" s="254"/>
      <c r="D6714" s="254"/>
      <c r="E6714" s="255"/>
      <c r="F6714" s="256"/>
      <c r="G6714" s="257"/>
      <c r="H6714" s="243">
        <f t="shared" ca="1" si="313"/>
        <v>45139</v>
      </c>
      <c r="I6714" s="244">
        <f t="shared" si="314"/>
        <v>43892</v>
      </c>
      <c r="J6714" s="244" t="str">
        <f t="shared" si="312"/>
        <v/>
      </c>
    </row>
    <row r="6715" spans="3:10" ht="12" thickBot="1" x14ac:dyDescent="0.25">
      <c r="C6715" s="254"/>
      <c r="D6715" s="254"/>
      <c r="E6715" s="255"/>
      <c r="F6715" s="256"/>
      <c r="G6715" s="257"/>
      <c r="H6715" s="243">
        <f t="shared" ca="1" si="313"/>
        <v>45139</v>
      </c>
      <c r="I6715" s="244">
        <f t="shared" si="314"/>
        <v>43892</v>
      </c>
      <c r="J6715" s="244" t="str">
        <f t="shared" si="312"/>
        <v/>
      </c>
    </row>
    <row r="6716" spans="3:10" ht="12" thickBot="1" x14ac:dyDescent="0.25">
      <c r="C6716" s="254"/>
      <c r="D6716" s="254"/>
      <c r="E6716" s="255"/>
      <c r="F6716" s="256"/>
      <c r="G6716" s="257"/>
      <c r="H6716" s="243">
        <f t="shared" ca="1" si="313"/>
        <v>45139</v>
      </c>
      <c r="I6716" s="244">
        <f t="shared" si="314"/>
        <v>43892</v>
      </c>
      <c r="J6716" s="244" t="str">
        <f t="shared" si="312"/>
        <v/>
      </c>
    </row>
    <row r="6717" spans="3:10" ht="12" thickBot="1" x14ac:dyDescent="0.25">
      <c r="C6717" s="254"/>
      <c r="D6717" s="254"/>
      <c r="E6717" s="255"/>
      <c r="F6717" s="256"/>
      <c r="G6717" s="257"/>
      <c r="H6717" s="243">
        <f t="shared" ca="1" si="313"/>
        <v>45139</v>
      </c>
      <c r="I6717" s="244">
        <f t="shared" si="314"/>
        <v>43892</v>
      </c>
      <c r="J6717" s="244" t="str">
        <f t="shared" si="312"/>
        <v/>
      </c>
    </row>
    <row r="6718" spans="3:10" ht="12" thickBot="1" x14ac:dyDescent="0.25">
      <c r="C6718" s="254"/>
      <c r="D6718" s="254"/>
      <c r="E6718" s="255"/>
      <c r="F6718" s="256"/>
      <c r="G6718" s="257"/>
      <c r="H6718" s="243">
        <f t="shared" ca="1" si="313"/>
        <v>45139</v>
      </c>
      <c r="I6718" s="244">
        <f t="shared" si="314"/>
        <v>43892</v>
      </c>
      <c r="J6718" s="244" t="str">
        <f t="shared" si="312"/>
        <v/>
      </c>
    </row>
    <row r="6719" spans="3:10" ht="12" thickBot="1" x14ac:dyDescent="0.25">
      <c r="C6719" s="254"/>
      <c r="D6719" s="254"/>
      <c r="E6719" s="255"/>
      <c r="F6719" s="256"/>
      <c r="G6719" s="257"/>
      <c r="H6719" s="243">
        <f t="shared" ca="1" si="313"/>
        <v>45139</v>
      </c>
      <c r="I6719" s="244">
        <f t="shared" si="314"/>
        <v>43892</v>
      </c>
      <c r="J6719" s="244" t="str">
        <f t="shared" si="312"/>
        <v/>
      </c>
    </row>
    <row r="6720" spans="3:10" ht="12" thickBot="1" x14ac:dyDescent="0.25">
      <c r="C6720" s="254"/>
      <c r="D6720" s="254"/>
      <c r="E6720" s="255"/>
      <c r="F6720" s="256"/>
      <c r="G6720" s="257"/>
      <c r="H6720" s="243">
        <f t="shared" ca="1" si="313"/>
        <v>45139</v>
      </c>
      <c r="I6720" s="244">
        <f t="shared" si="314"/>
        <v>43892</v>
      </c>
      <c r="J6720" s="244" t="str">
        <f t="shared" si="312"/>
        <v/>
      </c>
    </row>
    <row r="6721" spans="3:10" ht="12" thickBot="1" x14ac:dyDescent="0.25">
      <c r="C6721" s="254"/>
      <c r="D6721" s="254"/>
      <c r="E6721" s="255"/>
      <c r="F6721" s="256"/>
      <c r="G6721" s="257"/>
      <c r="H6721" s="243">
        <f t="shared" ca="1" si="313"/>
        <v>45139</v>
      </c>
      <c r="I6721" s="244">
        <f t="shared" si="314"/>
        <v>43892</v>
      </c>
      <c r="J6721" s="244" t="str">
        <f t="shared" si="312"/>
        <v/>
      </c>
    </row>
    <row r="6722" spans="3:10" ht="12" thickBot="1" x14ac:dyDescent="0.25">
      <c r="C6722" s="254"/>
      <c r="D6722" s="254"/>
      <c r="E6722" s="255"/>
      <c r="F6722" s="256"/>
      <c r="G6722" s="257"/>
      <c r="H6722" s="243">
        <f t="shared" ca="1" si="313"/>
        <v>45139</v>
      </c>
      <c r="I6722" s="244">
        <f t="shared" si="314"/>
        <v>43892</v>
      </c>
      <c r="J6722" s="244" t="str">
        <f t="shared" si="312"/>
        <v/>
      </c>
    </row>
    <row r="6723" spans="3:10" ht="12" thickBot="1" x14ac:dyDescent="0.25">
      <c r="C6723" s="254"/>
      <c r="D6723" s="254"/>
      <c r="E6723" s="255"/>
      <c r="F6723" s="256"/>
      <c r="G6723" s="257"/>
      <c r="H6723" s="243">
        <f t="shared" ca="1" si="313"/>
        <v>45139</v>
      </c>
      <c r="I6723" s="244">
        <f t="shared" si="314"/>
        <v>43892</v>
      </c>
      <c r="J6723" s="244" t="str">
        <f t="shared" si="312"/>
        <v/>
      </c>
    </row>
    <row r="6724" spans="3:10" ht="12" thickBot="1" x14ac:dyDescent="0.25">
      <c r="C6724" s="254"/>
      <c r="D6724" s="254"/>
      <c r="E6724" s="255"/>
      <c r="F6724" s="256"/>
      <c r="G6724" s="257"/>
      <c r="H6724" s="243">
        <f t="shared" ca="1" si="313"/>
        <v>45139</v>
      </c>
      <c r="I6724" s="244">
        <f t="shared" si="314"/>
        <v>43892</v>
      </c>
      <c r="J6724" s="244" t="str">
        <f t="shared" si="312"/>
        <v/>
      </c>
    </row>
    <row r="6725" spans="3:10" ht="12" thickBot="1" x14ac:dyDescent="0.25">
      <c r="C6725" s="254"/>
      <c r="D6725" s="254"/>
      <c r="E6725" s="255"/>
      <c r="F6725" s="256"/>
      <c r="G6725" s="257"/>
      <c r="H6725" s="243">
        <f t="shared" ca="1" si="313"/>
        <v>45139</v>
      </c>
      <c r="I6725" s="244">
        <f t="shared" si="314"/>
        <v>43892</v>
      </c>
      <c r="J6725" s="244" t="str">
        <f t="shared" si="312"/>
        <v/>
      </c>
    </row>
    <row r="6726" spans="3:10" ht="12" thickBot="1" x14ac:dyDescent="0.25">
      <c r="C6726" s="254"/>
      <c r="D6726" s="254"/>
      <c r="E6726" s="255"/>
      <c r="F6726" s="256"/>
      <c r="G6726" s="257"/>
      <c r="H6726" s="243">
        <f t="shared" ca="1" si="313"/>
        <v>45139</v>
      </c>
      <c r="I6726" s="244">
        <f t="shared" si="314"/>
        <v>43892</v>
      </c>
      <c r="J6726" s="244" t="str">
        <f t="shared" ref="J6726:J6789" si="315">IF(G6726="","",IF(G6726&gt;=0,"Debitoren",IF(G6726&lt;0,"Kreditoren","")))</f>
        <v/>
      </c>
    </row>
    <row r="6727" spans="3:10" ht="12" thickBot="1" x14ac:dyDescent="0.25">
      <c r="C6727" s="254"/>
      <c r="D6727" s="254"/>
      <c r="E6727" s="255"/>
      <c r="F6727" s="256"/>
      <c r="G6727" s="257"/>
      <c r="H6727" s="243">
        <f t="shared" ref="H6727:H6790" ca="1" si="316">IF(F6727&lt;$F$2,EOMONTH($F$2,-1)+1,EOMONTH(F6727,-1)+1)</f>
        <v>45139</v>
      </c>
      <c r="I6727" s="244">
        <f t="shared" ref="I6727:I6790" si="317">IF(F6727&lt;$I$2,IF(   WEEKDAY(EOMONTH($I$2,-1)+1)=1,EOMONTH($I$2,-1)+1+1,EOMONTH($I$2,-1)+1),IF(WEEKDAY(F6727)=1,F6727+1,F6727))</f>
        <v>43892</v>
      </c>
      <c r="J6727" s="244" t="str">
        <f t="shared" si="315"/>
        <v/>
      </c>
    </row>
    <row r="6728" spans="3:10" ht="12" thickBot="1" x14ac:dyDescent="0.25">
      <c r="C6728" s="254"/>
      <c r="D6728" s="254"/>
      <c r="E6728" s="255"/>
      <c r="F6728" s="256"/>
      <c r="G6728" s="257"/>
      <c r="H6728" s="243">
        <f t="shared" ca="1" si="316"/>
        <v>45139</v>
      </c>
      <c r="I6728" s="244">
        <f t="shared" si="317"/>
        <v>43892</v>
      </c>
      <c r="J6728" s="244" t="str">
        <f t="shared" si="315"/>
        <v/>
      </c>
    </row>
    <row r="6729" spans="3:10" ht="12" thickBot="1" x14ac:dyDescent="0.25">
      <c r="C6729" s="254"/>
      <c r="D6729" s="254"/>
      <c r="E6729" s="255"/>
      <c r="F6729" s="256"/>
      <c r="G6729" s="257"/>
      <c r="H6729" s="243">
        <f t="shared" ca="1" si="316"/>
        <v>45139</v>
      </c>
      <c r="I6729" s="244">
        <f t="shared" si="317"/>
        <v>43892</v>
      </c>
      <c r="J6729" s="244" t="str">
        <f t="shared" si="315"/>
        <v/>
      </c>
    </row>
    <row r="6730" spans="3:10" ht="12" thickBot="1" x14ac:dyDescent="0.25">
      <c r="C6730" s="254"/>
      <c r="D6730" s="254"/>
      <c r="E6730" s="255"/>
      <c r="F6730" s="256"/>
      <c r="G6730" s="257"/>
      <c r="H6730" s="243">
        <f t="shared" ca="1" si="316"/>
        <v>45139</v>
      </c>
      <c r="I6730" s="244">
        <f t="shared" si="317"/>
        <v>43892</v>
      </c>
      <c r="J6730" s="244" t="str">
        <f t="shared" si="315"/>
        <v/>
      </c>
    </row>
    <row r="6731" spans="3:10" ht="12" thickBot="1" x14ac:dyDescent="0.25">
      <c r="C6731" s="254"/>
      <c r="D6731" s="254"/>
      <c r="E6731" s="255"/>
      <c r="F6731" s="256"/>
      <c r="G6731" s="257"/>
      <c r="H6731" s="243">
        <f t="shared" ca="1" si="316"/>
        <v>45139</v>
      </c>
      <c r="I6731" s="244">
        <f t="shared" si="317"/>
        <v>43892</v>
      </c>
      <c r="J6731" s="244" t="str">
        <f t="shared" si="315"/>
        <v/>
      </c>
    </row>
    <row r="6732" spans="3:10" ht="12" thickBot="1" x14ac:dyDescent="0.25">
      <c r="C6732" s="254"/>
      <c r="D6732" s="254"/>
      <c r="E6732" s="255"/>
      <c r="F6732" s="256"/>
      <c r="G6732" s="257"/>
      <c r="H6732" s="243">
        <f t="shared" ca="1" si="316"/>
        <v>45139</v>
      </c>
      <c r="I6732" s="244">
        <f t="shared" si="317"/>
        <v>43892</v>
      </c>
      <c r="J6732" s="244" t="str">
        <f t="shared" si="315"/>
        <v/>
      </c>
    </row>
    <row r="6733" spans="3:10" ht="12" thickBot="1" x14ac:dyDescent="0.25">
      <c r="C6733" s="254"/>
      <c r="D6733" s="254"/>
      <c r="E6733" s="255"/>
      <c r="F6733" s="256"/>
      <c r="G6733" s="257"/>
      <c r="H6733" s="243">
        <f t="shared" ca="1" si="316"/>
        <v>45139</v>
      </c>
      <c r="I6733" s="244">
        <f t="shared" si="317"/>
        <v>43892</v>
      </c>
      <c r="J6733" s="244" t="str">
        <f t="shared" si="315"/>
        <v/>
      </c>
    </row>
    <row r="6734" spans="3:10" ht="12" thickBot="1" x14ac:dyDescent="0.25">
      <c r="C6734" s="254"/>
      <c r="D6734" s="254"/>
      <c r="E6734" s="255"/>
      <c r="F6734" s="256"/>
      <c r="G6734" s="257"/>
      <c r="H6734" s="243">
        <f t="shared" ca="1" si="316"/>
        <v>45139</v>
      </c>
      <c r="I6734" s="244">
        <f t="shared" si="317"/>
        <v>43892</v>
      </c>
      <c r="J6734" s="244" t="str">
        <f t="shared" si="315"/>
        <v/>
      </c>
    </row>
    <row r="6735" spans="3:10" ht="12" thickBot="1" x14ac:dyDescent="0.25">
      <c r="C6735" s="254"/>
      <c r="D6735" s="254"/>
      <c r="E6735" s="255"/>
      <c r="F6735" s="256"/>
      <c r="G6735" s="257"/>
      <c r="H6735" s="243">
        <f t="shared" ca="1" si="316"/>
        <v>45139</v>
      </c>
      <c r="I6735" s="244">
        <f t="shared" si="317"/>
        <v>43892</v>
      </c>
      <c r="J6735" s="244" t="str">
        <f t="shared" si="315"/>
        <v/>
      </c>
    </row>
    <row r="6736" spans="3:10" ht="12" thickBot="1" x14ac:dyDescent="0.25">
      <c r="C6736" s="254"/>
      <c r="D6736" s="254"/>
      <c r="E6736" s="255"/>
      <c r="F6736" s="256"/>
      <c r="G6736" s="257"/>
      <c r="H6736" s="243">
        <f t="shared" ca="1" si="316"/>
        <v>45139</v>
      </c>
      <c r="I6736" s="244">
        <f t="shared" si="317"/>
        <v>43892</v>
      </c>
      <c r="J6736" s="244" t="str">
        <f t="shared" si="315"/>
        <v/>
      </c>
    </row>
    <row r="6737" spans="3:10" ht="12" thickBot="1" x14ac:dyDescent="0.25">
      <c r="C6737" s="254"/>
      <c r="D6737" s="254"/>
      <c r="E6737" s="255"/>
      <c r="F6737" s="256"/>
      <c r="G6737" s="257"/>
      <c r="H6737" s="243">
        <f t="shared" ca="1" si="316"/>
        <v>45139</v>
      </c>
      <c r="I6737" s="244">
        <f t="shared" si="317"/>
        <v>43892</v>
      </c>
      <c r="J6737" s="244" t="str">
        <f t="shared" si="315"/>
        <v/>
      </c>
    </row>
    <row r="6738" spans="3:10" ht="12" thickBot="1" x14ac:dyDescent="0.25">
      <c r="C6738" s="254"/>
      <c r="D6738" s="254"/>
      <c r="E6738" s="255"/>
      <c r="F6738" s="256"/>
      <c r="G6738" s="257"/>
      <c r="H6738" s="243">
        <f t="shared" ca="1" si="316"/>
        <v>45139</v>
      </c>
      <c r="I6738" s="244">
        <f t="shared" si="317"/>
        <v>43892</v>
      </c>
      <c r="J6738" s="244" t="str">
        <f t="shared" si="315"/>
        <v/>
      </c>
    </row>
    <row r="6739" spans="3:10" ht="12" thickBot="1" x14ac:dyDescent="0.25">
      <c r="C6739" s="254"/>
      <c r="D6739" s="254"/>
      <c r="E6739" s="255"/>
      <c r="F6739" s="256"/>
      <c r="G6739" s="257"/>
      <c r="H6739" s="243">
        <f t="shared" ca="1" si="316"/>
        <v>45139</v>
      </c>
      <c r="I6739" s="244">
        <f t="shared" si="317"/>
        <v>43892</v>
      </c>
      <c r="J6739" s="244" t="str">
        <f t="shared" si="315"/>
        <v/>
      </c>
    </row>
    <row r="6740" spans="3:10" ht="12" thickBot="1" x14ac:dyDescent="0.25">
      <c r="C6740" s="254"/>
      <c r="D6740" s="254"/>
      <c r="E6740" s="255"/>
      <c r="F6740" s="256"/>
      <c r="G6740" s="257"/>
      <c r="H6740" s="243">
        <f t="shared" ca="1" si="316"/>
        <v>45139</v>
      </c>
      <c r="I6740" s="244">
        <f t="shared" si="317"/>
        <v>43892</v>
      </c>
      <c r="J6740" s="244" t="str">
        <f t="shared" si="315"/>
        <v/>
      </c>
    </row>
    <row r="6741" spans="3:10" ht="12" thickBot="1" x14ac:dyDescent="0.25">
      <c r="C6741" s="254"/>
      <c r="D6741" s="254"/>
      <c r="E6741" s="255"/>
      <c r="F6741" s="256"/>
      <c r="G6741" s="257"/>
      <c r="H6741" s="243">
        <f t="shared" ca="1" si="316"/>
        <v>45139</v>
      </c>
      <c r="I6741" s="244">
        <f t="shared" si="317"/>
        <v>43892</v>
      </c>
      <c r="J6741" s="244" t="str">
        <f t="shared" si="315"/>
        <v/>
      </c>
    </row>
    <row r="6742" spans="3:10" ht="12" thickBot="1" x14ac:dyDescent="0.25">
      <c r="C6742" s="254"/>
      <c r="D6742" s="254"/>
      <c r="E6742" s="255"/>
      <c r="F6742" s="256"/>
      <c r="G6742" s="257"/>
      <c r="H6742" s="243">
        <f t="shared" ca="1" si="316"/>
        <v>45139</v>
      </c>
      <c r="I6742" s="244">
        <f t="shared" si="317"/>
        <v>43892</v>
      </c>
      <c r="J6742" s="244" t="str">
        <f t="shared" si="315"/>
        <v/>
      </c>
    </row>
    <row r="6743" spans="3:10" ht="12" thickBot="1" x14ac:dyDescent="0.25">
      <c r="C6743" s="254"/>
      <c r="D6743" s="254"/>
      <c r="E6743" s="255"/>
      <c r="F6743" s="256"/>
      <c r="G6743" s="257"/>
      <c r="H6743" s="243">
        <f t="shared" ca="1" si="316"/>
        <v>45139</v>
      </c>
      <c r="I6743" s="244">
        <f t="shared" si="317"/>
        <v>43892</v>
      </c>
      <c r="J6743" s="244" t="str">
        <f t="shared" si="315"/>
        <v/>
      </c>
    </row>
    <row r="6744" spans="3:10" ht="12" thickBot="1" x14ac:dyDescent="0.25">
      <c r="C6744" s="254"/>
      <c r="D6744" s="254"/>
      <c r="E6744" s="255"/>
      <c r="F6744" s="256"/>
      <c r="G6744" s="257"/>
      <c r="H6744" s="243">
        <f t="shared" ca="1" si="316"/>
        <v>45139</v>
      </c>
      <c r="I6744" s="244">
        <f t="shared" si="317"/>
        <v>43892</v>
      </c>
      <c r="J6744" s="244" t="str">
        <f t="shared" si="315"/>
        <v/>
      </c>
    </row>
    <row r="6745" spans="3:10" ht="12" thickBot="1" x14ac:dyDescent="0.25">
      <c r="C6745" s="254"/>
      <c r="D6745" s="254"/>
      <c r="E6745" s="255"/>
      <c r="F6745" s="256"/>
      <c r="G6745" s="257"/>
      <c r="H6745" s="243">
        <f t="shared" ca="1" si="316"/>
        <v>45139</v>
      </c>
      <c r="I6745" s="244">
        <f t="shared" si="317"/>
        <v>43892</v>
      </c>
      <c r="J6745" s="244" t="str">
        <f t="shared" si="315"/>
        <v/>
      </c>
    </row>
    <row r="6746" spans="3:10" ht="12" thickBot="1" x14ac:dyDescent="0.25">
      <c r="C6746" s="254"/>
      <c r="D6746" s="254"/>
      <c r="E6746" s="255"/>
      <c r="F6746" s="256"/>
      <c r="G6746" s="257"/>
      <c r="H6746" s="243">
        <f t="shared" ca="1" si="316"/>
        <v>45139</v>
      </c>
      <c r="I6746" s="244">
        <f t="shared" si="317"/>
        <v>43892</v>
      </c>
      <c r="J6746" s="244" t="str">
        <f t="shared" si="315"/>
        <v/>
      </c>
    </row>
    <row r="6747" spans="3:10" ht="12" thickBot="1" x14ac:dyDescent="0.25">
      <c r="C6747" s="254"/>
      <c r="D6747" s="254"/>
      <c r="E6747" s="255"/>
      <c r="F6747" s="256"/>
      <c r="G6747" s="257"/>
      <c r="H6747" s="243">
        <f t="shared" ca="1" si="316"/>
        <v>45139</v>
      </c>
      <c r="I6747" s="244">
        <f t="shared" si="317"/>
        <v>43892</v>
      </c>
      <c r="J6747" s="244" t="str">
        <f t="shared" si="315"/>
        <v/>
      </c>
    </row>
    <row r="6748" spans="3:10" ht="12" thickBot="1" x14ac:dyDescent="0.25">
      <c r="C6748" s="254"/>
      <c r="D6748" s="254"/>
      <c r="E6748" s="255"/>
      <c r="F6748" s="256"/>
      <c r="G6748" s="257"/>
      <c r="H6748" s="243">
        <f t="shared" ca="1" si="316"/>
        <v>45139</v>
      </c>
      <c r="I6748" s="244">
        <f t="shared" si="317"/>
        <v>43892</v>
      </c>
      <c r="J6748" s="244" t="str">
        <f t="shared" si="315"/>
        <v/>
      </c>
    </row>
    <row r="6749" spans="3:10" ht="12" thickBot="1" x14ac:dyDescent="0.25">
      <c r="C6749" s="254"/>
      <c r="D6749" s="254"/>
      <c r="E6749" s="255"/>
      <c r="F6749" s="256"/>
      <c r="G6749" s="257"/>
      <c r="H6749" s="243">
        <f t="shared" ca="1" si="316"/>
        <v>45139</v>
      </c>
      <c r="I6749" s="244">
        <f t="shared" si="317"/>
        <v>43892</v>
      </c>
      <c r="J6749" s="244" t="str">
        <f t="shared" si="315"/>
        <v/>
      </c>
    </row>
    <row r="6750" spans="3:10" ht="12" thickBot="1" x14ac:dyDescent="0.25">
      <c r="C6750" s="254"/>
      <c r="D6750" s="254"/>
      <c r="E6750" s="255"/>
      <c r="F6750" s="256"/>
      <c r="G6750" s="257"/>
      <c r="H6750" s="243">
        <f t="shared" ca="1" si="316"/>
        <v>45139</v>
      </c>
      <c r="I6750" s="244">
        <f t="shared" si="317"/>
        <v>43892</v>
      </c>
      <c r="J6750" s="244" t="str">
        <f t="shared" si="315"/>
        <v/>
      </c>
    </row>
    <row r="6751" spans="3:10" ht="12" thickBot="1" x14ac:dyDescent="0.25">
      <c r="C6751" s="254"/>
      <c r="D6751" s="254"/>
      <c r="E6751" s="255"/>
      <c r="F6751" s="256"/>
      <c r="G6751" s="257"/>
      <c r="H6751" s="243">
        <f t="shared" ca="1" si="316"/>
        <v>45139</v>
      </c>
      <c r="I6751" s="244">
        <f t="shared" si="317"/>
        <v>43892</v>
      </c>
      <c r="J6751" s="244" t="str">
        <f t="shared" si="315"/>
        <v/>
      </c>
    </row>
    <row r="6752" spans="3:10" ht="12" thickBot="1" x14ac:dyDescent="0.25">
      <c r="C6752" s="254"/>
      <c r="D6752" s="254"/>
      <c r="E6752" s="255"/>
      <c r="F6752" s="256"/>
      <c r="G6752" s="257"/>
      <c r="H6752" s="243">
        <f t="shared" ca="1" si="316"/>
        <v>45139</v>
      </c>
      <c r="I6752" s="244">
        <f t="shared" si="317"/>
        <v>43892</v>
      </c>
      <c r="J6752" s="244" t="str">
        <f t="shared" si="315"/>
        <v/>
      </c>
    </row>
    <row r="6753" spans="3:10" ht="12" thickBot="1" x14ac:dyDescent="0.25">
      <c r="C6753" s="254"/>
      <c r="D6753" s="254"/>
      <c r="E6753" s="255"/>
      <c r="F6753" s="256"/>
      <c r="G6753" s="257"/>
      <c r="H6753" s="243">
        <f t="shared" ca="1" si="316"/>
        <v>45139</v>
      </c>
      <c r="I6753" s="244">
        <f t="shared" si="317"/>
        <v>43892</v>
      </c>
      <c r="J6753" s="244" t="str">
        <f t="shared" si="315"/>
        <v/>
      </c>
    </row>
    <row r="6754" spans="3:10" ht="12" thickBot="1" x14ac:dyDescent="0.25">
      <c r="C6754" s="254"/>
      <c r="D6754" s="254"/>
      <c r="E6754" s="255"/>
      <c r="F6754" s="256"/>
      <c r="G6754" s="257"/>
      <c r="H6754" s="243">
        <f t="shared" ca="1" si="316"/>
        <v>45139</v>
      </c>
      <c r="I6754" s="244">
        <f t="shared" si="317"/>
        <v>43892</v>
      </c>
      <c r="J6754" s="244" t="str">
        <f t="shared" si="315"/>
        <v/>
      </c>
    </row>
    <row r="6755" spans="3:10" ht="12" thickBot="1" x14ac:dyDescent="0.25">
      <c r="C6755" s="254"/>
      <c r="D6755" s="254"/>
      <c r="E6755" s="255"/>
      <c r="F6755" s="256"/>
      <c r="G6755" s="257"/>
      <c r="H6755" s="243">
        <f t="shared" ca="1" si="316"/>
        <v>45139</v>
      </c>
      <c r="I6755" s="244">
        <f t="shared" si="317"/>
        <v>43892</v>
      </c>
      <c r="J6755" s="244" t="str">
        <f t="shared" si="315"/>
        <v/>
      </c>
    </row>
    <row r="6756" spans="3:10" ht="12" thickBot="1" x14ac:dyDescent="0.25">
      <c r="C6756" s="254"/>
      <c r="D6756" s="254"/>
      <c r="E6756" s="255"/>
      <c r="F6756" s="256"/>
      <c r="G6756" s="257"/>
      <c r="H6756" s="243">
        <f t="shared" ca="1" si="316"/>
        <v>45139</v>
      </c>
      <c r="I6756" s="244">
        <f t="shared" si="317"/>
        <v>43892</v>
      </c>
      <c r="J6756" s="244" t="str">
        <f t="shared" si="315"/>
        <v/>
      </c>
    </row>
    <row r="6757" spans="3:10" ht="12" thickBot="1" x14ac:dyDescent="0.25">
      <c r="C6757" s="254"/>
      <c r="D6757" s="254"/>
      <c r="E6757" s="255"/>
      <c r="F6757" s="256"/>
      <c r="G6757" s="257"/>
      <c r="H6757" s="243">
        <f t="shared" ca="1" si="316"/>
        <v>45139</v>
      </c>
      <c r="I6757" s="244">
        <f t="shared" si="317"/>
        <v>43892</v>
      </c>
      <c r="J6757" s="244" t="str">
        <f t="shared" si="315"/>
        <v/>
      </c>
    </row>
    <row r="6758" spans="3:10" ht="12" thickBot="1" x14ac:dyDescent="0.25">
      <c r="C6758" s="254"/>
      <c r="D6758" s="254"/>
      <c r="E6758" s="255"/>
      <c r="F6758" s="256"/>
      <c r="G6758" s="257"/>
      <c r="H6758" s="243">
        <f t="shared" ca="1" si="316"/>
        <v>45139</v>
      </c>
      <c r="I6758" s="244">
        <f t="shared" si="317"/>
        <v>43892</v>
      </c>
      <c r="J6758" s="244" t="str">
        <f t="shared" si="315"/>
        <v/>
      </c>
    </row>
    <row r="6759" spans="3:10" ht="12" thickBot="1" x14ac:dyDescent="0.25">
      <c r="C6759" s="254"/>
      <c r="D6759" s="254"/>
      <c r="E6759" s="255"/>
      <c r="F6759" s="256"/>
      <c r="G6759" s="257"/>
      <c r="H6759" s="243">
        <f t="shared" ca="1" si="316"/>
        <v>45139</v>
      </c>
      <c r="I6759" s="244">
        <f t="shared" si="317"/>
        <v>43892</v>
      </c>
      <c r="J6759" s="244" t="str">
        <f t="shared" si="315"/>
        <v/>
      </c>
    </row>
    <row r="6760" spans="3:10" ht="12" thickBot="1" x14ac:dyDescent="0.25">
      <c r="C6760" s="254"/>
      <c r="D6760" s="254"/>
      <c r="E6760" s="255"/>
      <c r="F6760" s="256"/>
      <c r="G6760" s="257"/>
      <c r="H6760" s="243">
        <f t="shared" ca="1" si="316"/>
        <v>45139</v>
      </c>
      <c r="I6760" s="244">
        <f t="shared" si="317"/>
        <v>43892</v>
      </c>
      <c r="J6760" s="244" t="str">
        <f t="shared" si="315"/>
        <v/>
      </c>
    </row>
    <row r="6761" spans="3:10" ht="12" thickBot="1" x14ac:dyDescent="0.25">
      <c r="C6761" s="254"/>
      <c r="D6761" s="254"/>
      <c r="E6761" s="255"/>
      <c r="F6761" s="256"/>
      <c r="G6761" s="257"/>
      <c r="H6761" s="243">
        <f t="shared" ca="1" si="316"/>
        <v>45139</v>
      </c>
      <c r="I6761" s="244">
        <f t="shared" si="317"/>
        <v>43892</v>
      </c>
      <c r="J6761" s="244" t="str">
        <f t="shared" si="315"/>
        <v/>
      </c>
    </row>
    <row r="6762" spans="3:10" ht="12" thickBot="1" x14ac:dyDescent="0.25">
      <c r="C6762" s="254"/>
      <c r="D6762" s="254"/>
      <c r="E6762" s="255"/>
      <c r="F6762" s="256"/>
      <c r="G6762" s="257"/>
      <c r="H6762" s="243">
        <f t="shared" ca="1" si="316"/>
        <v>45139</v>
      </c>
      <c r="I6762" s="244">
        <f t="shared" si="317"/>
        <v>43892</v>
      </c>
      <c r="J6762" s="244" t="str">
        <f t="shared" si="315"/>
        <v/>
      </c>
    </row>
    <row r="6763" spans="3:10" ht="12" thickBot="1" x14ac:dyDescent="0.25">
      <c r="C6763" s="254"/>
      <c r="D6763" s="254"/>
      <c r="E6763" s="255"/>
      <c r="F6763" s="256"/>
      <c r="G6763" s="257"/>
      <c r="H6763" s="243">
        <f t="shared" ca="1" si="316"/>
        <v>45139</v>
      </c>
      <c r="I6763" s="244">
        <f t="shared" si="317"/>
        <v>43892</v>
      </c>
      <c r="J6763" s="244" t="str">
        <f t="shared" si="315"/>
        <v/>
      </c>
    </row>
    <row r="6764" spans="3:10" ht="12" thickBot="1" x14ac:dyDescent="0.25">
      <c r="C6764" s="254"/>
      <c r="D6764" s="254"/>
      <c r="E6764" s="255"/>
      <c r="F6764" s="256"/>
      <c r="G6764" s="257"/>
      <c r="H6764" s="243">
        <f t="shared" ca="1" si="316"/>
        <v>45139</v>
      </c>
      <c r="I6764" s="244">
        <f t="shared" si="317"/>
        <v>43892</v>
      </c>
      <c r="J6764" s="244" t="str">
        <f t="shared" si="315"/>
        <v/>
      </c>
    </row>
    <row r="6765" spans="3:10" ht="12" thickBot="1" x14ac:dyDescent="0.25">
      <c r="C6765" s="254"/>
      <c r="D6765" s="254"/>
      <c r="E6765" s="255"/>
      <c r="F6765" s="256"/>
      <c r="G6765" s="257"/>
      <c r="H6765" s="243">
        <f t="shared" ca="1" si="316"/>
        <v>45139</v>
      </c>
      <c r="I6765" s="244">
        <f t="shared" si="317"/>
        <v>43892</v>
      </c>
      <c r="J6765" s="244" t="str">
        <f t="shared" si="315"/>
        <v/>
      </c>
    </row>
    <row r="6766" spans="3:10" ht="12" thickBot="1" x14ac:dyDescent="0.25">
      <c r="C6766" s="254"/>
      <c r="D6766" s="254"/>
      <c r="E6766" s="255"/>
      <c r="F6766" s="256"/>
      <c r="G6766" s="257"/>
      <c r="H6766" s="243">
        <f t="shared" ca="1" si="316"/>
        <v>45139</v>
      </c>
      <c r="I6766" s="244">
        <f t="shared" si="317"/>
        <v>43892</v>
      </c>
      <c r="J6766" s="244" t="str">
        <f t="shared" si="315"/>
        <v/>
      </c>
    </row>
    <row r="6767" spans="3:10" ht="12" thickBot="1" x14ac:dyDescent="0.25">
      <c r="C6767" s="254"/>
      <c r="D6767" s="254"/>
      <c r="E6767" s="255"/>
      <c r="F6767" s="256"/>
      <c r="G6767" s="257"/>
      <c r="H6767" s="243">
        <f t="shared" ca="1" si="316"/>
        <v>45139</v>
      </c>
      <c r="I6767" s="244">
        <f t="shared" si="317"/>
        <v>43892</v>
      </c>
      <c r="J6767" s="244" t="str">
        <f t="shared" si="315"/>
        <v/>
      </c>
    </row>
    <row r="6768" spans="3:10" ht="12" thickBot="1" x14ac:dyDescent="0.25">
      <c r="C6768" s="254"/>
      <c r="D6768" s="254"/>
      <c r="E6768" s="255"/>
      <c r="F6768" s="256"/>
      <c r="G6768" s="257"/>
      <c r="H6768" s="243">
        <f t="shared" ca="1" si="316"/>
        <v>45139</v>
      </c>
      <c r="I6768" s="244">
        <f t="shared" si="317"/>
        <v>43892</v>
      </c>
      <c r="J6768" s="244" t="str">
        <f t="shared" si="315"/>
        <v/>
      </c>
    </row>
    <row r="6769" spans="3:10" ht="12" thickBot="1" x14ac:dyDescent="0.25">
      <c r="C6769" s="254"/>
      <c r="D6769" s="254"/>
      <c r="E6769" s="255"/>
      <c r="F6769" s="256"/>
      <c r="G6769" s="257"/>
      <c r="H6769" s="243">
        <f t="shared" ca="1" si="316"/>
        <v>45139</v>
      </c>
      <c r="I6769" s="244">
        <f t="shared" si="317"/>
        <v>43892</v>
      </c>
      <c r="J6769" s="244" t="str">
        <f t="shared" si="315"/>
        <v/>
      </c>
    </row>
    <row r="6770" spans="3:10" ht="12" thickBot="1" x14ac:dyDescent="0.25">
      <c r="C6770" s="254"/>
      <c r="D6770" s="254"/>
      <c r="E6770" s="255"/>
      <c r="F6770" s="256"/>
      <c r="G6770" s="257"/>
      <c r="H6770" s="243">
        <f t="shared" ca="1" si="316"/>
        <v>45139</v>
      </c>
      <c r="I6770" s="244">
        <f t="shared" si="317"/>
        <v>43892</v>
      </c>
      <c r="J6770" s="244" t="str">
        <f t="shared" si="315"/>
        <v/>
      </c>
    </row>
    <row r="6771" spans="3:10" ht="12" thickBot="1" x14ac:dyDescent="0.25">
      <c r="C6771" s="254"/>
      <c r="D6771" s="254"/>
      <c r="E6771" s="255"/>
      <c r="F6771" s="256"/>
      <c r="G6771" s="257"/>
      <c r="H6771" s="243">
        <f t="shared" ca="1" si="316"/>
        <v>45139</v>
      </c>
      <c r="I6771" s="244">
        <f t="shared" si="317"/>
        <v>43892</v>
      </c>
      <c r="J6771" s="244" t="str">
        <f t="shared" si="315"/>
        <v/>
      </c>
    </row>
    <row r="6772" spans="3:10" ht="12" thickBot="1" x14ac:dyDescent="0.25">
      <c r="C6772" s="254"/>
      <c r="D6772" s="254"/>
      <c r="E6772" s="255"/>
      <c r="F6772" s="256"/>
      <c r="G6772" s="257"/>
      <c r="H6772" s="243">
        <f t="shared" ca="1" si="316"/>
        <v>45139</v>
      </c>
      <c r="I6772" s="244">
        <f t="shared" si="317"/>
        <v>43892</v>
      </c>
      <c r="J6772" s="244" t="str">
        <f t="shared" si="315"/>
        <v/>
      </c>
    </row>
    <row r="6773" spans="3:10" ht="12" thickBot="1" x14ac:dyDescent="0.25">
      <c r="C6773" s="254"/>
      <c r="D6773" s="254"/>
      <c r="E6773" s="255"/>
      <c r="F6773" s="256"/>
      <c r="G6773" s="257"/>
      <c r="H6773" s="243">
        <f t="shared" ca="1" si="316"/>
        <v>45139</v>
      </c>
      <c r="I6773" s="244">
        <f t="shared" si="317"/>
        <v>43892</v>
      </c>
      <c r="J6773" s="244" t="str">
        <f t="shared" si="315"/>
        <v/>
      </c>
    </row>
    <row r="6774" spans="3:10" ht="12" thickBot="1" x14ac:dyDescent="0.25">
      <c r="C6774" s="254"/>
      <c r="D6774" s="254"/>
      <c r="E6774" s="255"/>
      <c r="F6774" s="256"/>
      <c r="G6774" s="257"/>
      <c r="H6774" s="243">
        <f t="shared" ca="1" si="316"/>
        <v>45139</v>
      </c>
      <c r="I6774" s="244">
        <f t="shared" si="317"/>
        <v>43892</v>
      </c>
      <c r="J6774" s="244" t="str">
        <f t="shared" si="315"/>
        <v/>
      </c>
    </row>
    <row r="6775" spans="3:10" ht="12" thickBot="1" x14ac:dyDescent="0.25">
      <c r="C6775" s="254"/>
      <c r="D6775" s="254"/>
      <c r="E6775" s="255"/>
      <c r="F6775" s="256"/>
      <c r="G6775" s="257"/>
      <c r="H6775" s="243">
        <f t="shared" ca="1" si="316"/>
        <v>45139</v>
      </c>
      <c r="I6775" s="244">
        <f t="shared" si="317"/>
        <v>43892</v>
      </c>
      <c r="J6775" s="244" t="str">
        <f t="shared" si="315"/>
        <v/>
      </c>
    </row>
    <row r="6776" spans="3:10" ht="12" thickBot="1" x14ac:dyDescent="0.25">
      <c r="C6776" s="254"/>
      <c r="D6776" s="254"/>
      <c r="E6776" s="255"/>
      <c r="F6776" s="256"/>
      <c r="G6776" s="257"/>
      <c r="H6776" s="243">
        <f t="shared" ca="1" si="316"/>
        <v>45139</v>
      </c>
      <c r="I6776" s="244">
        <f t="shared" si="317"/>
        <v>43892</v>
      </c>
      <c r="J6776" s="244" t="str">
        <f t="shared" si="315"/>
        <v/>
      </c>
    </row>
    <row r="6777" spans="3:10" ht="12" thickBot="1" x14ac:dyDescent="0.25">
      <c r="C6777" s="254"/>
      <c r="D6777" s="254"/>
      <c r="E6777" s="255"/>
      <c r="F6777" s="256"/>
      <c r="G6777" s="257"/>
      <c r="H6777" s="243">
        <f t="shared" ca="1" si="316"/>
        <v>45139</v>
      </c>
      <c r="I6777" s="244">
        <f t="shared" si="317"/>
        <v>43892</v>
      </c>
      <c r="J6777" s="244" t="str">
        <f t="shared" si="315"/>
        <v/>
      </c>
    </row>
    <row r="6778" spans="3:10" ht="12" thickBot="1" x14ac:dyDescent="0.25">
      <c r="C6778" s="254"/>
      <c r="D6778" s="254"/>
      <c r="E6778" s="255"/>
      <c r="F6778" s="256"/>
      <c r="G6778" s="257"/>
      <c r="H6778" s="243">
        <f t="shared" ca="1" si="316"/>
        <v>45139</v>
      </c>
      <c r="I6778" s="244">
        <f t="shared" si="317"/>
        <v>43892</v>
      </c>
      <c r="J6778" s="244" t="str">
        <f t="shared" si="315"/>
        <v/>
      </c>
    </row>
    <row r="6779" spans="3:10" ht="12" thickBot="1" x14ac:dyDescent="0.25">
      <c r="C6779" s="254"/>
      <c r="D6779" s="254"/>
      <c r="E6779" s="255"/>
      <c r="F6779" s="256"/>
      <c r="G6779" s="257"/>
      <c r="H6779" s="243">
        <f t="shared" ca="1" si="316"/>
        <v>45139</v>
      </c>
      <c r="I6779" s="244">
        <f t="shared" si="317"/>
        <v>43892</v>
      </c>
      <c r="J6779" s="244" t="str">
        <f t="shared" si="315"/>
        <v/>
      </c>
    </row>
    <row r="6780" spans="3:10" ht="12" thickBot="1" x14ac:dyDescent="0.25">
      <c r="C6780" s="254"/>
      <c r="D6780" s="254"/>
      <c r="E6780" s="255"/>
      <c r="F6780" s="256"/>
      <c r="G6780" s="257"/>
      <c r="H6780" s="243">
        <f t="shared" ca="1" si="316"/>
        <v>45139</v>
      </c>
      <c r="I6780" s="244">
        <f t="shared" si="317"/>
        <v>43892</v>
      </c>
      <c r="J6780" s="244" t="str">
        <f t="shared" si="315"/>
        <v/>
      </c>
    </row>
    <row r="6781" spans="3:10" ht="12" thickBot="1" x14ac:dyDescent="0.25">
      <c r="C6781" s="254"/>
      <c r="D6781" s="254"/>
      <c r="E6781" s="255"/>
      <c r="F6781" s="256"/>
      <c r="G6781" s="257"/>
      <c r="H6781" s="243">
        <f t="shared" ca="1" si="316"/>
        <v>45139</v>
      </c>
      <c r="I6781" s="244">
        <f t="shared" si="317"/>
        <v>43892</v>
      </c>
      <c r="J6781" s="244" t="str">
        <f t="shared" si="315"/>
        <v/>
      </c>
    </row>
    <row r="6782" spans="3:10" ht="12" thickBot="1" x14ac:dyDescent="0.25">
      <c r="C6782" s="254"/>
      <c r="D6782" s="254"/>
      <c r="E6782" s="255"/>
      <c r="F6782" s="256"/>
      <c r="G6782" s="257"/>
      <c r="H6782" s="243">
        <f t="shared" ca="1" si="316"/>
        <v>45139</v>
      </c>
      <c r="I6782" s="244">
        <f t="shared" si="317"/>
        <v>43892</v>
      </c>
      <c r="J6782" s="244" t="str">
        <f t="shared" si="315"/>
        <v/>
      </c>
    </row>
    <row r="6783" spans="3:10" ht="12" thickBot="1" x14ac:dyDescent="0.25">
      <c r="C6783" s="254"/>
      <c r="D6783" s="254"/>
      <c r="E6783" s="255"/>
      <c r="F6783" s="256"/>
      <c r="G6783" s="257"/>
      <c r="H6783" s="243">
        <f t="shared" ca="1" si="316"/>
        <v>45139</v>
      </c>
      <c r="I6783" s="244">
        <f t="shared" si="317"/>
        <v>43892</v>
      </c>
      <c r="J6783" s="244" t="str">
        <f t="shared" si="315"/>
        <v/>
      </c>
    </row>
    <row r="6784" spans="3:10" ht="12" thickBot="1" x14ac:dyDescent="0.25">
      <c r="C6784" s="254"/>
      <c r="D6784" s="254"/>
      <c r="E6784" s="255"/>
      <c r="F6784" s="256"/>
      <c r="G6784" s="257"/>
      <c r="H6784" s="243">
        <f t="shared" ca="1" si="316"/>
        <v>45139</v>
      </c>
      <c r="I6784" s="244">
        <f t="shared" si="317"/>
        <v>43892</v>
      </c>
      <c r="J6784" s="244" t="str">
        <f t="shared" si="315"/>
        <v/>
      </c>
    </row>
    <row r="6785" spans="3:10" ht="12" thickBot="1" x14ac:dyDescent="0.25">
      <c r="C6785" s="254"/>
      <c r="D6785" s="254"/>
      <c r="E6785" s="255"/>
      <c r="F6785" s="256"/>
      <c r="G6785" s="257"/>
      <c r="H6785" s="243">
        <f t="shared" ca="1" si="316"/>
        <v>45139</v>
      </c>
      <c r="I6785" s="244">
        <f t="shared" si="317"/>
        <v>43892</v>
      </c>
      <c r="J6785" s="244" t="str">
        <f t="shared" si="315"/>
        <v/>
      </c>
    </row>
    <row r="6786" spans="3:10" ht="12" thickBot="1" x14ac:dyDescent="0.25">
      <c r="C6786" s="254"/>
      <c r="D6786" s="254"/>
      <c r="E6786" s="255"/>
      <c r="F6786" s="256"/>
      <c r="G6786" s="257"/>
      <c r="H6786" s="243">
        <f t="shared" ca="1" si="316"/>
        <v>45139</v>
      </c>
      <c r="I6786" s="244">
        <f t="shared" si="317"/>
        <v>43892</v>
      </c>
      <c r="J6786" s="244" t="str">
        <f t="shared" si="315"/>
        <v/>
      </c>
    </row>
    <row r="6787" spans="3:10" ht="12" thickBot="1" x14ac:dyDescent="0.25">
      <c r="C6787" s="254"/>
      <c r="D6787" s="254"/>
      <c r="E6787" s="255"/>
      <c r="F6787" s="256"/>
      <c r="G6787" s="257"/>
      <c r="H6787" s="243">
        <f t="shared" ca="1" si="316"/>
        <v>45139</v>
      </c>
      <c r="I6787" s="244">
        <f t="shared" si="317"/>
        <v>43892</v>
      </c>
      <c r="J6787" s="244" t="str">
        <f t="shared" si="315"/>
        <v/>
      </c>
    </row>
    <row r="6788" spans="3:10" ht="12" thickBot="1" x14ac:dyDescent="0.25">
      <c r="C6788" s="254"/>
      <c r="D6788" s="254"/>
      <c r="E6788" s="255"/>
      <c r="F6788" s="256"/>
      <c r="G6788" s="257"/>
      <c r="H6788" s="243">
        <f t="shared" ca="1" si="316"/>
        <v>45139</v>
      </c>
      <c r="I6788" s="244">
        <f t="shared" si="317"/>
        <v>43892</v>
      </c>
      <c r="J6788" s="244" t="str">
        <f t="shared" si="315"/>
        <v/>
      </c>
    </row>
    <row r="6789" spans="3:10" ht="12" thickBot="1" x14ac:dyDescent="0.25">
      <c r="C6789" s="254"/>
      <c r="D6789" s="254"/>
      <c r="E6789" s="255"/>
      <c r="F6789" s="256"/>
      <c r="G6789" s="257"/>
      <c r="H6789" s="243">
        <f t="shared" ca="1" si="316"/>
        <v>45139</v>
      </c>
      <c r="I6789" s="244">
        <f t="shared" si="317"/>
        <v>43892</v>
      </c>
      <c r="J6789" s="244" t="str">
        <f t="shared" si="315"/>
        <v/>
      </c>
    </row>
    <row r="6790" spans="3:10" ht="12" thickBot="1" x14ac:dyDescent="0.25">
      <c r="C6790" s="254"/>
      <c r="D6790" s="254"/>
      <c r="E6790" s="255"/>
      <c r="F6790" s="256"/>
      <c r="G6790" s="257"/>
      <c r="H6790" s="243">
        <f t="shared" ca="1" si="316"/>
        <v>45139</v>
      </c>
      <c r="I6790" s="244">
        <f t="shared" si="317"/>
        <v>43892</v>
      </c>
      <c r="J6790" s="244" t="str">
        <f t="shared" ref="J6790:J6853" si="318">IF(G6790="","",IF(G6790&gt;=0,"Debitoren",IF(G6790&lt;0,"Kreditoren","")))</f>
        <v/>
      </c>
    </row>
    <row r="6791" spans="3:10" ht="12" thickBot="1" x14ac:dyDescent="0.25">
      <c r="C6791" s="254"/>
      <c r="D6791" s="254"/>
      <c r="E6791" s="255"/>
      <c r="F6791" s="256"/>
      <c r="G6791" s="257"/>
      <c r="H6791" s="243">
        <f t="shared" ref="H6791:H6854" ca="1" si="319">IF(F6791&lt;$F$2,EOMONTH($F$2,-1)+1,EOMONTH(F6791,-1)+1)</f>
        <v>45139</v>
      </c>
      <c r="I6791" s="244">
        <f t="shared" ref="I6791:I6854" si="320">IF(F6791&lt;$I$2,IF(   WEEKDAY(EOMONTH($I$2,-1)+1)=1,EOMONTH($I$2,-1)+1+1,EOMONTH($I$2,-1)+1),IF(WEEKDAY(F6791)=1,F6791+1,F6791))</f>
        <v>43892</v>
      </c>
      <c r="J6791" s="244" t="str">
        <f t="shared" si="318"/>
        <v/>
      </c>
    </row>
    <row r="6792" spans="3:10" ht="12" thickBot="1" x14ac:dyDescent="0.25">
      <c r="C6792" s="254"/>
      <c r="D6792" s="254"/>
      <c r="E6792" s="255"/>
      <c r="F6792" s="256"/>
      <c r="G6792" s="257"/>
      <c r="H6792" s="243">
        <f t="shared" ca="1" si="319"/>
        <v>45139</v>
      </c>
      <c r="I6792" s="244">
        <f t="shared" si="320"/>
        <v>43892</v>
      </c>
      <c r="J6792" s="244" t="str">
        <f t="shared" si="318"/>
        <v/>
      </c>
    </row>
    <row r="6793" spans="3:10" ht="12" thickBot="1" x14ac:dyDescent="0.25">
      <c r="C6793" s="254"/>
      <c r="D6793" s="254"/>
      <c r="E6793" s="255"/>
      <c r="F6793" s="256"/>
      <c r="G6793" s="257"/>
      <c r="H6793" s="243">
        <f t="shared" ca="1" si="319"/>
        <v>45139</v>
      </c>
      <c r="I6793" s="244">
        <f t="shared" si="320"/>
        <v>43892</v>
      </c>
      <c r="J6793" s="244" t="str">
        <f t="shared" si="318"/>
        <v/>
      </c>
    </row>
    <row r="6794" spans="3:10" ht="12" thickBot="1" x14ac:dyDescent="0.25">
      <c r="C6794" s="254"/>
      <c r="D6794" s="254"/>
      <c r="E6794" s="255"/>
      <c r="F6794" s="256"/>
      <c r="G6794" s="257"/>
      <c r="H6794" s="243">
        <f t="shared" ca="1" si="319"/>
        <v>45139</v>
      </c>
      <c r="I6794" s="244">
        <f t="shared" si="320"/>
        <v>43892</v>
      </c>
      <c r="J6794" s="244" t="str">
        <f t="shared" si="318"/>
        <v/>
      </c>
    </row>
    <row r="6795" spans="3:10" ht="12" thickBot="1" x14ac:dyDescent="0.25">
      <c r="C6795" s="254"/>
      <c r="D6795" s="254"/>
      <c r="E6795" s="255"/>
      <c r="F6795" s="256"/>
      <c r="G6795" s="257"/>
      <c r="H6795" s="243">
        <f t="shared" ca="1" si="319"/>
        <v>45139</v>
      </c>
      <c r="I6795" s="244">
        <f t="shared" si="320"/>
        <v>43892</v>
      </c>
      <c r="J6795" s="244" t="str">
        <f t="shared" si="318"/>
        <v/>
      </c>
    </row>
    <row r="6796" spans="3:10" ht="12" thickBot="1" x14ac:dyDescent="0.25">
      <c r="C6796" s="254"/>
      <c r="D6796" s="254"/>
      <c r="E6796" s="255"/>
      <c r="F6796" s="256"/>
      <c r="G6796" s="257"/>
      <c r="H6796" s="243">
        <f t="shared" ca="1" si="319"/>
        <v>45139</v>
      </c>
      <c r="I6796" s="244">
        <f t="shared" si="320"/>
        <v>43892</v>
      </c>
      <c r="J6796" s="244" t="str">
        <f t="shared" si="318"/>
        <v/>
      </c>
    </row>
    <row r="6797" spans="3:10" ht="12" thickBot="1" x14ac:dyDescent="0.25">
      <c r="C6797" s="254"/>
      <c r="D6797" s="254"/>
      <c r="E6797" s="255"/>
      <c r="F6797" s="256"/>
      <c r="G6797" s="257"/>
      <c r="H6797" s="243">
        <f t="shared" ca="1" si="319"/>
        <v>45139</v>
      </c>
      <c r="I6797" s="244">
        <f t="shared" si="320"/>
        <v>43892</v>
      </c>
      <c r="J6797" s="244" t="str">
        <f t="shared" si="318"/>
        <v/>
      </c>
    </row>
    <row r="6798" spans="3:10" ht="12" thickBot="1" x14ac:dyDescent="0.25">
      <c r="C6798" s="254"/>
      <c r="D6798" s="254"/>
      <c r="E6798" s="255"/>
      <c r="F6798" s="256"/>
      <c r="G6798" s="257"/>
      <c r="H6798" s="243">
        <f t="shared" ca="1" si="319"/>
        <v>45139</v>
      </c>
      <c r="I6798" s="244">
        <f t="shared" si="320"/>
        <v>43892</v>
      </c>
      <c r="J6798" s="244" t="str">
        <f t="shared" si="318"/>
        <v/>
      </c>
    </row>
    <row r="6799" spans="3:10" ht="12" thickBot="1" x14ac:dyDescent="0.25">
      <c r="C6799" s="254"/>
      <c r="D6799" s="254"/>
      <c r="E6799" s="255"/>
      <c r="F6799" s="256"/>
      <c r="G6799" s="257"/>
      <c r="H6799" s="243">
        <f t="shared" ca="1" si="319"/>
        <v>45139</v>
      </c>
      <c r="I6799" s="244">
        <f t="shared" si="320"/>
        <v>43892</v>
      </c>
      <c r="J6799" s="244" t="str">
        <f t="shared" si="318"/>
        <v/>
      </c>
    </row>
    <row r="6800" spans="3:10" ht="12" thickBot="1" x14ac:dyDescent="0.25">
      <c r="C6800" s="254"/>
      <c r="D6800" s="254"/>
      <c r="E6800" s="255"/>
      <c r="F6800" s="256"/>
      <c r="G6800" s="257"/>
      <c r="H6800" s="243">
        <f t="shared" ca="1" si="319"/>
        <v>45139</v>
      </c>
      <c r="I6800" s="244">
        <f t="shared" si="320"/>
        <v>43892</v>
      </c>
      <c r="J6800" s="244" t="str">
        <f t="shared" si="318"/>
        <v/>
      </c>
    </row>
    <row r="6801" spans="3:10" ht="12" thickBot="1" x14ac:dyDescent="0.25">
      <c r="C6801" s="254"/>
      <c r="D6801" s="254"/>
      <c r="E6801" s="255"/>
      <c r="F6801" s="256"/>
      <c r="G6801" s="257"/>
      <c r="H6801" s="243">
        <f t="shared" ca="1" si="319"/>
        <v>45139</v>
      </c>
      <c r="I6801" s="244">
        <f t="shared" si="320"/>
        <v>43892</v>
      </c>
      <c r="J6801" s="244" t="str">
        <f t="shared" si="318"/>
        <v/>
      </c>
    </row>
    <row r="6802" spans="3:10" ht="12" thickBot="1" x14ac:dyDescent="0.25">
      <c r="C6802" s="254"/>
      <c r="D6802" s="254"/>
      <c r="E6802" s="255"/>
      <c r="F6802" s="256"/>
      <c r="G6802" s="257"/>
      <c r="H6802" s="243">
        <f t="shared" ca="1" si="319"/>
        <v>45139</v>
      </c>
      <c r="I6802" s="244">
        <f t="shared" si="320"/>
        <v>43892</v>
      </c>
      <c r="J6802" s="244" t="str">
        <f t="shared" si="318"/>
        <v/>
      </c>
    </row>
    <row r="6803" spans="3:10" ht="12" thickBot="1" x14ac:dyDescent="0.25">
      <c r="C6803" s="254"/>
      <c r="D6803" s="254"/>
      <c r="E6803" s="255"/>
      <c r="F6803" s="256"/>
      <c r="G6803" s="257"/>
      <c r="H6803" s="243">
        <f t="shared" ca="1" si="319"/>
        <v>45139</v>
      </c>
      <c r="I6803" s="244">
        <f t="shared" si="320"/>
        <v>43892</v>
      </c>
      <c r="J6803" s="244" t="str">
        <f t="shared" si="318"/>
        <v/>
      </c>
    </row>
    <row r="6804" spans="3:10" ht="12" thickBot="1" x14ac:dyDescent="0.25">
      <c r="C6804" s="254"/>
      <c r="D6804" s="254"/>
      <c r="E6804" s="255"/>
      <c r="F6804" s="256"/>
      <c r="G6804" s="257"/>
      <c r="H6804" s="243">
        <f t="shared" ca="1" si="319"/>
        <v>45139</v>
      </c>
      <c r="I6804" s="244">
        <f t="shared" si="320"/>
        <v>43892</v>
      </c>
      <c r="J6804" s="244" t="str">
        <f t="shared" si="318"/>
        <v/>
      </c>
    </row>
    <row r="6805" spans="3:10" ht="12" thickBot="1" x14ac:dyDescent="0.25">
      <c r="C6805" s="254"/>
      <c r="D6805" s="254"/>
      <c r="E6805" s="255"/>
      <c r="F6805" s="256"/>
      <c r="G6805" s="257"/>
      <c r="H6805" s="243">
        <f t="shared" ca="1" si="319"/>
        <v>45139</v>
      </c>
      <c r="I6805" s="244">
        <f t="shared" si="320"/>
        <v>43892</v>
      </c>
      <c r="J6805" s="244" t="str">
        <f t="shared" si="318"/>
        <v/>
      </c>
    </row>
    <row r="6806" spans="3:10" ht="12" thickBot="1" x14ac:dyDescent="0.25">
      <c r="C6806" s="254"/>
      <c r="D6806" s="254"/>
      <c r="E6806" s="255"/>
      <c r="F6806" s="256"/>
      <c r="G6806" s="257"/>
      <c r="H6806" s="243">
        <f t="shared" ca="1" si="319"/>
        <v>45139</v>
      </c>
      <c r="I6806" s="244">
        <f t="shared" si="320"/>
        <v>43892</v>
      </c>
      <c r="J6806" s="244" t="str">
        <f t="shared" si="318"/>
        <v/>
      </c>
    </row>
    <row r="6807" spans="3:10" ht="12" thickBot="1" x14ac:dyDescent="0.25">
      <c r="C6807" s="254"/>
      <c r="D6807" s="254"/>
      <c r="E6807" s="255"/>
      <c r="F6807" s="256"/>
      <c r="G6807" s="257"/>
      <c r="H6807" s="243">
        <f t="shared" ca="1" si="319"/>
        <v>45139</v>
      </c>
      <c r="I6807" s="244">
        <f t="shared" si="320"/>
        <v>43892</v>
      </c>
      <c r="J6807" s="244" t="str">
        <f t="shared" si="318"/>
        <v/>
      </c>
    </row>
    <row r="6808" spans="3:10" ht="12" thickBot="1" x14ac:dyDescent="0.25">
      <c r="C6808" s="254"/>
      <c r="D6808" s="254"/>
      <c r="E6808" s="255"/>
      <c r="F6808" s="256"/>
      <c r="G6808" s="257"/>
      <c r="H6808" s="243">
        <f t="shared" ca="1" si="319"/>
        <v>45139</v>
      </c>
      <c r="I6808" s="244">
        <f t="shared" si="320"/>
        <v>43892</v>
      </c>
      <c r="J6808" s="244" t="str">
        <f t="shared" si="318"/>
        <v/>
      </c>
    </row>
    <row r="6809" spans="3:10" ht="12" thickBot="1" x14ac:dyDescent="0.25">
      <c r="C6809" s="254"/>
      <c r="D6809" s="254"/>
      <c r="E6809" s="255"/>
      <c r="F6809" s="256"/>
      <c r="G6809" s="257"/>
      <c r="H6809" s="243">
        <f t="shared" ca="1" si="319"/>
        <v>45139</v>
      </c>
      <c r="I6809" s="244">
        <f t="shared" si="320"/>
        <v>43892</v>
      </c>
      <c r="J6809" s="244" t="str">
        <f t="shared" si="318"/>
        <v/>
      </c>
    </row>
    <row r="6810" spans="3:10" ht="12" thickBot="1" x14ac:dyDescent="0.25">
      <c r="C6810" s="254"/>
      <c r="D6810" s="254"/>
      <c r="E6810" s="255"/>
      <c r="F6810" s="256"/>
      <c r="G6810" s="257"/>
      <c r="H6810" s="243">
        <f t="shared" ca="1" si="319"/>
        <v>45139</v>
      </c>
      <c r="I6810" s="244">
        <f t="shared" si="320"/>
        <v>43892</v>
      </c>
      <c r="J6810" s="244" t="str">
        <f t="shared" si="318"/>
        <v/>
      </c>
    </row>
    <row r="6811" spans="3:10" ht="12" thickBot="1" x14ac:dyDescent="0.25">
      <c r="C6811" s="254"/>
      <c r="D6811" s="254"/>
      <c r="E6811" s="255"/>
      <c r="F6811" s="256"/>
      <c r="G6811" s="257"/>
      <c r="H6811" s="243">
        <f t="shared" ca="1" si="319"/>
        <v>45139</v>
      </c>
      <c r="I6811" s="244">
        <f t="shared" si="320"/>
        <v>43892</v>
      </c>
      <c r="J6811" s="244" t="str">
        <f t="shared" si="318"/>
        <v/>
      </c>
    </row>
    <row r="6812" spans="3:10" ht="12" thickBot="1" x14ac:dyDescent="0.25">
      <c r="C6812" s="254"/>
      <c r="D6812" s="254"/>
      <c r="E6812" s="255"/>
      <c r="F6812" s="256"/>
      <c r="G6812" s="257"/>
      <c r="H6812" s="243">
        <f t="shared" ca="1" si="319"/>
        <v>45139</v>
      </c>
      <c r="I6812" s="244">
        <f t="shared" si="320"/>
        <v>43892</v>
      </c>
      <c r="J6812" s="244" t="str">
        <f t="shared" si="318"/>
        <v/>
      </c>
    </row>
    <row r="6813" spans="3:10" ht="12" thickBot="1" x14ac:dyDescent="0.25">
      <c r="C6813" s="254"/>
      <c r="D6813" s="254"/>
      <c r="E6813" s="255"/>
      <c r="F6813" s="256"/>
      <c r="G6813" s="257"/>
      <c r="H6813" s="243">
        <f t="shared" ca="1" si="319"/>
        <v>45139</v>
      </c>
      <c r="I6813" s="244">
        <f t="shared" si="320"/>
        <v>43892</v>
      </c>
      <c r="J6813" s="244" t="str">
        <f t="shared" si="318"/>
        <v/>
      </c>
    </row>
    <row r="6814" spans="3:10" ht="12" thickBot="1" x14ac:dyDescent="0.25">
      <c r="C6814" s="254"/>
      <c r="D6814" s="254"/>
      <c r="E6814" s="255"/>
      <c r="F6814" s="256"/>
      <c r="G6814" s="257"/>
      <c r="H6814" s="243">
        <f t="shared" ca="1" si="319"/>
        <v>45139</v>
      </c>
      <c r="I6814" s="244">
        <f t="shared" si="320"/>
        <v>43892</v>
      </c>
      <c r="J6814" s="244" t="str">
        <f t="shared" si="318"/>
        <v/>
      </c>
    </row>
    <row r="6815" spans="3:10" ht="12" thickBot="1" x14ac:dyDescent="0.25">
      <c r="C6815" s="254"/>
      <c r="D6815" s="254"/>
      <c r="E6815" s="255"/>
      <c r="F6815" s="256"/>
      <c r="G6815" s="257"/>
      <c r="H6815" s="243">
        <f t="shared" ca="1" si="319"/>
        <v>45139</v>
      </c>
      <c r="I6815" s="244">
        <f t="shared" si="320"/>
        <v>43892</v>
      </c>
      <c r="J6815" s="244" t="str">
        <f t="shared" si="318"/>
        <v/>
      </c>
    </row>
    <row r="6816" spans="3:10" ht="12" thickBot="1" x14ac:dyDescent="0.25">
      <c r="C6816" s="254"/>
      <c r="D6816" s="254"/>
      <c r="E6816" s="255"/>
      <c r="F6816" s="256"/>
      <c r="G6816" s="257"/>
      <c r="H6816" s="243">
        <f t="shared" ca="1" si="319"/>
        <v>45139</v>
      </c>
      <c r="I6816" s="244">
        <f t="shared" si="320"/>
        <v>43892</v>
      </c>
      <c r="J6816" s="244" t="str">
        <f t="shared" si="318"/>
        <v/>
      </c>
    </row>
    <row r="6817" spans="3:10" ht="12" thickBot="1" x14ac:dyDescent="0.25">
      <c r="C6817" s="254"/>
      <c r="D6817" s="254"/>
      <c r="E6817" s="255"/>
      <c r="F6817" s="256"/>
      <c r="G6817" s="257"/>
      <c r="H6817" s="243">
        <f t="shared" ca="1" si="319"/>
        <v>45139</v>
      </c>
      <c r="I6817" s="244">
        <f t="shared" si="320"/>
        <v>43892</v>
      </c>
      <c r="J6817" s="244" t="str">
        <f t="shared" si="318"/>
        <v/>
      </c>
    </row>
    <row r="6818" spans="3:10" ht="12" thickBot="1" x14ac:dyDescent="0.25">
      <c r="C6818" s="254"/>
      <c r="D6818" s="254"/>
      <c r="E6818" s="255"/>
      <c r="F6818" s="256"/>
      <c r="G6818" s="257"/>
      <c r="H6818" s="243">
        <f t="shared" ca="1" si="319"/>
        <v>45139</v>
      </c>
      <c r="I6818" s="244">
        <f t="shared" si="320"/>
        <v>43892</v>
      </c>
      <c r="J6818" s="244" t="str">
        <f t="shared" si="318"/>
        <v/>
      </c>
    </row>
    <row r="6819" spans="3:10" ht="12" thickBot="1" x14ac:dyDescent="0.25">
      <c r="C6819" s="254"/>
      <c r="D6819" s="254"/>
      <c r="E6819" s="255"/>
      <c r="F6819" s="256"/>
      <c r="G6819" s="257"/>
      <c r="H6819" s="243">
        <f t="shared" ca="1" si="319"/>
        <v>45139</v>
      </c>
      <c r="I6819" s="244">
        <f t="shared" si="320"/>
        <v>43892</v>
      </c>
      <c r="J6819" s="244" t="str">
        <f t="shared" si="318"/>
        <v/>
      </c>
    </row>
    <row r="6820" spans="3:10" ht="12" thickBot="1" x14ac:dyDescent="0.25">
      <c r="C6820" s="254"/>
      <c r="D6820" s="254"/>
      <c r="E6820" s="255"/>
      <c r="F6820" s="256"/>
      <c r="G6820" s="257"/>
      <c r="H6820" s="243">
        <f t="shared" ca="1" si="319"/>
        <v>45139</v>
      </c>
      <c r="I6820" s="244">
        <f t="shared" si="320"/>
        <v>43892</v>
      </c>
      <c r="J6820" s="244" t="str">
        <f t="shared" si="318"/>
        <v/>
      </c>
    </row>
    <row r="6821" spans="3:10" ht="12" thickBot="1" x14ac:dyDescent="0.25">
      <c r="C6821" s="254"/>
      <c r="D6821" s="254"/>
      <c r="E6821" s="255"/>
      <c r="F6821" s="256"/>
      <c r="G6821" s="257"/>
      <c r="H6821" s="243">
        <f t="shared" ca="1" si="319"/>
        <v>45139</v>
      </c>
      <c r="I6821" s="244">
        <f t="shared" si="320"/>
        <v>43892</v>
      </c>
      <c r="J6821" s="244" t="str">
        <f t="shared" si="318"/>
        <v/>
      </c>
    </row>
    <row r="6822" spans="3:10" ht="12" thickBot="1" x14ac:dyDescent="0.25">
      <c r="C6822" s="254"/>
      <c r="D6822" s="254"/>
      <c r="E6822" s="255"/>
      <c r="F6822" s="256"/>
      <c r="G6822" s="257"/>
      <c r="H6822" s="243">
        <f t="shared" ca="1" si="319"/>
        <v>45139</v>
      </c>
      <c r="I6822" s="244">
        <f t="shared" si="320"/>
        <v>43892</v>
      </c>
      <c r="J6822" s="244" t="str">
        <f t="shared" si="318"/>
        <v/>
      </c>
    </row>
    <row r="6823" spans="3:10" ht="12" thickBot="1" x14ac:dyDescent="0.25">
      <c r="C6823" s="254"/>
      <c r="D6823" s="254"/>
      <c r="E6823" s="255"/>
      <c r="F6823" s="256"/>
      <c r="G6823" s="257"/>
      <c r="H6823" s="243">
        <f t="shared" ca="1" si="319"/>
        <v>45139</v>
      </c>
      <c r="I6823" s="244">
        <f t="shared" si="320"/>
        <v>43892</v>
      </c>
      <c r="J6823" s="244" t="str">
        <f t="shared" si="318"/>
        <v/>
      </c>
    </row>
    <row r="6824" spans="3:10" ht="12" thickBot="1" x14ac:dyDescent="0.25">
      <c r="C6824" s="254"/>
      <c r="D6824" s="254"/>
      <c r="E6824" s="255"/>
      <c r="F6824" s="256"/>
      <c r="G6824" s="257"/>
      <c r="H6824" s="243">
        <f t="shared" ca="1" si="319"/>
        <v>45139</v>
      </c>
      <c r="I6824" s="244">
        <f t="shared" si="320"/>
        <v>43892</v>
      </c>
      <c r="J6824" s="244" t="str">
        <f t="shared" si="318"/>
        <v/>
      </c>
    </row>
    <row r="6825" spans="3:10" ht="12" thickBot="1" x14ac:dyDescent="0.25">
      <c r="C6825" s="254"/>
      <c r="D6825" s="254"/>
      <c r="E6825" s="255"/>
      <c r="F6825" s="256"/>
      <c r="G6825" s="257"/>
      <c r="H6825" s="243">
        <f t="shared" ca="1" si="319"/>
        <v>45139</v>
      </c>
      <c r="I6825" s="244">
        <f t="shared" si="320"/>
        <v>43892</v>
      </c>
      <c r="J6825" s="244" t="str">
        <f t="shared" si="318"/>
        <v/>
      </c>
    </row>
    <row r="6826" spans="3:10" ht="12" thickBot="1" x14ac:dyDescent="0.25">
      <c r="C6826" s="254"/>
      <c r="D6826" s="254"/>
      <c r="E6826" s="255"/>
      <c r="F6826" s="256"/>
      <c r="G6826" s="257"/>
      <c r="H6826" s="243">
        <f t="shared" ca="1" si="319"/>
        <v>45139</v>
      </c>
      <c r="I6826" s="244">
        <f t="shared" si="320"/>
        <v>43892</v>
      </c>
      <c r="J6826" s="244" t="str">
        <f t="shared" si="318"/>
        <v/>
      </c>
    </row>
    <row r="6827" spans="3:10" ht="12" thickBot="1" x14ac:dyDescent="0.25">
      <c r="C6827" s="254"/>
      <c r="D6827" s="254"/>
      <c r="E6827" s="255"/>
      <c r="F6827" s="256"/>
      <c r="G6827" s="257"/>
      <c r="H6827" s="243">
        <f t="shared" ca="1" si="319"/>
        <v>45139</v>
      </c>
      <c r="I6827" s="244">
        <f t="shared" si="320"/>
        <v>43892</v>
      </c>
      <c r="J6827" s="244" t="str">
        <f t="shared" si="318"/>
        <v/>
      </c>
    </row>
    <row r="6828" spans="3:10" ht="12" thickBot="1" x14ac:dyDescent="0.25">
      <c r="C6828" s="254"/>
      <c r="D6828" s="254"/>
      <c r="E6828" s="255"/>
      <c r="F6828" s="256"/>
      <c r="G6828" s="257"/>
      <c r="H6828" s="243">
        <f t="shared" ca="1" si="319"/>
        <v>45139</v>
      </c>
      <c r="I6828" s="244">
        <f t="shared" si="320"/>
        <v>43892</v>
      </c>
      <c r="J6828" s="244" t="str">
        <f t="shared" si="318"/>
        <v/>
      </c>
    </row>
    <row r="6829" spans="3:10" ht="12" thickBot="1" x14ac:dyDescent="0.25">
      <c r="C6829" s="254"/>
      <c r="D6829" s="254"/>
      <c r="E6829" s="255"/>
      <c r="F6829" s="256"/>
      <c r="G6829" s="257"/>
      <c r="H6829" s="243">
        <f t="shared" ca="1" si="319"/>
        <v>45139</v>
      </c>
      <c r="I6829" s="244">
        <f t="shared" si="320"/>
        <v>43892</v>
      </c>
      <c r="J6829" s="244" t="str">
        <f t="shared" si="318"/>
        <v/>
      </c>
    </row>
    <row r="6830" spans="3:10" ht="12" thickBot="1" x14ac:dyDescent="0.25">
      <c r="C6830" s="254"/>
      <c r="D6830" s="254"/>
      <c r="E6830" s="255"/>
      <c r="F6830" s="256"/>
      <c r="G6830" s="257"/>
      <c r="H6830" s="243">
        <f t="shared" ca="1" si="319"/>
        <v>45139</v>
      </c>
      <c r="I6830" s="244">
        <f t="shared" si="320"/>
        <v>43892</v>
      </c>
      <c r="J6830" s="244" t="str">
        <f t="shared" si="318"/>
        <v/>
      </c>
    </row>
    <row r="6831" spans="3:10" ht="12" thickBot="1" x14ac:dyDescent="0.25">
      <c r="C6831" s="254"/>
      <c r="D6831" s="254"/>
      <c r="E6831" s="255"/>
      <c r="F6831" s="256"/>
      <c r="G6831" s="257"/>
      <c r="H6831" s="243">
        <f t="shared" ca="1" si="319"/>
        <v>45139</v>
      </c>
      <c r="I6831" s="244">
        <f t="shared" si="320"/>
        <v>43892</v>
      </c>
      <c r="J6831" s="244" t="str">
        <f t="shared" si="318"/>
        <v/>
      </c>
    </row>
    <row r="6832" spans="3:10" ht="12" thickBot="1" x14ac:dyDescent="0.25">
      <c r="C6832" s="254"/>
      <c r="D6832" s="254"/>
      <c r="E6832" s="255"/>
      <c r="F6832" s="256"/>
      <c r="G6832" s="257"/>
      <c r="H6832" s="243">
        <f t="shared" ca="1" si="319"/>
        <v>45139</v>
      </c>
      <c r="I6832" s="244">
        <f t="shared" si="320"/>
        <v>43892</v>
      </c>
      <c r="J6832" s="244" t="str">
        <f t="shared" si="318"/>
        <v/>
      </c>
    </row>
    <row r="6833" spans="3:10" ht="12" thickBot="1" x14ac:dyDescent="0.25">
      <c r="C6833" s="254"/>
      <c r="D6833" s="254"/>
      <c r="E6833" s="255"/>
      <c r="F6833" s="256"/>
      <c r="G6833" s="257"/>
      <c r="H6833" s="243">
        <f t="shared" ca="1" si="319"/>
        <v>45139</v>
      </c>
      <c r="I6833" s="244">
        <f t="shared" si="320"/>
        <v>43892</v>
      </c>
      <c r="J6833" s="244" t="str">
        <f t="shared" si="318"/>
        <v/>
      </c>
    </row>
    <row r="6834" spans="3:10" ht="12" thickBot="1" x14ac:dyDescent="0.25">
      <c r="C6834" s="254"/>
      <c r="D6834" s="254"/>
      <c r="E6834" s="255"/>
      <c r="F6834" s="256"/>
      <c r="G6834" s="257"/>
      <c r="H6834" s="243">
        <f t="shared" ca="1" si="319"/>
        <v>45139</v>
      </c>
      <c r="I6834" s="244">
        <f t="shared" si="320"/>
        <v>43892</v>
      </c>
      <c r="J6834" s="244" t="str">
        <f t="shared" si="318"/>
        <v/>
      </c>
    </row>
    <row r="6835" spans="3:10" ht="12" thickBot="1" x14ac:dyDescent="0.25">
      <c r="C6835" s="254"/>
      <c r="D6835" s="254"/>
      <c r="E6835" s="255"/>
      <c r="F6835" s="256"/>
      <c r="G6835" s="257"/>
      <c r="H6835" s="243">
        <f t="shared" ca="1" si="319"/>
        <v>45139</v>
      </c>
      <c r="I6835" s="244">
        <f t="shared" si="320"/>
        <v>43892</v>
      </c>
      <c r="J6835" s="244" t="str">
        <f t="shared" si="318"/>
        <v/>
      </c>
    </row>
    <row r="6836" spans="3:10" ht="12" thickBot="1" x14ac:dyDescent="0.25">
      <c r="C6836" s="254"/>
      <c r="D6836" s="254"/>
      <c r="E6836" s="255"/>
      <c r="F6836" s="256"/>
      <c r="G6836" s="257"/>
      <c r="H6836" s="243">
        <f t="shared" ca="1" si="319"/>
        <v>45139</v>
      </c>
      <c r="I6836" s="244">
        <f t="shared" si="320"/>
        <v>43892</v>
      </c>
      <c r="J6836" s="244" t="str">
        <f t="shared" si="318"/>
        <v/>
      </c>
    </row>
    <row r="6837" spans="3:10" ht="12" thickBot="1" x14ac:dyDescent="0.25">
      <c r="C6837" s="254"/>
      <c r="D6837" s="254"/>
      <c r="E6837" s="255"/>
      <c r="F6837" s="256"/>
      <c r="G6837" s="257"/>
      <c r="H6837" s="243">
        <f t="shared" ca="1" si="319"/>
        <v>45139</v>
      </c>
      <c r="I6837" s="244">
        <f t="shared" si="320"/>
        <v>43892</v>
      </c>
      <c r="J6837" s="244" t="str">
        <f t="shared" si="318"/>
        <v/>
      </c>
    </row>
    <row r="6838" spans="3:10" ht="12" thickBot="1" x14ac:dyDescent="0.25">
      <c r="C6838" s="254"/>
      <c r="D6838" s="254"/>
      <c r="E6838" s="255"/>
      <c r="F6838" s="256"/>
      <c r="G6838" s="257"/>
      <c r="H6838" s="243">
        <f t="shared" ca="1" si="319"/>
        <v>45139</v>
      </c>
      <c r="I6838" s="244">
        <f t="shared" si="320"/>
        <v>43892</v>
      </c>
      <c r="J6838" s="244" t="str">
        <f t="shared" si="318"/>
        <v/>
      </c>
    </row>
    <row r="6839" spans="3:10" ht="12" thickBot="1" x14ac:dyDescent="0.25">
      <c r="C6839" s="254"/>
      <c r="D6839" s="254"/>
      <c r="E6839" s="255"/>
      <c r="F6839" s="256"/>
      <c r="G6839" s="257"/>
      <c r="H6839" s="243">
        <f t="shared" ca="1" si="319"/>
        <v>45139</v>
      </c>
      <c r="I6839" s="244">
        <f t="shared" si="320"/>
        <v>43892</v>
      </c>
      <c r="J6839" s="244" t="str">
        <f t="shared" si="318"/>
        <v/>
      </c>
    </row>
    <row r="6840" spans="3:10" ht="12" thickBot="1" x14ac:dyDescent="0.25">
      <c r="C6840" s="254"/>
      <c r="D6840" s="254"/>
      <c r="E6840" s="255"/>
      <c r="F6840" s="256"/>
      <c r="G6840" s="257"/>
      <c r="H6840" s="243">
        <f t="shared" ca="1" si="319"/>
        <v>45139</v>
      </c>
      <c r="I6840" s="244">
        <f t="shared" si="320"/>
        <v>43892</v>
      </c>
      <c r="J6840" s="244" t="str">
        <f t="shared" si="318"/>
        <v/>
      </c>
    </row>
    <row r="6841" spans="3:10" ht="12" thickBot="1" x14ac:dyDescent="0.25">
      <c r="C6841" s="254"/>
      <c r="D6841" s="254"/>
      <c r="E6841" s="255"/>
      <c r="F6841" s="256"/>
      <c r="G6841" s="257"/>
      <c r="H6841" s="243">
        <f t="shared" ca="1" si="319"/>
        <v>45139</v>
      </c>
      <c r="I6841" s="244">
        <f t="shared" si="320"/>
        <v>43892</v>
      </c>
      <c r="J6841" s="244" t="str">
        <f t="shared" si="318"/>
        <v/>
      </c>
    </row>
    <row r="6842" spans="3:10" ht="12" thickBot="1" x14ac:dyDescent="0.25">
      <c r="C6842" s="254"/>
      <c r="D6842" s="254"/>
      <c r="E6842" s="255"/>
      <c r="F6842" s="256"/>
      <c r="G6842" s="257"/>
      <c r="H6842" s="243">
        <f t="shared" ca="1" si="319"/>
        <v>45139</v>
      </c>
      <c r="I6842" s="244">
        <f t="shared" si="320"/>
        <v>43892</v>
      </c>
      <c r="J6842" s="244" t="str">
        <f t="shared" si="318"/>
        <v/>
      </c>
    </row>
    <row r="6843" spans="3:10" ht="12" thickBot="1" x14ac:dyDescent="0.25">
      <c r="C6843" s="254"/>
      <c r="D6843" s="254"/>
      <c r="E6843" s="255"/>
      <c r="F6843" s="256"/>
      <c r="G6843" s="257"/>
      <c r="H6843" s="243">
        <f t="shared" ca="1" si="319"/>
        <v>45139</v>
      </c>
      <c r="I6843" s="244">
        <f t="shared" si="320"/>
        <v>43892</v>
      </c>
      <c r="J6843" s="244" t="str">
        <f t="shared" si="318"/>
        <v/>
      </c>
    </row>
    <row r="6844" spans="3:10" ht="12" thickBot="1" x14ac:dyDescent="0.25">
      <c r="C6844" s="254"/>
      <c r="D6844" s="254"/>
      <c r="E6844" s="255"/>
      <c r="F6844" s="256"/>
      <c r="G6844" s="257"/>
      <c r="H6844" s="243">
        <f t="shared" ca="1" si="319"/>
        <v>45139</v>
      </c>
      <c r="I6844" s="244">
        <f t="shared" si="320"/>
        <v>43892</v>
      </c>
      <c r="J6844" s="244" t="str">
        <f t="shared" si="318"/>
        <v/>
      </c>
    </row>
    <row r="6845" spans="3:10" ht="12" thickBot="1" x14ac:dyDescent="0.25">
      <c r="C6845" s="254"/>
      <c r="D6845" s="254"/>
      <c r="E6845" s="255"/>
      <c r="F6845" s="256"/>
      <c r="G6845" s="257"/>
      <c r="H6845" s="243">
        <f t="shared" ca="1" si="319"/>
        <v>45139</v>
      </c>
      <c r="I6845" s="244">
        <f t="shared" si="320"/>
        <v>43892</v>
      </c>
      <c r="J6845" s="244" t="str">
        <f t="shared" si="318"/>
        <v/>
      </c>
    </row>
    <row r="6846" spans="3:10" ht="12" thickBot="1" x14ac:dyDescent="0.25">
      <c r="C6846" s="254"/>
      <c r="D6846" s="254"/>
      <c r="E6846" s="255"/>
      <c r="F6846" s="256"/>
      <c r="G6846" s="257"/>
      <c r="H6846" s="243">
        <f t="shared" ca="1" si="319"/>
        <v>45139</v>
      </c>
      <c r="I6846" s="244">
        <f t="shared" si="320"/>
        <v>43892</v>
      </c>
      <c r="J6846" s="244" t="str">
        <f t="shared" si="318"/>
        <v/>
      </c>
    </row>
    <row r="6847" spans="3:10" ht="12" thickBot="1" x14ac:dyDescent="0.25">
      <c r="C6847" s="254"/>
      <c r="D6847" s="254"/>
      <c r="E6847" s="255"/>
      <c r="F6847" s="256"/>
      <c r="G6847" s="257"/>
      <c r="H6847" s="243">
        <f t="shared" ca="1" si="319"/>
        <v>45139</v>
      </c>
      <c r="I6847" s="244">
        <f t="shared" si="320"/>
        <v>43892</v>
      </c>
      <c r="J6847" s="244" t="str">
        <f t="shared" si="318"/>
        <v/>
      </c>
    </row>
    <row r="6848" spans="3:10" ht="12" thickBot="1" x14ac:dyDescent="0.25">
      <c r="C6848" s="254"/>
      <c r="D6848" s="254"/>
      <c r="E6848" s="255"/>
      <c r="F6848" s="256"/>
      <c r="G6848" s="257"/>
      <c r="H6848" s="243">
        <f t="shared" ca="1" si="319"/>
        <v>45139</v>
      </c>
      <c r="I6848" s="244">
        <f t="shared" si="320"/>
        <v>43892</v>
      </c>
      <c r="J6848" s="244" t="str">
        <f t="shared" si="318"/>
        <v/>
      </c>
    </row>
    <row r="6849" spans="3:10" ht="12" thickBot="1" x14ac:dyDescent="0.25">
      <c r="C6849" s="254"/>
      <c r="D6849" s="254"/>
      <c r="E6849" s="255"/>
      <c r="F6849" s="256"/>
      <c r="G6849" s="257"/>
      <c r="H6849" s="243">
        <f t="shared" ca="1" si="319"/>
        <v>45139</v>
      </c>
      <c r="I6849" s="244">
        <f t="shared" si="320"/>
        <v>43892</v>
      </c>
      <c r="J6849" s="244" t="str">
        <f t="shared" si="318"/>
        <v/>
      </c>
    </row>
    <row r="6850" spans="3:10" ht="12" thickBot="1" x14ac:dyDescent="0.25">
      <c r="C6850" s="254"/>
      <c r="D6850" s="254"/>
      <c r="E6850" s="255"/>
      <c r="F6850" s="256"/>
      <c r="G6850" s="257"/>
      <c r="H6850" s="243">
        <f t="shared" ca="1" si="319"/>
        <v>45139</v>
      </c>
      <c r="I6850" s="244">
        <f t="shared" si="320"/>
        <v>43892</v>
      </c>
      <c r="J6850" s="244" t="str">
        <f t="shared" si="318"/>
        <v/>
      </c>
    </row>
    <row r="6851" spans="3:10" ht="12" thickBot="1" x14ac:dyDescent="0.25">
      <c r="C6851" s="254"/>
      <c r="D6851" s="254"/>
      <c r="E6851" s="255"/>
      <c r="F6851" s="256"/>
      <c r="G6851" s="257"/>
      <c r="H6851" s="243">
        <f t="shared" ca="1" si="319"/>
        <v>45139</v>
      </c>
      <c r="I6851" s="244">
        <f t="shared" si="320"/>
        <v>43892</v>
      </c>
      <c r="J6851" s="244" t="str">
        <f t="shared" si="318"/>
        <v/>
      </c>
    </row>
    <row r="6852" spans="3:10" ht="12" thickBot="1" x14ac:dyDescent="0.25">
      <c r="C6852" s="254"/>
      <c r="D6852" s="254"/>
      <c r="E6852" s="255"/>
      <c r="F6852" s="256"/>
      <c r="G6852" s="257"/>
      <c r="H6852" s="243">
        <f t="shared" ca="1" si="319"/>
        <v>45139</v>
      </c>
      <c r="I6852" s="244">
        <f t="shared" si="320"/>
        <v>43892</v>
      </c>
      <c r="J6852" s="244" t="str">
        <f t="shared" si="318"/>
        <v/>
      </c>
    </row>
    <row r="6853" spans="3:10" ht="12" thickBot="1" x14ac:dyDescent="0.25">
      <c r="C6853" s="254"/>
      <c r="D6853" s="254"/>
      <c r="E6853" s="255"/>
      <c r="F6853" s="256"/>
      <c r="G6853" s="257"/>
      <c r="H6853" s="243">
        <f t="shared" ca="1" si="319"/>
        <v>45139</v>
      </c>
      <c r="I6853" s="244">
        <f t="shared" si="320"/>
        <v>43892</v>
      </c>
      <c r="J6853" s="244" t="str">
        <f t="shared" si="318"/>
        <v/>
      </c>
    </row>
    <row r="6854" spans="3:10" ht="12" thickBot="1" x14ac:dyDescent="0.25">
      <c r="C6854" s="254"/>
      <c r="D6854" s="254"/>
      <c r="E6854" s="255"/>
      <c r="F6854" s="256"/>
      <c r="G6854" s="257"/>
      <c r="H6854" s="243">
        <f t="shared" ca="1" si="319"/>
        <v>45139</v>
      </c>
      <c r="I6854" s="244">
        <f t="shared" si="320"/>
        <v>43892</v>
      </c>
      <c r="J6854" s="244" t="str">
        <f t="shared" ref="J6854:J6917" si="321">IF(G6854="","",IF(G6854&gt;=0,"Debitoren",IF(G6854&lt;0,"Kreditoren","")))</f>
        <v/>
      </c>
    </row>
    <row r="6855" spans="3:10" ht="12" thickBot="1" x14ac:dyDescent="0.25">
      <c r="C6855" s="254"/>
      <c r="D6855" s="254"/>
      <c r="E6855" s="255"/>
      <c r="F6855" s="256"/>
      <c r="G6855" s="257"/>
      <c r="H6855" s="243">
        <f t="shared" ref="H6855:H6918" ca="1" si="322">IF(F6855&lt;$F$2,EOMONTH($F$2,-1)+1,EOMONTH(F6855,-1)+1)</f>
        <v>45139</v>
      </c>
      <c r="I6855" s="244">
        <f t="shared" ref="I6855:I6918" si="323">IF(F6855&lt;$I$2,IF(   WEEKDAY(EOMONTH($I$2,-1)+1)=1,EOMONTH($I$2,-1)+1+1,EOMONTH($I$2,-1)+1),IF(WEEKDAY(F6855)=1,F6855+1,F6855))</f>
        <v>43892</v>
      </c>
      <c r="J6855" s="244" t="str">
        <f t="shared" si="321"/>
        <v/>
      </c>
    </row>
    <row r="6856" spans="3:10" ht="12" thickBot="1" x14ac:dyDescent="0.25">
      <c r="C6856" s="254"/>
      <c r="D6856" s="254"/>
      <c r="E6856" s="255"/>
      <c r="F6856" s="256"/>
      <c r="G6856" s="257"/>
      <c r="H6856" s="243">
        <f t="shared" ca="1" si="322"/>
        <v>45139</v>
      </c>
      <c r="I6856" s="244">
        <f t="shared" si="323"/>
        <v>43892</v>
      </c>
      <c r="J6856" s="244" t="str">
        <f t="shared" si="321"/>
        <v/>
      </c>
    </row>
    <row r="6857" spans="3:10" ht="12" thickBot="1" x14ac:dyDescent="0.25">
      <c r="C6857" s="254"/>
      <c r="D6857" s="254"/>
      <c r="E6857" s="255"/>
      <c r="F6857" s="256"/>
      <c r="G6857" s="257"/>
      <c r="H6857" s="243">
        <f t="shared" ca="1" si="322"/>
        <v>45139</v>
      </c>
      <c r="I6857" s="244">
        <f t="shared" si="323"/>
        <v>43892</v>
      </c>
      <c r="J6857" s="244" t="str">
        <f t="shared" si="321"/>
        <v/>
      </c>
    </row>
    <row r="6858" spans="3:10" ht="12" thickBot="1" x14ac:dyDescent="0.25">
      <c r="C6858" s="254"/>
      <c r="D6858" s="254"/>
      <c r="E6858" s="255"/>
      <c r="F6858" s="256"/>
      <c r="G6858" s="257"/>
      <c r="H6858" s="243">
        <f t="shared" ca="1" si="322"/>
        <v>45139</v>
      </c>
      <c r="I6858" s="244">
        <f t="shared" si="323"/>
        <v>43892</v>
      </c>
      <c r="J6858" s="244" t="str">
        <f t="shared" si="321"/>
        <v/>
      </c>
    </row>
    <row r="6859" spans="3:10" ht="12" thickBot="1" x14ac:dyDescent="0.25">
      <c r="C6859" s="254"/>
      <c r="D6859" s="254"/>
      <c r="E6859" s="255"/>
      <c r="F6859" s="256"/>
      <c r="G6859" s="257"/>
      <c r="H6859" s="243">
        <f t="shared" ca="1" si="322"/>
        <v>45139</v>
      </c>
      <c r="I6859" s="244">
        <f t="shared" si="323"/>
        <v>43892</v>
      </c>
      <c r="J6859" s="244" t="str">
        <f t="shared" si="321"/>
        <v/>
      </c>
    </row>
    <row r="6860" spans="3:10" ht="12" thickBot="1" x14ac:dyDescent="0.25">
      <c r="C6860" s="254"/>
      <c r="D6860" s="254"/>
      <c r="E6860" s="255"/>
      <c r="F6860" s="256"/>
      <c r="G6860" s="257"/>
      <c r="H6860" s="243">
        <f t="shared" ca="1" si="322"/>
        <v>45139</v>
      </c>
      <c r="I6860" s="244">
        <f t="shared" si="323"/>
        <v>43892</v>
      </c>
      <c r="J6860" s="244" t="str">
        <f t="shared" si="321"/>
        <v/>
      </c>
    </row>
    <row r="6861" spans="3:10" ht="12" thickBot="1" x14ac:dyDescent="0.25">
      <c r="C6861" s="254"/>
      <c r="D6861" s="254"/>
      <c r="E6861" s="255"/>
      <c r="F6861" s="256"/>
      <c r="G6861" s="257"/>
      <c r="H6861" s="243">
        <f t="shared" ca="1" si="322"/>
        <v>45139</v>
      </c>
      <c r="I6861" s="244">
        <f t="shared" si="323"/>
        <v>43892</v>
      </c>
      <c r="J6861" s="244" t="str">
        <f t="shared" si="321"/>
        <v/>
      </c>
    </row>
    <row r="6862" spans="3:10" ht="12" thickBot="1" x14ac:dyDescent="0.25">
      <c r="C6862" s="254"/>
      <c r="D6862" s="254"/>
      <c r="E6862" s="255"/>
      <c r="F6862" s="256"/>
      <c r="G6862" s="257"/>
      <c r="H6862" s="243">
        <f t="shared" ca="1" si="322"/>
        <v>45139</v>
      </c>
      <c r="I6862" s="244">
        <f t="shared" si="323"/>
        <v>43892</v>
      </c>
      <c r="J6862" s="244" t="str">
        <f t="shared" si="321"/>
        <v/>
      </c>
    </row>
    <row r="6863" spans="3:10" ht="12" thickBot="1" x14ac:dyDescent="0.25">
      <c r="C6863" s="254"/>
      <c r="D6863" s="254"/>
      <c r="E6863" s="255"/>
      <c r="F6863" s="256"/>
      <c r="G6863" s="257"/>
      <c r="H6863" s="243">
        <f t="shared" ca="1" si="322"/>
        <v>45139</v>
      </c>
      <c r="I6863" s="244">
        <f t="shared" si="323"/>
        <v>43892</v>
      </c>
      <c r="J6863" s="244" t="str">
        <f t="shared" si="321"/>
        <v/>
      </c>
    </row>
    <row r="6864" spans="3:10" ht="12" thickBot="1" x14ac:dyDescent="0.25">
      <c r="C6864" s="254"/>
      <c r="D6864" s="254"/>
      <c r="E6864" s="255"/>
      <c r="F6864" s="256"/>
      <c r="G6864" s="257"/>
      <c r="H6864" s="243">
        <f t="shared" ca="1" si="322"/>
        <v>45139</v>
      </c>
      <c r="I6864" s="244">
        <f t="shared" si="323"/>
        <v>43892</v>
      </c>
      <c r="J6864" s="244" t="str">
        <f t="shared" si="321"/>
        <v/>
      </c>
    </row>
    <row r="6865" spans="3:10" ht="12" thickBot="1" x14ac:dyDescent="0.25">
      <c r="C6865" s="254"/>
      <c r="D6865" s="254"/>
      <c r="E6865" s="255"/>
      <c r="F6865" s="256"/>
      <c r="G6865" s="257"/>
      <c r="H6865" s="243">
        <f t="shared" ca="1" si="322"/>
        <v>45139</v>
      </c>
      <c r="I6865" s="244">
        <f t="shared" si="323"/>
        <v>43892</v>
      </c>
      <c r="J6865" s="244" t="str">
        <f t="shared" si="321"/>
        <v/>
      </c>
    </row>
    <row r="6866" spans="3:10" ht="12" thickBot="1" x14ac:dyDescent="0.25">
      <c r="C6866" s="254"/>
      <c r="D6866" s="254"/>
      <c r="E6866" s="255"/>
      <c r="F6866" s="256"/>
      <c r="G6866" s="257"/>
      <c r="H6866" s="243">
        <f t="shared" ca="1" si="322"/>
        <v>45139</v>
      </c>
      <c r="I6866" s="244">
        <f t="shared" si="323"/>
        <v>43892</v>
      </c>
      <c r="J6866" s="244" t="str">
        <f t="shared" si="321"/>
        <v/>
      </c>
    </row>
    <row r="6867" spans="3:10" ht="12" thickBot="1" x14ac:dyDescent="0.25">
      <c r="C6867" s="254"/>
      <c r="D6867" s="254"/>
      <c r="E6867" s="255"/>
      <c r="F6867" s="256"/>
      <c r="G6867" s="257"/>
      <c r="H6867" s="243">
        <f t="shared" ca="1" si="322"/>
        <v>45139</v>
      </c>
      <c r="I6867" s="244">
        <f t="shared" si="323"/>
        <v>43892</v>
      </c>
      <c r="J6867" s="244" t="str">
        <f t="shared" si="321"/>
        <v/>
      </c>
    </row>
    <row r="6868" spans="3:10" ht="12" thickBot="1" x14ac:dyDescent="0.25">
      <c r="C6868" s="254"/>
      <c r="D6868" s="254"/>
      <c r="E6868" s="255"/>
      <c r="F6868" s="256"/>
      <c r="G6868" s="257"/>
      <c r="H6868" s="243">
        <f t="shared" ca="1" si="322"/>
        <v>45139</v>
      </c>
      <c r="I6868" s="244">
        <f t="shared" si="323"/>
        <v>43892</v>
      </c>
      <c r="J6868" s="244" t="str">
        <f t="shared" si="321"/>
        <v/>
      </c>
    </row>
    <row r="6869" spans="3:10" ht="12" thickBot="1" x14ac:dyDescent="0.25">
      <c r="C6869" s="254"/>
      <c r="D6869" s="254"/>
      <c r="E6869" s="255"/>
      <c r="F6869" s="256"/>
      <c r="G6869" s="257"/>
      <c r="H6869" s="243">
        <f t="shared" ca="1" si="322"/>
        <v>45139</v>
      </c>
      <c r="I6869" s="244">
        <f t="shared" si="323"/>
        <v>43892</v>
      </c>
      <c r="J6869" s="244" t="str">
        <f t="shared" si="321"/>
        <v/>
      </c>
    </row>
    <row r="6870" spans="3:10" ht="12" thickBot="1" x14ac:dyDescent="0.25">
      <c r="C6870" s="254"/>
      <c r="D6870" s="254"/>
      <c r="E6870" s="255"/>
      <c r="F6870" s="256"/>
      <c r="G6870" s="257"/>
      <c r="H6870" s="243">
        <f t="shared" ca="1" si="322"/>
        <v>45139</v>
      </c>
      <c r="I6870" s="244">
        <f t="shared" si="323"/>
        <v>43892</v>
      </c>
      <c r="J6870" s="244" t="str">
        <f t="shared" si="321"/>
        <v/>
      </c>
    </row>
    <row r="6871" spans="3:10" ht="12" thickBot="1" x14ac:dyDescent="0.25">
      <c r="C6871" s="254"/>
      <c r="D6871" s="254"/>
      <c r="E6871" s="255"/>
      <c r="F6871" s="256"/>
      <c r="G6871" s="257"/>
      <c r="H6871" s="243">
        <f t="shared" ca="1" si="322"/>
        <v>45139</v>
      </c>
      <c r="I6871" s="244">
        <f t="shared" si="323"/>
        <v>43892</v>
      </c>
      <c r="J6871" s="244" t="str">
        <f t="shared" si="321"/>
        <v/>
      </c>
    </row>
    <row r="6872" spans="3:10" ht="12" thickBot="1" x14ac:dyDescent="0.25">
      <c r="C6872" s="254"/>
      <c r="D6872" s="254"/>
      <c r="E6872" s="255"/>
      <c r="F6872" s="256"/>
      <c r="G6872" s="257"/>
      <c r="H6872" s="243">
        <f t="shared" ca="1" si="322"/>
        <v>45139</v>
      </c>
      <c r="I6872" s="244">
        <f t="shared" si="323"/>
        <v>43892</v>
      </c>
      <c r="J6872" s="244" t="str">
        <f t="shared" si="321"/>
        <v/>
      </c>
    </row>
    <row r="6873" spans="3:10" ht="12" thickBot="1" x14ac:dyDescent="0.25">
      <c r="C6873" s="254"/>
      <c r="D6873" s="254"/>
      <c r="E6873" s="255"/>
      <c r="F6873" s="256"/>
      <c r="G6873" s="257"/>
      <c r="H6873" s="243">
        <f t="shared" ca="1" si="322"/>
        <v>45139</v>
      </c>
      <c r="I6873" s="244">
        <f t="shared" si="323"/>
        <v>43892</v>
      </c>
      <c r="J6873" s="244" t="str">
        <f t="shared" si="321"/>
        <v/>
      </c>
    </row>
    <row r="6874" spans="3:10" ht="12" thickBot="1" x14ac:dyDescent="0.25">
      <c r="C6874" s="254"/>
      <c r="D6874" s="254"/>
      <c r="E6874" s="255"/>
      <c r="F6874" s="256"/>
      <c r="G6874" s="257"/>
      <c r="H6874" s="243">
        <f t="shared" ca="1" si="322"/>
        <v>45139</v>
      </c>
      <c r="I6874" s="244">
        <f t="shared" si="323"/>
        <v>43892</v>
      </c>
      <c r="J6874" s="244" t="str">
        <f t="shared" si="321"/>
        <v/>
      </c>
    </row>
    <row r="6875" spans="3:10" ht="12" thickBot="1" x14ac:dyDescent="0.25">
      <c r="C6875" s="254"/>
      <c r="D6875" s="254"/>
      <c r="E6875" s="255"/>
      <c r="F6875" s="256"/>
      <c r="G6875" s="257"/>
      <c r="H6875" s="243">
        <f t="shared" ca="1" si="322"/>
        <v>45139</v>
      </c>
      <c r="I6875" s="244">
        <f t="shared" si="323"/>
        <v>43892</v>
      </c>
      <c r="J6875" s="244" t="str">
        <f t="shared" si="321"/>
        <v/>
      </c>
    </row>
    <row r="6876" spans="3:10" ht="12" thickBot="1" x14ac:dyDescent="0.25">
      <c r="C6876" s="254"/>
      <c r="D6876" s="254"/>
      <c r="E6876" s="255"/>
      <c r="F6876" s="256"/>
      <c r="G6876" s="257"/>
      <c r="H6876" s="243">
        <f t="shared" ca="1" si="322"/>
        <v>45139</v>
      </c>
      <c r="I6876" s="244">
        <f t="shared" si="323"/>
        <v>43892</v>
      </c>
      <c r="J6876" s="244" t="str">
        <f t="shared" si="321"/>
        <v/>
      </c>
    </row>
    <row r="6877" spans="3:10" ht="12" thickBot="1" x14ac:dyDescent="0.25">
      <c r="C6877" s="254"/>
      <c r="D6877" s="254"/>
      <c r="E6877" s="255"/>
      <c r="F6877" s="256"/>
      <c r="G6877" s="257"/>
      <c r="H6877" s="243">
        <f t="shared" ca="1" si="322"/>
        <v>45139</v>
      </c>
      <c r="I6877" s="244">
        <f t="shared" si="323"/>
        <v>43892</v>
      </c>
      <c r="J6877" s="244" t="str">
        <f t="shared" si="321"/>
        <v/>
      </c>
    </row>
    <row r="6878" spans="3:10" ht="12" thickBot="1" x14ac:dyDescent="0.25">
      <c r="C6878" s="254"/>
      <c r="D6878" s="254"/>
      <c r="E6878" s="255"/>
      <c r="F6878" s="256"/>
      <c r="G6878" s="257"/>
      <c r="H6878" s="243">
        <f t="shared" ca="1" si="322"/>
        <v>45139</v>
      </c>
      <c r="I6878" s="244">
        <f t="shared" si="323"/>
        <v>43892</v>
      </c>
      <c r="J6878" s="244" t="str">
        <f t="shared" si="321"/>
        <v/>
      </c>
    </row>
    <row r="6879" spans="3:10" ht="12" thickBot="1" x14ac:dyDescent="0.25">
      <c r="C6879" s="254"/>
      <c r="D6879" s="254"/>
      <c r="E6879" s="255"/>
      <c r="F6879" s="256"/>
      <c r="G6879" s="257"/>
      <c r="H6879" s="243">
        <f t="shared" ca="1" si="322"/>
        <v>45139</v>
      </c>
      <c r="I6879" s="244">
        <f t="shared" si="323"/>
        <v>43892</v>
      </c>
      <c r="J6879" s="244" t="str">
        <f t="shared" si="321"/>
        <v/>
      </c>
    </row>
    <row r="6880" spans="3:10" ht="12" thickBot="1" x14ac:dyDescent="0.25">
      <c r="C6880" s="254"/>
      <c r="D6880" s="254"/>
      <c r="E6880" s="255"/>
      <c r="F6880" s="256"/>
      <c r="G6880" s="257"/>
      <c r="H6880" s="243">
        <f t="shared" ca="1" si="322"/>
        <v>45139</v>
      </c>
      <c r="I6880" s="244">
        <f t="shared" si="323"/>
        <v>43892</v>
      </c>
      <c r="J6880" s="244" t="str">
        <f t="shared" si="321"/>
        <v/>
      </c>
    </row>
    <row r="6881" spans="3:10" ht="12" thickBot="1" x14ac:dyDescent="0.25">
      <c r="C6881" s="254"/>
      <c r="D6881" s="254"/>
      <c r="E6881" s="255"/>
      <c r="F6881" s="256"/>
      <c r="G6881" s="257"/>
      <c r="H6881" s="243">
        <f t="shared" ca="1" si="322"/>
        <v>45139</v>
      </c>
      <c r="I6881" s="244">
        <f t="shared" si="323"/>
        <v>43892</v>
      </c>
      <c r="J6881" s="244" t="str">
        <f t="shared" si="321"/>
        <v/>
      </c>
    </row>
    <row r="6882" spans="3:10" ht="12" thickBot="1" x14ac:dyDescent="0.25">
      <c r="C6882" s="254"/>
      <c r="D6882" s="254"/>
      <c r="E6882" s="255"/>
      <c r="F6882" s="256"/>
      <c r="G6882" s="257"/>
      <c r="H6882" s="243">
        <f t="shared" ca="1" si="322"/>
        <v>45139</v>
      </c>
      <c r="I6882" s="244">
        <f t="shared" si="323"/>
        <v>43892</v>
      </c>
      <c r="J6882" s="244" t="str">
        <f t="shared" si="321"/>
        <v/>
      </c>
    </row>
    <row r="6883" spans="3:10" ht="12" thickBot="1" x14ac:dyDescent="0.25">
      <c r="C6883" s="254"/>
      <c r="D6883" s="254"/>
      <c r="E6883" s="255"/>
      <c r="F6883" s="256"/>
      <c r="G6883" s="257"/>
      <c r="H6883" s="243">
        <f t="shared" ca="1" si="322"/>
        <v>45139</v>
      </c>
      <c r="I6883" s="244">
        <f t="shared" si="323"/>
        <v>43892</v>
      </c>
      <c r="J6883" s="244" t="str">
        <f t="shared" si="321"/>
        <v/>
      </c>
    </row>
    <row r="6884" spans="3:10" ht="12" thickBot="1" x14ac:dyDescent="0.25">
      <c r="C6884" s="254"/>
      <c r="D6884" s="254"/>
      <c r="E6884" s="255"/>
      <c r="F6884" s="256"/>
      <c r="G6884" s="257"/>
      <c r="H6884" s="243">
        <f t="shared" ca="1" si="322"/>
        <v>45139</v>
      </c>
      <c r="I6884" s="244">
        <f t="shared" si="323"/>
        <v>43892</v>
      </c>
      <c r="J6884" s="244" t="str">
        <f t="shared" si="321"/>
        <v/>
      </c>
    </row>
    <row r="6885" spans="3:10" ht="12" thickBot="1" x14ac:dyDescent="0.25">
      <c r="C6885" s="254"/>
      <c r="D6885" s="254"/>
      <c r="E6885" s="255"/>
      <c r="F6885" s="256"/>
      <c r="G6885" s="257"/>
      <c r="H6885" s="243">
        <f t="shared" ca="1" si="322"/>
        <v>45139</v>
      </c>
      <c r="I6885" s="244">
        <f t="shared" si="323"/>
        <v>43892</v>
      </c>
      <c r="J6885" s="244" t="str">
        <f t="shared" si="321"/>
        <v/>
      </c>
    </row>
    <row r="6886" spans="3:10" ht="12" thickBot="1" x14ac:dyDescent="0.25">
      <c r="C6886" s="254"/>
      <c r="D6886" s="254"/>
      <c r="E6886" s="255"/>
      <c r="F6886" s="256"/>
      <c r="G6886" s="257"/>
      <c r="H6886" s="243">
        <f t="shared" ca="1" si="322"/>
        <v>45139</v>
      </c>
      <c r="I6886" s="244">
        <f t="shared" si="323"/>
        <v>43892</v>
      </c>
      <c r="J6886" s="244" t="str">
        <f t="shared" si="321"/>
        <v/>
      </c>
    </row>
    <row r="6887" spans="3:10" ht="12" thickBot="1" x14ac:dyDescent="0.25">
      <c r="C6887" s="254"/>
      <c r="D6887" s="254"/>
      <c r="E6887" s="255"/>
      <c r="F6887" s="256"/>
      <c r="G6887" s="257"/>
      <c r="H6887" s="243">
        <f t="shared" ca="1" si="322"/>
        <v>45139</v>
      </c>
      <c r="I6887" s="244">
        <f t="shared" si="323"/>
        <v>43892</v>
      </c>
      <c r="J6887" s="244" t="str">
        <f t="shared" si="321"/>
        <v/>
      </c>
    </row>
    <row r="6888" spans="3:10" ht="12" thickBot="1" x14ac:dyDescent="0.25">
      <c r="C6888" s="254"/>
      <c r="D6888" s="254"/>
      <c r="E6888" s="255"/>
      <c r="F6888" s="256"/>
      <c r="G6888" s="257"/>
      <c r="H6888" s="243">
        <f t="shared" ca="1" si="322"/>
        <v>45139</v>
      </c>
      <c r="I6888" s="244">
        <f t="shared" si="323"/>
        <v>43892</v>
      </c>
      <c r="J6888" s="244" t="str">
        <f t="shared" si="321"/>
        <v/>
      </c>
    </row>
    <row r="6889" spans="3:10" ht="12" thickBot="1" x14ac:dyDescent="0.25">
      <c r="C6889" s="254"/>
      <c r="D6889" s="254"/>
      <c r="E6889" s="255"/>
      <c r="F6889" s="256"/>
      <c r="G6889" s="257"/>
      <c r="H6889" s="243">
        <f t="shared" ca="1" si="322"/>
        <v>45139</v>
      </c>
      <c r="I6889" s="244">
        <f t="shared" si="323"/>
        <v>43892</v>
      </c>
      <c r="J6889" s="244" t="str">
        <f t="shared" si="321"/>
        <v/>
      </c>
    </row>
    <row r="6890" spans="3:10" ht="12" thickBot="1" x14ac:dyDescent="0.25">
      <c r="C6890" s="254"/>
      <c r="D6890" s="254"/>
      <c r="E6890" s="255"/>
      <c r="F6890" s="256"/>
      <c r="G6890" s="257"/>
      <c r="H6890" s="243">
        <f t="shared" ca="1" si="322"/>
        <v>45139</v>
      </c>
      <c r="I6890" s="244">
        <f t="shared" si="323"/>
        <v>43892</v>
      </c>
      <c r="J6890" s="244" t="str">
        <f t="shared" si="321"/>
        <v/>
      </c>
    </row>
    <row r="6891" spans="3:10" ht="12" thickBot="1" x14ac:dyDescent="0.25">
      <c r="C6891" s="254"/>
      <c r="D6891" s="254"/>
      <c r="E6891" s="255"/>
      <c r="F6891" s="256"/>
      <c r="G6891" s="257"/>
      <c r="H6891" s="243">
        <f t="shared" ca="1" si="322"/>
        <v>45139</v>
      </c>
      <c r="I6891" s="244">
        <f t="shared" si="323"/>
        <v>43892</v>
      </c>
      <c r="J6891" s="244" t="str">
        <f t="shared" si="321"/>
        <v/>
      </c>
    </row>
    <row r="6892" spans="3:10" ht="12" thickBot="1" x14ac:dyDescent="0.25">
      <c r="C6892" s="254"/>
      <c r="D6892" s="254"/>
      <c r="E6892" s="255"/>
      <c r="F6892" s="256"/>
      <c r="G6892" s="257"/>
      <c r="H6892" s="243">
        <f t="shared" ca="1" si="322"/>
        <v>45139</v>
      </c>
      <c r="I6892" s="244">
        <f t="shared" si="323"/>
        <v>43892</v>
      </c>
      <c r="J6892" s="244" t="str">
        <f t="shared" si="321"/>
        <v/>
      </c>
    </row>
    <row r="6893" spans="3:10" ht="12" thickBot="1" x14ac:dyDescent="0.25">
      <c r="C6893" s="254"/>
      <c r="D6893" s="254"/>
      <c r="E6893" s="255"/>
      <c r="F6893" s="256"/>
      <c r="G6893" s="257"/>
      <c r="H6893" s="243">
        <f t="shared" ca="1" si="322"/>
        <v>45139</v>
      </c>
      <c r="I6893" s="244">
        <f t="shared" si="323"/>
        <v>43892</v>
      </c>
      <c r="J6893" s="244" t="str">
        <f t="shared" si="321"/>
        <v/>
      </c>
    </row>
    <row r="6894" spans="3:10" ht="12" thickBot="1" x14ac:dyDescent="0.25">
      <c r="C6894" s="254"/>
      <c r="D6894" s="254"/>
      <c r="E6894" s="255"/>
      <c r="F6894" s="256"/>
      <c r="G6894" s="257"/>
      <c r="H6894" s="243">
        <f t="shared" ca="1" si="322"/>
        <v>45139</v>
      </c>
      <c r="I6894" s="244">
        <f t="shared" si="323"/>
        <v>43892</v>
      </c>
      <c r="J6894" s="244" t="str">
        <f t="shared" si="321"/>
        <v/>
      </c>
    </row>
    <row r="6895" spans="3:10" ht="12" thickBot="1" x14ac:dyDescent="0.25">
      <c r="C6895" s="254"/>
      <c r="D6895" s="254"/>
      <c r="E6895" s="255"/>
      <c r="F6895" s="256"/>
      <c r="G6895" s="257"/>
      <c r="H6895" s="243">
        <f t="shared" ca="1" si="322"/>
        <v>45139</v>
      </c>
      <c r="I6895" s="244">
        <f t="shared" si="323"/>
        <v>43892</v>
      </c>
      <c r="J6895" s="244" t="str">
        <f t="shared" si="321"/>
        <v/>
      </c>
    </row>
    <row r="6896" spans="3:10" ht="12" thickBot="1" x14ac:dyDescent="0.25">
      <c r="C6896" s="254"/>
      <c r="D6896" s="254"/>
      <c r="E6896" s="255"/>
      <c r="F6896" s="256"/>
      <c r="G6896" s="257"/>
      <c r="H6896" s="243">
        <f t="shared" ca="1" si="322"/>
        <v>45139</v>
      </c>
      <c r="I6896" s="244">
        <f t="shared" si="323"/>
        <v>43892</v>
      </c>
      <c r="J6896" s="244" t="str">
        <f t="shared" si="321"/>
        <v/>
      </c>
    </row>
    <row r="6897" spans="3:10" ht="12" thickBot="1" x14ac:dyDescent="0.25">
      <c r="C6897" s="254"/>
      <c r="D6897" s="254"/>
      <c r="E6897" s="255"/>
      <c r="F6897" s="256"/>
      <c r="G6897" s="257"/>
      <c r="H6897" s="243">
        <f t="shared" ca="1" si="322"/>
        <v>45139</v>
      </c>
      <c r="I6897" s="244">
        <f t="shared" si="323"/>
        <v>43892</v>
      </c>
      <c r="J6897" s="244" t="str">
        <f t="shared" si="321"/>
        <v/>
      </c>
    </row>
    <row r="6898" spans="3:10" ht="12" thickBot="1" x14ac:dyDescent="0.25">
      <c r="C6898" s="254"/>
      <c r="D6898" s="254"/>
      <c r="E6898" s="255"/>
      <c r="F6898" s="256"/>
      <c r="G6898" s="257"/>
      <c r="H6898" s="243">
        <f t="shared" ca="1" si="322"/>
        <v>45139</v>
      </c>
      <c r="I6898" s="244">
        <f t="shared" si="323"/>
        <v>43892</v>
      </c>
      <c r="J6898" s="244" t="str">
        <f t="shared" si="321"/>
        <v/>
      </c>
    </row>
    <row r="6899" spans="3:10" ht="12" thickBot="1" x14ac:dyDescent="0.25">
      <c r="C6899" s="254"/>
      <c r="D6899" s="254"/>
      <c r="E6899" s="255"/>
      <c r="F6899" s="256"/>
      <c r="G6899" s="257"/>
      <c r="H6899" s="243">
        <f t="shared" ca="1" si="322"/>
        <v>45139</v>
      </c>
      <c r="I6899" s="244">
        <f t="shared" si="323"/>
        <v>43892</v>
      </c>
      <c r="J6899" s="244" t="str">
        <f t="shared" si="321"/>
        <v/>
      </c>
    </row>
    <row r="6900" spans="3:10" ht="12" thickBot="1" x14ac:dyDescent="0.25">
      <c r="C6900" s="254"/>
      <c r="D6900" s="254"/>
      <c r="E6900" s="255"/>
      <c r="F6900" s="256"/>
      <c r="G6900" s="257"/>
      <c r="H6900" s="243">
        <f t="shared" ca="1" si="322"/>
        <v>45139</v>
      </c>
      <c r="I6900" s="244">
        <f t="shared" si="323"/>
        <v>43892</v>
      </c>
      <c r="J6900" s="244" t="str">
        <f t="shared" si="321"/>
        <v/>
      </c>
    </row>
    <row r="6901" spans="3:10" ht="12" thickBot="1" x14ac:dyDescent="0.25">
      <c r="C6901" s="254"/>
      <c r="D6901" s="254"/>
      <c r="E6901" s="255"/>
      <c r="F6901" s="256"/>
      <c r="G6901" s="257"/>
      <c r="H6901" s="243">
        <f t="shared" ca="1" si="322"/>
        <v>45139</v>
      </c>
      <c r="I6901" s="244">
        <f t="shared" si="323"/>
        <v>43892</v>
      </c>
      <c r="J6901" s="244" t="str">
        <f t="shared" si="321"/>
        <v/>
      </c>
    </row>
    <row r="6902" spans="3:10" ht="12" thickBot="1" x14ac:dyDescent="0.25">
      <c r="C6902" s="254"/>
      <c r="D6902" s="254"/>
      <c r="E6902" s="255"/>
      <c r="F6902" s="256"/>
      <c r="G6902" s="257"/>
      <c r="H6902" s="243">
        <f t="shared" ca="1" si="322"/>
        <v>45139</v>
      </c>
      <c r="I6902" s="244">
        <f t="shared" si="323"/>
        <v>43892</v>
      </c>
      <c r="J6902" s="244" t="str">
        <f t="shared" si="321"/>
        <v/>
      </c>
    </row>
    <row r="6903" spans="3:10" ht="12" thickBot="1" x14ac:dyDescent="0.25">
      <c r="C6903" s="254"/>
      <c r="D6903" s="254"/>
      <c r="E6903" s="255"/>
      <c r="F6903" s="256"/>
      <c r="G6903" s="257"/>
      <c r="H6903" s="243">
        <f t="shared" ca="1" si="322"/>
        <v>45139</v>
      </c>
      <c r="I6903" s="244">
        <f t="shared" si="323"/>
        <v>43892</v>
      </c>
      <c r="J6903" s="244" t="str">
        <f t="shared" si="321"/>
        <v/>
      </c>
    </row>
    <row r="6904" spans="3:10" ht="12" thickBot="1" x14ac:dyDescent="0.25">
      <c r="C6904" s="254"/>
      <c r="D6904" s="254"/>
      <c r="E6904" s="255"/>
      <c r="F6904" s="256"/>
      <c r="G6904" s="257"/>
      <c r="H6904" s="243">
        <f t="shared" ca="1" si="322"/>
        <v>45139</v>
      </c>
      <c r="I6904" s="244">
        <f t="shared" si="323"/>
        <v>43892</v>
      </c>
      <c r="J6904" s="244" t="str">
        <f t="shared" si="321"/>
        <v/>
      </c>
    </row>
    <row r="6905" spans="3:10" ht="12" thickBot="1" x14ac:dyDescent="0.25">
      <c r="C6905" s="254"/>
      <c r="D6905" s="254"/>
      <c r="E6905" s="255"/>
      <c r="F6905" s="256"/>
      <c r="G6905" s="257"/>
      <c r="H6905" s="243">
        <f t="shared" ca="1" si="322"/>
        <v>45139</v>
      </c>
      <c r="I6905" s="244">
        <f t="shared" si="323"/>
        <v>43892</v>
      </c>
      <c r="J6905" s="244" t="str">
        <f t="shared" si="321"/>
        <v/>
      </c>
    </row>
    <row r="6906" spans="3:10" ht="12" thickBot="1" x14ac:dyDescent="0.25">
      <c r="C6906" s="254"/>
      <c r="D6906" s="254"/>
      <c r="E6906" s="255"/>
      <c r="F6906" s="256"/>
      <c r="G6906" s="257"/>
      <c r="H6906" s="243">
        <f t="shared" ca="1" si="322"/>
        <v>45139</v>
      </c>
      <c r="I6906" s="244">
        <f t="shared" si="323"/>
        <v>43892</v>
      </c>
      <c r="J6906" s="244" t="str">
        <f t="shared" si="321"/>
        <v/>
      </c>
    </row>
    <row r="6907" spans="3:10" ht="12" thickBot="1" x14ac:dyDescent="0.25">
      <c r="C6907" s="254"/>
      <c r="D6907" s="254"/>
      <c r="E6907" s="255"/>
      <c r="F6907" s="256"/>
      <c r="G6907" s="257"/>
      <c r="H6907" s="243">
        <f t="shared" ca="1" si="322"/>
        <v>45139</v>
      </c>
      <c r="I6907" s="244">
        <f t="shared" si="323"/>
        <v>43892</v>
      </c>
      <c r="J6907" s="244" t="str">
        <f t="shared" si="321"/>
        <v/>
      </c>
    </row>
    <row r="6908" spans="3:10" ht="12" thickBot="1" x14ac:dyDescent="0.25">
      <c r="C6908" s="254"/>
      <c r="D6908" s="254"/>
      <c r="E6908" s="255"/>
      <c r="F6908" s="256"/>
      <c r="G6908" s="257"/>
      <c r="H6908" s="243">
        <f t="shared" ca="1" si="322"/>
        <v>45139</v>
      </c>
      <c r="I6908" s="244">
        <f t="shared" si="323"/>
        <v>43892</v>
      </c>
      <c r="J6908" s="244" t="str">
        <f t="shared" si="321"/>
        <v/>
      </c>
    </row>
    <row r="6909" spans="3:10" ht="12" thickBot="1" x14ac:dyDescent="0.25">
      <c r="C6909" s="254"/>
      <c r="D6909" s="254"/>
      <c r="E6909" s="255"/>
      <c r="F6909" s="256"/>
      <c r="G6909" s="257"/>
      <c r="H6909" s="243">
        <f t="shared" ca="1" si="322"/>
        <v>45139</v>
      </c>
      <c r="I6909" s="244">
        <f t="shared" si="323"/>
        <v>43892</v>
      </c>
      <c r="J6909" s="244" t="str">
        <f t="shared" si="321"/>
        <v/>
      </c>
    </row>
    <row r="6910" spans="3:10" ht="12" thickBot="1" x14ac:dyDescent="0.25">
      <c r="C6910" s="254"/>
      <c r="D6910" s="254"/>
      <c r="E6910" s="255"/>
      <c r="F6910" s="256"/>
      <c r="G6910" s="257"/>
      <c r="H6910" s="243">
        <f t="shared" ca="1" si="322"/>
        <v>45139</v>
      </c>
      <c r="I6910" s="244">
        <f t="shared" si="323"/>
        <v>43892</v>
      </c>
      <c r="J6910" s="244" t="str">
        <f t="shared" si="321"/>
        <v/>
      </c>
    </row>
    <row r="6911" spans="3:10" ht="12" thickBot="1" x14ac:dyDescent="0.25">
      <c r="C6911" s="254"/>
      <c r="D6911" s="254"/>
      <c r="E6911" s="255"/>
      <c r="F6911" s="256"/>
      <c r="G6911" s="257"/>
      <c r="H6911" s="243">
        <f t="shared" ca="1" si="322"/>
        <v>45139</v>
      </c>
      <c r="I6911" s="244">
        <f t="shared" si="323"/>
        <v>43892</v>
      </c>
      <c r="J6911" s="244" t="str">
        <f t="shared" si="321"/>
        <v/>
      </c>
    </row>
    <row r="6912" spans="3:10" ht="12" thickBot="1" x14ac:dyDescent="0.25">
      <c r="C6912" s="254"/>
      <c r="D6912" s="254"/>
      <c r="E6912" s="255"/>
      <c r="F6912" s="256"/>
      <c r="G6912" s="257"/>
      <c r="H6912" s="243">
        <f t="shared" ca="1" si="322"/>
        <v>45139</v>
      </c>
      <c r="I6912" s="244">
        <f t="shared" si="323"/>
        <v>43892</v>
      </c>
      <c r="J6912" s="244" t="str">
        <f t="shared" si="321"/>
        <v/>
      </c>
    </row>
    <row r="6913" spans="3:10" ht="12" thickBot="1" x14ac:dyDescent="0.25">
      <c r="C6913" s="254"/>
      <c r="D6913" s="254"/>
      <c r="E6913" s="255"/>
      <c r="F6913" s="256"/>
      <c r="G6913" s="257"/>
      <c r="H6913" s="243">
        <f t="shared" ca="1" si="322"/>
        <v>45139</v>
      </c>
      <c r="I6913" s="244">
        <f t="shared" si="323"/>
        <v>43892</v>
      </c>
      <c r="J6913" s="244" t="str">
        <f t="shared" si="321"/>
        <v/>
      </c>
    </row>
    <row r="6914" spans="3:10" ht="12" thickBot="1" x14ac:dyDescent="0.25">
      <c r="C6914" s="254"/>
      <c r="D6914" s="254"/>
      <c r="E6914" s="255"/>
      <c r="F6914" s="256"/>
      <c r="G6914" s="257"/>
      <c r="H6914" s="243">
        <f t="shared" ca="1" si="322"/>
        <v>45139</v>
      </c>
      <c r="I6914" s="244">
        <f t="shared" si="323"/>
        <v>43892</v>
      </c>
      <c r="J6914" s="244" t="str">
        <f t="shared" si="321"/>
        <v/>
      </c>
    </row>
    <row r="6915" spans="3:10" ht="12" thickBot="1" x14ac:dyDescent="0.25">
      <c r="C6915" s="254"/>
      <c r="D6915" s="254"/>
      <c r="E6915" s="255"/>
      <c r="F6915" s="256"/>
      <c r="G6915" s="257"/>
      <c r="H6915" s="243">
        <f t="shared" ca="1" si="322"/>
        <v>45139</v>
      </c>
      <c r="I6915" s="244">
        <f t="shared" si="323"/>
        <v>43892</v>
      </c>
      <c r="J6915" s="244" t="str">
        <f t="shared" si="321"/>
        <v/>
      </c>
    </row>
    <row r="6916" spans="3:10" ht="12" thickBot="1" x14ac:dyDescent="0.25">
      <c r="C6916" s="254"/>
      <c r="D6916" s="254"/>
      <c r="E6916" s="255"/>
      <c r="F6916" s="256"/>
      <c r="G6916" s="257"/>
      <c r="H6916" s="243">
        <f t="shared" ca="1" si="322"/>
        <v>45139</v>
      </c>
      <c r="I6916" s="244">
        <f t="shared" si="323"/>
        <v>43892</v>
      </c>
      <c r="J6916" s="244" t="str">
        <f t="shared" si="321"/>
        <v/>
      </c>
    </row>
    <row r="6917" spans="3:10" ht="12" thickBot="1" x14ac:dyDescent="0.25">
      <c r="C6917" s="254"/>
      <c r="D6917" s="254"/>
      <c r="E6917" s="255"/>
      <c r="F6917" s="256"/>
      <c r="G6917" s="257"/>
      <c r="H6917" s="243">
        <f t="shared" ca="1" si="322"/>
        <v>45139</v>
      </c>
      <c r="I6917" s="244">
        <f t="shared" si="323"/>
        <v>43892</v>
      </c>
      <c r="J6917" s="244" t="str">
        <f t="shared" si="321"/>
        <v/>
      </c>
    </row>
    <row r="6918" spans="3:10" ht="12" thickBot="1" x14ac:dyDescent="0.25">
      <c r="C6918" s="254"/>
      <c r="D6918" s="254"/>
      <c r="E6918" s="255"/>
      <c r="F6918" s="256"/>
      <c r="G6918" s="257"/>
      <c r="H6918" s="243">
        <f t="shared" ca="1" si="322"/>
        <v>45139</v>
      </c>
      <c r="I6918" s="244">
        <f t="shared" si="323"/>
        <v>43892</v>
      </c>
      <c r="J6918" s="244" t="str">
        <f t="shared" ref="J6918:J6981" si="324">IF(G6918="","",IF(G6918&gt;=0,"Debitoren",IF(G6918&lt;0,"Kreditoren","")))</f>
        <v/>
      </c>
    </row>
    <row r="6919" spans="3:10" ht="12" thickBot="1" x14ac:dyDescent="0.25">
      <c r="C6919" s="254"/>
      <c r="D6919" s="254"/>
      <c r="E6919" s="255"/>
      <c r="F6919" s="256"/>
      <c r="G6919" s="257"/>
      <c r="H6919" s="243">
        <f t="shared" ref="H6919:H6982" ca="1" si="325">IF(F6919&lt;$F$2,EOMONTH($F$2,-1)+1,EOMONTH(F6919,-1)+1)</f>
        <v>45139</v>
      </c>
      <c r="I6919" s="244">
        <f t="shared" ref="I6919:I6982" si="326">IF(F6919&lt;$I$2,IF(   WEEKDAY(EOMONTH($I$2,-1)+1)=1,EOMONTH($I$2,-1)+1+1,EOMONTH($I$2,-1)+1),IF(WEEKDAY(F6919)=1,F6919+1,F6919))</f>
        <v>43892</v>
      </c>
      <c r="J6919" s="244" t="str">
        <f t="shared" si="324"/>
        <v/>
      </c>
    </row>
    <row r="6920" spans="3:10" ht="12" thickBot="1" x14ac:dyDescent="0.25">
      <c r="C6920" s="254"/>
      <c r="D6920" s="254"/>
      <c r="E6920" s="255"/>
      <c r="F6920" s="256"/>
      <c r="G6920" s="257"/>
      <c r="H6920" s="243">
        <f t="shared" ca="1" si="325"/>
        <v>45139</v>
      </c>
      <c r="I6920" s="244">
        <f t="shared" si="326"/>
        <v>43892</v>
      </c>
      <c r="J6920" s="244" t="str">
        <f t="shared" si="324"/>
        <v/>
      </c>
    </row>
    <row r="6921" spans="3:10" ht="12" thickBot="1" x14ac:dyDescent="0.25">
      <c r="C6921" s="254"/>
      <c r="D6921" s="254"/>
      <c r="E6921" s="255"/>
      <c r="F6921" s="256"/>
      <c r="G6921" s="257"/>
      <c r="H6921" s="243">
        <f t="shared" ca="1" si="325"/>
        <v>45139</v>
      </c>
      <c r="I6921" s="244">
        <f t="shared" si="326"/>
        <v>43892</v>
      </c>
      <c r="J6921" s="244" t="str">
        <f t="shared" si="324"/>
        <v/>
      </c>
    </row>
    <row r="6922" spans="3:10" ht="12" thickBot="1" x14ac:dyDescent="0.25">
      <c r="C6922" s="254"/>
      <c r="D6922" s="254"/>
      <c r="E6922" s="255"/>
      <c r="F6922" s="256"/>
      <c r="G6922" s="257"/>
      <c r="H6922" s="243">
        <f t="shared" ca="1" si="325"/>
        <v>45139</v>
      </c>
      <c r="I6922" s="244">
        <f t="shared" si="326"/>
        <v>43892</v>
      </c>
      <c r="J6922" s="244" t="str">
        <f t="shared" si="324"/>
        <v/>
      </c>
    </row>
    <row r="6923" spans="3:10" ht="12" thickBot="1" x14ac:dyDescent="0.25">
      <c r="C6923" s="254"/>
      <c r="D6923" s="254"/>
      <c r="E6923" s="255"/>
      <c r="F6923" s="256"/>
      <c r="G6923" s="257"/>
      <c r="H6923" s="243">
        <f t="shared" ca="1" si="325"/>
        <v>45139</v>
      </c>
      <c r="I6923" s="244">
        <f t="shared" si="326"/>
        <v>43892</v>
      </c>
      <c r="J6923" s="244" t="str">
        <f t="shared" si="324"/>
        <v/>
      </c>
    </row>
    <row r="6924" spans="3:10" ht="12" thickBot="1" x14ac:dyDescent="0.25">
      <c r="C6924" s="254"/>
      <c r="D6924" s="254"/>
      <c r="E6924" s="255"/>
      <c r="F6924" s="256"/>
      <c r="G6924" s="257"/>
      <c r="H6924" s="243">
        <f t="shared" ca="1" si="325"/>
        <v>45139</v>
      </c>
      <c r="I6924" s="244">
        <f t="shared" si="326"/>
        <v>43892</v>
      </c>
      <c r="J6924" s="244" t="str">
        <f t="shared" si="324"/>
        <v/>
      </c>
    </row>
    <row r="6925" spans="3:10" ht="12" thickBot="1" x14ac:dyDescent="0.25">
      <c r="C6925" s="254"/>
      <c r="D6925" s="254"/>
      <c r="E6925" s="255"/>
      <c r="F6925" s="256"/>
      <c r="G6925" s="257"/>
      <c r="H6925" s="243">
        <f t="shared" ca="1" si="325"/>
        <v>45139</v>
      </c>
      <c r="I6925" s="244">
        <f t="shared" si="326"/>
        <v>43892</v>
      </c>
      <c r="J6925" s="244" t="str">
        <f t="shared" si="324"/>
        <v/>
      </c>
    </row>
    <row r="6926" spans="3:10" ht="12" thickBot="1" x14ac:dyDescent="0.25">
      <c r="C6926" s="254"/>
      <c r="D6926" s="254"/>
      <c r="E6926" s="255"/>
      <c r="F6926" s="256"/>
      <c r="G6926" s="257"/>
      <c r="H6926" s="243">
        <f t="shared" ca="1" si="325"/>
        <v>45139</v>
      </c>
      <c r="I6926" s="244">
        <f t="shared" si="326"/>
        <v>43892</v>
      </c>
      <c r="J6926" s="244" t="str">
        <f t="shared" si="324"/>
        <v/>
      </c>
    </row>
    <row r="6927" spans="3:10" ht="12" thickBot="1" x14ac:dyDescent="0.25">
      <c r="C6927" s="254"/>
      <c r="D6927" s="254"/>
      <c r="E6927" s="255"/>
      <c r="F6927" s="256"/>
      <c r="G6927" s="257"/>
      <c r="H6927" s="243">
        <f t="shared" ca="1" si="325"/>
        <v>45139</v>
      </c>
      <c r="I6927" s="244">
        <f t="shared" si="326"/>
        <v>43892</v>
      </c>
      <c r="J6927" s="244" t="str">
        <f t="shared" si="324"/>
        <v/>
      </c>
    </row>
    <row r="6928" spans="3:10" ht="12" thickBot="1" x14ac:dyDescent="0.25">
      <c r="C6928" s="254"/>
      <c r="D6928" s="254"/>
      <c r="E6928" s="255"/>
      <c r="F6928" s="256"/>
      <c r="G6928" s="257"/>
      <c r="H6928" s="243">
        <f t="shared" ca="1" si="325"/>
        <v>45139</v>
      </c>
      <c r="I6928" s="244">
        <f t="shared" si="326"/>
        <v>43892</v>
      </c>
      <c r="J6928" s="244" t="str">
        <f t="shared" si="324"/>
        <v/>
      </c>
    </row>
    <row r="6929" spans="3:10" ht="12" thickBot="1" x14ac:dyDescent="0.25">
      <c r="C6929" s="254"/>
      <c r="D6929" s="254"/>
      <c r="E6929" s="255"/>
      <c r="F6929" s="256"/>
      <c r="G6929" s="257"/>
      <c r="H6929" s="243">
        <f t="shared" ca="1" si="325"/>
        <v>45139</v>
      </c>
      <c r="I6929" s="244">
        <f t="shared" si="326"/>
        <v>43892</v>
      </c>
      <c r="J6929" s="244" t="str">
        <f t="shared" si="324"/>
        <v/>
      </c>
    </row>
    <row r="6930" spans="3:10" ht="12" thickBot="1" x14ac:dyDescent="0.25">
      <c r="C6930" s="254"/>
      <c r="D6930" s="254"/>
      <c r="E6930" s="255"/>
      <c r="F6930" s="256"/>
      <c r="G6930" s="257"/>
      <c r="H6930" s="243">
        <f t="shared" ca="1" si="325"/>
        <v>45139</v>
      </c>
      <c r="I6930" s="244">
        <f t="shared" si="326"/>
        <v>43892</v>
      </c>
      <c r="J6930" s="244" t="str">
        <f t="shared" si="324"/>
        <v/>
      </c>
    </row>
    <row r="6931" spans="3:10" ht="12" thickBot="1" x14ac:dyDescent="0.25">
      <c r="C6931" s="254"/>
      <c r="D6931" s="254"/>
      <c r="E6931" s="255"/>
      <c r="F6931" s="256"/>
      <c r="G6931" s="257"/>
      <c r="H6931" s="243">
        <f t="shared" ca="1" si="325"/>
        <v>45139</v>
      </c>
      <c r="I6931" s="244">
        <f t="shared" si="326"/>
        <v>43892</v>
      </c>
      <c r="J6931" s="244" t="str">
        <f t="shared" si="324"/>
        <v/>
      </c>
    </row>
    <row r="6932" spans="3:10" ht="12" thickBot="1" x14ac:dyDescent="0.25">
      <c r="C6932" s="254"/>
      <c r="D6932" s="254"/>
      <c r="E6932" s="255"/>
      <c r="F6932" s="256"/>
      <c r="G6932" s="257"/>
      <c r="H6932" s="243">
        <f t="shared" ca="1" si="325"/>
        <v>45139</v>
      </c>
      <c r="I6932" s="244">
        <f t="shared" si="326"/>
        <v>43892</v>
      </c>
      <c r="J6932" s="244" t="str">
        <f t="shared" si="324"/>
        <v/>
      </c>
    </row>
    <row r="6933" spans="3:10" ht="12" thickBot="1" x14ac:dyDescent="0.25">
      <c r="C6933" s="254"/>
      <c r="D6933" s="254"/>
      <c r="E6933" s="255"/>
      <c r="F6933" s="256"/>
      <c r="G6933" s="257"/>
      <c r="H6933" s="243">
        <f t="shared" ca="1" si="325"/>
        <v>45139</v>
      </c>
      <c r="I6933" s="244">
        <f t="shared" si="326"/>
        <v>43892</v>
      </c>
      <c r="J6933" s="244" t="str">
        <f t="shared" si="324"/>
        <v/>
      </c>
    </row>
    <row r="6934" spans="3:10" ht="12" thickBot="1" x14ac:dyDescent="0.25">
      <c r="C6934" s="254"/>
      <c r="D6934" s="254"/>
      <c r="E6934" s="255"/>
      <c r="F6934" s="256"/>
      <c r="G6934" s="257"/>
      <c r="H6934" s="243">
        <f t="shared" ca="1" si="325"/>
        <v>45139</v>
      </c>
      <c r="I6934" s="244">
        <f t="shared" si="326"/>
        <v>43892</v>
      </c>
      <c r="J6934" s="244" t="str">
        <f t="shared" si="324"/>
        <v/>
      </c>
    </row>
    <row r="6935" spans="3:10" ht="12" thickBot="1" x14ac:dyDescent="0.25">
      <c r="C6935" s="254"/>
      <c r="D6935" s="254"/>
      <c r="E6935" s="255"/>
      <c r="F6935" s="256"/>
      <c r="G6935" s="257"/>
      <c r="H6935" s="243">
        <f t="shared" ca="1" si="325"/>
        <v>45139</v>
      </c>
      <c r="I6935" s="244">
        <f t="shared" si="326"/>
        <v>43892</v>
      </c>
      <c r="J6935" s="244" t="str">
        <f t="shared" si="324"/>
        <v/>
      </c>
    </row>
    <row r="6936" spans="3:10" ht="12" thickBot="1" x14ac:dyDescent="0.25">
      <c r="C6936" s="254"/>
      <c r="D6936" s="254"/>
      <c r="E6936" s="255"/>
      <c r="F6936" s="256"/>
      <c r="G6936" s="257"/>
      <c r="H6936" s="243">
        <f t="shared" ca="1" si="325"/>
        <v>45139</v>
      </c>
      <c r="I6936" s="244">
        <f t="shared" si="326"/>
        <v>43892</v>
      </c>
      <c r="J6936" s="244" t="str">
        <f t="shared" si="324"/>
        <v/>
      </c>
    </row>
    <row r="6937" spans="3:10" ht="12" thickBot="1" x14ac:dyDescent="0.25">
      <c r="C6937" s="254"/>
      <c r="D6937" s="254"/>
      <c r="E6937" s="255"/>
      <c r="F6937" s="256"/>
      <c r="G6937" s="257"/>
      <c r="H6937" s="243">
        <f t="shared" ca="1" si="325"/>
        <v>45139</v>
      </c>
      <c r="I6937" s="244">
        <f t="shared" si="326"/>
        <v>43892</v>
      </c>
      <c r="J6937" s="244" t="str">
        <f t="shared" si="324"/>
        <v/>
      </c>
    </row>
    <row r="6938" spans="3:10" ht="12" thickBot="1" x14ac:dyDescent="0.25">
      <c r="C6938" s="254"/>
      <c r="D6938" s="254"/>
      <c r="E6938" s="255"/>
      <c r="F6938" s="256"/>
      <c r="G6938" s="257"/>
      <c r="H6938" s="243">
        <f t="shared" ca="1" si="325"/>
        <v>45139</v>
      </c>
      <c r="I6938" s="244">
        <f t="shared" si="326"/>
        <v>43892</v>
      </c>
      <c r="J6938" s="244" t="str">
        <f t="shared" si="324"/>
        <v/>
      </c>
    </row>
    <row r="6939" spans="3:10" ht="12" thickBot="1" x14ac:dyDescent="0.25">
      <c r="C6939" s="254"/>
      <c r="D6939" s="254"/>
      <c r="E6939" s="255"/>
      <c r="F6939" s="256"/>
      <c r="G6939" s="257"/>
      <c r="H6939" s="243">
        <f t="shared" ca="1" si="325"/>
        <v>45139</v>
      </c>
      <c r="I6939" s="244">
        <f t="shared" si="326"/>
        <v>43892</v>
      </c>
      <c r="J6939" s="244" t="str">
        <f t="shared" si="324"/>
        <v/>
      </c>
    </row>
    <row r="6940" spans="3:10" ht="12" thickBot="1" x14ac:dyDescent="0.25">
      <c r="C6940" s="254"/>
      <c r="D6940" s="254"/>
      <c r="E6940" s="255"/>
      <c r="F6940" s="256"/>
      <c r="G6940" s="257"/>
      <c r="H6940" s="243">
        <f t="shared" ca="1" si="325"/>
        <v>45139</v>
      </c>
      <c r="I6940" s="244">
        <f t="shared" si="326"/>
        <v>43892</v>
      </c>
      <c r="J6940" s="244" t="str">
        <f t="shared" si="324"/>
        <v/>
      </c>
    </row>
    <row r="6941" spans="3:10" ht="12" thickBot="1" x14ac:dyDescent="0.25">
      <c r="C6941" s="254"/>
      <c r="D6941" s="254"/>
      <c r="E6941" s="255"/>
      <c r="F6941" s="256"/>
      <c r="G6941" s="257"/>
      <c r="H6941" s="243">
        <f t="shared" ca="1" si="325"/>
        <v>45139</v>
      </c>
      <c r="I6941" s="244">
        <f t="shared" si="326"/>
        <v>43892</v>
      </c>
      <c r="J6941" s="244" t="str">
        <f t="shared" si="324"/>
        <v/>
      </c>
    </row>
    <row r="6942" spans="3:10" ht="12" thickBot="1" x14ac:dyDescent="0.25">
      <c r="C6942" s="254"/>
      <c r="D6942" s="254"/>
      <c r="E6942" s="255"/>
      <c r="F6942" s="256"/>
      <c r="G6942" s="257"/>
      <c r="H6942" s="243">
        <f t="shared" ca="1" si="325"/>
        <v>45139</v>
      </c>
      <c r="I6942" s="244">
        <f t="shared" si="326"/>
        <v>43892</v>
      </c>
      <c r="J6942" s="244" t="str">
        <f t="shared" si="324"/>
        <v/>
      </c>
    </row>
    <row r="6943" spans="3:10" ht="12" thickBot="1" x14ac:dyDescent="0.25">
      <c r="C6943" s="254"/>
      <c r="D6943" s="254"/>
      <c r="E6943" s="255"/>
      <c r="F6943" s="256"/>
      <c r="G6943" s="257"/>
      <c r="H6943" s="243">
        <f t="shared" ca="1" si="325"/>
        <v>45139</v>
      </c>
      <c r="I6943" s="244">
        <f t="shared" si="326"/>
        <v>43892</v>
      </c>
      <c r="J6943" s="244" t="str">
        <f t="shared" si="324"/>
        <v/>
      </c>
    </row>
    <row r="6944" spans="3:10" ht="12" thickBot="1" x14ac:dyDescent="0.25">
      <c r="C6944" s="254"/>
      <c r="D6944" s="254"/>
      <c r="E6944" s="255"/>
      <c r="F6944" s="256"/>
      <c r="G6944" s="257"/>
      <c r="H6944" s="243">
        <f t="shared" ca="1" si="325"/>
        <v>45139</v>
      </c>
      <c r="I6944" s="244">
        <f t="shared" si="326"/>
        <v>43892</v>
      </c>
      <c r="J6944" s="244" t="str">
        <f t="shared" si="324"/>
        <v/>
      </c>
    </row>
    <row r="6945" spans="3:10" ht="12" thickBot="1" x14ac:dyDescent="0.25">
      <c r="C6945" s="254"/>
      <c r="D6945" s="254"/>
      <c r="E6945" s="255"/>
      <c r="F6945" s="256"/>
      <c r="G6945" s="257"/>
      <c r="H6945" s="243">
        <f t="shared" ca="1" si="325"/>
        <v>45139</v>
      </c>
      <c r="I6945" s="244">
        <f t="shared" si="326"/>
        <v>43892</v>
      </c>
      <c r="J6945" s="244" t="str">
        <f t="shared" si="324"/>
        <v/>
      </c>
    </row>
    <row r="6946" spans="3:10" ht="12" thickBot="1" x14ac:dyDescent="0.25">
      <c r="C6946" s="254"/>
      <c r="D6946" s="254"/>
      <c r="E6946" s="255"/>
      <c r="F6946" s="256"/>
      <c r="G6946" s="257"/>
      <c r="H6946" s="243">
        <f t="shared" ca="1" si="325"/>
        <v>45139</v>
      </c>
      <c r="I6946" s="244">
        <f t="shared" si="326"/>
        <v>43892</v>
      </c>
      <c r="J6946" s="244" t="str">
        <f t="shared" si="324"/>
        <v/>
      </c>
    </row>
    <row r="6947" spans="3:10" ht="12" thickBot="1" x14ac:dyDescent="0.25">
      <c r="C6947" s="254"/>
      <c r="D6947" s="254"/>
      <c r="E6947" s="255"/>
      <c r="F6947" s="256"/>
      <c r="G6947" s="257"/>
      <c r="H6947" s="243">
        <f t="shared" ca="1" si="325"/>
        <v>45139</v>
      </c>
      <c r="I6947" s="244">
        <f t="shared" si="326"/>
        <v>43892</v>
      </c>
      <c r="J6947" s="244" t="str">
        <f t="shared" si="324"/>
        <v/>
      </c>
    </row>
    <row r="6948" spans="3:10" ht="12" thickBot="1" x14ac:dyDescent="0.25">
      <c r="C6948" s="254"/>
      <c r="D6948" s="254"/>
      <c r="E6948" s="255"/>
      <c r="F6948" s="256"/>
      <c r="G6948" s="257"/>
      <c r="H6948" s="243">
        <f t="shared" ca="1" si="325"/>
        <v>45139</v>
      </c>
      <c r="I6948" s="244">
        <f t="shared" si="326"/>
        <v>43892</v>
      </c>
      <c r="J6948" s="244" t="str">
        <f t="shared" si="324"/>
        <v/>
      </c>
    </row>
    <row r="6949" spans="3:10" ht="12" thickBot="1" x14ac:dyDescent="0.25">
      <c r="C6949" s="254"/>
      <c r="D6949" s="254"/>
      <c r="E6949" s="255"/>
      <c r="F6949" s="256"/>
      <c r="G6949" s="257"/>
      <c r="H6949" s="243">
        <f t="shared" ca="1" si="325"/>
        <v>45139</v>
      </c>
      <c r="I6949" s="244">
        <f t="shared" si="326"/>
        <v>43892</v>
      </c>
      <c r="J6949" s="244" t="str">
        <f t="shared" si="324"/>
        <v/>
      </c>
    </row>
    <row r="6950" spans="3:10" ht="12" thickBot="1" x14ac:dyDescent="0.25">
      <c r="C6950" s="254"/>
      <c r="D6950" s="254"/>
      <c r="E6950" s="255"/>
      <c r="F6950" s="256"/>
      <c r="G6950" s="257"/>
      <c r="H6950" s="243">
        <f t="shared" ca="1" si="325"/>
        <v>45139</v>
      </c>
      <c r="I6950" s="244">
        <f t="shared" si="326"/>
        <v>43892</v>
      </c>
      <c r="J6950" s="244" t="str">
        <f t="shared" si="324"/>
        <v/>
      </c>
    </row>
    <row r="6951" spans="3:10" ht="12" thickBot="1" x14ac:dyDescent="0.25">
      <c r="C6951" s="254"/>
      <c r="D6951" s="254"/>
      <c r="E6951" s="255"/>
      <c r="F6951" s="256"/>
      <c r="G6951" s="257"/>
      <c r="H6951" s="243">
        <f t="shared" ca="1" si="325"/>
        <v>45139</v>
      </c>
      <c r="I6951" s="244">
        <f t="shared" si="326"/>
        <v>43892</v>
      </c>
      <c r="J6951" s="244" t="str">
        <f t="shared" si="324"/>
        <v/>
      </c>
    </row>
    <row r="6952" spans="3:10" ht="12" thickBot="1" x14ac:dyDescent="0.25">
      <c r="C6952" s="254"/>
      <c r="D6952" s="254"/>
      <c r="E6952" s="255"/>
      <c r="F6952" s="256"/>
      <c r="G6952" s="257"/>
      <c r="H6952" s="243">
        <f t="shared" ca="1" si="325"/>
        <v>45139</v>
      </c>
      <c r="I6952" s="244">
        <f t="shared" si="326"/>
        <v>43892</v>
      </c>
      <c r="J6952" s="244" t="str">
        <f t="shared" si="324"/>
        <v/>
      </c>
    </row>
    <row r="6953" spans="3:10" ht="12" thickBot="1" x14ac:dyDescent="0.25">
      <c r="C6953" s="254"/>
      <c r="D6953" s="254"/>
      <c r="E6953" s="255"/>
      <c r="F6953" s="256"/>
      <c r="G6953" s="257"/>
      <c r="H6953" s="243">
        <f t="shared" ca="1" si="325"/>
        <v>45139</v>
      </c>
      <c r="I6953" s="244">
        <f t="shared" si="326"/>
        <v>43892</v>
      </c>
      <c r="J6953" s="244" t="str">
        <f t="shared" si="324"/>
        <v/>
      </c>
    </row>
    <row r="6954" spans="3:10" ht="12" thickBot="1" x14ac:dyDescent="0.25">
      <c r="C6954" s="254"/>
      <c r="D6954" s="254"/>
      <c r="E6954" s="255"/>
      <c r="F6954" s="256"/>
      <c r="G6954" s="257"/>
      <c r="H6954" s="243">
        <f t="shared" ca="1" si="325"/>
        <v>45139</v>
      </c>
      <c r="I6954" s="244">
        <f t="shared" si="326"/>
        <v>43892</v>
      </c>
      <c r="J6954" s="244" t="str">
        <f t="shared" si="324"/>
        <v/>
      </c>
    </row>
    <row r="6955" spans="3:10" ht="12" thickBot="1" x14ac:dyDescent="0.25">
      <c r="C6955" s="254"/>
      <c r="D6955" s="254"/>
      <c r="E6955" s="255"/>
      <c r="F6955" s="256"/>
      <c r="G6955" s="257"/>
      <c r="H6955" s="243">
        <f t="shared" ca="1" si="325"/>
        <v>45139</v>
      </c>
      <c r="I6955" s="244">
        <f t="shared" si="326"/>
        <v>43892</v>
      </c>
      <c r="J6955" s="244" t="str">
        <f t="shared" si="324"/>
        <v/>
      </c>
    </row>
    <row r="6956" spans="3:10" ht="12" thickBot="1" x14ac:dyDescent="0.25">
      <c r="C6956" s="254"/>
      <c r="D6956" s="254"/>
      <c r="E6956" s="255"/>
      <c r="F6956" s="256"/>
      <c r="G6956" s="257"/>
      <c r="H6956" s="243">
        <f t="shared" ca="1" si="325"/>
        <v>45139</v>
      </c>
      <c r="I6956" s="244">
        <f t="shared" si="326"/>
        <v>43892</v>
      </c>
      <c r="J6956" s="244" t="str">
        <f t="shared" si="324"/>
        <v/>
      </c>
    </row>
    <row r="6957" spans="3:10" ht="12" thickBot="1" x14ac:dyDescent="0.25">
      <c r="C6957" s="254"/>
      <c r="D6957" s="254"/>
      <c r="E6957" s="255"/>
      <c r="F6957" s="256"/>
      <c r="G6957" s="257"/>
      <c r="H6957" s="243">
        <f t="shared" ca="1" si="325"/>
        <v>45139</v>
      </c>
      <c r="I6957" s="244">
        <f t="shared" si="326"/>
        <v>43892</v>
      </c>
      <c r="J6957" s="244" t="str">
        <f t="shared" si="324"/>
        <v/>
      </c>
    </row>
    <row r="6958" spans="3:10" ht="12" thickBot="1" x14ac:dyDescent="0.25">
      <c r="C6958" s="254"/>
      <c r="D6958" s="254"/>
      <c r="E6958" s="255"/>
      <c r="F6958" s="256"/>
      <c r="G6958" s="257"/>
      <c r="H6958" s="243">
        <f t="shared" ca="1" si="325"/>
        <v>45139</v>
      </c>
      <c r="I6958" s="244">
        <f t="shared" si="326"/>
        <v>43892</v>
      </c>
      <c r="J6958" s="244" t="str">
        <f t="shared" si="324"/>
        <v/>
      </c>
    </row>
    <row r="6959" spans="3:10" ht="12" thickBot="1" x14ac:dyDescent="0.25">
      <c r="C6959" s="254"/>
      <c r="D6959" s="254"/>
      <c r="E6959" s="255"/>
      <c r="F6959" s="256"/>
      <c r="G6959" s="257"/>
      <c r="H6959" s="243">
        <f t="shared" ca="1" si="325"/>
        <v>45139</v>
      </c>
      <c r="I6959" s="244">
        <f t="shared" si="326"/>
        <v>43892</v>
      </c>
      <c r="J6959" s="244" t="str">
        <f t="shared" si="324"/>
        <v/>
      </c>
    </row>
    <row r="6960" spans="3:10" ht="12" thickBot="1" x14ac:dyDescent="0.25">
      <c r="C6960" s="254"/>
      <c r="D6960" s="254"/>
      <c r="E6960" s="255"/>
      <c r="F6960" s="256"/>
      <c r="G6960" s="257"/>
      <c r="H6960" s="243">
        <f t="shared" ca="1" si="325"/>
        <v>45139</v>
      </c>
      <c r="I6960" s="244">
        <f t="shared" si="326"/>
        <v>43892</v>
      </c>
      <c r="J6960" s="244" t="str">
        <f t="shared" si="324"/>
        <v/>
      </c>
    </row>
    <row r="6961" spans="3:10" ht="12" thickBot="1" x14ac:dyDescent="0.25">
      <c r="C6961" s="254"/>
      <c r="D6961" s="254"/>
      <c r="E6961" s="255"/>
      <c r="F6961" s="256"/>
      <c r="G6961" s="257"/>
      <c r="H6961" s="243">
        <f t="shared" ca="1" si="325"/>
        <v>45139</v>
      </c>
      <c r="I6961" s="244">
        <f t="shared" si="326"/>
        <v>43892</v>
      </c>
      <c r="J6961" s="244" t="str">
        <f t="shared" si="324"/>
        <v/>
      </c>
    </row>
    <row r="6962" spans="3:10" ht="12" thickBot="1" x14ac:dyDescent="0.25">
      <c r="C6962" s="254"/>
      <c r="D6962" s="254"/>
      <c r="E6962" s="255"/>
      <c r="F6962" s="256"/>
      <c r="G6962" s="257"/>
      <c r="H6962" s="243">
        <f t="shared" ca="1" si="325"/>
        <v>45139</v>
      </c>
      <c r="I6962" s="244">
        <f t="shared" si="326"/>
        <v>43892</v>
      </c>
      <c r="J6962" s="244" t="str">
        <f t="shared" si="324"/>
        <v/>
      </c>
    </row>
    <row r="6963" spans="3:10" ht="12" thickBot="1" x14ac:dyDescent="0.25">
      <c r="C6963" s="254"/>
      <c r="D6963" s="254"/>
      <c r="E6963" s="255"/>
      <c r="F6963" s="256"/>
      <c r="G6963" s="257"/>
      <c r="H6963" s="243">
        <f t="shared" ca="1" si="325"/>
        <v>45139</v>
      </c>
      <c r="I6963" s="244">
        <f t="shared" si="326"/>
        <v>43892</v>
      </c>
      <c r="J6963" s="244" t="str">
        <f t="shared" si="324"/>
        <v/>
      </c>
    </row>
    <row r="6964" spans="3:10" ht="12" thickBot="1" x14ac:dyDescent="0.25">
      <c r="C6964" s="254"/>
      <c r="D6964" s="254"/>
      <c r="E6964" s="255"/>
      <c r="F6964" s="256"/>
      <c r="G6964" s="257"/>
      <c r="H6964" s="243">
        <f t="shared" ca="1" si="325"/>
        <v>45139</v>
      </c>
      <c r="I6964" s="244">
        <f t="shared" si="326"/>
        <v>43892</v>
      </c>
      <c r="J6964" s="244" t="str">
        <f t="shared" si="324"/>
        <v/>
      </c>
    </row>
    <row r="6965" spans="3:10" ht="12" thickBot="1" x14ac:dyDescent="0.25">
      <c r="C6965" s="254"/>
      <c r="D6965" s="254"/>
      <c r="E6965" s="255"/>
      <c r="F6965" s="256"/>
      <c r="G6965" s="257"/>
      <c r="H6965" s="243">
        <f t="shared" ca="1" si="325"/>
        <v>45139</v>
      </c>
      <c r="I6965" s="244">
        <f t="shared" si="326"/>
        <v>43892</v>
      </c>
      <c r="J6965" s="244" t="str">
        <f t="shared" si="324"/>
        <v/>
      </c>
    </row>
    <row r="6966" spans="3:10" ht="12" thickBot="1" x14ac:dyDescent="0.25">
      <c r="C6966" s="254"/>
      <c r="D6966" s="254"/>
      <c r="E6966" s="255"/>
      <c r="F6966" s="256"/>
      <c r="G6966" s="257"/>
      <c r="H6966" s="243">
        <f t="shared" ca="1" si="325"/>
        <v>45139</v>
      </c>
      <c r="I6966" s="244">
        <f t="shared" si="326"/>
        <v>43892</v>
      </c>
      <c r="J6966" s="244" t="str">
        <f t="shared" si="324"/>
        <v/>
      </c>
    </row>
    <row r="6967" spans="3:10" ht="12" thickBot="1" x14ac:dyDescent="0.25">
      <c r="C6967" s="254"/>
      <c r="D6967" s="254"/>
      <c r="E6967" s="255"/>
      <c r="F6967" s="256"/>
      <c r="G6967" s="257"/>
      <c r="H6967" s="243">
        <f t="shared" ca="1" si="325"/>
        <v>45139</v>
      </c>
      <c r="I6967" s="244">
        <f t="shared" si="326"/>
        <v>43892</v>
      </c>
      <c r="J6967" s="244" t="str">
        <f t="shared" si="324"/>
        <v/>
      </c>
    </row>
    <row r="6968" spans="3:10" ht="12" thickBot="1" x14ac:dyDescent="0.25">
      <c r="C6968" s="254"/>
      <c r="D6968" s="254"/>
      <c r="E6968" s="255"/>
      <c r="F6968" s="256"/>
      <c r="G6968" s="257"/>
      <c r="H6968" s="243">
        <f t="shared" ca="1" si="325"/>
        <v>45139</v>
      </c>
      <c r="I6968" s="244">
        <f t="shared" si="326"/>
        <v>43892</v>
      </c>
      <c r="J6968" s="244" t="str">
        <f t="shared" si="324"/>
        <v/>
      </c>
    </row>
    <row r="6969" spans="3:10" ht="12" thickBot="1" x14ac:dyDescent="0.25">
      <c r="C6969" s="254"/>
      <c r="D6969" s="254"/>
      <c r="E6969" s="255"/>
      <c r="F6969" s="256"/>
      <c r="G6969" s="257"/>
      <c r="H6969" s="243">
        <f t="shared" ca="1" si="325"/>
        <v>45139</v>
      </c>
      <c r="I6969" s="244">
        <f t="shared" si="326"/>
        <v>43892</v>
      </c>
      <c r="J6969" s="244" t="str">
        <f t="shared" si="324"/>
        <v/>
      </c>
    </row>
    <row r="6970" spans="3:10" ht="12" thickBot="1" x14ac:dyDescent="0.25">
      <c r="C6970" s="254"/>
      <c r="D6970" s="254"/>
      <c r="E6970" s="255"/>
      <c r="F6970" s="256"/>
      <c r="G6970" s="257"/>
      <c r="H6970" s="243">
        <f t="shared" ca="1" si="325"/>
        <v>45139</v>
      </c>
      <c r="I6970" s="244">
        <f t="shared" si="326"/>
        <v>43892</v>
      </c>
      <c r="J6970" s="244" t="str">
        <f t="shared" si="324"/>
        <v/>
      </c>
    </row>
    <row r="6971" spans="3:10" ht="12" thickBot="1" x14ac:dyDescent="0.25">
      <c r="C6971" s="254"/>
      <c r="D6971" s="254"/>
      <c r="E6971" s="255"/>
      <c r="F6971" s="256"/>
      <c r="G6971" s="257"/>
      <c r="H6971" s="243">
        <f t="shared" ca="1" si="325"/>
        <v>45139</v>
      </c>
      <c r="I6971" s="244">
        <f t="shared" si="326"/>
        <v>43892</v>
      </c>
      <c r="J6971" s="244" t="str">
        <f t="shared" si="324"/>
        <v/>
      </c>
    </row>
    <row r="6972" spans="3:10" ht="12" thickBot="1" x14ac:dyDescent="0.25">
      <c r="C6972" s="254"/>
      <c r="D6972" s="254"/>
      <c r="E6972" s="255"/>
      <c r="F6972" s="256"/>
      <c r="G6972" s="257"/>
      <c r="H6972" s="243">
        <f t="shared" ca="1" si="325"/>
        <v>45139</v>
      </c>
      <c r="I6972" s="244">
        <f t="shared" si="326"/>
        <v>43892</v>
      </c>
      <c r="J6972" s="244" t="str">
        <f t="shared" si="324"/>
        <v/>
      </c>
    </row>
    <row r="6973" spans="3:10" ht="12" thickBot="1" x14ac:dyDescent="0.25">
      <c r="C6973" s="254"/>
      <c r="D6973" s="254"/>
      <c r="E6973" s="255"/>
      <c r="F6973" s="256"/>
      <c r="G6973" s="257"/>
      <c r="H6973" s="243">
        <f t="shared" ca="1" si="325"/>
        <v>45139</v>
      </c>
      <c r="I6973" s="244">
        <f t="shared" si="326"/>
        <v>43892</v>
      </c>
      <c r="J6973" s="244" t="str">
        <f t="shared" si="324"/>
        <v/>
      </c>
    </row>
    <row r="6974" spans="3:10" ht="12" thickBot="1" x14ac:dyDescent="0.25">
      <c r="C6974" s="254"/>
      <c r="D6974" s="254"/>
      <c r="E6974" s="255"/>
      <c r="F6974" s="256"/>
      <c r="G6974" s="257"/>
      <c r="H6974" s="243">
        <f t="shared" ca="1" si="325"/>
        <v>45139</v>
      </c>
      <c r="I6974" s="244">
        <f t="shared" si="326"/>
        <v>43892</v>
      </c>
      <c r="J6974" s="244" t="str">
        <f t="shared" si="324"/>
        <v/>
      </c>
    </row>
    <row r="6975" spans="3:10" ht="12" thickBot="1" x14ac:dyDescent="0.25">
      <c r="C6975" s="254"/>
      <c r="D6975" s="254"/>
      <c r="E6975" s="255"/>
      <c r="F6975" s="256"/>
      <c r="G6975" s="257"/>
      <c r="H6975" s="243">
        <f t="shared" ca="1" si="325"/>
        <v>45139</v>
      </c>
      <c r="I6975" s="244">
        <f t="shared" si="326"/>
        <v>43892</v>
      </c>
      <c r="J6975" s="244" t="str">
        <f t="shared" si="324"/>
        <v/>
      </c>
    </row>
    <row r="6976" spans="3:10" ht="12" thickBot="1" x14ac:dyDescent="0.25">
      <c r="C6976" s="254"/>
      <c r="D6976" s="254"/>
      <c r="E6976" s="255"/>
      <c r="F6976" s="256"/>
      <c r="G6976" s="257"/>
      <c r="H6976" s="243">
        <f t="shared" ca="1" si="325"/>
        <v>45139</v>
      </c>
      <c r="I6976" s="244">
        <f t="shared" si="326"/>
        <v>43892</v>
      </c>
      <c r="J6976" s="244" t="str">
        <f t="shared" si="324"/>
        <v/>
      </c>
    </row>
    <row r="6977" spans="3:10" ht="12" thickBot="1" x14ac:dyDescent="0.25">
      <c r="C6977" s="254"/>
      <c r="D6977" s="254"/>
      <c r="E6977" s="255"/>
      <c r="F6977" s="256"/>
      <c r="G6977" s="257"/>
      <c r="H6977" s="243">
        <f t="shared" ca="1" si="325"/>
        <v>45139</v>
      </c>
      <c r="I6977" s="244">
        <f t="shared" si="326"/>
        <v>43892</v>
      </c>
      <c r="J6977" s="244" t="str">
        <f t="shared" si="324"/>
        <v/>
      </c>
    </row>
    <row r="6978" spans="3:10" ht="12" thickBot="1" x14ac:dyDescent="0.25">
      <c r="C6978" s="254"/>
      <c r="D6978" s="254"/>
      <c r="E6978" s="255"/>
      <c r="F6978" s="256"/>
      <c r="G6978" s="257"/>
      <c r="H6978" s="243">
        <f t="shared" ca="1" si="325"/>
        <v>45139</v>
      </c>
      <c r="I6978" s="244">
        <f t="shared" si="326"/>
        <v>43892</v>
      </c>
      <c r="J6978" s="244" t="str">
        <f t="shared" si="324"/>
        <v/>
      </c>
    </row>
    <row r="6979" spans="3:10" ht="12" thickBot="1" x14ac:dyDescent="0.25">
      <c r="C6979" s="254"/>
      <c r="D6979" s="254"/>
      <c r="E6979" s="255"/>
      <c r="F6979" s="256"/>
      <c r="G6979" s="257"/>
      <c r="H6979" s="243">
        <f t="shared" ca="1" si="325"/>
        <v>45139</v>
      </c>
      <c r="I6979" s="244">
        <f t="shared" si="326"/>
        <v>43892</v>
      </c>
      <c r="J6979" s="244" t="str">
        <f t="shared" si="324"/>
        <v/>
      </c>
    </row>
    <row r="6980" spans="3:10" ht="12" thickBot="1" x14ac:dyDescent="0.25">
      <c r="C6980" s="254"/>
      <c r="D6980" s="254"/>
      <c r="E6980" s="255"/>
      <c r="F6980" s="256"/>
      <c r="G6980" s="257"/>
      <c r="H6980" s="243">
        <f t="shared" ca="1" si="325"/>
        <v>45139</v>
      </c>
      <c r="I6980" s="244">
        <f t="shared" si="326"/>
        <v>43892</v>
      </c>
      <c r="J6980" s="244" t="str">
        <f t="shared" si="324"/>
        <v/>
      </c>
    </row>
    <row r="6981" spans="3:10" ht="12" thickBot="1" x14ac:dyDescent="0.25">
      <c r="C6981" s="254"/>
      <c r="D6981" s="254"/>
      <c r="E6981" s="255"/>
      <c r="F6981" s="256"/>
      <c r="G6981" s="257"/>
      <c r="H6981" s="243">
        <f t="shared" ca="1" si="325"/>
        <v>45139</v>
      </c>
      <c r="I6981" s="244">
        <f t="shared" si="326"/>
        <v>43892</v>
      </c>
      <c r="J6981" s="244" t="str">
        <f t="shared" si="324"/>
        <v/>
      </c>
    </row>
    <row r="6982" spans="3:10" ht="12" thickBot="1" x14ac:dyDescent="0.25">
      <c r="C6982" s="254"/>
      <c r="D6982" s="254"/>
      <c r="E6982" s="255"/>
      <c r="F6982" s="256"/>
      <c r="G6982" s="257"/>
      <c r="H6982" s="243">
        <f t="shared" ca="1" si="325"/>
        <v>45139</v>
      </c>
      <c r="I6982" s="244">
        <f t="shared" si="326"/>
        <v>43892</v>
      </c>
      <c r="J6982" s="244" t="str">
        <f t="shared" ref="J6982:J7045" si="327">IF(G6982="","",IF(G6982&gt;=0,"Debitoren",IF(G6982&lt;0,"Kreditoren","")))</f>
        <v/>
      </c>
    </row>
    <row r="6983" spans="3:10" ht="12" thickBot="1" x14ac:dyDescent="0.25">
      <c r="C6983" s="254"/>
      <c r="D6983" s="254"/>
      <c r="E6983" s="255"/>
      <c r="F6983" s="256"/>
      <c r="G6983" s="257"/>
      <c r="H6983" s="243">
        <f t="shared" ref="H6983:H7046" ca="1" si="328">IF(F6983&lt;$F$2,EOMONTH($F$2,-1)+1,EOMONTH(F6983,-1)+1)</f>
        <v>45139</v>
      </c>
      <c r="I6983" s="244">
        <f t="shared" ref="I6983:I7046" si="329">IF(F6983&lt;$I$2,IF(   WEEKDAY(EOMONTH($I$2,-1)+1)=1,EOMONTH($I$2,-1)+1+1,EOMONTH($I$2,-1)+1),IF(WEEKDAY(F6983)=1,F6983+1,F6983))</f>
        <v>43892</v>
      </c>
      <c r="J6983" s="244" t="str">
        <f t="shared" si="327"/>
        <v/>
      </c>
    </row>
    <row r="6984" spans="3:10" ht="12" thickBot="1" x14ac:dyDescent="0.25">
      <c r="C6984" s="254"/>
      <c r="D6984" s="254"/>
      <c r="E6984" s="255"/>
      <c r="F6984" s="256"/>
      <c r="G6984" s="257"/>
      <c r="H6984" s="243">
        <f t="shared" ca="1" si="328"/>
        <v>45139</v>
      </c>
      <c r="I6984" s="244">
        <f t="shared" si="329"/>
        <v>43892</v>
      </c>
      <c r="J6984" s="244" t="str">
        <f t="shared" si="327"/>
        <v/>
      </c>
    </row>
    <row r="6985" spans="3:10" ht="12" thickBot="1" x14ac:dyDescent="0.25">
      <c r="C6985" s="254"/>
      <c r="D6985" s="254"/>
      <c r="E6985" s="255"/>
      <c r="F6985" s="256"/>
      <c r="G6985" s="257"/>
      <c r="H6985" s="243">
        <f t="shared" ca="1" si="328"/>
        <v>45139</v>
      </c>
      <c r="I6985" s="244">
        <f t="shared" si="329"/>
        <v>43892</v>
      </c>
      <c r="J6985" s="244" t="str">
        <f t="shared" si="327"/>
        <v/>
      </c>
    </row>
    <row r="6986" spans="3:10" ht="12" thickBot="1" x14ac:dyDescent="0.25">
      <c r="C6986" s="254"/>
      <c r="D6986" s="254"/>
      <c r="E6986" s="255"/>
      <c r="F6986" s="256"/>
      <c r="G6986" s="257"/>
      <c r="H6986" s="243">
        <f t="shared" ca="1" si="328"/>
        <v>45139</v>
      </c>
      <c r="I6986" s="244">
        <f t="shared" si="329"/>
        <v>43892</v>
      </c>
      <c r="J6986" s="244" t="str">
        <f t="shared" si="327"/>
        <v/>
      </c>
    </row>
    <row r="6987" spans="3:10" ht="12" thickBot="1" x14ac:dyDescent="0.25">
      <c r="C6987" s="254"/>
      <c r="D6987" s="254"/>
      <c r="E6987" s="255"/>
      <c r="F6987" s="256"/>
      <c r="G6987" s="257"/>
      <c r="H6987" s="243">
        <f t="shared" ca="1" si="328"/>
        <v>45139</v>
      </c>
      <c r="I6987" s="244">
        <f t="shared" si="329"/>
        <v>43892</v>
      </c>
      <c r="J6987" s="244" t="str">
        <f t="shared" si="327"/>
        <v/>
      </c>
    </row>
    <row r="6988" spans="3:10" ht="12" thickBot="1" x14ac:dyDescent="0.25">
      <c r="C6988" s="254"/>
      <c r="D6988" s="254"/>
      <c r="E6988" s="255"/>
      <c r="F6988" s="256"/>
      <c r="G6988" s="257"/>
      <c r="H6988" s="243">
        <f t="shared" ca="1" si="328"/>
        <v>45139</v>
      </c>
      <c r="I6988" s="244">
        <f t="shared" si="329"/>
        <v>43892</v>
      </c>
      <c r="J6988" s="244" t="str">
        <f t="shared" si="327"/>
        <v/>
      </c>
    </row>
    <row r="6989" spans="3:10" ht="12" thickBot="1" x14ac:dyDescent="0.25">
      <c r="C6989" s="254"/>
      <c r="D6989" s="254"/>
      <c r="E6989" s="255"/>
      <c r="F6989" s="256"/>
      <c r="G6989" s="257"/>
      <c r="H6989" s="243">
        <f t="shared" ca="1" si="328"/>
        <v>45139</v>
      </c>
      <c r="I6989" s="244">
        <f t="shared" si="329"/>
        <v>43892</v>
      </c>
      <c r="J6989" s="244" t="str">
        <f t="shared" si="327"/>
        <v/>
      </c>
    </row>
    <row r="6990" spans="3:10" ht="12" thickBot="1" x14ac:dyDescent="0.25">
      <c r="C6990" s="254"/>
      <c r="D6990" s="254"/>
      <c r="E6990" s="255"/>
      <c r="F6990" s="256"/>
      <c r="G6990" s="257"/>
      <c r="H6990" s="243">
        <f t="shared" ca="1" si="328"/>
        <v>45139</v>
      </c>
      <c r="I6990" s="244">
        <f t="shared" si="329"/>
        <v>43892</v>
      </c>
      <c r="J6990" s="244" t="str">
        <f t="shared" si="327"/>
        <v/>
      </c>
    </row>
    <row r="6991" spans="3:10" ht="12" thickBot="1" x14ac:dyDescent="0.25">
      <c r="C6991" s="254"/>
      <c r="D6991" s="254"/>
      <c r="E6991" s="255"/>
      <c r="F6991" s="256"/>
      <c r="G6991" s="257"/>
      <c r="H6991" s="243">
        <f t="shared" ca="1" si="328"/>
        <v>45139</v>
      </c>
      <c r="I6991" s="244">
        <f t="shared" si="329"/>
        <v>43892</v>
      </c>
      <c r="J6991" s="244" t="str">
        <f t="shared" si="327"/>
        <v/>
      </c>
    </row>
    <row r="6992" spans="3:10" ht="12" thickBot="1" x14ac:dyDescent="0.25">
      <c r="C6992" s="254"/>
      <c r="D6992" s="254"/>
      <c r="E6992" s="255"/>
      <c r="F6992" s="256"/>
      <c r="G6992" s="257"/>
      <c r="H6992" s="243">
        <f t="shared" ca="1" si="328"/>
        <v>45139</v>
      </c>
      <c r="I6992" s="244">
        <f t="shared" si="329"/>
        <v>43892</v>
      </c>
      <c r="J6992" s="244" t="str">
        <f t="shared" si="327"/>
        <v/>
      </c>
    </row>
    <row r="6993" spans="3:10" ht="12" thickBot="1" x14ac:dyDescent="0.25">
      <c r="C6993" s="254"/>
      <c r="D6993" s="254"/>
      <c r="E6993" s="255"/>
      <c r="F6993" s="256"/>
      <c r="G6993" s="257"/>
      <c r="H6993" s="243">
        <f t="shared" ca="1" si="328"/>
        <v>45139</v>
      </c>
      <c r="I6993" s="244">
        <f t="shared" si="329"/>
        <v>43892</v>
      </c>
      <c r="J6993" s="244" t="str">
        <f t="shared" si="327"/>
        <v/>
      </c>
    </row>
    <row r="6994" spans="3:10" ht="12" thickBot="1" x14ac:dyDescent="0.25">
      <c r="C6994" s="254"/>
      <c r="D6994" s="254"/>
      <c r="E6994" s="255"/>
      <c r="F6994" s="256"/>
      <c r="G6994" s="257"/>
      <c r="H6994" s="243">
        <f t="shared" ca="1" si="328"/>
        <v>45139</v>
      </c>
      <c r="I6994" s="244">
        <f t="shared" si="329"/>
        <v>43892</v>
      </c>
      <c r="J6994" s="244" t="str">
        <f t="shared" si="327"/>
        <v/>
      </c>
    </row>
    <row r="6995" spans="3:10" ht="12" thickBot="1" x14ac:dyDescent="0.25">
      <c r="C6995" s="254"/>
      <c r="D6995" s="254"/>
      <c r="E6995" s="255"/>
      <c r="F6995" s="256"/>
      <c r="G6995" s="257"/>
      <c r="H6995" s="243">
        <f t="shared" ca="1" si="328"/>
        <v>45139</v>
      </c>
      <c r="I6995" s="244">
        <f t="shared" si="329"/>
        <v>43892</v>
      </c>
      <c r="J6995" s="244" t="str">
        <f t="shared" si="327"/>
        <v/>
      </c>
    </row>
    <row r="6996" spans="3:10" ht="12" thickBot="1" x14ac:dyDescent="0.25">
      <c r="C6996" s="254"/>
      <c r="D6996" s="254"/>
      <c r="E6996" s="255"/>
      <c r="F6996" s="256"/>
      <c r="G6996" s="257"/>
      <c r="H6996" s="243">
        <f t="shared" ca="1" si="328"/>
        <v>45139</v>
      </c>
      <c r="I6996" s="244">
        <f t="shared" si="329"/>
        <v>43892</v>
      </c>
      <c r="J6996" s="244" t="str">
        <f t="shared" si="327"/>
        <v/>
      </c>
    </row>
    <row r="6997" spans="3:10" ht="12" thickBot="1" x14ac:dyDescent="0.25">
      <c r="C6997" s="254"/>
      <c r="D6997" s="254"/>
      <c r="E6997" s="255"/>
      <c r="F6997" s="256"/>
      <c r="G6997" s="257"/>
      <c r="H6997" s="243">
        <f t="shared" ca="1" si="328"/>
        <v>45139</v>
      </c>
      <c r="I6997" s="244">
        <f t="shared" si="329"/>
        <v>43892</v>
      </c>
      <c r="J6997" s="244" t="str">
        <f t="shared" si="327"/>
        <v/>
      </c>
    </row>
    <row r="6998" spans="3:10" ht="12" thickBot="1" x14ac:dyDescent="0.25">
      <c r="C6998" s="254"/>
      <c r="D6998" s="254"/>
      <c r="E6998" s="255"/>
      <c r="F6998" s="256"/>
      <c r="G6998" s="257"/>
      <c r="H6998" s="243">
        <f t="shared" ca="1" si="328"/>
        <v>45139</v>
      </c>
      <c r="I6998" s="244">
        <f t="shared" si="329"/>
        <v>43892</v>
      </c>
      <c r="J6998" s="244" t="str">
        <f t="shared" si="327"/>
        <v/>
      </c>
    </row>
    <row r="6999" spans="3:10" ht="12" thickBot="1" x14ac:dyDescent="0.25">
      <c r="C6999" s="254"/>
      <c r="D6999" s="254"/>
      <c r="E6999" s="255"/>
      <c r="F6999" s="256"/>
      <c r="G6999" s="257"/>
      <c r="H6999" s="243">
        <f t="shared" ca="1" si="328"/>
        <v>45139</v>
      </c>
      <c r="I6999" s="244">
        <f t="shared" si="329"/>
        <v>43892</v>
      </c>
      <c r="J6999" s="244" t="str">
        <f t="shared" si="327"/>
        <v/>
      </c>
    </row>
    <row r="7000" spans="3:10" ht="12" thickBot="1" x14ac:dyDescent="0.25">
      <c r="C7000" s="254"/>
      <c r="D7000" s="254"/>
      <c r="E7000" s="255"/>
      <c r="F7000" s="256"/>
      <c r="G7000" s="257"/>
      <c r="H7000" s="243">
        <f t="shared" ca="1" si="328"/>
        <v>45139</v>
      </c>
      <c r="I7000" s="244">
        <f t="shared" si="329"/>
        <v>43892</v>
      </c>
      <c r="J7000" s="244" t="str">
        <f t="shared" si="327"/>
        <v/>
      </c>
    </row>
    <row r="7001" spans="3:10" ht="12" thickBot="1" x14ac:dyDescent="0.25">
      <c r="C7001" s="254"/>
      <c r="D7001" s="254"/>
      <c r="E7001" s="255"/>
      <c r="F7001" s="256"/>
      <c r="G7001" s="257"/>
      <c r="H7001" s="243">
        <f t="shared" ca="1" si="328"/>
        <v>45139</v>
      </c>
      <c r="I7001" s="244">
        <f t="shared" si="329"/>
        <v>43892</v>
      </c>
      <c r="J7001" s="244" t="str">
        <f t="shared" si="327"/>
        <v/>
      </c>
    </row>
    <row r="7002" spans="3:10" ht="12" thickBot="1" x14ac:dyDescent="0.25">
      <c r="C7002" s="254"/>
      <c r="D7002" s="254"/>
      <c r="E7002" s="255"/>
      <c r="F7002" s="256"/>
      <c r="G7002" s="257"/>
      <c r="H7002" s="243">
        <f t="shared" ca="1" si="328"/>
        <v>45139</v>
      </c>
      <c r="I7002" s="244">
        <f t="shared" si="329"/>
        <v>43892</v>
      </c>
      <c r="J7002" s="244" t="str">
        <f t="shared" si="327"/>
        <v/>
      </c>
    </row>
    <row r="7003" spans="3:10" ht="12" thickBot="1" x14ac:dyDescent="0.25">
      <c r="C7003" s="254"/>
      <c r="D7003" s="254"/>
      <c r="E7003" s="255"/>
      <c r="F7003" s="256"/>
      <c r="G7003" s="257"/>
      <c r="H7003" s="243">
        <f t="shared" ca="1" si="328"/>
        <v>45139</v>
      </c>
      <c r="I7003" s="244">
        <f t="shared" si="329"/>
        <v>43892</v>
      </c>
      <c r="J7003" s="244" t="str">
        <f t="shared" si="327"/>
        <v/>
      </c>
    </row>
    <row r="7004" spans="3:10" ht="12" thickBot="1" x14ac:dyDescent="0.25">
      <c r="C7004" s="254"/>
      <c r="D7004" s="254"/>
      <c r="E7004" s="255"/>
      <c r="F7004" s="256"/>
      <c r="G7004" s="257"/>
      <c r="H7004" s="243">
        <f t="shared" ca="1" si="328"/>
        <v>45139</v>
      </c>
      <c r="I7004" s="244">
        <f t="shared" si="329"/>
        <v>43892</v>
      </c>
      <c r="J7004" s="244" t="str">
        <f t="shared" si="327"/>
        <v/>
      </c>
    </row>
    <row r="7005" spans="3:10" ht="12" thickBot="1" x14ac:dyDescent="0.25">
      <c r="C7005" s="254"/>
      <c r="D7005" s="254"/>
      <c r="E7005" s="255"/>
      <c r="F7005" s="256"/>
      <c r="G7005" s="257"/>
      <c r="H7005" s="243">
        <f t="shared" ca="1" si="328"/>
        <v>45139</v>
      </c>
      <c r="I7005" s="244">
        <f t="shared" si="329"/>
        <v>43892</v>
      </c>
      <c r="J7005" s="244" t="str">
        <f t="shared" si="327"/>
        <v/>
      </c>
    </row>
    <row r="7006" spans="3:10" ht="12" thickBot="1" x14ac:dyDescent="0.25">
      <c r="C7006" s="254"/>
      <c r="D7006" s="254"/>
      <c r="E7006" s="255"/>
      <c r="F7006" s="256"/>
      <c r="G7006" s="257"/>
      <c r="H7006" s="243">
        <f t="shared" ca="1" si="328"/>
        <v>45139</v>
      </c>
      <c r="I7006" s="244">
        <f t="shared" si="329"/>
        <v>43892</v>
      </c>
      <c r="J7006" s="244" t="str">
        <f t="shared" si="327"/>
        <v/>
      </c>
    </row>
    <row r="7007" spans="3:10" ht="12" thickBot="1" x14ac:dyDescent="0.25">
      <c r="C7007" s="254"/>
      <c r="D7007" s="254"/>
      <c r="E7007" s="255"/>
      <c r="F7007" s="256"/>
      <c r="G7007" s="257"/>
      <c r="H7007" s="243">
        <f t="shared" ca="1" si="328"/>
        <v>45139</v>
      </c>
      <c r="I7007" s="244">
        <f t="shared" si="329"/>
        <v>43892</v>
      </c>
      <c r="J7007" s="244" t="str">
        <f t="shared" si="327"/>
        <v/>
      </c>
    </row>
    <row r="7008" spans="3:10" ht="12" thickBot="1" x14ac:dyDescent="0.25">
      <c r="C7008" s="254"/>
      <c r="D7008" s="254"/>
      <c r="E7008" s="255"/>
      <c r="F7008" s="256"/>
      <c r="G7008" s="257"/>
      <c r="H7008" s="243">
        <f t="shared" ca="1" si="328"/>
        <v>45139</v>
      </c>
      <c r="I7008" s="244">
        <f t="shared" si="329"/>
        <v>43892</v>
      </c>
      <c r="J7008" s="244" t="str">
        <f t="shared" si="327"/>
        <v/>
      </c>
    </row>
    <row r="7009" spans="3:10" ht="12" thickBot="1" x14ac:dyDescent="0.25">
      <c r="C7009" s="254"/>
      <c r="D7009" s="254"/>
      <c r="E7009" s="255"/>
      <c r="F7009" s="256"/>
      <c r="G7009" s="257"/>
      <c r="H7009" s="243">
        <f t="shared" ca="1" si="328"/>
        <v>45139</v>
      </c>
      <c r="I7009" s="244">
        <f t="shared" si="329"/>
        <v>43892</v>
      </c>
      <c r="J7009" s="244" t="str">
        <f t="shared" si="327"/>
        <v/>
      </c>
    </row>
    <row r="7010" spans="3:10" ht="12" thickBot="1" x14ac:dyDescent="0.25">
      <c r="C7010" s="254"/>
      <c r="D7010" s="254"/>
      <c r="E7010" s="255"/>
      <c r="F7010" s="256"/>
      <c r="G7010" s="257"/>
      <c r="H7010" s="243">
        <f t="shared" ca="1" si="328"/>
        <v>45139</v>
      </c>
      <c r="I7010" s="244">
        <f t="shared" si="329"/>
        <v>43892</v>
      </c>
      <c r="J7010" s="244" t="str">
        <f t="shared" si="327"/>
        <v/>
      </c>
    </row>
    <row r="7011" spans="3:10" ht="12" thickBot="1" x14ac:dyDescent="0.25">
      <c r="C7011" s="254"/>
      <c r="D7011" s="254"/>
      <c r="E7011" s="255"/>
      <c r="F7011" s="256"/>
      <c r="G7011" s="257"/>
      <c r="H7011" s="243">
        <f t="shared" ca="1" si="328"/>
        <v>45139</v>
      </c>
      <c r="I7011" s="244">
        <f t="shared" si="329"/>
        <v>43892</v>
      </c>
      <c r="J7011" s="244" t="str">
        <f t="shared" si="327"/>
        <v/>
      </c>
    </row>
    <row r="7012" spans="3:10" ht="12" thickBot="1" x14ac:dyDescent="0.25">
      <c r="C7012" s="254"/>
      <c r="D7012" s="254"/>
      <c r="E7012" s="255"/>
      <c r="F7012" s="256"/>
      <c r="G7012" s="257"/>
      <c r="H7012" s="243">
        <f t="shared" ca="1" si="328"/>
        <v>45139</v>
      </c>
      <c r="I7012" s="244">
        <f t="shared" si="329"/>
        <v>43892</v>
      </c>
      <c r="J7012" s="244" t="str">
        <f t="shared" si="327"/>
        <v/>
      </c>
    </row>
    <row r="7013" spans="3:10" ht="12" thickBot="1" x14ac:dyDescent="0.25">
      <c r="C7013" s="254"/>
      <c r="D7013" s="254"/>
      <c r="E7013" s="255"/>
      <c r="F7013" s="256"/>
      <c r="G7013" s="257"/>
      <c r="H7013" s="243">
        <f t="shared" ca="1" si="328"/>
        <v>45139</v>
      </c>
      <c r="I7013" s="244">
        <f t="shared" si="329"/>
        <v>43892</v>
      </c>
      <c r="J7013" s="244" t="str">
        <f t="shared" si="327"/>
        <v/>
      </c>
    </row>
    <row r="7014" spans="3:10" ht="12" thickBot="1" x14ac:dyDescent="0.25">
      <c r="C7014" s="254"/>
      <c r="D7014" s="254"/>
      <c r="E7014" s="255"/>
      <c r="F7014" s="256"/>
      <c r="G7014" s="257"/>
      <c r="H7014" s="243">
        <f t="shared" ca="1" si="328"/>
        <v>45139</v>
      </c>
      <c r="I7014" s="244">
        <f t="shared" si="329"/>
        <v>43892</v>
      </c>
      <c r="J7014" s="244" t="str">
        <f t="shared" si="327"/>
        <v/>
      </c>
    </row>
    <row r="7015" spans="3:10" ht="12" thickBot="1" x14ac:dyDescent="0.25">
      <c r="C7015" s="254"/>
      <c r="D7015" s="254"/>
      <c r="E7015" s="255"/>
      <c r="F7015" s="256"/>
      <c r="G7015" s="257"/>
      <c r="H7015" s="243">
        <f t="shared" ca="1" si="328"/>
        <v>45139</v>
      </c>
      <c r="I7015" s="244">
        <f t="shared" si="329"/>
        <v>43892</v>
      </c>
      <c r="J7015" s="244" t="str">
        <f t="shared" si="327"/>
        <v/>
      </c>
    </row>
    <row r="7016" spans="3:10" ht="12" thickBot="1" x14ac:dyDescent="0.25">
      <c r="C7016" s="254"/>
      <c r="D7016" s="254"/>
      <c r="E7016" s="255"/>
      <c r="F7016" s="256"/>
      <c r="G7016" s="257"/>
      <c r="H7016" s="243">
        <f t="shared" ca="1" si="328"/>
        <v>45139</v>
      </c>
      <c r="I7016" s="244">
        <f t="shared" si="329"/>
        <v>43892</v>
      </c>
      <c r="J7016" s="244" t="str">
        <f t="shared" si="327"/>
        <v/>
      </c>
    </row>
    <row r="7017" spans="3:10" ht="12" thickBot="1" x14ac:dyDescent="0.25">
      <c r="C7017" s="254"/>
      <c r="D7017" s="254"/>
      <c r="E7017" s="255"/>
      <c r="F7017" s="256"/>
      <c r="G7017" s="257"/>
      <c r="H7017" s="243">
        <f t="shared" ca="1" si="328"/>
        <v>45139</v>
      </c>
      <c r="I7017" s="244">
        <f t="shared" si="329"/>
        <v>43892</v>
      </c>
      <c r="J7017" s="244" t="str">
        <f t="shared" si="327"/>
        <v/>
      </c>
    </row>
    <row r="7018" spans="3:10" ht="12" thickBot="1" x14ac:dyDescent="0.25">
      <c r="C7018" s="254"/>
      <c r="D7018" s="254"/>
      <c r="E7018" s="255"/>
      <c r="F7018" s="256"/>
      <c r="G7018" s="257"/>
      <c r="H7018" s="243">
        <f t="shared" ca="1" si="328"/>
        <v>45139</v>
      </c>
      <c r="I7018" s="244">
        <f t="shared" si="329"/>
        <v>43892</v>
      </c>
      <c r="J7018" s="244" t="str">
        <f t="shared" si="327"/>
        <v/>
      </c>
    </row>
    <row r="7019" spans="3:10" ht="12" thickBot="1" x14ac:dyDescent="0.25">
      <c r="C7019" s="254"/>
      <c r="D7019" s="254"/>
      <c r="E7019" s="255"/>
      <c r="F7019" s="256"/>
      <c r="G7019" s="257"/>
      <c r="H7019" s="243">
        <f t="shared" ca="1" si="328"/>
        <v>45139</v>
      </c>
      <c r="I7019" s="244">
        <f t="shared" si="329"/>
        <v>43892</v>
      </c>
      <c r="J7019" s="244" t="str">
        <f t="shared" si="327"/>
        <v/>
      </c>
    </row>
    <row r="7020" spans="3:10" ht="12" thickBot="1" x14ac:dyDescent="0.25">
      <c r="C7020" s="254"/>
      <c r="D7020" s="254"/>
      <c r="E7020" s="255"/>
      <c r="F7020" s="256"/>
      <c r="G7020" s="257"/>
      <c r="H7020" s="243">
        <f t="shared" ca="1" si="328"/>
        <v>45139</v>
      </c>
      <c r="I7020" s="244">
        <f t="shared" si="329"/>
        <v>43892</v>
      </c>
      <c r="J7020" s="244" t="str">
        <f t="shared" si="327"/>
        <v/>
      </c>
    </row>
    <row r="7021" spans="3:10" ht="12" thickBot="1" x14ac:dyDescent="0.25">
      <c r="C7021" s="254"/>
      <c r="D7021" s="254"/>
      <c r="E7021" s="255"/>
      <c r="F7021" s="256"/>
      <c r="G7021" s="257"/>
      <c r="H7021" s="243">
        <f t="shared" ca="1" si="328"/>
        <v>45139</v>
      </c>
      <c r="I7021" s="244">
        <f t="shared" si="329"/>
        <v>43892</v>
      </c>
      <c r="J7021" s="244" t="str">
        <f t="shared" si="327"/>
        <v/>
      </c>
    </row>
    <row r="7022" spans="3:10" ht="12" thickBot="1" x14ac:dyDescent="0.25">
      <c r="C7022" s="254"/>
      <c r="D7022" s="254"/>
      <c r="E7022" s="255"/>
      <c r="F7022" s="256"/>
      <c r="G7022" s="257"/>
      <c r="H7022" s="243">
        <f t="shared" ca="1" si="328"/>
        <v>45139</v>
      </c>
      <c r="I7022" s="244">
        <f t="shared" si="329"/>
        <v>43892</v>
      </c>
      <c r="J7022" s="244" t="str">
        <f t="shared" si="327"/>
        <v/>
      </c>
    </row>
    <row r="7023" spans="3:10" ht="12" thickBot="1" x14ac:dyDescent="0.25">
      <c r="C7023" s="254"/>
      <c r="D7023" s="254"/>
      <c r="E7023" s="255"/>
      <c r="F7023" s="256"/>
      <c r="G7023" s="257"/>
      <c r="H7023" s="243">
        <f t="shared" ca="1" si="328"/>
        <v>45139</v>
      </c>
      <c r="I7023" s="244">
        <f t="shared" si="329"/>
        <v>43892</v>
      </c>
      <c r="J7023" s="244" t="str">
        <f t="shared" si="327"/>
        <v/>
      </c>
    </row>
    <row r="7024" spans="3:10" ht="12" thickBot="1" x14ac:dyDescent="0.25">
      <c r="C7024" s="254"/>
      <c r="D7024" s="254"/>
      <c r="E7024" s="255"/>
      <c r="F7024" s="256"/>
      <c r="G7024" s="257"/>
      <c r="H7024" s="243">
        <f t="shared" ca="1" si="328"/>
        <v>45139</v>
      </c>
      <c r="I7024" s="244">
        <f t="shared" si="329"/>
        <v>43892</v>
      </c>
      <c r="J7024" s="244" t="str">
        <f t="shared" si="327"/>
        <v/>
      </c>
    </row>
    <row r="7025" spans="3:10" ht="12" thickBot="1" x14ac:dyDescent="0.25">
      <c r="C7025" s="254"/>
      <c r="D7025" s="254"/>
      <c r="E7025" s="255"/>
      <c r="F7025" s="256"/>
      <c r="G7025" s="257"/>
      <c r="H7025" s="243">
        <f t="shared" ca="1" si="328"/>
        <v>45139</v>
      </c>
      <c r="I7025" s="244">
        <f t="shared" si="329"/>
        <v>43892</v>
      </c>
      <c r="J7025" s="244" t="str">
        <f t="shared" si="327"/>
        <v/>
      </c>
    </row>
    <row r="7026" spans="3:10" ht="12" thickBot="1" x14ac:dyDescent="0.25">
      <c r="C7026" s="254"/>
      <c r="D7026" s="254"/>
      <c r="E7026" s="255"/>
      <c r="F7026" s="256"/>
      <c r="G7026" s="257"/>
      <c r="H7026" s="243">
        <f t="shared" ca="1" si="328"/>
        <v>45139</v>
      </c>
      <c r="I7026" s="244">
        <f t="shared" si="329"/>
        <v>43892</v>
      </c>
      <c r="J7026" s="244" t="str">
        <f t="shared" si="327"/>
        <v/>
      </c>
    </row>
    <row r="7027" spans="3:10" ht="12" thickBot="1" x14ac:dyDescent="0.25">
      <c r="C7027" s="254"/>
      <c r="D7027" s="254"/>
      <c r="E7027" s="255"/>
      <c r="F7027" s="256"/>
      <c r="G7027" s="257"/>
      <c r="H7027" s="243">
        <f t="shared" ca="1" si="328"/>
        <v>45139</v>
      </c>
      <c r="I7027" s="244">
        <f t="shared" si="329"/>
        <v>43892</v>
      </c>
      <c r="J7027" s="244" t="str">
        <f t="shared" si="327"/>
        <v/>
      </c>
    </row>
    <row r="7028" spans="3:10" ht="12" thickBot="1" x14ac:dyDescent="0.25">
      <c r="C7028" s="254"/>
      <c r="D7028" s="254"/>
      <c r="E7028" s="255"/>
      <c r="F7028" s="256"/>
      <c r="G7028" s="257"/>
      <c r="H7028" s="243">
        <f t="shared" ca="1" si="328"/>
        <v>45139</v>
      </c>
      <c r="I7028" s="244">
        <f t="shared" si="329"/>
        <v>43892</v>
      </c>
      <c r="J7028" s="244" t="str">
        <f t="shared" si="327"/>
        <v/>
      </c>
    </row>
    <row r="7029" spans="3:10" ht="12" thickBot="1" x14ac:dyDescent="0.25">
      <c r="C7029" s="254"/>
      <c r="D7029" s="254"/>
      <c r="E7029" s="255"/>
      <c r="F7029" s="256"/>
      <c r="G7029" s="257"/>
      <c r="H7029" s="243">
        <f t="shared" ca="1" si="328"/>
        <v>45139</v>
      </c>
      <c r="I7029" s="244">
        <f t="shared" si="329"/>
        <v>43892</v>
      </c>
      <c r="J7029" s="244" t="str">
        <f t="shared" si="327"/>
        <v/>
      </c>
    </row>
    <row r="7030" spans="3:10" ht="12" thickBot="1" x14ac:dyDescent="0.25">
      <c r="C7030" s="254"/>
      <c r="D7030" s="254"/>
      <c r="E7030" s="255"/>
      <c r="F7030" s="256"/>
      <c r="G7030" s="257"/>
      <c r="H7030" s="243">
        <f t="shared" ca="1" si="328"/>
        <v>45139</v>
      </c>
      <c r="I7030" s="244">
        <f t="shared" si="329"/>
        <v>43892</v>
      </c>
      <c r="J7030" s="244" t="str">
        <f t="shared" si="327"/>
        <v/>
      </c>
    </row>
    <row r="7031" spans="3:10" ht="12" thickBot="1" x14ac:dyDescent="0.25">
      <c r="C7031" s="254"/>
      <c r="D7031" s="254"/>
      <c r="E7031" s="255"/>
      <c r="F7031" s="256"/>
      <c r="G7031" s="257"/>
      <c r="H7031" s="243">
        <f t="shared" ca="1" si="328"/>
        <v>45139</v>
      </c>
      <c r="I7031" s="244">
        <f t="shared" si="329"/>
        <v>43892</v>
      </c>
      <c r="J7031" s="244" t="str">
        <f t="shared" si="327"/>
        <v/>
      </c>
    </row>
    <row r="7032" spans="3:10" ht="12" thickBot="1" x14ac:dyDescent="0.25">
      <c r="C7032" s="254"/>
      <c r="D7032" s="254"/>
      <c r="E7032" s="255"/>
      <c r="F7032" s="256"/>
      <c r="G7032" s="257"/>
      <c r="H7032" s="243">
        <f t="shared" ca="1" si="328"/>
        <v>45139</v>
      </c>
      <c r="I7032" s="244">
        <f t="shared" si="329"/>
        <v>43892</v>
      </c>
      <c r="J7032" s="244" t="str">
        <f t="shared" si="327"/>
        <v/>
      </c>
    </row>
    <row r="7033" spans="3:10" ht="12" thickBot="1" x14ac:dyDescent="0.25">
      <c r="C7033" s="254"/>
      <c r="D7033" s="254"/>
      <c r="E7033" s="255"/>
      <c r="F7033" s="256"/>
      <c r="G7033" s="257"/>
      <c r="H7033" s="243">
        <f t="shared" ca="1" si="328"/>
        <v>45139</v>
      </c>
      <c r="I7033" s="244">
        <f t="shared" si="329"/>
        <v>43892</v>
      </c>
      <c r="J7033" s="244" t="str">
        <f t="shared" si="327"/>
        <v/>
      </c>
    </row>
    <row r="7034" spans="3:10" ht="12" thickBot="1" x14ac:dyDescent="0.25">
      <c r="C7034" s="254"/>
      <c r="D7034" s="254"/>
      <c r="E7034" s="255"/>
      <c r="F7034" s="256"/>
      <c r="G7034" s="257"/>
      <c r="H7034" s="243">
        <f t="shared" ca="1" si="328"/>
        <v>45139</v>
      </c>
      <c r="I7034" s="244">
        <f t="shared" si="329"/>
        <v>43892</v>
      </c>
      <c r="J7034" s="244" t="str">
        <f t="shared" si="327"/>
        <v/>
      </c>
    </row>
    <row r="7035" spans="3:10" ht="12" thickBot="1" x14ac:dyDescent="0.25">
      <c r="C7035" s="254"/>
      <c r="D7035" s="254"/>
      <c r="E7035" s="255"/>
      <c r="F7035" s="256"/>
      <c r="G7035" s="257"/>
      <c r="H7035" s="243">
        <f t="shared" ca="1" si="328"/>
        <v>45139</v>
      </c>
      <c r="I7035" s="244">
        <f t="shared" si="329"/>
        <v>43892</v>
      </c>
      <c r="J7035" s="244" t="str">
        <f t="shared" si="327"/>
        <v/>
      </c>
    </row>
    <row r="7036" spans="3:10" ht="12" thickBot="1" x14ac:dyDescent="0.25">
      <c r="C7036" s="254"/>
      <c r="D7036" s="254"/>
      <c r="E7036" s="255"/>
      <c r="F7036" s="256"/>
      <c r="G7036" s="257"/>
      <c r="H7036" s="243">
        <f t="shared" ca="1" si="328"/>
        <v>45139</v>
      </c>
      <c r="I7036" s="244">
        <f t="shared" si="329"/>
        <v>43892</v>
      </c>
      <c r="J7036" s="244" t="str">
        <f t="shared" si="327"/>
        <v/>
      </c>
    </row>
    <row r="7037" spans="3:10" ht="12" thickBot="1" x14ac:dyDescent="0.25">
      <c r="C7037" s="254"/>
      <c r="D7037" s="254"/>
      <c r="E7037" s="255"/>
      <c r="F7037" s="256"/>
      <c r="G7037" s="257"/>
      <c r="H7037" s="243">
        <f t="shared" ca="1" si="328"/>
        <v>45139</v>
      </c>
      <c r="I7037" s="244">
        <f t="shared" si="329"/>
        <v>43892</v>
      </c>
      <c r="J7037" s="244" t="str">
        <f t="shared" si="327"/>
        <v/>
      </c>
    </row>
    <row r="7038" spans="3:10" ht="12" thickBot="1" x14ac:dyDescent="0.25">
      <c r="C7038" s="254"/>
      <c r="D7038" s="254"/>
      <c r="E7038" s="255"/>
      <c r="F7038" s="256"/>
      <c r="G7038" s="257"/>
      <c r="H7038" s="243">
        <f t="shared" ca="1" si="328"/>
        <v>45139</v>
      </c>
      <c r="I7038" s="244">
        <f t="shared" si="329"/>
        <v>43892</v>
      </c>
      <c r="J7038" s="244" t="str">
        <f t="shared" si="327"/>
        <v/>
      </c>
    </row>
    <row r="7039" spans="3:10" ht="12" thickBot="1" x14ac:dyDescent="0.25">
      <c r="C7039" s="254"/>
      <c r="D7039" s="254"/>
      <c r="E7039" s="255"/>
      <c r="F7039" s="256"/>
      <c r="G7039" s="257"/>
      <c r="H7039" s="243">
        <f t="shared" ca="1" si="328"/>
        <v>45139</v>
      </c>
      <c r="I7039" s="244">
        <f t="shared" si="329"/>
        <v>43892</v>
      </c>
      <c r="J7039" s="244" t="str">
        <f t="shared" si="327"/>
        <v/>
      </c>
    </row>
    <row r="7040" spans="3:10" ht="12" thickBot="1" x14ac:dyDescent="0.25">
      <c r="C7040" s="254"/>
      <c r="D7040" s="254"/>
      <c r="E7040" s="255"/>
      <c r="F7040" s="256"/>
      <c r="G7040" s="257"/>
      <c r="H7040" s="243">
        <f t="shared" ca="1" si="328"/>
        <v>45139</v>
      </c>
      <c r="I7040" s="244">
        <f t="shared" si="329"/>
        <v>43892</v>
      </c>
      <c r="J7040" s="244" t="str">
        <f t="shared" si="327"/>
        <v/>
      </c>
    </row>
    <row r="7041" spans="3:10" ht="12" thickBot="1" x14ac:dyDescent="0.25">
      <c r="C7041" s="254"/>
      <c r="D7041" s="254"/>
      <c r="E7041" s="255"/>
      <c r="F7041" s="256"/>
      <c r="G7041" s="257"/>
      <c r="H7041" s="243">
        <f t="shared" ca="1" si="328"/>
        <v>45139</v>
      </c>
      <c r="I7041" s="244">
        <f t="shared" si="329"/>
        <v>43892</v>
      </c>
      <c r="J7041" s="244" t="str">
        <f t="shared" si="327"/>
        <v/>
      </c>
    </row>
    <row r="7042" spans="3:10" ht="12" thickBot="1" x14ac:dyDescent="0.25">
      <c r="C7042" s="254"/>
      <c r="D7042" s="254"/>
      <c r="E7042" s="255"/>
      <c r="F7042" s="256"/>
      <c r="G7042" s="257"/>
      <c r="H7042" s="243">
        <f t="shared" ca="1" si="328"/>
        <v>45139</v>
      </c>
      <c r="I7042" s="244">
        <f t="shared" si="329"/>
        <v>43892</v>
      </c>
      <c r="J7042" s="244" t="str">
        <f t="shared" si="327"/>
        <v/>
      </c>
    </row>
    <row r="7043" spans="3:10" ht="12" thickBot="1" x14ac:dyDescent="0.25">
      <c r="C7043" s="254"/>
      <c r="D7043" s="254"/>
      <c r="E7043" s="255"/>
      <c r="F7043" s="256"/>
      <c r="G7043" s="257"/>
      <c r="H7043" s="243">
        <f t="shared" ca="1" si="328"/>
        <v>45139</v>
      </c>
      <c r="I7043" s="244">
        <f t="shared" si="329"/>
        <v>43892</v>
      </c>
      <c r="J7043" s="244" t="str">
        <f t="shared" si="327"/>
        <v/>
      </c>
    </row>
    <row r="7044" spans="3:10" ht="12" thickBot="1" x14ac:dyDescent="0.25">
      <c r="C7044" s="254"/>
      <c r="D7044" s="254"/>
      <c r="E7044" s="255"/>
      <c r="F7044" s="256"/>
      <c r="G7044" s="257"/>
      <c r="H7044" s="243">
        <f t="shared" ca="1" si="328"/>
        <v>45139</v>
      </c>
      <c r="I7044" s="244">
        <f t="shared" si="329"/>
        <v>43892</v>
      </c>
      <c r="J7044" s="244" t="str">
        <f t="shared" si="327"/>
        <v/>
      </c>
    </row>
    <row r="7045" spans="3:10" ht="12" thickBot="1" x14ac:dyDescent="0.25">
      <c r="C7045" s="254"/>
      <c r="D7045" s="254"/>
      <c r="E7045" s="255"/>
      <c r="F7045" s="256"/>
      <c r="G7045" s="257"/>
      <c r="H7045" s="243">
        <f t="shared" ca="1" si="328"/>
        <v>45139</v>
      </c>
      <c r="I7045" s="244">
        <f t="shared" si="329"/>
        <v>43892</v>
      </c>
      <c r="J7045" s="244" t="str">
        <f t="shared" si="327"/>
        <v/>
      </c>
    </row>
    <row r="7046" spans="3:10" ht="12" thickBot="1" x14ac:dyDescent="0.25">
      <c r="C7046" s="254"/>
      <c r="D7046" s="254"/>
      <c r="E7046" s="255"/>
      <c r="F7046" s="256"/>
      <c r="G7046" s="257"/>
      <c r="H7046" s="243">
        <f t="shared" ca="1" si="328"/>
        <v>45139</v>
      </c>
      <c r="I7046" s="244">
        <f t="shared" si="329"/>
        <v>43892</v>
      </c>
      <c r="J7046" s="244" t="str">
        <f t="shared" ref="J7046:J7109" si="330">IF(G7046="","",IF(G7046&gt;=0,"Debitoren",IF(G7046&lt;0,"Kreditoren","")))</f>
        <v/>
      </c>
    </row>
    <row r="7047" spans="3:10" ht="12" thickBot="1" x14ac:dyDescent="0.25">
      <c r="C7047" s="254"/>
      <c r="D7047" s="254"/>
      <c r="E7047" s="255"/>
      <c r="F7047" s="256"/>
      <c r="G7047" s="257"/>
      <c r="H7047" s="243">
        <f t="shared" ref="H7047:H7110" ca="1" si="331">IF(F7047&lt;$F$2,EOMONTH($F$2,-1)+1,EOMONTH(F7047,-1)+1)</f>
        <v>45139</v>
      </c>
      <c r="I7047" s="244">
        <f t="shared" ref="I7047:I7110" si="332">IF(F7047&lt;$I$2,IF(   WEEKDAY(EOMONTH($I$2,-1)+1)=1,EOMONTH($I$2,-1)+1+1,EOMONTH($I$2,-1)+1),IF(WEEKDAY(F7047)=1,F7047+1,F7047))</f>
        <v>43892</v>
      </c>
      <c r="J7047" s="244" t="str">
        <f t="shared" si="330"/>
        <v/>
      </c>
    </row>
    <row r="7048" spans="3:10" ht="12" thickBot="1" x14ac:dyDescent="0.25">
      <c r="C7048" s="254"/>
      <c r="D7048" s="254"/>
      <c r="E7048" s="255"/>
      <c r="F7048" s="256"/>
      <c r="G7048" s="257"/>
      <c r="H7048" s="243">
        <f t="shared" ca="1" si="331"/>
        <v>45139</v>
      </c>
      <c r="I7048" s="244">
        <f t="shared" si="332"/>
        <v>43892</v>
      </c>
      <c r="J7048" s="244" t="str">
        <f t="shared" si="330"/>
        <v/>
      </c>
    </row>
    <row r="7049" spans="3:10" ht="12" thickBot="1" x14ac:dyDescent="0.25">
      <c r="C7049" s="254"/>
      <c r="D7049" s="254"/>
      <c r="E7049" s="255"/>
      <c r="F7049" s="256"/>
      <c r="G7049" s="257"/>
      <c r="H7049" s="243">
        <f t="shared" ca="1" si="331"/>
        <v>45139</v>
      </c>
      <c r="I7049" s="244">
        <f t="shared" si="332"/>
        <v>43892</v>
      </c>
      <c r="J7049" s="244" t="str">
        <f t="shared" si="330"/>
        <v/>
      </c>
    </row>
    <row r="7050" spans="3:10" ht="12" thickBot="1" x14ac:dyDescent="0.25">
      <c r="C7050" s="254"/>
      <c r="D7050" s="254"/>
      <c r="E7050" s="255"/>
      <c r="F7050" s="256"/>
      <c r="G7050" s="257"/>
      <c r="H7050" s="243">
        <f t="shared" ca="1" si="331"/>
        <v>45139</v>
      </c>
      <c r="I7050" s="244">
        <f t="shared" si="332"/>
        <v>43892</v>
      </c>
      <c r="J7050" s="244" t="str">
        <f t="shared" si="330"/>
        <v/>
      </c>
    </row>
    <row r="7051" spans="3:10" ht="12" thickBot="1" x14ac:dyDescent="0.25">
      <c r="C7051" s="254"/>
      <c r="D7051" s="254"/>
      <c r="E7051" s="255"/>
      <c r="F7051" s="256"/>
      <c r="G7051" s="257"/>
      <c r="H7051" s="243">
        <f t="shared" ca="1" si="331"/>
        <v>45139</v>
      </c>
      <c r="I7051" s="244">
        <f t="shared" si="332"/>
        <v>43892</v>
      </c>
      <c r="J7051" s="244" t="str">
        <f t="shared" si="330"/>
        <v/>
      </c>
    </row>
    <row r="7052" spans="3:10" ht="12" thickBot="1" x14ac:dyDescent="0.25">
      <c r="C7052" s="254"/>
      <c r="D7052" s="254"/>
      <c r="E7052" s="255"/>
      <c r="F7052" s="256"/>
      <c r="G7052" s="257"/>
      <c r="H7052" s="243">
        <f t="shared" ca="1" si="331"/>
        <v>45139</v>
      </c>
      <c r="I7052" s="244">
        <f t="shared" si="332"/>
        <v>43892</v>
      </c>
      <c r="J7052" s="244" t="str">
        <f t="shared" si="330"/>
        <v/>
      </c>
    </row>
    <row r="7053" spans="3:10" ht="12" thickBot="1" x14ac:dyDescent="0.25">
      <c r="C7053" s="254"/>
      <c r="D7053" s="254"/>
      <c r="E7053" s="255"/>
      <c r="F7053" s="256"/>
      <c r="G7053" s="257"/>
      <c r="H7053" s="243">
        <f t="shared" ca="1" si="331"/>
        <v>45139</v>
      </c>
      <c r="I7053" s="244">
        <f t="shared" si="332"/>
        <v>43892</v>
      </c>
      <c r="J7053" s="244" t="str">
        <f t="shared" si="330"/>
        <v/>
      </c>
    </row>
    <row r="7054" spans="3:10" ht="12" thickBot="1" x14ac:dyDescent="0.25">
      <c r="C7054" s="254"/>
      <c r="D7054" s="254"/>
      <c r="E7054" s="255"/>
      <c r="F7054" s="256"/>
      <c r="G7054" s="257"/>
      <c r="H7054" s="243">
        <f t="shared" ca="1" si="331"/>
        <v>45139</v>
      </c>
      <c r="I7054" s="244">
        <f t="shared" si="332"/>
        <v>43892</v>
      </c>
      <c r="J7054" s="244" t="str">
        <f t="shared" si="330"/>
        <v/>
      </c>
    </row>
    <row r="7055" spans="3:10" ht="12" thickBot="1" x14ac:dyDescent="0.25">
      <c r="C7055" s="254"/>
      <c r="D7055" s="254"/>
      <c r="E7055" s="255"/>
      <c r="F7055" s="256"/>
      <c r="G7055" s="257"/>
      <c r="H7055" s="243">
        <f t="shared" ca="1" si="331"/>
        <v>45139</v>
      </c>
      <c r="I7055" s="244">
        <f t="shared" si="332"/>
        <v>43892</v>
      </c>
      <c r="J7055" s="244" t="str">
        <f t="shared" si="330"/>
        <v/>
      </c>
    </row>
    <row r="7056" spans="3:10" ht="12" thickBot="1" x14ac:dyDescent="0.25">
      <c r="C7056" s="254"/>
      <c r="D7056" s="254"/>
      <c r="E7056" s="255"/>
      <c r="F7056" s="256"/>
      <c r="G7056" s="257"/>
      <c r="H7056" s="243">
        <f t="shared" ca="1" si="331"/>
        <v>45139</v>
      </c>
      <c r="I7056" s="244">
        <f t="shared" si="332"/>
        <v>43892</v>
      </c>
      <c r="J7056" s="244" t="str">
        <f t="shared" si="330"/>
        <v/>
      </c>
    </row>
    <row r="7057" spans="3:10" ht="12" thickBot="1" x14ac:dyDescent="0.25">
      <c r="C7057" s="254"/>
      <c r="D7057" s="254"/>
      <c r="E7057" s="255"/>
      <c r="F7057" s="256"/>
      <c r="G7057" s="257"/>
      <c r="H7057" s="243">
        <f t="shared" ca="1" si="331"/>
        <v>45139</v>
      </c>
      <c r="I7057" s="244">
        <f t="shared" si="332"/>
        <v>43892</v>
      </c>
      <c r="J7057" s="244" t="str">
        <f t="shared" si="330"/>
        <v/>
      </c>
    </row>
    <row r="7058" spans="3:10" ht="12" thickBot="1" x14ac:dyDescent="0.25">
      <c r="C7058" s="254"/>
      <c r="D7058" s="254"/>
      <c r="E7058" s="255"/>
      <c r="F7058" s="256"/>
      <c r="G7058" s="257"/>
      <c r="H7058" s="243">
        <f t="shared" ca="1" si="331"/>
        <v>45139</v>
      </c>
      <c r="I7058" s="244">
        <f t="shared" si="332"/>
        <v>43892</v>
      </c>
      <c r="J7058" s="244" t="str">
        <f t="shared" si="330"/>
        <v/>
      </c>
    </row>
    <row r="7059" spans="3:10" ht="12" thickBot="1" x14ac:dyDescent="0.25">
      <c r="C7059" s="254"/>
      <c r="D7059" s="254"/>
      <c r="E7059" s="255"/>
      <c r="F7059" s="256"/>
      <c r="G7059" s="257"/>
      <c r="H7059" s="243">
        <f t="shared" ca="1" si="331"/>
        <v>45139</v>
      </c>
      <c r="I7059" s="244">
        <f t="shared" si="332"/>
        <v>43892</v>
      </c>
      <c r="J7059" s="244" t="str">
        <f t="shared" si="330"/>
        <v/>
      </c>
    </row>
    <row r="7060" spans="3:10" ht="12" thickBot="1" x14ac:dyDescent="0.25">
      <c r="C7060" s="254"/>
      <c r="D7060" s="254"/>
      <c r="E7060" s="255"/>
      <c r="F7060" s="256"/>
      <c r="G7060" s="257"/>
      <c r="H7060" s="243">
        <f t="shared" ca="1" si="331"/>
        <v>45139</v>
      </c>
      <c r="I7060" s="244">
        <f t="shared" si="332"/>
        <v>43892</v>
      </c>
      <c r="J7060" s="244" t="str">
        <f t="shared" si="330"/>
        <v/>
      </c>
    </row>
    <row r="7061" spans="3:10" ht="12" thickBot="1" x14ac:dyDescent="0.25">
      <c r="C7061" s="254"/>
      <c r="D7061" s="254"/>
      <c r="E7061" s="255"/>
      <c r="F7061" s="256"/>
      <c r="G7061" s="257"/>
      <c r="H7061" s="243">
        <f t="shared" ca="1" si="331"/>
        <v>45139</v>
      </c>
      <c r="I7061" s="244">
        <f t="shared" si="332"/>
        <v>43892</v>
      </c>
      <c r="J7061" s="244" t="str">
        <f t="shared" si="330"/>
        <v/>
      </c>
    </row>
    <row r="7062" spans="3:10" ht="12" thickBot="1" x14ac:dyDescent="0.25">
      <c r="C7062" s="254"/>
      <c r="D7062" s="254"/>
      <c r="E7062" s="255"/>
      <c r="F7062" s="256"/>
      <c r="G7062" s="257"/>
      <c r="H7062" s="243">
        <f t="shared" ca="1" si="331"/>
        <v>45139</v>
      </c>
      <c r="I7062" s="244">
        <f t="shared" si="332"/>
        <v>43892</v>
      </c>
      <c r="J7062" s="244" t="str">
        <f t="shared" si="330"/>
        <v/>
      </c>
    </row>
    <row r="7063" spans="3:10" ht="12" thickBot="1" x14ac:dyDescent="0.25">
      <c r="C7063" s="254"/>
      <c r="D7063" s="254"/>
      <c r="E7063" s="255"/>
      <c r="F7063" s="256"/>
      <c r="G7063" s="257"/>
      <c r="H7063" s="243">
        <f t="shared" ca="1" si="331"/>
        <v>45139</v>
      </c>
      <c r="I7063" s="244">
        <f t="shared" si="332"/>
        <v>43892</v>
      </c>
      <c r="J7063" s="244" t="str">
        <f t="shared" si="330"/>
        <v/>
      </c>
    </row>
    <row r="7064" spans="3:10" ht="12" thickBot="1" x14ac:dyDescent="0.25">
      <c r="C7064" s="254"/>
      <c r="D7064" s="254"/>
      <c r="E7064" s="255"/>
      <c r="F7064" s="256"/>
      <c r="G7064" s="257"/>
      <c r="H7064" s="243">
        <f t="shared" ca="1" si="331"/>
        <v>45139</v>
      </c>
      <c r="I7064" s="244">
        <f t="shared" si="332"/>
        <v>43892</v>
      </c>
      <c r="J7064" s="244" t="str">
        <f t="shared" si="330"/>
        <v/>
      </c>
    </row>
    <row r="7065" spans="3:10" ht="12" thickBot="1" x14ac:dyDescent="0.25">
      <c r="C7065" s="254"/>
      <c r="D7065" s="254"/>
      <c r="E7065" s="255"/>
      <c r="F7065" s="256"/>
      <c r="G7065" s="257"/>
      <c r="H7065" s="243">
        <f t="shared" ca="1" si="331"/>
        <v>45139</v>
      </c>
      <c r="I7065" s="244">
        <f t="shared" si="332"/>
        <v>43892</v>
      </c>
      <c r="J7065" s="244" t="str">
        <f t="shared" si="330"/>
        <v/>
      </c>
    </row>
    <row r="7066" spans="3:10" ht="12" thickBot="1" x14ac:dyDescent="0.25">
      <c r="C7066" s="254"/>
      <c r="D7066" s="254"/>
      <c r="E7066" s="255"/>
      <c r="F7066" s="256"/>
      <c r="G7066" s="257"/>
      <c r="H7066" s="243">
        <f t="shared" ca="1" si="331"/>
        <v>45139</v>
      </c>
      <c r="I7066" s="244">
        <f t="shared" si="332"/>
        <v>43892</v>
      </c>
      <c r="J7066" s="244" t="str">
        <f t="shared" si="330"/>
        <v/>
      </c>
    </row>
    <row r="7067" spans="3:10" ht="12" thickBot="1" x14ac:dyDescent="0.25">
      <c r="C7067" s="254"/>
      <c r="D7067" s="254"/>
      <c r="E7067" s="255"/>
      <c r="F7067" s="256"/>
      <c r="G7067" s="257"/>
      <c r="H7067" s="243">
        <f t="shared" ca="1" si="331"/>
        <v>45139</v>
      </c>
      <c r="I7067" s="244">
        <f t="shared" si="332"/>
        <v>43892</v>
      </c>
      <c r="J7067" s="244" t="str">
        <f t="shared" si="330"/>
        <v/>
      </c>
    </row>
    <row r="7068" spans="3:10" ht="12" thickBot="1" x14ac:dyDescent="0.25">
      <c r="C7068" s="254"/>
      <c r="D7068" s="254"/>
      <c r="E7068" s="255"/>
      <c r="F7068" s="256"/>
      <c r="G7068" s="257"/>
      <c r="H7068" s="243">
        <f t="shared" ca="1" si="331"/>
        <v>45139</v>
      </c>
      <c r="I7068" s="244">
        <f t="shared" si="332"/>
        <v>43892</v>
      </c>
      <c r="J7068" s="244" t="str">
        <f t="shared" si="330"/>
        <v/>
      </c>
    </row>
    <row r="7069" spans="3:10" ht="12" thickBot="1" x14ac:dyDescent="0.25">
      <c r="C7069" s="254"/>
      <c r="D7069" s="254"/>
      <c r="E7069" s="255"/>
      <c r="F7069" s="256"/>
      <c r="G7069" s="257"/>
      <c r="H7069" s="243">
        <f t="shared" ca="1" si="331"/>
        <v>45139</v>
      </c>
      <c r="I7069" s="244">
        <f t="shared" si="332"/>
        <v>43892</v>
      </c>
      <c r="J7069" s="244" t="str">
        <f t="shared" si="330"/>
        <v/>
      </c>
    </row>
    <row r="7070" spans="3:10" ht="12" thickBot="1" x14ac:dyDescent="0.25">
      <c r="C7070" s="254"/>
      <c r="D7070" s="254"/>
      <c r="E7070" s="255"/>
      <c r="F7070" s="256"/>
      <c r="G7070" s="257"/>
      <c r="H7070" s="243">
        <f t="shared" ca="1" si="331"/>
        <v>45139</v>
      </c>
      <c r="I7070" s="244">
        <f t="shared" si="332"/>
        <v>43892</v>
      </c>
      <c r="J7070" s="244" t="str">
        <f t="shared" si="330"/>
        <v/>
      </c>
    </row>
    <row r="7071" spans="3:10" ht="12" thickBot="1" x14ac:dyDescent="0.25">
      <c r="C7071" s="254"/>
      <c r="D7071" s="254"/>
      <c r="E7071" s="255"/>
      <c r="F7071" s="256"/>
      <c r="G7071" s="257"/>
      <c r="H7071" s="243">
        <f t="shared" ca="1" si="331"/>
        <v>45139</v>
      </c>
      <c r="I7071" s="244">
        <f t="shared" si="332"/>
        <v>43892</v>
      </c>
      <c r="J7071" s="244" t="str">
        <f t="shared" si="330"/>
        <v/>
      </c>
    </row>
    <row r="7072" spans="3:10" ht="12" thickBot="1" x14ac:dyDescent="0.25">
      <c r="C7072" s="254"/>
      <c r="D7072" s="254"/>
      <c r="E7072" s="255"/>
      <c r="F7072" s="256"/>
      <c r="G7072" s="257"/>
      <c r="H7072" s="243">
        <f t="shared" ca="1" si="331"/>
        <v>45139</v>
      </c>
      <c r="I7072" s="244">
        <f t="shared" si="332"/>
        <v>43892</v>
      </c>
      <c r="J7072" s="244" t="str">
        <f t="shared" si="330"/>
        <v/>
      </c>
    </row>
    <row r="7073" spans="3:10" ht="12" thickBot="1" x14ac:dyDescent="0.25">
      <c r="C7073" s="254"/>
      <c r="D7073" s="254"/>
      <c r="E7073" s="255"/>
      <c r="F7073" s="256"/>
      <c r="G7073" s="257"/>
      <c r="H7073" s="243">
        <f t="shared" ca="1" si="331"/>
        <v>45139</v>
      </c>
      <c r="I7073" s="244">
        <f t="shared" si="332"/>
        <v>43892</v>
      </c>
      <c r="J7073" s="244" t="str">
        <f t="shared" si="330"/>
        <v/>
      </c>
    </row>
    <row r="7074" spans="3:10" ht="12" thickBot="1" x14ac:dyDescent="0.25">
      <c r="C7074" s="254"/>
      <c r="D7074" s="254"/>
      <c r="E7074" s="255"/>
      <c r="F7074" s="256"/>
      <c r="G7074" s="257"/>
      <c r="H7074" s="243">
        <f t="shared" ca="1" si="331"/>
        <v>45139</v>
      </c>
      <c r="I7074" s="244">
        <f t="shared" si="332"/>
        <v>43892</v>
      </c>
      <c r="J7074" s="244" t="str">
        <f t="shared" si="330"/>
        <v/>
      </c>
    </row>
    <row r="7075" spans="3:10" ht="12" thickBot="1" x14ac:dyDescent="0.25">
      <c r="C7075" s="254"/>
      <c r="D7075" s="254"/>
      <c r="E7075" s="255"/>
      <c r="F7075" s="256"/>
      <c r="G7075" s="257"/>
      <c r="H7075" s="243">
        <f t="shared" ca="1" si="331"/>
        <v>45139</v>
      </c>
      <c r="I7075" s="244">
        <f t="shared" si="332"/>
        <v>43892</v>
      </c>
      <c r="J7075" s="244" t="str">
        <f t="shared" si="330"/>
        <v/>
      </c>
    </row>
    <row r="7076" spans="3:10" ht="12" thickBot="1" x14ac:dyDescent="0.25">
      <c r="C7076" s="254"/>
      <c r="D7076" s="254"/>
      <c r="E7076" s="255"/>
      <c r="F7076" s="256"/>
      <c r="G7076" s="257"/>
      <c r="H7076" s="243">
        <f t="shared" ca="1" si="331"/>
        <v>45139</v>
      </c>
      <c r="I7076" s="244">
        <f t="shared" si="332"/>
        <v>43892</v>
      </c>
      <c r="J7076" s="244" t="str">
        <f t="shared" si="330"/>
        <v/>
      </c>
    </row>
    <row r="7077" spans="3:10" ht="12" thickBot="1" x14ac:dyDescent="0.25">
      <c r="C7077" s="254"/>
      <c r="D7077" s="254"/>
      <c r="E7077" s="255"/>
      <c r="F7077" s="256"/>
      <c r="G7077" s="257"/>
      <c r="H7077" s="243">
        <f t="shared" ca="1" si="331"/>
        <v>45139</v>
      </c>
      <c r="I7077" s="244">
        <f t="shared" si="332"/>
        <v>43892</v>
      </c>
      <c r="J7077" s="244" t="str">
        <f t="shared" si="330"/>
        <v/>
      </c>
    </row>
    <row r="7078" spans="3:10" ht="12" thickBot="1" x14ac:dyDescent="0.25">
      <c r="C7078" s="254"/>
      <c r="D7078" s="254"/>
      <c r="E7078" s="255"/>
      <c r="F7078" s="256"/>
      <c r="G7078" s="257"/>
      <c r="H7078" s="243">
        <f t="shared" ca="1" si="331"/>
        <v>45139</v>
      </c>
      <c r="I7078" s="244">
        <f t="shared" si="332"/>
        <v>43892</v>
      </c>
      <c r="J7078" s="244" t="str">
        <f t="shared" si="330"/>
        <v/>
      </c>
    </row>
    <row r="7079" spans="3:10" ht="12" thickBot="1" x14ac:dyDescent="0.25">
      <c r="C7079" s="254"/>
      <c r="D7079" s="254"/>
      <c r="E7079" s="255"/>
      <c r="F7079" s="256"/>
      <c r="G7079" s="257"/>
      <c r="H7079" s="243">
        <f t="shared" ca="1" si="331"/>
        <v>45139</v>
      </c>
      <c r="I7079" s="244">
        <f t="shared" si="332"/>
        <v>43892</v>
      </c>
      <c r="J7079" s="244" t="str">
        <f t="shared" si="330"/>
        <v/>
      </c>
    </row>
    <row r="7080" spans="3:10" ht="12" thickBot="1" x14ac:dyDescent="0.25">
      <c r="C7080" s="254"/>
      <c r="D7080" s="254"/>
      <c r="E7080" s="255"/>
      <c r="F7080" s="256"/>
      <c r="G7080" s="257"/>
      <c r="H7080" s="243">
        <f t="shared" ca="1" si="331"/>
        <v>45139</v>
      </c>
      <c r="I7080" s="244">
        <f t="shared" si="332"/>
        <v>43892</v>
      </c>
      <c r="J7080" s="244" t="str">
        <f t="shared" si="330"/>
        <v/>
      </c>
    </row>
    <row r="7081" spans="3:10" ht="12" thickBot="1" x14ac:dyDescent="0.25">
      <c r="C7081" s="254"/>
      <c r="D7081" s="254"/>
      <c r="E7081" s="255"/>
      <c r="F7081" s="256"/>
      <c r="G7081" s="257"/>
      <c r="H7081" s="243">
        <f t="shared" ca="1" si="331"/>
        <v>45139</v>
      </c>
      <c r="I7081" s="244">
        <f t="shared" si="332"/>
        <v>43892</v>
      </c>
      <c r="J7081" s="244" t="str">
        <f t="shared" si="330"/>
        <v/>
      </c>
    </row>
    <row r="7082" spans="3:10" ht="12" thickBot="1" x14ac:dyDescent="0.25">
      <c r="C7082" s="254"/>
      <c r="D7082" s="254"/>
      <c r="E7082" s="255"/>
      <c r="F7082" s="256"/>
      <c r="G7082" s="257"/>
      <c r="H7082" s="243">
        <f t="shared" ca="1" si="331"/>
        <v>45139</v>
      </c>
      <c r="I7082" s="244">
        <f t="shared" si="332"/>
        <v>43892</v>
      </c>
      <c r="J7082" s="244" t="str">
        <f t="shared" si="330"/>
        <v/>
      </c>
    </row>
    <row r="7083" spans="3:10" ht="12" thickBot="1" x14ac:dyDescent="0.25">
      <c r="C7083" s="254"/>
      <c r="D7083" s="254"/>
      <c r="E7083" s="255"/>
      <c r="F7083" s="256"/>
      <c r="G7083" s="257"/>
      <c r="H7083" s="243">
        <f t="shared" ca="1" si="331"/>
        <v>45139</v>
      </c>
      <c r="I7083" s="244">
        <f t="shared" si="332"/>
        <v>43892</v>
      </c>
      <c r="J7083" s="244" t="str">
        <f t="shared" si="330"/>
        <v/>
      </c>
    </row>
    <row r="7084" spans="3:10" ht="12" thickBot="1" x14ac:dyDescent="0.25">
      <c r="C7084" s="254"/>
      <c r="D7084" s="254"/>
      <c r="E7084" s="255"/>
      <c r="F7084" s="256"/>
      <c r="G7084" s="257"/>
      <c r="H7084" s="243">
        <f t="shared" ca="1" si="331"/>
        <v>45139</v>
      </c>
      <c r="I7084" s="244">
        <f t="shared" si="332"/>
        <v>43892</v>
      </c>
      <c r="J7084" s="244" t="str">
        <f t="shared" si="330"/>
        <v/>
      </c>
    </row>
    <row r="7085" spans="3:10" ht="12" thickBot="1" x14ac:dyDescent="0.25">
      <c r="C7085" s="254"/>
      <c r="D7085" s="254"/>
      <c r="E7085" s="255"/>
      <c r="F7085" s="256"/>
      <c r="G7085" s="257"/>
      <c r="H7085" s="243">
        <f t="shared" ca="1" si="331"/>
        <v>45139</v>
      </c>
      <c r="I7085" s="244">
        <f t="shared" si="332"/>
        <v>43892</v>
      </c>
      <c r="J7085" s="244" t="str">
        <f t="shared" si="330"/>
        <v/>
      </c>
    </row>
    <row r="7086" spans="3:10" ht="12" thickBot="1" x14ac:dyDescent="0.25">
      <c r="C7086" s="254"/>
      <c r="D7086" s="254"/>
      <c r="E7086" s="255"/>
      <c r="F7086" s="256"/>
      <c r="G7086" s="257"/>
      <c r="H7086" s="243">
        <f t="shared" ca="1" si="331"/>
        <v>45139</v>
      </c>
      <c r="I7086" s="244">
        <f t="shared" si="332"/>
        <v>43892</v>
      </c>
      <c r="J7086" s="244" t="str">
        <f t="shared" si="330"/>
        <v/>
      </c>
    </row>
    <row r="7087" spans="3:10" ht="12" thickBot="1" x14ac:dyDescent="0.25">
      <c r="C7087" s="254"/>
      <c r="D7087" s="254"/>
      <c r="E7087" s="255"/>
      <c r="F7087" s="256"/>
      <c r="G7087" s="257"/>
      <c r="H7087" s="243">
        <f t="shared" ca="1" si="331"/>
        <v>45139</v>
      </c>
      <c r="I7087" s="244">
        <f t="shared" si="332"/>
        <v>43892</v>
      </c>
      <c r="J7087" s="244" t="str">
        <f t="shared" si="330"/>
        <v/>
      </c>
    </row>
    <row r="7088" spans="3:10" ht="12" thickBot="1" x14ac:dyDescent="0.25">
      <c r="C7088" s="254"/>
      <c r="D7088" s="254"/>
      <c r="E7088" s="255"/>
      <c r="F7088" s="256"/>
      <c r="G7088" s="257"/>
      <c r="H7088" s="243">
        <f t="shared" ca="1" si="331"/>
        <v>45139</v>
      </c>
      <c r="I7088" s="244">
        <f t="shared" si="332"/>
        <v>43892</v>
      </c>
      <c r="J7088" s="244" t="str">
        <f t="shared" si="330"/>
        <v/>
      </c>
    </row>
    <row r="7089" spans="3:10" ht="12" thickBot="1" x14ac:dyDescent="0.25">
      <c r="C7089" s="254"/>
      <c r="D7089" s="254"/>
      <c r="E7089" s="255"/>
      <c r="F7089" s="256"/>
      <c r="G7089" s="257"/>
      <c r="H7089" s="243">
        <f t="shared" ca="1" si="331"/>
        <v>45139</v>
      </c>
      <c r="I7089" s="244">
        <f t="shared" si="332"/>
        <v>43892</v>
      </c>
      <c r="J7089" s="244" t="str">
        <f t="shared" si="330"/>
        <v/>
      </c>
    </row>
    <row r="7090" spans="3:10" ht="12" thickBot="1" x14ac:dyDescent="0.25">
      <c r="C7090" s="254"/>
      <c r="D7090" s="254"/>
      <c r="E7090" s="255"/>
      <c r="F7090" s="256"/>
      <c r="G7090" s="257"/>
      <c r="H7090" s="243">
        <f t="shared" ca="1" si="331"/>
        <v>45139</v>
      </c>
      <c r="I7090" s="244">
        <f t="shared" si="332"/>
        <v>43892</v>
      </c>
      <c r="J7090" s="244" t="str">
        <f t="shared" si="330"/>
        <v/>
      </c>
    </row>
    <row r="7091" spans="3:10" ht="12" thickBot="1" x14ac:dyDescent="0.25">
      <c r="C7091" s="254"/>
      <c r="D7091" s="254"/>
      <c r="E7091" s="255"/>
      <c r="F7091" s="256"/>
      <c r="G7091" s="257"/>
      <c r="H7091" s="243">
        <f t="shared" ca="1" si="331"/>
        <v>45139</v>
      </c>
      <c r="I7091" s="244">
        <f t="shared" si="332"/>
        <v>43892</v>
      </c>
      <c r="J7091" s="244" t="str">
        <f t="shared" si="330"/>
        <v/>
      </c>
    </row>
    <row r="7092" spans="3:10" ht="12" thickBot="1" x14ac:dyDescent="0.25">
      <c r="C7092" s="254"/>
      <c r="D7092" s="254"/>
      <c r="E7092" s="255"/>
      <c r="F7092" s="256"/>
      <c r="G7092" s="257"/>
      <c r="H7092" s="243">
        <f t="shared" ca="1" si="331"/>
        <v>45139</v>
      </c>
      <c r="I7092" s="244">
        <f t="shared" si="332"/>
        <v>43892</v>
      </c>
      <c r="J7092" s="244" t="str">
        <f t="shared" si="330"/>
        <v/>
      </c>
    </row>
    <row r="7093" spans="3:10" ht="12" thickBot="1" x14ac:dyDescent="0.25">
      <c r="C7093" s="254"/>
      <c r="D7093" s="254"/>
      <c r="E7093" s="255"/>
      <c r="F7093" s="256"/>
      <c r="G7093" s="257"/>
      <c r="H7093" s="243">
        <f t="shared" ca="1" si="331"/>
        <v>45139</v>
      </c>
      <c r="I7093" s="244">
        <f t="shared" si="332"/>
        <v>43892</v>
      </c>
      <c r="J7093" s="244" t="str">
        <f t="shared" si="330"/>
        <v/>
      </c>
    </row>
    <row r="7094" spans="3:10" ht="12" thickBot="1" x14ac:dyDescent="0.25">
      <c r="C7094" s="254"/>
      <c r="D7094" s="254"/>
      <c r="E7094" s="255"/>
      <c r="F7094" s="256"/>
      <c r="G7094" s="257"/>
      <c r="H7094" s="243">
        <f t="shared" ca="1" si="331"/>
        <v>45139</v>
      </c>
      <c r="I7094" s="244">
        <f t="shared" si="332"/>
        <v>43892</v>
      </c>
      <c r="J7094" s="244" t="str">
        <f t="shared" si="330"/>
        <v/>
      </c>
    </row>
    <row r="7095" spans="3:10" ht="12" thickBot="1" x14ac:dyDescent="0.25">
      <c r="C7095" s="254"/>
      <c r="D7095" s="254"/>
      <c r="E7095" s="255"/>
      <c r="F7095" s="256"/>
      <c r="G7095" s="257"/>
      <c r="H7095" s="243">
        <f t="shared" ca="1" si="331"/>
        <v>45139</v>
      </c>
      <c r="I7095" s="244">
        <f t="shared" si="332"/>
        <v>43892</v>
      </c>
      <c r="J7095" s="244" t="str">
        <f t="shared" si="330"/>
        <v/>
      </c>
    </row>
    <row r="7096" spans="3:10" ht="12" thickBot="1" x14ac:dyDescent="0.25">
      <c r="C7096" s="254"/>
      <c r="D7096" s="254"/>
      <c r="E7096" s="255"/>
      <c r="F7096" s="256"/>
      <c r="G7096" s="257"/>
      <c r="H7096" s="243">
        <f t="shared" ca="1" si="331"/>
        <v>45139</v>
      </c>
      <c r="I7096" s="244">
        <f t="shared" si="332"/>
        <v>43892</v>
      </c>
      <c r="J7096" s="244" t="str">
        <f t="shared" si="330"/>
        <v/>
      </c>
    </row>
    <row r="7097" spans="3:10" ht="12" thickBot="1" x14ac:dyDescent="0.25">
      <c r="C7097" s="254"/>
      <c r="D7097" s="254"/>
      <c r="E7097" s="255"/>
      <c r="F7097" s="256"/>
      <c r="G7097" s="257"/>
      <c r="H7097" s="243">
        <f t="shared" ca="1" si="331"/>
        <v>45139</v>
      </c>
      <c r="I7097" s="244">
        <f t="shared" si="332"/>
        <v>43892</v>
      </c>
      <c r="J7097" s="244" t="str">
        <f t="shared" si="330"/>
        <v/>
      </c>
    </row>
    <row r="7098" spans="3:10" ht="12" thickBot="1" x14ac:dyDescent="0.25">
      <c r="C7098" s="254"/>
      <c r="D7098" s="254"/>
      <c r="E7098" s="255"/>
      <c r="F7098" s="256"/>
      <c r="G7098" s="257"/>
      <c r="H7098" s="243">
        <f t="shared" ca="1" si="331"/>
        <v>45139</v>
      </c>
      <c r="I7098" s="244">
        <f t="shared" si="332"/>
        <v>43892</v>
      </c>
      <c r="J7098" s="244" t="str">
        <f t="shared" si="330"/>
        <v/>
      </c>
    </row>
    <row r="7099" spans="3:10" ht="12" thickBot="1" x14ac:dyDescent="0.25">
      <c r="C7099" s="254"/>
      <c r="D7099" s="254"/>
      <c r="E7099" s="255"/>
      <c r="F7099" s="256"/>
      <c r="G7099" s="257"/>
      <c r="H7099" s="243">
        <f t="shared" ca="1" si="331"/>
        <v>45139</v>
      </c>
      <c r="I7099" s="244">
        <f t="shared" si="332"/>
        <v>43892</v>
      </c>
      <c r="J7099" s="244" t="str">
        <f t="shared" si="330"/>
        <v/>
      </c>
    </row>
    <row r="7100" spans="3:10" ht="12" thickBot="1" x14ac:dyDescent="0.25">
      <c r="C7100" s="254"/>
      <c r="D7100" s="254"/>
      <c r="E7100" s="255"/>
      <c r="F7100" s="256"/>
      <c r="G7100" s="257"/>
      <c r="H7100" s="243">
        <f t="shared" ca="1" si="331"/>
        <v>45139</v>
      </c>
      <c r="I7100" s="244">
        <f t="shared" si="332"/>
        <v>43892</v>
      </c>
      <c r="J7100" s="244" t="str">
        <f t="shared" si="330"/>
        <v/>
      </c>
    </row>
    <row r="7101" spans="3:10" ht="12" thickBot="1" x14ac:dyDescent="0.25">
      <c r="C7101" s="254"/>
      <c r="D7101" s="254"/>
      <c r="E7101" s="255"/>
      <c r="F7101" s="256"/>
      <c r="G7101" s="257"/>
      <c r="H7101" s="243">
        <f t="shared" ca="1" si="331"/>
        <v>45139</v>
      </c>
      <c r="I7101" s="244">
        <f t="shared" si="332"/>
        <v>43892</v>
      </c>
      <c r="J7101" s="244" t="str">
        <f t="shared" si="330"/>
        <v/>
      </c>
    </row>
    <row r="7102" spans="3:10" ht="12" thickBot="1" x14ac:dyDescent="0.25">
      <c r="C7102" s="254"/>
      <c r="D7102" s="254"/>
      <c r="E7102" s="255"/>
      <c r="F7102" s="256"/>
      <c r="G7102" s="257"/>
      <c r="H7102" s="243">
        <f t="shared" ca="1" si="331"/>
        <v>45139</v>
      </c>
      <c r="I7102" s="244">
        <f t="shared" si="332"/>
        <v>43892</v>
      </c>
      <c r="J7102" s="244" t="str">
        <f t="shared" si="330"/>
        <v/>
      </c>
    </row>
    <row r="7103" spans="3:10" ht="12" thickBot="1" x14ac:dyDescent="0.25">
      <c r="C7103" s="254"/>
      <c r="D7103" s="254"/>
      <c r="E7103" s="255"/>
      <c r="F7103" s="256"/>
      <c r="G7103" s="257"/>
      <c r="H7103" s="243">
        <f t="shared" ca="1" si="331"/>
        <v>45139</v>
      </c>
      <c r="I7103" s="244">
        <f t="shared" si="332"/>
        <v>43892</v>
      </c>
      <c r="J7103" s="244" t="str">
        <f t="shared" si="330"/>
        <v/>
      </c>
    </row>
    <row r="7104" spans="3:10" ht="12" thickBot="1" x14ac:dyDescent="0.25">
      <c r="C7104" s="254"/>
      <c r="D7104" s="254"/>
      <c r="E7104" s="255"/>
      <c r="F7104" s="256"/>
      <c r="G7104" s="257"/>
      <c r="H7104" s="243">
        <f t="shared" ca="1" si="331"/>
        <v>45139</v>
      </c>
      <c r="I7104" s="244">
        <f t="shared" si="332"/>
        <v>43892</v>
      </c>
      <c r="J7104" s="244" t="str">
        <f t="shared" si="330"/>
        <v/>
      </c>
    </row>
    <row r="7105" spans="3:10" ht="12" thickBot="1" x14ac:dyDescent="0.25">
      <c r="C7105" s="254"/>
      <c r="D7105" s="254"/>
      <c r="E7105" s="255"/>
      <c r="F7105" s="256"/>
      <c r="G7105" s="257"/>
      <c r="H7105" s="243">
        <f t="shared" ca="1" si="331"/>
        <v>45139</v>
      </c>
      <c r="I7105" s="244">
        <f t="shared" si="332"/>
        <v>43892</v>
      </c>
      <c r="J7105" s="244" t="str">
        <f t="shared" si="330"/>
        <v/>
      </c>
    </row>
    <row r="7106" spans="3:10" ht="12" thickBot="1" x14ac:dyDescent="0.25">
      <c r="C7106" s="254"/>
      <c r="D7106" s="254"/>
      <c r="E7106" s="255"/>
      <c r="F7106" s="256"/>
      <c r="G7106" s="257"/>
      <c r="H7106" s="243">
        <f t="shared" ca="1" si="331"/>
        <v>45139</v>
      </c>
      <c r="I7106" s="244">
        <f t="shared" si="332"/>
        <v>43892</v>
      </c>
      <c r="J7106" s="244" t="str">
        <f t="shared" si="330"/>
        <v/>
      </c>
    </row>
    <row r="7107" spans="3:10" ht="12" thickBot="1" x14ac:dyDescent="0.25">
      <c r="C7107" s="254"/>
      <c r="D7107" s="254"/>
      <c r="E7107" s="255"/>
      <c r="F7107" s="256"/>
      <c r="G7107" s="257"/>
      <c r="H7107" s="243">
        <f t="shared" ca="1" si="331"/>
        <v>45139</v>
      </c>
      <c r="I7107" s="244">
        <f t="shared" si="332"/>
        <v>43892</v>
      </c>
      <c r="J7107" s="244" t="str">
        <f t="shared" si="330"/>
        <v/>
      </c>
    </row>
    <row r="7108" spans="3:10" ht="12" thickBot="1" x14ac:dyDescent="0.25">
      <c r="C7108" s="254"/>
      <c r="D7108" s="254"/>
      <c r="E7108" s="255"/>
      <c r="F7108" s="256"/>
      <c r="G7108" s="257"/>
      <c r="H7108" s="243">
        <f t="shared" ca="1" si="331"/>
        <v>45139</v>
      </c>
      <c r="I7108" s="244">
        <f t="shared" si="332"/>
        <v>43892</v>
      </c>
      <c r="J7108" s="244" t="str">
        <f t="shared" si="330"/>
        <v/>
      </c>
    </row>
    <row r="7109" spans="3:10" ht="12" thickBot="1" x14ac:dyDescent="0.25">
      <c r="C7109" s="254"/>
      <c r="D7109" s="254"/>
      <c r="E7109" s="255"/>
      <c r="F7109" s="256"/>
      <c r="G7109" s="257"/>
      <c r="H7109" s="243">
        <f t="shared" ca="1" si="331"/>
        <v>45139</v>
      </c>
      <c r="I7109" s="244">
        <f t="shared" si="332"/>
        <v>43892</v>
      </c>
      <c r="J7109" s="244" t="str">
        <f t="shared" si="330"/>
        <v/>
      </c>
    </row>
    <row r="7110" spans="3:10" ht="12" thickBot="1" x14ac:dyDescent="0.25">
      <c r="C7110" s="254"/>
      <c r="D7110" s="254"/>
      <c r="E7110" s="255"/>
      <c r="F7110" s="256"/>
      <c r="G7110" s="257"/>
      <c r="H7110" s="243">
        <f t="shared" ca="1" si="331"/>
        <v>45139</v>
      </c>
      <c r="I7110" s="244">
        <f t="shared" si="332"/>
        <v>43892</v>
      </c>
      <c r="J7110" s="244" t="str">
        <f t="shared" ref="J7110:J7173" si="333">IF(G7110="","",IF(G7110&gt;=0,"Debitoren",IF(G7110&lt;0,"Kreditoren","")))</f>
        <v/>
      </c>
    </row>
    <row r="7111" spans="3:10" ht="12" thickBot="1" x14ac:dyDescent="0.25">
      <c r="C7111" s="254"/>
      <c r="D7111" s="254"/>
      <c r="E7111" s="255"/>
      <c r="F7111" s="256"/>
      <c r="G7111" s="257"/>
      <c r="H7111" s="243">
        <f t="shared" ref="H7111:H7174" ca="1" si="334">IF(F7111&lt;$F$2,EOMONTH($F$2,-1)+1,EOMONTH(F7111,-1)+1)</f>
        <v>45139</v>
      </c>
      <c r="I7111" s="244">
        <f t="shared" ref="I7111:I7174" si="335">IF(F7111&lt;$I$2,IF(   WEEKDAY(EOMONTH($I$2,-1)+1)=1,EOMONTH($I$2,-1)+1+1,EOMONTH($I$2,-1)+1),IF(WEEKDAY(F7111)=1,F7111+1,F7111))</f>
        <v>43892</v>
      </c>
      <c r="J7111" s="244" t="str">
        <f t="shared" si="333"/>
        <v/>
      </c>
    </row>
    <row r="7112" spans="3:10" ht="12" thickBot="1" x14ac:dyDescent="0.25">
      <c r="C7112" s="254"/>
      <c r="D7112" s="254"/>
      <c r="E7112" s="255"/>
      <c r="F7112" s="256"/>
      <c r="G7112" s="257"/>
      <c r="H7112" s="243">
        <f t="shared" ca="1" si="334"/>
        <v>45139</v>
      </c>
      <c r="I7112" s="244">
        <f t="shared" si="335"/>
        <v>43892</v>
      </c>
      <c r="J7112" s="244" t="str">
        <f t="shared" si="333"/>
        <v/>
      </c>
    </row>
    <row r="7113" spans="3:10" ht="12" thickBot="1" x14ac:dyDescent="0.25">
      <c r="C7113" s="254"/>
      <c r="D7113" s="254"/>
      <c r="E7113" s="255"/>
      <c r="F7113" s="256"/>
      <c r="G7113" s="257"/>
      <c r="H7113" s="243">
        <f t="shared" ca="1" si="334"/>
        <v>45139</v>
      </c>
      <c r="I7113" s="244">
        <f t="shared" si="335"/>
        <v>43892</v>
      </c>
      <c r="J7113" s="244" t="str">
        <f t="shared" si="333"/>
        <v/>
      </c>
    </row>
    <row r="7114" spans="3:10" ht="12" thickBot="1" x14ac:dyDescent="0.25">
      <c r="C7114" s="254"/>
      <c r="D7114" s="254"/>
      <c r="E7114" s="255"/>
      <c r="F7114" s="256"/>
      <c r="G7114" s="257"/>
      <c r="H7114" s="243">
        <f t="shared" ca="1" si="334"/>
        <v>45139</v>
      </c>
      <c r="I7114" s="244">
        <f t="shared" si="335"/>
        <v>43892</v>
      </c>
      <c r="J7114" s="244" t="str">
        <f t="shared" si="333"/>
        <v/>
      </c>
    </row>
    <row r="7115" spans="3:10" ht="12" thickBot="1" x14ac:dyDescent="0.25">
      <c r="C7115" s="254"/>
      <c r="D7115" s="254"/>
      <c r="E7115" s="255"/>
      <c r="F7115" s="256"/>
      <c r="G7115" s="257"/>
      <c r="H7115" s="243">
        <f t="shared" ca="1" si="334"/>
        <v>45139</v>
      </c>
      <c r="I7115" s="244">
        <f t="shared" si="335"/>
        <v>43892</v>
      </c>
      <c r="J7115" s="244" t="str">
        <f t="shared" si="333"/>
        <v/>
      </c>
    </row>
    <row r="7116" spans="3:10" ht="12" thickBot="1" x14ac:dyDescent="0.25">
      <c r="C7116" s="254"/>
      <c r="D7116" s="254"/>
      <c r="E7116" s="255"/>
      <c r="F7116" s="256"/>
      <c r="G7116" s="257"/>
      <c r="H7116" s="243">
        <f t="shared" ca="1" si="334"/>
        <v>45139</v>
      </c>
      <c r="I7116" s="244">
        <f t="shared" si="335"/>
        <v>43892</v>
      </c>
      <c r="J7116" s="244" t="str">
        <f t="shared" si="333"/>
        <v/>
      </c>
    </row>
    <row r="7117" spans="3:10" ht="12" thickBot="1" x14ac:dyDescent="0.25">
      <c r="C7117" s="254"/>
      <c r="D7117" s="254"/>
      <c r="E7117" s="255"/>
      <c r="F7117" s="256"/>
      <c r="G7117" s="257"/>
      <c r="H7117" s="243">
        <f t="shared" ca="1" si="334"/>
        <v>45139</v>
      </c>
      <c r="I7117" s="244">
        <f t="shared" si="335"/>
        <v>43892</v>
      </c>
      <c r="J7117" s="244" t="str">
        <f t="shared" si="333"/>
        <v/>
      </c>
    </row>
    <row r="7118" spans="3:10" ht="12" thickBot="1" x14ac:dyDescent="0.25">
      <c r="C7118" s="254"/>
      <c r="D7118" s="254"/>
      <c r="E7118" s="255"/>
      <c r="F7118" s="256"/>
      <c r="G7118" s="257"/>
      <c r="H7118" s="243">
        <f t="shared" ca="1" si="334"/>
        <v>45139</v>
      </c>
      <c r="I7118" s="244">
        <f t="shared" si="335"/>
        <v>43892</v>
      </c>
      <c r="J7118" s="244" t="str">
        <f t="shared" si="333"/>
        <v/>
      </c>
    </row>
    <row r="7119" spans="3:10" ht="12" thickBot="1" x14ac:dyDescent="0.25">
      <c r="C7119" s="254"/>
      <c r="D7119" s="254"/>
      <c r="E7119" s="255"/>
      <c r="F7119" s="256"/>
      <c r="G7119" s="257"/>
      <c r="H7119" s="243">
        <f t="shared" ca="1" si="334"/>
        <v>45139</v>
      </c>
      <c r="I7119" s="244">
        <f t="shared" si="335"/>
        <v>43892</v>
      </c>
      <c r="J7119" s="244" t="str">
        <f t="shared" si="333"/>
        <v/>
      </c>
    </row>
    <row r="7120" spans="3:10" ht="12" thickBot="1" x14ac:dyDescent="0.25">
      <c r="C7120" s="254"/>
      <c r="D7120" s="254"/>
      <c r="E7120" s="255"/>
      <c r="F7120" s="256"/>
      <c r="G7120" s="257"/>
      <c r="H7120" s="243">
        <f t="shared" ca="1" si="334"/>
        <v>45139</v>
      </c>
      <c r="I7120" s="244">
        <f t="shared" si="335"/>
        <v>43892</v>
      </c>
      <c r="J7120" s="244" t="str">
        <f t="shared" si="333"/>
        <v/>
      </c>
    </row>
    <row r="7121" spans="3:10" ht="12" thickBot="1" x14ac:dyDescent="0.25">
      <c r="C7121" s="254"/>
      <c r="D7121" s="254"/>
      <c r="E7121" s="255"/>
      <c r="F7121" s="256"/>
      <c r="G7121" s="257"/>
      <c r="H7121" s="243">
        <f t="shared" ca="1" si="334"/>
        <v>45139</v>
      </c>
      <c r="I7121" s="244">
        <f t="shared" si="335"/>
        <v>43892</v>
      </c>
      <c r="J7121" s="244" t="str">
        <f t="shared" si="333"/>
        <v/>
      </c>
    </row>
    <row r="7122" spans="3:10" ht="12" thickBot="1" x14ac:dyDescent="0.25">
      <c r="C7122" s="254"/>
      <c r="D7122" s="254"/>
      <c r="E7122" s="255"/>
      <c r="F7122" s="256"/>
      <c r="G7122" s="257"/>
      <c r="H7122" s="243">
        <f t="shared" ca="1" si="334"/>
        <v>45139</v>
      </c>
      <c r="I7122" s="244">
        <f t="shared" si="335"/>
        <v>43892</v>
      </c>
      <c r="J7122" s="244" t="str">
        <f t="shared" si="333"/>
        <v/>
      </c>
    </row>
    <row r="7123" spans="3:10" ht="12" thickBot="1" x14ac:dyDescent="0.25">
      <c r="C7123" s="254"/>
      <c r="D7123" s="254"/>
      <c r="E7123" s="255"/>
      <c r="F7123" s="256"/>
      <c r="G7123" s="257"/>
      <c r="H7123" s="243">
        <f t="shared" ca="1" si="334"/>
        <v>45139</v>
      </c>
      <c r="I7123" s="244">
        <f t="shared" si="335"/>
        <v>43892</v>
      </c>
      <c r="J7123" s="244" t="str">
        <f t="shared" si="333"/>
        <v/>
      </c>
    </row>
    <row r="7124" spans="3:10" ht="12" thickBot="1" x14ac:dyDescent="0.25">
      <c r="C7124" s="254"/>
      <c r="D7124" s="254"/>
      <c r="E7124" s="255"/>
      <c r="F7124" s="256"/>
      <c r="G7124" s="257"/>
      <c r="H7124" s="243">
        <f t="shared" ca="1" si="334"/>
        <v>45139</v>
      </c>
      <c r="I7124" s="244">
        <f t="shared" si="335"/>
        <v>43892</v>
      </c>
      <c r="J7124" s="244" t="str">
        <f t="shared" si="333"/>
        <v/>
      </c>
    </row>
    <row r="7125" spans="3:10" ht="12" thickBot="1" x14ac:dyDescent="0.25">
      <c r="C7125" s="254"/>
      <c r="D7125" s="254"/>
      <c r="E7125" s="255"/>
      <c r="F7125" s="256"/>
      <c r="G7125" s="257"/>
      <c r="H7125" s="243">
        <f t="shared" ca="1" si="334"/>
        <v>45139</v>
      </c>
      <c r="I7125" s="244">
        <f t="shared" si="335"/>
        <v>43892</v>
      </c>
      <c r="J7125" s="244" t="str">
        <f t="shared" si="333"/>
        <v/>
      </c>
    </row>
    <row r="7126" spans="3:10" ht="12" thickBot="1" x14ac:dyDescent="0.25">
      <c r="C7126" s="254"/>
      <c r="D7126" s="254"/>
      <c r="E7126" s="255"/>
      <c r="F7126" s="256"/>
      <c r="G7126" s="257"/>
      <c r="H7126" s="243">
        <f t="shared" ca="1" si="334"/>
        <v>45139</v>
      </c>
      <c r="I7126" s="244">
        <f t="shared" si="335"/>
        <v>43892</v>
      </c>
      <c r="J7126" s="244" t="str">
        <f t="shared" si="333"/>
        <v/>
      </c>
    </row>
    <row r="7127" spans="3:10" ht="12" thickBot="1" x14ac:dyDescent="0.25">
      <c r="C7127" s="254"/>
      <c r="D7127" s="254"/>
      <c r="E7127" s="255"/>
      <c r="F7127" s="256"/>
      <c r="G7127" s="257"/>
      <c r="H7127" s="243">
        <f t="shared" ca="1" si="334"/>
        <v>45139</v>
      </c>
      <c r="I7127" s="244">
        <f t="shared" si="335"/>
        <v>43892</v>
      </c>
      <c r="J7127" s="244" t="str">
        <f t="shared" si="333"/>
        <v/>
      </c>
    </row>
    <row r="7128" spans="3:10" ht="12" thickBot="1" x14ac:dyDescent="0.25">
      <c r="C7128" s="254"/>
      <c r="D7128" s="254"/>
      <c r="E7128" s="255"/>
      <c r="F7128" s="256"/>
      <c r="G7128" s="257"/>
      <c r="H7128" s="243">
        <f t="shared" ca="1" si="334"/>
        <v>45139</v>
      </c>
      <c r="I7128" s="244">
        <f t="shared" si="335"/>
        <v>43892</v>
      </c>
      <c r="J7128" s="244" t="str">
        <f t="shared" si="333"/>
        <v/>
      </c>
    </row>
    <row r="7129" spans="3:10" ht="12" thickBot="1" x14ac:dyDescent="0.25">
      <c r="C7129" s="254"/>
      <c r="D7129" s="254"/>
      <c r="E7129" s="255"/>
      <c r="F7129" s="256"/>
      <c r="G7129" s="257"/>
      <c r="H7129" s="243">
        <f t="shared" ca="1" si="334"/>
        <v>45139</v>
      </c>
      <c r="I7129" s="244">
        <f t="shared" si="335"/>
        <v>43892</v>
      </c>
      <c r="J7129" s="244" t="str">
        <f t="shared" si="333"/>
        <v/>
      </c>
    </row>
    <row r="7130" spans="3:10" ht="12" thickBot="1" x14ac:dyDescent="0.25">
      <c r="C7130" s="254"/>
      <c r="D7130" s="254"/>
      <c r="E7130" s="255"/>
      <c r="F7130" s="256"/>
      <c r="G7130" s="257"/>
      <c r="H7130" s="243">
        <f t="shared" ca="1" si="334"/>
        <v>45139</v>
      </c>
      <c r="I7130" s="244">
        <f t="shared" si="335"/>
        <v>43892</v>
      </c>
      <c r="J7130" s="244" t="str">
        <f t="shared" si="333"/>
        <v/>
      </c>
    </row>
    <row r="7131" spans="3:10" ht="12" thickBot="1" x14ac:dyDescent="0.25">
      <c r="C7131" s="254"/>
      <c r="D7131" s="254"/>
      <c r="E7131" s="255"/>
      <c r="F7131" s="256"/>
      <c r="G7131" s="257"/>
      <c r="H7131" s="243">
        <f t="shared" ca="1" si="334"/>
        <v>45139</v>
      </c>
      <c r="I7131" s="244">
        <f t="shared" si="335"/>
        <v>43892</v>
      </c>
      <c r="J7131" s="244" t="str">
        <f t="shared" si="333"/>
        <v/>
      </c>
    </row>
    <row r="7132" spans="3:10" ht="12" thickBot="1" x14ac:dyDescent="0.25">
      <c r="C7132" s="254"/>
      <c r="D7132" s="254"/>
      <c r="E7132" s="255"/>
      <c r="F7132" s="256"/>
      <c r="G7132" s="257"/>
      <c r="H7132" s="243">
        <f t="shared" ca="1" si="334"/>
        <v>45139</v>
      </c>
      <c r="I7132" s="244">
        <f t="shared" si="335"/>
        <v>43892</v>
      </c>
      <c r="J7132" s="244" t="str">
        <f t="shared" si="333"/>
        <v/>
      </c>
    </row>
    <row r="7133" spans="3:10" ht="12" thickBot="1" x14ac:dyDescent="0.25">
      <c r="C7133" s="254"/>
      <c r="D7133" s="254"/>
      <c r="E7133" s="255"/>
      <c r="F7133" s="256"/>
      <c r="G7133" s="257"/>
      <c r="H7133" s="243">
        <f t="shared" ca="1" si="334"/>
        <v>45139</v>
      </c>
      <c r="I7133" s="244">
        <f t="shared" si="335"/>
        <v>43892</v>
      </c>
      <c r="J7133" s="244" t="str">
        <f t="shared" si="333"/>
        <v/>
      </c>
    </row>
    <row r="7134" spans="3:10" ht="12" thickBot="1" x14ac:dyDescent="0.25">
      <c r="C7134" s="254"/>
      <c r="D7134" s="254"/>
      <c r="E7134" s="255"/>
      <c r="F7134" s="256"/>
      <c r="G7134" s="257"/>
      <c r="H7134" s="243">
        <f t="shared" ca="1" si="334"/>
        <v>45139</v>
      </c>
      <c r="I7134" s="244">
        <f t="shared" si="335"/>
        <v>43892</v>
      </c>
      <c r="J7134" s="244" t="str">
        <f t="shared" si="333"/>
        <v/>
      </c>
    </row>
    <row r="7135" spans="3:10" ht="12" thickBot="1" x14ac:dyDescent="0.25">
      <c r="C7135" s="254"/>
      <c r="D7135" s="254"/>
      <c r="E7135" s="255"/>
      <c r="F7135" s="256"/>
      <c r="G7135" s="257"/>
      <c r="H7135" s="243">
        <f t="shared" ca="1" si="334"/>
        <v>45139</v>
      </c>
      <c r="I7135" s="244">
        <f t="shared" si="335"/>
        <v>43892</v>
      </c>
      <c r="J7135" s="244" t="str">
        <f t="shared" si="333"/>
        <v/>
      </c>
    </row>
    <row r="7136" spans="3:10" ht="12" thickBot="1" x14ac:dyDescent="0.25">
      <c r="C7136" s="254"/>
      <c r="D7136" s="254"/>
      <c r="E7136" s="255"/>
      <c r="F7136" s="256"/>
      <c r="G7136" s="257"/>
      <c r="H7136" s="243">
        <f t="shared" ca="1" si="334"/>
        <v>45139</v>
      </c>
      <c r="I7136" s="244">
        <f t="shared" si="335"/>
        <v>43892</v>
      </c>
      <c r="J7136" s="244" t="str">
        <f t="shared" si="333"/>
        <v/>
      </c>
    </row>
    <row r="7137" spans="3:10" ht="12" thickBot="1" x14ac:dyDescent="0.25">
      <c r="C7137" s="254"/>
      <c r="D7137" s="254"/>
      <c r="E7137" s="255"/>
      <c r="F7137" s="256"/>
      <c r="G7137" s="257"/>
      <c r="H7137" s="243">
        <f t="shared" ca="1" si="334"/>
        <v>45139</v>
      </c>
      <c r="I7137" s="244">
        <f t="shared" si="335"/>
        <v>43892</v>
      </c>
      <c r="J7137" s="244" t="str">
        <f t="shared" si="333"/>
        <v/>
      </c>
    </row>
    <row r="7138" spans="3:10" ht="12" thickBot="1" x14ac:dyDescent="0.25">
      <c r="C7138" s="254"/>
      <c r="D7138" s="254"/>
      <c r="E7138" s="255"/>
      <c r="F7138" s="256"/>
      <c r="G7138" s="257"/>
      <c r="H7138" s="243">
        <f t="shared" ca="1" si="334"/>
        <v>45139</v>
      </c>
      <c r="I7138" s="244">
        <f t="shared" si="335"/>
        <v>43892</v>
      </c>
      <c r="J7138" s="244" t="str">
        <f t="shared" si="333"/>
        <v/>
      </c>
    </row>
    <row r="7139" spans="3:10" ht="12" thickBot="1" x14ac:dyDescent="0.25">
      <c r="C7139" s="254"/>
      <c r="D7139" s="254"/>
      <c r="E7139" s="255"/>
      <c r="F7139" s="256"/>
      <c r="G7139" s="257"/>
      <c r="H7139" s="243">
        <f t="shared" ca="1" si="334"/>
        <v>45139</v>
      </c>
      <c r="I7139" s="244">
        <f t="shared" si="335"/>
        <v>43892</v>
      </c>
      <c r="J7139" s="244" t="str">
        <f t="shared" si="333"/>
        <v/>
      </c>
    </row>
    <row r="7140" spans="3:10" ht="12" thickBot="1" x14ac:dyDescent="0.25">
      <c r="C7140" s="254"/>
      <c r="D7140" s="254"/>
      <c r="E7140" s="255"/>
      <c r="F7140" s="256"/>
      <c r="G7140" s="257"/>
      <c r="H7140" s="243">
        <f t="shared" ca="1" si="334"/>
        <v>45139</v>
      </c>
      <c r="I7140" s="244">
        <f t="shared" si="335"/>
        <v>43892</v>
      </c>
      <c r="J7140" s="244" t="str">
        <f t="shared" si="333"/>
        <v/>
      </c>
    </row>
    <row r="7141" spans="3:10" ht="12" thickBot="1" x14ac:dyDescent="0.25">
      <c r="C7141" s="254"/>
      <c r="D7141" s="254"/>
      <c r="E7141" s="255"/>
      <c r="F7141" s="256"/>
      <c r="G7141" s="257"/>
      <c r="H7141" s="243">
        <f t="shared" ca="1" si="334"/>
        <v>45139</v>
      </c>
      <c r="I7141" s="244">
        <f t="shared" si="335"/>
        <v>43892</v>
      </c>
      <c r="J7141" s="244" t="str">
        <f t="shared" si="333"/>
        <v/>
      </c>
    </row>
    <row r="7142" spans="3:10" ht="12" thickBot="1" x14ac:dyDescent="0.25">
      <c r="C7142" s="254"/>
      <c r="D7142" s="254"/>
      <c r="E7142" s="255"/>
      <c r="F7142" s="256"/>
      <c r="G7142" s="257"/>
      <c r="H7142" s="243">
        <f t="shared" ca="1" si="334"/>
        <v>45139</v>
      </c>
      <c r="I7142" s="244">
        <f t="shared" si="335"/>
        <v>43892</v>
      </c>
      <c r="J7142" s="244" t="str">
        <f t="shared" si="333"/>
        <v/>
      </c>
    </row>
    <row r="7143" spans="3:10" ht="12" thickBot="1" x14ac:dyDescent="0.25">
      <c r="C7143" s="254"/>
      <c r="D7143" s="254"/>
      <c r="E7143" s="255"/>
      <c r="F7143" s="256"/>
      <c r="G7143" s="257"/>
      <c r="H7143" s="243">
        <f t="shared" ca="1" si="334"/>
        <v>45139</v>
      </c>
      <c r="I7143" s="244">
        <f t="shared" si="335"/>
        <v>43892</v>
      </c>
      <c r="J7143" s="244" t="str">
        <f t="shared" si="333"/>
        <v/>
      </c>
    </row>
    <row r="7144" spans="3:10" ht="12" thickBot="1" x14ac:dyDescent="0.25">
      <c r="C7144" s="254"/>
      <c r="D7144" s="254"/>
      <c r="E7144" s="255"/>
      <c r="F7144" s="256"/>
      <c r="G7144" s="257"/>
      <c r="H7144" s="243">
        <f t="shared" ca="1" si="334"/>
        <v>45139</v>
      </c>
      <c r="I7144" s="244">
        <f t="shared" si="335"/>
        <v>43892</v>
      </c>
      <c r="J7144" s="244" t="str">
        <f t="shared" si="333"/>
        <v/>
      </c>
    </row>
    <row r="7145" spans="3:10" ht="12" thickBot="1" x14ac:dyDescent="0.25">
      <c r="C7145" s="254"/>
      <c r="D7145" s="254"/>
      <c r="E7145" s="255"/>
      <c r="F7145" s="256"/>
      <c r="G7145" s="257"/>
      <c r="H7145" s="243">
        <f t="shared" ca="1" si="334"/>
        <v>45139</v>
      </c>
      <c r="I7145" s="244">
        <f t="shared" si="335"/>
        <v>43892</v>
      </c>
      <c r="J7145" s="244" t="str">
        <f t="shared" si="333"/>
        <v/>
      </c>
    </row>
    <row r="7146" spans="3:10" ht="12" thickBot="1" x14ac:dyDescent="0.25">
      <c r="C7146" s="254"/>
      <c r="D7146" s="254"/>
      <c r="E7146" s="255"/>
      <c r="F7146" s="256"/>
      <c r="G7146" s="257"/>
      <c r="H7146" s="243">
        <f t="shared" ca="1" si="334"/>
        <v>45139</v>
      </c>
      <c r="I7146" s="244">
        <f t="shared" si="335"/>
        <v>43892</v>
      </c>
      <c r="J7146" s="244" t="str">
        <f t="shared" si="333"/>
        <v/>
      </c>
    </row>
    <row r="7147" spans="3:10" ht="12" thickBot="1" x14ac:dyDescent="0.25">
      <c r="C7147" s="254"/>
      <c r="D7147" s="254"/>
      <c r="E7147" s="255"/>
      <c r="F7147" s="256"/>
      <c r="G7147" s="257"/>
      <c r="H7147" s="243">
        <f t="shared" ca="1" si="334"/>
        <v>45139</v>
      </c>
      <c r="I7147" s="244">
        <f t="shared" si="335"/>
        <v>43892</v>
      </c>
      <c r="J7147" s="244" t="str">
        <f t="shared" si="333"/>
        <v/>
      </c>
    </row>
    <row r="7148" spans="3:10" ht="12" thickBot="1" x14ac:dyDescent="0.25">
      <c r="C7148" s="254"/>
      <c r="D7148" s="254"/>
      <c r="E7148" s="255"/>
      <c r="F7148" s="256"/>
      <c r="G7148" s="257"/>
      <c r="H7148" s="243">
        <f t="shared" ca="1" si="334"/>
        <v>45139</v>
      </c>
      <c r="I7148" s="244">
        <f t="shared" si="335"/>
        <v>43892</v>
      </c>
      <c r="J7148" s="244" t="str">
        <f t="shared" si="333"/>
        <v/>
      </c>
    </row>
    <row r="7149" spans="3:10" ht="12" thickBot="1" x14ac:dyDescent="0.25">
      <c r="C7149" s="254"/>
      <c r="D7149" s="254"/>
      <c r="E7149" s="255"/>
      <c r="F7149" s="256"/>
      <c r="G7149" s="257"/>
      <c r="H7149" s="243">
        <f t="shared" ca="1" si="334"/>
        <v>45139</v>
      </c>
      <c r="I7149" s="244">
        <f t="shared" si="335"/>
        <v>43892</v>
      </c>
      <c r="J7149" s="244" t="str">
        <f t="shared" si="333"/>
        <v/>
      </c>
    </row>
    <row r="7150" spans="3:10" ht="12" thickBot="1" x14ac:dyDescent="0.25">
      <c r="C7150" s="254"/>
      <c r="D7150" s="254"/>
      <c r="E7150" s="255"/>
      <c r="F7150" s="256"/>
      <c r="G7150" s="257"/>
      <c r="H7150" s="243">
        <f t="shared" ca="1" si="334"/>
        <v>45139</v>
      </c>
      <c r="I7150" s="244">
        <f t="shared" si="335"/>
        <v>43892</v>
      </c>
      <c r="J7150" s="244" t="str">
        <f t="shared" si="333"/>
        <v/>
      </c>
    </row>
    <row r="7151" spans="3:10" ht="12" thickBot="1" x14ac:dyDescent="0.25">
      <c r="C7151" s="254"/>
      <c r="D7151" s="254"/>
      <c r="E7151" s="255"/>
      <c r="F7151" s="256"/>
      <c r="G7151" s="257"/>
      <c r="H7151" s="243">
        <f t="shared" ca="1" si="334"/>
        <v>45139</v>
      </c>
      <c r="I7151" s="244">
        <f t="shared" si="335"/>
        <v>43892</v>
      </c>
      <c r="J7151" s="244" t="str">
        <f t="shared" si="333"/>
        <v/>
      </c>
    </row>
    <row r="7152" spans="3:10" ht="12" thickBot="1" x14ac:dyDescent="0.25">
      <c r="C7152" s="254"/>
      <c r="D7152" s="254"/>
      <c r="E7152" s="255"/>
      <c r="F7152" s="256"/>
      <c r="G7152" s="257"/>
      <c r="H7152" s="243">
        <f t="shared" ca="1" si="334"/>
        <v>45139</v>
      </c>
      <c r="I7152" s="244">
        <f t="shared" si="335"/>
        <v>43892</v>
      </c>
      <c r="J7152" s="244" t="str">
        <f t="shared" si="333"/>
        <v/>
      </c>
    </row>
    <row r="7153" spans="3:10" ht="12" thickBot="1" x14ac:dyDescent="0.25">
      <c r="C7153" s="254"/>
      <c r="D7153" s="254"/>
      <c r="E7153" s="255"/>
      <c r="F7153" s="256"/>
      <c r="G7153" s="257"/>
      <c r="H7153" s="243">
        <f t="shared" ca="1" si="334"/>
        <v>45139</v>
      </c>
      <c r="I7153" s="244">
        <f t="shared" si="335"/>
        <v>43892</v>
      </c>
      <c r="J7153" s="244" t="str">
        <f t="shared" si="333"/>
        <v/>
      </c>
    </row>
    <row r="7154" spans="3:10" ht="12" thickBot="1" x14ac:dyDescent="0.25">
      <c r="C7154" s="254"/>
      <c r="D7154" s="254"/>
      <c r="E7154" s="255"/>
      <c r="F7154" s="256"/>
      <c r="G7154" s="257"/>
      <c r="H7154" s="243">
        <f t="shared" ca="1" si="334"/>
        <v>45139</v>
      </c>
      <c r="I7154" s="244">
        <f t="shared" si="335"/>
        <v>43892</v>
      </c>
      <c r="J7154" s="244" t="str">
        <f t="shared" si="333"/>
        <v/>
      </c>
    </row>
    <row r="7155" spans="3:10" ht="12" thickBot="1" x14ac:dyDescent="0.25">
      <c r="C7155" s="254"/>
      <c r="D7155" s="254"/>
      <c r="E7155" s="255"/>
      <c r="F7155" s="256"/>
      <c r="G7155" s="257"/>
      <c r="H7155" s="243">
        <f t="shared" ca="1" si="334"/>
        <v>45139</v>
      </c>
      <c r="I7155" s="244">
        <f t="shared" si="335"/>
        <v>43892</v>
      </c>
      <c r="J7155" s="244" t="str">
        <f t="shared" si="333"/>
        <v/>
      </c>
    </row>
    <row r="7156" spans="3:10" ht="12" thickBot="1" x14ac:dyDescent="0.25">
      <c r="C7156" s="254"/>
      <c r="D7156" s="254"/>
      <c r="E7156" s="255"/>
      <c r="F7156" s="256"/>
      <c r="G7156" s="257"/>
      <c r="H7156" s="243">
        <f t="shared" ca="1" si="334"/>
        <v>45139</v>
      </c>
      <c r="I7156" s="244">
        <f t="shared" si="335"/>
        <v>43892</v>
      </c>
      <c r="J7156" s="244" t="str">
        <f t="shared" si="333"/>
        <v/>
      </c>
    </row>
    <row r="7157" spans="3:10" ht="12" thickBot="1" x14ac:dyDescent="0.25">
      <c r="C7157" s="254"/>
      <c r="D7157" s="254"/>
      <c r="E7157" s="255"/>
      <c r="F7157" s="256"/>
      <c r="G7157" s="257"/>
      <c r="H7157" s="243">
        <f t="shared" ca="1" si="334"/>
        <v>45139</v>
      </c>
      <c r="I7157" s="244">
        <f t="shared" si="335"/>
        <v>43892</v>
      </c>
      <c r="J7157" s="244" t="str">
        <f t="shared" si="333"/>
        <v/>
      </c>
    </row>
    <row r="7158" spans="3:10" ht="12" thickBot="1" x14ac:dyDescent="0.25">
      <c r="C7158" s="254"/>
      <c r="D7158" s="254"/>
      <c r="E7158" s="255"/>
      <c r="F7158" s="256"/>
      <c r="G7158" s="257"/>
      <c r="H7158" s="243">
        <f t="shared" ca="1" si="334"/>
        <v>45139</v>
      </c>
      <c r="I7158" s="244">
        <f t="shared" si="335"/>
        <v>43892</v>
      </c>
      <c r="J7158" s="244" t="str">
        <f t="shared" si="333"/>
        <v/>
      </c>
    </row>
    <row r="7159" spans="3:10" ht="12" thickBot="1" x14ac:dyDescent="0.25">
      <c r="C7159" s="254"/>
      <c r="D7159" s="254"/>
      <c r="E7159" s="255"/>
      <c r="F7159" s="256"/>
      <c r="G7159" s="257"/>
      <c r="H7159" s="243">
        <f t="shared" ca="1" si="334"/>
        <v>45139</v>
      </c>
      <c r="I7159" s="244">
        <f t="shared" si="335"/>
        <v>43892</v>
      </c>
      <c r="J7159" s="244" t="str">
        <f t="shared" si="333"/>
        <v/>
      </c>
    </row>
    <row r="7160" spans="3:10" ht="12" thickBot="1" x14ac:dyDescent="0.25">
      <c r="C7160" s="254"/>
      <c r="D7160" s="254"/>
      <c r="E7160" s="255"/>
      <c r="F7160" s="256"/>
      <c r="G7160" s="257"/>
      <c r="H7160" s="243">
        <f t="shared" ca="1" si="334"/>
        <v>45139</v>
      </c>
      <c r="I7160" s="244">
        <f t="shared" si="335"/>
        <v>43892</v>
      </c>
      <c r="J7160" s="244" t="str">
        <f t="shared" si="333"/>
        <v/>
      </c>
    </row>
    <row r="7161" spans="3:10" ht="12" thickBot="1" x14ac:dyDescent="0.25">
      <c r="C7161" s="254"/>
      <c r="D7161" s="254"/>
      <c r="E7161" s="255"/>
      <c r="F7161" s="256"/>
      <c r="G7161" s="257"/>
      <c r="H7161" s="243">
        <f t="shared" ca="1" si="334"/>
        <v>45139</v>
      </c>
      <c r="I7161" s="244">
        <f t="shared" si="335"/>
        <v>43892</v>
      </c>
      <c r="J7161" s="244" t="str">
        <f t="shared" si="333"/>
        <v/>
      </c>
    </row>
    <row r="7162" spans="3:10" ht="12" thickBot="1" x14ac:dyDescent="0.25">
      <c r="C7162" s="254"/>
      <c r="D7162" s="254"/>
      <c r="E7162" s="255"/>
      <c r="F7162" s="256"/>
      <c r="G7162" s="257"/>
      <c r="H7162" s="243">
        <f t="shared" ca="1" si="334"/>
        <v>45139</v>
      </c>
      <c r="I7162" s="244">
        <f t="shared" si="335"/>
        <v>43892</v>
      </c>
      <c r="J7162" s="244" t="str">
        <f t="shared" si="333"/>
        <v/>
      </c>
    </row>
    <row r="7163" spans="3:10" ht="12" thickBot="1" x14ac:dyDescent="0.25">
      <c r="C7163" s="254"/>
      <c r="D7163" s="254"/>
      <c r="E7163" s="255"/>
      <c r="F7163" s="256"/>
      <c r="G7163" s="257"/>
      <c r="H7163" s="243">
        <f t="shared" ca="1" si="334"/>
        <v>45139</v>
      </c>
      <c r="I7163" s="244">
        <f t="shared" si="335"/>
        <v>43892</v>
      </c>
      <c r="J7163" s="244" t="str">
        <f t="shared" si="333"/>
        <v/>
      </c>
    </row>
    <row r="7164" spans="3:10" ht="12" thickBot="1" x14ac:dyDescent="0.25">
      <c r="C7164" s="254"/>
      <c r="D7164" s="254"/>
      <c r="E7164" s="255"/>
      <c r="F7164" s="256"/>
      <c r="G7164" s="257"/>
      <c r="H7164" s="243">
        <f t="shared" ca="1" si="334"/>
        <v>45139</v>
      </c>
      <c r="I7164" s="244">
        <f t="shared" si="335"/>
        <v>43892</v>
      </c>
      <c r="J7164" s="244" t="str">
        <f t="shared" si="333"/>
        <v/>
      </c>
    </row>
    <row r="7165" spans="3:10" ht="12" thickBot="1" x14ac:dyDescent="0.25">
      <c r="C7165" s="254"/>
      <c r="D7165" s="254"/>
      <c r="E7165" s="255"/>
      <c r="F7165" s="256"/>
      <c r="G7165" s="257"/>
      <c r="H7165" s="243">
        <f t="shared" ca="1" si="334"/>
        <v>45139</v>
      </c>
      <c r="I7165" s="244">
        <f t="shared" si="335"/>
        <v>43892</v>
      </c>
      <c r="J7165" s="244" t="str">
        <f t="shared" si="333"/>
        <v/>
      </c>
    </row>
    <row r="7166" spans="3:10" ht="12" thickBot="1" x14ac:dyDescent="0.25">
      <c r="C7166" s="254"/>
      <c r="D7166" s="254"/>
      <c r="E7166" s="255"/>
      <c r="F7166" s="256"/>
      <c r="G7166" s="257"/>
      <c r="H7166" s="243">
        <f t="shared" ca="1" si="334"/>
        <v>45139</v>
      </c>
      <c r="I7166" s="244">
        <f t="shared" si="335"/>
        <v>43892</v>
      </c>
      <c r="J7166" s="244" t="str">
        <f t="shared" si="333"/>
        <v/>
      </c>
    </row>
    <row r="7167" spans="3:10" ht="12" thickBot="1" x14ac:dyDescent="0.25">
      <c r="C7167" s="254"/>
      <c r="D7167" s="254"/>
      <c r="E7167" s="255"/>
      <c r="F7167" s="256"/>
      <c r="G7167" s="257"/>
      <c r="H7167" s="243">
        <f t="shared" ca="1" si="334"/>
        <v>45139</v>
      </c>
      <c r="I7167" s="244">
        <f t="shared" si="335"/>
        <v>43892</v>
      </c>
      <c r="J7167" s="244" t="str">
        <f t="shared" si="333"/>
        <v/>
      </c>
    </row>
    <row r="7168" spans="3:10" ht="12" thickBot="1" x14ac:dyDescent="0.25">
      <c r="C7168" s="254"/>
      <c r="D7168" s="254"/>
      <c r="E7168" s="255"/>
      <c r="F7168" s="256"/>
      <c r="G7168" s="257"/>
      <c r="H7168" s="243">
        <f t="shared" ca="1" si="334"/>
        <v>45139</v>
      </c>
      <c r="I7168" s="244">
        <f t="shared" si="335"/>
        <v>43892</v>
      </c>
      <c r="J7168" s="244" t="str">
        <f t="shared" si="333"/>
        <v/>
      </c>
    </row>
    <row r="7169" spans="3:10" ht="12" thickBot="1" x14ac:dyDescent="0.25">
      <c r="C7169" s="254"/>
      <c r="D7169" s="254"/>
      <c r="E7169" s="255"/>
      <c r="F7169" s="256"/>
      <c r="G7169" s="257"/>
      <c r="H7169" s="243">
        <f t="shared" ca="1" si="334"/>
        <v>45139</v>
      </c>
      <c r="I7169" s="244">
        <f t="shared" si="335"/>
        <v>43892</v>
      </c>
      <c r="J7169" s="244" t="str">
        <f t="shared" si="333"/>
        <v/>
      </c>
    </row>
    <row r="7170" spans="3:10" ht="12" thickBot="1" x14ac:dyDescent="0.25">
      <c r="C7170" s="254"/>
      <c r="D7170" s="254"/>
      <c r="E7170" s="255"/>
      <c r="F7170" s="256"/>
      <c r="G7170" s="257"/>
      <c r="H7170" s="243">
        <f t="shared" ca="1" si="334"/>
        <v>45139</v>
      </c>
      <c r="I7170" s="244">
        <f t="shared" si="335"/>
        <v>43892</v>
      </c>
      <c r="J7170" s="244" t="str">
        <f t="shared" si="333"/>
        <v/>
      </c>
    </row>
    <row r="7171" spans="3:10" ht="12" thickBot="1" x14ac:dyDescent="0.25">
      <c r="C7171" s="254"/>
      <c r="D7171" s="254"/>
      <c r="E7171" s="255"/>
      <c r="F7171" s="256"/>
      <c r="G7171" s="257"/>
      <c r="H7171" s="243">
        <f t="shared" ca="1" si="334"/>
        <v>45139</v>
      </c>
      <c r="I7171" s="244">
        <f t="shared" si="335"/>
        <v>43892</v>
      </c>
      <c r="J7171" s="244" t="str">
        <f t="shared" si="333"/>
        <v/>
      </c>
    </row>
    <row r="7172" spans="3:10" ht="12" thickBot="1" x14ac:dyDescent="0.25">
      <c r="C7172" s="254"/>
      <c r="D7172" s="254"/>
      <c r="E7172" s="255"/>
      <c r="F7172" s="256"/>
      <c r="G7172" s="257"/>
      <c r="H7172" s="243">
        <f t="shared" ca="1" si="334"/>
        <v>45139</v>
      </c>
      <c r="I7172" s="244">
        <f t="shared" si="335"/>
        <v>43892</v>
      </c>
      <c r="J7172" s="244" t="str">
        <f t="shared" si="333"/>
        <v/>
      </c>
    </row>
    <row r="7173" spans="3:10" ht="12" thickBot="1" x14ac:dyDescent="0.25">
      <c r="C7173" s="254"/>
      <c r="D7173" s="254"/>
      <c r="E7173" s="255"/>
      <c r="F7173" s="256"/>
      <c r="G7173" s="257"/>
      <c r="H7173" s="243">
        <f t="shared" ca="1" si="334"/>
        <v>45139</v>
      </c>
      <c r="I7173" s="244">
        <f t="shared" si="335"/>
        <v>43892</v>
      </c>
      <c r="J7173" s="244" t="str">
        <f t="shared" si="333"/>
        <v/>
      </c>
    </row>
    <row r="7174" spans="3:10" ht="12" thickBot="1" x14ac:dyDescent="0.25">
      <c r="C7174" s="254"/>
      <c r="D7174" s="254"/>
      <c r="E7174" s="255"/>
      <c r="F7174" s="256"/>
      <c r="G7174" s="257"/>
      <c r="H7174" s="243">
        <f t="shared" ca="1" si="334"/>
        <v>45139</v>
      </c>
      <c r="I7174" s="244">
        <f t="shared" si="335"/>
        <v>43892</v>
      </c>
      <c r="J7174" s="244" t="str">
        <f t="shared" ref="J7174:J7237" si="336">IF(G7174="","",IF(G7174&gt;=0,"Debitoren",IF(G7174&lt;0,"Kreditoren","")))</f>
        <v/>
      </c>
    </row>
    <row r="7175" spans="3:10" ht="12" thickBot="1" x14ac:dyDescent="0.25">
      <c r="C7175" s="254"/>
      <c r="D7175" s="254"/>
      <c r="E7175" s="255"/>
      <c r="F7175" s="256"/>
      <c r="G7175" s="257"/>
      <c r="H7175" s="243">
        <f t="shared" ref="H7175:H7238" ca="1" si="337">IF(F7175&lt;$F$2,EOMONTH($F$2,-1)+1,EOMONTH(F7175,-1)+1)</f>
        <v>45139</v>
      </c>
      <c r="I7175" s="244">
        <f t="shared" ref="I7175:I7238" si="338">IF(F7175&lt;$I$2,IF(   WEEKDAY(EOMONTH($I$2,-1)+1)=1,EOMONTH($I$2,-1)+1+1,EOMONTH($I$2,-1)+1),IF(WEEKDAY(F7175)=1,F7175+1,F7175))</f>
        <v>43892</v>
      </c>
      <c r="J7175" s="244" t="str">
        <f t="shared" si="336"/>
        <v/>
      </c>
    </row>
    <row r="7176" spans="3:10" ht="12" thickBot="1" x14ac:dyDescent="0.25">
      <c r="C7176" s="254"/>
      <c r="D7176" s="254"/>
      <c r="E7176" s="255"/>
      <c r="F7176" s="256"/>
      <c r="G7176" s="257"/>
      <c r="H7176" s="243">
        <f t="shared" ca="1" si="337"/>
        <v>45139</v>
      </c>
      <c r="I7176" s="244">
        <f t="shared" si="338"/>
        <v>43892</v>
      </c>
      <c r="J7176" s="244" t="str">
        <f t="shared" si="336"/>
        <v/>
      </c>
    </row>
    <row r="7177" spans="3:10" ht="12" thickBot="1" x14ac:dyDescent="0.25">
      <c r="C7177" s="254"/>
      <c r="D7177" s="254"/>
      <c r="E7177" s="255"/>
      <c r="F7177" s="256"/>
      <c r="G7177" s="257"/>
      <c r="H7177" s="243">
        <f t="shared" ca="1" si="337"/>
        <v>45139</v>
      </c>
      <c r="I7177" s="244">
        <f t="shared" si="338"/>
        <v>43892</v>
      </c>
      <c r="J7177" s="244" t="str">
        <f t="shared" si="336"/>
        <v/>
      </c>
    </row>
    <row r="7178" spans="3:10" ht="12" thickBot="1" x14ac:dyDescent="0.25">
      <c r="C7178" s="254"/>
      <c r="D7178" s="254"/>
      <c r="E7178" s="255"/>
      <c r="F7178" s="256"/>
      <c r="G7178" s="257"/>
      <c r="H7178" s="243">
        <f t="shared" ca="1" si="337"/>
        <v>45139</v>
      </c>
      <c r="I7178" s="244">
        <f t="shared" si="338"/>
        <v>43892</v>
      </c>
      <c r="J7178" s="244" t="str">
        <f t="shared" si="336"/>
        <v/>
      </c>
    </row>
    <row r="7179" spans="3:10" ht="12" thickBot="1" x14ac:dyDescent="0.25">
      <c r="C7179" s="254"/>
      <c r="D7179" s="254"/>
      <c r="E7179" s="255"/>
      <c r="F7179" s="256"/>
      <c r="G7179" s="257"/>
      <c r="H7179" s="243">
        <f t="shared" ca="1" si="337"/>
        <v>45139</v>
      </c>
      <c r="I7179" s="244">
        <f t="shared" si="338"/>
        <v>43892</v>
      </c>
      <c r="J7179" s="244" t="str">
        <f t="shared" si="336"/>
        <v/>
      </c>
    </row>
    <row r="7180" spans="3:10" ht="12" thickBot="1" x14ac:dyDescent="0.25">
      <c r="C7180" s="254"/>
      <c r="D7180" s="254"/>
      <c r="E7180" s="255"/>
      <c r="F7180" s="256"/>
      <c r="G7180" s="257"/>
      <c r="H7180" s="243">
        <f t="shared" ca="1" si="337"/>
        <v>45139</v>
      </c>
      <c r="I7180" s="244">
        <f t="shared" si="338"/>
        <v>43892</v>
      </c>
      <c r="J7180" s="244" t="str">
        <f t="shared" si="336"/>
        <v/>
      </c>
    </row>
    <row r="7181" spans="3:10" ht="12" thickBot="1" x14ac:dyDescent="0.25">
      <c r="C7181" s="254"/>
      <c r="D7181" s="254"/>
      <c r="E7181" s="255"/>
      <c r="F7181" s="256"/>
      <c r="G7181" s="257"/>
      <c r="H7181" s="243">
        <f t="shared" ca="1" si="337"/>
        <v>45139</v>
      </c>
      <c r="I7181" s="244">
        <f t="shared" si="338"/>
        <v>43892</v>
      </c>
      <c r="J7181" s="244" t="str">
        <f t="shared" si="336"/>
        <v/>
      </c>
    </row>
    <row r="7182" spans="3:10" ht="12" thickBot="1" x14ac:dyDescent="0.25">
      <c r="C7182" s="254"/>
      <c r="D7182" s="254"/>
      <c r="E7182" s="255"/>
      <c r="F7182" s="256"/>
      <c r="G7182" s="257"/>
      <c r="H7182" s="243">
        <f t="shared" ca="1" si="337"/>
        <v>45139</v>
      </c>
      <c r="I7182" s="244">
        <f t="shared" si="338"/>
        <v>43892</v>
      </c>
      <c r="J7182" s="244" t="str">
        <f t="shared" si="336"/>
        <v/>
      </c>
    </row>
    <row r="7183" spans="3:10" ht="12" thickBot="1" x14ac:dyDescent="0.25">
      <c r="C7183" s="254"/>
      <c r="D7183" s="254"/>
      <c r="E7183" s="255"/>
      <c r="F7183" s="256"/>
      <c r="G7183" s="257"/>
      <c r="H7183" s="243">
        <f t="shared" ca="1" si="337"/>
        <v>45139</v>
      </c>
      <c r="I7183" s="244">
        <f t="shared" si="338"/>
        <v>43892</v>
      </c>
      <c r="J7183" s="244" t="str">
        <f t="shared" si="336"/>
        <v/>
      </c>
    </row>
    <row r="7184" spans="3:10" ht="12" thickBot="1" x14ac:dyDescent="0.25">
      <c r="C7184" s="254"/>
      <c r="D7184" s="254"/>
      <c r="E7184" s="255"/>
      <c r="F7184" s="256"/>
      <c r="G7184" s="257"/>
      <c r="H7184" s="243">
        <f t="shared" ca="1" si="337"/>
        <v>45139</v>
      </c>
      <c r="I7184" s="244">
        <f t="shared" si="338"/>
        <v>43892</v>
      </c>
      <c r="J7184" s="244" t="str">
        <f t="shared" si="336"/>
        <v/>
      </c>
    </row>
    <row r="7185" spans="3:10" ht="12" thickBot="1" x14ac:dyDescent="0.25">
      <c r="C7185" s="254"/>
      <c r="D7185" s="254"/>
      <c r="E7185" s="255"/>
      <c r="F7185" s="256"/>
      <c r="G7185" s="257"/>
      <c r="H7185" s="243">
        <f t="shared" ca="1" si="337"/>
        <v>45139</v>
      </c>
      <c r="I7185" s="244">
        <f t="shared" si="338"/>
        <v>43892</v>
      </c>
      <c r="J7185" s="244" t="str">
        <f t="shared" si="336"/>
        <v/>
      </c>
    </row>
    <row r="7186" spans="3:10" ht="12" thickBot="1" x14ac:dyDescent="0.25">
      <c r="C7186" s="254"/>
      <c r="D7186" s="254"/>
      <c r="E7186" s="255"/>
      <c r="F7186" s="256"/>
      <c r="G7186" s="257"/>
      <c r="H7186" s="243">
        <f t="shared" ca="1" si="337"/>
        <v>45139</v>
      </c>
      <c r="I7186" s="244">
        <f t="shared" si="338"/>
        <v>43892</v>
      </c>
      <c r="J7186" s="244" t="str">
        <f t="shared" si="336"/>
        <v/>
      </c>
    </row>
    <row r="7187" spans="3:10" ht="12" thickBot="1" x14ac:dyDescent="0.25">
      <c r="C7187" s="254"/>
      <c r="D7187" s="254"/>
      <c r="E7187" s="255"/>
      <c r="F7187" s="256"/>
      <c r="G7187" s="257"/>
      <c r="H7187" s="243">
        <f t="shared" ca="1" si="337"/>
        <v>45139</v>
      </c>
      <c r="I7187" s="244">
        <f t="shared" si="338"/>
        <v>43892</v>
      </c>
      <c r="J7187" s="244" t="str">
        <f t="shared" si="336"/>
        <v/>
      </c>
    </row>
    <row r="7188" spans="3:10" ht="12" thickBot="1" x14ac:dyDescent="0.25">
      <c r="C7188" s="254"/>
      <c r="D7188" s="254"/>
      <c r="E7188" s="255"/>
      <c r="F7188" s="256"/>
      <c r="G7188" s="257"/>
      <c r="H7188" s="243">
        <f t="shared" ca="1" si="337"/>
        <v>45139</v>
      </c>
      <c r="I7188" s="244">
        <f t="shared" si="338"/>
        <v>43892</v>
      </c>
      <c r="J7188" s="244" t="str">
        <f t="shared" si="336"/>
        <v/>
      </c>
    </row>
    <row r="7189" spans="3:10" ht="12" thickBot="1" x14ac:dyDescent="0.25">
      <c r="C7189" s="254"/>
      <c r="D7189" s="254"/>
      <c r="E7189" s="255"/>
      <c r="F7189" s="256"/>
      <c r="G7189" s="257"/>
      <c r="H7189" s="243">
        <f t="shared" ca="1" si="337"/>
        <v>45139</v>
      </c>
      <c r="I7189" s="244">
        <f t="shared" si="338"/>
        <v>43892</v>
      </c>
      <c r="J7189" s="244" t="str">
        <f t="shared" si="336"/>
        <v/>
      </c>
    </row>
    <row r="7190" spans="3:10" ht="12" thickBot="1" x14ac:dyDescent="0.25">
      <c r="C7190" s="254"/>
      <c r="D7190" s="254"/>
      <c r="E7190" s="255"/>
      <c r="F7190" s="256"/>
      <c r="G7190" s="257"/>
      <c r="H7190" s="243">
        <f t="shared" ca="1" si="337"/>
        <v>45139</v>
      </c>
      <c r="I7190" s="244">
        <f t="shared" si="338"/>
        <v>43892</v>
      </c>
      <c r="J7190" s="244" t="str">
        <f t="shared" si="336"/>
        <v/>
      </c>
    </row>
    <row r="7191" spans="3:10" ht="12" thickBot="1" x14ac:dyDescent="0.25">
      <c r="C7191" s="254"/>
      <c r="D7191" s="254"/>
      <c r="E7191" s="255"/>
      <c r="F7191" s="256"/>
      <c r="G7191" s="257"/>
      <c r="H7191" s="243">
        <f t="shared" ca="1" si="337"/>
        <v>45139</v>
      </c>
      <c r="I7191" s="244">
        <f t="shared" si="338"/>
        <v>43892</v>
      </c>
      <c r="J7191" s="244" t="str">
        <f t="shared" si="336"/>
        <v/>
      </c>
    </row>
    <row r="7192" spans="3:10" ht="12" thickBot="1" x14ac:dyDescent="0.25">
      <c r="C7192" s="254"/>
      <c r="D7192" s="254"/>
      <c r="E7192" s="255"/>
      <c r="F7192" s="256"/>
      <c r="G7192" s="257"/>
      <c r="H7192" s="243">
        <f t="shared" ca="1" si="337"/>
        <v>45139</v>
      </c>
      <c r="I7192" s="244">
        <f t="shared" si="338"/>
        <v>43892</v>
      </c>
      <c r="J7192" s="244" t="str">
        <f t="shared" si="336"/>
        <v/>
      </c>
    </row>
    <row r="7193" spans="3:10" ht="12" thickBot="1" x14ac:dyDescent="0.25">
      <c r="C7193" s="254"/>
      <c r="D7193" s="254"/>
      <c r="E7193" s="255"/>
      <c r="F7193" s="256"/>
      <c r="G7193" s="257"/>
      <c r="H7193" s="243">
        <f t="shared" ca="1" si="337"/>
        <v>45139</v>
      </c>
      <c r="I7193" s="244">
        <f t="shared" si="338"/>
        <v>43892</v>
      </c>
      <c r="J7193" s="244" t="str">
        <f t="shared" si="336"/>
        <v/>
      </c>
    </row>
    <row r="7194" spans="3:10" ht="12" thickBot="1" x14ac:dyDescent="0.25">
      <c r="C7194" s="254"/>
      <c r="D7194" s="254"/>
      <c r="E7194" s="255"/>
      <c r="F7194" s="256"/>
      <c r="G7194" s="257"/>
      <c r="H7194" s="243">
        <f t="shared" ca="1" si="337"/>
        <v>45139</v>
      </c>
      <c r="I7194" s="244">
        <f t="shared" si="338"/>
        <v>43892</v>
      </c>
      <c r="J7194" s="244" t="str">
        <f t="shared" si="336"/>
        <v/>
      </c>
    </row>
    <row r="7195" spans="3:10" ht="12" thickBot="1" x14ac:dyDescent="0.25">
      <c r="C7195" s="254"/>
      <c r="D7195" s="254"/>
      <c r="E7195" s="255"/>
      <c r="F7195" s="256"/>
      <c r="G7195" s="257"/>
      <c r="H7195" s="243">
        <f t="shared" ca="1" si="337"/>
        <v>45139</v>
      </c>
      <c r="I7195" s="244">
        <f t="shared" si="338"/>
        <v>43892</v>
      </c>
      <c r="J7195" s="244" t="str">
        <f t="shared" si="336"/>
        <v/>
      </c>
    </row>
    <row r="7196" spans="3:10" ht="12" thickBot="1" x14ac:dyDescent="0.25">
      <c r="C7196" s="254"/>
      <c r="D7196" s="254"/>
      <c r="E7196" s="255"/>
      <c r="F7196" s="256"/>
      <c r="G7196" s="257"/>
      <c r="H7196" s="243">
        <f t="shared" ca="1" si="337"/>
        <v>45139</v>
      </c>
      <c r="I7196" s="244">
        <f t="shared" si="338"/>
        <v>43892</v>
      </c>
      <c r="J7196" s="244" t="str">
        <f t="shared" si="336"/>
        <v/>
      </c>
    </row>
    <row r="7197" spans="3:10" ht="12" thickBot="1" x14ac:dyDescent="0.25">
      <c r="C7197" s="254"/>
      <c r="D7197" s="254"/>
      <c r="E7197" s="255"/>
      <c r="F7197" s="256"/>
      <c r="G7197" s="257"/>
      <c r="H7197" s="243">
        <f t="shared" ca="1" si="337"/>
        <v>45139</v>
      </c>
      <c r="I7197" s="244">
        <f t="shared" si="338"/>
        <v>43892</v>
      </c>
      <c r="J7197" s="244" t="str">
        <f t="shared" si="336"/>
        <v/>
      </c>
    </row>
    <row r="7198" spans="3:10" ht="12" thickBot="1" x14ac:dyDescent="0.25">
      <c r="C7198" s="254"/>
      <c r="D7198" s="254"/>
      <c r="E7198" s="255"/>
      <c r="F7198" s="256"/>
      <c r="G7198" s="257"/>
      <c r="H7198" s="243">
        <f t="shared" ca="1" si="337"/>
        <v>45139</v>
      </c>
      <c r="I7198" s="244">
        <f t="shared" si="338"/>
        <v>43892</v>
      </c>
      <c r="J7198" s="244" t="str">
        <f t="shared" si="336"/>
        <v/>
      </c>
    </row>
    <row r="7199" spans="3:10" ht="12" thickBot="1" x14ac:dyDescent="0.25">
      <c r="C7199" s="254"/>
      <c r="D7199" s="254"/>
      <c r="E7199" s="255"/>
      <c r="F7199" s="256"/>
      <c r="G7199" s="257"/>
      <c r="H7199" s="243">
        <f t="shared" ca="1" si="337"/>
        <v>45139</v>
      </c>
      <c r="I7199" s="244">
        <f t="shared" si="338"/>
        <v>43892</v>
      </c>
      <c r="J7199" s="244" t="str">
        <f t="shared" si="336"/>
        <v/>
      </c>
    </row>
    <row r="7200" spans="3:10" ht="12" thickBot="1" x14ac:dyDescent="0.25">
      <c r="C7200" s="254"/>
      <c r="D7200" s="254"/>
      <c r="E7200" s="255"/>
      <c r="F7200" s="256"/>
      <c r="G7200" s="257"/>
      <c r="H7200" s="243">
        <f t="shared" ca="1" si="337"/>
        <v>45139</v>
      </c>
      <c r="I7200" s="244">
        <f t="shared" si="338"/>
        <v>43892</v>
      </c>
      <c r="J7200" s="244" t="str">
        <f t="shared" si="336"/>
        <v/>
      </c>
    </row>
    <row r="7201" spans="3:10" ht="12" thickBot="1" x14ac:dyDescent="0.25">
      <c r="C7201" s="254"/>
      <c r="D7201" s="254"/>
      <c r="E7201" s="255"/>
      <c r="F7201" s="256"/>
      <c r="G7201" s="257"/>
      <c r="H7201" s="243">
        <f t="shared" ca="1" si="337"/>
        <v>45139</v>
      </c>
      <c r="I7201" s="244">
        <f t="shared" si="338"/>
        <v>43892</v>
      </c>
      <c r="J7201" s="244" t="str">
        <f t="shared" si="336"/>
        <v/>
      </c>
    </row>
    <row r="7202" spans="3:10" ht="12" thickBot="1" x14ac:dyDescent="0.25">
      <c r="C7202" s="254"/>
      <c r="D7202" s="254"/>
      <c r="E7202" s="255"/>
      <c r="F7202" s="256"/>
      <c r="G7202" s="257"/>
      <c r="H7202" s="243">
        <f t="shared" ca="1" si="337"/>
        <v>45139</v>
      </c>
      <c r="I7202" s="244">
        <f t="shared" si="338"/>
        <v>43892</v>
      </c>
      <c r="J7202" s="244" t="str">
        <f t="shared" si="336"/>
        <v/>
      </c>
    </row>
    <row r="7203" spans="3:10" ht="12" thickBot="1" x14ac:dyDescent="0.25">
      <c r="C7203" s="254"/>
      <c r="D7203" s="254"/>
      <c r="E7203" s="255"/>
      <c r="F7203" s="256"/>
      <c r="G7203" s="257"/>
      <c r="H7203" s="243">
        <f t="shared" ca="1" si="337"/>
        <v>45139</v>
      </c>
      <c r="I7203" s="244">
        <f t="shared" si="338"/>
        <v>43892</v>
      </c>
      <c r="J7203" s="244" t="str">
        <f t="shared" si="336"/>
        <v/>
      </c>
    </row>
    <row r="7204" spans="3:10" ht="12" thickBot="1" x14ac:dyDescent="0.25">
      <c r="C7204" s="254"/>
      <c r="D7204" s="254"/>
      <c r="E7204" s="255"/>
      <c r="F7204" s="256"/>
      <c r="G7204" s="257"/>
      <c r="H7204" s="243">
        <f t="shared" ca="1" si="337"/>
        <v>45139</v>
      </c>
      <c r="I7204" s="244">
        <f t="shared" si="338"/>
        <v>43892</v>
      </c>
      <c r="J7204" s="244" t="str">
        <f t="shared" si="336"/>
        <v/>
      </c>
    </row>
    <row r="7205" spans="3:10" ht="12" thickBot="1" x14ac:dyDescent="0.25">
      <c r="C7205" s="254"/>
      <c r="D7205" s="254"/>
      <c r="E7205" s="255"/>
      <c r="F7205" s="256"/>
      <c r="G7205" s="257"/>
      <c r="H7205" s="243">
        <f t="shared" ca="1" si="337"/>
        <v>45139</v>
      </c>
      <c r="I7205" s="244">
        <f t="shared" si="338"/>
        <v>43892</v>
      </c>
      <c r="J7205" s="244" t="str">
        <f t="shared" si="336"/>
        <v/>
      </c>
    </row>
    <row r="7206" spans="3:10" ht="12" thickBot="1" x14ac:dyDescent="0.25">
      <c r="C7206" s="254"/>
      <c r="D7206" s="254"/>
      <c r="E7206" s="255"/>
      <c r="F7206" s="256"/>
      <c r="G7206" s="257"/>
      <c r="H7206" s="243">
        <f t="shared" ca="1" si="337"/>
        <v>45139</v>
      </c>
      <c r="I7206" s="244">
        <f t="shared" si="338"/>
        <v>43892</v>
      </c>
      <c r="J7206" s="244" t="str">
        <f t="shared" si="336"/>
        <v/>
      </c>
    </row>
    <row r="7207" spans="3:10" ht="12" thickBot="1" x14ac:dyDescent="0.25">
      <c r="C7207" s="254"/>
      <c r="D7207" s="254"/>
      <c r="E7207" s="255"/>
      <c r="F7207" s="256"/>
      <c r="G7207" s="257"/>
      <c r="H7207" s="243">
        <f t="shared" ca="1" si="337"/>
        <v>45139</v>
      </c>
      <c r="I7207" s="244">
        <f t="shared" si="338"/>
        <v>43892</v>
      </c>
      <c r="J7207" s="244" t="str">
        <f t="shared" si="336"/>
        <v/>
      </c>
    </row>
    <row r="7208" spans="3:10" ht="12" thickBot="1" x14ac:dyDescent="0.25">
      <c r="C7208" s="254"/>
      <c r="D7208" s="254"/>
      <c r="E7208" s="255"/>
      <c r="F7208" s="256"/>
      <c r="G7208" s="257"/>
      <c r="H7208" s="243">
        <f t="shared" ca="1" si="337"/>
        <v>45139</v>
      </c>
      <c r="I7208" s="244">
        <f t="shared" si="338"/>
        <v>43892</v>
      </c>
      <c r="J7208" s="244" t="str">
        <f t="shared" si="336"/>
        <v/>
      </c>
    </row>
    <row r="7209" spans="3:10" ht="12" thickBot="1" x14ac:dyDescent="0.25">
      <c r="C7209" s="254"/>
      <c r="D7209" s="254"/>
      <c r="E7209" s="255"/>
      <c r="F7209" s="256"/>
      <c r="G7209" s="257"/>
      <c r="H7209" s="243">
        <f t="shared" ca="1" si="337"/>
        <v>45139</v>
      </c>
      <c r="I7209" s="244">
        <f t="shared" si="338"/>
        <v>43892</v>
      </c>
      <c r="J7209" s="244" t="str">
        <f t="shared" si="336"/>
        <v/>
      </c>
    </row>
    <row r="7210" spans="3:10" ht="12" thickBot="1" x14ac:dyDescent="0.25">
      <c r="C7210" s="254"/>
      <c r="D7210" s="254"/>
      <c r="E7210" s="255"/>
      <c r="F7210" s="256"/>
      <c r="G7210" s="257"/>
      <c r="H7210" s="243">
        <f t="shared" ca="1" si="337"/>
        <v>45139</v>
      </c>
      <c r="I7210" s="244">
        <f t="shared" si="338"/>
        <v>43892</v>
      </c>
      <c r="J7210" s="244" t="str">
        <f t="shared" si="336"/>
        <v/>
      </c>
    </row>
    <row r="7211" spans="3:10" ht="12" thickBot="1" x14ac:dyDescent="0.25">
      <c r="C7211" s="254"/>
      <c r="D7211" s="254"/>
      <c r="E7211" s="255"/>
      <c r="F7211" s="256"/>
      <c r="G7211" s="257"/>
      <c r="H7211" s="243">
        <f t="shared" ca="1" si="337"/>
        <v>45139</v>
      </c>
      <c r="I7211" s="244">
        <f t="shared" si="338"/>
        <v>43892</v>
      </c>
      <c r="J7211" s="244" t="str">
        <f t="shared" si="336"/>
        <v/>
      </c>
    </row>
    <row r="7212" spans="3:10" ht="12" thickBot="1" x14ac:dyDescent="0.25">
      <c r="C7212" s="254"/>
      <c r="D7212" s="254"/>
      <c r="E7212" s="255"/>
      <c r="F7212" s="256"/>
      <c r="G7212" s="257"/>
      <c r="H7212" s="243">
        <f t="shared" ca="1" si="337"/>
        <v>45139</v>
      </c>
      <c r="I7212" s="244">
        <f t="shared" si="338"/>
        <v>43892</v>
      </c>
      <c r="J7212" s="244" t="str">
        <f t="shared" si="336"/>
        <v/>
      </c>
    </row>
    <row r="7213" spans="3:10" ht="12" thickBot="1" x14ac:dyDescent="0.25">
      <c r="C7213" s="254"/>
      <c r="D7213" s="254"/>
      <c r="E7213" s="255"/>
      <c r="F7213" s="256"/>
      <c r="G7213" s="257"/>
      <c r="H7213" s="243">
        <f t="shared" ca="1" si="337"/>
        <v>45139</v>
      </c>
      <c r="I7213" s="244">
        <f t="shared" si="338"/>
        <v>43892</v>
      </c>
      <c r="J7213" s="244" t="str">
        <f t="shared" si="336"/>
        <v/>
      </c>
    </row>
    <row r="7214" spans="3:10" ht="12" thickBot="1" x14ac:dyDescent="0.25">
      <c r="C7214" s="254"/>
      <c r="D7214" s="254"/>
      <c r="E7214" s="255"/>
      <c r="F7214" s="256"/>
      <c r="G7214" s="257"/>
      <c r="H7214" s="243">
        <f t="shared" ca="1" si="337"/>
        <v>45139</v>
      </c>
      <c r="I7214" s="244">
        <f t="shared" si="338"/>
        <v>43892</v>
      </c>
      <c r="J7214" s="244" t="str">
        <f t="shared" si="336"/>
        <v/>
      </c>
    </row>
    <row r="7215" spans="3:10" ht="12" thickBot="1" x14ac:dyDescent="0.25">
      <c r="C7215" s="254"/>
      <c r="D7215" s="254"/>
      <c r="E7215" s="255"/>
      <c r="F7215" s="256"/>
      <c r="G7215" s="257"/>
      <c r="H7215" s="243">
        <f t="shared" ca="1" si="337"/>
        <v>45139</v>
      </c>
      <c r="I7215" s="244">
        <f t="shared" si="338"/>
        <v>43892</v>
      </c>
      <c r="J7215" s="244" t="str">
        <f t="shared" si="336"/>
        <v/>
      </c>
    </row>
    <row r="7216" spans="3:10" ht="12" thickBot="1" x14ac:dyDescent="0.25">
      <c r="C7216" s="254"/>
      <c r="D7216" s="254"/>
      <c r="E7216" s="255"/>
      <c r="F7216" s="256"/>
      <c r="G7216" s="257"/>
      <c r="H7216" s="243">
        <f t="shared" ca="1" si="337"/>
        <v>45139</v>
      </c>
      <c r="I7216" s="244">
        <f t="shared" si="338"/>
        <v>43892</v>
      </c>
      <c r="J7216" s="244" t="str">
        <f t="shared" si="336"/>
        <v/>
      </c>
    </row>
    <row r="7217" spans="3:10" ht="12" thickBot="1" x14ac:dyDescent="0.25">
      <c r="C7217" s="254"/>
      <c r="D7217" s="254"/>
      <c r="E7217" s="255"/>
      <c r="F7217" s="256"/>
      <c r="G7217" s="257"/>
      <c r="H7217" s="243">
        <f t="shared" ca="1" si="337"/>
        <v>45139</v>
      </c>
      <c r="I7217" s="244">
        <f t="shared" si="338"/>
        <v>43892</v>
      </c>
      <c r="J7217" s="244" t="str">
        <f t="shared" si="336"/>
        <v/>
      </c>
    </row>
    <row r="7218" spans="3:10" ht="12" thickBot="1" x14ac:dyDescent="0.25">
      <c r="C7218" s="254"/>
      <c r="D7218" s="254"/>
      <c r="E7218" s="255"/>
      <c r="F7218" s="256"/>
      <c r="G7218" s="257"/>
      <c r="H7218" s="243">
        <f t="shared" ca="1" si="337"/>
        <v>45139</v>
      </c>
      <c r="I7218" s="244">
        <f t="shared" si="338"/>
        <v>43892</v>
      </c>
      <c r="J7218" s="244" t="str">
        <f t="shared" si="336"/>
        <v/>
      </c>
    </row>
    <row r="7219" spans="3:10" ht="12" thickBot="1" x14ac:dyDescent="0.25">
      <c r="C7219" s="254"/>
      <c r="D7219" s="254"/>
      <c r="E7219" s="255"/>
      <c r="F7219" s="256"/>
      <c r="G7219" s="257"/>
      <c r="H7219" s="243">
        <f t="shared" ca="1" si="337"/>
        <v>45139</v>
      </c>
      <c r="I7219" s="244">
        <f t="shared" si="338"/>
        <v>43892</v>
      </c>
      <c r="J7219" s="244" t="str">
        <f t="shared" si="336"/>
        <v/>
      </c>
    </row>
    <row r="7220" spans="3:10" ht="12" thickBot="1" x14ac:dyDescent="0.25">
      <c r="C7220" s="254"/>
      <c r="D7220" s="254"/>
      <c r="E7220" s="255"/>
      <c r="F7220" s="256"/>
      <c r="G7220" s="257"/>
      <c r="H7220" s="243">
        <f t="shared" ca="1" si="337"/>
        <v>45139</v>
      </c>
      <c r="I7220" s="244">
        <f t="shared" si="338"/>
        <v>43892</v>
      </c>
      <c r="J7220" s="244" t="str">
        <f t="shared" si="336"/>
        <v/>
      </c>
    </row>
    <row r="7221" spans="3:10" ht="12" thickBot="1" x14ac:dyDescent="0.25">
      <c r="C7221" s="254"/>
      <c r="D7221" s="254"/>
      <c r="E7221" s="255"/>
      <c r="F7221" s="256"/>
      <c r="G7221" s="257"/>
      <c r="H7221" s="243">
        <f t="shared" ca="1" si="337"/>
        <v>45139</v>
      </c>
      <c r="I7221" s="244">
        <f t="shared" si="338"/>
        <v>43892</v>
      </c>
      <c r="J7221" s="244" t="str">
        <f t="shared" si="336"/>
        <v/>
      </c>
    </row>
    <row r="7222" spans="3:10" ht="12" thickBot="1" x14ac:dyDescent="0.25">
      <c r="C7222" s="254"/>
      <c r="D7222" s="254"/>
      <c r="E7222" s="255"/>
      <c r="F7222" s="256"/>
      <c r="G7222" s="257"/>
      <c r="H7222" s="243">
        <f t="shared" ca="1" si="337"/>
        <v>45139</v>
      </c>
      <c r="I7222" s="244">
        <f t="shared" si="338"/>
        <v>43892</v>
      </c>
      <c r="J7222" s="244" t="str">
        <f t="shared" si="336"/>
        <v/>
      </c>
    </row>
    <row r="7223" spans="3:10" ht="12" thickBot="1" x14ac:dyDescent="0.25">
      <c r="C7223" s="254"/>
      <c r="D7223" s="254"/>
      <c r="E7223" s="255"/>
      <c r="F7223" s="256"/>
      <c r="G7223" s="257"/>
      <c r="H7223" s="243">
        <f t="shared" ca="1" si="337"/>
        <v>45139</v>
      </c>
      <c r="I7223" s="244">
        <f t="shared" si="338"/>
        <v>43892</v>
      </c>
      <c r="J7223" s="244" t="str">
        <f t="shared" si="336"/>
        <v/>
      </c>
    </row>
    <row r="7224" spans="3:10" ht="12" thickBot="1" x14ac:dyDescent="0.25">
      <c r="C7224" s="254"/>
      <c r="D7224" s="254"/>
      <c r="E7224" s="255"/>
      <c r="F7224" s="256"/>
      <c r="G7224" s="257"/>
      <c r="H7224" s="243">
        <f t="shared" ca="1" si="337"/>
        <v>45139</v>
      </c>
      <c r="I7224" s="244">
        <f t="shared" si="338"/>
        <v>43892</v>
      </c>
      <c r="J7224" s="244" t="str">
        <f t="shared" si="336"/>
        <v/>
      </c>
    </row>
    <row r="7225" spans="3:10" ht="12" thickBot="1" x14ac:dyDescent="0.25">
      <c r="C7225" s="254"/>
      <c r="D7225" s="254"/>
      <c r="E7225" s="255"/>
      <c r="F7225" s="256"/>
      <c r="G7225" s="257"/>
      <c r="H7225" s="243">
        <f t="shared" ca="1" si="337"/>
        <v>45139</v>
      </c>
      <c r="I7225" s="244">
        <f t="shared" si="338"/>
        <v>43892</v>
      </c>
      <c r="J7225" s="244" t="str">
        <f t="shared" si="336"/>
        <v/>
      </c>
    </row>
    <row r="7226" spans="3:10" ht="12" thickBot="1" x14ac:dyDescent="0.25">
      <c r="C7226" s="254"/>
      <c r="D7226" s="254"/>
      <c r="E7226" s="255"/>
      <c r="F7226" s="256"/>
      <c r="G7226" s="257"/>
      <c r="H7226" s="243">
        <f t="shared" ca="1" si="337"/>
        <v>45139</v>
      </c>
      <c r="I7226" s="244">
        <f t="shared" si="338"/>
        <v>43892</v>
      </c>
      <c r="J7226" s="244" t="str">
        <f t="shared" si="336"/>
        <v/>
      </c>
    </row>
    <row r="7227" spans="3:10" ht="12" thickBot="1" x14ac:dyDescent="0.25">
      <c r="C7227" s="254"/>
      <c r="D7227" s="254"/>
      <c r="E7227" s="255"/>
      <c r="F7227" s="256"/>
      <c r="G7227" s="257"/>
      <c r="H7227" s="243">
        <f t="shared" ca="1" si="337"/>
        <v>45139</v>
      </c>
      <c r="I7227" s="244">
        <f t="shared" si="338"/>
        <v>43892</v>
      </c>
      <c r="J7227" s="244" t="str">
        <f t="shared" si="336"/>
        <v/>
      </c>
    </row>
    <row r="7228" spans="3:10" ht="12" thickBot="1" x14ac:dyDescent="0.25">
      <c r="C7228" s="254"/>
      <c r="D7228" s="254"/>
      <c r="E7228" s="255"/>
      <c r="F7228" s="256"/>
      <c r="G7228" s="257"/>
      <c r="H7228" s="243">
        <f t="shared" ca="1" si="337"/>
        <v>45139</v>
      </c>
      <c r="I7228" s="244">
        <f t="shared" si="338"/>
        <v>43892</v>
      </c>
      <c r="J7228" s="244" t="str">
        <f t="shared" si="336"/>
        <v/>
      </c>
    </row>
    <row r="7229" spans="3:10" ht="12" thickBot="1" x14ac:dyDescent="0.25">
      <c r="C7229" s="254"/>
      <c r="D7229" s="254"/>
      <c r="E7229" s="255"/>
      <c r="F7229" s="256"/>
      <c r="G7229" s="257"/>
      <c r="H7229" s="243">
        <f t="shared" ca="1" si="337"/>
        <v>45139</v>
      </c>
      <c r="I7229" s="244">
        <f t="shared" si="338"/>
        <v>43892</v>
      </c>
      <c r="J7229" s="244" t="str">
        <f t="shared" si="336"/>
        <v/>
      </c>
    </row>
    <row r="7230" spans="3:10" ht="12" thickBot="1" x14ac:dyDescent="0.25">
      <c r="C7230" s="254"/>
      <c r="D7230" s="254"/>
      <c r="E7230" s="255"/>
      <c r="F7230" s="256"/>
      <c r="G7230" s="257"/>
      <c r="H7230" s="243">
        <f t="shared" ca="1" si="337"/>
        <v>45139</v>
      </c>
      <c r="I7230" s="244">
        <f t="shared" si="338"/>
        <v>43892</v>
      </c>
      <c r="J7230" s="244" t="str">
        <f t="shared" si="336"/>
        <v/>
      </c>
    </row>
    <row r="7231" spans="3:10" ht="12" thickBot="1" x14ac:dyDescent="0.25">
      <c r="C7231" s="254"/>
      <c r="D7231" s="254"/>
      <c r="E7231" s="255"/>
      <c r="F7231" s="256"/>
      <c r="G7231" s="257"/>
      <c r="H7231" s="243">
        <f t="shared" ca="1" si="337"/>
        <v>45139</v>
      </c>
      <c r="I7231" s="244">
        <f t="shared" si="338"/>
        <v>43892</v>
      </c>
      <c r="J7231" s="244" t="str">
        <f t="shared" si="336"/>
        <v/>
      </c>
    </row>
    <row r="7232" spans="3:10" ht="12" thickBot="1" x14ac:dyDescent="0.25">
      <c r="C7232" s="254"/>
      <c r="D7232" s="254"/>
      <c r="E7232" s="255"/>
      <c r="F7232" s="256"/>
      <c r="G7232" s="257"/>
      <c r="H7232" s="243">
        <f t="shared" ca="1" si="337"/>
        <v>45139</v>
      </c>
      <c r="I7232" s="244">
        <f t="shared" si="338"/>
        <v>43892</v>
      </c>
      <c r="J7232" s="244" t="str">
        <f t="shared" si="336"/>
        <v/>
      </c>
    </row>
    <row r="7233" spans="3:10" ht="12" thickBot="1" x14ac:dyDescent="0.25">
      <c r="C7233" s="254"/>
      <c r="D7233" s="254"/>
      <c r="E7233" s="255"/>
      <c r="F7233" s="256"/>
      <c r="G7233" s="257"/>
      <c r="H7233" s="243">
        <f t="shared" ca="1" si="337"/>
        <v>45139</v>
      </c>
      <c r="I7233" s="244">
        <f t="shared" si="338"/>
        <v>43892</v>
      </c>
      <c r="J7233" s="244" t="str">
        <f t="shared" si="336"/>
        <v/>
      </c>
    </row>
    <row r="7234" spans="3:10" ht="12" thickBot="1" x14ac:dyDescent="0.25">
      <c r="C7234" s="254"/>
      <c r="D7234" s="254"/>
      <c r="E7234" s="255"/>
      <c r="F7234" s="256"/>
      <c r="G7234" s="257"/>
      <c r="H7234" s="243">
        <f t="shared" ca="1" si="337"/>
        <v>45139</v>
      </c>
      <c r="I7234" s="244">
        <f t="shared" si="338"/>
        <v>43892</v>
      </c>
      <c r="J7234" s="244" t="str">
        <f t="shared" si="336"/>
        <v/>
      </c>
    </row>
    <row r="7235" spans="3:10" ht="12" thickBot="1" x14ac:dyDescent="0.25">
      <c r="C7235" s="254"/>
      <c r="D7235" s="254"/>
      <c r="E7235" s="255"/>
      <c r="F7235" s="256"/>
      <c r="G7235" s="257"/>
      <c r="H7235" s="243">
        <f t="shared" ca="1" si="337"/>
        <v>45139</v>
      </c>
      <c r="I7235" s="244">
        <f t="shared" si="338"/>
        <v>43892</v>
      </c>
      <c r="J7235" s="244" t="str">
        <f t="shared" si="336"/>
        <v/>
      </c>
    </row>
    <row r="7236" spans="3:10" ht="12" thickBot="1" x14ac:dyDescent="0.25">
      <c r="C7236" s="254"/>
      <c r="D7236" s="254"/>
      <c r="E7236" s="255"/>
      <c r="F7236" s="256"/>
      <c r="G7236" s="257"/>
      <c r="H7236" s="243">
        <f t="shared" ca="1" si="337"/>
        <v>45139</v>
      </c>
      <c r="I7236" s="244">
        <f t="shared" si="338"/>
        <v>43892</v>
      </c>
      <c r="J7236" s="244" t="str">
        <f t="shared" si="336"/>
        <v/>
      </c>
    </row>
    <row r="7237" spans="3:10" ht="12" thickBot="1" x14ac:dyDescent="0.25">
      <c r="C7237" s="254"/>
      <c r="D7237" s="254"/>
      <c r="E7237" s="255"/>
      <c r="F7237" s="256"/>
      <c r="G7237" s="257"/>
      <c r="H7237" s="243">
        <f t="shared" ca="1" si="337"/>
        <v>45139</v>
      </c>
      <c r="I7237" s="244">
        <f t="shared" si="338"/>
        <v>43892</v>
      </c>
      <c r="J7237" s="244" t="str">
        <f t="shared" si="336"/>
        <v/>
      </c>
    </row>
    <row r="7238" spans="3:10" ht="12" thickBot="1" x14ac:dyDescent="0.25">
      <c r="C7238" s="254"/>
      <c r="D7238" s="254"/>
      <c r="E7238" s="255"/>
      <c r="F7238" s="256"/>
      <c r="G7238" s="257"/>
      <c r="H7238" s="243">
        <f t="shared" ca="1" si="337"/>
        <v>45139</v>
      </c>
      <c r="I7238" s="244">
        <f t="shared" si="338"/>
        <v>43892</v>
      </c>
      <c r="J7238" s="244" t="str">
        <f t="shared" ref="J7238:J7301" si="339">IF(G7238="","",IF(G7238&gt;=0,"Debitoren",IF(G7238&lt;0,"Kreditoren","")))</f>
        <v/>
      </c>
    </row>
    <row r="7239" spans="3:10" ht="12" thickBot="1" x14ac:dyDescent="0.25">
      <c r="C7239" s="254"/>
      <c r="D7239" s="254"/>
      <c r="E7239" s="255"/>
      <c r="F7239" s="256"/>
      <c r="G7239" s="257"/>
      <c r="H7239" s="243">
        <f t="shared" ref="H7239:H7302" ca="1" si="340">IF(F7239&lt;$F$2,EOMONTH($F$2,-1)+1,EOMONTH(F7239,-1)+1)</f>
        <v>45139</v>
      </c>
      <c r="I7239" s="244">
        <f t="shared" ref="I7239:I7302" si="341">IF(F7239&lt;$I$2,IF(   WEEKDAY(EOMONTH($I$2,-1)+1)=1,EOMONTH($I$2,-1)+1+1,EOMONTH($I$2,-1)+1),IF(WEEKDAY(F7239)=1,F7239+1,F7239))</f>
        <v>43892</v>
      </c>
      <c r="J7239" s="244" t="str">
        <f t="shared" si="339"/>
        <v/>
      </c>
    </row>
    <row r="7240" spans="3:10" ht="12" thickBot="1" x14ac:dyDescent="0.25">
      <c r="C7240" s="254"/>
      <c r="D7240" s="254"/>
      <c r="E7240" s="255"/>
      <c r="F7240" s="256"/>
      <c r="G7240" s="257"/>
      <c r="H7240" s="243">
        <f t="shared" ca="1" si="340"/>
        <v>45139</v>
      </c>
      <c r="I7240" s="244">
        <f t="shared" si="341"/>
        <v>43892</v>
      </c>
      <c r="J7240" s="244" t="str">
        <f t="shared" si="339"/>
        <v/>
      </c>
    </row>
    <row r="7241" spans="3:10" ht="12" thickBot="1" x14ac:dyDescent="0.25">
      <c r="C7241" s="254"/>
      <c r="D7241" s="254"/>
      <c r="E7241" s="255"/>
      <c r="F7241" s="256"/>
      <c r="G7241" s="257"/>
      <c r="H7241" s="243">
        <f t="shared" ca="1" si="340"/>
        <v>45139</v>
      </c>
      <c r="I7241" s="244">
        <f t="shared" si="341"/>
        <v>43892</v>
      </c>
      <c r="J7241" s="244" t="str">
        <f t="shared" si="339"/>
        <v/>
      </c>
    </row>
    <row r="7242" spans="3:10" ht="12" thickBot="1" x14ac:dyDescent="0.25">
      <c r="C7242" s="254"/>
      <c r="D7242" s="254"/>
      <c r="E7242" s="255"/>
      <c r="F7242" s="256"/>
      <c r="G7242" s="257"/>
      <c r="H7242" s="243">
        <f t="shared" ca="1" si="340"/>
        <v>45139</v>
      </c>
      <c r="I7242" s="244">
        <f t="shared" si="341"/>
        <v>43892</v>
      </c>
      <c r="J7242" s="244" t="str">
        <f t="shared" si="339"/>
        <v/>
      </c>
    </row>
    <row r="7243" spans="3:10" ht="12" thickBot="1" x14ac:dyDescent="0.25">
      <c r="C7243" s="254"/>
      <c r="D7243" s="254"/>
      <c r="E7243" s="255"/>
      <c r="F7243" s="256"/>
      <c r="G7243" s="257"/>
      <c r="H7243" s="243">
        <f t="shared" ca="1" si="340"/>
        <v>45139</v>
      </c>
      <c r="I7243" s="244">
        <f t="shared" si="341"/>
        <v>43892</v>
      </c>
      <c r="J7243" s="244" t="str">
        <f t="shared" si="339"/>
        <v/>
      </c>
    </row>
    <row r="7244" spans="3:10" ht="12" thickBot="1" x14ac:dyDescent="0.25">
      <c r="C7244" s="254"/>
      <c r="D7244" s="254"/>
      <c r="E7244" s="255"/>
      <c r="F7244" s="256"/>
      <c r="G7244" s="257"/>
      <c r="H7244" s="243">
        <f t="shared" ca="1" si="340"/>
        <v>45139</v>
      </c>
      <c r="I7244" s="244">
        <f t="shared" si="341"/>
        <v>43892</v>
      </c>
      <c r="J7244" s="244" t="str">
        <f t="shared" si="339"/>
        <v/>
      </c>
    </row>
    <row r="7245" spans="3:10" ht="12" thickBot="1" x14ac:dyDescent="0.25">
      <c r="C7245" s="254"/>
      <c r="D7245" s="254"/>
      <c r="E7245" s="255"/>
      <c r="F7245" s="256"/>
      <c r="G7245" s="257"/>
      <c r="H7245" s="243">
        <f t="shared" ca="1" si="340"/>
        <v>45139</v>
      </c>
      <c r="I7245" s="244">
        <f t="shared" si="341"/>
        <v>43892</v>
      </c>
      <c r="J7245" s="244" t="str">
        <f t="shared" si="339"/>
        <v/>
      </c>
    </row>
    <row r="7246" spans="3:10" ht="12" thickBot="1" x14ac:dyDescent="0.25">
      <c r="C7246" s="254"/>
      <c r="D7246" s="254"/>
      <c r="E7246" s="255"/>
      <c r="F7246" s="256"/>
      <c r="G7246" s="257"/>
      <c r="H7246" s="243">
        <f t="shared" ca="1" si="340"/>
        <v>45139</v>
      </c>
      <c r="I7246" s="244">
        <f t="shared" si="341"/>
        <v>43892</v>
      </c>
      <c r="J7246" s="244" t="str">
        <f t="shared" si="339"/>
        <v/>
      </c>
    </row>
    <row r="7247" spans="3:10" ht="12" thickBot="1" x14ac:dyDescent="0.25">
      <c r="C7247" s="254"/>
      <c r="D7247" s="254"/>
      <c r="E7247" s="255"/>
      <c r="F7247" s="256"/>
      <c r="G7247" s="257"/>
      <c r="H7247" s="243">
        <f t="shared" ca="1" si="340"/>
        <v>45139</v>
      </c>
      <c r="I7247" s="244">
        <f t="shared" si="341"/>
        <v>43892</v>
      </c>
      <c r="J7247" s="244" t="str">
        <f t="shared" si="339"/>
        <v/>
      </c>
    </row>
    <row r="7248" spans="3:10" ht="12" thickBot="1" x14ac:dyDescent="0.25">
      <c r="C7248" s="254"/>
      <c r="D7248" s="254"/>
      <c r="E7248" s="255"/>
      <c r="F7248" s="256"/>
      <c r="G7248" s="257"/>
      <c r="H7248" s="243">
        <f t="shared" ca="1" si="340"/>
        <v>45139</v>
      </c>
      <c r="I7248" s="244">
        <f t="shared" si="341"/>
        <v>43892</v>
      </c>
      <c r="J7248" s="244" t="str">
        <f t="shared" si="339"/>
        <v/>
      </c>
    </row>
    <row r="7249" spans="3:10" ht="12" thickBot="1" x14ac:dyDescent="0.25">
      <c r="C7249" s="254"/>
      <c r="D7249" s="254"/>
      <c r="E7249" s="255"/>
      <c r="F7249" s="256"/>
      <c r="G7249" s="257"/>
      <c r="H7249" s="243">
        <f t="shared" ca="1" si="340"/>
        <v>45139</v>
      </c>
      <c r="I7249" s="244">
        <f t="shared" si="341"/>
        <v>43892</v>
      </c>
      <c r="J7249" s="244" t="str">
        <f t="shared" si="339"/>
        <v/>
      </c>
    </row>
    <row r="7250" spans="3:10" ht="12" thickBot="1" x14ac:dyDescent="0.25">
      <c r="C7250" s="254"/>
      <c r="D7250" s="254"/>
      <c r="E7250" s="255"/>
      <c r="F7250" s="256"/>
      <c r="G7250" s="257"/>
      <c r="H7250" s="243">
        <f t="shared" ca="1" si="340"/>
        <v>45139</v>
      </c>
      <c r="I7250" s="244">
        <f t="shared" si="341"/>
        <v>43892</v>
      </c>
      <c r="J7250" s="244" t="str">
        <f t="shared" si="339"/>
        <v/>
      </c>
    </row>
    <row r="7251" spans="3:10" ht="12" thickBot="1" x14ac:dyDescent="0.25">
      <c r="C7251" s="254"/>
      <c r="D7251" s="254"/>
      <c r="E7251" s="255"/>
      <c r="F7251" s="256"/>
      <c r="G7251" s="257"/>
      <c r="H7251" s="243">
        <f t="shared" ca="1" si="340"/>
        <v>45139</v>
      </c>
      <c r="I7251" s="244">
        <f t="shared" si="341"/>
        <v>43892</v>
      </c>
      <c r="J7251" s="244" t="str">
        <f t="shared" si="339"/>
        <v/>
      </c>
    </row>
    <row r="7252" spans="3:10" ht="12" thickBot="1" x14ac:dyDescent="0.25">
      <c r="C7252" s="254"/>
      <c r="D7252" s="254"/>
      <c r="E7252" s="255"/>
      <c r="F7252" s="256"/>
      <c r="G7252" s="257"/>
      <c r="H7252" s="243">
        <f t="shared" ca="1" si="340"/>
        <v>45139</v>
      </c>
      <c r="I7252" s="244">
        <f t="shared" si="341"/>
        <v>43892</v>
      </c>
      <c r="J7252" s="244" t="str">
        <f t="shared" si="339"/>
        <v/>
      </c>
    </row>
    <row r="7253" spans="3:10" ht="12" thickBot="1" x14ac:dyDescent="0.25">
      <c r="C7253" s="254"/>
      <c r="D7253" s="254"/>
      <c r="E7253" s="255"/>
      <c r="F7253" s="256"/>
      <c r="G7253" s="257"/>
      <c r="H7253" s="243">
        <f t="shared" ca="1" si="340"/>
        <v>45139</v>
      </c>
      <c r="I7253" s="244">
        <f t="shared" si="341"/>
        <v>43892</v>
      </c>
      <c r="J7253" s="244" t="str">
        <f t="shared" si="339"/>
        <v/>
      </c>
    </row>
    <row r="7254" spans="3:10" ht="12" thickBot="1" x14ac:dyDescent="0.25">
      <c r="C7254" s="254"/>
      <c r="D7254" s="254"/>
      <c r="E7254" s="255"/>
      <c r="F7254" s="256"/>
      <c r="G7254" s="257"/>
      <c r="H7254" s="243">
        <f t="shared" ca="1" si="340"/>
        <v>45139</v>
      </c>
      <c r="I7254" s="244">
        <f t="shared" si="341"/>
        <v>43892</v>
      </c>
      <c r="J7254" s="244" t="str">
        <f t="shared" si="339"/>
        <v/>
      </c>
    </row>
    <row r="7255" spans="3:10" ht="12" thickBot="1" x14ac:dyDescent="0.25">
      <c r="C7255" s="254"/>
      <c r="D7255" s="254"/>
      <c r="E7255" s="255"/>
      <c r="F7255" s="256"/>
      <c r="G7255" s="257"/>
      <c r="H7255" s="243">
        <f t="shared" ca="1" si="340"/>
        <v>45139</v>
      </c>
      <c r="I7255" s="244">
        <f t="shared" si="341"/>
        <v>43892</v>
      </c>
      <c r="J7255" s="244" t="str">
        <f t="shared" si="339"/>
        <v/>
      </c>
    </row>
    <row r="7256" spans="3:10" ht="12" thickBot="1" x14ac:dyDescent="0.25">
      <c r="C7256" s="254"/>
      <c r="D7256" s="254"/>
      <c r="E7256" s="255"/>
      <c r="F7256" s="256"/>
      <c r="G7256" s="257"/>
      <c r="H7256" s="243">
        <f t="shared" ca="1" si="340"/>
        <v>45139</v>
      </c>
      <c r="I7256" s="244">
        <f t="shared" si="341"/>
        <v>43892</v>
      </c>
      <c r="J7256" s="244" t="str">
        <f t="shared" si="339"/>
        <v/>
      </c>
    </row>
    <row r="7257" spans="3:10" ht="12" thickBot="1" x14ac:dyDescent="0.25">
      <c r="C7257" s="254"/>
      <c r="D7257" s="254"/>
      <c r="E7257" s="255"/>
      <c r="F7257" s="256"/>
      <c r="G7257" s="257"/>
      <c r="H7257" s="243">
        <f t="shared" ca="1" si="340"/>
        <v>45139</v>
      </c>
      <c r="I7257" s="244">
        <f t="shared" si="341"/>
        <v>43892</v>
      </c>
      <c r="J7257" s="244" t="str">
        <f t="shared" si="339"/>
        <v/>
      </c>
    </row>
    <row r="7258" spans="3:10" ht="12" thickBot="1" x14ac:dyDescent="0.25">
      <c r="C7258" s="254"/>
      <c r="D7258" s="254"/>
      <c r="E7258" s="255"/>
      <c r="F7258" s="256"/>
      <c r="G7258" s="257"/>
      <c r="H7258" s="243">
        <f t="shared" ca="1" si="340"/>
        <v>45139</v>
      </c>
      <c r="I7258" s="244">
        <f t="shared" si="341"/>
        <v>43892</v>
      </c>
      <c r="J7258" s="244" t="str">
        <f t="shared" si="339"/>
        <v/>
      </c>
    </row>
    <row r="7259" spans="3:10" ht="12" thickBot="1" x14ac:dyDescent="0.25">
      <c r="C7259" s="254"/>
      <c r="D7259" s="254"/>
      <c r="E7259" s="255"/>
      <c r="F7259" s="256"/>
      <c r="G7259" s="257"/>
      <c r="H7259" s="243">
        <f t="shared" ca="1" si="340"/>
        <v>45139</v>
      </c>
      <c r="I7259" s="244">
        <f t="shared" si="341"/>
        <v>43892</v>
      </c>
      <c r="J7259" s="244" t="str">
        <f t="shared" si="339"/>
        <v/>
      </c>
    </row>
    <row r="7260" spans="3:10" ht="12" thickBot="1" x14ac:dyDescent="0.25">
      <c r="C7260" s="254"/>
      <c r="D7260" s="254"/>
      <c r="E7260" s="255"/>
      <c r="F7260" s="256"/>
      <c r="G7260" s="257"/>
      <c r="H7260" s="243">
        <f t="shared" ca="1" si="340"/>
        <v>45139</v>
      </c>
      <c r="I7260" s="244">
        <f t="shared" si="341"/>
        <v>43892</v>
      </c>
      <c r="J7260" s="244" t="str">
        <f t="shared" si="339"/>
        <v/>
      </c>
    </row>
    <row r="7261" spans="3:10" ht="12" thickBot="1" x14ac:dyDescent="0.25">
      <c r="C7261" s="254"/>
      <c r="D7261" s="254"/>
      <c r="E7261" s="255"/>
      <c r="F7261" s="256"/>
      <c r="G7261" s="257"/>
      <c r="H7261" s="243">
        <f t="shared" ca="1" si="340"/>
        <v>45139</v>
      </c>
      <c r="I7261" s="244">
        <f t="shared" si="341"/>
        <v>43892</v>
      </c>
      <c r="J7261" s="244" t="str">
        <f t="shared" si="339"/>
        <v/>
      </c>
    </row>
    <row r="7262" spans="3:10" ht="12" thickBot="1" x14ac:dyDescent="0.25">
      <c r="C7262" s="254"/>
      <c r="D7262" s="254"/>
      <c r="E7262" s="255"/>
      <c r="F7262" s="256"/>
      <c r="G7262" s="257"/>
      <c r="H7262" s="243">
        <f t="shared" ca="1" si="340"/>
        <v>45139</v>
      </c>
      <c r="I7262" s="244">
        <f t="shared" si="341"/>
        <v>43892</v>
      </c>
      <c r="J7262" s="244" t="str">
        <f t="shared" si="339"/>
        <v/>
      </c>
    </row>
    <row r="7263" spans="3:10" ht="12" thickBot="1" x14ac:dyDescent="0.25">
      <c r="C7263" s="254"/>
      <c r="D7263" s="254"/>
      <c r="E7263" s="255"/>
      <c r="F7263" s="256"/>
      <c r="G7263" s="257"/>
      <c r="H7263" s="243">
        <f t="shared" ca="1" si="340"/>
        <v>45139</v>
      </c>
      <c r="I7263" s="244">
        <f t="shared" si="341"/>
        <v>43892</v>
      </c>
      <c r="J7263" s="244" t="str">
        <f t="shared" si="339"/>
        <v/>
      </c>
    </row>
    <row r="7264" spans="3:10" ht="12" thickBot="1" x14ac:dyDescent="0.25">
      <c r="C7264" s="254"/>
      <c r="D7264" s="254"/>
      <c r="E7264" s="255"/>
      <c r="F7264" s="256"/>
      <c r="G7264" s="257"/>
      <c r="H7264" s="243">
        <f t="shared" ca="1" si="340"/>
        <v>45139</v>
      </c>
      <c r="I7264" s="244">
        <f t="shared" si="341"/>
        <v>43892</v>
      </c>
      <c r="J7264" s="244" t="str">
        <f t="shared" si="339"/>
        <v/>
      </c>
    </row>
    <row r="7265" spans="3:10" ht="12" thickBot="1" x14ac:dyDescent="0.25">
      <c r="C7265" s="254"/>
      <c r="D7265" s="254"/>
      <c r="E7265" s="255"/>
      <c r="F7265" s="256"/>
      <c r="G7265" s="257"/>
      <c r="H7265" s="243">
        <f t="shared" ca="1" si="340"/>
        <v>45139</v>
      </c>
      <c r="I7265" s="244">
        <f t="shared" si="341"/>
        <v>43892</v>
      </c>
      <c r="J7265" s="244" t="str">
        <f t="shared" si="339"/>
        <v/>
      </c>
    </row>
    <row r="7266" spans="3:10" ht="12" thickBot="1" x14ac:dyDescent="0.25">
      <c r="C7266" s="254"/>
      <c r="D7266" s="254"/>
      <c r="E7266" s="255"/>
      <c r="F7266" s="256"/>
      <c r="G7266" s="257"/>
      <c r="H7266" s="243">
        <f t="shared" ca="1" si="340"/>
        <v>45139</v>
      </c>
      <c r="I7266" s="244">
        <f t="shared" si="341"/>
        <v>43892</v>
      </c>
      <c r="J7266" s="244" t="str">
        <f t="shared" si="339"/>
        <v/>
      </c>
    </row>
    <row r="7267" spans="3:10" ht="12" thickBot="1" x14ac:dyDescent="0.25">
      <c r="C7267" s="254"/>
      <c r="D7267" s="254"/>
      <c r="E7267" s="255"/>
      <c r="F7267" s="256"/>
      <c r="G7267" s="257"/>
      <c r="H7267" s="243">
        <f t="shared" ca="1" si="340"/>
        <v>45139</v>
      </c>
      <c r="I7267" s="244">
        <f t="shared" si="341"/>
        <v>43892</v>
      </c>
      <c r="J7267" s="244" t="str">
        <f t="shared" si="339"/>
        <v/>
      </c>
    </row>
    <row r="7268" spans="3:10" ht="12" thickBot="1" x14ac:dyDescent="0.25">
      <c r="C7268" s="254"/>
      <c r="D7268" s="254"/>
      <c r="E7268" s="255"/>
      <c r="F7268" s="256"/>
      <c r="G7268" s="257"/>
      <c r="H7268" s="243">
        <f t="shared" ca="1" si="340"/>
        <v>45139</v>
      </c>
      <c r="I7268" s="244">
        <f t="shared" si="341"/>
        <v>43892</v>
      </c>
      <c r="J7268" s="244" t="str">
        <f t="shared" si="339"/>
        <v/>
      </c>
    </row>
    <row r="7269" spans="3:10" ht="12" thickBot="1" x14ac:dyDescent="0.25">
      <c r="C7269" s="254"/>
      <c r="D7269" s="254"/>
      <c r="E7269" s="255"/>
      <c r="F7269" s="256"/>
      <c r="G7269" s="257"/>
      <c r="H7269" s="243">
        <f t="shared" ca="1" si="340"/>
        <v>45139</v>
      </c>
      <c r="I7269" s="244">
        <f t="shared" si="341"/>
        <v>43892</v>
      </c>
      <c r="J7269" s="244" t="str">
        <f t="shared" si="339"/>
        <v/>
      </c>
    </row>
    <row r="7270" spans="3:10" ht="12" thickBot="1" x14ac:dyDescent="0.25">
      <c r="C7270" s="254"/>
      <c r="D7270" s="254"/>
      <c r="E7270" s="255"/>
      <c r="F7270" s="256"/>
      <c r="G7270" s="257"/>
      <c r="H7270" s="243">
        <f t="shared" ca="1" si="340"/>
        <v>45139</v>
      </c>
      <c r="I7270" s="244">
        <f t="shared" si="341"/>
        <v>43892</v>
      </c>
      <c r="J7270" s="244" t="str">
        <f t="shared" si="339"/>
        <v/>
      </c>
    </row>
    <row r="7271" spans="3:10" ht="12" thickBot="1" x14ac:dyDescent="0.25">
      <c r="C7271" s="254"/>
      <c r="D7271" s="254"/>
      <c r="E7271" s="255"/>
      <c r="F7271" s="256"/>
      <c r="G7271" s="257"/>
      <c r="H7271" s="243">
        <f t="shared" ca="1" si="340"/>
        <v>45139</v>
      </c>
      <c r="I7271" s="244">
        <f t="shared" si="341"/>
        <v>43892</v>
      </c>
      <c r="J7271" s="244" t="str">
        <f t="shared" si="339"/>
        <v/>
      </c>
    </row>
    <row r="7272" spans="3:10" ht="12" thickBot="1" x14ac:dyDescent="0.25">
      <c r="C7272" s="254"/>
      <c r="D7272" s="254"/>
      <c r="E7272" s="255"/>
      <c r="F7272" s="256"/>
      <c r="G7272" s="257"/>
      <c r="H7272" s="243">
        <f t="shared" ca="1" si="340"/>
        <v>45139</v>
      </c>
      <c r="I7272" s="244">
        <f t="shared" si="341"/>
        <v>43892</v>
      </c>
      <c r="J7272" s="244" t="str">
        <f t="shared" si="339"/>
        <v/>
      </c>
    </row>
    <row r="7273" spans="3:10" ht="12" thickBot="1" x14ac:dyDescent="0.25">
      <c r="C7273" s="254"/>
      <c r="D7273" s="254"/>
      <c r="E7273" s="255"/>
      <c r="F7273" s="256"/>
      <c r="G7273" s="257"/>
      <c r="H7273" s="243">
        <f t="shared" ca="1" si="340"/>
        <v>45139</v>
      </c>
      <c r="I7273" s="244">
        <f t="shared" si="341"/>
        <v>43892</v>
      </c>
      <c r="J7273" s="244" t="str">
        <f t="shared" si="339"/>
        <v/>
      </c>
    </row>
    <row r="7274" spans="3:10" ht="12" thickBot="1" x14ac:dyDescent="0.25">
      <c r="C7274" s="254"/>
      <c r="D7274" s="254"/>
      <c r="E7274" s="255"/>
      <c r="F7274" s="256"/>
      <c r="G7274" s="257"/>
      <c r="H7274" s="243">
        <f t="shared" ca="1" si="340"/>
        <v>45139</v>
      </c>
      <c r="I7274" s="244">
        <f t="shared" si="341"/>
        <v>43892</v>
      </c>
      <c r="J7274" s="244" t="str">
        <f t="shared" si="339"/>
        <v/>
      </c>
    </row>
    <row r="7275" spans="3:10" ht="12" thickBot="1" x14ac:dyDescent="0.25">
      <c r="C7275" s="254"/>
      <c r="D7275" s="254"/>
      <c r="E7275" s="255"/>
      <c r="F7275" s="256"/>
      <c r="G7275" s="257"/>
      <c r="H7275" s="243">
        <f t="shared" ca="1" si="340"/>
        <v>45139</v>
      </c>
      <c r="I7275" s="244">
        <f t="shared" si="341"/>
        <v>43892</v>
      </c>
      <c r="J7275" s="244" t="str">
        <f t="shared" si="339"/>
        <v/>
      </c>
    </row>
    <row r="7276" spans="3:10" ht="12" thickBot="1" x14ac:dyDescent="0.25">
      <c r="C7276" s="254"/>
      <c r="D7276" s="254"/>
      <c r="E7276" s="255"/>
      <c r="F7276" s="256"/>
      <c r="G7276" s="257"/>
      <c r="H7276" s="243">
        <f t="shared" ca="1" si="340"/>
        <v>45139</v>
      </c>
      <c r="I7276" s="244">
        <f t="shared" si="341"/>
        <v>43892</v>
      </c>
      <c r="J7276" s="244" t="str">
        <f t="shared" si="339"/>
        <v/>
      </c>
    </row>
    <row r="7277" spans="3:10" ht="12" thickBot="1" x14ac:dyDescent="0.25">
      <c r="C7277" s="254"/>
      <c r="D7277" s="254"/>
      <c r="E7277" s="255"/>
      <c r="F7277" s="256"/>
      <c r="G7277" s="257"/>
      <c r="H7277" s="243">
        <f t="shared" ca="1" si="340"/>
        <v>45139</v>
      </c>
      <c r="I7277" s="244">
        <f t="shared" si="341"/>
        <v>43892</v>
      </c>
      <c r="J7277" s="244" t="str">
        <f t="shared" si="339"/>
        <v/>
      </c>
    </row>
    <row r="7278" spans="3:10" ht="12" thickBot="1" x14ac:dyDescent="0.25">
      <c r="C7278" s="254"/>
      <c r="D7278" s="254"/>
      <c r="E7278" s="255"/>
      <c r="F7278" s="256"/>
      <c r="G7278" s="257"/>
      <c r="H7278" s="243">
        <f t="shared" ca="1" si="340"/>
        <v>45139</v>
      </c>
      <c r="I7278" s="244">
        <f t="shared" si="341"/>
        <v>43892</v>
      </c>
      <c r="J7278" s="244" t="str">
        <f t="shared" si="339"/>
        <v/>
      </c>
    </row>
    <row r="7279" spans="3:10" ht="12" thickBot="1" x14ac:dyDescent="0.25">
      <c r="C7279" s="254"/>
      <c r="D7279" s="254"/>
      <c r="E7279" s="255"/>
      <c r="F7279" s="256"/>
      <c r="G7279" s="257"/>
      <c r="H7279" s="243">
        <f t="shared" ca="1" si="340"/>
        <v>45139</v>
      </c>
      <c r="I7279" s="244">
        <f t="shared" si="341"/>
        <v>43892</v>
      </c>
      <c r="J7279" s="244" t="str">
        <f t="shared" si="339"/>
        <v/>
      </c>
    </row>
    <row r="7280" spans="3:10" ht="12" thickBot="1" x14ac:dyDescent="0.25">
      <c r="C7280" s="254"/>
      <c r="D7280" s="254"/>
      <c r="E7280" s="255"/>
      <c r="F7280" s="256"/>
      <c r="G7280" s="257"/>
      <c r="H7280" s="243">
        <f t="shared" ca="1" si="340"/>
        <v>45139</v>
      </c>
      <c r="I7280" s="244">
        <f t="shared" si="341"/>
        <v>43892</v>
      </c>
      <c r="J7280" s="244" t="str">
        <f t="shared" si="339"/>
        <v/>
      </c>
    </row>
    <row r="7281" spans="3:10" ht="12" thickBot="1" x14ac:dyDescent="0.25">
      <c r="C7281" s="254"/>
      <c r="D7281" s="254"/>
      <c r="E7281" s="255"/>
      <c r="F7281" s="256"/>
      <c r="G7281" s="257"/>
      <c r="H7281" s="243">
        <f t="shared" ca="1" si="340"/>
        <v>45139</v>
      </c>
      <c r="I7281" s="244">
        <f t="shared" si="341"/>
        <v>43892</v>
      </c>
      <c r="J7281" s="244" t="str">
        <f t="shared" si="339"/>
        <v/>
      </c>
    </row>
    <row r="7282" spans="3:10" ht="12" thickBot="1" x14ac:dyDescent="0.25">
      <c r="C7282" s="254"/>
      <c r="D7282" s="254"/>
      <c r="E7282" s="255"/>
      <c r="F7282" s="256"/>
      <c r="G7282" s="257"/>
      <c r="H7282" s="243">
        <f t="shared" ca="1" si="340"/>
        <v>45139</v>
      </c>
      <c r="I7282" s="244">
        <f t="shared" si="341"/>
        <v>43892</v>
      </c>
      <c r="J7282" s="244" t="str">
        <f t="shared" si="339"/>
        <v/>
      </c>
    </row>
    <row r="7283" spans="3:10" ht="12" thickBot="1" x14ac:dyDescent="0.25">
      <c r="C7283" s="254"/>
      <c r="D7283" s="254"/>
      <c r="E7283" s="255"/>
      <c r="F7283" s="256"/>
      <c r="G7283" s="257"/>
      <c r="H7283" s="243">
        <f t="shared" ca="1" si="340"/>
        <v>45139</v>
      </c>
      <c r="I7283" s="244">
        <f t="shared" si="341"/>
        <v>43892</v>
      </c>
      <c r="J7283" s="244" t="str">
        <f t="shared" si="339"/>
        <v/>
      </c>
    </row>
    <row r="7284" spans="3:10" ht="12" thickBot="1" x14ac:dyDescent="0.25">
      <c r="C7284" s="254"/>
      <c r="D7284" s="254"/>
      <c r="E7284" s="255"/>
      <c r="F7284" s="256"/>
      <c r="G7284" s="257"/>
      <c r="H7284" s="243">
        <f t="shared" ca="1" si="340"/>
        <v>45139</v>
      </c>
      <c r="I7284" s="244">
        <f t="shared" si="341"/>
        <v>43892</v>
      </c>
      <c r="J7284" s="244" t="str">
        <f t="shared" si="339"/>
        <v/>
      </c>
    </row>
    <row r="7285" spans="3:10" ht="12" thickBot="1" x14ac:dyDescent="0.25">
      <c r="C7285" s="254"/>
      <c r="D7285" s="254"/>
      <c r="E7285" s="255"/>
      <c r="F7285" s="256"/>
      <c r="G7285" s="257"/>
      <c r="H7285" s="243">
        <f t="shared" ca="1" si="340"/>
        <v>45139</v>
      </c>
      <c r="I7285" s="244">
        <f t="shared" si="341"/>
        <v>43892</v>
      </c>
      <c r="J7285" s="244" t="str">
        <f t="shared" si="339"/>
        <v/>
      </c>
    </row>
    <row r="7286" spans="3:10" ht="12" thickBot="1" x14ac:dyDescent="0.25">
      <c r="C7286" s="254"/>
      <c r="D7286" s="254"/>
      <c r="E7286" s="255"/>
      <c r="F7286" s="256"/>
      <c r="G7286" s="257"/>
      <c r="H7286" s="243">
        <f t="shared" ca="1" si="340"/>
        <v>45139</v>
      </c>
      <c r="I7286" s="244">
        <f t="shared" si="341"/>
        <v>43892</v>
      </c>
      <c r="J7286" s="244" t="str">
        <f t="shared" si="339"/>
        <v/>
      </c>
    </row>
    <row r="7287" spans="3:10" ht="12" thickBot="1" x14ac:dyDescent="0.25">
      <c r="C7287" s="254"/>
      <c r="D7287" s="254"/>
      <c r="E7287" s="255"/>
      <c r="F7287" s="256"/>
      <c r="G7287" s="257"/>
      <c r="H7287" s="243">
        <f t="shared" ca="1" si="340"/>
        <v>45139</v>
      </c>
      <c r="I7287" s="244">
        <f t="shared" si="341"/>
        <v>43892</v>
      </c>
      <c r="J7287" s="244" t="str">
        <f t="shared" si="339"/>
        <v/>
      </c>
    </row>
    <row r="7288" spans="3:10" ht="12" thickBot="1" x14ac:dyDescent="0.25">
      <c r="C7288" s="254"/>
      <c r="D7288" s="254"/>
      <c r="E7288" s="255"/>
      <c r="F7288" s="256"/>
      <c r="G7288" s="257"/>
      <c r="H7288" s="243">
        <f t="shared" ca="1" si="340"/>
        <v>45139</v>
      </c>
      <c r="I7288" s="244">
        <f t="shared" si="341"/>
        <v>43892</v>
      </c>
      <c r="J7288" s="244" t="str">
        <f t="shared" si="339"/>
        <v/>
      </c>
    </row>
    <row r="7289" spans="3:10" ht="12" thickBot="1" x14ac:dyDescent="0.25">
      <c r="C7289" s="254"/>
      <c r="D7289" s="254"/>
      <c r="E7289" s="255"/>
      <c r="F7289" s="256"/>
      <c r="G7289" s="257"/>
      <c r="H7289" s="243">
        <f t="shared" ca="1" si="340"/>
        <v>45139</v>
      </c>
      <c r="I7289" s="244">
        <f t="shared" si="341"/>
        <v>43892</v>
      </c>
      <c r="J7289" s="244" t="str">
        <f t="shared" si="339"/>
        <v/>
      </c>
    </row>
    <row r="7290" spans="3:10" ht="12" thickBot="1" x14ac:dyDescent="0.25">
      <c r="C7290" s="254"/>
      <c r="D7290" s="254"/>
      <c r="E7290" s="255"/>
      <c r="F7290" s="256"/>
      <c r="G7290" s="257"/>
      <c r="H7290" s="243">
        <f t="shared" ca="1" si="340"/>
        <v>45139</v>
      </c>
      <c r="I7290" s="244">
        <f t="shared" si="341"/>
        <v>43892</v>
      </c>
      <c r="J7290" s="244" t="str">
        <f t="shared" si="339"/>
        <v/>
      </c>
    </row>
    <row r="7291" spans="3:10" ht="12" thickBot="1" x14ac:dyDescent="0.25">
      <c r="C7291" s="254"/>
      <c r="D7291" s="254"/>
      <c r="E7291" s="255"/>
      <c r="F7291" s="256"/>
      <c r="G7291" s="257"/>
      <c r="H7291" s="243">
        <f t="shared" ca="1" si="340"/>
        <v>45139</v>
      </c>
      <c r="I7291" s="244">
        <f t="shared" si="341"/>
        <v>43892</v>
      </c>
      <c r="J7291" s="244" t="str">
        <f t="shared" si="339"/>
        <v/>
      </c>
    </row>
    <row r="7292" spans="3:10" ht="12" thickBot="1" x14ac:dyDescent="0.25">
      <c r="C7292" s="254"/>
      <c r="D7292" s="254"/>
      <c r="E7292" s="255"/>
      <c r="F7292" s="256"/>
      <c r="G7292" s="257"/>
      <c r="H7292" s="243">
        <f t="shared" ca="1" si="340"/>
        <v>45139</v>
      </c>
      <c r="I7292" s="244">
        <f t="shared" si="341"/>
        <v>43892</v>
      </c>
      <c r="J7292" s="244" t="str">
        <f t="shared" si="339"/>
        <v/>
      </c>
    </row>
    <row r="7293" spans="3:10" ht="12" thickBot="1" x14ac:dyDescent="0.25">
      <c r="C7293" s="254"/>
      <c r="D7293" s="254"/>
      <c r="E7293" s="255"/>
      <c r="F7293" s="256"/>
      <c r="G7293" s="257"/>
      <c r="H7293" s="243">
        <f t="shared" ca="1" si="340"/>
        <v>45139</v>
      </c>
      <c r="I7293" s="244">
        <f t="shared" si="341"/>
        <v>43892</v>
      </c>
      <c r="J7293" s="244" t="str">
        <f t="shared" si="339"/>
        <v/>
      </c>
    </row>
    <row r="7294" spans="3:10" ht="12" thickBot="1" x14ac:dyDescent="0.25">
      <c r="C7294" s="254"/>
      <c r="D7294" s="254"/>
      <c r="E7294" s="255"/>
      <c r="F7294" s="256"/>
      <c r="G7294" s="257"/>
      <c r="H7294" s="243">
        <f t="shared" ca="1" si="340"/>
        <v>45139</v>
      </c>
      <c r="I7294" s="244">
        <f t="shared" si="341"/>
        <v>43892</v>
      </c>
      <c r="J7294" s="244" t="str">
        <f t="shared" si="339"/>
        <v/>
      </c>
    </row>
    <row r="7295" spans="3:10" ht="12" thickBot="1" x14ac:dyDescent="0.25">
      <c r="C7295" s="254"/>
      <c r="D7295" s="254"/>
      <c r="E7295" s="255"/>
      <c r="F7295" s="256"/>
      <c r="G7295" s="257"/>
      <c r="H7295" s="243">
        <f t="shared" ca="1" si="340"/>
        <v>45139</v>
      </c>
      <c r="I7295" s="244">
        <f t="shared" si="341"/>
        <v>43892</v>
      </c>
      <c r="J7295" s="244" t="str">
        <f t="shared" si="339"/>
        <v/>
      </c>
    </row>
    <row r="7296" spans="3:10" ht="12" thickBot="1" x14ac:dyDescent="0.25">
      <c r="C7296" s="254"/>
      <c r="D7296" s="254"/>
      <c r="E7296" s="255"/>
      <c r="F7296" s="256"/>
      <c r="G7296" s="257"/>
      <c r="H7296" s="243">
        <f t="shared" ca="1" si="340"/>
        <v>45139</v>
      </c>
      <c r="I7296" s="244">
        <f t="shared" si="341"/>
        <v>43892</v>
      </c>
      <c r="J7296" s="244" t="str">
        <f t="shared" si="339"/>
        <v/>
      </c>
    </row>
    <row r="7297" spans="3:10" ht="12" thickBot="1" x14ac:dyDescent="0.25">
      <c r="C7297" s="254"/>
      <c r="D7297" s="254"/>
      <c r="E7297" s="255"/>
      <c r="F7297" s="256"/>
      <c r="G7297" s="257"/>
      <c r="H7297" s="243">
        <f t="shared" ca="1" si="340"/>
        <v>45139</v>
      </c>
      <c r="I7297" s="244">
        <f t="shared" si="341"/>
        <v>43892</v>
      </c>
      <c r="J7297" s="244" t="str">
        <f t="shared" si="339"/>
        <v/>
      </c>
    </row>
    <row r="7298" spans="3:10" ht="12" thickBot="1" x14ac:dyDescent="0.25">
      <c r="C7298" s="254"/>
      <c r="D7298" s="254"/>
      <c r="E7298" s="255"/>
      <c r="F7298" s="256"/>
      <c r="G7298" s="257"/>
      <c r="H7298" s="243">
        <f t="shared" ca="1" si="340"/>
        <v>45139</v>
      </c>
      <c r="I7298" s="244">
        <f t="shared" si="341"/>
        <v>43892</v>
      </c>
      <c r="J7298" s="244" t="str">
        <f t="shared" si="339"/>
        <v/>
      </c>
    </row>
    <row r="7299" spans="3:10" ht="12" thickBot="1" x14ac:dyDescent="0.25">
      <c r="C7299" s="254"/>
      <c r="D7299" s="254"/>
      <c r="E7299" s="255"/>
      <c r="F7299" s="256"/>
      <c r="G7299" s="257"/>
      <c r="H7299" s="243">
        <f t="shared" ca="1" si="340"/>
        <v>45139</v>
      </c>
      <c r="I7299" s="244">
        <f t="shared" si="341"/>
        <v>43892</v>
      </c>
      <c r="J7299" s="244" t="str">
        <f t="shared" si="339"/>
        <v/>
      </c>
    </row>
    <row r="7300" spans="3:10" ht="12" thickBot="1" x14ac:dyDescent="0.25">
      <c r="C7300" s="254"/>
      <c r="D7300" s="254"/>
      <c r="E7300" s="255"/>
      <c r="F7300" s="256"/>
      <c r="G7300" s="257"/>
      <c r="H7300" s="243">
        <f t="shared" ca="1" si="340"/>
        <v>45139</v>
      </c>
      <c r="I7300" s="244">
        <f t="shared" si="341"/>
        <v>43892</v>
      </c>
      <c r="J7300" s="244" t="str">
        <f t="shared" si="339"/>
        <v/>
      </c>
    </row>
    <row r="7301" spans="3:10" ht="12" thickBot="1" x14ac:dyDescent="0.25">
      <c r="C7301" s="254"/>
      <c r="D7301" s="254"/>
      <c r="E7301" s="255"/>
      <c r="F7301" s="256"/>
      <c r="G7301" s="257"/>
      <c r="H7301" s="243">
        <f t="shared" ca="1" si="340"/>
        <v>45139</v>
      </c>
      <c r="I7301" s="244">
        <f t="shared" si="341"/>
        <v>43892</v>
      </c>
      <c r="J7301" s="244" t="str">
        <f t="shared" si="339"/>
        <v/>
      </c>
    </row>
    <row r="7302" spans="3:10" ht="12" thickBot="1" x14ac:dyDescent="0.25">
      <c r="C7302" s="254"/>
      <c r="D7302" s="254"/>
      <c r="E7302" s="255"/>
      <c r="F7302" s="256"/>
      <c r="G7302" s="257"/>
      <c r="H7302" s="243">
        <f t="shared" ca="1" si="340"/>
        <v>45139</v>
      </c>
      <c r="I7302" s="244">
        <f t="shared" si="341"/>
        <v>43892</v>
      </c>
      <c r="J7302" s="244" t="str">
        <f t="shared" ref="J7302:J7365" si="342">IF(G7302="","",IF(G7302&gt;=0,"Debitoren",IF(G7302&lt;0,"Kreditoren","")))</f>
        <v/>
      </c>
    </row>
    <row r="7303" spans="3:10" ht="12" thickBot="1" x14ac:dyDescent="0.25">
      <c r="C7303" s="254"/>
      <c r="D7303" s="254"/>
      <c r="E7303" s="255"/>
      <c r="F7303" s="256"/>
      <c r="G7303" s="257"/>
      <c r="H7303" s="243">
        <f t="shared" ref="H7303:H7366" ca="1" si="343">IF(F7303&lt;$F$2,EOMONTH($F$2,-1)+1,EOMONTH(F7303,-1)+1)</f>
        <v>45139</v>
      </c>
      <c r="I7303" s="244">
        <f t="shared" ref="I7303:I7366" si="344">IF(F7303&lt;$I$2,IF(   WEEKDAY(EOMONTH($I$2,-1)+1)=1,EOMONTH($I$2,-1)+1+1,EOMONTH($I$2,-1)+1),IF(WEEKDAY(F7303)=1,F7303+1,F7303))</f>
        <v>43892</v>
      </c>
      <c r="J7303" s="244" t="str">
        <f t="shared" si="342"/>
        <v/>
      </c>
    </row>
    <row r="7304" spans="3:10" ht="12" thickBot="1" x14ac:dyDescent="0.25">
      <c r="C7304" s="254"/>
      <c r="D7304" s="254"/>
      <c r="E7304" s="255"/>
      <c r="F7304" s="256"/>
      <c r="G7304" s="257"/>
      <c r="H7304" s="243">
        <f t="shared" ca="1" si="343"/>
        <v>45139</v>
      </c>
      <c r="I7304" s="244">
        <f t="shared" si="344"/>
        <v>43892</v>
      </c>
      <c r="J7304" s="244" t="str">
        <f t="shared" si="342"/>
        <v/>
      </c>
    </row>
    <row r="7305" spans="3:10" ht="12" thickBot="1" x14ac:dyDescent="0.25">
      <c r="C7305" s="254"/>
      <c r="D7305" s="254"/>
      <c r="E7305" s="255"/>
      <c r="F7305" s="256"/>
      <c r="G7305" s="257"/>
      <c r="H7305" s="243">
        <f t="shared" ca="1" si="343"/>
        <v>45139</v>
      </c>
      <c r="I7305" s="244">
        <f t="shared" si="344"/>
        <v>43892</v>
      </c>
      <c r="J7305" s="244" t="str">
        <f t="shared" si="342"/>
        <v/>
      </c>
    </row>
    <row r="7306" spans="3:10" ht="12" thickBot="1" x14ac:dyDescent="0.25">
      <c r="C7306" s="254"/>
      <c r="D7306" s="254"/>
      <c r="E7306" s="255"/>
      <c r="F7306" s="256"/>
      <c r="G7306" s="257"/>
      <c r="H7306" s="243">
        <f t="shared" ca="1" si="343"/>
        <v>45139</v>
      </c>
      <c r="I7306" s="244">
        <f t="shared" si="344"/>
        <v>43892</v>
      </c>
      <c r="J7306" s="244" t="str">
        <f t="shared" si="342"/>
        <v/>
      </c>
    </row>
    <row r="7307" spans="3:10" ht="12" thickBot="1" x14ac:dyDescent="0.25">
      <c r="C7307" s="254"/>
      <c r="D7307" s="254"/>
      <c r="E7307" s="255"/>
      <c r="F7307" s="256"/>
      <c r="G7307" s="257"/>
      <c r="H7307" s="243">
        <f t="shared" ca="1" si="343"/>
        <v>45139</v>
      </c>
      <c r="I7307" s="244">
        <f t="shared" si="344"/>
        <v>43892</v>
      </c>
      <c r="J7307" s="244" t="str">
        <f t="shared" si="342"/>
        <v/>
      </c>
    </row>
    <row r="7308" spans="3:10" ht="12" thickBot="1" x14ac:dyDescent="0.25">
      <c r="C7308" s="254"/>
      <c r="D7308" s="254"/>
      <c r="E7308" s="255"/>
      <c r="F7308" s="256"/>
      <c r="G7308" s="257"/>
      <c r="H7308" s="243">
        <f t="shared" ca="1" si="343"/>
        <v>45139</v>
      </c>
      <c r="I7308" s="244">
        <f t="shared" si="344"/>
        <v>43892</v>
      </c>
      <c r="J7308" s="244" t="str">
        <f t="shared" si="342"/>
        <v/>
      </c>
    </row>
    <row r="7309" spans="3:10" ht="12" thickBot="1" x14ac:dyDescent="0.25">
      <c r="C7309" s="254"/>
      <c r="D7309" s="254"/>
      <c r="E7309" s="255"/>
      <c r="F7309" s="256"/>
      <c r="G7309" s="257"/>
      <c r="H7309" s="243">
        <f t="shared" ca="1" si="343"/>
        <v>45139</v>
      </c>
      <c r="I7309" s="244">
        <f t="shared" si="344"/>
        <v>43892</v>
      </c>
      <c r="J7309" s="244" t="str">
        <f t="shared" si="342"/>
        <v/>
      </c>
    </row>
    <row r="7310" spans="3:10" ht="12" thickBot="1" x14ac:dyDescent="0.25">
      <c r="C7310" s="254"/>
      <c r="D7310" s="254"/>
      <c r="E7310" s="255"/>
      <c r="F7310" s="256"/>
      <c r="G7310" s="257"/>
      <c r="H7310" s="243">
        <f t="shared" ca="1" si="343"/>
        <v>45139</v>
      </c>
      <c r="I7310" s="244">
        <f t="shared" si="344"/>
        <v>43892</v>
      </c>
      <c r="J7310" s="244" t="str">
        <f t="shared" si="342"/>
        <v/>
      </c>
    </row>
    <row r="7311" spans="3:10" ht="12" thickBot="1" x14ac:dyDescent="0.25">
      <c r="C7311" s="254"/>
      <c r="D7311" s="254"/>
      <c r="E7311" s="255"/>
      <c r="F7311" s="256"/>
      <c r="G7311" s="257"/>
      <c r="H7311" s="243">
        <f t="shared" ca="1" si="343"/>
        <v>45139</v>
      </c>
      <c r="I7311" s="244">
        <f t="shared" si="344"/>
        <v>43892</v>
      </c>
      <c r="J7311" s="244" t="str">
        <f t="shared" si="342"/>
        <v/>
      </c>
    </row>
    <row r="7312" spans="3:10" ht="12" thickBot="1" x14ac:dyDescent="0.25">
      <c r="C7312" s="254"/>
      <c r="D7312" s="254"/>
      <c r="E7312" s="255"/>
      <c r="F7312" s="256"/>
      <c r="G7312" s="257"/>
      <c r="H7312" s="243">
        <f t="shared" ca="1" si="343"/>
        <v>45139</v>
      </c>
      <c r="I7312" s="244">
        <f t="shared" si="344"/>
        <v>43892</v>
      </c>
      <c r="J7312" s="244" t="str">
        <f t="shared" si="342"/>
        <v/>
      </c>
    </row>
    <row r="7313" spans="3:10" ht="12" thickBot="1" x14ac:dyDescent="0.25">
      <c r="C7313" s="254"/>
      <c r="D7313" s="254"/>
      <c r="E7313" s="255"/>
      <c r="F7313" s="256"/>
      <c r="G7313" s="257"/>
      <c r="H7313" s="243">
        <f t="shared" ca="1" si="343"/>
        <v>45139</v>
      </c>
      <c r="I7313" s="244">
        <f t="shared" si="344"/>
        <v>43892</v>
      </c>
      <c r="J7313" s="244" t="str">
        <f t="shared" si="342"/>
        <v/>
      </c>
    </row>
    <row r="7314" spans="3:10" ht="12" thickBot="1" x14ac:dyDescent="0.25">
      <c r="C7314" s="254"/>
      <c r="D7314" s="254"/>
      <c r="E7314" s="255"/>
      <c r="F7314" s="256"/>
      <c r="G7314" s="257"/>
      <c r="H7314" s="243">
        <f t="shared" ca="1" si="343"/>
        <v>45139</v>
      </c>
      <c r="I7314" s="244">
        <f t="shared" si="344"/>
        <v>43892</v>
      </c>
      <c r="J7314" s="244" t="str">
        <f t="shared" si="342"/>
        <v/>
      </c>
    </row>
    <row r="7315" spans="3:10" ht="12" thickBot="1" x14ac:dyDescent="0.25">
      <c r="C7315" s="254"/>
      <c r="D7315" s="254"/>
      <c r="E7315" s="255"/>
      <c r="F7315" s="256"/>
      <c r="G7315" s="257"/>
      <c r="H7315" s="243">
        <f t="shared" ca="1" si="343"/>
        <v>45139</v>
      </c>
      <c r="I7315" s="244">
        <f t="shared" si="344"/>
        <v>43892</v>
      </c>
      <c r="J7315" s="244" t="str">
        <f t="shared" si="342"/>
        <v/>
      </c>
    </row>
    <row r="7316" spans="3:10" ht="12" thickBot="1" x14ac:dyDescent="0.25">
      <c r="C7316" s="254"/>
      <c r="D7316" s="254"/>
      <c r="E7316" s="255"/>
      <c r="F7316" s="256"/>
      <c r="G7316" s="257"/>
      <c r="H7316" s="243">
        <f t="shared" ca="1" si="343"/>
        <v>45139</v>
      </c>
      <c r="I7316" s="244">
        <f t="shared" si="344"/>
        <v>43892</v>
      </c>
      <c r="J7316" s="244" t="str">
        <f t="shared" si="342"/>
        <v/>
      </c>
    </row>
    <row r="7317" spans="3:10" ht="12" thickBot="1" x14ac:dyDescent="0.25">
      <c r="C7317" s="254"/>
      <c r="D7317" s="254"/>
      <c r="E7317" s="255"/>
      <c r="F7317" s="256"/>
      <c r="G7317" s="257"/>
      <c r="H7317" s="243">
        <f t="shared" ca="1" si="343"/>
        <v>45139</v>
      </c>
      <c r="I7317" s="244">
        <f t="shared" si="344"/>
        <v>43892</v>
      </c>
      <c r="J7317" s="244" t="str">
        <f t="shared" si="342"/>
        <v/>
      </c>
    </row>
    <row r="7318" spans="3:10" ht="12" thickBot="1" x14ac:dyDescent="0.25">
      <c r="C7318" s="254"/>
      <c r="D7318" s="254"/>
      <c r="E7318" s="255"/>
      <c r="F7318" s="256"/>
      <c r="G7318" s="257"/>
      <c r="H7318" s="243">
        <f t="shared" ca="1" si="343"/>
        <v>45139</v>
      </c>
      <c r="I7318" s="244">
        <f t="shared" si="344"/>
        <v>43892</v>
      </c>
      <c r="J7318" s="244" t="str">
        <f t="shared" si="342"/>
        <v/>
      </c>
    </row>
    <row r="7319" spans="3:10" ht="12" thickBot="1" x14ac:dyDescent="0.25">
      <c r="C7319" s="254"/>
      <c r="D7319" s="254"/>
      <c r="E7319" s="255"/>
      <c r="F7319" s="256"/>
      <c r="G7319" s="257"/>
      <c r="H7319" s="243">
        <f t="shared" ca="1" si="343"/>
        <v>45139</v>
      </c>
      <c r="I7319" s="244">
        <f t="shared" si="344"/>
        <v>43892</v>
      </c>
      <c r="J7319" s="244" t="str">
        <f t="shared" si="342"/>
        <v/>
      </c>
    </row>
    <row r="7320" spans="3:10" ht="12" thickBot="1" x14ac:dyDescent="0.25">
      <c r="C7320" s="254"/>
      <c r="D7320" s="254"/>
      <c r="E7320" s="255"/>
      <c r="F7320" s="256"/>
      <c r="G7320" s="257"/>
      <c r="H7320" s="243">
        <f t="shared" ca="1" si="343"/>
        <v>45139</v>
      </c>
      <c r="I7320" s="244">
        <f t="shared" si="344"/>
        <v>43892</v>
      </c>
      <c r="J7320" s="244" t="str">
        <f t="shared" si="342"/>
        <v/>
      </c>
    </row>
    <row r="7321" spans="3:10" ht="12" thickBot="1" x14ac:dyDescent="0.25">
      <c r="C7321" s="254"/>
      <c r="D7321" s="254"/>
      <c r="E7321" s="255"/>
      <c r="F7321" s="256"/>
      <c r="G7321" s="257"/>
      <c r="H7321" s="243">
        <f t="shared" ca="1" si="343"/>
        <v>45139</v>
      </c>
      <c r="I7321" s="244">
        <f t="shared" si="344"/>
        <v>43892</v>
      </c>
      <c r="J7321" s="244" t="str">
        <f t="shared" si="342"/>
        <v/>
      </c>
    </row>
    <row r="7322" spans="3:10" ht="12" thickBot="1" x14ac:dyDescent="0.25">
      <c r="C7322" s="254"/>
      <c r="D7322" s="254"/>
      <c r="E7322" s="255"/>
      <c r="F7322" s="256"/>
      <c r="G7322" s="257"/>
      <c r="H7322" s="243">
        <f t="shared" ca="1" si="343"/>
        <v>45139</v>
      </c>
      <c r="I7322" s="244">
        <f t="shared" si="344"/>
        <v>43892</v>
      </c>
      <c r="J7322" s="244" t="str">
        <f t="shared" si="342"/>
        <v/>
      </c>
    </row>
    <row r="7323" spans="3:10" ht="12" thickBot="1" x14ac:dyDescent="0.25">
      <c r="C7323" s="254"/>
      <c r="D7323" s="254"/>
      <c r="E7323" s="255"/>
      <c r="F7323" s="256"/>
      <c r="G7323" s="257"/>
      <c r="H7323" s="243">
        <f t="shared" ca="1" si="343"/>
        <v>45139</v>
      </c>
      <c r="I7323" s="244">
        <f t="shared" si="344"/>
        <v>43892</v>
      </c>
      <c r="J7323" s="244" t="str">
        <f t="shared" si="342"/>
        <v/>
      </c>
    </row>
    <row r="7324" spans="3:10" ht="12" thickBot="1" x14ac:dyDescent="0.25">
      <c r="C7324" s="254"/>
      <c r="D7324" s="254"/>
      <c r="E7324" s="255"/>
      <c r="F7324" s="256"/>
      <c r="G7324" s="257"/>
      <c r="H7324" s="243">
        <f t="shared" ca="1" si="343"/>
        <v>45139</v>
      </c>
      <c r="I7324" s="244">
        <f t="shared" si="344"/>
        <v>43892</v>
      </c>
      <c r="J7324" s="244" t="str">
        <f t="shared" si="342"/>
        <v/>
      </c>
    </row>
    <row r="7325" spans="3:10" ht="12" thickBot="1" x14ac:dyDescent="0.25">
      <c r="C7325" s="254"/>
      <c r="D7325" s="254"/>
      <c r="E7325" s="255"/>
      <c r="F7325" s="256"/>
      <c r="G7325" s="257"/>
      <c r="H7325" s="243">
        <f t="shared" ca="1" si="343"/>
        <v>45139</v>
      </c>
      <c r="I7325" s="244">
        <f t="shared" si="344"/>
        <v>43892</v>
      </c>
      <c r="J7325" s="244" t="str">
        <f t="shared" si="342"/>
        <v/>
      </c>
    </row>
    <row r="7326" spans="3:10" ht="12" thickBot="1" x14ac:dyDescent="0.25">
      <c r="C7326" s="254"/>
      <c r="D7326" s="254"/>
      <c r="E7326" s="255"/>
      <c r="F7326" s="256"/>
      <c r="G7326" s="257"/>
      <c r="H7326" s="243">
        <f t="shared" ca="1" si="343"/>
        <v>45139</v>
      </c>
      <c r="I7326" s="244">
        <f t="shared" si="344"/>
        <v>43892</v>
      </c>
      <c r="J7326" s="244" t="str">
        <f t="shared" si="342"/>
        <v/>
      </c>
    </row>
    <row r="7327" spans="3:10" ht="12" thickBot="1" x14ac:dyDescent="0.25">
      <c r="C7327" s="254"/>
      <c r="D7327" s="254"/>
      <c r="E7327" s="255"/>
      <c r="F7327" s="256"/>
      <c r="G7327" s="257"/>
      <c r="H7327" s="243">
        <f t="shared" ca="1" si="343"/>
        <v>45139</v>
      </c>
      <c r="I7327" s="244">
        <f t="shared" si="344"/>
        <v>43892</v>
      </c>
      <c r="J7327" s="244" t="str">
        <f t="shared" si="342"/>
        <v/>
      </c>
    </row>
    <row r="7328" spans="3:10" ht="12" thickBot="1" x14ac:dyDescent="0.25">
      <c r="C7328" s="254"/>
      <c r="D7328" s="254"/>
      <c r="E7328" s="255"/>
      <c r="F7328" s="256"/>
      <c r="G7328" s="257"/>
      <c r="H7328" s="243">
        <f t="shared" ca="1" si="343"/>
        <v>45139</v>
      </c>
      <c r="I7328" s="244">
        <f t="shared" si="344"/>
        <v>43892</v>
      </c>
      <c r="J7328" s="244" t="str">
        <f t="shared" si="342"/>
        <v/>
      </c>
    </row>
    <row r="7329" spans="3:10" ht="12" thickBot="1" x14ac:dyDescent="0.25">
      <c r="C7329" s="254"/>
      <c r="D7329" s="254"/>
      <c r="E7329" s="255"/>
      <c r="F7329" s="256"/>
      <c r="G7329" s="257"/>
      <c r="H7329" s="243">
        <f t="shared" ca="1" si="343"/>
        <v>45139</v>
      </c>
      <c r="I7329" s="244">
        <f t="shared" si="344"/>
        <v>43892</v>
      </c>
      <c r="J7329" s="244" t="str">
        <f t="shared" si="342"/>
        <v/>
      </c>
    </row>
    <row r="7330" spans="3:10" ht="12" thickBot="1" x14ac:dyDescent="0.25">
      <c r="C7330" s="254"/>
      <c r="D7330" s="254"/>
      <c r="E7330" s="255"/>
      <c r="F7330" s="256"/>
      <c r="G7330" s="257"/>
      <c r="H7330" s="243">
        <f t="shared" ca="1" si="343"/>
        <v>45139</v>
      </c>
      <c r="I7330" s="244">
        <f t="shared" si="344"/>
        <v>43892</v>
      </c>
      <c r="J7330" s="244" t="str">
        <f t="shared" si="342"/>
        <v/>
      </c>
    </row>
    <row r="7331" spans="3:10" ht="12" thickBot="1" x14ac:dyDescent="0.25">
      <c r="C7331" s="254"/>
      <c r="D7331" s="254"/>
      <c r="E7331" s="255"/>
      <c r="F7331" s="256"/>
      <c r="G7331" s="257"/>
      <c r="H7331" s="243">
        <f t="shared" ca="1" si="343"/>
        <v>45139</v>
      </c>
      <c r="I7331" s="244">
        <f t="shared" si="344"/>
        <v>43892</v>
      </c>
      <c r="J7331" s="244" t="str">
        <f t="shared" si="342"/>
        <v/>
      </c>
    </row>
    <row r="7332" spans="3:10" ht="12" thickBot="1" x14ac:dyDescent="0.25">
      <c r="C7332" s="254"/>
      <c r="D7332" s="254"/>
      <c r="E7332" s="255"/>
      <c r="F7332" s="256"/>
      <c r="G7332" s="257"/>
      <c r="H7332" s="243">
        <f t="shared" ca="1" si="343"/>
        <v>45139</v>
      </c>
      <c r="I7332" s="244">
        <f t="shared" si="344"/>
        <v>43892</v>
      </c>
      <c r="J7332" s="244" t="str">
        <f t="shared" si="342"/>
        <v/>
      </c>
    </row>
    <row r="7333" spans="3:10" ht="12" thickBot="1" x14ac:dyDescent="0.25">
      <c r="C7333" s="254"/>
      <c r="D7333" s="254"/>
      <c r="E7333" s="255"/>
      <c r="F7333" s="256"/>
      <c r="G7333" s="257"/>
      <c r="H7333" s="243">
        <f t="shared" ca="1" si="343"/>
        <v>45139</v>
      </c>
      <c r="I7333" s="244">
        <f t="shared" si="344"/>
        <v>43892</v>
      </c>
      <c r="J7333" s="244" t="str">
        <f t="shared" si="342"/>
        <v/>
      </c>
    </row>
    <row r="7334" spans="3:10" ht="12" thickBot="1" x14ac:dyDescent="0.25">
      <c r="C7334" s="254"/>
      <c r="D7334" s="254"/>
      <c r="E7334" s="255"/>
      <c r="F7334" s="256"/>
      <c r="G7334" s="257"/>
      <c r="H7334" s="243">
        <f t="shared" ca="1" si="343"/>
        <v>45139</v>
      </c>
      <c r="I7334" s="244">
        <f t="shared" si="344"/>
        <v>43892</v>
      </c>
      <c r="J7334" s="244" t="str">
        <f t="shared" si="342"/>
        <v/>
      </c>
    </row>
    <row r="7335" spans="3:10" ht="12" thickBot="1" x14ac:dyDescent="0.25">
      <c r="C7335" s="254"/>
      <c r="D7335" s="254"/>
      <c r="E7335" s="255"/>
      <c r="F7335" s="256"/>
      <c r="G7335" s="257"/>
      <c r="H7335" s="243">
        <f t="shared" ca="1" si="343"/>
        <v>45139</v>
      </c>
      <c r="I7335" s="244">
        <f t="shared" si="344"/>
        <v>43892</v>
      </c>
      <c r="J7335" s="244" t="str">
        <f t="shared" si="342"/>
        <v/>
      </c>
    </row>
    <row r="7336" spans="3:10" ht="12" thickBot="1" x14ac:dyDescent="0.25">
      <c r="C7336" s="254"/>
      <c r="D7336" s="254"/>
      <c r="E7336" s="255"/>
      <c r="F7336" s="256"/>
      <c r="G7336" s="257"/>
      <c r="H7336" s="243">
        <f t="shared" ca="1" si="343"/>
        <v>45139</v>
      </c>
      <c r="I7336" s="244">
        <f t="shared" si="344"/>
        <v>43892</v>
      </c>
      <c r="J7336" s="244" t="str">
        <f t="shared" si="342"/>
        <v/>
      </c>
    </row>
    <row r="7337" spans="3:10" ht="12" thickBot="1" x14ac:dyDescent="0.25">
      <c r="C7337" s="254"/>
      <c r="D7337" s="254"/>
      <c r="E7337" s="255"/>
      <c r="F7337" s="256"/>
      <c r="G7337" s="257"/>
      <c r="H7337" s="243">
        <f t="shared" ca="1" si="343"/>
        <v>45139</v>
      </c>
      <c r="I7337" s="244">
        <f t="shared" si="344"/>
        <v>43892</v>
      </c>
      <c r="J7337" s="244" t="str">
        <f t="shared" si="342"/>
        <v/>
      </c>
    </row>
    <row r="7338" spans="3:10" ht="12" thickBot="1" x14ac:dyDescent="0.25">
      <c r="C7338" s="254"/>
      <c r="D7338" s="254"/>
      <c r="E7338" s="255"/>
      <c r="F7338" s="256"/>
      <c r="G7338" s="257"/>
      <c r="H7338" s="243">
        <f t="shared" ca="1" si="343"/>
        <v>45139</v>
      </c>
      <c r="I7338" s="244">
        <f t="shared" si="344"/>
        <v>43892</v>
      </c>
      <c r="J7338" s="244" t="str">
        <f t="shared" si="342"/>
        <v/>
      </c>
    </row>
    <row r="7339" spans="3:10" ht="12" thickBot="1" x14ac:dyDescent="0.25">
      <c r="C7339" s="254"/>
      <c r="D7339" s="254"/>
      <c r="E7339" s="255"/>
      <c r="F7339" s="256"/>
      <c r="G7339" s="257"/>
      <c r="H7339" s="243">
        <f t="shared" ca="1" si="343"/>
        <v>45139</v>
      </c>
      <c r="I7339" s="244">
        <f t="shared" si="344"/>
        <v>43892</v>
      </c>
      <c r="J7339" s="244" t="str">
        <f t="shared" si="342"/>
        <v/>
      </c>
    </row>
    <row r="7340" spans="3:10" ht="12" thickBot="1" x14ac:dyDescent="0.25">
      <c r="C7340" s="254"/>
      <c r="D7340" s="254"/>
      <c r="E7340" s="255"/>
      <c r="F7340" s="256"/>
      <c r="G7340" s="257"/>
      <c r="H7340" s="243">
        <f t="shared" ca="1" si="343"/>
        <v>45139</v>
      </c>
      <c r="I7340" s="244">
        <f t="shared" si="344"/>
        <v>43892</v>
      </c>
      <c r="J7340" s="244" t="str">
        <f t="shared" si="342"/>
        <v/>
      </c>
    </row>
    <row r="7341" spans="3:10" ht="12" thickBot="1" x14ac:dyDescent="0.25">
      <c r="C7341" s="254"/>
      <c r="D7341" s="254"/>
      <c r="E7341" s="255"/>
      <c r="F7341" s="256"/>
      <c r="G7341" s="257"/>
      <c r="H7341" s="243">
        <f t="shared" ca="1" si="343"/>
        <v>45139</v>
      </c>
      <c r="I7341" s="244">
        <f t="shared" si="344"/>
        <v>43892</v>
      </c>
      <c r="J7341" s="244" t="str">
        <f t="shared" si="342"/>
        <v/>
      </c>
    </row>
    <row r="7342" spans="3:10" ht="12" thickBot="1" x14ac:dyDescent="0.25">
      <c r="C7342" s="254"/>
      <c r="D7342" s="254"/>
      <c r="E7342" s="255"/>
      <c r="F7342" s="256"/>
      <c r="G7342" s="257"/>
      <c r="H7342" s="243">
        <f t="shared" ca="1" si="343"/>
        <v>45139</v>
      </c>
      <c r="I7342" s="244">
        <f t="shared" si="344"/>
        <v>43892</v>
      </c>
      <c r="J7342" s="244" t="str">
        <f t="shared" si="342"/>
        <v/>
      </c>
    </row>
    <row r="7343" spans="3:10" ht="12" thickBot="1" x14ac:dyDescent="0.25">
      <c r="C7343" s="254"/>
      <c r="D7343" s="254"/>
      <c r="E7343" s="255"/>
      <c r="F7343" s="256"/>
      <c r="G7343" s="257"/>
      <c r="H7343" s="243">
        <f t="shared" ca="1" si="343"/>
        <v>45139</v>
      </c>
      <c r="I7343" s="244">
        <f t="shared" si="344"/>
        <v>43892</v>
      </c>
      <c r="J7343" s="244" t="str">
        <f t="shared" si="342"/>
        <v/>
      </c>
    </row>
    <row r="7344" spans="3:10" ht="12" thickBot="1" x14ac:dyDescent="0.25">
      <c r="C7344" s="254"/>
      <c r="D7344" s="254"/>
      <c r="E7344" s="255"/>
      <c r="F7344" s="256"/>
      <c r="G7344" s="257"/>
      <c r="H7344" s="243">
        <f t="shared" ca="1" si="343"/>
        <v>45139</v>
      </c>
      <c r="I7344" s="244">
        <f t="shared" si="344"/>
        <v>43892</v>
      </c>
      <c r="J7344" s="244" t="str">
        <f t="shared" si="342"/>
        <v/>
      </c>
    </row>
    <row r="7345" spans="3:10" ht="12" thickBot="1" x14ac:dyDescent="0.25">
      <c r="C7345" s="254"/>
      <c r="D7345" s="254"/>
      <c r="E7345" s="255"/>
      <c r="F7345" s="256"/>
      <c r="G7345" s="257"/>
      <c r="H7345" s="243">
        <f t="shared" ca="1" si="343"/>
        <v>45139</v>
      </c>
      <c r="I7345" s="244">
        <f t="shared" si="344"/>
        <v>43892</v>
      </c>
      <c r="J7345" s="244" t="str">
        <f t="shared" si="342"/>
        <v/>
      </c>
    </row>
    <row r="7346" spans="3:10" ht="12" thickBot="1" x14ac:dyDescent="0.25">
      <c r="C7346" s="254"/>
      <c r="D7346" s="254"/>
      <c r="E7346" s="255"/>
      <c r="F7346" s="256"/>
      <c r="G7346" s="257"/>
      <c r="H7346" s="243">
        <f t="shared" ca="1" si="343"/>
        <v>45139</v>
      </c>
      <c r="I7346" s="244">
        <f t="shared" si="344"/>
        <v>43892</v>
      </c>
      <c r="J7346" s="244" t="str">
        <f t="shared" si="342"/>
        <v/>
      </c>
    </row>
    <row r="7347" spans="3:10" ht="12" thickBot="1" x14ac:dyDescent="0.25">
      <c r="C7347" s="254"/>
      <c r="D7347" s="254"/>
      <c r="E7347" s="255"/>
      <c r="F7347" s="256"/>
      <c r="G7347" s="257"/>
      <c r="H7347" s="243">
        <f t="shared" ca="1" si="343"/>
        <v>45139</v>
      </c>
      <c r="I7347" s="244">
        <f t="shared" si="344"/>
        <v>43892</v>
      </c>
      <c r="J7347" s="244" t="str">
        <f t="shared" si="342"/>
        <v/>
      </c>
    </row>
    <row r="7348" spans="3:10" ht="12" thickBot="1" x14ac:dyDescent="0.25">
      <c r="C7348" s="254"/>
      <c r="D7348" s="254"/>
      <c r="E7348" s="255"/>
      <c r="F7348" s="256"/>
      <c r="G7348" s="257"/>
      <c r="H7348" s="243">
        <f t="shared" ca="1" si="343"/>
        <v>45139</v>
      </c>
      <c r="I7348" s="244">
        <f t="shared" si="344"/>
        <v>43892</v>
      </c>
      <c r="J7348" s="244" t="str">
        <f t="shared" si="342"/>
        <v/>
      </c>
    </row>
    <row r="7349" spans="3:10" ht="12" thickBot="1" x14ac:dyDescent="0.25">
      <c r="C7349" s="254"/>
      <c r="D7349" s="254"/>
      <c r="E7349" s="255"/>
      <c r="F7349" s="256"/>
      <c r="G7349" s="257"/>
      <c r="H7349" s="243">
        <f t="shared" ca="1" si="343"/>
        <v>45139</v>
      </c>
      <c r="I7349" s="244">
        <f t="shared" si="344"/>
        <v>43892</v>
      </c>
      <c r="J7349" s="244" t="str">
        <f t="shared" si="342"/>
        <v/>
      </c>
    </row>
    <row r="7350" spans="3:10" ht="12" thickBot="1" x14ac:dyDescent="0.25">
      <c r="C7350" s="254"/>
      <c r="D7350" s="254"/>
      <c r="E7350" s="255"/>
      <c r="F7350" s="256"/>
      <c r="G7350" s="257"/>
      <c r="H7350" s="243">
        <f t="shared" ca="1" si="343"/>
        <v>45139</v>
      </c>
      <c r="I7350" s="244">
        <f t="shared" si="344"/>
        <v>43892</v>
      </c>
      <c r="J7350" s="244" t="str">
        <f t="shared" si="342"/>
        <v/>
      </c>
    </row>
    <row r="7351" spans="3:10" ht="12" thickBot="1" x14ac:dyDescent="0.25">
      <c r="C7351" s="254"/>
      <c r="D7351" s="254"/>
      <c r="E7351" s="255"/>
      <c r="F7351" s="256"/>
      <c r="G7351" s="257"/>
      <c r="H7351" s="243">
        <f t="shared" ca="1" si="343"/>
        <v>45139</v>
      </c>
      <c r="I7351" s="244">
        <f t="shared" si="344"/>
        <v>43892</v>
      </c>
      <c r="J7351" s="244" t="str">
        <f t="shared" si="342"/>
        <v/>
      </c>
    </row>
    <row r="7352" spans="3:10" ht="12" thickBot="1" x14ac:dyDescent="0.25">
      <c r="C7352" s="254"/>
      <c r="D7352" s="254"/>
      <c r="E7352" s="255"/>
      <c r="F7352" s="256"/>
      <c r="G7352" s="257"/>
      <c r="H7352" s="243">
        <f t="shared" ca="1" si="343"/>
        <v>45139</v>
      </c>
      <c r="I7352" s="244">
        <f t="shared" si="344"/>
        <v>43892</v>
      </c>
      <c r="J7352" s="244" t="str">
        <f t="shared" si="342"/>
        <v/>
      </c>
    </row>
    <row r="7353" spans="3:10" ht="12" thickBot="1" x14ac:dyDescent="0.25">
      <c r="C7353" s="254"/>
      <c r="D7353" s="254"/>
      <c r="E7353" s="255"/>
      <c r="F7353" s="256"/>
      <c r="G7353" s="257"/>
      <c r="H7353" s="243">
        <f t="shared" ca="1" si="343"/>
        <v>45139</v>
      </c>
      <c r="I7353" s="244">
        <f t="shared" si="344"/>
        <v>43892</v>
      </c>
      <c r="J7353" s="244" t="str">
        <f t="shared" si="342"/>
        <v/>
      </c>
    </row>
    <row r="7354" spans="3:10" ht="12" thickBot="1" x14ac:dyDescent="0.25">
      <c r="C7354" s="254"/>
      <c r="D7354" s="254"/>
      <c r="E7354" s="255"/>
      <c r="F7354" s="256"/>
      <c r="G7354" s="257"/>
      <c r="H7354" s="243">
        <f t="shared" ca="1" si="343"/>
        <v>45139</v>
      </c>
      <c r="I7354" s="244">
        <f t="shared" si="344"/>
        <v>43892</v>
      </c>
      <c r="J7354" s="244" t="str">
        <f t="shared" si="342"/>
        <v/>
      </c>
    </row>
    <row r="7355" spans="3:10" ht="12" thickBot="1" x14ac:dyDescent="0.25">
      <c r="C7355" s="254"/>
      <c r="D7355" s="254"/>
      <c r="E7355" s="255"/>
      <c r="F7355" s="256"/>
      <c r="G7355" s="257"/>
      <c r="H7355" s="243">
        <f t="shared" ca="1" si="343"/>
        <v>45139</v>
      </c>
      <c r="I7355" s="244">
        <f t="shared" si="344"/>
        <v>43892</v>
      </c>
      <c r="J7355" s="244" t="str">
        <f t="shared" si="342"/>
        <v/>
      </c>
    </row>
    <row r="7356" spans="3:10" ht="12" thickBot="1" x14ac:dyDescent="0.25">
      <c r="C7356" s="254"/>
      <c r="D7356" s="254"/>
      <c r="E7356" s="255"/>
      <c r="F7356" s="256"/>
      <c r="G7356" s="257"/>
      <c r="H7356" s="243">
        <f t="shared" ca="1" si="343"/>
        <v>45139</v>
      </c>
      <c r="I7356" s="244">
        <f t="shared" si="344"/>
        <v>43892</v>
      </c>
      <c r="J7356" s="244" t="str">
        <f t="shared" si="342"/>
        <v/>
      </c>
    </row>
    <row r="7357" spans="3:10" ht="12" thickBot="1" x14ac:dyDescent="0.25">
      <c r="C7357" s="254"/>
      <c r="D7357" s="254"/>
      <c r="E7357" s="255"/>
      <c r="F7357" s="256"/>
      <c r="G7357" s="257"/>
      <c r="H7357" s="243">
        <f t="shared" ca="1" si="343"/>
        <v>45139</v>
      </c>
      <c r="I7357" s="244">
        <f t="shared" si="344"/>
        <v>43892</v>
      </c>
      <c r="J7357" s="244" t="str">
        <f t="shared" si="342"/>
        <v/>
      </c>
    </row>
    <row r="7358" spans="3:10" ht="12" thickBot="1" x14ac:dyDescent="0.25">
      <c r="C7358" s="254"/>
      <c r="D7358" s="254"/>
      <c r="E7358" s="255"/>
      <c r="F7358" s="256"/>
      <c r="G7358" s="257"/>
      <c r="H7358" s="243">
        <f t="shared" ca="1" si="343"/>
        <v>45139</v>
      </c>
      <c r="I7358" s="244">
        <f t="shared" si="344"/>
        <v>43892</v>
      </c>
      <c r="J7358" s="244" t="str">
        <f t="shared" si="342"/>
        <v/>
      </c>
    </row>
    <row r="7359" spans="3:10" ht="12" thickBot="1" x14ac:dyDescent="0.25">
      <c r="C7359" s="254"/>
      <c r="D7359" s="254"/>
      <c r="E7359" s="255"/>
      <c r="F7359" s="256"/>
      <c r="G7359" s="257"/>
      <c r="H7359" s="243">
        <f t="shared" ca="1" si="343"/>
        <v>45139</v>
      </c>
      <c r="I7359" s="244">
        <f t="shared" si="344"/>
        <v>43892</v>
      </c>
      <c r="J7359" s="244" t="str">
        <f t="shared" si="342"/>
        <v/>
      </c>
    </row>
    <row r="7360" spans="3:10" ht="12" thickBot="1" x14ac:dyDescent="0.25">
      <c r="C7360" s="254"/>
      <c r="D7360" s="254"/>
      <c r="E7360" s="255"/>
      <c r="F7360" s="256"/>
      <c r="G7360" s="257"/>
      <c r="H7360" s="243">
        <f t="shared" ca="1" si="343"/>
        <v>45139</v>
      </c>
      <c r="I7360" s="244">
        <f t="shared" si="344"/>
        <v>43892</v>
      </c>
      <c r="J7360" s="244" t="str">
        <f t="shared" si="342"/>
        <v/>
      </c>
    </row>
    <row r="7361" spans="3:10" ht="12" thickBot="1" x14ac:dyDescent="0.25">
      <c r="C7361" s="254"/>
      <c r="D7361" s="254"/>
      <c r="E7361" s="255"/>
      <c r="F7361" s="256"/>
      <c r="G7361" s="257"/>
      <c r="H7361" s="243">
        <f t="shared" ca="1" si="343"/>
        <v>45139</v>
      </c>
      <c r="I7361" s="244">
        <f t="shared" si="344"/>
        <v>43892</v>
      </c>
      <c r="J7361" s="244" t="str">
        <f t="shared" si="342"/>
        <v/>
      </c>
    </row>
    <row r="7362" spans="3:10" ht="12" thickBot="1" x14ac:dyDescent="0.25">
      <c r="C7362" s="254"/>
      <c r="D7362" s="254"/>
      <c r="E7362" s="255"/>
      <c r="F7362" s="256"/>
      <c r="G7362" s="257"/>
      <c r="H7362" s="243">
        <f t="shared" ca="1" si="343"/>
        <v>45139</v>
      </c>
      <c r="I7362" s="244">
        <f t="shared" si="344"/>
        <v>43892</v>
      </c>
      <c r="J7362" s="244" t="str">
        <f t="shared" si="342"/>
        <v/>
      </c>
    </row>
    <row r="7363" spans="3:10" ht="12" thickBot="1" x14ac:dyDescent="0.25">
      <c r="C7363" s="254"/>
      <c r="D7363" s="254"/>
      <c r="E7363" s="255"/>
      <c r="F7363" s="256"/>
      <c r="G7363" s="257"/>
      <c r="H7363" s="243">
        <f t="shared" ca="1" si="343"/>
        <v>45139</v>
      </c>
      <c r="I7363" s="244">
        <f t="shared" si="344"/>
        <v>43892</v>
      </c>
      <c r="J7363" s="244" t="str">
        <f t="shared" si="342"/>
        <v/>
      </c>
    </row>
    <row r="7364" spans="3:10" ht="12" thickBot="1" x14ac:dyDescent="0.25">
      <c r="C7364" s="254"/>
      <c r="D7364" s="254"/>
      <c r="E7364" s="255"/>
      <c r="F7364" s="256"/>
      <c r="G7364" s="257"/>
      <c r="H7364" s="243">
        <f t="shared" ca="1" si="343"/>
        <v>45139</v>
      </c>
      <c r="I7364" s="244">
        <f t="shared" si="344"/>
        <v>43892</v>
      </c>
      <c r="J7364" s="244" t="str">
        <f t="shared" si="342"/>
        <v/>
      </c>
    </row>
    <row r="7365" spans="3:10" ht="12" thickBot="1" x14ac:dyDescent="0.25">
      <c r="C7365" s="254"/>
      <c r="D7365" s="254"/>
      <c r="E7365" s="255"/>
      <c r="F7365" s="256"/>
      <c r="G7365" s="257"/>
      <c r="H7365" s="243">
        <f t="shared" ca="1" si="343"/>
        <v>45139</v>
      </c>
      <c r="I7365" s="244">
        <f t="shared" si="344"/>
        <v>43892</v>
      </c>
      <c r="J7365" s="244" t="str">
        <f t="shared" si="342"/>
        <v/>
      </c>
    </row>
    <row r="7366" spans="3:10" ht="12" thickBot="1" x14ac:dyDescent="0.25">
      <c r="C7366" s="254"/>
      <c r="D7366" s="254"/>
      <c r="E7366" s="255"/>
      <c r="F7366" s="256"/>
      <c r="G7366" s="257"/>
      <c r="H7366" s="243">
        <f t="shared" ca="1" si="343"/>
        <v>45139</v>
      </c>
      <c r="I7366" s="244">
        <f t="shared" si="344"/>
        <v>43892</v>
      </c>
      <c r="J7366" s="244" t="str">
        <f t="shared" ref="J7366:J7429" si="345">IF(G7366="","",IF(G7366&gt;=0,"Debitoren",IF(G7366&lt;0,"Kreditoren","")))</f>
        <v/>
      </c>
    </row>
    <row r="7367" spans="3:10" ht="12" thickBot="1" x14ac:dyDescent="0.25">
      <c r="C7367" s="254"/>
      <c r="D7367" s="254"/>
      <c r="E7367" s="255"/>
      <c r="F7367" s="256"/>
      <c r="G7367" s="257"/>
      <c r="H7367" s="243">
        <f t="shared" ref="H7367:H7430" ca="1" si="346">IF(F7367&lt;$F$2,EOMONTH($F$2,-1)+1,EOMONTH(F7367,-1)+1)</f>
        <v>45139</v>
      </c>
      <c r="I7367" s="244">
        <f t="shared" ref="I7367:I7430" si="347">IF(F7367&lt;$I$2,IF(   WEEKDAY(EOMONTH($I$2,-1)+1)=1,EOMONTH($I$2,-1)+1+1,EOMONTH($I$2,-1)+1),IF(WEEKDAY(F7367)=1,F7367+1,F7367))</f>
        <v>43892</v>
      </c>
      <c r="J7367" s="244" t="str">
        <f t="shared" si="345"/>
        <v/>
      </c>
    </row>
    <row r="7368" spans="3:10" ht="12" thickBot="1" x14ac:dyDescent="0.25">
      <c r="C7368" s="254"/>
      <c r="D7368" s="254"/>
      <c r="E7368" s="255"/>
      <c r="F7368" s="256"/>
      <c r="G7368" s="257"/>
      <c r="H7368" s="243">
        <f t="shared" ca="1" si="346"/>
        <v>45139</v>
      </c>
      <c r="I7368" s="244">
        <f t="shared" si="347"/>
        <v>43892</v>
      </c>
      <c r="J7368" s="244" t="str">
        <f t="shared" si="345"/>
        <v/>
      </c>
    </row>
    <row r="7369" spans="3:10" ht="12" thickBot="1" x14ac:dyDescent="0.25">
      <c r="C7369" s="254"/>
      <c r="D7369" s="254"/>
      <c r="E7369" s="255"/>
      <c r="F7369" s="256"/>
      <c r="G7369" s="257"/>
      <c r="H7369" s="243">
        <f t="shared" ca="1" si="346"/>
        <v>45139</v>
      </c>
      <c r="I7369" s="244">
        <f t="shared" si="347"/>
        <v>43892</v>
      </c>
      <c r="J7369" s="244" t="str">
        <f t="shared" si="345"/>
        <v/>
      </c>
    </row>
    <row r="7370" spans="3:10" ht="12" thickBot="1" x14ac:dyDescent="0.25">
      <c r="C7370" s="254"/>
      <c r="D7370" s="254"/>
      <c r="E7370" s="255"/>
      <c r="F7370" s="256"/>
      <c r="G7370" s="257"/>
      <c r="H7370" s="243">
        <f t="shared" ca="1" si="346"/>
        <v>45139</v>
      </c>
      <c r="I7370" s="244">
        <f t="shared" si="347"/>
        <v>43892</v>
      </c>
      <c r="J7370" s="244" t="str">
        <f t="shared" si="345"/>
        <v/>
      </c>
    </row>
    <row r="7371" spans="3:10" ht="12" thickBot="1" x14ac:dyDescent="0.25">
      <c r="C7371" s="254"/>
      <c r="D7371" s="254"/>
      <c r="E7371" s="255"/>
      <c r="F7371" s="256"/>
      <c r="G7371" s="257"/>
      <c r="H7371" s="243">
        <f t="shared" ca="1" si="346"/>
        <v>45139</v>
      </c>
      <c r="I7371" s="244">
        <f t="shared" si="347"/>
        <v>43892</v>
      </c>
      <c r="J7371" s="244" t="str">
        <f t="shared" si="345"/>
        <v/>
      </c>
    </row>
    <row r="7372" spans="3:10" ht="12" thickBot="1" x14ac:dyDescent="0.25">
      <c r="C7372" s="254"/>
      <c r="D7372" s="254"/>
      <c r="E7372" s="255"/>
      <c r="F7372" s="256"/>
      <c r="G7372" s="257"/>
      <c r="H7372" s="243">
        <f t="shared" ca="1" si="346"/>
        <v>45139</v>
      </c>
      <c r="I7372" s="244">
        <f t="shared" si="347"/>
        <v>43892</v>
      </c>
      <c r="J7372" s="244" t="str">
        <f t="shared" si="345"/>
        <v/>
      </c>
    </row>
    <row r="7373" spans="3:10" ht="12" thickBot="1" x14ac:dyDescent="0.25">
      <c r="C7373" s="254"/>
      <c r="D7373" s="254"/>
      <c r="E7373" s="255"/>
      <c r="F7373" s="256"/>
      <c r="G7373" s="257"/>
      <c r="H7373" s="243">
        <f t="shared" ca="1" si="346"/>
        <v>45139</v>
      </c>
      <c r="I7373" s="244">
        <f t="shared" si="347"/>
        <v>43892</v>
      </c>
      <c r="J7373" s="244" t="str">
        <f t="shared" si="345"/>
        <v/>
      </c>
    </row>
    <row r="7374" spans="3:10" ht="12" thickBot="1" x14ac:dyDescent="0.25">
      <c r="C7374" s="254"/>
      <c r="D7374" s="254"/>
      <c r="E7374" s="255"/>
      <c r="F7374" s="256"/>
      <c r="G7374" s="257"/>
      <c r="H7374" s="243">
        <f t="shared" ca="1" si="346"/>
        <v>45139</v>
      </c>
      <c r="I7374" s="244">
        <f t="shared" si="347"/>
        <v>43892</v>
      </c>
      <c r="J7374" s="244" t="str">
        <f t="shared" si="345"/>
        <v/>
      </c>
    </row>
    <row r="7375" spans="3:10" ht="12" thickBot="1" x14ac:dyDescent="0.25">
      <c r="C7375" s="254"/>
      <c r="D7375" s="254"/>
      <c r="E7375" s="255"/>
      <c r="F7375" s="256"/>
      <c r="G7375" s="257"/>
      <c r="H7375" s="243">
        <f t="shared" ca="1" si="346"/>
        <v>45139</v>
      </c>
      <c r="I7375" s="244">
        <f t="shared" si="347"/>
        <v>43892</v>
      </c>
      <c r="J7375" s="244" t="str">
        <f t="shared" si="345"/>
        <v/>
      </c>
    </row>
    <row r="7376" spans="3:10" ht="12" thickBot="1" x14ac:dyDescent="0.25">
      <c r="C7376" s="254"/>
      <c r="D7376" s="254"/>
      <c r="E7376" s="255"/>
      <c r="F7376" s="256"/>
      <c r="G7376" s="257"/>
      <c r="H7376" s="243">
        <f t="shared" ca="1" si="346"/>
        <v>45139</v>
      </c>
      <c r="I7376" s="244">
        <f t="shared" si="347"/>
        <v>43892</v>
      </c>
      <c r="J7376" s="244" t="str">
        <f t="shared" si="345"/>
        <v/>
      </c>
    </row>
    <row r="7377" spans="3:10" ht="12" thickBot="1" x14ac:dyDescent="0.25">
      <c r="C7377" s="254"/>
      <c r="D7377" s="254"/>
      <c r="E7377" s="255"/>
      <c r="F7377" s="256"/>
      <c r="G7377" s="257"/>
      <c r="H7377" s="243">
        <f t="shared" ca="1" si="346"/>
        <v>45139</v>
      </c>
      <c r="I7377" s="244">
        <f t="shared" si="347"/>
        <v>43892</v>
      </c>
      <c r="J7377" s="244" t="str">
        <f t="shared" si="345"/>
        <v/>
      </c>
    </row>
    <row r="7378" spans="3:10" ht="12" thickBot="1" x14ac:dyDescent="0.25">
      <c r="C7378" s="254"/>
      <c r="D7378" s="254"/>
      <c r="E7378" s="255"/>
      <c r="F7378" s="256"/>
      <c r="G7378" s="257"/>
      <c r="H7378" s="243">
        <f t="shared" ca="1" si="346"/>
        <v>45139</v>
      </c>
      <c r="I7378" s="244">
        <f t="shared" si="347"/>
        <v>43892</v>
      </c>
      <c r="J7378" s="244" t="str">
        <f t="shared" si="345"/>
        <v/>
      </c>
    </row>
    <row r="7379" spans="3:10" ht="12" thickBot="1" x14ac:dyDescent="0.25">
      <c r="C7379" s="254"/>
      <c r="D7379" s="254"/>
      <c r="E7379" s="255"/>
      <c r="F7379" s="256"/>
      <c r="G7379" s="257"/>
      <c r="H7379" s="243">
        <f t="shared" ca="1" si="346"/>
        <v>45139</v>
      </c>
      <c r="I7379" s="244">
        <f t="shared" si="347"/>
        <v>43892</v>
      </c>
      <c r="J7379" s="244" t="str">
        <f t="shared" si="345"/>
        <v/>
      </c>
    </row>
    <row r="7380" spans="3:10" ht="12" thickBot="1" x14ac:dyDescent="0.25">
      <c r="C7380" s="254"/>
      <c r="D7380" s="254"/>
      <c r="E7380" s="255"/>
      <c r="F7380" s="256"/>
      <c r="G7380" s="257"/>
      <c r="H7380" s="243">
        <f t="shared" ca="1" si="346"/>
        <v>45139</v>
      </c>
      <c r="I7380" s="244">
        <f t="shared" si="347"/>
        <v>43892</v>
      </c>
      <c r="J7380" s="244" t="str">
        <f t="shared" si="345"/>
        <v/>
      </c>
    </row>
    <row r="7381" spans="3:10" ht="12" thickBot="1" x14ac:dyDescent="0.25">
      <c r="C7381" s="254"/>
      <c r="D7381" s="254"/>
      <c r="E7381" s="255"/>
      <c r="F7381" s="256"/>
      <c r="G7381" s="257"/>
      <c r="H7381" s="243">
        <f t="shared" ca="1" si="346"/>
        <v>45139</v>
      </c>
      <c r="I7381" s="244">
        <f t="shared" si="347"/>
        <v>43892</v>
      </c>
      <c r="J7381" s="244" t="str">
        <f t="shared" si="345"/>
        <v/>
      </c>
    </row>
    <row r="7382" spans="3:10" ht="12" thickBot="1" x14ac:dyDescent="0.25">
      <c r="C7382" s="254"/>
      <c r="D7382" s="254"/>
      <c r="E7382" s="255"/>
      <c r="F7382" s="256"/>
      <c r="G7382" s="257"/>
      <c r="H7382" s="243">
        <f t="shared" ca="1" si="346"/>
        <v>45139</v>
      </c>
      <c r="I7382" s="244">
        <f t="shared" si="347"/>
        <v>43892</v>
      </c>
      <c r="J7382" s="244" t="str">
        <f t="shared" si="345"/>
        <v/>
      </c>
    </row>
    <row r="7383" spans="3:10" ht="12" thickBot="1" x14ac:dyDescent="0.25">
      <c r="C7383" s="254"/>
      <c r="D7383" s="254"/>
      <c r="E7383" s="255"/>
      <c r="F7383" s="256"/>
      <c r="G7383" s="257"/>
      <c r="H7383" s="243">
        <f t="shared" ca="1" si="346"/>
        <v>45139</v>
      </c>
      <c r="I7383" s="244">
        <f t="shared" si="347"/>
        <v>43892</v>
      </c>
      <c r="J7383" s="244" t="str">
        <f t="shared" si="345"/>
        <v/>
      </c>
    </row>
    <row r="7384" spans="3:10" ht="12" thickBot="1" x14ac:dyDescent="0.25">
      <c r="C7384" s="254"/>
      <c r="D7384" s="254"/>
      <c r="E7384" s="255"/>
      <c r="F7384" s="256"/>
      <c r="G7384" s="257"/>
      <c r="H7384" s="243">
        <f t="shared" ca="1" si="346"/>
        <v>45139</v>
      </c>
      <c r="I7384" s="244">
        <f t="shared" si="347"/>
        <v>43892</v>
      </c>
      <c r="J7384" s="244" t="str">
        <f t="shared" si="345"/>
        <v/>
      </c>
    </row>
    <row r="7385" spans="3:10" ht="12" thickBot="1" x14ac:dyDescent="0.25">
      <c r="C7385" s="254"/>
      <c r="D7385" s="254"/>
      <c r="E7385" s="255"/>
      <c r="F7385" s="256"/>
      <c r="G7385" s="257"/>
      <c r="H7385" s="243">
        <f t="shared" ca="1" si="346"/>
        <v>45139</v>
      </c>
      <c r="I7385" s="244">
        <f t="shared" si="347"/>
        <v>43892</v>
      </c>
      <c r="J7385" s="244" t="str">
        <f t="shared" si="345"/>
        <v/>
      </c>
    </row>
    <row r="7386" spans="3:10" ht="12" thickBot="1" x14ac:dyDescent="0.25">
      <c r="C7386" s="254"/>
      <c r="D7386" s="254"/>
      <c r="E7386" s="255"/>
      <c r="F7386" s="256"/>
      <c r="G7386" s="257"/>
      <c r="H7386" s="243">
        <f t="shared" ca="1" si="346"/>
        <v>45139</v>
      </c>
      <c r="I7386" s="244">
        <f t="shared" si="347"/>
        <v>43892</v>
      </c>
      <c r="J7386" s="244" t="str">
        <f t="shared" si="345"/>
        <v/>
      </c>
    </row>
    <row r="7387" spans="3:10" ht="12" thickBot="1" x14ac:dyDescent="0.25">
      <c r="C7387" s="254"/>
      <c r="D7387" s="254"/>
      <c r="E7387" s="255"/>
      <c r="F7387" s="256"/>
      <c r="G7387" s="257"/>
      <c r="H7387" s="243">
        <f t="shared" ca="1" si="346"/>
        <v>45139</v>
      </c>
      <c r="I7387" s="244">
        <f t="shared" si="347"/>
        <v>43892</v>
      </c>
      <c r="J7387" s="244" t="str">
        <f t="shared" si="345"/>
        <v/>
      </c>
    </row>
    <row r="7388" spans="3:10" ht="12" thickBot="1" x14ac:dyDescent="0.25">
      <c r="C7388" s="254"/>
      <c r="D7388" s="254"/>
      <c r="E7388" s="255"/>
      <c r="F7388" s="256"/>
      <c r="G7388" s="257"/>
      <c r="H7388" s="243">
        <f t="shared" ca="1" si="346"/>
        <v>45139</v>
      </c>
      <c r="I7388" s="244">
        <f t="shared" si="347"/>
        <v>43892</v>
      </c>
      <c r="J7388" s="244" t="str">
        <f t="shared" si="345"/>
        <v/>
      </c>
    </row>
    <row r="7389" spans="3:10" ht="12" thickBot="1" x14ac:dyDescent="0.25">
      <c r="C7389" s="254"/>
      <c r="D7389" s="254"/>
      <c r="E7389" s="255"/>
      <c r="F7389" s="256"/>
      <c r="G7389" s="257"/>
      <c r="H7389" s="243">
        <f t="shared" ca="1" si="346"/>
        <v>45139</v>
      </c>
      <c r="I7389" s="244">
        <f t="shared" si="347"/>
        <v>43892</v>
      </c>
      <c r="J7389" s="244" t="str">
        <f t="shared" si="345"/>
        <v/>
      </c>
    </row>
    <row r="7390" spans="3:10" ht="12" thickBot="1" x14ac:dyDescent="0.25">
      <c r="C7390" s="254"/>
      <c r="D7390" s="254"/>
      <c r="E7390" s="255"/>
      <c r="F7390" s="256"/>
      <c r="G7390" s="257"/>
      <c r="H7390" s="243">
        <f t="shared" ca="1" si="346"/>
        <v>45139</v>
      </c>
      <c r="I7390" s="244">
        <f t="shared" si="347"/>
        <v>43892</v>
      </c>
      <c r="J7390" s="244" t="str">
        <f t="shared" si="345"/>
        <v/>
      </c>
    </row>
    <row r="7391" spans="3:10" ht="12" thickBot="1" x14ac:dyDescent="0.25">
      <c r="C7391" s="254"/>
      <c r="D7391" s="254"/>
      <c r="E7391" s="255"/>
      <c r="F7391" s="256"/>
      <c r="G7391" s="257"/>
      <c r="H7391" s="243">
        <f t="shared" ca="1" si="346"/>
        <v>45139</v>
      </c>
      <c r="I7391" s="244">
        <f t="shared" si="347"/>
        <v>43892</v>
      </c>
      <c r="J7391" s="244" t="str">
        <f t="shared" si="345"/>
        <v/>
      </c>
    </row>
    <row r="7392" spans="3:10" ht="12" thickBot="1" x14ac:dyDescent="0.25">
      <c r="C7392" s="254"/>
      <c r="D7392" s="254"/>
      <c r="E7392" s="255"/>
      <c r="F7392" s="256"/>
      <c r="G7392" s="257"/>
      <c r="H7392" s="243">
        <f t="shared" ca="1" si="346"/>
        <v>45139</v>
      </c>
      <c r="I7392" s="244">
        <f t="shared" si="347"/>
        <v>43892</v>
      </c>
      <c r="J7392" s="244" t="str">
        <f t="shared" si="345"/>
        <v/>
      </c>
    </row>
    <row r="7393" spans="3:10" ht="12" thickBot="1" x14ac:dyDescent="0.25">
      <c r="C7393" s="254"/>
      <c r="D7393" s="254"/>
      <c r="E7393" s="255"/>
      <c r="F7393" s="256"/>
      <c r="G7393" s="257"/>
      <c r="H7393" s="243">
        <f t="shared" ca="1" si="346"/>
        <v>45139</v>
      </c>
      <c r="I7393" s="244">
        <f t="shared" si="347"/>
        <v>43892</v>
      </c>
      <c r="J7393" s="244" t="str">
        <f t="shared" si="345"/>
        <v/>
      </c>
    </row>
    <row r="7394" spans="3:10" ht="12" thickBot="1" x14ac:dyDescent="0.25">
      <c r="C7394" s="254"/>
      <c r="D7394" s="254"/>
      <c r="E7394" s="255"/>
      <c r="F7394" s="256"/>
      <c r="G7394" s="257"/>
      <c r="H7394" s="243">
        <f t="shared" ca="1" si="346"/>
        <v>45139</v>
      </c>
      <c r="I7394" s="244">
        <f t="shared" si="347"/>
        <v>43892</v>
      </c>
      <c r="J7394" s="244" t="str">
        <f t="shared" si="345"/>
        <v/>
      </c>
    </row>
    <row r="7395" spans="3:10" ht="12" thickBot="1" x14ac:dyDescent="0.25">
      <c r="C7395" s="254"/>
      <c r="D7395" s="254"/>
      <c r="E7395" s="255"/>
      <c r="F7395" s="256"/>
      <c r="G7395" s="257"/>
      <c r="H7395" s="243">
        <f t="shared" ca="1" si="346"/>
        <v>45139</v>
      </c>
      <c r="I7395" s="244">
        <f t="shared" si="347"/>
        <v>43892</v>
      </c>
      <c r="J7395" s="244" t="str">
        <f t="shared" si="345"/>
        <v/>
      </c>
    </row>
    <row r="7396" spans="3:10" ht="12" thickBot="1" x14ac:dyDescent="0.25">
      <c r="C7396" s="254"/>
      <c r="D7396" s="254"/>
      <c r="E7396" s="255"/>
      <c r="F7396" s="256"/>
      <c r="G7396" s="257"/>
      <c r="H7396" s="243">
        <f t="shared" ca="1" si="346"/>
        <v>45139</v>
      </c>
      <c r="I7396" s="244">
        <f t="shared" si="347"/>
        <v>43892</v>
      </c>
      <c r="J7396" s="244" t="str">
        <f t="shared" si="345"/>
        <v/>
      </c>
    </row>
    <row r="7397" spans="3:10" ht="12" thickBot="1" x14ac:dyDescent="0.25">
      <c r="C7397" s="254"/>
      <c r="D7397" s="254"/>
      <c r="E7397" s="255"/>
      <c r="F7397" s="256"/>
      <c r="G7397" s="257"/>
      <c r="H7397" s="243">
        <f t="shared" ca="1" si="346"/>
        <v>45139</v>
      </c>
      <c r="I7397" s="244">
        <f t="shared" si="347"/>
        <v>43892</v>
      </c>
      <c r="J7397" s="244" t="str">
        <f t="shared" si="345"/>
        <v/>
      </c>
    </row>
    <row r="7398" spans="3:10" ht="12" thickBot="1" x14ac:dyDescent="0.25">
      <c r="C7398" s="254"/>
      <c r="D7398" s="254"/>
      <c r="E7398" s="255"/>
      <c r="F7398" s="256"/>
      <c r="G7398" s="257"/>
      <c r="H7398" s="243">
        <f t="shared" ca="1" si="346"/>
        <v>45139</v>
      </c>
      <c r="I7398" s="244">
        <f t="shared" si="347"/>
        <v>43892</v>
      </c>
      <c r="J7398" s="244" t="str">
        <f t="shared" si="345"/>
        <v/>
      </c>
    </row>
    <row r="7399" spans="3:10" ht="12" thickBot="1" x14ac:dyDescent="0.25">
      <c r="C7399" s="254"/>
      <c r="D7399" s="254"/>
      <c r="E7399" s="255"/>
      <c r="F7399" s="256"/>
      <c r="G7399" s="257"/>
      <c r="H7399" s="243">
        <f t="shared" ca="1" si="346"/>
        <v>45139</v>
      </c>
      <c r="I7399" s="244">
        <f t="shared" si="347"/>
        <v>43892</v>
      </c>
      <c r="J7399" s="244" t="str">
        <f t="shared" si="345"/>
        <v/>
      </c>
    </row>
    <row r="7400" spans="3:10" ht="12" thickBot="1" x14ac:dyDescent="0.25">
      <c r="C7400" s="254"/>
      <c r="D7400" s="254"/>
      <c r="E7400" s="255"/>
      <c r="F7400" s="256"/>
      <c r="G7400" s="257"/>
      <c r="H7400" s="243">
        <f t="shared" ca="1" si="346"/>
        <v>45139</v>
      </c>
      <c r="I7400" s="244">
        <f t="shared" si="347"/>
        <v>43892</v>
      </c>
      <c r="J7400" s="244" t="str">
        <f t="shared" si="345"/>
        <v/>
      </c>
    </row>
    <row r="7401" spans="3:10" ht="12" thickBot="1" x14ac:dyDescent="0.25">
      <c r="C7401" s="254"/>
      <c r="D7401" s="254"/>
      <c r="E7401" s="255"/>
      <c r="F7401" s="256"/>
      <c r="G7401" s="257"/>
      <c r="H7401" s="243">
        <f t="shared" ca="1" si="346"/>
        <v>45139</v>
      </c>
      <c r="I7401" s="244">
        <f t="shared" si="347"/>
        <v>43892</v>
      </c>
      <c r="J7401" s="244" t="str">
        <f t="shared" si="345"/>
        <v/>
      </c>
    </row>
    <row r="7402" spans="3:10" ht="12" thickBot="1" x14ac:dyDescent="0.25">
      <c r="C7402" s="254"/>
      <c r="D7402" s="254"/>
      <c r="E7402" s="255"/>
      <c r="F7402" s="256"/>
      <c r="G7402" s="257"/>
      <c r="H7402" s="243">
        <f t="shared" ca="1" si="346"/>
        <v>45139</v>
      </c>
      <c r="I7402" s="244">
        <f t="shared" si="347"/>
        <v>43892</v>
      </c>
      <c r="J7402" s="244" t="str">
        <f t="shared" si="345"/>
        <v/>
      </c>
    </row>
    <row r="7403" spans="3:10" ht="12" thickBot="1" x14ac:dyDescent="0.25">
      <c r="C7403" s="254"/>
      <c r="D7403" s="254"/>
      <c r="E7403" s="255"/>
      <c r="F7403" s="256"/>
      <c r="G7403" s="257"/>
      <c r="H7403" s="243">
        <f t="shared" ca="1" si="346"/>
        <v>45139</v>
      </c>
      <c r="I7403" s="244">
        <f t="shared" si="347"/>
        <v>43892</v>
      </c>
      <c r="J7403" s="244" t="str">
        <f t="shared" si="345"/>
        <v/>
      </c>
    </row>
    <row r="7404" spans="3:10" ht="12" thickBot="1" x14ac:dyDescent="0.25">
      <c r="C7404" s="254"/>
      <c r="D7404" s="254"/>
      <c r="E7404" s="255"/>
      <c r="F7404" s="256"/>
      <c r="G7404" s="257"/>
      <c r="H7404" s="243">
        <f t="shared" ca="1" si="346"/>
        <v>45139</v>
      </c>
      <c r="I7404" s="244">
        <f t="shared" si="347"/>
        <v>43892</v>
      </c>
      <c r="J7404" s="244" t="str">
        <f t="shared" si="345"/>
        <v/>
      </c>
    </row>
    <row r="7405" spans="3:10" ht="12" thickBot="1" x14ac:dyDescent="0.25">
      <c r="C7405" s="254"/>
      <c r="D7405" s="254"/>
      <c r="E7405" s="255"/>
      <c r="F7405" s="256"/>
      <c r="G7405" s="257"/>
      <c r="H7405" s="243">
        <f t="shared" ca="1" si="346"/>
        <v>45139</v>
      </c>
      <c r="I7405" s="244">
        <f t="shared" si="347"/>
        <v>43892</v>
      </c>
      <c r="J7405" s="244" t="str">
        <f t="shared" si="345"/>
        <v/>
      </c>
    </row>
    <row r="7406" spans="3:10" ht="12" thickBot="1" x14ac:dyDescent="0.25">
      <c r="C7406" s="254"/>
      <c r="D7406" s="254"/>
      <c r="E7406" s="255"/>
      <c r="F7406" s="256"/>
      <c r="G7406" s="257"/>
      <c r="H7406" s="243">
        <f t="shared" ca="1" si="346"/>
        <v>45139</v>
      </c>
      <c r="I7406" s="244">
        <f t="shared" si="347"/>
        <v>43892</v>
      </c>
      <c r="J7406" s="244" t="str">
        <f t="shared" si="345"/>
        <v/>
      </c>
    </row>
    <row r="7407" spans="3:10" ht="12" thickBot="1" x14ac:dyDescent="0.25">
      <c r="C7407" s="254"/>
      <c r="D7407" s="254"/>
      <c r="E7407" s="255"/>
      <c r="F7407" s="256"/>
      <c r="G7407" s="257"/>
      <c r="H7407" s="243">
        <f t="shared" ca="1" si="346"/>
        <v>45139</v>
      </c>
      <c r="I7407" s="244">
        <f t="shared" si="347"/>
        <v>43892</v>
      </c>
      <c r="J7407" s="244" t="str">
        <f t="shared" si="345"/>
        <v/>
      </c>
    </row>
    <row r="7408" spans="3:10" ht="12" thickBot="1" x14ac:dyDescent="0.25">
      <c r="C7408" s="254"/>
      <c r="D7408" s="254"/>
      <c r="E7408" s="255"/>
      <c r="F7408" s="256"/>
      <c r="G7408" s="257"/>
      <c r="H7408" s="243">
        <f t="shared" ca="1" si="346"/>
        <v>45139</v>
      </c>
      <c r="I7408" s="244">
        <f t="shared" si="347"/>
        <v>43892</v>
      </c>
      <c r="J7408" s="244" t="str">
        <f t="shared" si="345"/>
        <v/>
      </c>
    </row>
    <row r="7409" spans="3:10" ht="12" thickBot="1" x14ac:dyDescent="0.25">
      <c r="C7409" s="254"/>
      <c r="D7409" s="254"/>
      <c r="E7409" s="255"/>
      <c r="F7409" s="256"/>
      <c r="G7409" s="257"/>
      <c r="H7409" s="243">
        <f t="shared" ca="1" si="346"/>
        <v>45139</v>
      </c>
      <c r="I7409" s="244">
        <f t="shared" si="347"/>
        <v>43892</v>
      </c>
      <c r="J7409" s="244" t="str">
        <f t="shared" si="345"/>
        <v/>
      </c>
    </row>
    <row r="7410" spans="3:10" ht="12" thickBot="1" x14ac:dyDescent="0.25">
      <c r="C7410" s="254"/>
      <c r="D7410" s="254"/>
      <c r="E7410" s="255"/>
      <c r="F7410" s="256"/>
      <c r="G7410" s="257"/>
      <c r="H7410" s="243">
        <f t="shared" ca="1" si="346"/>
        <v>45139</v>
      </c>
      <c r="I7410" s="244">
        <f t="shared" si="347"/>
        <v>43892</v>
      </c>
      <c r="J7410" s="244" t="str">
        <f t="shared" si="345"/>
        <v/>
      </c>
    </row>
    <row r="7411" spans="3:10" ht="12" thickBot="1" x14ac:dyDescent="0.25">
      <c r="C7411" s="254"/>
      <c r="D7411" s="254"/>
      <c r="E7411" s="255"/>
      <c r="F7411" s="256"/>
      <c r="G7411" s="257"/>
      <c r="H7411" s="243">
        <f t="shared" ca="1" si="346"/>
        <v>45139</v>
      </c>
      <c r="I7411" s="244">
        <f t="shared" si="347"/>
        <v>43892</v>
      </c>
      <c r="J7411" s="244" t="str">
        <f t="shared" si="345"/>
        <v/>
      </c>
    </row>
    <row r="7412" spans="3:10" ht="12" thickBot="1" x14ac:dyDescent="0.25">
      <c r="C7412" s="254"/>
      <c r="D7412" s="254"/>
      <c r="E7412" s="255"/>
      <c r="F7412" s="256"/>
      <c r="G7412" s="257"/>
      <c r="H7412" s="243">
        <f t="shared" ca="1" si="346"/>
        <v>45139</v>
      </c>
      <c r="I7412" s="244">
        <f t="shared" si="347"/>
        <v>43892</v>
      </c>
      <c r="J7412" s="244" t="str">
        <f t="shared" si="345"/>
        <v/>
      </c>
    </row>
    <row r="7413" spans="3:10" ht="12" thickBot="1" x14ac:dyDescent="0.25">
      <c r="C7413" s="254"/>
      <c r="D7413" s="254"/>
      <c r="E7413" s="255"/>
      <c r="F7413" s="256"/>
      <c r="G7413" s="257"/>
      <c r="H7413" s="243">
        <f t="shared" ca="1" si="346"/>
        <v>45139</v>
      </c>
      <c r="I7413" s="244">
        <f t="shared" si="347"/>
        <v>43892</v>
      </c>
      <c r="J7413" s="244" t="str">
        <f t="shared" si="345"/>
        <v/>
      </c>
    </row>
    <row r="7414" spans="3:10" ht="12" thickBot="1" x14ac:dyDescent="0.25">
      <c r="C7414" s="254"/>
      <c r="D7414" s="254"/>
      <c r="E7414" s="255"/>
      <c r="F7414" s="256"/>
      <c r="G7414" s="257"/>
      <c r="H7414" s="243">
        <f t="shared" ca="1" si="346"/>
        <v>45139</v>
      </c>
      <c r="I7414" s="244">
        <f t="shared" si="347"/>
        <v>43892</v>
      </c>
      <c r="J7414" s="244" t="str">
        <f t="shared" si="345"/>
        <v/>
      </c>
    </row>
    <row r="7415" spans="3:10" ht="12" thickBot="1" x14ac:dyDescent="0.25">
      <c r="C7415" s="254"/>
      <c r="D7415" s="254"/>
      <c r="E7415" s="255"/>
      <c r="F7415" s="256"/>
      <c r="G7415" s="257"/>
      <c r="H7415" s="243">
        <f t="shared" ca="1" si="346"/>
        <v>45139</v>
      </c>
      <c r="I7415" s="244">
        <f t="shared" si="347"/>
        <v>43892</v>
      </c>
      <c r="J7415" s="244" t="str">
        <f t="shared" si="345"/>
        <v/>
      </c>
    </row>
    <row r="7416" spans="3:10" ht="12" thickBot="1" x14ac:dyDescent="0.25">
      <c r="C7416" s="254"/>
      <c r="D7416" s="254"/>
      <c r="E7416" s="255"/>
      <c r="F7416" s="256"/>
      <c r="G7416" s="257"/>
      <c r="H7416" s="243">
        <f t="shared" ca="1" si="346"/>
        <v>45139</v>
      </c>
      <c r="I7416" s="244">
        <f t="shared" si="347"/>
        <v>43892</v>
      </c>
      <c r="J7416" s="244" t="str">
        <f t="shared" si="345"/>
        <v/>
      </c>
    </row>
    <row r="7417" spans="3:10" ht="12" thickBot="1" x14ac:dyDescent="0.25">
      <c r="C7417" s="254"/>
      <c r="D7417" s="254"/>
      <c r="E7417" s="255"/>
      <c r="F7417" s="256"/>
      <c r="G7417" s="257"/>
      <c r="H7417" s="243">
        <f t="shared" ca="1" si="346"/>
        <v>45139</v>
      </c>
      <c r="I7417" s="244">
        <f t="shared" si="347"/>
        <v>43892</v>
      </c>
      <c r="J7417" s="244" t="str">
        <f t="shared" si="345"/>
        <v/>
      </c>
    </row>
    <row r="7418" spans="3:10" ht="12" thickBot="1" x14ac:dyDescent="0.25">
      <c r="C7418" s="254"/>
      <c r="D7418" s="254"/>
      <c r="E7418" s="255"/>
      <c r="F7418" s="256"/>
      <c r="G7418" s="257"/>
      <c r="H7418" s="243">
        <f t="shared" ca="1" si="346"/>
        <v>45139</v>
      </c>
      <c r="I7418" s="244">
        <f t="shared" si="347"/>
        <v>43892</v>
      </c>
      <c r="J7418" s="244" t="str">
        <f t="shared" si="345"/>
        <v/>
      </c>
    </row>
    <row r="7419" spans="3:10" ht="12" thickBot="1" x14ac:dyDescent="0.25">
      <c r="C7419" s="254"/>
      <c r="D7419" s="254"/>
      <c r="E7419" s="255"/>
      <c r="F7419" s="256"/>
      <c r="G7419" s="257"/>
      <c r="H7419" s="243">
        <f t="shared" ca="1" si="346"/>
        <v>45139</v>
      </c>
      <c r="I7419" s="244">
        <f t="shared" si="347"/>
        <v>43892</v>
      </c>
      <c r="J7419" s="244" t="str">
        <f t="shared" si="345"/>
        <v/>
      </c>
    </row>
    <row r="7420" spans="3:10" ht="12" thickBot="1" x14ac:dyDescent="0.25">
      <c r="C7420" s="254"/>
      <c r="D7420" s="254"/>
      <c r="E7420" s="255"/>
      <c r="F7420" s="256"/>
      <c r="G7420" s="257"/>
      <c r="H7420" s="243">
        <f t="shared" ca="1" si="346"/>
        <v>45139</v>
      </c>
      <c r="I7420" s="244">
        <f t="shared" si="347"/>
        <v>43892</v>
      </c>
      <c r="J7420" s="244" t="str">
        <f t="shared" si="345"/>
        <v/>
      </c>
    </row>
    <row r="7421" spans="3:10" ht="12" thickBot="1" x14ac:dyDescent="0.25">
      <c r="C7421" s="254"/>
      <c r="D7421" s="254"/>
      <c r="E7421" s="255"/>
      <c r="F7421" s="256"/>
      <c r="G7421" s="257"/>
      <c r="H7421" s="243">
        <f t="shared" ca="1" si="346"/>
        <v>45139</v>
      </c>
      <c r="I7421" s="244">
        <f t="shared" si="347"/>
        <v>43892</v>
      </c>
      <c r="J7421" s="244" t="str">
        <f t="shared" si="345"/>
        <v/>
      </c>
    </row>
    <row r="7422" spans="3:10" ht="12" thickBot="1" x14ac:dyDescent="0.25">
      <c r="C7422" s="254"/>
      <c r="D7422" s="254"/>
      <c r="E7422" s="255"/>
      <c r="F7422" s="256"/>
      <c r="G7422" s="257"/>
      <c r="H7422" s="243">
        <f t="shared" ca="1" si="346"/>
        <v>45139</v>
      </c>
      <c r="I7422" s="244">
        <f t="shared" si="347"/>
        <v>43892</v>
      </c>
      <c r="J7422" s="244" t="str">
        <f t="shared" si="345"/>
        <v/>
      </c>
    </row>
    <row r="7423" spans="3:10" ht="12" thickBot="1" x14ac:dyDescent="0.25">
      <c r="C7423" s="254"/>
      <c r="D7423" s="254"/>
      <c r="E7423" s="255"/>
      <c r="F7423" s="256"/>
      <c r="G7423" s="257"/>
      <c r="H7423" s="243">
        <f t="shared" ca="1" si="346"/>
        <v>45139</v>
      </c>
      <c r="I7423" s="244">
        <f t="shared" si="347"/>
        <v>43892</v>
      </c>
      <c r="J7423" s="244" t="str">
        <f t="shared" si="345"/>
        <v/>
      </c>
    </row>
    <row r="7424" spans="3:10" ht="12" thickBot="1" x14ac:dyDescent="0.25">
      <c r="C7424" s="254"/>
      <c r="D7424" s="254"/>
      <c r="E7424" s="255"/>
      <c r="F7424" s="256"/>
      <c r="G7424" s="257"/>
      <c r="H7424" s="243">
        <f t="shared" ca="1" si="346"/>
        <v>45139</v>
      </c>
      <c r="I7424" s="244">
        <f t="shared" si="347"/>
        <v>43892</v>
      </c>
      <c r="J7424" s="244" t="str">
        <f t="shared" si="345"/>
        <v/>
      </c>
    </row>
    <row r="7425" spans="3:10" ht="12" thickBot="1" x14ac:dyDescent="0.25">
      <c r="C7425" s="254"/>
      <c r="D7425" s="254"/>
      <c r="E7425" s="255"/>
      <c r="F7425" s="256"/>
      <c r="G7425" s="257"/>
      <c r="H7425" s="243">
        <f t="shared" ca="1" si="346"/>
        <v>45139</v>
      </c>
      <c r="I7425" s="244">
        <f t="shared" si="347"/>
        <v>43892</v>
      </c>
      <c r="J7425" s="244" t="str">
        <f t="shared" si="345"/>
        <v/>
      </c>
    </row>
    <row r="7426" spans="3:10" ht="12" thickBot="1" x14ac:dyDescent="0.25">
      <c r="C7426" s="254"/>
      <c r="D7426" s="254"/>
      <c r="E7426" s="255"/>
      <c r="F7426" s="256"/>
      <c r="G7426" s="257"/>
      <c r="H7426" s="243">
        <f t="shared" ca="1" si="346"/>
        <v>45139</v>
      </c>
      <c r="I7426" s="244">
        <f t="shared" si="347"/>
        <v>43892</v>
      </c>
      <c r="J7426" s="244" t="str">
        <f t="shared" si="345"/>
        <v/>
      </c>
    </row>
    <row r="7427" spans="3:10" ht="12" thickBot="1" x14ac:dyDescent="0.25">
      <c r="C7427" s="254"/>
      <c r="D7427" s="254"/>
      <c r="E7427" s="255"/>
      <c r="F7427" s="256"/>
      <c r="G7427" s="257"/>
      <c r="H7427" s="243">
        <f t="shared" ca="1" si="346"/>
        <v>45139</v>
      </c>
      <c r="I7427" s="244">
        <f t="shared" si="347"/>
        <v>43892</v>
      </c>
      <c r="J7427" s="244" t="str">
        <f t="shared" si="345"/>
        <v/>
      </c>
    </row>
    <row r="7428" spans="3:10" ht="12" thickBot="1" x14ac:dyDescent="0.25">
      <c r="C7428" s="254"/>
      <c r="D7428" s="254"/>
      <c r="E7428" s="255"/>
      <c r="F7428" s="256"/>
      <c r="G7428" s="257"/>
      <c r="H7428" s="243">
        <f t="shared" ca="1" si="346"/>
        <v>45139</v>
      </c>
      <c r="I7428" s="244">
        <f t="shared" si="347"/>
        <v>43892</v>
      </c>
      <c r="J7428" s="244" t="str">
        <f t="shared" si="345"/>
        <v/>
      </c>
    </row>
    <row r="7429" spans="3:10" ht="12" thickBot="1" x14ac:dyDescent="0.25">
      <c r="C7429" s="254"/>
      <c r="D7429" s="254"/>
      <c r="E7429" s="255"/>
      <c r="F7429" s="256"/>
      <c r="G7429" s="257"/>
      <c r="H7429" s="243">
        <f t="shared" ca="1" si="346"/>
        <v>45139</v>
      </c>
      <c r="I7429" s="244">
        <f t="shared" si="347"/>
        <v>43892</v>
      </c>
      <c r="J7429" s="244" t="str">
        <f t="shared" si="345"/>
        <v/>
      </c>
    </row>
    <row r="7430" spans="3:10" ht="12" thickBot="1" x14ac:dyDescent="0.25">
      <c r="C7430" s="254"/>
      <c r="D7430" s="254"/>
      <c r="E7430" s="255"/>
      <c r="F7430" s="256"/>
      <c r="G7430" s="257"/>
      <c r="H7430" s="243">
        <f t="shared" ca="1" si="346"/>
        <v>45139</v>
      </c>
      <c r="I7430" s="244">
        <f t="shared" si="347"/>
        <v>43892</v>
      </c>
      <c r="J7430" s="244" t="str">
        <f t="shared" ref="J7430:J7493" si="348">IF(G7430="","",IF(G7430&gt;=0,"Debitoren",IF(G7430&lt;0,"Kreditoren","")))</f>
        <v/>
      </c>
    </row>
    <row r="7431" spans="3:10" ht="12" thickBot="1" x14ac:dyDescent="0.25">
      <c r="C7431" s="254"/>
      <c r="D7431" s="254"/>
      <c r="E7431" s="255"/>
      <c r="F7431" s="256"/>
      <c r="G7431" s="257"/>
      <c r="H7431" s="243">
        <f t="shared" ref="H7431:H7494" ca="1" si="349">IF(F7431&lt;$F$2,EOMONTH($F$2,-1)+1,EOMONTH(F7431,-1)+1)</f>
        <v>45139</v>
      </c>
      <c r="I7431" s="244">
        <f t="shared" ref="I7431:I7494" si="350">IF(F7431&lt;$I$2,IF(   WEEKDAY(EOMONTH($I$2,-1)+1)=1,EOMONTH($I$2,-1)+1+1,EOMONTH($I$2,-1)+1),IF(WEEKDAY(F7431)=1,F7431+1,F7431))</f>
        <v>43892</v>
      </c>
      <c r="J7431" s="244" t="str">
        <f t="shared" si="348"/>
        <v/>
      </c>
    </row>
    <row r="7432" spans="3:10" ht="12" thickBot="1" x14ac:dyDescent="0.25">
      <c r="C7432" s="254"/>
      <c r="D7432" s="254"/>
      <c r="E7432" s="255"/>
      <c r="F7432" s="256"/>
      <c r="G7432" s="257"/>
      <c r="H7432" s="243">
        <f t="shared" ca="1" si="349"/>
        <v>45139</v>
      </c>
      <c r="I7432" s="244">
        <f t="shared" si="350"/>
        <v>43892</v>
      </c>
      <c r="J7432" s="244" t="str">
        <f t="shared" si="348"/>
        <v/>
      </c>
    </row>
    <row r="7433" spans="3:10" ht="12" thickBot="1" x14ac:dyDescent="0.25">
      <c r="C7433" s="254"/>
      <c r="D7433" s="254"/>
      <c r="E7433" s="255"/>
      <c r="F7433" s="256"/>
      <c r="G7433" s="257"/>
      <c r="H7433" s="243">
        <f t="shared" ca="1" si="349"/>
        <v>45139</v>
      </c>
      <c r="I7433" s="244">
        <f t="shared" si="350"/>
        <v>43892</v>
      </c>
      <c r="J7433" s="244" t="str">
        <f t="shared" si="348"/>
        <v/>
      </c>
    </row>
    <row r="7434" spans="3:10" ht="12" thickBot="1" x14ac:dyDescent="0.25">
      <c r="C7434" s="254"/>
      <c r="D7434" s="254"/>
      <c r="E7434" s="255"/>
      <c r="F7434" s="256"/>
      <c r="G7434" s="257"/>
      <c r="H7434" s="243">
        <f t="shared" ca="1" si="349"/>
        <v>45139</v>
      </c>
      <c r="I7434" s="244">
        <f t="shared" si="350"/>
        <v>43892</v>
      </c>
      <c r="J7434" s="244" t="str">
        <f t="shared" si="348"/>
        <v/>
      </c>
    </row>
    <row r="7435" spans="3:10" ht="12" thickBot="1" x14ac:dyDescent="0.25">
      <c r="C7435" s="254"/>
      <c r="D7435" s="254"/>
      <c r="E7435" s="255"/>
      <c r="F7435" s="256"/>
      <c r="G7435" s="257"/>
      <c r="H7435" s="243">
        <f t="shared" ca="1" si="349"/>
        <v>45139</v>
      </c>
      <c r="I7435" s="244">
        <f t="shared" si="350"/>
        <v>43892</v>
      </c>
      <c r="J7435" s="244" t="str">
        <f t="shared" si="348"/>
        <v/>
      </c>
    </row>
    <row r="7436" spans="3:10" ht="12" thickBot="1" x14ac:dyDescent="0.25">
      <c r="C7436" s="254"/>
      <c r="D7436" s="254"/>
      <c r="E7436" s="255"/>
      <c r="F7436" s="256"/>
      <c r="G7436" s="257"/>
      <c r="H7436" s="243">
        <f t="shared" ca="1" si="349"/>
        <v>45139</v>
      </c>
      <c r="I7436" s="244">
        <f t="shared" si="350"/>
        <v>43892</v>
      </c>
      <c r="J7436" s="244" t="str">
        <f t="shared" si="348"/>
        <v/>
      </c>
    </row>
    <row r="7437" spans="3:10" ht="12" thickBot="1" x14ac:dyDescent="0.25">
      <c r="C7437" s="254"/>
      <c r="D7437" s="254"/>
      <c r="E7437" s="255"/>
      <c r="F7437" s="256"/>
      <c r="G7437" s="257"/>
      <c r="H7437" s="243">
        <f t="shared" ca="1" si="349"/>
        <v>45139</v>
      </c>
      <c r="I7437" s="244">
        <f t="shared" si="350"/>
        <v>43892</v>
      </c>
      <c r="J7437" s="244" t="str">
        <f t="shared" si="348"/>
        <v/>
      </c>
    </row>
    <row r="7438" spans="3:10" ht="12" thickBot="1" x14ac:dyDescent="0.25">
      <c r="C7438" s="254"/>
      <c r="D7438" s="254"/>
      <c r="E7438" s="255"/>
      <c r="F7438" s="256"/>
      <c r="G7438" s="257"/>
      <c r="H7438" s="243">
        <f t="shared" ca="1" si="349"/>
        <v>45139</v>
      </c>
      <c r="I7438" s="244">
        <f t="shared" si="350"/>
        <v>43892</v>
      </c>
      <c r="J7438" s="244" t="str">
        <f t="shared" si="348"/>
        <v/>
      </c>
    </row>
    <row r="7439" spans="3:10" ht="12" thickBot="1" x14ac:dyDescent="0.25">
      <c r="C7439" s="254"/>
      <c r="D7439" s="254"/>
      <c r="E7439" s="255"/>
      <c r="F7439" s="256"/>
      <c r="G7439" s="257"/>
      <c r="H7439" s="243">
        <f t="shared" ca="1" si="349"/>
        <v>45139</v>
      </c>
      <c r="I7439" s="244">
        <f t="shared" si="350"/>
        <v>43892</v>
      </c>
      <c r="J7439" s="244" t="str">
        <f t="shared" si="348"/>
        <v/>
      </c>
    </row>
    <row r="7440" spans="3:10" ht="12" thickBot="1" x14ac:dyDescent="0.25">
      <c r="C7440" s="254"/>
      <c r="D7440" s="254"/>
      <c r="E7440" s="255"/>
      <c r="F7440" s="256"/>
      <c r="G7440" s="257"/>
      <c r="H7440" s="243">
        <f t="shared" ca="1" si="349"/>
        <v>45139</v>
      </c>
      <c r="I7440" s="244">
        <f t="shared" si="350"/>
        <v>43892</v>
      </c>
      <c r="J7440" s="244" t="str">
        <f t="shared" si="348"/>
        <v/>
      </c>
    </row>
    <row r="7441" spans="3:10" ht="12" thickBot="1" x14ac:dyDescent="0.25">
      <c r="C7441" s="254"/>
      <c r="D7441" s="254"/>
      <c r="E7441" s="255"/>
      <c r="F7441" s="256"/>
      <c r="G7441" s="257"/>
      <c r="H7441" s="243">
        <f t="shared" ca="1" si="349"/>
        <v>45139</v>
      </c>
      <c r="I7441" s="244">
        <f t="shared" si="350"/>
        <v>43892</v>
      </c>
      <c r="J7441" s="244" t="str">
        <f t="shared" si="348"/>
        <v/>
      </c>
    </row>
    <row r="7442" spans="3:10" ht="12" thickBot="1" x14ac:dyDescent="0.25">
      <c r="C7442" s="254"/>
      <c r="D7442" s="254"/>
      <c r="E7442" s="255"/>
      <c r="F7442" s="256"/>
      <c r="G7442" s="257"/>
      <c r="H7442" s="243">
        <f t="shared" ca="1" si="349"/>
        <v>45139</v>
      </c>
      <c r="I7442" s="244">
        <f t="shared" si="350"/>
        <v>43892</v>
      </c>
      <c r="J7442" s="244" t="str">
        <f t="shared" si="348"/>
        <v/>
      </c>
    </row>
    <row r="7443" spans="3:10" ht="12" thickBot="1" x14ac:dyDescent="0.25">
      <c r="C7443" s="254"/>
      <c r="D7443" s="254"/>
      <c r="E7443" s="255"/>
      <c r="F7443" s="256"/>
      <c r="G7443" s="257"/>
      <c r="H7443" s="243">
        <f t="shared" ca="1" si="349"/>
        <v>45139</v>
      </c>
      <c r="I7443" s="244">
        <f t="shared" si="350"/>
        <v>43892</v>
      </c>
      <c r="J7443" s="244" t="str">
        <f t="shared" si="348"/>
        <v/>
      </c>
    </row>
    <row r="7444" spans="3:10" ht="12" thickBot="1" x14ac:dyDescent="0.25">
      <c r="C7444" s="254"/>
      <c r="D7444" s="254"/>
      <c r="E7444" s="255"/>
      <c r="F7444" s="256"/>
      <c r="G7444" s="257"/>
      <c r="H7444" s="243">
        <f t="shared" ca="1" si="349"/>
        <v>45139</v>
      </c>
      <c r="I7444" s="244">
        <f t="shared" si="350"/>
        <v>43892</v>
      </c>
      <c r="J7444" s="244" t="str">
        <f t="shared" si="348"/>
        <v/>
      </c>
    </row>
    <row r="7445" spans="3:10" ht="12" thickBot="1" x14ac:dyDescent="0.25">
      <c r="C7445" s="254"/>
      <c r="D7445" s="254"/>
      <c r="E7445" s="255"/>
      <c r="F7445" s="256"/>
      <c r="G7445" s="257"/>
      <c r="H7445" s="243">
        <f t="shared" ca="1" si="349"/>
        <v>45139</v>
      </c>
      <c r="I7445" s="244">
        <f t="shared" si="350"/>
        <v>43892</v>
      </c>
      <c r="J7445" s="244" t="str">
        <f t="shared" si="348"/>
        <v/>
      </c>
    </row>
    <row r="7446" spans="3:10" ht="12" thickBot="1" x14ac:dyDescent="0.25">
      <c r="C7446" s="254"/>
      <c r="D7446" s="254"/>
      <c r="E7446" s="255"/>
      <c r="F7446" s="256"/>
      <c r="G7446" s="257"/>
      <c r="H7446" s="243">
        <f t="shared" ca="1" si="349"/>
        <v>45139</v>
      </c>
      <c r="I7446" s="244">
        <f t="shared" si="350"/>
        <v>43892</v>
      </c>
      <c r="J7446" s="244" t="str">
        <f t="shared" si="348"/>
        <v/>
      </c>
    </row>
    <row r="7447" spans="3:10" ht="12" thickBot="1" x14ac:dyDescent="0.25">
      <c r="C7447" s="254"/>
      <c r="D7447" s="254"/>
      <c r="E7447" s="255"/>
      <c r="F7447" s="256"/>
      <c r="G7447" s="257"/>
      <c r="H7447" s="243">
        <f t="shared" ca="1" si="349"/>
        <v>45139</v>
      </c>
      <c r="I7447" s="244">
        <f t="shared" si="350"/>
        <v>43892</v>
      </c>
      <c r="J7447" s="244" t="str">
        <f t="shared" si="348"/>
        <v/>
      </c>
    </row>
    <row r="7448" spans="3:10" ht="12" thickBot="1" x14ac:dyDescent="0.25">
      <c r="C7448" s="254"/>
      <c r="D7448" s="254"/>
      <c r="E7448" s="255"/>
      <c r="F7448" s="256"/>
      <c r="G7448" s="257"/>
      <c r="H7448" s="243">
        <f t="shared" ca="1" si="349"/>
        <v>45139</v>
      </c>
      <c r="I7448" s="244">
        <f t="shared" si="350"/>
        <v>43892</v>
      </c>
      <c r="J7448" s="244" t="str">
        <f t="shared" si="348"/>
        <v/>
      </c>
    </row>
    <row r="7449" spans="3:10" ht="12" thickBot="1" x14ac:dyDescent="0.25">
      <c r="C7449" s="254"/>
      <c r="D7449" s="254"/>
      <c r="E7449" s="255"/>
      <c r="F7449" s="256"/>
      <c r="G7449" s="257"/>
      <c r="H7449" s="243">
        <f t="shared" ca="1" si="349"/>
        <v>45139</v>
      </c>
      <c r="I7449" s="244">
        <f t="shared" si="350"/>
        <v>43892</v>
      </c>
      <c r="J7449" s="244" t="str">
        <f t="shared" si="348"/>
        <v/>
      </c>
    </row>
    <row r="7450" spans="3:10" ht="12" thickBot="1" x14ac:dyDescent="0.25">
      <c r="C7450" s="254"/>
      <c r="D7450" s="254"/>
      <c r="E7450" s="255"/>
      <c r="F7450" s="256"/>
      <c r="G7450" s="257"/>
      <c r="H7450" s="243">
        <f t="shared" ca="1" si="349"/>
        <v>45139</v>
      </c>
      <c r="I7450" s="244">
        <f t="shared" si="350"/>
        <v>43892</v>
      </c>
      <c r="J7450" s="244" t="str">
        <f t="shared" si="348"/>
        <v/>
      </c>
    </row>
    <row r="7451" spans="3:10" ht="12" thickBot="1" x14ac:dyDescent="0.25">
      <c r="C7451" s="254"/>
      <c r="D7451" s="254"/>
      <c r="E7451" s="255"/>
      <c r="F7451" s="256"/>
      <c r="G7451" s="257"/>
      <c r="H7451" s="243">
        <f t="shared" ca="1" si="349"/>
        <v>45139</v>
      </c>
      <c r="I7451" s="244">
        <f t="shared" si="350"/>
        <v>43892</v>
      </c>
      <c r="J7451" s="244" t="str">
        <f t="shared" si="348"/>
        <v/>
      </c>
    </row>
    <row r="7452" spans="3:10" ht="12" thickBot="1" x14ac:dyDescent="0.25">
      <c r="C7452" s="254"/>
      <c r="D7452" s="254"/>
      <c r="E7452" s="255"/>
      <c r="F7452" s="256"/>
      <c r="G7452" s="257"/>
      <c r="H7452" s="243">
        <f t="shared" ca="1" si="349"/>
        <v>45139</v>
      </c>
      <c r="I7452" s="244">
        <f t="shared" si="350"/>
        <v>43892</v>
      </c>
      <c r="J7452" s="244" t="str">
        <f t="shared" si="348"/>
        <v/>
      </c>
    </row>
    <row r="7453" spans="3:10" ht="12" thickBot="1" x14ac:dyDescent="0.25">
      <c r="C7453" s="254"/>
      <c r="D7453" s="254"/>
      <c r="E7453" s="255"/>
      <c r="F7453" s="256"/>
      <c r="G7453" s="257"/>
      <c r="H7453" s="243">
        <f t="shared" ca="1" si="349"/>
        <v>45139</v>
      </c>
      <c r="I7453" s="244">
        <f t="shared" si="350"/>
        <v>43892</v>
      </c>
      <c r="J7453" s="244" t="str">
        <f t="shared" si="348"/>
        <v/>
      </c>
    </row>
    <row r="7454" spans="3:10" ht="12" thickBot="1" x14ac:dyDescent="0.25">
      <c r="C7454" s="254"/>
      <c r="D7454" s="254"/>
      <c r="E7454" s="255"/>
      <c r="F7454" s="256"/>
      <c r="G7454" s="257"/>
      <c r="H7454" s="243">
        <f t="shared" ca="1" si="349"/>
        <v>45139</v>
      </c>
      <c r="I7454" s="244">
        <f t="shared" si="350"/>
        <v>43892</v>
      </c>
      <c r="J7454" s="244" t="str">
        <f t="shared" si="348"/>
        <v/>
      </c>
    </row>
    <row r="7455" spans="3:10" ht="12" thickBot="1" x14ac:dyDescent="0.25">
      <c r="C7455" s="254"/>
      <c r="D7455" s="254"/>
      <c r="E7455" s="255"/>
      <c r="F7455" s="256"/>
      <c r="G7455" s="257"/>
      <c r="H7455" s="243">
        <f t="shared" ca="1" si="349"/>
        <v>45139</v>
      </c>
      <c r="I7455" s="244">
        <f t="shared" si="350"/>
        <v>43892</v>
      </c>
      <c r="J7455" s="244" t="str">
        <f t="shared" si="348"/>
        <v/>
      </c>
    </row>
    <row r="7456" spans="3:10" ht="12" thickBot="1" x14ac:dyDescent="0.25">
      <c r="C7456" s="254"/>
      <c r="D7456" s="254"/>
      <c r="E7456" s="255"/>
      <c r="F7456" s="256"/>
      <c r="G7456" s="257"/>
      <c r="H7456" s="243">
        <f t="shared" ca="1" si="349"/>
        <v>45139</v>
      </c>
      <c r="I7456" s="244">
        <f t="shared" si="350"/>
        <v>43892</v>
      </c>
      <c r="J7456" s="244" t="str">
        <f t="shared" si="348"/>
        <v/>
      </c>
    </row>
    <row r="7457" spans="3:10" ht="12" thickBot="1" x14ac:dyDescent="0.25">
      <c r="C7457" s="254"/>
      <c r="D7457" s="254"/>
      <c r="E7457" s="255"/>
      <c r="F7457" s="256"/>
      <c r="G7457" s="257"/>
      <c r="H7457" s="243">
        <f t="shared" ca="1" si="349"/>
        <v>45139</v>
      </c>
      <c r="I7457" s="244">
        <f t="shared" si="350"/>
        <v>43892</v>
      </c>
      <c r="J7457" s="244" t="str">
        <f t="shared" si="348"/>
        <v/>
      </c>
    </row>
    <row r="7458" spans="3:10" ht="12" thickBot="1" x14ac:dyDescent="0.25">
      <c r="C7458" s="254"/>
      <c r="D7458" s="254"/>
      <c r="E7458" s="255"/>
      <c r="F7458" s="256"/>
      <c r="G7458" s="257"/>
      <c r="H7458" s="243">
        <f t="shared" ca="1" si="349"/>
        <v>45139</v>
      </c>
      <c r="I7458" s="244">
        <f t="shared" si="350"/>
        <v>43892</v>
      </c>
      <c r="J7458" s="244" t="str">
        <f t="shared" si="348"/>
        <v/>
      </c>
    </row>
    <row r="7459" spans="3:10" ht="12" thickBot="1" x14ac:dyDescent="0.25">
      <c r="C7459" s="254"/>
      <c r="D7459" s="254"/>
      <c r="E7459" s="255"/>
      <c r="F7459" s="256"/>
      <c r="G7459" s="257"/>
      <c r="H7459" s="243">
        <f t="shared" ca="1" si="349"/>
        <v>45139</v>
      </c>
      <c r="I7459" s="244">
        <f t="shared" si="350"/>
        <v>43892</v>
      </c>
      <c r="J7459" s="244" t="str">
        <f t="shared" si="348"/>
        <v/>
      </c>
    </row>
    <row r="7460" spans="3:10" ht="12" thickBot="1" x14ac:dyDescent="0.25">
      <c r="C7460" s="254"/>
      <c r="D7460" s="254"/>
      <c r="E7460" s="255"/>
      <c r="F7460" s="256"/>
      <c r="G7460" s="257"/>
      <c r="H7460" s="243">
        <f t="shared" ca="1" si="349"/>
        <v>45139</v>
      </c>
      <c r="I7460" s="244">
        <f t="shared" si="350"/>
        <v>43892</v>
      </c>
      <c r="J7460" s="244" t="str">
        <f t="shared" si="348"/>
        <v/>
      </c>
    </row>
    <row r="7461" spans="3:10" ht="12" thickBot="1" x14ac:dyDescent="0.25">
      <c r="C7461" s="254"/>
      <c r="D7461" s="254"/>
      <c r="E7461" s="255"/>
      <c r="F7461" s="256"/>
      <c r="G7461" s="257"/>
      <c r="H7461" s="243">
        <f t="shared" ca="1" si="349"/>
        <v>45139</v>
      </c>
      <c r="I7461" s="244">
        <f t="shared" si="350"/>
        <v>43892</v>
      </c>
      <c r="J7461" s="244" t="str">
        <f t="shared" si="348"/>
        <v/>
      </c>
    </row>
    <row r="7462" spans="3:10" ht="12" thickBot="1" x14ac:dyDescent="0.25">
      <c r="C7462" s="254"/>
      <c r="D7462" s="254"/>
      <c r="E7462" s="255"/>
      <c r="F7462" s="256"/>
      <c r="G7462" s="257"/>
      <c r="H7462" s="243">
        <f t="shared" ca="1" si="349"/>
        <v>45139</v>
      </c>
      <c r="I7462" s="244">
        <f t="shared" si="350"/>
        <v>43892</v>
      </c>
      <c r="J7462" s="244" t="str">
        <f t="shared" si="348"/>
        <v/>
      </c>
    </row>
    <row r="7463" spans="3:10" ht="12" thickBot="1" x14ac:dyDescent="0.25">
      <c r="C7463" s="254"/>
      <c r="D7463" s="254"/>
      <c r="E7463" s="255"/>
      <c r="F7463" s="256"/>
      <c r="G7463" s="257"/>
      <c r="H7463" s="243">
        <f t="shared" ca="1" si="349"/>
        <v>45139</v>
      </c>
      <c r="I7463" s="244">
        <f t="shared" si="350"/>
        <v>43892</v>
      </c>
      <c r="J7463" s="244" t="str">
        <f t="shared" si="348"/>
        <v/>
      </c>
    </row>
    <row r="7464" spans="3:10" ht="12" thickBot="1" x14ac:dyDescent="0.25">
      <c r="C7464" s="254"/>
      <c r="D7464" s="254"/>
      <c r="E7464" s="255"/>
      <c r="F7464" s="256"/>
      <c r="G7464" s="257"/>
      <c r="H7464" s="243">
        <f t="shared" ca="1" si="349"/>
        <v>45139</v>
      </c>
      <c r="I7464" s="244">
        <f t="shared" si="350"/>
        <v>43892</v>
      </c>
      <c r="J7464" s="244" t="str">
        <f t="shared" si="348"/>
        <v/>
      </c>
    </row>
    <row r="7465" spans="3:10" ht="12" thickBot="1" x14ac:dyDescent="0.25">
      <c r="C7465" s="254"/>
      <c r="D7465" s="254"/>
      <c r="E7465" s="255"/>
      <c r="F7465" s="256"/>
      <c r="G7465" s="257"/>
      <c r="H7465" s="243">
        <f t="shared" ca="1" si="349"/>
        <v>45139</v>
      </c>
      <c r="I7465" s="244">
        <f t="shared" si="350"/>
        <v>43892</v>
      </c>
      <c r="J7465" s="244" t="str">
        <f t="shared" si="348"/>
        <v/>
      </c>
    </row>
    <row r="7466" spans="3:10" ht="12" thickBot="1" x14ac:dyDescent="0.25">
      <c r="C7466" s="254"/>
      <c r="D7466" s="254"/>
      <c r="E7466" s="255"/>
      <c r="F7466" s="256"/>
      <c r="G7466" s="257"/>
      <c r="H7466" s="243">
        <f t="shared" ca="1" si="349"/>
        <v>45139</v>
      </c>
      <c r="I7466" s="244">
        <f t="shared" si="350"/>
        <v>43892</v>
      </c>
      <c r="J7466" s="244" t="str">
        <f t="shared" si="348"/>
        <v/>
      </c>
    </row>
    <row r="7467" spans="3:10" ht="12" thickBot="1" x14ac:dyDescent="0.25">
      <c r="C7467" s="254"/>
      <c r="D7467" s="254"/>
      <c r="E7467" s="255"/>
      <c r="F7467" s="256"/>
      <c r="G7467" s="257"/>
      <c r="H7467" s="243">
        <f t="shared" ca="1" si="349"/>
        <v>45139</v>
      </c>
      <c r="I7467" s="244">
        <f t="shared" si="350"/>
        <v>43892</v>
      </c>
      <c r="J7467" s="244" t="str">
        <f t="shared" si="348"/>
        <v/>
      </c>
    </row>
    <row r="7468" spans="3:10" ht="12" thickBot="1" x14ac:dyDescent="0.25">
      <c r="C7468" s="254"/>
      <c r="D7468" s="254"/>
      <c r="E7468" s="255"/>
      <c r="F7468" s="256"/>
      <c r="G7468" s="257"/>
      <c r="H7468" s="243">
        <f t="shared" ca="1" si="349"/>
        <v>45139</v>
      </c>
      <c r="I7468" s="244">
        <f t="shared" si="350"/>
        <v>43892</v>
      </c>
      <c r="J7468" s="244" t="str">
        <f t="shared" si="348"/>
        <v/>
      </c>
    </row>
    <row r="7469" spans="3:10" ht="12" thickBot="1" x14ac:dyDescent="0.25">
      <c r="C7469" s="254"/>
      <c r="D7469" s="254"/>
      <c r="E7469" s="255"/>
      <c r="F7469" s="256"/>
      <c r="G7469" s="257"/>
      <c r="H7469" s="243">
        <f t="shared" ca="1" si="349"/>
        <v>45139</v>
      </c>
      <c r="I7469" s="244">
        <f t="shared" si="350"/>
        <v>43892</v>
      </c>
      <c r="J7469" s="244" t="str">
        <f t="shared" si="348"/>
        <v/>
      </c>
    </row>
    <row r="7470" spans="3:10" ht="12" thickBot="1" x14ac:dyDescent="0.25">
      <c r="C7470" s="254"/>
      <c r="D7470" s="254"/>
      <c r="E7470" s="255"/>
      <c r="F7470" s="256"/>
      <c r="G7470" s="257"/>
      <c r="H7470" s="243">
        <f t="shared" ca="1" si="349"/>
        <v>45139</v>
      </c>
      <c r="I7470" s="244">
        <f t="shared" si="350"/>
        <v>43892</v>
      </c>
      <c r="J7470" s="244" t="str">
        <f t="shared" si="348"/>
        <v/>
      </c>
    </row>
    <row r="7471" spans="3:10" ht="12" thickBot="1" x14ac:dyDescent="0.25">
      <c r="C7471" s="254"/>
      <c r="D7471" s="254"/>
      <c r="E7471" s="255"/>
      <c r="F7471" s="256"/>
      <c r="G7471" s="257"/>
      <c r="H7471" s="243">
        <f t="shared" ca="1" si="349"/>
        <v>45139</v>
      </c>
      <c r="I7471" s="244">
        <f t="shared" si="350"/>
        <v>43892</v>
      </c>
      <c r="J7471" s="244" t="str">
        <f t="shared" si="348"/>
        <v/>
      </c>
    </row>
    <row r="7472" spans="3:10" ht="12" thickBot="1" x14ac:dyDescent="0.25">
      <c r="C7472" s="254"/>
      <c r="D7472" s="254"/>
      <c r="E7472" s="255"/>
      <c r="F7472" s="256"/>
      <c r="G7472" s="257"/>
      <c r="H7472" s="243">
        <f t="shared" ca="1" si="349"/>
        <v>45139</v>
      </c>
      <c r="I7472" s="244">
        <f t="shared" si="350"/>
        <v>43892</v>
      </c>
      <c r="J7472" s="244" t="str">
        <f t="shared" si="348"/>
        <v/>
      </c>
    </row>
    <row r="7473" spans="3:10" ht="12" thickBot="1" x14ac:dyDescent="0.25">
      <c r="C7473" s="254"/>
      <c r="D7473" s="254"/>
      <c r="E7473" s="255"/>
      <c r="F7473" s="256"/>
      <c r="G7473" s="257"/>
      <c r="H7473" s="243">
        <f t="shared" ca="1" si="349"/>
        <v>45139</v>
      </c>
      <c r="I7473" s="244">
        <f t="shared" si="350"/>
        <v>43892</v>
      </c>
      <c r="J7473" s="244" t="str">
        <f t="shared" si="348"/>
        <v/>
      </c>
    </row>
    <row r="7474" spans="3:10" ht="12" thickBot="1" x14ac:dyDescent="0.25">
      <c r="C7474" s="254"/>
      <c r="D7474" s="254"/>
      <c r="E7474" s="255"/>
      <c r="F7474" s="256"/>
      <c r="G7474" s="257"/>
      <c r="H7474" s="243">
        <f t="shared" ca="1" si="349"/>
        <v>45139</v>
      </c>
      <c r="I7474" s="244">
        <f t="shared" si="350"/>
        <v>43892</v>
      </c>
      <c r="J7474" s="244" t="str">
        <f t="shared" si="348"/>
        <v/>
      </c>
    </row>
    <row r="7475" spans="3:10" ht="12" thickBot="1" x14ac:dyDescent="0.25">
      <c r="C7475" s="254"/>
      <c r="D7475" s="254"/>
      <c r="E7475" s="255"/>
      <c r="F7475" s="256"/>
      <c r="G7475" s="257"/>
      <c r="H7475" s="243">
        <f t="shared" ca="1" si="349"/>
        <v>45139</v>
      </c>
      <c r="I7475" s="244">
        <f t="shared" si="350"/>
        <v>43892</v>
      </c>
      <c r="J7475" s="244" t="str">
        <f t="shared" si="348"/>
        <v/>
      </c>
    </row>
    <row r="7476" spans="3:10" ht="12" thickBot="1" x14ac:dyDescent="0.25">
      <c r="C7476" s="254"/>
      <c r="D7476" s="254"/>
      <c r="E7476" s="255"/>
      <c r="F7476" s="256"/>
      <c r="G7476" s="257"/>
      <c r="H7476" s="243">
        <f t="shared" ca="1" si="349"/>
        <v>45139</v>
      </c>
      <c r="I7476" s="244">
        <f t="shared" si="350"/>
        <v>43892</v>
      </c>
      <c r="J7476" s="244" t="str">
        <f t="shared" si="348"/>
        <v/>
      </c>
    </row>
    <row r="7477" spans="3:10" ht="12" thickBot="1" x14ac:dyDescent="0.25">
      <c r="C7477" s="254"/>
      <c r="D7477" s="254"/>
      <c r="E7477" s="255"/>
      <c r="F7477" s="256"/>
      <c r="G7477" s="257"/>
      <c r="H7477" s="243">
        <f t="shared" ca="1" si="349"/>
        <v>45139</v>
      </c>
      <c r="I7477" s="244">
        <f t="shared" si="350"/>
        <v>43892</v>
      </c>
      <c r="J7477" s="244" t="str">
        <f t="shared" si="348"/>
        <v/>
      </c>
    </row>
    <row r="7478" spans="3:10" ht="12" thickBot="1" x14ac:dyDescent="0.25">
      <c r="C7478" s="254"/>
      <c r="D7478" s="254"/>
      <c r="E7478" s="255"/>
      <c r="F7478" s="256"/>
      <c r="G7478" s="257"/>
      <c r="H7478" s="243">
        <f t="shared" ca="1" si="349"/>
        <v>45139</v>
      </c>
      <c r="I7478" s="244">
        <f t="shared" si="350"/>
        <v>43892</v>
      </c>
      <c r="J7478" s="244" t="str">
        <f t="shared" si="348"/>
        <v/>
      </c>
    </row>
    <row r="7479" spans="3:10" ht="12" thickBot="1" x14ac:dyDescent="0.25">
      <c r="C7479" s="254"/>
      <c r="D7479" s="254"/>
      <c r="E7479" s="255"/>
      <c r="F7479" s="256"/>
      <c r="G7479" s="257"/>
      <c r="H7479" s="243">
        <f t="shared" ca="1" si="349"/>
        <v>45139</v>
      </c>
      <c r="I7479" s="244">
        <f t="shared" si="350"/>
        <v>43892</v>
      </c>
      <c r="J7479" s="244" t="str">
        <f t="shared" si="348"/>
        <v/>
      </c>
    </row>
    <row r="7480" spans="3:10" ht="12" thickBot="1" x14ac:dyDescent="0.25">
      <c r="C7480" s="254"/>
      <c r="D7480" s="254"/>
      <c r="E7480" s="255"/>
      <c r="F7480" s="256"/>
      <c r="G7480" s="257"/>
      <c r="H7480" s="243">
        <f t="shared" ca="1" si="349"/>
        <v>45139</v>
      </c>
      <c r="I7480" s="244">
        <f t="shared" si="350"/>
        <v>43892</v>
      </c>
      <c r="J7480" s="244" t="str">
        <f t="shared" si="348"/>
        <v/>
      </c>
    </row>
    <row r="7481" spans="3:10" ht="12" thickBot="1" x14ac:dyDescent="0.25">
      <c r="C7481" s="254"/>
      <c r="D7481" s="254"/>
      <c r="E7481" s="255"/>
      <c r="F7481" s="256"/>
      <c r="G7481" s="257"/>
      <c r="H7481" s="243">
        <f t="shared" ca="1" si="349"/>
        <v>45139</v>
      </c>
      <c r="I7481" s="244">
        <f t="shared" si="350"/>
        <v>43892</v>
      </c>
      <c r="J7481" s="244" t="str">
        <f t="shared" si="348"/>
        <v/>
      </c>
    </row>
    <row r="7482" spans="3:10" ht="12" thickBot="1" x14ac:dyDescent="0.25">
      <c r="C7482" s="254"/>
      <c r="D7482" s="254"/>
      <c r="E7482" s="255"/>
      <c r="F7482" s="256"/>
      <c r="G7482" s="257"/>
      <c r="H7482" s="243">
        <f t="shared" ca="1" si="349"/>
        <v>45139</v>
      </c>
      <c r="I7482" s="244">
        <f t="shared" si="350"/>
        <v>43892</v>
      </c>
      <c r="J7482" s="244" t="str">
        <f t="shared" si="348"/>
        <v/>
      </c>
    </row>
    <row r="7483" spans="3:10" ht="12" thickBot="1" x14ac:dyDescent="0.25">
      <c r="C7483" s="254"/>
      <c r="D7483" s="254"/>
      <c r="E7483" s="255"/>
      <c r="F7483" s="256"/>
      <c r="G7483" s="257"/>
      <c r="H7483" s="243">
        <f t="shared" ca="1" si="349"/>
        <v>45139</v>
      </c>
      <c r="I7483" s="244">
        <f t="shared" si="350"/>
        <v>43892</v>
      </c>
      <c r="J7483" s="244" t="str">
        <f t="shared" si="348"/>
        <v/>
      </c>
    </row>
    <row r="7484" spans="3:10" ht="12" thickBot="1" x14ac:dyDescent="0.25">
      <c r="C7484" s="254"/>
      <c r="D7484" s="254"/>
      <c r="E7484" s="255"/>
      <c r="F7484" s="256"/>
      <c r="G7484" s="257"/>
      <c r="H7484" s="243">
        <f t="shared" ca="1" si="349"/>
        <v>45139</v>
      </c>
      <c r="I7484" s="244">
        <f t="shared" si="350"/>
        <v>43892</v>
      </c>
      <c r="J7484" s="244" t="str">
        <f t="shared" si="348"/>
        <v/>
      </c>
    </row>
    <row r="7485" spans="3:10" ht="12" thickBot="1" x14ac:dyDescent="0.25">
      <c r="C7485" s="254"/>
      <c r="D7485" s="254"/>
      <c r="E7485" s="255"/>
      <c r="F7485" s="256"/>
      <c r="G7485" s="257"/>
      <c r="H7485" s="243">
        <f t="shared" ca="1" si="349"/>
        <v>45139</v>
      </c>
      <c r="I7485" s="244">
        <f t="shared" si="350"/>
        <v>43892</v>
      </c>
      <c r="J7485" s="244" t="str">
        <f t="shared" si="348"/>
        <v/>
      </c>
    </row>
    <row r="7486" spans="3:10" ht="12" thickBot="1" x14ac:dyDescent="0.25">
      <c r="C7486" s="254"/>
      <c r="D7486" s="254"/>
      <c r="E7486" s="255"/>
      <c r="F7486" s="256"/>
      <c r="G7486" s="257"/>
      <c r="H7486" s="243">
        <f t="shared" ca="1" si="349"/>
        <v>45139</v>
      </c>
      <c r="I7486" s="244">
        <f t="shared" si="350"/>
        <v>43892</v>
      </c>
      <c r="J7486" s="244" t="str">
        <f t="shared" si="348"/>
        <v/>
      </c>
    </row>
    <row r="7487" spans="3:10" ht="12" thickBot="1" x14ac:dyDescent="0.25">
      <c r="C7487" s="254"/>
      <c r="D7487" s="254"/>
      <c r="E7487" s="255"/>
      <c r="F7487" s="256"/>
      <c r="G7487" s="257"/>
      <c r="H7487" s="243">
        <f t="shared" ca="1" si="349"/>
        <v>45139</v>
      </c>
      <c r="I7487" s="244">
        <f t="shared" si="350"/>
        <v>43892</v>
      </c>
      <c r="J7487" s="244" t="str">
        <f t="shared" si="348"/>
        <v/>
      </c>
    </row>
    <row r="7488" spans="3:10" ht="12" thickBot="1" x14ac:dyDescent="0.25">
      <c r="C7488" s="254"/>
      <c r="D7488" s="254"/>
      <c r="E7488" s="255"/>
      <c r="F7488" s="256"/>
      <c r="G7488" s="257"/>
      <c r="H7488" s="243">
        <f t="shared" ca="1" si="349"/>
        <v>45139</v>
      </c>
      <c r="I7488" s="244">
        <f t="shared" si="350"/>
        <v>43892</v>
      </c>
      <c r="J7488" s="244" t="str">
        <f t="shared" si="348"/>
        <v/>
      </c>
    </row>
    <row r="7489" spans="3:10" ht="12" thickBot="1" x14ac:dyDescent="0.25">
      <c r="C7489" s="254"/>
      <c r="D7489" s="254"/>
      <c r="E7489" s="255"/>
      <c r="F7489" s="256"/>
      <c r="G7489" s="257"/>
      <c r="H7489" s="243">
        <f t="shared" ca="1" si="349"/>
        <v>45139</v>
      </c>
      <c r="I7489" s="244">
        <f t="shared" si="350"/>
        <v>43892</v>
      </c>
      <c r="J7489" s="244" t="str">
        <f t="shared" si="348"/>
        <v/>
      </c>
    </row>
    <row r="7490" spans="3:10" ht="12" thickBot="1" x14ac:dyDescent="0.25">
      <c r="C7490" s="254"/>
      <c r="D7490" s="254"/>
      <c r="E7490" s="255"/>
      <c r="F7490" s="256"/>
      <c r="G7490" s="257"/>
      <c r="H7490" s="243">
        <f t="shared" ca="1" si="349"/>
        <v>45139</v>
      </c>
      <c r="I7490" s="244">
        <f t="shared" si="350"/>
        <v>43892</v>
      </c>
      <c r="J7490" s="244" t="str">
        <f t="shared" si="348"/>
        <v/>
      </c>
    </row>
    <row r="7491" spans="3:10" ht="12" thickBot="1" x14ac:dyDescent="0.25">
      <c r="C7491" s="254"/>
      <c r="D7491" s="254"/>
      <c r="E7491" s="255"/>
      <c r="F7491" s="256"/>
      <c r="G7491" s="257"/>
      <c r="H7491" s="243">
        <f t="shared" ca="1" si="349"/>
        <v>45139</v>
      </c>
      <c r="I7491" s="244">
        <f t="shared" si="350"/>
        <v>43892</v>
      </c>
      <c r="J7491" s="244" t="str">
        <f t="shared" si="348"/>
        <v/>
      </c>
    </row>
    <row r="7492" spans="3:10" ht="12" thickBot="1" x14ac:dyDescent="0.25">
      <c r="C7492" s="254"/>
      <c r="D7492" s="254"/>
      <c r="E7492" s="255"/>
      <c r="F7492" s="256"/>
      <c r="G7492" s="257"/>
      <c r="H7492" s="243">
        <f t="shared" ca="1" si="349"/>
        <v>45139</v>
      </c>
      <c r="I7492" s="244">
        <f t="shared" si="350"/>
        <v>43892</v>
      </c>
      <c r="J7492" s="244" t="str">
        <f t="shared" si="348"/>
        <v/>
      </c>
    </row>
    <row r="7493" spans="3:10" ht="12" thickBot="1" x14ac:dyDescent="0.25">
      <c r="C7493" s="254"/>
      <c r="D7493" s="254"/>
      <c r="E7493" s="255"/>
      <c r="F7493" s="256"/>
      <c r="G7493" s="257"/>
      <c r="H7493" s="243">
        <f t="shared" ca="1" si="349"/>
        <v>45139</v>
      </c>
      <c r="I7493" s="244">
        <f t="shared" si="350"/>
        <v>43892</v>
      </c>
      <c r="J7493" s="244" t="str">
        <f t="shared" si="348"/>
        <v/>
      </c>
    </row>
    <row r="7494" spans="3:10" ht="12" thickBot="1" x14ac:dyDescent="0.25">
      <c r="C7494" s="254"/>
      <c r="D7494" s="254"/>
      <c r="E7494" s="255"/>
      <c r="F7494" s="256"/>
      <c r="G7494" s="257"/>
      <c r="H7494" s="243">
        <f t="shared" ca="1" si="349"/>
        <v>45139</v>
      </c>
      <c r="I7494" s="244">
        <f t="shared" si="350"/>
        <v>43892</v>
      </c>
      <c r="J7494" s="244" t="str">
        <f t="shared" ref="J7494:J7557" si="351">IF(G7494="","",IF(G7494&gt;=0,"Debitoren",IF(G7494&lt;0,"Kreditoren","")))</f>
        <v/>
      </c>
    </row>
    <row r="7495" spans="3:10" ht="12" thickBot="1" x14ac:dyDescent="0.25">
      <c r="C7495" s="254"/>
      <c r="D7495" s="254"/>
      <c r="E7495" s="255"/>
      <c r="F7495" s="256"/>
      <c r="G7495" s="257"/>
      <c r="H7495" s="243">
        <f t="shared" ref="H7495:H7558" ca="1" si="352">IF(F7495&lt;$F$2,EOMONTH($F$2,-1)+1,EOMONTH(F7495,-1)+1)</f>
        <v>45139</v>
      </c>
      <c r="I7495" s="244">
        <f t="shared" ref="I7495:I7558" si="353">IF(F7495&lt;$I$2,IF(   WEEKDAY(EOMONTH($I$2,-1)+1)=1,EOMONTH($I$2,-1)+1+1,EOMONTH($I$2,-1)+1),IF(WEEKDAY(F7495)=1,F7495+1,F7495))</f>
        <v>43892</v>
      </c>
      <c r="J7495" s="244" t="str">
        <f t="shared" si="351"/>
        <v/>
      </c>
    </row>
    <row r="7496" spans="3:10" ht="12" thickBot="1" x14ac:dyDescent="0.25">
      <c r="C7496" s="254"/>
      <c r="D7496" s="254"/>
      <c r="E7496" s="255"/>
      <c r="F7496" s="256"/>
      <c r="G7496" s="257"/>
      <c r="H7496" s="243">
        <f t="shared" ca="1" si="352"/>
        <v>45139</v>
      </c>
      <c r="I7496" s="244">
        <f t="shared" si="353"/>
        <v>43892</v>
      </c>
      <c r="J7496" s="244" t="str">
        <f t="shared" si="351"/>
        <v/>
      </c>
    </row>
    <row r="7497" spans="3:10" ht="12" thickBot="1" x14ac:dyDescent="0.25">
      <c r="C7497" s="254"/>
      <c r="D7497" s="254"/>
      <c r="E7497" s="255"/>
      <c r="F7497" s="256"/>
      <c r="G7497" s="257"/>
      <c r="H7497" s="243">
        <f t="shared" ca="1" si="352"/>
        <v>45139</v>
      </c>
      <c r="I7497" s="244">
        <f t="shared" si="353"/>
        <v>43892</v>
      </c>
      <c r="J7497" s="244" t="str">
        <f t="shared" si="351"/>
        <v/>
      </c>
    </row>
    <row r="7498" spans="3:10" ht="12" thickBot="1" x14ac:dyDescent="0.25">
      <c r="C7498" s="254"/>
      <c r="D7498" s="254"/>
      <c r="E7498" s="255"/>
      <c r="F7498" s="256"/>
      <c r="G7498" s="257"/>
      <c r="H7498" s="243">
        <f t="shared" ca="1" si="352"/>
        <v>45139</v>
      </c>
      <c r="I7498" s="244">
        <f t="shared" si="353"/>
        <v>43892</v>
      </c>
      <c r="J7498" s="244" t="str">
        <f t="shared" si="351"/>
        <v/>
      </c>
    </row>
    <row r="7499" spans="3:10" ht="12" thickBot="1" x14ac:dyDescent="0.25">
      <c r="C7499" s="254"/>
      <c r="D7499" s="254"/>
      <c r="E7499" s="255"/>
      <c r="F7499" s="256"/>
      <c r="G7499" s="257"/>
      <c r="H7499" s="243">
        <f t="shared" ca="1" si="352"/>
        <v>45139</v>
      </c>
      <c r="I7499" s="244">
        <f t="shared" si="353"/>
        <v>43892</v>
      </c>
      <c r="J7499" s="244" t="str">
        <f t="shared" si="351"/>
        <v/>
      </c>
    </row>
    <row r="7500" spans="3:10" ht="12" thickBot="1" x14ac:dyDescent="0.25">
      <c r="C7500" s="254"/>
      <c r="D7500" s="254"/>
      <c r="E7500" s="255"/>
      <c r="F7500" s="256"/>
      <c r="G7500" s="257"/>
      <c r="H7500" s="243">
        <f t="shared" ca="1" si="352"/>
        <v>45139</v>
      </c>
      <c r="I7500" s="244">
        <f t="shared" si="353"/>
        <v>43892</v>
      </c>
      <c r="J7500" s="244" t="str">
        <f t="shared" si="351"/>
        <v/>
      </c>
    </row>
    <row r="7501" spans="3:10" ht="12" thickBot="1" x14ac:dyDescent="0.25">
      <c r="C7501" s="254"/>
      <c r="D7501" s="254"/>
      <c r="E7501" s="255"/>
      <c r="F7501" s="256"/>
      <c r="G7501" s="257"/>
      <c r="H7501" s="243">
        <f t="shared" ca="1" si="352"/>
        <v>45139</v>
      </c>
      <c r="I7501" s="244">
        <f t="shared" si="353"/>
        <v>43892</v>
      </c>
      <c r="J7501" s="244" t="str">
        <f t="shared" si="351"/>
        <v/>
      </c>
    </row>
    <row r="7502" spans="3:10" ht="12" thickBot="1" x14ac:dyDescent="0.25">
      <c r="C7502" s="254"/>
      <c r="D7502" s="254"/>
      <c r="E7502" s="255"/>
      <c r="F7502" s="256"/>
      <c r="G7502" s="257"/>
      <c r="H7502" s="243">
        <f t="shared" ca="1" si="352"/>
        <v>45139</v>
      </c>
      <c r="I7502" s="244">
        <f t="shared" si="353"/>
        <v>43892</v>
      </c>
      <c r="J7502" s="244" t="str">
        <f t="shared" si="351"/>
        <v/>
      </c>
    </row>
    <row r="7503" spans="3:10" ht="12" thickBot="1" x14ac:dyDescent="0.25">
      <c r="C7503" s="254"/>
      <c r="D7503" s="254"/>
      <c r="E7503" s="255"/>
      <c r="F7503" s="256"/>
      <c r="G7503" s="257"/>
      <c r="H7503" s="243">
        <f t="shared" ca="1" si="352"/>
        <v>45139</v>
      </c>
      <c r="I7503" s="244">
        <f t="shared" si="353"/>
        <v>43892</v>
      </c>
      <c r="J7503" s="244" t="str">
        <f t="shared" si="351"/>
        <v/>
      </c>
    </row>
    <row r="7504" spans="3:10" ht="12" thickBot="1" x14ac:dyDescent="0.25">
      <c r="C7504" s="254"/>
      <c r="D7504" s="254"/>
      <c r="E7504" s="255"/>
      <c r="F7504" s="256"/>
      <c r="G7504" s="257"/>
      <c r="H7504" s="243">
        <f t="shared" ca="1" si="352"/>
        <v>45139</v>
      </c>
      <c r="I7504" s="244">
        <f t="shared" si="353"/>
        <v>43892</v>
      </c>
      <c r="J7504" s="244" t="str">
        <f t="shared" si="351"/>
        <v/>
      </c>
    </row>
    <row r="7505" spans="3:10" ht="12" thickBot="1" x14ac:dyDescent="0.25">
      <c r="C7505" s="254"/>
      <c r="D7505" s="254"/>
      <c r="E7505" s="255"/>
      <c r="F7505" s="256"/>
      <c r="G7505" s="257"/>
      <c r="H7505" s="243">
        <f t="shared" ca="1" si="352"/>
        <v>45139</v>
      </c>
      <c r="I7505" s="244">
        <f t="shared" si="353"/>
        <v>43892</v>
      </c>
      <c r="J7505" s="244" t="str">
        <f t="shared" si="351"/>
        <v/>
      </c>
    </row>
    <row r="7506" spans="3:10" ht="12" thickBot="1" x14ac:dyDescent="0.25">
      <c r="C7506" s="254"/>
      <c r="D7506" s="254"/>
      <c r="E7506" s="255"/>
      <c r="F7506" s="256"/>
      <c r="G7506" s="257"/>
      <c r="H7506" s="243">
        <f t="shared" ca="1" si="352"/>
        <v>45139</v>
      </c>
      <c r="I7506" s="244">
        <f t="shared" si="353"/>
        <v>43892</v>
      </c>
      <c r="J7506" s="244" t="str">
        <f t="shared" si="351"/>
        <v/>
      </c>
    </row>
    <row r="7507" spans="3:10" ht="12" thickBot="1" x14ac:dyDescent="0.25">
      <c r="C7507" s="254"/>
      <c r="D7507" s="254"/>
      <c r="E7507" s="255"/>
      <c r="F7507" s="256"/>
      <c r="G7507" s="257"/>
      <c r="H7507" s="243">
        <f t="shared" ca="1" si="352"/>
        <v>45139</v>
      </c>
      <c r="I7507" s="244">
        <f t="shared" si="353"/>
        <v>43892</v>
      </c>
      <c r="J7507" s="244" t="str">
        <f t="shared" si="351"/>
        <v/>
      </c>
    </row>
    <row r="7508" spans="3:10" ht="12" thickBot="1" x14ac:dyDescent="0.25">
      <c r="C7508" s="254"/>
      <c r="D7508" s="254"/>
      <c r="E7508" s="255"/>
      <c r="F7508" s="256"/>
      <c r="G7508" s="257"/>
      <c r="H7508" s="243">
        <f t="shared" ca="1" si="352"/>
        <v>45139</v>
      </c>
      <c r="I7508" s="244">
        <f t="shared" si="353"/>
        <v>43892</v>
      </c>
      <c r="J7508" s="244" t="str">
        <f t="shared" si="351"/>
        <v/>
      </c>
    </row>
    <row r="7509" spans="3:10" ht="12" thickBot="1" x14ac:dyDescent="0.25">
      <c r="C7509" s="254"/>
      <c r="D7509" s="254"/>
      <c r="E7509" s="255"/>
      <c r="F7509" s="256"/>
      <c r="G7509" s="257"/>
      <c r="H7509" s="243">
        <f t="shared" ca="1" si="352"/>
        <v>45139</v>
      </c>
      <c r="I7509" s="244">
        <f t="shared" si="353"/>
        <v>43892</v>
      </c>
      <c r="J7509" s="244" t="str">
        <f t="shared" si="351"/>
        <v/>
      </c>
    </row>
    <row r="7510" spans="3:10" ht="12" thickBot="1" x14ac:dyDescent="0.25">
      <c r="C7510" s="254"/>
      <c r="D7510" s="254"/>
      <c r="E7510" s="255"/>
      <c r="F7510" s="256"/>
      <c r="G7510" s="257"/>
      <c r="H7510" s="243">
        <f t="shared" ca="1" si="352"/>
        <v>45139</v>
      </c>
      <c r="I7510" s="244">
        <f t="shared" si="353"/>
        <v>43892</v>
      </c>
      <c r="J7510" s="244" t="str">
        <f t="shared" si="351"/>
        <v/>
      </c>
    </row>
    <row r="7511" spans="3:10" ht="12" thickBot="1" x14ac:dyDescent="0.25">
      <c r="C7511" s="254"/>
      <c r="D7511" s="254"/>
      <c r="E7511" s="255"/>
      <c r="F7511" s="256"/>
      <c r="G7511" s="257"/>
      <c r="H7511" s="243">
        <f t="shared" ca="1" si="352"/>
        <v>45139</v>
      </c>
      <c r="I7511" s="244">
        <f t="shared" si="353"/>
        <v>43892</v>
      </c>
      <c r="J7511" s="244" t="str">
        <f t="shared" si="351"/>
        <v/>
      </c>
    </row>
    <row r="7512" spans="3:10" ht="12" thickBot="1" x14ac:dyDescent="0.25">
      <c r="C7512" s="254"/>
      <c r="D7512" s="254"/>
      <c r="E7512" s="255"/>
      <c r="F7512" s="256"/>
      <c r="G7512" s="257"/>
      <c r="H7512" s="243">
        <f t="shared" ca="1" si="352"/>
        <v>45139</v>
      </c>
      <c r="I7512" s="244">
        <f t="shared" si="353"/>
        <v>43892</v>
      </c>
      <c r="J7512" s="244" t="str">
        <f t="shared" si="351"/>
        <v/>
      </c>
    </row>
    <row r="7513" spans="3:10" ht="12" thickBot="1" x14ac:dyDescent="0.25">
      <c r="C7513" s="254"/>
      <c r="D7513" s="254"/>
      <c r="E7513" s="255"/>
      <c r="F7513" s="256"/>
      <c r="G7513" s="257"/>
      <c r="H7513" s="243">
        <f t="shared" ca="1" si="352"/>
        <v>45139</v>
      </c>
      <c r="I7513" s="244">
        <f t="shared" si="353"/>
        <v>43892</v>
      </c>
      <c r="J7513" s="244" t="str">
        <f t="shared" si="351"/>
        <v/>
      </c>
    </row>
    <row r="7514" spans="3:10" ht="12" thickBot="1" x14ac:dyDescent="0.25">
      <c r="C7514" s="254"/>
      <c r="D7514" s="254"/>
      <c r="E7514" s="255"/>
      <c r="F7514" s="256"/>
      <c r="G7514" s="257"/>
      <c r="H7514" s="243">
        <f t="shared" ca="1" si="352"/>
        <v>45139</v>
      </c>
      <c r="I7514" s="244">
        <f t="shared" si="353"/>
        <v>43892</v>
      </c>
      <c r="J7514" s="244" t="str">
        <f t="shared" si="351"/>
        <v/>
      </c>
    </row>
    <row r="7515" spans="3:10" ht="12" thickBot="1" x14ac:dyDescent="0.25">
      <c r="C7515" s="254"/>
      <c r="D7515" s="254"/>
      <c r="E7515" s="255"/>
      <c r="F7515" s="256"/>
      <c r="G7515" s="257"/>
      <c r="H7515" s="243">
        <f t="shared" ca="1" si="352"/>
        <v>45139</v>
      </c>
      <c r="I7515" s="244">
        <f t="shared" si="353"/>
        <v>43892</v>
      </c>
      <c r="J7515" s="244" t="str">
        <f t="shared" si="351"/>
        <v/>
      </c>
    </row>
    <row r="7516" spans="3:10" ht="12" thickBot="1" x14ac:dyDescent="0.25">
      <c r="C7516" s="254"/>
      <c r="D7516" s="254"/>
      <c r="E7516" s="255"/>
      <c r="F7516" s="256"/>
      <c r="G7516" s="257"/>
      <c r="H7516" s="243">
        <f t="shared" ca="1" si="352"/>
        <v>45139</v>
      </c>
      <c r="I7516" s="244">
        <f t="shared" si="353"/>
        <v>43892</v>
      </c>
      <c r="J7516" s="244" t="str">
        <f t="shared" si="351"/>
        <v/>
      </c>
    </row>
    <row r="7517" spans="3:10" ht="12" thickBot="1" x14ac:dyDescent="0.25">
      <c r="C7517" s="254"/>
      <c r="D7517" s="254"/>
      <c r="E7517" s="255"/>
      <c r="F7517" s="256"/>
      <c r="G7517" s="257"/>
      <c r="H7517" s="243">
        <f t="shared" ca="1" si="352"/>
        <v>45139</v>
      </c>
      <c r="I7517" s="244">
        <f t="shared" si="353"/>
        <v>43892</v>
      </c>
      <c r="J7517" s="244" t="str">
        <f t="shared" si="351"/>
        <v/>
      </c>
    </row>
    <row r="7518" spans="3:10" ht="12" thickBot="1" x14ac:dyDescent="0.25">
      <c r="C7518" s="254"/>
      <c r="D7518" s="254"/>
      <c r="E7518" s="255"/>
      <c r="F7518" s="256"/>
      <c r="G7518" s="257"/>
      <c r="H7518" s="243">
        <f t="shared" ca="1" si="352"/>
        <v>45139</v>
      </c>
      <c r="I7518" s="244">
        <f t="shared" si="353"/>
        <v>43892</v>
      </c>
      <c r="J7518" s="244" t="str">
        <f t="shared" si="351"/>
        <v/>
      </c>
    </row>
    <row r="7519" spans="3:10" ht="12" thickBot="1" x14ac:dyDescent="0.25">
      <c r="C7519" s="254"/>
      <c r="D7519" s="254"/>
      <c r="E7519" s="255"/>
      <c r="F7519" s="256"/>
      <c r="G7519" s="257"/>
      <c r="H7519" s="243">
        <f t="shared" ca="1" si="352"/>
        <v>45139</v>
      </c>
      <c r="I7519" s="244">
        <f t="shared" si="353"/>
        <v>43892</v>
      </c>
      <c r="J7519" s="244" t="str">
        <f t="shared" si="351"/>
        <v/>
      </c>
    </row>
    <row r="7520" spans="3:10" ht="12" thickBot="1" x14ac:dyDescent="0.25">
      <c r="C7520" s="254"/>
      <c r="D7520" s="254"/>
      <c r="E7520" s="255"/>
      <c r="F7520" s="256"/>
      <c r="G7520" s="257"/>
      <c r="H7520" s="243">
        <f t="shared" ca="1" si="352"/>
        <v>45139</v>
      </c>
      <c r="I7520" s="244">
        <f t="shared" si="353"/>
        <v>43892</v>
      </c>
      <c r="J7520" s="244" t="str">
        <f t="shared" si="351"/>
        <v/>
      </c>
    </row>
    <row r="7521" spans="3:10" ht="12" thickBot="1" x14ac:dyDescent="0.25">
      <c r="C7521" s="254"/>
      <c r="D7521" s="254"/>
      <c r="E7521" s="255"/>
      <c r="F7521" s="256"/>
      <c r="G7521" s="257"/>
      <c r="H7521" s="243">
        <f t="shared" ca="1" si="352"/>
        <v>45139</v>
      </c>
      <c r="I7521" s="244">
        <f t="shared" si="353"/>
        <v>43892</v>
      </c>
      <c r="J7521" s="244" t="str">
        <f t="shared" si="351"/>
        <v/>
      </c>
    </row>
    <row r="7522" spans="3:10" ht="12" thickBot="1" x14ac:dyDescent="0.25">
      <c r="C7522" s="254"/>
      <c r="D7522" s="254"/>
      <c r="E7522" s="255"/>
      <c r="F7522" s="256"/>
      <c r="G7522" s="257"/>
      <c r="H7522" s="243">
        <f t="shared" ca="1" si="352"/>
        <v>45139</v>
      </c>
      <c r="I7522" s="244">
        <f t="shared" si="353"/>
        <v>43892</v>
      </c>
      <c r="J7522" s="244" t="str">
        <f t="shared" si="351"/>
        <v/>
      </c>
    </row>
    <row r="7523" spans="3:10" ht="12" thickBot="1" x14ac:dyDescent="0.25">
      <c r="C7523" s="254"/>
      <c r="D7523" s="254"/>
      <c r="E7523" s="255"/>
      <c r="F7523" s="256"/>
      <c r="G7523" s="257"/>
      <c r="H7523" s="243">
        <f t="shared" ca="1" si="352"/>
        <v>45139</v>
      </c>
      <c r="I7523" s="244">
        <f t="shared" si="353"/>
        <v>43892</v>
      </c>
      <c r="J7523" s="244" t="str">
        <f t="shared" si="351"/>
        <v/>
      </c>
    </row>
    <row r="7524" spans="3:10" ht="12" thickBot="1" x14ac:dyDescent="0.25">
      <c r="C7524" s="254"/>
      <c r="D7524" s="254"/>
      <c r="E7524" s="255"/>
      <c r="F7524" s="256"/>
      <c r="G7524" s="257"/>
      <c r="H7524" s="243">
        <f t="shared" ca="1" si="352"/>
        <v>45139</v>
      </c>
      <c r="I7524" s="244">
        <f t="shared" si="353"/>
        <v>43892</v>
      </c>
      <c r="J7524" s="244" t="str">
        <f t="shared" si="351"/>
        <v/>
      </c>
    </row>
    <row r="7525" spans="3:10" ht="12" thickBot="1" x14ac:dyDescent="0.25">
      <c r="C7525" s="254"/>
      <c r="D7525" s="254"/>
      <c r="E7525" s="255"/>
      <c r="F7525" s="256"/>
      <c r="G7525" s="257"/>
      <c r="H7525" s="243">
        <f t="shared" ca="1" si="352"/>
        <v>45139</v>
      </c>
      <c r="I7525" s="244">
        <f t="shared" si="353"/>
        <v>43892</v>
      </c>
      <c r="J7525" s="244" t="str">
        <f t="shared" si="351"/>
        <v/>
      </c>
    </row>
    <row r="7526" spans="3:10" ht="12" thickBot="1" x14ac:dyDescent="0.25">
      <c r="C7526" s="254"/>
      <c r="D7526" s="254"/>
      <c r="E7526" s="255"/>
      <c r="F7526" s="256"/>
      <c r="G7526" s="257"/>
      <c r="H7526" s="243">
        <f t="shared" ca="1" si="352"/>
        <v>45139</v>
      </c>
      <c r="I7526" s="244">
        <f t="shared" si="353"/>
        <v>43892</v>
      </c>
      <c r="J7526" s="244" t="str">
        <f t="shared" si="351"/>
        <v/>
      </c>
    </row>
    <row r="7527" spans="3:10" ht="12" thickBot="1" x14ac:dyDescent="0.25">
      <c r="C7527" s="254"/>
      <c r="D7527" s="254"/>
      <c r="E7527" s="255"/>
      <c r="F7527" s="256"/>
      <c r="G7527" s="257"/>
      <c r="H7527" s="243">
        <f t="shared" ca="1" si="352"/>
        <v>45139</v>
      </c>
      <c r="I7527" s="244">
        <f t="shared" si="353"/>
        <v>43892</v>
      </c>
      <c r="J7527" s="244" t="str">
        <f t="shared" si="351"/>
        <v/>
      </c>
    </row>
    <row r="7528" spans="3:10" ht="12" thickBot="1" x14ac:dyDescent="0.25">
      <c r="C7528" s="254"/>
      <c r="D7528" s="254"/>
      <c r="E7528" s="255"/>
      <c r="F7528" s="256"/>
      <c r="G7528" s="257"/>
      <c r="H7528" s="243">
        <f t="shared" ca="1" si="352"/>
        <v>45139</v>
      </c>
      <c r="I7528" s="244">
        <f t="shared" si="353"/>
        <v>43892</v>
      </c>
      <c r="J7528" s="244" t="str">
        <f t="shared" si="351"/>
        <v/>
      </c>
    </row>
    <row r="7529" spans="3:10" ht="12" thickBot="1" x14ac:dyDescent="0.25">
      <c r="C7529" s="254"/>
      <c r="D7529" s="254"/>
      <c r="E7529" s="255"/>
      <c r="F7529" s="256"/>
      <c r="G7529" s="257"/>
      <c r="H7529" s="243">
        <f t="shared" ca="1" si="352"/>
        <v>45139</v>
      </c>
      <c r="I7529" s="244">
        <f t="shared" si="353"/>
        <v>43892</v>
      </c>
      <c r="J7529" s="244" t="str">
        <f t="shared" si="351"/>
        <v/>
      </c>
    </row>
    <row r="7530" spans="3:10" ht="12" thickBot="1" x14ac:dyDescent="0.25">
      <c r="C7530" s="254"/>
      <c r="D7530" s="254"/>
      <c r="E7530" s="255"/>
      <c r="F7530" s="256"/>
      <c r="G7530" s="257"/>
      <c r="H7530" s="243">
        <f t="shared" ca="1" si="352"/>
        <v>45139</v>
      </c>
      <c r="I7530" s="244">
        <f t="shared" si="353"/>
        <v>43892</v>
      </c>
      <c r="J7530" s="244" t="str">
        <f t="shared" si="351"/>
        <v/>
      </c>
    </row>
    <row r="7531" spans="3:10" ht="12" thickBot="1" x14ac:dyDescent="0.25">
      <c r="C7531" s="254"/>
      <c r="D7531" s="254"/>
      <c r="E7531" s="255"/>
      <c r="F7531" s="256"/>
      <c r="G7531" s="257"/>
      <c r="H7531" s="243">
        <f t="shared" ca="1" si="352"/>
        <v>45139</v>
      </c>
      <c r="I7531" s="244">
        <f t="shared" si="353"/>
        <v>43892</v>
      </c>
      <c r="J7531" s="244" t="str">
        <f t="shared" si="351"/>
        <v/>
      </c>
    </row>
    <row r="7532" spans="3:10" ht="12" thickBot="1" x14ac:dyDescent="0.25">
      <c r="C7532" s="254"/>
      <c r="D7532" s="254"/>
      <c r="E7532" s="255"/>
      <c r="F7532" s="256"/>
      <c r="G7532" s="257"/>
      <c r="H7532" s="243">
        <f t="shared" ca="1" si="352"/>
        <v>45139</v>
      </c>
      <c r="I7532" s="244">
        <f t="shared" si="353"/>
        <v>43892</v>
      </c>
      <c r="J7532" s="244" t="str">
        <f t="shared" si="351"/>
        <v/>
      </c>
    </row>
    <row r="7533" spans="3:10" ht="12" thickBot="1" x14ac:dyDescent="0.25">
      <c r="C7533" s="254"/>
      <c r="D7533" s="254"/>
      <c r="E7533" s="255"/>
      <c r="F7533" s="256"/>
      <c r="G7533" s="257"/>
      <c r="H7533" s="243">
        <f t="shared" ca="1" si="352"/>
        <v>45139</v>
      </c>
      <c r="I7533" s="244">
        <f t="shared" si="353"/>
        <v>43892</v>
      </c>
      <c r="J7533" s="244" t="str">
        <f t="shared" si="351"/>
        <v/>
      </c>
    </row>
    <row r="7534" spans="3:10" ht="12" thickBot="1" x14ac:dyDescent="0.25">
      <c r="C7534" s="254"/>
      <c r="D7534" s="254"/>
      <c r="E7534" s="255"/>
      <c r="F7534" s="256"/>
      <c r="G7534" s="257"/>
      <c r="H7534" s="243">
        <f t="shared" ca="1" si="352"/>
        <v>45139</v>
      </c>
      <c r="I7534" s="244">
        <f t="shared" si="353"/>
        <v>43892</v>
      </c>
      <c r="J7534" s="244" t="str">
        <f t="shared" si="351"/>
        <v/>
      </c>
    </row>
    <row r="7535" spans="3:10" ht="12" thickBot="1" x14ac:dyDescent="0.25">
      <c r="C7535" s="254"/>
      <c r="D7535" s="254"/>
      <c r="E7535" s="255"/>
      <c r="F7535" s="256"/>
      <c r="G7535" s="257"/>
      <c r="H7535" s="243">
        <f t="shared" ca="1" si="352"/>
        <v>45139</v>
      </c>
      <c r="I7535" s="244">
        <f t="shared" si="353"/>
        <v>43892</v>
      </c>
      <c r="J7535" s="244" t="str">
        <f t="shared" si="351"/>
        <v/>
      </c>
    </row>
    <row r="7536" spans="3:10" ht="12" thickBot="1" x14ac:dyDescent="0.25">
      <c r="C7536" s="254"/>
      <c r="D7536" s="254"/>
      <c r="E7536" s="255"/>
      <c r="F7536" s="256"/>
      <c r="G7536" s="257"/>
      <c r="H7536" s="243">
        <f t="shared" ca="1" si="352"/>
        <v>45139</v>
      </c>
      <c r="I7536" s="244">
        <f t="shared" si="353"/>
        <v>43892</v>
      </c>
      <c r="J7536" s="244" t="str">
        <f t="shared" si="351"/>
        <v/>
      </c>
    </row>
    <row r="7537" spans="3:10" ht="12" thickBot="1" x14ac:dyDescent="0.25">
      <c r="C7537" s="254"/>
      <c r="D7537" s="254"/>
      <c r="E7537" s="255"/>
      <c r="F7537" s="256"/>
      <c r="G7537" s="257"/>
      <c r="H7537" s="243">
        <f t="shared" ca="1" si="352"/>
        <v>45139</v>
      </c>
      <c r="I7537" s="244">
        <f t="shared" si="353"/>
        <v>43892</v>
      </c>
      <c r="J7537" s="244" t="str">
        <f t="shared" si="351"/>
        <v/>
      </c>
    </row>
    <row r="7538" spans="3:10" ht="12" thickBot="1" x14ac:dyDescent="0.25">
      <c r="C7538" s="254"/>
      <c r="D7538" s="254"/>
      <c r="E7538" s="255"/>
      <c r="F7538" s="256"/>
      <c r="G7538" s="257"/>
      <c r="H7538" s="243">
        <f t="shared" ca="1" si="352"/>
        <v>45139</v>
      </c>
      <c r="I7538" s="244">
        <f t="shared" si="353"/>
        <v>43892</v>
      </c>
      <c r="J7538" s="244" t="str">
        <f t="shared" si="351"/>
        <v/>
      </c>
    </row>
    <row r="7539" spans="3:10" ht="12" thickBot="1" x14ac:dyDescent="0.25">
      <c r="C7539" s="254"/>
      <c r="D7539" s="254"/>
      <c r="E7539" s="255"/>
      <c r="F7539" s="256"/>
      <c r="G7539" s="257"/>
      <c r="H7539" s="243">
        <f t="shared" ca="1" si="352"/>
        <v>45139</v>
      </c>
      <c r="I7539" s="244">
        <f t="shared" si="353"/>
        <v>43892</v>
      </c>
      <c r="J7539" s="244" t="str">
        <f t="shared" si="351"/>
        <v/>
      </c>
    </row>
    <row r="7540" spans="3:10" ht="12" thickBot="1" x14ac:dyDescent="0.25">
      <c r="C7540" s="254"/>
      <c r="D7540" s="254"/>
      <c r="E7540" s="255"/>
      <c r="F7540" s="256"/>
      <c r="G7540" s="257"/>
      <c r="H7540" s="243">
        <f t="shared" ca="1" si="352"/>
        <v>45139</v>
      </c>
      <c r="I7540" s="244">
        <f t="shared" si="353"/>
        <v>43892</v>
      </c>
      <c r="J7540" s="244" t="str">
        <f t="shared" si="351"/>
        <v/>
      </c>
    </row>
    <row r="7541" spans="3:10" ht="12" thickBot="1" x14ac:dyDescent="0.25">
      <c r="C7541" s="254"/>
      <c r="D7541" s="254"/>
      <c r="E7541" s="255"/>
      <c r="F7541" s="256"/>
      <c r="G7541" s="257"/>
      <c r="H7541" s="243">
        <f t="shared" ca="1" si="352"/>
        <v>45139</v>
      </c>
      <c r="I7541" s="244">
        <f t="shared" si="353"/>
        <v>43892</v>
      </c>
      <c r="J7541" s="244" t="str">
        <f t="shared" si="351"/>
        <v/>
      </c>
    </row>
    <row r="7542" spans="3:10" ht="12" thickBot="1" x14ac:dyDescent="0.25">
      <c r="C7542" s="254"/>
      <c r="D7542" s="254"/>
      <c r="E7542" s="255"/>
      <c r="F7542" s="256"/>
      <c r="G7542" s="257"/>
      <c r="H7542" s="243">
        <f t="shared" ca="1" si="352"/>
        <v>45139</v>
      </c>
      <c r="I7542" s="244">
        <f t="shared" si="353"/>
        <v>43892</v>
      </c>
      <c r="J7542" s="244" t="str">
        <f t="shared" si="351"/>
        <v/>
      </c>
    </row>
    <row r="7543" spans="3:10" ht="12" thickBot="1" x14ac:dyDescent="0.25">
      <c r="C7543" s="254"/>
      <c r="D7543" s="254"/>
      <c r="E7543" s="255"/>
      <c r="F7543" s="256"/>
      <c r="G7543" s="257"/>
      <c r="H7543" s="243">
        <f t="shared" ca="1" si="352"/>
        <v>45139</v>
      </c>
      <c r="I7543" s="244">
        <f t="shared" si="353"/>
        <v>43892</v>
      </c>
      <c r="J7543" s="244" t="str">
        <f t="shared" si="351"/>
        <v/>
      </c>
    </row>
    <row r="7544" spans="3:10" ht="12" thickBot="1" x14ac:dyDescent="0.25">
      <c r="C7544" s="254"/>
      <c r="D7544" s="254"/>
      <c r="E7544" s="255"/>
      <c r="F7544" s="256"/>
      <c r="G7544" s="257"/>
      <c r="H7544" s="243">
        <f t="shared" ca="1" si="352"/>
        <v>45139</v>
      </c>
      <c r="I7544" s="244">
        <f t="shared" si="353"/>
        <v>43892</v>
      </c>
      <c r="J7544" s="244" t="str">
        <f t="shared" si="351"/>
        <v/>
      </c>
    </row>
    <row r="7545" spans="3:10" ht="12" thickBot="1" x14ac:dyDescent="0.25">
      <c r="C7545" s="254"/>
      <c r="D7545" s="254"/>
      <c r="E7545" s="255"/>
      <c r="F7545" s="256"/>
      <c r="G7545" s="257"/>
      <c r="H7545" s="243">
        <f t="shared" ca="1" si="352"/>
        <v>45139</v>
      </c>
      <c r="I7545" s="244">
        <f t="shared" si="353"/>
        <v>43892</v>
      </c>
      <c r="J7545" s="244" t="str">
        <f t="shared" si="351"/>
        <v/>
      </c>
    </row>
    <row r="7546" spans="3:10" ht="12" thickBot="1" x14ac:dyDescent="0.25">
      <c r="C7546" s="254"/>
      <c r="D7546" s="254"/>
      <c r="E7546" s="255"/>
      <c r="F7546" s="256"/>
      <c r="G7546" s="257"/>
      <c r="H7546" s="243">
        <f t="shared" ca="1" si="352"/>
        <v>45139</v>
      </c>
      <c r="I7546" s="244">
        <f t="shared" si="353"/>
        <v>43892</v>
      </c>
      <c r="J7546" s="244" t="str">
        <f t="shared" si="351"/>
        <v/>
      </c>
    </row>
    <row r="7547" spans="3:10" ht="12" thickBot="1" x14ac:dyDescent="0.25">
      <c r="C7547" s="254"/>
      <c r="D7547" s="254"/>
      <c r="E7547" s="255"/>
      <c r="F7547" s="256"/>
      <c r="G7547" s="257"/>
      <c r="H7547" s="243">
        <f t="shared" ca="1" si="352"/>
        <v>45139</v>
      </c>
      <c r="I7547" s="244">
        <f t="shared" si="353"/>
        <v>43892</v>
      </c>
      <c r="J7547" s="244" t="str">
        <f t="shared" si="351"/>
        <v/>
      </c>
    </row>
    <row r="7548" spans="3:10" ht="12" thickBot="1" x14ac:dyDescent="0.25">
      <c r="C7548" s="254"/>
      <c r="D7548" s="254"/>
      <c r="E7548" s="255"/>
      <c r="F7548" s="256"/>
      <c r="G7548" s="257"/>
      <c r="H7548" s="243">
        <f t="shared" ca="1" si="352"/>
        <v>45139</v>
      </c>
      <c r="I7548" s="244">
        <f t="shared" si="353"/>
        <v>43892</v>
      </c>
      <c r="J7548" s="244" t="str">
        <f t="shared" si="351"/>
        <v/>
      </c>
    </row>
    <row r="7549" spans="3:10" ht="12" thickBot="1" x14ac:dyDescent="0.25">
      <c r="C7549" s="254"/>
      <c r="D7549" s="254"/>
      <c r="E7549" s="255"/>
      <c r="F7549" s="256"/>
      <c r="G7549" s="257"/>
      <c r="H7549" s="243">
        <f t="shared" ca="1" si="352"/>
        <v>45139</v>
      </c>
      <c r="I7549" s="244">
        <f t="shared" si="353"/>
        <v>43892</v>
      </c>
      <c r="J7549" s="244" t="str">
        <f t="shared" si="351"/>
        <v/>
      </c>
    </row>
    <row r="7550" spans="3:10" ht="12" thickBot="1" x14ac:dyDescent="0.25">
      <c r="C7550" s="254"/>
      <c r="D7550" s="254"/>
      <c r="E7550" s="255"/>
      <c r="F7550" s="256"/>
      <c r="G7550" s="257"/>
      <c r="H7550" s="243">
        <f t="shared" ca="1" si="352"/>
        <v>45139</v>
      </c>
      <c r="I7550" s="244">
        <f t="shared" si="353"/>
        <v>43892</v>
      </c>
      <c r="J7550" s="244" t="str">
        <f t="shared" si="351"/>
        <v/>
      </c>
    </row>
    <row r="7551" spans="3:10" ht="12" thickBot="1" x14ac:dyDescent="0.25">
      <c r="C7551" s="254"/>
      <c r="D7551" s="254"/>
      <c r="E7551" s="255"/>
      <c r="F7551" s="256"/>
      <c r="G7551" s="257"/>
      <c r="H7551" s="243">
        <f t="shared" ca="1" si="352"/>
        <v>45139</v>
      </c>
      <c r="I7551" s="244">
        <f t="shared" si="353"/>
        <v>43892</v>
      </c>
      <c r="J7551" s="244" t="str">
        <f t="shared" si="351"/>
        <v/>
      </c>
    </row>
    <row r="7552" spans="3:10" ht="12" thickBot="1" x14ac:dyDescent="0.25">
      <c r="C7552" s="254"/>
      <c r="D7552" s="254"/>
      <c r="E7552" s="255"/>
      <c r="F7552" s="256"/>
      <c r="G7552" s="257"/>
      <c r="H7552" s="243">
        <f t="shared" ca="1" si="352"/>
        <v>45139</v>
      </c>
      <c r="I7552" s="244">
        <f t="shared" si="353"/>
        <v>43892</v>
      </c>
      <c r="J7552" s="244" t="str">
        <f t="shared" si="351"/>
        <v/>
      </c>
    </row>
    <row r="7553" spans="3:10" ht="12" thickBot="1" x14ac:dyDescent="0.25">
      <c r="C7553" s="254"/>
      <c r="D7553" s="254"/>
      <c r="E7553" s="255"/>
      <c r="F7553" s="256"/>
      <c r="G7553" s="257"/>
      <c r="H7553" s="243">
        <f t="shared" ca="1" si="352"/>
        <v>45139</v>
      </c>
      <c r="I7553" s="244">
        <f t="shared" si="353"/>
        <v>43892</v>
      </c>
      <c r="J7553" s="244" t="str">
        <f t="shared" si="351"/>
        <v/>
      </c>
    </row>
    <row r="7554" spans="3:10" ht="12" thickBot="1" x14ac:dyDescent="0.25">
      <c r="C7554" s="254"/>
      <c r="D7554" s="254"/>
      <c r="E7554" s="255"/>
      <c r="F7554" s="256"/>
      <c r="G7554" s="257"/>
      <c r="H7554" s="243">
        <f t="shared" ca="1" si="352"/>
        <v>45139</v>
      </c>
      <c r="I7554" s="244">
        <f t="shared" si="353"/>
        <v>43892</v>
      </c>
      <c r="J7554" s="244" t="str">
        <f t="shared" si="351"/>
        <v/>
      </c>
    </row>
    <row r="7555" spans="3:10" ht="12" thickBot="1" x14ac:dyDescent="0.25">
      <c r="C7555" s="254"/>
      <c r="D7555" s="254"/>
      <c r="E7555" s="255"/>
      <c r="F7555" s="256"/>
      <c r="G7555" s="257"/>
      <c r="H7555" s="243">
        <f t="shared" ca="1" si="352"/>
        <v>45139</v>
      </c>
      <c r="I7555" s="244">
        <f t="shared" si="353"/>
        <v>43892</v>
      </c>
      <c r="J7555" s="244" t="str">
        <f t="shared" si="351"/>
        <v/>
      </c>
    </row>
    <row r="7556" spans="3:10" ht="12" thickBot="1" x14ac:dyDescent="0.25">
      <c r="C7556" s="254"/>
      <c r="D7556" s="254"/>
      <c r="E7556" s="255"/>
      <c r="F7556" s="256"/>
      <c r="G7556" s="257"/>
      <c r="H7556" s="243">
        <f t="shared" ca="1" si="352"/>
        <v>45139</v>
      </c>
      <c r="I7556" s="244">
        <f t="shared" si="353"/>
        <v>43892</v>
      </c>
      <c r="J7556" s="244" t="str">
        <f t="shared" si="351"/>
        <v/>
      </c>
    </row>
    <row r="7557" spans="3:10" ht="12" thickBot="1" x14ac:dyDescent="0.25">
      <c r="C7557" s="254"/>
      <c r="D7557" s="254"/>
      <c r="E7557" s="255"/>
      <c r="F7557" s="256"/>
      <c r="G7557" s="257"/>
      <c r="H7557" s="243">
        <f t="shared" ca="1" si="352"/>
        <v>45139</v>
      </c>
      <c r="I7557" s="244">
        <f t="shared" si="353"/>
        <v>43892</v>
      </c>
      <c r="J7557" s="244" t="str">
        <f t="shared" si="351"/>
        <v/>
      </c>
    </row>
    <row r="7558" spans="3:10" ht="12" thickBot="1" x14ac:dyDescent="0.25">
      <c r="C7558" s="254"/>
      <c r="D7558" s="254"/>
      <c r="E7558" s="255"/>
      <c r="F7558" s="256"/>
      <c r="G7558" s="257"/>
      <c r="H7558" s="243">
        <f t="shared" ca="1" si="352"/>
        <v>45139</v>
      </c>
      <c r="I7558" s="244">
        <f t="shared" si="353"/>
        <v>43892</v>
      </c>
      <c r="J7558" s="244" t="str">
        <f t="shared" ref="J7558:J7621" si="354">IF(G7558="","",IF(G7558&gt;=0,"Debitoren",IF(G7558&lt;0,"Kreditoren","")))</f>
        <v/>
      </c>
    </row>
    <row r="7559" spans="3:10" ht="12" thickBot="1" x14ac:dyDescent="0.25">
      <c r="C7559" s="254"/>
      <c r="D7559" s="254"/>
      <c r="E7559" s="255"/>
      <c r="F7559" s="256"/>
      <c r="G7559" s="257"/>
      <c r="H7559" s="243">
        <f t="shared" ref="H7559:H7622" ca="1" si="355">IF(F7559&lt;$F$2,EOMONTH($F$2,-1)+1,EOMONTH(F7559,-1)+1)</f>
        <v>45139</v>
      </c>
      <c r="I7559" s="244">
        <f t="shared" ref="I7559:I7622" si="356">IF(F7559&lt;$I$2,IF(   WEEKDAY(EOMONTH($I$2,-1)+1)=1,EOMONTH($I$2,-1)+1+1,EOMONTH($I$2,-1)+1),IF(WEEKDAY(F7559)=1,F7559+1,F7559))</f>
        <v>43892</v>
      </c>
      <c r="J7559" s="244" t="str">
        <f t="shared" si="354"/>
        <v/>
      </c>
    </row>
    <row r="7560" spans="3:10" ht="12" thickBot="1" x14ac:dyDescent="0.25">
      <c r="C7560" s="254"/>
      <c r="D7560" s="254"/>
      <c r="E7560" s="255"/>
      <c r="F7560" s="256"/>
      <c r="G7560" s="257"/>
      <c r="H7560" s="243">
        <f t="shared" ca="1" si="355"/>
        <v>45139</v>
      </c>
      <c r="I7560" s="244">
        <f t="shared" si="356"/>
        <v>43892</v>
      </c>
      <c r="J7560" s="244" t="str">
        <f t="shared" si="354"/>
        <v/>
      </c>
    </row>
    <row r="7561" spans="3:10" ht="12" thickBot="1" x14ac:dyDescent="0.25">
      <c r="C7561" s="254"/>
      <c r="D7561" s="254"/>
      <c r="E7561" s="255"/>
      <c r="F7561" s="256"/>
      <c r="G7561" s="257"/>
      <c r="H7561" s="243">
        <f t="shared" ca="1" si="355"/>
        <v>45139</v>
      </c>
      <c r="I7561" s="244">
        <f t="shared" si="356"/>
        <v>43892</v>
      </c>
      <c r="J7561" s="244" t="str">
        <f t="shared" si="354"/>
        <v/>
      </c>
    </row>
    <row r="7562" spans="3:10" ht="12" thickBot="1" x14ac:dyDescent="0.25">
      <c r="C7562" s="254"/>
      <c r="D7562" s="254"/>
      <c r="E7562" s="255"/>
      <c r="F7562" s="256"/>
      <c r="G7562" s="257"/>
      <c r="H7562" s="243">
        <f t="shared" ca="1" si="355"/>
        <v>45139</v>
      </c>
      <c r="I7562" s="244">
        <f t="shared" si="356"/>
        <v>43892</v>
      </c>
      <c r="J7562" s="244" t="str">
        <f t="shared" si="354"/>
        <v/>
      </c>
    </row>
    <row r="7563" spans="3:10" ht="12" thickBot="1" x14ac:dyDescent="0.25">
      <c r="C7563" s="254"/>
      <c r="D7563" s="254"/>
      <c r="E7563" s="255"/>
      <c r="F7563" s="256"/>
      <c r="G7563" s="257"/>
      <c r="H7563" s="243">
        <f t="shared" ca="1" si="355"/>
        <v>45139</v>
      </c>
      <c r="I7563" s="244">
        <f t="shared" si="356"/>
        <v>43892</v>
      </c>
      <c r="J7563" s="244" t="str">
        <f t="shared" si="354"/>
        <v/>
      </c>
    </row>
    <row r="7564" spans="3:10" ht="12" thickBot="1" x14ac:dyDescent="0.25">
      <c r="C7564" s="254"/>
      <c r="D7564" s="254"/>
      <c r="E7564" s="255"/>
      <c r="F7564" s="256"/>
      <c r="G7564" s="257"/>
      <c r="H7564" s="243">
        <f t="shared" ca="1" si="355"/>
        <v>45139</v>
      </c>
      <c r="I7564" s="244">
        <f t="shared" si="356"/>
        <v>43892</v>
      </c>
      <c r="J7564" s="244" t="str">
        <f t="shared" si="354"/>
        <v/>
      </c>
    </row>
    <row r="7565" spans="3:10" ht="12" thickBot="1" x14ac:dyDescent="0.25">
      <c r="C7565" s="254"/>
      <c r="D7565" s="254"/>
      <c r="E7565" s="255"/>
      <c r="F7565" s="256"/>
      <c r="G7565" s="257"/>
      <c r="H7565" s="243">
        <f t="shared" ca="1" si="355"/>
        <v>45139</v>
      </c>
      <c r="I7565" s="244">
        <f t="shared" si="356"/>
        <v>43892</v>
      </c>
      <c r="J7565" s="244" t="str">
        <f t="shared" si="354"/>
        <v/>
      </c>
    </row>
    <row r="7566" spans="3:10" ht="12" thickBot="1" x14ac:dyDescent="0.25">
      <c r="C7566" s="254"/>
      <c r="D7566" s="254"/>
      <c r="E7566" s="255"/>
      <c r="F7566" s="256"/>
      <c r="G7566" s="257"/>
      <c r="H7566" s="243">
        <f t="shared" ca="1" si="355"/>
        <v>45139</v>
      </c>
      <c r="I7566" s="244">
        <f t="shared" si="356"/>
        <v>43892</v>
      </c>
      <c r="J7566" s="244" t="str">
        <f t="shared" si="354"/>
        <v/>
      </c>
    </row>
    <row r="7567" spans="3:10" ht="12" thickBot="1" x14ac:dyDescent="0.25">
      <c r="C7567" s="254"/>
      <c r="D7567" s="254"/>
      <c r="E7567" s="255"/>
      <c r="F7567" s="256"/>
      <c r="G7567" s="257"/>
      <c r="H7567" s="243">
        <f t="shared" ca="1" si="355"/>
        <v>45139</v>
      </c>
      <c r="I7567" s="244">
        <f t="shared" si="356"/>
        <v>43892</v>
      </c>
      <c r="J7567" s="244" t="str">
        <f t="shared" si="354"/>
        <v/>
      </c>
    </row>
    <row r="7568" spans="3:10" ht="12" thickBot="1" x14ac:dyDescent="0.25">
      <c r="C7568" s="254"/>
      <c r="D7568" s="254"/>
      <c r="E7568" s="255"/>
      <c r="F7568" s="256"/>
      <c r="G7568" s="257"/>
      <c r="H7568" s="243">
        <f t="shared" ca="1" si="355"/>
        <v>45139</v>
      </c>
      <c r="I7568" s="244">
        <f t="shared" si="356"/>
        <v>43892</v>
      </c>
      <c r="J7568" s="244" t="str">
        <f t="shared" si="354"/>
        <v/>
      </c>
    </row>
    <row r="7569" spans="3:10" ht="12" thickBot="1" x14ac:dyDescent="0.25">
      <c r="C7569" s="254"/>
      <c r="D7569" s="254"/>
      <c r="E7569" s="255"/>
      <c r="F7569" s="256"/>
      <c r="G7569" s="257"/>
      <c r="H7569" s="243">
        <f t="shared" ca="1" si="355"/>
        <v>45139</v>
      </c>
      <c r="I7569" s="244">
        <f t="shared" si="356"/>
        <v>43892</v>
      </c>
      <c r="J7569" s="244" t="str">
        <f t="shared" si="354"/>
        <v/>
      </c>
    </row>
    <row r="7570" spans="3:10" ht="12" thickBot="1" x14ac:dyDescent="0.25">
      <c r="C7570" s="254"/>
      <c r="D7570" s="254"/>
      <c r="E7570" s="255"/>
      <c r="F7570" s="256"/>
      <c r="G7570" s="257"/>
      <c r="H7570" s="243">
        <f t="shared" ca="1" si="355"/>
        <v>45139</v>
      </c>
      <c r="I7570" s="244">
        <f t="shared" si="356"/>
        <v>43892</v>
      </c>
      <c r="J7570" s="244" t="str">
        <f t="shared" si="354"/>
        <v/>
      </c>
    </row>
    <row r="7571" spans="3:10" ht="12" thickBot="1" x14ac:dyDescent="0.25">
      <c r="C7571" s="254"/>
      <c r="D7571" s="254"/>
      <c r="E7571" s="255"/>
      <c r="F7571" s="256"/>
      <c r="G7571" s="257"/>
      <c r="H7571" s="243">
        <f t="shared" ca="1" si="355"/>
        <v>45139</v>
      </c>
      <c r="I7571" s="244">
        <f t="shared" si="356"/>
        <v>43892</v>
      </c>
      <c r="J7571" s="244" t="str">
        <f t="shared" si="354"/>
        <v/>
      </c>
    </row>
    <row r="7572" spans="3:10" ht="12" thickBot="1" x14ac:dyDescent="0.25">
      <c r="C7572" s="254"/>
      <c r="D7572" s="254"/>
      <c r="E7572" s="255"/>
      <c r="F7572" s="256"/>
      <c r="G7572" s="257"/>
      <c r="H7572" s="243">
        <f t="shared" ca="1" si="355"/>
        <v>45139</v>
      </c>
      <c r="I7572" s="244">
        <f t="shared" si="356"/>
        <v>43892</v>
      </c>
      <c r="J7572" s="244" t="str">
        <f t="shared" si="354"/>
        <v/>
      </c>
    </row>
    <row r="7573" spans="3:10" ht="12" thickBot="1" x14ac:dyDescent="0.25">
      <c r="C7573" s="254"/>
      <c r="D7573" s="254"/>
      <c r="E7573" s="255"/>
      <c r="F7573" s="256"/>
      <c r="G7573" s="257"/>
      <c r="H7573" s="243">
        <f t="shared" ca="1" si="355"/>
        <v>45139</v>
      </c>
      <c r="I7573" s="244">
        <f t="shared" si="356"/>
        <v>43892</v>
      </c>
      <c r="J7573" s="244" t="str">
        <f t="shared" si="354"/>
        <v/>
      </c>
    </row>
    <row r="7574" spans="3:10" ht="12" thickBot="1" x14ac:dyDescent="0.25">
      <c r="C7574" s="254"/>
      <c r="D7574" s="254"/>
      <c r="E7574" s="255"/>
      <c r="F7574" s="256"/>
      <c r="G7574" s="257"/>
      <c r="H7574" s="243">
        <f t="shared" ca="1" si="355"/>
        <v>45139</v>
      </c>
      <c r="I7574" s="244">
        <f t="shared" si="356"/>
        <v>43892</v>
      </c>
      <c r="J7574" s="244" t="str">
        <f t="shared" si="354"/>
        <v/>
      </c>
    </row>
    <row r="7575" spans="3:10" ht="12" thickBot="1" x14ac:dyDescent="0.25">
      <c r="C7575" s="254"/>
      <c r="D7575" s="254"/>
      <c r="E7575" s="255"/>
      <c r="F7575" s="256"/>
      <c r="G7575" s="257"/>
      <c r="H7575" s="243">
        <f t="shared" ca="1" si="355"/>
        <v>45139</v>
      </c>
      <c r="I7575" s="244">
        <f t="shared" si="356"/>
        <v>43892</v>
      </c>
      <c r="J7575" s="244" t="str">
        <f t="shared" si="354"/>
        <v/>
      </c>
    </row>
    <row r="7576" spans="3:10" ht="12" thickBot="1" x14ac:dyDescent="0.25">
      <c r="C7576" s="254"/>
      <c r="D7576" s="254"/>
      <c r="E7576" s="255"/>
      <c r="F7576" s="256"/>
      <c r="G7576" s="257"/>
      <c r="H7576" s="243">
        <f t="shared" ca="1" si="355"/>
        <v>45139</v>
      </c>
      <c r="I7576" s="244">
        <f t="shared" si="356"/>
        <v>43892</v>
      </c>
      <c r="J7576" s="244" t="str">
        <f t="shared" si="354"/>
        <v/>
      </c>
    </row>
    <row r="7577" spans="3:10" ht="12" thickBot="1" x14ac:dyDescent="0.25">
      <c r="C7577" s="254"/>
      <c r="D7577" s="254"/>
      <c r="E7577" s="255"/>
      <c r="F7577" s="256"/>
      <c r="G7577" s="257"/>
      <c r="H7577" s="243">
        <f t="shared" ca="1" si="355"/>
        <v>45139</v>
      </c>
      <c r="I7577" s="244">
        <f t="shared" si="356"/>
        <v>43892</v>
      </c>
      <c r="J7577" s="244" t="str">
        <f t="shared" si="354"/>
        <v/>
      </c>
    </row>
    <row r="7578" spans="3:10" ht="12" thickBot="1" x14ac:dyDescent="0.25">
      <c r="C7578" s="254"/>
      <c r="D7578" s="254"/>
      <c r="E7578" s="255"/>
      <c r="F7578" s="256"/>
      <c r="G7578" s="257"/>
      <c r="H7578" s="243">
        <f t="shared" ca="1" si="355"/>
        <v>45139</v>
      </c>
      <c r="I7578" s="244">
        <f t="shared" si="356"/>
        <v>43892</v>
      </c>
      <c r="J7578" s="244" t="str">
        <f t="shared" si="354"/>
        <v/>
      </c>
    </row>
    <row r="7579" spans="3:10" ht="12" thickBot="1" x14ac:dyDescent="0.25">
      <c r="C7579" s="254"/>
      <c r="D7579" s="254"/>
      <c r="E7579" s="255"/>
      <c r="F7579" s="256"/>
      <c r="G7579" s="257"/>
      <c r="H7579" s="243">
        <f t="shared" ca="1" si="355"/>
        <v>45139</v>
      </c>
      <c r="I7579" s="244">
        <f t="shared" si="356"/>
        <v>43892</v>
      </c>
      <c r="J7579" s="244" t="str">
        <f t="shared" si="354"/>
        <v/>
      </c>
    </row>
    <row r="7580" spans="3:10" ht="12" thickBot="1" x14ac:dyDescent="0.25">
      <c r="C7580" s="254"/>
      <c r="D7580" s="254"/>
      <c r="E7580" s="255"/>
      <c r="F7580" s="256"/>
      <c r="G7580" s="257"/>
      <c r="H7580" s="243">
        <f t="shared" ca="1" si="355"/>
        <v>45139</v>
      </c>
      <c r="I7580" s="244">
        <f t="shared" si="356"/>
        <v>43892</v>
      </c>
      <c r="J7580" s="244" t="str">
        <f t="shared" si="354"/>
        <v/>
      </c>
    </row>
    <row r="7581" spans="3:10" ht="12" thickBot="1" x14ac:dyDescent="0.25">
      <c r="C7581" s="254"/>
      <c r="D7581" s="254"/>
      <c r="E7581" s="255"/>
      <c r="F7581" s="256"/>
      <c r="G7581" s="257"/>
      <c r="H7581" s="243">
        <f t="shared" ca="1" si="355"/>
        <v>45139</v>
      </c>
      <c r="I7581" s="244">
        <f t="shared" si="356"/>
        <v>43892</v>
      </c>
      <c r="J7581" s="244" t="str">
        <f t="shared" si="354"/>
        <v/>
      </c>
    </row>
    <row r="7582" spans="3:10" ht="12" thickBot="1" x14ac:dyDescent="0.25">
      <c r="C7582" s="254"/>
      <c r="D7582" s="254"/>
      <c r="E7582" s="255"/>
      <c r="F7582" s="256"/>
      <c r="G7582" s="257"/>
      <c r="H7582" s="243">
        <f t="shared" ca="1" si="355"/>
        <v>45139</v>
      </c>
      <c r="I7582" s="244">
        <f t="shared" si="356"/>
        <v>43892</v>
      </c>
      <c r="J7582" s="244" t="str">
        <f t="shared" si="354"/>
        <v/>
      </c>
    </row>
    <row r="7583" spans="3:10" ht="12" thickBot="1" x14ac:dyDescent="0.25">
      <c r="C7583" s="254"/>
      <c r="D7583" s="254"/>
      <c r="E7583" s="255"/>
      <c r="F7583" s="256"/>
      <c r="G7583" s="257"/>
      <c r="H7583" s="243">
        <f t="shared" ca="1" si="355"/>
        <v>45139</v>
      </c>
      <c r="I7583" s="244">
        <f t="shared" si="356"/>
        <v>43892</v>
      </c>
      <c r="J7583" s="244" t="str">
        <f t="shared" si="354"/>
        <v/>
      </c>
    </row>
    <row r="7584" spans="3:10" ht="12" thickBot="1" x14ac:dyDescent="0.25">
      <c r="C7584" s="254"/>
      <c r="D7584" s="254"/>
      <c r="E7584" s="255"/>
      <c r="F7584" s="256"/>
      <c r="G7584" s="257"/>
      <c r="H7584" s="243">
        <f t="shared" ca="1" si="355"/>
        <v>45139</v>
      </c>
      <c r="I7584" s="244">
        <f t="shared" si="356"/>
        <v>43892</v>
      </c>
      <c r="J7584" s="244" t="str">
        <f t="shared" si="354"/>
        <v/>
      </c>
    </row>
    <row r="7585" spans="3:10" ht="12" thickBot="1" x14ac:dyDescent="0.25">
      <c r="C7585" s="254"/>
      <c r="D7585" s="254"/>
      <c r="E7585" s="255"/>
      <c r="F7585" s="256"/>
      <c r="G7585" s="257"/>
      <c r="H7585" s="243">
        <f t="shared" ca="1" si="355"/>
        <v>45139</v>
      </c>
      <c r="I7585" s="244">
        <f t="shared" si="356"/>
        <v>43892</v>
      </c>
      <c r="J7585" s="244" t="str">
        <f t="shared" si="354"/>
        <v/>
      </c>
    </row>
    <row r="7586" spans="3:10" ht="12" thickBot="1" x14ac:dyDescent="0.25">
      <c r="C7586" s="254"/>
      <c r="D7586" s="254"/>
      <c r="E7586" s="255"/>
      <c r="F7586" s="256"/>
      <c r="G7586" s="257"/>
      <c r="H7586" s="243">
        <f t="shared" ca="1" si="355"/>
        <v>45139</v>
      </c>
      <c r="I7586" s="244">
        <f t="shared" si="356"/>
        <v>43892</v>
      </c>
      <c r="J7586" s="244" t="str">
        <f t="shared" si="354"/>
        <v/>
      </c>
    </row>
    <row r="7587" spans="3:10" ht="12" thickBot="1" x14ac:dyDescent="0.25">
      <c r="C7587" s="254"/>
      <c r="D7587" s="254"/>
      <c r="E7587" s="255"/>
      <c r="F7587" s="256"/>
      <c r="G7587" s="257"/>
      <c r="H7587" s="243">
        <f t="shared" ca="1" si="355"/>
        <v>45139</v>
      </c>
      <c r="I7587" s="244">
        <f t="shared" si="356"/>
        <v>43892</v>
      </c>
      <c r="J7587" s="244" t="str">
        <f t="shared" si="354"/>
        <v/>
      </c>
    </row>
    <row r="7588" spans="3:10" ht="12" thickBot="1" x14ac:dyDescent="0.25">
      <c r="C7588" s="254"/>
      <c r="D7588" s="254"/>
      <c r="E7588" s="255"/>
      <c r="F7588" s="256"/>
      <c r="G7588" s="257"/>
      <c r="H7588" s="243">
        <f t="shared" ca="1" si="355"/>
        <v>45139</v>
      </c>
      <c r="I7588" s="244">
        <f t="shared" si="356"/>
        <v>43892</v>
      </c>
      <c r="J7588" s="244" t="str">
        <f t="shared" si="354"/>
        <v/>
      </c>
    </row>
    <row r="7589" spans="3:10" ht="12" thickBot="1" x14ac:dyDescent="0.25">
      <c r="C7589" s="254"/>
      <c r="D7589" s="254"/>
      <c r="E7589" s="255"/>
      <c r="F7589" s="256"/>
      <c r="G7589" s="257"/>
      <c r="H7589" s="243">
        <f t="shared" ca="1" si="355"/>
        <v>45139</v>
      </c>
      <c r="I7589" s="244">
        <f t="shared" si="356"/>
        <v>43892</v>
      </c>
      <c r="J7589" s="244" t="str">
        <f t="shared" si="354"/>
        <v/>
      </c>
    </row>
    <row r="7590" spans="3:10" ht="12" thickBot="1" x14ac:dyDescent="0.25">
      <c r="C7590" s="254"/>
      <c r="D7590" s="254"/>
      <c r="E7590" s="255"/>
      <c r="F7590" s="256"/>
      <c r="G7590" s="257"/>
      <c r="H7590" s="243">
        <f t="shared" ca="1" si="355"/>
        <v>45139</v>
      </c>
      <c r="I7590" s="244">
        <f t="shared" si="356"/>
        <v>43892</v>
      </c>
      <c r="J7590" s="244" t="str">
        <f t="shared" si="354"/>
        <v/>
      </c>
    </row>
    <row r="7591" spans="3:10" ht="12" thickBot="1" x14ac:dyDescent="0.25">
      <c r="C7591" s="254"/>
      <c r="D7591" s="254"/>
      <c r="E7591" s="255"/>
      <c r="F7591" s="256"/>
      <c r="G7591" s="257"/>
      <c r="H7591" s="243">
        <f t="shared" ca="1" si="355"/>
        <v>45139</v>
      </c>
      <c r="I7591" s="244">
        <f t="shared" si="356"/>
        <v>43892</v>
      </c>
      <c r="J7591" s="244" t="str">
        <f t="shared" si="354"/>
        <v/>
      </c>
    </row>
    <row r="7592" spans="3:10" ht="12" thickBot="1" x14ac:dyDescent="0.25">
      <c r="C7592" s="254"/>
      <c r="D7592" s="254"/>
      <c r="E7592" s="255"/>
      <c r="F7592" s="256"/>
      <c r="G7592" s="257"/>
      <c r="H7592" s="243">
        <f t="shared" ca="1" si="355"/>
        <v>45139</v>
      </c>
      <c r="I7592" s="244">
        <f t="shared" si="356"/>
        <v>43892</v>
      </c>
      <c r="J7592" s="244" t="str">
        <f t="shared" si="354"/>
        <v/>
      </c>
    </row>
    <row r="7593" spans="3:10" ht="12" thickBot="1" x14ac:dyDescent="0.25">
      <c r="C7593" s="254"/>
      <c r="D7593" s="254"/>
      <c r="E7593" s="255"/>
      <c r="F7593" s="256"/>
      <c r="G7593" s="257"/>
      <c r="H7593" s="243">
        <f t="shared" ca="1" si="355"/>
        <v>45139</v>
      </c>
      <c r="I7593" s="244">
        <f t="shared" si="356"/>
        <v>43892</v>
      </c>
      <c r="J7593" s="244" t="str">
        <f t="shared" si="354"/>
        <v/>
      </c>
    </row>
    <row r="7594" spans="3:10" ht="12" thickBot="1" x14ac:dyDescent="0.25">
      <c r="C7594" s="254"/>
      <c r="D7594" s="254"/>
      <c r="E7594" s="255"/>
      <c r="F7594" s="256"/>
      <c r="G7594" s="257"/>
      <c r="H7594" s="243">
        <f t="shared" ca="1" si="355"/>
        <v>45139</v>
      </c>
      <c r="I7594" s="244">
        <f t="shared" si="356"/>
        <v>43892</v>
      </c>
      <c r="J7594" s="244" t="str">
        <f t="shared" si="354"/>
        <v/>
      </c>
    </row>
    <row r="7595" spans="3:10" ht="12" thickBot="1" x14ac:dyDescent="0.25">
      <c r="C7595" s="254"/>
      <c r="D7595" s="254"/>
      <c r="E7595" s="255"/>
      <c r="F7595" s="256"/>
      <c r="G7595" s="257"/>
      <c r="H7595" s="243">
        <f t="shared" ca="1" si="355"/>
        <v>45139</v>
      </c>
      <c r="I7595" s="244">
        <f t="shared" si="356"/>
        <v>43892</v>
      </c>
      <c r="J7595" s="244" t="str">
        <f t="shared" si="354"/>
        <v/>
      </c>
    </row>
    <row r="7596" spans="3:10" ht="12" thickBot="1" x14ac:dyDescent="0.25">
      <c r="C7596" s="254"/>
      <c r="D7596" s="254"/>
      <c r="E7596" s="255"/>
      <c r="F7596" s="256"/>
      <c r="G7596" s="257"/>
      <c r="H7596" s="243">
        <f t="shared" ca="1" si="355"/>
        <v>45139</v>
      </c>
      <c r="I7596" s="244">
        <f t="shared" si="356"/>
        <v>43892</v>
      </c>
      <c r="J7596" s="244" t="str">
        <f t="shared" si="354"/>
        <v/>
      </c>
    </row>
    <row r="7597" spans="3:10" ht="12" thickBot="1" x14ac:dyDescent="0.25">
      <c r="C7597" s="254"/>
      <c r="D7597" s="254"/>
      <c r="E7597" s="255"/>
      <c r="F7597" s="256"/>
      <c r="G7597" s="257"/>
      <c r="H7597" s="243">
        <f t="shared" ca="1" si="355"/>
        <v>45139</v>
      </c>
      <c r="I7597" s="244">
        <f t="shared" si="356"/>
        <v>43892</v>
      </c>
      <c r="J7597" s="244" t="str">
        <f t="shared" si="354"/>
        <v/>
      </c>
    </row>
    <row r="7598" spans="3:10" ht="12" thickBot="1" x14ac:dyDescent="0.25">
      <c r="C7598" s="254"/>
      <c r="D7598" s="254"/>
      <c r="E7598" s="255"/>
      <c r="F7598" s="256"/>
      <c r="G7598" s="257"/>
      <c r="H7598" s="243">
        <f t="shared" ca="1" si="355"/>
        <v>45139</v>
      </c>
      <c r="I7598" s="244">
        <f t="shared" si="356"/>
        <v>43892</v>
      </c>
      <c r="J7598" s="244" t="str">
        <f t="shared" si="354"/>
        <v/>
      </c>
    </row>
    <row r="7599" spans="3:10" ht="12" thickBot="1" x14ac:dyDescent="0.25">
      <c r="C7599" s="254"/>
      <c r="D7599" s="254"/>
      <c r="E7599" s="255"/>
      <c r="F7599" s="256"/>
      <c r="G7599" s="257"/>
      <c r="H7599" s="243">
        <f t="shared" ca="1" si="355"/>
        <v>45139</v>
      </c>
      <c r="I7599" s="244">
        <f t="shared" si="356"/>
        <v>43892</v>
      </c>
      <c r="J7599" s="244" t="str">
        <f t="shared" si="354"/>
        <v/>
      </c>
    </row>
    <row r="7600" spans="3:10" ht="12" thickBot="1" x14ac:dyDescent="0.25">
      <c r="C7600" s="254"/>
      <c r="D7600" s="254"/>
      <c r="E7600" s="255"/>
      <c r="F7600" s="256"/>
      <c r="G7600" s="257"/>
      <c r="H7600" s="243">
        <f t="shared" ca="1" si="355"/>
        <v>45139</v>
      </c>
      <c r="I7600" s="244">
        <f t="shared" si="356"/>
        <v>43892</v>
      </c>
      <c r="J7600" s="244" t="str">
        <f t="shared" si="354"/>
        <v/>
      </c>
    </row>
    <row r="7601" spans="3:10" ht="12" thickBot="1" x14ac:dyDescent="0.25">
      <c r="C7601" s="254"/>
      <c r="D7601" s="254"/>
      <c r="E7601" s="255"/>
      <c r="F7601" s="256"/>
      <c r="G7601" s="257"/>
      <c r="H7601" s="243">
        <f t="shared" ca="1" si="355"/>
        <v>45139</v>
      </c>
      <c r="I7601" s="244">
        <f t="shared" si="356"/>
        <v>43892</v>
      </c>
      <c r="J7601" s="244" t="str">
        <f t="shared" si="354"/>
        <v/>
      </c>
    </row>
    <row r="7602" spans="3:10" ht="12" thickBot="1" x14ac:dyDescent="0.25">
      <c r="C7602" s="254"/>
      <c r="D7602" s="254"/>
      <c r="E7602" s="255"/>
      <c r="F7602" s="256"/>
      <c r="G7602" s="257"/>
      <c r="H7602" s="243">
        <f t="shared" ca="1" si="355"/>
        <v>45139</v>
      </c>
      <c r="I7602" s="244">
        <f t="shared" si="356"/>
        <v>43892</v>
      </c>
      <c r="J7602" s="244" t="str">
        <f t="shared" si="354"/>
        <v/>
      </c>
    </row>
    <row r="7603" spans="3:10" ht="12" thickBot="1" x14ac:dyDescent="0.25">
      <c r="C7603" s="254"/>
      <c r="D7603" s="254"/>
      <c r="E7603" s="255"/>
      <c r="F7603" s="256"/>
      <c r="G7603" s="257"/>
      <c r="H7603" s="243">
        <f t="shared" ca="1" si="355"/>
        <v>45139</v>
      </c>
      <c r="I7603" s="244">
        <f t="shared" si="356"/>
        <v>43892</v>
      </c>
      <c r="J7603" s="244" t="str">
        <f t="shared" si="354"/>
        <v/>
      </c>
    </row>
    <row r="7604" spans="3:10" ht="12" thickBot="1" x14ac:dyDescent="0.25">
      <c r="C7604" s="254"/>
      <c r="D7604" s="254"/>
      <c r="E7604" s="255"/>
      <c r="F7604" s="256"/>
      <c r="G7604" s="257"/>
      <c r="H7604" s="243">
        <f t="shared" ca="1" si="355"/>
        <v>45139</v>
      </c>
      <c r="I7604" s="244">
        <f t="shared" si="356"/>
        <v>43892</v>
      </c>
      <c r="J7604" s="244" t="str">
        <f t="shared" si="354"/>
        <v/>
      </c>
    </row>
    <row r="7605" spans="3:10" ht="12" thickBot="1" x14ac:dyDescent="0.25">
      <c r="C7605" s="254"/>
      <c r="D7605" s="254"/>
      <c r="E7605" s="255"/>
      <c r="F7605" s="256"/>
      <c r="G7605" s="257"/>
      <c r="H7605" s="243">
        <f t="shared" ca="1" si="355"/>
        <v>45139</v>
      </c>
      <c r="I7605" s="244">
        <f t="shared" si="356"/>
        <v>43892</v>
      </c>
      <c r="J7605" s="244" t="str">
        <f t="shared" si="354"/>
        <v/>
      </c>
    </row>
    <row r="7606" spans="3:10" ht="12" thickBot="1" x14ac:dyDescent="0.25">
      <c r="C7606" s="254"/>
      <c r="D7606" s="254"/>
      <c r="E7606" s="255"/>
      <c r="F7606" s="256"/>
      <c r="G7606" s="257"/>
      <c r="H7606" s="243">
        <f t="shared" ca="1" si="355"/>
        <v>45139</v>
      </c>
      <c r="I7606" s="244">
        <f t="shared" si="356"/>
        <v>43892</v>
      </c>
      <c r="J7606" s="244" t="str">
        <f t="shared" si="354"/>
        <v/>
      </c>
    </row>
    <row r="7607" spans="3:10" ht="12" thickBot="1" x14ac:dyDescent="0.25">
      <c r="C7607" s="254"/>
      <c r="D7607" s="254"/>
      <c r="E7607" s="255"/>
      <c r="F7607" s="256"/>
      <c r="G7607" s="257"/>
      <c r="H7607" s="243">
        <f t="shared" ca="1" si="355"/>
        <v>45139</v>
      </c>
      <c r="I7607" s="244">
        <f t="shared" si="356"/>
        <v>43892</v>
      </c>
      <c r="J7607" s="244" t="str">
        <f t="shared" si="354"/>
        <v/>
      </c>
    </row>
    <row r="7608" spans="3:10" ht="12" thickBot="1" x14ac:dyDescent="0.25">
      <c r="C7608" s="254"/>
      <c r="D7608" s="254"/>
      <c r="E7608" s="255"/>
      <c r="F7608" s="256"/>
      <c r="G7608" s="257"/>
      <c r="H7608" s="243">
        <f t="shared" ca="1" si="355"/>
        <v>45139</v>
      </c>
      <c r="I7608" s="244">
        <f t="shared" si="356"/>
        <v>43892</v>
      </c>
      <c r="J7608" s="244" t="str">
        <f t="shared" si="354"/>
        <v/>
      </c>
    </row>
    <row r="7609" spans="3:10" ht="12" thickBot="1" x14ac:dyDescent="0.25">
      <c r="C7609" s="254"/>
      <c r="D7609" s="254"/>
      <c r="E7609" s="255"/>
      <c r="F7609" s="256"/>
      <c r="G7609" s="257"/>
      <c r="H7609" s="243">
        <f t="shared" ca="1" si="355"/>
        <v>45139</v>
      </c>
      <c r="I7609" s="244">
        <f t="shared" si="356"/>
        <v>43892</v>
      </c>
      <c r="J7609" s="244" t="str">
        <f t="shared" si="354"/>
        <v/>
      </c>
    </row>
    <row r="7610" spans="3:10" ht="12" thickBot="1" x14ac:dyDescent="0.25">
      <c r="C7610" s="254"/>
      <c r="D7610" s="254"/>
      <c r="E7610" s="255"/>
      <c r="F7610" s="256"/>
      <c r="G7610" s="257"/>
      <c r="H7610" s="243">
        <f t="shared" ca="1" si="355"/>
        <v>45139</v>
      </c>
      <c r="I7610" s="244">
        <f t="shared" si="356"/>
        <v>43892</v>
      </c>
      <c r="J7610" s="244" t="str">
        <f t="shared" si="354"/>
        <v/>
      </c>
    </row>
    <row r="7611" spans="3:10" ht="12" thickBot="1" x14ac:dyDescent="0.25">
      <c r="C7611" s="254"/>
      <c r="D7611" s="254"/>
      <c r="E7611" s="255"/>
      <c r="F7611" s="256"/>
      <c r="G7611" s="257"/>
      <c r="H7611" s="243">
        <f t="shared" ca="1" si="355"/>
        <v>45139</v>
      </c>
      <c r="I7611" s="244">
        <f t="shared" si="356"/>
        <v>43892</v>
      </c>
      <c r="J7611" s="244" t="str">
        <f t="shared" si="354"/>
        <v/>
      </c>
    </row>
    <row r="7612" spans="3:10" ht="12" thickBot="1" x14ac:dyDescent="0.25">
      <c r="C7612" s="254"/>
      <c r="D7612" s="254"/>
      <c r="E7612" s="255"/>
      <c r="F7612" s="256"/>
      <c r="G7612" s="257"/>
      <c r="H7612" s="243">
        <f t="shared" ca="1" si="355"/>
        <v>45139</v>
      </c>
      <c r="I7612" s="244">
        <f t="shared" si="356"/>
        <v>43892</v>
      </c>
      <c r="J7612" s="244" t="str">
        <f t="shared" si="354"/>
        <v/>
      </c>
    </row>
    <row r="7613" spans="3:10" ht="12" thickBot="1" x14ac:dyDescent="0.25">
      <c r="C7613" s="254"/>
      <c r="D7613" s="254"/>
      <c r="E7613" s="255"/>
      <c r="F7613" s="256"/>
      <c r="G7613" s="257"/>
      <c r="H7613" s="243">
        <f t="shared" ca="1" si="355"/>
        <v>45139</v>
      </c>
      <c r="I7613" s="244">
        <f t="shared" si="356"/>
        <v>43892</v>
      </c>
      <c r="J7613" s="244" t="str">
        <f t="shared" si="354"/>
        <v/>
      </c>
    </row>
    <row r="7614" spans="3:10" ht="12" thickBot="1" x14ac:dyDescent="0.25">
      <c r="C7614" s="254"/>
      <c r="D7614" s="254"/>
      <c r="E7614" s="255"/>
      <c r="F7614" s="256"/>
      <c r="G7614" s="257"/>
      <c r="H7614" s="243">
        <f t="shared" ca="1" si="355"/>
        <v>45139</v>
      </c>
      <c r="I7614" s="244">
        <f t="shared" si="356"/>
        <v>43892</v>
      </c>
      <c r="J7614" s="244" t="str">
        <f t="shared" si="354"/>
        <v/>
      </c>
    </row>
    <row r="7615" spans="3:10" ht="12" thickBot="1" x14ac:dyDescent="0.25">
      <c r="C7615" s="254"/>
      <c r="D7615" s="254"/>
      <c r="E7615" s="255"/>
      <c r="F7615" s="256"/>
      <c r="G7615" s="257"/>
      <c r="H7615" s="243">
        <f t="shared" ca="1" si="355"/>
        <v>45139</v>
      </c>
      <c r="I7615" s="244">
        <f t="shared" si="356"/>
        <v>43892</v>
      </c>
      <c r="J7615" s="244" t="str">
        <f t="shared" si="354"/>
        <v/>
      </c>
    </row>
    <row r="7616" spans="3:10" ht="12" thickBot="1" x14ac:dyDescent="0.25">
      <c r="C7616" s="254"/>
      <c r="D7616" s="254"/>
      <c r="E7616" s="255"/>
      <c r="F7616" s="256"/>
      <c r="G7616" s="257"/>
      <c r="H7616" s="243">
        <f t="shared" ca="1" si="355"/>
        <v>45139</v>
      </c>
      <c r="I7616" s="244">
        <f t="shared" si="356"/>
        <v>43892</v>
      </c>
      <c r="J7616" s="244" t="str">
        <f t="shared" si="354"/>
        <v/>
      </c>
    </row>
    <row r="7617" spans="3:10" ht="12" thickBot="1" x14ac:dyDescent="0.25">
      <c r="C7617" s="254"/>
      <c r="D7617" s="254"/>
      <c r="E7617" s="255"/>
      <c r="F7617" s="256"/>
      <c r="G7617" s="257"/>
      <c r="H7617" s="243">
        <f t="shared" ca="1" si="355"/>
        <v>45139</v>
      </c>
      <c r="I7617" s="244">
        <f t="shared" si="356"/>
        <v>43892</v>
      </c>
      <c r="J7617" s="244" t="str">
        <f t="shared" si="354"/>
        <v/>
      </c>
    </row>
    <row r="7618" spans="3:10" ht="12" thickBot="1" x14ac:dyDescent="0.25">
      <c r="C7618" s="254"/>
      <c r="D7618" s="254"/>
      <c r="E7618" s="255"/>
      <c r="F7618" s="256"/>
      <c r="G7618" s="257"/>
      <c r="H7618" s="243">
        <f t="shared" ca="1" si="355"/>
        <v>45139</v>
      </c>
      <c r="I7618" s="244">
        <f t="shared" si="356"/>
        <v>43892</v>
      </c>
      <c r="J7618" s="244" t="str">
        <f t="shared" si="354"/>
        <v/>
      </c>
    </row>
    <row r="7619" spans="3:10" ht="12" thickBot="1" x14ac:dyDescent="0.25">
      <c r="C7619" s="254"/>
      <c r="D7619" s="254"/>
      <c r="E7619" s="255"/>
      <c r="F7619" s="256"/>
      <c r="G7619" s="257"/>
      <c r="H7619" s="243">
        <f t="shared" ca="1" si="355"/>
        <v>45139</v>
      </c>
      <c r="I7619" s="244">
        <f t="shared" si="356"/>
        <v>43892</v>
      </c>
      <c r="J7619" s="244" t="str">
        <f t="shared" si="354"/>
        <v/>
      </c>
    </row>
    <row r="7620" spans="3:10" ht="12" thickBot="1" x14ac:dyDescent="0.25">
      <c r="C7620" s="254"/>
      <c r="D7620" s="254"/>
      <c r="E7620" s="255"/>
      <c r="F7620" s="256"/>
      <c r="G7620" s="257"/>
      <c r="H7620" s="243">
        <f t="shared" ca="1" si="355"/>
        <v>45139</v>
      </c>
      <c r="I7620" s="244">
        <f t="shared" si="356"/>
        <v>43892</v>
      </c>
      <c r="J7620" s="244" t="str">
        <f t="shared" si="354"/>
        <v/>
      </c>
    </row>
    <row r="7621" spans="3:10" ht="12" thickBot="1" x14ac:dyDescent="0.25">
      <c r="C7621" s="254"/>
      <c r="D7621" s="254"/>
      <c r="E7621" s="255"/>
      <c r="F7621" s="256"/>
      <c r="G7621" s="257"/>
      <c r="H7621" s="243">
        <f t="shared" ca="1" si="355"/>
        <v>45139</v>
      </c>
      <c r="I7621" s="244">
        <f t="shared" si="356"/>
        <v>43892</v>
      </c>
      <c r="J7621" s="244" t="str">
        <f t="shared" si="354"/>
        <v/>
      </c>
    </row>
    <row r="7622" spans="3:10" ht="12" thickBot="1" x14ac:dyDescent="0.25">
      <c r="C7622" s="254"/>
      <c r="D7622" s="254"/>
      <c r="E7622" s="255"/>
      <c r="F7622" s="256"/>
      <c r="G7622" s="257"/>
      <c r="H7622" s="243">
        <f t="shared" ca="1" si="355"/>
        <v>45139</v>
      </c>
      <c r="I7622" s="244">
        <f t="shared" si="356"/>
        <v>43892</v>
      </c>
      <c r="J7622" s="244" t="str">
        <f t="shared" ref="J7622:J7685" si="357">IF(G7622="","",IF(G7622&gt;=0,"Debitoren",IF(G7622&lt;0,"Kreditoren","")))</f>
        <v/>
      </c>
    </row>
    <row r="7623" spans="3:10" ht="12" thickBot="1" x14ac:dyDescent="0.25">
      <c r="C7623" s="254"/>
      <c r="D7623" s="254"/>
      <c r="E7623" s="255"/>
      <c r="F7623" s="256"/>
      <c r="G7623" s="257"/>
      <c r="H7623" s="243">
        <f t="shared" ref="H7623:H7686" ca="1" si="358">IF(F7623&lt;$F$2,EOMONTH($F$2,-1)+1,EOMONTH(F7623,-1)+1)</f>
        <v>45139</v>
      </c>
      <c r="I7623" s="244">
        <f t="shared" ref="I7623:I7686" si="359">IF(F7623&lt;$I$2,IF(   WEEKDAY(EOMONTH($I$2,-1)+1)=1,EOMONTH($I$2,-1)+1+1,EOMONTH($I$2,-1)+1),IF(WEEKDAY(F7623)=1,F7623+1,F7623))</f>
        <v>43892</v>
      </c>
      <c r="J7623" s="244" t="str">
        <f t="shared" si="357"/>
        <v/>
      </c>
    </row>
    <row r="7624" spans="3:10" ht="12" thickBot="1" x14ac:dyDescent="0.25">
      <c r="C7624" s="254"/>
      <c r="D7624" s="254"/>
      <c r="E7624" s="255"/>
      <c r="F7624" s="256"/>
      <c r="G7624" s="257"/>
      <c r="H7624" s="243">
        <f t="shared" ca="1" si="358"/>
        <v>45139</v>
      </c>
      <c r="I7624" s="244">
        <f t="shared" si="359"/>
        <v>43892</v>
      </c>
      <c r="J7624" s="244" t="str">
        <f t="shared" si="357"/>
        <v/>
      </c>
    </row>
    <row r="7625" spans="3:10" ht="12" thickBot="1" x14ac:dyDescent="0.25">
      <c r="C7625" s="254"/>
      <c r="D7625" s="254"/>
      <c r="E7625" s="255"/>
      <c r="F7625" s="256"/>
      <c r="G7625" s="257"/>
      <c r="H7625" s="243">
        <f t="shared" ca="1" si="358"/>
        <v>45139</v>
      </c>
      <c r="I7625" s="244">
        <f t="shared" si="359"/>
        <v>43892</v>
      </c>
      <c r="J7625" s="244" t="str">
        <f t="shared" si="357"/>
        <v/>
      </c>
    </row>
    <row r="7626" spans="3:10" ht="12" thickBot="1" x14ac:dyDescent="0.25">
      <c r="C7626" s="254"/>
      <c r="D7626" s="254"/>
      <c r="E7626" s="255"/>
      <c r="F7626" s="256"/>
      <c r="G7626" s="257"/>
      <c r="H7626" s="243">
        <f t="shared" ca="1" si="358"/>
        <v>45139</v>
      </c>
      <c r="I7626" s="244">
        <f t="shared" si="359"/>
        <v>43892</v>
      </c>
      <c r="J7626" s="244" t="str">
        <f t="shared" si="357"/>
        <v/>
      </c>
    </row>
    <row r="7627" spans="3:10" ht="12" thickBot="1" x14ac:dyDescent="0.25">
      <c r="C7627" s="254"/>
      <c r="D7627" s="254"/>
      <c r="E7627" s="255"/>
      <c r="F7627" s="256"/>
      <c r="G7627" s="257"/>
      <c r="H7627" s="243">
        <f t="shared" ca="1" si="358"/>
        <v>45139</v>
      </c>
      <c r="I7627" s="244">
        <f t="shared" si="359"/>
        <v>43892</v>
      </c>
      <c r="J7627" s="244" t="str">
        <f t="shared" si="357"/>
        <v/>
      </c>
    </row>
    <row r="7628" spans="3:10" ht="12" thickBot="1" x14ac:dyDescent="0.25">
      <c r="C7628" s="254"/>
      <c r="D7628" s="254"/>
      <c r="E7628" s="255"/>
      <c r="F7628" s="256"/>
      <c r="G7628" s="257"/>
      <c r="H7628" s="243">
        <f t="shared" ca="1" si="358"/>
        <v>45139</v>
      </c>
      <c r="I7628" s="244">
        <f t="shared" si="359"/>
        <v>43892</v>
      </c>
      <c r="J7628" s="244" t="str">
        <f t="shared" si="357"/>
        <v/>
      </c>
    </row>
    <row r="7629" spans="3:10" ht="12" thickBot="1" x14ac:dyDescent="0.25">
      <c r="C7629" s="254"/>
      <c r="D7629" s="254"/>
      <c r="E7629" s="255"/>
      <c r="F7629" s="256"/>
      <c r="G7629" s="257"/>
      <c r="H7629" s="243">
        <f t="shared" ca="1" si="358"/>
        <v>45139</v>
      </c>
      <c r="I7629" s="244">
        <f t="shared" si="359"/>
        <v>43892</v>
      </c>
      <c r="J7629" s="244" t="str">
        <f t="shared" si="357"/>
        <v/>
      </c>
    </row>
    <row r="7630" spans="3:10" ht="12" thickBot="1" x14ac:dyDescent="0.25">
      <c r="C7630" s="254"/>
      <c r="D7630" s="254"/>
      <c r="E7630" s="255"/>
      <c r="F7630" s="256"/>
      <c r="G7630" s="257"/>
      <c r="H7630" s="243">
        <f t="shared" ca="1" si="358"/>
        <v>45139</v>
      </c>
      <c r="I7630" s="244">
        <f t="shared" si="359"/>
        <v>43892</v>
      </c>
      <c r="J7630" s="244" t="str">
        <f t="shared" si="357"/>
        <v/>
      </c>
    </row>
    <row r="7631" spans="3:10" ht="12" thickBot="1" x14ac:dyDescent="0.25">
      <c r="C7631" s="254"/>
      <c r="D7631" s="254"/>
      <c r="E7631" s="255"/>
      <c r="F7631" s="256"/>
      <c r="G7631" s="257"/>
      <c r="H7631" s="243">
        <f t="shared" ca="1" si="358"/>
        <v>45139</v>
      </c>
      <c r="I7631" s="244">
        <f t="shared" si="359"/>
        <v>43892</v>
      </c>
      <c r="J7631" s="244" t="str">
        <f t="shared" si="357"/>
        <v/>
      </c>
    </row>
    <row r="7632" spans="3:10" ht="12" thickBot="1" x14ac:dyDescent="0.25">
      <c r="C7632" s="254"/>
      <c r="D7632" s="254"/>
      <c r="E7632" s="255"/>
      <c r="F7632" s="256"/>
      <c r="G7632" s="257"/>
      <c r="H7632" s="243">
        <f t="shared" ca="1" si="358"/>
        <v>45139</v>
      </c>
      <c r="I7632" s="244">
        <f t="shared" si="359"/>
        <v>43892</v>
      </c>
      <c r="J7632" s="244" t="str">
        <f t="shared" si="357"/>
        <v/>
      </c>
    </row>
    <row r="7633" spans="3:10" ht="12" thickBot="1" x14ac:dyDescent="0.25">
      <c r="C7633" s="254"/>
      <c r="D7633" s="254"/>
      <c r="E7633" s="255"/>
      <c r="F7633" s="256"/>
      <c r="G7633" s="257"/>
      <c r="H7633" s="243">
        <f t="shared" ca="1" si="358"/>
        <v>45139</v>
      </c>
      <c r="I7633" s="244">
        <f t="shared" si="359"/>
        <v>43892</v>
      </c>
      <c r="J7633" s="244" t="str">
        <f t="shared" si="357"/>
        <v/>
      </c>
    </row>
    <row r="7634" spans="3:10" ht="12" thickBot="1" x14ac:dyDescent="0.25">
      <c r="C7634" s="254"/>
      <c r="D7634" s="254"/>
      <c r="E7634" s="255"/>
      <c r="F7634" s="256"/>
      <c r="G7634" s="257"/>
      <c r="H7634" s="243">
        <f t="shared" ca="1" si="358"/>
        <v>45139</v>
      </c>
      <c r="I7634" s="244">
        <f t="shared" si="359"/>
        <v>43892</v>
      </c>
      <c r="J7634" s="244" t="str">
        <f t="shared" si="357"/>
        <v/>
      </c>
    </row>
    <row r="7635" spans="3:10" ht="12" thickBot="1" x14ac:dyDescent="0.25">
      <c r="C7635" s="254"/>
      <c r="D7635" s="254"/>
      <c r="E7635" s="255"/>
      <c r="F7635" s="256"/>
      <c r="G7635" s="257"/>
      <c r="H7635" s="243">
        <f t="shared" ca="1" si="358"/>
        <v>45139</v>
      </c>
      <c r="I7635" s="244">
        <f t="shared" si="359"/>
        <v>43892</v>
      </c>
      <c r="J7635" s="244" t="str">
        <f t="shared" si="357"/>
        <v/>
      </c>
    </row>
    <row r="7636" spans="3:10" ht="12" thickBot="1" x14ac:dyDescent="0.25">
      <c r="C7636" s="254"/>
      <c r="D7636" s="254"/>
      <c r="E7636" s="255"/>
      <c r="F7636" s="256"/>
      <c r="G7636" s="257"/>
      <c r="H7636" s="243">
        <f t="shared" ca="1" si="358"/>
        <v>45139</v>
      </c>
      <c r="I7636" s="244">
        <f t="shared" si="359"/>
        <v>43892</v>
      </c>
      <c r="J7636" s="244" t="str">
        <f t="shared" si="357"/>
        <v/>
      </c>
    </row>
    <row r="7637" spans="3:10" ht="12" thickBot="1" x14ac:dyDescent="0.25">
      <c r="C7637" s="254"/>
      <c r="D7637" s="254"/>
      <c r="E7637" s="255"/>
      <c r="F7637" s="256"/>
      <c r="G7637" s="257"/>
      <c r="H7637" s="243">
        <f t="shared" ca="1" si="358"/>
        <v>45139</v>
      </c>
      <c r="I7637" s="244">
        <f t="shared" si="359"/>
        <v>43892</v>
      </c>
      <c r="J7637" s="244" t="str">
        <f t="shared" si="357"/>
        <v/>
      </c>
    </row>
    <row r="7638" spans="3:10" ht="12" thickBot="1" x14ac:dyDescent="0.25">
      <c r="C7638" s="254"/>
      <c r="D7638" s="254"/>
      <c r="E7638" s="255"/>
      <c r="F7638" s="256"/>
      <c r="G7638" s="257"/>
      <c r="H7638" s="243">
        <f t="shared" ca="1" si="358"/>
        <v>45139</v>
      </c>
      <c r="I7638" s="244">
        <f t="shared" si="359"/>
        <v>43892</v>
      </c>
      <c r="J7638" s="244" t="str">
        <f t="shared" si="357"/>
        <v/>
      </c>
    </row>
    <row r="7639" spans="3:10" ht="12" thickBot="1" x14ac:dyDescent="0.25">
      <c r="C7639" s="254"/>
      <c r="D7639" s="254"/>
      <c r="E7639" s="255"/>
      <c r="F7639" s="256"/>
      <c r="G7639" s="257"/>
      <c r="H7639" s="243">
        <f t="shared" ca="1" si="358"/>
        <v>45139</v>
      </c>
      <c r="I7639" s="244">
        <f t="shared" si="359"/>
        <v>43892</v>
      </c>
      <c r="J7639" s="244" t="str">
        <f t="shared" si="357"/>
        <v/>
      </c>
    </row>
    <row r="7640" spans="3:10" ht="12" thickBot="1" x14ac:dyDescent="0.25">
      <c r="C7640" s="254"/>
      <c r="D7640" s="254"/>
      <c r="E7640" s="255"/>
      <c r="F7640" s="256"/>
      <c r="G7640" s="257"/>
      <c r="H7640" s="243">
        <f t="shared" ca="1" si="358"/>
        <v>45139</v>
      </c>
      <c r="I7640" s="244">
        <f t="shared" si="359"/>
        <v>43892</v>
      </c>
      <c r="J7640" s="244" t="str">
        <f t="shared" si="357"/>
        <v/>
      </c>
    </row>
    <row r="7641" spans="3:10" ht="12" thickBot="1" x14ac:dyDescent="0.25">
      <c r="C7641" s="254"/>
      <c r="D7641" s="254"/>
      <c r="E7641" s="255"/>
      <c r="F7641" s="256"/>
      <c r="G7641" s="257"/>
      <c r="H7641" s="243">
        <f t="shared" ca="1" si="358"/>
        <v>45139</v>
      </c>
      <c r="I7641" s="244">
        <f t="shared" si="359"/>
        <v>43892</v>
      </c>
      <c r="J7641" s="244" t="str">
        <f t="shared" si="357"/>
        <v/>
      </c>
    </row>
    <row r="7642" spans="3:10" ht="12" thickBot="1" x14ac:dyDescent="0.25">
      <c r="C7642" s="254"/>
      <c r="D7642" s="254"/>
      <c r="E7642" s="255"/>
      <c r="F7642" s="256"/>
      <c r="G7642" s="257"/>
      <c r="H7642" s="243">
        <f t="shared" ca="1" si="358"/>
        <v>45139</v>
      </c>
      <c r="I7642" s="244">
        <f t="shared" si="359"/>
        <v>43892</v>
      </c>
      <c r="J7642" s="244" t="str">
        <f t="shared" si="357"/>
        <v/>
      </c>
    </row>
    <row r="7643" spans="3:10" ht="12" thickBot="1" x14ac:dyDescent="0.25">
      <c r="C7643" s="254"/>
      <c r="D7643" s="254"/>
      <c r="E7643" s="255"/>
      <c r="F7643" s="256"/>
      <c r="G7643" s="257"/>
      <c r="H7643" s="243">
        <f t="shared" ca="1" si="358"/>
        <v>45139</v>
      </c>
      <c r="I7643" s="244">
        <f t="shared" si="359"/>
        <v>43892</v>
      </c>
      <c r="J7643" s="244" t="str">
        <f t="shared" si="357"/>
        <v/>
      </c>
    </row>
    <row r="7644" spans="3:10" ht="12" thickBot="1" x14ac:dyDescent="0.25">
      <c r="C7644" s="254"/>
      <c r="D7644" s="254"/>
      <c r="E7644" s="255"/>
      <c r="F7644" s="256"/>
      <c r="G7644" s="257"/>
      <c r="H7644" s="243">
        <f t="shared" ca="1" si="358"/>
        <v>45139</v>
      </c>
      <c r="I7644" s="244">
        <f t="shared" si="359"/>
        <v>43892</v>
      </c>
      <c r="J7644" s="244" t="str">
        <f t="shared" si="357"/>
        <v/>
      </c>
    </row>
    <row r="7645" spans="3:10" ht="12" thickBot="1" x14ac:dyDescent="0.25">
      <c r="C7645" s="254"/>
      <c r="D7645" s="254"/>
      <c r="E7645" s="255"/>
      <c r="F7645" s="256"/>
      <c r="G7645" s="257"/>
      <c r="H7645" s="243">
        <f t="shared" ca="1" si="358"/>
        <v>45139</v>
      </c>
      <c r="I7645" s="244">
        <f t="shared" si="359"/>
        <v>43892</v>
      </c>
      <c r="J7645" s="244" t="str">
        <f t="shared" si="357"/>
        <v/>
      </c>
    </row>
    <row r="7646" spans="3:10" ht="12" thickBot="1" x14ac:dyDescent="0.25">
      <c r="C7646" s="254"/>
      <c r="D7646" s="254"/>
      <c r="E7646" s="255"/>
      <c r="F7646" s="256"/>
      <c r="G7646" s="257"/>
      <c r="H7646" s="243">
        <f t="shared" ca="1" si="358"/>
        <v>45139</v>
      </c>
      <c r="I7646" s="244">
        <f t="shared" si="359"/>
        <v>43892</v>
      </c>
      <c r="J7646" s="244" t="str">
        <f t="shared" si="357"/>
        <v/>
      </c>
    </row>
    <row r="7647" spans="3:10" ht="12" thickBot="1" x14ac:dyDescent="0.25">
      <c r="C7647" s="254"/>
      <c r="D7647" s="254"/>
      <c r="E7647" s="255"/>
      <c r="F7647" s="256"/>
      <c r="G7647" s="257"/>
      <c r="H7647" s="243">
        <f t="shared" ca="1" si="358"/>
        <v>45139</v>
      </c>
      <c r="I7647" s="244">
        <f t="shared" si="359"/>
        <v>43892</v>
      </c>
      <c r="J7647" s="244" t="str">
        <f t="shared" si="357"/>
        <v/>
      </c>
    </row>
    <row r="7648" spans="3:10" ht="12" thickBot="1" x14ac:dyDescent="0.25">
      <c r="C7648" s="254"/>
      <c r="D7648" s="254"/>
      <c r="E7648" s="255"/>
      <c r="F7648" s="256"/>
      <c r="G7648" s="257"/>
      <c r="H7648" s="243">
        <f t="shared" ca="1" si="358"/>
        <v>45139</v>
      </c>
      <c r="I7648" s="244">
        <f t="shared" si="359"/>
        <v>43892</v>
      </c>
      <c r="J7648" s="244" t="str">
        <f t="shared" si="357"/>
        <v/>
      </c>
    </row>
    <row r="7649" spans="3:10" ht="12" thickBot="1" x14ac:dyDescent="0.25">
      <c r="C7649" s="254"/>
      <c r="D7649" s="254"/>
      <c r="E7649" s="255"/>
      <c r="F7649" s="256"/>
      <c r="G7649" s="257"/>
      <c r="H7649" s="243">
        <f t="shared" ca="1" si="358"/>
        <v>45139</v>
      </c>
      <c r="I7649" s="244">
        <f t="shared" si="359"/>
        <v>43892</v>
      </c>
      <c r="J7649" s="244" t="str">
        <f t="shared" si="357"/>
        <v/>
      </c>
    </row>
    <row r="7650" spans="3:10" ht="12" thickBot="1" x14ac:dyDescent="0.25">
      <c r="C7650" s="254"/>
      <c r="D7650" s="254"/>
      <c r="E7650" s="255"/>
      <c r="F7650" s="256"/>
      <c r="G7650" s="257"/>
      <c r="H7650" s="243">
        <f t="shared" ca="1" si="358"/>
        <v>45139</v>
      </c>
      <c r="I7650" s="244">
        <f t="shared" si="359"/>
        <v>43892</v>
      </c>
      <c r="J7650" s="244" t="str">
        <f t="shared" si="357"/>
        <v/>
      </c>
    </row>
    <row r="7651" spans="3:10" ht="12" thickBot="1" x14ac:dyDescent="0.25">
      <c r="C7651" s="254"/>
      <c r="D7651" s="254"/>
      <c r="E7651" s="255"/>
      <c r="F7651" s="256"/>
      <c r="G7651" s="257"/>
      <c r="H7651" s="243">
        <f t="shared" ca="1" si="358"/>
        <v>45139</v>
      </c>
      <c r="I7651" s="244">
        <f t="shared" si="359"/>
        <v>43892</v>
      </c>
      <c r="J7651" s="244" t="str">
        <f t="shared" si="357"/>
        <v/>
      </c>
    </row>
    <row r="7652" spans="3:10" ht="12" thickBot="1" x14ac:dyDescent="0.25">
      <c r="C7652" s="254"/>
      <c r="D7652" s="254"/>
      <c r="E7652" s="255"/>
      <c r="F7652" s="256"/>
      <c r="G7652" s="257"/>
      <c r="H7652" s="243">
        <f t="shared" ca="1" si="358"/>
        <v>45139</v>
      </c>
      <c r="I7652" s="244">
        <f t="shared" si="359"/>
        <v>43892</v>
      </c>
      <c r="J7652" s="244" t="str">
        <f t="shared" si="357"/>
        <v/>
      </c>
    </row>
    <row r="7653" spans="3:10" ht="12" thickBot="1" x14ac:dyDescent="0.25">
      <c r="C7653" s="254"/>
      <c r="D7653" s="254"/>
      <c r="E7653" s="255"/>
      <c r="F7653" s="256"/>
      <c r="G7653" s="257"/>
      <c r="H7653" s="243">
        <f t="shared" ca="1" si="358"/>
        <v>45139</v>
      </c>
      <c r="I7653" s="244">
        <f t="shared" si="359"/>
        <v>43892</v>
      </c>
      <c r="J7653" s="244" t="str">
        <f t="shared" si="357"/>
        <v/>
      </c>
    </row>
    <row r="7654" spans="3:10" ht="12" thickBot="1" x14ac:dyDescent="0.25">
      <c r="C7654" s="254"/>
      <c r="D7654" s="254"/>
      <c r="E7654" s="255"/>
      <c r="F7654" s="256"/>
      <c r="G7654" s="257"/>
      <c r="H7654" s="243">
        <f t="shared" ca="1" si="358"/>
        <v>45139</v>
      </c>
      <c r="I7654" s="244">
        <f t="shared" si="359"/>
        <v>43892</v>
      </c>
      <c r="J7654" s="244" t="str">
        <f t="shared" si="357"/>
        <v/>
      </c>
    </row>
    <row r="7655" spans="3:10" ht="12" thickBot="1" x14ac:dyDescent="0.25">
      <c r="C7655" s="254"/>
      <c r="D7655" s="254"/>
      <c r="E7655" s="255"/>
      <c r="F7655" s="256"/>
      <c r="G7655" s="257"/>
      <c r="H7655" s="243">
        <f t="shared" ca="1" si="358"/>
        <v>45139</v>
      </c>
      <c r="I7655" s="244">
        <f t="shared" si="359"/>
        <v>43892</v>
      </c>
      <c r="J7655" s="244" t="str">
        <f t="shared" si="357"/>
        <v/>
      </c>
    </row>
    <row r="7656" spans="3:10" ht="12" thickBot="1" x14ac:dyDescent="0.25">
      <c r="C7656" s="254"/>
      <c r="D7656" s="254"/>
      <c r="E7656" s="255"/>
      <c r="F7656" s="256"/>
      <c r="G7656" s="257"/>
      <c r="H7656" s="243">
        <f t="shared" ca="1" si="358"/>
        <v>45139</v>
      </c>
      <c r="I7656" s="244">
        <f t="shared" si="359"/>
        <v>43892</v>
      </c>
      <c r="J7656" s="244" t="str">
        <f t="shared" si="357"/>
        <v/>
      </c>
    </row>
    <row r="7657" spans="3:10" ht="12" thickBot="1" x14ac:dyDescent="0.25">
      <c r="C7657" s="254"/>
      <c r="D7657" s="254"/>
      <c r="E7657" s="255"/>
      <c r="F7657" s="256"/>
      <c r="G7657" s="257"/>
      <c r="H7657" s="243">
        <f t="shared" ca="1" si="358"/>
        <v>45139</v>
      </c>
      <c r="I7657" s="244">
        <f t="shared" si="359"/>
        <v>43892</v>
      </c>
      <c r="J7657" s="244" t="str">
        <f t="shared" si="357"/>
        <v/>
      </c>
    </row>
    <row r="7658" spans="3:10" ht="12" thickBot="1" x14ac:dyDescent="0.25">
      <c r="C7658" s="254"/>
      <c r="D7658" s="254"/>
      <c r="E7658" s="255"/>
      <c r="F7658" s="256"/>
      <c r="G7658" s="257"/>
      <c r="H7658" s="243">
        <f t="shared" ca="1" si="358"/>
        <v>45139</v>
      </c>
      <c r="I7658" s="244">
        <f t="shared" si="359"/>
        <v>43892</v>
      </c>
      <c r="J7658" s="244" t="str">
        <f t="shared" si="357"/>
        <v/>
      </c>
    </row>
    <row r="7659" spans="3:10" ht="12" thickBot="1" x14ac:dyDescent="0.25">
      <c r="C7659" s="254"/>
      <c r="D7659" s="254"/>
      <c r="E7659" s="255"/>
      <c r="F7659" s="256"/>
      <c r="G7659" s="257"/>
      <c r="H7659" s="243">
        <f t="shared" ca="1" si="358"/>
        <v>45139</v>
      </c>
      <c r="I7659" s="244">
        <f t="shared" si="359"/>
        <v>43892</v>
      </c>
      <c r="J7659" s="244" t="str">
        <f t="shared" si="357"/>
        <v/>
      </c>
    </row>
    <row r="7660" spans="3:10" ht="12" thickBot="1" x14ac:dyDescent="0.25">
      <c r="C7660" s="254"/>
      <c r="D7660" s="254"/>
      <c r="E7660" s="255"/>
      <c r="F7660" s="256"/>
      <c r="G7660" s="257"/>
      <c r="H7660" s="243">
        <f t="shared" ca="1" si="358"/>
        <v>45139</v>
      </c>
      <c r="I7660" s="244">
        <f t="shared" si="359"/>
        <v>43892</v>
      </c>
      <c r="J7660" s="244" t="str">
        <f t="shared" si="357"/>
        <v/>
      </c>
    </row>
    <row r="7661" spans="3:10" ht="12" thickBot="1" x14ac:dyDescent="0.25">
      <c r="C7661" s="254"/>
      <c r="D7661" s="254"/>
      <c r="E7661" s="255"/>
      <c r="F7661" s="256"/>
      <c r="G7661" s="257"/>
      <c r="H7661" s="243">
        <f t="shared" ca="1" si="358"/>
        <v>45139</v>
      </c>
      <c r="I7661" s="244">
        <f t="shared" si="359"/>
        <v>43892</v>
      </c>
      <c r="J7661" s="244" t="str">
        <f t="shared" si="357"/>
        <v/>
      </c>
    </row>
    <row r="7662" spans="3:10" ht="12" thickBot="1" x14ac:dyDescent="0.25">
      <c r="C7662" s="254"/>
      <c r="D7662" s="254"/>
      <c r="E7662" s="255"/>
      <c r="F7662" s="256"/>
      <c r="G7662" s="257"/>
      <c r="H7662" s="243">
        <f t="shared" ca="1" si="358"/>
        <v>45139</v>
      </c>
      <c r="I7662" s="244">
        <f t="shared" si="359"/>
        <v>43892</v>
      </c>
      <c r="J7662" s="244" t="str">
        <f t="shared" si="357"/>
        <v/>
      </c>
    </row>
    <row r="7663" spans="3:10" ht="12" thickBot="1" x14ac:dyDescent="0.25">
      <c r="C7663" s="254"/>
      <c r="D7663" s="254"/>
      <c r="E7663" s="255"/>
      <c r="F7663" s="256"/>
      <c r="G7663" s="257"/>
      <c r="H7663" s="243">
        <f t="shared" ca="1" si="358"/>
        <v>45139</v>
      </c>
      <c r="I7663" s="244">
        <f t="shared" si="359"/>
        <v>43892</v>
      </c>
      <c r="J7663" s="244" t="str">
        <f t="shared" si="357"/>
        <v/>
      </c>
    </row>
    <row r="7664" spans="3:10" ht="12" thickBot="1" x14ac:dyDescent="0.25">
      <c r="C7664" s="254"/>
      <c r="D7664" s="254"/>
      <c r="E7664" s="255"/>
      <c r="F7664" s="256"/>
      <c r="G7664" s="257"/>
      <c r="H7664" s="243">
        <f t="shared" ca="1" si="358"/>
        <v>45139</v>
      </c>
      <c r="I7664" s="244">
        <f t="shared" si="359"/>
        <v>43892</v>
      </c>
      <c r="J7664" s="244" t="str">
        <f t="shared" si="357"/>
        <v/>
      </c>
    </row>
    <row r="7665" spans="3:10" ht="12" thickBot="1" x14ac:dyDescent="0.25">
      <c r="C7665" s="254"/>
      <c r="D7665" s="254"/>
      <c r="E7665" s="255"/>
      <c r="F7665" s="256"/>
      <c r="G7665" s="257"/>
      <c r="H7665" s="243">
        <f t="shared" ca="1" si="358"/>
        <v>45139</v>
      </c>
      <c r="I7665" s="244">
        <f t="shared" si="359"/>
        <v>43892</v>
      </c>
      <c r="J7665" s="244" t="str">
        <f t="shared" si="357"/>
        <v/>
      </c>
    </row>
    <row r="7666" spans="3:10" ht="12" thickBot="1" x14ac:dyDescent="0.25">
      <c r="C7666" s="254"/>
      <c r="D7666" s="254"/>
      <c r="E7666" s="255"/>
      <c r="F7666" s="256"/>
      <c r="G7666" s="257"/>
      <c r="H7666" s="243">
        <f t="shared" ca="1" si="358"/>
        <v>45139</v>
      </c>
      <c r="I7666" s="244">
        <f t="shared" si="359"/>
        <v>43892</v>
      </c>
      <c r="J7666" s="244" t="str">
        <f t="shared" si="357"/>
        <v/>
      </c>
    </row>
    <row r="7667" spans="3:10" ht="12" thickBot="1" x14ac:dyDescent="0.25">
      <c r="C7667" s="254"/>
      <c r="D7667" s="254"/>
      <c r="E7667" s="255"/>
      <c r="F7667" s="256"/>
      <c r="G7667" s="257"/>
      <c r="H7667" s="243">
        <f t="shared" ca="1" si="358"/>
        <v>45139</v>
      </c>
      <c r="I7667" s="244">
        <f t="shared" si="359"/>
        <v>43892</v>
      </c>
      <c r="J7667" s="244" t="str">
        <f t="shared" si="357"/>
        <v/>
      </c>
    </row>
    <row r="7668" spans="3:10" ht="12" thickBot="1" x14ac:dyDescent="0.25">
      <c r="C7668" s="254"/>
      <c r="D7668" s="254"/>
      <c r="E7668" s="255"/>
      <c r="F7668" s="256"/>
      <c r="G7668" s="257"/>
      <c r="H7668" s="243">
        <f t="shared" ca="1" si="358"/>
        <v>45139</v>
      </c>
      <c r="I7668" s="244">
        <f t="shared" si="359"/>
        <v>43892</v>
      </c>
      <c r="J7668" s="244" t="str">
        <f t="shared" si="357"/>
        <v/>
      </c>
    </row>
    <row r="7669" spans="3:10" ht="12" thickBot="1" x14ac:dyDescent="0.25">
      <c r="C7669" s="254"/>
      <c r="D7669" s="254"/>
      <c r="E7669" s="255"/>
      <c r="F7669" s="256"/>
      <c r="G7669" s="257"/>
      <c r="H7669" s="243">
        <f t="shared" ca="1" si="358"/>
        <v>45139</v>
      </c>
      <c r="I7669" s="244">
        <f t="shared" si="359"/>
        <v>43892</v>
      </c>
      <c r="J7669" s="244" t="str">
        <f t="shared" si="357"/>
        <v/>
      </c>
    </row>
    <row r="7670" spans="3:10" ht="12" thickBot="1" x14ac:dyDescent="0.25">
      <c r="C7670" s="254"/>
      <c r="D7670" s="254"/>
      <c r="E7670" s="255"/>
      <c r="F7670" s="256"/>
      <c r="G7670" s="257"/>
      <c r="H7670" s="243">
        <f t="shared" ca="1" si="358"/>
        <v>45139</v>
      </c>
      <c r="I7670" s="244">
        <f t="shared" si="359"/>
        <v>43892</v>
      </c>
      <c r="J7670" s="244" t="str">
        <f t="shared" si="357"/>
        <v/>
      </c>
    </row>
    <row r="7671" spans="3:10" ht="12" thickBot="1" x14ac:dyDescent="0.25">
      <c r="C7671" s="254"/>
      <c r="D7671" s="254"/>
      <c r="E7671" s="255"/>
      <c r="F7671" s="256"/>
      <c r="G7671" s="257"/>
      <c r="H7671" s="243">
        <f t="shared" ca="1" si="358"/>
        <v>45139</v>
      </c>
      <c r="I7671" s="244">
        <f t="shared" si="359"/>
        <v>43892</v>
      </c>
      <c r="J7671" s="244" t="str">
        <f t="shared" si="357"/>
        <v/>
      </c>
    </row>
    <row r="7672" spans="3:10" ht="12" thickBot="1" x14ac:dyDescent="0.25">
      <c r="C7672" s="254"/>
      <c r="D7672" s="254"/>
      <c r="E7672" s="255"/>
      <c r="F7672" s="256"/>
      <c r="G7672" s="257"/>
      <c r="H7672" s="243">
        <f t="shared" ca="1" si="358"/>
        <v>45139</v>
      </c>
      <c r="I7672" s="244">
        <f t="shared" si="359"/>
        <v>43892</v>
      </c>
      <c r="J7672" s="244" t="str">
        <f t="shared" si="357"/>
        <v/>
      </c>
    </row>
    <row r="7673" spans="3:10" ht="12" thickBot="1" x14ac:dyDescent="0.25">
      <c r="C7673" s="254"/>
      <c r="D7673" s="254"/>
      <c r="E7673" s="255"/>
      <c r="F7673" s="256"/>
      <c r="G7673" s="257"/>
      <c r="H7673" s="243">
        <f t="shared" ca="1" si="358"/>
        <v>45139</v>
      </c>
      <c r="I7673" s="244">
        <f t="shared" si="359"/>
        <v>43892</v>
      </c>
      <c r="J7673" s="244" t="str">
        <f t="shared" si="357"/>
        <v/>
      </c>
    </row>
    <row r="7674" spans="3:10" ht="12" thickBot="1" x14ac:dyDescent="0.25">
      <c r="C7674" s="254"/>
      <c r="D7674" s="254"/>
      <c r="E7674" s="255"/>
      <c r="F7674" s="256"/>
      <c r="G7674" s="257"/>
      <c r="H7674" s="243">
        <f t="shared" ca="1" si="358"/>
        <v>45139</v>
      </c>
      <c r="I7674" s="244">
        <f t="shared" si="359"/>
        <v>43892</v>
      </c>
      <c r="J7674" s="244" t="str">
        <f t="shared" si="357"/>
        <v/>
      </c>
    </row>
    <row r="7675" spans="3:10" ht="12" thickBot="1" x14ac:dyDescent="0.25">
      <c r="C7675" s="254"/>
      <c r="D7675" s="254"/>
      <c r="E7675" s="255"/>
      <c r="F7675" s="256"/>
      <c r="G7675" s="257"/>
      <c r="H7675" s="243">
        <f t="shared" ca="1" si="358"/>
        <v>45139</v>
      </c>
      <c r="I7675" s="244">
        <f t="shared" si="359"/>
        <v>43892</v>
      </c>
      <c r="J7675" s="244" t="str">
        <f t="shared" si="357"/>
        <v/>
      </c>
    </row>
    <row r="7676" spans="3:10" ht="12" thickBot="1" x14ac:dyDescent="0.25">
      <c r="C7676" s="254"/>
      <c r="D7676" s="254"/>
      <c r="E7676" s="255"/>
      <c r="F7676" s="256"/>
      <c r="G7676" s="257"/>
      <c r="H7676" s="243">
        <f t="shared" ca="1" si="358"/>
        <v>45139</v>
      </c>
      <c r="I7676" s="244">
        <f t="shared" si="359"/>
        <v>43892</v>
      </c>
      <c r="J7676" s="244" t="str">
        <f t="shared" si="357"/>
        <v/>
      </c>
    </row>
    <row r="7677" spans="3:10" ht="12" thickBot="1" x14ac:dyDescent="0.25">
      <c r="C7677" s="254"/>
      <c r="D7677" s="254"/>
      <c r="E7677" s="255"/>
      <c r="F7677" s="256"/>
      <c r="G7677" s="257"/>
      <c r="H7677" s="243">
        <f t="shared" ca="1" si="358"/>
        <v>45139</v>
      </c>
      <c r="I7677" s="244">
        <f t="shared" si="359"/>
        <v>43892</v>
      </c>
      <c r="J7677" s="244" t="str">
        <f t="shared" si="357"/>
        <v/>
      </c>
    </row>
    <row r="7678" spans="3:10" ht="12" thickBot="1" x14ac:dyDescent="0.25">
      <c r="C7678" s="254"/>
      <c r="D7678" s="254"/>
      <c r="E7678" s="255"/>
      <c r="F7678" s="256"/>
      <c r="G7678" s="257"/>
      <c r="H7678" s="243">
        <f t="shared" ca="1" si="358"/>
        <v>45139</v>
      </c>
      <c r="I7678" s="244">
        <f t="shared" si="359"/>
        <v>43892</v>
      </c>
      <c r="J7678" s="244" t="str">
        <f t="shared" si="357"/>
        <v/>
      </c>
    </row>
    <row r="7679" spans="3:10" ht="12" thickBot="1" x14ac:dyDescent="0.25">
      <c r="C7679" s="254"/>
      <c r="D7679" s="254"/>
      <c r="E7679" s="255"/>
      <c r="F7679" s="256"/>
      <c r="G7679" s="257"/>
      <c r="H7679" s="243">
        <f t="shared" ca="1" si="358"/>
        <v>45139</v>
      </c>
      <c r="I7679" s="244">
        <f t="shared" si="359"/>
        <v>43892</v>
      </c>
      <c r="J7679" s="244" t="str">
        <f t="shared" si="357"/>
        <v/>
      </c>
    </row>
    <row r="7680" spans="3:10" ht="12" thickBot="1" x14ac:dyDescent="0.25">
      <c r="C7680" s="254"/>
      <c r="D7680" s="254"/>
      <c r="E7680" s="255"/>
      <c r="F7680" s="256"/>
      <c r="G7680" s="257"/>
      <c r="H7680" s="243">
        <f t="shared" ca="1" si="358"/>
        <v>45139</v>
      </c>
      <c r="I7680" s="244">
        <f t="shared" si="359"/>
        <v>43892</v>
      </c>
      <c r="J7680" s="244" t="str">
        <f t="shared" si="357"/>
        <v/>
      </c>
    </row>
    <row r="7681" spans="3:10" ht="12" thickBot="1" x14ac:dyDescent="0.25">
      <c r="C7681" s="254"/>
      <c r="D7681" s="254"/>
      <c r="E7681" s="255"/>
      <c r="F7681" s="256"/>
      <c r="G7681" s="257"/>
      <c r="H7681" s="243">
        <f t="shared" ca="1" si="358"/>
        <v>45139</v>
      </c>
      <c r="I7681" s="244">
        <f t="shared" si="359"/>
        <v>43892</v>
      </c>
      <c r="J7681" s="244" t="str">
        <f t="shared" si="357"/>
        <v/>
      </c>
    </row>
    <row r="7682" spans="3:10" ht="12" thickBot="1" x14ac:dyDescent="0.25">
      <c r="C7682" s="254"/>
      <c r="D7682" s="254"/>
      <c r="E7682" s="255"/>
      <c r="F7682" s="256"/>
      <c r="G7682" s="257"/>
      <c r="H7682" s="243">
        <f t="shared" ca="1" si="358"/>
        <v>45139</v>
      </c>
      <c r="I7682" s="244">
        <f t="shared" si="359"/>
        <v>43892</v>
      </c>
      <c r="J7682" s="244" t="str">
        <f t="shared" si="357"/>
        <v/>
      </c>
    </row>
    <row r="7683" spans="3:10" ht="12" thickBot="1" x14ac:dyDescent="0.25">
      <c r="C7683" s="254"/>
      <c r="D7683" s="254"/>
      <c r="E7683" s="255"/>
      <c r="F7683" s="256"/>
      <c r="G7683" s="257"/>
      <c r="H7683" s="243">
        <f t="shared" ca="1" si="358"/>
        <v>45139</v>
      </c>
      <c r="I7683" s="244">
        <f t="shared" si="359"/>
        <v>43892</v>
      </c>
      <c r="J7683" s="244" t="str">
        <f t="shared" si="357"/>
        <v/>
      </c>
    </row>
    <row r="7684" spans="3:10" ht="12" thickBot="1" x14ac:dyDescent="0.25">
      <c r="C7684" s="254"/>
      <c r="D7684" s="254"/>
      <c r="E7684" s="255"/>
      <c r="F7684" s="256"/>
      <c r="G7684" s="257"/>
      <c r="H7684" s="243">
        <f t="shared" ca="1" si="358"/>
        <v>45139</v>
      </c>
      <c r="I7684" s="244">
        <f t="shared" si="359"/>
        <v>43892</v>
      </c>
      <c r="J7684" s="244" t="str">
        <f t="shared" si="357"/>
        <v/>
      </c>
    </row>
    <row r="7685" spans="3:10" ht="12" thickBot="1" x14ac:dyDescent="0.25">
      <c r="C7685" s="254"/>
      <c r="D7685" s="254"/>
      <c r="E7685" s="255"/>
      <c r="F7685" s="256"/>
      <c r="G7685" s="257"/>
      <c r="H7685" s="243">
        <f t="shared" ca="1" si="358"/>
        <v>45139</v>
      </c>
      <c r="I7685" s="244">
        <f t="shared" si="359"/>
        <v>43892</v>
      </c>
      <c r="J7685" s="244" t="str">
        <f t="shared" si="357"/>
        <v/>
      </c>
    </row>
    <row r="7686" spans="3:10" ht="12" thickBot="1" x14ac:dyDescent="0.25">
      <c r="C7686" s="254"/>
      <c r="D7686" s="254"/>
      <c r="E7686" s="255"/>
      <c r="F7686" s="256"/>
      <c r="G7686" s="257"/>
      <c r="H7686" s="243">
        <f t="shared" ca="1" si="358"/>
        <v>45139</v>
      </c>
      <c r="I7686" s="244">
        <f t="shared" si="359"/>
        <v>43892</v>
      </c>
      <c r="J7686" s="244" t="str">
        <f t="shared" ref="J7686:J7749" si="360">IF(G7686="","",IF(G7686&gt;=0,"Debitoren",IF(G7686&lt;0,"Kreditoren","")))</f>
        <v/>
      </c>
    </row>
    <row r="7687" spans="3:10" ht="12" thickBot="1" x14ac:dyDescent="0.25">
      <c r="C7687" s="254"/>
      <c r="D7687" s="254"/>
      <c r="E7687" s="255"/>
      <c r="F7687" s="256"/>
      <c r="G7687" s="257"/>
      <c r="H7687" s="243">
        <f t="shared" ref="H7687:H7750" ca="1" si="361">IF(F7687&lt;$F$2,EOMONTH($F$2,-1)+1,EOMONTH(F7687,-1)+1)</f>
        <v>45139</v>
      </c>
      <c r="I7687" s="244">
        <f t="shared" ref="I7687:I7750" si="362">IF(F7687&lt;$I$2,IF(   WEEKDAY(EOMONTH($I$2,-1)+1)=1,EOMONTH($I$2,-1)+1+1,EOMONTH($I$2,-1)+1),IF(WEEKDAY(F7687)=1,F7687+1,F7687))</f>
        <v>43892</v>
      </c>
      <c r="J7687" s="244" t="str">
        <f t="shared" si="360"/>
        <v/>
      </c>
    </row>
    <row r="7688" spans="3:10" ht="12" thickBot="1" x14ac:dyDescent="0.25">
      <c r="C7688" s="254"/>
      <c r="D7688" s="254"/>
      <c r="E7688" s="255"/>
      <c r="F7688" s="256"/>
      <c r="G7688" s="257"/>
      <c r="H7688" s="243">
        <f t="shared" ca="1" si="361"/>
        <v>45139</v>
      </c>
      <c r="I7688" s="244">
        <f t="shared" si="362"/>
        <v>43892</v>
      </c>
      <c r="J7688" s="244" t="str">
        <f t="shared" si="360"/>
        <v/>
      </c>
    </row>
    <row r="7689" spans="3:10" ht="12" thickBot="1" x14ac:dyDescent="0.25">
      <c r="C7689" s="254"/>
      <c r="D7689" s="254"/>
      <c r="E7689" s="255"/>
      <c r="F7689" s="256"/>
      <c r="G7689" s="257"/>
      <c r="H7689" s="243">
        <f t="shared" ca="1" si="361"/>
        <v>45139</v>
      </c>
      <c r="I7689" s="244">
        <f t="shared" si="362"/>
        <v>43892</v>
      </c>
      <c r="J7689" s="244" t="str">
        <f t="shared" si="360"/>
        <v/>
      </c>
    </row>
    <row r="7690" spans="3:10" ht="12" thickBot="1" x14ac:dyDescent="0.25">
      <c r="C7690" s="254"/>
      <c r="D7690" s="254"/>
      <c r="E7690" s="255"/>
      <c r="F7690" s="256"/>
      <c r="G7690" s="257"/>
      <c r="H7690" s="243">
        <f t="shared" ca="1" si="361"/>
        <v>45139</v>
      </c>
      <c r="I7690" s="244">
        <f t="shared" si="362"/>
        <v>43892</v>
      </c>
      <c r="J7690" s="244" t="str">
        <f t="shared" si="360"/>
        <v/>
      </c>
    </row>
    <row r="7691" spans="3:10" ht="12" thickBot="1" x14ac:dyDescent="0.25">
      <c r="C7691" s="254"/>
      <c r="D7691" s="254"/>
      <c r="E7691" s="255"/>
      <c r="F7691" s="256"/>
      <c r="G7691" s="257"/>
      <c r="H7691" s="243">
        <f t="shared" ca="1" si="361"/>
        <v>45139</v>
      </c>
      <c r="I7691" s="244">
        <f t="shared" si="362"/>
        <v>43892</v>
      </c>
      <c r="J7691" s="244" t="str">
        <f t="shared" si="360"/>
        <v/>
      </c>
    </row>
    <row r="7692" spans="3:10" ht="12" thickBot="1" x14ac:dyDescent="0.25">
      <c r="C7692" s="254"/>
      <c r="D7692" s="254"/>
      <c r="E7692" s="255"/>
      <c r="F7692" s="256"/>
      <c r="G7692" s="257"/>
      <c r="H7692" s="243">
        <f t="shared" ca="1" si="361"/>
        <v>45139</v>
      </c>
      <c r="I7692" s="244">
        <f t="shared" si="362"/>
        <v>43892</v>
      </c>
      <c r="J7692" s="244" t="str">
        <f t="shared" si="360"/>
        <v/>
      </c>
    </row>
    <row r="7693" spans="3:10" ht="12" thickBot="1" x14ac:dyDescent="0.25">
      <c r="C7693" s="254"/>
      <c r="D7693" s="254"/>
      <c r="E7693" s="255"/>
      <c r="F7693" s="256"/>
      <c r="G7693" s="257"/>
      <c r="H7693" s="243">
        <f t="shared" ca="1" si="361"/>
        <v>45139</v>
      </c>
      <c r="I7693" s="244">
        <f t="shared" si="362"/>
        <v>43892</v>
      </c>
      <c r="J7693" s="244" t="str">
        <f t="shared" si="360"/>
        <v/>
      </c>
    </row>
    <row r="7694" spans="3:10" ht="12" thickBot="1" x14ac:dyDescent="0.25">
      <c r="C7694" s="254"/>
      <c r="D7694" s="254"/>
      <c r="E7694" s="255"/>
      <c r="F7694" s="256"/>
      <c r="G7694" s="257"/>
      <c r="H7694" s="243">
        <f t="shared" ca="1" si="361"/>
        <v>45139</v>
      </c>
      <c r="I7694" s="244">
        <f t="shared" si="362"/>
        <v>43892</v>
      </c>
      <c r="J7694" s="244" t="str">
        <f t="shared" si="360"/>
        <v/>
      </c>
    </row>
    <row r="7695" spans="3:10" ht="12" thickBot="1" x14ac:dyDescent="0.25">
      <c r="C7695" s="254"/>
      <c r="D7695" s="254"/>
      <c r="E7695" s="255"/>
      <c r="F7695" s="256"/>
      <c r="G7695" s="257"/>
      <c r="H7695" s="243">
        <f t="shared" ca="1" si="361"/>
        <v>45139</v>
      </c>
      <c r="I7695" s="244">
        <f t="shared" si="362"/>
        <v>43892</v>
      </c>
      <c r="J7695" s="244" t="str">
        <f t="shared" si="360"/>
        <v/>
      </c>
    </row>
    <row r="7696" spans="3:10" ht="12" thickBot="1" x14ac:dyDescent="0.25">
      <c r="C7696" s="254"/>
      <c r="D7696" s="254"/>
      <c r="E7696" s="255"/>
      <c r="F7696" s="256"/>
      <c r="G7696" s="257"/>
      <c r="H7696" s="243">
        <f t="shared" ca="1" si="361"/>
        <v>45139</v>
      </c>
      <c r="I7696" s="244">
        <f t="shared" si="362"/>
        <v>43892</v>
      </c>
      <c r="J7696" s="244" t="str">
        <f t="shared" si="360"/>
        <v/>
      </c>
    </row>
    <row r="7697" spans="3:10" ht="12" thickBot="1" x14ac:dyDescent="0.25">
      <c r="C7697" s="254"/>
      <c r="D7697" s="254"/>
      <c r="E7697" s="255"/>
      <c r="F7697" s="256"/>
      <c r="G7697" s="257"/>
      <c r="H7697" s="243">
        <f t="shared" ca="1" si="361"/>
        <v>45139</v>
      </c>
      <c r="I7697" s="244">
        <f t="shared" si="362"/>
        <v>43892</v>
      </c>
      <c r="J7697" s="244" t="str">
        <f t="shared" si="360"/>
        <v/>
      </c>
    </row>
    <row r="7698" spans="3:10" ht="12" thickBot="1" x14ac:dyDescent="0.25">
      <c r="C7698" s="254"/>
      <c r="D7698" s="254"/>
      <c r="E7698" s="255"/>
      <c r="F7698" s="256"/>
      <c r="G7698" s="257"/>
      <c r="H7698" s="243">
        <f t="shared" ca="1" si="361"/>
        <v>45139</v>
      </c>
      <c r="I7698" s="244">
        <f t="shared" si="362"/>
        <v>43892</v>
      </c>
      <c r="J7698" s="244" t="str">
        <f t="shared" si="360"/>
        <v/>
      </c>
    </row>
    <row r="7699" spans="3:10" ht="12" thickBot="1" x14ac:dyDescent="0.25">
      <c r="C7699" s="254"/>
      <c r="D7699" s="254"/>
      <c r="E7699" s="255"/>
      <c r="F7699" s="256"/>
      <c r="G7699" s="257"/>
      <c r="H7699" s="243">
        <f t="shared" ca="1" si="361"/>
        <v>45139</v>
      </c>
      <c r="I7699" s="244">
        <f t="shared" si="362"/>
        <v>43892</v>
      </c>
      <c r="J7699" s="244" t="str">
        <f t="shared" si="360"/>
        <v/>
      </c>
    </row>
    <row r="7700" spans="3:10" ht="12" thickBot="1" x14ac:dyDescent="0.25">
      <c r="C7700" s="254"/>
      <c r="D7700" s="254"/>
      <c r="E7700" s="255"/>
      <c r="F7700" s="256"/>
      <c r="G7700" s="257"/>
      <c r="H7700" s="243">
        <f t="shared" ca="1" si="361"/>
        <v>45139</v>
      </c>
      <c r="I7700" s="244">
        <f t="shared" si="362"/>
        <v>43892</v>
      </c>
      <c r="J7700" s="244" t="str">
        <f t="shared" si="360"/>
        <v/>
      </c>
    </row>
    <row r="7701" spans="3:10" ht="12" thickBot="1" x14ac:dyDescent="0.25">
      <c r="C7701" s="254"/>
      <c r="D7701" s="254"/>
      <c r="E7701" s="255"/>
      <c r="F7701" s="256"/>
      <c r="G7701" s="257"/>
      <c r="H7701" s="243">
        <f t="shared" ca="1" si="361"/>
        <v>45139</v>
      </c>
      <c r="I7701" s="244">
        <f t="shared" si="362"/>
        <v>43892</v>
      </c>
      <c r="J7701" s="244" t="str">
        <f t="shared" si="360"/>
        <v/>
      </c>
    </row>
    <row r="7702" spans="3:10" ht="12" thickBot="1" x14ac:dyDescent="0.25">
      <c r="C7702" s="254"/>
      <c r="D7702" s="254"/>
      <c r="E7702" s="255"/>
      <c r="F7702" s="256"/>
      <c r="G7702" s="257"/>
      <c r="H7702" s="243">
        <f t="shared" ca="1" si="361"/>
        <v>45139</v>
      </c>
      <c r="I7702" s="244">
        <f t="shared" si="362"/>
        <v>43892</v>
      </c>
      <c r="J7702" s="244" t="str">
        <f t="shared" si="360"/>
        <v/>
      </c>
    </row>
    <row r="7703" spans="3:10" ht="12" thickBot="1" x14ac:dyDescent="0.25">
      <c r="C7703" s="254"/>
      <c r="D7703" s="254"/>
      <c r="E7703" s="255"/>
      <c r="F7703" s="256"/>
      <c r="G7703" s="257"/>
      <c r="H7703" s="243">
        <f t="shared" ca="1" si="361"/>
        <v>45139</v>
      </c>
      <c r="I7703" s="244">
        <f t="shared" si="362"/>
        <v>43892</v>
      </c>
      <c r="J7703" s="244" t="str">
        <f t="shared" si="360"/>
        <v/>
      </c>
    </row>
    <row r="7704" spans="3:10" ht="12" thickBot="1" x14ac:dyDescent="0.25">
      <c r="C7704" s="254"/>
      <c r="D7704" s="254"/>
      <c r="E7704" s="255"/>
      <c r="F7704" s="256"/>
      <c r="G7704" s="257"/>
      <c r="H7704" s="243">
        <f t="shared" ca="1" si="361"/>
        <v>45139</v>
      </c>
      <c r="I7704" s="244">
        <f t="shared" si="362"/>
        <v>43892</v>
      </c>
      <c r="J7704" s="244" t="str">
        <f t="shared" si="360"/>
        <v/>
      </c>
    </row>
    <row r="7705" spans="3:10" ht="12" thickBot="1" x14ac:dyDescent="0.25">
      <c r="C7705" s="254"/>
      <c r="D7705" s="254"/>
      <c r="E7705" s="255"/>
      <c r="F7705" s="256"/>
      <c r="G7705" s="257"/>
      <c r="H7705" s="243">
        <f t="shared" ca="1" si="361"/>
        <v>45139</v>
      </c>
      <c r="I7705" s="244">
        <f t="shared" si="362"/>
        <v>43892</v>
      </c>
      <c r="J7705" s="244" t="str">
        <f t="shared" si="360"/>
        <v/>
      </c>
    </row>
    <row r="7706" spans="3:10" ht="12" thickBot="1" x14ac:dyDescent="0.25">
      <c r="C7706" s="254"/>
      <c r="D7706" s="254"/>
      <c r="E7706" s="255"/>
      <c r="F7706" s="256"/>
      <c r="G7706" s="257"/>
      <c r="H7706" s="243">
        <f t="shared" ca="1" si="361"/>
        <v>45139</v>
      </c>
      <c r="I7706" s="244">
        <f t="shared" si="362"/>
        <v>43892</v>
      </c>
      <c r="J7706" s="244" t="str">
        <f t="shared" si="360"/>
        <v/>
      </c>
    </row>
    <row r="7707" spans="3:10" ht="12" thickBot="1" x14ac:dyDescent="0.25">
      <c r="C7707" s="254"/>
      <c r="D7707" s="254"/>
      <c r="E7707" s="255"/>
      <c r="F7707" s="256"/>
      <c r="G7707" s="257"/>
      <c r="H7707" s="243">
        <f t="shared" ca="1" si="361"/>
        <v>45139</v>
      </c>
      <c r="I7707" s="244">
        <f t="shared" si="362"/>
        <v>43892</v>
      </c>
      <c r="J7707" s="244" t="str">
        <f t="shared" si="360"/>
        <v/>
      </c>
    </row>
    <row r="7708" spans="3:10" ht="12" thickBot="1" x14ac:dyDescent="0.25">
      <c r="C7708" s="254"/>
      <c r="D7708" s="254"/>
      <c r="E7708" s="255"/>
      <c r="F7708" s="256"/>
      <c r="G7708" s="257"/>
      <c r="H7708" s="243">
        <f t="shared" ca="1" si="361"/>
        <v>45139</v>
      </c>
      <c r="I7708" s="244">
        <f t="shared" si="362"/>
        <v>43892</v>
      </c>
      <c r="J7708" s="244" t="str">
        <f t="shared" si="360"/>
        <v/>
      </c>
    </row>
    <row r="7709" spans="3:10" ht="12" thickBot="1" x14ac:dyDescent="0.25">
      <c r="C7709" s="254"/>
      <c r="D7709" s="254"/>
      <c r="E7709" s="255"/>
      <c r="F7709" s="256"/>
      <c r="G7709" s="257"/>
      <c r="H7709" s="243">
        <f t="shared" ca="1" si="361"/>
        <v>45139</v>
      </c>
      <c r="I7709" s="244">
        <f t="shared" si="362"/>
        <v>43892</v>
      </c>
      <c r="J7709" s="244" t="str">
        <f t="shared" si="360"/>
        <v/>
      </c>
    </row>
    <row r="7710" spans="3:10" ht="12" thickBot="1" x14ac:dyDescent="0.25">
      <c r="C7710" s="254"/>
      <c r="D7710" s="254"/>
      <c r="E7710" s="255"/>
      <c r="F7710" s="256"/>
      <c r="G7710" s="257"/>
      <c r="H7710" s="243">
        <f t="shared" ca="1" si="361"/>
        <v>45139</v>
      </c>
      <c r="I7710" s="244">
        <f t="shared" si="362"/>
        <v>43892</v>
      </c>
      <c r="J7710" s="244" t="str">
        <f t="shared" si="360"/>
        <v/>
      </c>
    </row>
    <row r="7711" spans="3:10" ht="12" thickBot="1" x14ac:dyDescent="0.25">
      <c r="C7711" s="254"/>
      <c r="D7711" s="254"/>
      <c r="E7711" s="255"/>
      <c r="F7711" s="256"/>
      <c r="G7711" s="257"/>
      <c r="H7711" s="243">
        <f t="shared" ca="1" si="361"/>
        <v>45139</v>
      </c>
      <c r="I7711" s="244">
        <f t="shared" si="362"/>
        <v>43892</v>
      </c>
      <c r="J7711" s="244" t="str">
        <f t="shared" si="360"/>
        <v/>
      </c>
    </row>
    <row r="7712" spans="3:10" ht="12" thickBot="1" x14ac:dyDescent="0.25">
      <c r="C7712" s="254"/>
      <c r="D7712" s="254"/>
      <c r="E7712" s="255"/>
      <c r="F7712" s="256"/>
      <c r="G7712" s="257"/>
      <c r="H7712" s="243">
        <f t="shared" ca="1" si="361"/>
        <v>45139</v>
      </c>
      <c r="I7712" s="244">
        <f t="shared" si="362"/>
        <v>43892</v>
      </c>
      <c r="J7712" s="244" t="str">
        <f t="shared" si="360"/>
        <v/>
      </c>
    </row>
    <row r="7713" spans="3:10" ht="12" thickBot="1" x14ac:dyDescent="0.25">
      <c r="C7713" s="254"/>
      <c r="D7713" s="254"/>
      <c r="E7713" s="255"/>
      <c r="F7713" s="256"/>
      <c r="G7713" s="257"/>
      <c r="H7713" s="243">
        <f t="shared" ca="1" si="361"/>
        <v>45139</v>
      </c>
      <c r="I7713" s="244">
        <f t="shared" si="362"/>
        <v>43892</v>
      </c>
      <c r="J7713" s="244" t="str">
        <f t="shared" si="360"/>
        <v/>
      </c>
    </row>
    <row r="7714" spans="3:10" ht="12" thickBot="1" x14ac:dyDescent="0.25">
      <c r="C7714" s="254"/>
      <c r="D7714" s="254"/>
      <c r="E7714" s="255"/>
      <c r="F7714" s="256"/>
      <c r="G7714" s="257"/>
      <c r="H7714" s="243">
        <f t="shared" ca="1" si="361"/>
        <v>45139</v>
      </c>
      <c r="I7714" s="244">
        <f t="shared" si="362"/>
        <v>43892</v>
      </c>
      <c r="J7714" s="244" t="str">
        <f t="shared" si="360"/>
        <v/>
      </c>
    </row>
    <row r="7715" spans="3:10" ht="12" thickBot="1" x14ac:dyDescent="0.25">
      <c r="C7715" s="254"/>
      <c r="D7715" s="254"/>
      <c r="E7715" s="255"/>
      <c r="F7715" s="256"/>
      <c r="G7715" s="257"/>
      <c r="H7715" s="243">
        <f t="shared" ca="1" si="361"/>
        <v>45139</v>
      </c>
      <c r="I7715" s="244">
        <f t="shared" si="362"/>
        <v>43892</v>
      </c>
      <c r="J7715" s="244" t="str">
        <f t="shared" si="360"/>
        <v/>
      </c>
    </row>
    <row r="7716" spans="3:10" ht="12" thickBot="1" x14ac:dyDescent="0.25">
      <c r="C7716" s="254"/>
      <c r="D7716" s="254"/>
      <c r="E7716" s="255"/>
      <c r="F7716" s="256"/>
      <c r="G7716" s="257"/>
      <c r="H7716" s="243">
        <f t="shared" ca="1" si="361"/>
        <v>45139</v>
      </c>
      <c r="I7716" s="244">
        <f t="shared" si="362"/>
        <v>43892</v>
      </c>
      <c r="J7716" s="244" t="str">
        <f t="shared" si="360"/>
        <v/>
      </c>
    </row>
    <row r="7717" spans="3:10" ht="12" thickBot="1" x14ac:dyDescent="0.25">
      <c r="C7717" s="254"/>
      <c r="D7717" s="254"/>
      <c r="E7717" s="255"/>
      <c r="F7717" s="256"/>
      <c r="G7717" s="257"/>
      <c r="H7717" s="243">
        <f t="shared" ca="1" si="361"/>
        <v>45139</v>
      </c>
      <c r="I7717" s="244">
        <f t="shared" si="362"/>
        <v>43892</v>
      </c>
      <c r="J7717" s="244" t="str">
        <f t="shared" si="360"/>
        <v/>
      </c>
    </row>
    <row r="7718" spans="3:10" ht="12" thickBot="1" x14ac:dyDescent="0.25">
      <c r="C7718" s="254"/>
      <c r="D7718" s="254"/>
      <c r="E7718" s="255"/>
      <c r="F7718" s="256"/>
      <c r="G7718" s="257"/>
      <c r="H7718" s="243">
        <f t="shared" ca="1" si="361"/>
        <v>45139</v>
      </c>
      <c r="I7718" s="244">
        <f t="shared" si="362"/>
        <v>43892</v>
      </c>
      <c r="J7718" s="244" t="str">
        <f t="shared" si="360"/>
        <v/>
      </c>
    </row>
    <row r="7719" spans="3:10" ht="12" thickBot="1" x14ac:dyDescent="0.25">
      <c r="C7719" s="254"/>
      <c r="D7719" s="254"/>
      <c r="E7719" s="255"/>
      <c r="F7719" s="256"/>
      <c r="G7719" s="257"/>
      <c r="H7719" s="243">
        <f t="shared" ca="1" si="361"/>
        <v>45139</v>
      </c>
      <c r="I7719" s="244">
        <f t="shared" si="362"/>
        <v>43892</v>
      </c>
      <c r="J7719" s="244" t="str">
        <f t="shared" si="360"/>
        <v/>
      </c>
    </row>
    <row r="7720" spans="3:10" ht="12" thickBot="1" x14ac:dyDescent="0.25">
      <c r="C7720" s="254"/>
      <c r="D7720" s="254"/>
      <c r="E7720" s="255"/>
      <c r="F7720" s="256"/>
      <c r="G7720" s="257"/>
      <c r="H7720" s="243">
        <f t="shared" ca="1" si="361"/>
        <v>45139</v>
      </c>
      <c r="I7720" s="244">
        <f t="shared" si="362"/>
        <v>43892</v>
      </c>
      <c r="J7720" s="244" t="str">
        <f t="shared" si="360"/>
        <v/>
      </c>
    </row>
    <row r="7721" spans="3:10" ht="12" thickBot="1" x14ac:dyDescent="0.25">
      <c r="C7721" s="254"/>
      <c r="D7721" s="254"/>
      <c r="E7721" s="255"/>
      <c r="F7721" s="256"/>
      <c r="G7721" s="257"/>
      <c r="H7721" s="243">
        <f t="shared" ca="1" si="361"/>
        <v>45139</v>
      </c>
      <c r="I7721" s="244">
        <f t="shared" si="362"/>
        <v>43892</v>
      </c>
      <c r="J7721" s="244" t="str">
        <f t="shared" si="360"/>
        <v/>
      </c>
    </row>
    <row r="7722" spans="3:10" ht="12" thickBot="1" x14ac:dyDescent="0.25">
      <c r="C7722" s="254"/>
      <c r="D7722" s="254"/>
      <c r="E7722" s="255"/>
      <c r="F7722" s="256"/>
      <c r="G7722" s="257"/>
      <c r="H7722" s="243">
        <f t="shared" ca="1" si="361"/>
        <v>45139</v>
      </c>
      <c r="I7722" s="244">
        <f t="shared" si="362"/>
        <v>43892</v>
      </c>
      <c r="J7722" s="244" t="str">
        <f t="shared" si="360"/>
        <v/>
      </c>
    </row>
    <row r="7723" spans="3:10" ht="12" thickBot="1" x14ac:dyDescent="0.25">
      <c r="C7723" s="254"/>
      <c r="D7723" s="254"/>
      <c r="E7723" s="255"/>
      <c r="F7723" s="256"/>
      <c r="G7723" s="257"/>
      <c r="H7723" s="243">
        <f t="shared" ca="1" si="361"/>
        <v>45139</v>
      </c>
      <c r="I7723" s="244">
        <f t="shared" si="362"/>
        <v>43892</v>
      </c>
      <c r="J7723" s="244" t="str">
        <f t="shared" si="360"/>
        <v/>
      </c>
    </row>
    <row r="7724" spans="3:10" ht="12" thickBot="1" x14ac:dyDescent="0.25">
      <c r="C7724" s="254"/>
      <c r="D7724" s="254"/>
      <c r="E7724" s="255"/>
      <c r="F7724" s="256"/>
      <c r="G7724" s="257"/>
      <c r="H7724" s="243">
        <f t="shared" ca="1" si="361"/>
        <v>45139</v>
      </c>
      <c r="I7724" s="244">
        <f t="shared" si="362"/>
        <v>43892</v>
      </c>
      <c r="J7724" s="244" t="str">
        <f t="shared" si="360"/>
        <v/>
      </c>
    </row>
    <row r="7725" spans="3:10" ht="12" thickBot="1" x14ac:dyDescent="0.25">
      <c r="C7725" s="254"/>
      <c r="D7725" s="254"/>
      <c r="E7725" s="255"/>
      <c r="F7725" s="256"/>
      <c r="G7725" s="257"/>
      <c r="H7725" s="243">
        <f t="shared" ca="1" si="361"/>
        <v>45139</v>
      </c>
      <c r="I7725" s="244">
        <f t="shared" si="362"/>
        <v>43892</v>
      </c>
      <c r="J7725" s="244" t="str">
        <f t="shared" si="360"/>
        <v/>
      </c>
    </row>
    <row r="7726" spans="3:10" ht="12" thickBot="1" x14ac:dyDescent="0.25">
      <c r="C7726" s="254"/>
      <c r="D7726" s="254"/>
      <c r="E7726" s="255"/>
      <c r="F7726" s="256"/>
      <c r="G7726" s="257"/>
      <c r="H7726" s="243">
        <f t="shared" ca="1" si="361"/>
        <v>45139</v>
      </c>
      <c r="I7726" s="244">
        <f t="shared" si="362"/>
        <v>43892</v>
      </c>
      <c r="J7726" s="244" t="str">
        <f t="shared" si="360"/>
        <v/>
      </c>
    </row>
    <row r="7727" spans="3:10" ht="12" thickBot="1" x14ac:dyDescent="0.25">
      <c r="C7727" s="254"/>
      <c r="D7727" s="254"/>
      <c r="E7727" s="255"/>
      <c r="F7727" s="256"/>
      <c r="G7727" s="257"/>
      <c r="H7727" s="243">
        <f t="shared" ca="1" si="361"/>
        <v>45139</v>
      </c>
      <c r="I7727" s="244">
        <f t="shared" si="362"/>
        <v>43892</v>
      </c>
      <c r="J7727" s="244" t="str">
        <f t="shared" si="360"/>
        <v/>
      </c>
    </row>
    <row r="7728" spans="3:10" ht="12" thickBot="1" x14ac:dyDescent="0.25">
      <c r="C7728" s="254"/>
      <c r="D7728" s="254"/>
      <c r="E7728" s="255"/>
      <c r="F7728" s="256"/>
      <c r="G7728" s="257"/>
      <c r="H7728" s="243">
        <f t="shared" ca="1" si="361"/>
        <v>45139</v>
      </c>
      <c r="I7728" s="244">
        <f t="shared" si="362"/>
        <v>43892</v>
      </c>
      <c r="J7728" s="244" t="str">
        <f t="shared" si="360"/>
        <v/>
      </c>
    </row>
    <row r="7729" spans="3:10" ht="12" thickBot="1" x14ac:dyDescent="0.25">
      <c r="C7729" s="254"/>
      <c r="D7729" s="254"/>
      <c r="E7729" s="255"/>
      <c r="F7729" s="256"/>
      <c r="G7729" s="257"/>
      <c r="H7729" s="243">
        <f t="shared" ca="1" si="361"/>
        <v>45139</v>
      </c>
      <c r="I7729" s="244">
        <f t="shared" si="362"/>
        <v>43892</v>
      </c>
      <c r="J7729" s="244" t="str">
        <f t="shared" si="360"/>
        <v/>
      </c>
    </row>
    <row r="7730" spans="3:10" ht="12" thickBot="1" x14ac:dyDescent="0.25">
      <c r="C7730" s="254"/>
      <c r="D7730" s="254"/>
      <c r="E7730" s="255"/>
      <c r="F7730" s="256"/>
      <c r="G7730" s="257"/>
      <c r="H7730" s="243">
        <f t="shared" ca="1" si="361"/>
        <v>45139</v>
      </c>
      <c r="I7730" s="244">
        <f t="shared" si="362"/>
        <v>43892</v>
      </c>
      <c r="J7730" s="244" t="str">
        <f t="shared" si="360"/>
        <v/>
      </c>
    </row>
    <row r="7731" spans="3:10" ht="12" thickBot="1" x14ac:dyDescent="0.25">
      <c r="C7731" s="254"/>
      <c r="D7731" s="254"/>
      <c r="E7731" s="255"/>
      <c r="F7731" s="256"/>
      <c r="G7731" s="257"/>
      <c r="H7731" s="243">
        <f t="shared" ca="1" si="361"/>
        <v>45139</v>
      </c>
      <c r="I7731" s="244">
        <f t="shared" si="362"/>
        <v>43892</v>
      </c>
      <c r="J7731" s="244" t="str">
        <f t="shared" si="360"/>
        <v/>
      </c>
    </row>
    <row r="7732" spans="3:10" ht="12" thickBot="1" x14ac:dyDescent="0.25">
      <c r="C7732" s="254"/>
      <c r="D7732" s="254"/>
      <c r="E7732" s="255"/>
      <c r="F7732" s="256"/>
      <c r="G7732" s="257"/>
      <c r="H7732" s="243">
        <f t="shared" ca="1" si="361"/>
        <v>45139</v>
      </c>
      <c r="I7732" s="244">
        <f t="shared" si="362"/>
        <v>43892</v>
      </c>
      <c r="J7732" s="244" t="str">
        <f t="shared" si="360"/>
        <v/>
      </c>
    </row>
    <row r="7733" spans="3:10" ht="12" thickBot="1" x14ac:dyDescent="0.25">
      <c r="C7733" s="254"/>
      <c r="D7733" s="254"/>
      <c r="E7733" s="255"/>
      <c r="F7733" s="256"/>
      <c r="G7733" s="257"/>
      <c r="H7733" s="243">
        <f t="shared" ca="1" si="361"/>
        <v>45139</v>
      </c>
      <c r="I7733" s="244">
        <f t="shared" si="362"/>
        <v>43892</v>
      </c>
      <c r="J7733" s="244" t="str">
        <f t="shared" si="360"/>
        <v/>
      </c>
    </row>
    <row r="7734" spans="3:10" ht="12" thickBot="1" x14ac:dyDescent="0.25">
      <c r="C7734" s="254"/>
      <c r="D7734" s="254"/>
      <c r="E7734" s="255"/>
      <c r="F7734" s="256"/>
      <c r="G7734" s="257"/>
      <c r="H7734" s="243">
        <f t="shared" ca="1" si="361"/>
        <v>45139</v>
      </c>
      <c r="I7734" s="244">
        <f t="shared" si="362"/>
        <v>43892</v>
      </c>
      <c r="J7734" s="244" t="str">
        <f t="shared" si="360"/>
        <v/>
      </c>
    </row>
    <row r="7735" spans="3:10" ht="12" thickBot="1" x14ac:dyDescent="0.25">
      <c r="C7735" s="254"/>
      <c r="D7735" s="254"/>
      <c r="E7735" s="255"/>
      <c r="F7735" s="256"/>
      <c r="G7735" s="257"/>
      <c r="H7735" s="243">
        <f t="shared" ca="1" si="361"/>
        <v>45139</v>
      </c>
      <c r="I7735" s="244">
        <f t="shared" si="362"/>
        <v>43892</v>
      </c>
      <c r="J7735" s="244" t="str">
        <f t="shared" si="360"/>
        <v/>
      </c>
    </row>
    <row r="7736" spans="3:10" ht="12" thickBot="1" x14ac:dyDescent="0.25">
      <c r="C7736" s="254"/>
      <c r="D7736" s="254"/>
      <c r="E7736" s="255"/>
      <c r="F7736" s="256"/>
      <c r="G7736" s="257"/>
      <c r="H7736" s="243">
        <f t="shared" ca="1" si="361"/>
        <v>45139</v>
      </c>
      <c r="I7736" s="244">
        <f t="shared" si="362"/>
        <v>43892</v>
      </c>
      <c r="J7736" s="244" t="str">
        <f t="shared" si="360"/>
        <v/>
      </c>
    </row>
    <row r="7737" spans="3:10" ht="12" thickBot="1" x14ac:dyDescent="0.25">
      <c r="C7737" s="254"/>
      <c r="D7737" s="254"/>
      <c r="E7737" s="255"/>
      <c r="F7737" s="256"/>
      <c r="G7737" s="257"/>
      <c r="H7737" s="243">
        <f t="shared" ca="1" si="361"/>
        <v>45139</v>
      </c>
      <c r="I7737" s="244">
        <f t="shared" si="362"/>
        <v>43892</v>
      </c>
      <c r="J7737" s="244" t="str">
        <f t="shared" si="360"/>
        <v/>
      </c>
    </row>
    <row r="7738" spans="3:10" ht="12" thickBot="1" x14ac:dyDescent="0.25">
      <c r="C7738" s="254"/>
      <c r="D7738" s="254"/>
      <c r="E7738" s="255"/>
      <c r="F7738" s="256"/>
      <c r="G7738" s="257"/>
      <c r="H7738" s="243">
        <f t="shared" ca="1" si="361"/>
        <v>45139</v>
      </c>
      <c r="I7738" s="244">
        <f t="shared" si="362"/>
        <v>43892</v>
      </c>
      <c r="J7738" s="244" t="str">
        <f t="shared" si="360"/>
        <v/>
      </c>
    </row>
    <row r="7739" spans="3:10" ht="12" thickBot="1" x14ac:dyDescent="0.25">
      <c r="C7739" s="254"/>
      <c r="D7739" s="254"/>
      <c r="E7739" s="255"/>
      <c r="F7739" s="256"/>
      <c r="G7739" s="257"/>
      <c r="H7739" s="243">
        <f t="shared" ca="1" si="361"/>
        <v>45139</v>
      </c>
      <c r="I7739" s="244">
        <f t="shared" si="362"/>
        <v>43892</v>
      </c>
      <c r="J7739" s="244" t="str">
        <f t="shared" si="360"/>
        <v/>
      </c>
    </row>
    <row r="7740" spans="3:10" ht="12" thickBot="1" x14ac:dyDescent="0.25">
      <c r="C7740" s="254"/>
      <c r="D7740" s="254"/>
      <c r="E7740" s="255"/>
      <c r="F7740" s="256"/>
      <c r="G7740" s="257"/>
      <c r="H7740" s="243">
        <f t="shared" ca="1" si="361"/>
        <v>45139</v>
      </c>
      <c r="I7740" s="244">
        <f t="shared" si="362"/>
        <v>43892</v>
      </c>
      <c r="J7740" s="244" t="str">
        <f t="shared" si="360"/>
        <v/>
      </c>
    </row>
    <row r="7741" spans="3:10" ht="12" thickBot="1" x14ac:dyDescent="0.25">
      <c r="C7741" s="254"/>
      <c r="D7741" s="254"/>
      <c r="E7741" s="255"/>
      <c r="F7741" s="256"/>
      <c r="G7741" s="257"/>
      <c r="H7741" s="243">
        <f t="shared" ca="1" si="361"/>
        <v>45139</v>
      </c>
      <c r="I7741" s="244">
        <f t="shared" si="362"/>
        <v>43892</v>
      </c>
      <c r="J7741" s="244" t="str">
        <f t="shared" si="360"/>
        <v/>
      </c>
    </row>
    <row r="7742" spans="3:10" ht="12" thickBot="1" x14ac:dyDescent="0.25">
      <c r="C7742" s="254"/>
      <c r="D7742" s="254"/>
      <c r="E7742" s="255"/>
      <c r="F7742" s="256"/>
      <c r="G7742" s="257"/>
      <c r="H7742" s="243">
        <f t="shared" ca="1" si="361"/>
        <v>45139</v>
      </c>
      <c r="I7742" s="244">
        <f t="shared" si="362"/>
        <v>43892</v>
      </c>
      <c r="J7742" s="244" t="str">
        <f t="shared" si="360"/>
        <v/>
      </c>
    </row>
    <row r="7743" spans="3:10" ht="12" thickBot="1" x14ac:dyDescent="0.25">
      <c r="C7743" s="254"/>
      <c r="D7743" s="254"/>
      <c r="E7743" s="255"/>
      <c r="F7743" s="256"/>
      <c r="G7743" s="257"/>
      <c r="H7743" s="243">
        <f t="shared" ca="1" si="361"/>
        <v>45139</v>
      </c>
      <c r="I7743" s="244">
        <f t="shared" si="362"/>
        <v>43892</v>
      </c>
      <c r="J7743" s="244" t="str">
        <f t="shared" si="360"/>
        <v/>
      </c>
    </row>
    <row r="7744" spans="3:10" ht="12" thickBot="1" x14ac:dyDescent="0.25">
      <c r="C7744" s="254"/>
      <c r="D7744" s="254"/>
      <c r="E7744" s="255"/>
      <c r="F7744" s="256"/>
      <c r="G7744" s="257"/>
      <c r="H7744" s="243">
        <f t="shared" ca="1" si="361"/>
        <v>45139</v>
      </c>
      <c r="I7744" s="244">
        <f t="shared" si="362"/>
        <v>43892</v>
      </c>
      <c r="J7744" s="244" t="str">
        <f t="shared" si="360"/>
        <v/>
      </c>
    </row>
    <row r="7745" spans="3:10" ht="12" thickBot="1" x14ac:dyDescent="0.25">
      <c r="C7745" s="254"/>
      <c r="D7745" s="254"/>
      <c r="E7745" s="255"/>
      <c r="F7745" s="256"/>
      <c r="G7745" s="257"/>
      <c r="H7745" s="243">
        <f t="shared" ca="1" si="361"/>
        <v>45139</v>
      </c>
      <c r="I7745" s="244">
        <f t="shared" si="362"/>
        <v>43892</v>
      </c>
      <c r="J7745" s="244" t="str">
        <f t="shared" si="360"/>
        <v/>
      </c>
    </row>
    <row r="7746" spans="3:10" ht="12" thickBot="1" x14ac:dyDescent="0.25">
      <c r="C7746" s="254"/>
      <c r="D7746" s="254"/>
      <c r="E7746" s="255"/>
      <c r="F7746" s="256"/>
      <c r="G7746" s="257"/>
      <c r="H7746" s="243">
        <f t="shared" ca="1" si="361"/>
        <v>45139</v>
      </c>
      <c r="I7746" s="244">
        <f t="shared" si="362"/>
        <v>43892</v>
      </c>
      <c r="J7746" s="244" t="str">
        <f t="shared" si="360"/>
        <v/>
      </c>
    </row>
    <row r="7747" spans="3:10" ht="12" thickBot="1" x14ac:dyDescent="0.25">
      <c r="C7747" s="254"/>
      <c r="D7747" s="254"/>
      <c r="E7747" s="255"/>
      <c r="F7747" s="256"/>
      <c r="G7747" s="257"/>
      <c r="H7747" s="243">
        <f t="shared" ca="1" si="361"/>
        <v>45139</v>
      </c>
      <c r="I7747" s="244">
        <f t="shared" si="362"/>
        <v>43892</v>
      </c>
      <c r="J7747" s="244" t="str">
        <f t="shared" si="360"/>
        <v/>
      </c>
    </row>
    <row r="7748" spans="3:10" ht="12" thickBot="1" x14ac:dyDescent="0.25">
      <c r="C7748" s="254"/>
      <c r="D7748" s="254"/>
      <c r="E7748" s="255"/>
      <c r="F7748" s="256"/>
      <c r="G7748" s="257"/>
      <c r="H7748" s="243">
        <f t="shared" ca="1" si="361"/>
        <v>45139</v>
      </c>
      <c r="I7748" s="244">
        <f t="shared" si="362"/>
        <v>43892</v>
      </c>
      <c r="J7748" s="244" t="str">
        <f t="shared" si="360"/>
        <v/>
      </c>
    </row>
    <row r="7749" spans="3:10" ht="12" thickBot="1" x14ac:dyDescent="0.25">
      <c r="C7749" s="254"/>
      <c r="D7749" s="254"/>
      <c r="E7749" s="255"/>
      <c r="F7749" s="256"/>
      <c r="G7749" s="257"/>
      <c r="H7749" s="243">
        <f t="shared" ca="1" si="361"/>
        <v>45139</v>
      </c>
      <c r="I7749" s="244">
        <f t="shared" si="362"/>
        <v>43892</v>
      </c>
      <c r="J7749" s="244" t="str">
        <f t="shared" si="360"/>
        <v/>
      </c>
    </row>
    <row r="7750" spans="3:10" ht="12" thickBot="1" x14ac:dyDescent="0.25">
      <c r="C7750" s="254"/>
      <c r="D7750" s="254"/>
      <c r="E7750" s="255"/>
      <c r="F7750" s="256"/>
      <c r="G7750" s="257"/>
      <c r="H7750" s="243">
        <f t="shared" ca="1" si="361"/>
        <v>45139</v>
      </c>
      <c r="I7750" s="244">
        <f t="shared" si="362"/>
        <v>43892</v>
      </c>
      <c r="J7750" s="244" t="str">
        <f t="shared" ref="J7750:J7813" si="363">IF(G7750="","",IF(G7750&gt;=0,"Debitoren",IF(G7750&lt;0,"Kreditoren","")))</f>
        <v/>
      </c>
    </row>
    <row r="7751" spans="3:10" ht="12" thickBot="1" x14ac:dyDescent="0.25">
      <c r="C7751" s="254"/>
      <c r="D7751" s="254"/>
      <c r="E7751" s="255"/>
      <c r="F7751" s="256"/>
      <c r="G7751" s="257"/>
      <c r="H7751" s="243">
        <f t="shared" ref="H7751:H7814" ca="1" si="364">IF(F7751&lt;$F$2,EOMONTH($F$2,-1)+1,EOMONTH(F7751,-1)+1)</f>
        <v>45139</v>
      </c>
      <c r="I7751" s="244">
        <f t="shared" ref="I7751:I7814" si="365">IF(F7751&lt;$I$2,IF(   WEEKDAY(EOMONTH($I$2,-1)+1)=1,EOMONTH($I$2,-1)+1+1,EOMONTH($I$2,-1)+1),IF(WEEKDAY(F7751)=1,F7751+1,F7751))</f>
        <v>43892</v>
      </c>
      <c r="J7751" s="244" t="str">
        <f t="shared" si="363"/>
        <v/>
      </c>
    </row>
    <row r="7752" spans="3:10" ht="12" thickBot="1" x14ac:dyDescent="0.25">
      <c r="C7752" s="254"/>
      <c r="D7752" s="254"/>
      <c r="E7752" s="255"/>
      <c r="F7752" s="256"/>
      <c r="G7752" s="257"/>
      <c r="H7752" s="243">
        <f t="shared" ca="1" si="364"/>
        <v>45139</v>
      </c>
      <c r="I7752" s="244">
        <f t="shared" si="365"/>
        <v>43892</v>
      </c>
      <c r="J7752" s="244" t="str">
        <f t="shared" si="363"/>
        <v/>
      </c>
    </row>
    <row r="7753" spans="3:10" ht="12" thickBot="1" x14ac:dyDescent="0.25">
      <c r="C7753" s="254"/>
      <c r="D7753" s="254"/>
      <c r="E7753" s="255"/>
      <c r="F7753" s="256"/>
      <c r="G7753" s="257"/>
      <c r="H7753" s="243">
        <f t="shared" ca="1" si="364"/>
        <v>45139</v>
      </c>
      <c r="I7753" s="244">
        <f t="shared" si="365"/>
        <v>43892</v>
      </c>
      <c r="J7753" s="244" t="str">
        <f t="shared" si="363"/>
        <v/>
      </c>
    </row>
    <row r="7754" spans="3:10" ht="12" thickBot="1" x14ac:dyDescent="0.25">
      <c r="C7754" s="254"/>
      <c r="D7754" s="254"/>
      <c r="E7754" s="255"/>
      <c r="F7754" s="256"/>
      <c r="G7754" s="257"/>
      <c r="H7754" s="243">
        <f t="shared" ca="1" si="364"/>
        <v>45139</v>
      </c>
      <c r="I7754" s="244">
        <f t="shared" si="365"/>
        <v>43892</v>
      </c>
      <c r="J7754" s="244" t="str">
        <f t="shared" si="363"/>
        <v/>
      </c>
    </row>
    <row r="7755" spans="3:10" ht="12" thickBot="1" x14ac:dyDescent="0.25">
      <c r="C7755" s="254"/>
      <c r="D7755" s="254"/>
      <c r="E7755" s="255"/>
      <c r="F7755" s="256"/>
      <c r="G7755" s="257"/>
      <c r="H7755" s="243">
        <f t="shared" ca="1" si="364"/>
        <v>45139</v>
      </c>
      <c r="I7755" s="244">
        <f t="shared" si="365"/>
        <v>43892</v>
      </c>
      <c r="J7755" s="244" t="str">
        <f t="shared" si="363"/>
        <v/>
      </c>
    </row>
    <row r="7756" spans="3:10" ht="12" thickBot="1" x14ac:dyDescent="0.25">
      <c r="C7756" s="254"/>
      <c r="D7756" s="254"/>
      <c r="E7756" s="255"/>
      <c r="F7756" s="256"/>
      <c r="G7756" s="257"/>
      <c r="H7756" s="243">
        <f t="shared" ca="1" si="364"/>
        <v>45139</v>
      </c>
      <c r="I7756" s="244">
        <f t="shared" si="365"/>
        <v>43892</v>
      </c>
      <c r="J7756" s="244" t="str">
        <f t="shared" si="363"/>
        <v/>
      </c>
    </row>
    <row r="7757" spans="3:10" ht="12" thickBot="1" x14ac:dyDescent="0.25">
      <c r="C7757" s="254"/>
      <c r="D7757" s="254"/>
      <c r="E7757" s="255"/>
      <c r="F7757" s="256"/>
      <c r="G7757" s="257"/>
      <c r="H7757" s="243">
        <f t="shared" ca="1" si="364"/>
        <v>45139</v>
      </c>
      <c r="I7757" s="244">
        <f t="shared" si="365"/>
        <v>43892</v>
      </c>
      <c r="J7757" s="244" t="str">
        <f t="shared" si="363"/>
        <v/>
      </c>
    </row>
    <row r="7758" spans="3:10" ht="12" thickBot="1" x14ac:dyDescent="0.25">
      <c r="C7758" s="254"/>
      <c r="D7758" s="254"/>
      <c r="E7758" s="255"/>
      <c r="F7758" s="256"/>
      <c r="G7758" s="257"/>
      <c r="H7758" s="243">
        <f t="shared" ca="1" si="364"/>
        <v>45139</v>
      </c>
      <c r="I7758" s="244">
        <f t="shared" si="365"/>
        <v>43892</v>
      </c>
      <c r="J7758" s="244" t="str">
        <f t="shared" si="363"/>
        <v/>
      </c>
    </row>
    <row r="7759" spans="3:10" ht="12" thickBot="1" x14ac:dyDescent="0.25">
      <c r="C7759" s="254"/>
      <c r="D7759" s="254"/>
      <c r="E7759" s="255"/>
      <c r="F7759" s="256"/>
      <c r="G7759" s="257"/>
      <c r="H7759" s="243">
        <f t="shared" ca="1" si="364"/>
        <v>45139</v>
      </c>
      <c r="I7759" s="244">
        <f t="shared" si="365"/>
        <v>43892</v>
      </c>
      <c r="J7759" s="244" t="str">
        <f t="shared" si="363"/>
        <v/>
      </c>
    </row>
    <row r="7760" spans="3:10" ht="12" thickBot="1" x14ac:dyDescent="0.25">
      <c r="C7760" s="254"/>
      <c r="D7760" s="254"/>
      <c r="E7760" s="255"/>
      <c r="F7760" s="256"/>
      <c r="G7760" s="257"/>
      <c r="H7760" s="243">
        <f t="shared" ca="1" si="364"/>
        <v>45139</v>
      </c>
      <c r="I7760" s="244">
        <f t="shared" si="365"/>
        <v>43892</v>
      </c>
      <c r="J7760" s="244" t="str">
        <f t="shared" si="363"/>
        <v/>
      </c>
    </row>
    <row r="7761" spans="3:10" ht="12" thickBot="1" x14ac:dyDescent="0.25">
      <c r="C7761" s="254"/>
      <c r="D7761" s="254"/>
      <c r="E7761" s="255"/>
      <c r="F7761" s="256"/>
      <c r="G7761" s="257"/>
      <c r="H7761" s="243">
        <f t="shared" ca="1" si="364"/>
        <v>45139</v>
      </c>
      <c r="I7761" s="244">
        <f t="shared" si="365"/>
        <v>43892</v>
      </c>
      <c r="J7761" s="244" t="str">
        <f t="shared" si="363"/>
        <v/>
      </c>
    </row>
    <row r="7762" spans="3:10" ht="12" thickBot="1" x14ac:dyDescent="0.25">
      <c r="C7762" s="254"/>
      <c r="D7762" s="254"/>
      <c r="E7762" s="255"/>
      <c r="F7762" s="256"/>
      <c r="G7762" s="257"/>
      <c r="H7762" s="243">
        <f t="shared" ca="1" si="364"/>
        <v>45139</v>
      </c>
      <c r="I7762" s="244">
        <f t="shared" si="365"/>
        <v>43892</v>
      </c>
      <c r="J7762" s="244" t="str">
        <f t="shared" si="363"/>
        <v/>
      </c>
    </row>
    <row r="7763" spans="3:10" ht="12" thickBot="1" x14ac:dyDescent="0.25">
      <c r="C7763" s="254"/>
      <c r="D7763" s="254"/>
      <c r="E7763" s="255"/>
      <c r="F7763" s="256"/>
      <c r="G7763" s="257"/>
      <c r="H7763" s="243">
        <f t="shared" ca="1" si="364"/>
        <v>45139</v>
      </c>
      <c r="I7763" s="244">
        <f t="shared" si="365"/>
        <v>43892</v>
      </c>
      <c r="J7763" s="244" t="str">
        <f t="shared" si="363"/>
        <v/>
      </c>
    </row>
    <row r="7764" spans="3:10" ht="12" thickBot="1" x14ac:dyDescent="0.25">
      <c r="C7764" s="254"/>
      <c r="D7764" s="254"/>
      <c r="E7764" s="255"/>
      <c r="F7764" s="256"/>
      <c r="G7764" s="257"/>
      <c r="H7764" s="243">
        <f t="shared" ca="1" si="364"/>
        <v>45139</v>
      </c>
      <c r="I7764" s="244">
        <f t="shared" si="365"/>
        <v>43892</v>
      </c>
      <c r="J7764" s="244" t="str">
        <f t="shared" si="363"/>
        <v/>
      </c>
    </row>
    <row r="7765" spans="3:10" ht="12" thickBot="1" x14ac:dyDescent="0.25">
      <c r="C7765" s="254"/>
      <c r="D7765" s="254"/>
      <c r="E7765" s="255"/>
      <c r="F7765" s="256"/>
      <c r="G7765" s="257"/>
      <c r="H7765" s="243">
        <f t="shared" ca="1" si="364"/>
        <v>45139</v>
      </c>
      <c r="I7765" s="244">
        <f t="shared" si="365"/>
        <v>43892</v>
      </c>
      <c r="J7765" s="244" t="str">
        <f t="shared" si="363"/>
        <v/>
      </c>
    </row>
    <row r="7766" spans="3:10" ht="12" thickBot="1" x14ac:dyDescent="0.25">
      <c r="C7766" s="254"/>
      <c r="D7766" s="254"/>
      <c r="E7766" s="255"/>
      <c r="F7766" s="256"/>
      <c r="G7766" s="257"/>
      <c r="H7766" s="243">
        <f t="shared" ca="1" si="364"/>
        <v>45139</v>
      </c>
      <c r="I7766" s="244">
        <f t="shared" si="365"/>
        <v>43892</v>
      </c>
      <c r="J7766" s="244" t="str">
        <f t="shared" si="363"/>
        <v/>
      </c>
    </row>
    <row r="7767" spans="3:10" ht="12" thickBot="1" x14ac:dyDescent="0.25">
      <c r="C7767" s="254"/>
      <c r="D7767" s="254"/>
      <c r="E7767" s="255"/>
      <c r="F7767" s="256"/>
      <c r="G7767" s="257"/>
      <c r="H7767" s="243">
        <f t="shared" ca="1" si="364"/>
        <v>45139</v>
      </c>
      <c r="I7767" s="244">
        <f t="shared" si="365"/>
        <v>43892</v>
      </c>
      <c r="J7767" s="244" t="str">
        <f t="shared" si="363"/>
        <v/>
      </c>
    </row>
    <row r="7768" spans="3:10" ht="12" thickBot="1" x14ac:dyDescent="0.25">
      <c r="C7768" s="254"/>
      <c r="D7768" s="254"/>
      <c r="E7768" s="255"/>
      <c r="F7768" s="256"/>
      <c r="G7768" s="257"/>
      <c r="H7768" s="243">
        <f t="shared" ca="1" si="364"/>
        <v>45139</v>
      </c>
      <c r="I7768" s="244">
        <f t="shared" si="365"/>
        <v>43892</v>
      </c>
      <c r="J7768" s="244" t="str">
        <f t="shared" si="363"/>
        <v/>
      </c>
    </row>
    <row r="7769" spans="3:10" ht="12" thickBot="1" x14ac:dyDescent="0.25">
      <c r="C7769" s="254"/>
      <c r="D7769" s="254"/>
      <c r="E7769" s="255"/>
      <c r="F7769" s="256"/>
      <c r="G7769" s="257"/>
      <c r="H7769" s="243">
        <f t="shared" ca="1" si="364"/>
        <v>45139</v>
      </c>
      <c r="I7769" s="244">
        <f t="shared" si="365"/>
        <v>43892</v>
      </c>
      <c r="J7769" s="244" t="str">
        <f t="shared" si="363"/>
        <v/>
      </c>
    </row>
    <row r="7770" spans="3:10" ht="12" thickBot="1" x14ac:dyDescent="0.25">
      <c r="C7770" s="254"/>
      <c r="D7770" s="254"/>
      <c r="E7770" s="255"/>
      <c r="F7770" s="256"/>
      <c r="G7770" s="257"/>
      <c r="H7770" s="243">
        <f t="shared" ca="1" si="364"/>
        <v>45139</v>
      </c>
      <c r="I7770" s="244">
        <f t="shared" si="365"/>
        <v>43892</v>
      </c>
      <c r="J7770" s="244" t="str">
        <f t="shared" si="363"/>
        <v/>
      </c>
    </row>
    <row r="7771" spans="3:10" ht="12" thickBot="1" x14ac:dyDescent="0.25">
      <c r="C7771" s="254"/>
      <c r="D7771" s="254"/>
      <c r="E7771" s="255"/>
      <c r="F7771" s="256"/>
      <c r="G7771" s="257"/>
      <c r="H7771" s="243">
        <f t="shared" ca="1" si="364"/>
        <v>45139</v>
      </c>
      <c r="I7771" s="244">
        <f t="shared" si="365"/>
        <v>43892</v>
      </c>
      <c r="J7771" s="244" t="str">
        <f t="shared" si="363"/>
        <v/>
      </c>
    </row>
    <row r="7772" spans="3:10" ht="12" thickBot="1" x14ac:dyDescent="0.25">
      <c r="C7772" s="254"/>
      <c r="D7772" s="254"/>
      <c r="E7772" s="255"/>
      <c r="F7772" s="256"/>
      <c r="G7772" s="257"/>
      <c r="H7772" s="243">
        <f t="shared" ca="1" si="364"/>
        <v>45139</v>
      </c>
      <c r="I7772" s="244">
        <f t="shared" si="365"/>
        <v>43892</v>
      </c>
      <c r="J7772" s="244" t="str">
        <f t="shared" si="363"/>
        <v/>
      </c>
    </row>
    <row r="7773" spans="3:10" ht="12" thickBot="1" x14ac:dyDescent="0.25">
      <c r="C7773" s="254"/>
      <c r="D7773" s="254"/>
      <c r="E7773" s="255"/>
      <c r="F7773" s="256"/>
      <c r="G7773" s="257"/>
      <c r="H7773" s="243">
        <f t="shared" ca="1" si="364"/>
        <v>45139</v>
      </c>
      <c r="I7773" s="244">
        <f t="shared" si="365"/>
        <v>43892</v>
      </c>
      <c r="J7773" s="244" t="str">
        <f t="shared" si="363"/>
        <v/>
      </c>
    </row>
    <row r="7774" spans="3:10" ht="12" thickBot="1" x14ac:dyDescent="0.25">
      <c r="C7774" s="254"/>
      <c r="D7774" s="254"/>
      <c r="E7774" s="255"/>
      <c r="F7774" s="256"/>
      <c r="G7774" s="257"/>
      <c r="H7774" s="243">
        <f t="shared" ca="1" si="364"/>
        <v>45139</v>
      </c>
      <c r="I7774" s="244">
        <f t="shared" si="365"/>
        <v>43892</v>
      </c>
      <c r="J7774" s="244" t="str">
        <f t="shared" si="363"/>
        <v/>
      </c>
    </row>
    <row r="7775" spans="3:10" ht="12" thickBot="1" x14ac:dyDescent="0.25">
      <c r="C7775" s="254"/>
      <c r="D7775" s="254"/>
      <c r="E7775" s="255"/>
      <c r="F7775" s="256"/>
      <c r="G7775" s="257"/>
      <c r="H7775" s="243">
        <f t="shared" ca="1" si="364"/>
        <v>45139</v>
      </c>
      <c r="I7775" s="244">
        <f t="shared" si="365"/>
        <v>43892</v>
      </c>
      <c r="J7775" s="244" t="str">
        <f t="shared" si="363"/>
        <v/>
      </c>
    </row>
    <row r="7776" spans="3:10" ht="12" thickBot="1" x14ac:dyDescent="0.25">
      <c r="C7776" s="254"/>
      <c r="D7776" s="254"/>
      <c r="E7776" s="255"/>
      <c r="F7776" s="256"/>
      <c r="G7776" s="257"/>
      <c r="H7776" s="243">
        <f t="shared" ca="1" si="364"/>
        <v>45139</v>
      </c>
      <c r="I7776" s="244">
        <f t="shared" si="365"/>
        <v>43892</v>
      </c>
      <c r="J7776" s="244" t="str">
        <f t="shared" si="363"/>
        <v/>
      </c>
    </row>
    <row r="7777" spans="3:10" ht="12" thickBot="1" x14ac:dyDescent="0.25">
      <c r="C7777" s="254"/>
      <c r="D7777" s="254"/>
      <c r="E7777" s="255"/>
      <c r="F7777" s="256"/>
      <c r="G7777" s="257"/>
      <c r="H7777" s="243">
        <f t="shared" ca="1" si="364"/>
        <v>45139</v>
      </c>
      <c r="I7777" s="244">
        <f t="shared" si="365"/>
        <v>43892</v>
      </c>
      <c r="J7777" s="244" t="str">
        <f t="shared" si="363"/>
        <v/>
      </c>
    </row>
    <row r="7778" spans="3:10" ht="12" thickBot="1" x14ac:dyDescent="0.25">
      <c r="C7778" s="254"/>
      <c r="D7778" s="254"/>
      <c r="E7778" s="255"/>
      <c r="F7778" s="256"/>
      <c r="G7778" s="257"/>
      <c r="H7778" s="243">
        <f t="shared" ca="1" si="364"/>
        <v>45139</v>
      </c>
      <c r="I7778" s="244">
        <f t="shared" si="365"/>
        <v>43892</v>
      </c>
      <c r="J7778" s="244" t="str">
        <f t="shared" si="363"/>
        <v/>
      </c>
    </row>
    <row r="7779" spans="3:10" ht="12" thickBot="1" x14ac:dyDescent="0.25">
      <c r="C7779" s="254"/>
      <c r="D7779" s="254"/>
      <c r="E7779" s="255"/>
      <c r="F7779" s="256"/>
      <c r="G7779" s="257"/>
      <c r="H7779" s="243">
        <f t="shared" ca="1" si="364"/>
        <v>45139</v>
      </c>
      <c r="I7779" s="244">
        <f t="shared" si="365"/>
        <v>43892</v>
      </c>
      <c r="J7779" s="244" t="str">
        <f t="shared" si="363"/>
        <v/>
      </c>
    </row>
    <row r="7780" spans="3:10" ht="12" thickBot="1" x14ac:dyDescent="0.25">
      <c r="C7780" s="254"/>
      <c r="D7780" s="254"/>
      <c r="E7780" s="255"/>
      <c r="F7780" s="256"/>
      <c r="G7780" s="257"/>
      <c r="H7780" s="243">
        <f t="shared" ca="1" si="364"/>
        <v>45139</v>
      </c>
      <c r="I7780" s="244">
        <f t="shared" si="365"/>
        <v>43892</v>
      </c>
      <c r="J7780" s="244" t="str">
        <f t="shared" si="363"/>
        <v/>
      </c>
    </row>
    <row r="7781" spans="3:10" ht="12" thickBot="1" x14ac:dyDescent="0.25">
      <c r="C7781" s="254"/>
      <c r="D7781" s="254"/>
      <c r="E7781" s="255"/>
      <c r="F7781" s="256"/>
      <c r="G7781" s="257"/>
      <c r="H7781" s="243">
        <f t="shared" ca="1" si="364"/>
        <v>45139</v>
      </c>
      <c r="I7781" s="244">
        <f t="shared" si="365"/>
        <v>43892</v>
      </c>
      <c r="J7781" s="244" t="str">
        <f t="shared" si="363"/>
        <v/>
      </c>
    </row>
    <row r="7782" spans="3:10" ht="12" thickBot="1" x14ac:dyDescent="0.25">
      <c r="C7782" s="254"/>
      <c r="D7782" s="254"/>
      <c r="E7782" s="255"/>
      <c r="F7782" s="256"/>
      <c r="G7782" s="257"/>
      <c r="H7782" s="243">
        <f t="shared" ca="1" si="364"/>
        <v>45139</v>
      </c>
      <c r="I7782" s="244">
        <f t="shared" si="365"/>
        <v>43892</v>
      </c>
      <c r="J7782" s="244" t="str">
        <f t="shared" si="363"/>
        <v/>
      </c>
    </row>
    <row r="7783" spans="3:10" ht="12" thickBot="1" x14ac:dyDescent="0.25">
      <c r="C7783" s="254"/>
      <c r="D7783" s="254"/>
      <c r="E7783" s="255"/>
      <c r="F7783" s="256"/>
      <c r="G7783" s="257"/>
      <c r="H7783" s="243">
        <f t="shared" ca="1" si="364"/>
        <v>45139</v>
      </c>
      <c r="I7783" s="244">
        <f t="shared" si="365"/>
        <v>43892</v>
      </c>
      <c r="J7783" s="244" t="str">
        <f t="shared" si="363"/>
        <v/>
      </c>
    </row>
    <row r="7784" spans="3:10" ht="12" thickBot="1" x14ac:dyDescent="0.25">
      <c r="C7784" s="254"/>
      <c r="D7784" s="254"/>
      <c r="E7784" s="255"/>
      <c r="F7784" s="256"/>
      <c r="G7784" s="257"/>
      <c r="H7784" s="243">
        <f t="shared" ca="1" si="364"/>
        <v>45139</v>
      </c>
      <c r="I7784" s="244">
        <f t="shared" si="365"/>
        <v>43892</v>
      </c>
      <c r="J7784" s="244" t="str">
        <f t="shared" si="363"/>
        <v/>
      </c>
    </row>
    <row r="7785" spans="3:10" ht="12" thickBot="1" x14ac:dyDescent="0.25">
      <c r="C7785" s="254"/>
      <c r="D7785" s="254"/>
      <c r="E7785" s="255"/>
      <c r="F7785" s="256"/>
      <c r="G7785" s="257"/>
      <c r="H7785" s="243">
        <f t="shared" ca="1" si="364"/>
        <v>45139</v>
      </c>
      <c r="I7785" s="244">
        <f t="shared" si="365"/>
        <v>43892</v>
      </c>
      <c r="J7785" s="244" t="str">
        <f t="shared" si="363"/>
        <v/>
      </c>
    </row>
    <row r="7786" spans="3:10" ht="12" thickBot="1" x14ac:dyDescent="0.25">
      <c r="C7786" s="254"/>
      <c r="D7786" s="254"/>
      <c r="E7786" s="255"/>
      <c r="F7786" s="256"/>
      <c r="G7786" s="257"/>
      <c r="H7786" s="243">
        <f t="shared" ca="1" si="364"/>
        <v>45139</v>
      </c>
      <c r="I7786" s="244">
        <f t="shared" si="365"/>
        <v>43892</v>
      </c>
      <c r="J7786" s="244" t="str">
        <f t="shared" si="363"/>
        <v/>
      </c>
    </row>
    <row r="7787" spans="3:10" ht="12" thickBot="1" x14ac:dyDescent="0.25">
      <c r="C7787" s="254"/>
      <c r="D7787" s="254"/>
      <c r="E7787" s="255"/>
      <c r="F7787" s="256"/>
      <c r="G7787" s="257"/>
      <c r="H7787" s="243">
        <f t="shared" ca="1" si="364"/>
        <v>45139</v>
      </c>
      <c r="I7787" s="244">
        <f t="shared" si="365"/>
        <v>43892</v>
      </c>
      <c r="J7787" s="244" t="str">
        <f t="shared" si="363"/>
        <v/>
      </c>
    </row>
    <row r="7788" spans="3:10" ht="12" thickBot="1" x14ac:dyDescent="0.25">
      <c r="C7788" s="254"/>
      <c r="D7788" s="254"/>
      <c r="E7788" s="255"/>
      <c r="F7788" s="256"/>
      <c r="G7788" s="257"/>
      <c r="H7788" s="243">
        <f t="shared" ca="1" si="364"/>
        <v>45139</v>
      </c>
      <c r="I7788" s="244">
        <f t="shared" si="365"/>
        <v>43892</v>
      </c>
      <c r="J7788" s="244" t="str">
        <f t="shared" si="363"/>
        <v/>
      </c>
    </row>
    <row r="7789" spans="3:10" ht="12" thickBot="1" x14ac:dyDescent="0.25">
      <c r="C7789" s="254"/>
      <c r="D7789" s="254"/>
      <c r="E7789" s="255"/>
      <c r="F7789" s="256"/>
      <c r="G7789" s="257"/>
      <c r="H7789" s="243">
        <f t="shared" ca="1" si="364"/>
        <v>45139</v>
      </c>
      <c r="I7789" s="244">
        <f t="shared" si="365"/>
        <v>43892</v>
      </c>
      <c r="J7789" s="244" t="str">
        <f t="shared" si="363"/>
        <v/>
      </c>
    </row>
    <row r="7790" spans="3:10" ht="12" thickBot="1" x14ac:dyDescent="0.25">
      <c r="C7790" s="254"/>
      <c r="D7790" s="254"/>
      <c r="E7790" s="255"/>
      <c r="F7790" s="256"/>
      <c r="G7790" s="257"/>
      <c r="H7790" s="243">
        <f t="shared" ca="1" si="364"/>
        <v>45139</v>
      </c>
      <c r="I7790" s="244">
        <f t="shared" si="365"/>
        <v>43892</v>
      </c>
      <c r="J7790" s="244" t="str">
        <f t="shared" si="363"/>
        <v/>
      </c>
    </row>
    <row r="7791" spans="3:10" ht="12" thickBot="1" x14ac:dyDescent="0.25">
      <c r="C7791" s="254"/>
      <c r="D7791" s="254"/>
      <c r="E7791" s="255"/>
      <c r="F7791" s="256"/>
      <c r="G7791" s="257"/>
      <c r="H7791" s="243">
        <f t="shared" ca="1" si="364"/>
        <v>45139</v>
      </c>
      <c r="I7791" s="244">
        <f t="shared" si="365"/>
        <v>43892</v>
      </c>
      <c r="J7791" s="244" t="str">
        <f t="shared" si="363"/>
        <v/>
      </c>
    </row>
    <row r="7792" spans="3:10" ht="12" thickBot="1" x14ac:dyDescent="0.25">
      <c r="C7792" s="254"/>
      <c r="D7792" s="254"/>
      <c r="E7792" s="255"/>
      <c r="F7792" s="256"/>
      <c r="G7792" s="257"/>
      <c r="H7792" s="243">
        <f t="shared" ca="1" si="364"/>
        <v>45139</v>
      </c>
      <c r="I7792" s="244">
        <f t="shared" si="365"/>
        <v>43892</v>
      </c>
      <c r="J7792" s="244" t="str">
        <f t="shared" si="363"/>
        <v/>
      </c>
    </row>
    <row r="7793" spans="3:10" ht="12" thickBot="1" x14ac:dyDescent="0.25">
      <c r="C7793" s="254"/>
      <c r="D7793" s="254"/>
      <c r="E7793" s="255"/>
      <c r="F7793" s="256"/>
      <c r="G7793" s="257"/>
      <c r="H7793" s="243">
        <f t="shared" ca="1" si="364"/>
        <v>45139</v>
      </c>
      <c r="I7793" s="244">
        <f t="shared" si="365"/>
        <v>43892</v>
      </c>
      <c r="J7793" s="244" t="str">
        <f t="shared" si="363"/>
        <v/>
      </c>
    </row>
    <row r="7794" spans="3:10" ht="12" thickBot="1" x14ac:dyDescent="0.25">
      <c r="C7794" s="254"/>
      <c r="D7794" s="254"/>
      <c r="E7794" s="255"/>
      <c r="F7794" s="256"/>
      <c r="G7794" s="257"/>
      <c r="H7794" s="243">
        <f t="shared" ca="1" si="364"/>
        <v>45139</v>
      </c>
      <c r="I7794" s="244">
        <f t="shared" si="365"/>
        <v>43892</v>
      </c>
      <c r="J7794" s="244" t="str">
        <f t="shared" si="363"/>
        <v/>
      </c>
    </row>
    <row r="7795" spans="3:10" ht="12" thickBot="1" x14ac:dyDescent="0.25">
      <c r="C7795" s="254"/>
      <c r="D7795" s="254"/>
      <c r="E7795" s="255"/>
      <c r="F7795" s="256"/>
      <c r="G7795" s="257"/>
      <c r="H7795" s="243">
        <f t="shared" ca="1" si="364"/>
        <v>45139</v>
      </c>
      <c r="I7795" s="244">
        <f t="shared" si="365"/>
        <v>43892</v>
      </c>
      <c r="J7795" s="244" t="str">
        <f t="shared" si="363"/>
        <v/>
      </c>
    </row>
    <row r="7796" spans="3:10" ht="12" thickBot="1" x14ac:dyDescent="0.25">
      <c r="C7796" s="254"/>
      <c r="D7796" s="254"/>
      <c r="E7796" s="255"/>
      <c r="F7796" s="256"/>
      <c r="G7796" s="257"/>
      <c r="H7796" s="243">
        <f t="shared" ca="1" si="364"/>
        <v>45139</v>
      </c>
      <c r="I7796" s="244">
        <f t="shared" si="365"/>
        <v>43892</v>
      </c>
      <c r="J7796" s="244" t="str">
        <f t="shared" si="363"/>
        <v/>
      </c>
    </row>
    <row r="7797" spans="3:10" ht="12" thickBot="1" x14ac:dyDescent="0.25">
      <c r="C7797" s="254"/>
      <c r="D7797" s="254"/>
      <c r="E7797" s="255"/>
      <c r="F7797" s="256"/>
      <c r="G7797" s="257"/>
      <c r="H7797" s="243">
        <f t="shared" ca="1" si="364"/>
        <v>45139</v>
      </c>
      <c r="I7797" s="244">
        <f t="shared" si="365"/>
        <v>43892</v>
      </c>
      <c r="J7797" s="244" t="str">
        <f t="shared" si="363"/>
        <v/>
      </c>
    </row>
    <row r="7798" spans="3:10" ht="12" thickBot="1" x14ac:dyDescent="0.25">
      <c r="C7798" s="254"/>
      <c r="D7798" s="254"/>
      <c r="E7798" s="255"/>
      <c r="F7798" s="256"/>
      <c r="G7798" s="257"/>
      <c r="H7798" s="243">
        <f t="shared" ca="1" si="364"/>
        <v>45139</v>
      </c>
      <c r="I7798" s="244">
        <f t="shared" si="365"/>
        <v>43892</v>
      </c>
      <c r="J7798" s="244" t="str">
        <f t="shared" si="363"/>
        <v/>
      </c>
    </row>
    <row r="7799" spans="3:10" ht="12" thickBot="1" x14ac:dyDescent="0.25">
      <c r="C7799" s="254"/>
      <c r="D7799" s="254"/>
      <c r="E7799" s="255"/>
      <c r="F7799" s="256"/>
      <c r="G7799" s="257"/>
      <c r="H7799" s="243">
        <f t="shared" ca="1" si="364"/>
        <v>45139</v>
      </c>
      <c r="I7799" s="244">
        <f t="shared" si="365"/>
        <v>43892</v>
      </c>
      <c r="J7799" s="244" t="str">
        <f t="shared" si="363"/>
        <v/>
      </c>
    </row>
    <row r="7800" spans="3:10" ht="12" thickBot="1" x14ac:dyDescent="0.25">
      <c r="C7800" s="254"/>
      <c r="D7800" s="254"/>
      <c r="E7800" s="255"/>
      <c r="F7800" s="256"/>
      <c r="G7800" s="257"/>
      <c r="H7800" s="243">
        <f t="shared" ca="1" si="364"/>
        <v>45139</v>
      </c>
      <c r="I7800" s="244">
        <f t="shared" si="365"/>
        <v>43892</v>
      </c>
      <c r="J7800" s="244" t="str">
        <f t="shared" si="363"/>
        <v/>
      </c>
    </row>
    <row r="7801" spans="3:10" ht="12" thickBot="1" x14ac:dyDescent="0.25">
      <c r="C7801" s="254"/>
      <c r="D7801" s="254"/>
      <c r="E7801" s="255"/>
      <c r="F7801" s="256"/>
      <c r="G7801" s="257"/>
      <c r="H7801" s="243">
        <f t="shared" ca="1" si="364"/>
        <v>45139</v>
      </c>
      <c r="I7801" s="244">
        <f t="shared" si="365"/>
        <v>43892</v>
      </c>
      <c r="J7801" s="244" t="str">
        <f t="shared" si="363"/>
        <v/>
      </c>
    </row>
    <row r="7802" spans="3:10" ht="12" thickBot="1" x14ac:dyDescent="0.25">
      <c r="C7802" s="254"/>
      <c r="D7802" s="254"/>
      <c r="E7802" s="255"/>
      <c r="F7802" s="256"/>
      <c r="G7802" s="257"/>
      <c r="H7802" s="243">
        <f t="shared" ca="1" si="364"/>
        <v>45139</v>
      </c>
      <c r="I7802" s="244">
        <f t="shared" si="365"/>
        <v>43892</v>
      </c>
      <c r="J7802" s="244" t="str">
        <f t="shared" si="363"/>
        <v/>
      </c>
    </row>
    <row r="7803" spans="3:10" ht="12" thickBot="1" x14ac:dyDescent="0.25">
      <c r="C7803" s="254"/>
      <c r="D7803" s="254"/>
      <c r="E7803" s="255"/>
      <c r="F7803" s="256"/>
      <c r="G7803" s="257"/>
      <c r="H7803" s="243">
        <f t="shared" ca="1" si="364"/>
        <v>45139</v>
      </c>
      <c r="I7803" s="244">
        <f t="shared" si="365"/>
        <v>43892</v>
      </c>
      <c r="J7803" s="244" t="str">
        <f t="shared" si="363"/>
        <v/>
      </c>
    </row>
    <row r="7804" spans="3:10" ht="12" thickBot="1" x14ac:dyDescent="0.25">
      <c r="C7804" s="254"/>
      <c r="D7804" s="254"/>
      <c r="E7804" s="255"/>
      <c r="F7804" s="256"/>
      <c r="G7804" s="257"/>
      <c r="H7804" s="243">
        <f t="shared" ca="1" si="364"/>
        <v>45139</v>
      </c>
      <c r="I7804" s="244">
        <f t="shared" si="365"/>
        <v>43892</v>
      </c>
      <c r="J7804" s="244" t="str">
        <f t="shared" si="363"/>
        <v/>
      </c>
    </row>
    <row r="7805" spans="3:10" ht="12" thickBot="1" x14ac:dyDescent="0.25">
      <c r="C7805" s="254"/>
      <c r="D7805" s="254"/>
      <c r="E7805" s="255"/>
      <c r="F7805" s="256"/>
      <c r="G7805" s="257"/>
      <c r="H7805" s="243">
        <f t="shared" ca="1" si="364"/>
        <v>45139</v>
      </c>
      <c r="I7805" s="244">
        <f t="shared" si="365"/>
        <v>43892</v>
      </c>
      <c r="J7805" s="244" t="str">
        <f t="shared" si="363"/>
        <v/>
      </c>
    </row>
    <row r="7806" spans="3:10" ht="12" thickBot="1" x14ac:dyDescent="0.25">
      <c r="C7806" s="254"/>
      <c r="D7806" s="254"/>
      <c r="E7806" s="255"/>
      <c r="F7806" s="256"/>
      <c r="G7806" s="257"/>
      <c r="H7806" s="243">
        <f t="shared" ca="1" si="364"/>
        <v>45139</v>
      </c>
      <c r="I7806" s="244">
        <f t="shared" si="365"/>
        <v>43892</v>
      </c>
      <c r="J7806" s="244" t="str">
        <f t="shared" si="363"/>
        <v/>
      </c>
    </row>
    <row r="7807" spans="3:10" ht="12" thickBot="1" x14ac:dyDescent="0.25">
      <c r="C7807" s="254"/>
      <c r="D7807" s="254"/>
      <c r="E7807" s="255"/>
      <c r="F7807" s="256"/>
      <c r="G7807" s="257"/>
      <c r="H7807" s="243">
        <f t="shared" ca="1" si="364"/>
        <v>45139</v>
      </c>
      <c r="I7807" s="244">
        <f t="shared" si="365"/>
        <v>43892</v>
      </c>
      <c r="J7807" s="244" t="str">
        <f t="shared" si="363"/>
        <v/>
      </c>
    </row>
    <row r="7808" spans="3:10" ht="12" thickBot="1" x14ac:dyDescent="0.25">
      <c r="C7808" s="254"/>
      <c r="D7808" s="254"/>
      <c r="E7808" s="255"/>
      <c r="F7808" s="256"/>
      <c r="G7808" s="257"/>
      <c r="H7808" s="243">
        <f t="shared" ca="1" si="364"/>
        <v>45139</v>
      </c>
      <c r="I7808" s="244">
        <f t="shared" si="365"/>
        <v>43892</v>
      </c>
      <c r="J7808" s="244" t="str">
        <f t="shared" si="363"/>
        <v/>
      </c>
    </row>
    <row r="7809" spans="3:10" ht="12" thickBot="1" x14ac:dyDescent="0.25">
      <c r="C7809" s="254"/>
      <c r="D7809" s="254"/>
      <c r="E7809" s="255"/>
      <c r="F7809" s="256"/>
      <c r="G7809" s="257"/>
      <c r="H7809" s="243">
        <f t="shared" ca="1" si="364"/>
        <v>45139</v>
      </c>
      <c r="I7809" s="244">
        <f t="shared" si="365"/>
        <v>43892</v>
      </c>
      <c r="J7809" s="244" t="str">
        <f t="shared" si="363"/>
        <v/>
      </c>
    </row>
    <row r="7810" spans="3:10" ht="12" thickBot="1" x14ac:dyDescent="0.25">
      <c r="C7810" s="254"/>
      <c r="D7810" s="254"/>
      <c r="E7810" s="255"/>
      <c r="F7810" s="256"/>
      <c r="G7810" s="257"/>
      <c r="H7810" s="243">
        <f t="shared" ca="1" si="364"/>
        <v>45139</v>
      </c>
      <c r="I7810" s="244">
        <f t="shared" si="365"/>
        <v>43892</v>
      </c>
      <c r="J7810" s="244" t="str">
        <f t="shared" si="363"/>
        <v/>
      </c>
    </row>
    <row r="7811" spans="3:10" ht="12" thickBot="1" x14ac:dyDescent="0.25">
      <c r="C7811" s="254"/>
      <c r="D7811" s="254"/>
      <c r="E7811" s="255"/>
      <c r="F7811" s="256"/>
      <c r="G7811" s="257"/>
      <c r="H7811" s="243">
        <f t="shared" ca="1" si="364"/>
        <v>45139</v>
      </c>
      <c r="I7811" s="244">
        <f t="shared" si="365"/>
        <v>43892</v>
      </c>
      <c r="J7811" s="244" t="str">
        <f t="shared" si="363"/>
        <v/>
      </c>
    </row>
    <row r="7812" spans="3:10" ht="12" thickBot="1" x14ac:dyDescent="0.25">
      <c r="C7812" s="254"/>
      <c r="D7812" s="254"/>
      <c r="E7812" s="255"/>
      <c r="F7812" s="256"/>
      <c r="G7812" s="257"/>
      <c r="H7812" s="243">
        <f t="shared" ca="1" si="364"/>
        <v>45139</v>
      </c>
      <c r="I7812" s="244">
        <f t="shared" si="365"/>
        <v>43892</v>
      </c>
      <c r="J7812" s="244" t="str">
        <f t="shared" si="363"/>
        <v/>
      </c>
    </row>
    <row r="7813" spans="3:10" ht="12" thickBot="1" x14ac:dyDescent="0.25">
      <c r="C7813" s="254"/>
      <c r="D7813" s="254"/>
      <c r="E7813" s="255"/>
      <c r="F7813" s="256"/>
      <c r="G7813" s="257"/>
      <c r="H7813" s="243">
        <f t="shared" ca="1" si="364"/>
        <v>45139</v>
      </c>
      <c r="I7813" s="244">
        <f t="shared" si="365"/>
        <v>43892</v>
      </c>
      <c r="J7813" s="244" t="str">
        <f t="shared" si="363"/>
        <v/>
      </c>
    </row>
    <row r="7814" spans="3:10" ht="12" thickBot="1" x14ac:dyDescent="0.25">
      <c r="C7814" s="254"/>
      <c r="D7814" s="254"/>
      <c r="E7814" s="255"/>
      <c r="F7814" s="256"/>
      <c r="G7814" s="257"/>
      <c r="H7814" s="243">
        <f t="shared" ca="1" si="364"/>
        <v>45139</v>
      </c>
      <c r="I7814" s="244">
        <f t="shared" si="365"/>
        <v>43892</v>
      </c>
      <c r="J7814" s="244" t="str">
        <f t="shared" ref="J7814:J7877" si="366">IF(G7814="","",IF(G7814&gt;=0,"Debitoren",IF(G7814&lt;0,"Kreditoren","")))</f>
        <v/>
      </c>
    </row>
    <row r="7815" spans="3:10" ht="12" thickBot="1" x14ac:dyDescent="0.25">
      <c r="C7815" s="254"/>
      <c r="D7815" s="254"/>
      <c r="E7815" s="255"/>
      <c r="F7815" s="256"/>
      <c r="G7815" s="257"/>
      <c r="H7815" s="243">
        <f t="shared" ref="H7815:H7878" ca="1" si="367">IF(F7815&lt;$F$2,EOMONTH($F$2,-1)+1,EOMONTH(F7815,-1)+1)</f>
        <v>45139</v>
      </c>
      <c r="I7815" s="244">
        <f t="shared" ref="I7815:I7878" si="368">IF(F7815&lt;$I$2,IF(   WEEKDAY(EOMONTH($I$2,-1)+1)=1,EOMONTH($I$2,-1)+1+1,EOMONTH($I$2,-1)+1),IF(WEEKDAY(F7815)=1,F7815+1,F7815))</f>
        <v>43892</v>
      </c>
      <c r="J7815" s="244" t="str">
        <f t="shared" si="366"/>
        <v/>
      </c>
    </row>
    <row r="7816" spans="3:10" ht="12" thickBot="1" x14ac:dyDescent="0.25">
      <c r="C7816" s="254"/>
      <c r="D7816" s="254"/>
      <c r="E7816" s="255"/>
      <c r="F7816" s="256"/>
      <c r="G7816" s="257"/>
      <c r="H7816" s="243">
        <f t="shared" ca="1" si="367"/>
        <v>45139</v>
      </c>
      <c r="I7816" s="244">
        <f t="shared" si="368"/>
        <v>43892</v>
      </c>
      <c r="J7816" s="244" t="str">
        <f t="shared" si="366"/>
        <v/>
      </c>
    </row>
    <row r="7817" spans="3:10" ht="12" thickBot="1" x14ac:dyDescent="0.25">
      <c r="C7817" s="254"/>
      <c r="D7817" s="254"/>
      <c r="E7817" s="255"/>
      <c r="F7817" s="256"/>
      <c r="G7817" s="257"/>
      <c r="H7817" s="243">
        <f t="shared" ca="1" si="367"/>
        <v>45139</v>
      </c>
      <c r="I7817" s="244">
        <f t="shared" si="368"/>
        <v>43892</v>
      </c>
      <c r="J7817" s="244" t="str">
        <f t="shared" si="366"/>
        <v/>
      </c>
    </row>
    <row r="7818" spans="3:10" ht="12" thickBot="1" x14ac:dyDescent="0.25">
      <c r="C7818" s="254"/>
      <c r="D7818" s="254"/>
      <c r="E7818" s="255"/>
      <c r="F7818" s="256"/>
      <c r="G7818" s="257"/>
      <c r="H7818" s="243">
        <f t="shared" ca="1" si="367"/>
        <v>45139</v>
      </c>
      <c r="I7818" s="244">
        <f t="shared" si="368"/>
        <v>43892</v>
      </c>
      <c r="J7818" s="244" t="str">
        <f t="shared" si="366"/>
        <v/>
      </c>
    </row>
    <row r="7819" spans="3:10" ht="12" thickBot="1" x14ac:dyDescent="0.25">
      <c r="C7819" s="254"/>
      <c r="D7819" s="254"/>
      <c r="E7819" s="255"/>
      <c r="F7819" s="256"/>
      <c r="G7819" s="257"/>
      <c r="H7819" s="243">
        <f t="shared" ca="1" si="367"/>
        <v>45139</v>
      </c>
      <c r="I7819" s="244">
        <f t="shared" si="368"/>
        <v>43892</v>
      </c>
      <c r="J7819" s="244" t="str">
        <f t="shared" si="366"/>
        <v/>
      </c>
    </row>
    <row r="7820" spans="3:10" ht="12" thickBot="1" x14ac:dyDescent="0.25">
      <c r="C7820" s="254"/>
      <c r="D7820" s="254"/>
      <c r="E7820" s="255"/>
      <c r="F7820" s="256"/>
      <c r="G7820" s="257"/>
      <c r="H7820" s="243">
        <f t="shared" ca="1" si="367"/>
        <v>45139</v>
      </c>
      <c r="I7820" s="244">
        <f t="shared" si="368"/>
        <v>43892</v>
      </c>
      <c r="J7820" s="244" t="str">
        <f t="shared" si="366"/>
        <v/>
      </c>
    </row>
    <row r="7821" spans="3:10" ht="12" thickBot="1" x14ac:dyDescent="0.25">
      <c r="C7821" s="254"/>
      <c r="D7821" s="254"/>
      <c r="E7821" s="255"/>
      <c r="F7821" s="256"/>
      <c r="G7821" s="257"/>
      <c r="H7821" s="243">
        <f t="shared" ca="1" si="367"/>
        <v>45139</v>
      </c>
      <c r="I7821" s="244">
        <f t="shared" si="368"/>
        <v>43892</v>
      </c>
      <c r="J7821" s="244" t="str">
        <f t="shared" si="366"/>
        <v/>
      </c>
    </row>
    <row r="7822" spans="3:10" ht="12" thickBot="1" x14ac:dyDescent="0.25">
      <c r="C7822" s="254"/>
      <c r="D7822" s="254"/>
      <c r="E7822" s="255"/>
      <c r="F7822" s="256"/>
      <c r="G7822" s="257"/>
      <c r="H7822" s="243">
        <f t="shared" ca="1" si="367"/>
        <v>45139</v>
      </c>
      <c r="I7822" s="244">
        <f t="shared" si="368"/>
        <v>43892</v>
      </c>
      <c r="J7822" s="244" t="str">
        <f t="shared" si="366"/>
        <v/>
      </c>
    </row>
    <row r="7823" spans="3:10" ht="12" thickBot="1" x14ac:dyDescent="0.25">
      <c r="C7823" s="254"/>
      <c r="D7823" s="254"/>
      <c r="E7823" s="255"/>
      <c r="F7823" s="256"/>
      <c r="G7823" s="257"/>
      <c r="H7823" s="243">
        <f t="shared" ca="1" si="367"/>
        <v>45139</v>
      </c>
      <c r="I7823" s="244">
        <f t="shared" si="368"/>
        <v>43892</v>
      </c>
      <c r="J7823" s="244" t="str">
        <f t="shared" si="366"/>
        <v/>
      </c>
    </row>
    <row r="7824" spans="3:10" ht="12" thickBot="1" x14ac:dyDescent="0.25">
      <c r="C7824" s="254"/>
      <c r="D7824" s="254"/>
      <c r="E7824" s="255"/>
      <c r="F7824" s="256"/>
      <c r="G7824" s="257"/>
      <c r="H7824" s="243">
        <f t="shared" ca="1" si="367"/>
        <v>45139</v>
      </c>
      <c r="I7824" s="244">
        <f t="shared" si="368"/>
        <v>43892</v>
      </c>
      <c r="J7824" s="244" t="str">
        <f t="shared" si="366"/>
        <v/>
      </c>
    </row>
    <row r="7825" spans="3:10" ht="12" thickBot="1" x14ac:dyDescent="0.25">
      <c r="C7825" s="254"/>
      <c r="D7825" s="254"/>
      <c r="E7825" s="255"/>
      <c r="F7825" s="256"/>
      <c r="G7825" s="257"/>
      <c r="H7825" s="243">
        <f t="shared" ca="1" si="367"/>
        <v>45139</v>
      </c>
      <c r="I7825" s="244">
        <f t="shared" si="368"/>
        <v>43892</v>
      </c>
      <c r="J7825" s="244" t="str">
        <f t="shared" si="366"/>
        <v/>
      </c>
    </row>
    <row r="7826" spans="3:10" ht="12" thickBot="1" x14ac:dyDescent="0.25">
      <c r="C7826" s="254"/>
      <c r="D7826" s="254"/>
      <c r="E7826" s="255"/>
      <c r="F7826" s="256"/>
      <c r="G7826" s="257"/>
      <c r="H7826" s="243">
        <f t="shared" ca="1" si="367"/>
        <v>45139</v>
      </c>
      <c r="I7826" s="244">
        <f t="shared" si="368"/>
        <v>43892</v>
      </c>
      <c r="J7826" s="244" t="str">
        <f t="shared" si="366"/>
        <v/>
      </c>
    </row>
    <row r="7827" spans="3:10" ht="12" thickBot="1" x14ac:dyDescent="0.25">
      <c r="C7827" s="254"/>
      <c r="D7827" s="254"/>
      <c r="E7827" s="255"/>
      <c r="F7827" s="256"/>
      <c r="G7827" s="257"/>
      <c r="H7827" s="243">
        <f t="shared" ca="1" si="367"/>
        <v>45139</v>
      </c>
      <c r="I7827" s="244">
        <f t="shared" si="368"/>
        <v>43892</v>
      </c>
      <c r="J7827" s="244" t="str">
        <f t="shared" si="366"/>
        <v/>
      </c>
    </row>
    <row r="7828" spans="3:10" ht="12" thickBot="1" x14ac:dyDescent="0.25">
      <c r="C7828" s="254"/>
      <c r="D7828" s="254"/>
      <c r="E7828" s="255"/>
      <c r="F7828" s="256"/>
      <c r="G7828" s="257"/>
      <c r="H7828" s="243">
        <f t="shared" ca="1" si="367"/>
        <v>45139</v>
      </c>
      <c r="I7828" s="244">
        <f t="shared" si="368"/>
        <v>43892</v>
      </c>
      <c r="J7828" s="244" t="str">
        <f t="shared" si="366"/>
        <v/>
      </c>
    </row>
    <row r="7829" spans="3:10" ht="12" thickBot="1" x14ac:dyDescent="0.25">
      <c r="C7829" s="254"/>
      <c r="D7829" s="254"/>
      <c r="E7829" s="255"/>
      <c r="F7829" s="256"/>
      <c r="G7829" s="257"/>
      <c r="H7829" s="243">
        <f t="shared" ca="1" si="367"/>
        <v>45139</v>
      </c>
      <c r="I7829" s="244">
        <f t="shared" si="368"/>
        <v>43892</v>
      </c>
      <c r="J7829" s="244" t="str">
        <f t="shared" si="366"/>
        <v/>
      </c>
    </row>
    <row r="7830" spans="3:10" ht="12" thickBot="1" x14ac:dyDescent="0.25">
      <c r="C7830" s="254"/>
      <c r="D7830" s="254"/>
      <c r="E7830" s="255"/>
      <c r="F7830" s="256"/>
      <c r="G7830" s="257"/>
      <c r="H7830" s="243">
        <f t="shared" ca="1" si="367"/>
        <v>45139</v>
      </c>
      <c r="I7830" s="244">
        <f t="shared" si="368"/>
        <v>43892</v>
      </c>
      <c r="J7830" s="244" t="str">
        <f t="shared" si="366"/>
        <v/>
      </c>
    </row>
    <row r="7831" spans="3:10" ht="12" thickBot="1" x14ac:dyDescent="0.25">
      <c r="C7831" s="254"/>
      <c r="D7831" s="254"/>
      <c r="E7831" s="255"/>
      <c r="F7831" s="256"/>
      <c r="G7831" s="257"/>
      <c r="H7831" s="243">
        <f t="shared" ca="1" si="367"/>
        <v>45139</v>
      </c>
      <c r="I7831" s="244">
        <f t="shared" si="368"/>
        <v>43892</v>
      </c>
      <c r="J7831" s="244" t="str">
        <f t="shared" si="366"/>
        <v/>
      </c>
    </row>
    <row r="7832" spans="3:10" ht="12" thickBot="1" x14ac:dyDescent="0.25">
      <c r="C7832" s="254"/>
      <c r="D7832" s="254"/>
      <c r="E7832" s="255"/>
      <c r="F7832" s="256"/>
      <c r="G7832" s="257"/>
      <c r="H7832" s="243">
        <f t="shared" ca="1" si="367"/>
        <v>45139</v>
      </c>
      <c r="I7832" s="244">
        <f t="shared" si="368"/>
        <v>43892</v>
      </c>
      <c r="J7832" s="244" t="str">
        <f t="shared" si="366"/>
        <v/>
      </c>
    </row>
    <row r="7833" spans="3:10" ht="12" thickBot="1" x14ac:dyDescent="0.25">
      <c r="C7833" s="254"/>
      <c r="D7833" s="254"/>
      <c r="E7833" s="255"/>
      <c r="F7833" s="256"/>
      <c r="G7833" s="257"/>
      <c r="H7833" s="243">
        <f t="shared" ca="1" si="367"/>
        <v>45139</v>
      </c>
      <c r="I7833" s="244">
        <f t="shared" si="368"/>
        <v>43892</v>
      </c>
      <c r="J7833" s="244" t="str">
        <f t="shared" si="366"/>
        <v/>
      </c>
    </row>
    <row r="7834" spans="3:10" ht="12" thickBot="1" x14ac:dyDescent="0.25">
      <c r="C7834" s="254"/>
      <c r="D7834" s="254"/>
      <c r="E7834" s="255"/>
      <c r="F7834" s="256"/>
      <c r="G7834" s="257"/>
      <c r="H7834" s="243">
        <f t="shared" ca="1" si="367"/>
        <v>45139</v>
      </c>
      <c r="I7834" s="244">
        <f t="shared" si="368"/>
        <v>43892</v>
      </c>
      <c r="J7834" s="244" t="str">
        <f t="shared" si="366"/>
        <v/>
      </c>
    </row>
    <row r="7835" spans="3:10" ht="12" thickBot="1" x14ac:dyDescent="0.25">
      <c r="C7835" s="254"/>
      <c r="D7835" s="254"/>
      <c r="E7835" s="255"/>
      <c r="F7835" s="256"/>
      <c r="G7835" s="257"/>
      <c r="H7835" s="243">
        <f t="shared" ca="1" si="367"/>
        <v>45139</v>
      </c>
      <c r="I7835" s="244">
        <f t="shared" si="368"/>
        <v>43892</v>
      </c>
      <c r="J7835" s="244" t="str">
        <f t="shared" si="366"/>
        <v/>
      </c>
    </row>
    <row r="7836" spans="3:10" ht="12" thickBot="1" x14ac:dyDescent="0.25">
      <c r="C7836" s="254"/>
      <c r="D7836" s="254"/>
      <c r="E7836" s="255"/>
      <c r="F7836" s="256"/>
      <c r="G7836" s="257"/>
      <c r="H7836" s="243">
        <f t="shared" ca="1" si="367"/>
        <v>45139</v>
      </c>
      <c r="I7836" s="244">
        <f t="shared" si="368"/>
        <v>43892</v>
      </c>
      <c r="J7836" s="244" t="str">
        <f t="shared" si="366"/>
        <v/>
      </c>
    </row>
    <row r="7837" spans="3:10" ht="12" thickBot="1" x14ac:dyDescent="0.25">
      <c r="C7837" s="254"/>
      <c r="D7837" s="254"/>
      <c r="E7837" s="255"/>
      <c r="F7837" s="256"/>
      <c r="G7837" s="257"/>
      <c r="H7837" s="243">
        <f t="shared" ca="1" si="367"/>
        <v>45139</v>
      </c>
      <c r="I7837" s="244">
        <f t="shared" si="368"/>
        <v>43892</v>
      </c>
      <c r="J7837" s="244" t="str">
        <f t="shared" si="366"/>
        <v/>
      </c>
    </row>
    <row r="7838" spans="3:10" ht="12" thickBot="1" x14ac:dyDescent="0.25">
      <c r="C7838" s="254"/>
      <c r="D7838" s="254"/>
      <c r="E7838" s="255"/>
      <c r="F7838" s="256"/>
      <c r="G7838" s="257"/>
      <c r="H7838" s="243">
        <f t="shared" ca="1" si="367"/>
        <v>45139</v>
      </c>
      <c r="I7838" s="244">
        <f t="shared" si="368"/>
        <v>43892</v>
      </c>
      <c r="J7838" s="244" t="str">
        <f t="shared" si="366"/>
        <v/>
      </c>
    </row>
    <row r="7839" spans="3:10" ht="12" thickBot="1" x14ac:dyDescent="0.25">
      <c r="C7839" s="254"/>
      <c r="D7839" s="254"/>
      <c r="E7839" s="255"/>
      <c r="F7839" s="256"/>
      <c r="G7839" s="257"/>
      <c r="H7839" s="243">
        <f t="shared" ca="1" si="367"/>
        <v>45139</v>
      </c>
      <c r="I7839" s="244">
        <f t="shared" si="368"/>
        <v>43892</v>
      </c>
      <c r="J7839" s="244" t="str">
        <f t="shared" si="366"/>
        <v/>
      </c>
    </row>
    <row r="7840" spans="3:10" ht="12" thickBot="1" x14ac:dyDescent="0.25">
      <c r="C7840" s="254"/>
      <c r="D7840" s="254"/>
      <c r="E7840" s="255"/>
      <c r="F7840" s="256"/>
      <c r="G7840" s="257"/>
      <c r="H7840" s="243">
        <f t="shared" ca="1" si="367"/>
        <v>45139</v>
      </c>
      <c r="I7840" s="244">
        <f t="shared" si="368"/>
        <v>43892</v>
      </c>
      <c r="J7840" s="244" t="str">
        <f t="shared" si="366"/>
        <v/>
      </c>
    </row>
    <row r="7841" spans="3:10" ht="12" thickBot="1" x14ac:dyDescent="0.25">
      <c r="C7841" s="254"/>
      <c r="D7841" s="254"/>
      <c r="E7841" s="255"/>
      <c r="F7841" s="256"/>
      <c r="G7841" s="257"/>
      <c r="H7841" s="243">
        <f t="shared" ca="1" si="367"/>
        <v>45139</v>
      </c>
      <c r="I7841" s="244">
        <f t="shared" si="368"/>
        <v>43892</v>
      </c>
      <c r="J7841" s="244" t="str">
        <f t="shared" si="366"/>
        <v/>
      </c>
    </row>
    <row r="7842" spans="3:10" ht="12" thickBot="1" x14ac:dyDescent="0.25">
      <c r="C7842" s="254"/>
      <c r="D7842" s="254"/>
      <c r="E7842" s="255"/>
      <c r="F7842" s="256"/>
      <c r="G7842" s="257"/>
      <c r="H7842" s="243">
        <f t="shared" ca="1" si="367"/>
        <v>45139</v>
      </c>
      <c r="I7842" s="244">
        <f t="shared" si="368"/>
        <v>43892</v>
      </c>
      <c r="J7842" s="244" t="str">
        <f t="shared" si="366"/>
        <v/>
      </c>
    </row>
    <row r="7843" spans="3:10" ht="12" thickBot="1" x14ac:dyDescent="0.25">
      <c r="C7843" s="254"/>
      <c r="D7843" s="254"/>
      <c r="E7843" s="255"/>
      <c r="F7843" s="256"/>
      <c r="G7843" s="257"/>
      <c r="H7843" s="243">
        <f t="shared" ca="1" si="367"/>
        <v>45139</v>
      </c>
      <c r="I7843" s="244">
        <f t="shared" si="368"/>
        <v>43892</v>
      </c>
      <c r="J7843" s="244" t="str">
        <f t="shared" si="366"/>
        <v/>
      </c>
    </row>
    <row r="7844" spans="3:10" ht="12" thickBot="1" x14ac:dyDescent="0.25">
      <c r="C7844" s="254"/>
      <c r="D7844" s="254"/>
      <c r="E7844" s="255"/>
      <c r="F7844" s="256"/>
      <c r="G7844" s="257"/>
      <c r="H7844" s="243">
        <f t="shared" ca="1" si="367"/>
        <v>45139</v>
      </c>
      <c r="I7844" s="244">
        <f t="shared" si="368"/>
        <v>43892</v>
      </c>
      <c r="J7844" s="244" t="str">
        <f t="shared" si="366"/>
        <v/>
      </c>
    </row>
    <row r="7845" spans="3:10" ht="12" thickBot="1" x14ac:dyDescent="0.25">
      <c r="C7845" s="254"/>
      <c r="D7845" s="254"/>
      <c r="E7845" s="255"/>
      <c r="F7845" s="256"/>
      <c r="G7845" s="257"/>
      <c r="H7845" s="243">
        <f t="shared" ca="1" si="367"/>
        <v>45139</v>
      </c>
      <c r="I7845" s="244">
        <f t="shared" si="368"/>
        <v>43892</v>
      </c>
      <c r="J7845" s="244" t="str">
        <f t="shared" si="366"/>
        <v/>
      </c>
    </row>
    <row r="7846" spans="3:10" ht="12" thickBot="1" x14ac:dyDescent="0.25">
      <c r="C7846" s="254"/>
      <c r="D7846" s="254"/>
      <c r="E7846" s="255"/>
      <c r="F7846" s="256"/>
      <c r="G7846" s="257"/>
      <c r="H7846" s="243">
        <f t="shared" ca="1" si="367"/>
        <v>45139</v>
      </c>
      <c r="I7846" s="244">
        <f t="shared" si="368"/>
        <v>43892</v>
      </c>
      <c r="J7846" s="244" t="str">
        <f t="shared" si="366"/>
        <v/>
      </c>
    </row>
    <row r="7847" spans="3:10" ht="12" thickBot="1" x14ac:dyDescent="0.25">
      <c r="C7847" s="254"/>
      <c r="D7847" s="254"/>
      <c r="E7847" s="255"/>
      <c r="F7847" s="256"/>
      <c r="G7847" s="257"/>
      <c r="H7847" s="243">
        <f t="shared" ca="1" si="367"/>
        <v>45139</v>
      </c>
      <c r="I7847" s="244">
        <f t="shared" si="368"/>
        <v>43892</v>
      </c>
      <c r="J7847" s="244" t="str">
        <f t="shared" si="366"/>
        <v/>
      </c>
    </row>
    <row r="7848" spans="3:10" ht="12" thickBot="1" x14ac:dyDescent="0.25">
      <c r="C7848" s="254"/>
      <c r="D7848" s="254"/>
      <c r="E7848" s="255"/>
      <c r="F7848" s="256"/>
      <c r="G7848" s="257"/>
      <c r="H7848" s="243">
        <f t="shared" ca="1" si="367"/>
        <v>45139</v>
      </c>
      <c r="I7848" s="244">
        <f t="shared" si="368"/>
        <v>43892</v>
      </c>
      <c r="J7848" s="244" t="str">
        <f t="shared" si="366"/>
        <v/>
      </c>
    </row>
    <row r="7849" spans="3:10" ht="12" thickBot="1" x14ac:dyDescent="0.25">
      <c r="C7849" s="254"/>
      <c r="D7849" s="254"/>
      <c r="E7849" s="255"/>
      <c r="F7849" s="256"/>
      <c r="G7849" s="257"/>
      <c r="H7849" s="243">
        <f t="shared" ca="1" si="367"/>
        <v>45139</v>
      </c>
      <c r="I7849" s="244">
        <f t="shared" si="368"/>
        <v>43892</v>
      </c>
      <c r="J7849" s="244" t="str">
        <f t="shared" si="366"/>
        <v/>
      </c>
    </row>
    <row r="7850" spans="3:10" ht="12" thickBot="1" x14ac:dyDescent="0.25">
      <c r="C7850" s="254"/>
      <c r="D7850" s="254"/>
      <c r="E7850" s="255"/>
      <c r="F7850" s="256"/>
      <c r="G7850" s="257"/>
      <c r="H7850" s="243">
        <f t="shared" ca="1" si="367"/>
        <v>45139</v>
      </c>
      <c r="I7850" s="244">
        <f t="shared" si="368"/>
        <v>43892</v>
      </c>
      <c r="J7850" s="244" t="str">
        <f t="shared" si="366"/>
        <v/>
      </c>
    </row>
    <row r="7851" spans="3:10" ht="12" thickBot="1" x14ac:dyDescent="0.25">
      <c r="C7851" s="254"/>
      <c r="D7851" s="254"/>
      <c r="E7851" s="255"/>
      <c r="F7851" s="256"/>
      <c r="G7851" s="257"/>
      <c r="H7851" s="243">
        <f t="shared" ca="1" si="367"/>
        <v>45139</v>
      </c>
      <c r="I7851" s="244">
        <f t="shared" si="368"/>
        <v>43892</v>
      </c>
      <c r="J7851" s="244" t="str">
        <f t="shared" si="366"/>
        <v/>
      </c>
    </row>
    <row r="7852" spans="3:10" ht="12" thickBot="1" x14ac:dyDescent="0.25">
      <c r="C7852" s="254"/>
      <c r="D7852" s="254"/>
      <c r="E7852" s="255"/>
      <c r="F7852" s="256"/>
      <c r="G7852" s="257"/>
      <c r="H7852" s="243">
        <f t="shared" ca="1" si="367"/>
        <v>45139</v>
      </c>
      <c r="I7852" s="244">
        <f t="shared" si="368"/>
        <v>43892</v>
      </c>
      <c r="J7852" s="244" t="str">
        <f t="shared" si="366"/>
        <v/>
      </c>
    </row>
    <row r="7853" spans="3:10" ht="12" thickBot="1" x14ac:dyDescent="0.25">
      <c r="C7853" s="254"/>
      <c r="D7853" s="254"/>
      <c r="E7853" s="255"/>
      <c r="F7853" s="256"/>
      <c r="G7853" s="257"/>
      <c r="H7853" s="243">
        <f t="shared" ca="1" si="367"/>
        <v>45139</v>
      </c>
      <c r="I7853" s="244">
        <f t="shared" si="368"/>
        <v>43892</v>
      </c>
      <c r="J7853" s="244" t="str">
        <f t="shared" si="366"/>
        <v/>
      </c>
    </row>
    <row r="7854" spans="3:10" ht="12" thickBot="1" x14ac:dyDescent="0.25">
      <c r="C7854" s="254"/>
      <c r="D7854" s="254"/>
      <c r="E7854" s="255"/>
      <c r="F7854" s="256"/>
      <c r="G7854" s="257"/>
      <c r="H7854" s="243">
        <f t="shared" ca="1" si="367"/>
        <v>45139</v>
      </c>
      <c r="I7854" s="244">
        <f t="shared" si="368"/>
        <v>43892</v>
      </c>
      <c r="J7854" s="244" t="str">
        <f t="shared" si="366"/>
        <v/>
      </c>
    </row>
    <row r="7855" spans="3:10" ht="12" thickBot="1" x14ac:dyDescent="0.25">
      <c r="C7855" s="254"/>
      <c r="D7855" s="254"/>
      <c r="E7855" s="255"/>
      <c r="F7855" s="256"/>
      <c r="G7855" s="257"/>
      <c r="H7855" s="243">
        <f t="shared" ca="1" si="367"/>
        <v>45139</v>
      </c>
      <c r="I7855" s="244">
        <f t="shared" si="368"/>
        <v>43892</v>
      </c>
      <c r="J7855" s="244" t="str">
        <f t="shared" si="366"/>
        <v/>
      </c>
    </row>
    <row r="7856" spans="3:10" ht="12" thickBot="1" x14ac:dyDescent="0.25">
      <c r="C7856" s="254"/>
      <c r="D7856" s="254"/>
      <c r="E7856" s="255"/>
      <c r="F7856" s="256"/>
      <c r="G7856" s="257"/>
      <c r="H7856" s="243">
        <f t="shared" ca="1" si="367"/>
        <v>45139</v>
      </c>
      <c r="I7856" s="244">
        <f t="shared" si="368"/>
        <v>43892</v>
      </c>
      <c r="J7856" s="244" t="str">
        <f t="shared" si="366"/>
        <v/>
      </c>
    </row>
    <row r="7857" spans="3:10" ht="12" thickBot="1" x14ac:dyDescent="0.25">
      <c r="C7857" s="254"/>
      <c r="D7857" s="254"/>
      <c r="E7857" s="255"/>
      <c r="F7857" s="256"/>
      <c r="G7857" s="257"/>
      <c r="H7857" s="243">
        <f t="shared" ca="1" si="367"/>
        <v>45139</v>
      </c>
      <c r="I7857" s="244">
        <f t="shared" si="368"/>
        <v>43892</v>
      </c>
      <c r="J7857" s="244" t="str">
        <f t="shared" si="366"/>
        <v/>
      </c>
    </row>
    <row r="7858" spans="3:10" ht="12" thickBot="1" x14ac:dyDescent="0.25">
      <c r="C7858" s="254"/>
      <c r="D7858" s="254"/>
      <c r="E7858" s="255"/>
      <c r="F7858" s="256"/>
      <c r="G7858" s="257"/>
      <c r="H7858" s="243">
        <f t="shared" ca="1" si="367"/>
        <v>45139</v>
      </c>
      <c r="I7858" s="244">
        <f t="shared" si="368"/>
        <v>43892</v>
      </c>
      <c r="J7858" s="244" t="str">
        <f t="shared" si="366"/>
        <v/>
      </c>
    </row>
    <row r="7859" spans="3:10" ht="12" thickBot="1" x14ac:dyDescent="0.25">
      <c r="C7859" s="254"/>
      <c r="D7859" s="254"/>
      <c r="E7859" s="255"/>
      <c r="F7859" s="256"/>
      <c r="G7859" s="257"/>
      <c r="H7859" s="243">
        <f t="shared" ca="1" si="367"/>
        <v>45139</v>
      </c>
      <c r="I7859" s="244">
        <f t="shared" si="368"/>
        <v>43892</v>
      </c>
      <c r="J7859" s="244" t="str">
        <f t="shared" si="366"/>
        <v/>
      </c>
    </row>
    <row r="7860" spans="3:10" ht="12" thickBot="1" x14ac:dyDescent="0.25">
      <c r="C7860" s="254"/>
      <c r="D7860" s="254"/>
      <c r="E7860" s="255"/>
      <c r="F7860" s="256"/>
      <c r="G7860" s="257"/>
      <c r="H7860" s="243">
        <f t="shared" ca="1" si="367"/>
        <v>45139</v>
      </c>
      <c r="I7860" s="244">
        <f t="shared" si="368"/>
        <v>43892</v>
      </c>
      <c r="J7860" s="244" t="str">
        <f t="shared" si="366"/>
        <v/>
      </c>
    </row>
    <row r="7861" spans="3:10" ht="12" thickBot="1" x14ac:dyDescent="0.25">
      <c r="C7861" s="254"/>
      <c r="D7861" s="254"/>
      <c r="E7861" s="255"/>
      <c r="F7861" s="256"/>
      <c r="G7861" s="257"/>
      <c r="H7861" s="243">
        <f t="shared" ca="1" si="367"/>
        <v>45139</v>
      </c>
      <c r="I7861" s="244">
        <f t="shared" si="368"/>
        <v>43892</v>
      </c>
      <c r="J7861" s="244" t="str">
        <f t="shared" si="366"/>
        <v/>
      </c>
    </row>
    <row r="7862" spans="3:10" ht="12" thickBot="1" x14ac:dyDescent="0.25">
      <c r="C7862" s="254"/>
      <c r="D7862" s="254"/>
      <c r="E7862" s="255"/>
      <c r="F7862" s="256"/>
      <c r="G7862" s="257"/>
      <c r="H7862" s="243">
        <f t="shared" ca="1" si="367"/>
        <v>45139</v>
      </c>
      <c r="I7862" s="244">
        <f t="shared" si="368"/>
        <v>43892</v>
      </c>
      <c r="J7862" s="244" t="str">
        <f t="shared" si="366"/>
        <v/>
      </c>
    </row>
    <row r="7863" spans="3:10" ht="12" thickBot="1" x14ac:dyDescent="0.25">
      <c r="C7863" s="254"/>
      <c r="D7863" s="254"/>
      <c r="E7863" s="255"/>
      <c r="F7863" s="256"/>
      <c r="G7863" s="257"/>
      <c r="H7863" s="243">
        <f t="shared" ca="1" si="367"/>
        <v>45139</v>
      </c>
      <c r="I7863" s="244">
        <f t="shared" si="368"/>
        <v>43892</v>
      </c>
      <c r="J7863" s="244" t="str">
        <f t="shared" si="366"/>
        <v/>
      </c>
    </row>
    <row r="7864" spans="3:10" ht="12" thickBot="1" x14ac:dyDescent="0.25">
      <c r="C7864" s="254"/>
      <c r="D7864" s="254"/>
      <c r="E7864" s="255"/>
      <c r="F7864" s="256"/>
      <c r="G7864" s="257"/>
      <c r="H7864" s="243">
        <f t="shared" ca="1" si="367"/>
        <v>45139</v>
      </c>
      <c r="I7864" s="244">
        <f t="shared" si="368"/>
        <v>43892</v>
      </c>
      <c r="J7864" s="244" t="str">
        <f t="shared" si="366"/>
        <v/>
      </c>
    </row>
    <row r="7865" spans="3:10" ht="12" thickBot="1" x14ac:dyDescent="0.25">
      <c r="C7865" s="254"/>
      <c r="D7865" s="254"/>
      <c r="E7865" s="255"/>
      <c r="F7865" s="256"/>
      <c r="G7865" s="257"/>
      <c r="H7865" s="243">
        <f t="shared" ca="1" si="367"/>
        <v>45139</v>
      </c>
      <c r="I7865" s="244">
        <f t="shared" si="368"/>
        <v>43892</v>
      </c>
      <c r="J7865" s="244" t="str">
        <f t="shared" si="366"/>
        <v/>
      </c>
    </row>
    <row r="7866" spans="3:10" ht="12" thickBot="1" x14ac:dyDescent="0.25">
      <c r="C7866" s="254"/>
      <c r="D7866" s="254"/>
      <c r="E7866" s="255"/>
      <c r="F7866" s="256"/>
      <c r="G7866" s="257"/>
      <c r="H7866" s="243">
        <f t="shared" ca="1" si="367"/>
        <v>45139</v>
      </c>
      <c r="I7866" s="244">
        <f t="shared" si="368"/>
        <v>43892</v>
      </c>
      <c r="J7866" s="244" t="str">
        <f t="shared" si="366"/>
        <v/>
      </c>
    </row>
    <row r="7867" spans="3:10" ht="12" thickBot="1" x14ac:dyDescent="0.25">
      <c r="C7867" s="254"/>
      <c r="D7867" s="254"/>
      <c r="E7867" s="255"/>
      <c r="F7867" s="256"/>
      <c r="G7867" s="257"/>
      <c r="H7867" s="243">
        <f t="shared" ca="1" si="367"/>
        <v>45139</v>
      </c>
      <c r="I7867" s="244">
        <f t="shared" si="368"/>
        <v>43892</v>
      </c>
      <c r="J7867" s="244" t="str">
        <f t="shared" si="366"/>
        <v/>
      </c>
    </row>
    <row r="7868" spans="3:10" ht="12" thickBot="1" x14ac:dyDescent="0.25">
      <c r="C7868" s="254"/>
      <c r="D7868" s="254"/>
      <c r="E7868" s="255"/>
      <c r="F7868" s="256"/>
      <c r="G7868" s="257"/>
      <c r="H7868" s="243">
        <f t="shared" ca="1" si="367"/>
        <v>45139</v>
      </c>
      <c r="I7868" s="244">
        <f t="shared" si="368"/>
        <v>43892</v>
      </c>
      <c r="J7868" s="244" t="str">
        <f t="shared" si="366"/>
        <v/>
      </c>
    </row>
    <row r="7869" spans="3:10" ht="12" thickBot="1" x14ac:dyDescent="0.25">
      <c r="C7869" s="254"/>
      <c r="D7869" s="254"/>
      <c r="E7869" s="255"/>
      <c r="F7869" s="256"/>
      <c r="G7869" s="257"/>
      <c r="H7869" s="243">
        <f t="shared" ca="1" si="367"/>
        <v>45139</v>
      </c>
      <c r="I7869" s="244">
        <f t="shared" si="368"/>
        <v>43892</v>
      </c>
      <c r="J7869" s="244" t="str">
        <f t="shared" si="366"/>
        <v/>
      </c>
    </row>
    <row r="7870" spans="3:10" ht="12" thickBot="1" x14ac:dyDescent="0.25">
      <c r="C7870" s="254"/>
      <c r="D7870" s="254"/>
      <c r="E7870" s="255"/>
      <c r="F7870" s="256"/>
      <c r="G7870" s="257"/>
      <c r="H7870" s="243">
        <f t="shared" ca="1" si="367"/>
        <v>45139</v>
      </c>
      <c r="I7870" s="244">
        <f t="shared" si="368"/>
        <v>43892</v>
      </c>
      <c r="J7870" s="244" t="str">
        <f t="shared" si="366"/>
        <v/>
      </c>
    </row>
    <row r="7871" spans="3:10" ht="12" thickBot="1" x14ac:dyDescent="0.25">
      <c r="C7871" s="254"/>
      <c r="D7871" s="254"/>
      <c r="E7871" s="255"/>
      <c r="F7871" s="256"/>
      <c r="G7871" s="257"/>
      <c r="H7871" s="243">
        <f t="shared" ca="1" si="367"/>
        <v>45139</v>
      </c>
      <c r="I7871" s="244">
        <f t="shared" si="368"/>
        <v>43892</v>
      </c>
      <c r="J7871" s="244" t="str">
        <f t="shared" si="366"/>
        <v/>
      </c>
    </row>
    <row r="7872" spans="3:10" ht="12" thickBot="1" x14ac:dyDescent="0.25">
      <c r="C7872" s="254"/>
      <c r="D7872" s="254"/>
      <c r="E7872" s="255"/>
      <c r="F7872" s="256"/>
      <c r="G7872" s="257"/>
      <c r="H7872" s="243">
        <f t="shared" ca="1" si="367"/>
        <v>45139</v>
      </c>
      <c r="I7872" s="244">
        <f t="shared" si="368"/>
        <v>43892</v>
      </c>
      <c r="J7872" s="244" t="str">
        <f t="shared" si="366"/>
        <v/>
      </c>
    </row>
    <row r="7873" spans="3:10" ht="12" thickBot="1" x14ac:dyDescent="0.25">
      <c r="C7873" s="254"/>
      <c r="D7873" s="254"/>
      <c r="E7873" s="255"/>
      <c r="F7873" s="256"/>
      <c r="G7873" s="257"/>
      <c r="H7873" s="243">
        <f t="shared" ca="1" si="367"/>
        <v>45139</v>
      </c>
      <c r="I7873" s="244">
        <f t="shared" si="368"/>
        <v>43892</v>
      </c>
      <c r="J7873" s="244" t="str">
        <f t="shared" si="366"/>
        <v/>
      </c>
    </row>
    <row r="7874" spans="3:10" ht="12" thickBot="1" x14ac:dyDescent="0.25">
      <c r="C7874" s="254"/>
      <c r="D7874" s="254"/>
      <c r="E7874" s="255"/>
      <c r="F7874" s="256"/>
      <c r="G7874" s="257"/>
      <c r="H7874" s="243">
        <f t="shared" ca="1" si="367"/>
        <v>45139</v>
      </c>
      <c r="I7874" s="244">
        <f t="shared" si="368"/>
        <v>43892</v>
      </c>
      <c r="J7874" s="244" t="str">
        <f t="shared" si="366"/>
        <v/>
      </c>
    </row>
    <row r="7875" spans="3:10" ht="12" thickBot="1" x14ac:dyDescent="0.25">
      <c r="C7875" s="254"/>
      <c r="D7875" s="254"/>
      <c r="E7875" s="255"/>
      <c r="F7875" s="256"/>
      <c r="G7875" s="257"/>
      <c r="H7875" s="243">
        <f t="shared" ca="1" si="367"/>
        <v>45139</v>
      </c>
      <c r="I7875" s="244">
        <f t="shared" si="368"/>
        <v>43892</v>
      </c>
      <c r="J7875" s="244" t="str">
        <f t="shared" si="366"/>
        <v/>
      </c>
    </row>
    <row r="7876" spans="3:10" ht="12" thickBot="1" x14ac:dyDescent="0.25">
      <c r="C7876" s="254"/>
      <c r="D7876" s="254"/>
      <c r="E7876" s="255"/>
      <c r="F7876" s="256"/>
      <c r="G7876" s="257"/>
      <c r="H7876" s="243">
        <f t="shared" ca="1" si="367"/>
        <v>45139</v>
      </c>
      <c r="I7876" s="244">
        <f t="shared" si="368"/>
        <v>43892</v>
      </c>
      <c r="J7876" s="244" t="str">
        <f t="shared" si="366"/>
        <v/>
      </c>
    </row>
    <row r="7877" spans="3:10" ht="12" thickBot="1" x14ac:dyDescent="0.25">
      <c r="C7877" s="254"/>
      <c r="D7877" s="254"/>
      <c r="E7877" s="255"/>
      <c r="F7877" s="256"/>
      <c r="G7877" s="257"/>
      <c r="H7877" s="243">
        <f t="shared" ca="1" si="367"/>
        <v>45139</v>
      </c>
      <c r="I7877" s="244">
        <f t="shared" si="368"/>
        <v>43892</v>
      </c>
      <c r="J7877" s="244" t="str">
        <f t="shared" si="366"/>
        <v/>
      </c>
    </row>
    <row r="7878" spans="3:10" ht="12" thickBot="1" x14ac:dyDescent="0.25">
      <c r="C7878" s="254"/>
      <c r="D7878" s="254"/>
      <c r="E7878" s="255"/>
      <c r="F7878" s="256"/>
      <c r="G7878" s="257"/>
      <c r="H7878" s="243">
        <f t="shared" ca="1" si="367"/>
        <v>45139</v>
      </c>
      <c r="I7878" s="244">
        <f t="shared" si="368"/>
        <v>43892</v>
      </c>
      <c r="J7878" s="244" t="str">
        <f t="shared" ref="J7878:J7941" si="369">IF(G7878="","",IF(G7878&gt;=0,"Debitoren",IF(G7878&lt;0,"Kreditoren","")))</f>
        <v/>
      </c>
    </row>
    <row r="7879" spans="3:10" ht="12" thickBot="1" x14ac:dyDescent="0.25">
      <c r="C7879" s="254"/>
      <c r="D7879" s="254"/>
      <c r="E7879" s="255"/>
      <c r="F7879" s="256"/>
      <c r="G7879" s="257"/>
      <c r="H7879" s="243">
        <f t="shared" ref="H7879:H7942" ca="1" si="370">IF(F7879&lt;$F$2,EOMONTH($F$2,-1)+1,EOMONTH(F7879,-1)+1)</f>
        <v>45139</v>
      </c>
      <c r="I7879" s="244">
        <f t="shared" ref="I7879:I7942" si="371">IF(F7879&lt;$I$2,IF(   WEEKDAY(EOMONTH($I$2,-1)+1)=1,EOMONTH($I$2,-1)+1+1,EOMONTH($I$2,-1)+1),IF(WEEKDAY(F7879)=1,F7879+1,F7879))</f>
        <v>43892</v>
      </c>
      <c r="J7879" s="244" t="str">
        <f t="shared" si="369"/>
        <v/>
      </c>
    </row>
    <row r="7880" spans="3:10" ht="12" thickBot="1" x14ac:dyDescent="0.25">
      <c r="C7880" s="254"/>
      <c r="D7880" s="254"/>
      <c r="E7880" s="255"/>
      <c r="F7880" s="256"/>
      <c r="G7880" s="257"/>
      <c r="H7880" s="243">
        <f t="shared" ca="1" si="370"/>
        <v>45139</v>
      </c>
      <c r="I7880" s="244">
        <f t="shared" si="371"/>
        <v>43892</v>
      </c>
      <c r="J7880" s="244" t="str">
        <f t="shared" si="369"/>
        <v/>
      </c>
    </row>
    <row r="7881" spans="3:10" ht="12" thickBot="1" x14ac:dyDescent="0.25">
      <c r="C7881" s="254"/>
      <c r="D7881" s="254"/>
      <c r="E7881" s="255"/>
      <c r="F7881" s="256"/>
      <c r="G7881" s="257"/>
      <c r="H7881" s="243">
        <f t="shared" ca="1" si="370"/>
        <v>45139</v>
      </c>
      <c r="I7881" s="244">
        <f t="shared" si="371"/>
        <v>43892</v>
      </c>
      <c r="J7881" s="244" t="str">
        <f t="shared" si="369"/>
        <v/>
      </c>
    </row>
    <row r="7882" spans="3:10" ht="12" thickBot="1" x14ac:dyDescent="0.25">
      <c r="C7882" s="254"/>
      <c r="D7882" s="254"/>
      <c r="E7882" s="255"/>
      <c r="F7882" s="256"/>
      <c r="G7882" s="257"/>
      <c r="H7882" s="243">
        <f t="shared" ca="1" si="370"/>
        <v>45139</v>
      </c>
      <c r="I7882" s="244">
        <f t="shared" si="371"/>
        <v>43892</v>
      </c>
      <c r="J7882" s="244" t="str">
        <f t="shared" si="369"/>
        <v/>
      </c>
    </row>
    <row r="7883" spans="3:10" ht="12" thickBot="1" x14ac:dyDescent="0.25">
      <c r="C7883" s="254"/>
      <c r="D7883" s="254"/>
      <c r="E7883" s="255"/>
      <c r="F7883" s="256"/>
      <c r="G7883" s="257"/>
      <c r="H7883" s="243">
        <f t="shared" ca="1" si="370"/>
        <v>45139</v>
      </c>
      <c r="I7883" s="244">
        <f t="shared" si="371"/>
        <v>43892</v>
      </c>
      <c r="J7883" s="244" t="str">
        <f t="shared" si="369"/>
        <v/>
      </c>
    </row>
    <row r="7884" spans="3:10" ht="12" thickBot="1" x14ac:dyDescent="0.25">
      <c r="C7884" s="254"/>
      <c r="D7884" s="254"/>
      <c r="E7884" s="255"/>
      <c r="F7884" s="256"/>
      <c r="G7884" s="257"/>
      <c r="H7884" s="243">
        <f t="shared" ca="1" si="370"/>
        <v>45139</v>
      </c>
      <c r="I7884" s="244">
        <f t="shared" si="371"/>
        <v>43892</v>
      </c>
      <c r="J7884" s="244" t="str">
        <f t="shared" si="369"/>
        <v/>
      </c>
    </row>
    <row r="7885" spans="3:10" ht="12" thickBot="1" x14ac:dyDescent="0.25">
      <c r="C7885" s="254"/>
      <c r="D7885" s="254"/>
      <c r="E7885" s="255"/>
      <c r="F7885" s="256"/>
      <c r="G7885" s="257"/>
      <c r="H7885" s="243">
        <f t="shared" ca="1" si="370"/>
        <v>45139</v>
      </c>
      <c r="I7885" s="244">
        <f t="shared" si="371"/>
        <v>43892</v>
      </c>
      <c r="J7885" s="244" t="str">
        <f t="shared" si="369"/>
        <v/>
      </c>
    </row>
    <row r="7886" spans="3:10" ht="12" thickBot="1" x14ac:dyDescent="0.25">
      <c r="C7886" s="254"/>
      <c r="D7886" s="254"/>
      <c r="E7886" s="255"/>
      <c r="F7886" s="256"/>
      <c r="G7886" s="257"/>
      <c r="H7886" s="243">
        <f t="shared" ca="1" si="370"/>
        <v>45139</v>
      </c>
      <c r="I7886" s="244">
        <f t="shared" si="371"/>
        <v>43892</v>
      </c>
      <c r="J7886" s="244" t="str">
        <f t="shared" si="369"/>
        <v/>
      </c>
    </row>
    <row r="7887" spans="3:10" ht="12" thickBot="1" x14ac:dyDescent="0.25">
      <c r="C7887" s="254"/>
      <c r="D7887" s="254"/>
      <c r="E7887" s="255"/>
      <c r="F7887" s="256"/>
      <c r="G7887" s="257"/>
      <c r="H7887" s="243">
        <f t="shared" ca="1" si="370"/>
        <v>45139</v>
      </c>
      <c r="I7887" s="244">
        <f t="shared" si="371"/>
        <v>43892</v>
      </c>
      <c r="J7887" s="244" t="str">
        <f t="shared" si="369"/>
        <v/>
      </c>
    </row>
    <row r="7888" spans="3:10" ht="12" thickBot="1" x14ac:dyDescent="0.25">
      <c r="C7888" s="254"/>
      <c r="D7888" s="254"/>
      <c r="E7888" s="255"/>
      <c r="F7888" s="256"/>
      <c r="G7888" s="257"/>
      <c r="H7888" s="243">
        <f t="shared" ca="1" si="370"/>
        <v>45139</v>
      </c>
      <c r="I7888" s="244">
        <f t="shared" si="371"/>
        <v>43892</v>
      </c>
      <c r="J7888" s="244" t="str">
        <f t="shared" si="369"/>
        <v/>
      </c>
    </row>
    <row r="7889" spans="3:10" ht="12" thickBot="1" x14ac:dyDescent="0.25">
      <c r="C7889" s="254"/>
      <c r="D7889" s="254"/>
      <c r="E7889" s="255"/>
      <c r="F7889" s="256"/>
      <c r="G7889" s="257"/>
      <c r="H7889" s="243">
        <f t="shared" ca="1" si="370"/>
        <v>45139</v>
      </c>
      <c r="I7889" s="244">
        <f t="shared" si="371"/>
        <v>43892</v>
      </c>
      <c r="J7889" s="244" t="str">
        <f t="shared" si="369"/>
        <v/>
      </c>
    </row>
    <row r="7890" spans="3:10" ht="12" thickBot="1" x14ac:dyDescent="0.25">
      <c r="C7890" s="254"/>
      <c r="D7890" s="254"/>
      <c r="E7890" s="255"/>
      <c r="F7890" s="256"/>
      <c r="G7890" s="257"/>
      <c r="H7890" s="243">
        <f t="shared" ca="1" si="370"/>
        <v>45139</v>
      </c>
      <c r="I7890" s="244">
        <f t="shared" si="371"/>
        <v>43892</v>
      </c>
      <c r="J7890" s="244" t="str">
        <f t="shared" si="369"/>
        <v/>
      </c>
    </row>
    <row r="7891" spans="3:10" ht="12" thickBot="1" x14ac:dyDescent="0.25">
      <c r="C7891" s="254"/>
      <c r="D7891" s="254"/>
      <c r="E7891" s="255"/>
      <c r="F7891" s="256"/>
      <c r="G7891" s="257"/>
      <c r="H7891" s="243">
        <f t="shared" ca="1" si="370"/>
        <v>45139</v>
      </c>
      <c r="I7891" s="244">
        <f t="shared" si="371"/>
        <v>43892</v>
      </c>
      <c r="J7891" s="244" t="str">
        <f t="shared" si="369"/>
        <v/>
      </c>
    </row>
    <row r="7892" spans="3:10" ht="12" thickBot="1" x14ac:dyDescent="0.25">
      <c r="C7892" s="254"/>
      <c r="D7892" s="254"/>
      <c r="E7892" s="255"/>
      <c r="F7892" s="256"/>
      <c r="G7892" s="257"/>
      <c r="H7892" s="243">
        <f t="shared" ca="1" si="370"/>
        <v>45139</v>
      </c>
      <c r="I7892" s="244">
        <f t="shared" si="371"/>
        <v>43892</v>
      </c>
      <c r="J7892" s="244" t="str">
        <f t="shared" si="369"/>
        <v/>
      </c>
    </row>
    <row r="7893" spans="3:10" ht="12" thickBot="1" x14ac:dyDescent="0.25">
      <c r="C7893" s="254"/>
      <c r="D7893" s="254"/>
      <c r="E7893" s="255"/>
      <c r="F7893" s="256"/>
      <c r="G7893" s="257"/>
      <c r="H7893" s="243">
        <f t="shared" ca="1" si="370"/>
        <v>45139</v>
      </c>
      <c r="I7893" s="244">
        <f t="shared" si="371"/>
        <v>43892</v>
      </c>
      <c r="J7893" s="244" t="str">
        <f t="shared" si="369"/>
        <v/>
      </c>
    </row>
    <row r="7894" spans="3:10" ht="12" thickBot="1" x14ac:dyDescent="0.25">
      <c r="C7894" s="254"/>
      <c r="D7894" s="254"/>
      <c r="E7894" s="255"/>
      <c r="F7894" s="256"/>
      <c r="G7894" s="257"/>
      <c r="H7894" s="243">
        <f t="shared" ca="1" si="370"/>
        <v>45139</v>
      </c>
      <c r="I7894" s="244">
        <f t="shared" si="371"/>
        <v>43892</v>
      </c>
      <c r="J7894" s="244" t="str">
        <f t="shared" si="369"/>
        <v/>
      </c>
    </row>
    <row r="7895" spans="3:10" ht="12" thickBot="1" x14ac:dyDescent="0.25">
      <c r="C7895" s="254"/>
      <c r="D7895" s="254"/>
      <c r="E7895" s="255"/>
      <c r="F7895" s="256"/>
      <c r="G7895" s="257"/>
      <c r="H7895" s="243">
        <f t="shared" ca="1" si="370"/>
        <v>45139</v>
      </c>
      <c r="I7895" s="244">
        <f t="shared" si="371"/>
        <v>43892</v>
      </c>
      <c r="J7895" s="244" t="str">
        <f t="shared" si="369"/>
        <v/>
      </c>
    </row>
    <row r="7896" spans="3:10" ht="12" thickBot="1" x14ac:dyDescent="0.25">
      <c r="C7896" s="254"/>
      <c r="D7896" s="254"/>
      <c r="E7896" s="255"/>
      <c r="F7896" s="256"/>
      <c r="G7896" s="257"/>
      <c r="H7896" s="243">
        <f t="shared" ca="1" si="370"/>
        <v>45139</v>
      </c>
      <c r="I7896" s="244">
        <f t="shared" si="371"/>
        <v>43892</v>
      </c>
      <c r="J7896" s="244" t="str">
        <f t="shared" si="369"/>
        <v/>
      </c>
    </row>
    <row r="7897" spans="3:10" ht="12" thickBot="1" x14ac:dyDescent="0.25">
      <c r="C7897" s="254"/>
      <c r="D7897" s="254"/>
      <c r="E7897" s="255"/>
      <c r="F7897" s="256"/>
      <c r="G7897" s="257"/>
      <c r="H7897" s="243">
        <f t="shared" ca="1" si="370"/>
        <v>45139</v>
      </c>
      <c r="I7897" s="244">
        <f t="shared" si="371"/>
        <v>43892</v>
      </c>
      <c r="J7897" s="244" t="str">
        <f t="shared" si="369"/>
        <v/>
      </c>
    </row>
    <row r="7898" spans="3:10" ht="12" thickBot="1" x14ac:dyDescent="0.25">
      <c r="C7898" s="254"/>
      <c r="D7898" s="254"/>
      <c r="E7898" s="255"/>
      <c r="F7898" s="256"/>
      <c r="G7898" s="257"/>
      <c r="H7898" s="243">
        <f t="shared" ca="1" si="370"/>
        <v>45139</v>
      </c>
      <c r="I7898" s="244">
        <f t="shared" si="371"/>
        <v>43892</v>
      </c>
      <c r="J7898" s="244" t="str">
        <f t="shared" si="369"/>
        <v/>
      </c>
    </row>
    <row r="7899" spans="3:10" ht="12" thickBot="1" x14ac:dyDescent="0.25">
      <c r="C7899" s="254"/>
      <c r="D7899" s="254"/>
      <c r="E7899" s="255"/>
      <c r="F7899" s="256"/>
      <c r="G7899" s="257"/>
      <c r="H7899" s="243">
        <f t="shared" ca="1" si="370"/>
        <v>45139</v>
      </c>
      <c r="I7899" s="244">
        <f t="shared" si="371"/>
        <v>43892</v>
      </c>
      <c r="J7899" s="244" t="str">
        <f t="shared" si="369"/>
        <v/>
      </c>
    </row>
    <row r="7900" spans="3:10" ht="12" thickBot="1" x14ac:dyDescent="0.25">
      <c r="C7900" s="254"/>
      <c r="D7900" s="254"/>
      <c r="E7900" s="255"/>
      <c r="F7900" s="256"/>
      <c r="G7900" s="257"/>
      <c r="H7900" s="243">
        <f t="shared" ca="1" si="370"/>
        <v>45139</v>
      </c>
      <c r="I7900" s="244">
        <f t="shared" si="371"/>
        <v>43892</v>
      </c>
      <c r="J7900" s="244" t="str">
        <f t="shared" si="369"/>
        <v/>
      </c>
    </row>
    <row r="7901" spans="3:10" ht="12" thickBot="1" x14ac:dyDescent="0.25">
      <c r="C7901" s="254"/>
      <c r="D7901" s="254"/>
      <c r="E7901" s="255"/>
      <c r="F7901" s="256"/>
      <c r="G7901" s="257"/>
      <c r="H7901" s="243">
        <f t="shared" ca="1" si="370"/>
        <v>45139</v>
      </c>
      <c r="I7901" s="244">
        <f t="shared" si="371"/>
        <v>43892</v>
      </c>
      <c r="J7901" s="244" t="str">
        <f t="shared" si="369"/>
        <v/>
      </c>
    </row>
    <row r="7902" spans="3:10" ht="12" thickBot="1" x14ac:dyDescent="0.25">
      <c r="C7902" s="254"/>
      <c r="D7902" s="254"/>
      <c r="E7902" s="255"/>
      <c r="F7902" s="256"/>
      <c r="G7902" s="257"/>
      <c r="H7902" s="243">
        <f t="shared" ca="1" si="370"/>
        <v>45139</v>
      </c>
      <c r="I7902" s="244">
        <f t="shared" si="371"/>
        <v>43892</v>
      </c>
      <c r="J7902" s="244" t="str">
        <f t="shared" si="369"/>
        <v/>
      </c>
    </row>
    <row r="7903" spans="3:10" ht="12" thickBot="1" x14ac:dyDescent="0.25">
      <c r="C7903" s="254"/>
      <c r="D7903" s="254"/>
      <c r="E7903" s="255"/>
      <c r="F7903" s="256"/>
      <c r="G7903" s="257"/>
      <c r="H7903" s="243">
        <f t="shared" ca="1" si="370"/>
        <v>45139</v>
      </c>
      <c r="I7903" s="244">
        <f t="shared" si="371"/>
        <v>43892</v>
      </c>
      <c r="J7903" s="244" t="str">
        <f t="shared" si="369"/>
        <v/>
      </c>
    </row>
    <row r="7904" spans="3:10" ht="12" thickBot="1" x14ac:dyDescent="0.25">
      <c r="C7904" s="254"/>
      <c r="D7904" s="254"/>
      <c r="E7904" s="255"/>
      <c r="F7904" s="256"/>
      <c r="G7904" s="257"/>
      <c r="H7904" s="243">
        <f t="shared" ca="1" si="370"/>
        <v>45139</v>
      </c>
      <c r="I7904" s="244">
        <f t="shared" si="371"/>
        <v>43892</v>
      </c>
      <c r="J7904" s="244" t="str">
        <f t="shared" si="369"/>
        <v/>
      </c>
    </row>
    <row r="7905" spans="3:10" ht="12" thickBot="1" x14ac:dyDescent="0.25">
      <c r="C7905" s="254"/>
      <c r="D7905" s="254"/>
      <c r="E7905" s="255"/>
      <c r="F7905" s="256"/>
      <c r="G7905" s="257"/>
      <c r="H7905" s="243">
        <f t="shared" ca="1" si="370"/>
        <v>45139</v>
      </c>
      <c r="I7905" s="244">
        <f t="shared" si="371"/>
        <v>43892</v>
      </c>
      <c r="J7905" s="244" t="str">
        <f t="shared" si="369"/>
        <v/>
      </c>
    </row>
    <row r="7906" spans="3:10" ht="12" thickBot="1" x14ac:dyDescent="0.25">
      <c r="C7906" s="254"/>
      <c r="D7906" s="254"/>
      <c r="E7906" s="255"/>
      <c r="F7906" s="256"/>
      <c r="G7906" s="257"/>
      <c r="H7906" s="243">
        <f t="shared" ca="1" si="370"/>
        <v>45139</v>
      </c>
      <c r="I7906" s="244">
        <f t="shared" si="371"/>
        <v>43892</v>
      </c>
      <c r="J7906" s="244" t="str">
        <f t="shared" si="369"/>
        <v/>
      </c>
    </row>
    <row r="7907" spans="3:10" ht="12" thickBot="1" x14ac:dyDescent="0.25">
      <c r="C7907" s="254"/>
      <c r="D7907" s="254"/>
      <c r="E7907" s="255"/>
      <c r="F7907" s="256"/>
      <c r="G7907" s="257"/>
      <c r="H7907" s="243">
        <f t="shared" ca="1" si="370"/>
        <v>45139</v>
      </c>
      <c r="I7907" s="244">
        <f t="shared" si="371"/>
        <v>43892</v>
      </c>
      <c r="J7907" s="244" t="str">
        <f t="shared" si="369"/>
        <v/>
      </c>
    </row>
    <row r="7908" spans="3:10" ht="12" thickBot="1" x14ac:dyDescent="0.25">
      <c r="C7908" s="254"/>
      <c r="D7908" s="254"/>
      <c r="E7908" s="255"/>
      <c r="F7908" s="256"/>
      <c r="G7908" s="257"/>
      <c r="H7908" s="243">
        <f t="shared" ca="1" si="370"/>
        <v>45139</v>
      </c>
      <c r="I7908" s="244">
        <f t="shared" si="371"/>
        <v>43892</v>
      </c>
      <c r="J7908" s="244" t="str">
        <f t="shared" si="369"/>
        <v/>
      </c>
    </row>
    <row r="7909" spans="3:10" ht="12" thickBot="1" x14ac:dyDescent="0.25">
      <c r="C7909" s="254"/>
      <c r="D7909" s="254"/>
      <c r="E7909" s="255"/>
      <c r="F7909" s="256"/>
      <c r="G7909" s="257"/>
      <c r="H7909" s="243">
        <f t="shared" ca="1" si="370"/>
        <v>45139</v>
      </c>
      <c r="I7909" s="244">
        <f t="shared" si="371"/>
        <v>43892</v>
      </c>
      <c r="J7909" s="244" t="str">
        <f t="shared" si="369"/>
        <v/>
      </c>
    </row>
    <row r="7910" spans="3:10" ht="12" thickBot="1" x14ac:dyDescent="0.25">
      <c r="C7910" s="254"/>
      <c r="D7910" s="254"/>
      <c r="E7910" s="255"/>
      <c r="F7910" s="256"/>
      <c r="G7910" s="257"/>
      <c r="H7910" s="243">
        <f t="shared" ca="1" si="370"/>
        <v>45139</v>
      </c>
      <c r="I7910" s="244">
        <f t="shared" si="371"/>
        <v>43892</v>
      </c>
      <c r="J7910" s="244" t="str">
        <f t="shared" si="369"/>
        <v/>
      </c>
    </row>
    <row r="7911" spans="3:10" ht="12" thickBot="1" x14ac:dyDescent="0.25">
      <c r="C7911" s="254"/>
      <c r="D7911" s="254"/>
      <c r="E7911" s="255"/>
      <c r="F7911" s="256"/>
      <c r="G7911" s="257"/>
      <c r="H7911" s="243">
        <f t="shared" ca="1" si="370"/>
        <v>45139</v>
      </c>
      <c r="I7911" s="244">
        <f t="shared" si="371"/>
        <v>43892</v>
      </c>
      <c r="J7911" s="244" t="str">
        <f t="shared" si="369"/>
        <v/>
      </c>
    </row>
    <row r="7912" spans="3:10" ht="12" thickBot="1" x14ac:dyDescent="0.25">
      <c r="C7912" s="254"/>
      <c r="D7912" s="254"/>
      <c r="E7912" s="255"/>
      <c r="F7912" s="256"/>
      <c r="G7912" s="257"/>
      <c r="H7912" s="243">
        <f t="shared" ca="1" si="370"/>
        <v>45139</v>
      </c>
      <c r="I7912" s="244">
        <f t="shared" si="371"/>
        <v>43892</v>
      </c>
      <c r="J7912" s="244" t="str">
        <f t="shared" si="369"/>
        <v/>
      </c>
    </row>
    <row r="7913" spans="3:10" ht="12" thickBot="1" x14ac:dyDescent="0.25">
      <c r="C7913" s="254"/>
      <c r="D7913" s="254"/>
      <c r="E7913" s="255"/>
      <c r="F7913" s="256"/>
      <c r="G7913" s="257"/>
      <c r="H7913" s="243">
        <f t="shared" ca="1" si="370"/>
        <v>45139</v>
      </c>
      <c r="I7913" s="244">
        <f t="shared" si="371"/>
        <v>43892</v>
      </c>
      <c r="J7913" s="244" t="str">
        <f t="shared" si="369"/>
        <v/>
      </c>
    </row>
    <row r="7914" spans="3:10" ht="12" thickBot="1" x14ac:dyDescent="0.25">
      <c r="C7914" s="254"/>
      <c r="D7914" s="254"/>
      <c r="E7914" s="255"/>
      <c r="F7914" s="256"/>
      <c r="G7914" s="257"/>
      <c r="H7914" s="243">
        <f t="shared" ca="1" si="370"/>
        <v>45139</v>
      </c>
      <c r="I7914" s="244">
        <f t="shared" si="371"/>
        <v>43892</v>
      </c>
      <c r="J7914" s="244" t="str">
        <f t="shared" si="369"/>
        <v/>
      </c>
    </row>
    <row r="7915" spans="3:10" ht="12" thickBot="1" x14ac:dyDescent="0.25">
      <c r="C7915" s="254"/>
      <c r="D7915" s="254"/>
      <c r="E7915" s="255"/>
      <c r="F7915" s="256"/>
      <c r="G7915" s="257"/>
      <c r="H7915" s="243">
        <f t="shared" ca="1" si="370"/>
        <v>45139</v>
      </c>
      <c r="I7915" s="244">
        <f t="shared" si="371"/>
        <v>43892</v>
      </c>
      <c r="J7915" s="244" t="str">
        <f t="shared" si="369"/>
        <v/>
      </c>
    </row>
    <row r="7916" spans="3:10" ht="12" thickBot="1" x14ac:dyDescent="0.25">
      <c r="C7916" s="254"/>
      <c r="D7916" s="254"/>
      <c r="E7916" s="255"/>
      <c r="F7916" s="256"/>
      <c r="G7916" s="257"/>
      <c r="H7916" s="243">
        <f t="shared" ca="1" si="370"/>
        <v>45139</v>
      </c>
      <c r="I7916" s="244">
        <f t="shared" si="371"/>
        <v>43892</v>
      </c>
      <c r="J7916" s="244" t="str">
        <f t="shared" si="369"/>
        <v/>
      </c>
    </row>
    <row r="7917" spans="3:10" ht="12" thickBot="1" x14ac:dyDescent="0.25">
      <c r="C7917" s="254"/>
      <c r="D7917" s="254"/>
      <c r="E7917" s="255"/>
      <c r="F7917" s="256"/>
      <c r="G7917" s="257"/>
      <c r="H7917" s="243">
        <f t="shared" ca="1" si="370"/>
        <v>45139</v>
      </c>
      <c r="I7917" s="244">
        <f t="shared" si="371"/>
        <v>43892</v>
      </c>
      <c r="J7917" s="244" t="str">
        <f t="shared" si="369"/>
        <v/>
      </c>
    </row>
    <row r="7918" spans="3:10" ht="12" thickBot="1" x14ac:dyDescent="0.25">
      <c r="C7918" s="254"/>
      <c r="D7918" s="254"/>
      <c r="E7918" s="255"/>
      <c r="F7918" s="256"/>
      <c r="G7918" s="257"/>
      <c r="H7918" s="243">
        <f t="shared" ca="1" si="370"/>
        <v>45139</v>
      </c>
      <c r="I7918" s="244">
        <f t="shared" si="371"/>
        <v>43892</v>
      </c>
      <c r="J7918" s="244" t="str">
        <f t="shared" si="369"/>
        <v/>
      </c>
    </row>
    <row r="7919" spans="3:10" ht="12" thickBot="1" x14ac:dyDescent="0.25">
      <c r="C7919" s="254"/>
      <c r="D7919" s="254"/>
      <c r="E7919" s="255"/>
      <c r="F7919" s="256"/>
      <c r="G7919" s="257"/>
      <c r="H7919" s="243">
        <f t="shared" ca="1" si="370"/>
        <v>45139</v>
      </c>
      <c r="I7919" s="244">
        <f t="shared" si="371"/>
        <v>43892</v>
      </c>
      <c r="J7919" s="244" t="str">
        <f t="shared" si="369"/>
        <v/>
      </c>
    </row>
    <row r="7920" spans="3:10" ht="12" thickBot="1" x14ac:dyDescent="0.25">
      <c r="C7920" s="254"/>
      <c r="D7920" s="254"/>
      <c r="E7920" s="255"/>
      <c r="F7920" s="256"/>
      <c r="G7920" s="257"/>
      <c r="H7920" s="243">
        <f t="shared" ca="1" si="370"/>
        <v>45139</v>
      </c>
      <c r="I7920" s="244">
        <f t="shared" si="371"/>
        <v>43892</v>
      </c>
      <c r="J7920" s="244" t="str">
        <f t="shared" si="369"/>
        <v/>
      </c>
    </row>
    <row r="7921" spans="3:10" ht="12" thickBot="1" x14ac:dyDescent="0.25">
      <c r="C7921" s="254"/>
      <c r="D7921" s="254"/>
      <c r="E7921" s="255"/>
      <c r="F7921" s="256"/>
      <c r="G7921" s="257"/>
      <c r="H7921" s="243">
        <f t="shared" ca="1" si="370"/>
        <v>45139</v>
      </c>
      <c r="I7921" s="244">
        <f t="shared" si="371"/>
        <v>43892</v>
      </c>
      <c r="J7921" s="244" t="str">
        <f t="shared" si="369"/>
        <v/>
      </c>
    </row>
    <row r="7922" spans="3:10" ht="12" thickBot="1" x14ac:dyDescent="0.25">
      <c r="C7922" s="254"/>
      <c r="D7922" s="254"/>
      <c r="E7922" s="255"/>
      <c r="F7922" s="256"/>
      <c r="G7922" s="257"/>
      <c r="H7922" s="243">
        <f t="shared" ca="1" si="370"/>
        <v>45139</v>
      </c>
      <c r="I7922" s="244">
        <f t="shared" si="371"/>
        <v>43892</v>
      </c>
      <c r="J7922" s="244" t="str">
        <f t="shared" si="369"/>
        <v/>
      </c>
    </row>
    <row r="7923" spans="3:10" ht="12" thickBot="1" x14ac:dyDescent="0.25">
      <c r="C7923" s="254"/>
      <c r="D7923" s="254"/>
      <c r="E7923" s="255"/>
      <c r="F7923" s="256"/>
      <c r="G7923" s="257"/>
      <c r="H7923" s="243">
        <f t="shared" ca="1" si="370"/>
        <v>45139</v>
      </c>
      <c r="I7923" s="244">
        <f t="shared" si="371"/>
        <v>43892</v>
      </c>
      <c r="J7923" s="244" t="str">
        <f t="shared" si="369"/>
        <v/>
      </c>
    </row>
    <row r="7924" spans="3:10" ht="12" thickBot="1" x14ac:dyDescent="0.25">
      <c r="C7924" s="254"/>
      <c r="D7924" s="254"/>
      <c r="E7924" s="255"/>
      <c r="F7924" s="256"/>
      <c r="G7924" s="257"/>
      <c r="H7924" s="243">
        <f t="shared" ca="1" si="370"/>
        <v>45139</v>
      </c>
      <c r="I7924" s="244">
        <f t="shared" si="371"/>
        <v>43892</v>
      </c>
      <c r="J7924" s="244" t="str">
        <f t="shared" si="369"/>
        <v/>
      </c>
    </row>
    <row r="7925" spans="3:10" ht="12" thickBot="1" x14ac:dyDescent="0.25">
      <c r="C7925" s="254"/>
      <c r="D7925" s="254"/>
      <c r="E7925" s="255"/>
      <c r="F7925" s="256"/>
      <c r="G7925" s="257"/>
      <c r="H7925" s="243">
        <f t="shared" ca="1" si="370"/>
        <v>45139</v>
      </c>
      <c r="I7925" s="244">
        <f t="shared" si="371"/>
        <v>43892</v>
      </c>
      <c r="J7925" s="244" t="str">
        <f t="shared" si="369"/>
        <v/>
      </c>
    </row>
    <row r="7926" spans="3:10" ht="12" thickBot="1" x14ac:dyDescent="0.25">
      <c r="C7926" s="254"/>
      <c r="D7926" s="254"/>
      <c r="E7926" s="255"/>
      <c r="F7926" s="256"/>
      <c r="G7926" s="257"/>
      <c r="H7926" s="243">
        <f t="shared" ca="1" si="370"/>
        <v>45139</v>
      </c>
      <c r="I7926" s="244">
        <f t="shared" si="371"/>
        <v>43892</v>
      </c>
      <c r="J7926" s="244" t="str">
        <f t="shared" si="369"/>
        <v/>
      </c>
    </row>
    <row r="7927" spans="3:10" ht="12" thickBot="1" x14ac:dyDescent="0.25">
      <c r="C7927" s="254"/>
      <c r="D7927" s="254"/>
      <c r="E7927" s="255"/>
      <c r="F7927" s="256"/>
      <c r="G7927" s="257"/>
      <c r="H7927" s="243">
        <f t="shared" ca="1" si="370"/>
        <v>45139</v>
      </c>
      <c r="I7927" s="244">
        <f t="shared" si="371"/>
        <v>43892</v>
      </c>
      <c r="J7927" s="244" t="str">
        <f t="shared" si="369"/>
        <v/>
      </c>
    </row>
    <row r="7928" spans="3:10" ht="12" thickBot="1" x14ac:dyDescent="0.25">
      <c r="C7928" s="254"/>
      <c r="D7928" s="254"/>
      <c r="E7928" s="255"/>
      <c r="F7928" s="256"/>
      <c r="G7928" s="257"/>
      <c r="H7928" s="243">
        <f t="shared" ca="1" si="370"/>
        <v>45139</v>
      </c>
      <c r="I7928" s="244">
        <f t="shared" si="371"/>
        <v>43892</v>
      </c>
      <c r="J7928" s="244" t="str">
        <f t="shared" si="369"/>
        <v/>
      </c>
    </row>
    <row r="7929" spans="3:10" ht="12" thickBot="1" x14ac:dyDescent="0.25">
      <c r="C7929" s="254"/>
      <c r="D7929" s="254"/>
      <c r="E7929" s="255"/>
      <c r="F7929" s="256"/>
      <c r="G7929" s="257"/>
      <c r="H7929" s="243">
        <f t="shared" ca="1" si="370"/>
        <v>45139</v>
      </c>
      <c r="I7929" s="244">
        <f t="shared" si="371"/>
        <v>43892</v>
      </c>
      <c r="J7929" s="244" t="str">
        <f t="shared" si="369"/>
        <v/>
      </c>
    </row>
    <row r="7930" spans="3:10" ht="12" thickBot="1" x14ac:dyDescent="0.25">
      <c r="C7930" s="254"/>
      <c r="D7930" s="254"/>
      <c r="E7930" s="255"/>
      <c r="F7930" s="256"/>
      <c r="G7930" s="257"/>
      <c r="H7930" s="243">
        <f t="shared" ca="1" si="370"/>
        <v>45139</v>
      </c>
      <c r="I7930" s="244">
        <f t="shared" si="371"/>
        <v>43892</v>
      </c>
      <c r="J7930" s="244" t="str">
        <f t="shared" si="369"/>
        <v/>
      </c>
    </row>
    <row r="7931" spans="3:10" ht="12" thickBot="1" x14ac:dyDescent="0.25">
      <c r="C7931" s="254"/>
      <c r="D7931" s="254"/>
      <c r="E7931" s="255"/>
      <c r="F7931" s="256"/>
      <c r="G7931" s="257"/>
      <c r="H7931" s="243">
        <f t="shared" ca="1" si="370"/>
        <v>45139</v>
      </c>
      <c r="I7931" s="244">
        <f t="shared" si="371"/>
        <v>43892</v>
      </c>
      <c r="J7931" s="244" t="str">
        <f t="shared" si="369"/>
        <v/>
      </c>
    </row>
    <row r="7932" spans="3:10" ht="12" thickBot="1" x14ac:dyDescent="0.25">
      <c r="C7932" s="254"/>
      <c r="D7932" s="254"/>
      <c r="E7932" s="255"/>
      <c r="F7932" s="256"/>
      <c r="G7932" s="257"/>
      <c r="H7932" s="243">
        <f t="shared" ca="1" si="370"/>
        <v>45139</v>
      </c>
      <c r="I7932" s="244">
        <f t="shared" si="371"/>
        <v>43892</v>
      </c>
      <c r="J7932" s="244" t="str">
        <f t="shared" si="369"/>
        <v/>
      </c>
    </row>
    <row r="7933" spans="3:10" ht="12" thickBot="1" x14ac:dyDescent="0.25">
      <c r="C7933" s="254"/>
      <c r="D7933" s="254"/>
      <c r="E7933" s="255"/>
      <c r="F7933" s="256"/>
      <c r="G7933" s="257"/>
      <c r="H7933" s="243">
        <f t="shared" ca="1" si="370"/>
        <v>45139</v>
      </c>
      <c r="I7933" s="244">
        <f t="shared" si="371"/>
        <v>43892</v>
      </c>
      <c r="J7933" s="244" t="str">
        <f t="shared" si="369"/>
        <v/>
      </c>
    </row>
    <row r="7934" spans="3:10" ht="12" thickBot="1" x14ac:dyDescent="0.25">
      <c r="C7934" s="254"/>
      <c r="D7934" s="254"/>
      <c r="E7934" s="255"/>
      <c r="F7934" s="256"/>
      <c r="G7934" s="257"/>
      <c r="H7934" s="243">
        <f t="shared" ca="1" si="370"/>
        <v>45139</v>
      </c>
      <c r="I7934" s="244">
        <f t="shared" si="371"/>
        <v>43892</v>
      </c>
      <c r="J7934" s="244" t="str">
        <f t="shared" si="369"/>
        <v/>
      </c>
    </row>
    <row r="7935" spans="3:10" ht="12" thickBot="1" x14ac:dyDescent="0.25">
      <c r="C7935" s="254"/>
      <c r="D7935" s="254"/>
      <c r="E7935" s="255"/>
      <c r="F7935" s="256"/>
      <c r="G7935" s="257"/>
      <c r="H7935" s="243">
        <f t="shared" ca="1" si="370"/>
        <v>45139</v>
      </c>
      <c r="I7935" s="244">
        <f t="shared" si="371"/>
        <v>43892</v>
      </c>
      <c r="J7935" s="244" t="str">
        <f t="shared" si="369"/>
        <v/>
      </c>
    </row>
    <row r="7936" spans="3:10" ht="12" thickBot="1" x14ac:dyDescent="0.25">
      <c r="C7936" s="254"/>
      <c r="D7936" s="254"/>
      <c r="E7936" s="255"/>
      <c r="F7936" s="256"/>
      <c r="G7936" s="257"/>
      <c r="H7936" s="243">
        <f t="shared" ca="1" si="370"/>
        <v>45139</v>
      </c>
      <c r="I7936" s="244">
        <f t="shared" si="371"/>
        <v>43892</v>
      </c>
      <c r="J7936" s="244" t="str">
        <f t="shared" si="369"/>
        <v/>
      </c>
    </row>
    <row r="7937" spans="3:10" ht="12" thickBot="1" x14ac:dyDescent="0.25">
      <c r="C7937" s="254"/>
      <c r="D7937" s="254"/>
      <c r="E7937" s="255"/>
      <c r="F7937" s="256"/>
      <c r="G7937" s="257"/>
      <c r="H7937" s="243">
        <f t="shared" ca="1" si="370"/>
        <v>45139</v>
      </c>
      <c r="I7937" s="244">
        <f t="shared" si="371"/>
        <v>43892</v>
      </c>
      <c r="J7937" s="244" t="str">
        <f t="shared" si="369"/>
        <v/>
      </c>
    </row>
    <row r="7938" spans="3:10" ht="12" thickBot="1" x14ac:dyDescent="0.25">
      <c r="C7938" s="254"/>
      <c r="D7938" s="254"/>
      <c r="E7938" s="255"/>
      <c r="F7938" s="256"/>
      <c r="G7938" s="257"/>
      <c r="H7938" s="243">
        <f t="shared" ca="1" si="370"/>
        <v>45139</v>
      </c>
      <c r="I7938" s="244">
        <f t="shared" si="371"/>
        <v>43892</v>
      </c>
      <c r="J7938" s="244" t="str">
        <f t="shared" si="369"/>
        <v/>
      </c>
    </row>
    <row r="7939" spans="3:10" ht="12" thickBot="1" x14ac:dyDescent="0.25">
      <c r="C7939" s="254"/>
      <c r="D7939" s="254"/>
      <c r="E7939" s="255"/>
      <c r="F7939" s="256"/>
      <c r="G7939" s="257"/>
      <c r="H7939" s="243">
        <f t="shared" ca="1" si="370"/>
        <v>45139</v>
      </c>
      <c r="I7939" s="244">
        <f t="shared" si="371"/>
        <v>43892</v>
      </c>
      <c r="J7939" s="244" t="str">
        <f t="shared" si="369"/>
        <v/>
      </c>
    </row>
    <row r="7940" spans="3:10" ht="12" thickBot="1" x14ac:dyDescent="0.25">
      <c r="C7940" s="254"/>
      <c r="D7940" s="254"/>
      <c r="E7940" s="255"/>
      <c r="F7940" s="256"/>
      <c r="G7940" s="257"/>
      <c r="H7940" s="243">
        <f t="shared" ca="1" si="370"/>
        <v>45139</v>
      </c>
      <c r="I7940" s="244">
        <f t="shared" si="371"/>
        <v>43892</v>
      </c>
      <c r="J7940" s="244" t="str">
        <f t="shared" si="369"/>
        <v/>
      </c>
    </row>
    <row r="7941" spans="3:10" ht="12" thickBot="1" x14ac:dyDescent="0.25">
      <c r="C7941" s="254"/>
      <c r="D7941" s="254"/>
      <c r="E7941" s="255"/>
      <c r="F7941" s="256"/>
      <c r="G7941" s="257"/>
      <c r="H7941" s="243">
        <f t="shared" ca="1" si="370"/>
        <v>45139</v>
      </c>
      <c r="I7941" s="244">
        <f t="shared" si="371"/>
        <v>43892</v>
      </c>
      <c r="J7941" s="244" t="str">
        <f t="shared" si="369"/>
        <v/>
      </c>
    </row>
    <row r="7942" spans="3:10" ht="12" thickBot="1" x14ac:dyDescent="0.25">
      <c r="C7942" s="254"/>
      <c r="D7942" s="254"/>
      <c r="E7942" s="255"/>
      <c r="F7942" s="256"/>
      <c r="G7942" s="257"/>
      <c r="H7942" s="243">
        <f t="shared" ca="1" si="370"/>
        <v>45139</v>
      </c>
      <c r="I7942" s="244">
        <f t="shared" si="371"/>
        <v>43892</v>
      </c>
      <c r="J7942" s="244" t="str">
        <f t="shared" ref="J7942:J8005" si="372">IF(G7942="","",IF(G7942&gt;=0,"Debitoren",IF(G7942&lt;0,"Kreditoren","")))</f>
        <v/>
      </c>
    </row>
    <row r="7943" spans="3:10" ht="12" thickBot="1" x14ac:dyDescent="0.25">
      <c r="C7943" s="254"/>
      <c r="D7943" s="254"/>
      <c r="E7943" s="255"/>
      <c r="F7943" s="256"/>
      <c r="G7943" s="257"/>
      <c r="H7943" s="243">
        <f t="shared" ref="H7943:H8006" ca="1" si="373">IF(F7943&lt;$F$2,EOMONTH($F$2,-1)+1,EOMONTH(F7943,-1)+1)</f>
        <v>45139</v>
      </c>
      <c r="I7943" s="244">
        <f t="shared" ref="I7943:I8006" si="374">IF(F7943&lt;$I$2,IF(   WEEKDAY(EOMONTH($I$2,-1)+1)=1,EOMONTH($I$2,-1)+1+1,EOMONTH($I$2,-1)+1),IF(WEEKDAY(F7943)=1,F7943+1,F7943))</f>
        <v>43892</v>
      </c>
      <c r="J7943" s="244" t="str">
        <f t="shared" si="372"/>
        <v/>
      </c>
    </row>
    <row r="7944" spans="3:10" ht="12" thickBot="1" x14ac:dyDescent="0.25">
      <c r="C7944" s="254"/>
      <c r="D7944" s="254"/>
      <c r="E7944" s="255"/>
      <c r="F7944" s="256"/>
      <c r="G7944" s="257"/>
      <c r="H7944" s="243">
        <f t="shared" ca="1" si="373"/>
        <v>45139</v>
      </c>
      <c r="I7944" s="244">
        <f t="shared" si="374"/>
        <v>43892</v>
      </c>
      <c r="J7944" s="244" t="str">
        <f t="shared" si="372"/>
        <v/>
      </c>
    </row>
    <row r="7945" spans="3:10" ht="12" thickBot="1" x14ac:dyDescent="0.25">
      <c r="C7945" s="254"/>
      <c r="D7945" s="254"/>
      <c r="E7945" s="255"/>
      <c r="F7945" s="256"/>
      <c r="G7945" s="257"/>
      <c r="H7945" s="243">
        <f t="shared" ca="1" si="373"/>
        <v>45139</v>
      </c>
      <c r="I7945" s="244">
        <f t="shared" si="374"/>
        <v>43892</v>
      </c>
      <c r="J7945" s="244" t="str">
        <f t="shared" si="372"/>
        <v/>
      </c>
    </row>
    <row r="7946" spans="3:10" ht="12" thickBot="1" x14ac:dyDescent="0.25">
      <c r="C7946" s="254"/>
      <c r="D7946" s="254"/>
      <c r="E7946" s="255"/>
      <c r="F7946" s="256"/>
      <c r="G7946" s="257"/>
      <c r="H7946" s="243">
        <f t="shared" ca="1" si="373"/>
        <v>45139</v>
      </c>
      <c r="I7946" s="244">
        <f t="shared" si="374"/>
        <v>43892</v>
      </c>
      <c r="J7946" s="244" t="str">
        <f t="shared" si="372"/>
        <v/>
      </c>
    </row>
    <row r="7947" spans="3:10" ht="12" thickBot="1" x14ac:dyDescent="0.25">
      <c r="C7947" s="254"/>
      <c r="D7947" s="254"/>
      <c r="E7947" s="255"/>
      <c r="F7947" s="256"/>
      <c r="G7947" s="257"/>
      <c r="H7947" s="243">
        <f t="shared" ca="1" si="373"/>
        <v>45139</v>
      </c>
      <c r="I7947" s="244">
        <f t="shared" si="374"/>
        <v>43892</v>
      </c>
      <c r="J7947" s="244" t="str">
        <f t="shared" si="372"/>
        <v/>
      </c>
    </row>
    <row r="7948" spans="3:10" ht="12" thickBot="1" x14ac:dyDescent="0.25">
      <c r="C7948" s="254"/>
      <c r="D7948" s="254"/>
      <c r="E7948" s="255"/>
      <c r="F7948" s="256"/>
      <c r="G7948" s="257"/>
      <c r="H7948" s="243">
        <f t="shared" ca="1" si="373"/>
        <v>45139</v>
      </c>
      <c r="I7948" s="244">
        <f t="shared" si="374"/>
        <v>43892</v>
      </c>
      <c r="J7948" s="244" t="str">
        <f t="shared" si="372"/>
        <v/>
      </c>
    </row>
    <row r="7949" spans="3:10" ht="12" thickBot="1" x14ac:dyDescent="0.25">
      <c r="C7949" s="254"/>
      <c r="D7949" s="254"/>
      <c r="E7949" s="255"/>
      <c r="F7949" s="256"/>
      <c r="G7949" s="257"/>
      <c r="H7949" s="243">
        <f t="shared" ca="1" si="373"/>
        <v>45139</v>
      </c>
      <c r="I7949" s="244">
        <f t="shared" si="374"/>
        <v>43892</v>
      </c>
      <c r="J7949" s="244" t="str">
        <f t="shared" si="372"/>
        <v/>
      </c>
    </row>
    <row r="7950" spans="3:10" ht="12" thickBot="1" x14ac:dyDescent="0.25">
      <c r="C7950" s="254"/>
      <c r="D7950" s="254"/>
      <c r="E7950" s="255"/>
      <c r="F7950" s="256"/>
      <c r="G7950" s="257"/>
      <c r="H7950" s="243">
        <f t="shared" ca="1" si="373"/>
        <v>45139</v>
      </c>
      <c r="I7950" s="244">
        <f t="shared" si="374"/>
        <v>43892</v>
      </c>
      <c r="J7950" s="244" t="str">
        <f t="shared" si="372"/>
        <v/>
      </c>
    </row>
    <row r="7951" spans="3:10" ht="12" thickBot="1" x14ac:dyDescent="0.25">
      <c r="C7951" s="254"/>
      <c r="D7951" s="254"/>
      <c r="E7951" s="255"/>
      <c r="F7951" s="256"/>
      <c r="G7951" s="257"/>
      <c r="H7951" s="243">
        <f t="shared" ca="1" si="373"/>
        <v>45139</v>
      </c>
      <c r="I7951" s="244">
        <f t="shared" si="374"/>
        <v>43892</v>
      </c>
      <c r="J7951" s="244" t="str">
        <f t="shared" si="372"/>
        <v/>
      </c>
    </row>
    <row r="7952" spans="3:10" ht="12" thickBot="1" x14ac:dyDescent="0.25">
      <c r="C7952" s="254"/>
      <c r="D7952" s="254"/>
      <c r="E7952" s="255"/>
      <c r="F7952" s="256"/>
      <c r="G7952" s="257"/>
      <c r="H7952" s="243">
        <f t="shared" ca="1" si="373"/>
        <v>45139</v>
      </c>
      <c r="I7952" s="244">
        <f t="shared" si="374"/>
        <v>43892</v>
      </c>
      <c r="J7952" s="244" t="str">
        <f t="shared" si="372"/>
        <v/>
      </c>
    </row>
    <row r="7953" spans="3:10" ht="12" thickBot="1" x14ac:dyDescent="0.25">
      <c r="C7953" s="254"/>
      <c r="D7953" s="254"/>
      <c r="E7953" s="255"/>
      <c r="F7953" s="256"/>
      <c r="G7953" s="257"/>
      <c r="H7953" s="243">
        <f t="shared" ca="1" si="373"/>
        <v>45139</v>
      </c>
      <c r="I7953" s="244">
        <f t="shared" si="374"/>
        <v>43892</v>
      </c>
      <c r="J7953" s="244" t="str">
        <f t="shared" si="372"/>
        <v/>
      </c>
    </row>
    <row r="7954" spans="3:10" ht="12" thickBot="1" x14ac:dyDescent="0.25">
      <c r="C7954" s="254"/>
      <c r="D7954" s="254"/>
      <c r="E7954" s="255"/>
      <c r="F7954" s="256"/>
      <c r="G7954" s="257"/>
      <c r="H7954" s="243">
        <f t="shared" ca="1" si="373"/>
        <v>45139</v>
      </c>
      <c r="I7954" s="244">
        <f t="shared" si="374"/>
        <v>43892</v>
      </c>
      <c r="J7954" s="244" t="str">
        <f t="shared" si="372"/>
        <v/>
      </c>
    </row>
    <row r="7955" spans="3:10" ht="12" thickBot="1" x14ac:dyDescent="0.25">
      <c r="C7955" s="254"/>
      <c r="D7955" s="254"/>
      <c r="E7955" s="255"/>
      <c r="F7955" s="256"/>
      <c r="G7955" s="257"/>
      <c r="H7955" s="243">
        <f t="shared" ca="1" si="373"/>
        <v>45139</v>
      </c>
      <c r="I7955" s="244">
        <f t="shared" si="374"/>
        <v>43892</v>
      </c>
      <c r="J7955" s="244" t="str">
        <f t="shared" si="372"/>
        <v/>
      </c>
    </row>
    <row r="7956" spans="3:10" ht="12" thickBot="1" x14ac:dyDescent="0.25">
      <c r="C7956" s="254"/>
      <c r="D7956" s="254"/>
      <c r="E7956" s="255"/>
      <c r="F7956" s="256"/>
      <c r="G7956" s="257"/>
      <c r="H7956" s="243">
        <f t="shared" ca="1" si="373"/>
        <v>45139</v>
      </c>
      <c r="I7956" s="244">
        <f t="shared" si="374"/>
        <v>43892</v>
      </c>
      <c r="J7956" s="244" t="str">
        <f t="shared" si="372"/>
        <v/>
      </c>
    </row>
    <row r="7957" spans="3:10" ht="12" thickBot="1" x14ac:dyDescent="0.25">
      <c r="C7957" s="254"/>
      <c r="D7957" s="254"/>
      <c r="E7957" s="255"/>
      <c r="F7957" s="256"/>
      <c r="G7957" s="257"/>
      <c r="H7957" s="243">
        <f t="shared" ca="1" si="373"/>
        <v>45139</v>
      </c>
      <c r="I7957" s="244">
        <f t="shared" si="374"/>
        <v>43892</v>
      </c>
      <c r="J7957" s="244" t="str">
        <f t="shared" si="372"/>
        <v/>
      </c>
    </row>
    <row r="7958" spans="3:10" ht="12" thickBot="1" x14ac:dyDescent="0.25">
      <c r="C7958" s="254"/>
      <c r="D7958" s="254"/>
      <c r="E7958" s="255"/>
      <c r="F7958" s="256"/>
      <c r="G7958" s="257"/>
      <c r="H7958" s="243">
        <f t="shared" ca="1" si="373"/>
        <v>45139</v>
      </c>
      <c r="I7958" s="244">
        <f t="shared" si="374"/>
        <v>43892</v>
      </c>
      <c r="J7958" s="244" t="str">
        <f t="shared" si="372"/>
        <v/>
      </c>
    </row>
    <row r="7959" spans="3:10" ht="12" thickBot="1" x14ac:dyDescent="0.25">
      <c r="C7959" s="254"/>
      <c r="D7959" s="254"/>
      <c r="E7959" s="255"/>
      <c r="F7959" s="256"/>
      <c r="G7959" s="257"/>
      <c r="H7959" s="243">
        <f t="shared" ca="1" si="373"/>
        <v>45139</v>
      </c>
      <c r="I7959" s="244">
        <f t="shared" si="374"/>
        <v>43892</v>
      </c>
      <c r="J7959" s="244" t="str">
        <f t="shared" si="372"/>
        <v/>
      </c>
    </row>
    <row r="7960" spans="3:10" ht="12" thickBot="1" x14ac:dyDescent="0.25">
      <c r="C7960" s="254"/>
      <c r="D7960" s="254"/>
      <c r="E7960" s="255"/>
      <c r="F7960" s="256"/>
      <c r="G7960" s="257"/>
      <c r="H7960" s="243">
        <f t="shared" ca="1" si="373"/>
        <v>45139</v>
      </c>
      <c r="I7960" s="244">
        <f t="shared" si="374"/>
        <v>43892</v>
      </c>
      <c r="J7960" s="244" t="str">
        <f t="shared" si="372"/>
        <v/>
      </c>
    </row>
    <row r="7961" spans="3:10" ht="12" thickBot="1" x14ac:dyDescent="0.25">
      <c r="C7961" s="254"/>
      <c r="D7961" s="254"/>
      <c r="E7961" s="255"/>
      <c r="F7961" s="256"/>
      <c r="G7961" s="257"/>
      <c r="H7961" s="243">
        <f t="shared" ca="1" si="373"/>
        <v>45139</v>
      </c>
      <c r="I7961" s="244">
        <f t="shared" si="374"/>
        <v>43892</v>
      </c>
      <c r="J7961" s="244" t="str">
        <f t="shared" si="372"/>
        <v/>
      </c>
    </row>
    <row r="7962" spans="3:10" ht="12" thickBot="1" x14ac:dyDescent="0.25">
      <c r="C7962" s="254"/>
      <c r="D7962" s="254"/>
      <c r="E7962" s="255"/>
      <c r="F7962" s="256"/>
      <c r="G7962" s="257"/>
      <c r="H7962" s="243">
        <f t="shared" ca="1" si="373"/>
        <v>45139</v>
      </c>
      <c r="I7962" s="244">
        <f t="shared" si="374"/>
        <v>43892</v>
      </c>
      <c r="J7962" s="244" t="str">
        <f t="shared" si="372"/>
        <v/>
      </c>
    </row>
    <row r="7963" spans="3:10" ht="12" thickBot="1" x14ac:dyDescent="0.25">
      <c r="C7963" s="254"/>
      <c r="D7963" s="254"/>
      <c r="E7963" s="255"/>
      <c r="F7963" s="256"/>
      <c r="G7963" s="257"/>
      <c r="H7963" s="243">
        <f t="shared" ca="1" si="373"/>
        <v>45139</v>
      </c>
      <c r="I7963" s="244">
        <f t="shared" si="374"/>
        <v>43892</v>
      </c>
      <c r="J7963" s="244" t="str">
        <f t="shared" si="372"/>
        <v/>
      </c>
    </row>
    <row r="7964" spans="3:10" ht="12" thickBot="1" x14ac:dyDescent="0.25">
      <c r="C7964" s="254"/>
      <c r="D7964" s="254"/>
      <c r="E7964" s="255"/>
      <c r="F7964" s="256"/>
      <c r="G7964" s="257"/>
      <c r="H7964" s="243">
        <f t="shared" ca="1" si="373"/>
        <v>45139</v>
      </c>
      <c r="I7964" s="244">
        <f t="shared" si="374"/>
        <v>43892</v>
      </c>
      <c r="J7964" s="244" t="str">
        <f t="shared" si="372"/>
        <v/>
      </c>
    </row>
    <row r="7965" spans="3:10" ht="12" thickBot="1" x14ac:dyDescent="0.25">
      <c r="C7965" s="254"/>
      <c r="D7965" s="254"/>
      <c r="E7965" s="255"/>
      <c r="F7965" s="256"/>
      <c r="G7965" s="257"/>
      <c r="H7965" s="243">
        <f t="shared" ca="1" si="373"/>
        <v>45139</v>
      </c>
      <c r="I7965" s="244">
        <f t="shared" si="374"/>
        <v>43892</v>
      </c>
      <c r="J7965" s="244" t="str">
        <f t="shared" si="372"/>
        <v/>
      </c>
    </row>
    <row r="7966" spans="3:10" ht="12" thickBot="1" x14ac:dyDescent="0.25">
      <c r="C7966" s="254"/>
      <c r="D7966" s="254"/>
      <c r="E7966" s="255"/>
      <c r="F7966" s="256"/>
      <c r="G7966" s="257"/>
      <c r="H7966" s="243">
        <f t="shared" ca="1" si="373"/>
        <v>45139</v>
      </c>
      <c r="I7966" s="244">
        <f t="shared" si="374"/>
        <v>43892</v>
      </c>
      <c r="J7966" s="244" t="str">
        <f t="shared" si="372"/>
        <v/>
      </c>
    </row>
    <row r="7967" spans="3:10" ht="12" thickBot="1" x14ac:dyDescent="0.25">
      <c r="C7967" s="254"/>
      <c r="D7967" s="254"/>
      <c r="E7967" s="255"/>
      <c r="F7967" s="256"/>
      <c r="G7967" s="257"/>
      <c r="H7967" s="243">
        <f t="shared" ca="1" si="373"/>
        <v>45139</v>
      </c>
      <c r="I7967" s="244">
        <f t="shared" si="374"/>
        <v>43892</v>
      </c>
      <c r="J7967" s="244" t="str">
        <f t="shared" si="372"/>
        <v/>
      </c>
    </row>
    <row r="7968" spans="3:10" ht="12" thickBot="1" x14ac:dyDescent="0.25">
      <c r="C7968" s="254"/>
      <c r="D7968" s="254"/>
      <c r="E7968" s="255"/>
      <c r="F7968" s="256"/>
      <c r="G7968" s="257"/>
      <c r="H7968" s="243">
        <f t="shared" ca="1" si="373"/>
        <v>45139</v>
      </c>
      <c r="I7968" s="244">
        <f t="shared" si="374"/>
        <v>43892</v>
      </c>
      <c r="J7968" s="244" t="str">
        <f t="shared" si="372"/>
        <v/>
      </c>
    </row>
    <row r="7969" spans="3:10" ht="12" thickBot="1" x14ac:dyDescent="0.25">
      <c r="C7969" s="254"/>
      <c r="D7969" s="254"/>
      <c r="E7969" s="255"/>
      <c r="F7969" s="256"/>
      <c r="G7969" s="257"/>
      <c r="H7969" s="243">
        <f t="shared" ca="1" si="373"/>
        <v>45139</v>
      </c>
      <c r="I7969" s="244">
        <f t="shared" si="374"/>
        <v>43892</v>
      </c>
      <c r="J7969" s="244" t="str">
        <f t="shared" si="372"/>
        <v/>
      </c>
    </row>
    <row r="7970" spans="3:10" ht="12" thickBot="1" x14ac:dyDescent="0.25">
      <c r="C7970" s="254"/>
      <c r="D7970" s="254"/>
      <c r="E7970" s="255"/>
      <c r="F7970" s="256"/>
      <c r="G7970" s="257"/>
      <c r="H7970" s="243">
        <f t="shared" ca="1" si="373"/>
        <v>45139</v>
      </c>
      <c r="I7970" s="244">
        <f t="shared" si="374"/>
        <v>43892</v>
      </c>
      <c r="J7970" s="244" t="str">
        <f t="shared" si="372"/>
        <v/>
      </c>
    </row>
    <row r="7971" spans="3:10" ht="12" thickBot="1" x14ac:dyDescent="0.25">
      <c r="C7971" s="254"/>
      <c r="D7971" s="254"/>
      <c r="E7971" s="255"/>
      <c r="F7971" s="256"/>
      <c r="G7971" s="257"/>
      <c r="H7971" s="243">
        <f t="shared" ca="1" si="373"/>
        <v>45139</v>
      </c>
      <c r="I7971" s="244">
        <f t="shared" si="374"/>
        <v>43892</v>
      </c>
      <c r="J7971" s="244" t="str">
        <f t="shared" si="372"/>
        <v/>
      </c>
    </row>
    <row r="7972" spans="3:10" ht="12" thickBot="1" x14ac:dyDescent="0.25">
      <c r="C7972" s="254"/>
      <c r="D7972" s="254"/>
      <c r="E7972" s="255"/>
      <c r="F7972" s="256"/>
      <c r="G7972" s="257"/>
      <c r="H7972" s="243">
        <f t="shared" ca="1" si="373"/>
        <v>45139</v>
      </c>
      <c r="I7972" s="244">
        <f t="shared" si="374"/>
        <v>43892</v>
      </c>
      <c r="J7972" s="244" t="str">
        <f t="shared" si="372"/>
        <v/>
      </c>
    </row>
    <row r="7973" spans="3:10" ht="12" thickBot="1" x14ac:dyDescent="0.25">
      <c r="C7973" s="254"/>
      <c r="D7973" s="254"/>
      <c r="E7973" s="255"/>
      <c r="F7973" s="256"/>
      <c r="G7973" s="257"/>
      <c r="H7973" s="243">
        <f t="shared" ca="1" si="373"/>
        <v>45139</v>
      </c>
      <c r="I7973" s="244">
        <f t="shared" si="374"/>
        <v>43892</v>
      </c>
      <c r="J7973" s="244" t="str">
        <f t="shared" si="372"/>
        <v/>
      </c>
    </row>
    <row r="7974" spans="3:10" ht="12" thickBot="1" x14ac:dyDescent="0.25">
      <c r="C7974" s="254"/>
      <c r="D7974" s="254"/>
      <c r="E7974" s="255"/>
      <c r="F7974" s="256"/>
      <c r="G7974" s="257"/>
      <c r="H7974" s="243">
        <f t="shared" ca="1" si="373"/>
        <v>45139</v>
      </c>
      <c r="I7974" s="244">
        <f t="shared" si="374"/>
        <v>43892</v>
      </c>
      <c r="J7974" s="244" t="str">
        <f t="shared" si="372"/>
        <v/>
      </c>
    </row>
    <row r="7975" spans="3:10" ht="12" thickBot="1" x14ac:dyDescent="0.25">
      <c r="C7975" s="254"/>
      <c r="D7975" s="254"/>
      <c r="E7975" s="255"/>
      <c r="F7975" s="256"/>
      <c r="G7975" s="257"/>
      <c r="H7975" s="243">
        <f t="shared" ca="1" si="373"/>
        <v>45139</v>
      </c>
      <c r="I7975" s="244">
        <f t="shared" si="374"/>
        <v>43892</v>
      </c>
      <c r="J7975" s="244" t="str">
        <f t="shared" si="372"/>
        <v/>
      </c>
    </row>
    <row r="7976" spans="3:10" ht="12" thickBot="1" x14ac:dyDescent="0.25">
      <c r="C7976" s="254"/>
      <c r="D7976" s="254"/>
      <c r="E7976" s="255"/>
      <c r="F7976" s="256"/>
      <c r="G7976" s="257"/>
      <c r="H7976" s="243">
        <f t="shared" ca="1" si="373"/>
        <v>45139</v>
      </c>
      <c r="I7976" s="244">
        <f t="shared" si="374"/>
        <v>43892</v>
      </c>
      <c r="J7976" s="244" t="str">
        <f t="shared" si="372"/>
        <v/>
      </c>
    </row>
    <row r="7977" spans="3:10" ht="12" thickBot="1" x14ac:dyDescent="0.25">
      <c r="C7977" s="254"/>
      <c r="D7977" s="254"/>
      <c r="E7977" s="255"/>
      <c r="F7977" s="256"/>
      <c r="G7977" s="257"/>
      <c r="H7977" s="243">
        <f t="shared" ca="1" si="373"/>
        <v>45139</v>
      </c>
      <c r="I7977" s="244">
        <f t="shared" si="374"/>
        <v>43892</v>
      </c>
      <c r="J7977" s="244" t="str">
        <f t="shared" si="372"/>
        <v/>
      </c>
    </row>
    <row r="7978" spans="3:10" ht="12" thickBot="1" x14ac:dyDescent="0.25">
      <c r="C7978" s="254"/>
      <c r="D7978" s="254"/>
      <c r="E7978" s="255"/>
      <c r="F7978" s="256"/>
      <c r="G7978" s="257"/>
      <c r="H7978" s="243">
        <f t="shared" ca="1" si="373"/>
        <v>45139</v>
      </c>
      <c r="I7978" s="244">
        <f t="shared" si="374"/>
        <v>43892</v>
      </c>
      <c r="J7978" s="244" t="str">
        <f t="shared" si="372"/>
        <v/>
      </c>
    </row>
    <row r="7979" spans="3:10" ht="12" thickBot="1" x14ac:dyDescent="0.25">
      <c r="C7979" s="254"/>
      <c r="D7979" s="254"/>
      <c r="E7979" s="255"/>
      <c r="F7979" s="256"/>
      <c r="G7979" s="257"/>
      <c r="H7979" s="243">
        <f t="shared" ca="1" si="373"/>
        <v>45139</v>
      </c>
      <c r="I7979" s="244">
        <f t="shared" si="374"/>
        <v>43892</v>
      </c>
      <c r="J7979" s="244" t="str">
        <f t="shared" si="372"/>
        <v/>
      </c>
    </row>
    <row r="7980" spans="3:10" ht="12" thickBot="1" x14ac:dyDescent="0.25">
      <c r="C7980" s="254"/>
      <c r="D7980" s="254"/>
      <c r="E7980" s="255"/>
      <c r="F7980" s="256"/>
      <c r="G7980" s="257"/>
      <c r="H7980" s="243">
        <f t="shared" ca="1" si="373"/>
        <v>45139</v>
      </c>
      <c r="I7980" s="244">
        <f t="shared" si="374"/>
        <v>43892</v>
      </c>
      <c r="J7980" s="244" t="str">
        <f t="shared" si="372"/>
        <v/>
      </c>
    </row>
    <row r="7981" spans="3:10" ht="12" thickBot="1" x14ac:dyDescent="0.25">
      <c r="C7981" s="254"/>
      <c r="D7981" s="254"/>
      <c r="E7981" s="255"/>
      <c r="F7981" s="256"/>
      <c r="G7981" s="257"/>
      <c r="H7981" s="243">
        <f t="shared" ca="1" si="373"/>
        <v>45139</v>
      </c>
      <c r="I7981" s="244">
        <f t="shared" si="374"/>
        <v>43892</v>
      </c>
      <c r="J7981" s="244" t="str">
        <f t="shared" si="372"/>
        <v/>
      </c>
    </row>
    <row r="7982" spans="3:10" ht="12" thickBot="1" x14ac:dyDescent="0.25">
      <c r="C7982" s="254"/>
      <c r="D7982" s="254"/>
      <c r="E7982" s="255"/>
      <c r="F7982" s="256"/>
      <c r="G7982" s="257"/>
      <c r="H7982" s="243">
        <f t="shared" ca="1" si="373"/>
        <v>45139</v>
      </c>
      <c r="I7982" s="244">
        <f t="shared" si="374"/>
        <v>43892</v>
      </c>
      <c r="J7982" s="244" t="str">
        <f t="shared" si="372"/>
        <v/>
      </c>
    </row>
    <row r="7983" spans="3:10" ht="12" thickBot="1" x14ac:dyDescent="0.25">
      <c r="C7983" s="254"/>
      <c r="D7983" s="254"/>
      <c r="E7983" s="255"/>
      <c r="F7983" s="256"/>
      <c r="G7983" s="257"/>
      <c r="H7983" s="243">
        <f t="shared" ca="1" si="373"/>
        <v>45139</v>
      </c>
      <c r="I7983" s="244">
        <f t="shared" si="374"/>
        <v>43892</v>
      </c>
      <c r="J7983" s="244" t="str">
        <f t="shared" si="372"/>
        <v/>
      </c>
    </row>
    <row r="7984" spans="3:10" ht="12" thickBot="1" x14ac:dyDescent="0.25">
      <c r="C7984" s="254"/>
      <c r="D7984" s="254"/>
      <c r="E7984" s="255"/>
      <c r="F7984" s="256"/>
      <c r="G7984" s="257"/>
      <c r="H7984" s="243">
        <f t="shared" ca="1" si="373"/>
        <v>45139</v>
      </c>
      <c r="I7984" s="244">
        <f t="shared" si="374"/>
        <v>43892</v>
      </c>
      <c r="J7984" s="244" t="str">
        <f t="shared" si="372"/>
        <v/>
      </c>
    </row>
    <row r="7985" spans="3:10" ht="12" thickBot="1" x14ac:dyDescent="0.25">
      <c r="C7985" s="254"/>
      <c r="D7985" s="254"/>
      <c r="E7985" s="255"/>
      <c r="F7985" s="256"/>
      <c r="G7985" s="257"/>
      <c r="H7985" s="243">
        <f t="shared" ca="1" si="373"/>
        <v>45139</v>
      </c>
      <c r="I7985" s="244">
        <f t="shared" si="374"/>
        <v>43892</v>
      </c>
      <c r="J7985" s="244" t="str">
        <f t="shared" si="372"/>
        <v/>
      </c>
    </row>
    <row r="7986" spans="3:10" ht="12" thickBot="1" x14ac:dyDescent="0.25">
      <c r="C7986" s="254"/>
      <c r="D7986" s="254"/>
      <c r="E7986" s="255"/>
      <c r="F7986" s="256"/>
      <c r="G7986" s="257"/>
      <c r="H7986" s="243">
        <f t="shared" ca="1" si="373"/>
        <v>45139</v>
      </c>
      <c r="I7986" s="244">
        <f t="shared" si="374"/>
        <v>43892</v>
      </c>
      <c r="J7986" s="244" t="str">
        <f t="shared" si="372"/>
        <v/>
      </c>
    </row>
    <row r="7987" spans="3:10" ht="12" thickBot="1" x14ac:dyDescent="0.25">
      <c r="C7987" s="254"/>
      <c r="D7987" s="254"/>
      <c r="E7987" s="255"/>
      <c r="F7987" s="256"/>
      <c r="G7987" s="257"/>
      <c r="H7987" s="243">
        <f t="shared" ca="1" si="373"/>
        <v>45139</v>
      </c>
      <c r="I7987" s="244">
        <f t="shared" si="374"/>
        <v>43892</v>
      </c>
      <c r="J7987" s="244" t="str">
        <f t="shared" si="372"/>
        <v/>
      </c>
    </row>
    <row r="7988" spans="3:10" ht="12" thickBot="1" x14ac:dyDescent="0.25">
      <c r="C7988" s="254"/>
      <c r="D7988" s="254"/>
      <c r="E7988" s="255"/>
      <c r="F7988" s="256"/>
      <c r="G7988" s="257"/>
      <c r="H7988" s="243">
        <f t="shared" ca="1" si="373"/>
        <v>45139</v>
      </c>
      <c r="I7988" s="244">
        <f t="shared" si="374"/>
        <v>43892</v>
      </c>
      <c r="J7988" s="244" t="str">
        <f t="shared" si="372"/>
        <v/>
      </c>
    </row>
    <row r="7989" spans="3:10" ht="12" thickBot="1" x14ac:dyDescent="0.25">
      <c r="C7989" s="254"/>
      <c r="D7989" s="254"/>
      <c r="E7989" s="255"/>
      <c r="F7989" s="256"/>
      <c r="G7989" s="257"/>
      <c r="H7989" s="243">
        <f t="shared" ca="1" si="373"/>
        <v>45139</v>
      </c>
      <c r="I7989" s="244">
        <f t="shared" si="374"/>
        <v>43892</v>
      </c>
      <c r="J7989" s="244" t="str">
        <f t="shared" si="372"/>
        <v/>
      </c>
    </row>
    <row r="7990" spans="3:10" ht="12" thickBot="1" x14ac:dyDescent="0.25">
      <c r="C7990" s="254"/>
      <c r="D7990" s="254"/>
      <c r="E7990" s="255"/>
      <c r="F7990" s="256"/>
      <c r="G7990" s="257"/>
      <c r="H7990" s="243">
        <f t="shared" ca="1" si="373"/>
        <v>45139</v>
      </c>
      <c r="I7990" s="244">
        <f t="shared" si="374"/>
        <v>43892</v>
      </c>
      <c r="J7990" s="244" t="str">
        <f t="shared" si="372"/>
        <v/>
      </c>
    </row>
    <row r="7991" spans="3:10" ht="12" thickBot="1" x14ac:dyDescent="0.25">
      <c r="C7991" s="254"/>
      <c r="D7991" s="254"/>
      <c r="E7991" s="255"/>
      <c r="F7991" s="256"/>
      <c r="G7991" s="257"/>
      <c r="H7991" s="243">
        <f t="shared" ca="1" si="373"/>
        <v>45139</v>
      </c>
      <c r="I7991" s="244">
        <f t="shared" si="374"/>
        <v>43892</v>
      </c>
      <c r="J7991" s="244" t="str">
        <f t="shared" si="372"/>
        <v/>
      </c>
    </row>
    <row r="7992" spans="3:10" ht="12" thickBot="1" x14ac:dyDescent="0.25">
      <c r="C7992" s="254"/>
      <c r="D7992" s="254"/>
      <c r="E7992" s="255"/>
      <c r="F7992" s="256"/>
      <c r="G7992" s="257"/>
      <c r="H7992" s="243">
        <f t="shared" ca="1" si="373"/>
        <v>45139</v>
      </c>
      <c r="I7992" s="244">
        <f t="shared" si="374"/>
        <v>43892</v>
      </c>
      <c r="J7992" s="244" t="str">
        <f t="shared" si="372"/>
        <v/>
      </c>
    </row>
    <row r="7993" spans="3:10" ht="12" thickBot="1" x14ac:dyDescent="0.25">
      <c r="C7993" s="254"/>
      <c r="D7993" s="254"/>
      <c r="E7993" s="255"/>
      <c r="F7993" s="256"/>
      <c r="G7993" s="257"/>
      <c r="H7993" s="243">
        <f t="shared" ca="1" si="373"/>
        <v>45139</v>
      </c>
      <c r="I7993" s="244">
        <f t="shared" si="374"/>
        <v>43892</v>
      </c>
      <c r="J7993" s="244" t="str">
        <f t="shared" si="372"/>
        <v/>
      </c>
    </row>
    <row r="7994" spans="3:10" ht="12" thickBot="1" x14ac:dyDescent="0.25">
      <c r="C7994" s="254"/>
      <c r="D7994" s="254"/>
      <c r="E7994" s="255"/>
      <c r="F7994" s="256"/>
      <c r="G7994" s="257"/>
      <c r="H7994" s="243">
        <f t="shared" ca="1" si="373"/>
        <v>45139</v>
      </c>
      <c r="I7994" s="244">
        <f t="shared" si="374"/>
        <v>43892</v>
      </c>
      <c r="J7994" s="244" t="str">
        <f t="shared" si="372"/>
        <v/>
      </c>
    </row>
    <row r="7995" spans="3:10" ht="12" thickBot="1" x14ac:dyDescent="0.25">
      <c r="C7995" s="254"/>
      <c r="D7995" s="254"/>
      <c r="E7995" s="255"/>
      <c r="F7995" s="256"/>
      <c r="G7995" s="257"/>
      <c r="H7995" s="243">
        <f t="shared" ca="1" si="373"/>
        <v>45139</v>
      </c>
      <c r="I7995" s="244">
        <f t="shared" si="374"/>
        <v>43892</v>
      </c>
      <c r="J7995" s="244" t="str">
        <f t="shared" si="372"/>
        <v/>
      </c>
    </row>
    <row r="7996" spans="3:10" ht="12" thickBot="1" x14ac:dyDescent="0.25">
      <c r="C7996" s="254"/>
      <c r="D7996" s="254"/>
      <c r="E7996" s="255"/>
      <c r="F7996" s="256"/>
      <c r="G7996" s="257"/>
      <c r="H7996" s="243">
        <f t="shared" ca="1" si="373"/>
        <v>45139</v>
      </c>
      <c r="I7996" s="244">
        <f t="shared" si="374"/>
        <v>43892</v>
      </c>
      <c r="J7996" s="244" t="str">
        <f t="shared" si="372"/>
        <v/>
      </c>
    </row>
    <row r="7997" spans="3:10" ht="12" thickBot="1" x14ac:dyDescent="0.25">
      <c r="C7997" s="254"/>
      <c r="D7997" s="254"/>
      <c r="E7997" s="255"/>
      <c r="F7997" s="256"/>
      <c r="G7997" s="257"/>
      <c r="H7997" s="243">
        <f t="shared" ca="1" si="373"/>
        <v>45139</v>
      </c>
      <c r="I7997" s="244">
        <f t="shared" si="374"/>
        <v>43892</v>
      </c>
      <c r="J7997" s="244" t="str">
        <f t="shared" si="372"/>
        <v/>
      </c>
    </row>
    <row r="7998" spans="3:10" ht="12" thickBot="1" x14ac:dyDescent="0.25">
      <c r="C7998" s="254"/>
      <c r="D7998" s="254"/>
      <c r="E7998" s="255"/>
      <c r="F7998" s="256"/>
      <c r="G7998" s="257"/>
      <c r="H7998" s="243">
        <f t="shared" ca="1" si="373"/>
        <v>45139</v>
      </c>
      <c r="I7998" s="244">
        <f t="shared" si="374"/>
        <v>43892</v>
      </c>
      <c r="J7998" s="244" t="str">
        <f t="shared" si="372"/>
        <v/>
      </c>
    </row>
    <row r="7999" spans="3:10" ht="12" thickBot="1" x14ac:dyDescent="0.25">
      <c r="C7999" s="254"/>
      <c r="D7999" s="254"/>
      <c r="E7999" s="255"/>
      <c r="F7999" s="256"/>
      <c r="G7999" s="257"/>
      <c r="H7999" s="243">
        <f t="shared" ca="1" si="373"/>
        <v>45139</v>
      </c>
      <c r="I7999" s="244">
        <f t="shared" si="374"/>
        <v>43892</v>
      </c>
      <c r="J7999" s="244" t="str">
        <f t="shared" si="372"/>
        <v/>
      </c>
    </row>
    <row r="8000" spans="3:10" ht="12" thickBot="1" x14ac:dyDescent="0.25">
      <c r="C8000" s="254"/>
      <c r="D8000" s="254"/>
      <c r="E8000" s="255"/>
      <c r="F8000" s="256"/>
      <c r="G8000" s="257"/>
      <c r="H8000" s="243">
        <f t="shared" ca="1" si="373"/>
        <v>45139</v>
      </c>
      <c r="I8000" s="244">
        <f t="shared" si="374"/>
        <v>43892</v>
      </c>
      <c r="J8000" s="244" t="str">
        <f t="shared" si="372"/>
        <v/>
      </c>
    </row>
    <row r="8001" spans="3:10" ht="12" thickBot="1" x14ac:dyDescent="0.25">
      <c r="C8001" s="254"/>
      <c r="D8001" s="254"/>
      <c r="E8001" s="255"/>
      <c r="F8001" s="256"/>
      <c r="G8001" s="257"/>
      <c r="H8001" s="243">
        <f t="shared" ca="1" si="373"/>
        <v>45139</v>
      </c>
      <c r="I8001" s="244">
        <f t="shared" si="374"/>
        <v>43892</v>
      </c>
      <c r="J8001" s="244" t="str">
        <f t="shared" si="372"/>
        <v/>
      </c>
    </row>
    <row r="8002" spans="3:10" ht="12" thickBot="1" x14ac:dyDescent="0.25">
      <c r="C8002" s="254"/>
      <c r="D8002" s="254"/>
      <c r="E8002" s="255"/>
      <c r="F8002" s="256"/>
      <c r="G8002" s="257"/>
      <c r="H8002" s="243">
        <f t="shared" ca="1" si="373"/>
        <v>45139</v>
      </c>
      <c r="I8002" s="244">
        <f t="shared" si="374"/>
        <v>43892</v>
      </c>
      <c r="J8002" s="244" t="str">
        <f t="shared" si="372"/>
        <v/>
      </c>
    </row>
    <row r="8003" spans="3:10" ht="12" thickBot="1" x14ac:dyDescent="0.25">
      <c r="C8003" s="254"/>
      <c r="D8003" s="254"/>
      <c r="E8003" s="255"/>
      <c r="F8003" s="256"/>
      <c r="G8003" s="257"/>
      <c r="H8003" s="243">
        <f t="shared" ca="1" si="373"/>
        <v>45139</v>
      </c>
      <c r="I8003" s="244">
        <f t="shared" si="374"/>
        <v>43892</v>
      </c>
      <c r="J8003" s="244" t="str">
        <f t="shared" si="372"/>
        <v/>
      </c>
    </row>
    <row r="8004" spans="3:10" ht="12" thickBot="1" x14ac:dyDescent="0.25">
      <c r="C8004" s="254"/>
      <c r="D8004" s="254"/>
      <c r="E8004" s="255"/>
      <c r="F8004" s="256"/>
      <c r="G8004" s="257"/>
      <c r="H8004" s="243">
        <f t="shared" ca="1" si="373"/>
        <v>45139</v>
      </c>
      <c r="I8004" s="244">
        <f t="shared" si="374"/>
        <v>43892</v>
      </c>
      <c r="J8004" s="244" t="str">
        <f t="shared" si="372"/>
        <v/>
      </c>
    </row>
    <row r="8005" spans="3:10" ht="12" thickBot="1" x14ac:dyDescent="0.25">
      <c r="C8005" s="254"/>
      <c r="D8005" s="254"/>
      <c r="E8005" s="255"/>
      <c r="F8005" s="256"/>
      <c r="G8005" s="257"/>
      <c r="H8005" s="243">
        <f t="shared" ca="1" si="373"/>
        <v>45139</v>
      </c>
      <c r="I8005" s="244">
        <f t="shared" si="374"/>
        <v>43892</v>
      </c>
      <c r="J8005" s="244" t="str">
        <f t="shared" si="372"/>
        <v/>
      </c>
    </row>
    <row r="8006" spans="3:10" ht="12" thickBot="1" x14ac:dyDescent="0.25">
      <c r="C8006" s="254"/>
      <c r="D8006" s="254"/>
      <c r="E8006" s="255"/>
      <c r="F8006" s="256"/>
      <c r="G8006" s="257"/>
      <c r="H8006" s="243">
        <f t="shared" ca="1" si="373"/>
        <v>45139</v>
      </c>
      <c r="I8006" s="244">
        <f t="shared" si="374"/>
        <v>43892</v>
      </c>
      <c r="J8006" s="244" t="str">
        <f t="shared" ref="J8006:J8069" si="375">IF(G8006="","",IF(G8006&gt;=0,"Debitoren",IF(G8006&lt;0,"Kreditoren","")))</f>
        <v/>
      </c>
    </row>
    <row r="8007" spans="3:10" ht="12" thickBot="1" x14ac:dyDescent="0.25">
      <c r="C8007" s="254"/>
      <c r="D8007" s="254"/>
      <c r="E8007" s="255"/>
      <c r="F8007" s="256"/>
      <c r="G8007" s="257"/>
      <c r="H8007" s="243">
        <f t="shared" ref="H8007:H8070" ca="1" si="376">IF(F8007&lt;$F$2,EOMONTH($F$2,-1)+1,EOMONTH(F8007,-1)+1)</f>
        <v>45139</v>
      </c>
      <c r="I8007" s="244">
        <f t="shared" ref="I8007:I8070" si="377">IF(F8007&lt;$I$2,IF(   WEEKDAY(EOMONTH($I$2,-1)+1)=1,EOMONTH($I$2,-1)+1+1,EOMONTH($I$2,-1)+1),IF(WEEKDAY(F8007)=1,F8007+1,F8007))</f>
        <v>43892</v>
      </c>
      <c r="J8007" s="244" t="str">
        <f t="shared" si="375"/>
        <v/>
      </c>
    </row>
    <row r="8008" spans="3:10" ht="12" thickBot="1" x14ac:dyDescent="0.25">
      <c r="C8008" s="254"/>
      <c r="D8008" s="254"/>
      <c r="E8008" s="255"/>
      <c r="F8008" s="256"/>
      <c r="G8008" s="257"/>
      <c r="H8008" s="243">
        <f t="shared" ca="1" si="376"/>
        <v>45139</v>
      </c>
      <c r="I8008" s="244">
        <f t="shared" si="377"/>
        <v>43892</v>
      </c>
      <c r="J8008" s="244" t="str">
        <f t="shared" si="375"/>
        <v/>
      </c>
    </row>
    <row r="8009" spans="3:10" ht="12" thickBot="1" x14ac:dyDescent="0.25">
      <c r="C8009" s="254"/>
      <c r="D8009" s="254"/>
      <c r="E8009" s="255"/>
      <c r="F8009" s="256"/>
      <c r="G8009" s="257"/>
      <c r="H8009" s="243">
        <f t="shared" ca="1" si="376"/>
        <v>45139</v>
      </c>
      <c r="I8009" s="244">
        <f t="shared" si="377"/>
        <v>43892</v>
      </c>
      <c r="J8009" s="244" t="str">
        <f t="shared" si="375"/>
        <v/>
      </c>
    </row>
    <row r="8010" spans="3:10" ht="12" thickBot="1" x14ac:dyDescent="0.25">
      <c r="C8010" s="254"/>
      <c r="D8010" s="254"/>
      <c r="E8010" s="255"/>
      <c r="F8010" s="256"/>
      <c r="G8010" s="257"/>
      <c r="H8010" s="243">
        <f t="shared" ca="1" si="376"/>
        <v>45139</v>
      </c>
      <c r="I8010" s="244">
        <f t="shared" si="377"/>
        <v>43892</v>
      </c>
      <c r="J8010" s="244" t="str">
        <f t="shared" si="375"/>
        <v/>
      </c>
    </row>
    <row r="8011" spans="3:10" ht="12" thickBot="1" x14ac:dyDescent="0.25">
      <c r="C8011" s="254"/>
      <c r="D8011" s="254"/>
      <c r="E8011" s="255"/>
      <c r="F8011" s="256"/>
      <c r="G8011" s="257"/>
      <c r="H8011" s="243">
        <f t="shared" ca="1" si="376"/>
        <v>45139</v>
      </c>
      <c r="I8011" s="244">
        <f t="shared" si="377"/>
        <v>43892</v>
      </c>
      <c r="J8011" s="244" t="str">
        <f t="shared" si="375"/>
        <v/>
      </c>
    </row>
    <row r="8012" spans="3:10" ht="12" thickBot="1" x14ac:dyDescent="0.25">
      <c r="C8012" s="254"/>
      <c r="D8012" s="254"/>
      <c r="E8012" s="255"/>
      <c r="F8012" s="256"/>
      <c r="G8012" s="257"/>
      <c r="H8012" s="243">
        <f t="shared" ca="1" si="376"/>
        <v>45139</v>
      </c>
      <c r="I8012" s="244">
        <f t="shared" si="377"/>
        <v>43892</v>
      </c>
      <c r="J8012" s="244" t="str">
        <f t="shared" si="375"/>
        <v/>
      </c>
    </row>
    <row r="8013" spans="3:10" ht="12" thickBot="1" x14ac:dyDescent="0.25">
      <c r="C8013" s="254"/>
      <c r="D8013" s="254"/>
      <c r="E8013" s="255"/>
      <c r="F8013" s="256"/>
      <c r="G8013" s="257"/>
      <c r="H8013" s="243">
        <f t="shared" ca="1" si="376"/>
        <v>45139</v>
      </c>
      <c r="I8013" s="244">
        <f t="shared" si="377"/>
        <v>43892</v>
      </c>
      <c r="J8013" s="244" t="str">
        <f t="shared" si="375"/>
        <v/>
      </c>
    </row>
    <row r="8014" spans="3:10" ht="12" thickBot="1" x14ac:dyDescent="0.25">
      <c r="C8014" s="254"/>
      <c r="D8014" s="254"/>
      <c r="E8014" s="255"/>
      <c r="F8014" s="256"/>
      <c r="G8014" s="257"/>
      <c r="H8014" s="243">
        <f t="shared" ca="1" si="376"/>
        <v>45139</v>
      </c>
      <c r="I8014" s="244">
        <f t="shared" si="377"/>
        <v>43892</v>
      </c>
      <c r="J8014" s="244" t="str">
        <f t="shared" si="375"/>
        <v/>
      </c>
    </row>
    <row r="8015" spans="3:10" ht="12" thickBot="1" x14ac:dyDescent="0.25">
      <c r="C8015" s="254"/>
      <c r="D8015" s="254"/>
      <c r="E8015" s="255"/>
      <c r="F8015" s="256"/>
      <c r="G8015" s="257"/>
      <c r="H8015" s="243">
        <f t="shared" ca="1" si="376"/>
        <v>45139</v>
      </c>
      <c r="I8015" s="244">
        <f t="shared" si="377"/>
        <v>43892</v>
      </c>
      <c r="J8015" s="244" t="str">
        <f t="shared" si="375"/>
        <v/>
      </c>
    </row>
    <row r="8016" spans="3:10" ht="12" thickBot="1" x14ac:dyDescent="0.25">
      <c r="C8016" s="254"/>
      <c r="D8016" s="254"/>
      <c r="E8016" s="255"/>
      <c r="F8016" s="256"/>
      <c r="G8016" s="257"/>
      <c r="H8016" s="243">
        <f t="shared" ca="1" si="376"/>
        <v>45139</v>
      </c>
      <c r="I8016" s="244">
        <f t="shared" si="377"/>
        <v>43892</v>
      </c>
      <c r="J8016" s="244" t="str">
        <f t="shared" si="375"/>
        <v/>
      </c>
    </row>
    <row r="8017" spans="3:10" ht="12" thickBot="1" x14ac:dyDescent="0.25">
      <c r="C8017" s="254"/>
      <c r="D8017" s="254"/>
      <c r="E8017" s="255"/>
      <c r="F8017" s="256"/>
      <c r="G8017" s="257"/>
      <c r="H8017" s="243">
        <f t="shared" ca="1" si="376"/>
        <v>45139</v>
      </c>
      <c r="I8017" s="244">
        <f t="shared" si="377"/>
        <v>43892</v>
      </c>
      <c r="J8017" s="244" t="str">
        <f t="shared" si="375"/>
        <v/>
      </c>
    </row>
    <row r="8018" spans="3:10" ht="12" thickBot="1" x14ac:dyDescent="0.25">
      <c r="C8018" s="254"/>
      <c r="D8018" s="254"/>
      <c r="E8018" s="255"/>
      <c r="F8018" s="256"/>
      <c r="G8018" s="257"/>
      <c r="H8018" s="243">
        <f t="shared" ca="1" si="376"/>
        <v>45139</v>
      </c>
      <c r="I8018" s="244">
        <f t="shared" si="377"/>
        <v>43892</v>
      </c>
      <c r="J8018" s="244" t="str">
        <f t="shared" si="375"/>
        <v/>
      </c>
    </row>
    <row r="8019" spans="3:10" ht="12" thickBot="1" x14ac:dyDescent="0.25">
      <c r="C8019" s="254"/>
      <c r="D8019" s="254"/>
      <c r="E8019" s="255"/>
      <c r="F8019" s="256"/>
      <c r="G8019" s="257"/>
      <c r="H8019" s="243">
        <f t="shared" ca="1" si="376"/>
        <v>45139</v>
      </c>
      <c r="I8019" s="244">
        <f t="shared" si="377"/>
        <v>43892</v>
      </c>
      <c r="J8019" s="244" t="str">
        <f t="shared" si="375"/>
        <v/>
      </c>
    </row>
    <row r="8020" spans="3:10" ht="12" thickBot="1" x14ac:dyDescent="0.25">
      <c r="C8020" s="254"/>
      <c r="D8020" s="254"/>
      <c r="E8020" s="255"/>
      <c r="F8020" s="256"/>
      <c r="G8020" s="257"/>
      <c r="H8020" s="243">
        <f t="shared" ca="1" si="376"/>
        <v>45139</v>
      </c>
      <c r="I8020" s="244">
        <f t="shared" si="377"/>
        <v>43892</v>
      </c>
      <c r="J8020" s="244" t="str">
        <f t="shared" si="375"/>
        <v/>
      </c>
    </row>
    <row r="8021" spans="3:10" ht="12" thickBot="1" x14ac:dyDescent="0.25">
      <c r="C8021" s="254"/>
      <c r="D8021" s="254"/>
      <c r="E8021" s="255"/>
      <c r="F8021" s="256"/>
      <c r="G8021" s="257"/>
      <c r="H8021" s="243">
        <f t="shared" ca="1" si="376"/>
        <v>45139</v>
      </c>
      <c r="I8021" s="244">
        <f t="shared" si="377"/>
        <v>43892</v>
      </c>
      <c r="J8021" s="244" t="str">
        <f t="shared" si="375"/>
        <v/>
      </c>
    </row>
    <row r="8022" spans="3:10" ht="12" thickBot="1" x14ac:dyDescent="0.25">
      <c r="C8022" s="254"/>
      <c r="D8022" s="254"/>
      <c r="E8022" s="255"/>
      <c r="F8022" s="256"/>
      <c r="G8022" s="257"/>
      <c r="H8022" s="243">
        <f t="shared" ca="1" si="376"/>
        <v>45139</v>
      </c>
      <c r="I8022" s="244">
        <f t="shared" si="377"/>
        <v>43892</v>
      </c>
      <c r="J8022" s="244" t="str">
        <f t="shared" si="375"/>
        <v/>
      </c>
    </row>
    <row r="8023" spans="3:10" ht="12" thickBot="1" x14ac:dyDescent="0.25">
      <c r="C8023" s="254"/>
      <c r="D8023" s="254"/>
      <c r="E8023" s="255"/>
      <c r="F8023" s="256"/>
      <c r="G8023" s="257"/>
      <c r="H8023" s="243">
        <f t="shared" ca="1" si="376"/>
        <v>45139</v>
      </c>
      <c r="I8023" s="244">
        <f t="shared" si="377"/>
        <v>43892</v>
      </c>
      <c r="J8023" s="244" t="str">
        <f t="shared" si="375"/>
        <v/>
      </c>
    </row>
    <row r="8024" spans="3:10" ht="12" thickBot="1" x14ac:dyDescent="0.25">
      <c r="C8024" s="254"/>
      <c r="D8024" s="254"/>
      <c r="E8024" s="255"/>
      <c r="F8024" s="256"/>
      <c r="G8024" s="257"/>
      <c r="H8024" s="243">
        <f t="shared" ca="1" si="376"/>
        <v>45139</v>
      </c>
      <c r="I8024" s="244">
        <f t="shared" si="377"/>
        <v>43892</v>
      </c>
      <c r="J8024" s="244" t="str">
        <f t="shared" si="375"/>
        <v/>
      </c>
    </row>
    <row r="8025" spans="3:10" ht="12" thickBot="1" x14ac:dyDescent="0.25">
      <c r="C8025" s="254"/>
      <c r="D8025" s="254"/>
      <c r="E8025" s="255"/>
      <c r="F8025" s="256"/>
      <c r="G8025" s="257"/>
      <c r="H8025" s="243">
        <f t="shared" ca="1" si="376"/>
        <v>45139</v>
      </c>
      <c r="I8025" s="244">
        <f t="shared" si="377"/>
        <v>43892</v>
      </c>
      <c r="J8025" s="244" t="str">
        <f t="shared" si="375"/>
        <v/>
      </c>
    </row>
    <row r="8026" spans="3:10" ht="12" thickBot="1" x14ac:dyDescent="0.25">
      <c r="C8026" s="254"/>
      <c r="D8026" s="254"/>
      <c r="E8026" s="255"/>
      <c r="F8026" s="256"/>
      <c r="G8026" s="257"/>
      <c r="H8026" s="243">
        <f t="shared" ca="1" si="376"/>
        <v>45139</v>
      </c>
      <c r="I8026" s="244">
        <f t="shared" si="377"/>
        <v>43892</v>
      </c>
      <c r="J8026" s="244" t="str">
        <f t="shared" si="375"/>
        <v/>
      </c>
    </row>
    <row r="8027" spans="3:10" ht="12" thickBot="1" x14ac:dyDescent="0.25">
      <c r="C8027" s="254"/>
      <c r="D8027" s="254"/>
      <c r="E8027" s="255"/>
      <c r="F8027" s="256"/>
      <c r="G8027" s="257"/>
      <c r="H8027" s="243">
        <f t="shared" ca="1" si="376"/>
        <v>45139</v>
      </c>
      <c r="I8027" s="244">
        <f t="shared" si="377"/>
        <v>43892</v>
      </c>
      <c r="J8027" s="244" t="str">
        <f t="shared" si="375"/>
        <v/>
      </c>
    </row>
    <row r="8028" spans="3:10" ht="12" thickBot="1" x14ac:dyDescent="0.25">
      <c r="C8028" s="254"/>
      <c r="D8028" s="254"/>
      <c r="E8028" s="255"/>
      <c r="F8028" s="256"/>
      <c r="G8028" s="257"/>
      <c r="H8028" s="243">
        <f t="shared" ca="1" si="376"/>
        <v>45139</v>
      </c>
      <c r="I8028" s="244">
        <f t="shared" si="377"/>
        <v>43892</v>
      </c>
      <c r="J8028" s="244" t="str">
        <f t="shared" si="375"/>
        <v/>
      </c>
    </row>
    <row r="8029" spans="3:10" ht="12" thickBot="1" x14ac:dyDescent="0.25">
      <c r="C8029" s="254"/>
      <c r="D8029" s="254"/>
      <c r="E8029" s="255"/>
      <c r="F8029" s="256"/>
      <c r="G8029" s="257"/>
      <c r="H8029" s="243">
        <f t="shared" ca="1" si="376"/>
        <v>45139</v>
      </c>
      <c r="I8029" s="244">
        <f t="shared" si="377"/>
        <v>43892</v>
      </c>
      <c r="J8029" s="244" t="str">
        <f t="shared" si="375"/>
        <v/>
      </c>
    </row>
    <row r="8030" spans="3:10" ht="12" thickBot="1" x14ac:dyDescent="0.25">
      <c r="C8030" s="254"/>
      <c r="D8030" s="254"/>
      <c r="E8030" s="255"/>
      <c r="F8030" s="256"/>
      <c r="G8030" s="257"/>
      <c r="H8030" s="243">
        <f t="shared" ca="1" si="376"/>
        <v>45139</v>
      </c>
      <c r="I8030" s="244">
        <f t="shared" si="377"/>
        <v>43892</v>
      </c>
      <c r="J8030" s="244" t="str">
        <f t="shared" si="375"/>
        <v/>
      </c>
    </row>
    <row r="8031" spans="3:10" ht="12" thickBot="1" x14ac:dyDescent="0.25">
      <c r="C8031" s="254"/>
      <c r="D8031" s="254"/>
      <c r="E8031" s="255"/>
      <c r="F8031" s="256"/>
      <c r="G8031" s="257"/>
      <c r="H8031" s="243">
        <f t="shared" ca="1" si="376"/>
        <v>45139</v>
      </c>
      <c r="I8031" s="244">
        <f t="shared" si="377"/>
        <v>43892</v>
      </c>
      <c r="J8031" s="244" t="str">
        <f t="shared" si="375"/>
        <v/>
      </c>
    </row>
    <row r="8032" spans="3:10" ht="12" thickBot="1" x14ac:dyDescent="0.25">
      <c r="C8032" s="254"/>
      <c r="D8032" s="254"/>
      <c r="E8032" s="255"/>
      <c r="F8032" s="256"/>
      <c r="G8032" s="257"/>
      <c r="H8032" s="243">
        <f t="shared" ca="1" si="376"/>
        <v>45139</v>
      </c>
      <c r="I8032" s="244">
        <f t="shared" si="377"/>
        <v>43892</v>
      </c>
      <c r="J8032" s="244" t="str">
        <f t="shared" si="375"/>
        <v/>
      </c>
    </row>
    <row r="8033" spans="3:10" ht="12" thickBot="1" x14ac:dyDescent="0.25">
      <c r="C8033" s="254"/>
      <c r="D8033" s="254"/>
      <c r="E8033" s="255"/>
      <c r="F8033" s="256"/>
      <c r="G8033" s="257"/>
      <c r="H8033" s="243">
        <f t="shared" ca="1" si="376"/>
        <v>45139</v>
      </c>
      <c r="I8033" s="244">
        <f t="shared" si="377"/>
        <v>43892</v>
      </c>
      <c r="J8033" s="244" t="str">
        <f t="shared" si="375"/>
        <v/>
      </c>
    </row>
    <row r="8034" spans="3:10" ht="12" thickBot="1" x14ac:dyDescent="0.25">
      <c r="C8034" s="254"/>
      <c r="D8034" s="254"/>
      <c r="E8034" s="255"/>
      <c r="F8034" s="256"/>
      <c r="G8034" s="257"/>
      <c r="H8034" s="243">
        <f t="shared" ca="1" si="376"/>
        <v>45139</v>
      </c>
      <c r="I8034" s="244">
        <f t="shared" si="377"/>
        <v>43892</v>
      </c>
      <c r="J8034" s="244" t="str">
        <f t="shared" si="375"/>
        <v/>
      </c>
    </row>
    <row r="8035" spans="3:10" ht="12" thickBot="1" x14ac:dyDescent="0.25">
      <c r="C8035" s="254"/>
      <c r="D8035" s="254"/>
      <c r="E8035" s="255"/>
      <c r="F8035" s="256"/>
      <c r="G8035" s="257"/>
      <c r="H8035" s="243">
        <f t="shared" ca="1" si="376"/>
        <v>45139</v>
      </c>
      <c r="I8035" s="244">
        <f t="shared" si="377"/>
        <v>43892</v>
      </c>
      <c r="J8035" s="244" t="str">
        <f t="shared" si="375"/>
        <v/>
      </c>
    </row>
    <row r="8036" spans="3:10" ht="12" thickBot="1" x14ac:dyDescent="0.25">
      <c r="C8036" s="254"/>
      <c r="D8036" s="254"/>
      <c r="E8036" s="255"/>
      <c r="F8036" s="256"/>
      <c r="G8036" s="257"/>
      <c r="H8036" s="243">
        <f t="shared" ca="1" si="376"/>
        <v>45139</v>
      </c>
      <c r="I8036" s="244">
        <f t="shared" si="377"/>
        <v>43892</v>
      </c>
      <c r="J8036" s="244" t="str">
        <f t="shared" si="375"/>
        <v/>
      </c>
    </row>
    <row r="8037" spans="3:10" ht="12" thickBot="1" x14ac:dyDescent="0.25">
      <c r="C8037" s="254"/>
      <c r="D8037" s="254"/>
      <c r="E8037" s="255"/>
      <c r="F8037" s="256"/>
      <c r="G8037" s="257"/>
      <c r="H8037" s="243">
        <f t="shared" ca="1" si="376"/>
        <v>45139</v>
      </c>
      <c r="I8037" s="244">
        <f t="shared" si="377"/>
        <v>43892</v>
      </c>
      <c r="J8037" s="244" t="str">
        <f t="shared" si="375"/>
        <v/>
      </c>
    </row>
    <row r="8038" spans="3:10" ht="12" thickBot="1" x14ac:dyDescent="0.25">
      <c r="C8038" s="254"/>
      <c r="D8038" s="254"/>
      <c r="E8038" s="255"/>
      <c r="F8038" s="256"/>
      <c r="G8038" s="257"/>
      <c r="H8038" s="243">
        <f t="shared" ca="1" si="376"/>
        <v>45139</v>
      </c>
      <c r="I8038" s="244">
        <f t="shared" si="377"/>
        <v>43892</v>
      </c>
      <c r="J8038" s="244" t="str">
        <f t="shared" si="375"/>
        <v/>
      </c>
    </row>
    <row r="8039" spans="3:10" ht="12" thickBot="1" x14ac:dyDescent="0.25">
      <c r="C8039" s="254"/>
      <c r="D8039" s="254"/>
      <c r="E8039" s="255"/>
      <c r="F8039" s="256"/>
      <c r="G8039" s="257"/>
      <c r="H8039" s="243">
        <f t="shared" ca="1" si="376"/>
        <v>45139</v>
      </c>
      <c r="I8039" s="244">
        <f t="shared" si="377"/>
        <v>43892</v>
      </c>
      <c r="J8039" s="244" t="str">
        <f t="shared" si="375"/>
        <v/>
      </c>
    </row>
    <row r="8040" spans="3:10" ht="12" thickBot="1" x14ac:dyDescent="0.25">
      <c r="C8040" s="254"/>
      <c r="D8040" s="254"/>
      <c r="E8040" s="255"/>
      <c r="F8040" s="256"/>
      <c r="G8040" s="257"/>
      <c r="H8040" s="243">
        <f t="shared" ca="1" si="376"/>
        <v>45139</v>
      </c>
      <c r="I8040" s="244">
        <f t="shared" si="377"/>
        <v>43892</v>
      </c>
      <c r="J8040" s="244" t="str">
        <f t="shared" si="375"/>
        <v/>
      </c>
    </row>
    <row r="8041" spans="3:10" ht="12" thickBot="1" x14ac:dyDescent="0.25">
      <c r="C8041" s="254"/>
      <c r="D8041" s="254"/>
      <c r="E8041" s="255"/>
      <c r="F8041" s="256"/>
      <c r="G8041" s="257"/>
      <c r="H8041" s="243">
        <f t="shared" ca="1" si="376"/>
        <v>45139</v>
      </c>
      <c r="I8041" s="244">
        <f t="shared" si="377"/>
        <v>43892</v>
      </c>
      <c r="J8041" s="244" t="str">
        <f t="shared" si="375"/>
        <v/>
      </c>
    </row>
    <row r="8042" spans="3:10" ht="12" thickBot="1" x14ac:dyDescent="0.25">
      <c r="C8042" s="254"/>
      <c r="D8042" s="254"/>
      <c r="E8042" s="255"/>
      <c r="F8042" s="256"/>
      <c r="G8042" s="257"/>
      <c r="H8042" s="243">
        <f t="shared" ca="1" si="376"/>
        <v>45139</v>
      </c>
      <c r="I8042" s="244">
        <f t="shared" si="377"/>
        <v>43892</v>
      </c>
      <c r="J8042" s="244" t="str">
        <f t="shared" si="375"/>
        <v/>
      </c>
    </row>
    <row r="8043" spans="3:10" ht="12" thickBot="1" x14ac:dyDescent="0.25">
      <c r="C8043" s="254"/>
      <c r="D8043" s="254"/>
      <c r="E8043" s="255"/>
      <c r="F8043" s="256"/>
      <c r="G8043" s="257"/>
      <c r="H8043" s="243">
        <f t="shared" ca="1" si="376"/>
        <v>45139</v>
      </c>
      <c r="I8043" s="244">
        <f t="shared" si="377"/>
        <v>43892</v>
      </c>
      <c r="J8043" s="244" t="str">
        <f t="shared" si="375"/>
        <v/>
      </c>
    </row>
    <row r="8044" spans="3:10" ht="12" thickBot="1" x14ac:dyDescent="0.25">
      <c r="C8044" s="254"/>
      <c r="D8044" s="254"/>
      <c r="E8044" s="255"/>
      <c r="F8044" s="256"/>
      <c r="G8044" s="257"/>
      <c r="H8044" s="243">
        <f t="shared" ca="1" si="376"/>
        <v>45139</v>
      </c>
      <c r="I8044" s="244">
        <f t="shared" si="377"/>
        <v>43892</v>
      </c>
      <c r="J8044" s="244" t="str">
        <f t="shared" si="375"/>
        <v/>
      </c>
    </row>
    <row r="8045" spans="3:10" ht="12" thickBot="1" x14ac:dyDescent="0.25">
      <c r="C8045" s="254"/>
      <c r="D8045" s="254"/>
      <c r="E8045" s="255"/>
      <c r="F8045" s="256"/>
      <c r="G8045" s="257"/>
      <c r="H8045" s="243">
        <f t="shared" ca="1" si="376"/>
        <v>45139</v>
      </c>
      <c r="I8045" s="244">
        <f t="shared" si="377"/>
        <v>43892</v>
      </c>
      <c r="J8045" s="244" t="str">
        <f t="shared" si="375"/>
        <v/>
      </c>
    </row>
    <row r="8046" spans="3:10" ht="12" thickBot="1" x14ac:dyDescent="0.25">
      <c r="C8046" s="254"/>
      <c r="D8046" s="254"/>
      <c r="E8046" s="255"/>
      <c r="F8046" s="256"/>
      <c r="G8046" s="257"/>
      <c r="H8046" s="243">
        <f t="shared" ca="1" si="376"/>
        <v>45139</v>
      </c>
      <c r="I8046" s="244">
        <f t="shared" si="377"/>
        <v>43892</v>
      </c>
      <c r="J8046" s="244" t="str">
        <f t="shared" si="375"/>
        <v/>
      </c>
    </row>
    <row r="8047" spans="3:10" ht="12" thickBot="1" x14ac:dyDescent="0.25">
      <c r="C8047" s="254"/>
      <c r="D8047" s="254"/>
      <c r="E8047" s="255"/>
      <c r="F8047" s="256"/>
      <c r="G8047" s="257"/>
      <c r="H8047" s="243">
        <f t="shared" ca="1" si="376"/>
        <v>45139</v>
      </c>
      <c r="I8047" s="244">
        <f t="shared" si="377"/>
        <v>43892</v>
      </c>
      <c r="J8047" s="244" t="str">
        <f t="shared" si="375"/>
        <v/>
      </c>
    </row>
    <row r="8048" spans="3:10" ht="12" thickBot="1" x14ac:dyDescent="0.25">
      <c r="C8048" s="254"/>
      <c r="D8048" s="254"/>
      <c r="E8048" s="255"/>
      <c r="F8048" s="256"/>
      <c r="G8048" s="257"/>
      <c r="H8048" s="243">
        <f t="shared" ca="1" si="376"/>
        <v>45139</v>
      </c>
      <c r="I8048" s="244">
        <f t="shared" si="377"/>
        <v>43892</v>
      </c>
      <c r="J8048" s="244" t="str">
        <f t="shared" si="375"/>
        <v/>
      </c>
    </row>
    <row r="8049" spans="3:10" ht="12" thickBot="1" x14ac:dyDescent="0.25">
      <c r="C8049" s="254"/>
      <c r="D8049" s="254"/>
      <c r="E8049" s="255"/>
      <c r="F8049" s="256"/>
      <c r="G8049" s="257"/>
      <c r="H8049" s="243">
        <f t="shared" ca="1" si="376"/>
        <v>45139</v>
      </c>
      <c r="I8049" s="244">
        <f t="shared" si="377"/>
        <v>43892</v>
      </c>
      <c r="J8049" s="244" t="str">
        <f t="shared" si="375"/>
        <v/>
      </c>
    </row>
    <row r="8050" spans="3:10" ht="12" thickBot="1" x14ac:dyDescent="0.25">
      <c r="C8050" s="254"/>
      <c r="D8050" s="254"/>
      <c r="E8050" s="255"/>
      <c r="F8050" s="256"/>
      <c r="G8050" s="257"/>
      <c r="H8050" s="243">
        <f t="shared" ca="1" si="376"/>
        <v>45139</v>
      </c>
      <c r="I8050" s="244">
        <f t="shared" si="377"/>
        <v>43892</v>
      </c>
      <c r="J8050" s="244" t="str">
        <f t="shared" si="375"/>
        <v/>
      </c>
    </row>
    <row r="8051" spans="3:10" ht="12" thickBot="1" x14ac:dyDescent="0.25">
      <c r="C8051" s="254"/>
      <c r="D8051" s="254"/>
      <c r="E8051" s="255"/>
      <c r="F8051" s="256"/>
      <c r="G8051" s="257"/>
      <c r="H8051" s="243">
        <f t="shared" ca="1" si="376"/>
        <v>45139</v>
      </c>
      <c r="I8051" s="244">
        <f t="shared" si="377"/>
        <v>43892</v>
      </c>
      <c r="J8051" s="244" t="str">
        <f t="shared" si="375"/>
        <v/>
      </c>
    </row>
    <row r="8052" spans="3:10" ht="12" thickBot="1" x14ac:dyDescent="0.25">
      <c r="C8052" s="254"/>
      <c r="D8052" s="254"/>
      <c r="E8052" s="255"/>
      <c r="F8052" s="256"/>
      <c r="G8052" s="257"/>
      <c r="H8052" s="243">
        <f t="shared" ca="1" si="376"/>
        <v>45139</v>
      </c>
      <c r="I8052" s="244">
        <f t="shared" si="377"/>
        <v>43892</v>
      </c>
      <c r="J8052" s="244" t="str">
        <f t="shared" si="375"/>
        <v/>
      </c>
    </row>
    <row r="8053" spans="3:10" ht="12" thickBot="1" x14ac:dyDescent="0.25">
      <c r="C8053" s="254"/>
      <c r="D8053" s="254"/>
      <c r="E8053" s="255"/>
      <c r="F8053" s="256"/>
      <c r="G8053" s="257"/>
      <c r="H8053" s="243">
        <f t="shared" ca="1" si="376"/>
        <v>45139</v>
      </c>
      <c r="I8053" s="244">
        <f t="shared" si="377"/>
        <v>43892</v>
      </c>
      <c r="J8053" s="244" t="str">
        <f t="shared" si="375"/>
        <v/>
      </c>
    </row>
    <row r="8054" spans="3:10" ht="12" thickBot="1" x14ac:dyDescent="0.25">
      <c r="C8054" s="254"/>
      <c r="D8054" s="254"/>
      <c r="E8054" s="255"/>
      <c r="F8054" s="256"/>
      <c r="G8054" s="257"/>
      <c r="H8054" s="243">
        <f t="shared" ca="1" si="376"/>
        <v>45139</v>
      </c>
      <c r="I8054" s="244">
        <f t="shared" si="377"/>
        <v>43892</v>
      </c>
      <c r="J8054" s="244" t="str">
        <f t="shared" si="375"/>
        <v/>
      </c>
    </row>
    <row r="8055" spans="3:10" ht="12" thickBot="1" x14ac:dyDescent="0.25">
      <c r="C8055" s="254"/>
      <c r="D8055" s="254"/>
      <c r="E8055" s="255"/>
      <c r="F8055" s="256"/>
      <c r="G8055" s="257"/>
      <c r="H8055" s="243">
        <f t="shared" ca="1" si="376"/>
        <v>45139</v>
      </c>
      <c r="I8055" s="244">
        <f t="shared" si="377"/>
        <v>43892</v>
      </c>
      <c r="J8055" s="244" t="str">
        <f t="shared" si="375"/>
        <v/>
      </c>
    </row>
    <row r="8056" spans="3:10" ht="12" thickBot="1" x14ac:dyDescent="0.25">
      <c r="C8056" s="254"/>
      <c r="D8056" s="254"/>
      <c r="E8056" s="255"/>
      <c r="F8056" s="256"/>
      <c r="G8056" s="257"/>
      <c r="H8056" s="243">
        <f t="shared" ca="1" si="376"/>
        <v>45139</v>
      </c>
      <c r="I8056" s="244">
        <f t="shared" si="377"/>
        <v>43892</v>
      </c>
      <c r="J8056" s="244" t="str">
        <f t="shared" si="375"/>
        <v/>
      </c>
    </row>
    <row r="8057" spans="3:10" ht="12" thickBot="1" x14ac:dyDescent="0.25">
      <c r="C8057" s="254"/>
      <c r="D8057" s="254"/>
      <c r="E8057" s="255"/>
      <c r="F8057" s="256"/>
      <c r="G8057" s="257"/>
      <c r="H8057" s="243">
        <f t="shared" ca="1" si="376"/>
        <v>45139</v>
      </c>
      <c r="I8057" s="244">
        <f t="shared" si="377"/>
        <v>43892</v>
      </c>
      <c r="J8057" s="244" t="str">
        <f t="shared" si="375"/>
        <v/>
      </c>
    </row>
    <row r="8058" spans="3:10" ht="12" thickBot="1" x14ac:dyDescent="0.25">
      <c r="C8058" s="254"/>
      <c r="D8058" s="254"/>
      <c r="E8058" s="255"/>
      <c r="F8058" s="256"/>
      <c r="G8058" s="257"/>
      <c r="H8058" s="243">
        <f t="shared" ca="1" si="376"/>
        <v>45139</v>
      </c>
      <c r="I8058" s="244">
        <f t="shared" si="377"/>
        <v>43892</v>
      </c>
      <c r="J8058" s="244" t="str">
        <f t="shared" si="375"/>
        <v/>
      </c>
    </row>
    <row r="8059" spans="3:10" ht="12" thickBot="1" x14ac:dyDescent="0.25">
      <c r="C8059" s="254"/>
      <c r="D8059" s="254"/>
      <c r="E8059" s="255"/>
      <c r="F8059" s="256"/>
      <c r="G8059" s="257"/>
      <c r="H8059" s="243">
        <f t="shared" ca="1" si="376"/>
        <v>45139</v>
      </c>
      <c r="I8059" s="244">
        <f t="shared" si="377"/>
        <v>43892</v>
      </c>
      <c r="J8059" s="244" t="str">
        <f t="shared" si="375"/>
        <v/>
      </c>
    </row>
    <row r="8060" spans="3:10" ht="12" thickBot="1" x14ac:dyDescent="0.25">
      <c r="C8060" s="254"/>
      <c r="D8060" s="254"/>
      <c r="E8060" s="255"/>
      <c r="F8060" s="256"/>
      <c r="G8060" s="257"/>
      <c r="H8060" s="243">
        <f t="shared" ca="1" si="376"/>
        <v>45139</v>
      </c>
      <c r="I8060" s="244">
        <f t="shared" si="377"/>
        <v>43892</v>
      </c>
      <c r="J8060" s="244" t="str">
        <f t="shared" si="375"/>
        <v/>
      </c>
    </row>
    <row r="8061" spans="3:10" ht="12" thickBot="1" x14ac:dyDescent="0.25">
      <c r="C8061" s="254"/>
      <c r="D8061" s="254"/>
      <c r="E8061" s="255"/>
      <c r="F8061" s="256"/>
      <c r="G8061" s="257"/>
      <c r="H8061" s="243">
        <f t="shared" ca="1" si="376"/>
        <v>45139</v>
      </c>
      <c r="I8061" s="244">
        <f t="shared" si="377"/>
        <v>43892</v>
      </c>
      <c r="J8061" s="244" t="str">
        <f t="shared" si="375"/>
        <v/>
      </c>
    </row>
    <row r="8062" spans="3:10" ht="12" thickBot="1" x14ac:dyDescent="0.25">
      <c r="C8062" s="254"/>
      <c r="D8062" s="254"/>
      <c r="E8062" s="255"/>
      <c r="F8062" s="256"/>
      <c r="G8062" s="257"/>
      <c r="H8062" s="243">
        <f t="shared" ca="1" si="376"/>
        <v>45139</v>
      </c>
      <c r="I8062" s="244">
        <f t="shared" si="377"/>
        <v>43892</v>
      </c>
      <c r="J8062" s="244" t="str">
        <f t="shared" si="375"/>
        <v/>
      </c>
    </row>
    <row r="8063" spans="3:10" ht="12" thickBot="1" x14ac:dyDescent="0.25">
      <c r="C8063" s="254"/>
      <c r="D8063" s="254"/>
      <c r="E8063" s="255"/>
      <c r="F8063" s="256"/>
      <c r="G8063" s="257"/>
      <c r="H8063" s="243">
        <f t="shared" ca="1" si="376"/>
        <v>45139</v>
      </c>
      <c r="I8063" s="244">
        <f t="shared" si="377"/>
        <v>43892</v>
      </c>
      <c r="J8063" s="244" t="str">
        <f t="shared" si="375"/>
        <v/>
      </c>
    </row>
    <row r="8064" spans="3:10" ht="12" thickBot="1" x14ac:dyDescent="0.25">
      <c r="C8064" s="254"/>
      <c r="D8064" s="254"/>
      <c r="E8064" s="255"/>
      <c r="F8064" s="256"/>
      <c r="G8064" s="257"/>
      <c r="H8064" s="243">
        <f t="shared" ca="1" si="376"/>
        <v>45139</v>
      </c>
      <c r="I8064" s="244">
        <f t="shared" si="377"/>
        <v>43892</v>
      </c>
      <c r="J8064" s="244" t="str">
        <f t="shared" si="375"/>
        <v/>
      </c>
    </row>
    <row r="8065" spans="3:10" ht="12" thickBot="1" x14ac:dyDescent="0.25">
      <c r="C8065" s="254"/>
      <c r="D8065" s="254"/>
      <c r="E8065" s="255"/>
      <c r="F8065" s="256"/>
      <c r="G8065" s="257"/>
      <c r="H8065" s="243">
        <f t="shared" ca="1" si="376"/>
        <v>45139</v>
      </c>
      <c r="I8065" s="244">
        <f t="shared" si="377"/>
        <v>43892</v>
      </c>
      <c r="J8065" s="244" t="str">
        <f t="shared" si="375"/>
        <v/>
      </c>
    </row>
    <row r="8066" spans="3:10" ht="12" thickBot="1" x14ac:dyDescent="0.25">
      <c r="C8066" s="254"/>
      <c r="D8066" s="254"/>
      <c r="E8066" s="255"/>
      <c r="F8066" s="256"/>
      <c r="G8066" s="257"/>
      <c r="H8066" s="243">
        <f t="shared" ca="1" si="376"/>
        <v>45139</v>
      </c>
      <c r="I8066" s="244">
        <f t="shared" si="377"/>
        <v>43892</v>
      </c>
      <c r="J8066" s="244" t="str">
        <f t="shared" si="375"/>
        <v/>
      </c>
    </row>
    <row r="8067" spans="3:10" ht="12" thickBot="1" x14ac:dyDescent="0.25">
      <c r="C8067" s="254"/>
      <c r="D8067" s="254"/>
      <c r="E8067" s="255"/>
      <c r="F8067" s="256"/>
      <c r="G8067" s="257"/>
      <c r="H8067" s="243">
        <f t="shared" ca="1" si="376"/>
        <v>45139</v>
      </c>
      <c r="I8067" s="244">
        <f t="shared" si="377"/>
        <v>43892</v>
      </c>
      <c r="J8067" s="244" t="str">
        <f t="shared" si="375"/>
        <v/>
      </c>
    </row>
    <row r="8068" spans="3:10" ht="12" thickBot="1" x14ac:dyDescent="0.25">
      <c r="C8068" s="254"/>
      <c r="D8068" s="254"/>
      <c r="E8068" s="255"/>
      <c r="F8068" s="256"/>
      <c r="G8068" s="257"/>
      <c r="H8068" s="243">
        <f t="shared" ca="1" si="376"/>
        <v>45139</v>
      </c>
      <c r="I8068" s="244">
        <f t="shared" si="377"/>
        <v>43892</v>
      </c>
      <c r="J8068" s="244" t="str">
        <f t="shared" si="375"/>
        <v/>
      </c>
    </row>
    <row r="8069" spans="3:10" ht="12" thickBot="1" x14ac:dyDescent="0.25">
      <c r="C8069" s="254"/>
      <c r="D8069" s="254"/>
      <c r="E8069" s="255"/>
      <c r="F8069" s="256"/>
      <c r="G8069" s="257"/>
      <c r="H8069" s="243">
        <f t="shared" ca="1" si="376"/>
        <v>45139</v>
      </c>
      <c r="I8069" s="244">
        <f t="shared" si="377"/>
        <v>43892</v>
      </c>
      <c r="J8069" s="244" t="str">
        <f t="shared" si="375"/>
        <v/>
      </c>
    </row>
    <row r="8070" spans="3:10" ht="12" thickBot="1" x14ac:dyDescent="0.25">
      <c r="C8070" s="254"/>
      <c r="D8070" s="254"/>
      <c r="E8070" s="255"/>
      <c r="F8070" s="256"/>
      <c r="G8070" s="257"/>
      <c r="H8070" s="243">
        <f t="shared" ca="1" si="376"/>
        <v>45139</v>
      </c>
      <c r="I8070" s="244">
        <f t="shared" si="377"/>
        <v>43892</v>
      </c>
      <c r="J8070" s="244" t="str">
        <f t="shared" ref="J8070:J8133" si="378">IF(G8070="","",IF(G8070&gt;=0,"Debitoren",IF(G8070&lt;0,"Kreditoren","")))</f>
        <v/>
      </c>
    </row>
    <row r="8071" spans="3:10" ht="12" thickBot="1" x14ac:dyDescent="0.25">
      <c r="C8071" s="254"/>
      <c r="D8071" s="254"/>
      <c r="E8071" s="255"/>
      <c r="F8071" s="256"/>
      <c r="G8071" s="257"/>
      <c r="H8071" s="243">
        <f t="shared" ref="H8071:H8134" ca="1" si="379">IF(F8071&lt;$F$2,EOMONTH($F$2,-1)+1,EOMONTH(F8071,-1)+1)</f>
        <v>45139</v>
      </c>
      <c r="I8071" s="244">
        <f t="shared" ref="I8071:I8134" si="380">IF(F8071&lt;$I$2,IF(   WEEKDAY(EOMONTH($I$2,-1)+1)=1,EOMONTH($I$2,-1)+1+1,EOMONTH($I$2,-1)+1),IF(WEEKDAY(F8071)=1,F8071+1,F8071))</f>
        <v>43892</v>
      </c>
      <c r="J8071" s="244" t="str">
        <f t="shared" si="378"/>
        <v/>
      </c>
    </row>
    <row r="8072" spans="3:10" ht="12" thickBot="1" x14ac:dyDescent="0.25">
      <c r="C8072" s="254"/>
      <c r="D8072" s="254"/>
      <c r="E8072" s="255"/>
      <c r="F8072" s="256"/>
      <c r="G8072" s="257"/>
      <c r="H8072" s="243">
        <f t="shared" ca="1" si="379"/>
        <v>45139</v>
      </c>
      <c r="I8072" s="244">
        <f t="shared" si="380"/>
        <v>43892</v>
      </c>
      <c r="J8072" s="244" t="str">
        <f t="shared" si="378"/>
        <v/>
      </c>
    </row>
    <row r="8073" spans="3:10" ht="12" thickBot="1" x14ac:dyDescent="0.25">
      <c r="C8073" s="254"/>
      <c r="D8073" s="254"/>
      <c r="E8073" s="255"/>
      <c r="F8073" s="256"/>
      <c r="G8073" s="257"/>
      <c r="H8073" s="243">
        <f t="shared" ca="1" si="379"/>
        <v>45139</v>
      </c>
      <c r="I8073" s="244">
        <f t="shared" si="380"/>
        <v>43892</v>
      </c>
      <c r="J8073" s="244" t="str">
        <f t="shared" si="378"/>
        <v/>
      </c>
    </row>
    <row r="8074" spans="3:10" ht="12" thickBot="1" x14ac:dyDescent="0.25">
      <c r="C8074" s="254"/>
      <c r="D8074" s="254"/>
      <c r="E8074" s="255"/>
      <c r="F8074" s="256"/>
      <c r="G8074" s="257"/>
      <c r="H8074" s="243">
        <f t="shared" ca="1" si="379"/>
        <v>45139</v>
      </c>
      <c r="I8074" s="244">
        <f t="shared" si="380"/>
        <v>43892</v>
      </c>
      <c r="J8074" s="244" t="str">
        <f t="shared" si="378"/>
        <v/>
      </c>
    </row>
    <row r="8075" spans="3:10" ht="12" thickBot="1" x14ac:dyDescent="0.25">
      <c r="C8075" s="254"/>
      <c r="D8075" s="254"/>
      <c r="E8075" s="255"/>
      <c r="F8075" s="256"/>
      <c r="G8075" s="257"/>
      <c r="H8075" s="243">
        <f t="shared" ca="1" si="379"/>
        <v>45139</v>
      </c>
      <c r="I8075" s="244">
        <f t="shared" si="380"/>
        <v>43892</v>
      </c>
      <c r="J8075" s="244" t="str">
        <f t="shared" si="378"/>
        <v/>
      </c>
    </row>
    <row r="8076" spans="3:10" ht="12" thickBot="1" x14ac:dyDescent="0.25">
      <c r="C8076" s="254"/>
      <c r="D8076" s="254"/>
      <c r="E8076" s="255"/>
      <c r="F8076" s="256"/>
      <c r="G8076" s="257"/>
      <c r="H8076" s="243">
        <f t="shared" ca="1" si="379"/>
        <v>45139</v>
      </c>
      <c r="I8076" s="244">
        <f t="shared" si="380"/>
        <v>43892</v>
      </c>
      <c r="J8076" s="244" t="str">
        <f t="shared" si="378"/>
        <v/>
      </c>
    </row>
    <row r="8077" spans="3:10" ht="12" thickBot="1" x14ac:dyDescent="0.25">
      <c r="C8077" s="254"/>
      <c r="D8077" s="254"/>
      <c r="E8077" s="255"/>
      <c r="F8077" s="256"/>
      <c r="G8077" s="257"/>
      <c r="H8077" s="243">
        <f t="shared" ca="1" si="379"/>
        <v>45139</v>
      </c>
      <c r="I8077" s="244">
        <f t="shared" si="380"/>
        <v>43892</v>
      </c>
      <c r="J8077" s="244" t="str">
        <f t="shared" si="378"/>
        <v/>
      </c>
    </row>
    <row r="8078" spans="3:10" ht="12" thickBot="1" x14ac:dyDescent="0.25">
      <c r="C8078" s="254"/>
      <c r="D8078" s="254"/>
      <c r="E8078" s="255"/>
      <c r="F8078" s="256"/>
      <c r="G8078" s="257"/>
      <c r="H8078" s="243">
        <f t="shared" ca="1" si="379"/>
        <v>45139</v>
      </c>
      <c r="I8078" s="244">
        <f t="shared" si="380"/>
        <v>43892</v>
      </c>
      <c r="J8078" s="244" t="str">
        <f t="shared" si="378"/>
        <v/>
      </c>
    </row>
    <row r="8079" spans="3:10" ht="12" thickBot="1" x14ac:dyDescent="0.25">
      <c r="C8079" s="254"/>
      <c r="D8079" s="254"/>
      <c r="E8079" s="255"/>
      <c r="F8079" s="256"/>
      <c r="G8079" s="257"/>
      <c r="H8079" s="243">
        <f t="shared" ca="1" si="379"/>
        <v>45139</v>
      </c>
      <c r="I8079" s="244">
        <f t="shared" si="380"/>
        <v>43892</v>
      </c>
      <c r="J8079" s="244" t="str">
        <f t="shared" si="378"/>
        <v/>
      </c>
    </row>
    <row r="8080" spans="3:10" ht="12" thickBot="1" x14ac:dyDescent="0.25">
      <c r="C8080" s="254"/>
      <c r="D8080" s="254"/>
      <c r="E8080" s="255"/>
      <c r="F8080" s="256"/>
      <c r="G8080" s="257"/>
      <c r="H8080" s="243">
        <f t="shared" ca="1" si="379"/>
        <v>45139</v>
      </c>
      <c r="I8080" s="244">
        <f t="shared" si="380"/>
        <v>43892</v>
      </c>
      <c r="J8080" s="244" t="str">
        <f t="shared" si="378"/>
        <v/>
      </c>
    </row>
    <row r="8081" spans="3:10" ht="12" thickBot="1" x14ac:dyDescent="0.25">
      <c r="C8081" s="254"/>
      <c r="D8081" s="254"/>
      <c r="E8081" s="255"/>
      <c r="F8081" s="256"/>
      <c r="G8081" s="257"/>
      <c r="H8081" s="243">
        <f t="shared" ca="1" si="379"/>
        <v>45139</v>
      </c>
      <c r="I8081" s="244">
        <f t="shared" si="380"/>
        <v>43892</v>
      </c>
      <c r="J8081" s="244" t="str">
        <f t="shared" si="378"/>
        <v/>
      </c>
    </row>
    <row r="8082" spans="3:10" ht="12" thickBot="1" x14ac:dyDescent="0.25">
      <c r="C8082" s="254"/>
      <c r="D8082" s="254"/>
      <c r="E8082" s="255"/>
      <c r="F8082" s="256"/>
      <c r="G8082" s="257"/>
      <c r="H8082" s="243">
        <f t="shared" ca="1" si="379"/>
        <v>45139</v>
      </c>
      <c r="I8082" s="244">
        <f t="shared" si="380"/>
        <v>43892</v>
      </c>
      <c r="J8082" s="244" t="str">
        <f t="shared" si="378"/>
        <v/>
      </c>
    </row>
    <row r="8083" spans="3:10" ht="12" thickBot="1" x14ac:dyDescent="0.25">
      <c r="C8083" s="254"/>
      <c r="D8083" s="254"/>
      <c r="E8083" s="255"/>
      <c r="F8083" s="256"/>
      <c r="G8083" s="257"/>
      <c r="H8083" s="243">
        <f t="shared" ca="1" si="379"/>
        <v>45139</v>
      </c>
      <c r="I8083" s="244">
        <f t="shared" si="380"/>
        <v>43892</v>
      </c>
      <c r="J8083" s="244" t="str">
        <f t="shared" si="378"/>
        <v/>
      </c>
    </row>
    <row r="8084" spans="3:10" ht="12" thickBot="1" x14ac:dyDescent="0.25">
      <c r="C8084" s="254"/>
      <c r="D8084" s="254"/>
      <c r="E8084" s="255"/>
      <c r="F8084" s="256"/>
      <c r="G8084" s="257"/>
      <c r="H8084" s="243">
        <f t="shared" ca="1" si="379"/>
        <v>45139</v>
      </c>
      <c r="I8084" s="244">
        <f t="shared" si="380"/>
        <v>43892</v>
      </c>
      <c r="J8084" s="244" t="str">
        <f t="shared" si="378"/>
        <v/>
      </c>
    </row>
    <row r="8085" spans="3:10" ht="12" thickBot="1" x14ac:dyDescent="0.25">
      <c r="C8085" s="254"/>
      <c r="D8085" s="254"/>
      <c r="E8085" s="255"/>
      <c r="F8085" s="256"/>
      <c r="G8085" s="257"/>
      <c r="H8085" s="243">
        <f t="shared" ca="1" si="379"/>
        <v>45139</v>
      </c>
      <c r="I8085" s="244">
        <f t="shared" si="380"/>
        <v>43892</v>
      </c>
      <c r="J8085" s="244" t="str">
        <f t="shared" si="378"/>
        <v/>
      </c>
    </row>
    <row r="8086" spans="3:10" ht="12" thickBot="1" x14ac:dyDescent="0.25">
      <c r="C8086" s="254"/>
      <c r="D8086" s="254"/>
      <c r="E8086" s="255"/>
      <c r="F8086" s="256"/>
      <c r="G8086" s="257"/>
      <c r="H8086" s="243">
        <f t="shared" ca="1" si="379"/>
        <v>45139</v>
      </c>
      <c r="I8086" s="244">
        <f t="shared" si="380"/>
        <v>43892</v>
      </c>
      <c r="J8086" s="244" t="str">
        <f t="shared" si="378"/>
        <v/>
      </c>
    </row>
    <row r="8087" spans="3:10" ht="12" thickBot="1" x14ac:dyDescent="0.25">
      <c r="C8087" s="254"/>
      <c r="D8087" s="254"/>
      <c r="E8087" s="255"/>
      <c r="F8087" s="256"/>
      <c r="G8087" s="257"/>
      <c r="H8087" s="243">
        <f t="shared" ca="1" si="379"/>
        <v>45139</v>
      </c>
      <c r="I8087" s="244">
        <f t="shared" si="380"/>
        <v>43892</v>
      </c>
      <c r="J8087" s="244" t="str">
        <f t="shared" si="378"/>
        <v/>
      </c>
    </row>
    <row r="8088" spans="3:10" ht="12" thickBot="1" x14ac:dyDescent="0.25">
      <c r="C8088" s="254"/>
      <c r="D8088" s="254"/>
      <c r="E8088" s="255"/>
      <c r="F8088" s="256"/>
      <c r="G8088" s="257"/>
      <c r="H8088" s="243">
        <f t="shared" ca="1" si="379"/>
        <v>45139</v>
      </c>
      <c r="I8088" s="244">
        <f t="shared" si="380"/>
        <v>43892</v>
      </c>
      <c r="J8088" s="244" t="str">
        <f t="shared" si="378"/>
        <v/>
      </c>
    </row>
    <row r="8089" spans="3:10" ht="12" thickBot="1" x14ac:dyDescent="0.25">
      <c r="C8089" s="254"/>
      <c r="D8089" s="254"/>
      <c r="E8089" s="255"/>
      <c r="F8089" s="256"/>
      <c r="G8089" s="257"/>
      <c r="H8089" s="243">
        <f t="shared" ca="1" si="379"/>
        <v>45139</v>
      </c>
      <c r="I8089" s="244">
        <f t="shared" si="380"/>
        <v>43892</v>
      </c>
      <c r="J8089" s="244" t="str">
        <f t="shared" si="378"/>
        <v/>
      </c>
    </row>
    <row r="8090" spans="3:10" ht="12" thickBot="1" x14ac:dyDescent="0.25">
      <c r="C8090" s="254"/>
      <c r="D8090" s="254"/>
      <c r="E8090" s="255"/>
      <c r="F8090" s="256"/>
      <c r="G8090" s="257"/>
      <c r="H8090" s="243">
        <f t="shared" ca="1" si="379"/>
        <v>45139</v>
      </c>
      <c r="I8090" s="244">
        <f t="shared" si="380"/>
        <v>43892</v>
      </c>
      <c r="J8090" s="244" t="str">
        <f t="shared" si="378"/>
        <v/>
      </c>
    </row>
    <row r="8091" spans="3:10" ht="12" thickBot="1" x14ac:dyDescent="0.25">
      <c r="C8091" s="254"/>
      <c r="D8091" s="254"/>
      <c r="E8091" s="255"/>
      <c r="F8091" s="256"/>
      <c r="G8091" s="257"/>
      <c r="H8091" s="243">
        <f t="shared" ca="1" si="379"/>
        <v>45139</v>
      </c>
      <c r="I8091" s="244">
        <f t="shared" si="380"/>
        <v>43892</v>
      </c>
      <c r="J8091" s="244" t="str">
        <f t="shared" si="378"/>
        <v/>
      </c>
    </row>
    <row r="8092" spans="3:10" ht="12" thickBot="1" x14ac:dyDescent="0.25">
      <c r="C8092" s="254"/>
      <c r="D8092" s="254"/>
      <c r="E8092" s="255"/>
      <c r="F8092" s="256"/>
      <c r="G8092" s="257"/>
      <c r="H8092" s="243">
        <f t="shared" ca="1" si="379"/>
        <v>45139</v>
      </c>
      <c r="I8092" s="244">
        <f t="shared" si="380"/>
        <v>43892</v>
      </c>
      <c r="J8092" s="244" t="str">
        <f t="shared" si="378"/>
        <v/>
      </c>
    </row>
    <row r="8093" spans="3:10" ht="12" thickBot="1" x14ac:dyDescent="0.25">
      <c r="C8093" s="254"/>
      <c r="D8093" s="254"/>
      <c r="E8093" s="255"/>
      <c r="F8093" s="256"/>
      <c r="G8093" s="257"/>
      <c r="H8093" s="243">
        <f t="shared" ca="1" si="379"/>
        <v>45139</v>
      </c>
      <c r="I8093" s="244">
        <f t="shared" si="380"/>
        <v>43892</v>
      </c>
      <c r="J8093" s="244" t="str">
        <f t="shared" si="378"/>
        <v/>
      </c>
    </row>
    <row r="8094" spans="3:10" ht="12" thickBot="1" x14ac:dyDescent="0.25">
      <c r="C8094" s="254"/>
      <c r="D8094" s="254"/>
      <c r="E8094" s="255"/>
      <c r="F8094" s="256"/>
      <c r="G8094" s="257"/>
      <c r="H8094" s="243">
        <f t="shared" ca="1" si="379"/>
        <v>45139</v>
      </c>
      <c r="I8094" s="244">
        <f t="shared" si="380"/>
        <v>43892</v>
      </c>
      <c r="J8094" s="244" t="str">
        <f t="shared" si="378"/>
        <v/>
      </c>
    </row>
    <row r="8095" spans="3:10" ht="12" thickBot="1" x14ac:dyDescent="0.25">
      <c r="C8095" s="254"/>
      <c r="D8095" s="254"/>
      <c r="E8095" s="255"/>
      <c r="F8095" s="256"/>
      <c r="G8095" s="257"/>
      <c r="H8095" s="243">
        <f t="shared" ca="1" si="379"/>
        <v>45139</v>
      </c>
      <c r="I8095" s="244">
        <f t="shared" si="380"/>
        <v>43892</v>
      </c>
      <c r="J8095" s="244" t="str">
        <f t="shared" si="378"/>
        <v/>
      </c>
    </row>
    <row r="8096" spans="3:10" ht="12" thickBot="1" x14ac:dyDescent="0.25">
      <c r="C8096" s="254"/>
      <c r="D8096" s="254"/>
      <c r="E8096" s="255"/>
      <c r="F8096" s="256"/>
      <c r="G8096" s="257"/>
      <c r="H8096" s="243">
        <f t="shared" ca="1" si="379"/>
        <v>45139</v>
      </c>
      <c r="I8096" s="244">
        <f t="shared" si="380"/>
        <v>43892</v>
      </c>
      <c r="J8096" s="244" t="str">
        <f t="shared" si="378"/>
        <v/>
      </c>
    </row>
    <row r="8097" spans="3:10" ht="12" thickBot="1" x14ac:dyDescent="0.25">
      <c r="C8097" s="254"/>
      <c r="D8097" s="254"/>
      <c r="E8097" s="255"/>
      <c r="F8097" s="256"/>
      <c r="G8097" s="257"/>
      <c r="H8097" s="243">
        <f t="shared" ca="1" si="379"/>
        <v>45139</v>
      </c>
      <c r="I8097" s="244">
        <f t="shared" si="380"/>
        <v>43892</v>
      </c>
      <c r="J8097" s="244" t="str">
        <f t="shared" si="378"/>
        <v/>
      </c>
    </row>
    <row r="8098" spans="3:10" ht="12" thickBot="1" x14ac:dyDescent="0.25">
      <c r="C8098" s="254"/>
      <c r="D8098" s="254"/>
      <c r="E8098" s="255"/>
      <c r="F8098" s="256"/>
      <c r="G8098" s="257"/>
      <c r="H8098" s="243">
        <f t="shared" ca="1" si="379"/>
        <v>45139</v>
      </c>
      <c r="I8098" s="244">
        <f t="shared" si="380"/>
        <v>43892</v>
      </c>
      <c r="J8098" s="244" t="str">
        <f t="shared" si="378"/>
        <v/>
      </c>
    </row>
    <row r="8099" spans="3:10" ht="12" thickBot="1" x14ac:dyDescent="0.25">
      <c r="C8099" s="254"/>
      <c r="D8099" s="254"/>
      <c r="E8099" s="255"/>
      <c r="F8099" s="256"/>
      <c r="G8099" s="257"/>
      <c r="H8099" s="243">
        <f t="shared" ca="1" si="379"/>
        <v>45139</v>
      </c>
      <c r="I8099" s="244">
        <f t="shared" si="380"/>
        <v>43892</v>
      </c>
      <c r="J8099" s="244" t="str">
        <f t="shared" si="378"/>
        <v/>
      </c>
    </row>
    <row r="8100" spans="3:10" ht="12" thickBot="1" x14ac:dyDescent="0.25">
      <c r="C8100" s="254"/>
      <c r="D8100" s="254"/>
      <c r="E8100" s="255"/>
      <c r="F8100" s="256"/>
      <c r="G8100" s="257"/>
      <c r="H8100" s="243">
        <f t="shared" ca="1" si="379"/>
        <v>45139</v>
      </c>
      <c r="I8100" s="244">
        <f t="shared" si="380"/>
        <v>43892</v>
      </c>
      <c r="J8100" s="244" t="str">
        <f t="shared" si="378"/>
        <v/>
      </c>
    </row>
    <row r="8101" spans="3:10" ht="12" thickBot="1" x14ac:dyDescent="0.25">
      <c r="C8101" s="254"/>
      <c r="D8101" s="254"/>
      <c r="E8101" s="255"/>
      <c r="F8101" s="256"/>
      <c r="G8101" s="257"/>
      <c r="H8101" s="243">
        <f t="shared" ca="1" si="379"/>
        <v>45139</v>
      </c>
      <c r="I8101" s="244">
        <f t="shared" si="380"/>
        <v>43892</v>
      </c>
      <c r="J8101" s="244" t="str">
        <f t="shared" si="378"/>
        <v/>
      </c>
    </row>
    <row r="8102" spans="3:10" ht="12" thickBot="1" x14ac:dyDescent="0.25">
      <c r="C8102" s="254"/>
      <c r="D8102" s="254"/>
      <c r="E8102" s="255"/>
      <c r="F8102" s="256"/>
      <c r="G8102" s="257"/>
      <c r="H8102" s="243">
        <f t="shared" ca="1" si="379"/>
        <v>45139</v>
      </c>
      <c r="I8102" s="244">
        <f t="shared" si="380"/>
        <v>43892</v>
      </c>
      <c r="J8102" s="244" t="str">
        <f t="shared" si="378"/>
        <v/>
      </c>
    </row>
    <row r="8103" spans="3:10" ht="12" thickBot="1" x14ac:dyDescent="0.25">
      <c r="C8103" s="254"/>
      <c r="D8103" s="254"/>
      <c r="E8103" s="255"/>
      <c r="F8103" s="256"/>
      <c r="G8103" s="257"/>
      <c r="H8103" s="243">
        <f t="shared" ca="1" si="379"/>
        <v>45139</v>
      </c>
      <c r="I8103" s="244">
        <f t="shared" si="380"/>
        <v>43892</v>
      </c>
      <c r="J8103" s="244" t="str">
        <f t="shared" si="378"/>
        <v/>
      </c>
    </row>
    <row r="8104" spans="3:10" ht="12" thickBot="1" x14ac:dyDescent="0.25">
      <c r="C8104" s="254"/>
      <c r="D8104" s="254"/>
      <c r="E8104" s="255"/>
      <c r="F8104" s="256"/>
      <c r="G8104" s="257"/>
      <c r="H8104" s="243">
        <f t="shared" ca="1" si="379"/>
        <v>45139</v>
      </c>
      <c r="I8104" s="244">
        <f t="shared" si="380"/>
        <v>43892</v>
      </c>
      <c r="J8104" s="244" t="str">
        <f t="shared" si="378"/>
        <v/>
      </c>
    </row>
    <row r="8105" spans="3:10" ht="12" thickBot="1" x14ac:dyDescent="0.25">
      <c r="C8105" s="254"/>
      <c r="D8105" s="254"/>
      <c r="E8105" s="255"/>
      <c r="F8105" s="256"/>
      <c r="G8105" s="257"/>
      <c r="H8105" s="243">
        <f t="shared" ca="1" si="379"/>
        <v>45139</v>
      </c>
      <c r="I8105" s="244">
        <f t="shared" si="380"/>
        <v>43892</v>
      </c>
      <c r="J8105" s="244" t="str">
        <f t="shared" si="378"/>
        <v/>
      </c>
    </row>
    <row r="8106" spans="3:10" ht="12" thickBot="1" x14ac:dyDescent="0.25">
      <c r="C8106" s="254"/>
      <c r="D8106" s="254"/>
      <c r="E8106" s="255"/>
      <c r="F8106" s="256"/>
      <c r="G8106" s="257"/>
      <c r="H8106" s="243">
        <f t="shared" ca="1" si="379"/>
        <v>45139</v>
      </c>
      <c r="I8106" s="244">
        <f t="shared" si="380"/>
        <v>43892</v>
      </c>
      <c r="J8106" s="244" t="str">
        <f t="shared" si="378"/>
        <v/>
      </c>
    </row>
    <row r="8107" spans="3:10" ht="12" thickBot="1" x14ac:dyDescent="0.25">
      <c r="C8107" s="254"/>
      <c r="D8107" s="254"/>
      <c r="E8107" s="255"/>
      <c r="F8107" s="256"/>
      <c r="G8107" s="257"/>
      <c r="H8107" s="243">
        <f t="shared" ca="1" si="379"/>
        <v>45139</v>
      </c>
      <c r="I8107" s="244">
        <f t="shared" si="380"/>
        <v>43892</v>
      </c>
      <c r="J8107" s="244" t="str">
        <f t="shared" si="378"/>
        <v/>
      </c>
    </row>
    <row r="8108" spans="3:10" ht="12" thickBot="1" x14ac:dyDescent="0.25">
      <c r="C8108" s="254"/>
      <c r="D8108" s="254"/>
      <c r="E8108" s="255"/>
      <c r="F8108" s="256"/>
      <c r="G8108" s="257"/>
      <c r="H8108" s="243">
        <f t="shared" ca="1" si="379"/>
        <v>45139</v>
      </c>
      <c r="I8108" s="244">
        <f t="shared" si="380"/>
        <v>43892</v>
      </c>
      <c r="J8108" s="244" t="str">
        <f t="shared" si="378"/>
        <v/>
      </c>
    </row>
    <row r="8109" spans="3:10" ht="12" thickBot="1" x14ac:dyDescent="0.25">
      <c r="C8109" s="254"/>
      <c r="D8109" s="254"/>
      <c r="E8109" s="255"/>
      <c r="F8109" s="256"/>
      <c r="G8109" s="257"/>
      <c r="H8109" s="243">
        <f t="shared" ca="1" si="379"/>
        <v>45139</v>
      </c>
      <c r="I8109" s="244">
        <f t="shared" si="380"/>
        <v>43892</v>
      </c>
      <c r="J8109" s="244" t="str">
        <f t="shared" si="378"/>
        <v/>
      </c>
    </row>
    <row r="8110" spans="3:10" ht="12" thickBot="1" x14ac:dyDescent="0.25">
      <c r="C8110" s="254"/>
      <c r="D8110" s="254"/>
      <c r="E8110" s="255"/>
      <c r="F8110" s="256"/>
      <c r="G8110" s="257"/>
      <c r="H8110" s="243">
        <f t="shared" ca="1" si="379"/>
        <v>45139</v>
      </c>
      <c r="I8110" s="244">
        <f t="shared" si="380"/>
        <v>43892</v>
      </c>
      <c r="J8110" s="244" t="str">
        <f t="shared" si="378"/>
        <v/>
      </c>
    </row>
    <row r="8111" spans="3:10" ht="12" thickBot="1" x14ac:dyDescent="0.25">
      <c r="C8111" s="254"/>
      <c r="D8111" s="254"/>
      <c r="E8111" s="255"/>
      <c r="F8111" s="256"/>
      <c r="G8111" s="257"/>
      <c r="H8111" s="243">
        <f t="shared" ca="1" si="379"/>
        <v>45139</v>
      </c>
      <c r="I8111" s="244">
        <f t="shared" si="380"/>
        <v>43892</v>
      </c>
      <c r="J8111" s="244" t="str">
        <f t="shared" si="378"/>
        <v/>
      </c>
    </row>
    <row r="8112" spans="3:10" ht="12" thickBot="1" x14ac:dyDescent="0.25">
      <c r="C8112" s="254"/>
      <c r="D8112" s="254"/>
      <c r="E8112" s="255"/>
      <c r="F8112" s="256"/>
      <c r="G8112" s="257"/>
      <c r="H8112" s="243">
        <f t="shared" ca="1" si="379"/>
        <v>45139</v>
      </c>
      <c r="I8112" s="244">
        <f t="shared" si="380"/>
        <v>43892</v>
      </c>
      <c r="J8112" s="244" t="str">
        <f t="shared" si="378"/>
        <v/>
      </c>
    </row>
    <row r="8113" spans="3:10" ht="12" thickBot="1" x14ac:dyDescent="0.25">
      <c r="C8113" s="254"/>
      <c r="D8113" s="254"/>
      <c r="E8113" s="255"/>
      <c r="F8113" s="256"/>
      <c r="G8113" s="257"/>
      <c r="H8113" s="243">
        <f t="shared" ca="1" si="379"/>
        <v>45139</v>
      </c>
      <c r="I8113" s="244">
        <f t="shared" si="380"/>
        <v>43892</v>
      </c>
      <c r="J8113" s="244" t="str">
        <f t="shared" si="378"/>
        <v/>
      </c>
    </row>
    <row r="8114" spans="3:10" ht="12" thickBot="1" x14ac:dyDescent="0.25">
      <c r="C8114" s="254"/>
      <c r="D8114" s="254"/>
      <c r="E8114" s="255"/>
      <c r="F8114" s="256"/>
      <c r="G8114" s="257"/>
      <c r="H8114" s="243">
        <f t="shared" ca="1" si="379"/>
        <v>45139</v>
      </c>
      <c r="I8114" s="244">
        <f t="shared" si="380"/>
        <v>43892</v>
      </c>
      <c r="J8114" s="244" t="str">
        <f t="shared" si="378"/>
        <v/>
      </c>
    </row>
    <row r="8115" spans="3:10" ht="12" thickBot="1" x14ac:dyDescent="0.25">
      <c r="C8115" s="254"/>
      <c r="D8115" s="254"/>
      <c r="E8115" s="255"/>
      <c r="F8115" s="256"/>
      <c r="G8115" s="257"/>
      <c r="H8115" s="243">
        <f t="shared" ca="1" si="379"/>
        <v>45139</v>
      </c>
      <c r="I8115" s="244">
        <f t="shared" si="380"/>
        <v>43892</v>
      </c>
      <c r="J8115" s="244" t="str">
        <f t="shared" si="378"/>
        <v/>
      </c>
    </row>
    <row r="8116" spans="3:10" ht="12" thickBot="1" x14ac:dyDescent="0.25">
      <c r="C8116" s="254"/>
      <c r="D8116" s="254"/>
      <c r="E8116" s="255"/>
      <c r="F8116" s="256"/>
      <c r="G8116" s="257"/>
      <c r="H8116" s="243">
        <f t="shared" ca="1" si="379"/>
        <v>45139</v>
      </c>
      <c r="I8116" s="244">
        <f t="shared" si="380"/>
        <v>43892</v>
      </c>
      <c r="J8116" s="244" t="str">
        <f t="shared" si="378"/>
        <v/>
      </c>
    </row>
    <row r="8117" spans="3:10" ht="12" thickBot="1" x14ac:dyDescent="0.25">
      <c r="C8117" s="254"/>
      <c r="D8117" s="254"/>
      <c r="E8117" s="255"/>
      <c r="F8117" s="256"/>
      <c r="G8117" s="257"/>
      <c r="H8117" s="243">
        <f t="shared" ca="1" si="379"/>
        <v>45139</v>
      </c>
      <c r="I8117" s="244">
        <f t="shared" si="380"/>
        <v>43892</v>
      </c>
      <c r="J8117" s="244" t="str">
        <f t="shared" si="378"/>
        <v/>
      </c>
    </row>
    <row r="8118" spans="3:10" ht="12" thickBot="1" x14ac:dyDescent="0.25">
      <c r="C8118" s="254"/>
      <c r="D8118" s="254"/>
      <c r="E8118" s="255"/>
      <c r="F8118" s="256"/>
      <c r="G8118" s="257"/>
      <c r="H8118" s="243">
        <f t="shared" ca="1" si="379"/>
        <v>45139</v>
      </c>
      <c r="I8118" s="244">
        <f t="shared" si="380"/>
        <v>43892</v>
      </c>
      <c r="J8118" s="244" t="str">
        <f t="shared" si="378"/>
        <v/>
      </c>
    </row>
    <row r="8119" spans="3:10" ht="12" thickBot="1" x14ac:dyDescent="0.25">
      <c r="C8119" s="254"/>
      <c r="D8119" s="254"/>
      <c r="E8119" s="255"/>
      <c r="F8119" s="256"/>
      <c r="G8119" s="257"/>
      <c r="H8119" s="243">
        <f t="shared" ca="1" si="379"/>
        <v>45139</v>
      </c>
      <c r="I8119" s="244">
        <f t="shared" si="380"/>
        <v>43892</v>
      </c>
      <c r="J8119" s="244" t="str">
        <f t="shared" si="378"/>
        <v/>
      </c>
    </row>
    <row r="8120" spans="3:10" ht="12" thickBot="1" x14ac:dyDescent="0.25">
      <c r="C8120" s="254"/>
      <c r="D8120" s="254"/>
      <c r="E8120" s="255"/>
      <c r="F8120" s="256"/>
      <c r="G8120" s="257"/>
      <c r="H8120" s="243">
        <f t="shared" ca="1" si="379"/>
        <v>45139</v>
      </c>
      <c r="I8120" s="244">
        <f t="shared" si="380"/>
        <v>43892</v>
      </c>
      <c r="J8120" s="244" t="str">
        <f t="shared" si="378"/>
        <v/>
      </c>
    </row>
    <row r="8121" spans="3:10" ht="12" thickBot="1" x14ac:dyDescent="0.25">
      <c r="C8121" s="254"/>
      <c r="D8121" s="254"/>
      <c r="E8121" s="255"/>
      <c r="F8121" s="256"/>
      <c r="G8121" s="257"/>
      <c r="H8121" s="243">
        <f t="shared" ca="1" si="379"/>
        <v>45139</v>
      </c>
      <c r="I8121" s="244">
        <f t="shared" si="380"/>
        <v>43892</v>
      </c>
      <c r="J8121" s="244" t="str">
        <f t="shared" si="378"/>
        <v/>
      </c>
    </row>
    <row r="8122" spans="3:10" ht="12" thickBot="1" x14ac:dyDescent="0.25">
      <c r="C8122" s="254"/>
      <c r="D8122" s="254"/>
      <c r="E8122" s="255"/>
      <c r="F8122" s="256"/>
      <c r="G8122" s="257"/>
      <c r="H8122" s="243">
        <f t="shared" ca="1" si="379"/>
        <v>45139</v>
      </c>
      <c r="I8122" s="244">
        <f t="shared" si="380"/>
        <v>43892</v>
      </c>
      <c r="J8122" s="244" t="str">
        <f t="shared" si="378"/>
        <v/>
      </c>
    </row>
    <row r="8123" spans="3:10" ht="12" thickBot="1" x14ac:dyDescent="0.25">
      <c r="C8123" s="254"/>
      <c r="D8123" s="254"/>
      <c r="E8123" s="255"/>
      <c r="F8123" s="256"/>
      <c r="G8123" s="257"/>
      <c r="H8123" s="243">
        <f t="shared" ca="1" si="379"/>
        <v>45139</v>
      </c>
      <c r="I8123" s="244">
        <f t="shared" si="380"/>
        <v>43892</v>
      </c>
      <c r="J8123" s="244" t="str">
        <f t="shared" si="378"/>
        <v/>
      </c>
    </row>
    <row r="8124" spans="3:10" ht="12" thickBot="1" x14ac:dyDescent="0.25">
      <c r="C8124" s="254"/>
      <c r="D8124" s="254"/>
      <c r="E8124" s="255"/>
      <c r="F8124" s="256"/>
      <c r="G8124" s="257"/>
      <c r="H8124" s="243">
        <f t="shared" ca="1" si="379"/>
        <v>45139</v>
      </c>
      <c r="I8124" s="244">
        <f t="shared" si="380"/>
        <v>43892</v>
      </c>
      <c r="J8124" s="244" t="str">
        <f t="shared" si="378"/>
        <v/>
      </c>
    </row>
    <row r="8125" spans="3:10" ht="12" thickBot="1" x14ac:dyDescent="0.25">
      <c r="C8125" s="254"/>
      <c r="D8125" s="254"/>
      <c r="E8125" s="255"/>
      <c r="F8125" s="256"/>
      <c r="G8125" s="257"/>
      <c r="H8125" s="243">
        <f t="shared" ca="1" si="379"/>
        <v>45139</v>
      </c>
      <c r="I8125" s="244">
        <f t="shared" si="380"/>
        <v>43892</v>
      </c>
      <c r="J8125" s="244" t="str">
        <f t="shared" si="378"/>
        <v/>
      </c>
    </row>
    <row r="8126" spans="3:10" ht="12" thickBot="1" x14ac:dyDescent="0.25">
      <c r="C8126" s="254"/>
      <c r="D8126" s="254"/>
      <c r="E8126" s="255"/>
      <c r="F8126" s="256"/>
      <c r="G8126" s="257"/>
      <c r="H8126" s="243">
        <f t="shared" ca="1" si="379"/>
        <v>45139</v>
      </c>
      <c r="I8126" s="244">
        <f t="shared" si="380"/>
        <v>43892</v>
      </c>
      <c r="J8126" s="244" t="str">
        <f t="shared" si="378"/>
        <v/>
      </c>
    </row>
    <row r="8127" spans="3:10" ht="12" thickBot="1" x14ac:dyDescent="0.25">
      <c r="C8127" s="254"/>
      <c r="D8127" s="254"/>
      <c r="E8127" s="255"/>
      <c r="F8127" s="256"/>
      <c r="G8127" s="257"/>
      <c r="H8127" s="243">
        <f t="shared" ca="1" si="379"/>
        <v>45139</v>
      </c>
      <c r="I8127" s="244">
        <f t="shared" si="380"/>
        <v>43892</v>
      </c>
      <c r="J8127" s="244" t="str">
        <f t="shared" si="378"/>
        <v/>
      </c>
    </row>
    <row r="8128" spans="3:10" ht="12" thickBot="1" x14ac:dyDescent="0.25">
      <c r="C8128" s="254"/>
      <c r="D8128" s="254"/>
      <c r="E8128" s="255"/>
      <c r="F8128" s="256"/>
      <c r="G8128" s="257"/>
      <c r="H8128" s="243">
        <f t="shared" ca="1" si="379"/>
        <v>45139</v>
      </c>
      <c r="I8128" s="244">
        <f t="shared" si="380"/>
        <v>43892</v>
      </c>
      <c r="J8128" s="244" t="str">
        <f t="shared" si="378"/>
        <v/>
      </c>
    </row>
    <row r="8129" spans="3:10" ht="12" thickBot="1" x14ac:dyDescent="0.25">
      <c r="C8129" s="254"/>
      <c r="D8129" s="254"/>
      <c r="E8129" s="255"/>
      <c r="F8129" s="256"/>
      <c r="G8129" s="257"/>
      <c r="H8129" s="243">
        <f t="shared" ca="1" si="379"/>
        <v>45139</v>
      </c>
      <c r="I8129" s="244">
        <f t="shared" si="380"/>
        <v>43892</v>
      </c>
      <c r="J8129" s="244" t="str">
        <f t="shared" si="378"/>
        <v/>
      </c>
    </row>
    <row r="8130" spans="3:10" ht="12" thickBot="1" x14ac:dyDescent="0.25">
      <c r="C8130" s="254"/>
      <c r="D8130" s="254"/>
      <c r="E8130" s="255"/>
      <c r="F8130" s="256"/>
      <c r="G8130" s="257"/>
      <c r="H8130" s="243">
        <f t="shared" ca="1" si="379"/>
        <v>45139</v>
      </c>
      <c r="I8130" s="244">
        <f t="shared" si="380"/>
        <v>43892</v>
      </c>
      <c r="J8130" s="244" t="str">
        <f t="shared" si="378"/>
        <v/>
      </c>
    </row>
    <row r="8131" spans="3:10" ht="12" thickBot="1" x14ac:dyDescent="0.25">
      <c r="C8131" s="254"/>
      <c r="D8131" s="254"/>
      <c r="E8131" s="255"/>
      <c r="F8131" s="256"/>
      <c r="G8131" s="257"/>
      <c r="H8131" s="243">
        <f t="shared" ca="1" si="379"/>
        <v>45139</v>
      </c>
      <c r="I8131" s="244">
        <f t="shared" si="380"/>
        <v>43892</v>
      </c>
      <c r="J8131" s="244" t="str">
        <f t="shared" si="378"/>
        <v/>
      </c>
    </row>
    <row r="8132" spans="3:10" ht="12" thickBot="1" x14ac:dyDescent="0.25">
      <c r="C8132" s="254"/>
      <c r="D8132" s="254"/>
      <c r="E8132" s="255"/>
      <c r="F8132" s="256"/>
      <c r="G8132" s="257"/>
      <c r="H8132" s="243">
        <f t="shared" ca="1" si="379"/>
        <v>45139</v>
      </c>
      <c r="I8132" s="244">
        <f t="shared" si="380"/>
        <v>43892</v>
      </c>
      <c r="J8132" s="244" t="str">
        <f t="shared" si="378"/>
        <v/>
      </c>
    </row>
    <row r="8133" spans="3:10" ht="12" thickBot="1" x14ac:dyDescent="0.25">
      <c r="C8133" s="254"/>
      <c r="D8133" s="254"/>
      <c r="E8133" s="255"/>
      <c r="F8133" s="256"/>
      <c r="G8133" s="257"/>
      <c r="H8133" s="243">
        <f t="shared" ca="1" si="379"/>
        <v>45139</v>
      </c>
      <c r="I8133" s="244">
        <f t="shared" si="380"/>
        <v>43892</v>
      </c>
      <c r="J8133" s="244" t="str">
        <f t="shared" si="378"/>
        <v/>
      </c>
    </row>
    <row r="8134" spans="3:10" ht="12" thickBot="1" x14ac:dyDescent="0.25">
      <c r="C8134" s="254"/>
      <c r="D8134" s="254"/>
      <c r="E8134" s="255"/>
      <c r="F8134" s="256"/>
      <c r="G8134" s="257"/>
      <c r="H8134" s="243">
        <f t="shared" ca="1" si="379"/>
        <v>45139</v>
      </c>
      <c r="I8134" s="244">
        <f t="shared" si="380"/>
        <v>43892</v>
      </c>
      <c r="J8134" s="244" t="str">
        <f t="shared" ref="J8134:J8197" si="381">IF(G8134="","",IF(G8134&gt;=0,"Debitoren",IF(G8134&lt;0,"Kreditoren","")))</f>
        <v/>
      </c>
    </row>
    <row r="8135" spans="3:10" ht="12" thickBot="1" x14ac:dyDescent="0.25">
      <c r="C8135" s="254"/>
      <c r="D8135" s="254"/>
      <c r="E8135" s="255"/>
      <c r="F8135" s="256"/>
      <c r="G8135" s="257"/>
      <c r="H8135" s="243">
        <f t="shared" ref="H8135:H8198" ca="1" si="382">IF(F8135&lt;$F$2,EOMONTH($F$2,-1)+1,EOMONTH(F8135,-1)+1)</f>
        <v>45139</v>
      </c>
      <c r="I8135" s="244">
        <f t="shared" ref="I8135:I8198" si="383">IF(F8135&lt;$I$2,IF(   WEEKDAY(EOMONTH($I$2,-1)+1)=1,EOMONTH($I$2,-1)+1+1,EOMONTH($I$2,-1)+1),IF(WEEKDAY(F8135)=1,F8135+1,F8135))</f>
        <v>43892</v>
      </c>
      <c r="J8135" s="244" t="str">
        <f t="shared" si="381"/>
        <v/>
      </c>
    </row>
    <row r="8136" spans="3:10" ht="12" thickBot="1" x14ac:dyDescent="0.25">
      <c r="C8136" s="254"/>
      <c r="D8136" s="254"/>
      <c r="E8136" s="255"/>
      <c r="F8136" s="256"/>
      <c r="G8136" s="257"/>
      <c r="H8136" s="243">
        <f t="shared" ca="1" si="382"/>
        <v>45139</v>
      </c>
      <c r="I8136" s="244">
        <f t="shared" si="383"/>
        <v>43892</v>
      </c>
      <c r="J8136" s="244" t="str">
        <f t="shared" si="381"/>
        <v/>
      </c>
    </row>
    <row r="8137" spans="3:10" ht="12" thickBot="1" x14ac:dyDescent="0.25">
      <c r="C8137" s="254"/>
      <c r="D8137" s="254"/>
      <c r="E8137" s="255"/>
      <c r="F8137" s="256"/>
      <c r="G8137" s="257"/>
      <c r="H8137" s="243">
        <f t="shared" ca="1" si="382"/>
        <v>45139</v>
      </c>
      <c r="I8137" s="244">
        <f t="shared" si="383"/>
        <v>43892</v>
      </c>
      <c r="J8137" s="244" t="str">
        <f t="shared" si="381"/>
        <v/>
      </c>
    </row>
    <row r="8138" spans="3:10" ht="12" thickBot="1" x14ac:dyDescent="0.25">
      <c r="C8138" s="254"/>
      <c r="D8138" s="254"/>
      <c r="E8138" s="255"/>
      <c r="F8138" s="256"/>
      <c r="G8138" s="257"/>
      <c r="H8138" s="243">
        <f t="shared" ca="1" si="382"/>
        <v>45139</v>
      </c>
      <c r="I8138" s="244">
        <f t="shared" si="383"/>
        <v>43892</v>
      </c>
      <c r="J8138" s="244" t="str">
        <f t="shared" si="381"/>
        <v/>
      </c>
    </row>
    <row r="8139" spans="3:10" ht="12" thickBot="1" x14ac:dyDescent="0.25">
      <c r="C8139" s="254"/>
      <c r="D8139" s="254"/>
      <c r="E8139" s="255"/>
      <c r="F8139" s="256"/>
      <c r="G8139" s="257"/>
      <c r="H8139" s="243">
        <f t="shared" ca="1" si="382"/>
        <v>45139</v>
      </c>
      <c r="I8139" s="244">
        <f t="shared" si="383"/>
        <v>43892</v>
      </c>
      <c r="J8139" s="244" t="str">
        <f t="shared" si="381"/>
        <v/>
      </c>
    </row>
    <row r="8140" spans="3:10" ht="12" thickBot="1" x14ac:dyDescent="0.25">
      <c r="C8140" s="254"/>
      <c r="D8140" s="254"/>
      <c r="E8140" s="255"/>
      <c r="F8140" s="256"/>
      <c r="G8140" s="257"/>
      <c r="H8140" s="243">
        <f t="shared" ca="1" si="382"/>
        <v>45139</v>
      </c>
      <c r="I8140" s="244">
        <f t="shared" si="383"/>
        <v>43892</v>
      </c>
      <c r="J8140" s="244" t="str">
        <f t="shared" si="381"/>
        <v/>
      </c>
    </row>
    <row r="8141" spans="3:10" ht="12" thickBot="1" x14ac:dyDescent="0.25">
      <c r="C8141" s="254"/>
      <c r="D8141" s="254"/>
      <c r="E8141" s="255"/>
      <c r="F8141" s="256"/>
      <c r="G8141" s="257"/>
      <c r="H8141" s="243">
        <f t="shared" ca="1" si="382"/>
        <v>45139</v>
      </c>
      <c r="I8141" s="244">
        <f t="shared" si="383"/>
        <v>43892</v>
      </c>
      <c r="J8141" s="244" t="str">
        <f t="shared" si="381"/>
        <v/>
      </c>
    </row>
    <row r="8142" spans="3:10" ht="12" thickBot="1" x14ac:dyDescent="0.25">
      <c r="C8142" s="254"/>
      <c r="D8142" s="254"/>
      <c r="E8142" s="255"/>
      <c r="F8142" s="256"/>
      <c r="G8142" s="257"/>
      <c r="H8142" s="243">
        <f t="shared" ca="1" si="382"/>
        <v>45139</v>
      </c>
      <c r="I8142" s="244">
        <f t="shared" si="383"/>
        <v>43892</v>
      </c>
      <c r="J8142" s="244" t="str">
        <f t="shared" si="381"/>
        <v/>
      </c>
    </row>
    <row r="8143" spans="3:10" ht="12" thickBot="1" x14ac:dyDescent="0.25">
      <c r="C8143" s="254"/>
      <c r="D8143" s="254"/>
      <c r="E8143" s="255"/>
      <c r="F8143" s="256"/>
      <c r="G8143" s="257"/>
      <c r="H8143" s="243">
        <f t="shared" ca="1" si="382"/>
        <v>45139</v>
      </c>
      <c r="I8143" s="244">
        <f t="shared" si="383"/>
        <v>43892</v>
      </c>
      <c r="J8143" s="244" t="str">
        <f t="shared" si="381"/>
        <v/>
      </c>
    </row>
    <row r="8144" spans="3:10" ht="12" thickBot="1" x14ac:dyDescent="0.25">
      <c r="C8144" s="254"/>
      <c r="D8144" s="254"/>
      <c r="E8144" s="255"/>
      <c r="F8144" s="256"/>
      <c r="G8144" s="257"/>
      <c r="H8144" s="243">
        <f t="shared" ca="1" si="382"/>
        <v>45139</v>
      </c>
      <c r="I8144" s="244">
        <f t="shared" si="383"/>
        <v>43892</v>
      </c>
      <c r="J8144" s="244" t="str">
        <f t="shared" si="381"/>
        <v/>
      </c>
    </row>
    <row r="8145" spans="3:10" ht="12" thickBot="1" x14ac:dyDescent="0.25">
      <c r="C8145" s="254"/>
      <c r="D8145" s="254"/>
      <c r="E8145" s="255"/>
      <c r="F8145" s="256"/>
      <c r="G8145" s="257"/>
      <c r="H8145" s="243">
        <f t="shared" ca="1" si="382"/>
        <v>45139</v>
      </c>
      <c r="I8145" s="244">
        <f t="shared" si="383"/>
        <v>43892</v>
      </c>
      <c r="J8145" s="244" t="str">
        <f t="shared" si="381"/>
        <v/>
      </c>
    </row>
    <row r="8146" spans="3:10" ht="12" thickBot="1" x14ac:dyDescent="0.25">
      <c r="C8146" s="254"/>
      <c r="D8146" s="254"/>
      <c r="E8146" s="255"/>
      <c r="F8146" s="256"/>
      <c r="G8146" s="257"/>
      <c r="H8146" s="243">
        <f t="shared" ca="1" si="382"/>
        <v>45139</v>
      </c>
      <c r="I8146" s="244">
        <f t="shared" si="383"/>
        <v>43892</v>
      </c>
      <c r="J8146" s="244" t="str">
        <f t="shared" si="381"/>
        <v/>
      </c>
    </row>
    <row r="8147" spans="3:10" ht="12" thickBot="1" x14ac:dyDescent="0.25">
      <c r="C8147" s="254"/>
      <c r="D8147" s="254"/>
      <c r="E8147" s="255"/>
      <c r="F8147" s="256"/>
      <c r="G8147" s="257"/>
      <c r="H8147" s="243">
        <f t="shared" ca="1" si="382"/>
        <v>45139</v>
      </c>
      <c r="I8147" s="244">
        <f t="shared" si="383"/>
        <v>43892</v>
      </c>
      <c r="J8147" s="244" t="str">
        <f t="shared" si="381"/>
        <v/>
      </c>
    </row>
    <row r="8148" spans="3:10" ht="12" thickBot="1" x14ac:dyDescent="0.25">
      <c r="C8148" s="254"/>
      <c r="D8148" s="254"/>
      <c r="E8148" s="255"/>
      <c r="F8148" s="256"/>
      <c r="G8148" s="257"/>
      <c r="H8148" s="243">
        <f t="shared" ca="1" si="382"/>
        <v>45139</v>
      </c>
      <c r="I8148" s="244">
        <f t="shared" si="383"/>
        <v>43892</v>
      </c>
      <c r="J8148" s="244" t="str">
        <f t="shared" si="381"/>
        <v/>
      </c>
    </row>
    <row r="8149" spans="3:10" ht="12" thickBot="1" x14ac:dyDescent="0.25">
      <c r="C8149" s="254"/>
      <c r="D8149" s="254"/>
      <c r="E8149" s="255"/>
      <c r="F8149" s="256"/>
      <c r="G8149" s="257"/>
      <c r="H8149" s="243">
        <f t="shared" ca="1" si="382"/>
        <v>45139</v>
      </c>
      <c r="I8149" s="244">
        <f t="shared" si="383"/>
        <v>43892</v>
      </c>
      <c r="J8149" s="244" t="str">
        <f t="shared" si="381"/>
        <v/>
      </c>
    </row>
    <row r="8150" spans="3:10" ht="12" thickBot="1" x14ac:dyDescent="0.25">
      <c r="C8150" s="254"/>
      <c r="D8150" s="254"/>
      <c r="E8150" s="255"/>
      <c r="F8150" s="256"/>
      <c r="G8150" s="257"/>
      <c r="H8150" s="243">
        <f t="shared" ca="1" si="382"/>
        <v>45139</v>
      </c>
      <c r="I8150" s="244">
        <f t="shared" si="383"/>
        <v>43892</v>
      </c>
      <c r="J8150" s="244" t="str">
        <f t="shared" si="381"/>
        <v/>
      </c>
    </row>
    <row r="8151" spans="3:10" ht="12" thickBot="1" x14ac:dyDescent="0.25">
      <c r="C8151" s="254"/>
      <c r="D8151" s="254"/>
      <c r="E8151" s="255"/>
      <c r="F8151" s="256"/>
      <c r="G8151" s="257"/>
      <c r="H8151" s="243">
        <f t="shared" ca="1" si="382"/>
        <v>45139</v>
      </c>
      <c r="I8151" s="244">
        <f t="shared" si="383"/>
        <v>43892</v>
      </c>
      <c r="J8151" s="244" t="str">
        <f t="shared" si="381"/>
        <v/>
      </c>
    </row>
    <row r="8152" spans="3:10" ht="12" thickBot="1" x14ac:dyDescent="0.25">
      <c r="C8152" s="254"/>
      <c r="D8152" s="254"/>
      <c r="E8152" s="255"/>
      <c r="F8152" s="256"/>
      <c r="G8152" s="257"/>
      <c r="H8152" s="243">
        <f t="shared" ca="1" si="382"/>
        <v>45139</v>
      </c>
      <c r="I8152" s="244">
        <f t="shared" si="383"/>
        <v>43892</v>
      </c>
      <c r="J8152" s="244" t="str">
        <f t="shared" si="381"/>
        <v/>
      </c>
    </row>
    <row r="8153" spans="3:10" ht="12" thickBot="1" x14ac:dyDescent="0.25">
      <c r="C8153" s="254"/>
      <c r="D8153" s="254"/>
      <c r="E8153" s="255"/>
      <c r="F8153" s="256"/>
      <c r="G8153" s="257"/>
      <c r="H8153" s="243">
        <f t="shared" ca="1" si="382"/>
        <v>45139</v>
      </c>
      <c r="I8153" s="244">
        <f t="shared" si="383"/>
        <v>43892</v>
      </c>
      <c r="J8153" s="244" t="str">
        <f t="shared" si="381"/>
        <v/>
      </c>
    </row>
    <row r="8154" spans="3:10" ht="12" thickBot="1" x14ac:dyDescent="0.25">
      <c r="C8154" s="254"/>
      <c r="D8154" s="254"/>
      <c r="E8154" s="255"/>
      <c r="F8154" s="256"/>
      <c r="G8154" s="257"/>
      <c r="H8154" s="243">
        <f t="shared" ca="1" si="382"/>
        <v>45139</v>
      </c>
      <c r="I8154" s="244">
        <f t="shared" si="383"/>
        <v>43892</v>
      </c>
      <c r="J8154" s="244" t="str">
        <f t="shared" si="381"/>
        <v/>
      </c>
    </row>
    <row r="8155" spans="3:10" ht="12" thickBot="1" x14ac:dyDescent="0.25">
      <c r="C8155" s="254"/>
      <c r="D8155" s="254"/>
      <c r="E8155" s="255"/>
      <c r="F8155" s="256"/>
      <c r="G8155" s="257"/>
      <c r="H8155" s="243">
        <f t="shared" ca="1" si="382"/>
        <v>45139</v>
      </c>
      <c r="I8155" s="244">
        <f t="shared" si="383"/>
        <v>43892</v>
      </c>
      <c r="J8155" s="244" t="str">
        <f t="shared" si="381"/>
        <v/>
      </c>
    </row>
    <row r="8156" spans="3:10" ht="12" thickBot="1" x14ac:dyDescent="0.25">
      <c r="C8156" s="254"/>
      <c r="D8156" s="254"/>
      <c r="E8156" s="255"/>
      <c r="F8156" s="256"/>
      <c r="G8156" s="257"/>
      <c r="H8156" s="243">
        <f t="shared" ca="1" si="382"/>
        <v>45139</v>
      </c>
      <c r="I8156" s="244">
        <f t="shared" si="383"/>
        <v>43892</v>
      </c>
      <c r="J8156" s="244" t="str">
        <f t="shared" si="381"/>
        <v/>
      </c>
    </row>
    <row r="8157" spans="3:10" ht="12" thickBot="1" x14ac:dyDescent="0.25">
      <c r="C8157" s="254"/>
      <c r="D8157" s="254"/>
      <c r="E8157" s="255"/>
      <c r="F8157" s="256"/>
      <c r="G8157" s="257"/>
      <c r="H8157" s="243">
        <f t="shared" ca="1" si="382"/>
        <v>45139</v>
      </c>
      <c r="I8157" s="244">
        <f t="shared" si="383"/>
        <v>43892</v>
      </c>
      <c r="J8157" s="244" t="str">
        <f t="shared" si="381"/>
        <v/>
      </c>
    </row>
    <row r="8158" spans="3:10" ht="12" thickBot="1" x14ac:dyDescent="0.25">
      <c r="C8158" s="254"/>
      <c r="D8158" s="254"/>
      <c r="E8158" s="255"/>
      <c r="F8158" s="256"/>
      <c r="G8158" s="257"/>
      <c r="H8158" s="243">
        <f t="shared" ca="1" si="382"/>
        <v>45139</v>
      </c>
      <c r="I8158" s="244">
        <f t="shared" si="383"/>
        <v>43892</v>
      </c>
      <c r="J8158" s="244" t="str">
        <f t="shared" si="381"/>
        <v/>
      </c>
    </row>
    <row r="8159" spans="3:10" ht="12" thickBot="1" x14ac:dyDescent="0.25">
      <c r="C8159" s="254"/>
      <c r="D8159" s="254"/>
      <c r="E8159" s="255"/>
      <c r="F8159" s="256"/>
      <c r="G8159" s="257"/>
      <c r="H8159" s="243">
        <f t="shared" ca="1" si="382"/>
        <v>45139</v>
      </c>
      <c r="I8159" s="244">
        <f t="shared" si="383"/>
        <v>43892</v>
      </c>
      <c r="J8159" s="244" t="str">
        <f t="shared" si="381"/>
        <v/>
      </c>
    </row>
    <row r="8160" spans="3:10" ht="12" thickBot="1" x14ac:dyDescent="0.25">
      <c r="C8160" s="254"/>
      <c r="D8160" s="254"/>
      <c r="E8160" s="255"/>
      <c r="F8160" s="256"/>
      <c r="G8160" s="257"/>
      <c r="H8160" s="243">
        <f t="shared" ca="1" si="382"/>
        <v>45139</v>
      </c>
      <c r="I8160" s="244">
        <f t="shared" si="383"/>
        <v>43892</v>
      </c>
      <c r="J8160" s="244" t="str">
        <f t="shared" si="381"/>
        <v/>
      </c>
    </row>
    <row r="8161" spans="3:10" ht="12" thickBot="1" x14ac:dyDescent="0.25">
      <c r="C8161" s="254"/>
      <c r="D8161" s="254"/>
      <c r="E8161" s="255"/>
      <c r="F8161" s="256"/>
      <c r="G8161" s="257"/>
      <c r="H8161" s="243">
        <f t="shared" ca="1" si="382"/>
        <v>45139</v>
      </c>
      <c r="I8161" s="244">
        <f t="shared" si="383"/>
        <v>43892</v>
      </c>
      <c r="J8161" s="244" t="str">
        <f t="shared" si="381"/>
        <v/>
      </c>
    </row>
    <row r="8162" spans="3:10" ht="12" thickBot="1" x14ac:dyDescent="0.25">
      <c r="C8162" s="254"/>
      <c r="D8162" s="254"/>
      <c r="E8162" s="255"/>
      <c r="F8162" s="256"/>
      <c r="G8162" s="257"/>
      <c r="H8162" s="243">
        <f t="shared" ca="1" si="382"/>
        <v>45139</v>
      </c>
      <c r="I8162" s="244">
        <f t="shared" si="383"/>
        <v>43892</v>
      </c>
      <c r="J8162" s="244" t="str">
        <f t="shared" si="381"/>
        <v/>
      </c>
    </row>
    <row r="8163" spans="3:10" ht="12" thickBot="1" x14ac:dyDescent="0.25">
      <c r="C8163" s="254"/>
      <c r="D8163" s="254"/>
      <c r="E8163" s="255"/>
      <c r="F8163" s="256"/>
      <c r="G8163" s="257"/>
      <c r="H8163" s="243">
        <f t="shared" ca="1" si="382"/>
        <v>45139</v>
      </c>
      <c r="I8163" s="244">
        <f t="shared" si="383"/>
        <v>43892</v>
      </c>
      <c r="J8163" s="244" t="str">
        <f t="shared" si="381"/>
        <v/>
      </c>
    </row>
    <row r="8164" spans="3:10" ht="12" thickBot="1" x14ac:dyDescent="0.25">
      <c r="C8164" s="254"/>
      <c r="D8164" s="254"/>
      <c r="E8164" s="255"/>
      <c r="F8164" s="256"/>
      <c r="G8164" s="257"/>
      <c r="H8164" s="243">
        <f t="shared" ca="1" si="382"/>
        <v>45139</v>
      </c>
      <c r="I8164" s="244">
        <f t="shared" si="383"/>
        <v>43892</v>
      </c>
      <c r="J8164" s="244" t="str">
        <f t="shared" si="381"/>
        <v/>
      </c>
    </row>
    <row r="8165" spans="3:10" ht="12" thickBot="1" x14ac:dyDescent="0.25">
      <c r="C8165" s="254"/>
      <c r="D8165" s="254"/>
      <c r="E8165" s="255"/>
      <c r="F8165" s="256"/>
      <c r="G8165" s="257"/>
      <c r="H8165" s="243">
        <f t="shared" ca="1" si="382"/>
        <v>45139</v>
      </c>
      <c r="I8165" s="244">
        <f t="shared" si="383"/>
        <v>43892</v>
      </c>
      <c r="J8165" s="244" t="str">
        <f t="shared" si="381"/>
        <v/>
      </c>
    </row>
    <row r="8166" spans="3:10" ht="12" thickBot="1" x14ac:dyDescent="0.25">
      <c r="C8166" s="254"/>
      <c r="D8166" s="254"/>
      <c r="E8166" s="255"/>
      <c r="F8166" s="256"/>
      <c r="G8166" s="257"/>
      <c r="H8166" s="243">
        <f t="shared" ca="1" si="382"/>
        <v>45139</v>
      </c>
      <c r="I8166" s="244">
        <f t="shared" si="383"/>
        <v>43892</v>
      </c>
      <c r="J8166" s="244" t="str">
        <f t="shared" si="381"/>
        <v/>
      </c>
    </row>
    <row r="8167" spans="3:10" ht="12" thickBot="1" x14ac:dyDescent="0.25">
      <c r="C8167" s="254"/>
      <c r="D8167" s="254"/>
      <c r="E8167" s="255"/>
      <c r="F8167" s="256"/>
      <c r="G8167" s="257"/>
      <c r="H8167" s="243">
        <f t="shared" ca="1" si="382"/>
        <v>45139</v>
      </c>
      <c r="I8167" s="244">
        <f t="shared" si="383"/>
        <v>43892</v>
      </c>
      <c r="J8167" s="244" t="str">
        <f t="shared" si="381"/>
        <v/>
      </c>
    </row>
    <row r="8168" spans="3:10" ht="12" thickBot="1" x14ac:dyDescent="0.25">
      <c r="C8168" s="254"/>
      <c r="D8168" s="254"/>
      <c r="E8168" s="255"/>
      <c r="F8168" s="256"/>
      <c r="G8168" s="257"/>
      <c r="H8168" s="243">
        <f t="shared" ca="1" si="382"/>
        <v>45139</v>
      </c>
      <c r="I8168" s="244">
        <f t="shared" si="383"/>
        <v>43892</v>
      </c>
      <c r="J8168" s="244" t="str">
        <f t="shared" si="381"/>
        <v/>
      </c>
    </row>
    <row r="8169" spans="3:10" ht="12" thickBot="1" x14ac:dyDescent="0.25">
      <c r="C8169" s="254"/>
      <c r="D8169" s="254"/>
      <c r="E8169" s="255"/>
      <c r="F8169" s="256"/>
      <c r="G8169" s="257"/>
      <c r="H8169" s="243">
        <f t="shared" ca="1" si="382"/>
        <v>45139</v>
      </c>
      <c r="I8169" s="244">
        <f t="shared" si="383"/>
        <v>43892</v>
      </c>
      <c r="J8169" s="244" t="str">
        <f t="shared" si="381"/>
        <v/>
      </c>
    </row>
    <row r="8170" spans="3:10" ht="12" thickBot="1" x14ac:dyDescent="0.25">
      <c r="C8170" s="254"/>
      <c r="D8170" s="254"/>
      <c r="E8170" s="255"/>
      <c r="F8170" s="256"/>
      <c r="G8170" s="257"/>
      <c r="H8170" s="243">
        <f t="shared" ca="1" si="382"/>
        <v>45139</v>
      </c>
      <c r="I8170" s="244">
        <f t="shared" si="383"/>
        <v>43892</v>
      </c>
      <c r="J8170" s="244" t="str">
        <f t="shared" si="381"/>
        <v/>
      </c>
    </row>
    <row r="8171" spans="3:10" ht="12" thickBot="1" x14ac:dyDescent="0.25">
      <c r="C8171" s="254"/>
      <c r="D8171" s="254"/>
      <c r="E8171" s="255"/>
      <c r="F8171" s="256"/>
      <c r="G8171" s="257"/>
      <c r="H8171" s="243">
        <f t="shared" ca="1" si="382"/>
        <v>45139</v>
      </c>
      <c r="I8171" s="244">
        <f t="shared" si="383"/>
        <v>43892</v>
      </c>
      <c r="J8171" s="244" t="str">
        <f t="shared" si="381"/>
        <v/>
      </c>
    </row>
    <row r="8172" spans="3:10" ht="12" thickBot="1" x14ac:dyDescent="0.25">
      <c r="C8172" s="254"/>
      <c r="D8172" s="254"/>
      <c r="E8172" s="255"/>
      <c r="F8172" s="256"/>
      <c r="G8172" s="257"/>
      <c r="H8172" s="243">
        <f t="shared" ca="1" si="382"/>
        <v>45139</v>
      </c>
      <c r="I8172" s="244">
        <f t="shared" si="383"/>
        <v>43892</v>
      </c>
      <c r="J8172" s="244" t="str">
        <f t="shared" si="381"/>
        <v/>
      </c>
    </row>
    <row r="8173" spans="3:10" ht="12" thickBot="1" x14ac:dyDescent="0.25">
      <c r="C8173" s="254"/>
      <c r="D8173" s="254"/>
      <c r="E8173" s="255"/>
      <c r="F8173" s="256"/>
      <c r="G8173" s="257"/>
      <c r="H8173" s="243">
        <f t="shared" ca="1" si="382"/>
        <v>45139</v>
      </c>
      <c r="I8173" s="244">
        <f t="shared" si="383"/>
        <v>43892</v>
      </c>
      <c r="J8173" s="244" t="str">
        <f t="shared" si="381"/>
        <v/>
      </c>
    </row>
    <row r="8174" spans="3:10" ht="12" thickBot="1" x14ac:dyDescent="0.25">
      <c r="C8174" s="254"/>
      <c r="D8174" s="254"/>
      <c r="E8174" s="255"/>
      <c r="F8174" s="256"/>
      <c r="G8174" s="257"/>
      <c r="H8174" s="243">
        <f t="shared" ca="1" si="382"/>
        <v>45139</v>
      </c>
      <c r="I8174" s="244">
        <f t="shared" si="383"/>
        <v>43892</v>
      </c>
      <c r="J8174" s="244" t="str">
        <f t="shared" si="381"/>
        <v/>
      </c>
    </row>
    <row r="8175" spans="3:10" ht="12" thickBot="1" x14ac:dyDescent="0.25">
      <c r="C8175" s="254"/>
      <c r="D8175" s="254"/>
      <c r="E8175" s="255"/>
      <c r="F8175" s="256"/>
      <c r="G8175" s="257"/>
      <c r="H8175" s="243">
        <f t="shared" ca="1" si="382"/>
        <v>45139</v>
      </c>
      <c r="I8175" s="244">
        <f t="shared" si="383"/>
        <v>43892</v>
      </c>
      <c r="J8175" s="244" t="str">
        <f t="shared" si="381"/>
        <v/>
      </c>
    </row>
    <row r="8176" spans="3:10" ht="12" thickBot="1" x14ac:dyDescent="0.25">
      <c r="C8176" s="254"/>
      <c r="D8176" s="254"/>
      <c r="E8176" s="255"/>
      <c r="F8176" s="256"/>
      <c r="G8176" s="257"/>
      <c r="H8176" s="243">
        <f t="shared" ca="1" si="382"/>
        <v>45139</v>
      </c>
      <c r="I8176" s="244">
        <f t="shared" si="383"/>
        <v>43892</v>
      </c>
      <c r="J8176" s="244" t="str">
        <f t="shared" si="381"/>
        <v/>
      </c>
    </row>
    <row r="8177" spans="3:10" ht="12" thickBot="1" x14ac:dyDescent="0.25">
      <c r="C8177" s="254"/>
      <c r="D8177" s="254"/>
      <c r="E8177" s="255"/>
      <c r="F8177" s="256"/>
      <c r="G8177" s="257"/>
      <c r="H8177" s="243">
        <f t="shared" ca="1" si="382"/>
        <v>45139</v>
      </c>
      <c r="I8177" s="244">
        <f t="shared" si="383"/>
        <v>43892</v>
      </c>
      <c r="J8177" s="244" t="str">
        <f t="shared" si="381"/>
        <v/>
      </c>
    </row>
    <row r="8178" spans="3:10" ht="12" thickBot="1" x14ac:dyDescent="0.25">
      <c r="C8178" s="254"/>
      <c r="D8178" s="254"/>
      <c r="E8178" s="255"/>
      <c r="F8178" s="256"/>
      <c r="G8178" s="257"/>
      <c r="H8178" s="243">
        <f t="shared" ca="1" si="382"/>
        <v>45139</v>
      </c>
      <c r="I8178" s="244">
        <f t="shared" si="383"/>
        <v>43892</v>
      </c>
      <c r="J8178" s="244" t="str">
        <f t="shared" si="381"/>
        <v/>
      </c>
    </row>
    <row r="8179" spans="3:10" ht="12" thickBot="1" x14ac:dyDescent="0.25">
      <c r="C8179" s="254"/>
      <c r="D8179" s="254"/>
      <c r="E8179" s="255"/>
      <c r="F8179" s="256"/>
      <c r="G8179" s="257"/>
      <c r="H8179" s="243">
        <f t="shared" ca="1" si="382"/>
        <v>45139</v>
      </c>
      <c r="I8179" s="244">
        <f t="shared" si="383"/>
        <v>43892</v>
      </c>
      <c r="J8179" s="244" t="str">
        <f t="shared" si="381"/>
        <v/>
      </c>
    </row>
    <row r="8180" spans="3:10" ht="12" thickBot="1" x14ac:dyDescent="0.25">
      <c r="C8180" s="254"/>
      <c r="D8180" s="254"/>
      <c r="E8180" s="255"/>
      <c r="F8180" s="256"/>
      <c r="G8180" s="257"/>
      <c r="H8180" s="243">
        <f t="shared" ca="1" si="382"/>
        <v>45139</v>
      </c>
      <c r="I8180" s="244">
        <f t="shared" si="383"/>
        <v>43892</v>
      </c>
      <c r="J8180" s="244" t="str">
        <f t="shared" si="381"/>
        <v/>
      </c>
    </row>
    <row r="8181" spans="3:10" ht="12" thickBot="1" x14ac:dyDescent="0.25">
      <c r="C8181" s="254"/>
      <c r="D8181" s="254"/>
      <c r="E8181" s="255"/>
      <c r="F8181" s="256"/>
      <c r="G8181" s="257"/>
      <c r="H8181" s="243">
        <f t="shared" ca="1" si="382"/>
        <v>45139</v>
      </c>
      <c r="I8181" s="244">
        <f t="shared" si="383"/>
        <v>43892</v>
      </c>
      <c r="J8181" s="244" t="str">
        <f t="shared" si="381"/>
        <v/>
      </c>
    </row>
    <row r="8182" spans="3:10" ht="12" thickBot="1" x14ac:dyDescent="0.25">
      <c r="C8182" s="254"/>
      <c r="D8182" s="254"/>
      <c r="E8182" s="255"/>
      <c r="F8182" s="256"/>
      <c r="G8182" s="257"/>
      <c r="H8182" s="243">
        <f t="shared" ca="1" si="382"/>
        <v>45139</v>
      </c>
      <c r="I8182" s="244">
        <f t="shared" si="383"/>
        <v>43892</v>
      </c>
      <c r="J8182" s="244" t="str">
        <f t="shared" si="381"/>
        <v/>
      </c>
    </row>
    <row r="8183" spans="3:10" ht="12" thickBot="1" x14ac:dyDescent="0.25">
      <c r="C8183" s="254"/>
      <c r="D8183" s="254"/>
      <c r="E8183" s="255"/>
      <c r="F8183" s="256"/>
      <c r="G8183" s="257"/>
      <c r="H8183" s="243">
        <f t="shared" ca="1" si="382"/>
        <v>45139</v>
      </c>
      <c r="I8183" s="244">
        <f t="shared" si="383"/>
        <v>43892</v>
      </c>
      <c r="J8183" s="244" t="str">
        <f t="shared" si="381"/>
        <v/>
      </c>
    </row>
    <row r="8184" spans="3:10" ht="12" thickBot="1" x14ac:dyDescent="0.25">
      <c r="C8184" s="254"/>
      <c r="D8184" s="254"/>
      <c r="E8184" s="255"/>
      <c r="F8184" s="256"/>
      <c r="G8184" s="257"/>
      <c r="H8184" s="243">
        <f t="shared" ca="1" si="382"/>
        <v>45139</v>
      </c>
      <c r="I8184" s="244">
        <f t="shared" si="383"/>
        <v>43892</v>
      </c>
      <c r="J8184" s="244" t="str">
        <f t="shared" si="381"/>
        <v/>
      </c>
    </row>
    <row r="8185" spans="3:10" ht="12" thickBot="1" x14ac:dyDescent="0.25">
      <c r="C8185" s="254"/>
      <c r="D8185" s="254"/>
      <c r="E8185" s="255"/>
      <c r="F8185" s="256"/>
      <c r="G8185" s="257"/>
      <c r="H8185" s="243">
        <f t="shared" ca="1" si="382"/>
        <v>45139</v>
      </c>
      <c r="I8185" s="244">
        <f t="shared" si="383"/>
        <v>43892</v>
      </c>
      <c r="J8185" s="244" t="str">
        <f t="shared" si="381"/>
        <v/>
      </c>
    </row>
    <row r="8186" spans="3:10" ht="12" thickBot="1" x14ac:dyDescent="0.25">
      <c r="C8186" s="254"/>
      <c r="D8186" s="254"/>
      <c r="E8186" s="255"/>
      <c r="F8186" s="256"/>
      <c r="G8186" s="257"/>
      <c r="H8186" s="243">
        <f t="shared" ca="1" si="382"/>
        <v>45139</v>
      </c>
      <c r="I8186" s="244">
        <f t="shared" si="383"/>
        <v>43892</v>
      </c>
      <c r="J8186" s="244" t="str">
        <f t="shared" si="381"/>
        <v/>
      </c>
    </row>
    <row r="8187" spans="3:10" ht="12" thickBot="1" x14ac:dyDescent="0.25">
      <c r="C8187" s="254"/>
      <c r="D8187" s="254"/>
      <c r="E8187" s="255"/>
      <c r="F8187" s="256"/>
      <c r="G8187" s="257"/>
      <c r="H8187" s="243">
        <f t="shared" ca="1" si="382"/>
        <v>45139</v>
      </c>
      <c r="I8187" s="244">
        <f t="shared" si="383"/>
        <v>43892</v>
      </c>
      <c r="J8187" s="244" t="str">
        <f t="shared" si="381"/>
        <v/>
      </c>
    </row>
    <row r="8188" spans="3:10" ht="12" thickBot="1" x14ac:dyDescent="0.25">
      <c r="C8188" s="254"/>
      <c r="D8188" s="254"/>
      <c r="E8188" s="255"/>
      <c r="F8188" s="256"/>
      <c r="G8188" s="257"/>
      <c r="H8188" s="243">
        <f t="shared" ca="1" si="382"/>
        <v>45139</v>
      </c>
      <c r="I8188" s="244">
        <f t="shared" si="383"/>
        <v>43892</v>
      </c>
      <c r="J8188" s="244" t="str">
        <f t="shared" si="381"/>
        <v/>
      </c>
    </row>
    <row r="8189" spans="3:10" ht="12" thickBot="1" x14ac:dyDescent="0.25">
      <c r="C8189" s="254"/>
      <c r="D8189" s="254"/>
      <c r="E8189" s="255"/>
      <c r="F8189" s="256"/>
      <c r="G8189" s="257"/>
      <c r="H8189" s="243">
        <f t="shared" ca="1" si="382"/>
        <v>45139</v>
      </c>
      <c r="I8189" s="244">
        <f t="shared" si="383"/>
        <v>43892</v>
      </c>
      <c r="J8189" s="244" t="str">
        <f t="shared" si="381"/>
        <v/>
      </c>
    </row>
    <row r="8190" spans="3:10" ht="12" thickBot="1" x14ac:dyDescent="0.25">
      <c r="C8190" s="254"/>
      <c r="D8190" s="254"/>
      <c r="E8190" s="255"/>
      <c r="F8190" s="256"/>
      <c r="G8190" s="257"/>
      <c r="H8190" s="243">
        <f t="shared" ca="1" si="382"/>
        <v>45139</v>
      </c>
      <c r="I8190" s="244">
        <f t="shared" si="383"/>
        <v>43892</v>
      </c>
      <c r="J8190" s="244" t="str">
        <f t="shared" si="381"/>
        <v/>
      </c>
    </row>
    <row r="8191" spans="3:10" ht="12" thickBot="1" x14ac:dyDescent="0.25">
      <c r="C8191" s="254"/>
      <c r="D8191" s="254"/>
      <c r="E8191" s="255"/>
      <c r="F8191" s="256"/>
      <c r="G8191" s="257"/>
      <c r="H8191" s="243">
        <f t="shared" ca="1" si="382"/>
        <v>45139</v>
      </c>
      <c r="I8191" s="244">
        <f t="shared" si="383"/>
        <v>43892</v>
      </c>
      <c r="J8191" s="244" t="str">
        <f t="shared" si="381"/>
        <v/>
      </c>
    </row>
    <row r="8192" spans="3:10" ht="12" thickBot="1" x14ac:dyDescent="0.25">
      <c r="C8192" s="254"/>
      <c r="D8192" s="254"/>
      <c r="E8192" s="255"/>
      <c r="F8192" s="256"/>
      <c r="G8192" s="257"/>
      <c r="H8192" s="243">
        <f t="shared" ca="1" si="382"/>
        <v>45139</v>
      </c>
      <c r="I8192" s="244">
        <f t="shared" si="383"/>
        <v>43892</v>
      </c>
      <c r="J8192" s="244" t="str">
        <f t="shared" si="381"/>
        <v/>
      </c>
    </row>
    <row r="8193" spans="3:10" ht="12" thickBot="1" x14ac:dyDescent="0.25">
      <c r="C8193" s="254"/>
      <c r="D8193" s="254"/>
      <c r="E8193" s="255"/>
      <c r="F8193" s="256"/>
      <c r="G8193" s="257"/>
      <c r="H8193" s="243">
        <f t="shared" ca="1" si="382"/>
        <v>45139</v>
      </c>
      <c r="I8193" s="244">
        <f t="shared" si="383"/>
        <v>43892</v>
      </c>
      <c r="J8193" s="244" t="str">
        <f t="shared" si="381"/>
        <v/>
      </c>
    </row>
    <row r="8194" spans="3:10" ht="12" thickBot="1" x14ac:dyDescent="0.25">
      <c r="C8194" s="254"/>
      <c r="D8194" s="254"/>
      <c r="E8194" s="255"/>
      <c r="F8194" s="256"/>
      <c r="G8194" s="257"/>
      <c r="H8194" s="243">
        <f t="shared" ca="1" si="382"/>
        <v>45139</v>
      </c>
      <c r="I8194" s="244">
        <f t="shared" si="383"/>
        <v>43892</v>
      </c>
      <c r="J8194" s="244" t="str">
        <f t="shared" si="381"/>
        <v/>
      </c>
    </row>
    <row r="8195" spans="3:10" ht="12" thickBot="1" x14ac:dyDescent="0.25">
      <c r="C8195" s="254"/>
      <c r="D8195" s="254"/>
      <c r="E8195" s="255"/>
      <c r="F8195" s="256"/>
      <c r="G8195" s="257"/>
      <c r="H8195" s="243">
        <f t="shared" ca="1" si="382"/>
        <v>45139</v>
      </c>
      <c r="I8195" s="244">
        <f t="shared" si="383"/>
        <v>43892</v>
      </c>
      <c r="J8195" s="244" t="str">
        <f t="shared" si="381"/>
        <v/>
      </c>
    </row>
    <row r="8196" spans="3:10" ht="12" thickBot="1" x14ac:dyDescent="0.25">
      <c r="C8196" s="254"/>
      <c r="D8196" s="254"/>
      <c r="E8196" s="255"/>
      <c r="F8196" s="256"/>
      <c r="G8196" s="257"/>
      <c r="H8196" s="243">
        <f t="shared" ca="1" si="382"/>
        <v>45139</v>
      </c>
      <c r="I8196" s="244">
        <f t="shared" si="383"/>
        <v>43892</v>
      </c>
      <c r="J8196" s="244" t="str">
        <f t="shared" si="381"/>
        <v/>
      </c>
    </row>
    <row r="8197" spans="3:10" ht="12" thickBot="1" x14ac:dyDescent="0.25">
      <c r="C8197" s="254"/>
      <c r="D8197" s="254"/>
      <c r="E8197" s="255"/>
      <c r="F8197" s="256"/>
      <c r="G8197" s="257"/>
      <c r="H8197" s="243">
        <f t="shared" ca="1" si="382"/>
        <v>45139</v>
      </c>
      <c r="I8197" s="244">
        <f t="shared" si="383"/>
        <v>43892</v>
      </c>
      <c r="J8197" s="244" t="str">
        <f t="shared" si="381"/>
        <v/>
      </c>
    </row>
    <row r="8198" spans="3:10" ht="12" thickBot="1" x14ac:dyDescent="0.25">
      <c r="C8198" s="254"/>
      <c r="D8198" s="254"/>
      <c r="E8198" s="255"/>
      <c r="F8198" s="256"/>
      <c r="G8198" s="257"/>
      <c r="H8198" s="243">
        <f t="shared" ca="1" si="382"/>
        <v>45139</v>
      </c>
      <c r="I8198" s="244">
        <f t="shared" si="383"/>
        <v>43892</v>
      </c>
      <c r="J8198" s="244" t="str">
        <f t="shared" ref="J8198:J8261" si="384">IF(G8198="","",IF(G8198&gt;=0,"Debitoren",IF(G8198&lt;0,"Kreditoren","")))</f>
        <v/>
      </c>
    </row>
    <row r="8199" spans="3:10" ht="12" thickBot="1" x14ac:dyDescent="0.25">
      <c r="C8199" s="254"/>
      <c r="D8199" s="254"/>
      <c r="E8199" s="255"/>
      <c r="F8199" s="256"/>
      <c r="G8199" s="257"/>
      <c r="H8199" s="243">
        <f t="shared" ref="H8199:H8262" ca="1" si="385">IF(F8199&lt;$F$2,EOMONTH($F$2,-1)+1,EOMONTH(F8199,-1)+1)</f>
        <v>45139</v>
      </c>
      <c r="I8199" s="244">
        <f t="shared" ref="I8199:I8262" si="386">IF(F8199&lt;$I$2,IF(   WEEKDAY(EOMONTH($I$2,-1)+1)=1,EOMONTH($I$2,-1)+1+1,EOMONTH($I$2,-1)+1),IF(WEEKDAY(F8199)=1,F8199+1,F8199))</f>
        <v>43892</v>
      </c>
      <c r="J8199" s="244" t="str">
        <f t="shared" si="384"/>
        <v/>
      </c>
    </row>
    <row r="8200" spans="3:10" ht="12" thickBot="1" x14ac:dyDescent="0.25">
      <c r="C8200" s="254"/>
      <c r="D8200" s="254"/>
      <c r="E8200" s="255"/>
      <c r="F8200" s="256"/>
      <c r="G8200" s="257"/>
      <c r="H8200" s="243">
        <f t="shared" ca="1" si="385"/>
        <v>45139</v>
      </c>
      <c r="I8200" s="244">
        <f t="shared" si="386"/>
        <v>43892</v>
      </c>
      <c r="J8200" s="244" t="str">
        <f t="shared" si="384"/>
        <v/>
      </c>
    </row>
    <row r="8201" spans="3:10" ht="12" thickBot="1" x14ac:dyDescent="0.25">
      <c r="C8201" s="254"/>
      <c r="D8201" s="254"/>
      <c r="E8201" s="255"/>
      <c r="F8201" s="256"/>
      <c r="G8201" s="257"/>
      <c r="H8201" s="243">
        <f t="shared" ca="1" si="385"/>
        <v>45139</v>
      </c>
      <c r="I8201" s="244">
        <f t="shared" si="386"/>
        <v>43892</v>
      </c>
      <c r="J8201" s="244" t="str">
        <f t="shared" si="384"/>
        <v/>
      </c>
    </row>
    <row r="8202" spans="3:10" ht="12" thickBot="1" x14ac:dyDescent="0.25">
      <c r="C8202" s="254"/>
      <c r="D8202" s="254"/>
      <c r="E8202" s="255"/>
      <c r="F8202" s="256"/>
      <c r="G8202" s="257"/>
      <c r="H8202" s="243">
        <f t="shared" ca="1" si="385"/>
        <v>45139</v>
      </c>
      <c r="I8202" s="244">
        <f t="shared" si="386"/>
        <v>43892</v>
      </c>
      <c r="J8202" s="244" t="str">
        <f t="shared" si="384"/>
        <v/>
      </c>
    </row>
    <row r="8203" spans="3:10" ht="12" thickBot="1" x14ac:dyDescent="0.25">
      <c r="C8203" s="254"/>
      <c r="D8203" s="254"/>
      <c r="E8203" s="255"/>
      <c r="F8203" s="256"/>
      <c r="G8203" s="257"/>
      <c r="H8203" s="243">
        <f t="shared" ca="1" si="385"/>
        <v>45139</v>
      </c>
      <c r="I8203" s="244">
        <f t="shared" si="386"/>
        <v>43892</v>
      </c>
      <c r="J8203" s="244" t="str">
        <f t="shared" si="384"/>
        <v/>
      </c>
    </row>
    <row r="8204" spans="3:10" ht="12" thickBot="1" x14ac:dyDescent="0.25">
      <c r="C8204" s="254"/>
      <c r="D8204" s="254"/>
      <c r="E8204" s="255"/>
      <c r="F8204" s="256"/>
      <c r="G8204" s="257"/>
      <c r="H8204" s="243">
        <f t="shared" ca="1" si="385"/>
        <v>45139</v>
      </c>
      <c r="I8204" s="244">
        <f t="shared" si="386"/>
        <v>43892</v>
      </c>
      <c r="J8204" s="244" t="str">
        <f t="shared" si="384"/>
        <v/>
      </c>
    </row>
    <row r="8205" spans="3:10" ht="12" thickBot="1" x14ac:dyDescent="0.25">
      <c r="C8205" s="254"/>
      <c r="D8205" s="254"/>
      <c r="E8205" s="255"/>
      <c r="F8205" s="256"/>
      <c r="G8205" s="257"/>
      <c r="H8205" s="243">
        <f t="shared" ca="1" si="385"/>
        <v>45139</v>
      </c>
      <c r="I8205" s="244">
        <f t="shared" si="386"/>
        <v>43892</v>
      </c>
      <c r="J8205" s="244" t="str">
        <f t="shared" si="384"/>
        <v/>
      </c>
    </row>
    <row r="8206" spans="3:10" ht="12" thickBot="1" x14ac:dyDescent="0.25">
      <c r="C8206" s="254"/>
      <c r="D8206" s="254"/>
      <c r="E8206" s="255"/>
      <c r="F8206" s="256"/>
      <c r="G8206" s="257"/>
      <c r="H8206" s="243">
        <f t="shared" ca="1" si="385"/>
        <v>45139</v>
      </c>
      <c r="I8206" s="244">
        <f t="shared" si="386"/>
        <v>43892</v>
      </c>
      <c r="J8206" s="244" t="str">
        <f t="shared" si="384"/>
        <v/>
      </c>
    </row>
    <row r="8207" spans="3:10" ht="12" thickBot="1" x14ac:dyDescent="0.25">
      <c r="C8207" s="254"/>
      <c r="D8207" s="254"/>
      <c r="E8207" s="255"/>
      <c r="F8207" s="256"/>
      <c r="G8207" s="257"/>
      <c r="H8207" s="243">
        <f t="shared" ca="1" si="385"/>
        <v>45139</v>
      </c>
      <c r="I8207" s="244">
        <f t="shared" si="386"/>
        <v>43892</v>
      </c>
      <c r="J8207" s="244" t="str">
        <f t="shared" si="384"/>
        <v/>
      </c>
    </row>
    <row r="8208" spans="3:10" ht="12" thickBot="1" x14ac:dyDescent="0.25">
      <c r="C8208" s="254"/>
      <c r="D8208" s="254"/>
      <c r="E8208" s="255"/>
      <c r="F8208" s="256"/>
      <c r="G8208" s="257"/>
      <c r="H8208" s="243">
        <f t="shared" ca="1" si="385"/>
        <v>45139</v>
      </c>
      <c r="I8208" s="244">
        <f t="shared" si="386"/>
        <v>43892</v>
      </c>
      <c r="J8208" s="244" t="str">
        <f t="shared" si="384"/>
        <v/>
      </c>
    </row>
    <row r="8209" spans="3:10" ht="12" thickBot="1" x14ac:dyDescent="0.25">
      <c r="C8209" s="254"/>
      <c r="D8209" s="254"/>
      <c r="E8209" s="255"/>
      <c r="F8209" s="256"/>
      <c r="G8209" s="257"/>
      <c r="H8209" s="243">
        <f t="shared" ca="1" si="385"/>
        <v>45139</v>
      </c>
      <c r="I8209" s="244">
        <f t="shared" si="386"/>
        <v>43892</v>
      </c>
      <c r="J8209" s="244" t="str">
        <f t="shared" si="384"/>
        <v/>
      </c>
    </row>
    <row r="8210" spans="3:10" ht="12" thickBot="1" x14ac:dyDescent="0.25">
      <c r="C8210" s="254"/>
      <c r="D8210" s="254"/>
      <c r="E8210" s="255"/>
      <c r="F8210" s="256"/>
      <c r="G8210" s="257"/>
      <c r="H8210" s="243">
        <f t="shared" ca="1" si="385"/>
        <v>45139</v>
      </c>
      <c r="I8210" s="244">
        <f t="shared" si="386"/>
        <v>43892</v>
      </c>
      <c r="J8210" s="244" t="str">
        <f t="shared" si="384"/>
        <v/>
      </c>
    </row>
    <row r="8211" spans="3:10" ht="12" thickBot="1" x14ac:dyDescent="0.25">
      <c r="C8211" s="254"/>
      <c r="D8211" s="254"/>
      <c r="E8211" s="255"/>
      <c r="F8211" s="256"/>
      <c r="G8211" s="257"/>
      <c r="H8211" s="243">
        <f t="shared" ca="1" si="385"/>
        <v>45139</v>
      </c>
      <c r="I8211" s="244">
        <f t="shared" si="386"/>
        <v>43892</v>
      </c>
      <c r="J8211" s="244" t="str">
        <f t="shared" si="384"/>
        <v/>
      </c>
    </row>
    <row r="8212" spans="3:10" ht="12" thickBot="1" x14ac:dyDescent="0.25">
      <c r="C8212" s="254"/>
      <c r="D8212" s="254"/>
      <c r="E8212" s="255"/>
      <c r="F8212" s="256"/>
      <c r="G8212" s="257"/>
      <c r="H8212" s="243">
        <f t="shared" ca="1" si="385"/>
        <v>45139</v>
      </c>
      <c r="I8212" s="244">
        <f t="shared" si="386"/>
        <v>43892</v>
      </c>
      <c r="J8212" s="244" t="str">
        <f t="shared" si="384"/>
        <v/>
      </c>
    </row>
    <row r="8213" spans="3:10" ht="12" thickBot="1" x14ac:dyDescent="0.25">
      <c r="C8213" s="254"/>
      <c r="D8213" s="254"/>
      <c r="E8213" s="255"/>
      <c r="F8213" s="256"/>
      <c r="G8213" s="257"/>
      <c r="H8213" s="243">
        <f t="shared" ca="1" si="385"/>
        <v>45139</v>
      </c>
      <c r="I8213" s="244">
        <f t="shared" si="386"/>
        <v>43892</v>
      </c>
      <c r="J8213" s="244" t="str">
        <f t="shared" si="384"/>
        <v/>
      </c>
    </row>
    <row r="8214" spans="3:10" ht="12" thickBot="1" x14ac:dyDescent="0.25">
      <c r="C8214" s="254"/>
      <c r="D8214" s="254"/>
      <c r="E8214" s="255"/>
      <c r="F8214" s="256"/>
      <c r="G8214" s="257"/>
      <c r="H8214" s="243">
        <f t="shared" ca="1" si="385"/>
        <v>45139</v>
      </c>
      <c r="I8214" s="244">
        <f t="shared" si="386"/>
        <v>43892</v>
      </c>
      <c r="J8214" s="244" t="str">
        <f t="shared" si="384"/>
        <v/>
      </c>
    </row>
    <row r="8215" spans="3:10" ht="12" thickBot="1" x14ac:dyDescent="0.25">
      <c r="C8215" s="254"/>
      <c r="D8215" s="254"/>
      <c r="E8215" s="255"/>
      <c r="F8215" s="256"/>
      <c r="G8215" s="257"/>
      <c r="H8215" s="243">
        <f t="shared" ca="1" si="385"/>
        <v>45139</v>
      </c>
      <c r="I8215" s="244">
        <f t="shared" si="386"/>
        <v>43892</v>
      </c>
      <c r="J8215" s="244" t="str">
        <f t="shared" si="384"/>
        <v/>
      </c>
    </row>
    <row r="8216" spans="3:10" ht="12" thickBot="1" x14ac:dyDescent="0.25">
      <c r="C8216" s="254"/>
      <c r="D8216" s="254"/>
      <c r="E8216" s="255"/>
      <c r="F8216" s="256"/>
      <c r="G8216" s="257"/>
      <c r="H8216" s="243">
        <f t="shared" ca="1" si="385"/>
        <v>45139</v>
      </c>
      <c r="I8216" s="244">
        <f t="shared" si="386"/>
        <v>43892</v>
      </c>
      <c r="J8216" s="244" t="str">
        <f t="shared" si="384"/>
        <v/>
      </c>
    </row>
    <row r="8217" spans="3:10" ht="12" thickBot="1" x14ac:dyDescent="0.25">
      <c r="C8217" s="254"/>
      <c r="D8217" s="254"/>
      <c r="E8217" s="255"/>
      <c r="F8217" s="256"/>
      <c r="G8217" s="257"/>
      <c r="H8217" s="243">
        <f t="shared" ca="1" si="385"/>
        <v>45139</v>
      </c>
      <c r="I8217" s="244">
        <f t="shared" si="386"/>
        <v>43892</v>
      </c>
      <c r="J8217" s="244" t="str">
        <f t="shared" si="384"/>
        <v/>
      </c>
    </row>
    <row r="8218" spans="3:10" ht="12" thickBot="1" x14ac:dyDescent="0.25">
      <c r="C8218" s="254"/>
      <c r="D8218" s="254"/>
      <c r="E8218" s="255"/>
      <c r="F8218" s="256"/>
      <c r="G8218" s="257"/>
      <c r="H8218" s="243">
        <f t="shared" ca="1" si="385"/>
        <v>45139</v>
      </c>
      <c r="I8218" s="244">
        <f t="shared" si="386"/>
        <v>43892</v>
      </c>
      <c r="J8218" s="244" t="str">
        <f t="shared" si="384"/>
        <v/>
      </c>
    </row>
    <row r="8219" spans="3:10" ht="12" thickBot="1" x14ac:dyDescent="0.25">
      <c r="C8219" s="254"/>
      <c r="D8219" s="254"/>
      <c r="E8219" s="255"/>
      <c r="F8219" s="256"/>
      <c r="G8219" s="257"/>
      <c r="H8219" s="243">
        <f t="shared" ca="1" si="385"/>
        <v>45139</v>
      </c>
      <c r="I8219" s="244">
        <f t="shared" si="386"/>
        <v>43892</v>
      </c>
      <c r="J8219" s="244" t="str">
        <f t="shared" si="384"/>
        <v/>
      </c>
    </row>
    <row r="8220" spans="3:10" ht="12" thickBot="1" x14ac:dyDescent="0.25">
      <c r="C8220" s="254"/>
      <c r="D8220" s="254"/>
      <c r="E8220" s="255"/>
      <c r="F8220" s="256"/>
      <c r="G8220" s="257"/>
      <c r="H8220" s="243">
        <f t="shared" ca="1" si="385"/>
        <v>45139</v>
      </c>
      <c r="I8220" s="244">
        <f t="shared" si="386"/>
        <v>43892</v>
      </c>
      <c r="J8220" s="244" t="str">
        <f t="shared" si="384"/>
        <v/>
      </c>
    </row>
    <row r="8221" spans="3:10" ht="12" thickBot="1" x14ac:dyDescent="0.25">
      <c r="C8221" s="254"/>
      <c r="D8221" s="254"/>
      <c r="E8221" s="255"/>
      <c r="F8221" s="256"/>
      <c r="G8221" s="257"/>
      <c r="H8221" s="243">
        <f t="shared" ca="1" si="385"/>
        <v>45139</v>
      </c>
      <c r="I8221" s="244">
        <f t="shared" si="386"/>
        <v>43892</v>
      </c>
      <c r="J8221" s="244" t="str">
        <f t="shared" si="384"/>
        <v/>
      </c>
    </row>
    <row r="8222" spans="3:10" ht="12" thickBot="1" x14ac:dyDescent="0.25">
      <c r="C8222" s="254"/>
      <c r="D8222" s="254"/>
      <c r="E8222" s="255"/>
      <c r="F8222" s="256"/>
      <c r="G8222" s="257"/>
      <c r="H8222" s="243">
        <f t="shared" ca="1" si="385"/>
        <v>45139</v>
      </c>
      <c r="I8222" s="244">
        <f t="shared" si="386"/>
        <v>43892</v>
      </c>
      <c r="J8222" s="244" t="str">
        <f t="shared" si="384"/>
        <v/>
      </c>
    </row>
    <row r="8223" spans="3:10" ht="12" thickBot="1" x14ac:dyDescent="0.25">
      <c r="C8223" s="254"/>
      <c r="D8223" s="254"/>
      <c r="E8223" s="255"/>
      <c r="F8223" s="256"/>
      <c r="G8223" s="257"/>
      <c r="H8223" s="243">
        <f t="shared" ca="1" si="385"/>
        <v>45139</v>
      </c>
      <c r="I8223" s="244">
        <f t="shared" si="386"/>
        <v>43892</v>
      </c>
      <c r="J8223" s="244" t="str">
        <f t="shared" si="384"/>
        <v/>
      </c>
    </row>
    <row r="8224" spans="3:10" ht="12" thickBot="1" x14ac:dyDescent="0.25">
      <c r="C8224" s="254"/>
      <c r="D8224" s="254"/>
      <c r="E8224" s="255"/>
      <c r="F8224" s="256"/>
      <c r="G8224" s="257"/>
      <c r="H8224" s="243">
        <f t="shared" ca="1" si="385"/>
        <v>45139</v>
      </c>
      <c r="I8224" s="244">
        <f t="shared" si="386"/>
        <v>43892</v>
      </c>
      <c r="J8224" s="244" t="str">
        <f t="shared" si="384"/>
        <v/>
      </c>
    </row>
    <row r="8225" spans="3:10" ht="12" thickBot="1" x14ac:dyDescent="0.25">
      <c r="C8225" s="254"/>
      <c r="D8225" s="254"/>
      <c r="E8225" s="255"/>
      <c r="F8225" s="256"/>
      <c r="G8225" s="257"/>
      <c r="H8225" s="243">
        <f t="shared" ca="1" si="385"/>
        <v>45139</v>
      </c>
      <c r="I8225" s="244">
        <f t="shared" si="386"/>
        <v>43892</v>
      </c>
      <c r="J8225" s="244" t="str">
        <f t="shared" si="384"/>
        <v/>
      </c>
    </row>
    <row r="8226" spans="3:10" ht="12" thickBot="1" x14ac:dyDescent="0.25">
      <c r="C8226" s="254"/>
      <c r="D8226" s="254"/>
      <c r="E8226" s="255"/>
      <c r="F8226" s="256"/>
      <c r="G8226" s="257"/>
      <c r="H8226" s="243">
        <f t="shared" ca="1" si="385"/>
        <v>45139</v>
      </c>
      <c r="I8226" s="244">
        <f t="shared" si="386"/>
        <v>43892</v>
      </c>
      <c r="J8226" s="244" t="str">
        <f t="shared" si="384"/>
        <v/>
      </c>
    </row>
    <row r="8227" spans="3:10" ht="12" thickBot="1" x14ac:dyDescent="0.25">
      <c r="C8227" s="254"/>
      <c r="D8227" s="254"/>
      <c r="E8227" s="255"/>
      <c r="F8227" s="256"/>
      <c r="G8227" s="257"/>
      <c r="H8227" s="243">
        <f t="shared" ca="1" si="385"/>
        <v>45139</v>
      </c>
      <c r="I8227" s="244">
        <f t="shared" si="386"/>
        <v>43892</v>
      </c>
      <c r="J8227" s="244" t="str">
        <f t="shared" si="384"/>
        <v/>
      </c>
    </row>
    <row r="8228" spans="3:10" ht="12" thickBot="1" x14ac:dyDescent="0.25">
      <c r="C8228" s="254"/>
      <c r="D8228" s="254"/>
      <c r="E8228" s="255"/>
      <c r="F8228" s="256"/>
      <c r="G8228" s="257"/>
      <c r="H8228" s="243">
        <f t="shared" ca="1" si="385"/>
        <v>45139</v>
      </c>
      <c r="I8228" s="244">
        <f t="shared" si="386"/>
        <v>43892</v>
      </c>
      <c r="J8228" s="244" t="str">
        <f t="shared" si="384"/>
        <v/>
      </c>
    </row>
    <row r="8229" spans="3:10" ht="12" thickBot="1" x14ac:dyDescent="0.25">
      <c r="C8229" s="254"/>
      <c r="D8229" s="254"/>
      <c r="E8229" s="255"/>
      <c r="F8229" s="256"/>
      <c r="G8229" s="257"/>
      <c r="H8229" s="243">
        <f t="shared" ca="1" si="385"/>
        <v>45139</v>
      </c>
      <c r="I8229" s="244">
        <f t="shared" si="386"/>
        <v>43892</v>
      </c>
      <c r="J8229" s="244" t="str">
        <f t="shared" si="384"/>
        <v/>
      </c>
    </row>
    <row r="8230" spans="3:10" ht="12" thickBot="1" x14ac:dyDescent="0.25">
      <c r="C8230" s="254"/>
      <c r="D8230" s="254"/>
      <c r="E8230" s="255"/>
      <c r="F8230" s="256"/>
      <c r="G8230" s="257"/>
      <c r="H8230" s="243">
        <f t="shared" ca="1" si="385"/>
        <v>45139</v>
      </c>
      <c r="I8230" s="244">
        <f t="shared" si="386"/>
        <v>43892</v>
      </c>
      <c r="J8230" s="244" t="str">
        <f t="shared" si="384"/>
        <v/>
      </c>
    </row>
    <row r="8231" spans="3:10" ht="12" thickBot="1" x14ac:dyDescent="0.25">
      <c r="C8231" s="254"/>
      <c r="D8231" s="254"/>
      <c r="E8231" s="255"/>
      <c r="F8231" s="256"/>
      <c r="G8231" s="257"/>
      <c r="H8231" s="243">
        <f t="shared" ca="1" si="385"/>
        <v>45139</v>
      </c>
      <c r="I8231" s="244">
        <f t="shared" si="386"/>
        <v>43892</v>
      </c>
      <c r="J8231" s="244" t="str">
        <f t="shared" si="384"/>
        <v/>
      </c>
    </row>
    <row r="8232" spans="3:10" ht="12" thickBot="1" x14ac:dyDescent="0.25">
      <c r="C8232" s="254"/>
      <c r="D8232" s="254"/>
      <c r="E8232" s="255"/>
      <c r="F8232" s="256"/>
      <c r="G8232" s="257"/>
      <c r="H8232" s="243">
        <f t="shared" ca="1" si="385"/>
        <v>45139</v>
      </c>
      <c r="I8232" s="244">
        <f t="shared" si="386"/>
        <v>43892</v>
      </c>
      <c r="J8232" s="244" t="str">
        <f t="shared" si="384"/>
        <v/>
      </c>
    </row>
    <row r="8233" spans="3:10" ht="12" thickBot="1" x14ac:dyDescent="0.25">
      <c r="C8233" s="254"/>
      <c r="D8233" s="254"/>
      <c r="E8233" s="255"/>
      <c r="F8233" s="256"/>
      <c r="G8233" s="257"/>
      <c r="H8233" s="243">
        <f t="shared" ca="1" si="385"/>
        <v>45139</v>
      </c>
      <c r="I8233" s="244">
        <f t="shared" si="386"/>
        <v>43892</v>
      </c>
      <c r="J8233" s="244" t="str">
        <f t="shared" si="384"/>
        <v/>
      </c>
    </row>
    <row r="8234" spans="3:10" ht="12" thickBot="1" x14ac:dyDescent="0.25">
      <c r="C8234" s="254"/>
      <c r="D8234" s="254"/>
      <c r="E8234" s="255"/>
      <c r="F8234" s="256"/>
      <c r="G8234" s="257"/>
      <c r="H8234" s="243">
        <f t="shared" ca="1" si="385"/>
        <v>45139</v>
      </c>
      <c r="I8234" s="244">
        <f t="shared" si="386"/>
        <v>43892</v>
      </c>
      <c r="J8234" s="244" t="str">
        <f t="shared" si="384"/>
        <v/>
      </c>
    </row>
    <row r="8235" spans="3:10" ht="12" thickBot="1" x14ac:dyDescent="0.25">
      <c r="C8235" s="254"/>
      <c r="D8235" s="254"/>
      <c r="E8235" s="255"/>
      <c r="F8235" s="256"/>
      <c r="G8235" s="257"/>
      <c r="H8235" s="243">
        <f t="shared" ca="1" si="385"/>
        <v>45139</v>
      </c>
      <c r="I8235" s="244">
        <f t="shared" si="386"/>
        <v>43892</v>
      </c>
      <c r="J8235" s="244" t="str">
        <f t="shared" si="384"/>
        <v/>
      </c>
    </row>
    <row r="8236" spans="3:10" ht="12" thickBot="1" x14ac:dyDescent="0.25">
      <c r="C8236" s="254"/>
      <c r="D8236" s="254"/>
      <c r="E8236" s="255"/>
      <c r="F8236" s="256"/>
      <c r="G8236" s="257"/>
      <c r="H8236" s="243">
        <f t="shared" ca="1" si="385"/>
        <v>45139</v>
      </c>
      <c r="I8236" s="244">
        <f t="shared" si="386"/>
        <v>43892</v>
      </c>
      <c r="J8236" s="244" t="str">
        <f t="shared" si="384"/>
        <v/>
      </c>
    </row>
    <row r="8237" spans="3:10" ht="12" thickBot="1" x14ac:dyDescent="0.25">
      <c r="C8237" s="254"/>
      <c r="D8237" s="254"/>
      <c r="E8237" s="255"/>
      <c r="F8237" s="256"/>
      <c r="G8237" s="257"/>
      <c r="H8237" s="243">
        <f t="shared" ca="1" si="385"/>
        <v>45139</v>
      </c>
      <c r="I8237" s="244">
        <f t="shared" si="386"/>
        <v>43892</v>
      </c>
      <c r="J8237" s="244" t="str">
        <f t="shared" si="384"/>
        <v/>
      </c>
    </row>
    <row r="8238" spans="3:10" ht="12" thickBot="1" x14ac:dyDescent="0.25">
      <c r="C8238" s="254"/>
      <c r="D8238" s="254"/>
      <c r="E8238" s="255"/>
      <c r="F8238" s="256"/>
      <c r="G8238" s="257"/>
      <c r="H8238" s="243">
        <f t="shared" ca="1" si="385"/>
        <v>45139</v>
      </c>
      <c r="I8238" s="244">
        <f t="shared" si="386"/>
        <v>43892</v>
      </c>
      <c r="J8238" s="244" t="str">
        <f t="shared" si="384"/>
        <v/>
      </c>
    </row>
    <row r="8239" spans="3:10" ht="12" thickBot="1" x14ac:dyDescent="0.25">
      <c r="C8239" s="254"/>
      <c r="D8239" s="254"/>
      <c r="E8239" s="255"/>
      <c r="F8239" s="256"/>
      <c r="G8239" s="257"/>
      <c r="H8239" s="243">
        <f t="shared" ca="1" si="385"/>
        <v>45139</v>
      </c>
      <c r="I8239" s="244">
        <f t="shared" si="386"/>
        <v>43892</v>
      </c>
      <c r="J8239" s="244" t="str">
        <f t="shared" si="384"/>
        <v/>
      </c>
    </row>
    <row r="8240" spans="3:10" ht="12" thickBot="1" x14ac:dyDescent="0.25">
      <c r="C8240" s="254"/>
      <c r="D8240" s="254"/>
      <c r="E8240" s="255"/>
      <c r="F8240" s="256"/>
      <c r="G8240" s="257"/>
      <c r="H8240" s="243">
        <f t="shared" ca="1" si="385"/>
        <v>45139</v>
      </c>
      <c r="I8240" s="244">
        <f t="shared" si="386"/>
        <v>43892</v>
      </c>
      <c r="J8240" s="244" t="str">
        <f t="shared" si="384"/>
        <v/>
      </c>
    </row>
    <row r="8241" spans="3:10" ht="12" thickBot="1" x14ac:dyDescent="0.25">
      <c r="C8241" s="254"/>
      <c r="D8241" s="254"/>
      <c r="E8241" s="255"/>
      <c r="F8241" s="256"/>
      <c r="G8241" s="257"/>
      <c r="H8241" s="243">
        <f t="shared" ca="1" si="385"/>
        <v>45139</v>
      </c>
      <c r="I8241" s="244">
        <f t="shared" si="386"/>
        <v>43892</v>
      </c>
      <c r="J8241" s="244" t="str">
        <f t="shared" si="384"/>
        <v/>
      </c>
    </row>
    <row r="8242" spans="3:10" ht="12" thickBot="1" x14ac:dyDescent="0.25">
      <c r="C8242" s="254"/>
      <c r="D8242" s="254"/>
      <c r="E8242" s="255"/>
      <c r="F8242" s="256"/>
      <c r="G8242" s="257"/>
      <c r="H8242" s="243">
        <f t="shared" ca="1" si="385"/>
        <v>45139</v>
      </c>
      <c r="I8242" s="244">
        <f t="shared" si="386"/>
        <v>43892</v>
      </c>
      <c r="J8242" s="244" t="str">
        <f t="shared" si="384"/>
        <v/>
      </c>
    </row>
    <row r="8243" spans="3:10" ht="12" thickBot="1" x14ac:dyDescent="0.25">
      <c r="C8243" s="254"/>
      <c r="D8243" s="254"/>
      <c r="E8243" s="255"/>
      <c r="F8243" s="256"/>
      <c r="G8243" s="257"/>
      <c r="H8243" s="243">
        <f t="shared" ca="1" si="385"/>
        <v>45139</v>
      </c>
      <c r="I8243" s="244">
        <f t="shared" si="386"/>
        <v>43892</v>
      </c>
      <c r="J8243" s="244" t="str">
        <f t="shared" si="384"/>
        <v/>
      </c>
    </row>
    <row r="8244" spans="3:10" ht="12" thickBot="1" x14ac:dyDescent="0.25">
      <c r="C8244" s="254"/>
      <c r="D8244" s="254"/>
      <c r="E8244" s="255"/>
      <c r="F8244" s="256"/>
      <c r="G8244" s="257"/>
      <c r="H8244" s="243">
        <f t="shared" ca="1" si="385"/>
        <v>45139</v>
      </c>
      <c r="I8244" s="244">
        <f t="shared" si="386"/>
        <v>43892</v>
      </c>
      <c r="J8244" s="244" t="str">
        <f t="shared" si="384"/>
        <v/>
      </c>
    </row>
    <row r="8245" spans="3:10" ht="12" thickBot="1" x14ac:dyDescent="0.25">
      <c r="C8245" s="254"/>
      <c r="D8245" s="254"/>
      <c r="E8245" s="255"/>
      <c r="F8245" s="256"/>
      <c r="G8245" s="257"/>
      <c r="H8245" s="243">
        <f t="shared" ca="1" si="385"/>
        <v>45139</v>
      </c>
      <c r="I8245" s="244">
        <f t="shared" si="386"/>
        <v>43892</v>
      </c>
      <c r="J8245" s="244" t="str">
        <f t="shared" si="384"/>
        <v/>
      </c>
    </row>
    <row r="8246" spans="3:10" ht="12" thickBot="1" x14ac:dyDescent="0.25">
      <c r="C8246" s="254"/>
      <c r="D8246" s="254"/>
      <c r="E8246" s="255"/>
      <c r="F8246" s="256"/>
      <c r="G8246" s="257"/>
      <c r="H8246" s="243">
        <f t="shared" ca="1" si="385"/>
        <v>45139</v>
      </c>
      <c r="I8246" s="244">
        <f t="shared" si="386"/>
        <v>43892</v>
      </c>
      <c r="J8246" s="244" t="str">
        <f t="shared" si="384"/>
        <v/>
      </c>
    </row>
    <row r="8247" spans="3:10" ht="12" thickBot="1" x14ac:dyDescent="0.25">
      <c r="C8247" s="254"/>
      <c r="D8247" s="254"/>
      <c r="E8247" s="255"/>
      <c r="F8247" s="256"/>
      <c r="G8247" s="257"/>
      <c r="H8247" s="243">
        <f t="shared" ca="1" si="385"/>
        <v>45139</v>
      </c>
      <c r="I8247" s="244">
        <f t="shared" si="386"/>
        <v>43892</v>
      </c>
      <c r="J8247" s="244" t="str">
        <f t="shared" si="384"/>
        <v/>
      </c>
    </row>
    <row r="8248" spans="3:10" ht="12" thickBot="1" x14ac:dyDescent="0.25">
      <c r="C8248" s="254"/>
      <c r="D8248" s="254"/>
      <c r="E8248" s="255"/>
      <c r="F8248" s="256"/>
      <c r="G8248" s="257"/>
      <c r="H8248" s="243">
        <f t="shared" ca="1" si="385"/>
        <v>45139</v>
      </c>
      <c r="I8248" s="244">
        <f t="shared" si="386"/>
        <v>43892</v>
      </c>
      <c r="J8248" s="244" t="str">
        <f t="shared" si="384"/>
        <v/>
      </c>
    </row>
    <row r="8249" spans="3:10" ht="12" thickBot="1" x14ac:dyDescent="0.25">
      <c r="C8249" s="254"/>
      <c r="D8249" s="254"/>
      <c r="E8249" s="255"/>
      <c r="F8249" s="256"/>
      <c r="G8249" s="257"/>
      <c r="H8249" s="243">
        <f t="shared" ca="1" si="385"/>
        <v>45139</v>
      </c>
      <c r="I8249" s="244">
        <f t="shared" si="386"/>
        <v>43892</v>
      </c>
      <c r="J8249" s="244" t="str">
        <f t="shared" si="384"/>
        <v/>
      </c>
    </row>
    <row r="8250" spans="3:10" ht="12" thickBot="1" x14ac:dyDescent="0.25">
      <c r="C8250" s="254"/>
      <c r="D8250" s="254"/>
      <c r="E8250" s="255"/>
      <c r="F8250" s="256"/>
      <c r="G8250" s="257"/>
      <c r="H8250" s="243">
        <f t="shared" ca="1" si="385"/>
        <v>45139</v>
      </c>
      <c r="I8250" s="244">
        <f t="shared" si="386"/>
        <v>43892</v>
      </c>
      <c r="J8250" s="244" t="str">
        <f t="shared" si="384"/>
        <v/>
      </c>
    </row>
    <row r="8251" spans="3:10" ht="12" thickBot="1" x14ac:dyDescent="0.25">
      <c r="C8251" s="254"/>
      <c r="D8251" s="254"/>
      <c r="E8251" s="255"/>
      <c r="F8251" s="256"/>
      <c r="G8251" s="257"/>
      <c r="H8251" s="243">
        <f t="shared" ca="1" si="385"/>
        <v>45139</v>
      </c>
      <c r="I8251" s="244">
        <f t="shared" si="386"/>
        <v>43892</v>
      </c>
      <c r="J8251" s="244" t="str">
        <f t="shared" si="384"/>
        <v/>
      </c>
    </row>
    <row r="8252" spans="3:10" ht="12" thickBot="1" x14ac:dyDescent="0.25">
      <c r="C8252" s="254"/>
      <c r="D8252" s="254"/>
      <c r="E8252" s="255"/>
      <c r="F8252" s="256"/>
      <c r="G8252" s="257"/>
      <c r="H8252" s="243">
        <f t="shared" ca="1" si="385"/>
        <v>45139</v>
      </c>
      <c r="I8252" s="244">
        <f t="shared" si="386"/>
        <v>43892</v>
      </c>
      <c r="J8252" s="244" t="str">
        <f t="shared" si="384"/>
        <v/>
      </c>
    </row>
    <row r="8253" spans="3:10" ht="12" thickBot="1" x14ac:dyDescent="0.25">
      <c r="C8253" s="254"/>
      <c r="D8253" s="254"/>
      <c r="E8253" s="255"/>
      <c r="F8253" s="256"/>
      <c r="G8253" s="257"/>
      <c r="H8253" s="243">
        <f t="shared" ca="1" si="385"/>
        <v>45139</v>
      </c>
      <c r="I8253" s="244">
        <f t="shared" si="386"/>
        <v>43892</v>
      </c>
      <c r="J8253" s="244" t="str">
        <f t="shared" si="384"/>
        <v/>
      </c>
    </row>
    <row r="8254" spans="3:10" ht="12" thickBot="1" x14ac:dyDescent="0.25">
      <c r="C8254" s="254"/>
      <c r="D8254" s="254"/>
      <c r="E8254" s="255"/>
      <c r="F8254" s="256"/>
      <c r="G8254" s="257"/>
      <c r="H8254" s="243">
        <f t="shared" ca="1" si="385"/>
        <v>45139</v>
      </c>
      <c r="I8254" s="244">
        <f t="shared" si="386"/>
        <v>43892</v>
      </c>
      <c r="J8254" s="244" t="str">
        <f t="shared" si="384"/>
        <v/>
      </c>
    </row>
    <row r="8255" spans="3:10" ht="12" thickBot="1" x14ac:dyDescent="0.25">
      <c r="C8255" s="254"/>
      <c r="D8255" s="254"/>
      <c r="E8255" s="255"/>
      <c r="F8255" s="256"/>
      <c r="G8255" s="257"/>
      <c r="H8255" s="243">
        <f t="shared" ca="1" si="385"/>
        <v>45139</v>
      </c>
      <c r="I8255" s="244">
        <f t="shared" si="386"/>
        <v>43892</v>
      </c>
      <c r="J8255" s="244" t="str">
        <f t="shared" si="384"/>
        <v/>
      </c>
    </row>
    <row r="8256" spans="3:10" ht="12" thickBot="1" x14ac:dyDescent="0.25">
      <c r="C8256" s="254"/>
      <c r="D8256" s="254"/>
      <c r="E8256" s="255"/>
      <c r="F8256" s="256"/>
      <c r="G8256" s="257"/>
      <c r="H8256" s="243">
        <f t="shared" ca="1" si="385"/>
        <v>45139</v>
      </c>
      <c r="I8256" s="244">
        <f t="shared" si="386"/>
        <v>43892</v>
      </c>
      <c r="J8256" s="244" t="str">
        <f t="shared" si="384"/>
        <v/>
      </c>
    </row>
    <row r="8257" spans="3:10" ht="12" thickBot="1" x14ac:dyDescent="0.25">
      <c r="C8257" s="254"/>
      <c r="D8257" s="254"/>
      <c r="E8257" s="255"/>
      <c r="F8257" s="256"/>
      <c r="G8257" s="257"/>
      <c r="H8257" s="243">
        <f t="shared" ca="1" si="385"/>
        <v>45139</v>
      </c>
      <c r="I8257" s="244">
        <f t="shared" si="386"/>
        <v>43892</v>
      </c>
      <c r="J8257" s="244" t="str">
        <f t="shared" si="384"/>
        <v/>
      </c>
    </row>
    <row r="8258" spans="3:10" ht="12" thickBot="1" x14ac:dyDescent="0.25">
      <c r="C8258" s="254"/>
      <c r="D8258" s="254"/>
      <c r="E8258" s="255"/>
      <c r="F8258" s="256"/>
      <c r="G8258" s="257"/>
      <c r="H8258" s="243">
        <f t="shared" ca="1" si="385"/>
        <v>45139</v>
      </c>
      <c r="I8258" s="244">
        <f t="shared" si="386"/>
        <v>43892</v>
      </c>
      <c r="J8258" s="244" t="str">
        <f t="shared" si="384"/>
        <v/>
      </c>
    </row>
    <row r="8259" spans="3:10" ht="12" thickBot="1" x14ac:dyDescent="0.25">
      <c r="C8259" s="254"/>
      <c r="D8259" s="254"/>
      <c r="E8259" s="255"/>
      <c r="F8259" s="256"/>
      <c r="G8259" s="257"/>
      <c r="H8259" s="243">
        <f t="shared" ca="1" si="385"/>
        <v>45139</v>
      </c>
      <c r="I8259" s="244">
        <f t="shared" si="386"/>
        <v>43892</v>
      </c>
      <c r="J8259" s="244" t="str">
        <f t="shared" si="384"/>
        <v/>
      </c>
    </row>
    <row r="8260" spans="3:10" ht="12" thickBot="1" x14ac:dyDescent="0.25">
      <c r="C8260" s="254"/>
      <c r="D8260" s="254"/>
      <c r="E8260" s="255"/>
      <c r="F8260" s="256"/>
      <c r="G8260" s="257"/>
      <c r="H8260" s="243">
        <f t="shared" ca="1" si="385"/>
        <v>45139</v>
      </c>
      <c r="I8260" s="244">
        <f t="shared" si="386"/>
        <v>43892</v>
      </c>
      <c r="J8260" s="244" t="str">
        <f t="shared" si="384"/>
        <v/>
      </c>
    </row>
    <row r="8261" spans="3:10" ht="12" thickBot="1" x14ac:dyDescent="0.25">
      <c r="C8261" s="254"/>
      <c r="D8261" s="254"/>
      <c r="E8261" s="255"/>
      <c r="F8261" s="256"/>
      <c r="G8261" s="257"/>
      <c r="H8261" s="243">
        <f t="shared" ca="1" si="385"/>
        <v>45139</v>
      </c>
      <c r="I8261" s="244">
        <f t="shared" si="386"/>
        <v>43892</v>
      </c>
      <c r="J8261" s="244" t="str">
        <f t="shared" si="384"/>
        <v/>
      </c>
    </row>
    <row r="8262" spans="3:10" ht="12" thickBot="1" x14ac:dyDescent="0.25">
      <c r="C8262" s="254"/>
      <c r="D8262" s="254"/>
      <c r="E8262" s="255"/>
      <c r="F8262" s="256"/>
      <c r="G8262" s="257"/>
      <c r="H8262" s="243">
        <f t="shared" ca="1" si="385"/>
        <v>45139</v>
      </c>
      <c r="I8262" s="244">
        <f t="shared" si="386"/>
        <v>43892</v>
      </c>
      <c r="J8262" s="244" t="str">
        <f t="shared" ref="J8262:J8325" si="387">IF(G8262="","",IF(G8262&gt;=0,"Debitoren",IF(G8262&lt;0,"Kreditoren","")))</f>
        <v/>
      </c>
    </row>
    <row r="8263" spans="3:10" ht="12" thickBot="1" x14ac:dyDescent="0.25">
      <c r="C8263" s="254"/>
      <c r="D8263" s="254"/>
      <c r="E8263" s="255"/>
      <c r="F8263" s="256"/>
      <c r="G8263" s="257"/>
      <c r="H8263" s="243">
        <f t="shared" ref="H8263:H8326" ca="1" si="388">IF(F8263&lt;$F$2,EOMONTH($F$2,-1)+1,EOMONTH(F8263,-1)+1)</f>
        <v>45139</v>
      </c>
      <c r="I8263" s="244">
        <f t="shared" ref="I8263:I8326" si="389">IF(F8263&lt;$I$2,IF(   WEEKDAY(EOMONTH($I$2,-1)+1)=1,EOMONTH($I$2,-1)+1+1,EOMONTH($I$2,-1)+1),IF(WEEKDAY(F8263)=1,F8263+1,F8263))</f>
        <v>43892</v>
      </c>
      <c r="J8263" s="244" t="str">
        <f t="shared" si="387"/>
        <v/>
      </c>
    </row>
    <row r="8264" spans="3:10" ht="12" thickBot="1" x14ac:dyDescent="0.25">
      <c r="C8264" s="254"/>
      <c r="D8264" s="254"/>
      <c r="E8264" s="255"/>
      <c r="F8264" s="256"/>
      <c r="G8264" s="257"/>
      <c r="H8264" s="243">
        <f t="shared" ca="1" si="388"/>
        <v>45139</v>
      </c>
      <c r="I8264" s="244">
        <f t="shared" si="389"/>
        <v>43892</v>
      </c>
      <c r="J8264" s="244" t="str">
        <f t="shared" si="387"/>
        <v/>
      </c>
    </row>
    <row r="8265" spans="3:10" ht="12" thickBot="1" x14ac:dyDescent="0.25">
      <c r="C8265" s="254"/>
      <c r="D8265" s="254"/>
      <c r="E8265" s="255"/>
      <c r="F8265" s="256"/>
      <c r="G8265" s="257"/>
      <c r="H8265" s="243">
        <f t="shared" ca="1" si="388"/>
        <v>45139</v>
      </c>
      <c r="I8265" s="244">
        <f t="shared" si="389"/>
        <v>43892</v>
      </c>
      <c r="J8265" s="244" t="str">
        <f t="shared" si="387"/>
        <v/>
      </c>
    </row>
    <row r="8266" spans="3:10" ht="12" thickBot="1" x14ac:dyDescent="0.25">
      <c r="C8266" s="254"/>
      <c r="D8266" s="254"/>
      <c r="E8266" s="255"/>
      <c r="F8266" s="256"/>
      <c r="G8266" s="257"/>
      <c r="H8266" s="243">
        <f t="shared" ca="1" si="388"/>
        <v>45139</v>
      </c>
      <c r="I8266" s="244">
        <f t="shared" si="389"/>
        <v>43892</v>
      </c>
      <c r="J8266" s="244" t="str">
        <f t="shared" si="387"/>
        <v/>
      </c>
    </row>
    <row r="8267" spans="3:10" ht="12" thickBot="1" x14ac:dyDescent="0.25">
      <c r="C8267" s="254"/>
      <c r="D8267" s="254"/>
      <c r="E8267" s="255"/>
      <c r="F8267" s="256"/>
      <c r="G8267" s="257"/>
      <c r="H8267" s="243">
        <f t="shared" ca="1" si="388"/>
        <v>45139</v>
      </c>
      <c r="I8267" s="244">
        <f t="shared" si="389"/>
        <v>43892</v>
      </c>
      <c r="J8267" s="244" t="str">
        <f t="shared" si="387"/>
        <v/>
      </c>
    </row>
    <row r="8268" spans="3:10" ht="12" thickBot="1" x14ac:dyDescent="0.25">
      <c r="C8268" s="254"/>
      <c r="D8268" s="254"/>
      <c r="E8268" s="255"/>
      <c r="F8268" s="256"/>
      <c r="G8268" s="257"/>
      <c r="H8268" s="243">
        <f t="shared" ca="1" si="388"/>
        <v>45139</v>
      </c>
      <c r="I8268" s="244">
        <f t="shared" si="389"/>
        <v>43892</v>
      </c>
      <c r="J8268" s="244" t="str">
        <f t="shared" si="387"/>
        <v/>
      </c>
    </row>
    <row r="8269" spans="3:10" ht="12" thickBot="1" x14ac:dyDescent="0.25">
      <c r="C8269" s="254"/>
      <c r="D8269" s="254"/>
      <c r="E8269" s="255"/>
      <c r="F8269" s="256"/>
      <c r="G8269" s="257"/>
      <c r="H8269" s="243">
        <f t="shared" ca="1" si="388"/>
        <v>45139</v>
      </c>
      <c r="I8269" s="244">
        <f t="shared" si="389"/>
        <v>43892</v>
      </c>
      <c r="J8269" s="244" t="str">
        <f t="shared" si="387"/>
        <v/>
      </c>
    </row>
    <row r="8270" spans="3:10" ht="12" thickBot="1" x14ac:dyDescent="0.25">
      <c r="C8270" s="254"/>
      <c r="D8270" s="254"/>
      <c r="E8270" s="255"/>
      <c r="F8270" s="256"/>
      <c r="G8270" s="257"/>
      <c r="H8270" s="243">
        <f t="shared" ca="1" si="388"/>
        <v>45139</v>
      </c>
      <c r="I8270" s="244">
        <f t="shared" si="389"/>
        <v>43892</v>
      </c>
      <c r="J8270" s="244" t="str">
        <f t="shared" si="387"/>
        <v/>
      </c>
    </row>
    <row r="8271" spans="3:10" ht="12" thickBot="1" x14ac:dyDescent="0.25">
      <c r="C8271" s="254"/>
      <c r="D8271" s="254"/>
      <c r="E8271" s="255"/>
      <c r="F8271" s="256"/>
      <c r="G8271" s="257"/>
      <c r="H8271" s="243">
        <f t="shared" ca="1" si="388"/>
        <v>45139</v>
      </c>
      <c r="I8271" s="244">
        <f t="shared" si="389"/>
        <v>43892</v>
      </c>
      <c r="J8271" s="244" t="str">
        <f t="shared" si="387"/>
        <v/>
      </c>
    </row>
    <row r="8272" spans="3:10" ht="12" thickBot="1" x14ac:dyDescent="0.25">
      <c r="C8272" s="254"/>
      <c r="D8272" s="254"/>
      <c r="E8272" s="255"/>
      <c r="F8272" s="256"/>
      <c r="G8272" s="257"/>
      <c r="H8272" s="243">
        <f t="shared" ca="1" si="388"/>
        <v>45139</v>
      </c>
      <c r="I8272" s="244">
        <f t="shared" si="389"/>
        <v>43892</v>
      </c>
      <c r="J8272" s="244" t="str">
        <f t="shared" si="387"/>
        <v/>
      </c>
    </row>
    <row r="8273" spans="3:10" ht="12" thickBot="1" x14ac:dyDescent="0.25">
      <c r="C8273" s="254"/>
      <c r="D8273" s="254"/>
      <c r="E8273" s="255"/>
      <c r="F8273" s="256"/>
      <c r="G8273" s="257"/>
      <c r="H8273" s="243">
        <f t="shared" ca="1" si="388"/>
        <v>45139</v>
      </c>
      <c r="I8273" s="244">
        <f t="shared" si="389"/>
        <v>43892</v>
      </c>
      <c r="J8273" s="244" t="str">
        <f t="shared" si="387"/>
        <v/>
      </c>
    </row>
    <row r="8274" spans="3:10" ht="12" thickBot="1" x14ac:dyDescent="0.25">
      <c r="C8274" s="254"/>
      <c r="D8274" s="254"/>
      <c r="E8274" s="255"/>
      <c r="F8274" s="256"/>
      <c r="G8274" s="257"/>
      <c r="H8274" s="243">
        <f t="shared" ca="1" si="388"/>
        <v>45139</v>
      </c>
      <c r="I8274" s="244">
        <f t="shared" si="389"/>
        <v>43892</v>
      </c>
      <c r="J8274" s="244" t="str">
        <f t="shared" si="387"/>
        <v/>
      </c>
    </row>
    <row r="8275" spans="3:10" ht="12" thickBot="1" x14ac:dyDescent="0.25">
      <c r="C8275" s="254"/>
      <c r="D8275" s="254"/>
      <c r="E8275" s="255"/>
      <c r="F8275" s="256"/>
      <c r="G8275" s="257"/>
      <c r="H8275" s="243">
        <f t="shared" ca="1" si="388"/>
        <v>45139</v>
      </c>
      <c r="I8275" s="244">
        <f t="shared" si="389"/>
        <v>43892</v>
      </c>
      <c r="J8275" s="244" t="str">
        <f t="shared" si="387"/>
        <v/>
      </c>
    </row>
    <row r="8276" spans="3:10" ht="12" thickBot="1" x14ac:dyDescent="0.25">
      <c r="C8276" s="254"/>
      <c r="D8276" s="254"/>
      <c r="E8276" s="255"/>
      <c r="F8276" s="256"/>
      <c r="G8276" s="257"/>
      <c r="H8276" s="243">
        <f t="shared" ca="1" si="388"/>
        <v>45139</v>
      </c>
      <c r="I8276" s="244">
        <f t="shared" si="389"/>
        <v>43892</v>
      </c>
      <c r="J8276" s="244" t="str">
        <f t="shared" si="387"/>
        <v/>
      </c>
    </row>
    <row r="8277" spans="3:10" ht="12" thickBot="1" x14ac:dyDescent="0.25">
      <c r="C8277" s="254"/>
      <c r="D8277" s="254"/>
      <c r="E8277" s="255"/>
      <c r="F8277" s="256"/>
      <c r="G8277" s="257"/>
      <c r="H8277" s="243">
        <f t="shared" ca="1" si="388"/>
        <v>45139</v>
      </c>
      <c r="I8277" s="244">
        <f t="shared" si="389"/>
        <v>43892</v>
      </c>
      <c r="J8277" s="244" t="str">
        <f t="shared" si="387"/>
        <v/>
      </c>
    </row>
    <row r="8278" spans="3:10" ht="12" thickBot="1" x14ac:dyDescent="0.25">
      <c r="C8278" s="254"/>
      <c r="D8278" s="254"/>
      <c r="E8278" s="255"/>
      <c r="F8278" s="256"/>
      <c r="G8278" s="257"/>
      <c r="H8278" s="243">
        <f t="shared" ca="1" si="388"/>
        <v>45139</v>
      </c>
      <c r="I8278" s="244">
        <f t="shared" si="389"/>
        <v>43892</v>
      </c>
      <c r="J8278" s="244" t="str">
        <f t="shared" si="387"/>
        <v/>
      </c>
    </row>
    <row r="8279" spans="3:10" ht="12" thickBot="1" x14ac:dyDescent="0.25">
      <c r="C8279" s="254"/>
      <c r="D8279" s="254"/>
      <c r="E8279" s="255"/>
      <c r="F8279" s="256"/>
      <c r="G8279" s="257"/>
      <c r="H8279" s="243">
        <f t="shared" ca="1" si="388"/>
        <v>45139</v>
      </c>
      <c r="I8279" s="244">
        <f t="shared" si="389"/>
        <v>43892</v>
      </c>
      <c r="J8279" s="244" t="str">
        <f t="shared" si="387"/>
        <v/>
      </c>
    </row>
    <row r="8280" spans="3:10" ht="12" thickBot="1" x14ac:dyDescent="0.25">
      <c r="C8280" s="254"/>
      <c r="D8280" s="254"/>
      <c r="E8280" s="255"/>
      <c r="F8280" s="256"/>
      <c r="G8280" s="257"/>
      <c r="H8280" s="243">
        <f t="shared" ca="1" si="388"/>
        <v>45139</v>
      </c>
      <c r="I8280" s="244">
        <f t="shared" si="389"/>
        <v>43892</v>
      </c>
      <c r="J8280" s="244" t="str">
        <f t="shared" si="387"/>
        <v/>
      </c>
    </row>
    <row r="8281" spans="3:10" ht="12" thickBot="1" x14ac:dyDescent="0.25">
      <c r="C8281" s="254"/>
      <c r="D8281" s="254"/>
      <c r="E8281" s="255"/>
      <c r="F8281" s="256"/>
      <c r="G8281" s="257"/>
      <c r="H8281" s="243">
        <f t="shared" ca="1" si="388"/>
        <v>45139</v>
      </c>
      <c r="I8281" s="244">
        <f t="shared" si="389"/>
        <v>43892</v>
      </c>
      <c r="J8281" s="244" t="str">
        <f t="shared" si="387"/>
        <v/>
      </c>
    </row>
    <row r="8282" spans="3:10" ht="12" thickBot="1" x14ac:dyDescent="0.25">
      <c r="C8282" s="254"/>
      <c r="D8282" s="254"/>
      <c r="E8282" s="255"/>
      <c r="F8282" s="256"/>
      <c r="G8282" s="257"/>
      <c r="H8282" s="243">
        <f t="shared" ca="1" si="388"/>
        <v>45139</v>
      </c>
      <c r="I8282" s="244">
        <f t="shared" si="389"/>
        <v>43892</v>
      </c>
      <c r="J8282" s="244" t="str">
        <f t="shared" si="387"/>
        <v/>
      </c>
    </row>
    <row r="8283" spans="3:10" ht="12" thickBot="1" x14ac:dyDescent="0.25">
      <c r="C8283" s="254"/>
      <c r="D8283" s="254"/>
      <c r="E8283" s="255"/>
      <c r="F8283" s="256"/>
      <c r="G8283" s="257"/>
      <c r="H8283" s="243">
        <f t="shared" ca="1" si="388"/>
        <v>45139</v>
      </c>
      <c r="I8283" s="244">
        <f t="shared" si="389"/>
        <v>43892</v>
      </c>
      <c r="J8283" s="244" t="str">
        <f t="shared" si="387"/>
        <v/>
      </c>
    </row>
    <row r="8284" spans="3:10" ht="12" thickBot="1" x14ac:dyDescent="0.25">
      <c r="C8284" s="254"/>
      <c r="D8284" s="254"/>
      <c r="E8284" s="255"/>
      <c r="F8284" s="256"/>
      <c r="G8284" s="257"/>
      <c r="H8284" s="243">
        <f t="shared" ca="1" si="388"/>
        <v>45139</v>
      </c>
      <c r="I8284" s="244">
        <f t="shared" si="389"/>
        <v>43892</v>
      </c>
      <c r="J8284" s="244" t="str">
        <f t="shared" si="387"/>
        <v/>
      </c>
    </row>
    <row r="8285" spans="3:10" ht="12" thickBot="1" x14ac:dyDescent="0.25">
      <c r="C8285" s="254"/>
      <c r="D8285" s="254"/>
      <c r="E8285" s="255"/>
      <c r="F8285" s="256"/>
      <c r="G8285" s="257"/>
      <c r="H8285" s="243">
        <f t="shared" ca="1" si="388"/>
        <v>45139</v>
      </c>
      <c r="I8285" s="244">
        <f t="shared" si="389"/>
        <v>43892</v>
      </c>
      <c r="J8285" s="244" t="str">
        <f t="shared" si="387"/>
        <v/>
      </c>
    </row>
    <row r="8286" spans="3:10" ht="12" thickBot="1" x14ac:dyDescent="0.25">
      <c r="C8286" s="254"/>
      <c r="D8286" s="254"/>
      <c r="E8286" s="255"/>
      <c r="F8286" s="256"/>
      <c r="G8286" s="257"/>
      <c r="H8286" s="243">
        <f t="shared" ca="1" si="388"/>
        <v>45139</v>
      </c>
      <c r="I8286" s="244">
        <f t="shared" si="389"/>
        <v>43892</v>
      </c>
      <c r="J8286" s="244" t="str">
        <f t="shared" si="387"/>
        <v/>
      </c>
    </row>
    <row r="8287" spans="3:10" ht="12" thickBot="1" x14ac:dyDescent="0.25">
      <c r="C8287" s="254"/>
      <c r="D8287" s="254"/>
      <c r="E8287" s="255"/>
      <c r="F8287" s="256"/>
      <c r="G8287" s="257"/>
      <c r="H8287" s="243">
        <f t="shared" ca="1" si="388"/>
        <v>45139</v>
      </c>
      <c r="I8287" s="244">
        <f t="shared" si="389"/>
        <v>43892</v>
      </c>
      <c r="J8287" s="244" t="str">
        <f t="shared" si="387"/>
        <v/>
      </c>
    </row>
    <row r="8288" spans="3:10" ht="12" thickBot="1" x14ac:dyDescent="0.25">
      <c r="C8288" s="254"/>
      <c r="D8288" s="254"/>
      <c r="E8288" s="255"/>
      <c r="F8288" s="256"/>
      <c r="G8288" s="257"/>
      <c r="H8288" s="243">
        <f t="shared" ca="1" si="388"/>
        <v>45139</v>
      </c>
      <c r="I8288" s="244">
        <f t="shared" si="389"/>
        <v>43892</v>
      </c>
      <c r="J8288" s="244" t="str">
        <f t="shared" si="387"/>
        <v/>
      </c>
    </row>
    <row r="8289" spans="3:10" ht="12" thickBot="1" x14ac:dyDescent="0.25">
      <c r="C8289" s="254"/>
      <c r="D8289" s="254"/>
      <c r="E8289" s="255"/>
      <c r="F8289" s="256"/>
      <c r="G8289" s="257"/>
      <c r="H8289" s="243">
        <f t="shared" ca="1" si="388"/>
        <v>45139</v>
      </c>
      <c r="I8289" s="244">
        <f t="shared" si="389"/>
        <v>43892</v>
      </c>
      <c r="J8289" s="244" t="str">
        <f t="shared" si="387"/>
        <v/>
      </c>
    </row>
    <row r="8290" spans="3:10" ht="12" thickBot="1" x14ac:dyDescent="0.25">
      <c r="C8290" s="254"/>
      <c r="D8290" s="254"/>
      <c r="E8290" s="255"/>
      <c r="F8290" s="256"/>
      <c r="G8290" s="257"/>
      <c r="H8290" s="243">
        <f t="shared" ca="1" si="388"/>
        <v>45139</v>
      </c>
      <c r="I8290" s="244">
        <f t="shared" si="389"/>
        <v>43892</v>
      </c>
      <c r="J8290" s="244" t="str">
        <f t="shared" si="387"/>
        <v/>
      </c>
    </row>
    <row r="8291" spans="3:10" ht="12" thickBot="1" x14ac:dyDescent="0.25">
      <c r="C8291" s="254"/>
      <c r="D8291" s="254"/>
      <c r="E8291" s="255"/>
      <c r="F8291" s="256"/>
      <c r="G8291" s="257"/>
      <c r="H8291" s="243">
        <f t="shared" ca="1" si="388"/>
        <v>45139</v>
      </c>
      <c r="I8291" s="244">
        <f t="shared" si="389"/>
        <v>43892</v>
      </c>
      <c r="J8291" s="244" t="str">
        <f t="shared" si="387"/>
        <v/>
      </c>
    </row>
    <row r="8292" spans="3:10" ht="12" thickBot="1" x14ac:dyDescent="0.25">
      <c r="C8292" s="254"/>
      <c r="D8292" s="254"/>
      <c r="E8292" s="255"/>
      <c r="F8292" s="256"/>
      <c r="G8292" s="257"/>
      <c r="H8292" s="243">
        <f t="shared" ca="1" si="388"/>
        <v>45139</v>
      </c>
      <c r="I8292" s="244">
        <f t="shared" si="389"/>
        <v>43892</v>
      </c>
      <c r="J8292" s="244" t="str">
        <f t="shared" si="387"/>
        <v/>
      </c>
    </row>
    <row r="8293" spans="3:10" ht="12" thickBot="1" x14ac:dyDescent="0.25">
      <c r="C8293" s="254"/>
      <c r="D8293" s="254"/>
      <c r="E8293" s="255"/>
      <c r="F8293" s="256"/>
      <c r="G8293" s="257"/>
      <c r="H8293" s="243">
        <f t="shared" ca="1" si="388"/>
        <v>45139</v>
      </c>
      <c r="I8293" s="244">
        <f t="shared" si="389"/>
        <v>43892</v>
      </c>
      <c r="J8293" s="244" t="str">
        <f t="shared" si="387"/>
        <v/>
      </c>
    </row>
    <row r="8294" spans="3:10" ht="12" thickBot="1" x14ac:dyDescent="0.25">
      <c r="C8294" s="254"/>
      <c r="D8294" s="254"/>
      <c r="E8294" s="255"/>
      <c r="F8294" s="256"/>
      <c r="G8294" s="257"/>
      <c r="H8294" s="243">
        <f t="shared" ca="1" si="388"/>
        <v>45139</v>
      </c>
      <c r="I8294" s="244">
        <f t="shared" si="389"/>
        <v>43892</v>
      </c>
      <c r="J8294" s="244" t="str">
        <f t="shared" si="387"/>
        <v/>
      </c>
    </row>
    <row r="8295" spans="3:10" ht="12" thickBot="1" x14ac:dyDescent="0.25">
      <c r="C8295" s="254"/>
      <c r="D8295" s="254"/>
      <c r="E8295" s="255"/>
      <c r="F8295" s="256"/>
      <c r="G8295" s="257"/>
      <c r="H8295" s="243">
        <f t="shared" ca="1" si="388"/>
        <v>45139</v>
      </c>
      <c r="I8295" s="244">
        <f t="shared" si="389"/>
        <v>43892</v>
      </c>
      <c r="J8295" s="244" t="str">
        <f t="shared" si="387"/>
        <v/>
      </c>
    </row>
    <row r="8296" spans="3:10" ht="12" thickBot="1" x14ac:dyDescent="0.25">
      <c r="C8296" s="254"/>
      <c r="D8296" s="254"/>
      <c r="E8296" s="255"/>
      <c r="F8296" s="256"/>
      <c r="G8296" s="257"/>
      <c r="H8296" s="243">
        <f t="shared" ca="1" si="388"/>
        <v>45139</v>
      </c>
      <c r="I8296" s="244">
        <f t="shared" si="389"/>
        <v>43892</v>
      </c>
      <c r="J8296" s="244" t="str">
        <f t="shared" si="387"/>
        <v/>
      </c>
    </row>
    <row r="8297" spans="3:10" ht="12" thickBot="1" x14ac:dyDescent="0.25">
      <c r="C8297" s="254"/>
      <c r="D8297" s="254"/>
      <c r="E8297" s="255"/>
      <c r="F8297" s="256"/>
      <c r="G8297" s="257"/>
      <c r="H8297" s="243">
        <f t="shared" ca="1" si="388"/>
        <v>45139</v>
      </c>
      <c r="I8297" s="244">
        <f t="shared" si="389"/>
        <v>43892</v>
      </c>
      <c r="J8297" s="244" t="str">
        <f t="shared" si="387"/>
        <v/>
      </c>
    </row>
    <row r="8298" spans="3:10" ht="12" thickBot="1" x14ac:dyDescent="0.25">
      <c r="C8298" s="254"/>
      <c r="D8298" s="254"/>
      <c r="E8298" s="255"/>
      <c r="F8298" s="256"/>
      <c r="G8298" s="257"/>
      <c r="H8298" s="243">
        <f t="shared" ca="1" si="388"/>
        <v>45139</v>
      </c>
      <c r="I8298" s="244">
        <f t="shared" si="389"/>
        <v>43892</v>
      </c>
      <c r="J8298" s="244" t="str">
        <f t="shared" si="387"/>
        <v/>
      </c>
    </row>
    <row r="8299" spans="3:10" ht="12" thickBot="1" x14ac:dyDescent="0.25">
      <c r="C8299" s="254"/>
      <c r="D8299" s="254"/>
      <c r="E8299" s="255"/>
      <c r="F8299" s="256"/>
      <c r="G8299" s="257"/>
      <c r="H8299" s="243">
        <f t="shared" ca="1" si="388"/>
        <v>45139</v>
      </c>
      <c r="I8299" s="244">
        <f t="shared" si="389"/>
        <v>43892</v>
      </c>
      <c r="J8299" s="244" t="str">
        <f t="shared" si="387"/>
        <v/>
      </c>
    </row>
    <row r="8300" spans="3:10" ht="12" thickBot="1" x14ac:dyDescent="0.25">
      <c r="C8300" s="254"/>
      <c r="D8300" s="254"/>
      <c r="E8300" s="255"/>
      <c r="F8300" s="256"/>
      <c r="G8300" s="257"/>
      <c r="H8300" s="243">
        <f t="shared" ca="1" si="388"/>
        <v>45139</v>
      </c>
      <c r="I8300" s="244">
        <f t="shared" si="389"/>
        <v>43892</v>
      </c>
      <c r="J8300" s="244" t="str">
        <f t="shared" si="387"/>
        <v/>
      </c>
    </row>
    <row r="8301" spans="3:10" ht="12" thickBot="1" x14ac:dyDescent="0.25">
      <c r="C8301" s="254"/>
      <c r="D8301" s="254"/>
      <c r="E8301" s="255"/>
      <c r="F8301" s="256"/>
      <c r="G8301" s="257"/>
      <c r="H8301" s="243">
        <f t="shared" ca="1" si="388"/>
        <v>45139</v>
      </c>
      <c r="I8301" s="244">
        <f t="shared" si="389"/>
        <v>43892</v>
      </c>
      <c r="J8301" s="244" t="str">
        <f t="shared" si="387"/>
        <v/>
      </c>
    </row>
    <row r="8302" spans="3:10" ht="12" thickBot="1" x14ac:dyDescent="0.25">
      <c r="C8302" s="254"/>
      <c r="D8302" s="254"/>
      <c r="E8302" s="255"/>
      <c r="F8302" s="256"/>
      <c r="G8302" s="257"/>
      <c r="H8302" s="243">
        <f t="shared" ca="1" si="388"/>
        <v>45139</v>
      </c>
      <c r="I8302" s="244">
        <f t="shared" si="389"/>
        <v>43892</v>
      </c>
      <c r="J8302" s="244" t="str">
        <f t="shared" si="387"/>
        <v/>
      </c>
    </row>
    <row r="8303" spans="3:10" ht="12" thickBot="1" x14ac:dyDescent="0.25">
      <c r="C8303" s="254"/>
      <c r="D8303" s="254"/>
      <c r="E8303" s="255"/>
      <c r="F8303" s="256"/>
      <c r="G8303" s="257"/>
      <c r="H8303" s="243">
        <f t="shared" ca="1" si="388"/>
        <v>45139</v>
      </c>
      <c r="I8303" s="244">
        <f t="shared" si="389"/>
        <v>43892</v>
      </c>
      <c r="J8303" s="244" t="str">
        <f t="shared" si="387"/>
        <v/>
      </c>
    </row>
    <row r="8304" spans="3:10" ht="12" thickBot="1" x14ac:dyDescent="0.25">
      <c r="C8304" s="254"/>
      <c r="D8304" s="254"/>
      <c r="E8304" s="255"/>
      <c r="F8304" s="256"/>
      <c r="G8304" s="257"/>
      <c r="H8304" s="243">
        <f t="shared" ca="1" si="388"/>
        <v>45139</v>
      </c>
      <c r="I8304" s="244">
        <f t="shared" si="389"/>
        <v>43892</v>
      </c>
      <c r="J8304" s="244" t="str">
        <f t="shared" si="387"/>
        <v/>
      </c>
    </row>
    <row r="8305" spans="3:10" ht="12" thickBot="1" x14ac:dyDescent="0.25">
      <c r="C8305" s="254"/>
      <c r="D8305" s="254"/>
      <c r="E8305" s="255"/>
      <c r="F8305" s="256"/>
      <c r="G8305" s="257"/>
      <c r="H8305" s="243">
        <f t="shared" ca="1" si="388"/>
        <v>45139</v>
      </c>
      <c r="I8305" s="244">
        <f t="shared" si="389"/>
        <v>43892</v>
      </c>
      <c r="J8305" s="244" t="str">
        <f t="shared" si="387"/>
        <v/>
      </c>
    </row>
    <row r="8306" spans="3:10" ht="12" thickBot="1" x14ac:dyDescent="0.25">
      <c r="C8306" s="254"/>
      <c r="D8306" s="254"/>
      <c r="E8306" s="255"/>
      <c r="F8306" s="256"/>
      <c r="G8306" s="257"/>
      <c r="H8306" s="243">
        <f t="shared" ca="1" si="388"/>
        <v>45139</v>
      </c>
      <c r="I8306" s="244">
        <f t="shared" si="389"/>
        <v>43892</v>
      </c>
      <c r="J8306" s="244" t="str">
        <f t="shared" si="387"/>
        <v/>
      </c>
    </row>
    <row r="8307" spans="3:10" ht="12" thickBot="1" x14ac:dyDescent="0.25">
      <c r="C8307" s="254"/>
      <c r="D8307" s="254"/>
      <c r="E8307" s="255"/>
      <c r="F8307" s="256"/>
      <c r="G8307" s="257"/>
      <c r="H8307" s="243">
        <f t="shared" ca="1" si="388"/>
        <v>45139</v>
      </c>
      <c r="I8307" s="244">
        <f t="shared" si="389"/>
        <v>43892</v>
      </c>
      <c r="J8307" s="244" t="str">
        <f t="shared" si="387"/>
        <v/>
      </c>
    </row>
    <row r="8308" spans="3:10" ht="12" thickBot="1" x14ac:dyDescent="0.25">
      <c r="C8308" s="254"/>
      <c r="D8308" s="254"/>
      <c r="E8308" s="255"/>
      <c r="F8308" s="256"/>
      <c r="G8308" s="257"/>
      <c r="H8308" s="243">
        <f t="shared" ca="1" si="388"/>
        <v>45139</v>
      </c>
      <c r="I8308" s="244">
        <f t="shared" si="389"/>
        <v>43892</v>
      </c>
      <c r="J8308" s="244" t="str">
        <f t="shared" si="387"/>
        <v/>
      </c>
    </row>
    <row r="8309" spans="3:10" ht="12" thickBot="1" x14ac:dyDescent="0.25">
      <c r="C8309" s="254"/>
      <c r="D8309" s="254"/>
      <c r="E8309" s="255"/>
      <c r="F8309" s="256"/>
      <c r="G8309" s="257"/>
      <c r="H8309" s="243">
        <f t="shared" ca="1" si="388"/>
        <v>45139</v>
      </c>
      <c r="I8309" s="244">
        <f t="shared" si="389"/>
        <v>43892</v>
      </c>
      <c r="J8309" s="244" t="str">
        <f t="shared" si="387"/>
        <v/>
      </c>
    </row>
    <row r="8310" spans="3:10" ht="12" thickBot="1" x14ac:dyDescent="0.25">
      <c r="C8310" s="254"/>
      <c r="D8310" s="254"/>
      <c r="E8310" s="255"/>
      <c r="F8310" s="256"/>
      <c r="G8310" s="257"/>
      <c r="H8310" s="243">
        <f t="shared" ca="1" si="388"/>
        <v>45139</v>
      </c>
      <c r="I8310" s="244">
        <f t="shared" si="389"/>
        <v>43892</v>
      </c>
      <c r="J8310" s="244" t="str">
        <f t="shared" si="387"/>
        <v/>
      </c>
    </row>
    <row r="8311" spans="3:10" ht="12" thickBot="1" x14ac:dyDescent="0.25">
      <c r="C8311" s="254"/>
      <c r="D8311" s="254"/>
      <c r="E8311" s="255"/>
      <c r="F8311" s="256"/>
      <c r="G8311" s="257"/>
      <c r="H8311" s="243">
        <f t="shared" ca="1" si="388"/>
        <v>45139</v>
      </c>
      <c r="I8311" s="244">
        <f t="shared" si="389"/>
        <v>43892</v>
      </c>
      <c r="J8311" s="244" t="str">
        <f t="shared" si="387"/>
        <v/>
      </c>
    </row>
    <row r="8312" spans="3:10" ht="12" thickBot="1" x14ac:dyDescent="0.25">
      <c r="C8312" s="254"/>
      <c r="D8312" s="254"/>
      <c r="E8312" s="255"/>
      <c r="F8312" s="256"/>
      <c r="G8312" s="257"/>
      <c r="H8312" s="243">
        <f t="shared" ca="1" si="388"/>
        <v>45139</v>
      </c>
      <c r="I8312" s="244">
        <f t="shared" si="389"/>
        <v>43892</v>
      </c>
      <c r="J8312" s="244" t="str">
        <f t="shared" si="387"/>
        <v/>
      </c>
    </row>
    <row r="8313" spans="3:10" ht="12" thickBot="1" x14ac:dyDescent="0.25">
      <c r="C8313" s="254"/>
      <c r="D8313" s="254"/>
      <c r="E8313" s="255"/>
      <c r="F8313" s="256"/>
      <c r="G8313" s="257"/>
      <c r="H8313" s="243">
        <f t="shared" ca="1" si="388"/>
        <v>45139</v>
      </c>
      <c r="I8313" s="244">
        <f t="shared" si="389"/>
        <v>43892</v>
      </c>
      <c r="J8313" s="244" t="str">
        <f t="shared" si="387"/>
        <v/>
      </c>
    </row>
    <row r="8314" spans="3:10" ht="12" thickBot="1" x14ac:dyDescent="0.25">
      <c r="C8314" s="254"/>
      <c r="D8314" s="254"/>
      <c r="E8314" s="255"/>
      <c r="F8314" s="256"/>
      <c r="G8314" s="257"/>
      <c r="H8314" s="243">
        <f t="shared" ca="1" si="388"/>
        <v>45139</v>
      </c>
      <c r="I8314" s="244">
        <f t="shared" si="389"/>
        <v>43892</v>
      </c>
      <c r="J8314" s="244" t="str">
        <f t="shared" si="387"/>
        <v/>
      </c>
    </row>
    <row r="8315" spans="3:10" ht="12" thickBot="1" x14ac:dyDescent="0.25">
      <c r="C8315" s="254"/>
      <c r="D8315" s="254"/>
      <c r="E8315" s="255"/>
      <c r="F8315" s="256"/>
      <c r="G8315" s="257"/>
      <c r="H8315" s="243">
        <f t="shared" ca="1" si="388"/>
        <v>45139</v>
      </c>
      <c r="I8315" s="244">
        <f t="shared" si="389"/>
        <v>43892</v>
      </c>
      <c r="J8315" s="244" t="str">
        <f t="shared" si="387"/>
        <v/>
      </c>
    </row>
    <row r="8316" spans="3:10" ht="12" thickBot="1" x14ac:dyDescent="0.25">
      <c r="C8316" s="254"/>
      <c r="D8316" s="254"/>
      <c r="E8316" s="255"/>
      <c r="F8316" s="256"/>
      <c r="G8316" s="257"/>
      <c r="H8316" s="243">
        <f t="shared" ca="1" si="388"/>
        <v>45139</v>
      </c>
      <c r="I8316" s="244">
        <f t="shared" si="389"/>
        <v>43892</v>
      </c>
      <c r="J8316" s="244" t="str">
        <f t="shared" si="387"/>
        <v/>
      </c>
    </row>
    <row r="8317" spans="3:10" ht="12" thickBot="1" x14ac:dyDescent="0.25">
      <c r="C8317" s="254"/>
      <c r="D8317" s="254"/>
      <c r="E8317" s="255"/>
      <c r="F8317" s="256"/>
      <c r="G8317" s="257"/>
      <c r="H8317" s="243">
        <f t="shared" ca="1" si="388"/>
        <v>45139</v>
      </c>
      <c r="I8317" s="244">
        <f t="shared" si="389"/>
        <v>43892</v>
      </c>
      <c r="J8317" s="244" t="str">
        <f t="shared" si="387"/>
        <v/>
      </c>
    </row>
    <row r="8318" spans="3:10" ht="12" thickBot="1" x14ac:dyDescent="0.25">
      <c r="C8318" s="254"/>
      <c r="D8318" s="254"/>
      <c r="E8318" s="255"/>
      <c r="F8318" s="256"/>
      <c r="G8318" s="257"/>
      <c r="H8318" s="243">
        <f t="shared" ca="1" si="388"/>
        <v>45139</v>
      </c>
      <c r="I8318" s="244">
        <f t="shared" si="389"/>
        <v>43892</v>
      </c>
      <c r="J8318" s="244" t="str">
        <f t="shared" si="387"/>
        <v/>
      </c>
    </row>
    <row r="8319" spans="3:10" ht="12" thickBot="1" x14ac:dyDescent="0.25">
      <c r="C8319" s="254"/>
      <c r="D8319" s="254"/>
      <c r="E8319" s="255"/>
      <c r="F8319" s="256"/>
      <c r="G8319" s="257"/>
      <c r="H8319" s="243">
        <f t="shared" ca="1" si="388"/>
        <v>45139</v>
      </c>
      <c r="I8319" s="244">
        <f t="shared" si="389"/>
        <v>43892</v>
      </c>
      <c r="J8319" s="244" t="str">
        <f t="shared" si="387"/>
        <v/>
      </c>
    </row>
    <row r="8320" spans="3:10" ht="12" thickBot="1" x14ac:dyDescent="0.25">
      <c r="C8320" s="254"/>
      <c r="D8320" s="254"/>
      <c r="E8320" s="255"/>
      <c r="F8320" s="256"/>
      <c r="G8320" s="257"/>
      <c r="H8320" s="243">
        <f t="shared" ca="1" si="388"/>
        <v>45139</v>
      </c>
      <c r="I8320" s="244">
        <f t="shared" si="389"/>
        <v>43892</v>
      </c>
      <c r="J8320" s="244" t="str">
        <f t="shared" si="387"/>
        <v/>
      </c>
    </row>
    <row r="8321" spans="3:10" ht="12" thickBot="1" x14ac:dyDescent="0.25">
      <c r="C8321" s="254"/>
      <c r="D8321" s="254"/>
      <c r="E8321" s="255"/>
      <c r="F8321" s="256"/>
      <c r="G8321" s="257"/>
      <c r="H8321" s="243">
        <f t="shared" ca="1" si="388"/>
        <v>45139</v>
      </c>
      <c r="I8321" s="244">
        <f t="shared" si="389"/>
        <v>43892</v>
      </c>
      <c r="J8321" s="244" t="str">
        <f t="shared" si="387"/>
        <v/>
      </c>
    </row>
    <row r="8322" spans="3:10" ht="12" thickBot="1" x14ac:dyDescent="0.25">
      <c r="C8322" s="254"/>
      <c r="D8322" s="254"/>
      <c r="E8322" s="255"/>
      <c r="F8322" s="256"/>
      <c r="G8322" s="257"/>
      <c r="H8322" s="243">
        <f t="shared" ca="1" si="388"/>
        <v>45139</v>
      </c>
      <c r="I8322" s="244">
        <f t="shared" si="389"/>
        <v>43892</v>
      </c>
      <c r="J8322" s="244" t="str">
        <f t="shared" si="387"/>
        <v/>
      </c>
    </row>
    <row r="8323" spans="3:10" ht="12" thickBot="1" x14ac:dyDescent="0.25">
      <c r="C8323" s="254"/>
      <c r="D8323" s="254"/>
      <c r="E8323" s="255"/>
      <c r="F8323" s="256"/>
      <c r="G8323" s="257"/>
      <c r="H8323" s="243">
        <f t="shared" ca="1" si="388"/>
        <v>45139</v>
      </c>
      <c r="I8323" s="244">
        <f t="shared" si="389"/>
        <v>43892</v>
      </c>
      <c r="J8323" s="244" t="str">
        <f t="shared" si="387"/>
        <v/>
      </c>
    </row>
    <row r="8324" spans="3:10" ht="12" thickBot="1" x14ac:dyDescent="0.25">
      <c r="C8324" s="254"/>
      <c r="D8324" s="254"/>
      <c r="E8324" s="255"/>
      <c r="F8324" s="256"/>
      <c r="G8324" s="257"/>
      <c r="H8324" s="243">
        <f t="shared" ca="1" si="388"/>
        <v>45139</v>
      </c>
      <c r="I8324" s="244">
        <f t="shared" si="389"/>
        <v>43892</v>
      </c>
      <c r="J8324" s="244" t="str">
        <f t="shared" si="387"/>
        <v/>
      </c>
    </row>
    <row r="8325" spans="3:10" ht="12" thickBot="1" x14ac:dyDescent="0.25">
      <c r="C8325" s="254"/>
      <c r="D8325" s="254"/>
      <c r="E8325" s="255"/>
      <c r="F8325" s="256"/>
      <c r="G8325" s="257"/>
      <c r="H8325" s="243">
        <f t="shared" ca="1" si="388"/>
        <v>45139</v>
      </c>
      <c r="I8325" s="244">
        <f t="shared" si="389"/>
        <v>43892</v>
      </c>
      <c r="J8325" s="244" t="str">
        <f t="shared" si="387"/>
        <v/>
      </c>
    </row>
    <row r="8326" spans="3:10" ht="12" thickBot="1" x14ac:dyDescent="0.25">
      <c r="C8326" s="254"/>
      <c r="D8326" s="254"/>
      <c r="E8326" s="255"/>
      <c r="F8326" s="256"/>
      <c r="G8326" s="257"/>
      <c r="H8326" s="243">
        <f t="shared" ca="1" si="388"/>
        <v>45139</v>
      </c>
      <c r="I8326" s="244">
        <f t="shared" si="389"/>
        <v>43892</v>
      </c>
      <c r="J8326" s="244" t="str">
        <f t="shared" ref="J8326:J8389" si="390">IF(G8326="","",IF(G8326&gt;=0,"Debitoren",IF(G8326&lt;0,"Kreditoren","")))</f>
        <v/>
      </c>
    </row>
    <row r="8327" spans="3:10" ht="12" thickBot="1" x14ac:dyDescent="0.25">
      <c r="C8327" s="254"/>
      <c r="D8327" s="254"/>
      <c r="E8327" s="255"/>
      <c r="F8327" s="256"/>
      <c r="G8327" s="257"/>
      <c r="H8327" s="243">
        <f t="shared" ref="H8327:H8390" ca="1" si="391">IF(F8327&lt;$F$2,EOMONTH($F$2,-1)+1,EOMONTH(F8327,-1)+1)</f>
        <v>45139</v>
      </c>
      <c r="I8327" s="244">
        <f t="shared" ref="I8327:I8390" si="392">IF(F8327&lt;$I$2,IF(   WEEKDAY(EOMONTH($I$2,-1)+1)=1,EOMONTH($I$2,-1)+1+1,EOMONTH($I$2,-1)+1),IF(WEEKDAY(F8327)=1,F8327+1,F8327))</f>
        <v>43892</v>
      </c>
      <c r="J8327" s="244" t="str">
        <f t="shared" si="390"/>
        <v/>
      </c>
    </row>
    <row r="8328" spans="3:10" ht="12" thickBot="1" x14ac:dyDescent="0.25">
      <c r="C8328" s="254"/>
      <c r="D8328" s="254"/>
      <c r="E8328" s="255"/>
      <c r="F8328" s="256"/>
      <c r="G8328" s="257"/>
      <c r="H8328" s="243">
        <f t="shared" ca="1" si="391"/>
        <v>45139</v>
      </c>
      <c r="I8328" s="244">
        <f t="shared" si="392"/>
        <v>43892</v>
      </c>
      <c r="J8328" s="244" t="str">
        <f t="shared" si="390"/>
        <v/>
      </c>
    </row>
    <row r="8329" spans="3:10" ht="12" thickBot="1" x14ac:dyDescent="0.25">
      <c r="C8329" s="254"/>
      <c r="D8329" s="254"/>
      <c r="E8329" s="255"/>
      <c r="F8329" s="256"/>
      <c r="G8329" s="257"/>
      <c r="H8329" s="243">
        <f t="shared" ca="1" si="391"/>
        <v>45139</v>
      </c>
      <c r="I8329" s="244">
        <f t="shared" si="392"/>
        <v>43892</v>
      </c>
      <c r="J8329" s="244" t="str">
        <f t="shared" si="390"/>
        <v/>
      </c>
    </row>
    <row r="8330" spans="3:10" ht="12" thickBot="1" x14ac:dyDescent="0.25">
      <c r="C8330" s="254"/>
      <c r="D8330" s="254"/>
      <c r="E8330" s="255"/>
      <c r="F8330" s="256"/>
      <c r="G8330" s="257"/>
      <c r="H8330" s="243">
        <f t="shared" ca="1" si="391"/>
        <v>45139</v>
      </c>
      <c r="I8330" s="244">
        <f t="shared" si="392"/>
        <v>43892</v>
      </c>
      <c r="J8330" s="244" t="str">
        <f t="shared" si="390"/>
        <v/>
      </c>
    </row>
    <row r="8331" spans="3:10" ht="12" thickBot="1" x14ac:dyDescent="0.25">
      <c r="C8331" s="254"/>
      <c r="D8331" s="254"/>
      <c r="E8331" s="255"/>
      <c r="F8331" s="256"/>
      <c r="G8331" s="257"/>
      <c r="H8331" s="243">
        <f t="shared" ca="1" si="391"/>
        <v>45139</v>
      </c>
      <c r="I8331" s="244">
        <f t="shared" si="392"/>
        <v>43892</v>
      </c>
      <c r="J8331" s="244" t="str">
        <f t="shared" si="390"/>
        <v/>
      </c>
    </row>
    <row r="8332" spans="3:10" ht="12" thickBot="1" x14ac:dyDescent="0.25">
      <c r="C8332" s="254"/>
      <c r="D8332" s="254"/>
      <c r="E8332" s="255"/>
      <c r="F8332" s="256"/>
      <c r="G8332" s="257"/>
      <c r="H8332" s="243">
        <f t="shared" ca="1" si="391"/>
        <v>45139</v>
      </c>
      <c r="I8332" s="244">
        <f t="shared" si="392"/>
        <v>43892</v>
      </c>
      <c r="J8332" s="244" t="str">
        <f t="shared" si="390"/>
        <v/>
      </c>
    </row>
    <row r="8333" spans="3:10" ht="12" thickBot="1" x14ac:dyDescent="0.25">
      <c r="C8333" s="254"/>
      <c r="D8333" s="254"/>
      <c r="E8333" s="255"/>
      <c r="F8333" s="256"/>
      <c r="G8333" s="257"/>
      <c r="H8333" s="243">
        <f t="shared" ca="1" si="391"/>
        <v>45139</v>
      </c>
      <c r="I8333" s="244">
        <f t="shared" si="392"/>
        <v>43892</v>
      </c>
      <c r="J8333" s="244" t="str">
        <f t="shared" si="390"/>
        <v/>
      </c>
    </row>
    <row r="8334" spans="3:10" ht="12" thickBot="1" x14ac:dyDescent="0.25">
      <c r="C8334" s="254"/>
      <c r="D8334" s="254"/>
      <c r="E8334" s="255"/>
      <c r="F8334" s="256"/>
      <c r="G8334" s="257"/>
      <c r="H8334" s="243">
        <f t="shared" ca="1" si="391"/>
        <v>45139</v>
      </c>
      <c r="I8334" s="244">
        <f t="shared" si="392"/>
        <v>43892</v>
      </c>
      <c r="J8334" s="244" t="str">
        <f t="shared" si="390"/>
        <v/>
      </c>
    </row>
    <row r="8335" spans="3:10" ht="12" thickBot="1" x14ac:dyDescent="0.25">
      <c r="C8335" s="254"/>
      <c r="D8335" s="254"/>
      <c r="E8335" s="255"/>
      <c r="F8335" s="256"/>
      <c r="G8335" s="257"/>
      <c r="H8335" s="243">
        <f t="shared" ca="1" si="391"/>
        <v>45139</v>
      </c>
      <c r="I8335" s="244">
        <f t="shared" si="392"/>
        <v>43892</v>
      </c>
      <c r="J8335" s="244" t="str">
        <f t="shared" si="390"/>
        <v/>
      </c>
    </row>
    <row r="8336" spans="3:10" ht="12" thickBot="1" x14ac:dyDescent="0.25">
      <c r="C8336" s="254"/>
      <c r="D8336" s="254"/>
      <c r="E8336" s="255"/>
      <c r="F8336" s="256"/>
      <c r="G8336" s="257"/>
      <c r="H8336" s="243">
        <f t="shared" ca="1" si="391"/>
        <v>45139</v>
      </c>
      <c r="I8336" s="244">
        <f t="shared" si="392"/>
        <v>43892</v>
      </c>
      <c r="J8336" s="244" t="str">
        <f t="shared" si="390"/>
        <v/>
      </c>
    </row>
    <row r="8337" spans="3:10" ht="12" thickBot="1" x14ac:dyDescent="0.25">
      <c r="C8337" s="254"/>
      <c r="D8337" s="254"/>
      <c r="E8337" s="255"/>
      <c r="F8337" s="256"/>
      <c r="G8337" s="257"/>
      <c r="H8337" s="243">
        <f t="shared" ca="1" si="391"/>
        <v>45139</v>
      </c>
      <c r="I8337" s="244">
        <f t="shared" si="392"/>
        <v>43892</v>
      </c>
      <c r="J8337" s="244" t="str">
        <f t="shared" si="390"/>
        <v/>
      </c>
    </row>
    <row r="8338" spans="3:10" ht="12" thickBot="1" x14ac:dyDescent="0.25">
      <c r="C8338" s="254"/>
      <c r="D8338" s="254"/>
      <c r="E8338" s="255"/>
      <c r="F8338" s="256"/>
      <c r="G8338" s="257"/>
      <c r="H8338" s="243">
        <f t="shared" ca="1" si="391"/>
        <v>45139</v>
      </c>
      <c r="I8338" s="244">
        <f t="shared" si="392"/>
        <v>43892</v>
      </c>
      <c r="J8338" s="244" t="str">
        <f t="shared" si="390"/>
        <v/>
      </c>
    </row>
    <row r="8339" spans="3:10" ht="12" thickBot="1" x14ac:dyDescent="0.25">
      <c r="C8339" s="254"/>
      <c r="D8339" s="254"/>
      <c r="E8339" s="255"/>
      <c r="F8339" s="256"/>
      <c r="G8339" s="257"/>
      <c r="H8339" s="243">
        <f t="shared" ca="1" si="391"/>
        <v>45139</v>
      </c>
      <c r="I8339" s="244">
        <f t="shared" si="392"/>
        <v>43892</v>
      </c>
      <c r="J8339" s="244" t="str">
        <f t="shared" si="390"/>
        <v/>
      </c>
    </row>
    <row r="8340" spans="3:10" ht="12" thickBot="1" x14ac:dyDescent="0.25">
      <c r="C8340" s="254"/>
      <c r="D8340" s="254"/>
      <c r="E8340" s="255"/>
      <c r="F8340" s="256"/>
      <c r="G8340" s="257"/>
      <c r="H8340" s="243">
        <f t="shared" ca="1" si="391"/>
        <v>45139</v>
      </c>
      <c r="I8340" s="244">
        <f t="shared" si="392"/>
        <v>43892</v>
      </c>
      <c r="J8340" s="244" t="str">
        <f t="shared" si="390"/>
        <v/>
      </c>
    </row>
    <row r="8341" spans="3:10" ht="12" thickBot="1" x14ac:dyDescent="0.25">
      <c r="C8341" s="254"/>
      <c r="D8341" s="254"/>
      <c r="E8341" s="255"/>
      <c r="F8341" s="256"/>
      <c r="G8341" s="257"/>
      <c r="H8341" s="243">
        <f t="shared" ca="1" si="391"/>
        <v>45139</v>
      </c>
      <c r="I8341" s="244">
        <f t="shared" si="392"/>
        <v>43892</v>
      </c>
      <c r="J8341" s="244" t="str">
        <f t="shared" si="390"/>
        <v/>
      </c>
    </row>
    <row r="8342" spans="3:10" ht="12" thickBot="1" x14ac:dyDescent="0.25">
      <c r="C8342" s="254"/>
      <c r="D8342" s="254"/>
      <c r="E8342" s="255"/>
      <c r="F8342" s="256"/>
      <c r="G8342" s="257"/>
      <c r="H8342" s="243">
        <f t="shared" ca="1" si="391"/>
        <v>45139</v>
      </c>
      <c r="I8342" s="244">
        <f t="shared" si="392"/>
        <v>43892</v>
      </c>
      <c r="J8342" s="244" t="str">
        <f t="shared" si="390"/>
        <v/>
      </c>
    </row>
    <row r="8343" spans="3:10" ht="12" thickBot="1" x14ac:dyDescent="0.25">
      <c r="C8343" s="254"/>
      <c r="D8343" s="254"/>
      <c r="E8343" s="255"/>
      <c r="F8343" s="256"/>
      <c r="G8343" s="257"/>
      <c r="H8343" s="243">
        <f t="shared" ca="1" si="391"/>
        <v>45139</v>
      </c>
      <c r="I8343" s="244">
        <f t="shared" si="392"/>
        <v>43892</v>
      </c>
      <c r="J8343" s="244" t="str">
        <f t="shared" si="390"/>
        <v/>
      </c>
    </row>
    <row r="8344" spans="3:10" ht="12" thickBot="1" x14ac:dyDescent="0.25">
      <c r="C8344" s="254"/>
      <c r="D8344" s="254"/>
      <c r="E8344" s="255"/>
      <c r="F8344" s="256"/>
      <c r="G8344" s="257"/>
      <c r="H8344" s="243">
        <f t="shared" ca="1" si="391"/>
        <v>45139</v>
      </c>
      <c r="I8344" s="244">
        <f t="shared" si="392"/>
        <v>43892</v>
      </c>
      <c r="J8344" s="244" t="str">
        <f t="shared" si="390"/>
        <v/>
      </c>
    </row>
    <row r="8345" spans="3:10" ht="12" thickBot="1" x14ac:dyDescent="0.25">
      <c r="C8345" s="254"/>
      <c r="D8345" s="254"/>
      <c r="E8345" s="255"/>
      <c r="F8345" s="256"/>
      <c r="G8345" s="257"/>
      <c r="H8345" s="243">
        <f t="shared" ca="1" si="391"/>
        <v>45139</v>
      </c>
      <c r="I8345" s="244">
        <f t="shared" si="392"/>
        <v>43892</v>
      </c>
      <c r="J8345" s="244" t="str">
        <f t="shared" si="390"/>
        <v/>
      </c>
    </row>
    <row r="8346" spans="3:10" ht="12" thickBot="1" x14ac:dyDescent="0.25">
      <c r="C8346" s="254"/>
      <c r="D8346" s="254"/>
      <c r="E8346" s="255"/>
      <c r="F8346" s="256"/>
      <c r="G8346" s="257"/>
      <c r="H8346" s="243">
        <f t="shared" ca="1" si="391"/>
        <v>45139</v>
      </c>
      <c r="I8346" s="244">
        <f t="shared" si="392"/>
        <v>43892</v>
      </c>
      <c r="J8346" s="244" t="str">
        <f t="shared" si="390"/>
        <v/>
      </c>
    </row>
    <row r="8347" spans="3:10" ht="12" thickBot="1" x14ac:dyDescent="0.25">
      <c r="C8347" s="254"/>
      <c r="D8347" s="254"/>
      <c r="E8347" s="255"/>
      <c r="F8347" s="256"/>
      <c r="G8347" s="257"/>
      <c r="H8347" s="243">
        <f t="shared" ca="1" si="391"/>
        <v>45139</v>
      </c>
      <c r="I8347" s="244">
        <f t="shared" si="392"/>
        <v>43892</v>
      </c>
      <c r="J8347" s="244" t="str">
        <f t="shared" si="390"/>
        <v/>
      </c>
    </row>
    <row r="8348" spans="3:10" ht="12" thickBot="1" x14ac:dyDescent="0.25">
      <c r="C8348" s="254"/>
      <c r="D8348" s="254"/>
      <c r="E8348" s="255"/>
      <c r="F8348" s="256"/>
      <c r="G8348" s="257"/>
      <c r="H8348" s="243">
        <f t="shared" ca="1" si="391"/>
        <v>45139</v>
      </c>
      <c r="I8348" s="244">
        <f t="shared" si="392"/>
        <v>43892</v>
      </c>
      <c r="J8348" s="244" t="str">
        <f t="shared" si="390"/>
        <v/>
      </c>
    </row>
    <row r="8349" spans="3:10" ht="12" thickBot="1" x14ac:dyDescent="0.25">
      <c r="C8349" s="254"/>
      <c r="D8349" s="254"/>
      <c r="E8349" s="255"/>
      <c r="F8349" s="256"/>
      <c r="G8349" s="257"/>
      <c r="H8349" s="243">
        <f t="shared" ca="1" si="391"/>
        <v>45139</v>
      </c>
      <c r="I8349" s="244">
        <f t="shared" si="392"/>
        <v>43892</v>
      </c>
      <c r="J8349" s="244" t="str">
        <f t="shared" si="390"/>
        <v/>
      </c>
    </row>
    <row r="8350" spans="3:10" ht="12" thickBot="1" x14ac:dyDescent="0.25">
      <c r="C8350" s="254"/>
      <c r="D8350" s="254"/>
      <c r="E8350" s="255"/>
      <c r="F8350" s="256"/>
      <c r="G8350" s="257"/>
      <c r="H8350" s="243">
        <f t="shared" ca="1" si="391"/>
        <v>45139</v>
      </c>
      <c r="I8350" s="244">
        <f t="shared" si="392"/>
        <v>43892</v>
      </c>
      <c r="J8350" s="244" t="str">
        <f t="shared" si="390"/>
        <v/>
      </c>
    </row>
    <row r="8351" spans="3:10" ht="12" thickBot="1" x14ac:dyDescent="0.25">
      <c r="C8351" s="254"/>
      <c r="D8351" s="254"/>
      <c r="E8351" s="255"/>
      <c r="F8351" s="256"/>
      <c r="G8351" s="257"/>
      <c r="H8351" s="243">
        <f t="shared" ca="1" si="391"/>
        <v>45139</v>
      </c>
      <c r="I8351" s="244">
        <f t="shared" si="392"/>
        <v>43892</v>
      </c>
      <c r="J8351" s="244" t="str">
        <f t="shared" si="390"/>
        <v/>
      </c>
    </row>
    <row r="8352" spans="3:10" ht="12" thickBot="1" x14ac:dyDescent="0.25">
      <c r="C8352" s="254"/>
      <c r="D8352" s="254"/>
      <c r="E8352" s="255"/>
      <c r="F8352" s="256"/>
      <c r="G8352" s="257"/>
      <c r="H8352" s="243">
        <f t="shared" ca="1" si="391"/>
        <v>45139</v>
      </c>
      <c r="I8352" s="244">
        <f t="shared" si="392"/>
        <v>43892</v>
      </c>
      <c r="J8352" s="244" t="str">
        <f t="shared" si="390"/>
        <v/>
      </c>
    </row>
    <row r="8353" spans="3:10" ht="12" thickBot="1" x14ac:dyDescent="0.25">
      <c r="C8353" s="254"/>
      <c r="D8353" s="254"/>
      <c r="E8353" s="255"/>
      <c r="F8353" s="256"/>
      <c r="G8353" s="257"/>
      <c r="H8353" s="243">
        <f t="shared" ca="1" si="391"/>
        <v>45139</v>
      </c>
      <c r="I8353" s="244">
        <f t="shared" si="392"/>
        <v>43892</v>
      </c>
      <c r="J8353" s="244" t="str">
        <f t="shared" si="390"/>
        <v/>
      </c>
    </row>
    <row r="8354" spans="3:10" ht="12" thickBot="1" x14ac:dyDescent="0.25">
      <c r="C8354" s="254"/>
      <c r="D8354" s="254"/>
      <c r="E8354" s="255"/>
      <c r="F8354" s="256"/>
      <c r="G8354" s="257"/>
      <c r="H8354" s="243">
        <f t="shared" ca="1" si="391"/>
        <v>45139</v>
      </c>
      <c r="I8354" s="244">
        <f t="shared" si="392"/>
        <v>43892</v>
      </c>
      <c r="J8354" s="244" t="str">
        <f t="shared" si="390"/>
        <v/>
      </c>
    </row>
    <row r="8355" spans="3:10" ht="12" thickBot="1" x14ac:dyDescent="0.25">
      <c r="C8355" s="254"/>
      <c r="D8355" s="254"/>
      <c r="E8355" s="255"/>
      <c r="F8355" s="256"/>
      <c r="G8355" s="257"/>
      <c r="H8355" s="243">
        <f t="shared" ca="1" si="391"/>
        <v>45139</v>
      </c>
      <c r="I8355" s="244">
        <f t="shared" si="392"/>
        <v>43892</v>
      </c>
      <c r="J8355" s="244" t="str">
        <f t="shared" si="390"/>
        <v/>
      </c>
    </row>
    <row r="8356" spans="3:10" ht="12" thickBot="1" x14ac:dyDescent="0.25">
      <c r="C8356" s="254"/>
      <c r="D8356" s="254"/>
      <c r="E8356" s="255"/>
      <c r="F8356" s="256"/>
      <c r="G8356" s="257"/>
      <c r="H8356" s="243">
        <f t="shared" ca="1" si="391"/>
        <v>45139</v>
      </c>
      <c r="I8356" s="244">
        <f t="shared" si="392"/>
        <v>43892</v>
      </c>
      <c r="J8356" s="244" t="str">
        <f t="shared" si="390"/>
        <v/>
      </c>
    </row>
    <row r="8357" spans="3:10" ht="12" thickBot="1" x14ac:dyDescent="0.25">
      <c r="C8357" s="254"/>
      <c r="D8357" s="254"/>
      <c r="E8357" s="255"/>
      <c r="F8357" s="256"/>
      <c r="G8357" s="257"/>
      <c r="H8357" s="243">
        <f t="shared" ca="1" si="391"/>
        <v>45139</v>
      </c>
      <c r="I8357" s="244">
        <f t="shared" si="392"/>
        <v>43892</v>
      </c>
      <c r="J8357" s="244" t="str">
        <f t="shared" si="390"/>
        <v/>
      </c>
    </row>
    <row r="8358" spans="3:10" ht="12" thickBot="1" x14ac:dyDescent="0.25">
      <c r="C8358" s="254"/>
      <c r="D8358" s="254"/>
      <c r="E8358" s="255"/>
      <c r="F8358" s="256"/>
      <c r="G8358" s="257"/>
      <c r="H8358" s="243">
        <f t="shared" ca="1" si="391"/>
        <v>45139</v>
      </c>
      <c r="I8358" s="244">
        <f t="shared" si="392"/>
        <v>43892</v>
      </c>
      <c r="J8358" s="244" t="str">
        <f t="shared" si="390"/>
        <v/>
      </c>
    </row>
    <row r="8359" spans="3:10" ht="12" thickBot="1" x14ac:dyDescent="0.25">
      <c r="C8359" s="254"/>
      <c r="D8359" s="254"/>
      <c r="E8359" s="255"/>
      <c r="F8359" s="256"/>
      <c r="G8359" s="257"/>
      <c r="H8359" s="243">
        <f t="shared" ca="1" si="391"/>
        <v>45139</v>
      </c>
      <c r="I8359" s="244">
        <f t="shared" si="392"/>
        <v>43892</v>
      </c>
      <c r="J8359" s="244" t="str">
        <f t="shared" si="390"/>
        <v/>
      </c>
    </row>
    <row r="8360" spans="3:10" ht="12" thickBot="1" x14ac:dyDescent="0.25">
      <c r="C8360" s="254"/>
      <c r="D8360" s="254"/>
      <c r="E8360" s="255"/>
      <c r="F8360" s="256"/>
      <c r="G8360" s="257"/>
      <c r="H8360" s="243">
        <f t="shared" ca="1" si="391"/>
        <v>45139</v>
      </c>
      <c r="I8360" s="244">
        <f t="shared" si="392"/>
        <v>43892</v>
      </c>
      <c r="J8360" s="244" t="str">
        <f t="shared" si="390"/>
        <v/>
      </c>
    </row>
    <row r="8361" spans="3:10" ht="12" thickBot="1" x14ac:dyDescent="0.25">
      <c r="C8361" s="254"/>
      <c r="D8361" s="254"/>
      <c r="E8361" s="255"/>
      <c r="F8361" s="256"/>
      <c r="G8361" s="257"/>
      <c r="H8361" s="243">
        <f t="shared" ca="1" si="391"/>
        <v>45139</v>
      </c>
      <c r="I8361" s="244">
        <f t="shared" si="392"/>
        <v>43892</v>
      </c>
      <c r="J8361" s="244" t="str">
        <f t="shared" si="390"/>
        <v/>
      </c>
    </row>
    <row r="8362" spans="3:10" ht="12" thickBot="1" x14ac:dyDescent="0.25">
      <c r="C8362" s="254"/>
      <c r="D8362" s="254"/>
      <c r="E8362" s="255"/>
      <c r="F8362" s="256"/>
      <c r="G8362" s="257"/>
      <c r="H8362" s="243">
        <f t="shared" ca="1" si="391"/>
        <v>45139</v>
      </c>
      <c r="I8362" s="244">
        <f t="shared" si="392"/>
        <v>43892</v>
      </c>
      <c r="J8362" s="244" t="str">
        <f t="shared" si="390"/>
        <v/>
      </c>
    </row>
    <row r="8363" spans="3:10" ht="12" thickBot="1" x14ac:dyDescent="0.25">
      <c r="C8363" s="254"/>
      <c r="D8363" s="254"/>
      <c r="E8363" s="255"/>
      <c r="F8363" s="256"/>
      <c r="G8363" s="257"/>
      <c r="H8363" s="243">
        <f t="shared" ca="1" si="391"/>
        <v>45139</v>
      </c>
      <c r="I8363" s="244">
        <f t="shared" si="392"/>
        <v>43892</v>
      </c>
      <c r="J8363" s="244" t="str">
        <f t="shared" si="390"/>
        <v/>
      </c>
    </row>
    <row r="8364" spans="3:10" ht="12" thickBot="1" x14ac:dyDescent="0.25">
      <c r="C8364" s="254"/>
      <c r="D8364" s="254"/>
      <c r="E8364" s="255"/>
      <c r="F8364" s="256"/>
      <c r="G8364" s="257"/>
      <c r="H8364" s="243">
        <f t="shared" ca="1" si="391"/>
        <v>45139</v>
      </c>
      <c r="I8364" s="244">
        <f t="shared" si="392"/>
        <v>43892</v>
      </c>
      <c r="J8364" s="244" t="str">
        <f t="shared" si="390"/>
        <v/>
      </c>
    </row>
    <row r="8365" spans="3:10" ht="12" thickBot="1" x14ac:dyDescent="0.25">
      <c r="C8365" s="254"/>
      <c r="D8365" s="254"/>
      <c r="E8365" s="255"/>
      <c r="F8365" s="256"/>
      <c r="G8365" s="257"/>
      <c r="H8365" s="243">
        <f t="shared" ca="1" si="391"/>
        <v>45139</v>
      </c>
      <c r="I8365" s="244">
        <f t="shared" si="392"/>
        <v>43892</v>
      </c>
      <c r="J8365" s="244" t="str">
        <f t="shared" si="390"/>
        <v/>
      </c>
    </row>
    <row r="8366" spans="3:10" ht="12" thickBot="1" x14ac:dyDescent="0.25">
      <c r="C8366" s="254"/>
      <c r="D8366" s="254"/>
      <c r="E8366" s="255"/>
      <c r="F8366" s="256"/>
      <c r="G8366" s="257"/>
      <c r="H8366" s="243">
        <f t="shared" ca="1" si="391"/>
        <v>45139</v>
      </c>
      <c r="I8366" s="244">
        <f t="shared" si="392"/>
        <v>43892</v>
      </c>
      <c r="J8366" s="244" t="str">
        <f t="shared" si="390"/>
        <v/>
      </c>
    </row>
    <row r="8367" spans="3:10" ht="12" thickBot="1" x14ac:dyDescent="0.25">
      <c r="C8367" s="254"/>
      <c r="D8367" s="254"/>
      <c r="E8367" s="255"/>
      <c r="F8367" s="256"/>
      <c r="G8367" s="257"/>
      <c r="H8367" s="243">
        <f t="shared" ca="1" si="391"/>
        <v>45139</v>
      </c>
      <c r="I8367" s="244">
        <f t="shared" si="392"/>
        <v>43892</v>
      </c>
      <c r="J8367" s="244" t="str">
        <f t="shared" si="390"/>
        <v/>
      </c>
    </row>
    <row r="8368" spans="3:10" ht="12" thickBot="1" x14ac:dyDescent="0.25">
      <c r="C8368" s="254"/>
      <c r="D8368" s="254"/>
      <c r="E8368" s="255"/>
      <c r="F8368" s="256"/>
      <c r="G8368" s="257"/>
      <c r="H8368" s="243">
        <f t="shared" ca="1" si="391"/>
        <v>45139</v>
      </c>
      <c r="I8368" s="244">
        <f t="shared" si="392"/>
        <v>43892</v>
      </c>
      <c r="J8368" s="244" t="str">
        <f t="shared" si="390"/>
        <v/>
      </c>
    </row>
    <row r="8369" spans="3:10" ht="12" thickBot="1" x14ac:dyDescent="0.25">
      <c r="C8369" s="254"/>
      <c r="D8369" s="254"/>
      <c r="E8369" s="255"/>
      <c r="F8369" s="256"/>
      <c r="G8369" s="257"/>
      <c r="H8369" s="243">
        <f t="shared" ca="1" si="391"/>
        <v>45139</v>
      </c>
      <c r="I8369" s="244">
        <f t="shared" si="392"/>
        <v>43892</v>
      </c>
      <c r="J8369" s="244" t="str">
        <f t="shared" si="390"/>
        <v/>
      </c>
    </row>
    <row r="8370" spans="3:10" ht="12" thickBot="1" x14ac:dyDescent="0.25">
      <c r="C8370" s="254"/>
      <c r="D8370" s="254"/>
      <c r="E8370" s="255"/>
      <c r="F8370" s="256"/>
      <c r="G8370" s="257"/>
      <c r="H8370" s="243">
        <f t="shared" ca="1" si="391"/>
        <v>45139</v>
      </c>
      <c r="I8370" s="244">
        <f t="shared" si="392"/>
        <v>43892</v>
      </c>
      <c r="J8370" s="244" t="str">
        <f t="shared" si="390"/>
        <v/>
      </c>
    </row>
    <row r="8371" spans="3:10" ht="12" thickBot="1" x14ac:dyDescent="0.25">
      <c r="C8371" s="254"/>
      <c r="D8371" s="254"/>
      <c r="E8371" s="255"/>
      <c r="F8371" s="256"/>
      <c r="G8371" s="257"/>
      <c r="H8371" s="243">
        <f t="shared" ca="1" si="391"/>
        <v>45139</v>
      </c>
      <c r="I8371" s="244">
        <f t="shared" si="392"/>
        <v>43892</v>
      </c>
      <c r="J8371" s="244" t="str">
        <f t="shared" si="390"/>
        <v/>
      </c>
    </row>
    <row r="8372" spans="3:10" ht="12" thickBot="1" x14ac:dyDescent="0.25">
      <c r="C8372" s="254"/>
      <c r="D8372" s="254"/>
      <c r="E8372" s="255"/>
      <c r="F8372" s="256"/>
      <c r="G8372" s="257"/>
      <c r="H8372" s="243">
        <f t="shared" ca="1" si="391"/>
        <v>45139</v>
      </c>
      <c r="I8372" s="244">
        <f t="shared" si="392"/>
        <v>43892</v>
      </c>
      <c r="J8372" s="244" t="str">
        <f t="shared" si="390"/>
        <v/>
      </c>
    </row>
    <row r="8373" spans="3:10" ht="12" thickBot="1" x14ac:dyDescent="0.25">
      <c r="C8373" s="254"/>
      <c r="D8373" s="254"/>
      <c r="E8373" s="255"/>
      <c r="F8373" s="256"/>
      <c r="G8373" s="257"/>
      <c r="H8373" s="243">
        <f t="shared" ca="1" si="391"/>
        <v>45139</v>
      </c>
      <c r="I8373" s="244">
        <f t="shared" si="392"/>
        <v>43892</v>
      </c>
      <c r="J8373" s="244" t="str">
        <f t="shared" si="390"/>
        <v/>
      </c>
    </row>
    <row r="8374" spans="3:10" ht="12" thickBot="1" x14ac:dyDescent="0.25">
      <c r="C8374" s="254"/>
      <c r="D8374" s="254"/>
      <c r="E8374" s="255"/>
      <c r="F8374" s="256"/>
      <c r="G8374" s="257"/>
      <c r="H8374" s="243">
        <f t="shared" ca="1" si="391"/>
        <v>45139</v>
      </c>
      <c r="I8374" s="244">
        <f t="shared" si="392"/>
        <v>43892</v>
      </c>
      <c r="J8374" s="244" t="str">
        <f t="shared" si="390"/>
        <v/>
      </c>
    </row>
    <row r="8375" spans="3:10" ht="12" thickBot="1" x14ac:dyDescent="0.25">
      <c r="C8375" s="254"/>
      <c r="D8375" s="254"/>
      <c r="E8375" s="255"/>
      <c r="F8375" s="256"/>
      <c r="G8375" s="257"/>
      <c r="H8375" s="243">
        <f t="shared" ca="1" si="391"/>
        <v>45139</v>
      </c>
      <c r="I8375" s="244">
        <f t="shared" si="392"/>
        <v>43892</v>
      </c>
      <c r="J8375" s="244" t="str">
        <f t="shared" si="390"/>
        <v/>
      </c>
    </row>
    <row r="8376" spans="3:10" ht="12" thickBot="1" x14ac:dyDescent="0.25">
      <c r="C8376" s="254"/>
      <c r="D8376" s="254"/>
      <c r="E8376" s="255"/>
      <c r="F8376" s="256"/>
      <c r="G8376" s="257"/>
      <c r="H8376" s="243">
        <f t="shared" ca="1" si="391"/>
        <v>45139</v>
      </c>
      <c r="I8376" s="244">
        <f t="shared" si="392"/>
        <v>43892</v>
      </c>
      <c r="J8376" s="244" t="str">
        <f t="shared" si="390"/>
        <v/>
      </c>
    </row>
    <row r="8377" spans="3:10" ht="12" thickBot="1" x14ac:dyDescent="0.25">
      <c r="C8377" s="254"/>
      <c r="D8377" s="254"/>
      <c r="E8377" s="255"/>
      <c r="F8377" s="256"/>
      <c r="G8377" s="257"/>
      <c r="H8377" s="243">
        <f t="shared" ca="1" si="391"/>
        <v>45139</v>
      </c>
      <c r="I8377" s="244">
        <f t="shared" si="392"/>
        <v>43892</v>
      </c>
      <c r="J8377" s="244" t="str">
        <f t="shared" si="390"/>
        <v/>
      </c>
    </row>
    <row r="8378" spans="3:10" ht="12" thickBot="1" x14ac:dyDescent="0.25">
      <c r="C8378" s="254"/>
      <c r="D8378" s="254"/>
      <c r="E8378" s="255"/>
      <c r="F8378" s="256"/>
      <c r="G8378" s="257"/>
      <c r="H8378" s="243">
        <f t="shared" ca="1" si="391"/>
        <v>45139</v>
      </c>
      <c r="I8378" s="244">
        <f t="shared" si="392"/>
        <v>43892</v>
      </c>
      <c r="J8378" s="244" t="str">
        <f t="shared" si="390"/>
        <v/>
      </c>
    </row>
    <row r="8379" spans="3:10" ht="12" thickBot="1" x14ac:dyDescent="0.25">
      <c r="C8379" s="254"/>
      <c r="D8379" s="254"/>
      <c r="E8379" s="255"/>
      <c r="F8379" s="256"/>
      <c r="G8379" s="257"/>
      <c r="H8379" s="243">
        <f t="shared" ca="1" si="391"/>
        <v>45139</v>
      </c>
      <c r="I8379" s="244">
        <f t="shared" si="392"/>
        <v>43892</v>
      </c>
      <c r="J8379" s="244" t="str">
        <f t="shared" si="390"/>
        <v/>
      </c>
    </row>
    <row r="8380" spans="3:10" ht="12" thickBot="1" x14ac:dyDescent="0.25">
      <c r="C8380" s="254"/>
      <c r="D8380" s="254"/>
      <c r="E8380" s="255"/>
      <c r="F8380" s="256"/>
      <c r="G8380" s="257"/>
      <c r="H8380" s="243">
        <f t="shared" ca="1" si="391"/>
        <v>45139</v>
      </c>
      <c r="I8380" s="244">
        <f t="shared" si="392"/>
        <v>43892</v>
      </c>
      <c r="J8380" s="244" t="str">
        <f t="shared" si="390"/>
        <v/>
      </c>
    </row>
    <row r="8381" spans="3:10" ht="12" thickBot="1" x14ac:dyDescent="0.25">
      <c r="C8381" s="254"/>
      <c r="D8381" s="254"/>
      <c r="E8381" s="255"/>
      <c r="F8381" s="256"/>
      <c r="G8381" s="257"/>
      <c r="H8381" s="243">
        <f t="shared" ca="1" si="391"/>
        <v>45139</v>
      </c>
      <c r="I8381" s="244">
        <f t="shared" si="392"/>
        <v>43892</v>
      </c>
      <c r="J8381" s="244" t="str">
        <f t="shared" si="390"/>
        <v/>
      </c>
    </row>
    <row r="8382" spans="3:10" ht="12" thickBot="1" x14ac:dyDescent="0.25">
      <c r="C8382" s="254"/>
      <c r="D8382" s="254"/>
      <c r="E8382" s="255"/>
      <c r="F8382" s="256"/>
      <c r="G8382" s="257"/>
      <c r="H8382" s="243">
        <f t="shared" ca="1" si="391"/>
        <v>45139</v>
      </c>
      <c r="I8382" s="244">
        <f t="shared" si="392"/>
        <v>43892</v>
      </c>
      <c r="J8382" s="244" t="str">
        <f t="shared" si="390"/>
        <v/>
      </c>
    </row>
    <row r="8383" spans="3:10" ht="12" thickBot="1" x14ac:dyDescent="0.25">
      <c r="C8383" s="254"/>
      <c r="D8383" s="254"/>
      <c r="E8383" s="255"/>
      <c r="F8383" s="256"/>
      <c r="G8383" s="257"/>
      <c r="H8383" s="243">
        <f t="shared" ca="1" si="391"/>
        <v>45139</v>
      </c>
      <c r="I8383" s="244">
        <f t="shared" si="392"/>
        <v>43892</v>
      </c>
      <c r="J8383" s="244" t="str">
        <f t="shared" si="390"/>
        <v/>
      </c>
    </row>
    <row r="8384" spans="3:10" ht="12" thickBot="1" x14ac:dyDescent="0.25">
      <c r="C8384" s="254"/>
      <c r="D8384" s="254"/>
      <c r="E8384" s="255"/>
      <c r="F8384" s="256"/>
      <c r="G8384" s="257"/>
      <c r="H8384" s="243">
        <f t="shared" ca="1" si="391"/>
        <v>45139</v>
      </c>
      <c r="I8384" s="244">
        <f t="shared" si="392"/>
        <v>43892</v>
      </c>
      <c r="J8384" s="244" t="str">
        <f t="shared" si="390"/>
        <v/>
      </c>
    </row>
    <row r="8385" spans="3:10" ht="12" thickBot="1" x14ac:dyDescent="0.25">
      <c r="C8385" s="254"/>
      <c r="D8385" s="254"/>
      <c r="E8385" s="255"/>
      <c r="F8385" s="256"/>
      <c r="G8385" s="257"/>
      <c r="H8385" s="243">
        <f t="shared" ca="1" si="391"/>
        <v>45139</v>
      </c>
      <c r="I8385" s="244">
        <f t="shared" si="392"/>
        <v>43892</v>
      </c>
      <c r="J8385" s="244" t="str">
        <f t="shared" si="390"/>
        <v/>
      </c>
    </row>
    <row r="8386" spans="3:10" ht="12" thickBot="1" x14ac:dyDescent="0.25">
      <c r="C8386" s="254"/>
      <c r="D8386" s="254"/>
      <c r="E8386" s="255"/>
      <c r="F8386" s="256"/>
      <c r="G8386" s="257"/>
      <c r="H8386" s="243">
        <f t="shared" ca="1" si="391"/>
        <v>45139</v>
      </c>
      <c r="I8386" s="244">
        <f t="shared" si="392"/>
        <v>43892</v>
      </c>
      <c r="J8386" s="244" t="str">
        <f t="shared" si="390"/>
        <v/>
      </c>
    </row>
    <row r="8387" spans="3:10" ht="12" thickBot="1" x14ac:dyDescent="0.25">
      <c r="C8387" s="254"/>
      <c r="D8387" s="254"/>
      <c r="E8387" s="255"/>
      <c r="F8387" s="256"/>
      <c r="G8387" s="257"/>
      <c r="H8387" s="243">
        <f t="shared" ca="1" si="391"/>
        <v>45139</v>
      </c>
      <c r="I8387" s="244">
        <f t="shared" si="392"/>
        <v>43892</v>
      </c>
      <c r="J8387" s="244" t="str">
        <f t="shared" si="390"/>
        <v/>
      </c>
    </row>
    <row r="8388" spans="3:10" ht="12" thickBot="1" x14ac:dyDescent="0.25">
      <c r="C8388" s="254"/>
      <c r="D8388" s="254"/>
      <c r="E8388" s="255"/>
      <c r="F8388" s="256"/>
      <c r="G8388" s="257"/>
      <c r="H8388" s="243">
        <f t="shared" ca="1" si="391"/>
        <v>45139</v>
      </c>
      <c r="I8388" s="244">
        <f t="shared" si="392"/>
        <v>43892</v>
      </c>
      <c r="J8388" s="244" t="str">
        <f t="shared" si="390"/>
        <v/>
      </c>
    </row>
    <row r="8389" spans="3:10" ht="12" thickBot="1" x14ac:dyDescent="0.25">
      <c r="C8389" s="254"/>
      <c r="D8389" s="254"/>
      <c r="E8389" s="255"/>
      <c r="F8389" s="256"/>
      <c r="G8389" s="257"/>
      <c r="H8389" s="243">
        <f t="shared" ca="1" si="391"/>
        <v>45139</v>
      </c>
      <c r="I8389" s="244">
        <f t="shared" si="392"/>
        <v>43892</v>
      </c>
      <c r="J8389" s="244" t="str">
        <f t="shared" si="390"/>
        <v/>
      </c>
    </row>
    <row r="8390" spans="3:10" ht="12" thickBot="1" x14ac:dyDescent="0.25">
      <c r="C8390" s="254"/>
      <c r="D8390" s="254"/>
      <c r="E8390" s="255"/>
      <c r="F8390" s="256"/>
      <c r="G8390" s="257"/>
      <c r="H8390" s="243">
        <f t="shared" ca="1" si="391"/>
        <v>45139</v>
      </c>
      <c r="I8390" s="244">
        <f t="shared" si="392"/>
        <v>43892</v>
      </c>
      <c r="J8390" s="244" t="str">
        <f t="shared" ref="J8390:J8453" si="393">IF(G8390="","",IF(G8390&gt;=0,"Debitoren",IF(G8390&lt;0,"Kreditoren","")))</f>
        <v/>
      </c>
    </row>
    <row r="8391" spans="3:10" ht="12" thickBot="1" x14ac:dyDescent="0.25">
      <c r="C8391" s="254"/>
      <c r="D8391" s="254"/>
      <c r="E8391" s="255"/>
      <c r="F8391" s="256"/>
      <c r="G8391" s="257"/>
      <c r="H8391" s="243">
        <f t="shared" ref="H8391:H8454" ca="1" si="394">IF(F8391&lt;$F$2,EOMONTH($F$2,-1)+1,EOMONTH(F8391,-1)+1)</f>
        <v>45139</v>
      </c>
      <c r="I8391" s="244">
        <f t="shared" ref="I8391:I8454" si="395">IF(F8391&lt;$I$2,IF(   WEEKDAY(EOMONTH($I$2,-1)+1)=1,EOMONTH($I$2,-1)+1+1,EOMONTH($I$2,-1)+1),IF(WEEKDAY(F8391)=1,F8391+1,F8391))</f>
        <v>43892</v>
      </c>
      <c r="J8391" s="244" t="str">
        <f t="shared" si="393"/>
        <v/>
      </c>
    </row>
    <row r="8392" spans="3:10" ht="12" thickBot="1" x14ac:dyDescent="0.25">
      <c r="C8392" s="254"/>
      <c r="D8392" s="254"/>
      <c r="E8392" s="255"/>
      <c r="F8392" s="256"/>
      <c r="G8392" s="257"/>
      <c r="H8392" s="243">
        <f t="shared" ca="1" si="394"/>
        <v>45139</v>
      </c>
      <c r="I8392" s="244">
        <f t="shared" si="395"/>
        <v>43892</v>
      </c>
      <c r="J8392" s="244" t="str">
        <f t="shared" si="393"/>
        <v/>
      </c>
    </row>
    <row r="8393" spans="3:10" ht="12" thickBot="1" x14ac:dyDescent="0.25">
      <c r="C8393" s="254"/>
      <c r="D8393" s="254"/>
      <c r="E8393" s="255"/>
      <c r="F8393" s="256"/>
      <c r="G8393" s="257"/>
      <c r="H8393" s="243">
        <f t="shared" ca="1" si="394"/>
        <v>45139</v>
      </c>
      <c r="I8393" s="244">
        <f t="shared" si="395"/>
        <v>43892</v>
      </c>
      <c r="J8393" s="244" t="str">
        <f t="shared" si="393"/>
        <v/>
      </c>
    </row>
    <row r="8394" spans="3:10" ht="12" thickBot="1" x14ac:dyDescent="0.25">
      <c r="C8394" s="254"/>
      <c r="D8394" s="254"/>
      <c r="E8394" s="255"/>
      <c r="F8394" s="256"/>
      <c r="G8394" s="257"/>
      <c r="H8394" s="243">
        <f t="shared" ca="1" si="394"/>
        <v>45139</v>
      </c>
      <c r="I8394" s="244">
        <f t="shared" si="395"/>
        <v>43892</v>
      </c>
      <c r="J8394" s="244" t="str">
        <f t="shared" si="393"/>
        <v/>
      </c>
    </row>
    <row r="8395" spans="3:10" ht="12" thickBot="1" x14ac:dyDescent="0.25">
      <c r="C8395" s="254"/>
      <c r="D8395" s="254"/>
      <c r="E8395" s="255"/>
      <c r="F8395" s="256"/>
      <c r="G8395" s="257"/>
      <c r="H8395" s="243">
        <f t="shared" ca="1" si="394"/>
        <v>45139</v>
      </c>
      <c r="I8395" s="244">
        <f t="shared" si="395"/>
        <v>43892</v>
      </c>
      <c r="J8395" s="244" t="str">
        <f t="shared" si="393"/>
        <v/>
      </c>
    </row>
    <row r="8396" spans="3:10" ht="12" thickBot="1" x14ac:dyDescent="0.25">
      <c r="C8396" s="254"/>
      <c r="D8396" s="254"/>
      <c r="E8396" s="255"/>
      <c r="F8396" s="256"/>
      <c r="G8396" s="257"/>
      <c r="H8396" s="243">
        <f t="shared" ca="1" si="394"/>
        <v>45139</v>
      </c>
      <c r="I8396" s="244">
        <f t="shared" si="395"/>
        <v>43892</v>
      </c>
      <c r="J8396" s="244" t="str">
        <f t="shared" si="393"/>
        <v/>
      </c>
    </row>
    <row r="8397" spans="3:10" ht="12" thickBot="1" x14ac:dyDescent="0.25">
      <c r="C8397" s="254"/>
      <c r="D8397" s="254"/>
      <c r="E8397" s="255"/>
      <c r="F8397" s="256"/>
      <c r="G8397" s="257"/>
      <c r="H8397" s="243">
        <f t="shared" ca="1" si="394"/>
        <v>45139</v>
      </c>
      <c r="I8397" s="244">
        <f t="shared" si="395"/>
        <v>43892</v>
      </c>
      <c r="J8397" s="244" t="str">
        <f t="shared" si="393"/>
        <v/>
      </c>
    </row>
    <row r="8398" spans="3:10" ht="12" thickBot="1" x14ac:dyDescent="0.25">
      <c r="C8398" s="254"/>
      <c r="D8398" s="254"/>
      <c r="E8398" s="255"/>
      <c r="F8398" s="256"/>
      <c r="G8398" s="257"/>
      <c r="H8398" s="243">
        <f t="shared" ca="1" si="394"/>
        <v>45139</v>
      </c>
      <c r="I8398" s="244">
        <f t="shared" si="395"/>
        <v>43892</v>
      </c>
      <c r="J8398" s="244" t="str">
        <f t="shared" si="393"/>
        <v/>
      </c>
    </row>
    <row r="8399" spans="3:10" ht="12" thickBot="1" x14ac:dyDescent="0.25">
      <c r="C8399" s="254"/>
      <c r="D8399" s="254"/>
      <c r="E8399" s="255"/>
      <c r="F8399" s="256"/>
      <c r="G8399" s="257"/>
      <c r="H8399" s="243">
        <f t="shared" ca="1" si="394"/>
        <v>45139</v>
      </c>
      <c r="I8399" s="244">
        <f t="shared" si="395"/>
        <v>43892</v>
      </c>
      <c r="J8399" s="244" t="str">
        <f t="shared" si="393"/>
        <v/>
      </c>
    </row>
    <row r="8400" spans="3:10" ht="12" thickBot="1" x14ac:dyDescent="0.25">
      <c r="C8400" s="254"/>
      <c r="D8400" s="254"/>
      <c r="E8400" s="255"/>
      <c r="F8400" s="256"/>
      <c r="G8400" s="257"/>
      <c r="H8400" s="243">
        <f t="shared" ca="1" si="394"/>
        <v>45139</v>
      </c>
      <c r="I8400" s="244">
        <f t="shared" si="395"/>
        <v>43892</v>
      </c>
      <c r="J8400" s="244" t="str">
        <f t="shared" si="393"/>
        <v/>
      </c>
    </row>
    <row r="8401" spans="3:10" ht="12" thickBot="1" x14ac:dyDescent="0.25">
      <c r="C8401" s="254"/>
      <c r="D8401" s="254"/>
      <c r="E8401" s="255"/>
      <c r="F8401" s="256"/>
      <c r="G8401" s="257"/>
      <c r="H8401" s="243">
        <f t="shared" ca="1" si="394"/>
        <v>45139</v>
      </c>
      <c r="I8401" s="244">
        <f t="shared" si="395"/>
        <v>43892</v>
      </c>
      <c r="J8401" s="244" t="str">
        <f t="shared" si="393"/>
        <v/>
      </c>
    </row>
    <row r="8402" spans="3:10" ht="12" thickBot="1" x14ac:dyDescent="0.25">
      <c r="C8402" s="254"/>
      <c r="D8402" s="254"/>
      <c r="E8402" s="255"/>
      <c r="F8402" s="256"/>
      <c r="G8402" s="257"/>
      <c r="H8402" s="243">
        <f t="shared" ca="1" si="394"/>
        <v>45139</v>
      </c>
      <c r="I8402" s="244">
        <f t="shared" si="395"/>
        <v>43892</v>
      </c>
      <c r="J8402" s="244" t="str">
        <f t="shared" si="393"/>
        <v/>
      </c>
    </row>
    <row r="8403" spans="3:10" ht="12" thickBot="1" x14ac:dyDescent="0.25">
      <c r="C8403" s="254"/>
      <c r="D8403" s="254"/>
      <c r="E8403" s="255"/>
      <c r="F8403" s="256"/>
      <c r="G8403" s="257"/>
      <c r="H8403" s="243">
        <f t="shared" ca="1" si="394"/>
        <v>45139</v>
      </c>
      <c r="I8403" s="244">
        <f t="shared" si="395"/>
        <v>43892</v>
      </c>
      <c r="J8403" s="244" t="str">
        <f t="shared" si="393"/>
        <v/>
      </c>
    </row>
    <row r="8404" spans="3:10" ht="12" thickBot="1" x14ac:dyDescent="0.25">
      <c r="C8404" s="254"/>
      <c r="D8404" s="254"/>
      <c r="E8404" s="255"/>
      <c r="F8404" s="256"/>
      <c r="G8404" s="257"/>
      <c r="H8404" s="243">
        <f t="shared" ca="1" si="394"/>
        <v>45139</v>
      </c>
      <c r="I8404" s="244">
        <f t="shared" si="395"/>
        <v>43892</v>
      </c>
      <c r="J8404" s="244" t="str">
        <f t="shared" si="393"/>
        <v/>
      </c>
    </row>
    <row r="8405" spans="3:10" ht="12" thickBot="1" x14ac:dyDescent="0.25">
      <c r="C8405" s="254"/>
      <c r="D8405" s="254"/>
      <c r="E8405" s="255"/>
      <c r="F8405" s="256"/>
      <c r="G8405" s="257"/>
      <c r="H8405" s="243">
        <f t="shared" ca="1" si="394"/>
        <v>45139</v>
      </c>
      <c r="I8405" s="244">
        <f t="shared" si="395"/>
        <v>43892</v>
      </c>
      <c r="J8405" s="244" t="str">
        <f t="shared" si="393"/>
        <v/>
      </c>
    </row>
    <row r="8406" spans="3:10" ht="12" thickBot="1" x14ac:dyDescent="0.25">
      <c r="C8406" s="254"/>
      <c r="D8406" s="254"/>
      <c r="E8406" s="255"/>
      <c r="F8406" s="256"/>
      <c r="G8406" s="257"/>
      <c r="H8406" s="243">
        <f t="shared" ca="1" si="394"/>
        <v>45139</v>
      </c>
      <c r="I8406" s="244">
        <f t="shared" si="395"/>
        <v>43892</v>
      </c>
      <c r="J8406" s="244" t="str">
        <f t="shared" si="393"/>
        <v/>
      </c>
    </row>
    <row r="8407" spans="3:10" ht="12" thickBot="1" x14ac:dyDescent="0.25">
      <c r="C8407" s="254"/>
      <c r="D8407" s="254"/>
      <c r="E8407" s="255"/>
      <c r="F8407" s="256"/>
      <c r="G8407" s="257"/>
      <c r="H8407" s="243">
        <f t="shared" ca="1" si="394"/>
        <v>45139</v>
      </c>
      <c r="I8407" s="244">
        <f t="shared" si="395"/>
        <v>43892</v>
      </c>
      <c r="J8407" s="244" t="str">
        <f t="shared" si="393"/>
        <v/>
      </c>
    </row>
    <row r="8408" spans="3:10" ht="12" thickBot="1" x14ac:dyDescent="0.25">
      <c r="C8408" s="254"/>
      <c r="D8408" s="254"/>
      <c r="E8408" s="255"/>
      <c r="F8408" s="256"/>
      <c r="G8408" s="257"/>
      <c r="H8408" s="243">
        <f t="shared" ca="1" si="394"/>
        <v>45139</v>
      </c>
      <c r="I8408" s="244">
        <f t="shared" si="395"/>
        <v>43892</v>
      </c>
      <c r="J8408" s="244" t="str">
        <f t="shared" si="393"/>
        <v/>
      </c>
    </row>
    <row r="8409" spans="3:10" ht="12" thickBot="1" x14ac:dyDescent="0.25">
      <c r="C8409" s="254"/>
      <c r="D8409" s="254"/>
      <c r="E8409" s="255"/>
      <c r="F8409" s="256"/>
      <c r="G8409" s="257"/>
      <c r="H8409" s="243">
        <f t="shared" ca="1" si="394"/>
        <v>45139</v>
      </c>
      <c r="I8409" s="244">
        <f t="shared" si="395"/>
        <v>43892</v>
      </c>
      <c r="J8409" s="244" t="str">
        <f t="shared" si="393"/>
        <v/>
      </c>
    </row>
    <row r="8410" spans="3:10" ht="12" thickBot="1" x14ac:dyDescent="0.25">
      <c r="C8410" s="254"/>
      <c r="D8410" s="254"/>
      <c r="E8410" s="255"/>
      <c r="F8410" s="256"/>
      <c r="G8410" s="257"/>
      <c r="H8410" s="243">
        <f t="shared" ca="1" si="394"/>
        <v>45139</v>
      </c>
      <c r="I8410" s="244">
        <f t="shared" si="395"/>
        <v>43892</v>
      </c>
      <c r="J8410" s="244" t="str">
        <f t="shared" si="393"/>
        <v/>
      </c>
    </row>
    <row r="8411" spans="3:10" ht="12" thickBot="1" x14ac:dyDescent="0.25">
      <c r="C8411" s="254"/>
      <c r="D8411" s="254"/>
      <c r="E8411" s="255"/>
      <c r="F8411" s="256"/>
      <c r="G8411" s="257"/>
      <c r="H8411" s="243">
        <f t="shared" ca="1" si="394"/>
        <v>45139</v>
      </c>
      <c r="I8411" s="244">
        <f t="shared" si="395"/>
        <v>43892</v>
      </c>
      <c r="J8411" s="244" t="str">
        <f t="shared" si="393"/>
        <v/>
      </c>
    </row>
    <row r="8412" spans="3:10" ht="12" thickBot="1" x14ac:dyDescent="0.25">
      <c r="C8412" s="254"/>
      <c r="D8412" s="254"/>
      <c r="E8412" s="255"/>
      <c r="F8412" s="256"/>
      <c r="G8412" s="257"/>
      <c r="H8412" s="243">
        <f t="shared" ca="1" si="394"/>
        <v>45139</v>
      </c>
      <c r="I8412" s="244">
        <f t="shared" si="395"/>
        <v>43892</v>
      </c>
      <c r="J8412" s="244" t="str">
        <f t="shared" si="393"/>
        <v/>
      </c>
    </row>
    <row r="8413" spans="3:10" ht="12" thickBot="1" x14ac:dyDescent="0.25">
      <c r="C8413" s="254"/>
      <c r="D8413" s="254"/>
      <c r="E8413" s="255"/>
      <c r="F8413" s="256"/>
      <c r="G8413" s="257"/>
      <c r="H8413" s="243">
        <f t="shared" ca="1" si="394"/>
        <v>45139</v>
      </c>
      <c r="I8413" s="244">
        <f t="shared" si="395"/>
        <v>43892</v>
      </c>
      <c r="J8413" s="244" t="str">
        <f t="shared" si="393"/>
        <v/>
      </c>
    </row>
    <row r="8414" spans="3:10" ht="12" thickBot="1" x14ac:dyDescent="0.25">
      <c r="C8414" s="254"/>
      <c r="D8414" s="254"/>
      <c r="E8414" s="255"/>
      <c r="F8414" s="256"/>
      <c r="G8414" s="257"/>
      <c r="H8414" s="243">
        <f t="shared" ca="1" si="394"/>
        <v>45139</v>
      </c>
      <c r="I8414" s="244">
        <f t="shared" si="395"/>
        <v>43892</v>
      </c>
      <c r="J8414" s="244" t="str">
        <f t="shared" si="393"/>
        <v/>
      </c>
    </row>
    <row r="8415" spans="3:10" ht="12" thickBot="1" x14ac:dyDescent="0.25">
      <c r="C8415" s="254"/>
      <c r="D8415" s="254"/>
      <c r="E8415" s="255"/>
      <c r="F8415" s="256"/>
      <c r="G8415" s="257"/>
      <c r="H8415" s="243">
        <f t="shared" ca="1" si="394"/>
        <v>45139</v>
      </c>
      <c r="I8415" s="244">
        <f t="shared" si="395"/>
        <v>43892</v>
      </c>
      <c r="J8415" s="244" t="str">
        <f t="shared" si="393"/>
        <v/>
      </c>
    </row>
    <row r="8416" spans="3:10" ht="12" thickBot="1" x14ac:dyDescent="0.25">
      <c r="C8416" s="254"/>
      <c r="D8416" s="254"/>
      <c r="E8416" s="255"/>
      <c r="F8416" s="256"/>
      <c r="G8416" s="257"/>
      <c r="H8416" s="243">
        <f t="shared" ca="1" si="394"/>
        <v>45139</v>
      </c>
      <c r="I8416" s="244">
        <f t="shared" si="395"/>
        <v>43892</v>
      </c>
      <c r="J8416" s="244" t="str">
        <f t="shared" si="393"/>
        <v/>
      </c>
    </row>
    <row r="8417" spans="3:10" ht="12" thickBot="1" x14ac:dyDescent="0.25">
      <c r="C8417" s="254"/>
      <c r="D8417" s="254"/>
      <c r="E8417" s="255"/>
      <c r="F8417" s="256"/>
      <c r="G8417" s="257"/>
      <c r="H8417" s="243">
        <f t="shared" ca="1" si="394"/>
        <v>45139</v>
      </c>
      <c r="I8417" s="244">
        <f t="shared" si="395"/>
        <v>43892</v>
      </c>
      <c r="J8417" s="244" t="str">
        <f t="shared" si="393"/>
        <v/>
      </c>
    </row>
    <row r="8418" spans="3:10" ht="12" thickBot="1" x14ac:dyDescent="0.25">
      <c r="C8418" s="254"/>
      <c r="D8418" s="254"/>
      <c r="E8418" s="255"/>
      <c r="F8418" s="256"/>
      <c r="G8418" s="257"/>
      <c r="H8418" s="243">
        <f t="shared" ca="1" si="394"/>
        <v>45139</v>
      </c>
      <c r="I8418" s="244">
        <f t="shared" si="395"/>
        <v>43892</v>
      </c>
      <c r="J8418" s="244" t="str">
        <f t="shared" si="393"/>
        <v/>
      </c>
    </row>
    <row r="8419" spans="3:10" ht="12" thickBot="1" x14ac:dyDescent="0.25">
      <c r="C8419" s="254"/>
      <c r="D8419" s="254"/>
      <c r="E8419" s="255"/>
      <c r="F8419" s="256"/>
      <c r="G8419" s="257"/>
      <c r="H8419" s="243">
        <f t="shared" ca="1" si="394"/>
        <v>45139</v>
      </c>
      <c r="I8419" s="244">
        <f t="shared" si="395"/>
        <v>43892</v>
      </c>
      <c r="J8419" s="244" t="str">
        <f t="shared" si="393"/>
        <v/>
      </c>
    </row>
    <row r="8420" spans="3:10" ht="12" thickBot="1" x14ac:dyDescent="0.25">
      <c r="C8420" s="254"/>
      <c r="D8420" s="254"/>
      <c r="E8420" s="255"/>
      <c r="F8420" s="256"/>
      <c r="G8420" s="257"/>
      <c r="H8420" s="243">
        <f t="shared" ca="1" si="394"/>
        <v>45139</v>
      </c>
      <c r="I8420" s="244">
        <f t="shared" si="395"/>
        <v>43892</v>
      </c>
      <c r="J8420" s="244" t="str">
        <f t="shared" si="393"/>
        <v/>
      </c>
    </row>
    <row r="8421" spans="3:10" ht="12" thickBot="1" x14ac:dyDescent="0.25">
      <c r="C8421" s="254"/>
      <c r="D8421" s="254"/>
      <c r="E8421" s="255"/>
      <c r="F8421" s="256"/>
      <c r="G8421" s="257"/>
      <c r="H8421" s="243">
        <f t="shared" ca="1" si="394"/>
        <v>45139</v>
      </c>
      <c r="I8421" s="244">
        <f t="shared" si="395"/>
        <v>43892</v>
      </c>
      <c r="J8421" s="244" t="str">
        <f t="shared" si="393"/>
        <v/>
      </c>
    </row>
    <row r="8422" spans="3:10" ht="12" thickBot="1" x14ac:dyDescent="0.25">
      <c r="C8422" s="254"/>
      <c r="D8422" s="254"/>
      <c r="E8422" s="255"/>
      <c r="F8422" s="256"/>
      <c r="G8422" s="257"/>
      <c r="H8422" s="243">
        <f t="shared" ca="1" si="394"/>
        <v>45139</v>
      </c>
      <c r="I8422" s="244">
        <f t="shared" si="395"/>
        <v>43892</v>
      </c>
      <c r="J8422" s="244" t="str">
        <f t="shared" si="393"/>
        <v/>
      </c>
    </row>
    <row r="8423" spans="3:10" ht="12" thickBot="1" x14ac:dyDescent="0.25">
      <c r="C8423" s="254"/>
      <c r="D8423" s="254"/>
      <c r="E8423" s="255"/>
      <c r="F8423" s="256"/>
      <c r="G8423" s="257"/>
      <c r="H8423" s="243">
        <f t="shared" ca="1" si="394"/>
        <v>45139</v>
      </c>
      <c r="I8423" s="244">
        <f t="shared" si="395"/>
        <v>43892</v>
      </c>
      <c r="J8423" s="244" t="str">
        <f t="shared" si="393"/>
        <v/>
      </c>
    </row>
    <row r="8424" spans="3:10" ht="12" thickBot="1" x14ac:dyDescent="0.25">
      <c r="C8424" s="254"/>
      <c r="D8424" s="254"/>
      <c r="E8424" s="255"/>
      <c r="F8424" s="256"/>
      <c r="G8424" s="257"/>
      <c r="H8424" s="243">
        <f t="shared" ca="1" si="394"/>
        <v>45139</v>
      </c>
      <c r="I8424" s="244">
        <f t="shared" si="395"/>
        <v>43892</v>
      </c>
      <c r="J8424" s="244" t="str">
        <f t="shared" si="393"/>
        <v/>
      </c>
    </row>
    <row r="8425" spans="3:10" ht="12" thickBot="1" x14ac:dyDescent="0.25">
      <c r="C8425" s="254"/>
      <c r="D8425" s="254"/>
      <c r="E8425" s="255"/>
      <c r="F8425" s="256"/>
      <c r="G8425" s="257"/>
      <c r="H8425" s="243">
        <f t="shared" ca="1" si="394"/>
        <v>45139</v>
      </c>
      <c r="I8425" s="244">
        <f t="shared" si="395"/>
        <v>43892</v>
      </c>
      <c r="J8425" s="244" t="str">
        <f t="shared" si="393"/>
        <v/>
      </c>
    </row>
    <row r="8426" spans="3:10" ht="12" thickBot="1" x14ac:dyDescent="0.25">
      <c r="C8426" s="254"/>
      <c r="D8426" s="254"/>
      <c r="E8426" s="255"/>
      <c r="F8426" s="256"/>
      <c r="G8426" s="257"/>
      <c r="H8426" s="243">
        <f t="shared" ca="1" si="394"/>
        <v>45139</v>
      </c>
      <c r="I8426" s="244">
        <f t="shared" si="395"/>
        <v>43892</v>
      </c>
      <c r="J8426" s="244" t="str">
        <f t="shared" si="393"/>
        <v/>
      </c>
    </row>
    <row r="8427" spans="3:10" ht="12" thickBot="1" x14ac:dyDescent="0.25">
      <c r="C8427" s="254"/>
      <c r="D8427" s="254"/>
      <c r="E8427" s="255"/>
      <c r="F8427" s="256"/>
      <c r="G8427" s="257"/>
      <c r="H8427" s="243">
        <f t="shared" ca="1" si="394"/>
        <v>45139</v>
      </c>
      <c r="I8427" s="244">
        <f t="shared" si="395"/>
        <v>43892</v>
      </c>
      <c r="J8427" s="244" t="str">
        <f t="shared" si="393"/>
        <v/>
      </c>
    </row>
    <row r="8428" spans="3:10" ht="12" thickBot="1" x14ac:dyDescent="0.25">
      <c r="C8428" s="254"/>
      <c r="D8428" s="254"/>
      <c r="E8428" s="255"/>
      <c r="F8428" s="256"/>
      <c r="G8428" s="257"/>
      <c r="H8428" s="243">
        <f t="shared" ca="1" si="394"/>
        <v>45139</v>
      </c>
      <c r="I8428" s="244">
        <f t="shared" si="395"/>
        <v>43892</v>
      </c>
      <c r="J8428" s="244" t="str">
        <f t="shared" si="393"/>
        <v/>
      </c>
    </row>
    <row r="8429" spans="3:10" ht="12" thickBot="1" x14ac:dyDescent="0.25">
      <c r="C8429" s="254"/>
      <c r="D8429" s="254"/>
      <c r="E8429" s="255"/>
      <c r="F8429" s="256"/>
      <c r="G8429" s="257"/>
      <c r="H8429" s="243">
        <f t="shared" ca="1" si="394"/>
        <v>45139</v>
      </c>
      <c r="I8429" s="244">
        <f t="shared" si="395"/>
        <v>43892</v>
      </c>
      <c r="J8429" s="244" t="str">
        <f t="shared" si="393"/>
        <v/>
      </c>
    </row>
    <row r="8430" spans="3:10" ht="12" thickBot="1" x14ac:dyDescent="0.25">
      <c r="C8430" s="254"/>
      <c r="D8430" s="254"/>
      <c r="E8430" s="255"/>
      <c r="F8430" s="256"/>
      <c r="G8430" s="257"/>
      <c r="H8430" s="243">
        <f t="shared" ca="1" si="394"/>
        <v>45139</v>
      </c>
      <c r="I8430" s="244">
        <f t="shared" si="395"/>
        <v>43892</v>
      </c>
      <c r="J8430" s="244" t="str">
        <f t="shared" si="393"/>
        <v/>
      </c>
    </row>
    <row r="8431" spans="3:10" ht="12" thickBot="1" x14ac:dyDescent="0.25">
      <c r="C8431" s="254"/>
      <c r="D8431" s="254"/>
      <c r="E8431" s="255"/>
      <c r="F8431" s="256"/>
      <c r="G8431" s="257"/>
      <c r="H8431" s="243">
        <f t="shared" ca="1" si="394"/>
        <v>45139</v>
      </c>
      <c r="I8431" s="244">
        <f t="shared" si="395"/>
        <v>43892</v>
      </c>
      <c r="J8431" s="244" t="str">
        <f t="shared" si="393"/>
        <v/>
      </c>
    </row>
    <row r="8432" spans="3:10" ht="12" thickBot="1" x14ac:dyDescent="0.25">
      <c r="C8432" s="254"/>
      <c r="D8432" s="254"/>
      <c r="E8432" s="255"/>
      <c r="F8432" s="256"/>
      <c r="G8432" s="257"/>
      <c r="H8432" s="243">
        <f t="shared" ca="1" si="394"/>
        <v>45139</v>
      </c>
      <c r="I8432" s="244">
        <f t="shared" si="395"/>
        <v>43892</v>
      </c>
      <c r="J8432" s="244" t="str">
        <f t="shared" si="393"/>
        <v/>
      </c>
    </row>
    <row r="8433" spans="3:10" ht="12" thickBot="1" x14ac:dyDescent="0.25">
      <c r="C8433" s="254"/>
      <c r="D8433" s="254"/>
      <c r="E8433" s="255"/>
      <c r="F8433" s="256"/>
      <c r="G8433" s="257"/>
      <c r="H8433" s="243">
        <f t="shared" ca="1" si="394"/>
        <v>45139</v>
      </c>
      <c r="I8433" s="244">
        <f t="shared" si="395"/>
        <v>43892</v>
      </c>
      <c r="J8433" s="244" t="str">
        <f t="shared" si="393"/>
        <v/>
      </c>
    </row>
    <row r="8434" spans="3:10" ht="12" thickBot="1" x14ac:dyDescent="0.25">
      <c r="C8434" s="254"/>
      <c r="D8434" s="254"/>
      <c r="E8434" s="255"/>
      <c r="F8434" s="256"/>
      <c r="G8434" s="257"/>
      <c r="H8434" s="243">
        <f t="shared" ca="1" si="394"/>
        <v>45139</v>
      </c>
      <c r="I8434" s="244">
        <f t="shared" si="395"/>
        <v>43892</v>
      </c>
      <c r="J8434" s="244" t="str">
        <f t="shared" si="393"/>
        <v/>
      </c>
    </row>
    <row r="8435" spans="3:10" ht="12" thickBot="1" x14ac:dyDescent="0.25">
      <c r="C8435" s="254"/>
      <c r="D8435" s="254"/>
      <c r="E8435" s="255"/>
      <c r="F8435" s="256"/>
      <c r="G8435" s="257"/>
      <c r="H8435" s="243">
        <f t="shared" ca="1" si="394"/>
        <v>45139</v>
      </c>
      <c r="I8435" s="244">
        <f t="shared" si="395"/>
        <v>43892</v>
      </c>
      <c r="J8435" s="244" t="str">
        <f t="shared" si="393"/>
        <v/>
      </c>
    </row>
    <row r="8436" spans="3:10" ht="12" thickBot="1" x14ac:dyDescent="0.25">
      <c r="C8436" s="254"/>
      <c r="D8436" s="254"/>
      <c r="E8436" s="255"/>
      <c r="F8436" s="256"/>
      <c r="G8436" s="257"/>
      <c r="H8436" s="243">
        <f t="shared" ca="1" si="394"/>
        <v>45139</v>
      </c>
      <c r="I8436" s="244">
        <f t="shared" si="395"/>
        <v>43892</v>
      </c>
      <c r="J8436" s="244" t="str">
        <f t="shared" si="393"/>
        <v/>
      </c>
    </row>
    <row r="8437" spans="3:10" ht="12" thickBot="1" x14ac:dyDescent="0.25">
      <c r="C8437" s="254"/>
      <c r="D8437" s="254"/>
      <c r="E8437" s="255"/>
      <c r="F8437" s="256"/>
      <c r="G8437" s="257"/>
      <c r="H8437" s="243">
        <f t="shared" ca="1" si="394"/>
        <v>45139</v>
      </c>
      <c r="I8437" s="244">
        <f t="shared" si="395"/>
        <v>43892</v>
      </c>
      <c r="J8437" s="244" t="str">
        <f t="shared" si="393"/>
        <v/>
      </c>
    </row>
    <row r="8438" spans="3:10" ht="12" thickBot="1" x14ac:dyDescent="0.25">
      <c r="C8438" s="254"/>
      <c r="D8438" s="254"/>
      <c r="E8438" s="255"/>
      <c r="F8438" s="256"/>
      <c r="G8438" s="257"/>
      <c r="H8438" s="243">
        <f t="shared" ca="1" si="394"/>
        <v>45139</v>
      </c>
      <c r="I8438" s="244">
        <f t="shared" si="395"/>
        <v>43892</v>
      </c>
      <c r="J8438" s="244" t="str">
        <f t="shared" si="393"/>
        <v/>
      </c>
    </row>
    <row r="8439" spans="3:10" ht="12" thickBot="1" x14ac:dyDescent="0.25">
      <c r="C8439" s="254"/>
      <c r="D8439" s="254"/>
      <c r="E8439" s="255"/>
      <c r="F8439" s="256"/>
      <c r="G8439" s="257"/>
      <c r="H8439" s="243">
        <f t="shared" ca="1" si="394"/>
        <v>45139</v>
      </c>
      <c r="I8439" s="244">
        <f t="shared" si="395"/>
        <v>43892</v>
      </c>
      <c r="J8439" s="244" t="str">
        <f t="shared" si="393"/>
        <v/>
      </c>
    </row>
    <row r="8440" spans="3:10" ht="12" thickBot="1" x14ac:dyDescent="0.25">
      <c r="C8440" s="254"/>
      <c r="D8440" s="254"/>
      <c r="E8440" s="255"/>
      <c r="F8440" s="256"/>
      <c r="G8440" s="257"/>
      <c r="H8440" s="243">
        <f t="shared" ca="1" si="394"/>
        <v>45139</v>
      </c>
      <c r="I8440" s="244">
        <f t="shared" si="395"/>
        <v>43892</v>
      </c>
      <c r="J8440" s="244" t="str">
        <f t="shared" si="393"/>
        <v/>
      </c>
    </row>
    <row r="8441" spans="3:10" ht="12" thickBot="1" x14ac:dyDescent="0.25">
      <c r="C8441" s="254"/>
      <c r="D8441" s="254"/>
      <c r="E8441" s="255"/>
      <c r="F8441" s="256"/>
      <c r="G8441" s="257"/>
      <c r="H8441" s="243">
        <f t="shared" ca="1" si="394"/>
        <v>45139</v>
      </c>
      <c r="I8441" s="244">
        <f t="shared" si="395"/>
        <v>43892</v>
      </c>
      <c r="J8441" s="244" t="str">
        <f t="shared" si="393"/>
        <v/>
      </c>
    </row>
    <row r="8442" spans="3:10" ht="12" thickBot="1" x14ac:dyDescent="0.25">
      <c r="C8442" s="254"/>
      <c r="D8442" s="254"/>
      <c r="E8442" s="255"/>
      <c r="F8442" s="256"/>
      <c r="G8442" s="257"/>
      <c r="H8442" s="243">
        <f t="shared" ca="1" si="394"/>
        <v>45139</v>
      </c>
      <c r="I8442" s="244">
        <f t="shared" si="395"/>
        <v>43892</v>
      </c>
      <c r="J8442" s="244" t="str">
        <f t="shared" si="393"/>
        <v/>
      </c>
    </row>
    <row r="8443" spans="3:10" ht="12" thickBot="1" x14ac:dyDescent="0.25">
      <c r="C8443" s="254"/>
      <c r="D8443" s="254"/>
      <c r="E8443" s="255"/>
      <c r="F8443" s="256"/>
      <c r="G8443" s="257"/>
      <c r="H8443" s="243">
        <f t="shared" ca="1" si="394"/>
        <v>45139</v>
      </c>
      <c r="I8443" s="244">
        <f t="shared" si="395"/>
        <v>43892</v>
      </c>
      <c r="J8443" s="244" t="str">
        <f t="shared" si="393"/>
        <v/>
      </c>
    </row>
    <row r="8444" spans="3:10" ht="12" thickBot="1" x14ac:dyDescent="0.25">
      <c r="C8444" s="254"/>
      <c r="D8444" s="254"/>
      <c r="E8444" s="255"/>
      <c r="F8444" s="256"/>
      <c r="G8444" s="257"/>
      <c r="H8444" s="243">
        <f t="shared" ca="1" si="394"/>
        <v>45139</v>
      </c>
      <c r="I8444" s="244">
        <f t="shared" si="395"/>
        <v>43892</v>
      </c>
      <c r="J8444" s="244" t="str">
        <f t="shared" si="393"/>
        <v/>
      </c>
    </row>
    <row r="8445" spans="3:10" ht="12" thickBot="1" x14ac:dyDescent="0.25">
      <c r="C8445" s="254"/>
      <c r="D8445" s="254"/>
      <c r="E8445" s="255"/>
      <c r="F8445" s="256"/>
      <c r="G8445" s="257"/>
      <c r="H8445" s="243">
        <f t="shared" ca="1" si="394"/>
        <v>45139</v>
      </c>
      <c r="I8445" s="244">
        <f t="shared" si="395"/>
        <v>43892</v>
      </c>
      <c r="J8445" s="244" t="str">
        <f t="shared" si="393"/>
        <v/>
      </c>
    </row>
    <row r="8446" spans="3:10" ht="12" thickBot="1" x14ac:dyDescent="0.25">
      <c r="C8446" s="254"/>
      <c r="D8446" s="254"/>
      <c r="E8446" s="255"/>
      <c r="F8446" s="256"/>
      <c r="G8446" s="257"/>
      <c r="H8446" s="243">
        <f t="shared" ca="1" si="394"/>
        <v>45139</v>
      </c>
      <c r="I8446" s="244">
        <f t="shared" si="395"/>
        <v>43892</v>
      </c>
      <c r="J8446" s="244" t="str">
        <f t="shared" si="393"/>
        <v/>
      </c>
    </row>
    <row r="8447" spans="3:10" ht="12" thickBot="1" x14ac:dyDescent="0.25">
      <c r="C8447" s="254"/>
      <c r="D8447" s="254"/>
      <c r="E8447" s="255"/>
      <c r="F8447" s="256"/>
      <c r="G8447" s="257"/>
      <c r="H8447" s="243">
        <f t="shared" ca="1" si="394"/>
        <v>45139</v>
      </c>
      <c r="I8447" s="244">
        <f t="shared" si="395"/>
        <v>43892</v>
      </c>
      <c r="J8447" s="244" t="str">
        <f t="shared" si="393"/>
        <v/>
      </c>
    </row>
    <row r="8448" spans="3:10" ht="12" thickBot="1" x14ac:dyDescent="0.25">
      <c r="C8448" s="254"/>
      <c r="D8448" s="254"/>
      <c r="E8448" s="255"/>
      <c r="F8448" s="256"/>
      <c r="G8448" s="257"/>
      <c r="H8448" s="243">
        <f t="shared" ca="1" si="394"/>
        <v>45139</v>
      </c>
      <c r="I8448" s="244">
        <f t="shared" si="395"/>
        <v>43892</v>
      </c>
      <c r="J8448" s="244" t="str">
        <f t="shared" si="393"/>
        <v/>
      </c>
    </row>
    <row r="8449" spans="3:10" ht="12" thickBot="1" x14ac:dyDescent="0.25">
      <c r="C8449" s="254"/>
      <c r="D8449" s="254"/>
      <c r="E8449" s="255"/>
      <c r="F8449" s="256"/>
      <c r="G8449" s="257"/>
      <c r="H8449" s="243">
        <f t="shared" ca="1" si="394"/>
        <v>45139</v>
      </c>
      <c r="I8449" s="244">
        <f t="shared" si="395"/>
        <v>43892</v>
      </c>
      <c r="J8449" s="244" t="str">
        <f t="shared" si="393"/>
        <v/>
      </c>
    </row>
    <row r="8450" spans="3:10" ht="12" thickBot="1" x14ac:dyDescent="0.25">
      <c r="C8450" s="254"/>
      <c r="D8450" s="254"/>
      <c r="E8450" s="255"/>
      <c r="F8450" s="256"/>
      <c r="G8450" s="257"/>
      <c r="H8450" s="243">
        <f t="shared" ca="1" si="394"/>
        <v>45139</v>
      </c>
      <c r="I8450" s="244">
        <f t="shared" si="395"/>
        <v>43892</v>
      </c>
      <c r="J8450" s="244" t="str">
        <f t="shared" si="393"/>
        <v/>
      </c>
    </row>
    <row r="8451" spans="3:10" ht="12" thickBot="1" x14ac:dyDescent="0.25">
      <c r="C8451" s="254"/>
      <c r="D8451" s="254"/>
      <c r="E8451" s="255"/>
      <c r="F8451" s="256"/>
      <c r="G8451" s="257"/>
      <c r="H8451" s="243">
        <f t="shared" ca="1" si="394"/>
        <v>45139</v>
      </c>
      <c r="I8451" s="244">
        <f t="shared" si="395"/>
        <v>43892</v>
      </c>
      <c r="J8451" s="244" t="str">
        <f t="shared" si="393"/>
        <v/>
      </c>
    </row>
    <row r="8452" spans="3:10" ht="12" thickBot="1" x14ac:dyDescent="0.25">
      <c r="C8452" s="254"/>
      <c r="D8452" s="254"/>
      <c r="E8452" s="255"/>
      <c r="F8452" s="256"/>
      <c r="G8452" s="257"/>
      <c r="H8452" s="243">
        <f t="shared" ca="1" si="394"/>
        <v>45139</v>
      </c>
      <c r="I8452" s="244">
        <f t="shared" si="395"/>
        <v>43892</v>
      </c>
      <c r="J8452" s="244" t="str">
        <f t="shared" si="393"/>
        <v/>
      </c>
    </row>
    <row r="8453" spans="3:10" ht="12" thickBot="1" x14ac:dyDescent="0.25">
      <c r="C8453" s="254"/>
      <c r="D8453" s="254"/>
      <c r="E8453" s="255"/>
      <c r="F8453" s="256"/>
      <c r="G8453" s="257"/>
      <c r="H8453" s="243">
        <f t="shared" ca="1" si="394"/>
        <v>45139</v>
      </c>
      <c r="I8453" s="244">
        <f t="shared" si="395"/>
        <v>43892</v>
      </c>
      <c r="J8453" s="244" t="str">
        <f t="shared" si="393"/>
        <v/>
      </c>
    </row>
    <row r="8454" spans="3:10" ht="12" thickBot="1" x14ac:dyDescent="0.25">
      <c r="C8454" s="254"/>
      <c r="D8454" s="254"/>
      <c r="E8454" s="255"/>
      <c r="F8454" s="256"/>
      <c r="G8454" s="257"/>
      <c r="H8454" s="243">
        <f t="shared" ca="1" si="394"/>
        <v>45139</v>
      </c>
      <c r="I8454" s="244">
        <f t="shared" si="395"/>
        <v>43892</v>
      </c>
      <c r="J8454" s="244" t="str">
        <f t="shared" ref="J8454:J8517" si="396">IF(G8454="","",IF(G8454&gt;=0,"Debitoren",IF(G8454&lt;0,"Kreditoren","")))</f>
        <v/>
      </c>
    </row>
    <row r="8455" spans="3:10" ht="12" thickBot="1" x14ac:dyDescent="0.25">
      <c r="C8455" s="254"/>
      <c r="D8455" s="254"/>
      <c r="E8455" s="255"/>
      <c r="F8455" s="256"/>
      <c r="G8455" s="257"/>
      <c r="H8455" s="243">
        <f t="shared" ref="H8455:H8518" ca="1" si="397">IF(F8455&lt;$F$2,EOMONTH($F$2,-1)+1,EOMONTH(F8455,-1)+1)</f>
        <v>45139</v>
      </c>
      <c r="I8455" s="244">
        <f t="shared" ref="I8455:I8518" si="398">IF(F8455&lt;$I$2,IF(   WEEKDAY(EOMONTH($I$2,-1)+1)=1,EOMONTH($I$2,-1)+1+1,EOMONTH($I$2,-1)+1),IF(WEEKDAY(F8455)=1,F8455+1,F8455))</f>
        <v>43892</v>
      </c>
      <c r="J8455" s="244" t="str">
        <f t="shared" si="396"/>
        <v/>
      </c>
    </row>
    <row r="8456" spans="3:10" ht="12" thickBot="1" x14ac:dyDescent="0.25">
      <c r="C8456" s="254"/>
      <c r="D8456" s="254"/>
      <c r="E8456" s="255"/>
      <c r="F8456" s="256"/>
      <c r="G8456" s="257"/>
      <c r="H8456" s="243">
        <f t="shared" ca="1" si="397"/>
        <v>45139</v>
      </c>
      <c r="I8456" s="244">
        <f t="shared" si="398"/>
        <v>43892</v>
      </c>
      <c r="J8456" s="244" t="str">
        <f t="shared" si="396"/>
        <v/>
      </c>
    </row>
    <row r="8457" spans="3:10" ht="12" thickBot="1" x14ac:dyDescent="0.25">
      <c r="C8457" s="254"/>
      <c r="D8457" s="254"/>
      <c r="E8457" s="255"/>
      <c r="F8457" s="256"/>
      <c r="G8457" s="257"/>
      <c r="H8457" s="243">
        <f t="shared" ca="1" si="397"/>
        <v>45139</v>
      </c>
      <c r="I8457" s="244">
        <f t="shared" si="398"/>
        <v>43892</v>
      </c>
      <c r="J8457" s="244" t="str">
        <f t="shared" si="396"/>
        <v/>
      </c>
    </row>
    <row r="8458" spans="3:10" ht="12" thickBot="1" x14ac:dyDescent="0.25">
      <c r="C8458" s="254"/>
      <c r="D8458" s="254"/>
      <c r="E8458" s="255"/>
      <c r="F8458" s="256"/>
      <c r="G8458" s="257"/>
      <c r="H8458" s="243">
        <f t="shared" ca="1" si="397"/>
        <v>45139</v>
      </c>
      <c r="I8458" s="244">
        <f t="shared" si="398"/>
        <v>43892</v>
      </c>
      <c r="J8458" s="244" t="str">
        <f t="shared" si="396"/>
        <v/>
      </c>
    </row>
    <row r="8459" spans="3:10" ht="12" thickBot="1" x14ac:dyDescent="0.25">
      <c r="C8459" s="254"/>
      <c r="D8459" s="254"/>
      <c r="E8459" s="255"/>
      <c r="F8459" s="256"/>
      <c r="G8459" s="257"/>
      <c r="H8459" s="243">
        <f t="shared" ca="1" si="397"/>
        <v>45139</v>
      </c>
      <c r="I8459" s="244">
        <f t="shared" si="398"/>
        <v>43892</v>
      </c>
      <c r="J8459" s="244" t="str">
        <f t="shared" si="396"/>
        <v/>
      </c>
    </row>
    <row r="8460" spans="3:10" ht="12" thickBot="1" x14ac:dyDescent="0.25">
      <c r="C8460" s="254"/>
      <c r="D8460" s="254"/>
      <c r="E8460" s="255"/>
      <c r="F8460" s="256"/>
      <c r="G8460" s="257"/>
      <c r="H8460" s="243">
        <f t="shared" ca="1" si="397"/>
        <v>45139</v>
      </c>
      <c r="I8460" s="244">
        <f t="shared" si="398"/>
        <v>43892</v>
      </c>
      <c r="J8460" s="244" t="str">
        <f t="shared" si="396"/>
        <v/>
      </c>
    </row>
    <row r="8461" spans="3:10" ht="12" thickBot="1" x14ac:dyDescent="0.25">
      <c r="C8461" s="254"/>
      <c r="D8461" s="254"/>
      <c r="E8461" s="255"/>
      <c r="F8461" s="256"/>
      <c r="G8461" s="257"/>
      <c r="H8461" s="243">
        <f t="shared" ca="1" si="397"/>
        <v>45139</v>
      </c>
      <c r="I8461" s="244">
        <f t="shared" si="398"/>
        <v>43892</v>
      </c>
      <c r="J8461" s="244" t="str">
        <f t="shared" si="396"/>
        <v/>
      </c>
    </row>
    <row r="8462" spans="3:10" ht="12" thickBot="1" x14ac:dyDescent="0.25">
      <c r="C8462" s="254"/>
      <c r="D8462" s="254"/>
      <c r="E8462" s="255"/>
      <c r="F8462" s="256"/>
      <c r="G8462" s="257"/>
      <c r="H8462" s="243">
        <f t="shared" ca="1" si="397"/>
        <v>45139</v>
      </c>
      <c r="I8462" s="244">
        <f t="shared" si="398"/>
        <v>43892</v>
      </c>
      <c r="J8462" s="244" t="str">
        <f t="shared" si="396"/>
        <v/>
      </c>
    </row>
    <row r="8463" spans="3:10" ht="12" thickBot="1" x14ac:dyDescent="0.25">
      <c r="C8463" s="254"/>
      <c r="D8463" s="254"/>
      <c r="E8463" s="255"/>
      <c r="F8463" s="256"/>
      <c r="G8463" s="257"/>
      <c r="H8463" s="243">
        <f t="shared" ca="1" si="397"/>
        <v>45139</v>
      </c>
      <c r="I8463" s="244">
        <f t="shared" si="398"/>
        <v>43892</v>
      </c>
      <c r="J8463" s="244" t="str">
        <f t="shared" si="396"/>
        <v/>
      </c>
    </row>
    <row r="8464" spans="3:10" ht="12" thickBot="1" x14ac:dyDescent="0.25">
      <c r="C8464" s="254"/>
      <c r="D8464" s="254"/>
      <c r="E8464" s="255"/>
      <c r="F8464" s="256"/>
      <c r="G8464" s="257"/>
      <c r="H8464" s="243">
        <f t="shared" ca="1" si="397"/>
        <v>45139</v>
      </c>
      <c r="I8464" s="244">
        <f t="shared" si="398"/>
        <v>43892</v>
      </c>
      <c r="J8464" s="244" t="str">
        <f t="shared" si="396"/>
        <v/>
      </c>
    </row>
    <row r="8465" spans="3:10" ht="12" thickBot="1" x14ac:dyDescent="0.25">
      <c r="C8465" s="254"/>
      <c r="D8465" s="254"/>
      <c r="E8465" s="255"/>
      <c r="F8465" s="256"/>
      <c r="G8465" s="257"/>
      <c r="H8465" s="243">
        <f t="shared" ca="1" si="397"/>
        <v>45139</v>
      </c>
      <c r="I8465" s="244">
        <f t="shared" si="398"/>
        <v>43892</v>
      </c>
      <c r="J8465" s="244" t="str">
        <f t="shared" si="396"/>
        <v/>
      </c>
    </row>
    <row r="8466" spans="3:10" ht="12" thickBot="1" x14ac:dyDescent="0.25">
      <c r="C8466" s="254"/>
      <c r="D8466" s="254"/>
      <c r="E8466" s="255"/>
      <c r="F8466" s="256"/>
      <c r="G8466" s="257"/>
      <c r="H8466" s="243">
        <f t="shared" ca="1" si="397"/>
        <v>45139</v>
      </c>
      <c r="I8466" s="244">
        <f t="shared" si="398"/>
        <v>43892</v>
      </c>
      <c r="J8466" s="244" t="str">
        <f t="shared" si="396"/>
        <v/>
      </c>
    </row>
    <row r="8467" spans="3:10" ht="12" thickBot="1" x14ac:dyDescent="0.25">
      <c r="C8467" s="254"/>
      <c r="D8467" s="254"/>
      <c r="E8467" s="255"/>
      <c r="F8467" s="256"/>
      <c r="G8467" s="257"/>
      <c r="H8467" s="243">
        <f t="shared" ca="1" si="397"/>
        <v>45139</v>
      </c>
      <c r="I8467" s="244">
        <f t="shared" si="398"/>
        <v>43892</v>
      </c>
      <c r="J8467" s="244" t="str">
        <f t="shared" si="396"/>
        <v/>
      </c>
    </row>
    <row r="8468" spans="3:10" ht="12" thickBot="1" x14ac:dyDescent="0.25">
      <c r="C8468" s="254"/>
      <c r="D8468" s="254"/>
      <c r="E8468" s="255"/>
      <c r="F8468" s="256"/>
      <c r="G8468" s="257"/>
      <c r="H8468" s="243">
        <f t="shared" ca="1" si="397"/>
        <v>45139</v>
      </c>
      <c r="I8468" s="244">
        <f t="shared" si="398"/>
        <v>43892</v>
      </c>
      <c r="J8468" s="244" t="str">
        <f t="shared" si="396"/>
        <v/>
      </c>
    </row>
    <row r="8469" spans="3:10" ht="12" thickBot="1" x14ac:dyDescent="0.25">
      <c r="C8469" s="254"/>
      <c r="D8469" s="254"/>
      <c r="E8469" s="255"/>
      <c r="F8469" s="256"/>
      <c r="G8469" s="257"/>
      <c r="H8469" s="243">
        <f t="shared" ca="1" si="397"/>
        <v>45139</v>
      </c>
      <c r="I8469" s="244">
        <f t="shared" si="398"/>
        <v>43892</v>
      </c>
      <c r="J8469" s="244" t="str">
        <f t="shared" si="396"/>
        <v/>
      </c>
    </row>
    <row r="8470" spans="3:10" ht="12" thickBot="1" x14ac:dyDescent="0.25">
      <c r="C8470" s="254"/>
      <c r="D8470" s="254"/>
      <c r="E8470" s="255"/>
      <c r="F8470" s="256"/>
      <c r="G8470" s="257"/>
      <c r="H8470" s="243">
        <f t="shared" ca="1" si="397"/>
        <v>45139</v>
      </c>
      <c r="I8470" s="244">
        <f t="shared" si="398"/>
        <v>43892</v>
      </c>
      <c r="J8470" s="244" t="str">
        <f t="shared" si="396"/>
        <v/>
      </c>
    </row>
    <row r="8471" spans="3:10" ht="12" thickBot="1" x14ac:dyDescent="0.25">
      <c r="C8471" s="254"/>
      <c r="D8471" s="254"/>
      <c r="E8471" s="255"/>
      <c r="F8471" s="256"/>
      <c r="G8471" s="257"/>
      <c r="H8471" s="243">
        <f t="shared" ca="1" si="397"/>
        <v>45139</v>
      </c>
      <c r="I8471" s="244">
        <f t="shared" si="398"/>
        <v>43892</v>
      </c>
      <c r="J8471" s="244" t="str">
        <f t="shared" si="396"/>
        <v/>
      </c>
    </row>
    <row r="8472" spans="3:10" ht="12" thickBot="1" x14ac:dyDescent="0.25">
      <c r="C8472" s="254"/>
      <c r="D8472" s="254"/>
      <c r="E8472" s="255"/>
      <c r="F8472" s="256"/>
      <c r="G8472" s="257"/>
      <c r="H8472" s="243">
        <f t="shared" ca="1" si="397"/>
        <v>45139</v>
      </c>
      <c r="I8472" s="244">
        <f t="shared" si="398"/>
        <v>43892</v>
      </c>
      <c r="J8472" s="244" t="str">
        <f t="shared" si="396"/>
        <v/>
      </c>
    </row>
    <row r="8473" spans="3:10" ht="12" thickBot="1" x14ac:dyDescent="0.25">
      <c r="C8473" s="254"/>
      <c r="D8473" s="254"/>
      <c r="E8473" s="255"/>
      <c r="F8473" s="256"/>
      <c r="G8473" s="257"/>
      <c r="H8473" s="243">
        <f t="shared" ca="1" si="397"/>
        <v>45139</v>
      </c>
      <c r="I8473" s="244">
        <f t="shared" si="398"/>
        <v>43892</v>
      </c>
      <c r="J8473" s="244" t="str">
        <f t="shared" si="396"/>
        <v/>
      </c>
    </row>
    <row r="8474" spans="3:10" ht="12" thickBot="1" x14ac:dyDescent="0.25">
      <c r="C8474" s="254"/>
      <c r="D8474" s="254"/>
      <c r="E8474" s="255"/>
      <c r="F8474" s="256"/>
      <c r="G8474" s="257"/>
      <c r="H8474" s="243">
        <f t="shared" ca="1" si="397"/>
        <v>45139</v>
      </c>
      <c r="I8474" s="244">
        <f t="shared" si="398"/>
        <v>43892</v>
      </c>
      <c r="J8474" s="244" t="str">
        <f t="shared" si="396"/>
        <v/>
      </c>
    </row>
    <row r="8475" spans="3:10" ht="12" thickBot="1" x14ac:dyDescent="0.25">
      <c r="C8475" s="254"/>
      <c r="D8475" s="254"/>
      <c r="E8475" s="255"/>
      <c r="F8475" s="256"/>
      <c r="G8475" s="257"/>
      <c r="H8475" s="243">
        <f t="shared" ca="1" si="397"/>
        <v>45139</v>
      </c>
      <c r="I8475" s="244">
        <f t="shared" si="398"/>
        <v>43892</v>
      </c>
      <c r="J8475" s="244" t="str">
        <f t="shared" si="396"/>
        <v/>
      </c>
    </row>
    <row r="8476" spans="3:10" ht="12" thickBot="1" x14ac:dyDescent="0.25">
      <c r="C8476" s="254"/>
      <c r="D8476" s="254"/>
      <c r="E8476" s="255"/>
      <c r="F8476" s="256"/>
      <c r="G8476" s="257"/>
      <c r="H8476" s="243">
        <f t="shared" ca="1" si="397"/>
        <v>45139</v>
      </c>
      <c r="I8476" s="244">
        <f t="shared" si="398"/>
        <v>43892</v>
      </c>
      <c r="J8476" s="244" t="str">
        <f t="shared" si="396"/>
        <v/>
      </c>
    </row>
    <row r="8477" spans="3:10" ht="12" thickBot="1" x14ac:dyDescent="0.25">
      <c r="C8477" s="254"/>
      <c r="D8477" s="254"/>
      <c r="E8477" s="255"/>
      <c r="F8477" s="256"/>
      <c r="G8477" s="257"/>
      <c r="H8477" s="243">
        <f t="shared" ca="1" si="397"/>
        <v>45139</v>
      </c>
      <c r="I8477" s="244">
        <f t="shared" si="398"/>
        <v>43892</v>
      </c>
      <c r="J8477" s="244" t="str">
        <f t="shared" si="396"/>
        <v/>
      </c>
    </row>
    <row r="8478" spans="3:10" ht="12" thickBot="1" x14ac:dyDescent="0.25">
      <c r="C8478" s="254"/>
      <c r="D8478" s="254"/>
      <c r="E8478" s="255"/>
      <c r="F8478" s="256"/>
      <c r="G8478" s="257"/>
      <c r="H8478" s="243">
        <f t="shared" ca="1" si="397"/>
        <v>45139</v>
      </c>
      <c r="I8478" s="244">
        <f t="shared" si="398"/>
        <v>43892</v>
      </c>
      <c r="J8478" s="244" t="str">
        <f t="shared" si="396"/>
        <v/>
      </c>
    </row>
    <row r="8479" spans="3:10" ht="12" thickBot="1" x14ac:dyDescent="0.25">
      <c r="C8479" s="254"/>
      <c r="D8479" s="254"/>
      <c r="E8479" s="255"/>
      <c r="F8479" s="256"/>
      <c r="G8479" s="257"/>
      <c r="H8479" s="243">
        <f t="shared" ca="1" si="397"/>
        <v>45139</v>
      </c>
      <c r="I8479" s="244">
        <f t="shared" si="398"/>
        <v>43892</v>
      </c>
      <c r="J8479" s="244" t="str">
        <f t="shared" si="396"/>
        <v/>
      </c>
    </row>
    <row r="8480" spans="3:10" ht="12" thickBot="1" x14ac:dyDescent="0.25">
      <c r="C8480" s="254"/>
      <c r="D8480" s="254"/>
      <c r="E8480" s="255"/>
      <c r="F8480" s="256"/>
      <c r="G8480" s="257"/>
      <c r="H8480" s="243">
        <f t="shared" ca="1" si="397"/>
        <v>45139</v>
      </c>
      <c r="I8480" s="244">
        <f t="shared" si="398"/>
        <v>43892</v>
      </c>
      <c r="J8480" s="244" t="str">
        <f t="shared" si="396"/>
        <v/>
      </c>
    </row>
    <row r="8481" spans="3:10" ht="12" thickBot="1" x14ac:dyDescent="0.25">
      <c r="C8481" s="254"/>
      <c r="D8481" s="254"/>
      <c r="E8481" s="255"/>
      <c r="F8481" s="256"/>
      <c r="G8481" s="257"/>
      <c r="H8481" s="243">
        <f t="shared" ca="1" si="397"/>
        <v>45139</v>
      </c>
      <c r="I8481" s="244">
        <f t="shared" si="398"/>
        <v>43892</v>
      </c>
      <c r="J8481" s="244" t="str">
        <f t="shared" si="396"/>
        <v/>
      </c>
    </row>
    <row r="8482" spans="3:10" ht="12" thickBot="1" x14ac:dyDescent="0.25">
      <c r="C8482" s="254"/>
      <c r="D8482" s="254"/>
      <c r="E8482" s="255"/>
      <c r="F8482" s="256"/>
      <c r="G8482" s="257"/>
      <c r="H8482" s="243">
        <f t="shared" ca="1" si="397"/>
        <v>45139</v>
      </c>
      <c r="I8482" s="244">
        <f t="shared" si="398"/>
        <v>43892</v>
      </c>
      <c r="J8482" s="244" t="str">
        <f t="shared" si="396"/>
        <v/>
      </c>
    </row>
    <row r="8483" spans="3:10" ht="12" thickBot="1" x14ac:dyDescent="0.25">
      <c r="C8483" s="254"/>
      <c r="D8483" s="254"/>
      <c r="E8483" s="255"/>
      <c r="F8483" s="256"/>
      <c r="G8483" s="257"/>
      <c r="H8483" s="243">
        <f t="shared" ca="1" si="397"/>
        <v>45139</v>
      </c>
      <c r="I8483" s="244">
        <f t="shared" si="398"/>
        <v>43892</v>
      </c>
      <c r="J8483" s="244" t="str">
        <f t="shared" si="396"/>
        <v/>
      </c>
    </row>
    <row r="8484" spans="3:10" ht="12" thickBot="1" x14ac:dyDescent="0.25">
      <c r="C8484" s="254"/>
      <c r="D8484" s="254"/>
      <c r="E8484" s="255"/>
      <c r="F8484" s="256"/>
      <c r="G8484" s="257"/>
      <c r="H8484" s="243">
        <f t="shared" ca="1" si="397"/>
        <v>45139</v>
      </c>
      <c r="I8484" s="244">
        <f t="shared" si="398"/>
        <v>43892</v>
      </c>
      <c r="J8484" s="244" t="str">
        <f t="shared" si="396"/>
        <v/>
      </c>
    </row>
    <row r="8485" spans="3:10" ht="12" thickBot="1" x14ac:dyDescent="0.25">
      <c r="C8485" s="254"/>
      <c r="D8485" s="254"/>
      <c r="E8485" s="255"/>
      <c r="F8485" s="256"/>
      <c r="G8485" s="257"/>
      <c r="H8485" s="243">
        <f t="shared" ca="1" si="397"/>
        <v>45139</v>
      </c>
      <c r="I8485" s="244">
        <f t="shared" si="398"/>
        <v>43892</v>
      </c>
      <c r="J8485" s="244" t="str">
        <f t="shared" si="396"/>
        <v/>
      </c>
    </row>
    <row r="8486" spans="3:10" ht="12" thickBot="1" x14ac:dyDescent="0.25">
      <c r="C8486" s="254"/>
      <c r="D8486" s="254"/>
      <c r="E8486" s="255"/>
      <c r="F8486" s="256"/>
      <c r="G8486" s="257"/>
      <c r="H8486" s="243">
        <f t="shared" ca="1" si="397"/>
        <v>45139</v>
      </c>
      <c r="I8486" s="244">
        <f t="shared" si="398"/>
        <v>43892</v>
      </c>
      <c r="J8486" s="244" t="str">
        <f t="shared" si="396"/>
        <v/>
      </c>
    </row>
    <row r="8487" spans="3:10" ht="12" thickBot="1" x14ac:dyDescent="0.25">
      <c r="C8487" s="254"/>
      <c r="D8487" s="254"/>
      <c r="E8487" s="255"/>
      <c r="F8487" s="256"/>
      <c r="G8487" s="257"/>
      <c r="H8487" s="243">
        <f t="shared" ca="1" si="397"/>
        <v>45139</v>
      </c>
      <c r="I8487" s="244">
        <f t="shared" si="398"/>
        <v>43892</v>
      </c>
      <c r="J8487" s="244" t="str">
        <f t="shared" si="396"/>
        <v/>
      </c>
    </row>
    <row r="8488" spans="3:10" ht="12" thickBot="1" x14ac:dyDescent="0.25">
      <c r="C8488" s="254"/>
      <c r="D8488" s="254"/>
      <c r="E8488" s="255"/>
      <c r="F8488" s="256"/>
      <c r="G8488" s="257"/>
      <c r="H8488" s="243">
        <f t="shared" ca="1" si="397"/>
        <v>45139</v>
      </c>
      <c r="I8488" s="244">
        <f t="shared" si="398"/>
        <v>43892</v>
      </c>
      <c r="J8488" s="244" t="str">
        <f t="shared" si="396"/>
        <v/>
      </c>
    </row>
    <row r="8489" spans="3:10" ht="12" thickBot="1" x14ac:dyDescent="0.25">
      <c r="C8489" s="254"/>
      <c r="D8489" s="254"/>
      <c r="E8489" s="255"/>
      <c r="F8489" s="256"/>
      <c r="G8489" s="257"/>
      <c r="H8489" s="243">
        <f t="shared" ca="1" si="397"/>
        <v>45139</v>
      </c>
      <c r="I8489" s="244">
        <f t="shared" si="398"/>
        <v>43892</v>
      </c>
      <c r="J8489" s="244" t="str">
        <f t="shared" si="396"/>
        <v/>
      </c>
    </row>
    <row r="8490" spans="3:10" ht="12" thickBot="1" x14ac:dyDescent="0.25">
      <c r="C8490" s="254"/>
      <c r="D8490" s="254"/>
      <c r="E8490" s="255"/>
      <c r="F8490" s="256"/>
      <c r="G8490" s="257"/>
      <c r="H8490" s="243">
        <f t="shared" ca="1" si="397"/>
        <v>45139</v>
      </c>
      <c r="I8490" s="244">
        <f t="shared" si="398"/>
        <v>43892</v>
      </c>
      <c r="J8490" s="244" t="str">
        <f t="shared" si="396"/>
        <v/>
      </c>
    </row>
    <row r="8491" spans="3:10" ht="12" thickBot="1" x14ac:dyDescent="0.25">
      <c r="C8491" s="254"/>
      <c r="D8491" s="254"/>
      <c r="E8491" s="255"/>
      <c r="F8491" s="256"/>
      <c r="G8491" s="257"/>
      <c r="H8491" s="243">
        <f t="shared" ca="1" si="397"/>
        <v>45139</v>
      </c>
      <c r="I8491" s="244">
        <f t="shared" si="398"/>
        <v>43892</v>
      </c>
      <c r="J8491" s="244" t="str">
        <f t="shared" si="396"/>
        <v/>
      </c>
    </row>
    <row r="8492" spans="3:10" ht="12" thickBot="1" x14ac:dyDescent="0.25">
      <c r="C8492" s="254"/>
      <c r="D8492" s="254"/>
      <c r="E8492" s="255"/>
      <c r="F8492" s="256"/>
      <c r="G8492" s="257"/>
      <c r="H8492" s="243">
        <f t="shared" ca="1" si="397"/>
        <v>45139</v>
      </c>
      <c r="I8492" s="244">
        <f t="shared" si="398"/>
        <v>43892</v>
      </c>
      <c r="J8492" s="244" t="str">
        <f t="shared" si="396"/>
        <v/>
      </c>
    </row>
    <row r="8493" spans="3:10" ht="12" thickBot="1" x14ac:dyDescent="0.25">
      <c r="C8493" s="254"/>
      <c r="D8493" s="254"/>
      <c r="E8493" s="255"/>
      <c r="F8493" s="256"/>
      <c r="G8493" s="257"/>
      <c r="H8493" s="243">
        <f t="shared" ca="1" si="397"/>
        <v>45139</v>
      </c>
      <c r="I8493" s="244">
        <f t="shared" si="398"/>
        <v>43892</v>
      </c>
      <c r="J8493" s="244" t="str">
        <f t="shared" si="396"/>
        <v/>
      </c>
    </row>
    <row r="8494" spans="3:10" ht="12" thickBot="1" x14ac:dyDescent="0.25">
      <c r="C8494" s="254"/>
      <c r="D8494" s="254"/>
      <c r="E8494" s="255"/>
      <c r="F8494" s="256"/>
      <c r="G8494" s="257"/>
      <c r="H8494" s="243">
        <f t="shared" ca="1" si="397"/>
        <v>45139</v>
      </c>
      <c r="I8494" s="244">
        <f t="shared" si="398"/>
        <v>43892</v>
      </c>
      <c r="J8494" s="244" t="str">
        <f t="shared" si="396"/>
        <v/>
      </c>
    </row>
    <row r="8495" spans="3:10" ht="12" thickBot="1" x14ac:dyDescent="0.25">
      <c r="C8495" s="254"/>
      <c r="D8495" s="254"/>
      <c r="E8495" s="255"/>
      <c r="F8495" s="256"/>
      <c r="G8495" s="257"/>
      <c r="H8495" s="243">
        <f t="shared" ca="1" si="397"/>
        <v>45139</v>
      </c>
      <c r="I8495" s="244">
        <f t="shared" si="398"/>
        <v>43892</v>
      </c>
      <c r="J8495" s="244" t="str">
        <f t="shared" si="396"/>
        <v/>
      </c>
    </row>
    <row r="8496" spans="3:10" ht="12" thickBot="1" x14ac:dyDescent="0.25">
      <c r="C8496" s="254"/>
      <c r="D8496" s="254"/>
      <c r="E8496" s="255"/>
      <c r="F8496" s="256"/>
      <c r="G8496" s="257"/>
      <c r="H8496" s="243">
        <f t="shared" ca="1" si="397"/>
        <v>45139</v>
      </c>
      <c r="I8496" s="244">
        <f t="shared" si="398"/>
        <v>43892</v>
      </c>
      <c r="J8496" s="244" t="str">
        <f t="shared" si="396"/>
        <v/>
      </c>
    </row>
    <row r="8497" spans="3:10" ht="12" thickBot="1" x14ac:dyDescent="0.25">
      <c r="C8497" s="254"/>
      <c r="D8497" s="254"/>
      <c r="E8497" s="255"/>
      <c r="F8497" s="256"/>
      <c r="G8497" s="257"/>
      <c r="H8497" s="243">
        <f t="shared" ca="1" si="397"/>
        <v>45139</v>
      </c>
      <c r="I8497" s="244">
        <f t="shared" si="398"/>
        <v>43892</v>
      </c>
      <c r="J8497" s="244" t="str">
        <f t="shared" si="396"/>
        <v/>
      </c>
    </row>
    <row r="8498" spans="3:10" ht="12" thickBot="1" x14ac:dyDescent="0.25">
      <c r="C8498" s="254"/>
      <c r="D8498" s="254"/>
      <c r="E8498" s="255"/>
      <c r="F8498" s="256"/>
      <c r="G8498" s="257"/>
      <c r="H8498" s="243">
        <f t="shared" ca="1" si="397"/>
        <v>45139</v>
      </c>
      <c r="I8498" s="244">
        <f t="shared" si="398"/>
        <v>43892</v>
      </c>
      <c r="J8498" s="244" t="str">
        <f t="shared" si="396"/>
        <v/>
      </c>
    </row>
    <row r="8499" spans="3:10" ht="12" thickBot="1" x14ac:dyDescent="0.25">
      <c r="C8499" s="254"/>
      <c r="D8499" s="254"/>
      <c r="E8499" s="255"/>
      <c r="F8499" s="256"/>
      <c r="G8499" s="257"/>
      <c r="H8499" s="243">
        <f t="shared" ca="1" si="397"/>
        <v>45139</v>
      </c>
      <c r="I8499" s="244">
        <f t="shared" si="398"/>
        <v>43892</v>
      </c>
      <c r="J8499" s="244" t="str">
        <f t="shared" si="396"/>
        <v/>
      </c>
    </row>
    <row r="8500" spans="3:10" ht="12" thickBot="1" x14ac:dyDescent="0.25">
      <c r="C8500" s="254"/>
      <c r="D8500" s="254"/>
      <c r="E8500" s="255"/>
      <c r="F8500" s="256"/>
      <c r="G8500" s="257"/>
      <c r="H8500" s="243">
        <f t="shared" ca="1" si="397"/>
        <v>45139</v>
      </c>
      <c r="I8500" s="244">
        <f t="shared" si="398"/>
        <v>43892</v>
      </c>
      <c r="J8500" s="244" t="str">
        <f t="shared" si="396"/>
        <v/>
      </c>
    </row>
    <row r="8501" spans="3:10" ht="12" thickBot="1" x14ac:dyDescent="0.25">
      <c r="C8501" s="254"/>
      <c r="D8501" s="254"/>
      <c r="E8501" s="255"/>
      <c r="F8501" s="256"/>
      <c r="G8501" s="257"/>
      <c r="H8501" s="243">
        <f t="shared" ca="1" si="397"/>
        <v>45139</v>
      </c>
      <c r="I8501" s="244">
        <f t="shared" si="398"/>
        <v>43892</v>
      </c>
      <c r="J8501" s="244" t="str">
        <f t="shared" si="396"/>
        <v/>
      </c>
    </row>
    <row r="8502" spans="3:10" ht="12" thickBot="1" x14ac:dyDescent="0.25">
      <c r="C8502" s="254"/>
      <c r="D8502" s="254"/>
      <c r="E8502" s="255"/>
      <c r="F8502" s="256"/>
      <c r="G8502" s="257"/>
      <c r="H8502" s="243">
        <f t="shared" ca="1" si="397"/>
        <v>45139</v>
      </c>
      <c r="I8502" s="244">
        <f t="shared" si="398"/>
        <v>43892</v>
      </c>
      <c r="J8502" s="244" t="str">
        <f t="shared" si="396"/>
        <v/>
      </c>
    </row>
    <row r="8503" spans="3:10" ht="12" thickBot="1" x14ac:dyDescent="0.25">
      <c r="C8503" s="254"/>
      <c r="D8503" s="254"/>
      <c r="E8503" s="255"/>
      <c r="F8503" s="256"/>
      <c r="G8503" s="257"/>
      <c r="H8503" s="243">
        <f t="shared" ca="1" si="397"/>
        <v>45139</v>
      </c>
      <c r="I8503" s="244">
        <f t="shared" si="398"/>
        <v>43892</v>
      </c>
      <c r="J8503" s="244" t="str">
        <f t="shared" si="396"/>
        <v/>
      </c>
    </row>
    <row r="8504" spans="3:10" ht="12" thickBot="1" x14ac:dyDescent="0.25">
      <c r="C8504" s="254"/>
      <c r="D8504" s="254"/>
      <c r="E8504" s="255"/>
      <c r="F8504" s="256"/>
      <c r="G8504" s="257"/>
      <c r="H8504" s="243">
        <f t="shared" ca="1" si="397"/>
        <v>45139</v>
      </c>
      <c r="I8504" s="244">
        <f t="shared" si="398"/>
        <v>43892</v>
      </c>
      <c r="J8504" s="244" t="str">
        <f t="shared" si="396"/>
        <v/>
      </c>
    </row>
    <row r="8505" spans="3:10" ht="12" thickBot="1" x14ac:dyDescent="0.25">
      <c r="C8505" s="254"/>
      <c r="D8505" s="254"/>
      <c r="E8505" s="255"/>
      <c r="F8505" s="256"/>
      <c r="G8505" s="257"/>
      <c r="H8505" s="243">
        <f t="shared" ca="1" si="397"/>
        <v>45139</v>
      </c>
      <c r="I8505" s="244">
        <f t="shared" si="398"/>
        <v>43892</v>
      </c>
      <c r="J8505" s="244" t="str">
        <f t="shared" si="396"/>
        <v/>
      </c>
    </row>
    <row r="8506" spans="3:10" ht="12" thickBot="1" x14ac:dyDescent="0.25">
      <c r="C8506" s="254"/>
      <c r="D8506" s="254"/>
      <c r="E8506" s="255"/>
      <c r="F8506" s="256"/>
      <c r="G8506" s="257"/>
      <c r="H8506" s="243">
        <f t="shared" ca="1" si="397"/>
        <v>45139</v>
      </c>
      <c r="I8506" s="244">
        <f t="shared" si="398"/>
        <v>43892</v>
      </c>
      <c r="J8506" s="244" t="str">
        <f t="shared" si="396"/>
        <v/>
      </c>
    </row>
    <row r="8507" spans="3:10" ht="12" thickBot="1" x14ac:dyDescent="0.25">
      <c r="C8507" s="254"/>
      <c r="D8507" s="254"/>
      <c r="E8507" s="255"/>
      <c r="F8507" s="256"/>
      <c r="G8507" s="257"/>
      <c r="H8507" s="243">
        <f t="shared" ca="1" si="397"/>
        <v>45139</v>
      </c>
      <c r="I8507" s="244">
        <f t="shared" si="398"/>
        <v>43892</v>
      </c>
      <c r="J8507" s="244" t="str">
        <f t="shared" si="396"/>
        <v/>
      </c>
    </row>
    <row r="8508" spans="3:10" ht="12" thickBot="1" x14ac:dyDescent="0.25">
      <c r="C8508" s="254"/>
      <c r="D8508" s="254"/>
      <c r="E8508" s="255"/>
      <c r="F8508" s="256"/>
      <c r="G8508" s="257"/>
      <c r="H8508" s="243">
        <f t="shared" ca="1" si="397"/>
        <v>45139</v>
      </c>
      <c r="I8508" s="244">
        <f t="shared" si="398"/>
        <v>43892</v>
      </c>
      <c r="J8508" s="244" t="str">
        <f t="shared" si="396"/>
        <v/>
      </c>
    </row>
    <row r="8509" spans="3:10" ht="12" thickBot="1" x14ac:dyDescent="0.25">
      <c r="C8509" s="254"/>
      <c r="D8509" s="254"/>
      <c r="E8509" s="255"/>
      <c r="F8509" s="256"/>
      <c r="G8509" s="257"/>
      <c r="H8509" s="243">
        <f t="shared" ca="1" si="397"/>
        <v>45139</v>
      </c>
      <c r="I8509" s="244">
        <f t="shared" si="398"/>
        <v>43892</v>
      </c>
      <c r="J8509" s="244" t="str">
        <f t="shared" si="396"/>
        <v/>
      </c>
    </row>
    <row r="8510" spans="3:10" ht="12" thickBot="1" x14ac:dyDescent="0.25">
      <c r="C8510" s="254"/>
      <c r="D8510" s="254"/>
      <c r="E8510" s="255"/>
      <c r="F8510" s="256"/>
      <c r="G8510" s="257"/>
      <c r="H8510" s="243">
        <f t="shared" ca="1" si="397"/>
        <v>45139</v>
      </c>
      <c r="I8510" s="244">
        <f t="shared" si="398"/>
        <v>43892</v>
      </c>
      <c r="J8510" s="244" t="str">
        <f t="shared" si="396"/>
        <v/>
      </c>
    </row>
    <row r="8511" spans="3:10" ht="12" thickBot="1" x14ac:dyDescent="0.25">
      <c r="C8511" s="254"/>
      <c r="D8511" s="254"/>
      <c r="E8511" s="255"/>
      <c r="F8511" s="256"/>
      <c r="G8511" s="257"/>
      <c r="H8511" s="243">
        <f t="shared" ca="1" si="397"/>
        <v>45139</v>
      </c>
      <c r="I8511" s="244">
        <f t="shared" si="398"/>
        <v>43892</v>
      </c>
      <c r="J8511" s="244" t="str">
        <f t="shared" si="396"/>
        <v/>
      </c>
    </row>
    <row r="8512" spans="3:10" ht="12" thickBot="1" x14ac:dyDescent="0.25">
      <c r="C8512" s="254"/>
      <c r="D8512" s="254"/>
      <c r="E8512" s="255"/>
      <c r="F8512" s="256"/>
      <c r="G8512" s="257"/>
      <c r="H8512" s="243">
        <f t="shared" ca="1" si="397"/>
        <v>45139</v>
      </c>
      <c r="I8512" s="244">
        <f t="shared" si="398"/>
        <v>43892</v>
      </c>
      <c r="J8512" s="244" t="str">
        <f t="shared" si="396"/>
        <v/>
      </c>
    </row>
    <row r="8513" spans="3:10" ht="12" thickBot="1" x14ac:dyDescent="0.25">
      <c r="C8513" s="254"/>
      <c r="D8513" s="254"/>
      <c r="E8513" s="255"/>
      <c r="F8513" s="256"/>
      <c r="G8513" s="257"/>
      <c r="H8513" s="243">
        <f t="shared" ca="1" si="397"/>
        <v>45139</v>
      </c>
      <c r="I8513" s="244">
        <f t="shared" si="398"/>
        <v>43892</v>
      </c>
      <c r="J8513" s="244" t="str">
        <f t="shared" si="396"/>
        <v/>
      </c>
    </row>
    <row r="8514" spans="3:10" ht="12" thickBot="1" x14ac:dyDescent="0.25">
      <c r="C8514" s="254"/>
      <c r="D8514" s="254"/>
      <c r="E8514" s="255"/>
      <c r="F8514" s="256"/>
      <c r="G8514" s="257"/>
      <c r="H8514" s="243">
        <f t="shared" ca="1" si="397"/>
        <v>45139</v>
      </c>
      <c r="I8514" s="244">
        <f t="shared" si="398"/>
        <v>43892</v>
      </c>
      <c r="J8514" s="244" t="str">
        <f t="shared" si="396"/>
        <v/>
      </c>
    </row>
    <row r="8515" spans="3:10" ht="12" thickBot="1" x14ac:dyDescent="0.25">
      <c r="C8515" s="254"/>
      <c r="D8515" s="254"/>
      <c r="E8515" s="255"/>
      <c r="F8515" s="256"/>
      <c r="G8515" s="257"/>
      <c r="H8515" s="243">
        <f t="shared" ca="1" si="397"/>
        <v>45139</v>
      </c>
      <c r="I8515" s="244">
        <f t="shared" si="398"/>
        <v>43892</v>
      </c>
      <c r="J8515" s="244" t="str">
        <f t="shared" si="396"/>
        <v/>
      </c>
    </row>
    <row r="8516" spans="3:10" ht="12" thickBot="1" x14ac:dyDescent="0.25">
      <c r="C8516" s="254"/>
      <c r="D8516" s="254"/>
      <c r="E8516" s="255"/>
      <c r="F8516" s="256"/>
      <c r="G8516" s="257"/>
      <c r="H8516" s="243">
        <f t="shared" ca="1" si="397"/>
        <v>45139</v>
      </c>
      <c r="I8516" s="244">
        <f t="shared" si="398"/>
        <v>43892</v>
      </c>
      <c r="J8516" s="244" t="str">
        <f t="shared" si="396"/>
        <v/>
      </c>
    </row>
    <row r="8517" spans="3:10" ht="12" thickBot="1" x14ac:dyDescent="0.25">
      <c r="C8517" s="254"/>
      <c r="D8517" s="254"/>
      <c r="E8517" s="255"/>
      <c r="F8517" s="256"/>
      <c r="G8517" s="257"/>
      <c r="H8517" s="243">
        <f t="shared" ca="1" si="397"/>
        <v>45139</v>
      </c>
      <c r="I8517" s="244">
        <f t="shared" si="398"/>
        <v>43892</v>
      </c>
      <c r="J8517" s="244" t="str">
        <f t="shared" si="396"/>
        <v/>
      </c>
    </row>
    <row r="8518" spans="3:10" ht="12" thickBot="1" x14ac:dyDescent="0.25">
      <c r="C8518" s="254"/>
      <c r="D8518" s="254"/>
      <c r="E8518" s="255"/>
      <c r="F8518" s="256"/>
      <c r="G8518" s="257"/>
      <c r="H8518" s="243">
        <f t="shared" ca="1" si="397"/>
        <v>45139</v>
      </c>
      <c r="I8518" s="244">
        <f t="shared" si="398"/>
        <v>43892</v>
      </c>
      <c r="J8518" s="244" t="str">
        <f t="shared" ref="J8518:J8581" si="399">IF(G8518="","",IF(G8518&gt;=0,"Debitoren",IF(G8518&lt;0,"Kreditoren","")))</f>
        <v/>
      </c>
    </row>
    <row r="8519" spans="3:10" ht="12" thickBot="1" x14ac:dyDescent="0.25">
      <c r="C8519" s="254"/>
      <c r="D8519" s="254"/>
      <c r="E8519" s="255"/>
      <c r="F8519" s="256"/>
      <c r="G8519" s="257"/>
      <c r="H8519" s="243">
        <f t="shared" ref="H8519:H8582" ca="1" si="400">IF(F8519&lt;$F$2,EOMONTH($F$2,-1)+1,EOMONTH(F8519,-1)+1)</f>
        <v>45139</v>
      </c>
      <c r="I8519" s="244">
        <f t="shared" ref="I8519:I8582" si="401">IF(F8519&lt;$I$2,IF(   WEEKDAY(EOMONTH($I$2,-1)+1)=1,EOMONTH($I$2,-1)+1+1,EOMONTH($I$2,-1)+1),IF(WEEKDAY(F8519)=1,F8519+1,F8519))</f>
        <v>43892</v>
      </c>
      <c r="J8519" s="244" t="str">
        <f t="shared" si="399"/>
        <v/>
      </c>
    </row>
    <row r="8520" spans="3:10" ht="12" thickBot="1" x14ac:dyDescent="0.25">
      <c r="C8520" s="254"/>
      <c r="D8520" s="254"/>
      <c r="E8520" s="255"/>
      <c r="F8520" s="256"/>
      <c r="G8520" s="257"/>
      <c r="H8520" s="243">
        <f t="shared" ca="1" si="400"/>
        <v>45139</v>
      </c>
      <c r="I8520" s="244">
        <f t="shared" si="401"/>
        <v>43892</v>
      </c>
      <c r="J8520" s="244" t="str">
        <f t="shared" si="399"/>
        <v/>
      </c>
    </row>
    <row r="8521" spans="3:10" ht="12" thickBot="1" x14ac:dyDescent="0.25">
      <c r="C8521" s="254"/>
      <c r="D8521" s="254"/>
      <c r="E8521" s="255"/>
      <c r="F8521" s="256"/>
      <c r="G8521" s="257"/>
      <c r="H8521" s="243">
        <f t="shared" ca="1" si="400"/>
        <v>45139</v>
      </c>
      <c r="I8521" s="244">
        <f t="shared" si="401"/>
        <v>43892</v>
      </c>
      <c r="J8521" s="244" t="str">
        <f t="shared" si="399"/>
        <v/>
      </c>
    </row>
    <row r="8522" spans="3:10" ht="12" thickBot="1" x14ac:dyDescent="0.25">
      <c r="C8522" s="254"/>
      <c r="D8522" s="254"/>
      <c r="E8522" s="255"/>
      <c r="F8522" s="256"/>
      <c r="G8522" s="257"/>
      <c r="H8522" s="243">
        <f t="shared" ca="1" si="400"/>
        <v>45139</v>
      </c>
      <c r="I8522" s="244">
        <f t="shared" si="401"/>
        <v>43892</v>
      </c>
      <c r="J8522" s="244" t="str">
        <f t="shared" si="399"/>
        <v/>
      </c>
    </row>
    <row r="8523" spans="3:10" ht="12" thickBot="1" x14ac:dyDescent="0.25">
      <c r="C8523" s="254"/>
      <c r="D8523" s="254"/>
      <c r="E8523" s="255"/>
      <c r="F8523" s="256"/>
      <c r="G8523" s="257"/>
      <c r="H8523" s="243">
        <f t="shared" ca="1" si="400"/>
        <v>45139</v>
      </c>
      <c r="I8523" s="244">
        <f t="shared" si="401"/>
        <v>43892</v>
      </c>
      <c r="J8523" s="244" t="str">
        <f t="shared" si="399"/>
        <v/>
      </c>
    </row>
    <row r="8524" spans="3:10" ht="12" thickBot="1" x14ac:dyDescent="0.25">
      <c r="C8524" s="254"/>
      <c r="D8524" s="254"/>
      <c r="E8524" s="255"/>
      <c r="F8524" s="256"/>
      <c r="G8524" s="257"/>
      <c r="H8524" s="243">
        <f t="shared" ca="1" si="400"/>
        <v>45139</v>
      </c>
      <c r="I8524" s="244">
        <f t="shared" si="401"/>
        <v>43892</v>
      </c>
      <c r="J8524" s="244" t="str">
        <f t="shared" si="399"/>
        <v/>
      </c>
    </row>
    <row r="8525" spans="3:10" ht="12" thickBot="1" x14ac:dyDescent="0.25">
      <c r="C8525" s="254"/>
      <c r="D8525" s="254"/>
      <c r="E8525" s="255"/>
      <c r="F8525" s="256"/>
      <c r="G8525" s="257"/>
      <c r="H8525" s="243">
        <f t="shared" ca="1" si="400"/>
        <v>45139</v>
      </c>
      <c r="I8525" s="244">
        <f t="shared" si="401"/>
        <v>43892</v>
      </c>
      <c r="J8525" s="244" t="str">
        <f t="shared" si="399"/>
        <v/>
      </c>
    </row>
    <row r="8526" spans="3:10" ht="12" thickBot="1" x14ac:dyDescent="0.25">
      <c r="C8526" s="254"/>
      <c r="D8526" s="254"/>
      <c r="E8526" s="255"/>
      <c r="F8526" s="256"/>
      <c r="G8526" s="257"/>
      <c r="H8526" s="243">
        <f t="shared" ca="1" si="400"/>
        <v>45139</v>
      </c>
      <c r="I8526" s="244">
        <f t="shared" si="401"/>
        <v>43892</v>
      </c>
      <c r="J8526" s="244" t="str">
        <f t="shared" si="399"/>
        <v/>
      </c>
    </row>
    <row r="8527" spans="3:10" ht="12" thickBot="1" x14ac:dyDescent="0.25">
      <c r="C8527" s="254"/>
      <c r="D8527" s="254"/>
      <c r="E8527" s="255"/>
      <c r="F8527" s="256"/>
      <c r="G8527" s="257"/>
      <c r="H8527" s="243">
        <f t="shared" ca="1" si="400"/>
        <v>45139</v>
      </c>
      <c r="I8527" s="244">
        <f t="shared" si="401"/>
        <v>43892</v>
      </c>
      <c r="J8527" s="244" t="str">
        <f t="shared" si="399"/>
        <v/>
      </c>
    </row>
    <row r="8528" spans="3:10" ht="12" thickBot="1" x14ac:dyDescent="0.25">
      <c r="C8528" s="254"/>
      <c r="D8528" s="254"/>
      <c r="E8528" s="255"/>
      <c r="F8528" s="256"/>
      <c r="G8528" s="257"/>
      <c r="H8528" s="243">
        <f t="shared" ca="1" si="400"/>
        <v>45139</v>
      </c>
      <c r="I8528" s="244">
        <f t="shared" si="401"/>
        <v>43892</v>
      </c>
      <c r="J8528" s="244" t="str">
        <f t="shared" si="399"/>
        <v/>
      </c>
    </row>
    <row r="8529" spans="3:10" ht="12" thickBot="1" x14ac:dyDescent="0.25">
      <c r="C8529" s="254"/>
      <c r="D8529" s="254"/>
      <c r="E8529" s="255"/>
      <c r="F8529" s="256"/>
      <c r="G8529" s="257"/>
      <c r="H8529" s="243">
        <f t="shared" ca="1" si="400"/>
        <v>45139</v>
      </c>
      <c r="I8529" s="244">
        <f t="shared" si="401"/>
        <v>43892</v>
      </c>
      <c r="J8529" s="244" t="str">
        <f t="shared" si="399"/>
        <v/>
      </c>
    </row>
    <row r="8530" spans="3:10" ht="12" thickBot="1" x14ac:dyDescent="0.25">
      <c r="C8530" s="254"/>
      <c r="D8530" s="254"/>
      <c r="E8530" s="255"/>
      <c r="F8530" s="256"/>
      <c r="G8530" s="257"/>
      <c r="H8530" s="243">
        <f t="shared" ca="1" si="400"/>
        <v>45139</v>
      </c>
      <c r="I8530" s="244">
        <f t="shared" si="401"/>
        <v>43892</v>
      </c>
      <c r="J8530" s="244" t="str">
        <f t="shared" si="399"/>
        <v/>
      </c>
    </row>
    <row r="8531" spans="3:10" ht="12" thickBot="1" x14ac:dyDescent="0.25">
      <c r="C8531" s="254"/>
      <c r="D8531" s="254"/>
      <c r="E8531" s="255"/>
      <c r="F8531" s="256"/>
      <c r="G8531" s="257"/>
      <c r="H8531" s="243">
        <f t="shared" ca="1" si="400"/>
        <v>45139</v>
      </c>
      <c r="I8531" s="244">
        <f t="shared" si="401"/>
        <v>43892</v>
      </c>
      <c r="J8531" s="244" t="str">
        <f t="shared" si="399"/>
        <v/>
      </c>
    </row>
    <row r="8532" spans="3:10" ht="12" thickBot="1" x14ac:dyDescent="0.25">
      <c r="C8532" s="254"/>
      <c r="D8532" s="254"/>
      <c r="E8532" s="255"/>
      <c r="F8532" s="256"/>
      <c r="G8532" s="257"/>
      <c r="H8532" s="243">
        <f t="shared" ca="1" si="400"/>
        <v>45139</v>
      </c>
      <c r="I8532" s="244">
        <f t="shared" si="401"/>
        <v>43892</v>
      </c>
      <c r="J8532" s="244" t="str">
        <f t="shared" si="399"/>
        <v/>
      </c>
    </row>
    <row r="8533" spans="3:10" ht="12" thickBot="1" x14ac:dyDescent="0.25">
      <c r="C8533" s="254"/>
      <c r="D8533" s="254"/>
      <c r="E8533" s="255"/>
      <c r="F8533" s="256"/>
      <c r="G8533" s="257"/>
      <c r="H8533" s="243">
        <f t="shared" ca="1" si="400"/>
        <v>45139</v>
      </c>
      <c r="I8533" s="244">
        <f t="shared" si="401"/>
        <v>43892</v>
      </c>
      <c r="J8533" s="244" t="str">
        <f t="shared" si="399"/>
        <v/>
      </c>
    </row>
    <row r="8534" spans="3:10" ht="12" thickBot="1" x14ac:dyDescent="0.25">
      <c r="C8534" s="254"/>
      <c r="D8534" s="254"/>
      <c r="E8534" s="255"/>
      <c r="F8534" s="256"/>
      <c r="G8534" s="257"/>
      <c r="H8534" s="243">
        <f t="shared" ca="1" si="400"/>
        <v>45139</v>
      </c>
      <c r="I8534" s="244">
        <f t="shared" si="401"/>
        <v>43892</v>
      </c>
      <c r="J8534" s="244" t="str">
        <f t="shared" si="399"/>
        <v/>
      </c>
    </row>
    <row r="8535" spans="3:10" ht="12" thickBot="1" x14ac:dyDescent="0.25">
      <c r="C8535" s="254"/>
      <c r="D8535" s="254"/>
      <c r="E8535" s="255"/>
      <c r="F8535" s="256"/>
      <c r="G8535" s="257"/>
      <c r="H8535" s="243">
        <f t="shared" ca="1" si="400"/>
        <v>45139</v>
      </c>
      <c r="I8535" s="244">
        <f t="shared" si="401"/>
        <v>43892</v>
      </c>
      <c r="J8535" s="244" t="str">
        <f t="shared" si="399"/>
        <v/>
      </c>
    </row>
    <row r="8536" spans="3:10" ht="12" thickBot="1" x14ac:dyDescent="0.25">
      <c r="C8536" s="254"/>
      <c r="D8536" s="254"/>
      <c r="E8536" s="255"/>
      <c r="F8536" s="256"/>
      <c r="G8536" s="257"/>
      <c r="H8536" s="243">
        <f t="shared" ca="1" si="400"/>
        <v>45139</v>
      </c>
      <c r="I8536" s="244">
        <f t="shared" si="401"/>
        <v>43892</v>
      </c>
      <c r="J8536" s="244" t="str">
        <f t="shared" si="399"/>
        <v/>
      </c>
    </row>
    <row r="8537" spans="3:10" ht="12" thickBot="1" x14ac:dyDescent="0.25">
      <c r="C8537" s="254"/>
      <c r="D8537" s="254"/>
      <c r="E8537" s="255"/>
      <c r="F8537" s="256"/>
      <c r="G8537" s="257"/>
      <c r="H8537" s="243">
        <f t="shared" ca="1" si="400"/>
        <v>45139</v>
      </c>
      <c r="I8537" s="244">
        <f t="shared" si="401"/>
        <v>43892</v>
      </c>
      <c r="J8537" s="244" t="str">
        <f t="shared" si="399"/>
        <v/>
      </c>
    </row>
    <row r="8538" spans="3:10" ht="12" thickBot="1" x14ac:dyDescent="0.25">
      <c r="C8538" s="254"/>
      <c r="D8538" s="254"/>
      <c r="E8538" s="255"/>
      <c r="F8538" s="256"/>
      <c r="G8538" s="257"/>
      <c r="H8538" s="243">
        <f t="shared" ca="1" si="400"/>
        <v>45139</v>
      </c>
      <c r="I8538" s="244">
        <f t="shared" si="401"/>
        <v>43892</v>
      </c>
      <c r="J8538" s="244" t="str">
        <f t="shared" si="399"/>
        <v/>
      </c>
    </row>
    <row r="8539" spans="3:10" ht="12" thickBot="1" x14ac:dyDescent="0.25">
      <c r="C8539" s="254"/>
      <c r="D8539" s="254"/>
      <c r="E8539" s="255"/>
      <c r="F8539" s="256"/>
      <c r="G8539" s="257"/>
      <c r="H8539" s="243">
        <f t="shared" ca="1" si="400"/>
        <v>45139</v>
      </c>
      <c r="I8539" s="244">
        <f t="shared" si="401"/>
        <v>43892</v>
      </c>
      <c r="J8539" s="244" t="str">
        <f t="shared" si="399"/>
        <v/>
      </c>
    </row>
    <row r="8540" spans="3:10" ht="12" thickBot="1" x14ac:dyDescent="0.25">
      <c r="C8540" s="254"/>
      <c r="D8540" s="254"/>
      <c r="E8540" s="255"/>
      <c r="F8540" s="256"/>
      <c r="G8540" s="257"/>
      <c r="H8540" s="243">
        <f t="shared" ca="1" si="400"/>
        <v>45139</v>
      </c>
      <c r="I8540" s="244">
        <f t="shared" si="401"/>
        <v>43892</v>
      </c>
      <c r="J8540" s="244" t="str">
        <f t="shared" si="399"/>
        <v/>
      </c>
    </row>
    <row r="8541" spans="3:10" ht="12" thickBot="1" x14ac:dyDescent="0.25">
      <c r="C8541" s="254"/>
      <c r="D8541" s="254"/>
      <c r="E8541" s="255"/>
      <c r="F8541" s="256"/>
      <c r="G8541" s="257"/>
      <c r="H8541" s="243">
        <f t="shared" ca="1" si="400"/>
        <v>45139</v>
      </c>
      <c r="I8541" s="244">
        <f t="shared" si="401"/>
        <v>43892</v>
      </c>
      <c r="J8541" s="244" t="str">
        <f t="shared" si="399"/>
        <v/>
      </c>
    </row>
    <row r="8542" spans="3:10" ht="12" thickBot="1" x14ac:dyDescent="0.25">
      <c r="C8542" s="254"/>
      <c r="D8542" s="254"/>
      <c r="E8542" s="255"/>
      <c r="F8542" s="256"/>
      <c r="G8542" s="257"/>
      <c r="H8542" s="243">
        <f t="shared" ca="1" si="400"/>
        <v>45139</v>
      </c>
      <c r="I8542" s="244">
        <f t="shared" si="401"/>
        <v>43892</v>
      </c>
      <c r="J8542" s="244" t="str">
        <f t="shared" si="399"/>
        <v/>
      </c>
    </row>
    <row r="8543" spans="3:10" ht="12" thickBot="1" x14ac:dyDescent="0.25">
      <c r="C8543" s="254"/>
      <c r="D8543" s="254"/>
      <c r="E8543" s="255"/>
      <c r="F8543" s="256"/>
      <c r="G8543" s="257"/>
      <c r="H8543" s="243">
        <f t="shared" ca="1" si="400"/>
        <v>45139</v>
      </c>
      <c r="I8543" s="244">
        <f t="shared" si="401"/>
        <v>43892</v>
      </c>
      <c r="J8543" s="244" t="str">
        <f t="shared" si="399"/>
        <v/>
      </c>
    </row>
    <row r="8544" spans="3:10" ht="12" thickBot="1" x14ac:dyDescent="0.25">
      <c r="C8544" s="254"/>
      <c r="D8544" s="254"/>
      <c r="E8544" s="255"/>
      <c r="F8544" s="256"/>
      <c r="G8544" s="257"/>
      <c r="H8544" s="243">
        <f t="shared" ca="1" si="400"/>
        <v>45139</v>
      </c>
      <c r="I8544" s="244">
        <f t="shared" si="401"/>
        <v>43892</v>
      </c>
      <c r="J8544" s="244" t="str">
        <f t="shared" si="399"/>
        <v/>
      </c>
    </row>
    <row r="8545" spans="3:10" ht="12" thickBot="1" x14ac:dyDescent="0.25">
      <c r="C8545" s="254"/>
      <c r="D8545" s="254"/>
      <c r="E8545" s="255"/>
      <c r="F8545" s="256"/>
      <c r="G8545" s="257"/>
      <c r="H8545" s="243">
        <f t="shared" ca="1" si="400"/>
        <v>45139</v>
      </c>
      <c r="I8545" s="244">
        <f t="shared" si="401"/>
        <v>43892</v>
      </c>
      <c r="J8545" s="244" t="str">
        <f t="shared" si="399"/>
        <v/>
      </c>
    </row>
    <row r="8546" spans="3:10" ht="12" thickBot="1" x14ac:dyDescent="0.25">
      <c r="C8546" s="254"/>
      <c r="D8546" s="254"/>
      <c r="E8546" s="255"/>
      <c r="F8546" s="256"/>
      <c r="G8546" s="257"/>
      <c r="H8546" s="243">
        <f t="shared" ca="1" si="400"/>
        <v>45139</v>
      </c>
      <c r="I8546" s="244">
        <f t="shared" si="401"/>
        <v>43892</v>
      </c>
      <c r="J8546" s="244" t="str">
        <f t="shared" si="399"/>
        <v/>
      </c>
    </row>
    <row r="8547" spans="3:10" ht="12" thickBot="1" x14ac:dyDescent="0.25">
      <c r="C8547" s="254"/>
      <c r="D8547" s="254"/>
      <c r="E8547" s="255"/>
      <c r="F8547" s="256"/>
      <c r="G8547" s="257"/>
      <c r="H8547" s="243">
        <f t="shared" ca="1" si="400"/>
        <v>45139</v>
      </c>
      <c r="I8547" s="244">
        <f t="shared" si="401"/>
        <v>43892</v>
      </c>
      <c r="J8547" s="244" t="str">
        <f t="shared" si="399"/>
        <v/>
      </c>
    </row>
    <row r="8548" spans="3:10" ht="12" thickBot="1" x14ac:dyDescent="0.25">
      <c r="C8548" s="254"/>
      <c r="D8548" s="254"/>
      <c r="E8548" s="255"/>
      <c r="F8548" s="256"/>
      <c r="G8548" s="257"/>
      <c r="H8548" s="243">
        <f t="shared" ca="1" si="400"/>
        <v>45139</v>
      </c>
      <c r="I8548" s="244">
        <f t="shared" si="401"/>
        <v>43892</v>
      </c>
      <c r="J8548" s="244" t="str">
        <f t="shared" si="399"/>
        <v/>
      </c>
    </row>
    <row r="8549" spans="3:10" ht="12" thickBot="1" x14ac:dyDescent="0.25">
      <c r="C8549" s="254"/>
      <c r="D8549" s="254"/>
      <c r="E8549" s="255"/>
      <c r="F8549" s="256"/>
      <c r="G8549" s="257"/>
      <c r="H8549" s="243">
        <f t="shared" ca="1" si="400"/>
        <v>45139</v>
      </c>
      <c r="I8549" s="244">
        <f t="shared" si="401"/>
        <v>43892</v>
      </c>
      <c r="J8549" s="244" t="str">
        <f t="shared" si="399"/>
        <v/>
      </c>
    </row>
    <row r="8550" spans="3:10" ht="12" thickBot="1" x14ac:dyDescent="0.25">
      <c r="C8550" s="254"/>
      <c r="D8550" s="254"/>
      <c r="E8550" s="255"/>
      <c r="F8550" s="256"/>
      <c r="G8550" s="257"/>
      <c r="H8550" s="243">
        <f t="shared" ca="1" si="400"/>
        <v>45139</v>
      </c>
      <c r="I8550" s="244">
        <f t="shared" si="401"/>
        <v>43892</v>
      </c>
      <c r="J8550" s="244" t="str">
        <f t="shared" si="399"/>
        <v/>
      </c>
    </row>
    <row r="8551" spans="3:10" ht="12" thickBot="1" x14ac:dyDescent="0.25">
      <c r="C8551" s="254"/>
      <c r="D8551" s="254"/>
      <c r="E8551" s="255"/>
      <c r="F8551" s="256"/>
      <c r="G8551" s="257"/>
      <c r="H8551" s="243">
        <f t="shared" ca="1" si="400"/>
        <v>45139</v>
      </c>
      <c r="I8551" s="244">
        <f t="shared" si="401"/>
        <v>43892</v>
      </c>
      <c r="J8551" s="244" t="str">
        <f t="shared" si="399"/>
        <v/>
      </c>
    </row>
    <row r="8552" spans="3:10" ht="12" thickBot="1" x14ac:dyDescent="0.25">
      <c r="C8552" s="254"/>
      <c r="D8552" s="254"/>
      <c r="E8552" s="255"/>
      <c r="F8552" s="256"/>
      <c r="G8552" s="257"/>
      <c r="H8552" s="243">
        <f t="shared" ca="1" si="400"/>
        <v>45139</v>
      </c>
      <c r="I8552" s="244">
        <f t="shared" si="401"/>
        <v>43892</v>
      </c>
      <c r="J8552" s="244" t="str">
        <f t="shared" si="399"/>
        <v/>
      </c>
    </row>
    <row r="8553" spans="3:10" ht="12" thickBot="1" x14ac:dyDescent="0.25">
      <c r="C8553" s="254"/>
      <c r="D8553" s="254"/>
      <c r="E8553" s="255"/>
      <c r="F8553" s="256"/>
      <c r="G8553" s="257"/>
      <c r="H8553" s="243">
        <f t="shared" ca="1" si="400"/>
        <v>45139</v>
      </c>
      <c r="I8553" s="244">
        <f t="shared" si="401"/>
        <v>43892</v>
      </c>
      <c r="J8553" s="244" t="str">
        <f t="shared" si="399"/>
        <v/>
      </c>
    </row>
    <row r="8554" spans="3:10" ht="12" thickBot="1" x14ac:dyDescent="0.25">
      <c r="C8554" s="254"/>
      <c r="D8554" s="254"/>
      <c r="E8554" s="255"/>
      <c r="F8554" s="256"/>
      <c r="G8554" s="257"/>
      <c r="H8554" s="243">
        <f t="shared" ca="1" si="400"/>
        <v>45139</v>
      </c>
      <c r="I8554" s="244">
        <f t="shared" si="401"/>
        <v>43892</v>
      </c>
      <c r="J8554" s="244" t="str">
        <f t="shared" si="399"/>
        <v/>
      </c>
    </row>
    <row r="8555" spans="3:10" ht="12" thickBot="1" x14ac:dyDescent="0.25">
      <c r="C8555" s="254"/>
      <c r="D8555" s="254"/>
      <c r="E8555" s="255"/>
      <c r="F8555" s="256"/>
      <c r="G8555" s="257"/>
      <c r="H8555" s="243">
        <f t="shared" ca="1" si="400"/>
        <v>45139</v>
      </c>
      <c r="I8555" s="244">
        <f t="shared" si="401"/>
        <v>43892</v>
      </c>
      <c r="J8555" s="244" t="str">
        <f t="shared" si="399"/>
        <v/>
      </c>
    </row>
    <row r="8556" spans="3:10" ht="12" thickBot="1" x14ac:dyDescent="0.25">
      <c r="C8556" s="254"/>
      <c r="D8556" s="254"/>
      <c r="E8556" s="255"/>
      <c r="F8556" s="256"/>
      <c r="G8556" s="257"/>
      <c r="H8556" s="243">
        <f t="shared" ca="1" si="400"/>
        <v>45139</v>
      </c>
      <c r="I8556" s="244">
        <f t="shared" si="401"/>
        <v>43892</v>
      </c>
      <c r="J8556" s="244" t="str">
        <f t="shared" si="399"/>
        <v/>
      </c>
    </row>
    <row r="8557" spans="3:10" ht="12" thickBot="1" x14ac:dyDescent="0.25">
      <c r="C8557" s="254"/>
      <c r="D8557" s="254"/>
      <c r="E8557" s="255"/>
      <c r="F8557" s="256"/>
      <c r="G8557" s="257"/>
      <c r="H8557" s="243">
        <f t="shared" ca="1" si="400"/>
        <v>45139</v>
      </c>
      <c r="I8557" s="244">
        <f t="shared" si="401"/>
        <v>43892</v>
      </c>
      <c r="J8557" s="244" t="str">
        <f t="shared" si="399"/>
        <v/>
      </c>
    </row>
    <row r="8558" spans="3:10" ht="12" thickBot="1" x14ac:dyDescent="0.25">
      <c r="C8558" s="254"/>
      <c r="D8558" s="254"/>
      <c r="E8558" s="255"/>
      <c r="F8558" s="256"/>
      <c r="G8558" s="257"/>
      <c r="H8558" s="243">
        <f t="shared" ca="1" si="400"/>
        <v>45139</v>
      </c>
      <c r="I8558" s="244">
        <f t="shared" si="401"/>
        <v>43892</v>
      </c>
      <c r="J8558" s="244" t="str">
        <f t="shared" si="399"/>
        <v/>
      </c>
    </row>
    <row r="8559" spans="3:10" ht="12" thickBot="1" x14ac:dyDescent="0.25">
      <c r="C8559" s="254"/>
      <c r="D8559" s="254"/>
      <c r="E8559" s="255"/>
      <c r="F8559" s="256"/>
      <c r="G8559" s="257"/>
      <c r="H8559" s="243">
        <f t="shared" ca="1" si="400"/>
        <v>45139</v>
      </c>
      <c r="I8559" s="244">
        <f t="shared" si="401"/>
        <v>43892</v>
      </c>
      <c r="J8559" s="244" t="str">
        <f t="shared" si="399"/>
        <v/>
      </c>
    </row>
    <row r="8560" spans="3:10" ht="12" thickBot="1" x14ac:dyDescent="0.25">
      <c r="C8560" s="254"/>
      <c r="D8560" s="254"/>
      <c r="E8560" s="255"/>
      <c r="F8560" s="256"/>
      <c r="G8560" s="257"/>
      <c r="H8560" s="243">
        <f t="shared" ca="1" si="400"/>
        <v>45139</v>
      </c>
      <c r="I8560" s="244">
        <f t="shared" si="401"/>
        <v>43892</v>
      </c>
      <c r="J8560" s="244" t="str">
        <f t="shared" si="399"/>
        <v/>
      </c>
    </row>
    <row r="8561" spans="3:10" ht="12" thickBot="1" x14ac:dyDescent="0.25">
      <c r="C8561" s="254"/>
      <c r="D8561" s="254"/>
      <c r="E8561" s="255"/>
      <c r="F8561" s="256"/>
      <c r="G8561" s="257"/>
      <c r="H8561" s="243">
        <f t="shared" ca="1" si="400"/>
        <v>45139</v>
      </c>
      <c r="I8561" s="244">
        <f t="shared" si="401"/>
        <v>43892</v>
      </c>
      <c r="J8561" s="244" t="str">
        <f t="shared" si="399"/>
        <v/>
      </c>
    </row>
    <row r="8562" spans="3:10" ht="12" thickBot="1" x14ac:dyDescent="0.25">
      <c r="C8562" s="254"/>
      <c r="D8562" s="254"/>
      <c r="E8562" s="255"/>
      <c r="F8562" s="256"/>
      <c r="G8562" s="257"/>
      <c r="H8562" s="243">
        <f t="shared" ca="1" si="400"/>
        <v>45139</v>
      </c>
      <c r="I8562" s="244">
        <f t="shared" si="401"/>
        <v>43892</v>
      </c>
      <c r="J8562" s="244" t="str">
        <f t="shared" si="399"/>
        <v/>
      </c>
    </row>
    <row r="8563" spans="3:10" ht="12" thickBot="1" x14ac:dyDescent="0.25">
      <c r="C8563" s="254"/>
      <c r="D8563" s="254"/>
      <c r="E8563" s="255"/>
      <c r="F8563" s="256"/>
      <c r="G8563" s="257"/>
      <c r="H8563" s="243">
        <f t="shared" ca="1" si="400"/>
        <v>45139</v>
      </c>
      <c r="I8563" s="244">
        <f t="shared" si="401"/>
        <v>43892</v>
      </c>
      <c r="J8563" s="244" t="str">
        <f t="shared" si="399"/>
        <v/>
      </c>
    </row>
    <row r="8564" spans="3:10" ht="12" thickBot="1" x14ac:dyDescent="0.25">
      <c r="C8564" s="254"/>
      <c r="D8564" s="254"/>
      <c r="E8564" s="255"/>
      <c r="F8564" s="256"/>
      <c r="G8564" s="257"/>
      <c r="H8564" s="243">
        <f t="shared" ca="1" si="400"/>
        <v>45139</v>
      </c>
      <c r="I8564" s="244">
        <f t="shared" si="401"/>
        <v>43892</v>
      </c>
      <c r="J8564" s="244" t="str">
        <f t="shared" si="399"/>
        <v/>
      </c>
    </row>
    <row r="8565" spans="3:10" ht="12" thickBot="1" x14ac:dyDescent="0.25">
      <c r="C8565" s="254"/>
      <c r="D8565" s="254"/>
      <c r="E8565" s="255"/>
      <c r="F8565" s="256"/>
      <c r="G8565" s="257"/>
      <c r="H8565" s="243">
        <f t="shared" ca="1" si="400"/>
        <v>45139</v>
      </c>
      <c r="I8565" s="244">
        <f t="shared" si="401"/>
        <v>43892</v>
      </c>
      <c r="J8565" s="244" t="str">
        <f t="shared" si="399"/>
        <v/>
      </c>
    </row>
    <row r="8566" spans="3:10" ht="12" thickBot="1" x14ac:dyDescent="0.25">
      <c r="C8566" s="254"/>
      <c r="D8566" s="254"/>
      <c r="E8566" s="255"/>
      <c r="F8566" s="256"/>
      <c r="G8566" s="257"/>
      <c r="H8566" s="243">
        <f t="shared" ca="1" si="400"/>
        <v>45139</v>
      </c>
      <c r="I8566" s="244">
        <f t="shared" si="401"/>
        <v>43892</v>
      </c>
      <c r="J8566" s="244" t="str">
        <f t="shared" si="399"/>
        <v/>
      </c>
    </row>
    <row r="8567" spans="3:10" ht="12" thickBot="1" x14ac:dyDescent="0.25">
      <c r="C8567" s="254"/>
      <c r="D8567" s="254"/>
      <c r="E8567" s="255"/>
      <c r="F8567" s="256"/>
      <c r="G8567" s="257"/>
      <c r="H8567" s="243">
        <f t="shared" ca="1" si="400"/>
        <v>45139</v>
      </c>
      <c r="I8567" s="244">
        <f t="shared" si="401"/>
        <v>43892</v>
      </c>
      <c r="J8567" s="244" t="str">
        <f t="shared" si="399"/>
        <v/>
      </c>
    </row>
    <row r="8568" spans="3:10" ht="12" thickBot="1" x14ac:dyDescent="0.25">
      <c r="C8568" s="254"/>
      <c r="D8568" s="254"/>
      <c r="E8568" s="255"/>
      <c r="F8568" s="256"/>
      <c r="G8568" s="257"/>
      <c r="H8568" s="243">
        <f t="shared" ca="1" si="400"/>
        <v>45139</v>
      </c>
      <c r="I8568" s="244">
        <f t="shared" si="401"/>
        <v>43892</v>
      </c>
      <c r="J8568" s="244" t="str">
        <f t="shared" si="399"/>
        <v/>
      </c>
    </row>
    <row r="8569" spans="3:10" ht="12" thickBot="1" x14ac:dyDescent="0.25">
      <c r="C8569" s="254"/>
      <c r="D8569" s="254"/>
      <c r="E8569" s="255"/>
      <c r="F8569" s="256"/>
      <c r="G8569" s="257"/>
      <c r="H8569" s="243">
        <f t="shared" ca="1" si="400"/>
        <v>45139</v>
      </c>
      <c r="I8569" s="244">
        <f t="shared" si="401"/>
        <v>43892</v>
      </c>
      <c r="J8569" s="244" t="str">
        <f t="shared" si="399"/>
        <v/>
      </c>
    </row>
    <row r="8570" spans="3:10" ht="12" thickBot="1" x14ac:dyDescent="0.25">
      <c r="C8570" s="254"/>
      <c r="D8570" s="254"/>
      <c r="E8570" s="255"/>
      <c r="F8570" s="256"/>
      <c r="G8570" s="257"/>
      <c r="H8570" s="243">
        <f t="shared" ca="1" si="400"/>
        <v>45139</v>
      </c>
      <c r="I8570" s="244">
        <f t="shared" si="401"/>
        <v>43892</v>
      </c>
      <c r="J8570" s="244" t="str">
        <f t="shared" si="399"/>
        <v/>
      </c>
    </row>
    <row r="8571" spans="3:10" ht="12" thickBot="1" x14ac:dyDescent="0.25">
      <c r="C8571" s="254"/>
      <c r="D8571" s="254"/>
      <c r="E8571" s="255"/>
      <c r="F8571" s="256"/>
      <c r="G8571" s="257"/>
      <c r="H8571" s="243">
        <f t="shared" ca="1" si="400"/>
        <v>45139</v>
      </c>
      <c r="I8571" s="244">
        <f t="shared" si="401"/>
        <v>43892</v>
      </c>
      <c r="J8571" s="244" t="str">
        <f t="shared" si="399"/>
        <v/>
      </c>
    </row>
    <row r="8572" spans="3:10" ht="12" thickBot="1" x14ac:dyDescent="0.25">
      <c r="C8572" s="254"/>
      <c r="D8572" s="254"/>
      <c r="E8572" s="255"/>
      <c r="F8572" s="256"/>
      <c r="G8572" s="257"/>
      <c r="H8572" s="243">
        <f t="shared" ca="1" si="400"/>
        <v>45139</v>
      </c>
      <c r="I8572" s="244">
        <f t="shared" si="401"/>
        <v>43892</v>
      </c>
      <c r="J8572" s="244" t="str">
        <f t="shared" si="399"/>
        <v/>
      </c>
    </row>
    <row r="8573" spans="3:10" ht="12" thickBot="1" x14ac:dyDescent="0.25">
      <c r="C8573" s="254"/>
      <c r="D8573" s="254"/>
      <c r="E8573" s="255"/>
      <c r="F8573" s="256"/>
      <c r="G8573" s="257"/>
      <c r="H8573" s="243">
        <f t="shared" ca="1" si="400"/>
        <v>45139</v>
      </c>
      <c r="I8573" s="244">
        <f t="shared" si="401"/>
        <v>43892</v>
      </c>
      <c r="J8573" s="244" t="str">
        <f t="shared" si="399"/>
        <v/>
      </c>
    </row>
    <row r="8574" spans="3:10" ht="12" thickBot="1" x14ac:dyDescent="0.25">
      <c r="C8574" s="254"/>
      <c r="D8574" s="254"/>
      <c r="E8574" s="255"/>
      <c r="F8574" s="256"/>
      <c r="G8574" s="257"/>
      <c r="H8574" s="243">
        <f t="shared" ca="1" si="400"/>
        <v>45139</v>
      </c>
      <c r="I8574" s="244">
        <f t="shared" si="401"/>
        <v>43892</v>
      </c>
      <c r="J8574" s="244" t="str">
        <f t="shared" si="399"/>
        <v/>
      </c>
    </row>
    <row r="8575" spans="3:10" ht="12" thickBot="1" x14ac:dyDescent="0.25">
      <c r="C8575" s="254"/>
      <c r="D8575" s="254"/>
      <c r="E8575" s="255"/>
      <c r="F8575" s="256"/>
      <c r="G8575" s="257"/>
      <c r="H8575" s="243">
        <f t="shared" ca="1" si="400"/>
        <v>45139</v>
      </c>
      <c r="I8575" s="244">
        <f t="shared" si="401"/>
        <v>43892</v>
      </c>
      <c r="J8575" s="244" t="str">
        <f t="shared" si="399"/>
        <v/>
      </c>
    </row>
    <row r="8576" spans="3:10" ht="12" thickBot="1" x14ac:dyDescent="0.25">
      <c r="C8576" s="254"/>
      <c r="D8576" s="254"/>
      <c r="E8576" s="255"/>
      <c r="F8576" s="256"/>
      <c r="G8576" s="257"/>
      <c r="H8576" s="243">
        <f t="shared" ca="1" si="400"/>
        <v>45139</v>
      </c>
      <c r="I8576" s="244">
        <f t="shared" si="401"/>
        <v>43892</v>
      </c>
      <c r="J8576" s="244" t="str">
        <f t="shared" si="399"/>
        <v/>
      </c>
    </row>
    <row r="8577" spans="3:10" ht="12" thickBot="1" x14ac:dyDescent="0.25">
      <c r="C8577" s="254"/>
      <c r="D8577" s="254"/>
      <c r="E8577" s="255"/>
      <c r="F8577" s="256"/>
      <c r="G8577" s="257"/>
      <c r="H8577" s="243">
        <f t="shared" ca="1" si="400"/>
        <v>45139</v>
      </c>
      <c r="I8577" s="244">
        <f t="shared" si="401"/>
        <v>43892</v>
      </c>
      <c r="J8577" s="244" t="str">
        <f t="shared" si="399"/>
        <v/>
      </c>
    </row>
    <row r="8578" spans="3:10" ht="12" thickBot="1" x14ac:dyDescent="0.25">
      <c r="C8578" s="254"/>
      <c r="D8578" s="254"/>
      <c r="E8578" s="255"/>
      <c r="F8578" s="256"/>
      <c r="G8578" s="257"/>
      <c r="H8578" s="243">
        <f t="shared" ca="1" si="400"/>
        <v>45139</v>
      </c>
      <c r="I8578" s="244">
        <f t="shared" si="401"/>
        <v>43892</v>
      </c>
      <c r="J8578" s="244" t="str">
        <f t="shared" si="399"/>
        <v/>
      </c>
    </row>
    <row r="8579" spans="3:10" ht="12" thickBot="1" x14ac:dyDescent="0.25">
      <c r="C8579" s="254"/>
      <c r="D8579" s="254"/>
      <c r="E8579" s="255"/>
      <c r="F8579" s="256"/>
      <c r="G8579" s="257"/>
      <c r="H8579" s="243">
        <f t="shared" ca="1" si="400"/>
        <v>45139</v>
      </c>
      <c r="I8579" s="244">
        <f t="shared" si="401"/>
        <v>43892</v>
      </c>
      <c r="J8579" s="244" t="str">
        <f t="shared" si="399"/>
        <v/>
      </c>
    </row>
    <row r="8580" spans="3:10" ht="12" thickBot="1" x14ac:dyDescent="0.25">
      <c r="C8580" s="254"/>
      <c r="D8580" s="254"/>
      <c r="E8580" s="255"/>
      <c r="F8580" s="256"/>
      <c r="G8580" s="257"/>
      <c r="H8580" s="243">
        <f t="shared" ca="1" si="400"/>
        <v>45139</v>
      </c>
      <c r="I8580" s="244">
        <f t="shared" si="401"/>
        <v>43892</v>
      </c>
      <c r="J8580" s="244" t="str">
        <f t="shared" si="399"/>
        <v/>
      </c>
    </row>
    <row r="8581" spans="3:10" ht="12" thickBot="1" x14ac:dyDescent="0.25">
      <c r="C8581" s="254"/>
      <c r="D8581" s="254"/>
      <c r="E8581" s="255"/>
      <c r="F8581" s="256"/>
      <c r="G8581" s="257"/>
      <c r="H8581" s="243">
        <f t="shared" ca="1" si="400"/>
        <v>45139</v>
      </c>
      <c r="I8581" s="244">
        <f t="shared" si="401"/>
        <v>43892</v>
      </c>
      <c r="J8581" s="244" t="str">
        <f t="shared" si="399"/>
        <v/>
      </c>
    </row>
    <row r="8582" spans="3:10" ht="12" thickBot="1" x14ac:dyDescent="0.25">
      <c r="C8582" s="254"/>
      <c r="D8582" s="254"/>
      <c r="E8582" s="255"/>
      <c r="F8582" s="256"/>
      <c r="G8582" s="257"/>
      <c r="H8582" s="243">
        <f t="shared" ca="1" si="400"/>
        <v>45139</v>
      </c>
      <c r="I8582" s="244">
        <f t="shared" si="401"/>
        <v>43892</v>
      </c>
      <c r="J8582" s="244" t="str">
        <f t="shared" ref="J8582:J8645" si="402">IF(G8582="","",IF(G8582&gt;=0,"Debitoren",IF(G8582&lt;0,"Kreditoren","")))</f>
        <v/>
      </c>
    </row>
    <row r="8583" spans="3:10" ht="12" thickBot="1" x14ac:dyDescent="0.25">
      <c r="C8583" s="254"/>
      <c r="D8583" s="254"/>
      <c r="E8583" s="255"/>
      <c r="F8583" s="256"/>
      <c r="G8583" s="257"/>
      <c r="H8583" s="243">
        <f t="shared" ref="H8583:H8646" ca="1" si="403">IF(F8583&lt;$F$2,EOMONTH($F$2,-1)+1,EOMONTH(F8583,-1)+1)</f>
        <v>45139</v>
      </c>
      <c r="I8583" s="244">
        <f t="shared" ref="I8583:I8646" si="404">IF(F8583&lt;$I$2,IF(   WEEKDAY(EOMONTH($I$2,-1)+1)=1,EOMONTH($I$2,-1)+1+1,EOMONTH($I$2,-1)+1),IF(WEEKDAY(F8583)=1,F8583+1,F8583))</f>
        <v>43892</v>
      </c>
      <c r="J8583" s="244" t="str">
        <f t="shared" si="402"/>
        <v/>
      </c>
    </row>
    <row r="8584" spans="3:10" ht="12" thickBot="1" x14ac:dyDescent="0.25">
      <c r="C8584" s="254"/>
      <c r="D8584" s="254"/>
      <c r="E8584" s="255"/>
      <c r="F8584" s="256"/>
      <c r="G8584" s="257"/>
      <c r="H8584" s="243">
        <f t="shared" ca="1" si="403"/>
        <v>45139</v>
      </c>
      <c r="I8584" s="244">
        <f t="shared" si="404"/>
        <v>43892</v>
      </c>
      <c r="J8584" s="244" t="str">
        <f t="shared" si="402"/>
        <v/>
      </c>
    </row>
    <row r="8585" spans="3:10" ht="12" thickBot="1" x14ac:dyDescent="0.25">
      <c r="C8585" s="254"/>
      <c r="D8585" s="254"/>
      <c r="E8585" s="255"/>
      <c r="F8585" s="256"/>
      <c r="G8585" s="257"/>
      <c r="H8585" s="243">
        <f t="shared" ca="1" si="403"/>
        <v>45139</v>
      </c>
      <c r="I8585" s="244">
        <f t="shared" si="404"/>
        <v>43892</v>
      </c>
      <c r="J8585" s="244" t="str">
        <f t="shared" si="402"/>
        <v/>
      </c>
    </row>
    <row r="8586" spans="3:10" ht="12" thickBot="1" x14ac:dyDescent="0.25">
      <c r="C8586" s="254"/>
      <c r="D8586" s="254"/>
      <c r="E8586" s="255"/>
      <c r="F8586" s="256"/>
      <c r="G8586" s="257"/>
      <c r="H8586" s="243">
        <f t="shared" ca="1" si="403"/>
        <v>45139</v>
      </c>
      <c r="I8586" s="244">
        <f t="shared" si="404"/>
        <v>43892</v>
      </c>
      <c r="J8586" s="244" t="str">
        <f t="shared" si="402"/>
        <v/>
      </c>
    </row>
    <row r="8587" spans="3:10" ht="12" thickBot="1" x14ac:dyDescent="0.25">
      <c r="C8587" s="254"/>
      <c r="D8587" s="254"/>
      <c r="E8587" s="255"/>
      <c r="F8587" s="256"/>
      <c r="G8587" s="257"/>
      <c r="H8587" s="243">
        <f t="shared" ca="1" si="403"/>
        <v>45139</v>
      </c>
      <c r="I8587" s="244">
        <f t="shared" si="404"/>
        <v>43892</v>
      </c>
      <c r="J8587" s="244" t="str">
        <f t="shared" si="402"/>
        <v/>
      </c>
    </row>
    <row r="8588" spans="3:10" ht="12" thickBot="1" x14ac:dyDescent="0.25">
      <c r="C8588" s="254"/>
      <c r="D8588" s="254"/>
      <c r="E8588" s="255"/>
      <c r="F8588" s="256"/>
      <c r="G8588" s="257"/>
      <c r="H8588" s="243">
        <f t="shared" ca="1" si="403"/>
        <v>45139</v>
      </c>
      <c r="I8588" s="244">
        <f t="shared" si="404"/>
        <v>43892</v>
      </c>
      <c r="J8588" s="244" t="str">
        <f t="shared" si="402"/>
        <v/>
      </c>
    </row>
    <row r="8589" spans="3:10" ht="12" thickBot="1" x14ac:dyDescent="0.25">
      <c r="C8589" s="254"/>
      <c r="D8589" s="254"/>
      <c r="E8589" s="255"/>
      <c r="F8589" s="256"/>
      <c r="G8589" s="257"/>
      <c r="H8589" s="243">
        <f t="shared" ca="1" si="403"/>
        <v>45139</v>
      </c>
      <c r="I8589" s="244">
        <f t="shared" si="404"/>
        <v>43892</v>
      </c>
      <c r="J8589" s="244" t="str">
        <f t="shared" si="402"/>
        <v/>
      </c>
    </row>
    <row r="8590" spans="3:10" ht="12" thickBot="1" x14ac:dyDescent="0.25">
      <c r="C8590" s="254"/>
      <c r="D8590" s="254"/>
      <c r="E8590" s="255"/>
      <c r="F8590" s="256"/>
      <c r="G8590" s="257"/>
      <c r="H8590" s="243">
        <f t="shared" ca="1" si="403"/>
        <v>45139</v>
      </c>
      <c r="I8590" s="244">
        <f t="shared" si="404"/>
        <v>43892</v>
      </c>
      <c r="J8590" s="244" t="str">
        <f t="shared" si="402"/>
        <v/>
      </c>
    </row>
    <row r="8591" spans="3:10" ht="12" thickBot="1" x14ac:dyDescent="0.25">
      <c r="C8591" s="254"/>
      <c r="D8591" s="254"/>
      <c r="E8591" s="255"/>
      <c r="F8591" s="256"/>
      <c r="G8591" s="257"/>
      <c r="H8591" s="243">
        <f t="shared" ca="1" si="403"/>
        <v>45139</v>
      </c>
      <c r="I8591" s="244">
        <f t="shared" si="404"/>
        <v>43892</v>
      </c>
      <c r="J8591" s="244" t="str">
        <f t="shared" si="402"/>
        <v/>
      </c>
    </row>
    <row r="8592" spans="3:10" ht="12" thickBot="1" x14ac:dyDescent="0.25">
      <c r="C8592" s="254"/>
      <c r="D8592" s="254"/>
      <c r="E8592" s="255"/>
      <c r="F8592" s="256"/>
      <c r="G8592" s="257"/>
      <c r="H8592" s="243">
        <f t="shared" ca="1" si="403"/>
        <v>45139</v>
      </c>
      <c r="I8592" s="244">
        <f t="shared" si="404"/>
        <v>43892</v>
      </c>
      <c r="J8592" s="244" t="str">
        <f t="shared" si="402"/>
        <v/>
      </c>
    </row>
    <row r="8593" spans="3:10" ht="12" thickBot="1" x14ac:dyDescent="0.25">
      <c r="C8593" s="254"/>
      <c r="D8593" s="254"/>
      <c r="E8593" s="255"/>
      <c r="F8593" s="256"/>
      <c r="G8593" s="257"/>
      <c r="H8593" s="243">
        <f t="shared" ca="1" si="403"/>
        <v>45139</v>
      </c>
      <c r="I8593" s="244">
        <f t="shared" si="404"/>
        <v>43892</v>
      </c>
      <c r="J8593" s="244" t="str">
        <f t="shared" si="402"/>
        <v/>
      </c>
    </row>
    <row r="8594" spans="3:10" ht="12" thickBot="1" x14ac:dyDescent="0.25">
      <c r="C8594" s="254"/>
      <c r="D8594" s="254"/>
      <c r="E8594" s="255"/>
      <c r="F8594" s="256"/>
      <c r="G8594" s="257"/>
      <c r="H8594" s="243">
        <f t="shared" ca="1" si="403"/>
        <v>45139</v>
      </c>
      <c r="I8594" s="244">
        <f t="shared" si="404"/>
        <v>43892</v>
      </c>
      <c r="J8594" s="244" t="str">
        <f t="shared" si="402"/>
        <v/>
      </c>
    </row>
    <row r="8595" spans="3:10" ht="12" thickBot="1" x14ac:dyDescent="0.25">
      <c r="C8595" s="254"/>
      <c r="D8595" s="254"/>
      <c r="E8595" s="255"/>
      <c r="F8595" s="256"/>
      <c r="G8595" s="257"/>
      <c r="H8595" s="243">
        <f t="shared" ca="1" si="403"/>
        <v>45139</v>
      </c>
      <c r="I8595" s="244">
        <f t="shared" si="404"/>
        <v>43892</v>
      </c>
      <c r="J8595" s="244" t="str">
        <f t="shared" si="402"/>
        <v/>
      </c>
    </row>
    <row r="8596" spans="3:10" ht="12" thickBot="1" x14ac:dyDescent="0.25">
      <c r="C8596" s="254"/>
      <c r="D8596" s="254"/>
      <c r="E8596" s="255"/>
      <c r="F8596" s="256"/>
      <c r="G8596" s="257"/>
      <c r="H8596" s="243">
        <f t="shared" ca="1" si="403"/>
        <v>45139</v>
      </c>
      <c r="I8596" s="244">
        <f t="shared" si="404"/>
        <v>43892</v>
      </c>
      <c r="J8596" s="244" t="str">
        <f t="shared" si="402"/>
        <v/>
      </c>
    </row>
    <row r="8597" spans="3:10" ht="12" thickBot="1" x14ac:dyDescent="0.25">
      <c r="C8597" s="254"/>
      <c r="D8597" s="254"/>
      <c r="E8597" s="255"/>
      <c r="F8597" s="256"/>
      <c r="G8597" s="257"/>
      <c r="H8597" s="243">
        <f t="shared" ca="1" si="403"/>
        <v>45139</v>
      </c>
      <c r="I8597" s="244">
        <f t="shared" si="404"/>
        <v>43892</v>
      </c>
      <c r="J8597" s="244" t="str">
        <f t="shared" si="402"/>
        <v/>
      </c>
    </row>
    <row r="8598" spans="3:10" ht="12" thickBot="1" x14ac:dyDescent="0.25">
      <c r="C8598" s="254"/>
      <c r="D8598" s="254"/>
      <c r="E8598" s="255"/>
      <c r="F8598" s="256"/>
      <c r="G8598" s="257"/>
      <c r="H8598" s="243">
        <f t="shared" ca="1" si="403"/>
        <v>45139</v>
      </c>
      <c r="I8598" s="244">
        <f t="shared" si="404"/>
        <v>43892</v>
      </c>
      <c r="J8598" s="244" t="str">
        <f t="shared" si="402"/>
        <v/>
      </c>
    </row>
    <row r="8599" spans="3:10" ht="12" thickBot="1" x14ac:dyDescent="0.25">
      <c r="C8599" s="254"/>
      <c r="D8599" s="254"/>
      <c r="E8599" s="255"/>
      <c r="F8599" s="256"/>
      <c r="G8599" s="257"/>
      <c r="H8599" s="243">
        <f t="shared" ca="1" si="403"/>
        <v>45139</v>
      </c>
      <c r="I8599" s="244">
        <f t="shared" si="404"/>
        <v>43892</v>
      </c>
      <c r="J8599" s="244" t="str">
        <f t="shared" si="402"/>
        <v/>
      </c>
    </row>
    <row r="8600" spans="3:10" ht="12" thickBot="1" x14ac:dyDescent="0.25">
      <c r="C8600" s="254"/>
      <c r="D8600" s="254"/>
      <c r="E8600" s="255"/>
      <c r="F8600" s="256"/>
      <c r="G8600" s="257"/>
      <c r="H8600" s="243">
        <f t="shared" ca="1" si="403"/>
        <v>45139</v>
      </c>
      <c r="I8600" s="244">
        <f t="shared" si="404"/>
        <v>43892</v>
      </c>
      <c r="J8600" s="244" t="str">
        <f t="shared" si="402"/>
        <v/>
      </c>
    </row>
    <row r="8601" spans="3:10" ht="12" thickBot="1" x14ac:dyDescent="0.25">
      <c r="C8601" s="254"/>
      <c r="D8601" s="254"/>
      <c r="E8601" s="255"/>
      <c r="F8601" s="256"/>
      <c r="G8601" s="257"/>
      <c r="H8601" s="243">
        <f t="shared" ca="1" si="403"/>
        <v>45139</v>
      </c>
      <c r="I8601" s="244">
        <f t="shared" si="404"/>
        <v>43892</v>
      </c>
      <c r="J8601" s="244" t="str">
        <f t="shared" si="402"/>
        <v/>
      </c>
    </row>
    <row r="8602" spans="3:10" ht="12" thickBot="1" x14ac:dyDescent="0.25">
      <c r="C8602" s="254"/>
      <c r="D8602" s="254"/>
      <c r="E8602" s="255"/>
      <c r="F8602" s="256"/>
      <c r="G8602" s="257"/>
      <c r="H8602" s="243">
        <f t="shared" ca="1" si="403"/>
        <v>45139</v>
      </c>
      <c r="I8602" s="244">
        <f t="shared" si="404"/>
        <v>43892</v>
      </c>
      <c r="J8602" s="244" t="str">
        <f t="shared" si="402"/>
        <v/>
      </c>
    </row>
    <row r="8603" spans="3:10" ht="12" thickBot="1" x14ac:dyDescent="0.25">
      <c r="C8603" s="254"/>
      <c r="D8603" s="254"/>
      <c r="E8603" s="255"/>
      <c r="F8603" s="256"/>
      <c r="G8603" s="257"/>
      <c r="H8603" s="243">
        <f t="shared" ca="1" si="403"/>
        <v>45139</v>
      </c>
      <c r="I8603" s="244">
        <f t="shared" si="404"/>
        <v>43892</v>
      </c>
      <c r="J8603" s="244" t="str">
        <f t="shared" si="402"/>
        <v/>
      </c>
    </row>
    <row r="8604" spans="3:10" ht="12" thickBot="1" x14ac:dyDescent="0.25">
      <c r="C8604" s="254"/>
      <c r="D8604" s="254"/>
      <c r="E8604" s="255"/>
      <c r="F8604" s="256"/>
      <c r="G8604" s="257"/>
      <c r="H8604" s="243">
        <f t="shared" ca="1" si="403"/>
        <v>45139</v>
      </c>
      <c r="I8604" s="244">
        <f t="shared" si="404"/>
        <v>43892</v>
      </c>
      <c r="J8604" s="244" t="str">
        <f t="shared" si="402"/>
        <v/>
      </c>
    </row>
    <row r="8605" spans="3:10" ht="12" thickBot="1" x14ac:dyDescent="0.25">
      <c r="C8605" s="254"/>
      <c r="D8605" s="254"/>
      <c r="E8605" s="255"/>
      <c r="F8605" s="256"/>
      <c r="G8605" s="257"/>
      <c r="H8605" s="243">
        <f t="shared" ca="1" si="403"/>
        <v>45139</v>
      </c>
      <c r="I8605" s="244">
        <f t="shared" si="404"/>
        <v>43892</v>
      </c>
      <c r="J8605" s="244" t="str">
        <f t="shared" si="402"/>
        <v/>
      </c>
    </row>
    <row r="8606" spans="3:10" ht="12" thickBot="1" x14ac:dyDescent="0.25">
      <c r="C8606" s="254"/>
      <c r="D8606" s="254"/>
      <c r="E8606" s="255"/>
      <c r="F8606" s="256"/>
      <c r="G8606" s="257"/>
      <c r="H8606" s="243">
        <f t="shared" ca="1" si="403"/>
        <v>45139</v>
      </c>
      <c r="I8606" s="244">
        <f t="shared" si="404"/>
        <v>43892</v>
      </c>
      <c r="J8606" s="244" t="str">
        <f t="shared" si="402"/>
        <v/>
      </c>
    </row>
    <row r="8607" spans="3:10" ht="12" thickBot="1" x14ac:dyDescent="0.25">
      <c r="C8607" s="254"/>
      <c r="D8607" s="254"/>
      <c r="E8607" s="255"/>
      <c r="F8607" s="256"/>
      <c r="G8607" s="257"/>
      <c r="H8607" s="243">
        <f t="shared" ca="1" si="403"/>
        <v>45139</v>
      </c>
      <c r="I8607" s="244">
        <f t="shared" si="404"/>
        <v>43892</v>
      </c>
      <c r="J8607" s="244" t="str">
        <f t="shared" si="402"/>
        <v/>
      </c>
    </row>
    <row r="8608" spans="3:10" ht="12" thickBot="1" x14ac:dyDescent="0.25">
      <c r="C8608" s="254"/>
      <c r="D8608" s="254"/>
      <c r="E8608" s="255"/>
      <c r="F8608" s="256"/>
      <c r="G8608" s="257"/>
      <c r="H8608" s="243">
        <f t="shared" ca="1" si="403"/>
        <v>45139</v>
      </c>
      <c r="I8608" s="244">
        <f t="shared" si="404"/>
        <v>43892</v>
      </c>
      <c r="J8608" s="244" t="str">
        <f t="shared" si="402"/>
        <v/>
      </c>
    </row>
    <row r="8609" spans="3:10" ht="12" thickBot="1" x14ac:dyDescent="0.25">
      <c r="C8609" s="254"/>
      <c r="D8609" s="254"/>
      <c r="E8609" s="255"/>
      <c r="F8609" s="256"/>
      <c r="G8609" s="257"/>
      <c r="H8609" s="243">
        <f t="shared" ca="1" si="403"/>
        <v>45139</v>
      </c>
      <c r="I8609" s="244">
        <f t="shared" si="404"/>
        <v>43892</v>
      </c>
      <c r="J8609" s="244" t="str">
        <f t="shared" si="402"/>
        <v/>
      </c>
    </row>
    <row r="8610" spans="3:10" ht="12" thickBot="1" x14ac:dyDescent="0.25">
      <c r="C8610" s="254"/>
      <c r="D8610" s="254"/>
      <c r="E8610" s="255"/>
      <c r="F8610" s="256"/>
      <c r="G8610" s="257"/>
      <c r="H8610" s="243">
        <f t="shared" ca="1" si="403"/>
        <v>45139</v>
      </c>
      <c r="I8610" s="244">
        <f t="shared" si="404"/>
        <v>43892</v>
      </c>
      <c r="J8610" s="244" t="str">
        <f t="shared" si="402"/>
        <v/>
      </c>
    </row>
    <row r="8611" spans="3:10" ht="12" thickBot="1" x14ac:dyDescent="0.25">
      <c r="C8611" s="254"/>
      <c r="D8611" s="254"/>
      <c r="E8611" s="255"/>
      <c r="F8611" s="256"/>
      <c r="G8611" s="257"/>
      <c r="H8611" s="243">
        <f t="shared" ca="1" si="403"/>
        <v>45139</v>
      </c>
      <c r="I8611" s="244">
        <f t="shared" si="404"/>
        <v>43892</v>
      </c>
      <c r="J8611" s="244" t="str">
        <f t="shared" si="402"/>
        <v/>
      </c>
    </row>
    <row r="8612" spans="3:10" ht="12" thickBot="1" x14ac:dyDescent="0.25">
      <c r="C8612" s="254"/>
      <c r="D8612" s="254"/>
      <c r="E8612" s="255"/>
      <c r="F8612" s="256"/>
      <c r="G8612" s="257"/>
      <c r="H8612" s="243">
        <f t="shared" ca="1" si="403"/>
        <v>45139</v>
      </c>
      <c r="I8612" s="244">
        <f t="shared" si="404"/>
        <v>43892</v>
      </c>
      <c r="J8612" s="244" t="str">
        <f t="shared" si="402"/>
        <v/>
      </c>
    </row>
    <row r="8613" spans="3:10" ht="12" thickBot="1" x14ac:dyDescent="0.25">
      <c r="C8613" s="254"/>
      <c r="D8613" s="254"/>
      <c r="E8613" s="255"/>
      <c r="F8613" s="256"/>
      <c r="G8613" s="257"/>
      <c r="H8613" s="243">
        <f t="shared" ca="1" si="403"/>
        <v>45139</v>
      </c>
      <c r="I8613" s="244">
        <f t="shared" si="404"/>
        <v>43892</v>
      </c>
      <c r="J8613" s="244" t="str">
        <f t="shared" si="402"/>
        <v/>
      </c>
    </row>
    <row r="8614" spans="3:10" ht="12" thickBot="1" x14ac:dyDescent="0.25">
      <c r="C8614" s="254"/>
      <c r="D8614" s="254"/>
      <c r="E8614" s="255"/>
      <c r="F8614" s="256"/>
      <c r="G8614" s="257"/>
      <c r="H8614" s="243">
        <f t="shared" ca="1" si="403"/>
        <v>45139</v>
      </c>
      <c r="I8614" s="244">
        <f t="shared" si="404"/>
        <v>43892</v>
      </c>
      <c r="J8614" s="244" t="str">
        <f t="shared" si="402"/>
        <v/>
      </c>
    </row>
    <row r="8615" spans="3:10" ht="12" thickBot="1" x14ac:dyDescent="0.25">
      <c r="C8615" s="254"/>
      <c r="D8615" s="254"/>
      <c r="E8615" s="255"/>
      <c r="F8615" s="256"/>
      <c r="G8615" s="257"/>
      <c r="H8615" s="243">
        <f t="shared" ca="1" si="403"/>
        <v>45139</v>
      </c>
      <c r="I8615" s="244">
        <f t="shared" si="404"/>
        <v>43892</v>
      </c>
      <c r="J8615" s="244" t="str">
        <f t="shared" si="402"/>
        <v/>
      </c>
    </row>
    <row r="8616" spans="3:10" ht="12" thickBot="1" x14ac:dyDescent="0.25">
      <c r="C8616" s="254"/>
      <c r="D8616" s="254"/>
      <c r="E8616" s="255"/>
      <c r="F8616" s="256"/>
      <c r="G8616" s="257"/>
      <c r="H8616" s="243">
        <f t="shared" ca="1" si="403"/>
        <v>45139</v>
      </c>
      <c r="I8616" s="244">
        <f t="shared" si="404"/>
        <v>43892</v>
      </c>
      <c r="J8616" s="244" t="str">
        <f t="shared" si="402"/>
        <v/>
      </c>
    </row>
    <row r="8617" spans="3:10" ht="12" thickBot="1" x14ac:dyDescent="0.25">
      <c r="C8617" s="254"/>
      <c r="D8617" s="254"/>
      <c r="E8617" s="255"/>
      <c r="F8617" s="256"/>
      <c r="G8617" s="257"/>
      <c r="H8617" s="243">
        <f t="shared" ca="1" si="403"/>
        <v>45139</v>
      </c>
      <c r="I8617" s="244">
        <f t="shared" si="404"/>
        <v>43892</v>
      </c>
      <c r="J8617" s="244" t="str">
        <f t="shared" si="402"/>
        <v/>
      </c>
    </row>
    <row r="8618" spans="3:10" ht="12" thickBot="1" x14ac:dyDescent="0.25">
      <c r="C8618" s="254"/>
      <c r="D8618" s="254"/>
      <c r="E8618" s="255"/>
      <c r="F8618" s="256"/>
      <c r="G8618" s="257"/>
      <c r="H8618" s="243">
        <f t="shared" ca="1" si="403"/>
        <v>45139</v>
      </c>
      <c r="I8618" s="244">
        <f t="shared" si="404"/>
        <v>43892</v>
      </c>
      <c r="J8618" s="244" t="str">
        <f t="shared" si="402"/>
        <v/>
      </c>
    </row>
    <row r="8619" spans="3:10" ht="12" thickBot="1" x14ac:dyDescent="0.25">
      <c r="C8619" s="254"/>
      <c r="D8619" s="254"/>
      <c r="E8619" s="255"/>
      <c r="F8619" s="256"/>
      <c r="G8619" s="257"/>
      <c r="H8619" s="243">
        <f t="shared" ca="1" si="403"/>
        <v>45139</v>
      </c>
      <c r="I8619" s="244">
        <f t="shared" si="404"/>
        <v>43892</v>
      </c>
      <c r="J8619" s="244" t="str">
        <f t="shared" si="402"/>
        <v/>
      </c>
    </row>
    <row r="8620" spans="3:10" ht="12" thickBot="1" x14ac:dyDescent="0.25">
      <c r="C8620" s="254"/>
      <c r="D8620" s="254"/>
      <c r="E8620" s="255"/>
      <c r="F8620" s="256"/>
      <c r="G8620" s="257"/>
      <c r="H8620" s="243">
        <f t="shared" ca="1" si="403"/>
        <v>45139</v>
      </c>
      <c r="I8620" s="244">
        <f t="shared" si="404"/>
        <v>43892</v>
      </c>
      <c r="J8620" s="244" t="str">
        <f t="shared" si="402"/>
        <v/>
      </c>
    </row>
    <row r="8621" spans="3:10" ht="12" thickBot="1" x14ac:dyDescent="0.25">
      <c r="C8621" s="254"/>
      <c r="D8621" s="254"/>
      <c r="E8621" s="255"/>
      <c r="F8621" s="256"/>
      <c r="G8621" s="257"/>
      <c r="H8621" s="243">
        <f t="shared" ca="1" si="403"/>
        <v>45139</v>
      </c>
      <c r="I8621" s="244">
        <f t="shared" si="404"/>
        <v>43892</v>
      </c>
      <c r="J8621" s="244" t="str">
        <f t="shared" si="402"/>
        <v/>
      </c>
    </row>
    <row r="8622" spans="3:10" ht="12" thickBot="1" x14ac:dyDescent="0.25">
      <c r="C8622" s="254"/>
      <c r="D8622" s="254"/>
      <c r="E8622" s="255"/>
      <c r="F8622" s="256"/>
      <c r="G8622" s="257"/>
      <c r="H8622" s="243">
        <f t="shared" ca="1" si="403"/>
        <v>45139</v>
      </c>
      <c r="I8622" s="244">
        <f t="shared" si="404"/>
        <v>43892</v>
      </c>
      <c r="J8622" s="244" t="str">
        <f t="shared" si="402"/>
        <v/>
      </c>
    </row>
    <row r="8623" spans="3:10" ht="12" thickBot="1" x14ac:dyDescent="0.25">
      <c r="C8623" s="254"/>
      <c r="D8623" s="254"/>
      <c r="E8623" s="255"/>
      <c r="F8623" s="256"/>
      <c r="G8623" s="257"/>
      <c r="H8623" s="243">
        <f t="shared" ca="1" si="403"/>
        <v>45139</v>
      </c>
      <c r="I8623" s="244">
        <f t="shared" si="404"/>
        <v>43892</v>
      </c>
      <c r="J8623" s="244" t="str">
        <f t="shared" si="402"/>
        <v/>
      </c>
    </row>
    <row r="8624" spans="3:10" ht="12" thickBot="1" x14ac:dyDescent="0.25">
      <c r="C8624" s="254"/>
      <c r="D8624" s="254"/>
      <c r="E8624" s="255"/>
      <c r="F8624" s="256"/>
      <c r="G8624" s="257"/>
      <c r="H8624" s="243">
        <f t="shared" ca="1" si="403"/>
        <v>45139</v>
      </c>
      <c r="I8624" s="244">
        <f t="shared" si="404"/>
        <v>43892</v>
      </c>
      <c r="J8624" s="244" t="str">
        <f t="shared" si="402"/>
        <v/>
      </c>
    </row>
    <row r="8625" spans="3:10" ht="12" thickBot="1" x14ac:dyDescent="0.25">
      <c r="C8625" s="254"/>
      <c r="D8625" s="254"/>
      <c r="E8625" s="255"/>
      <c r="F8625" s="256"/>
      <c r="G8625" s="257"/>
      <c r="H8625" s="243">
        <f t="shared" ca="1" si="403"/>
        <v>45139</v>
      </c>
      <c r="I8625" s="244">
        <f t="shared" si="404"/>
        <v>43892</v>
      </c>
      <c r="J8625" s="244" t="str">
        <f t="shared" si="402"/>
        <v/>
      </c>
    </row>
    <row r="8626" spans="3:10" ht="12" thickBot="1" x14ac:dyDescent="0.25">
      <c r="C8626" s="254"/>
      <c r="D8626" s="254"/>
      <c r="E8626" s="255"/>
      <c r="F8626" s="256"/>
      <c r="G8626" s="257"/>
      <c r="H8626" s="243">
        <f t="shared" ca="1" si="403"/>
        <v>45139</v>
      </c>
      <c r="I8626" s="244">
        <f t="shared" si="404"/>
        <v>43892</v>
      </c>
      <c r="J8626" s="244" t="str">
        <f t="shared" si="402"/>
        <v/>
      </c>
    </row>
    <row r="8627" spans="3:10" ht="12" thickBot="1" x14ac:dyDescent="0.25">
      <c r="C8627" s="254"/>
      <c r="D8627" s="254"/>
      <c r="E8627" s="255"/>
      <c r="F8627" s="256"/>
      <c r="G8627" s="257"/>
      <c r="H8627" s="243">
        <f t="shared" ca="1" si="403"/>
        <v>45139</v>
      </c>
      <c r="I8627" s="244">
        <f t="shared" si="404"/>
        <v>43892</v>
      </c>
      <c r="J8627" s="244" t="str">
        <f t="shared" si="402"/>
        <v/>
      </c>
    </row>
    <row r="8628" spans="3:10" ht="12" thickBot="1" x14ac:dyDescent="0.25">
      <c r="C8628" s="254"/>
      <c r="D8628" s="254"/>
      <c r="E8628" s="255"/>
      <c r="F8628" s="256"/>
      <c r="G8628" s="257"/>
      <c r="H8628" s="243">
        <f t="shared" ca="1" si="403"/>
        <v>45139</v>
      </c>
      <c r="I8628" s="244">
        <f t="shared" si="404"/>
        <v>43892</v>
      </c>
      <c r="J8628" s="244" t="str">
        <f t="shared" si="402"/>
        <v/>
      </c>
    </row>
    <row r="8629" spans="3:10" ht="12" thickBot="1" x14ac:dyDescent="0.25">
      <c r="C8629" s="254"/>
      <c r="D8629" s="254"/>
      <c r="E8629" s="255"/>
      <c r="F8629" s="256"/>
      <c r="G8629" s="257"/>
      <c r="H8629" s="243">
        <f t="shared" ca="1" si="403"/>
        <v>45139</v>
      </c>
      <c r="I8629" s="244">
        <f t="shared" si="404"/>
        <v>43892</v>
      </c>
      <c r="J8629" s="244" t="str">
        <f t="shared" si="402"/>
        <v/>
      </c>
    </row>
    <row r="8630" spans="3:10" ht="12" thickBot="1" x14ac:dyDescent="0.25">
      <c r="C8630" s="254"/>
      <c r="D8630" s="254"/>
      <c r="E8630" s="255"/>
      <c r="F8630" s="256"/>
      <c r="G8630" s="257"/>
      <c r="H8630" s="243">
        <f t="shared" ca="1" si="403"/>
        <v>45139</v>
      </c>
      <c r="I8630" s="244">
        <f t="shared" si="404"/>
        <v>43892</v>
      </c>
      <c r="J8630" s="244" t="str">
        <f t="shared" si="402"/>
        <v/>
      </c>
    </row>
    <row r="8631" spans="3:10" ht="12" thickBot="1" x14ac:dyDescent="0.25">
      <c r="C8631" s="254"/>
      <c r="D8631" s="254"/>
      <c r="E8631" s="255"/>
      <c r="F8631" s="256"/>
      <c r="G8631" s="257"/>
      <c r="H8631" s="243">
        <f t="shared" ca="1" si="403"/>
        <v>45139</v>
      </c>
      <c r="I8631" s="244">
        <f t="shared" si="404"/>
        <v>43892</v>
      </c>
      <c r="J8631" s="244" t="str">
        <f t="shared" si="402"/>
        <v/>
      </c>
    </row>
    <row r="8632" spans="3:10" ht="12" thickBot="1" x14ac:dyDescent="0.25">
      <c r="C8632" s="254"/>
      <c r="D8632" s="254"/>
      <c r="E8632" s="255"/>
      <c r="F8632" s="256"/>
      <c r="G8632" s="257"/>
      <c r="H8632" s="243">
        <f t="shared" ca="1" si="403"/>
        <v>45139</v>
      </c>
      <c r="I8632" s="244">
        <f t="shared" si="404"/>
        <v>43892</v>
      </c>
      <c r="J8632" s="244" t="str">
        <f t="shared" si="402"/>
        <v/>
      </c>
    </row>
    <row r="8633" spans="3:10" ht="12" thickBot="1" x14ac:dyDescent="0.25">
      <c r="C8633" s="254"/>
      <c r="D8633" s="254"/>
      <c r="E8633" s="255"/>
      <c r="F8633" s="256"/>
      <c r="G8633" s="257"/>
      <c r="H8633" s="243">
        <f t="shared" ca="1" si="403"/>
        <v>45139</v>
      </c>
      <c r="I8633" s="244">
        <f t="shared" si="404"/>
        <v>43892</v>
      </c>
      <c r="J8633" s="244" t="str">
        <f t="shared" si="402"/>
        <v/>
      </c>
    </row>
    <row r="8634" spans="3:10" ht="12" thickBot="1" x14ac:dyDescent="0.25">
      <c r="C8634" s="254"/>
      <c r="D8634" s="254"/>
      <c r="E8634" s="255"/>
      <c r="F8634" s="256"/>
      <c r="G8634" s="257"/>
      <c r="H8634" s="243">
        <f t="shared" ca="1" si="403"/>
        <v>45139</v>
      </c>
      <c r="I8634" s="244">
        <f t="shared" si="404"/>
        <v>43892</v>
      </c>
      <c r="J8634" s="244" t="str">
        <f t="shared" si="402"/>
        <v/>
      </c>
    </row>
    <row r="8635" spans="3:10" ht="12" thickBot="1" x14ac:dyDescent="0.25">
      <c r="C8635" s="254"/>
      <c r="D8635" s="254"/>
      <c r="E8635" s="255"/>
      <c r="F8635" s="256"/>
      <c r="G8635" s="257"/>
      <c r="H8635" s="243">
        <f t="shared" ca="1" si="403"/>
        <v>45139</v>
      </c>
      <c r="I8635" s="244">
        <f t="shared" si="404"/>
        <v>43892</v>
      </c>
      <c r="J8635" s="244" t="str">
        <f t="shared" si="402"/>
        <v/>
      </c>
    </row>
    <row r="8636" spans="3:10" ht="12" thickBot="1" x14ac:dyDescent="0.25">
      <c r="C8636" s="254"/>
      <c r="D8636" s="254"/>
      <c r="E8636" s="255"/>
      <c r="F8636" s="256"/>
      <c r="G8636" s="257"/>
      <c r="H8636" s="243">
        <f t="shared" ca="1" si="403"/>
        <v>45139</v>
      </c>
      <c r="I8636" s="244">
        <f t="shared" si="404"/>
        <v>43892</v>
      </c>
      <c r="J8636" s="244" t="str">
        <f t="shared" si="402"/>
        <v/>
      </c>
    </row>
    <row r="8637" spans="3:10" ht="12" thickBot="1" x14ac:dyDescent="0.25">
      <c r="C8637" s="254"/>
      <c r="D8637" s="254"/>
      <c r="E8637" s="255"/>
      <c r="F8637" s="256"/>
      <c r="G8637" s="257"/>
      <c r="H8637" s="243">
        <f t="shared" ca="1" si="403"/>
        <v>45139</v>
      </c>
      <c r="I8637" s="244">
        <f t="shared" si="404"/>
        <v>43892</v>
      </c>
      <c r="J8637" s="244" t="str">
        <f t="shared" si="402"/>
        <v/>
      </c>
    </row>
    <row r="8638" spans="3:10" ht="12" thickBot="1" x14ac:dyDescent="0.25">
      <c r="C8638" s="254"/>
      <c r="D8638" s="254"/>
      <c r="E8638" s="255"/>
      <c r="F8638" s="256"/>
      <c r="G8638" s="257"/>
      <c r="H8638" s="243">
        <f t="shared" ca="1" si="403"/>
        <v>45139</v>
      </c>
      <c r="I8638" s="244">
        <f t="shared" si="404"/>
        <v>43892</v>
      </c>
      <c r="J8638" s="244" t="str">
        <f t="shared" si="402"/>
        <v/>
      </c>
    </row>
    <row r="8639" spans="3:10" ht="12" thickBot="1" x14ac:dyDescent="0.25">
      <c r="C8639" s="254"/>
      <c r="D8639" s="254"/>
      <c r="E8639" s="255"/>
      <c r="F8639" s="256"/>
      <c r="G8639" s="257"/>
      <c r="H8639" s="243">
        <f t="shared" ca="1" si="403"/>
        <v>45139</v>
      </c>
      <c r="I8639" s="244">
        <f t="shared" si="404"/>
        <v>43892</v>
      </c>
      <c r="J8639" s="244" t="str">
        <f t="shared" si="402"/>
        <v/>
      </c>
    </row>
    <row r="8640" spans="3:10" ht="12" thickBot="1" x14ac:dyDescent="0.25">
      <c r="C8640" s="254"/>
      <c r="D8640" s="254"/>
      <c r="E8640" s="255"/>
      <c r="F8640" s="256"/>
      <c r="G8640" s="257"/>
      <c r="H8640" s="243">
        <f t="shared" ca="1" si="403"/>
        <v>45139</v>
      </c>
      <c r="I8640" s="244">
        <f t="shared" si="404"/>
        <v>43892</v>
      </c>
      <c r="J8640" s="244" t="str">
        <f t="shared" si="402"/>
        <v/>
      </c>
    </row>
    <row r="8641" spans="3:10" ht="12" thickBot="1" x14ac:dyDescent="0.25">
      <c r="C8641" s="254"/>
      <c r="D8641" s="254"/>
      <c r="E8641" s="255"/>
      <c r="F8641" s="256"/>
      <c r="G8641" s="257"/>
      <c r="H8641" s="243">
        <f t="shared" ca="1" si="403"/>
        <v>45139</v>
      </c>
      <c r="I8641" s="244">
        <f t="shared" si="404"/>
        <v>43892</v>
      </c>
      <c r="J8641" s="244" t="str">
        <f t="shared" si="402"/>
        <v/>
      </c>
    </row>
    <row r="8642" spans="3:10" ht="12" thickBot="1" x14ac:dyDescent="0.25">
      <c r="C8642" s="254"/>
      <c r="D8642" s="254"/>
      <c r="E8642" s="255"/>
      <c r="F8642" s="256"/>
      <c r="G8642" s="257"/>
      <c r="H8642" s="243">
        <f t="shared" ca="1" si="403"/>
        <v>45139</v>
      </c>
      <c r="I8642" s="244">
        <f t="shared" si="404"/>
        <v>43892</v>
      </c>
      <c r="J8642" s="244" t="str">
        <f t="shared" si="402"/>
        <v/>
      </c>
    </row>
    <row r="8643" spans="3:10" ht="12" thickBot="1" x14ac:dyDescent="0.25">
      <c r="C8643" s="254"/>
      <c r="D8643" s="254"/>
      <c r="E8643" s="255"/>
      <c r="F8643" s="256"/>
      <c r="G8643" s="257"/>
      <c r="H8643" s="243">
        <f t="shared" ca="1" si="403"/>
        <v>45139</v>
      </c>
      <c r="I8643" s="244">
        <f t="shared" si="404"/>
        <v>43892</v>
      </c>
      <c r="J8643" s="244" t="str">
        <f t="shared" si="402"/>
        <v/>
      </c>
    </row>
    <row r="8644" spans="3:10" ht="12" thickBot="1" x14ac:dyDescent="0.25">
      <c r="C8644" s="254"/>
      <c r="D8644" s="254"/>
      <c r="E8644" s="255"/>
      <c r="F8644" s="256"/>
      <c r="G8644" s="257"/>
      <c r="H8644" s="243">
        <f t="shared" ca="1" si="403"/>
        <v>45139</v>
      </c>
      <c r="I8644" s="244">
        <f t="shared" si="404"/>
        <v>43892</v>
      </c>
      <c r="J8644" s="244" t="str">
        <f t="shared" si="402"/>
        <v/>
      </c>
    </row>
    <row r="8645" spans="3:10" ht="12" thickBot="1" x14ac:dyDescent="0.25">
      <c r="C8645" s="254"/>
      <c r="D8645" s="254"/>
      <c r="E8645" s="255"/>
      <c r="F8645" s="256"/>
      <c r="G8645" s="257"/>
      <c r="H8645" s="243">
        <f t="shared" ca="1" si="403"/>
        <v>45139</v>
      </c>
      <c r="I8645" s="244">
        <f t="shared" si="404"/>
        <v>43892</v>
      </c>
      <c r="J8645" s="244" t="str">
        <f t="shared" si="402"/>
        <v/>
      </c>
    </row>
    <row r="8646" spans="3:10" ht="12" thickBot="1" x14ac:dyDescent="0.25">
      <c r="C8646" s="254"/>
      <c r="D8646" s="254"/>
      <c r="E8646" s="255"/>
      <c r="F8646" s="256"/>
      <c r="G8646" s="257"/>
      <c r="H8646" s="243">
        <f t="shared" ca="1" si="403"/>
        <v>45139</v>
      </c>
      <c r="I8646" s="244">
        <f t="shared" si="404"/>
        <v>43892</v>
      </c>
      <c r="J8646" s="244" t="str">
        <f t="shared" ref="J8646:J8709" si="405">IF(G8646="","",IF(G8646&gt;=0,"Debitoren",IF(G8646&lt;0,"Kreditoren","")))</f>
        <v/>
      </c>
    </row>
    <row r="8647" spans="3:10" ht="12" thickBot="1" x14ac:dyDescent="0.25">
      <c r="C8647" s="254"/>
      <c r="D8647" s="254"/>
      <c r="E8647" s="255"/>
      <c r="F8647" s="256"/>
      <c r="G8647" s="257"/>
      <c r="H8647" s="243">
        <f t="shared" ref="H8647:H8710" ca="1" si="406">IF(F8647&lt;$F$2,EOMONTH($F$2,-1)+1,EOMONTH(F8647,-1)+1)</f>
        <v>45139</v>
      </c>
      <c r="I8647" s="244">
        <f t="shared" ref="I8647:I8710" si="407">IF(F8647&lt;$I$2,IF(   WEEKDAY(EOMONTH($I$2,-1)+1)=1,EOMONTH($I$2,-1)+1+1,EOMONTH($I$2,-1)+1),IF(WEEKDAY(F8647)=1,F8647+1,F8647))</f>
        <v>43892</v>
      </c>
      <c r="J8647" s="244" t="str">
        <f t="shared" si="405"/>
        <v/>
      </c>
    </row>
    <row r="8648" spans="3:10" ht="12" thickBot="1" x14ac:dyDescent="0.25">
      <c r="C8648" s="254"/>
      <c r="D8648" s="254"/>
      <c r="E8648" s="255"/>
      <c r="F8648" s="256"/>
      <c r="G8648" s="257"/>
      <c r="H8648" s="243">
        <f t="shared" ca="1" si="406"/>
        <v>45139</v>
      </c>
      <c r="I8648" s="244">
        <f t="shared" si="407"/>
        <v>43892</v>
      </c>
      <c r="J8648" s="244" t="str">
        <f t="shared" si="405"/>
        <v/>
      </c>
    </row>
    <row r="8649" spans="3:10" ht="12" thickBot="1" x14ac:dyDescent="0.25">
      <c r="C8649" s="254"/>
      <c r="D8649" s="254"/>
      <c r="E8649" s="255"/>
      <c r="F8649" s="256"/>
      <c r="G8649" s="257"/>
      <c r="H8649" s="243">
        <f t="shared" ca="1" si="406"/>
        <v>45139</v>
      </c>
      <c r="I8649" s="244">
        <f t="shared" si="407"/>
        <v>43892</v>
      </c>
      <c r="J8649" s="244" t="str">
        <f t="shared" si="405"/>
        <v/>
      </c>
    </row>
    <row r="8650" spans="3:10" ht="12" thickBot="1" x14ac:dyDescent="0.25">
      <c r="C8650" s="254"/>
      <c r="D8650" s="254"/>
      <c r="E8650" s="255"/>
      <c r="F8650" s="256"/>
      <c r="G8650" s="257"/>
      <c r="H8650" s="243">
        <f t="shared" ca="1" si="406"/>
        <v>45139</v>
      </c>
      <c r="I8650" s="244">
        <f t="shared" si="407"/>
        <v>43892</v>
      </c>
      <c r="J8650" s="244" t="str">
        <f t="shared" si="405"/>
        <v/>
      </c>
    </row>
    <row r="8651" spans="3:10" ht="12" thickBot="1" x14ac:dyDescent="0.25">
      <c r="C8651" s="254"/>
      <c r="D8651" s="254"/>
      <c r="E8651" s="255"/>
      <c r="F8651" s="256"/>
      <c r="G8651" s="257"/>
      <c r="H8651" s="243">
        <f t="shared" ca="1" si="406"/>
        <v>45139</v>
      </c>
      <c r="I8651" s="244">
        <f t="shared" si="407"/>
        <v>43892</v>
      </c>
      <c r="J8651" s="244" t="str">
        <f t="shared" si="405"/>
        <v/>
      </c>
    </row>
    <row r="8652" spans="3:10" ht="12" thickBot="1" x14ac:dyDescent="0.25">
      <c r="C8652" s="254"/>
      <c r="D8652" s="254"/>
      <c r="E8652" s="255"/>
      <c r="F8652" s="256"/>
      <c r="G8652" s="257"/>
      <c r="H8652" s="243">
        <f t="shared" ca="1" si="406"/>
        <v>45139</v>
      </c>
      <c r="I8652" s="244">
        <f t="shared" si="407"/>
        <v>43892</v>
      </c>
      <c r="J8652" s="244" t="str">
        <f t="shared" si="405"/>
        <v/>
      </c>
    </row>
    <row r="8653" spans="3:10" ht="12" thickBot="1" x14ac:dyDescent="0.25">
      <c r="C8653" s="254"/>
      <c r="D8653" s="254"/>
      <c r="E8653" s="255"/>
      <c r="F8653" s="256"/>
      <c r="G8653" s="257"/>
      <c r="H8653" s="243">
        <f t="shared" ca="1" si="406"/>
        <v>45139</v>
      </c>
      <c r="I8653" s="244">
        <f t="shared" si="407"/>
        <v>43892</v>
      </c>
      <c r="J8653" s="244" t="str">
        <f t="shared" si="405"/>
        <v/>
      </c>
    </row>
    <row r="8654" spans="3:10" ht="12" thickBot="1" x14ac:dyDescent="0.25">
      <c r="C8654" s="254"/>
      <c r="D8654" s="254"/>
      <c r="E8654" s="255"/>
      <c r="F8654" s="256"/>
      <c r="G8654" s="257"/>
      <c r="H8654" s="243">
        <f t="shared" ca="1" si="406"/>
        <v>45139</v>
      </c>
      <c r="I8654" s="244">
        <f t="shared" si="407"/>
        <v>43892</v>
      </c>
      <c r="J8654" s="244" t="str">
        <f t="shared" si="405"/>
        <v/>
      </c>
    </row>
    <row r="8655" spans="3:10" ht="12" thickBot="1" x14ac:dyDescent="0.25">
      <c r="C8655" s="254"/>
      <c r="D8655" s="254"/>
      <c r="E8655" s="255"/>
      <c r="F8655" s="256"/>
      <c r="G8655" s="257"/>
      <c r="H8655" s="243">
        <f t="shared" ca="1" si="406"/>
        <v>45139</v>
      </c>
      <c r="I8655" s="244">
        <f t="shared" si="407"/>
        <v>43892</v>
      </c>
      <c r="J8655" s="244" t="str">
        <f t="shared" si="405"/>
        <v/>
      </c>
    </row>
    <row r="8656" spans="3:10" ht="12" thickBot="1" x14ac:dyDescent="0.25">
      <c r="C8656" s="254"/>
      <c r="D8656" s="254"/>
      <c r="E8656" s="255"/>
      <c r="F8656" s="256"/>
      <c r="G8656" s="257"/>
      <c r="H8656" s="243">
        <f t="shared" ca="1" si="406"/>
        <v>45139</v>
      </c>
      <c r="I8656" s="244">
        <f t="shared" si="407"/>
        <v>43892</v>
      </c>
      <c r="J8656" s="244" t="str">
        <f t="shared" si="405"/>
        <v/>
      </c>
    </row>
    <row r="8657" spans="3:10" ht="12" thickBot="1" x14ac:dyDescent="0.25">
      <c r="C8657" s="254"/>
      <c r="D8657" s="254"/>
      <c r="E8657" s="255"/>
      <c r="F8657" s="256"/>
      <c r="G8657" s="257"/>
      <c r="H8657" s="243">
        <f t="shared" ca="1" si="406"/>
        <v>45139</v>
      </c>
      <c r="I8657" s="244">
        <f t="shared" si="407"/>
        <v>43892</v>
      </c>
      <c r="J8657" s="244" t="str">
        <f t="shared" si="405"/>
        <v/>
      </c>
    </row>
    <row r="8658" spans="3:10" ht="12" thickBot="1" x14ac:dyDescent="0.25">
      <c r="C8658" s="254"/>
      <c r="D8658" s="254"/>
      <c r="E8658" s="255"/>
      <c r="F8658" s="256"/>
      <c r="G8658" s="257"/>
      <c r="H8658" s="243">
        <f t="shared" ca="1" si="406"/>
        <v>45139</v>
      </c>
      <c r="I8658" s="244">
        <f t="shared" si="407"/>
        <v>43892</v>
      </c>
      <c r="J8658" s="244" t="str">
        <f t="shared" si="405"/>
        <v/>
      </c>
    </row>
    <row r="8659" spans="3:10" ht="12" thickBot="1" x14ac:dyDescent="0.25">
      <c r="C8659" s="254"/>
      <c r="D8659" s="254"/>
      <c r="E8659" s="255"/>
      <c r="F8659" s="256"/>
      <c r="G8659" s="257"/>
      <c r="H8659" s="243">
        <f t="shared" ca="1" si="406"/>
        <v>45139</v>
      </c>
      <c r="I8659" s="244">
        <f t="shared" si="407"/>
        <v>43892</v>
      </c>
      <c r="J8659" s="244" t="str">
        <f t="shared" si="405"/>
        <v/>
      </c>
    </row>
    <row r="8660" spans="3:10" ht="12" thickBot="1" x14ac:dyDescent="0.25">
      <c r="C8660" s="254"/>
      <c r="D8660" s="254"/>
      <c r="E8660" s="255"/>
      <c r="F8660" s="256"/>
      <c r="G8660" s="257"/>
      <c r="H8660" s="243">
        <f t="shared" ca="1" si="406"/>
        <v>45139</v>
      </c>
      <c r="I8660" s="244">
        <f t="shared" si="407"/>
        <v>43892</v>
      </c>
      <c r="J8660" s="244" t="str">
        <f t="shared" si="405"/>
        <v/>
      </c>
    </row>
    <row r="8661" spans="3:10" ht="12" thickBot="1" x14ac:dyDescent="0.25">
      <c r="C8661" s="254"/>
      <c r="D8661" s="254"/>
      <c r="E8661" s="255"/>
      <c r="F8661" s="256"/>
      <c r="G8661" s="257"/>
      <c r="H8661" s="243">
        <f t="shared" ca="1" si="406"/>
        <v>45139</v>
      </c>
      <c r="I8661" s="244">
        <f t="shared" si="407"/>
        <v>43892</v>
      </c>
      <c r="J8661" s="244" t="str">
        <f t="shared" si="405"/>
        <v/>
      </c>
    </row>
    <row r="8662" spans="3:10" ht="12" thickBot="1" x14ac:dyDescent="0.25">
      <c r="C8662" s="254"/>
      <c r="D8662" s="254"/>
      <c r="E8662" s="255"/>
      <c r="F8662" s="256"/>
      <c r="G8662" s="257"/>
      <c r="H8662" s="243">
        <f t="shared" ca="1" si="406"/>
        <v>45139</v>
      </c>
      <c r="I8662" s="244">
        <f t="shared" si="407"/>
        <v>43892</v>
      </c>
      <c r="J8662" s="244" t="str">
        <f t="shared" si="405"/>
        <v/>
      </c>
    </row>
    <row r="8663" spans="3:10" ht="12" thickBot="1" x14ac:dyDescent="0.25">
      <c r="C8663" s="254"/>
      <c r="D8663" s="254"/>
      <c r="E8663" s="255"/>
      <c r="F8663" s="256"/>
      <c r="G8663" s="257"/>
      <c r="H8663" s="243">
        <f t="shared" ca="1" si="406"/>
        <v>45139</v>
      </c>
      <c r="I8663" s="244">
        <f t="shared" si="407"/>
        <v>43892</v>
      </c>
      <c r="J8663" s="244" t="str">
        <f t="shared" si="405"/>
        <v/>
      </c>
    </row>
    <row r="8664" spans="3:10" ht="12" thickBot="1" x14ac:dyDescent="0.25">
      <c r="C8664" s="254"/>
      <c r="D8664" s="254"/>
      <c r="E8664" s="255"/>
      <c r="F8664" s="256"/>
      <c r="G8664" s="257"/>
      <c r="H8664" s="243">
        <f t="shared" ca="1" si="406"/>
        <v>45139</v>
      </c>
      <c r="I8664" s="244">
        <f t="shared" si="407"/>
        <v>43892</v>
      </c>
      <c r="J8664" s="244" t="str">
        <f t="shared" si="405"/>
        <v/>
      </c>
    </row>
    <row r="8665" spans="3:10" ht="12" thickBot="1" x14ac:dyDescent="0.25">
      <c r="C8665" s="254"/>
      <c r="D8665" s="254"/>
      <c r="E8665" s="255"/>
      <c r="F8665" s="256"/>
      <c r="G8665" s="257"/>
      <c r="H8665" s="243">
        <f t="shared" ca="1" si="406"/>
        <v>45139</v>
      </c>
      <c r="I8665" s="244">
        <f t="shared" si="407"/>
        <v>43892</v>
      </c>
      <c r="J8665" s="244" t="str">
        <f t="shared" si="405"/>
        <v/>
      </c>
    </row>
    <row r="8666" spans="3:10" ht="12" thickBot="1" x14ac:dyDescent="0.25">
      <c r="C8666" s="254"/>
      <c r="D8666" s="254"/>
      <c r="E8666" s="255"/>
      <c r="F8666" s="256"/>
      <c r="G8666" s="257"/>
      <c r="H8666" s="243">
        <f t="shared" ca="1" si="406"/>
        <v>45139</v>
      </c>
      <c r="I8666" s="244">
        <f t="shared" si="407"/>
        <v>43892</v>
      </c>
      <c r="J8666" s="244" t="str">
        <f t="shared" si="405"/>
        <v/>
      </c>
    </row>
    <row r="8667" spans="3:10" ht="12" thickBot="1" x14ac:dyDescent="0.25">
      <c r="C8667" s="254"/>
      <c r="D8667" s="254"/>
      <c r="E8667" s="255"/>
      <c r="F8667" s="256"/>
      <c r="G8667" s="257"/>
      <c r="H8667" s="243">
        <f t="shared" ca="1" si="406"/>
        <v>45139</v>
      </c>
      <c r="I8667" s="244">
        <f t="shared" si="407"/>
        <v>43892</v>
      </c>
      <c r="J8667" s="244" t="str">
        <f t="shared" si="405"/>
        <v/>
      </c>
    </row>
    <row r="8668" spans="3:10" ht="12" thickBot="1" x14ac:dyDescent="0.25">
      <c r="C8668" s="254"/>
      <c r="D8668" s="254"/>
      <c r="E8668" s="255"/>
      <c r="F8668" s="256"/>
      <c r="G8668" s="257"/>
      <c r="H8668" s="243">
        <f t="shared" ca="1" si="406"/>
        <v>45139</v>
      </c>
      <c r="I8668" s="244">
        <f t="shared" si="407"/>
        <v>43892</v>
      </c>
      <c r="J8668" s="244" t="str">
        <f t="shared" si="405"/>
        <v/>
      </c>
    </row>
    <row r="8669" spans="3:10" ht="12" thickBot="1" x14ac:dyDescent="0.25">
      <c r="C8669" s="254"/>
      <c r="D8669" s="254"/>
      <c r="E8669" s="255"/>
      <c r="F8669" s="256"/>
      <c r="G8669" s="257"/>
      <c r="H8669" s="243">
        <f t="shared" ca="1" si="406"/>
        <v>45139</v>
      </c>
      <c r="I8669" s="244">
        <f t="shared" si="407"/>
        <v>43892</v>
      </c>
      <c r="J8669" s="244" t="str">
        <f t="shared" si="405"/>
        <v/>
      </c>
    </row>
    <row r="8670" spans="3:10" ht="12" thickBot="1" x14ac:dyDescent="0.25">
      <c r="C8670" s="254"/>
      <c r="D8670" s="254"/>
      <c r="E8670" s="255"/>
      <c r="F8670" s="256"/>
      <c r="G8670" s="257"/>
      <c r="H8670" s="243">
        <f t="shared" ca="1" si="406"/>
        <v>45139</v>
      </c>
      <c r="I8670" s="244">
        <f t="shared" si="407"/>
        <v>43892</v>
      </c>
      <c r="J8670" s="244" t="str">
        <f t="shared" si="405"/>
        <v/>
      </c>
    </row>
    <row r="8671" spans="3:10" ht="12" thickBot="1" x14ac:dyDescent="0.25">
      <c r="C8671" s="254"/>
      <c r="D8671" s="254"/>
      <c r="E8671" s="255"/>
      <c r="F8671" s="256"/>
      <c r="G8671" s="257"/>
      <c r="H8671" s="243">
        <f t="shared" ca="1" si="406"/>
        <v>45139</v>
      </c>
      <c r="I8671" s="244">
        <f t="shared" si="407"/>
        <v>43892</v>
      </c>
      <c r="J8671" s="244" t="str">
        <f t="shared" si="405"/>
        <v/>
      </c>
    </row>
    <row r="8672" spans="3:10" ht="12" thickBot="1" x14ac:dyDescent="0.25">
      <c r="C8672" s="254"/>
      <c r="D8672" s="254"/>
      <c r="E8672" s="255"/>
      <c r="F8672" s="256"/>
      <c r="G8672" s="257"/>
      <c r="H8672" s="243">
        <f t="shared" ca="1" si="406"/>
        <v>45139</v>
      </c>
      <c r="I8672" s="244">
        <f t="shared" si="407"/>
        <v>43892</v>
      </c>
      <c r="J8672" s="244" t="str">
        <f t="shared" si="405"/>
        <v/>
      </c>
    </row>
    <row r="8673" spans="3:10" ht="12" thickBot="1" x14ac:dyDescent="0.25">
      <c r="C8673" s="254"/>
      <c r="D8673" s="254"/>
      <c r="E8673" s="255"/>
      <c r="F8673" s="256"/>
      <c r="G8673" s="257"/>
      <c r="H8673" s="243">
        <f t="shared" ca="1" si="406"/>
        <v>45139</v>
      </c>
      <c r="I8673" s="244">
        <f t="shared" si="407"/>
        <v>43892</v>
      </c>
      <c r="J8673" s="244" t="str">
        <f t="shared" si="405"/>
        <v/>
      </c>
    </row>
    <row r="8674" spans="3:10" ht="12" thickBot="1" x14ac:dyDescent="0.25">
      <c r="C8674" s="254"/>
      <c r="D8674" s="254"/>
      <c r="E8674" s="255"/>
      <c r="F8674" s="256"/>
      <c r="G8674" s="257"/>
      <c r="H8674" s="243">
        <f t="shared" ca="1" si="406"/>
        <v>45139</v>
      </c>
      <c r="I8674" s="244">
        <f t="shared" si="407"/>
        <v>43892</v>
      </c>
      <c r="J8674" s="244" t="str">
        <f t="shared" si="405"/>
        <v/>
      </c>
    </row>
    <row r="8675" spans="3:10" ht="12" thickBot="1" x14ac:dyDescent="0.25">
      <c r="C8675" s="254"/>
      <c r="D8675" s="254"/>
      <c r="E8675" s="255"/>
      <c r="F8675" s="256"/>
      <c r="G8675" s="257"/>
      <c r="H8675" s="243">
        <f t="shared" ca="1" si="406"/>
        <v>45139</v>
      </c>
      <c r="I8675" s="244">
        <f t="shared" si="407"/>
        <v>43892</v>
      </c>
      <c r="J8675" s="244" t="str">
        <f t="shared" si="405"/>
        <v/>
      </c>
    </row>
    <row r="8676" spans="3:10" ht="12" thickBot="1" x14ac:dyDescent="0.25">
      <c r="C8676" s="254"/>
      <c r="D8676" s="254"/>
      <c r="E8676" s="255"/>
      <c r="F8676" s="256"/>
      <c r="G8676" s="257"/>
      <c r="H8676" s="243">
        <f t="shared" ca="1" si="406"/>
        <v>45139</v>
      </c>
      <c r="I8676" s="244">
        <f t="shared" si="407"/>
        <v>43892</v>
      </c>
      <c r="J8676" s="244" t="str">
        <f t="shared" si="405"/>
        <v/>
      </c>
    </row>
    <row r="8677" spans="3:10" ht="12" thickBot="1" x14ac:dyDescent="0.25">
      <c r="C8677" s="254"/>
      <c r="D8677" s="254"/>
      <c r="E8677" s="255"/>
      <c r="F8677" s="256"/>
      <c r="G8677" s="257"/>
      <c r="H8677" s="243">
        <f t="shared" ca="1" si="406"/>
        <v>45139</v>
      </c>
      <c r="I8677" s="244">
        <f t="shared" si="407"/>
        <v>43892</v>
      </c>
      <c r="J8677" s="244" t="str">
        <f t="shared" si="405"/>
        <v/>
      </c>
    </row>
    <row r="8678" spans="3:10" ht="12" thickBot="1" x14ac:dyDescent="0.25">
      <c r="C8678" s="254"/>
      <c r="D8678" s="254"/>
      <c r="E8678" s="255"/>
      <c r="F8678" s="256"/>
      <c r="G8678" s="257"/>
      <c r="H8678" s="243">
        <f t="shared" ca="1" si="406"/>
        <v>45139</v>
      </c>
      <c r="I8678" s="244">
        <f t="shared" si="407"/>
        <v>43892</v>
      </c>
      <c r="J8678" s="244" t="str">
        <f t="shared" si="405"/>
        <v/>
      </c>
    </row>
    <row r="8679" spans="3:10" ht="12" thickBot="1" x14ac:dyDescent="0.25">
      <c r="C8679" s="254"/>
      <c r="D8679" s="254"/>
      <c r="E8679" s="255"/>
      <c r="F8679" s="256"/>
      <c r="G8679" s="257"/>
      <c r="H8679" s="243">
        <f t="shared" ca="1" si="406"/>
        <v>45139</v>
      </c>
      <c r="I8679" s="244">
        <f t="shared" si="407"/>
        <v>43892</v>
      </c>
      <c r="J8679" s="244" t="str">
        <f t="shared" si="405"/>
        <v/>
      </c>
    </row>
    <row r="8680" spans="3:10" ht="12" thickBot="1" x14ac:dyDescent="0.25">
      <c r="C8680" s="254"/>
      <c r="D8680" s="254"/>
      <c r="E8680" s="255"/>
      <c r="F8680" s="256"/>
      <c r="G8680" s="257"/>
      <c r="H8680" s="243">
        <f t="shared" ca="1" si="406"/>
        <v>45139</v>
      </c>
      <c r="I8680" s="244">
        <f t="shared" si="407"/>
        <v>43892</v>
      </c>
      <c r="J8680" s="244" t="str">
        <f t="shared" si="405"/>
        <v/>
      </c>
    </row>
    <row r="8681" spans="3:10" ht="12" thickBot="1" x14ac:dyDescent="0.25">
      <c r="C8681" s="254"/>
      <c r="D8681" s="254"/>
      <c r="E8681" s="255"/>
      <c r="F8681" s="256"/>
      <c r="G8681" s="257"/>
      <c r="H8681" s="243">
        <f t="shared" ca="1" si="406"/>
        <v>45139</v>
      </c>
      <c r="I8681" s="244">
        <f t="shared" si="407"/>
        <v>43892</v>
      </c>
      <c r="J8681" s="244" t="str">
        <f t="shared" si="405"/>
        <v/>
      </c>
    </row>
    <row r="8682" spans="3:10" ht="12" thickBot="1" x14ac:dyDescent="0.25">
      <c r="C8682" s="254"/>
      <c r="D8682" s="254"/>
      <c r="E8682" s="255"/>
      <c r="F8682" s="256"/>
      <c r="G8682" s="257"/>
      <c r="H8682" s="243">
        <f t="shared" ca="1" si="406"/>
        <v>45139</v>
      </c>
      <c r="I8682" s="244">
        <f t="shared" si="407"/>
        <v>43892</v>
      </c>
      <c r="J8682" s="244" t="str">
        <f t="shared" si="405"/>
        <v/>
      </c>
    </row>
    <row r="8683" spans="3:10" ht="12" thickBot="1" x14ac:dyDescent="0.25">
      <c r="C8683" s="254"/>
      <c r="D8683" s="254"/>
      <c r="E8683" s="255"/>
      <c r="F8683" s="256"/>
      <c r="G8683" s="257"/>
      <c r="H8683" s="243">
        <f t="shared" ca="1" si="406"/>
        <v>45139</v>
      </c>
      <c r="I8683" s="244">
        <f t="shared" si="407"/>
        <v>43892</v>
      </c>
      <c r="J8683" s="244" t="str">
        <f t="shared" si="405"/>
        <v/>
      </c>
    </row>
    <row r="8684" spans="3:10" ht="12" thickBot="1" x14ac:dyDescent="0.25">
      <c r="C8684" s="254"/>
      <c r="D8684" s="254"/>
      <c r="E8684" s="255"/>
      <c r="F8684" s="256"/>
      <c r="G8684" s="257"/>
      <c r="H8684" s="243">
        <f t="shared" ca="1" si="406"/>
        <v>45139</v>
      </c>
      <c r="I8684" s="244">
        <f t="shared" si="407"/>
        <v>43892</v>
      </c>
      <c r="J8684" s="244" t="str">
        <f t="shared" si="405"/>
        <v/>
      </c>
    </row>
    <row r="8685" spans="3:10" ht="12" thickBot="1" x14ac:dyDescent="0.25">
      <c r="C8685" s="254"/>
      <c r="D8685" s="254"/>
      <c r="E8685" s="255"/>
      <c r="F8685" s="256"/>
      <c r="G8685" s="257"/>
      <c r="H8685" s="243">
        <f t="shared" ca="1" si="406"/>
        <v>45139</v>
      </c>
      <c r="I8685" s="244">
        <f t="shared" si="407"/>
        <v>43892</v>
      </c>
      <c r="J8685" s="244" t="str">
        <f t="shared" si="405"/>
        <v/>
      </c>
    </row>
    <row r="8686" spans="3:10" ht="12" thickBot="1" x14ac:dyDescent="0.25">
      <c r="C8686" s="254"/>
      <c r="D8686" s="254"/>
      <c r="E8686" s="255"/>
      <c r="F8686" s="256"/>
      <c r="G8686" s="257"/>
      <c r="H8686" s="243">
        <f t="shared" ca="1" si="406"/>
        <v>45139</v>
      </c>
      <c r="I8686" s="244">
        <f t="shared" si="407"/>
        <v>43892</v>
      </c>
      <c r="J8686" s="244" t="str">
        <f t="shared" si="405"/>
        <v/>
      </c>
    </row>
    <row r="8687" spans="3:10" ht="12" thickBot="1" x14ac:dyDescent="0.25">
      <c r="C8687" s="254"/>
      <c r="D8687" s="254"/>
      <c r="E8687" s="255"/>
      <c r="F8687" s="256"/>
      <c r="G8687" s="257"/>
      <c r="H8687" s="243">
        <f t="shared" ca="1" si="406"/>
        <v>45139</v>
      </c>
      <c r="I8687" s="244">
        <f t="shared" si="407"/>
        <v>43892</v>
      </c>
      <c r="J8687" s="244" t="str">
        <f t="shared" si="405"/>
        <v/>
      </c>
    </row>
    <row r="8688" spans="3:10" ht="12" thickBot="1" x14ac:dyDescent="0.25">
      <c r="C8688" s="254"/>
      <c r="D8688" s="254"/>
      <c r="E8688" s="255"/>
      <c r="F8688" s="256"/>
      <c r="G8688" s="257"/>
      <c r="H8688" s="243">
        <f t="shared" ca="1" si="406"/>
        <v>45139</v>
      </c>
      <c r="I8688" s="244">
        <f t="shared" si="407"/>
        <v>43892</v>
      </c>
      <c r="J8688" s="244" t="str">
        <f t="shared" si="405"/>
        <v/>
      </c>
    </row>
    <row r="8689" spans="3:10" ht="12" thickBot="1" x14ac:dyDescent="0.25">
      <c r="C8689" s="254"/>
      <c r="D8689" s="254"/>
      <c r="E8689" s="255"/>
      <c r="F8689" s="256"/>
      <c r="G8689" s="257"/>
      <c r="H8689" s="243">
        <f t="shared" ca="1" si="406"/>
        <v>45139</v>
      </c>
      <c r="I8689" s="244">
        <f t="shared" si="407"/>
        <v>43892</v>
      </c>
      <c r="J8689" s="244" t="str">
        <f t="shared" si="405"/>
        <v/>
      </c>
    </row>
    <row r="8690" spans="3:10" ht="12" thickBot="1" x14ac:dyDescent="0.25">
      <c r="C8690" s="254"/>
      <c r="D8690" s="254"/>
      <c r="E8690" s="255"/>
      <c r="F8690" s="256"/>
      <c r="G8690" s="257"/>
      <c r="H8690" s="243">
        <f t="shared" ca="1" si="406"/>
        <v>45139</v>
      </c>
      <c r="I8690" s="244">
        <f t="shared" si="407"/>
        <v>43892</v>
      </c>
      <c r="J8690" s="244" t="str">
        <f t="shared" si="405"/>
        <v/>
      </c>
    </row>
    <row r="8691" spans="3:10" ht="12" thickBot="1" x14ac:dyDescent="0.25">
      <c r="C8691" s="254"/>
      <c r="D8691" s="254"/>
      <c r="E8691" s="255"/>
      <c r="F8691" s="256"/>
      <c r="G8691" s="257"/>
      <c r="H8691" s="243">
        <f t="shared" ca="1" si="406"/>
        <v>45139</v>
      </c>
      <c r="I8691" s="244">
        <f t="shared" si="407"/>
        <v>43892</v>
      </c>
      <c r="J8691" s="244" t="str">
        <f t="shared" si="405"/>
        <v/>
      </c>
    </row>
    <row r="8692" spans="3:10" ht="12" thickBot="1" x14ac:dyDescent="0.25">
      <c r="C8692" s="254"/>
      <c r="D8692" s="254"/>
      <c r="E8692" s="255"/>
      <c r="F8692" s="256"/>
      <c r="G8692" s="257"/>
      <c r="H8692" s="243">
        <f t="shared" ca="1" si="406"/>
        <v>45139</v>
      </c>
      <c r="I8692" s="244">
        <f t="shared" si="407"/>
        <v>43892</v>
      </c>
      <c r="J8692" s="244" t="str">
        <f t="shared" si="405"/>
        <v/>
      </c>
    </row>
    <row r="8693" spans="3:10" ht="12" thickBot="1" x14ac:dyDescent="0.25">
      <c r="C8693" s="254"/>
      <c r="D8693" s="254"/>
      <c r="E8693" s="255"/>
      <c r="F8693" s="256"/>
      <c r="G8693" s="257"/>
      <c r="H8693" s="243">
        <f t="shared" ca="1" si="406"/>
        <v>45139</v>
      </c>
      <c r="I8693" s="244">
        <f t="shared" si="407"/>
        <v>43892</v>
      </c>
      <c r="J8693" s="244" t="str">
        <f t="shared" si="405"/>
        <v/>
      </c>
    </row>
    <row r="8694" spans="3:10" ht="12" thickBot="1" x14ac:dyDescent="0.25">
      <c r="C8694" s="254"/>
      <c r="D8694" s="254"/>
      <c r="E8694" s="255"/>
      <c r="F8694" s="256"/>
      <c r="G8694" s="257"/>
      <c r="H8694" s="243">
        <f t="shared" ca="1" si="406"/>
        <v>45139</v>
      </c>
      <c r="I8694" s="244">
        <f t="shared" si="407"/>
        <v>43892</v>
      </c>
      <c r="J8694" s="244" t="str">
        <f t="shared" si="405"/>
        <v/>
      </c>
    </row>
    <row r="8695" spans="3:10" ht="12" thickBot="1" x14ac:dyDescent="0.25">
      <c r="C8695" s="254"/>
      <c r="D8695" s="254"/>
      <c r="E8695" s="255"/>
      <c r="F8695" s="256"/>
      <c r="G8695" s="257"/>
      <c r="H8695" s="243">
        <f t="shared" ca="1" si="406"/>
        <v>45139</v>
      </c>
      <c r="I8695" s="244">
        <f t="shared" si="407"/>
        <v>43892</v>
      </c>
      <c r="J8695" s="244" t="str">
        <f t="shared" si="405"/>
        <v/>
      </c>
    </row>
    <row r="8696" spans="3:10" ht="12" thickBot="1" x14ac:dyDescent="0.25">
      <c r="C8696" s="254"/>
      <c r="D8696" s="254"/>
      <c r="E8696" s="255"/>
      <c r="F8696" s="256"/>
      <c r="G8696" s="257"/>
      <c r="H8696" s="243">
        <f t="shared" ca="1" si="406"/>
        <v>45139</v>
      </c>
      <c r="I8696" s="244">
        <f t="shared" si="407"/>
        <v>43892</v>
      </c>
      <c r="J8696" s="244" t="str">
        <f t="shared" si="405"/>
        <v/>
      </c>
    </row>
    <row r="8697" spans="3:10" ht="12" thickBot="1" x14ac:dyDescent="0.25">
      <c r="C8697" s="254"/>
      <c r="D8697" s="254"/>
      <c r="E8697" s="255"/>
      <c r="F8697" s="256"/>
      <c r="G8697" s="257"/>
      <c r="H8697" s="243">
        <f t="shared" ca="1" si="406"/>
        <v>45139</v>
      </c>
      <c r="I8697" s="244">
        <f t="shared" si="407"/>
        <v>43892</v>
      </c>
      <c r="J8697" s="244" t="str">
        <f t="shared" si="405"/>
        <v/>
      </c>
    </row>
    <row r="8698" spans="3:10" ht="12" thickBot="1" x14ac:dyDescent="0.25">
      <c r="C8698" s="254"/>
      <c r="D8698" s="254"/>
      <c r="E8698" s="255"/>
      <c r="F8698" s="256"/>
      <c r="G8698" s="257"/>
      <c r="H8698" s="243">
        <f t="shared" ca="1" si="406"/>
        <v>45139</v>
      </c>
      <c r="I8698" s="244">
        <f t="shared" si="407"/>
        <v>43892</v>
      </c>
      <c r="J8698" s="244" t="str">
        <f t="shared" si="405"/>
        <v/>
      </c>
    </row>
    <row r="8699" spans="3:10" ht="12" thickBot="1" x14ac:dyDescent="0.25">
      <c r="C8699" s="254"/>
      <c r="D8699" s="254"/>
      <c r="E8699" s="255"/>
      <c r="F8699" s="256"/>
      <c r="G8699" s="257"/>
      <c r="H8699" s="243">
        <f t="shared" ca="1" si="406"/>
        <v>45139</v>
      </c>
      <c r="I8699" s="244">
        <f t="shared" si="407"/>
        <v>43892</v>
      </c>
      <c r="J8699" s="244" t="str">
        <f t="shared" si="405"/>
        <v/>
      </c>
    </row>
    <row r="8700" spans="3:10" ht="12" thickBot="1" x14ac:dyDescent="0.25">
      <c r="C8700" s="254"/>
      <c r="D8700" s="254"/>
      <c r="E8700" s="255"/>
      <c r="F8700" s="256"/>
      <c r="G8700" s="257"/>
      <c r="H8700" s="243">
        <f t="shared" ca="1" si="406"/>
        <v>45139</v>
      </c>
      <c r="I8700" s="244">
        <f t="shared" si="407"/>
        <v>43892</v>
      </c>
      <c r="J8700" s="244" t="str">
        <f t="shared" si="405"/>
        <v/>
      </c>
    </row>
    <row r="8701" spans="3:10" ht="12" thickBot="1" x14ac:dyDescent="0.25">
      <c r="C8701" s="254"/>
      <c r="D8701" s="254"/>
      <c r="E8701" s="255"/>
      <c r="F8701" s="256"/>
      <c r="G8701" s="257"/>
      <c r="H8701" s="243">
        <f t="shared" ca="1" si="406"/>
        <v>45139</v>
      </c>
      <c r="I8701" s="244">
        <f t="shared" si="407"/>
        <v>43892</v>
      </c>
      <c r="J8701" s="244" t="str">
        <f t="shared" si="405"/>
        <v/>
      </c>
    </row>
    <row r="8702" spans="3:10" ht="12" thickBot="1" x14ac:dyDescent="0.25">
      <c r="C8702" s="254"/>
      <c r="D8702" s="254"/>
      <c r="E8702" s="255"/>
      <c r="F8702" s="256"/>
      <c r="G8702" s="257"/>
      <c r="H8702" s="243">
        <f t="shared" ca="1" si="406"/>
        <v>45139</v>
      </c>
      <c r="I8702" s="244">
        <f t="shared" si="407"/>
        <v>43892</v>
      </c>
      <c r="J8702" s="244" t="str">
        <f t="shared" si="405"/>
        <v/>
      </c>
    </row>
    <row r="8703" spans="3:10" ht="12" thickBot="1" x14ac:dyDescent="0.25">
      <c r="C8703" s="254"/>
      <c r="D8703" s="254"/>
      <c r="E8703" s="255"/>
      <c r="F8703" s="256"/>
      <c r="G8703" s="257"/>
      <c r="H8703" s="243">
        <f t="shared" ca="1" si="406"/>
        <v>45139</v>
      </c>
      <c r="I8703" s="244">
        <f t="shared" si="407"/>
        <v>43892</v>
      </c>
      <c r="J8703" s="244" t="str">
        <f t="shared" si="405"/>
        <v/>
      </c>
    </row>
    <row r="8704" spans="3:10" ht="12" thickBot="1" x14ac:dyDescent="0.25">
      <c r="C8704" s="254"/>
      <c r="D8704" s="254"/>
      <c r="E8704" s="255"/>
      <c r="F8704" s="256"/>
      <c r="G8704" s="257"/>
      <c r="H8704" s="243">
        <f t="shared" ca="1" si="406"/>
        <v>45139</v>
      </c>
      <c r="I8704" s="244">
        <f t="shared" si="407"/>
        <v>43892</v>
      </c>
      <c r="J8704" s="244" t="str">
        <f t="shared" si="405"/>
        <v/>
      </c>
    </row>
    <row r="8705" spans="3:10" ht="12" thickBot="1" x14ac:dyDescent="0.25">
      <c r="C8705" s="254"/>
      <c r="D8705" s="254"/>
      <c r="E8705" s="255"/>
      <c r="F8705" s="256"/>
      <c r="G8705" s="257"/>
      <c r="H8705" s="243">
        <f t="shared" ca="1" si="406"/>
        <v>45139</v>
      </c>
      <c r="I8705" s="244">
        <f t="shared" si="407"/>
        <v>43892</v>
      </c>
      <c r="J8705" s="244" t="str">
        <f t="shared" si="405"/>
        <v/>
      </c>
    </row>
    <row r="8706" spans="3:10" ht="12" thickBot="1" x14ac:dyDescent="0.25">
      <c r="C8706" s="254"/>
      <c r="D8706" s="254"/>
      <c r="E8706" s="255"/>
      <c r="F8706" s="256"/>
      <c r="G8706" s="257"/>
      <c r="H8706" s="243">
        <f t="shared" ca="1" si="406"/>
        <v>45139</v>
      </c>
      <c r="I8706" s="244">
        <f t="shared" si="407"/>
        <v>43892</v>
      </c>
      <c r="J8706" s="244" t="str">
        <f t="shared" si="405"/>
        <v/>
      </c>
    </row>
    <row r="8707" spans="3:10" ht="12" thickBot="1" x14ac:dyDescent="0.25">
      <c r="C8707" s="254"/>
      <c r="D8707" s="254"/>
      <c r="E8707" s="255"/>
      <c r="F8707" s="256"/>
      <c r="G8707" s="257"/>
      <c r="H8707" s="243">
        <f t="shared" ca="1" si="406"/>
        <v>45139</v>
      </c>
      <c r="I8707" s="244">
        <f t="shared" si="407"/>
        <v>43892</v>
      </c>
      <c r="J8707" s="244" t="str">
        <f t="shared" si="405"/>
        <v/>
      </c>
    </row>
    <row r="8708" spans="3:10" ht="12" thickBot="1" x14ac:dyDescent="0.25">
      <c r="C8708" s="254"/>
      <c r="D8708" s="254"/>
      <c r="E8708" s="255"/>
      <c r="F8708" s="256"/>
      <c r="G8708" s="257"/>
      <c r="H8708" s="243">
        <f t="shared" ca="1" si="406"/>
        <v>45139</v>
      </c>
      <c r="I8708" s="244">
        <f t="shared" si="407"/>
        <v>43892</v>
      </c>
      <c r="J8708" s="244" t="str">
        <f t="shared" si="405"/>
        <v/>
      </c>
    </row>
    <row r="8709" spans="3:10" ht="12" thickBot="1" x14ac:dyDescent="0.25">
      <c r="C8709" s="254"/>
      <c r="D8709" s="254"/>
      <c r="E8709" s="255"/>
      <c r="F8709" s="256"/>
      <c r="G8709" s="257"/>
      <c r="H8709" s="243">
        <f t="shared" ca="1" si="406"/>
        <v>45139</v>
      </c>
      <c r="I8709" s="244">
        <f t="shared" si="407"/>
        <v>43892</v>
      </c>
      <c r="J8709" s="244" t="str">
        <f t="shared" si="405"/>
        <v/>
      </c>
    </row>
    <row r="8710" spans="3:10" ht="12" thickBot="1" x14ac:dyDescent="0.25">
      <c r="C8710" s="254"/>
      <c r="D8710" s="254"/>
      <c r="E8710" s="255"/>
      <c r="F8710" s="256"/>
      <c r="G8710" s="257"/>
      <c r="H8710" s="243">
        <f t="shared" ca="1" si="406"/>
        <v>45139</v>
      </c>
      <c r="I8710" s="244">
        <f t="shared" si="407"/>
        <v>43892</v>
      </c>
      <c r="J8710" s="244" t="str">
        <f t="shared" ref="J8710:J8773" si="408">IF(G8710="","",IF(G8710&gt;=0,"Debitoren",IF(G8710&lt;0,"Kreditoren","")))</f>
        <v/>
      </c>
    </row>
    <row r="8711" spans="3:10" ht="12" thickBot="1" x14ac:dyDescent="0.25">
      <c r="C8711" s="254"/>
      <c r="D8711" s="254"/>
      <c r="E8711" s="255"/>
      <c r="F8711" s="256"/>
      <c r="G8711" s="257"/>
      <c r="H8711" s="243">
        <f t="shared" ref="H8711:H8774" ca="1" si="409">IF(F8711&lt;$F$2,EOMONTH($F$2,-1)+1,EOMONTH(F8711,-1)+1)</f>
        <v>45139</v>
      </c>
      <c r="I8711" s="244">
        <f t="shared" ref="I8711:I8774" si="410">IF(F8711&lt;$I$2,IF(   WEEKDAY(EOMONTH($I$2,-1)+1)=1,EOMONTH($I$2,-1)+1+1,EOMONTH($I$2,-1)+1),IF(WEEKDAY(F8711)=1,F8711+1,F8711))</f>
        <v>43892</v>
      </c>
      <c r="J8711" s="244" t="str">
        <f t="shared" si="408"/>
        <v/>
      </c>
    </row>
    <row r="8712" spans="3:10" ht="12" thickBot="1" x14ac:dyDescent="0.25">
      <c r="C8712" s="254"/>
      <c r="D8712" s="254"/>
      <c r="E8712" s="255"/>
      <c r="F8712" s="256"/>
      <c r="G8712" s="257"/>
      <c r="H8712" s="243">
        <f t="shared" ca="1" si="409"/>
        <v>45139</v>
      </c>
      <c r="I8712" s="244">
        <f t="shared" si="410"/>
        <v>43892</v>
      </c>
      <c r="J8712" s="244" t="str">
        <f t="shared" si="408"/>
        <v/>
      </c>
    </row>
    <row r="8713" spans="3:10" ht="12" thickBot="1" x14ac:dyDescent="0.25">
      <c r="C8713" s="254"/>
      <c r="D8713" s="254"/>
      <c r="E8713" s="255"/>
      <c r="F8713" s="256"/>
      <c r="G8713" s="257"/>
      <c r="H8713" s="243">
        <f t="shared" ca="1" si="409"/>
        <v>45139</v>
      </c>
      <c r="I8713" s="244">
        <f t="shared" si="410"/>
        <v>43892</v>
      </c>
      <c r="J8713" s="244" t="str">
        <f t="shared" si="408"/>
        <v/>
      </c>
    </row>
    <row r="8714" spans="3:10" ht="12" thickBot="1" x14ac:dyDescent="0.25">
      <c r="C8714" s="254"/>
      <c r="D8714" s="254"/>
      <c r="E8714" s="255"/>
      <c r="F8714" s="256"/>
      <c r="G8714" s="257"/>
      <c r="H8714" s="243">
        <f t="shared" ca="1" si="409"/>
        <v>45139</v>
      </c>
      <c r="I8714" s="244">
        <f t="shared" si="410"/>
        <v>43892</v>
      </c>
      <c r="J8714" s="244" t="str">
        <f t="shared" si="408"/>
        <v/>
      </c>
    </row>
    <row r="8715" spans="3:10" ht="12" thickBot="1" x14ac:dyDescent="0.25">
      <c r="C8715" s="254"/>
      <c r="D8715" s="254"/>
      <c r="E8715" s="255"/>
      <c r="F8715" s="256"/>
      <c r="G8715" s="257"/>
      <c r="H8715" s="243">
        <f t="shared" ca="1" si="409"/>
        <v>45139</v>
      </c>
      <c r="I8715" s="244">
        <f t="shared" si="410"/>
        <v>43892</v>
      </c>
      <c r="J8715" s="244" t="str">
        <f t="shared" si="408"/>
        <v/>
      </c>
    </row>
    <row r="8716" spans="3:10" ht="12" thickBot="1" x14ac:dyDescent="0.25">
      <c r="C8716" s="254"/>
      <c r="D8716" s="254"/>
      <c r="E8716" s="255"/>
      <c r="F8716" s="256"/>
      <c r="G8716" s="257"/>
      <c r="H8716" s="243">
        <f t="shared" ca="1" si="409"/>
        <v>45139</v>
      </c>
      <c r="I8716" s="244">
        <f t="shared" si="410"/>
        <v>43892</v>
      </c>
      <c r="J8716" s="244" t="str">
        <f t="shared" si="408"/>
        <v/>
      </c>
    </row>
    <row r="8717" spans="3:10" ht="12" thickBot="1" x14ac:dyDescent="0.25">
      <c r="C8717" s="254"/>
      <c r="D8717" s="254"/>
      <c r="E8717" s="255"/>
      <c r="F8717" s="256"/>
      <c r="G8717" s="257"/>
      <c r="H8717" s="243">
        <f t="shared" ca="1" si="409"/>
        <v>45139</v>
      </c>
      <c r="I8717" s="244">
        <f t="shared" si="410"/>
        <v>43892</v>
      </c>
      <c r="J8717" s="244" t="str">
        <f t="shared" si="408"/>
        <v/>
      </c>
    </row>
    <row r="8718" spans="3:10" ht="12" thickBot="1" x14ac:dyDescent="0.25">
      <c r="C8718" s="254"/>
      <c r="D8718" s="254"/>
      <c r="E8718" s="255"/>
      <c r="F8718" s="256"/>
      <c r="G8718" s="257"/>
      <c r="H8718" s="243">
        <f t="shared" ca="1" si="409"/>
        <v>45139</v>
      </c>
      <c r="I8718" s="244">
        <f t="shared" si="410"/>
        <v>43892</v>
      </c>
      <c r="J8718" s="244" t="str">
        <f t="shared" si="408"/>
        <v/>
      </c>
    </row>
    <row r="8719" spans="3:10" ht="12" thickBot="1" x14ac:dyDescent="0.25">
      <c r="C8719" s="254"/>
      <c r="D8719" s="254"/>
      <c r="E8719" s="255"/>
      <c r="F8719" s="256"/>
      <c r="G8719" s="257"/>
      <c r="H8719" s="243">
        <f t="shared" ca="1" si="409"/>
        <v>45139</v>
      </c>
      <c r="I8719" s="244">
        <f t="shared" si="410"/>
        <v>43892</v>
      </c>
      <c r="J8719" s="244" t="str">
        <f t="shared" si="408"/>
        <v/>
      </c>
    </row>
    <row r="8720" spans="3:10" ht="12" thickBot="1" x14ac:dyDescent="0.25">
      <c r="C8720" s="254"/>
      <c r="D8720" s="254"/>
      <c r="E8720" s="255"/>
      <c r="F8720" s="256"/>
      <c r="G8720" s="257"/>
      <c r="H8720" s="243">
        <f t="shared" ca="1" si="409"/>
        <v>45139</v>
      </c>
      <c r="I8720" s="244">
        <f t="shared" si="410"/>
        <v>43892</v>
      </c>
      <c r="J8720" s="244" t="str">
        <f t="shared" si="408"/>
        <v/>
      </c>
    </row>
    <row r="8721" spans="3:10" ht="12" thickBot="1" x14ac:dyDescent="0.25">
      <c r="C8721" s="254"/>
      <c r="D8721" s="254"/>
      <c r="E8721" s="255"/>
      <c r="F8721" s="256"/>
      <c r="G8721" s="257"/>
      <c r="H8721" s="243">
        <f t="shared" ca="1" si="409"/>
        <v>45139</v>
      </c>
      <c r="I8721" s="244">
        <f t="shared" si="410"/>
        <v>43892</v>
      </c>
      <c r="J8721" s="244" t="str">
        <f t="shared" si="408"/>
        <v/>
      </c>
    </row>
    <row r="8722" spans="3:10" ht="12" thickBot="1" x14ac:dyDescent="0.25">
      <c r="C8722" s="254"/>
      <c r="D8722" s="254"/>
      <c r="E8722" s="255"/>
      <c r="F8722" s="256"/>
      <c r="G8722" s="257"/>
      <c r="H8722" s="243">
        <f t="shared" ca="1" si="409"/>
        <v>45139</v>
      </c>
      <c r="I8722" s="244">
        <f t="shared" si="410"/>
        <v>43892</v>
      </c>
      <c r="J8722" s="244" t="str">
        <f t="shared" si="408"/>
        <v/>
      </c>
    </row>
    <row r="8723" spans="3:10" ht="12" thickBot="1" x14ac:dyDescent="0.25">
      <c r="C8723" s="254"/>
      <c r="D8723" s="254"/>
      <c r="E8723" s="255"/>
      <c r="F8723" s="256"/>
      <c r="G8723" s="257"/>
      <c r="H8723" s="243">
        <f t="shared" ca="1" si="409"/>
        <v>45139</v>
      </c>
      <c r="I8723" s="244">
        <f t="shared" si="410"/>
        <v>43892</v>
      </c>
      <c r="J8723" s="244" t="str">
        <f t="shared" si="408"/>
        <v/>
      </c>
    </row>
    <row r="8724" spans="3:10" ht="12" thickBot="1" x14ac:dyDescent="0.25">
      <c r="C8724" s="254"/>
      <c r="D8724" s="254"/>
      <c r="E8724" s="255"/>
      <c r="F8724" s="256"/>
      <c r="G8724" s="257"/>
      <c r="H8724" s="243">
        <f t="shared" ca="1" si="409"/>
        <v>45139</v>
      </c>
      <c r="I8724" s="244">
        <f t="shared" si="410"/>
        <v>43892</v>
      </c>
      <c r="J8724" s="244" t="str">
        <f t="shared" si="408"/>
        <v/>
      </c>
    </row>
    <row r="8725" spans="3:10" ht="12" thickBot="1" x14ac:dyDescent="0.25">
      <c r="C8725" s="254"/>
      <c r="D8725" s="254"/>
      <c r="E8725" s="255"/>
      <c r="F8725" s="256"/>
      <c r="G8725" s="257"/>
      <c r="H8725" s="243">
        <f t="shared" ca="1" si="409"/>
        <v>45139</v>
      </c>
      <c r="I8725" s="244">
        <f t="shared" si="410"/>
        <v>43892</v>
      </c>
      <c r="J8725" s="244" t="str">
        <f t="shared" si="408"/>
        <v/>
      </c>
    </row>
    <row r="8726" spans="3:10" ht="12" thickBot="1" x14ac:dyDescent="0.25">
      <c r="C8726" s="254"/>
      <c r="D8726" s="254"/>
      <c r="E8726" s="255"/>
      <c r="F8726" s="256"/>
      <c r="G8726" s="257"/>
      <c r="H8726" s="243">
        <f t="shared" ca="1" si="409"/>
        <v>45139</v>
      </c>
      <c r="I8726" s="244">
        <f t="shared" si="410"/>
        <v>43892</v>
      </c>
      <c r="J8726" s="244" t="str">
        <f t="shared" si="408"/>
        <v/>
      </c>
    </row>
    <row r="8727" spans="3:10" ht="12" thickBot="1" x14ac:dyDescent="0.25">
      <c r="C8727" s="254"/>
      <c r="D8727" s="254"/>
      <c r="E8727" s="255"/>
      <c r="F8727" s="256"/>
      <c r="G8727" s="257"/>
      <c r="H8727" s="243">
        <f t="shared" ca="1" si="409"/>
        <v>45139</v>
      </c>
      <c r="I8727" s="244">
        <f t="shared" si="410"/>
        <v>43892</v>
      </c>
      <c r="J8727" s="244" t="str">
        <f t="shared" si="408"/>
        <v/>
      </c>
    </row>
    <row r="8728" spans="3:10" ht="12" thickBot="1" x14ac:dyDescent="0.25">
      <c r="C8728" s="254"/>
      <c r="D8728" s="254"/>
      <c r="E8728" s="255"/>
      <c r="F8728" s="256"/>
      <c r="G8728" s="257"/>
      <c r="H8728" s="243">
        <f t="shared" ca="1" si="409"/>
        <v>45139</v>
      </c>
      <c r="I8728" s="244">
        <f t="shared" si="410"/>
        <v>43892</v>
      </c>
      <c r="J8728" s="244" t="str">
        <f t="shared" si="408"/>
        <v/>
      </c>
    </row>
    <row r="8729" spans="3:10" ht="12" thickBot="1" x14ac:dyDescent="0.25">
      <c r="C8729" s="254"/>
      <c r="D8729" s="254"/>
      <c r="E8729" s="255"/>
      <c r="F8729" s="256"/>
      <c r="G8729" s="257"/>
      <c r="H8729" s="243">
        <f t="shared" ca="1" si="409"/>
        <v>45139</v>
      </c>
      <c r="I8729" s="244">
        <f t="shared" si="410"/>
        <v>43892</v>
      </c>
      <c r="J8729" s="244" t="str">
        <f t="shared" si="408"/>
        <v/>
      </c>
    </row>
    <row r="8730" spans="3:10" ht="12" thickBot="1" x14ac:dyDescent="0.25">
      <c r="C8730" s="254"/>
      <c r="D8730" s="254"/>
      <c r="E8730" s="255"/>
      <c r="F8730" s="256"/>
      <c r="G8730" s="257"/>
      <c r="H8730" s="243">
        <f t="shared" ca="1" si="409"/>
        <v>45139</v>
      </c>
      <c r="I8730" s="244">
        <f t="shared" si="410"/>
        <v>43892</v>
      </c>
      <c r="J8730" s="244" t="str">
        <f t="shared" si="408"/>
        <v/>
      </c>
    </row>
    <row r="8731" spans="3:10" ht="12" thickBot="1" x14ac:dyDescent="0.25">
      <c r="C8731" s="254"/>
      <c r="D8731" s="254"/>
      <c r="E8731" s="255"/>
      <c r="F8731" s="256"/>
      <c r="G8731" s="257"/>
      <c r="H8731" s="243">
        <f t="shared" ca="1" si="409"/>
        <v>45139</v>
      </c>
      <c r="I8731" s="244">
        <f t="shared" si="410"/>
        <v>43892</v>
      </c>
      <c r="J8731" s="244" t="str">
        <f t="shared" si="408"/>
        <v/>
      </c>
    </row>
    <row r="8732" spans="3:10" ht="12" thickBot="1" x14ac:dyDescent="0.25">
      <c r="C8732" s="254"/>
      <c r="D8732" s="254"/>
      <c r="E8732" s="255"/>
      <c r="F8732" s="256"/>
      <c r="G8732" s="257"/>
      <c r="H8732" s="243">
        <f t="shared" ca="1" si="409"/>
        <v>45139</v>
      </c>
      <c r="I8732" s="244">
        <f t="shared" si="410"/>
        <v>43892</v>
      </c>
      <c r="J8732" s="244" t="str">
        <f t="shared" si="408"/>
        <v/>
      </c>
    </row>
    <row r="8733" spans="3:10" ht="12" thickBot="1" x14ac:dyDescent="0.25">
      <c r="C8733" s="254"/>
      <c r="D8733" s="254"/>
      <c r="E8733" s="255"/>
      <c r="F8733" s="256"/>
      <c r="G8733" s="257"/>
      <c r="H8733" s="243">
        <f t="shared" ca="1" si="409"/>
        <v>45139</v>
      </c>
      <c r="I8733" s="244">
        <f t="shared" si="410"/>
        <v>43892</v>
      </c>
      <c r="J8733" s="244" t="str">
        <f t="shared" si="408"/>
        <v/>
      </c>
    </row>
    <row r="8734" spans="3:10" ht="12" thickBot="1" x14ac:dyDescent="0.25">
      <c r="C8734" s="254"/>
      <c r="D8734" s="254"/>
      <c r="E8734" s="255"/>
      <c r="F8734" s="256"/>
      <c r="G8734" s="257"/>
      <c r="H8734" s="243">
        <f t="shared" ca="1" si="409"/>
        <v>45139</v>
      </c>
      <c r="I8734" s="244">
        <f t="shared" si="410"/>
        <v>43892</v>
      </c>
      <c r="J8734" s="244" t="str">
        <f t="shared" si="408"/>
        <v/>
      </c>
    </row>
    <row r="8735" spans="3:10" ht="12" thickBot="1" x14ac:dyDescent="0.25">
      <c r="C8735" s="254"/>
      <c r="D8735" s="254"/>
      <c r="E8735" s="255"/>
      <c r="F8735" s="256"/>
      <c r="G8735" s="257"/>
      <c r="H8735" s="243">
        <f t="shared" ca="1" si="409"/>
        <v>45139</v>
      </c>
      <c r="I8735" s="244">
        <f t="shared" si="410"/>
        <v>43892</v>
      </c>
      <c r="J8735" s="244" t="str">
        <f t="shared" si="408"/>
        <v/>
      </c>
    </row>
    <row r="8736" spans="3:10" ht="12" thickBot="1" x14ac:dyDescent="0.25">
      <c r="C8736" s="254"/>
      <c r="D8736" s="254"/>
      <c r="E8736" s="255"/>
      <c r="F8736" s="256"/>
      <c r="G8736" s="257"/>
      <c r="H8736" s="243">
        <f t="shared" ca="1" si="409"/>
        <v>45139</v>
      </c>
      <c r="I8736" s="244">
        <f t="shared" si="410"/>
        <v>43892</v>
      </c>
      <c r="J8736" s="244" t="str">
        <f t="shared" si="408"/>
        <v/>
      </c>
    </row>
    <row r="8737" spans="3:10" ht="12" thickBot="1" x14ac:dyDescent="0.25">
      <c r="C8737" s="254"/>
      <c r="D8737" s="254"/>
      <c r="E8737" s="255"/>
      <c r="F8737" s="256"/>
      <c r="G8737" s="257"/>
      <c r="H8737" s="243">
        <f t="shared" ca="1" si="409"/>
        <v>45139</v>
      </c>
      <c r="I8737" s="244">
        <f t="shared" si="410"/>
        <v>43892</v>
      </c>
      <c r="J8737" s="244" t="str">
        <f t="shared" si="408"/>
        <v/>
      </c>
    </row>
    <row r="8738" spans="3:10" ht="12" thickBot="1" x14ac:dyDescent="0.25">
      <c r="C8738" s="254"/>
      <c r="D8738" s="254"/>
      <c r="E8738" s="255"/>
      <c r="F8738" s="256"/>
      <c r="G8738" s="257"/>
      <c r="H8738" s="243">
        <f t="shared" ca="1" si="409"/>
        <v>45139</v>
      </c>
      <c r="I8738" s="244">
        <f t="shared" si="410"/>
        <v>43892</v>
      </c>
      <c r="J8738" s="244" t="str">
        <f t="shared" si="408"/>
        <v/>
      </c>
    </row>
    <row r="8739" spans="3:10" ht="12" thickBot="1" x14ac:dyDescent="0.25">
      <c r="C8739" s="254"/>
      <c r="D8739" s="254"/>
      <c r="E8739" s="255"/>
      <c r="F8739" s="256"/>
      <c r="G8739" s="257"/>
      <c r="H8739" s="243">
        <f t="shared" ca="1" si="409"/>
        <v>45139</v>
      </c>
      <c r="I8739" s="244">
        <f t="shared" si="410"/>
        <v>43892</v>
      </c>
      <c r="J8739" s="244" t="str">
        <f t="shared" si="408"/>
        <v/>
      </c>
    </row>
    <row r="8740" spans="3:10" ht="12" thickBot="1" x14ac:dyDescent="0.25">
      <c r="C8740" s="254"/>
      <c r="D8740" s="254"/>
      <c r="E8740" s="255"/>
      <c r="F8740" s="256"/>
      <c r="G8740" s="257"/>
      <c r="H8740" s="243">
        <f t="shared" ca="1" si="409"/>
        <v>45139</v>
      </c>
      <c r="I8740" s="244">
        <f t="shared" si="410"/>
        <v>43892</v>
      </c>
      <c r="J8740" s="244" t="str">
        <f t="shared" si="408"/>
        <v/>
      </c>
    </row>
    <row r="8741" spans="3:10" ht="12" thickBot="1" x14ac:dyDescent="0.25">
      <c r="C8741" s="254"/>
      <c r="D8741" s="254"/>
      <c r="E8741" s="255"/>
      <c r="F8741" s="256"/>
      <c r="G8741" s="257"/>
      <c r="H8741" s="243">
        <f t="shared" ca="1" si="409"/>
        <v>45139</v>
      </c>
      <c r="I8741" s="244">
        <f t="shared" si="410"/>
        <v>43892</v>
      </c>
      <c r="J8741" s="244" t="str">
        <f t="shared" si="408"/>
        <v/>
      </c>
    </row>
    <row r="8742" spans="3:10" ht="12" thickBot="1" x14ac:dyDescent="0.25">
      <c r="C8742" s="254"/>
      <c r="D8742" s="254"/>
      <c r="E8742" s="255"/>
      <c r="F8742" s="256"/>
      <c r="G8742" s="257"/>
      <c r="H8742" s="243">
        <f t="shared" ca="1" si="409"/>
        <v>45139</v>
      </c>
      <c r="I8742" s="244">
        <f t="shared" si="410"/>
        <v>43892</v>
      </c>
      <c r="J8742" s="244" t="str">
        <f t="shared" si="408"/>
        <v/>
      </c>
    </row>
    <row r="8743" spans="3:10" ht="12" thickBot="1" x14ac:dyDescent="0.25">
      <c r="C8743" s="254"/>
      <c r="D8743" s="254"/>
      <c r="E8743" s="255"/>
      <c r="F8743" s="256"/>
      <c r="G8743" s="257"/>
      <c r="H8743" s="243">
        <f t="shared" ca="1" si="409"/>
        <v>45139</v>
      </c>
      <c r="I8743" s="244">
        <f t="shared" si="410"/>
        <v>43892</v>
      </c>
      <c r="J8743" s="244" t="str">
        <f t="shared" si="408"/>
        <v/>
      </c>
    </row>
    <row r="8744" spans="3:10" ht="12" thickBot="1" x14ac:dyDescent="0.25">
      <c r="C8744" s="254"/>
      <c r="D8744" s="254"/>
      <c r="E8744" s="255"/>
      <c r="F8744" s="256"/>
      <c r="G8744" s="257"/>
      <c r="H8744" s="243">
        <f t="shared" ca="1" si="409"/>
        <v>45139</v>
      </c>
      <c r="I8744" s="244">
        <f t="shared" si="410"/>
        <v>43892</v>
      </c>
      <c r="J8744" s="244" t="str">
        <f t="shared" si="408"/>
        <v/>
      </c>
    </row>
    <row r="8745" spans="3:10" ht="12" thickBot="1" x14ac:dyDescent="0.25">
      <c r="C8745" s="254"/>
      <c r="D8745" s="254"/>
      <c r="E8745" s="255"/>
      <c r="F8745" s="256"/>
      <c r="G8745" s="257"/>
      <c r="H8745" s="243">
        <f t="shared" ca="1" si="409"/>
        <v>45139</v>
      </c>
      <c r="I8745" s="244">
        <f t="shared" si="410"/>
        <v>43892</v>
      </c>
      <c r="J8745" s="244" t="str">
        <f t="shared" si="408"/>
        <v/>
      </c>
    </row>
    <row r="8746" spans="3:10" ht="12" thickBot="1" x14ac:dyDescent="0.25">
      <c r="C8746" s="254"/>
      <c r="D8746" s="254"/>
      <c r="E8746" s="255"/>
      <c r="F8746" s="256"/>
      <c r="G8746" s="257"/>
      <c r="H8746" s="243">
        <f t="shared" ca="1" si="409"/>
        <v>45139</v>
      </c>
      <c r="I8746" s="244">
        <f t="shared" si="410"/>
        <v>43892</v>
      </c>
      <c r="J8746" s="244" t="str">
        <f t="shared" si="408"/>
        <v/>
      </c>
    </row>
    <row r="8747" spans="3:10" ht="12" thickBot="1" x14ac:dyDescent="0.25">
      <c r="C8747" s="254"/>
      <c r="D8747" s="254"/>
      <c r="E8747" s="255"/>
      <c r="F8747" s="256"/>
      <c r="G8747" s="257"/>
      <c r="H8747" s="243">
        <f t="shared" ca="1" si="409"/>
        <v>45139</v>
      </c>
      <c r="I8747" s="244">
        <f t="shared" si="410"/>
        <v>43892</v>
      </c>
      <c r="J8747" s="244" t="str">
        <f t="shared" si="408"/>
        <v/>
      </c>
    </row>
    <row r="8748" spans="3:10" ht="12" thickBot="1" x14ac:dyDescent="0.25">
      <c r="C8748" s="254"/>
      <c r="D8748" s="254"/>
      <c r="E8748" s="255"/>
      <c r="F8748" s="256"/>
      <c r="G8748" s="257"/>
      <c r="H8748" s="243">
        <f t="shared" ca="1" si="409"/>
        <v>45139</v>
      </c>
      <c r="I8748" s="244">
        <f t="shared" si="410"/>
        <v>43892</v>
      </c>
      <c r="J8748" s="244" t="str">
        <f t="shared" si="408"/>
        <v/>
      </c>
    </row>
    <row r="8749" spans="3:10" ht="12" thickBot="1" x14ac:dyDescent="0.25">
      <c r="C8749" s="254"/>
      <c r="D8749" s="254"/>
      <c r="E8749" s="255"/>
      <c r="F8749" s="256"/>
      <c r="G8749" s="257"/>
      <c r="H8749" s="243">
        <f t="shared" ca="1" si="409"/>
        <v>45139</v>
      </c>
      <c r="I8749" s="244">
        <f t="shared" si="410"/>
        <v>43892</v>
      </c>
      <c r="J8749" s="244" t="str">
        <f t="shared" si="408"/>
        <v/>
      </c>
    </row>
    <row r="8750" spans="3:10" ht="12" thickBot="1" x14ac:dyDescent="0.25">
      <c r="C8750" s="254"/>
      <c r="D8750" s="254"/>
      <c r="E8750" s="255"/>
      <c r="F8750" s="256"/>
      <c r="G8750" s="257"/>
      <c r="H8750" s="243">
        <f t="shared" ca="1" si="409"/>
        <v>45139</v>
      </c>
      <c r="I8750" s="244">
        <f t="shared" si="410"/>
        <v>43892</v>
      </c>
      <c r="J8750" s="244" t="str">
        <f t="shared" si="408"/>
        <v/>
      </c>
    </row>
    <row r="8751" spans="3:10" ht="12" thickBot="1" x14ac:dyDescent="0.25">
      <c r="C8751" s="254"/>
      <c r="D8751" s="254"/>
      <c r="E8751" s="255"/>
      <c r="F8751" s="256"/>
      <c r="G8751" s="257"/>
      <c r="H8751" s="243">
        <f t="shared" ca="1" si="409"/>
        <v>45139</v>
      </c>
      <c r="I8751" s="244">
        <f t="shared" si="410"/>
        <v>43892</v>
      </c>
      <c r="J8751" s="244" t="str">
        <f t="shared" si="408"/>
        <v/>
      </c>
    </row>
    <row r="8752" spans="3:10" ht="12" thickBot="1" x14ac:dyDescent="0.25">
      <c r="C8752" s="254"/>
      <c r="D8752" s="254"/>
      <c r="E8752" s="255"/>
      <c r="F8752" s="256"/>
      <c r="G8752" s="257"/>
      <c r="H8752" s="243">
        <f t="shared" ca="1" si="409"/>
        <v>45139</v>
      </c>
      <c r="I8752" s="244">
        <f t="shared" si="410"/>
        <v>43892</v>
      </c>
      <c r="J8752" s="244" t="str">
        <f t="shared" si="408"/>
        <v/>
      </c>
    </row>
    <row r="8753" spans="3:10" ht="12" thickBot="1" x14ac:dyDescent="0.25">
      <c r="C8753" s="254"/>
      <c r="D8753" s="254"/>
      <c r="E8753" s="255"/>
      <c r="F8753" s="256"/>
      <c r="G8753" s="257"/>
      <c r="H8753" s="243">
        <f t="shared" ca="1" si="409"/>
        <v>45139</v>
      </c>
      <c r="I8753" s="244">
        <f t="shared" si="410"/>
        <v>43892</v>
      </c>
      <c r="J8753" s="244" t="str">
        <f t="shared" si="408"/>
        <v/>
      </c>
    </row>
    <row r="8754" spans="3:10" ht="12" thickBot="1" x14ac:dyDescent="0.25">
      <c r="C8754" s="254"/>
      <c r="D8754" s="254"/>
      <c r="E8754" s="255"/>
      <c r="F8754" s="256"/>
      <c r="G8754" s="257"/>
      <c r="H8754" s="243">
        <f t="shared" ca="1" si="409"/>
        <v>45139</v>
      </c>
      <c r="I8754" s="244">
        <f t="shared" si="410"/>
        <v>43892</v>
      </c>
      <c r="J8754" s="244" t="str">
        <f t="shared" si="408"/>
        <v/>
      </c>
    </row>
    <row r="8755" spans="3:10" ht="12" thickBot="1" x14ac:dyDescent="0.25">
      <c r="C8755" s="254"/>
      <c r="D8755" s="254"/>
      <c r="E8755" s="255"/>
      <c r="F8755" s="256"/>
      <c r="G8755" s="257"/>
      <c r="H8755" s="243">
        <f t="shared" ca="1" si="409"/>
        <v>45139</v>
      </c>
      <c r="I8755" s="244">
        <f t="shared" si="410"/>
        <v>43892</v>
      </c>
      <c r="J8755" s="244" t="str">
        <f t="shared" si="408"/>
        <v/>
      </c>
    </row>
    <row r="8756" spans="3:10" ht="12" thickBot="1" x14ac:dyDescent="0.25">
      <c r="C8756" s="254"/>
      <c r="D8756" s="254"/>
      <c r="E8756" s="255"/>
      <c r="F8756" s="256"/>
      <c r="G8756" s="257"/>
      <c r="H8756" s="243">
        <f t="shared" ca="1" si="409"/>
        <v>45139</v>
      </c>
      <c r="I8756" s="244">
        <f t="shared" si="410"/>
        <v>43892</v>
      </c>
      <c r="J8756" s="244" t="str">
        <f t="shared" si="408"/>
        <v/>
      </c>
    </row>
    <row r="8757" spans="3:10" ht="12" thickBot="1" x14ac:dyDescent="0.25">
      <c r="C8757" s="254"/>
      <c r="D8757" s="254"/>
      <c r="E8757" s="255"/>
      <c r="F8757" s="256"/>
      <c r="G8757" s="257"/>
      <c r="H8757" s="243">
        <f t="shared" ca="1" si="409"/>
        <v>45139</v>
      </c>
      <c r="I8757" s="244">
        <f t="shared" si="410"/>
        <v>43892</v>
      </c>
      <c r="J8757" s="244" t="str">
        <f t="shared" si="408"/>
        <v/>
      </c>
    </row>
    <row r="8758" spans="3:10" ht="12" thickBot="1" x14ac:dyDescent="0.25">
      <c r="C8758" s="254"/>
      <c r="D8758" s="254"/>
      <c r="E8758" s="255"/>
      <c r="F8758" s="256"/>
      <c r="G8758" s="257"/>
      <c r="H8758" s="243">
        <f t="shared" ca="1" si="409"/>
        <v>45139</v>
      </c>
      <c r="I8758" s="244">
        <f t="shared" si="410"/>
        <v>43892</v>
      </c>
      <c r="J8758" s="244" t="str">
        <f t="shared" si="408"/>
        <v/>
      </c>
    </row>
    <row r="8759" spans="3:10" ht="12" thickBot="1" x14ac:dyDescent="0.25">
      <c r="C8759" s="254"/>
      <c r="D8759" s="254"/>
      <c r="E8759" s="255"/>
      <c r="F8759" s="256"/>
      <c r="G8759" s="257"/>
      <c r="H8759" s="243">
        <f t="shared" ca="1" si="409"/>
        <v>45139</v>
      </c>
      <c r="I8759" s="244">
        <f t="shared" si="410"/>
        <v>43892</v>
      </c>
      <c r="J8759" s="244" t="str">
        <f t="shared" si="408"/>
        <v/>
      </c>
    </row>
    <row r="8760" spans="3:10" ht="12" thickBot="1" x14ac:dyDescent="0.25">
      <c r="C8760" s="254"/>
      <c r="D8760" s="254"/>
      <c r="E8760" s="255"/>
      <c r="F8760" s="256"/>
      <c r="G8760" s="257"/>
      <c r="H8760" s="243">
        <f t="shared" ca="1" si="409"/>
        <v>45139</v>
      </c>
      <c r="I8760" s="244">
        <f t="shared" si="410"/>
        <v>43892</v>
      </c>
      <c r="J8760" s="244" t="str">
        <f t="shared" si="408"/>
        <v/>
      </c>
    </row>
    <row r="8761" spans="3:10" ht="12" thickBot="1" x14ac:dyDescent="0.25">
      <c r="C8761" s="254"/>
      <c r="D8761" s="254"/>
      <c r="E8761" s="255"/>
      <c r="F8761" s="256"/>
      <c r="G8761" s="257"/>
      <c r="H8761" s="243">
        <f t="shared" ca="1" si="409"/>
        <v>45139</v>
      </c>
      <c r="I8761" s="244">
        <f t="shared" si="410"/>
        <v>43892</v>
      </c>
      <c r="J8761" s="244" t="str">
        <f t="shared" si="408"/>
        <v/>
      </c>
    </row>
    <row r="8762" spans="3:10" ht="12" thickBot="1" x14ac:dyDescent="0.25">
      <c r="C8762" s="254"/>
      <c r="D8762" s="254"/>
      <c r="E8762" s="255"/>
      <c r="F8762" s="256"/>
      <c r="G8762" s="257"/>
      <c r="H8762" s="243">
        <f t="shared" ca="1" si="409"/>
        <v>45139</v>
      </c>
      <c r="I8762" s="244">
        <f t="shared" si="410"/>
        <v>43892</v>
      </c>
      <c r="J8762" s="244" t="str">
        <f t="shared" si="408"/>
        <v/>
      </c>
    </row>
    <row r="8763" spans="3:10" ht="12" thickBot="1" x14ac:dyDescent="0.25">
      <c r="C8763" s="254"/>
      <c r="D8763" s="254"/>
      <c r="E8763" s="255"/>
      <c r="F8763" s="256"/>
      <c r="G8763" s="257"/>
      <c r="H8763" s="243">
        <f t="shared" ca="1" si="409"/>
        <v>45139</v>
      </c>
      <c r="I8763" s="244">
        <f t="shared" si="410"/>
        <v>43892</v>
      </c>
      <c r="J8763" s="244" t="str">
        <f t="shared" si="408"/>
        <v/>
      </c>
    </row>
    <row r="8764" spans="3:10" ht="12" thickBot="1" x14ac:dyDescent="0.25">
      <c r="C8764" s="254"/>
      <c r="D8764" s="254"/>
      <c r="E8764" s="255"/>
      <c r="F8764" s="256"/>
      <c r="G8764" s="257"/>
      <c r="H8764" s="243">
        <f t="shared" ca="1" si="409"/>
        <v>45139</v>
      </c>
      <c r="I8764" s="244">
        <f t="shared" si="410"/>
        <v>43892</v>
      </c>
      <c r="J8764" s="244" t="str">
        <f t="shared" si="408"/>
        <v/>
      </c>
    </row>
    <row r="8765" spans="3:10" ht="12" thickBot="1" x14ac:dyDescent="0.25">
      <c r="C8765" s="254"/>
      <c r="D8765" s="254"/>
      <c r="E8765" s="255"/>
      <c r="F8765" s="256"/>
      <c r="G8765" s="257"/>
      <c r="H8765" s="243">
        <f t="shared" ca="1" si="409"/>
        <v>45139</v>
      </c>
      <c r="I8765" s="244">
        <f t="shared" si="410"/>
        <v>43892</v>
      </c>
      <c r="J8765" s="244" t="str">
        <f t="shared" si="408"/>
        <v/>
      </c>
    </row>
    <row r="8766" spans="3:10" ht="12" thickBot="1" x14ac:dyDescent="0.25">
      <c r="C8766" s="254"/>
      <c r="D8766" s="254"/>
      <c r="E8766" s="255"/>
      <c r="F8766" s="256"/>
      <c r="G8766" s="257"/>
      <c r="H8766" s="243">
        <f t="shared" ca="1" si="409"/>
        <v>45139</v>
      </c>
      <c r="I8766" s="244">
        <f t="shared" si="410"/>
        <v>43892</v>
      </c>
      <c r="J8766" s="244" t="str">
        <f t="shared" si="408"/>
        <v/>
      </c>
    </row>
    <row r="8767" spans="3:10" ht="12" thickBot="1" x14ac:dyDescent="0.25">
      <c r="C8767" s="254"/>
      <c r="D8767" s="254"/>
      <c r="E8767" s="255"/>
      <c r="F8767" s="256"/>
      <c r="G8767" s="257"/>
      <c r="H8767" s="243">
        <f t="shared" ca="1" si="409"/>
        <v>45139</v>
      </c>
      <c r="I8767" s="244">
        <f t="shared" si="410"/>
        <v>43892</v>
      </c>
      <c r="J8767" s="244" t="str">
        <f t="shared" si="408"/>
        <v/>
      </c>
    </row>
    <row r="8768" spans="3:10" ht="12" thickBot="1" x14ac:dyDescent="0.25">
      <c r="C8768" s="254"/>
      <c r="D8768" s="254"/>
      <c r="E8768" s="255"/>
      <c r="F8768" s="256"/>
      <c r="G8768" s="257"/>
      <c r="H8768" s="243">
        <f t="shared" ca="1" si="409"/>
        <v>45139</v>
      </c>
      <c r="I8768" s="244">
        <f t="shared" si="410"/>
        <v>43892</v>
      </c>
      <c r="J8768" s="244" t="str">
        <f t="shared" si="408"/>
        <v/>
      </c>
    </row>
    <row r="8769" spans="3:10" ht="12" thickBot="1" x14ac:dyDescent="0.25">
      <c r="C8769" s="254"/>
      <c r="D8769" s="254"/>
      <c r="E8769" s="255"/>
      <c r="F8769" s="256"/>
      <c r="G8769" s="257"/>
      <c r="H8769" s="243">
        <f t="shared" ca="1" si="409"/>
        <v>45139</v>
      </c>
      <c r="I8769" s="244">
        <f t="shared" si="410"/>
        <v>43892</v>
      </c>
      <c r="J8769" s="244" t="str">
        <f t="shared" si="408"/>
        <v/>
      </c>
    </row>
    <row r="8770" spans="3:10" ht="12" thickBot="1" x14ac:dyDescent="0.25">
      <c r="C8770" s="254"/>
      <c r="D8770" s="254"/>
      <c r="E8770" s="255"/>
      <c r="F8770" s="256"/>
      <c r="G8770" s="257"/>
      <c r="H8770" s="243">
        <f t="shared" ca="1" si="409"/>
        <v>45139</v>
      </c>
      <c r="I8770" s="244">
        <f t="shared" si="410"/>
        <v>43892</v>
      </c>
      <c r="J8770" s="244" t="str">
        <f t="shared" si="408"/>
        <v/>
      </c>
    </row>
    <row r="8771" spans="3:10" ht="12" thickBot="1" x14ac:dyDescent="0.25">
      <c r="C8771" s="254"/>
      <c r="D8771" s="254"/>
      <c r="E8771" s="255"/>
      <c r="F8771" s="256"/>
      <c r="G8771" s="257"/>
      <c r="H8771" s="243">
        <f t="shared" ca="1" si="409"/>
        <v>45139</v>
      </c>
      <c r="I8771" s="244">
        <f t="shared" si="410"/>
        <v>43892</v>
      </c>
      <c r="J8771" s="244" t="str">
        <f t="shared" si="408"/>
        <v/>
      </c>
    </row>
    <row r="8772" spans="3:10" ht="12" thickBot="1" x14ac:dyDescent="0.25">
      <c r="C8772" s="254"/>
      <c r="D8772" s="254"/>
      <c r="E8772" s="255"/>
      <c r="F8772" s="256"/>
      <c r="G8772" s="257"/>
      <c r="H8772" s="243">
        <f t="shared" ca="1" si="409"/>
        <v>45139</v>
      </c>
      <c r="I8772" s="244">
        <f t="shared" si="410"/>
        <v>43892</v>
      </c>
      <c r="J8772" s="244" t="str">
        <f t="shared" si="408"/>
        <v/>
      </c>
    </row>
    <row r="8773" spans="3:10" ht="12" thickBot="1" x14ac:dyDescent="0.25">
      <c r="C8773" s="254"/>
      <c r="D8773" s="254"/>
      <c r="E8773" s="255"/>
      <c r="F8773" s="256"/>
      <c r="G8773" s="257"/>
      <c r="H8773" s="243">
        <f t="shared" ca="1" si="409"/>
        <v>45139</v>
      </c>
      <c r="I8773" s="244">
        <f t="shared" si="410"/>
        <v>43892</v>
      </c>
      <c r="J8773" s="244" t="str">
        <f t="shared" si="408"/>
        <v/>
      </c>
    </row>
    <row r="8774" spans="3:10" ht="12" thickBot="1" x14ac:dyDescent="0.25">
      <c r="C8774" s="254"/>
      <c r="D8774" s="254"/>
      <c r="E8774" s="255"/>
      <c r="F8774" s="256"/>
      <c r="G8774" s="257"/>
      <c r="H8774" s="243">
        <f t="shared" ca="1" si="409"/>
        <v>45139</v>
      </c>
      <c r="I8774" s="244">
        <f t="shared" si="410"/>
        <v>43892</v>
      </c>
      <c r="J8774" s="244" t="str">
        <f t="shared" ref="J8774:J8837" si="411">IF(G8774="","",IF(G8774&gt;=0,"Debitoren",IF(G8774&lt;0,"Kreditoren","")))</f>
        <v/>
      </c>
    </row>
    <row r="8775" spans="3:10" ht="12" thickBot="1" x14ac:dyDescent="0.25">
      <c r="C8775" s="254"/>
      <c r="D8775" s="254"/>
      <c r="E8775" s="255"/>
      <c r="F8775" s="256"/>
      <c r="G8775" s="257"/>
      <c r="H8775" s="243">
        <f t="shared" ref="H8775:H8838" ca="1" si="412">IF(F8775&lt;$F$2,EOMONTH($F$2,-1)+1,EOMONTH(F8775,-1)+1)</f>
        <v>45139</v>
      </c>
      <c r="I8775" s="244">
        <f t="shared" ref="I8775:I8838" si="413">IF(F8775&lt;$I$2,IF(   WEEKDAY(EOMONTH($I$2,-1)+1)=1,EOMONTH($I$2,-1)+1+1,EOMONTH($I$2,-1)+1),IF(WEEKDAY(F8775)=1,F8775+1,F8775))</f>
        <v>43892</v>
      </c>
      <c r="J8775" s="244" t="str">
        <f t="shared" si="411"/>
        <v/>
      </c>
    </row>
    <row r="8776" spans="3:10" ht="12" thickBot="1" x14ac:dyDescent="0.25">
      <c r="C8776" s="254"/>
      <c r="D8776" s="254"/>
      <c r="E8776" s="255"/>
      <c r="F8776" s="256"/>
      <c r="G8776" s="257"/>
      <c r="H8776" s="243">
        <f t="shared" ca="1" si="412"/>
        <v>45139</v>
      </c>
      <c r="I8776" s="244">
        <f t="shared" si="413"/>
        <v>43892</v>
      </c>
      <c r="J8776" s="244" t="str">
        <f t="shared" si="411"/>
        <v/>
      </c>
    </row>
    <row r="8777" spans="3:10" ht="12" thickBot="1" x14ac:dyDescent="0.25">
      <c r="C8777" s="254"/>
      <c r="D8777" s="254"/>
      <c r="E8777" s="255"/>
      <c r="F8777" s="256"/>
      <c r="G8777" s="257"/>
      <c r="H8777" s="243">
        <f t="shared" ca="1" si="412"/>
        <v>45139</v>
      </c>
      <c r="I8777" s="244">
        <f t="shared" si="413"/>
        <v>43892</v>
      </c>
      <c r="J8777" s="244" t="str">
        <f t="shared" si="411"/>
        <v/>
      </c>
    </row>
    <row r="8778" spans="3:10" ht="12" thickBot="1" x14ac:dyDescent="0.25">
      <c r="C8778" s="254"/>
      <c r="D8778" s="254"/>
      <c r="E8778" s="255"/>
      <c r="F8778" s="256"/>
      <c r="G8778" s="257"/>
      <c r="H8778" s="243">
        <f t="shared" ca="1" si="412"/>
        <v>45139</v>
      </c>
      <c r="I8778" s="244">
        <f t="shared" si="413"/>
        <v>43892</v>
      </c>
      <c r="J8778" s="244" t="str">
        <f t="shared" si="411"/>
        <v/>
      </c>
    </row>
    <row r="8779" spans="3:10" ht="12" thickBot="1" x14ac:dyDescent="0.25">
      <c r="C8779" s="254"/>
      <c r="D8779" s="254"/>
      <c r="E8779" s="255"/>
      <c r="F8779" s="256"/>
      <c r="G8779" s="257"/>
      <c r="H8779" s="243">
        <f t="shared" ca="1" si="412"/>
        <v>45139</v>
      </c>
      <c r="I8779" s="244">
        <f t="shared" si="413"/>
        <v>43892</v>
      </c>
      <c r="J8779" s="244" t="str">
        <f t="shared" si="411"/>
        <v/>
      </c>
    </row>
    <row r="8780" spans="3:10" ht="12" thickBot="1" x14ac:dyDescent="0.25">
      <c r="C8780" s="254"/>
      <c r="D8780" s="254"/>
      <c r="E8780" s="255"/>
      <c r="F8780" s="256"/>
      <c r="G8780" s="257"/>
      <c r="H8780" s="243">
        <f t="shared" ca="1" si="412"/>
        <v>45139</v>
      </c>
      <c r="I8780" s="244">
        <f t="shared" si="413"/>
        <v>43892</v>
      </c>
      <c r="J8780" s="244" t="str">
        <f t="shared" si="411"/>
        <v/>
      </c>
    </row>
    <row r="8781" spans="3:10" ht="12" thickBot="1" x14ac:dyDescent="0.25">
      <c r="C8781" s="254"/>
      <c r="D8781" s="254"/>
      <c r="E8781" s="255"/>
      <c r="F8781" s="256"/>
      <c r="G8781" s="257"/>
      <c r="H8781" s="243">
        <f t="shared" ca="1" si="412"/>
        <v>45139</v>
      </c>
      <c r="I8781" s="244">
        <f t="shared" si="413"/>
        <v>43892</v>
      </c>
      <c r="J8781" s="244" t="str">
        <f t="shared" si="411"/>
        <v/>
      </c>
    </row>
    <row r="8782" spans="3:10" ht="12" thickBot="1" x14ac:dyDescent="0.25">
      <c r="C8782" s="254"/>
      <c r="D8782" s="254"/>
      <c r="E8782" s="255"/>
      <c r="F8782" s="256"/>
      <c r="G8782" s="257"/>
      <c r="H8782" s="243">
        <f t="shared" ca="1" si="412"/>
        <v>45139</v>
      </c>
      <c r="I8782" s="244">
        <f t="shared" si="413"/>
        <v>43892</v>
      </c>
      <c r="J8782" s="244" t="str">
        <f t="shared" si="411"/>
        <v/>
      </c>
    </row>
    <row r="8783" spans="3:10" ht="12" thickBot="1" x14ac:dyDescent="0.25">
      <c r="C8783" s="254"/>
      <c r="D8783" s="254"/>
      <c r="E8783" s="255"/>
      <c r="F8783" s="256"/>
      <c r="G8783" s="257"/>
      <c r="H8783" s="243">
        <f t="shared" ca="1" si="412"/>
        <v>45139</v>
      </c>
      <c r="I8783" s="244">
        <f t="shared" si="413"/>
        <v>43892</v>
      </c>
      <c r="J8783" s="244" t="str">
        <f t="shared" si="411"/>
        <v/>
      </c>
    </row>
    <row r="8784" spans="3:10" ht="12" thickBot="1" x14ac:dyDescent="0.25">
      <c r="C8784" s="254"/>
      <c r="D8784" s="254"/>
      <c r="E8784" s="255"/>
      <c r="F8784" s="256"/>
      <c r="G8784" s="257"/>
      <c r="H8784" s="243">
        <f t="shared" ca="1" si="412"/>
        <v>45139</v>
      </c>
      <c r="I8784" s="244">
        <f t="shared" si="413"/>
        <v>43892</v>
      </c>
      <c r="J8784" s="244" t="str">
        <f t="shared" si="411"/>
        <v/>
      </c>
    </row>
    <row r="8785" spans="3:10" ht="12" thickBot="1" x14ac:dyDescent="0.25">
      <c r="C8785" s="254"/>
      <c r="D8785" s="254"/>
      <c r="E8785" s="255"/>
      <c r="F8785" s="256"/>
      <c r="G8785" s="257"/>
      <c r="H8785" s="243">
        <f t="shared" ca="1" si="412"/>
        <v>45139</v>
      </c>
      <c r="I8785" s="244">
        <f t="shared" si="413"/>
        <v>43892</v>
      </c>
      <c r="J8785" s="244" t="str">
        <f t="shared" si="411"/>
        <v/>
      </c>
    </row>
    <row r="8786" spans="3:10" ht="12" thickBot="1" x14ac:dyDescent="0.25">
      <c r="C8786" s="254"/>
      <c r="D8786" s="254"/>
      <c r="E8786" s="255"/>
      <c r="F8786" s="256"/>
      <c r="G8786" s="257"/>
      <c r="H8786" s="243">
        <f t="shared" ca="1" si="412"/>
        <v>45139</v>
      </c>
      <c r="I8786" s="244">
        <f t="shared" si="413"/>
        <v>43892</v>
      </c>
      <c r="J8786" s="244" t="str">
        <f t="shared" si="411"/>
        <v/>
      </c>
    </row>
    <row r="8787" spans="3:10" ht="12" thickBot="1" x14ac:dyDescent="0.25">
      <c r="C8787" s="254"/>
      <c r="D8787" s="254"/>
      <c r="E8787" s="255"/>
      <c r="F8787" s="256"/>
      <c r="G8787" s="257"/>
      <c r="H8787" s="243">
        <f t="shared" ca="1" si="412"/>
        <v>45139</v>
      </c>
      <c r="I8787" s="244">
        <f t="shared" si="413"/>
        <v>43892</v>
      </c>
      <c r="J8787" s="244" t="str">
        <f t="shared" si="411"/>
        <v/>
      </c>
    </row>
    <row r="8788" spans="3:10" ht="12" thickBot="1" x14ac:dyDescent="0.25">
      <c r="C8788" s="254"/>
      <c r="D8788" s="254"/>
      <c r="E8788" s="255"/>
      <c r="F8788" s="256"/>
      <c r="G8788" s="257"/>
      <c r="H8788" s="243">
        <f t="shared" ca="1" si="412"/>
        <v>45139</v>
      </c>
      <c r="I8788" s="244">
        <f t="shared" si="413"/>
        <v>43892</v>
      </c>
      <c r="J8788" s="244" t="str">
        <f t="shared" si="411"/>
        <v/>
      </c>
    </row>
    <row r="8789" spans="3:10" ht="12" thickBot="1" x14ac:dyDescent="0.25">
      <c r="C8789" s="254"/>
      <c r="D8789" s="254"/>
      <c r="E8789" s="255"/>
      <c r="F8789" s="256"/>
      <c r="G8789" s="257"/>
      <c r="H8789" s="243">
        <f t="shared" ca="1" si="412"/>
        <v>45139</v>
      </c>
      <c r="I8789" s="244">
        <f t="shared" si="413"/>
        <v>43892</v>
      </c>
      <c r="J8789" s="244" t="str">
        <f t="shared" si="411"/>
        <v/>
      </c>
    </row>
    <row r="8790" spans="3:10" ht="12" thickBot="1" x14ac:dyDescent="0.25">
      <c r="C8790" s="254"/>
      <c r="D8790" s="254"/>
      <c r="E8790" s="255"/>
      <c r="F8790" s="256"/>
      <c r="G8790" s="257"/>
      <c r="H8790" s="243">
        <f t="shared" ca="1" si="412"/>
        <v>45139</v>
      </c>
      <c r="I8790" s="244">
        <f t="shared" si="413"/>
        <v>43892</v>
      </c>
      <c r="J8790" s="244" t="str">
        <f t="shared" si="411"/>
        <v/>
      </c>
    </row>
    <row r="8791" spans="3:10" ht="12" thickBot="1" x14ac:dyDescent="0.25">
      <c r="C8791" s="254"/>
      <c r="D8791" s="254"/>
      <c r="E8791" s="255"/>
      <c r="F8791" s="256"/>
      <c r="G8791" s="257"/>
      <c r="H8791" s="243">
        <f t="shared" ca="1" si="412"/>
        <v>45139</v>
      </c>
      <c r="I8791" s="244">
        <f t="shared" si="413"/>
        <v>43892</v>
      </c>
      <c r="J8791" s="244" t="str">
        <f t="shared" si="411"/>
        <v/>
      </c>
    </row>
    <row r="8792" spans="3:10" ht="12" thickBot="1" x14ac:dyDescent="0.25">
      <c r="C8792" s="254"/>
      <c r="D8792" s="254"/>
      <c r="E8792" s="255"/>
      <c r="F8792" s="256"/>
      <c r="G8792" s="257"/>
      <c r="H8792" s="243">
        <f t="shared" ca="1" si="412"/>
        <v>45139</v>
      </c>
      <c r="I8792" s="244">
        <f t="shared" si="413"/>
        <v>43892</v>
      </c>
      <c r="J8792" s="244" t="str">
        <f t="shared" si="411"/>
        <v/>
      </c>
    </row>
    <row r="8793" spans="3:10" ht="12" thickBot="1" x14ac:dyDescent="0.25">
      <c r="C8793" s="254"/>
      <c r="D8793" s="254"/>
      <c r="E8793" s="255"/>
      <c r="F8793" s="256"/>
      <c r="G8793" s="257"/>
      <c r="H8793" s="243">
        <f t="shared" ca="1" si="412"/>
        <v>45139</v>
      </c>
      <c r="I8793" s="244">
        <f t="shared" si="413"/>
        <v>43892</v>
      </c>
      <c r="J8793" s="244" t="str">
        <f t="shared" si="411"/>
        <v/>
      </c>
    </row>
    <row r="8794" spans="3:10" ht="12" thickBot="1" x14ac:dyDescent="0.25">
      <c r="C8794" s="254"/>
      <c r="D8794" s="254"/>
      <c r="E8794" s="255"/>
      <c r="F8794" s="256"/>
      <c r="G8794" s="257"/>
      <c r="H8794" s="243">
        <f t="shared" ca="1" si="412"/>
        <v>45139</v>
      </c>
      <c r="I8794" s="244">
        <f t="shared" si="413"/>
        <v>43892</v>
      </c>
      <c r="J8794" s="244" t="str">
        <f t="shared" si="411"/>
        <v/>
      </c>
    </row>
    <row r="8795" spans="3:10" ht="12" thickBot="1" x14ac:dyDescent="0.25">
      <c r="C8795" s="254"/>
      <c r="D8795" s="254"/>
      <c r="E8795" s="255"/>
      <c r="F8795" s="256"/>
      <c r="G8795" s="257"/>
      <c r="H8795" s="243">
        <f t="shared" ca="1" si="412"/>
        <v>45139</v>
      </c>
      <c r="I8795" s="244">
        <f t="shared" si="413"/>
        <v>43892</v>
      </c>
      <c r="J8795" s="244" t="str">
        <f t="shared" si="411"/>
        <v/>
      </c>
    </row>
    <row r="8796" spans="3:10" ht="12" thickBot="1" x14ac:dyDescent="0.25">
      <c r="C8796" s="254"/>
      <c r="D8796" s="254"/>
      <c r="E8796" s="255"/>
      <c r="F8796" s="256"/>
      <c r="G8796" s="257"/>
      <c r="H8796" s="243">
        <f t="shared" ca="1" si="412"/>
        <v>45139</v>
      </c>
      <c r="I8796" s="244">
        <f t="shared" si="413"/>
        <v>43892</v>
      </c>
      <c r="J8796" s="244" t="str">
        <f t="shared" si="411"/>
        <v/>
      </c>
    </row>
    <row r="8797" spans="3:10" ht="12" thickBot="1" x14ac:dyDescent="0.25">
      <c r="C8797" s="254"/>
      <c r="D8797" s="254"/>
      <c r="E8797" s="255"/>
      <c r="F8797" s="256"/>
      <c r="G8797" s="257"/>
      <c r="H8797" s="243">
        <f t="shared" ca="1" si="412"/>
        <v>45139</v>
      </c>
      <c r="I8797" s="244">
        <f t="shared" si="413"/>
        <v>43892</v>
      </c>
      <c r="J8797" s="244" t="str">
        <f t="shared" si="411"/>
        <v/>
      </c>
    </row>
    <row r="8798" spans="3:10" ht="12" thickBot="1" x14ac:dyDescent="0.25">
      <c r="C8798" s="254"/>
      <c r="D8798" s="254"/>
      <c r="E8798" s="255"/>
      <c r="F8798" s="256"/>
      <c r="G8798" s="257"/>
      <c r="H8798" s="243">
        <f t="shared" ca="1" si="412"/>
        <v>45139</v>
      </c>
      <c r="I8798" s="244">
        <f t="shared" si="413"/>
        <v>43892</v>
      </c>
      <c r="J8798" s="244" t="str">
        <f t="shared" si="411"/>
        <v/>
      </c>
    </row>
    <row r="8799" spans="3:10" ht="12" thickBot="1" x14ac:dyDescent="0.25">
      <c r="C8799" s="254"/>
      <c r="D8799" s="254"/>
      <c r="E8799" s="255"/>
      <c r="F8799" s="256"/>
      <c r="G8799" s="257"/>
      <c r="H8799" s="243">
        <f t="shared" ca="1" si="412"/>
        <v>45139</v>
      </c>
      <c r="I8799" s="244">
        <f t="shared" si="413"/>
        <v>43892</v>
      </c>
      <c r="J8799" s="244" t="str">
        <f t="shared" si="411"/>
        <v/>
      </c>
    </row>
    <row r="8800" spans="3:10" ht="12" thickBot="1" x14ac:dyDescent="0.25">
      <c r="C8800" s="254"/>
      <c r="D8800" s="254"/>
      <c r="E8800" s="255"/>
      <c r="F8800" s="256"/>
      <c r="G8800" s="257"/>
      <c r="H8800" s="243">
        <f t="shared" ca="1" si="412"/>
        <v>45139</v>
      </c>
      <c r="I8800" s="244">
        <f t="shared" si="413"/>
        <v>43892</v>
      </c>
      <c r="J8800" s="244" t="str">
        <f t="shared" si="411"/>
        <v/>
      </c>
    </row>
    <row r="8801" spans="3:10" ht="12" thickBot="1" x14ac:dyDescent="0.25">
      <c r="C8801" s="254"/>
      <c r="D8801" s="254"/>
      <c r="E8801" s="255"/>
      <c r="F8801" s="256"/>
      <c r="G8801" s="257"/>
      <c r="H8801" s="243">
        <f t="shared" ca="1" si="412"/>
        <v>45139</v>
      </c>
      <c r="I8801" s="244">
        <f t="shared" si="413"/>
        <v>43892</v>
      </c>
      <c r="J8801" s="244" t="str">
        <f t="shared" si="411"/>
        <v/>
      </c>
    </row>
    <row r="8802" spans="3:10" ht="12" thickBot="1" x14ac:dyDescent="0.25">
      <c r="C8802" s="254"/>
      <c r="D8802" s="254"/>
      <c r="E8802" s="255"/>
      <c r="F8802" s="256"/>
      <c r="G8802" s="257"/>
      <c r="H8802" s="243">
        <f t="shared" ca="1" si="412"/>
        <v>45139</v>
      </c>
      <c r="I8802" s="244">
        <f t="shared" si="413"/>
        <v>43892</v>
      </c>
      <c r="J8802" s="244" t="str">
        <f t="shared" si="411"/>
        <v/>
      </c>
    </row>
    <row r="8803" spans="3:10" ht="12" thickBot="1" x14ac:dyDescent="0.25">
      <c r="C8803" s="254"/>
      <c r="D8803" s="254"/>
      <c r="E8803" s="255"/>
      <c r="F8803" s="256"/>
      <c r="G8803" s="257"/>
      <c r="H8803" s="243">
        <f t="shared" ca="1" si="412"/>
        <v>45139</v>
      </c>
      <c r="I8803" s="244">
        <f t="shared" si="413"/>
        <v>43892</v>
      </c>
      <c r="J8803" s="244" t="str">
        <f t="shared" si="411"/>
        <v/>
      </c>
    </row>
    <row r="8804" spans="3:10" ht="12" thickBot="1" x14ac:dyDescent="0.25">
      <c r="C8804" s="254"/>
      <c r="D8804" s="254"/>
      <c r="E8804" s="255"/>
      <c r="F8804" s="256"/>
      <c r="G8804" s="257"/>
      <c r="H8804" s="243">
        <f t="shared" ca="1" si="412"/>
        <v>45139</v>
      </c>
      <c r="I8804" s="244">
        <f t="shared" si="413"/>
        <v>43892</v>
      </c>
      <c r="J8804" s="244" t="str">
        <f t="shared" si="411"/>
        <v/>
      </c>
    </row>
    <row r="8805" spans="3:10" ht="12" thickBot="1" x14ac:dyDescent="0.25">
      <c r="C8805" s="254"/>
      <c r="D8805" s="254"/>
      <c r="E8805" s="255"/>
      <c r="F8805" s="256"/>
      <c r="G8805" s="257"/>
      <c r="H8805" s="243">
        <f t="shared" ca="1" si="412"/>
        <v>45139</v>
      </c>
      <c r="I8805" s="244">
        <f t="shared" si="413"/>
        <v>43892</v>
      </c>
      <c r="J8805" s="244" t="str">
        <f t="shared" si="411"/>
        <v/>
      </c>
    </row>
    <row r="8806" spans="3:10" ht="12" thickBot="1" x14ac:dyDescent="0.25">
      <c r="C8806" s="254"/>
      <c r="D8806" s="254"/>
      <c r="E8806" s="255"/>
      <c r="F8806" s="256"/>
      <c r="G8806" s="257"/>
      <c r="H8806" s="243">
        <f t="shared" ca="1" si="412"/>
        <v>45139</v>
      </c>
      <c r="I8806" s="244">
        <f t="shared" si="413"/>
        <v>43892</v>
      </c>
      <c r="J8806" s="244" t="str">
        <f t="shared" si="411"/>
        <v/>
      </c>
    </row>
    <row r="8807" spans="3:10" ht="12" thickBot="1" x14ac:dyDescent="0.25">
      <c r="C8807" s="254"/>
      <c r="D8807" s="254"/>
      <c r="E8807" s="255"/>
      <c r="F8807" s="256"/>
      <c r="G8807" s="257"/>
      <c r="H8807" s="243">
        <f t="shared" ca="1" si="412"/>
        <v>45139</v>
      </c>
      <c r="I8807" s="244">
        <f t="shared" si="413"/>
        <v>43892</v>
      </c>
      <c r="J8807" s="244" t="str">
        <f t="shared" si="411"/>
        <v/>
      </c>
    </row>
    <row r="8808" spans="3:10" ht="12" thickBot="1" x14ac:dyDescent="0.25">
      <c r="C8808" s="254"/>
      <c r="D8808" s="254"/>
      <c r="E8808" s="255"/>
      <c r="F8808" s="256"/>
      <c r="G8808" s="257"/>
      <c r="H8808" s="243">
        <f t="shared" ca="1" si="412"/>
        <v>45139</v>
      </c>
      <c r="I8808" s="244">
        <f t="shared" si="413"/>
        <v>43892</v>
      </c>
      <c r="J8808" s="244" t="str">
        <f t="shared" si="411"/>
        <v/>
      </c>
    </row>
    <row r="8809" spans="3:10" ht="12" thickBot="1" x14ac:dyDescent="0.25">
      <c r="C8809" s="254"/>
      <c r="D8809" s="254"/>
      <c r="E8809" s="255"/>
      <c r="F8809" s="256"/>
      <c r="G8809" s="257"/>
      <c r="H8809" s="243">
        <f t="shared" ca="1" si="412"/>
        <v>45139</v>
      </c>
      <c r="I8809" s="244">
        <f t="shared" si="413"/>
        <v>43892</v>
      </c>
      <c r="J8809" s="244" t="str">
        <f t="shared" si="411"/>
        <v/>
      </c>
    </row>
    <row r="8810" spans="3:10" ht="12" thickBot="1" x14ac:dyDescent="0.25">
      <c r="C8810" s="254"/>
      <c r="D8810" s="254"/>
      <c r="E8810" s="255"/>
      <c r="F8810" s="256"/>
      <c r="G8810" s="257"/>
      <c r="H8810" s="243">
        <f t="shared" ca="1" si="412"/>
        <v>45139</v>
      </c>
      <c r="I8810" s="244">
        <f t="shared" si="413"/>
        <v>43892</v>
      </c>
      <c r="J8810" s="244" t="str">
        <f t="shared" si="411"/>
        <v/>
      </c>
    </row>
    <row r="8811" spans="3:10" ht="12" thickBot="1" x14ac:dyDescent="0.25">
      <c r="C8811" s="254"/>
      <c r="D8811" s="254"/>
      <c r="E8811" s="255"/>
      <c r="F8811" s="256"/>
      <c r="G8811" s="257"/>
      <c r="H8811" s="243">
        <f t="shared" ca="1" si="412"/>
        <v>45139</v>
      </c>
      <c r="I8811" s="244">
        <f t="shared" si="413"/>
        <v>43892</v>
      </c>
      <c r="J8811" s="244" t="str">
        <f t="shared" si="411"/>
        <v/>
      </c>
    </row>
    <row r="8812" spans="3:10" ht="12" thickBot="1" x14ac:dyDescent="0.25">
      <c r="C8812" s="254"/>
      <c r="D8812" s="254"/>
      <c r="E8812" s="255"/>
      <c r="F8812" s="256"/>
      <c r="G8812" s="257"/>
      <c r="H8812" s="243">
        <f t="shared" ca="1" si="412"/>
        <v>45139</v>
      </c>
      <c r="I8812" s="244">
        <f t="shared" si="413"/>
        <v>43892</v>
      </c>
      <c r="J8812" s="244" t="str">
        <f t="shared" si="411"/>
        <v/>
      </c>
    </row>
    <row r="8813" spans="3:10" ht="12" thickBot="1" x14ac:dyDescent="0.25">
      <c r="C8813" s="254"/>
      <c r="D8813" s="254"/>
      <c r="E8813" s="255"/>
      <c r="F8813" s="256"/>
      <c r="G8813" s="257"/>
      <c r="H8813" s="243">
        <f t="shared" ca="1" si="412"/>
        <v>45139</v>
      </c>
      <c r="I8813" s="244">
        <f t="shared" si="413"/>
        <v>43892</v>
      </c>
      <c r="J8813" s="244" t="str">
        <f t="shared" si="411"/>
        <v/>
      </c>
    </row>
    <row r="8814" spans="3:10" ht="12" thickBot="1" x14ac:dyDescent="0.25">
      <c r="C8814" s="254"/>
      <c r="D8814" s="254"/>
      <c r="E8814" s="255"/>
      <c r="F8814" s="256"/>
      <c r="G8814" s="257"/>
      <c r="H8814" s="243">
        <f t="shared" ca="1" si="412"/>
        <v>45139</v>
      </c>
      <c r="I8814" s="244">
        <f t="shared" si="413"/>
        <v>43892</v>
      </c>
      <c r="J8814" s="244" t="str">
        <f t="shared" si="411"/>
        <v/>
      </c>
    </row>
    <row r="8815" spans="3:10" ht="12" thickBot="1" x14ac:dyDescent="0.25">
      <c r="C8815" s="254"/>
      <c r="D8815" s="254"/>
      <c r="E8815" s="255"/>
      <c r="F8815" s="256"/>
      <c r="G8815" s="257"/>
      <c r="H8815" s="243">
        <f t="shared" ca="1" si="412"/>
        <v>45139</v>
      </c>
      <c r="I8815" s="244">
        <f t="shared" si="413"/>
        <v>43892</v>
      </c>
      <c r="J8815" s="244" t="str">
        <f t="shared" si="411"/>
        <v/>
      </c>
    </row>
    <row r="8816" spans="3:10" ht="12" thickBot="1" x14ac:dyDescent="0.25">
      <c r="C8816" s="254"/>
      <c r="D8816" s="254"/>
      <c r="E8816" s="255"/>
      <c r="F8816" s="256"/>
      <c r="G8816" s="257"/>
      <c r="H8816" s="243">
        <f t="shared" ca="1" si="412"/>
        <v>45139</v>
      </c>
      <c r="I8816" s="244">
        <f t="shared" si="413"/>
        <v>43892</v>
      </c>
      <c r="J8816" s="244" t="str">
        <f t="shared" si="411"/>
        <v/>
      </c>
    </row>
    <row r="8817" spans="3:10" ht="12" thickBot="1" x14ac:dyDescent="0.25">
      <c r="C8817" s="254"/>
      <c r="D8817" s="254"/>
      <c r="E8817" s="255"/>
      <c r="F8817" s="256"/>
      <c r="G8817" s="257"/>
      <c r="H8817" s="243">
        <f t="shared" ca="1" si="412"/>
        <v>45139</v>
      </c>
      <c r="I8817" s="244">
        <f t="shared" si="413"/>
        <v>43892</v>
      </c>
      <c r="J8817" s="244" t="str">
        <f t="shared" si="411"/>
        <v/>
      </c>
    </row>
    <row r="8818" spans="3:10" ht="12" thickBot="1" x14ac:dyDescent="0.25">
      <c r="C8818" s="254"/>
      <c r="D8818" s="254"/>
      <c r="E8818" s="255"/>
      <c r="F8818" s="256"/>
      <c r="G8818" s="257"/>
      <c r="H8818" s="243">
        <f t="shared" ca="1" si="412"/>
        <v>45139</v>
      </c>
      <c r="I8818" s="244">
        <f t="shared" si="413"/>
        <v>43892</v>
      </c>
      <c r="J8818" s="244" t="str">
        <f t="shared" si="411"/>
        <v/>
      </c>
    </row>
    <row r="8819" spans="3:10" ht="12" thickBot="1" x14ac:dyDescent="0.25">
      <c r="C8819" s="254"/>
      <c r="D8819" s="254"/>
      <c r="E8819" s="255"/>
      <c r="F8819" s="256"/>
      <c r="G8819" s="257"/>
      <c r="H8819" s="243">
        <f t="shared" ca="1" si="412"/>
        <v>45139</v>
      </c>
      <c r="I8819" s="244">
        <f t="shared" si="413"/>
        <v>43892</v>
      </c>
      <c r="J8819" s="244" t="str">
        <f t="shared" si="411"/>
        <v/>
      </c>
    </row>
    <row r="8820" spans="3:10" ht="12" thickBot="1" x14ac:dyDescent="0.25">
      <c r="C8820" s="254"/>
      <c r="D8820" s="254"/>
      <c r="E8820" s="255"/>
      <c r="F8820" s="256"/>
      <c r="G8820" s="257"/>
      <c r="H8820" s="243">
        <f t="shared" ca="1" si="412"/>
        <v>45139</v>
      </c>
      <c r="I8820" s="244">
        <f t="shared" si="413"/>
        <v>43892</v>
      </c>
      <c r="J8820" s="244" t="str">
        <f t="shared" si="411"/>
        <v/>
      </c>
    </row>
    <row r="8821" spans="3:10" ht="12" thickBot="1" x14ac:dyDescent="0.25">
      <c r="C8821" s="254"/>
      <c r="D8821" s="254"/>
      <c r="E8821" s="255"/>
      <c r="F8821" s="256"/>
      <c r="G8821" s="257"/>
      <c r="H8821" s="243">
        <f t="shared" ca="1" si="412"/>
        <v>45139</v>
      </c>
      <c r="I8821" s="244">
        <f t="shared" si="413"/>
        <v>43892</v>
      </c>
      <c r="J8821" s="244" t="str">
        <f t="shared" si="411"/>
        <v/>
      </c>
    </row>
    <row r="8822" spans="3:10" ht="12" thickBot="1" x14ac:dyDescent="0.25">
      <c r="C8822" s="254"/>
      <c r="D8822" s="254"/>
      <c r="E8822" s="255"/>
      <c r="F8822" s="256"/>
      <c r="G8822" s="257"/>
      <c r="H8822" s="243">
        <f t="shared" ca="1" si="412"/>
        <v>45139</v>
      </c>
      <c r="I8822" s="244">
        <f t="shared" si="413"/>
        <v>43892</v>
      </c>
      <c r="J8822" s="244" t="str">
        <f t="shared" si="411"/>
        <v/>
      </c>
    </row>
    <row r="8823" spans="3:10" ht="12" thickBot="1" x14ac:dyDescent="0.25">
      <c r="C8823" s="254"/>
      <c r="D8823" s="254"/>
      <c r="E8823" s="255"/>
      <c r="F8823" s="256"/>
      <c r="G8823" s="257"/>
      <c r="H8823" s="243">
        <f t="shared" ca="1" si="412"/>
        <v>45139</v>
      </c>
      <c r="I8823" s="244">
        <f t="shared" si="413"/>
        <v>43892</v>
      </c>
      <c r="J8823" s="244" t="str">
        <f t="shared" si="411"/>
        <v/>
      </c>
    </row>
    <row r="8824" spans="3:10" ht="12" thickBot="1" x14ac:dyDescent="0.25">
      <c r="C8824" s="254"/>
      <c r="D8824" s="254"/>
      <c r="E8824" s="255"/>
      <c r="F8824" s="256"/>
      <c r="G8824" s="257"/>
      <c r="H8824" s="243">
        <f t="shared" ca="1" si="412"/>
        <v>45139</v>
      </c>
      <c r="I8824" s="244">
        <f t="shared" si="413"/>
        <v>43892</v>
      </c>
      <c r="J8824" s="244" t="str">
        <f t="shared" si="411"/>
        <v/>
      </c>
    </row>
    <row r="8825" spans="3:10" ht="12" thickBot="1" x14ac:dyDescent="0.25">
      <c r="C8825" s="254"/>
      <c r="D8825" s="254"/>
      <c r="E8825" s="255"/>
      <c r="F8825" s="256"/>
      <c r="G8825" s="257"/>
      <c r="H8825" s="243">
        <f t="shared" ca="1" si="412"/>
        <v>45139</v>
      </c>
      <c r="I8825" s="244">
        <f t="shared" si="413"/>
        <v>43892</v>
      </c>
      <c r="J8825" s="244" t="str">
        <f t="shared" si="411"/>
        <v/>
      </c>
    </row>
    <row r="8826" spans="3:10" ht="12" thickBot="1" x14ac:dyDescent="0.25">
      <c r="C8826" s="254"/>
      <c r="D8826" s="254"/>
      <c r="E8826" s="255"/>
      <c r="F8826" s="256"/>
      <c r="G8826" s="257"/>
      <c r="H8826" s="243">
        <f t="shared" ca="1" si="412"/>
        <v>45139</v>
      </c>
      <c r="I8826" s="244">
        <f t="shared" si="413"/>
        <v>43892</v>
      </c>
      <c r="J8826" s="244" t="str">
        <f t="shared" si="411"/>
        <v/>
      </c>
    </row>
    <row r="8827" spans="3:10" ht="12" thickBot="1" x14ac:dyDescent="0.25">
      <c r="C8827" s="254"/>
      <c r="D8827" s="254"/>
      <c r="E8827" s="255"/>
      <c r="F8827" s="256"/>
      <c r="G8827" s="257"/>
      <c r="H8827" s="243">
        <f t="shared" ca="1" si="412"/>
        <v>45139</v>
      </c>
      <c r="I8827" s="244">
        <f t="shared" si="413"/>
        <v>43892</v>
      </c>
      <c r="J8827" s="244" t="str">
        <f t="shared" si="411"/>
        <v/>
      </c>
    </row>
    <row r="8828" spans="3:10" ht="12" thickBot="1" x14ac:dyDescent="0.25">
      <c r="C8828" s="254"/>
      <c r="D8828" s="254"/>
      <c r="E8828" s="255"/>
      <c r="F8828" s="256"/>
      <c r="G8828" s="257"/>
      <c r="H8828" s="243">
        <f t="shared" ca="1" si="412"/>
        <v>45139</v>
      </c>
      <c r="I8828" s="244">
        <f t="shared" si="413"/>
        <v>43892</v>
      </c>
      <c r="J8828" s="244" t="str">
        <f t="shared" si="411"/>
        <v/>
      </c>
    </row>
    <row r="8829" spans="3:10" ht="12" thickBot="1" x14ac:dyDescent="0.25">
      <c r="C8829" s="254"/>
      <c r="D8829" s="254"/>
      <c r="E8829" s="255"/>
      <c r="F8829" s="256"/>
      <c r="G8829" s="257"/>
      <c r="H8829" s="243">
        <f t="shared" ca="1" si="412"/>
        <v>45139</v>
      </c>
      <c r="I8829" s="244">
        <f t="shared" si="413"/>
        <v>43892</v>
      </c>
      <c r="J8829" s="244" t="str">
        <f t="shared" si="411"/>
        <v/>
      </c>
    </row>
    <row r="8830" spans="3:10" ht="12" thickBot="1" x14ac:dyDescent="0.25">
      <c r="C8830" s="254"/>
      <c r="D8830" s="254"/>
      <c r="E8830" s="255"/>
      <c r="F8830" s="256"/>
      <c r="G8830" s="257"/>
      <c r="H8830" s="243">
        <f t="shared" ca="1" si="412"/>
        <v>45139</v>
      </c>
      <c r="I8830" s="244">
        <f t="shared" si="413"/>
        <v>43892</v>
      </c>
      <c r="J8830" s="244" t="str">
        <f t="shared" si="411"/>
        <v/>
      </c>
    </row>
    <row r="8831" spans="3:10" ht="12" thickBot="1" x14ac:dyDescent="0.25">
      <c r="C8831" s="254"/>
      <c r="D8831" s="254"/>
      <c r="E8831" s="255"/>
      <c r="F8831" s="256"/>
      <c r="G8831" s="257"/>
      <c r="H8831" s="243">
        <f t="shared" ca="1" si="412"/>
        <v>45139</v>
      </c>
      <c r="I8831" s="244">
        <f t="shared" si="413"/>
        <v>43892</v>
      </c>
      <c r="J8831" s="244" t="str">
        <f t="shared" si="411"/>
        <v/>
      </c>
    </row>
    <row r="8832" spans="3:10" ht="12" thickBot="1" x14ac:dyDescent="0.25">
      <c r="C8832" s="254"/>
      <c r="D8832" s="254"/>
      <c r="E8832" s="255"/>
      <c r="F8832" s="256"/>
      <c r="G8832" s="257"/>
      <c r="H8832" s="243">
        <f t="shared" ca="1" si="412"/>
        <v>45139</v>
      </c>
      <c r="I8832" s="244">
        <f t="shared" si="413"/>
        <v>43892</v>
      </c>
      <c r="J8832" s="244" t="str">
        <f t="shared" si="411"/>
        <v/>
      </c>
    </row>
    <row r="8833" spans="3:10" ht="12" thickBot="1" x14ac:dyDescent="0.25">
      <c r="C8833" s="254"/>
      <c r="D8833" s="254"/>
      <c r="E8833" s="255"/>
      <c r="F8833" s="256"/>
      <c r="G8833" s="257"/>
      <c r="H8833" s="243">
        <f t="shared" ca="1" si="412"/>
        <v>45139</v>
      </c>
      <c r="I8833" s="244">
        <f t="shared" si="413"/>
        <v>43892</v>
      </c>
      <c r="J8833" s="244" t="str">
        <f t="shared" si="411"/>
        <v/>
      </c>
    </row>
    <row r="8834" spans="3:10" ht="12" thickBot="1" x14ac:dyDescent="0.25">
      <c r="C8834" s="254"/>
      <c r="D8834" s="254"/>
      <c r="E8834" s="255"/>
      <c r="F8834" s="256"/>
      <c r="G8834" s="257"/>
      <c r="H8834" s="243">
        <f t="shared" ca="1" si="412"/>
        <v>45139</v>
      </c>
      <c r="I8834" s="244">
        <f t="shared" si="413"/>
        <v>43892</v>
      </c>
      <c r="J8834" s="244" t="str">
        <f t="shared" si="411"/>
        <v/>
      </c>
    </row>
    <row r="8835" spans="3:10" ht="12" thickBot="1" x14ac:dyDescent="0.25">
      <c r="C8835" s="254"/>
      <c r="D8835" s="254"/>
      <c r="E8835" s="255"/>
      <c r="F8835" s="256"/>
      <c r="G8835" s="257"/>
      <c r="H8835" s="243">
        <f t="shared" ca="1" si="412"/>
        <v>45139</v>
      </c>
      <c r="I8835" s="244">
        <f t="shared" si="413"/>
        <v>43892</v>
      </c>
      <c r="J8835" s="244" t="str">
        <f t="shared" si="411"/>
        <v/>
      </c>
    </row>
    <row r="8836" spans="3:10" ht="12" thickBot="1" x14ac:dyDescent="0.25">
      <c r="C8836" s="254"/>
      <c r="D8836" s="254"/>
      <c r="E8836" s="255"/>
      <c r="F8836" s="256"/>
      <c r="G8836" s="257"/>
      <c r="H8836" s="243">
        <f t="shared" ca="1" si="412"/>
        <v>45139</v>
      </c>
      <c r="I8836" s="244">
        <f t="shared" si="413"/>
        <v>43892</v>
      </c>
      <c r="J8836" s="244" t="str">
        <f t="shared" si="411"/>
        <v/>
      </c>
    </row>
    <row r="8837" spans="3:10" ht="12" thickBot="1" x14ac:dyDescent="0.25">
      <c r="C8837" s="254"/>
      <c r="D8837" s="254"/>
      <c r="E8837" s="255"/>
      <c r="F8837" s="256"/>
      <c r="G8837" s="257"/>
      <c r="H8837" s="243">
        <f t="shared" ca="1" si="412"/>
        <v>45139</v>
      </c>
      <c r="I8837" s="244">
        <f t="shared" si="413"/>
        <v>43892</v>
      </c>
      <c r="J8837" s="244" t="str">
        <f t="shared" si="411"/>
        <v/>
      </c>
    </row>
    <row r="8838" spans="3:10" ht="12" thickBot="1" x14ac:dyDescent="0.25">
      <c r="C8838" s="254"/>
      <c r="D8838" s="254"/>
      <c r="E8838" s="255"/>
      <c r="F8838" s="256"/>
      <c r="G8838" s="257"/>
      <c r="H8838" s="243">
        <f t="shared" ca="1" si="412"/>
        <v>45139</v>
      </c>
      <c r="I8838" s="244">
        <f t="shared" si="413"/>
        <v>43892</v>
      </c>
      <c r="J8838" s="244" t="str">
        <f t="shared" ref="J8838:J8901" si="414">IF(G8838="","",IF(G8838&gt;=0,"Debitoren",IF(G8838&lt;0,"Kreditoren","")))</f>
        <v/>
      </c>
    </row>
    <row r="8839" spans="3:10" ht="12" thickBot="1" x14ac:dyDescent="0.25">
      <c r="C8839" s="254"/>
      <c r="D8839" s="254"/>
      <c r="E8839" s="255"/>
      <c r="F8839" s="256"/>
      <c r="G8839" s="257"/>
      <c r="H8839" s="243">
        <f t="shared" ref="H8839:H8902" ca="1" si="415">IF(F8839&lt;$F$2,EOMONTH($F$2,-1)+1,EOMONTH(F8839,-1)+1)</f>
        <v>45139</v>
      </c>
      <c r="I8839" s="244">
        <f t="shared" ref="I8839:I8902" si="416">IF(F8839&lt;$I$2,IF(   WEEKDAY(EOMONTH($I$2,-1)+1)=1,EOMONTH($I$2,-1)+1+1,EOMONTH($I$2,-1)+1),IF(WEEKDAY(F8839)=1,F8839+1,F8839))</f>
        <v>43892</v>
      </c>
      <c r="J8839" s="244" t="str">
        <f t="shared" si="414"/>
        <v/>
      </c>
    </row>
    <row r="8840" spans="3:10" ht="12" thickBot="1" x14ac:dyDescent="0.25">
      <c r="C8840" s="254"/>
      <c r="D8840" s="254"/>
      <c r="E8840" s="255"/>
      <c r="F8840" s="256"/>
      <c r="G8840" s="257"/>
      <c r="H8840" s="243">
        <f t="shared" ca="1" si="415"/>
        <v>45139</v>
      </c>
      <c r="I8840" s="244">
        <f t="shared" si="416"/>
        <v>43892</v>
      </c>
      <c r="J8840" s="244" t="str">
        <f t="shared" si="414"/>
        <v/>
      </c>
    </row>
    <row r="8841" spans="3:10" ht="12" thickBot="1" x14ac:dyDescent="0.25">
      <c r="C8841" s="254"/>
      <c r="D8841" s="254"/>
      <c r="E8841" s="255"/>
      <c r="F8841" s="256"/>
      <c r="G8841" s="257"/>
      <c r="H8841" s="243">
        <f t="shared" ca="1" si="415"/>
        <v>45139</v>
      </c>
      <c r="I8841" s="244">
        <f t="shared" si="416"/>
        <v>43892</v>
      </c>
      <c r="J8841" s="244" t="str">
        <f t="shared" si="414"/>
        <v/>
      </c>
    </row>
    <row r="8842" spans="3:10" ht="12" thickBot="1" x14ac:dyDescent="0.25">
      <c r="C8842" s="254"/>
      <c r="D8842" s="254"/>
      <c r="E8842" s="255"/>
      <c r="F8842" s="256"/>
      <c r="G8842" s="257"/>
      <c r="H8842" s="243">
        <f t="shared" ca="1" si="415"/>
        <v>45139</v>
      </c>
      <c r="I8842" s="244">
        <f t="shared" si="416"/>
        <v>43892</v>
      </c>
      <c r="J8842" s="244" t="str">
        <f t="shared" si="414"/>
        <v/>
      </c>
    </row>
    <row r="8843" spans="3:10" ht="12" thickBot="1" x14ac:dyDescent="0.25">
      <c r="C8843" s="254"/>
      <c r="D8843" s="254"/>
      <c r="E8843" s="255"/>
      <c r="F8843" s="256"/>
      <c r="G8843" s="257"/>
      <c r="H8843" s="243">
        <f t="shared" ca="1" si="415"/>
        <v>45139</v>
      </c>
      <c r="I8843" s="244">
        <f t="shared" si="416"/>
        <v>43892</v>
      </c>
      <c r="J8843" s="244" t="str">
        <f t="shared" si="414"/>
        <v/>
      </c>
    </row>
    <row r="8844" spans="3:10" ht="12" thickBot="1" x14ac:dyDescent="0.25">
      <c r="C8844" s="254"/>
      <c r="D8844" s="254"/>
      <c r="E8844" s="255"/>
      <c r="F8844" s="256"/>
      <c r="G8844" s="257"/>
      <c r="H8844" s="243">
        <f t="shared" ca="1" si="415"/>
        <v>45139</v>
      </c>
      <c r="I8844" s="244">
        <f t="shared" si="416"/>
        <v>43892</v>
      </c>
      <c r="J8844" s="244" t="str">
        <f t="shared" si="414"/>
        <v/>
      </c>
    </row>
    <row r="8845" spans="3:10" ht="12" thickBot="1" x14ac:dyDescent="0.25">
      <c r="C8845" s="254"/>
      <c r="D8845" s="254"/>
      <c r="E8845" s="255"/>
      <c r="F8845" s="256"/>
      <c r="G8845" s="257"/>
      <c r="H8845" s="243">
        <f t="shared" ca="1" si="415"/>
        <v>45139</v>
      </c>
      <c r="I8845" s="244">
        <f t="shared" si="416"/>
        <v>43892</v>
      </c>
      <c r="J8845" s="244" t="str">
        <f t="shared" si="414"/>
        <v/>
      </c>
    </row>
    <row r="8846" spans="3:10" ht="12" thickBot="1" x14ac:dyDescent="0.25">
      <c r="C8846" s="254"/>
      <c r="D8846" s="254"/>
      <c r="E8846" s="255"/>
      <c r="F8846" s="256"/>
      <c r="G8846" s="257"/>
      <c r="H8846" s="243">
        <f t="shared" ca="1" si="415"/>
        <v>45139</v>
      </c>
      <c r="I8846" s="244">
        <f t="shared" si="416"/>
        <v>43892</v>
      </c>
      <c r="J8846" s="244" t="str">
        <f t="shared" si="414"/>
        <v/>
      </c>
    </row>
    <row r="8847" spans="3:10" ht="12" thickBot="1" x14ac:dyDescent="0.25">
      <c r="C8847" s="254"/>
      <c r="D8847" s="254"/>
      <c r="E8847" s="255"/>
      <c r="F8847" s="256"/>
      <c r="G8847" s="257"/>
      <c r="H8847" s="243">
        <f t="shared" ca="1" si="415"/>
        <v>45139</v>
      </c>
      <c r="I8847" s="244">
        <f t="shared" si="416"/>
        <v>43892</v>
      </c>
      <c r="J8847" s="244" t="str">
        <f t="shared" si="414"/>
        <v/>
      </c>
    </row>
    <row r="8848" spans="3:10" ht="12" thickBot="1" x14ac:dyDescent="0.25">
      <c r="C8848" s="254"/>
      <c r="D8848" s="254"/>
      <c r="E8848" s="255"/>
      <c r="F8848" s="256"/>
      <c r="G8848" s="257"/>
      <c r="H8848" s="243">
        <f t="shared" ca="1" si="415"/>
        <v>45139</v>
      </c>
      <c r="I8848" s="244">
        <f t="shared" si="416"/>
        <v>43892</v>
      </c>
      <c r="J8848" s="244" t="str">
        <f t="shared" si="414"/>
        <v/>
      </c>
    </row>
    <row r="8849" spans="3:10" ht="12" thickBot="1" x14ac:dyDescent="0.25">
      <c r="C8849" s="254"/>
      <c r="D8849" s="254"/>
      <c r="E8849" s="255"/>
      <c r="F8849" s="256"/>
      <c r="G8849" s="257"/>
      <c r="H8849" s="243">
        <f t="shared" ca="1" si="415"/>
        <v>45139</v>
      </c>
      <c r="I8849" s="244">
        <f t="shared" si="416"/>
        <v>43892</v>
      </c>
      <c r="J8849" s="244" t="str">
        <f t="shared" si="414"/>
        <v/>
      </c>
    </row>
    <row r="8850" spans="3:10" ht="12" thickBot="1" x14ac:dyDescent="0.25">
      <c r="C8850" s="254"/>
      <c r="D8850" s="254"/>
      <c r="E8850" s="255"/>
      <c r="F8850" s="256"/>
      <c r="G8850" s="257"/>
      <c r="H8850" s="243">
        <f t="shared" ca="1" si="415"/>
        <v>45139</v>
      </c>
      <c r="I8850" s="244">
        <f t="shared" si="416"/>
        <v>43892</v>
      </c>
      <c r="J8850" s="244" t="str">
        <f t="shared" si="414"/>
        <v/>
      </c>
    </row>
    <row r="8851" spans="3:10" ht="12" thickBot="1" x14ac:dyDescent="0.25">
      <c r="C8851" s="254"/>
      <c r="D8851" s="254"/>
      <c r="E8851" s="255"/>
      <c r="F8851" s="256"/>
      <c r="G8851" s="257"/>
      <c r="H8851" s="243">
        <f t="shared" ca="1" si="415"/>
        <v>45139</v>
      </c>
      <c r="I8851" s="244">
        <f t="shared" si="416"/>
        <v>43892</v>
      </c>
      <c r="J8851" s="244" t="str">
        <f t="shared" si="414"/>
        <v/>
      </c>
    </row>
    <row r="8852" spans="3:10" ht="12" thickBot="1" x14ac:dyDescent="0.25">
      <c r="C8852" s="254"/>
      <c r="D8852" s="254"/>
      <c r="E8852" s="255"/>
      <c r="F8852" s="256"/>
      <c r="G8852" s="257"/>
      <c r="H8852" s="243">
        <f t="shared" ca="1" si="415"/>
        <v>45139</v>
      </c>
      <c r="I8852" s="244">
        <f t="shared" si="416"/>
        <v>43892</v>
      </c>
      <c r="J8852" s="244" t="str">
        <f t="shared" si="414"/>
        <v/>
      </c>
    </row>
    <row r="8853" spans="3:10" ht="12" thickBot="1" x14ac:dyDescent="0.25">
      <c r="C8853" s="254"/>
      <c r="D8853" s="254"/>
      <c r="E8853" s="255"/>
      <c r="F8853" s="256"/>
      <c r="G8853" s="257"/>
      <c r="H8853" s="243">
        <f t="shared" ca="1" si="415"/>
        <v>45139</v>
      </c>
      <c r="I8853" s="244">
        <f t="shared" si="416"/>
        <v>43892</v>
      </c>
      <c r="J8853" s="244" t="str">
        <f t="shared" si="414"/>
        <v/>
      </c>
    </row>
    <row r="8854" spans="3:10" ht="12" thickBot="1" x14ac:dyDescent="0.25">
      <c r="C8854" s="254"/>
      <c r="D8854" s="254"/>
      <c r="E8854" s="255"/>
      <c r="F8854" s="256"/>
      <c r="G8854" s="257"/>
      <c r="H8854" s="243">
        <f t="shared" ca="1" si="415"/>
        <v>45139</v>
      </c>
      <c r="I8854" s="244">
        <f t="shared" si="416"/>
        <v>43892</v>
      </c>
      <c r="J8854" s="244" t="str">
        <f t="shared" si="414"/>
        <v/>
      </c>
    </row>
    <row r="8855" spans="3:10" ht="12" thickBot="1" x14ac:dyDescent="0.25">
      <c r="C8855" s="254"/>
      <c r="D8855" s="254"/>
      <c r="E8855" s="255"/>
      <c r="F8855" s="256"/>
      <c r="G8855" s="257"/>
      <c r="H8855" s="243">
        <f t="shared" ca="1" si="415"/>
        <v>45139</v>
      </c>
      <c r="I8855" s="244">
        <f t="shared" si="416"/>
        <v>43892</v>
      </c>
      <c r="J8855" s="244" t="str">
        <f t="shared" si="414"/>
        <v/>
      </c>
    </row>
    <row r="8856" spans="3:10" ht="12" thickBot="1" x14ac:dyDescent="0.25">
      <c r="C8856" s="254"/>
      <c r="D8856" s="254"/>
      <c r="E8856" s="255"/>
      <c r="F8856" s="256"/>
      <c r="G8856" s="257"/>
      <c r="H8856" s="243">
        <f t="shared" ca="1" si="415"/>
        <v>45139</v>
      </c>
      <c r="I8856" s="244">
        <f t="shared" si="416"/>
        <v>43892</v>
      </c>
      <c r="J8856" s="244" t="str">
        <f t="shared" si="414"/>
        <v/>
      </c>
    </row>
    <row r="8857" spans="3:10" ht="12" thickBot="1" x14ac:dyDescent="0.25">
      <c r="C8857" s="254"/>
      <c r="D8857" s="254"/>
      <c r="E8857" s="255"/>
      <c r="F8857" s="256"/>
      <c r="G8857" s="257"/>
      <c r="H8857" s="243">
        <f t="shared" ca="1" si="415"/>
        <v>45139</v>
      </c>
      <c r="I8857" s="244">
        <f t="shared" si="416"/>
        <v>43892</v>
      </c>
      <c r="J8857" s="244" t="str">
        <f t="shared" si="414"/>
        <v/>
      </c>
    </row>
    <row r="8858" spans="3:10" ht="12" thickBot="1" x14ac:dyDescent="0.25">
      <c r="C8858" s="254"/>
      <c r="D8858" s="254"/>
      <c r="E8858" s="255"/>
      <c r="F8858" s="256"/>
      <c r="G8858" s="257"/>
      <c r="H8858" s="243">
        <f t="shared" ca="1" si="415"/>
        <v>45139</v>
      </c>
      <c r="I8858" s="244">
        <f t="shared" si="416"/>
        <v>43892</v>
      </c>
      <c r="J8858" s="244" t="str">
        <f t="shared" si="414"/>
        <v/>
      </c>
    </row>
    <row r="8859" spans="3:10" ht="12" thickBot="1" x14ac:dyDescent="0.25">
      <c r="C8859" s="254"/>
      <c r="D8859" s="254"/>
      <c r="E8859" s="255"/>
      <c r="F8859" s="256"/>
      <c r="G8859" s="257"/>
      <c r="H8859" s="243">
        <f t="shared" ca="1" si="415"/>
        <v>45139</v>
      </c>
      <c r="I8859" s="244">
        <f t="shared" si="416"/>
        <v>43892</v>
      </c>
      <c r="J8859" s="244" t="str">
        <f t="shared" si="414"/>
        <v/>
      </c>
    </row>
    <row r="8860" spans="3:10" ht="12" thickBot="1" x14ac:dyDescent="0.25">
      <c r="C8860" s="254"/>
      <c r="D8860" s="254"/>
      <c r="E8860" s="255"/>
      <c r="F8860" s="256"/>
      <c r="G8860" s="257"/>
      <c r="H8860" s="243">
        <f t="shared" ca="1" si="415"/>
        <v>45139</v>
      </c>
      <c r="I8860" s="244">
        <f t="shared" si="416"/>
        <v>43892</v>
      </c>
      <c r="J8860" s="244" t="str">
        <f t="shared" si="414"/>
        <v/>
      </c>
    </row>
    <row r="8861" spans="3:10" ht="12" thickBot="1" x14ac:dyDescent="0.25">
      <c r="C8861" s="254"/>
      <c r="D8861" s="254"/>
      <c r="E8861" s="255"/>
      <c r="F8861" s="256"/>
      <c r="G8861" s="257"/>
      <c r="H8861" s="243">
        <f t="shared" ca="1" si="415"/>
        <v>45139</v>
      </c>
      <c r="I8861" s="244">
        <f t="shared" si="416"/>
        <v>43892</v>
      </c>
      <c r="J8861" s="244" t="str">
        <f t="shared" si="414"/>
        <v/>
      </c>
    </row>
    <row r="8862" spans="3:10" ht="12" thickBot="1" x14ac:dyDescent="0.25">
      <c r="C8862" s="254"/>
      <c r="D8862" s="254"/>
      <c r="E8862" s="255"/>
      <c r="F8862" s="256"/>
      <c r="G8862" s="257"/>
      <c r="H8862" s="243">
        <f t="shared" ca="1" si="415"/>
        <v>45139</v>
      </c>
      <c r="I8862" s="244">
        <f t="shared" si="416"/>
        <v>43892</v>
      </c>
      <c r="J8862" s="244" t="str">
        <f t="shared" si="414"/>
        <v/>
      </c>
    </row>
    <row r="8863" spans="3:10" ht="12" thickBot="1" x14ac:dyDescent="0.25">
      <c r="C8863" s="254"/>
      <c r="D8863" s="254"/>
      <c r="E8863" s="255"/>
      <c r="F8863" s="256"/>
      <c r="G8863" s="257"/>
      <c r="H8863" s="243">
        <f t="shared" ca="1" si="415"/>
        <v>45139</v>
      </c>
      <c r="I8863" s="244">
        <f t="shared" si="416"/>
        <v>43892</v>
      </c>
      <c r="J8863" s="244" t="str">
        <f t="shared" si="414"/>
        <v/>
      </c>
    </row>
    <row r="8864" spans="3:10" ht="12" thickBot="1" x14ac:dyDescent="0.25">
      <c r="C8864" s="254"/>
      <c r="D8864" s="254"/>
      <c r="E8864" s="255"/>
      <c r="F8864" s="256"/>
      <c r="G8864" s="257"/>
      <c r="H8864" s="243">
        <f t="shared" ca="1" si="415"/>
        <v>45139</v>
      </c>
      <c r="I8864" s="244">
        <f t="shared" si="416"/>
        <v>43892</v>
      </c>
      <c r="J8864" s="244" t="str">
        <f t="shared" si="414"/>
        <v/>
      </c>
    </row>
    <row r="8865" spans="3:10" ht="12" thickBot="1" x14ac:dyDescent="0.25">
      <c r="C8865" s="254"/>
      <c r="D8865" s="254"/>
      <c r="E8865" s="255"/>
      <c r="F8865" s="256"/>
      <c r="G8865" s="257"/>
      <c r="H8865" s="243">
        <f t="shared" ca="1" si="415"/>
        <v>45139</v>
      </c>
      <c r="I8865" s="244">
        <f t="shared" si="416"/>
        <v>43892</v>
      </c>
      <c r="J8865" s="244" t="str">
        <f t="shared" si="414"/>
        <v/>
      </c>
    </row>
    <row r="8866" spans="3:10" ht="12" thickBot="1" x14ac:dyDescent="0.25">
      <c r="C8866" s="254"/>
      <c r="D8866" s="254"/>
      <c r="E8866" s="255"/>
      <c r="F8866" s="256"/>
      <c r="G8866" s="257"/>
      <c r="H8866" s="243">
        <f t="shared" ca="1" si="415"/>
        <v>45139</v>
      </c>
      <c r="I8866" s="244">
        <f t="shared" si="416"/>
        <v>43892</v>
      </c>
      <c r="J8866" s="244" t="str">
        <f t="shared" si="414"/>
        <v/>
      </c>
    </row>
    <row r="8867" spans="3:10" ht="12" thickBot="1" x14ac:dyDescent="0.25">
      <c r="C8867" s="254"/>
      <c r="D8867" s="254"/>
      <c r="E8867" s="255"/>
      <c r="F8867" s="256"/>
      <c r="G8867" s="257"/>
      <c r="H8867" s="243">
        <f t="shared" ca="1" si="415"/>
        <v>45139</v>
      </c>
      <c r="I8867" s="244">
        <f t="shared" si="416"/>
        <v>43892</v>
      </c>
      <c r="J8867" s="244" t="str">
        <f t="shared" si="414"/>
        <v/>
      </c>
    </row>
    <row r="8868" spans="3:10" ht="12" thickBot="1" x14ac:dyDescent="0.25">
      <c r="C8868" s="254"/>
      <c r="D8868" s="254"/>
      <c r="E8868" s="255"/>
      <c r="F8868" s="256"/>
      <c r="G8868" s="257"/>
      <c r="H8868" s="243">
        <f t="shared" ca="1" si="415"/>
        <v>45139</v>
      </c>
      <c r="I8868" s="244">
        <f t="shared" si="416"/>
        <v>43892</v>
      </c>
      <c r="J8868" s="244" t="str">
        <f t="shared" si="414"/>
        <v/>
      </c>
    </row>
    <row r="8869" spans="3:10" ht="12" thickBot="1" x14ac:dyDescent="0.25">
      <c r="C8869" s="254"/>
      <c r="D8869" s="254"/>
      <c r="E8869" s="255"/>
      <c r="F8869" s="256"/>
      <c r="G8869" s="257"/>
      <c r="H8869" s="243">
        <f t="shared" ca="1" si="415"/>
        <v>45139</v>
      </c>
      <c r="I8869" s="244">
        <f t="shared" si="416"/>
        <v>43892</v>
      </c>
      <c r="J8869" s="244" t="str">
        <f t="shared" si="414"/>
        <v/>
      </c>
    </row>
    <row r="8870" spans="3:10" ht="12" thickBot="1" x14ac:dyDescent="0.25">
      <c r="C8870" s="254"/>
      <c r="D8870" s="254"/>
      <c r="E8870" s="255"/>
      <c r="F8870" s="256"/>
      <c r="G8870" s="257"/>
      <c r="H8870" s="243">
        <f t="shared" ca="1" si="415"/>
        <v>45139</v>
      </c>
      <c r="I8870" s="244">
        <f t="shared" si="416"/>
        <v>43892</v>
      </c>
      <c r="J8870" s="244" t="str">
        <f t="shared" si="414"/>
        <v/>
      </c>
    </row>
    <row r="8871" spans="3:10" ht="12" thickBot="1" x14ac:dyDescent="0.25">
      <c r="C8871" s="254"/>
      <c r="D8871" s="254"/>
      <c r="E8871" s="255"/>
      <c r="F8871" s="256"/>
      <c r="G8871" s="257"/>
      <c r="H8871" s="243">
        <f t="shared" ca="1" si="415"/>
        <v>45139</v>
      </c>
      <c r="I8871" s="244">
        <f t="shared" si="416"/>
        <v>43892</v>
      </c>
      <c r="J8871" s="244" t="str">
        <f t="shared" si="414"/>
        <v/>
      </c>
    </row>
    <row r="8872" spans="3:10" ht="12" thickBot="1" x14ac:dyDescent="0.25">
      <c r="C8872" s="254"/>
      <c r="D8872" s="254"/>
      <c r="E8872" s="255"/>
      <c r="F8872" s="256"/>
      <c r="G8872" s="257"/>
      <c r="H8872" s="243">
        <f t="shared" ca="1" si="415"/>
        <v>45139</v>
      </c>
      <c r="I8872" s="244">
        <f t="shared" si="416"/>
        <v>43892</v>
      </c>
      <c r="J8872" s="244" t="str">
        <f t="shared" si="414"/>
        <v/>
      </c>
    </row>
    <row r="8873" spans="3:10" ht="12" thickBot="1" x14ac:dyDescent="0.25">
      <c r="C8873" s="254"/>
      <c r="D8873" s="254"/>
      <c r="E8873" s="255"/>
      <c r="F8873" s="256"/>
      <c r="G8873" s="257"/>
      <c r="H8873" s="243">
        <f t="shared" ca="1" si="415"/>
        <v>45139</v>
      </c>
      <c r="I8873" s="244">
        <f t="shared" si="416"/>
        <v>43892</v>
      </c>
      <c r="J8873" s="244" t="str">
        <f t="shared" si="414"/>
        <v/>
      </c>
    </row>
    <row r="8874" spans="3:10" ht="12" thickBot="1" x14ac:dyDescent="0.25">
      <c r="C8874" s="254"/>
      <c r="D8874" s="254"/>
      <c r="E8874" s="255"/>
      <c r="F8874" s="256"/>
      <c r="G8874" s="257"/>
      <c r="H8874" s="243">
        <f t="shared" ca="1" si="415"/>
        <v>45139</v>
      </c>
      <c r="I8874" s="244">
        <f t="shared" si="416"/>
        <v>43892</v>
      </c>
      <c r="J8874" s="244" t="str">
        <f t="shared" si="414"/>
        <v/>
      </c>
    </row>
    <row r="8875" spans="3:10" ht="12" thickBot="1" x14ac:dyDescent="0.25">
      <c r="C8875" s="254"/>
      <c r="D8875" s="254"/>
      <c r="E8875" s="255"/>
      <c r="F8875" s="256"/>
      <c r="G8875" s="257"/>
      <c r="H8875" s="243">
        <f t="shared" ca="1" si="415"/>
        <v>45139</v>
      </c>
      <c r="I8875" s="244">
        <f t="shared" si="416"/>
        <v>43892</v>
      </c>
      <c r="J8875" s="244" t="str">
        <f t="shared" si="414"/>
        <v/>
      </c>
    </row>
    <row r="8876" spans="3:10" ht="12" thickBot="1" x14ac:dyDescent="0.25">
      <c r="C8876" s="254"/>
      <c r="D8876" s="254"/>
      <c r="E8876" s="255"/>
      <c r="F8876" s="256"/>
      <c r="G8876" s="257"/>
      <c r="H8876" s="243">
        <f t="shared" ca="1" si="415"/>
        <v>45139</v>
      </c>
      <c r="I8876" s="244">
        <f t="shared" si="416"/>
        <v>43892</v>
      </c>
      <c r="J8876" s="244" t="str">
        <f t="shared" si="414"/>
        <v/>
      </c>
    </row>
    <row r="8877" spans="3:10" ht="12" thickBot="1" x14ac:dyDescent="0.25">
      <c r="C8877" s="254"/>
      <c r="D8877" s="254"/>
      <c r="E8877" s="255"/>
      <c r="F8877" s="256"/>
      <c r="G8877" s="257"/>
      <c r="H8877" s="243">
        <f t="shared" ca="1" si="415"/>
        <v>45139</v>
      </c>
      <c r="I8877" s="244">
        <f t="shared" si="416"/>
        <v>43892</v>
      </c>
      <c r="J8877" s="244" t="str">
        <f t="shared" si="414"/>
        <v/>
      </c>
    </row>
    <row r="8878" spans="3:10" ht="12" thickBot="1" x14ac:dyDescent="0.25">
      <c r="C8878" s="254"/>
      <c r="D8878" s="254"/>
      <c r="E8878" s="255"/>
      <c r="F8878" s="256"/>
      <c r="G8878" s="257"/>
      <c r="H8878" s="243">
        <f t="shared" ca="1" si="415"/>
        <v>45139</v>
      </c>
      <c r="I8878" s="244">
        <f t="shared" si="416"/>
        <v>43892</v>
      </c>
      <c r="J8878" s="244" t="str">
        <f t="shared" si="414"/>
        <v/>
      </c>
    </row>
    <row r="8879" spans="3:10" ht="12" thickBot="1" x14ac:dyDescent="0.25">
      <c r="C8879" s="254"/>
      <c r="D8879" s="254"/>
      <c r="E8879" s="255"/>
      <c r="F8879" s="256"/>
      <c r="G8879" s="257"/>
      <c r="H8879" s="243">
        <f t="shared" ca="1" si="415"/>
        <v>45139</v>
      </c>
      <c r="I8879" s="244">
        <f t="shared" si="416"/>
        <v>43892</v>
      </c>
      <c r="J8879" s="244" t="str">
        <f t="shared" si="414"/>
        <v/>
      </c>
    </row>
    <row r="8880" spans="3:10" ht="12" thickBot="1" x14ac:dyDescent="0.25">
      <c r="C8880" s="254"/>
      <c r="D8880" s="254"/>
      <c r="E8880" s="255"/>
      <c r="F8880" s="256"/>
      <c r="G8880" s="257"/>
      <c r="H8880" s="243">
        <f t="shared" ca="1" si="415"/>
        <v>45139</v>
      </c>
      <c r="I8880" s="244">
        <f t="shared" si="416"/>
        <v>43892</v>
      </c>
      <c r="J8880" s="244" t="str">
        <f t="shared" si="414"/>
        <v/>
      </c>
    </row>
    <row r="8881" spans="3:10" ht="12" thickBot="1" x14ac:dyDescent="0.25">
      <c r="C8881" s="254"/>
      <c r="D8881" s="254"/>
      <c r="E8881" s="255"/>
      <c r="F8881" s="256"/>
      <c r="G8881" s="257"/>
      <c r="H8881" s="243">
        <f t="shared" ca="1" si="415"/>
        <v>45139</v>
      </c>
      <c r="I8881" s="244">
        <f t="shared" si="416"/>
        <v>43892</v>
      </c>
      <c r="J8881" s="244" t="str">
        <f t="shared" si="414"/>
        <v/>
      </c>
    </row>
    <row r="8882" spans="3:10" ht="12" thickBot="1" x14ac:dyDescent="0.25">
      <c r="C8882" s="254"/>
      <c r="D8882" s="254"/>
      <c r="E8882" s="255"/>
      <c r="F8882" s="256"/>
      <c r="G8882" s="257"/>
      <c r="H8882" s="243">
        <f t="shared" ca="1" si="415"/>
        <v>45139</v>
      </c>
      <c r="I8882" s="244">
        <f t="shared" si="416"/>
        <v>43892</v>
      </c>
      <c r="J8882" s="244" t="str">
        <f t="shared" si="414"/>
        <v/>
      </c>
    </row>
    <row r="8883" spans="3:10" ht="12" thickBot="1" x14ac:dyDescent="0.25">
      <c r="C8883" s="254"/>
      <c r="D8883" s="254"/>
      <c r="E8883" s="255"/>
      <c r="F8883" s="256"/>
      <c r="G8883" s="257"/>
      <c r="H8883" s="243">
        <f t="shared" ca="1" si="415"/>
        <v>45139</v>
      </c>
      <c r="I8883" s="244">
        <f t="shared" si="416"/>
        <v>43892</v>
      </c>
      <c r="J8883" s="244" t="str">
        <f t="shared" si="414"/>
        <v/>
      </c>
    </row>
    <row r="8884" spans="3:10" ht="12" thickBot="1" x14ac:dyDescent="0.25">
      <c r="C8884" s="254"/>
      <c r="D8884" s="254"/>
      <c r="E8884" s="255"/>
      <c r="F8884" s="256"/>
      <c r="G8884" s="257"/>
      <c r="H8884" s="243">
        <f t="shared" ca="1" si="415"/>
        <v>45139</v>
      </c>
      <c r="I8884" s="244">
        <f t="shared" si="416"/>
        <v>43892</v>
      </c>
      <c r="J8884" s="244" t="str">
        <f t="shared" si="414"/>
        <v/>
      </c>
    </row>
    <row r="8885" spans="3:10" ht="12" thickBot="1" x14ac:dyDescent="0.25">
      <c r="C8885" s="254"/>
      <c r="D8885" s="254"/>
      <c r="E8885" s="255"/>
      <c r="F8885" s="256"/>
      <c r="G8885" s="257"/>
      <c r="H8885" s="243">
        <f t="shared" ca="1" si="415"/>
        <v>45139</v>
      </c>
      <c r="I8885" s="244">
        <f t="shared" si="416"/>
        <v>43892</v>
      </c>
      <c r="J8885" s="244" t="str">
        <f t="shared" si="414"/>
        <v/>
      </c>
    </row>
    <row r="8886" spans="3:10" ht="12" thickBot="1" x14ac:dyDescent="0.25">
      <c r="C8886" s="254"/>
      <c r="D8886" s="254"/>
      <c r="E8886" s="255"/>
      <c r="F8886" s="256"/>
      <c r="G8886" s="257"/>
      <c r="H8886" s="243">
        <f t="shared" ca="1" si="415"/>
        <v>45139</v>
      </c>
      <c r="I8886" s="244">
        <f t="shared" si="416"/>
        <v>43892</v>
      </c>
      <c r="J8886" s="244" t="str">
        <f t="shared" si="414"/>
        <v/>
      </c>
    </row>
    <row r="8887" spans="3:10" ht="12" thickBot="1" x14ac:dyDescent="0.25">
      <c r="C8887" s="254"/>
      <c r="D8887" s="254"/>
      <c r="E8887" s="255"/>
      <c r="F8887" s="256"/>
      <c r="G8887" s="257"/>
      <c r="H8887" s="243">
        <f t="shared" ca="1" si="415"/>
        <v>45139</v>
      </c>
      <c r="I8887" s="244">
        <f t="shared" si="416"/>
        <v>43892</v>
      </c>
      <c r="J8887" s="244" t="str">
        <f t="shared" si="414"/>
        <v/>
      </c>
    </row>
    <row r="8888" spans="3:10" ht="12" thickBot="1" x14ac:dyDescent="0.25">
      <c r="C8888" s="254"/>
      <c r="D8888" s="254"/>
      <c r="E8888" s="255"/>
      <c r="F8888" s="256"/>
      <c r="G8888" s="257"/>
      <c r="H8888" s="243">
        <f t="shared" ca="1" si="415"/>
        <v>45139</v>
      </c>
      <c r="I8888" s="244">
        <f t="shared" si="416"/>
        <v>43892</v>
      </c>
      <c r="J8888" s="244" t="str">
        <f t="shared" si="414"/>
        <v/>
      </c>
    </row>
    <row r="8889" spans="3:10" ht="12" thickBot="1" x14ac:dyDescent="0.25">
      <c r="C8889" s="254"/>
      <c r="D8889" s="254"/>
      <c r="E8889" s="255"/>
      <c r="F8889" s="256"/>
      <c r="G8889" s="257"/>
      <c r="H8889" s="243">
        <f t="shared" ca="1" si="415"/>
        <v>45139</v>
      </c>
      <c r="I8889" s="244">
        <f t="shared" si="416"/>
        <v>43892</v>
      </c>
      <c r="J8889" s="244" t="str">
        <f t="shared" si="414"/>
        <v/>
      </c>
    </row>
    <row r="8890" spans="3:10" ht="12" thickBot="1" x14ac:dyDescent="0.25">
      <c r="C8890" s="254"/>
      <c r="D8890" s="254"/>
      <c r="E8890" s="255"/>
      <c r="F8890" s="256"/>
      <c r="G8890" s="257"/>
      <c r="H8890" s="243">
        <f t="shared" ca="1" si="415"/>
        <v>45139</v>
      </c>
      <c r="I8890" s="244">
        <f t="shared" si="416"/>
        <v>43892</v>
      </c>
      <c r="J8890" s="244" t="str">
        <f t="shared" si="414"/>
        <v/>
      </c>
    </row>
    <row r="8891" spans="3:10" ht="12" thickBot="1" x14ac:dyDescent="0.25">
      <c r="C8891" s="254"/>
      <c r="D8891" s="254"/>
      <c r="E8891" s="255"/>
      <c r="F8891" s="256"/>
      <c r="G8891" s="257"/>
      <c r="H8891" s="243">
        <f t="shared" ca="1" si="415"/>
        <v>45139</v>
      </c>
      <c r="I8891" s="244">
        <f t="shared" si="416"/>
        <v>43892</v>
      </c>
      <c r="J8891" s="244" t="str">
        <f t="shared" si="414"/>
        <v/>
      </c>
    </row>
    <row r="8892" spans="3:10" ht="12" thickBot="1" x14ac:dyDescent="0.25">
      <c r="C8892" s="254"/>
      <c r="D8892" s="254"/>
      <c r="E8892" s="255"/>
      <c r="F8892" s="256"/>
      <c r="G8892" s="257"/>
      <c r="H8892" s="243">
        <f t="shared" ca="1" si="415"/>
        <v>45139</v>
      </c>
      <c r="I8892" s="244">
        <f t="shared" si="416"/>
        <v>43892</v>
      </c>
      <c r="J8892" s="244" t="str">
        <f t="shared" si="414"/>
        <v/>
      </c>
    </row>
    <row r="8893" spans="3:10" ht="12" thickBot="1" x14ac:dyDescent="0.25">
      <c r="C8893" s="254"/>
      <c r="D8893" s="254"/>
      <c r="E8893" s="255"/>
      <c r="F8893" s="256"/>
      <c r="G8893" s="257"/>
      <c r="H8893" s="243">
        <f t="shared" ca="1" si="415"/>
        <v>45139</v>
      </c>
      <c r="I8893" s="244">
        <f t="shared" si="416"/>
        <v>43892</v>
      </c>
      <c r="J8893" s="244" t="str">
        <f t="shared" si="414"/>
        <v/>
      </c>
    </row>
    <row r="8894" spans="3:10" ht="12" thickBot="1" x14ac:dyDescent="0.25">
      <c r="C8894" s="254"/>
      <c r="D8894" s="254"/>
      <c r="E8894" s="255"/>
      <c r="F8894" s="256"/>
      <c r="G8894" s="257"/>
      <c r="H8894" s="243">
        <f t="shared" ca="1" si="415"/>
        <v>45139</v>
      </c>
      <c r="I8894" s="244">
        <f t="shared" si="416"/>
        <v>43892</v>
      </c>
      <c r="J8894" s="244" t="str">
        <f t="shared" si="414"/>
        <v/>
      </c>
    </row>
    <row r="8895" spans="3:10" ht="12" thickBot="1" x14ac:dyDescent="0.25">
      <c r="C8895" s="254"/>
      <c r="D8895" s="254"/>
      <c r="E8895" s="255"/>
      <c r="F8895" s="256"/>
      <c r="G8895" s="257"/>
      <c r="H8895" s="243">
        <f t="shared" ca="1" si="415"/>
        <v>45139</v>
      </c>
      <c r="I8895" s="244">
        <f t="shared" si="416"/>
        <v>43892</v>
      </c>
      <c r="J8895" s="244" t="str">
        <f t="shared" si="414"/>
        <v/>
      </c>
    </row>
    <row r="8896" spans="3:10" ht="12" thickBot="1" x14ac:dyDescent="0.25">
      <c r="C8896" s="254"/>
      <c r="D8896" s="254"/>
      <c r="E8896" s="255"/>
      <c r="F8896" s="256"/>
      <c r="G8896" s="257"/>
      <c r="H8896" s="243">
        <f t="shared" ca="1" si="415"/>
        <v>45139</v>
      </c>
      <c r="I8896" s="244">
        <f t="shared" si="416"/>
        <v>43892</v>
      </c>
      <c r="J8896" s="244" t="str">
        <f t="shared" si="414"/>
        <v/>
      </c>
    </row>
    <row r="8897" spans="3:10" ht="12" thickBot="1" x14ac:dyDescent="0.25">
      <c r="C8897" s="254"/>
      <c r="D8897" s="254"/>
      <c r="E8897" s="255"/>
      <c r="F8897" s="256"/>
      <c r="G8897" s="257"/>
      <c r="H8897" s="243">
        <f t="shared" ca="1" si="415"/>
        <v>45139</v>
      </c>
      <c r="I8897" s="244">
        <f t="shared" si="416"/>
        <v>43892</v>
      </c>
      <c r="J8897" s="244" t="str">
        <f t="shared" si="414"/>
        <v/>
      </c>
    </row>
    <row r="8898" spans="3:10" ht="12" thickBot="1" x14ac:dyDescent="0.25">
      <c r="C8898" s="254"/>
      <c r="D8898" s="254"/>
      <c r="E8898" s="255"/>
      <c r="F8898" s="256"/>
      <c r="G8898" s="257"/>
      <c r="H8898" s="243">
        <f t="shared" ca="1" si="415"/>
        <v>45139</v>
      </c>
      <c r="I8898" s="244">
        <f t="shared" si="416"/>
        <v>43892</v>
      </c>
      <c r="J8898" s="244" t="str">
        <f t="shared" si="414"/>
        <v/>
      </c>
    </row>
    <row r="8899" spans="3:10" ht="12" thickBot="1" x14ac:dyDescent="0.25">
      <c r="C8899" s="254"/>
      <c r="D8899" s="254"/>
      <c r="E8899" s="255"/>
      <c r="F8899" s="256"/>
      <c r="G8899" s="257"/>
      <c r="H8899" s="243">
        <f t="shared" ca="1" si="415"/>
        <v>45139</v>
      </c>
      <c r="I8899" s="244">
        <f t="shared" si="416"/>
        <v>43892</v>
      </c>
      <c r="J8899" s="244" t="str">
        <f t="shared" si="414"/>
        <v/>
      </c>
    </row>
    <row r="8900" spans="3:10" ht="12" thickBot="1" x14ac:dyDescent="0.25">
      <c r="C8900" s="254"/>
      <c r="D8900" s="254"/>
      <c r="E8900" s="255"/>
      <c r="F8900" s="256"/>
      <c r="G8900" s="257"/>
      <c r="H8900" s="243">
        <f t="shared" ca="1" si="415"/>
        <v>45139</v>
      </c>
      <c r="I8900" s="244">
        <f t="shared" si="416"/>
        <v>43892</v>
      </c>
      <c r="J8900" s="244" t="str">
        <f t="shared" si="414"/>
        <v/>
      </c>
    </row>
    <row r="8901" spans="3:10" ht="12" thickBot="1" x14ac:dyDescent="0.25">
      <c r="C8901" s="254"/>
      <c r="D8901" s="254"/>
      <c r="E8901" s="255"/>
      <c r="F8901" s="256"/>
      <c r="G8901" s="257"/>
      <c r="H8901" s="243">
        <f t="shared" ca="1" si="415"/>
        <v>45139</v>
      </c>
      <c r="I8901" s="244">
        <f t="shared" si="416"/>
        <v>43892</v>
      </c>
      <c r="J8901" s="244" t="str">
        <f t="shared" si="414"/>
        <v/>
      </c>
    </row>
    <row r="8902" spans="3:10" ht="12" thickBot="1" x14ac:dyDescent="0.25">
      <c r="C8902" s="254"/>
      <c r="D8902" s="254"/>
      <c r="E8902" s="255"/>
      <c r="F8902" s="256"/>
      <c r="G8902" s="257"/>
      <c r="H8902" s="243">
        <f t="shared" ca="1" si="415"/>
        <v>45139</v>
      </c>
      <c r="I8902" s="244">
        <f t="shared" si="416"/>
        <v>43892</v>
      </c>
      <c r="J8902" s="244" t="str">
        <f t="shared" ref="J8902:J8965" si="417">IF(G8902="","",IF(G8902&gt;=0,"Debitoren",IF(G8902&lt;0,"Kreditoren","")))</f>
        <v/>
      </c>
    </row>
    <row r="8903" spans="3:10" ht="12" thickBot="1" x14ac:dyDescent="0.25">
      <c r="C8903" s="254"/>
      <c r="D8903" s="254"/>
      <c r="E8903" s="255"/>
      <c r="F8903" s="256"/>
      <c r="G8903" s="257"/>
      <c r="H8903" s="243">
        <f t="shared" ref="H8903:H8966" ca="1" si="418">IF(F8903&lt;$F$2,EOMONTH($F$2,-1)+1,EOMONTH(F8903,-1)+1)</f>
        <v>45139</v>
      </c>
      <c r="I8903" s="244">
        <f t="shared" ref="I8903:I8966" si="419">IF(F8903&lt;$I$2,IF(   WEEKDAY(EOMONTH($I$2,-1)+1)=1,EOMONTH($I$2,-1)+1+1,EOMONTH($I$2,-1)+1),IF(WEEKDAY(F8903)=1,F8903+1,F8903))</f>
        <v>43892</v>
      </c>
      <c r="J8903" s="244" t="str">
        <f t="shared" si="417"/>
        <v/>
      </c>
    </row>
    <row r="8904" spans="3:10" ht="12" thickBot="1" x14ac:dyDescent="0.25">
      <c r="C8904" s="254"/>
      <c r="D8904" s="254"/>
      <c r="E8904" s="255"/>
      <c r="F8904" s="256"/>
      <c r="G8904" s="257"/>
      <c r="H8904" s="243">
        <f t="shared" ca="1" si="418"/>
        <v>45139</v>
      </c>
      <c r="I8904" s="244">
        <f t="shared" si="419"/>
        <v>43892</v>
      </c>
      <c r="J8904" s="244" t="str">
        <f t="shared" si="417"/>
        <v/>
      </c>
    </row>
    <row r="8905" spans="3:10" ht="12" thickBot="1" x14ac:dyDescent="0.25">
      <c r="C8905" s="254"/>
      <c r="D8905" s="254"/>
      <c r="E8905" s="255"/>
      <c r="F8905" s="256"/>
      <c r="G8905" s="257"/>
      <c r="H8905" s="243">
        <f t="shared" ca="1" si="418"/>
        <v>45139</v>
      </c>
      <c r="I8905" s="244">
        <f t="shared" si="419"/>
        <v>43892</v>
      </c>
      <c r="J8905" s="244" t="str">
        <f t="shared" si="417"/>
        <v/>
      </c>
    </row>
    <row r="8906" spans="3:10" ht="12" thickBot="1" x14ac:dyDescent="0.25">
      <c r="C8906" s="254"/>
      <c r="D8906" s="254"/>
      <c r="E8906" s="255"/>
      <c r="F8906" s="256"/>
      <c r="G8906" s="257"/>
      <c r="H8906" s="243">
        <f t="shared" ca="1" si="418"/>
        <v>45139</v>
      </c>
      <c r="I8906" s="244">
        <f t="shared" si="419"/>
        <v>43892</v>
      </c>
      <c r="J8906" s="244" t="str">
        <f t="shared" si="417"/>
        <v/>
      </c>
    </row>
    <row r="8907" spans="3:10" ht="12" thickBot="1" x14ac:dyDescent="0.25">
      <c r="C8907" s="254"/>
      <c r="D8907" s="254"/>
      <c r="E8907" s="255"/>
      <c r="F8907" s="256"/>
      <c r="G8907" s="257"/>
      <c r="H8907" s="243">
        <f t="shared" ca="1" si="418"/>
        <v>45139</v>
      </c>
      <c r="I8907" s="244">
        <f t="shared" si="419"/>
        <v>43892</v>
      </c>
      <c r="J8907" s="244" t="str">
        <f t="shared" si="417"/>
        <v/>
      </c>
    </row>
    <row r="8908" spans="3:10" ht="12" thickBot="1" x14ac:dyDescent="0.25">
      <c r="C8908" s="254"/>
      <c r="D8908" s="254"/>
      <c r="E8908" s="255"/>
      <c r="F8908" s="256"/>
      <c r="G8908" s="257"/>
      <c r="H8908" s="243">
        <f t="shared" ca="1" si="418"/>
        <v>45139</v>
      </c>
      <c r="I8908" s="244">
        <f t="shared" si="419"/>
        <v>43892</v>
      </c>
      <c r="J8908" s="244" t="str">
        <f t="shared" si="417"/>
        <v/>
      </c>
    </row>
    <row r="8909" spans="3:10" ht="12" thickBot="1" x14ac:dyDescent="0.25">
      <c r="C8909" s="254"/>
      <c r="D8909" s="254"/>
      <c r="E8909" s="255"/>
      <c r="F8909" s="256"/>
      <c r="G8909" s="257"/>
      <c r="H8909" s="243">
        <f t="shared" ca="1" si="418"/>
        <v>45139</v>
      </c>
      <c r="I8909" s="244">
        <f t="shared" si="419"/>
        <v>43892</v>
      </c>
      <c r="J8909" s="244" t="str">
        <f t="shared" si="417"/>
        <v/>
      </c>
    </row>
    <row r="8910" spans="3:10" ht="12" thickBot="1" x14ac:dyDescent="0.25">
      <c r="C8910" s="254"/>
      <c r="D8910" s="254"/>
      <c r="E8910" s="255"/>
      <c r="F8910" s="256"/>
      <c r="G8910" s="257"/>
      <c r="H8910" s="243">
        <f t="shared" ca="1" si="418"/>
        <v>45139</v>
      </c>
      <c r="I8910" s="244">
        <f t="shared" si="419"/>
        <v>43892</v>
      </c>
      <c r="J8910" s="244" t="str">
        <f t="shared" si="417"/>
        <v/>
      </c>
    </row>
    <row r="8911" spans="3:10" ht="12" thickBot="1" x14ac:dyDescent="0.25">
      <c r="C8911" s="254"/>
      <c r="D8911" s="254"/>
      <c r="E8911" s="255"/>
      <c r="F8911" s="256"/>
      <c r="G8911" s="257"/>
      <c r="H8911" s="243">
        <f t="shared" ca="1" si="418"/>
        <v>45139</v>
      </c>
      <c r="I8911" s="244">
        <f t="shared" si="419"/>
        <v>43892</v>
      </c>
      <c r="J8911" s="244" t="str">
        <f t="shared" si="417"/>
        <v/>
      </c>
    </row>
    <row r="8912" spans="3:10" ht="12" thickBot="1" x14ac:dyDescent="0.25">
      <c r="C8912" s="254"/>
      <c r="D8912" s="254"/>
      <c r="E8912" s="255"/>
      <c r="F8912" s="256"/>
      <c r="G8912" s="257"/>
      <c r="H8912" s="243">
        <f t="shared" ca="1" si="418"/>
        <v>45139</v>
      </c>
      <c r="I8912" s="244">
        <f t="shared" si="419"/>
        <v>43892</v>
      </c>
      <c r="J8912" s="244" t="str">
        <f t="shared" si="417"/>
        <v/>
      </c>
    </row>
    <row r="8913" spans="3:10" ht="12" thickBot="1" x14ac:dyDescent="0.25">
      <c r="C8913" s="254"/>
      <c r="D8913" s="254"/>
      <c r="E8913" s="255"/>
      <c r="F8913" s="256"/>
      <c r="G8913" s="257"/>
      <c r="H8913" s="243">
        <f t="shared" ca="1" si="418"/>
        <v>45139</v>
      </c>
      <c r="I8913" s="244">
        <f t="shared" si="419"/>
        <v>43892</v>
      </c>
      <c r="J8913" s="244" t="str">
        <f t="shared" si="417"/>
        <v/>
      </c>
    </row>
    <row r="8914" spans="3:10" ht="12" thickBot="1" x14ac:dyDescent="0.25">
      <c r="C8914" s="254"/>
      <c r="D8914" s="254"/>
      <c r="E8914" s="255"/>
      <c r="F8914" s="256"/>
      <c r="G8914" s="257"/>
      <c r="H8914" s="243">
        <f t="shared" ca="1" si="418"/>
        <v>45139</v>
      </c>
      <c r="I8914" s="244">
        <f t="shared" si="419"/>
        <v>43892</v>
      </c>
      <c r="J8914" s="244" t="str">
        <f t="shared" si="417"/>
        <v/>
      </c>
    </row>
    <row r="8915" spans="3:10" ht="12" thickBot="1" x14ac:dyDescent="0.25">
      <c r="C8915" s="254"/>
      <c r="D8915" s="254"/>
      <c r="E8915" s="255"/>
      <c r="F8915" s="256"/>
      <c r="G8915" s="257"/>
      <c r="H8915" s="243">
        <f t="shared" ca="1" si="418"/>
        <v>45139</v>
      </c>
      <c r="I8915" s="244">
        <f t="shared" si="419"/>
        <v>43892</v>
      </c>
      <c r="J8915" s="244" t="str">
        <f t="shared" si="417"/>
        <v/>
      </c>
    </row>
    <row r="8916" spans="3:10" ht="12" thickBot="1" x14ac:dyDescent="0.25">
      <c r="C8916" s="254"/>
      <c r="D8916" s="254"/>
      <c r="E8916" s="255"/>
      <c r="F8916" s="256"/>
      <c r="G8916" s="257"/>
      <c r="H8916" s="243">
        <f t="shared" ca="1" si="418"/>
        <v>45139</v>
      </c>
      <c r="I8916" s="244">
        <f t="shared" si="419"/>
        <v>43892</v>
      </c>
      <c r="J8916" s="244" t="str">
        <f t="shared" si="417"/>
        <v/>
      </c>
    </row>
    <row r="8917" spans="3:10" ht="12" thickBot="1" x14ac:dyDescent="0.25">
      <c r="C8917" s="254"/>
      <c r="D8917" s="254"/>
      <c r="E8917" s="255"/>
      <c r="F8917" s="256"/>
      <c r="G8917" s="257"/>
      <c r="H8917" s="243">
        <f t="shared" ca="1" si="418"/>
        <v>45139</v>
      </c>
      <c r="I8917" s="244">
        <f t="shared" si="419"/>
        <v>43892</v>
      </c>
      <c r="J8917" s="244" t="str">
        <f t="shared" si="417"/>
        <v/>
      </c>
    </row>
    <row r="8918" spans="3:10" ht="12" thickBot="1" x14ac:dyDescent="0.25">
      <c r="C8918" s="254"/>
      <c r="D8918" s="254"/>
      <c r="E8918" s="255"/>
      <c r="F8918" s="256"/>
      <c r="G8918" s="257"/>
      <c r="H8918" s="243">
        <f t="shared" ca="1" si="418"/>
        <v>45139</v>
      </c>
      <c r="I8918" s="244">
        <f t="shared" si="419"/>
        <v>43892</v>
      </c>
      <c r="J8918" s="244" t="str">
        <f t="shared" si="417"/>
        <v/>
      </c>
    </row>
    <row r="8919" spans="3:10" ht="12" thickBot="1" x14ac:dyDescent="0.25">
      <c r="C8919" s="254"/>
      <c r="D8919" s="254"/>
      <c r="E8919" s="255"/>
      <c r="F8919" s="256"/>
      <c r="G8919" s="257"/>
      <c r="H8919" s="243">
        <f t="shared" ca="1" si="418"/>
        <v>45139</v>
      </c>
      <c r="I8919" s="244">
        <f t="shared" si="419"/>
        <v>43892</v>
      </c>
      <c r="J8919" s="244" t="str">
        <f t="shared" si="417"/>
        <v/>
      </c>
    </row>
    <row r="8920" spans="3:10" ht="12" thickBot="1" x14ac:dyDescent="0.25">
      <c r="C8920" s="254"/>
      <c r="D8920" s="254"/>
      <c r="E8920" s="255"/>
      <c r="F8920" s="256"/>
      <c r="G8920" s="257"/>
      <c r="H8920" s="243">
        <f t="shared" ca="1" si="418"/>
        <v>45139</v>
      </c>
      <c r="I8920" s="244">
        <f t="shared" si="419"/>
        <v>43892</v>
      </c>
      <c r="J8920" s="244" t="str">
        <f t="shared" si="417"/>
        <v/>
      </c>
    </row>
    <row r="8921" spans="3:10" ht="12" thickBot="1" x14ac:dyDescent="0.25">
      <c r="C8921" s="254"/>
      <c r="D8921" s="254"/>
      <c r="E8921" s="255"/>
      <c r="F8921" s="256"/>
      <c r="G8921" s="257"/>
      <c r="H8921" s="243">
        <f t="shared" ca="1" si="418"/>
        <v>45139</v>
      </c>
      <c r="I8921" s="244">
        <f t="shared" si="419"/>
        <v>43892</v>
      </c>
      <c r="J8921" s="244" t="str">
        <f t="shared" si="417"/>
        <v/>
      </c>
    </row>
    <row r="8922" spans="3:10" ht="12" thickBot="1" x14ac:dyDescent="0.25">
      <c r="C8922" s="254"/>
      <c r="D8922" s="254"/>
      <c r="E8922" s="255"/>
      <c r="F8922" s="256"/>
      <c r="G8922" s="257"/>
      <c r="H8922" s="243">
        <f t="shared" ca="1" si="418"/>
        <v>45139</v>
      </c>
      <c r="I8922" s="244">
        <f t="shared" si="419"/>
        <v>43892</v>
      </c>
      <c r="J8922" s="244" t="str">
        <f t="shared" si="417"/>
        <v/>
      </c>
    </row>
    <row r="8923" spans="3:10" ht="12" thickBot="1" x14ac:dyDescent="0.25">
      <c r="C8923" s="254"/>
      <c r="D8923" s="254"/>
      <c r="E8923" s="255"/>
      <c r="F8923" s="256"/>
      <c r="G8923" s="257"/>
      <c r="H8923" s="243">
        <f t="shared" ca="1" si="418"/>
        <v>45139</v>
      </c>
      <c r="I8923" s="244">
        <f t="shared" si="419"/>
        <v>43892</v>
      </c>
      <c r="J8923" s="244" t="str">
        <f t="shared" si="417"/>
        <v/>
      </c>
    </row>
    <row r="8924" spans="3:10" ht="12" thickBot="1" x14ac:dyDescent="0.25">
      <c r="C8924" s="254"/>
      <c r="D8924" s="254"/>
      <c r="E8924" s="255"/>
      <c r="F8924" s="256"/>
      <c r="G8924" s="257"/>
      <c r="H8924" s="243">
        <f t="shared" ca="1" si="418"/>
        <v>45139</v>
      </c>
      <c r="I8924" s="244">
        <f t="shared" si="419"/>
        <v>43892</v>
      </c>
      <c r="J8924" s="244" t="str">
        <f t="shared" si="417"/>
        <v/>
      </c>
    </row>
    <row r="8925" spans="3:10" ht="12" thickBot="1" x14ac:dyDescent="0.25">
      <c r="C8925" s="254"/>
      <c r="D8925" s="254"/>
      <c r="E8925" s="255"/>
      <c r="F8925" s="256"/>
      <c r="G8925" s="257"/>
      <c r="H8925" s="243">
        <f t="shared" ca="1" si="418"/>
        <v>45139</v>
      </c>
      <c r="I8925" s="244">
        <f t="shared" si="419"/>
        <v>43892</v>
      </c>
      <c r="J8925" s="244" t="str">
        <f t="shared" si="417"/>
        <v/>
      </c>
    </row>
    <row r="8926" spans="3:10" ht="12" thickBot="1" x14ac:dyDescent="0.25">
      <c r="C8926" s="254"/>
      <c r="D8926" s="254"/>
      <c r="E8926" s="255"/>
      <c r="F8926" s="256"/>
      <c r="G8926" s="257"/>
      <c r="H8926" s="243">
        <f t="shared" ca="1" si="418"/>
        <v>45139</v>
      </c>
      <c r="I8926" s="244">
        <f t="shared" si="419"/>
        <v>43892</v>
      </c>
      <c r="J8926" s="244" t="str">
        <f t="shared" si="417"/>
        <v/>
      </c>
    </row>
    <row r="8927" spans="3:10" ht="12" thickBot="1" x14ac:dyDescent="0.25">
      <c r="C8927" s="254"/>
      <c r="D8927" s="254"/>
      <c r="E8927" s="255"/>
      <c r="F8927" s="256"/>
      <c r="G8927" s="257"/>
      <c r="H8927" s="243">
        <f t="shared" ca="1" si="418"/>
        <v>45139</v>
      </c>
      <c r="I8927" s="244">
        <f t="shared" si="419"/>
        <v>43892</v>
      </c>
      <c r="J8927" s="244" t="str">
        <f t="shared" si="417"/>
        <v/>
      </c>
    </row>
    <row r="8928" spans="3:10" ht="12" thickBot="1" x14ac:dyDescent="0.25">
      <c r="C8928" s="254"/>
      <c r="D8928" s="254"/>
      <c r="E8928" s="255"/>
      <c r="F8928" s="256"/>
      <c r="G8928" s="257"/>
      <c r="H8928" s="243">
        <f t="shared" ca="1" si="418"/>
        <v>45139</v>
      </c>
      <c r="I8928" s="244">
        <f t="shared" si="419"/>
        <v>43892</v>
      </c>
      <c r="J8928" s="244" t="str">
        <f t="shared" si="417"/>
        <v/>
      </c>
    </row>
    <row r="8929" spans="3:10" ht="12" thickBot="1" x14ac:dyDescent="0.25">
      <c r="C8929" s="254"/>
      <c r="D8929" s="254"/>
      <c r="E8929" s="255"/>
      <c r="F8929" s="256"/>
      <c r="G8929" s="257"/>
      <c r="H8929" s="243">
        <f t="shared" ca="1" si="418"/>
        <v>45139</v>
      </c>
      <c r="I8929" s="244">
        <f t="shared" si="419"/>
        <v>43892</v>
      </c>
      <c r="J8929" s="244" t="str">
        <f t="shared" si="417"/>
        <v/>
      </c>
    </row>
    <row r="8930" spans="3:10" ht="12" thickBot="1" x14ac:dyDescent="0.25">
      <c r="C8930" s="254"/>
      <c r="D8930" s="254"/>
      <c r="E8930" s="255"/>
      <c r="F8930" s="256"/>
      <c r="G8930" s="257"/>
      <c r="H8930" s="243">
        <f t="shared" ca="1" si="418"/>
        <v>45139</v>
      </c>
      <c r="I8930" s="244">
        <f t="shared" si="419"/>
        <v>43892</v>
      </c>
      <c r="J8930" s="244" t="str">
        <f t="shared" si="417"/>
        <v/>
      </c>
    </row>
    <row r="8931" spans="3:10" ht="12" thickBot="1" x14ac:dyDescent="0.25">
      <c r="C8931" s="254"/>
      <c r="D8931" s="254"/>
      <c r="E8931" s="255"/>
      <c r="F8931" s="256"/>
      <c r="G8931" s="257"/>
      <c r="H8931" s="243">
        <f t="shared" ca="1" si="418"/>
        <v>45139</v>
      </c>
      <c r="I8931" s="244">
        <f t="shared" si="419"/>
        <v>43892</v>
      </c>
      <c r="J8931" s="244" t="str">
        <f t="shared" si="417"/>
        <v/>
      </c>
    </row>
    <row r="8932" spans="3:10" ht="12" thickBot="1" x14ac:dyDescent="0.25">
      <c r="C8932" s="254"/>
      <c r="D8932" s="254"/>
      <c r="E8932" s="255"/>
      <c r="F8932" s="256"/>
      <c r="G8932" s="257"/>
      <c r="H8932" s="243">
        <f t="shared" ca="1" si="418"/>
        <v>45139</v>
      </c>
      <c r="I8932" s="244">
        <f t="shared" si="419"/>
        <v>43892</v>
      </c>
      <c r="J8932" s="244" t="str">
        <f t="shared" si="417"/>
        <v/>
      </c>
    </row>
    <row r="8933" spans="3:10" ht="12" thickBot="1" x14ac:dyDescent="0.25">
      <c r="C8933" s="254"/>
      <c r="D8933" s="254"/>
      <c r="E8933" s="255"/>
      <c r="F8933" s="256"/>
      <c r="G8933" s="257"/>
      <c r="H8933" s="243">
        <f t="shared" ca="1" si="418"/>
        <v>45139</v>
      </c>
      <c r="I8933" s="244">
        <f t="shared" si="419"/>
        <v>43892</v>
      </c>
      <c r="J8933" s="244" t="str">
        <f t="shared" si="417"/>
        <v/>
      </c>
    </row>
    <row r="8934" spans="3:10" ht="12" thickBot="1" x14ac:dyDescent="0.25">
      <c r="C8934" s="254"/>
      <c r="D8934" s="254"/>
      <c r="E8934" s="255"/>
      <c r="F8934" s="256"/>
      <c r="G8934" s="257"/>
      <c r="H8934" s="243">
        <f t="shared" ca="1" si="418"/>
        <v>45139</v>
      </c>
      <c r="I8934" s="244">
        <f t="shared" si="419"/>
        <v>43892</v>
      </c>
      <c r="J8934" s="244" t="str">
        <f t="shared" si="417"/>
        <v/>
      </c>
    </row>
    <row r="8935" spans="3:10" ht="12" thickBot="1" x14ac:dyDescent="0.25">
      <c r="C8935" s="254"/>
      <c r="D8935" s="254"/>
      <c r="E8935" s="255"/>
      <c r="F8935" s="256"/>
      <c r="G8935" s="257"/>
      <c r="H8935" s="243">
        <f t="shared" ca="1" si="418"/>
        <v>45139</v>
      </c>
      <c r="I8935" s="244">
        <f t="shared" si="419"/>
        <v>43892</v>
      </c>
      <c r="J8935" s="244" t="str">
        <f t="shared" si="417"/>
        <v/>
      </c>
    </row>
    <row r="8936" spans="3:10" ht="12" thickBot="1" x14ac:dyDescent="0.25">
      <c r="C8936" s="254"/>
      <c r="D8936" s="254"/>
      <c r="E8936" s="255"/>
      <c r="F8936" s="256"/>
      <c r="G8936" s="257"/>
      <c r="H8936" s="243">
        <f t="shared" ca="1" si="418"/>
        <v>45139</v>
      </c>
      <c r="I8936" s="244">
        <f t="shared" si="419"/>
        <v>43892</v>
      </c>
      <c r="J8936" s="244" t="str">
        <f t="shared" si="417"/>
        <v/>
      </c>
    </row>
    <row r="8937" spans="3:10" ht="12" thickBot="1" x14ac:dyDescent="0.25">
      <c r="C8937" s="254"/>
      <c r="D8937" s="254"/>
      <c r="E8937" s="255"/>
      <c r="F8937" s="256"/>
      <c r="G8937" s="257"/>
      <c r="H8937" s="243">
        <f t="shared" ca="1" si="418"/>
        <v>45139</v>
      </c>
      <c r="I8937" s="244">
        <f t="shared" si="419"/>
        <v>43892</v>
      </c>
      <c r="J8937" s="244" t="str">
        <f t="shared" si="417"/>
        <v/>
      </c>
    </row>
    <row r="8938" spans="3:10" ht="12" thickBot="1" x14ac:dyDescent="0.25">
      <c r="C8938" s="254"/>
      <c r="D8938" s="254"/>
      <c r="E8938" s="255"/>
      <c r="F8938" s="256"/>
      <c r="G8938" s="257"/>
      <c r="H8938" s="243">
        <f t="shared" ca="1" si="418"/>
        <v>45139</v>
      </c>
      <c r="I8938" s="244">
        <f t="shared" si="419"/>
        <v>43892</v>
      </c>
      <c r="J8938" s="244" t="str">
        <f t="shared" si="417"/>
        <v/>
      </c>
    </row>
    <row r="8939" spans="3:10" ht="12" thickBot="1" x14ac:dyDescent="0.25">
      <c r="C8939" s="254"/>
      <c r="D8939" s="254"/>
      <c r="E8939" s="255"/>
      <c r="F8939" s="256"/>
      <c r="G8939" s="257"/>
      <c r="H8939" s="243">
        <f t="shared" ca="1" si="418"/>
        <v>45139</v>
      </c>
      <c r="I8939" s="244">
        <f t="shared" si="419"/>
        <v>43892</v>
      </c>
      <c r="J8939" s="244" t="str">
        <f t="shared" si="417"/>
        <v/>
      </c>
    </row>
    <row r="8940" spans="3:10" ht="12" thickBot="1" x14ac:dyDescent="0.25">
      <c r="C8940" s="254"/>
      <c r="D8940" s="254"/>
      <c r="E8940" s="255"/>
      <c r="F8940" s="256"/>
      <c r="G8940" s="257"/>
      <c r="H8940" s="243">
        <f t="shared" ca="1" si="418"/>
        <v>45139</v>
      </c>
      <c r="I8940" s="244">
        <f t="shared" si="419"/>
        <v>43892</v>
      </c>
      <c r="J8940" s="244" t="str">
        <f t="shared" si="417"/>
        <v/>
      </c>
    </row>
    <row r="8941" spans="3:10" ht="12" thickBot="1" x14ac:dyDescent="0.25">
      <c r="C8941" s="254"/>
      <c r="D8941" s="254"/>
      <c r="E8941" s="255"/>
      <c r="F8941" s="256"/>
      <c r="G8941" s="257"/>
      <c r="H8941" s="243">
        <f t="shared" ca="1" si="418"/>
        <v>45139</v>
      </c>
      <c r="I8941" s="244">
        <f t="shared" si="419"/>
        <v>43892</v>
      </c>
      <c r="J8941" s="244" t="str">
        <f t="shared" si="417"/>
        <v/>
      </c>
    </row>
    <row r="8942" spans="3:10" ht="12" thickBot="1" x14ac:dyDescent="0.25">
      <c r="C8942" s="254"/>
      <c r="D8942" s="254"/>
      <c r="E8942" s="255"/>
      <c r="F8942" s="256"/>
      <c r="G8942" s="257"/>
      <c r="H8942" s="243">
        <f t="shared" ca="1" si="418"/>
        <v>45139</v>
      </c>
      <c r="I8942" s="244">
        <f t="shared" si="419"/>
        <v>43892</v>
      </c>
      <c r="J8942" s="244" t="str">
        <f t="shared" si="417"/>
        <v/>
      </c>
    </row>
    <row r="8943" spans="3:10" ht="12" thickBot="1" x14ac:dyDescent="0.25">
      <c r="C8943" s="254"/>
      <c r="D8943" s="254"/>
      <c r="E8943" s="255"/>
      <c r="F8943" s="256"/>
      <c r="G8943" s="257"/>
      <c r="H8943" s="243">
        <f t="shared" ca="1" si="418"/>
        <v>45139</v>
      </c>
      <c r="I8943" s="244">
        <f t="shared" si="419"/>
        <v>43892</v>
      </c>
      <c r="J8943" s="244" t="str">
        <f t="shared" si="417"/>
        <v/>
      </c>
    </row>
    <row r="8944" spans="3:10" ht="12" thickBot="1" x14ac:dyDescent="0.25">
      <c r="C8944" s="254"/>
      <c r="D8944" s="254"/>
      <c r="E8944" s="255"/>
      <c r="F8944" s="256"/>
      <c r="G8944" s="257"/>
      <c r="H8944" s="243">
        <f t="shared" ca="1" si="418"/>
        <v>45139</v>
      </c>
      <c r="I8944" s="244">
        <f t="shared" si="419"/>
        <v>43892</v>
      </c>
      <c r="J8944" s="244" t="str">
        <f t="shared" si="417"/>
        <v/>
      </c>
    </row>
    <row r="8945" spans="3:10" ht="12" thickBot="1" x14ac:dyDescent="0.25">
      <c r="C8945" s="254"/>
      <c r="D8945" s="254"/>
      <c r="E8945" s="255"/>
      <c r="F8945" s="256"/>
      <c r="G8945" s="257"/>
      <c r="H8945" s="243">
        <f t="shared" ca="1" si="418"/>
        <v>45139</v>
      </c>
      <c r="I8945" s="244">
        <f t="shared" si="419"/>
        <v>43892</v>
      </c>
      <c r="J8945" s="244" t="str">
        <f t="shared" si="417"/>
        <v/>
      </c>
    </row>
    <row r="8946" spans="3:10" ht="12" thickBot="1" x14ac:dyDescent="0.25">
      <c r="C8946" s="254"/>
      <c r="D8946" s="254"/>
      <c r="E8946" s="255"/>
      <c r="F8946" s="256"/>
      <c r="G8946" s="257"/>
      <c r="H8946" s="243">
        <f t="shared" ca="1" si="418"/>
        <v>45139</v>
      </c>
      <c r="I8946" s="244">
        <f t="shared" si="419"/>
        <v>43892</v>
      </c>
      <c r="J8946" s="244" t="str">
        <f t="shared" si="417"/>
        <v/>
      </c>
    </row>
    <row r="8947" spans="3:10" ht="12" thickBot="1" x14ac:dyDescent="0.25">
      <c r="C8947" s="254"/>
      <c r="D8947" s="254"/>
      <c r="E8947" s="255"/>
      <c r="F8947" s="256"/>
      <c r="G8947" s="257"/>
      <c r="H8947" s="243">
        <f t="shared" ca="1" si="418"/>
        <v>45139</v>
      </c>
      <c r="I8947" s="244">
        <f t="shared" si="419"/>
        <v>43892</v>
      </c>
      <c r="J8947" s="244" t="str">
        <f t="shared" si="417"/>
        <v/>
      </c>
    </row>
    <row r="8948" spans="3:10" ht="12" thickBot="1" x14ac:dyDescent="0.25">
      <c r="C8948" s="254"/>
      <c r="D8948" s="254"/>
      <c r="E8948" s="255"/>
      <c r="F8948" s="256"/>
      <c r="G8948" s="257"/>
      <c r="H8948" s="243">
        <f t="shared" ca="1" si="418"/>
        <v>45139</v>
      </c>
      <c r="I8948" s="244">
        <f t="shared" si="419"/>
        <v>43892</v>
      </c>
      <c r="J8948" s="244" t="str">
        <f t="shared" si="417"/>
        <v/>
      </c>
    </row>
    <row r="8949" spans="3:10" ht="12" thickBot="1" x14ac:dyDescent="0.25">
      <c r="C8949" s="254"/>
      <c r="D8949" s="254"/>
      <c r="E8949" s="255"/>
      <c r="F8949" s="256"/>
      <c r="G8949" s="257"/>
      <c r="H8949" s="243">
        <f t="shared" ca="1" si="418"/>
        <v>45139</v>
      </c>
      <c r="I8949" s="244">
        <f t="shared" si="419"/>
        <v>43892</v>
      </c>
      <c r="J8949" s="244" t="str">
        <f t="shared" si="417"/>
        <v/>
      </c>
    </row>
    <row r="8950" spans="3:10" ht="12" thickBot="1" x14ac:dyDescent="0.25">
      <c r="C8950" s="254"/>
      <c r="D8950" s="254"/>
      <c r="E8950" s="255"/>
      <c r="F8950" s="256"/>
      <c r="G8950" s="257"/>
      <c r="H8950" s="243">
        <f t="shared" ca="1" si="418"/>
        <v>45139</v>
      </c>
      <c r="I8950" s="244">
        <f t="shared" si="419"/>
        <v>43892</v>
      </c>
      <c r="J8950" s="244" t="str">
        <f t="shared" si="417"/>
        <v/>
      </c>
    </row>
    <row r="8951" spans="3:10" ht="12" thickBot="1" x14ac:dyDescent="0.25">
      <c r="C8951" s="254"/>
      <c r="D8951" s="254"/>
      <c r="E8951" s="255"/>
      <c r="F8951" s="256"/>
      <c r="G8951" s="257"/>
      <c r="H8951" s="243">
        <f t="shared" ca="1" si="418"/>
        <v>45139</v>
      </c>
      <c r="I8951" s="244">
        <f t="shared" si="419"/>
        <v>43892</v>
      </c>
      <c r="J8951" s="244" t="str">
        <f t="shared" si="417"/>
        <v/>
      </c>
    </row>
    <row r="8952" spans="3:10" ht="12" thickBot="1" x14ac:dyDescent="0.25">
      <c r="C8952" s="254"/>
      <c r="D8952" s="254"/>
      <c r="E8952" s="255"/>
      <c r="F8952" s="256"/>
      <c r="G8952" s="257"/>
      <c r="H8952" s="243">
        <f t="shared" ca="1" si="418"/>
        <v>45139</v>
      </c>
      <c r="I8952" s="244">
        <f t="shared" si="419"/>
        <v>43892</v>
      </c>
      <c r="J8952" s="244" t="str">
        <f t="shared" si="417"/>
        <v/>
      </c>
    </row>
    <row r="8953" spans="3:10" ht="12" thickBot="1" x14ac:dyDescent="0.25">
      <c r="C8953" s="254"/>
      <c r="D8953" s="254"/>
      <c r="E8953" s="255"/>
      <c r="F8953" s="256"/>
      <c r="G8953" s="257"/>
      <c r="H8953" s="243">
        <f t="shared" ca="1" si="418"/>
        <v>45139</v>
      </c>
      <c r="I8953" s="244">
        <f t="shared" si="419"/>
        <v>43892</v>
      </c>
      <c r="J8953" s="244" t="str">
        <f t="shared" si="417"/>
        <v/>
      </c>
    </row>
    <row r="8954" spans="3:10" ht="12" thickBot="1" x14ac:dyDescent="0.25">
      <c r="C8954" s="254"/>
      <c r="D8954" s="254"/>
      <c r="E8954" s="255"/>
      <c r="F8954" s="256"/>
      <c r="G8954" s="257"/>
      <c r="H8954" s="243">
        <f t="shared" ca="1" si="418"/>
        <v>45139</v>
      </c>
      <c r="I8954" s="244">
        <f t="shared" si="419"/>
        <v>43892</v>
      </c>
      <c r="J8954" s="244" t="str">
        <f t="shared" si="417"/>
        <v/>
      </c>
    </row>
    <row r="8955" spans="3:10" ht="12" thickBot="1" x14ac:dyDescent="0.25">
      <c r="C8955" s="254"/>
      <c r="D8955" s="254"/>
      <c r="E8955" s="255"/>
      <c r="F8955" s="256"/>
      <c r="G8955" s="257"/>
      <c r="H8955" s="243">
        <f t="shared" ca="1" si="418"/>
        <v>45139</v>
      </c>
      <c r="I8955" s="244">
        <f t="shared" si="419"/>
        <v>43892</v>
      </c>
      <c r="J8955" s="244" t="str">
        <f t="shared" si="417"/>
        <v/>
      </c>
    </row>
    <row r="8956" spans="3:10" ht="12" thickBot="1" x14ac:dyDescent="0.25">
      <c r="C8956" s="254"/>
      <c r="D8956" s="254"/>
      <c r="E8956" s="255"/>
      <c r="F8956" s="256"/>
      <c r="G8956" s="257"/>
      <c r="H8956" s="243">
        <f t="shared" ca="1" si="418"/>
        <v>45139</v>
      </c>
      <c r="I8956" s="244">
        <f t="shared" si="419"/>
        <v>43892</v>
      </c>
      <c r="J8956" s="244" t="str">
        <f t="shared" si="417"/>
        <v/>
      </c>
    </row>
    <row r="8957" spans="3:10" ht="12" thickBot="1" x14ac:dyDescent="0.25">
      <c r="C8957" s="254"/>
      <c r="D8957" s="254"/>
      <c r="E8957" s="255"/>
      <c r="F8957" s="256"/>
      <c r="G8957" s="257"/>
      <c r="H8957" s="243">
        <f t="shared" ca="1" si="418"/>
        <v>45139</v>
      </c>
      <c r="I8957" s="244">
        <f t="shared" si="419"/>
        <v>43892</v>
      </c>
      <c r="J8957" s="244" t="str">
        <f t="shared" si="417"/>
        <v/>
      </c>
    </row>
    <row r="8958" spans="3:10" ht="12" thickBot="1" x14ac:dyDescent="0.25">
      <c r="C8958" s="254"/>
      <c r="D8958" s="254"/>
      <c r="E8958" s="255"/>
      <c r="F8958" s="256"/>
      <c r="G8958" s="257"/>
      <c r="H8958" s="243">
        <f t="shared" ca="1" si="418"/>
        <v>45139</v>
      </c>
      <c r="I8958" s="244">
        <f t="shared" si="419"/>
        <v>43892</v>
      </c>
      <c r="J8958" s="244" t="str">
        <f t="shared" si="417"/>
        <v/>
      </c>
    </row>
    <row r="8959" spans="3:10" ht="12" thickBot="1" x14ac:dyDescent="0.25">
      <c r="C8959" s="254"/>
      <c r="D8959" s="254"/>
      <c r="E8959" s="255"/>
      <c r="F8959" s="256"/>
      <c r="G8959" s="257"/>
      <c r="H8959" s="243">
        <f t="shared" ca="1" si="418"/>
        <v>45139</v>
      </c>
      <c r="I8959" s="244">
        <f t="shared" si="419"/>
        <v>43892</v>
      </c>
      <c r="J8959" s="244" t="str">
        <f t="shared" si="417"/>
        <v/>
      </c>
    </row>
    <row r="8960" spans="3:10" ht="12" thickBot="1" x14ac:dyDescent="0.25">
      <c r="C8960" s="254"/>
      <c r="D8960" s="254"/>
      <c r="E8960" s="255"/>
      <c r="F8960" s="256"/>
      <c r="G8960" s="257"/>
      <c r="H8960" s="243">
        <f t="shared" ca="1" si="418"/>
        <v>45139</v>
      </c>
      <c r="I8960" s="244">
        <f t="shared" si="419"/>
        <v>43892</v>
      </c>
      <c r="J8960" s="244" t="str">
        <f t="shared" si="417"/>
        <v/>
      </c>
    </row>
    <row r="8961" spans="3:10" ht="12" thickBot="1" x14ac:dyDescent="0.25">
      <c r="C8961" s="254"/>
      <c r="D8961" s="254"/>
      <c r="E8961" s="255"/>
      <c r="F8961" s="256"/>
      <c r="G8961" s="257"/>
      <c r="H8961" s="243">
        <f t="shared" ca="1" si="418"/>
        <v>45139</v>
      </c>
      <c r="I8961" s="244">
        <f t="shared" si="419"/>
        <v>43892</v>
      </c>
      <c r="J8961" s="244" t="str">
        <f t="shared" si="417"/>
        <v/>
      </c>
    </row>
    <row r="8962" spans="3:10" ht="12" thickBot="1" x14ac:dyDescent="0.25">
      <c r="C8962" s="254"/>
      <c r="D8962" s="254"/>
      <c r="E8962" s="255"/>
      <c r="F8962" s="256"/>
      <c r="G8962" s="257"/>
      <c r="H8962" s="243">
        <f t="shared" ca="1" si="418"/>
        <v>45139</v>
      </c>
      <c r="I8962" s="244">
        <f t="shared" si="419"/>
        <v>43892</v>
      </c>
      <c r="J8962" s="244" t="str">
        <f t="shared" si="417"/>
        <v/>
      </c>
    </row>
    <row r="8963" spans="3:10" ht="12" thickBot="1" x14ac:dyDescent="0.25">
      <c r="C8963" s="254"/>
      <c r="D8963" s="254"/>
      <c r="E8963" s="255"/>
      <c r="F8963" s="256"/>
      <c r="G8963" s="257"/>
      <c r="H8963" s="243">
        <f t="shared" ca="1" si="418"/>
        <v>45139</v>
      </c>
      <c r="I8963" s="244">
        <f t="shared" si="419"/>
        <v>43892</v>
      </c>
      <c r="J8963" s="244" t="str">
        <f t="shared" si="417"/>
        <v/>
      </c>
    </row>
    <row r="8964" spans="3:10" ht="12" thickBot="1" x14ac:dyDescent="0.25">
      <c r="C8964" s="254"/>
      <c r="D8964" s="254"/>
      <c r="E8964" s="255"/>
      <c r="F8964" s="256"/>
      <c r="G8964" s="257"/>
      <c r="H8964" s="243">
        <f t="shared" ca="1" si="418"/>
        <v>45139</v>
      </c>
      <c r="I8964" s="244">
        <f t="shared" si="419"/>
        <v>43892</v>
      </c>
      <c r="J8964" s="244" t="str">
        <f t="shared" si="417"/>
        <v/>
      </c>
    </row>
    <row r="8965" spans="3:10" ht="12" thickBot="1" x14ac:dyDescent="0.25">
      <c r="C8965" s="254"/>
      <c r="D8965" s="254"/>
      <c r="E8965" s="255"/>
      <c r="F8965" s="256"/>
      <c r="G8965" s="257"/>
      <c r="H8965" s="243">
        <f t="shared" ca="1" si="418"/>
        <v>45139</v>
      </c>
      <c r="I8965" s="244">
        <f t="shared" si="419"/>
        <v>43892</v>
      </c>
      <c r="J8965" s="244" t="str">
        <f t="shared" si="417"/>
        <v/>
      </c>
    </row>
    <row r="8966" spans="3:10" ht="12" thickBot="1" x14ac:dyDescent="0.25">
      <c r="C8966" s="254"/>
      <c r="D8966" s="254"/>
      <c r="E8966" s="255"/>
      <c r="F8966" s="256"/>
      <c r="G8966" s="257"/>
      <c r="H8966" s="243">
        <f t="shared" ca="1" si="418"/>
        <v>45139</v>
      </c>
      <c r="I8966" s="244">
        <f t="shared" si="419"/>
        <v>43892</v>
      </c>
      <c r="J8966" s="244" t="str">
        <f t="shared" ref="J8966:J9029" si="420">IF(G8966="","",IF(G8966&gt;=0,"Debitoren",IF(G8966&lt;0,"Kreditoren","")))</f>
        <v/>
      </c>
    </row>
    <row r="8967" spans="3:10" ht="12" thickBot="1" x14ac:dyDescent="0.25">
      <c r="C8967" s="254"/>
      <c r="D8967" s="254"/>
      <c r="E8967" s="255"/>
      <c r="F8967" s="256"/>
      <c r="G8967" s="257"/>
      <c r="H8967" s="243">
        <f t="shared" ref="H8967:H9030" ca="1" si="421">IF(F8967&lt;$F$2,EOMONTH($F$2,-1)+1,EOMONTH(F8967,-1)+1)</f>
        <v>45139</v>
      </c>
      <c r="I8967" s="244">
        <f t="shared" ref="I8967:I9030" si="422">IF(F8967&lt;$I$2,IF(   WEEKDAY(EOMONTH($I$2,-1)+1)=1,EOMONTH($I$2,-1)+1+1,EOMONTH($I$2,-1)+1),IF(WEEKDAY(F8967)=1,F8967+1,F8967))</f>
        <v>43892</v>
      </c>
      <c r="J8967" s="244" t="str">
        <f t="shared" si="420"/>
        <v/>
      </c>
    </row>
    <row r="8968" spans="3:10" ht="12" thickBot="1" x14ac:dyDescent="0.25">
      <c r="C8968" s="254"/>
      <c r="D8968" s="254"/>
      <c r="E8968" s="255"/>
      <c r="F8968" s="256"/>
      <c r="G8968" s="257"/>
      <c r="H8968" s="243">
        <f t="shared" ca="1" si="421"/>
        <v>45139</v>
      </c>
      <c r="I8968" s="244">
        <f t="shared" si="422"/>
        <v>43892</v>
      </c>
      <c r="J8968" s="244" t="str">
        <f t="shared" si="420"/>
        <v/>
      </c>
    </row>
    <row r="8969" spans="3:10" ht="12" thickBot="1" x14ac:dyDescent="0.25">
      <c r="C8969" s="254"/>
      <c r="D8969" s="254"/>
      <c r="E8969" s="255"/>
      <c r="F8969" s="256"/>
      <c r="G8969" s="257"/>
      <c r="H8969" s="243">
        <f t="shared" ca="1" si="421"/>
        <v>45139</v>
      </c>
      <c r="I8969" s="244">
        <f t="shared" si="422"/>
        <v>43892</v>
      </c>
      <c r="J8969" s="244" t="str">
        <f t="shared" si="420"/>
        <v/>
      </c>
    </row>
    <row r="8970" spans="3:10" ht="12" thickBot="1" x14ac:dyDescent="0.25">
      <c r="C8970" s="254"/>
      <c r="D8970" s="254"/>
      <c r="E8970" s="255"/>
      <c r="F8970" s="256"/>
      <c r="G8970" s="257"/>
      <c r="H8970" s="243">
        <f t="shared" ca="1" si="421"/>
        <v>45139</v>
      </c>
      <c r="I8970" s="244">
        <f t="shared" si="422"/>
        <v>43892</v>
      </c>
      <c r="J8970" s="244" t="str">
        <f t="shared" si="420"/>
        <v/>
      </c>
    </row>
    <row r="8971" spans="3:10" ht="12" thickBot="1" x14ac:dyDescent="0.25">
      <c r="C8971" s="254"/>
      <c r="D8971" s="254"/>
      <c r="E8971" s="255"/>
      <c r="F8971" s="256"/>
      <c r="G8971" s="257"/>
      <c r="H8971" s="243">
        <f t="shared" ca="1" si="421"/>
        <v>45139</v>
      </c>
      <c r="I8971" s="244">
        <f t="shared" si="422"/>
        <v>43892</v>
      </c>
      <c r="J8971" s="244" t="str">
        <f t="shared" si="420"/>
        <v/>
      </c>
    </row>
    <row r="8972" spans="3:10" ht="12" thickBot="1" x14ac:dyDescent="0.25">
      <c r="C8972" s="254"/>
      <c r="D8972" s="254"/>
      <c r="E8972" s="255"/>
      <c r="F8972" s="256"/>
      <c r="G8972" s="257"/>
      <c r="H8972" s="243">
        <f t="shared" ca="1" si="421"/>
        <v>45139</v>
      </c>
      <c r="I8972" s="244">
        <f t="shared" si="422"/>
        <v>43892</v>
      </c>
      <c r="J8972" s="244" t="str">
        <f t="shared" si="420"/>
        <v/>
      </c>
    </row>
    <row r="8973" spans="3:10" ht="12" thickBot="1" x14ac:dyDescent="0.25">
      <c r="C8973" s="254"/>
      <c r="D8973" s="254"/>
      <c r="E8973" s="255"/>
      <c r="F8973" s="256"/>
      <c r="G8973" s="257"/>
      <c r="H8973" s="243">
        <f t="shared" ca="1" si="421"/>
        <v>45139</v>
      </c>
      <c r="I8973" s="244">
        <f t="shared" si="422"/>
        <v>43892</v>
      </c>
      <c r="J8973" s="244" t="str">
        <f t="shared" si="420"/>
        <v/>
      </c>
    </row>
    <row r="8974" spans="3:10" ht="12" thickBot="1" x14ac:dyDescent="0.25">
      <c r="C8974" s="254"/>
      <c r="D8974" s="254"/>
      <c r="E8974" s="255"/>
      <c r="F8974" s="256"/>
      <c r="G8974" s="257"/>
      <c r="H8974" s="243">
        <f t="shared" ca="1" si="421"/>
        <v>45139</v>
      </c>
      <c r="I8974" s="244">
        <f t="shared" si="422"/>
        <v>43892</v>
      </c>
      <c r="J8974" s="244" t="str">
        <f t="shared" si="420"/>
        <v/>
      </c>
    </row>
    <row r="8975" spans="3:10" ht="12" thickBot="1" x14ac:dyDescent="0.25">
      <c r="C8975" s="254"/>
      <c r="D8975" s="254"/>
      <c r="E8975" s="255"/>
      <c r="F8975" s="256"/>
      <c r="G8975" s="257"/>
      <c r="H8975" s="243">
        <f t="shared" ca="1" si="421"/>
        <v>45139</v>
      </c>
      <c r="I8975" s="244">
        <f t="shared" si="422"/>
        <v>43892</v>
      </c>
      <c r="J8975" s="244" t="str">
        <f t="shared" si="420"/>
        <v/>
      </c>
    </row>
    <row r="8976" spans="3:10" ht="12" thickBot="1" x14ac:dyDescent="0.25">
      <c r="C8976" s="254"/>
      <c r="D8976" s="254"/>
      <c r="E8976" s="255"/>
      <c r="F8976" s="256"/>
      <c r="G8976" s="257"/>
      <c r="H8976" s="243">
        <f t="shared" ca="1" si="421"/>
        <v>45139</v>
      </c>
      <c r="I8976" s="244">
        <f t="shared" si="422"/>
        <v>43892</v>
      </c>
      <c r="J8976" s="244" t="str">
        <f t="shared" si="420"/>
        <v/>
      </c>
    </row>
    <row r="8977" spans="3:10" ht="12" thickBot="1" x14ac:dyDescent="0.25">
      <c r="C8977" s="254"/>
      <c r="D8977" s="254"/>
      <c r="E8977" s="255"/>
      <c r="F8977" s="256"/>
      <c r="G8977" s="257"/>
      <c r="H8977" s="243">
        <f t="shared" ca="1" si="421"/>
        <v>45139</v>
      </c>
      <c r="I8977" s="244">
        <f t="shared" si="422"/>
        <v>43892</v>
      </c>
      <c r="J8977" s="244" t="str">
        <f t="shared" si="420"/>
        <v/>
      </c>
    </row>
    <row r="8978" spans="3:10" ht="12" thickBot="1" x14ac:dyDescent="0.25">
      <c r="C8978" s="254"/>
      <c r="D8978" s="254"/>
      <c r="E8978" s="255"/>
      <c r="F8978" s="256"/>
      <c r="G8978" s="257"/>
      <c r="H8978" s="243">
        <f t="shared" ca="1" si="421"/>
        <v>45139</v>
      </c>
      <c r="I8978" s="244">
        <f t="shared" si="422"/>
        <v>43892</v>
      </c>
      <c r="J8978" s="244" t="str">
        <f t="shared" si="420"/>
        <v/>
      </c>
    </row>
    <row r="8979" spans="3:10" ht="12" thickBot="1" x14ac:dyDescent="0.25">
      <c r="C8979" s="254"/>
      <c r="D8979" s="254"/>
      <c r="E8979" s="255"/>
      <c r="F8979" s="256"/>
      <c r="G8979" s="257"/>
      <c r="H8979" s="243">
        <f t="shared" ca="1" si="421"/>
        <v>45139</v>
      </c>
      <c r="I8979" s="244">
        <f t="shared" si="422"/>
        <v>43892</v>
      </c>
      <c r="J8979" s="244" t="str">
        <f t="shared" si="420"/>
        <v/>
      </c>
    </row>
    <row r="8980" spans="3:10" ht="12" thickBot="1" x14ac:dyDescent="0.25">
      <c r="C8980" s="254"/>
      <c r="D8980" s="254"/>
      <c r="E8980" s="255"/>
      <c r="F8980" s="256"/>
      <c r="G8980" s="257"/>
      <c r="H8980" s="243">
        <f t="shared" ca="1" si="421"/>
        <v>45139</v>
      </c>
      <c r="I8980" s="244">
        <f t="shared" si="422"/>
        <v>43892</v>
      </c>
      <c r="J8980" s="244" t="str">
        <f t="shared" si="420"/>
        <v/>
      </c>
    </row>
    <row r="8981" spans="3:10" ht="12" thickBot="1" x14ac:dyDescent="0.25">
      <c r="C8981" s="254"/>
      <c r="D8981" s="254"/>
      <c r="E8981" s="255"/>
      <c r="F8981" s="256"/>
      <c r="G8981" s="257"/>
      <c r="H8981" s="243">
        <f t="shared" ca="1" si="421"/>
        <v>45139</v>
      </c>
      <c r="I8981" s="244">
        <f t="shared" si="422"/>
        <v>43892</v>
      </c>
      <c r="J8981" s="244" t="str">
        <f t="shared" si="420"/>
        <v/>
      </c>
    </row>
    <row r="8982" spans="3:10" ht="12" thickBot="1" x14ac:dyDescent="0.25">
      <c r="C8982" s="254"/>
      <c r="D8982" s="254"/>
      <c r="E8982" s="255"/>
      <c r="F8982" s="256"/>
      <c r="G8982" s="257"/>
      <c r="H8982" s="243">
        <f t="shared" ca="1" si="421"/>
        <v>45139</v>
      </c>
      <c r="I8982" s="244">
        <f t="shared" si="422"/>
        <v>43892</v>
      </c>
      <c r="J8982" s="244" t="str">
        <f t="shared" si="420"/>
        <v/>
      </c>
    </row>
    <row r="8983" spans="3:10" ht="12" thickBot="1" x14ac:dyDescent="0.25">
      <c r="C8983" s="254"/>
      <c r="D8983" s="254"/>
      <c r="E8983" s="255"/>
      <c r="F8983" s="256"/>
      <c r="G8983" s="257"/>
      <c r="H8983" s="243">
        <f t="shared" ca="1" si="421"/>
        <v>45139</v>
      </c>
      <c r="I8983" s="244">
        <f t="shared" si="422"/>
        <v>43892</v>
      </c>
      <c r="J8983" s="244" t="str">
        <f t="shared" si="420"/>
        <v/>
      </c>
    </row>
    <row r="8984" spans="3:10" ht="12" thickBot="1" x14ac:dyDescent="0.25">
      <c r="C8984" s="254"/>
      <c r="D8984" s="254"/>
      <c r="E8984" s="255"/>
      <c r="F8984" s="256"/>
      <c r="G8984" s="257"/>
      <c r="H8984" s="243">
        <f t="shared" ca="1" si="421"/>
        <v>45139</v>
      </c>
      <c r="I8984" s="244">
        <f t="shared" si="422"/>
        <v>43892</v>
      </c>
      <c r="J8984" s="244" t="str">
        <f t="shared" si="420"/>
        <v/>
      </c>
    </row>
    <row r="8985" spans="3:10" ht="12" thickBot="1" x14ac:dyDescent="0.25">
      <c r="C8985" s="254"/>
      <c r="D8985" s="254"/>
      <c r="E8985" s="255"/>
      <c r="F8985" s="256"/>
      <c r="G8985" s="257"/>
      <c r="H8985" s="243">
        <f t="shared" ca="1" si="421"/>
        <v>45139</v>
      </c>
      <c r="I8985" s="244">
        <f t="shared" si="422"/>
        <v>43892</v>
      </c>
      <c r="J8985" s="244" t="str">
        <f t="shared" si="420"/>
        <v/>
      </c>
    </row>
    <row r="8986" spans="3:10" ht="12" thickBot="1" x14ac:dyDescent="0.25">
      <c r="C8986" s="254"/>
      <c r="D8986" s="254"/>
      <c r="E8986" s="255"/>
      <c r="F8986" s="256"/>
      <c r="G8986" s="257"/>
      <c r="H8986" s="243">
        <f t="shared" ca="1" si="421"/>
        <v>45139</v>
      </c>
      <c r="I8986" s="244">
        <f t="shared" si="422"/>
        <v>43892</v>
      </c>
      <c r="J8986" s="244" t="str">
        <f t="shared" si="420"/>
        <v/>
      </c>
    </row>
    <row r="8987" spans="3:10" ht="12" thickBot="1" x14ac:dyDescent="0.25">
      <c r="C8987" s="254"/>
      <c r="D8987" s="254"/>
      <c r="E8987" s="255"/>
      <c r="F8987" s="256"/>
      <c r="G8987" s="257"/>
      <c r="H8987" s="243">
        <f t="shared" ca="1" si="421"/>
        <v>45139</v>
      </c>
      <c r="I8987" s="244">
        <f t="shared" si="422"/>
        <v>43892</v>
      </c>
      <c r="J8987" s="244" t="str">
        <f t="shared" si="420"/>
        <v/>
      </c>
    </row>
    <row r="8988" spans="3:10" ht="12" thickBot="1" x14ac:dyDescent="0.25">
      <c r="C8988" s="254"/>
      <c r="D8988" s="254"/>
      <c r="E8988" s="255"/>
      <c r="F8988" s="256"/>
      <c r="G8988" s="257"/>
      <c r="H8988" s="243">
        <f t="shared" ca="1" si="421"/>
        <v>45139</v>
      </c>
      <c r="I8988" s="244">
        <f t="shared" si="422"/>
        <v>43892</v>
      </c>
      <c r="J8988" s="244" t="str">
        <f t="shared" si="420"/>
        <v/>
      </c>
    </row>
    <row r="8989" spans="3:10" ht="12" thickBot="1" x14ac:dyDescent="0.25">
      <c r="C8989" s="254"/>
      <c r="D8989" s="254"/>
      <c r="E8989" s="255"/>
      <c r="F8989" s="256"/>
      <c r="G8989" s="257"/>
      <c r="H8989" s="243">
        <f t="shared" ca="1" si="421"/>
        <v>45139</v>
      </c>
      <c r="I8989" s="244">
        <f t="shared" si="422"/>
        <v>43892</v>
      </c>
      <c r="J8989" s="244" t="str">
        <f t="shared" si="420"/>
        <v/>
      </c>
    </row>
    <row r="8990" spans="3:10" ht="12" thickBot="1" x14ac:dyDescent="0.25">
      <c r="C8990" s="254"/>
      <c r="D8990" s="254"/>
      <c r="E8990" s="255"/>
      <c r="F8990" s="256"/>
      <c r="G8990" s="257"/>
      <c r="H8990" s="243">
        <f t="shared" ca="1" si="421"/>
        <v>45139</v>
      </c>
      <c r="I8990" s="244">
        <f t="shared" si="422"/>
        <v>43892</v>
      </c>
      <c r="J8990" s="244" t="str">
        <f t="shared" si="420"/>
        <v/>
      </c>
    </row>
    <row r="8991" spans="3:10" ht="12" thickBot="1" x14ac:dyDescent="0.25">
      <c r="C8991" s="254"/>
      <c r="D8991" s="254"/>
      <c r="E8991" s="255"/>
      <c r="F8991" s="256"/>
      <c r="G8991" s="257"/>
      <c r="H8991" s="243">
        <f t="shared" ca="1" si="421"/>
        <v>45139</v>
      </c>
      <c r="I8991" s="244">
        <f t="shared" si="422"/>
        <v>43892</v>
      </c>
      <c r="J8991" s="244" t="str">
        <f t="shared" si="420"/>
        <v/>
      </c>
    </row>
    <row r="8992" spans="3:10" ht="12" thickBot="1" x14ac:dyDescent="0.25">
      <c r="C8992" s="254"/>
      <c r="D8992" s="254"/>
      <c r="E8992" s="255"/>
      <c r="F8992" s="256"/>
      <c r="G8992" s="257"/>
      <c r="H8992" s="243">
        <f t="shared" ca="1" si="421"/>
        <v>45139</v>
      </c>
      <c r="I8992" s="244">
        <f t="shared" si="422"/>
        <v>43892</v>
      </c>
      <c r="J8992" s="244" t="str">
        <f t="shared" si="420"/>
        <v/>
      </c>
    </row>
    <row r="8993" spans="3:10" ht="12" thickBot="1" x14ac:dyDescent="0.25">
      <c r="C8993" s="254"/>
      <c r="D8993" s="254"/>
      <c r="E8993" s="255"/>
      <c r="F8993" s="256"/>
      <c r="G8993" s="257"/>
      <c r="H8993" s="243">
        <f t="shared" ca="1" si="421"/>
        <v>45139</v>
      </c>
      <c r="I8993" s="244">
        <f t="shared" si="422"/>
        <v>43892</v>
      </c>
      <c r="J8993" s="244" t="str">
        <f t="shared" si="420"/>
        <v/>
      </c>
    </row>
    <row r="8994" spans="3:10" ht="12" thickBot="1" x14ac:dyDescent="0.25">
      <c r="C8994" s="254"/>
      <c r="D8994" s="254"/>
      <c r="E8994" s="255"/>
      <c r="F8994" s="256"/>
      <c r="G8994" s="257"/>
      <c r="H8994" s="243">
        <f t="shared" ca="1" si="421"/>
        <v>45139</v>
      </c>
      <c r="I8994" s="244">
        <f t="shared" si="422"/>
        <v>43892</v>
      </c>
      <c r="J8994" s="244" t="str">
        <f t="shared" si="420"/>
        <v/>
      </c>
    </row>
    <row r="8995" spans="3:10" ht="12" thickBot="1" x14ac:dyDescent="0.25">
      <c r="C8995" s="254"/>
      <c r="D8995" s="254"/>
      <c r="E8995" s="255"/>
      <c r="F8995" s="256"/>
      <c r="G8995" s="257"/>
      <c r="H8995" s="243">
        <f t="shared" ca="1" si="421"/>
        <v>45139</v>
      </c>
      <c r="I8995" s="244">
        <f t="shared" si="422"/>
        <v>43892</v>
      </c>
      <c r="J8995" s="244" t="str">
        <f t="shared" si="420"/>
        <v/>
      </c>
    </row>
    <row r="8996" spans="3:10" ht="12" thickBot="1" x14ac:dyDescent="0.25">
      <c r="C8996" s="254"/>
      <c r="D8996" s="254"/>
      <c r="E8996" s="255"/>
      <c r="F8996" s="256"/>
      <c r="G8996" s="257"/>
      <c r="H8996" s="243">
        <f t="shared" ca="1" si="421"/>
        <v>45139</v>
      </c>
      <c r="I8996" s="244">
        <f t="shared" si="422"/>
        <v>43892</v>
      </c>
      <c r="J8996" s="244" t="str">
        <f t="shared" si="420"/>
        <v/>
      </c>
    </row>
    <row r="8997" spans="3:10" ht="12" thickBot="1" x14ac:dyDescent="0.25">
      <c r="C8997" s="254"/>
      <c r="D8997" s="254"/>
      <c r="E8997" s="255"/>
      <c r="F8997" s="256"/>
      <c r="G8997" s="257"/>
      <c r="H8997" s="243">
        <f t="shared" ca="1" si="421"/>
        <v>45139</v>
      </c>
      <c r="I8997" s="244">
        <f t="shared" si="422"/>
        <v>43892</v>
      </c>
      <c r="J8997" s="244" t="str">
        <f t="shared" si="420"/>
        <v/>
      </c>
    </row>
    <row r="8998" spans="3:10" ht="12" thickBot="1" x14ac:dyDescent="0.25">
      <c r="C8998" s="254"/>
      <c r="D8998" s="254"/>
      <c r="E8998" s="255"/>
      <c r="F8998" s="256"/>
      <c r="G8998" s="257"/>
      <c r="H8998" s="243">
        <f t="shared" ca="1" si="421"/>
        <v>45139</v>
      </c>
      <c r="I8998" s="244">
        <f t="shared" si="422"/>
        <v>43892</v>
      </c>
      <c r="J8998" s="244" t="str">
        <f t="shared" si="420"/>
        <v/>
      </c>
    </row>
    <row r="8999" spans="3:10" ht="12" thickBot="1" x14ac:dyDescent="0.25">
      <c r="C8999" s="254"/>
      <c r="D8999" s="254"/>
      <c r="E8999" s="255"/>
      <c r="F8999" s="256"/>
      <c r="G8999" s="257"/>
      <c r="H8999" s="243">
        <f t="shared" ca="1" si="421"/>
        <v>45139</v>
      </c>
      <c r="I8999" s="244">
        <f t="shared" si="422"/>
        <v>43892</v>
      </c>
      <c r="J8999" s="244" t="str">
        <f t="shared" si="420"/>
        <v/>
      </c>
    </row>
    <row r="9000" spans="3:10" ht="12" thickBot="1" x14ac:dyDescent="0.25">
      <c r="C9000" s="254"/>
      <c r="D9000" s="254"/>
      <c r="E9000" s="255"/>
      <c r="F9000" s="256"/>
      <c r="G9000" s="257"/>
      <c r="H9000" s="243">
        <f t="shared" ca="1" si="421"/>
        <v>45139</v>
      </c>
      <c r="I9000" s="244">
        <f t="shared" si="422"/>
        <v>43892</v>
      </c>
      <c r="J9000" s="244" t="str">
        <f t="shared" si="420"/>
        <v/>
      </c>
    </row>
    <row r="9001" spans="3:10" ht="12" thickBot="1" x14ac:dyDescent="0.25">
      <c r="C9001" s="254"/>
      <c r="D9001" s="254"/>
      <c r="E9001" s="255"/>
      <c r="F9001" s="256"/>
      <c r="G9001" s="257"/>
      <c r="H9001" s="243">
        <f t="shared" ca="1" si="421"/>
        <v>45139</v>
      </c>
      <c r="I9001" s="244">
        <f t="shared" si="422"/>
        <v>43892</v>
      </c>
      <c r="J9001" s="244" t="str">
        <f t="shared" si="420"/>
        <v/>
      </c>
    </row>
    <row r="9002" spans="3:10" ht="12" thickBot="1" x14ac:dyDescent="0.25">
      <c r="C9002" s="254"/>
      <c r="D9002" s="254"/>
      <c r="E9002" s="255"/>
      <c r="F9002" s="256"/>
      <c r="G9002" s="257"/>
      <c r="H9002" s="243">
        <f t="shared" ca="1" si="421"/>
        <v>45139</v>
      </c>
      <c r="I9002" s="244">
        <f t="shared" si="422"/>
        <v>43892</v>
      </c>
      <c r="J9002" s="244" t="str">
        <f t="shared" si="420"/>
        <v/>
      </c>
    </row>
    <row r="9003" spans="3:10" ht="12" thickBot="1" x14ac:dyDescent="0.25">
      <c r="C9003" s="254"/>
      <c r="D9003" s="254"/>
      <c r="E9003" s="255"/>
      <c r="F9003" s="256"/>
      <c r="G9003" s="257"/>
      <c r="H9003" s="243">
        <f t="shared" ca="1" si="421"/>
        <v>45139</v>
      </c>
      <c r="I9003" s="244">
        <f t="shared" si="422"/>
        <v>43892</v>
      </c>
      <c r="J9003" s="244" t="str">
        <f t="shared" si="420"/>
        <v/>
      </c>
    </row>
    <row r="9004" spans="3:10" ht="12" thickBot="1" x14ac:dyDescent="0.25">
      <c r="C9004" s="254"/>
      <c r="D9004" s="254"/>
      <c r="E9004" s="255"/>
      <c r="F9004" s="256"/>
      <c r="G9004" s="257"/>
      <c r="H9004" s="243">
        <f t="shared" ca="1" si="421"/>
        <v>45139</v>
      </c>
      <c r="I9004" s="244">
        <f t="shared" si="422"/>
        <v>43892</v>
      </c>
      <c r="J9004" s="244" t="str">
        <f t="shared" si="420"/>
        <v/>
      </c>
    </row>
    <row r="9005" spans="3:10" ht="12" thickBot="1" x14ac:dyDescent="0.25">
      <c r="C9005" s="254"/>
      <c r="D9005" s="254"/>
      <c r="E9005" s="255"/>
      <c r="F9005" s="256"/>
      <c r="G9005" s="257"/>
      <c r="H9005" s="243">
        <f t="shared" ca="1" si="421"/>
        <v>45139</v>
      </c>
      <c r="I9005" s="244">
        <f t="shared" si="422"/>
        <v>43892</v>
      </c>
      <c r="J9005" s="244" t="str">
        <f t="shared" si="420"/>
        <v/>
      </c>
    </row>
    <row r="9006" spans="3:10" ht="12" thickBot="1" x14ac:dyDescent="0.25">
      <c r="C9006" s="254"/>
      <c r="D9006" s="254"/>
      <c r="E9006" s="255"/>
      <c r="F9006" s="256"/>
      <c r="G9006" s="257"/>
      <c r="H9006" s="243">
        <f t="shared" ca="1" si="421"/>
        <v>45139</v>
      </c>
      <c r="I9006" s="244">
        <f t="shared" si="422"/>
        <v>43892</v>
      </c>
      <c r="J9006" s="244" t="str">
        <f t="shared" si="420"/>
        <v/>
      </c>
    </row>
    <row r="9007" spans="3:10" ht="12" thickBot="1" x14ac:dyDescent="0.25">
      <c r="C9007" s="254"/>
      <c r="D9007" s="254"/>
      <c r="E9007" s="255"/>
      <c r="F9007" s="256"/>
      <c r="G9007" s="257"/>
      <c r="H9007" s="243">
        <f t="shared" ca="1" si="421"/>
        <v>45139</v>
      </c>
      <c r="I9007" s="244">
        <f t="shared" si="422"/>
        <v>43892</v>
      </c>
      <c r="J9007" s="244" t="str">
        <f t="shared" si="420"/>
        <v/>
      </c>
    </row>
    <row r="9008" spans="3:10" ht="12" thickBot="1" x14ac:dyDescent="0.25">
      <c r="C9008" s="254"/>
      <c r="D9008" s="254"/>
      <c r="E9008" s="255"/>
      <c r="F9008" s="256"/>
      <c r="G9008" s="257"/>
      <c r="H9008" s="243">
        <f t="shared" ca="1" si="421"/>
        <v>45139</v>
      </c>
      <c r="I9008" s="244">
        <f t="shared" si="422"/>
        <v>43892</v>
      </c>
      <c r="J9008" s="244" t="str">
        <f t="shared" si="420"/>
        <v/>
      </c>
    </row>
    <row r="9009" spans="3:10" ht="12" thickBot="1" x14ac:dyDescent="0.25">
      <c r="C9009" s="254"/>
      <c r="D9009" s="254"/>
      <c r="E9009" s="255"/>
      <c r="F9009" s="256"/>
      <c r="G9009" s="257"/>
      <c r="H9009" s="243">
        <f t="shared" ca="1" si="421"/>
        <v>45139</v>
      </c>
      <c r="I9009" s="244">
        <f t="shared" si="422"/>
        <v>43892</v>
      </c>
      <c r="J9009" s="244" t="str">
        <f t="shared" si="420"/>
        <v/>
      </c>
    </row>
    <row r="9010" spans="3:10" ht="12" thickBot="1" x14ac:dyDescent="0.25">
      <c r="C9010" s="254"/>
      <c r="D9010" s="254"/>
      <c r="E9010" s="255"/>
      <c r="F9010" s="256"/>
      <c r="G9010" s="257"/>
      <c r="H9010" s="243">
        <f t="shared" ca="1" si="421"/>
        <v>45139</v>
      </c>
      <c r="I9010" s="244">
        <f t="shared" si="422"/>
        <v>43892</v>
      </c>
      <c r="J9010" s="244" t="str">
        <f t="shared" si="420"/>
        <v/>
      </c>
    </row>
    <row r="9011" spans="3:10" ht="12" thickBot="1" x14ac:dyDescent="0.25">
      <c r="C9011" s="254"/>
      <c r="D9011" s="254"/>
      <c r="E9011" s="255"/>
      <c r="F9011" s="256"/>
      <c r="G9011" s="257"/>
      <c r="H9011" s="243">
        <f t="shared" ca="1" si="421"/>
        <v>45139</v>
      </c>
      <c r="I9011" s="244">
        <f t="shared" si="422"/>
        <v>43892</v>
      </c>
      <c r="J9011" s="244" t="str">
        <f t="shared" si="420"/>
        <v/>
      </c>
    </row>
    <row r="9012" spans="3:10" ht="12" thickBot="1" x14ac:dyDescent="0.25">
      <c r="C9012" s="254"/>
      <c r="D9012" s="254"/>
      <c r="E9012" s="255"/>
      <c r="F9012" s="256"/>
      <c r="G9012" s="257"/>
      <c r="H9012" s="243">
        <f t="shared" ca="1" si="421"/>
        <v>45139</v>
      </c>
      <c r="I9012" s="244">
        <f t="shared" si="422"/>
        <v>43892</v>
      </c>
      <c r="J9012" s="244" t="str">
        <f t="shared" si="420"/>
        <v/>
      </c>
    </row>
    <row r="9013" spans="3:10" ht="12" thickBot="1" x14ac:dyDescent="0.25">
      <c r="C9013" s="254"/>
      <c r="D9013" s="254"/>
      <c r="E9013" s="255"/>
      <c r="F9013" s="256"/>
      <c r="G9013" s="257"/>
      <c r="H9013" s="243">
        <f t="shared" ca="1" si="421"/>
        <v>45139</v>
      </c>
      <c r="I9013" s="244">
        <f t="shared" si="422"/>
        <v>43892</v>
      </c>
      <c r="J9013" s="244" t="str">
        <f t="shared" si="420"/>
        <v/>
      </c>
    </row>
    <row r="9014" spans="3:10" ht="12" thickBot="1" x14ac:dyDescent="0.25">
      <c r="C9014" s="254"/>
      <c r="D9014" s="254"/>
      <c r="E9014" s="255"/>
      <c r="F9014" s="256"/>
      <c r="G9014" s="257"/>
      <c r="H9014" s="243">
        <f t="shared" ca="1" si="421"/>
        <v>45139</v>
      </c>
      <c r="I9014" s="244">
        <f t="shared" si="422"/>
        <v>43892</v>
      </c>
      <c r="J9014" s="244" t="str">
        <f t="shared" si="420"/>
        <v/>
      </c>
    </row>
    <row r="9015" spans="3:10" ht="12" thickBot="1" x14ac:dyDescent="0.25">
      <c r="C9015" s="254"/>
      <c r="D9015" s="254"/>
      <c r="E9015" s="255"/>
      <c r="F9015" s="256"/>
      <c r="G9015" s="257"/>
      <c r="H9015" s="243">
        <f t="shared" ca="1" si="421"/>
        <v>45139</v>
      </c>
      <c r="I9015" s="244">
        <f t="shared" si="422"/>
        <v>43892</v>
      </c>
      <c r="J9015" s="244" t="str">
        <f t="shared" si="420"/>
        <v/>
      </c>
    </row>
    <row r="9016" spans="3:10" ht="12" thickBot="1" x14ac:dyDescent="0.25">
      <c r="C9016" s="254"/>
      <c r="D9016" s="254"/>
      <c r="E9016" s="255"/>
      <c r="F9016" s="256"/>
      <c r="G9016" s="257"/>
      <c r="H9016" s="243">
        <f t="shared" ca="1" si="421"/>
        <v>45139</v>
      </c>
      <c r="I9016" s="244">
        <f t="shared" si="422"/>
        <v>43892</v>
      </c>
      <c r="J9016" s="244" t="str">
        <f t="shared" si="420"/>
        <v/>
      </c>
    </row>
    <row r="9017" spans="3:10" ht="12" thickBot="1" x14ac:dyDescent="0.25">
      <c r="C9017" s="254"/>
      <c r="D9017" s="254"/>
      <c r="E9017" s="255"/>
      <c r="F9017" s="256"/>
      <c r="G9017" s="257"/>
      <c r="H9017" s="243">
        <f t="shared" ca="1" si="421"/>
        <v>45139</v>
      </c>
      <c r="I9017" s="244">
        <f t="shared" si="422"/>
        <v>43892</v>
      </c>
      <c r="J9017" s="244" t="str">
        <f t="shared" si="420"/>
        <v/>
      </c>
    </row>
    <row r="9018" spans="3:10" ht="12" thickBot="1" x14ac:dyDescent="0.25">
      <c r="C9018" s="254"/>
      <c r="D9018" s="254"/>
      <c r="E9018" s="255"/>
      <c r="F9018" s="256"/>
      <c r="G9018" s="257"/>
      <c r="H9018" s="243">
        <f t="shared" ca="1" si="421"/>
        <v>45139</v>
      </c>
      <c r="I9018" s="244">
        <f t="shared" si="422"/>
        <v>43892</v>
      </c>
      <c r="J9018" s="244" t="str">
        <f t="shared" si="420"/>
        <v/>
      </c>
    </row>
    <row r="9019" spans="3:10" ht="12" thickBot="1" x14ac:dyDescent="0.25">
      <c r="C9019" s="254"/>
      <c r="D9019" s="254"/>
      <c r="E9019" s="255"/>
      <c r="F9019" s="256"/>
      <c r="G9019" s="257"/>
      <c r="H9019" s="243">
        <f t="shared" ca="1" si="421"/>
        <v>45139</v>
      </c>
      <c r="I9019" s="244">
        <f t="shared" si="422"/>
        <v>43892</v>
      </c>
      <c r="J9019" s="244" t="str">
        <f t="shared" si="420"/>
        <v/>
      </c>
    </row>
    <row r="9020" spans="3:10" ht="12" thickBot="1" x14ac:dyDescent="0.25">
      <c r="C9020" s="254"/>
      <c r="D9020" s="254"/>
      <c r="E9020" s="255"/>
      <c r="F9020" s="256"/>
      <c r="G9020" s="257"/>
      <c r="H9020" s="243">
        <f t="shared" ca="1" si="421"/>
        <v>45139</v>
      </c>
      <c r="I9020" s="244">
        <f t="shared" si="422"/>
        <v>43892</v>
      </c>
      <c r="J9020" s="244" t="str">
        <f t="shared" si="420"/>
        <v/>
      </c>
    </row>
    <row r="9021" spans="3:10" ht="12" thickBot="1" x14ac:dyDescent="0.25">
      <c r="C9021" s="254"/>
      <c r="D9021" s="254"/>
      <c r="E9021" s="255"/>
      <c r="F9021" s="256"/>
      <c r="G9021" s="257"/>
      <c r="H9021" s="243">
        <f t="shared" ca="1" si="421"/>
        <v>45139</v>
      </c>
      <c r="I9021" s="244">
        <f t="shared" si="422"/>
        <v>43892</v>
      </c>
      <c r="J9021" s="244" t="str">
        <f t="shared" si="420"/>
        <v/>
      </c>
    </row>
    <row r="9022" spans="3:10" ht="12" thickBot="1" x14ac:dyDescent="0.25">
      <c r="C9022" s="254"/>
      <c r="D9022" s="254"/>
      <c r="E9022" s="255"/>
      <c r="F9022" s="256"/>
      <c r="G9022" s="257"/>
      <c r="H9022" s="243">
        <f t="shared" ca="1" si="421"/>
        <v>45139</v>
      </c>
      <c r="I9022" s="244">
        <f t="shared" si="422"/>
        <v>43892</v>
      </c>
      <c r="J9022" s="244" t="str">
        <f t="shared" si="420"/>
        <v/>
      </c>
    </row>
    <row r="9023" spans="3:10" ht="12" thickBot="1" x14ac:dyDescent="0.25">
      <c r="C9023" s="254"/>
      <c r="D9023" s="254"/>
      <c r="E9023" s="255"/>
      <c r="F9023" s="256"/>
      <c r="G9023" s="257"/>
      <c r="H9023" s="243">
        <f t="shared" ca="1" si="421"/>
        <v>45139</v>
      </c>
      <c r="I9023" s="244">
        <f t="shared" si="422"/>
        <v>43892</v>
      </c>
      <c r="J9023" s="244" t="str">
        <f t="shared" si="420"/>
        <v/>
      </c>
    </row>
    <row r="9024" spans="3:10" ht="12" thickBot="1" x14ac:dyDescent="0.25">
      <c r="C9024" s="254"/>
      <c r="D9024" s="254"/>
      <c r="E9024" s="255"/>
      <c r="F9024" s="256"/>
      <c r="G9024" s="257"/>
      <c r="H9024" s="243">
        <f t="shared" ca="1" si="421"/>
        <v>45139</v>
      </c>
      <c r="I9024" s="244">
        <f t="shared" si="422"/>
        <v>43892</v>
      </c>
      <c r="J9024" s="244" t="str">
        <f t="shared" si="420"/>
        <v/>
      </c>
    </row>
    <row r="9025" spans="3:10" ht="12" thickBot="1" x14ac:dyDescent="0.25">
      <c r="C9025" s="254"/>
      <c r="D9025" s="254"/>
      <c r="E9025" s="255"/>
      <c r="F9025" s="256"/>
      <c r="G9025" s="257"/>
      <c r="H9025" s="243">
        <f t="shared" ca="1" si="421"/>
        <v>45139</v>
      </c>
      <c r="I9025" s="244">
        <f t="shared" si="422"/>
        <v>43892</v>
      </c>
      <c r="J9025" s="244" t="str">
        <f t="shared" si="420"/>
        <v/>
      </c>
    </row>
    <row r="9026" spans="3:10" ht="12" thickBot="1" x14ac:dyDescent="0.25">
      <c r="C9026" s="254"/>
      <c r="D9026" s="254"/>
      <c r="E9026" s="255"/>
      <c r="F9026" s="256"/>
      <c r="G9026" s="257"/>
      <c r="H9026" s="243">
        <f t="shared" ca="1" si="421"/>
        <v>45139</v>
      </c>
      <c r="I9026" s="244">
        <f t="shared" si="422"/>
        <v>43892</v>
      </c>
      <c r="J9026" s="244" t="str">
        <f t="shared" si="420"/>
        <v/>
      </c>
    </row>
    <row r="9027" spans="3:10" ht="12" thickBot="1" x14ac:dyDescent="0.25">
      <c r="C9027" s="254"/>
      <c r="D9027" s="254"/>
      <c r="E9027" s="255"/>
      <c r="F9027" s="256"/>
      <c r="G9027" s="257"/>
      <c r="H9027" s="243">
        <f t="shared" ca="1" si="421"/>
        <v>45139</v>
      </c>
      <c r="I9027" s="244">
        <f t="shared" si="422"/>
        <v>43892</v>
      </c>
      <c r="J9027" s="244" t="str">
        <f t="shared" si="420"/>
        <v/>
      </c>
    </row>
    <row r="9028" spans="3:10" ht="12" thickBot="1" x14ac:dyDescent="0.25">
      <c r="C9028" s="254"/>
      <c r="D9028" s="254"/>
      <c r="E9028" s="255"/>
      <c r="F9028" s="256"/>
      <c r="G9028" s="257"/>
      <c r="H9028" s="243">
        <f t="shared" ca="1" si="421"/>
        <v>45139</v>
      </c>
      <c r="I9028" s="244">
        <f t="shared" si="422"/>
        <v>43892</v>
      </c>
      <c r="J9028" s="244" t="str">
        <f t="shared" si="420"/>
        <v/>
      </c>
    </row>
    <row r="9029" spans="3:10" ht="12" thickBot="1" x14ac:dyDescent="0.25">
      <c r="C9029" s="254"/>
      <c r="D9029" s="254"/>
      <c r="E9029" s="255"/>
      <c r="F9029" s="256"/>
      <c r="G9029" s="257"/>
      <c r="H9029" s="243">
        <f t="shared" ca="1" si="421"/>
        <v>45139</v>
      </c>
      <c r="I9029" s="244">
        <f t="shared" si="422"/>
        <v>43892</v>
      </c>
      <c r="J9029" s="244" t="str">
        <f t="shared" si="420"/>
        <v/>
      </c>
    </row>
    <row r="9030" spans="3:10" ht="12" thickBot="1" x14ac:dyDescent="0.25">
      <c r="C9030" s="254"/>
      <c r="D9030" s="254"/>
      <c r="E9030" s="255"/>
      <c r="F9030" s="256"/>
      <c r="G9030" s="257"/>
      <c r="H9030" s="243">
        <f t="shared" ca="1" si="421"/>
        <v>45139</v>
      </c>
      <c r="I9030" s="244">
        <f t="shared" si="422"/>
        <v>43892</v>
      </c>
      <c r="J9030" s="244" t="str">
        <f t="shared" ref="J9030:J9093" si="423">IF(G9030="","",IF(G9030&gt;=0,"Debitoren",IF(G9030&lt;0,"Kreditoren","")))</f>
        <v/>
      </c>
    </row>
    <row r="9031" spans="3:10" ht="12" thickBot="1" x14ac:dyDescent="0.25">
      <c r="C9031" s="254"/>
      <c r="D9031" s="254"/>
      <c r="E9031" s="255"/>
      <c r="F9031" s="256"/>
      <c r="G9031" s="257"/>
      <c r="H9031" s="243">
        <f t="shared" ref="H9031:H9094" ca="1" si="424">IF(F9031&lt;$F$2,EOMONTH($F$2,-1)+1,EOMONTH(F9031,-1)+1)</f>
        <v>45139</v>
      </c>
      <c r="I9031" s="244">
        <f t="shared" ref="I9031:I9094" si="425">IF(F9031&lt;$I$2,IF(   WEEKDAY(EOMONTH($I$2,-1)+1)=1,EOMONTH($I$2,-1)+1+1,EOMONTH($I$2,-1)+1),IF(WEEKDAY(F9031)=1,F9031+1,F9031))</f>
        <v>43892</v>
      </c>
      <c r="J9031" s="244" t="str">
        <f t="shared" si="423"/>
        <v/>
      </c>
    </row>
    <row r="9032" spans="3:10" ht="12" thickBot="1" x14ac:dyDescent="0.25">
      <c r="C9032" s="254"/>
      <c r="D9032" s="254"/>
      <c r="E9032" s="255"/>
      <c r="F9032" s="256"/>
      <c r="G9032" s="257"/>
      <c r="H9032" s="243">
        <f t="shared" ca="1" si="424"/>
        <v>45139</v>
      </c>
      <c r="I9032" s="244">
        <f t="shared" si="425"/>
        <v>43892</v>
      </c>
      <c r="J9032" s="244" t="str">
        <f t="shared" si="423"/>
        <v/>
      </c>
    </row>
    <row r="9033" spans="3:10" ht="12" thickBot="1" x14ac:dyDescent="0.25">
      <c r="C9033" s="254"/>
      <c r="D9033" s="254"/>
      <c r="E9033" s="255"/>
      <c r="F9033" s="256"/>
      <c r="G9033" s="257"/>
      <c r="H9033" s="243">
        <f t="shared" ca="1" si="424"/>
        <v>45139</v>
      </c>
      <c r="I9033" s="244">
        <f t="shared" si="425"/>
        <v>43892</v>
      </c>
      <c r="J9033" s="244" t="str">
        <f t="shared" si="423"/>
        <v/>
      </c>
    </row>
    <row r="9034" spans="3:10" ht="12" thickBot="1" x14ac:dyDescent="0.25">
      <c r="C9034" s="254"/>
      <c r="D9034" s="254"/>
      <c r="E9034" s="255"/>
      <c r="F9034" s="256"/>
      <c r="G9034" s="257"/>
      <c r="H9034" s="243">
        <f t="shared" ca="1" si="424"/>
        <v>45139</v>
      </c>
      <c r="I9034" s="244">
        <f t="shared" si="425"/>
        <v>43892</v>
      </c>
      <c r="J9034" s="244" t="str">
        <f t="shared" si="423"/>
        <v/>
      </c>
    </row>
    <row r="9035" spans="3:10" ht="12" thickBot="1" x14ac:dyDescent="0.25">
      <c r="C9035" s="254"/>
      <c r="D9035" s="254"/>
      <c r="E9035" s="255"/>
      <c r="F9035" s="256"/>
      <c r="G9035" s="257"/>
      <c r="H9035" s="243">
        <f t="shared" ca="1" si="424"/>
        <v>45139</v>
      </c>
      <c r="I9035" s="244">
        <f t="shared" si="425"/>
        <v>43892</v>
      </c>
      <c r="J9035" s="244" t="str">
        <f t="shared" si="423"/>
        <v/>
      </c>
    </row>
    <row r="9036" spans="3:10" ht="12" thickBot="1" x14ac:dyDescent="0.25">
      <c r="C9036" s="254"/>
      <c r="D9036" s="254"/>
      <c r="E9036" s="255"/>
      <c r="F9036" s="256"/>
      <c r="G9036" s="257"/>
      <c r="H9036" s="243">
        <f t="shared" ca="1" si="424"/>
        <v>45139</v>
      </c>
      <c r="I9036" s="244">
        <f t="shared" si="425"/>
        <v>43892</v>
      </c>
      <c r="J9036" s="244" t="str">
        <f t="shared" si="423"/>
        <v/>
      </c>
    </row>
    <row r="9037" spans="3:10" ht="12" thickBot="1" x14ac:dyDescent="0.25">
      <c r="C9037" s="254"/>
      <c r="D9037" s="254"/>
      <c r="E9037" s="255"/>
      <c r="F9037" s="256"/>
      <c r="G9037" s="257"/>
      <c r="H9037" s="243">
        <f t="shared" ca="1" si="424"/>
        <v>45139</v>
      </c>
      <c r="I9037" s="244">
        <f t="shared" si="425"/>
        <v>43892</v>
      </c>
      <c r="J9037" s="244" t="str">
        <f t="shared" si="423"/>
        <v/>
      </c>
    </row>
    <row r="9038" spans="3:10" ht="12" thickBot="1" x14ac:dyDescent="0.25">
      <c r="C9038" s="254"/>
      <c r="D9038" s="254"/>
      <c r="E9038" s="255"/>
      <c r="F9038" s="256"/>
      <c r="G9038" s="257"/>
      <c r="H9038" s="243">
        <f t="shared" ca="1" si="424"/>
        <v>45139</v>
      </c>
      <c r="I9038" s="244">
        <f t="shared" si="425"/>
        <v>43892</v>
      </c>
      <c r="J9038" s="244" t="str">
        <f t="shared" si="423"/>
        <v/>
      </c>
    </row>
    <row r="9039" spans="3:10" ht="12" thickBot="1" x14ac:dyDescent="0.25">
      <c r="C9039" s="254"/>
      <c r="D9039" s="254"/>
      <c r="E9039" s="255"/>
      <c r="F9039" s="256"/>
      <c r="G9039" s="257"/>
      <c r="H9039" s="243">
        <f t="shared" ca="1" si="424"/>
        <v>45139</v>
      </c>
      <c r="I9039" s="244">
        <f t="shared" si="425"/>
        <v>43892</v>
      </c>
      <c r="J9039" s="244" t="str">
        <f t="shared" si="423"/>
        <v/>
      </c>
    </row>
    <row r="9040" spans="3:10" ht="12" thickBot="1" x14ac:dyDescent="0.25">
      <c r="C9040" s="254"/>
      <c r="D9040" s="254"/>
      <c r="E9040" s="255"/>
      <c r="F9040" s="256"/>
      <c r="G9040" s="257"/>
      <c r="H9040" s="243">
        <f t="shared" ca="1" si="424"/>
        <v>45139</v>
      </c>
      <c r="I9040" s="244">
        <f t="shared" si="425"/>
        <v>43892</v>
      </c>
      <c r="J9040" s="244" t="str">
        <f t="shared" si="423"/>
        <v/>
      </c>
    </row>
    <row r="9041" spans="3:10" ht="12" thickBot="1" x14ac:dyDescent="0.25">
      <c r="C9041" s="254"/>
      <c r="D9041" s="254"/>
      <c r="E9041" s="255"/>
      <c r="F9041" s="256"/>
      <c r="G9041" s="257"/>
      <c r="H9041" s="243">
        <f t="shared" ca="1" si="424"/>
        <v>45139</v>
      </c>
      <c r="I9041" s="244">
        <f t="shared" si="425"/>
        <v>43892</v>
      </c>
      <c r="J9041" s="244" t="str">
        <f t="shared" si="423"/>
        <v/>
      </c>
    </row>
    <row r="9042" spans="3:10" ht="12" thickBot="1" x14ac:dyDescent="0.25">
      <c r="C9042" s="254"/>
      <c r="D9042" s="254"/>
      <c r="E9042" s="255"/>
      <c r="F9042" s="256"/>
      <c r="G9042" s="257"/>
      <c r="H9042" s="243">
        <f t="shared" ca="1" si="424"/>
        <v>45139</v>
      </c>
      <c r="I9042" s="244">
        <f t="shared" si="425"/>
        <v>43892</v>
      </c>
      <c r="J9042" s="244" t="str">
        <f t="shared" si="423"/>
        <v/>
      </c>
    </row>
    <row r="9043" spans="3:10" ht="12" thickBot="1" x14ac:dyDescent="0.25">
      <c r="C9043" s="254"/>
      <c r="D9043" s="254"/>
      <c r="E9043" s="255"/>
      <c r="F9043" s="256"/>
      <c r="G9043" s="257"/>
      <c r="H9043" s="243">
        <f t="shared" ca="1" si="424"/>
        <v>45139</v>
      </c>
      <c r="I9043" s="244">
        <f t="shared" si="425"/>
        <v>43892</v>
      </c>
      <c r="J9043" s="244" t="str">
        <f t="shared" si="423"/>
        <v/>
      </c>
    </row>
    <row r="9044" spans="3:10" ht="12" thickBot="1" x14ac:dyDescent="0.25">
      <c r="C9044" s="254"/>
      <c r="D9044" s="254"/>
      <c r="E9044" s="255"/>
      <c r="F9044" s="256"/>
      <c r="G9044" s="257"/>
      <c r="H9044" s="243">
        <f t="shared" ca="1" si="424"/>
        <v>45139</v>
      </c>
      <c r="I9044" s="244">
        <f t="shared" si="425"/>
        <v>43892</v>
      </c>
      <c r="J9044" s="244" t="str">
        <f t="shared" si="423"/>
        <v/>
      </c>
    </row>
    <row r="9045" spans="3:10" ht="12" thickBot="1" x14ac:dyDescent="0.25">
      <c r="C9045" s="254"/>
      <c r="D9045" s="254"/>
      <c r="E9045" s="255"/>
      <c r="F9045" s="256"/>
      <c r="G9045" s="257"/>
      <c r="H9045" s="243">
        <f t="shared" ca="1" si="424"/>
        <v>45139</v>
      </c>
      <c r="I9045" s="244">
        <f t="shared" si="425"/>
        <v>43892</v>
      </c>
      <c r="J9045" s="244" t="str">
        <f t="shared" si="423"/>
        <v/>
      </c>
    </row>
    <row r="9046" spans="3:10" ht="12" thickBot="1" x14ac:dyDescent="0.25">
      <c r="C9046" s="254"/>
      <c r="D9046" s="254"/>
      <c r="E9046" s="255"/>
      <c r="F9046" s="256"/>
      <c r="G9046" s="257"/>
      <c r="H9046" s="243">
        <f t="shared" ca="1" si="424"/>
        <v>45139</v>
      </c>
      <c r="I9046" s="244">
        <f t="shared" si="425"/>
        <v>43892</v>
      </c>
      <c r="J9046" s="244" t="str">
        <f t="shared" si="423"/>
        <v/>
      </c>
    </row>
    <row r="9047" spans="3:10" ht="12" thickBot="1" x14ac:dyDescent="0.25">
      <c r="C9047" s="254"/>
      <c r="D9047" s="254"/>
      <c r="E9047" s="255"/>
      <c r="F9047" s="256"/>
      <c r="G9047" s="257"/>
      <c r="H9047" s="243">
        <f t="shared" ca="1" si="424"/>
        <v>45139</v>
      </c>
      <c r="I9047" s="244">
        <f t="shared" si="425"/>
        <v>43892</v>
      </c>
      <c r="J9047" s="244" t="str">
        <f t="shared" si="423"/>
        <v/>
      </c>
    </row>
    <row r="9048" spans="3:10" ht="12" thickBot="1" x14ac:dyDescent="0.25">
      <c r="C9048" s="254"/>
      <c r="D9048" s="254"/>
      <c r="E9048" s="255"/>
      <c r="F9048" s="256"/>
      <c r="G9048" s="257"/>
      <c r="H9048" s="243">
        <f t="shared" ca="1" si="424"/>
        <v>45139</v>
      </c>
      <c r="I9048" s="244">
        <f t="shared" si="425"/>
        <v>43892</v>
      </c>
      <c r="J9048" s="244" t="str">
        <f t="shared" si="423"/>
        <v/>
      </c>
    </row>
    <row r="9049" spans="3:10" ht="12" thickBot="1" x14ac:dyDescent="0.25">
      <c r="C9049" s="254"/>
      <c r="D9049" s="254"/>
      <c r="E9049" s="255"/>
      <c r="F9049" s="256"/>
      <c r="G9049" s="257"/>
      <c r="H9049" s="243">
        <f t="shared" ca="1" si="424"/>
        <v>45139</v>
      </c>
      <c r="I9049" s="244">
        <f t="shared" si="425"/>
        <v>43892</v>
      </c>
      <c r="J9049" s="244" t="str">
        <f t="shared" si="423"/>
        <v/>
      </c>
    </row>
    <row r="9050" spans="3:10" ht="12" thickBot="1" x14ac:dyDescent="0.25">
      <c r="C9050" s="254"/>
      <c r="D9050" s="254"/>
      <c r="E9050" s="255"/>
      <c r="F9050" s="256"/>
      <c r="G9050" s="257"/>
      <c r="H9050" s="243">
        <f t="shared" ca="1" si="424"/>
        <v>45139</v>
      </c>
      <c r="I9050" s="244">
        <f t="shared" si="425"/>
        <v>43892</v>
      </c>
      <c r="J9050" s="244" t="str">
        <f t="shared" si="423"/>
        <v/>
      </c>
    </row>
    <row r="9051" spans="3:10" ht="12" thickBot="1" x14ac:dyDescent="0.25">
      <c r="C9051" s="254"/>
      <c r="D9051" s="254"/>
      <c r="E9051" s="255"/>
      <c r="F9051" s="256"/>
      <c r="G9051" s="257"/>
      <c r="H9051" s="243">
        <f t="shared" ca="1" si="424"/>
        <v>45139</v>
      </c>
      <c r="I9051" s="244">
        <f t="shared" si="425"/>
        <v>43892</v>
      </c>
      <c r="J9051" s="244" t="str">
        <f t="shared" si="423"/>
        <v/>
      </c>
    </row>
    <row r="9052" spans="3:10" ht="12" thickBot="1" x14ac:dyDescent="0.25">
      <c r="C9052" s="254"/>
      <c r="D9052" s="254"/>
      <c r="E9052" s="255"/>
      <c r="F9052" s="256"/>
      <c r="G9052" s="257"/>
      <c r="H9052" s="243">
        <f t="shared" ca="1" si="424"/>
        <v>45139</v>
      </c>
      <c r="I9052" s="244">
        <f t="shared" si="425"/>
        <v>43892</v>
      </c>
      <c r="J9052" s="244" t="str">
        <f t="shared" si="423"/>
        <v/>
      </c>
    </row>
    <row r="9053" spans="3:10" ht="12" thickBot="1" x14ac:dyDescent="0.25">
      <c r="C9053" s="254"/>
      <c r="D9053" s="254"/>
      <c r="E9053" s="255"/>
      <c r="F9053" s="256"/>
      <c r="G9053" s="257"/>
      <c r="H9053" s="243">
        <f t="shared" ca="1" si="424"/>
        <v>45139</v>
      </c>
      <c r="I9053" s="244">
        <f t="shared" si="425"/>
        <v>43892</v>
      </c>
      <c r="J9053" s="244" t="str">
        <f t="shared" si="423"/>
        <v/>
      </c>
    </row>
    <row r="9054" spans="3:10" ht="12" thickBot="1" x14ac:dyDescent="0.25">
      <c r="C9054" s="254"/>
      <c r="D9054" s="254"/>
      <c r="E9054" s="255"/>
      <c r="F9054" s="256"/>
      <c r="G9054" s="257"/>
      <c r="H9054" s="243">
        <f t="shared" ca="1" si="424"/>
        <v>45139</v>
      </c>
      <c r="I9054" s="244">
        <f t="shared" si="425"/>
        <v>43892</v>
      </c>
      <c r="J9054" s="244" t="str">
        <f t="shared" si="423"/>
        <v/>
      </c>
    </row>
    <row r="9055" spans="3:10" ht="12" thickBot="1" x14ac:dyDescent="0.25">
      <c r="C9055" s="254"/>
      <c r="D9055" s="254"/>
      <c r="E9055" s="255"/>
      <c r="F9055" s="256"/>
      <c r="G9055" s="257"/>
      <c r="H9055" s="243">
        <f t="shared" ca="1" si="424"/>
        <v>45139</v>
      </c>
      <c r="I9055" s="244">
        <f t="shared" si="425"/>
        <v>43892</v>
      </c>
      <c r="J9055" s="244" t="str">
        <f t="shared" si="423"/>
        <v/>
      </c>
    </row>
    <row r="9056" spans="3:10" ht="12" thickBot="1" x14ac:dyDescent="0.25">
      <c r="C9056" s="254"/>
      <c r="D9056" s="254"/>
      <c r="E9056" s="255"/>
      <c r="F9056" s="256"/>
      <c r="G9056" s="257"/>
      <c r="H9056" s="243">
        <f t="shared" ca="1" si="424"/>
        <v>45139</v>
      </c>
      <c r="I9056" s="244">
        <f t="shared" si="425"/>
        <v>43892</v>
      </c>
      <c r="J9056" s="244" t="str">
        <f t="shared" si="423"/>
        <v/>
      </c>
    </row>
    <row r="9057" spans="3:10" ht="12" thickBot="1" x14ac:dyDescent="0.25">
      <c r="C9057" s="254"/>
      <c r="D9057" s="254"/>
      <c r="E9057" s="255"/>
      <c r="F9057" s="256"/>
      <c r="G9057" s="257"/>
      <c r="H9057" s="243">
        <f t="shared" ca="1" si="424"/>
        <v>45139</v>
      </c>
      <c r="I9057" s="244">
        <f t="shared" si="425"/>
        <v>43892</v>
      </c>
      <c r="J9057" s="244" t="str">
        <f t="shared" si="423"/>
        <v/>
      </c>
    </row>
    <row r="9058" spans="3:10" ht="12" thickBot="1" x14ac:dyDescent="0.25">
      <c r="C9058" s="254"/>
      <c r="D9058" s="254"/>
      <c r="E9058" s="255"/>
      <c r="F9058" s="256"/>
      <c r="G9058" s="257"/>
      <c r="H9058" s="243">
        <f t="shared" ca="1" si="424"/>
        <v>45139</v>
      </c>
      <c r="I9058" s="244">
        <f t="shared" si="425"/>
        <v>43892</v>
      </c>
      <c r="J9058" s="244" t="str">
        <f t="shared" si="423"/>
        <v/>
      </c>
    </row>
    <row r="9059" spans="3:10" ht="12" thickBot="1" x14ac:dyDescent="0.25">
      <c r="C9059" s="254"/>
      <c r="D9059" s="254"/>
      <c r="E9059" s="255"/>
      <c r="F9059" s="256"/>
      <c r="G9059" s="257"/>
      <c r="H9059" s="243">
        <f t="shared" ca="1" si="424"/>
        <v>45139</v>
      </c>
      <c r="I9059" s="244">
        <f t="shared" si="425"/>
        <v>43892</v>
      </c>
      <c r="J9059" s="244" t="str">
        <f t="shared" si="423"/>
        <v/>
      </c>
    </row>
    <row r="9060" spans="3:10" ht="12" thickBot="1" x14ac:dyDescent="0.25">
      <c r="C9060" s="254"/>
      <c r="D9060" s="254"/>
      <c r="E9060" s="255"/>
      <c r="F9060" s="256"/>
      <c r="G9060" s="257"/>
      <c r="H9060" s="243">
        <f t="shared" ca="1" si="424"/>
        <v>45139</v>
      </c>
      <c r="I9060" s="244">
        <f t="shared" si="425"/>
        <v>43892</v>
      </c>
      <c r="J9060" s="244" t="str">
        <f t="shared" si="423"/>
        <v/>
      </c>
    </row>
    <row r="9061" spans="3:10" ht="12" thickBot="1" x14ac:dyDescent="0.25">
      <c r="C9061" s="254"/>
      <c r="D9061" s="254"/>
      <c r="E9061" s="255"/>
      <c r="F9061" s="256"/>
      <c r="G9061" s="257"/>
      <c r="H9061" s="243">
        <f t="shared" ca="1" si="424"/>
        <v>45139</v>
      </c>
      <c r="I9061" s="244">
        <f t="shared" si="425"/>
        <v>43892</v>
      </c>
      <c r="J9061" s="244" t="str">
        <f t="shared" si="423"/>
        <v/>
      </c>
    </row>
    <row r="9062" spans="3:10" ht="12" thickBot="1" x14ac:dyDescent="0.25">
      <c r="C9062" s="254"/>
      <c r="D9062" s="254"/>
      <c r="E9062" s="255"/>
      <c r="F9062" s="256"/>
      <c r="G9062" s="257"/>
      <c r="H9062" s="243">
        <f t="shared" ca="1" si="424"/>
        <v>45139</v>
      </c>
      <c r="I9062" s="244">
        <f t="shared" si="425"/>
        <v>43892</v>
      </c>
      <c r="J9062" s="244" t="str">
        <f t="shared" si="423"/>
        <v/>
      </c>
    </row>
    <row r="9063" spans="3:10" ht="12" thickBot="1" x14ac:dyDescent="0.25">
      <c r="C9063" s="254"/>
      <c r="D9063" s="254"/>
      <c r="E9063" s="255"/>
      <c r="F9063" s="256"/>
      <c r="G9063" s="257"/>
      <c r="H9063" s="243">
        <f t="shared" ca="1" si="424"/>
        <v>45139</v>
      </c>
      <c r="I9063" s="244">
        <f t="shared" si="425"/>
        <v>43892</v>
      </c>
      <c r="J9063" s="244" t="str">
        <f t="shared" si="423"/>
        <v/>
      </c>
    </row>
    <row r="9064" spans="3:10" ht="12" thickBot="1" x14ac:dyDescent="0.25">
      <c r="C9064" s="254"/>
      <c r="D9064" s="254"/>
      <c r="E9064" s="255"/>
      <c r="F9064" s="256"/>
      <c r="G9064" s="257"/>
      <c r="H9064" s="243">
        <f t="shared" ca="1" si="424"/>
        <v>45139</v>
      </c>
      <c r="I9064" s="244">
        <f t="shared" si="425"/>
        <v>43892</v>
      </c>
      <c r="J9064" s="244" t="str">
        <f t="shared" si="423"/>
        <v/>
      </c>
    </row>
    <row r="9065" spans="3:10" ht="12" thickBot="1" x14ac:dyDescent="0.25">
      <c r="C9065" s="254"/>
      <c r="D9065" s="254"/>
      <c r="E9065" s="255"/>
      <c r="F9065" s="256"/>
      <c r="G9065" s="257"/>
      <c r="H9065" s="243">
        <f t="shared" ca="1" si="424"/>
        <v>45139</v>
      </c>
      <c r="I9065" s="244">
        <f t="shared" si="425"/>
        <v>43892</v>
      </c>
      <c r="J9065" s="244" t="str">
        <f t="shared" si="423"/>
        <v/>
      </c>
    </row>
    <row r="9066" spans="3:10" ht="12" thickBot="1" x14ac:dyDescent="0.25">
      <c r="C9066" s="254"/>
      <c r="D9066" s="254"/>
      <c r="E9066" s="255"/>
      <c r="F9066" s="256"/>
      <c r="G9066" s="257"/>
      <c r="H9066" s="243">
        <f t="shared" ca="1" si="424"/>
        <v>45139</v>
      </c>
      <c r="I9066" s="244">
        <f t="shared" si="425"/>
        <v>43892</v>
      </c>
      <c r="J9066" s="244" t="str">
        <f t="shared" si="423"/>
        <v/>
      </c>
    </row>
    <row r="9067" spans="3:10" ht="12" thickBot="1" x14ac:dyDescent="0.25">
      <c r="C9067" s="254"/>
      <c r="D9067" s="254"/>
      <c r="E9067" s="255"/>
      <c r="F9067" s="256"/>
      <c r="G9067" s="257"/>
      <c r="H9067" s="243">
        <f t="shared" ca="1" si="424"/>
        <v>45139</v>
      </c>
      <c r="I9067" s="244">
        <f t="shared" si="425"/>
        <v>43892</v>
      </c>
      <c r="J9067" s="244" t="str">
        <f t="shared" si="423"/>
        <v/>
      </c>
    </row>
    <row r="9068" spans="3:10" ht="12" thickBot="1" x14ac:dyDescent="0.25">
      <c r="C9068" s="254"/>
      <c r="D9068" s="254"/>
      <c r="E9068" s="255"/>
      <c r="F9068" s="256"/>
      <c r="G9068" s="257"/>
      <c r="H9068" s="243">
        <f t="shared" ca="1" si="424"/>
        <v>45139</v>
      </c>
      <c r="I9068" s="244">
        <f t="shared" si="425"/>
        <v>43892</v>
      </c>
      <c r="J9068" s="244" t="str">
        <f t="shared" si="423"/>
        <v/>
      </c>
    </row>
    <row r="9069" spans="3:10" ht="12" thickBot="1" x14ac:dyDescent="0.25">
      <c r="C9069" s="254"/>
      <c r="D9069" s="254"/>
      <c r="E9069" s="255"/>
      <c r="F9069" s="256"/>
      <c r="G9069" s="257"/>
      <c r="H9069" s="243">
        <f t="shared" ca="1" si="424"/>
        <v>45139</v>
      </c>
      <c r="I9069" s="244">
        <f t="shared" si="425"/>
        <v>43892</v>
      </c>
      <c r="J9069" s="244" t="str">
        <f t="shared" si="423"/>
        <v/>
      </c>
    </row>
    <row r="9070" spans="3:10" ht="12" thickBot="1" x14ac:dyDescent="0.25">
      <c r="C9070" s="254"/>
      <c r="D9070" s="254"/>
      <c r="E9070" s="255"/>
      <c r="F9070" s="256"/>
      <c r="G9070" s="257"/>
      <c r="H9070" s="243">
        <f t="shared" ca="1" si="424"/>
        <v>45139</v>
      </c>
      <c r="I9070" s="244">
        <f t="shared" si="425"/>
        <v>43892</v>
      </c>
      <c r="J9070" s="244" t="str">
        <f t="shared" si="423"/>
        <v/>
      </c>
    </row>
    <row r="9071" spans="3:10" ht="12" thickBot="1" x14ac:dyDescent="0.25">
      <c r="C9071" s="254"/>
      <c r="D9071" s="254"/>
      <c r="E9071" s="255"/>
      <c r="F9071" s="256"/>
      <c r="G9071" s="257"/>
      <c r="H9071" s="243">
        <f t="shared" ca="1" si="424"/>
        <v>45139</v>
      </c>
      <c r="I9071" s="244">
        <f t="shared" si="425"/>
        <v>43892</v>
      </c>
      <c r="J9071" s="244" t="str">
        <f t="shared" si="423"/>
        <v/>
      </c>
    </row>
    <row r="9072" spans="3:10" ht="12" thickBot="1" x14ac:dyDescent="0.25">
      <c r="C9072" s="254"/>
      <c r="D9072" s="254"/>
      <c r="E9072" s="255"/>
      <c r="F9072" s="256"/>
      <c r="G9072" s="257"/>
      <c r="H9072" s="243">
        <f t="shared" ca="1" si="424"/>
        <v>45139</v>
      </c>
      <c r="I9072" s="244">
        <f t="shared" si="425"/>
        <v>43892</v>
      </c>
      <c r="J9072" s="244" t="str">
        <f t="shared" si="423"/>
        <v/>
      </c>
    </row>
    <row r="9073" spans="3:10" ht="12" thickBot="1" x14ac:dyDescent="0.25">
      <c r="C9073" s="254"/>
      <c r="D9073" s="254"/>
      <c r="E9073" s="255"/>
      <c r="F9073" s="256"/>
      <c r="G9073" s="257"/>
      <c r="H9073" s="243">
        <f t="shared" ca="1" si="424"/>
        <v>45139</v>
      </c>
      <c r="I9073" s="244">
        <f t="shared" si="425"/>
        <v>43892</v>
      </c>
      <c r="J9073" s="244" t="str">
        <f t="shared" si="423"/>
        <v/>
      </c>
    </row>
    <row r="9074" spans="3:10" ht="12" thickBot="1" x14ac:dyDescent="0.25">
      <c r="C9074" s="254"/>
      <c r="D9074" s="254"/>
      <c r="E9074" s="255"/>
      <c r="F9074" s="256"/>
      <c r="G9074" s="257"/>
      <c r="H9074" s="243">
        <f t="shared" ca="1" si="424"/>
        <v>45139</v>
      </c>
      <c r="I9074" s="244">
        <f t="shared" si="425"/>
        <v>43892</v>
      </c>
      <c r="J9074" s="244" t="str">
        <f t="shared" si="423"/>
        <v/>
      </c>
    </row>
    <row r="9075" spans="3:10" ht="12" thickBot="1" x14ac:dyDescent="0.25">
      <c r="C9075" s="254"/>
      <c r="D9075" s="254"/>
      <c r="E9075" s="255"/>
      <c r="F9075" s="256"/>
      <c r="G9075" s="257"/>
      <c r="H9075" s="243">
        <f t="shared" ca="1" si="424"/>
        <v>45139</v>
      </c>
      <c r="I9075" s="244">
        <f t="shared" si="425"/>
        <v>43892</v>
      </c>
      <c r="J9075" s="244" t="str">
        <f t="shared" si="423"/>
        <v/>
      </c>
    </row>
    <row r="9076" spans="3:10" ht="12" thickBot="1" x14ac:dyDescent="0.25">
      <c r="C9076" s="254"/>
      <c r="D9076" s="254"/>
      <c r="E9076" s="255"/>
      <c r="F9076" s="256"/>
      <c r="G9076" s="257"/>
      <c r="H9076" s="243">
        <f t="shared" ca="1" si="424"/>
        <v>45139</v>
      </c>
      <c r="I9076" s="244">
        <f t="shared" si="425"/>
        <v>43892</v>
      </c>
      <c r="J9076" s="244" t="str">
        <f t="shared" si="423"/>
        <v/>
      </c>
    </row>
    <row r="9077" spans="3:10" ht="12" thickBot="1" x14ac:dyDescent="0.25">
      <c r="C9077" s="254"/>
      <c r="D9077" s="254"/>
      <c r="E9077" s="255"/>
      <c r="F9077" s="256"/>
      <c r="G9077" s="257"/>
      <c r="H9077" s="243">
        <f t="shared" ca="1" si="424"/>
        <v>45139</v>
      </c>
      <c r="I9077" s="244">
        <f t="shared" si="425"/>
        <v>43892</v>
      </c>
      <c r="J9077" s="244" t="str">
        <f t="shared" si="423"/>
        <v/>
      </c>
    </row>
    <row r="9078" spans="3:10" ht="12" thickBot="1" x14ac:dyDescent="0.25">
      <c r="C9078" s="254"/>
      <c r="D9078" s="254"/>
      <c r="E9078" s="255"/>
      <c r="F9078" s="256"/>
      <c r="G9078" s="257"/>
      <c r="H9078" s="243">
        <f t="shared" ca="1" si="424"/>
        <v>45139</v>
      </c>
      <c r="I9078" s="244">
        <f t="shared" si="425"/>
        <v>43892</v>
      </c>
      <c r="J9078" s="244" t="str">
        <f t="shared" si="423"/>
        <v/>
      </c>
    </row>
    <row r="9079" spans="3:10" ht="12" thickBot="1" x14ac:dyDescent="0.25">
      <c r="C9079" s="254"/>
      <c r="D9079" s="254"/>
      <c r="E9079" s="255"/>
      <c r="F9079" s="256"/>
      <c r="G9079" s="257"/>
      <c r="H9079" s="243">
        <f t="shared" ca="1" si="424"/>
        <v>45139</v>
      </c>
      <c r="I9079" s="244">
        <f t="shared" si="425"/>
        <v>43892</v>
      </c>
      <c r="J9079" s="244" t="str">
        <f t="shared" si="423"/>
        <v/>
      </c>
    </row>
    <row r="9080" spans="3:10" ht="12" thickBot="1" x14ac:dyDescent="0.25">
      <c r="C9080" s="254"/>
      <c r="D9080" s="254"/>
      <c r="E9080" s="255"/>
      <c r="F9080" s="256"/>
      <c r="G9080" s="257"/>
      <c r="H9080" s="243">
        <f t="shared" ca="1" si="424"/>
        <v>45139</v>
      </c>
      <c r="I9080" s="244">
        <f t="shared" si="425"/>
        <v>43892</v>
      </c>
      <c r="J9080" s="244" t="str">
        <f t="shared" si="423"/>
        <v/>
      </c>
    </row>
    <row r="9081" spans="3:10" ht="12" thickBot="1" x14ac:dyDescent="0.25">
      <c r="C9081" s="254"/>
      <c r="D9081" s="254"/>
      <c r="E9081" s="255"/>
      <c r="F9081" s="256"/>
      <c r="G9081" s="257"/>
      <c r="H9081" s="243">
        <f t="shared" ca="1" si="424"/>
        <v>45139</v>
      </c>
      <c r="I9081" s="244">
        <f t="shared" si="425"/>
        <v>43892</v>
      </c>
      <c r="J9081" s="244" t="str">
        <f t="shared" si="423"/>
        <v/>
      </c>
    </row>
    <row r="9082" spans="3:10" ht="12" thickBot="1" x14ac:dyDescent="0.25">
      <c r="C9082" s="254"/>
      <c r="D9082" s="254"/>
      <c r="E9082" s="255"/>
      <c r="F9082" s="256"/>
      <c r="G9082" s="257"/>
      <c r="H9082" s="243">
        <f t="shared" ca="1" si="424"/>
        <v>45139</v>
      </c>
      <c r="I9082" s="244">
        <f t="shared" si="425"/>
        <v>43892</v>
      </c>
      <c r="J9082" s="244" t="str">
        <f t="shared" si="423"/>
        <v/>
      </c>
    </row>
    <row r="9083" spans="3:10" ht="12" thickBot="1" x14ac:dyDescent="0.25">
      <c r="C9083" s="254"/>
      <c r="D9083" s="254"/>
      <c r="E9083" s="255"/>
      <c r="F9083" s="256"/>
      <c r="G9083" s="257"/>
      <c r="H9083" s="243">
        <f t="shared" ca="1" si="424"/>
        <v>45139</v>
      </c>
      <c r="I9083" s="244">
        <f t="shared" si="425"/>
        <v>43892</v>
      </c>
      <c r="J9083" s="244" t="str">
        <f t="shared" si="423"/>
        <v/>
      </c>
    </row>
    <row r="9084" spans="3:10" ht="12" thickBot="1" x14ac:dyDescent="0.25">
      <c r="C9084" s="254"/>
      <c r="D9084" s="254"/>
      <c r="E9084" s="255"/>
      <c r="F9084" s="256"/>
      <c r="G9084" s="257"/>
      <c r="H9084" s="243">
        <f t="shared" ca="1" si="424"/>
        <v>45139</v>
      </c>
      <c r="I9084" s="244">
        <f t="shared" si="425"/>
        <v>43892</v>
      </c>
      <c r="J9084" s="244" t="str">
        <f t="shared" si="423"/>
        <v/>
      </c>
    </row>
    <row r="9085" spans="3:10" ht="12" thickBot="1" x14ac:dyDescent="0.25">
      <c r="C9085" s="254"/>
      <c r="D9085" s="254"/>
      <c r="E9085" s="255"/>
      <c r="F9085" s="256"/>
      <c r="G9085" s="257"/>
      <c r="H9085" s="243">
        <f t="shared" ca="1" si="424"/>
        <v>45139</v>
      </c>
      <c r="I9085" s="244">
        <f t="shared" si="425"/>
        <v>43892</v>
      </c>
      <c r="J9085" s="244" t="str">
        <f t="shared" si="423"/>
        <v/>
      </c>
    </row>
    <row r="9086" spans="3:10" ht="12" thickBot="1" x14ac:dyDescent="0.25">
      <c r="C9086" s="254"/>
      <c r="D9086" s="254"/>
      <c r="E9086" s="255"/>
      <c r="F9086" s="256"/>
      <c r="G9086" s="257"/>
      <c r="H9086" s="243">
        <f t="shared" ca="1" si="424"/>
        <v>45139</v>
      </c>
      <c r="I9086" s="244">
        <f t="shared" si="425"/>
        <v>43892</v>
      </c>
      <c r="J9086" s="244" t="str">
        <f t="shared" si="423"/>
        <v/>
      </c>
    </row>
    <row r="9087" spans="3:10" ht="12" thickBot="1" x14ac:dyDescent="0.25">
      <c r="C9087" s="254"/>
      <c r="D9087" s="254"/>
      <c r="E9087" s="255"/>
      <c r="F9087" s="256"/>
      <c r="G9087" s="257"/>
      <c r="H9087" s="243">
        <f t="shared" ca="1" si="424"/>
        <v>45139</v>
      </c>
      <c r="I9087" s="244">
        <f t="shared" si="425"/>
        <v>43892</v>
      </c>
      <c r="J9087" s="244" t="str">
        <f t="shared" si="423"/>
        <v/>
      </c>
    </row>
    <row r="9088" spans="3:10" ht="12" thickBot="1" x14ac:dyDescent="0.25">
      <c r="C9088" s="254"/>
      <c r="D9088" s="254"/>
      <c r="E9088" s="255"/>
      <c r="F9088" s="256"/>
      <c r="G9088" s="257"/>
      <c r="H9088" s="243">
        <f t="shared" ca="1" si="424"/>
        <v>45139</v>
      </c>
      <c r="I9088" s="244">
        <f t="shared" si="425"/>
        <v>43892</v>
      </c>
      <c r="J9088" s="244" t="str">
        <f t="shared" si="423"/>
        <v/>
      </c>
    </row>
    <row r="9089" spans="3:10" ht="12" thickBot="1" x14ac:dyDescent="0.25">
      <c r="C9089" s="254"/>
      <c r="D9089" s="254"/>
      <c r="E9089" s="255"/>
      <c r="F9089" s="256"/>
      <c r="G9089" s="257"/>
      <c r="H9089" s="243">
        <f t="shared" ca="1" si="424"/>
        <v>45139</v>
      </c>
      <c r="I9089" s="244">
        <f t="shared" si="425"/>
        <v>43892</v>
      </c>
      <c r="J9089" s="244" t="str">
        <f t="shared" si="423"/>
        <v/>
      </c>
    </row>
    <row r="9090" spans="3:10" ht="12" thickBot="1" x14ac:dyDescent="0.25">
      <c r="C9090" s="254"/>
      <c r="D9090" s="254"/>
      <c r="E9090" s="255"/>
      <c r="F9090" s="256"/>
      <c r="G9090" s="257"/>
      <c r="H9090" s="243">
        <f t="shared" ca="1" si="424"/>
        <v>45139</v>
      </c>
      <c r="I9090" s="244">
        <f t="shared" si="425"/>
        <v>43892</v>
      </c>
      <c r="J9090" s="244" t="str">
        <f t="shared" si="423"/>
        <v/>
      </c>
    </row>
    <row r="9091" spans="3:10" ht="12" thickBot="1" x14ac:dyDescent="0.25">
      <c r="C9091" s="254"/>
      <c r="D9091" s="254"/>
      <c r="E9091" s="255"/>
      <c r="F9091" s="256"/>
      <c r="G9091" s="257"/>
      <c r="H9091" s="243">
        <f t="shared" ca="1" si="424"/>
        <v>45139</v>
      </c>
      <c r="I9091" s="244">
        <f t="shared" si="425"/>
        <v>43892</v>
      </c>
      <c r="J9091" s="244" t="str">
        <f t="shared" si="423"/>
        <v/>
      </c>
    </row>
    <row r="9092" spans="3:10" ht="12" thickBot="1" x14ac:dyDescent="0.25">
      <c r="C9092" s="254"/>
      <c r="D9092" s="254"/>
      <c r="E9092" s="255"/>
      <c r="F9092" s="256"/>
      <c r="G9092" s="257"/>
      <c r="H9092" s="243">
        <f t="shared" ca="1" si="424"/>
        <v>45139</v>
      </c>
      <c r="I9092" s="244">
        <f t="shared" si="425"/>
        <v>43892</v>
      </c>
      <c r="J9092" s="244" t="str">
        <f t="shared" si="423"/>
        <v/>
      </c>
    </row>
    <row r="9093" spans="3:10" ht="12" thickBot="1" x14ac:dyDescent="0.25">
      <c r="C9093" s="254"/>
      <c r="D9093" s="254"/>
      <c r="E9093" s="255"/>
      <c r="F9093" s="256"/>
      <c r="G9093" s="257"/>
      <c r="H9093" s="243">
        <f t="shared" ca="1" si="424"/>
        <v>45139</v>
      </c>
      <c r="I9093" s="244">
        <f t="shared" si="425"/>
        <v>43892</v>
      </c>
      <c r="J9093" s="244" t="str">
        <f t="shared" si="423"/>
        <v/>
      </c>
    </row>
    <row r="9094" spans="3:10" ht="12" thickBot="1" x14ac:dyDescent="0.25">
      <c r="C9094" s="254"/>
      <c r="D9094" s="254"/>
      <c r="E9094" s="255"/>
      <c r="F9094" s="256"/>
      <c r="G9094" s="257"/>
      <c r="H9094" s="243">
        <f t="shared" ca="1" si="424"/>
        <v>45139</v>
      </c>
      <c r="I9094" s="244">
        <f t="shared" si="425"/>
        <v>43892</v>
      </c>
      <c r="J9094" s="244" t="str">
        <f t="shared" ref="J9094:J9157" si="426">IF(G9094="","",IF(G9094&gt;=0,"Debitoren",IF(G9094&lt;0,"Kreditoren","")))</f>
        <v/>
      </c>
    </row>
    <row r="9095" spans="3:10" ht="12" thickBot="1" x14ac:dyDescent="0.25">
      <c r="C9095" s="254"/>
      <c r="D9095" s="254"/>
      <c r="E9095" s="255"/>
      <c r="F9095" s="256"/>
      <c r="G9095" s="257"/>
      <c r="H9095" s="243">
        <f t="shared" ref="H9095:H9158" ca="1" si="427">IF(F9095&lt;$F$2,EOMONTH($F$2,-1)+1,EOMONTH(F9095,-1)+1)</f>
        <v>45139</v>
      </c>
      <c r="I9095" s="244">
        <f t="shared" ref="I9095:I9158" si="428">IF(F9095&lt;$I$2,IF(   WEEKDAY(EOMONTH($I$2,-1)+1)=1,EOMONTH($I$2,-1)+1+1,EOMONTH($I$2,-1)+1),IF(WEEKDAY(F9095)=1,F9095+1,F9095))</f>
        <v>43892</v>
      </c>
      <c r="J9095" s="244" t="str">
        <f t="shared" si="426"/>
        <v/>
      </c>
    </row>
    <row r="9096" spans="3:10" ht="12" thickBot="1" x14ac:dyDescent="0.25">
      <c r="C9096" s="254"/>
      <c r="D9096" s="254"/>
      <c r="E9096" s="255"/>
      <c r="F9096" s="256"/>
      <c r="G9096" s="257"/>
      <c r="H9096" s="243">
        <f t="shared" ca="1" si="427"/>
        <v>45139</v>
      </c>
      <c r="I9096" s="244">
        <f t="shared" si="428"/>
        <v>43892</v>
      </c>
      <c r="J9096" s="244" t="str">
        <f t="shared" si="426"/>
        <v/>
      </c>
    </row>
    <row r="9097" spans="3:10" ht="12" thickBot="1" x14ac:dyDescent="0.25">
      <c r="C9097" s="254"/>
      <c r="D9097" s="254"/>
      <c r="E9097" s="255"/>
      <c r="F9097" s="256"/>
      <c r="G9097" s="257"/>
      <c r="H9097" s="243">
        <f t="shared" ca="1" si="427"/>
        <v>45139</v>
      </c>
      <c r="I9097" s="244">
        <f t="shared" si="428"/>
        <v>43892</v>
      </c>
      <c r="J9097" s="244" t="str">
        <f t="shared" si="426"/>
        <v/>
      </c>
    </row>
    <row r="9098" spans="3:10" ht="12" thickBot="1" x14ac:dyDescent="0.25">
      <c r="C9098" s="254"/>
      <c r="D9098" s="254"/>
      <c r="E9098" s="255"/>
      <c r="F9098" s="256"/>
      <c r="G9098" s="257"/>
      <c r="H9098" s="243">
        <f t="shared" ca="1" si="427"/>
        <v>45139</v>
      </c>
      <c r="I9098" s="244">
        <f t="shared" si="428"/>
        <v>43892</v>
      </c>
      <c r="J9098" s="244" t="str">
        <f t="shared" si="426"/>
        <v/>
      </c>
    </row>
    <row r="9099" spans="3:10" ht="12" thickBot="1" x14ac:dyDescent="0.25">
      <c r="C9099" s="254"/>
      <c r="D9099" s="254"/>
      <c r="E9099" s="255"/>
      <c r="F9099" s="256"/>
      <c r="G9099" s="257"/>
      <c r="H9099" s="243">
        <f t="shared" ca="1" si="427"/>
        <v>45139</v>
      </c>
      <c r="I9099" s="244">
        <f t="shared" si="428"/>
        <v>43892</v>
      </c>
      <c r="J9099" s="244" t="str">
        <f t="shared" si="426"/>
        <v/>
      </c>
    </row>
    <row r="9100" spans="3:10" ht="12" thickBot="1" x14ac:dyDescent="0.25">
      <c r="C9100" s="254"/>
      <c r="D9100" s="254"/>
      <c r="E9100" s="255"/>
      <c r="F9100" s="256"/>
      <c r="G9100" s="257"/>
      <c r="H9100" s="243">
        <f t="shared" ca="1" si="427"/>
        <v>45139</v>
      </c>
      <c r="I9100" s="244">
        <f t="shared" si="428"/>
        <v>43892</v>
      </c>
      <c r="J9100" s="244" t="str">
        <f t="shared" si="426"/>
        <v/>
      </c>
    </row>
    <row r="9101" spans="3:10" ht="12" thickBot="1" x14ac:dyDescent="0.25">
      <c r="C9101" s="254"/>
      <c r="D9101" s="254"/>
      <c r="E9101" s="255"/>
      <c r="F9101" s="256"/>
      <c r="G9101" s="257"/>
      <c r="H9101" s="243">
        <f t="shared" ca="1" si="427"/>
        <v>45139</v>
      </c>
      <c r="I9101" s="244">
        <f t="shared" si="428"/>
        <v>43892</v>
      </c>
      <c r="J9101" s="244" t="str">
        <f t="shared" si="426"/>
        <v/>
      </c>
    </row>
    <row r="9102" spans="3:10" ht="12" thickBot="1" x14ac:dyDescent="0.25">
      <c r="C9102" s="254"/>
      <c r="D9102" s="254"/>
      <c r="E9102" s="255"/>
      <c r="F9102" s="256"/>
      <c r="G9102" s="257"/>
      <c r="H9102" s="243">
        <f t="shared" ca="1" si="427"/>
        <v>45139</v>
      </c>
      <c r="I9102" s="244">
        <f t="shared" si="428"/>
        <v>43892</v>
      </c>
      <c r="J9102" s="244" t="str">
        <f t="shared" si="426"/>
        <v/>
      </c>
    </row>
    <row r="9103" spans="3:10" ht="12" thickBot="1" x14ac:dyDescent="0.25">
      <c r="C9103" s="254"/>
      <c r="D9103" s="254"/>
      <c r="E9103" s="255"/>
      <c r="F9103" s="256"/>
      <c r="G9103" s="257"/>
      <c r="H9103" s="243">
        <f t="shared" ca="1" si="427"/>
        <v>45139</v>
      </c>
      <c r="I9103" s="244">
        <f t="shared" si="428"/>
        <v>43892</v>
      </c>
      <c r="J9103" s="244" t="str">
        <f t="shared" si="426"/>
        <v/>
      </c>
    </row>
    <row r="9104" spans="3:10" ht="12" thickBot="1" x14ac:dyDescent="0.25">
      <c r="C9104" s="254"/>
      <c r="D9104" s="254"/>
      <c r="E9104" s="255"/>
      <c r="F9104" s="256"/>
      <c r="G9104" s="257"/>
      <c r="H9104" s="243">
        <f t="shared" ca="1" si="427"/>
        <v>45139</v>
      </c>
      <c r="I9104" s="244">
        <f t="shared" si="428"/>
        <v>43892</v>
      </c>
      <c r="J9104" s="244" t="str">
        <f t="shared" si="426"/>
        <v/>
      </c>
    </row>
    <row r="9105" spans="3:10" ht="12" thickBot="1" x14ac:dyDescent="0.25">
      <c r="C9105" s="254"/>
      <c r="D9105" s="254"/>
      <c r="E9105" s="255"/>
      <c r="F9105" s="256"/>
      <c r="G9105" s="257"/>
      <c r="H9105" s="243">
        <f t="shared" ca="1" si="427"/>
        <v>45139</v>
      </c>
      <c r="I9105" s="244">
        <f t="shared" si="428"/>
        <v>43892</v>
      </c>
      <c r="J9105" s="244" t="str">
        <f t="shared" si="426"/>
        <v/>
      </c>
    </row>
    <row r="9106" spans="3:10" ht="12" thickBot="1" x14ac:dyDescent="0.25">
      <c r="C9106" s="254"/>
      <c r="D9106" s="254"/>
      <c r="E9106" s="255"/>
      <c r="F9106" s="256"/>
      <c r="G9106" s="257"/>
      <c r="H9106" s="243">
        <f t="shared" ca="1" si="427"/>
        <v>45139</v>
      </c>
      <c r="I9106" s="244">
        <f t="shared" si="428"/>
        <v>43892</v>
      </c>
      <c r="J9106" s="244" t="str">
        <f t="shared" si="426"/>
        <v/>
      </c>
    </row>
    <row r="9107" spans="3:10" ht="12" thickBot="1" x14ac:dyDescent="0.25">
      <c r="C9107" s="254"/>
      <c r="D9107" s="254"/>
      <c r="E9107" s="255"/>
      <c r="F9107" s="256"/>
      <c r="G9107" s="257"/>
      <c r="H9107" s="243">
        <f t="shared" ca="1" si="427"/>
        <v>45139</v>
      </c>
      <c r="I9107" s="244">
        <f t="shared" si="428"/>
        <v>43892</v>
      </c>
      <c r="J9107" s="244" t="str">
        <f t="shared" si="426"/>
        <v/>
      </c>
    </row>
    <row r="9108" spans="3:10" ht="12" thickBot="1" x14ac:dyDescent="0.25">
      <c r="C9108" s="254"/>
      <c r="D9108" s="254"/>
      <c r="E9108" s="255"/>
      <c r="F9108" s="256"/>
      <c r="G9108" s="257"/>
      <c r="H9108" s="243">
        <f t="shared" ca="1" si="427"/>
        <v>45139</v>
      </c>
      <c r="I9108" s="244">
        <f t="shared" si="428"/>
        <v>43892</v>
      </c>
      <c r="J9108" s="244" t="str">
        <f t="shared" si="426"/>
        <v/>
      </c>
    </row>
    <row r="9109" spans="3:10" ht="12" thickBot="1" x14ac:dyDescent="0.25">
      <c r="C9109" s="254"/>
      <c r="D9109" s="254"/>
      <c r="E9109" s="255"/>
      <c r="F9109" s="256"/>
      <c r="G9109" s="257"/>
      <c r="H9109" s="243">
        <f t="shared" ca="1" si="427"/>
        <v>45139</v>
      </c>
      <c r="I9109" s="244">
        <f t="shared" si="428"/>
        <v>43892</v>
      </c>
      <c r="J9109" s="244" t="str">
        <f t="shared" si="426"/>
        <v/>
      </c>
    </row>
    <row r="9110" spans="3:10" ht="12" thickBot="1" x14ac:dyDescent="0.25">
      <c r="C9110" s="254"/>
      <c r="D9110" s="254"/>
      <c r="E9110" s="255"/>
      <c r="F9110" s="256"/>
      <c r="G9110" s="257"/>
      <c r="H9110" s="243">
        <f t="shared" ca="1" si="427"/>
        <v>45139</v>
      </c>
      <c r="I9110" s="244">
        <f t="shared" si="428"/>
        <v>43892</v>
      </c>
      <c r="J9110" s="244" t="str">
        <f t="shared" si="426"/>
        <v/>
      </c>
    </row>
    <row r="9111" spans="3:10" ht="12" thickBot="1" x14ac:dyDescent="0.25">
      <c r="C9111" s="254"/>
      <c r="D9111" s="254"/>
      <c r="E9111" s="255"/>
      <c r="F9111" s="256"/>
      <c r="G9111" s="257"/>
      <c r="H9111" s="243">
        <f t="shared" ca="1" si="427"/>
        <v>45139</v>
      </c>
      <c r="I9111" s="244">
        <f t="shared" si="428"/>
        <v>43892</v>
      </c>
      <c r="J9111" s="244" t="str">
        <f t="shared" si="426"/>
        <v/>
      </c>
    </row>
    <row r="9112" spans="3:10" ht="12" thickBot="1" x14ac:dyDescent="0.25">
      <c r="C9112" s="254"/>
      <c r="D9112" s="254"/>
      <c r="E9112" s="255"/>
      <c r="F9112" s="256"/>
      <c r="G9112" s="257"/>
      <c r="H9112" s="243">
        <f t="shared" ca="1" si="427"/>
        <v>45139</v>
      </c>
      <c r="I9112" s="244">
        <f t="shared" si="428"/>
        <v>43892</v>
      </c>
      <c r="J9112" s="244" t="str">
        <f t="shared" si="426"/>
        <v/>
      </c>
    </row>
    <row r="9113" spans="3:10" ht="12" thickBot="1" x14ac:dyDescent="0.25">
      <c r="C9113" s="254"/>
      <c r="D9113" s="254"/>
      <c r="E9113" s="255"/>
      <c r="F9113" s="256"/>
      <c r="G9113" s="257"/>
      <c r="H9113" s="243">
        <f t="shared" ca="1" si="427"/>
        <v>45139</v>
      </c>
      <c r="I9113" s="244">
        <f t="shared" si="428"/>
        <v>43892</v>
      </c>
      <c r="J9113" s="244" t="str">
        <f t="shared" si="426"/>
        <v/>
      </c>
    </row>
    <row r="9114" spans="3:10" ht="12" thickBot="1" x14ac:dyDescent="0.25">
      <c r="C9114" s="254"/>
      <c r="D9114" s="254"/>
      <c r="E9114" s="255"/>
      <c r="F9114" s="256"/>
      <c r="G9114" s="257"/>
      <c r="H9114" s="243">
        <f t="shared" ca="1" si="427"/>
        <v>45139</v>
      </c>
      <c r="I9114" s="244">
        <f t="shared" si="428"/>
        <v>43892</v>
      </c>
      <c r="J9114" s="244" t="str">
        <f t="shared" si="426"/>
        <v/>
      </c>
    </row>
    <row r="9115" spans="3:10" ht="12" thickBot="1" x14ac:dyDescent="0.25">
      <c r="C9115" s="254"/>
      <c r="D9115" s="254"/>
      <c r="E9115" s="255"/>
      <c r="F9115" s="256"/>
      <c r="G9115" s="257"/>
      <c r="H9115" s="243">
        <f t="shared" ca="1" si="427"/>
        <v>45139</v>
      </c>
      <c r="I9115" s="244">
        <f t="shared" si="428"/>
        <v>43892</v>
      </c>
      <c r="J9115" s="244" t="str">
        <f t="shared" si="426"/>
        <v/>
      </c>
    </row>
    <row r="9116" spans="3:10" ht="12" thickBot="1" x14ac:dyDescent="0.25">
      <c r="C9116" s="254"/>
      <c r="D9116" s="254"/>
      <c r="E9116" s="255"/>
      <c r="F9116" s="256"/>
      <c r="G9116" s="257"/>
      <c r="H9116" s="243">
        <f t="shared" ca="1" si="427"/>
        <v>45139</v>
      </c>
      <c r="I9116" s="244">
        <f t="shared" si="428"/>
        <v>43892</v>
      </c>
      <c r="J9116" s="244" t="str">
        <f t="shared" si="426"/>
        <v/>
      </c>
    </row>
    <row r="9117" spans="3:10" ht="12" thickBot="1" x14ac:dyDescent="0.25">
      <c r="C9117" s="254"/>
      <c r="D9117" s="254"/>
      <c r="E9117" s="255"/>
      <c r="F9117" s="256"/>
      <c r="G9117" s="257"/>
      <c r="H9117" s="243">
        <f t="shared" ca="1" si="427"/>
        <v>45139</v>
      </c>
      <c r="I9117" s="244">
        <f t="shared" si="428"/>
        <v>43892</v>
      </c>
      <c r="J9117" s="244" t="str">
        <f t="shared" si="426"/>
        <v/>
      </c>
    </row>
    <row r="9118" spans="3:10" ht="12" thickBot="1" x14ac:dyDescent="0.25">
      <c r="C9118" s="254"/>
      <c r="D9118" s="254"/>
      <c r="E9118" s="255"/>
      <c r="F9118" s="256"/>
      <c r="G9118" s="257"/>
      <c r="H9118" s="243">
        <f t="shared" ca="1" si="427"/>
        <v>45139</v>
      </c>
      <c r="I9118" s="244">
        <f t="shared" si="428"/>
        <v>43892</v>
      </c>
      <c r="J9118" s="244" t="str">
        <f t="shared" si="426"/>
        <v/>
      </c>
    </row>
    <row r="9119" spans="3:10" ht="12" thickBot="1" x14ac:dyDescent="0.25">
      <c r="C9119" s="254"/>
      <c r="D9119" s="254"/>
      <c r="E9119" s="255"/>
      <c r="F9119" s="256"/>
      <c r="G9119" s="257"/>
      <c r="H9119" s="243">
        <f t="shared" ca="1" si="427"/>
        <v>45139</v>
      </c>
      <c r="I9119" s="244">
        <f t="shared" si="428"/>
        <v>43892</v>
      </c>
      <c r="J9119" s="244" t="str">
        <f t="shared" si="426"/>
        <v/>
      </c>
    </row>
    <row r="9120" spans="3:10" ht="12" thickBot="1" x14ac:dyDescent="0.25">
      <c r="C9120" s="254"/>
      <c r="D9120" s="254"/>
      <c r="E9120" s="255"/>
      <c r="F9120" s="256"/>
      <c r="G9120" s="257"/>
      <c r="H9120" s="243">
        <f t="shared" ca="1" si="427"/>
        <v>45139</v>
      </c>
      <c r="I9120" s="244">
        <f t="shared" si="428"/>
        <v>43892</v>
      </c>
      <c r="J9120" s="244" t="str">
        <f t="shared" si="426"/>
        <v/>
      </c>
    </row>
    <row r="9121" spans="3:10" ht="12" thickBot="1" x14ac:dyDescent="0.25">
      <c r="C9121" s="254"/>
      <c r="D9121" s="254"/>
      <c r="E9121" s="255"/>
      <c r="F9121" s="256"/>
      <c r="G9121" s="257"/>
      <c r="H9121" s="243">
        <f t="shared" ca="1" si="427"/>
        <v>45139</v>
      </c>
      <c r="I9121" s="244">
        <f t="shared" si="428"/>
        <v>43892</v>
      </c>
      <c r="J9121" s="244" t="str">
        <f t="shared" si="426"/>
        <v/>
      </c>
    </row>
    <row r="9122" spans="3:10" ht="12" thickBot="1" x14ac:dyDescent="0.25">
      <c r="C9122" s="254"/>
      <c r="D9122" s="254"/>
      <c r="E9122" s="255"/>
      <c r="F9122" s="256"/>
      <c r="G9122" s="257"/>
      <c r="H9122" s="243">
        <f t="shared" ca="1" si="427"/>
        <v>45139</v>
      </c>
      <c r="I9122" s="244">
        <f t="shared" si="428"/>
        <v>43892</v>
      </c>
      <c r="J9122" s="244" t="str">
        <f t="shared" si="426"/>
        <v/>
      </c>
    </row>
    <row r="9123" spans="3:10" ht="12" thickBot="1" x14ac:dyDescent="0.25">
      <c r="C9123" s="254"/>
      <c r="D9123" s="254"/>
      <c r="E9123" s="255"/>
      <c r="F9123" s="256"/>
      <c r="G9123" s="257"/>
      <c r="H9123" s="243">
        <f t="shared" ca="1" si="427"/>
        <v>45139</v>
      </c>
      <c r="I9123" s="244">
        <f t="shared" si="428"/>
        <v>43892</v>
      </c>
      <c r="J9123" s="244" t="str">
        <f t="shared" si="426"/>
        <v/>
      </c>
    </row>
    <row r="9124" spans="3:10" ht="12" thickBot="1" x14ac:dyDescent="0.25">
      <c r="C9124" s="254"/>
      <c r="D9124" s="254"/>
      <c r="E9124" s="255"/>
      <c r="F9124" s="256"/>
      <c r="G9124" s="257"/>
      <c r="H9124" s="243">
        <f t="shared" ca="1" si="427"/>
        <v>45139</v>
      </c>
      <c r="I9124" s="244">
        <f t="shared" si="428"/>
        <v>43892</v>
      </c>
      <c r="J9124" s="244" t="str">
        <f t="shared" si="426"/>
        <v/>
      </c>
    </row>
    <row r="9125" spans="3:10" ht="12" thickBot="1" x14ac:dyDescent="0.25">
      <c r="C9125" s="254"/>
      <c r="D9125" s="254"/>
      <c r="E9125" s="255"/>
      <c r="F9125" s="256"/>
      <c r="G9125" s="257"/>
      <c r="H9125" s="243">
        <f t="shared" ca="1" si="427"/>
        <v>45139</v>
      </c>
      <c r="I9125" s="244">
        <f t="shared" si="428"/>
        <v>43892</v>
      </c>
      <c r="J9125" s="244" t="str">
        <f t="shared" si="426"/>
        <v/>
      </c>
    </row>
    <row r="9126" spans="3:10" ht="12" thickBot="1" x14ac:dyDescent="0.25">
      <c r="C9126" s="254"/>
      <c r="D9126" s="254"/>
      <c r="E9126" s="255"/>
      <c r="F9126" s="256"/>
      <c r="G9126" s="257"/>
      <c r="H9126" s="243">
        <f t="shared" ca="1" si="427"/>
        <v>45139</v>
      </c>
      <c r="I9126" s="244">
        <f t="shared" si="428"/>
        <v>43892</v>
      </c>
      <c r="J9126" s="244" t="str">
        <f t="shared" si="426"/>
        <v/>
      </c>
    </row>
    <row r="9127" spans="3:10" ht="12" thickBot="1" x14ac:dyDescent="0.25">
      <c r="C9127" s="254"/>
      <c r="D9127" s="254"/>
      <c r="E9127" s="255"/>
      <c r="F9127" s="256"/>
      <c r="G9127" s="257"/>
      <c r="H9127" s="243">
        <f t="shared" ca="1" si="427"/>
        <v>45139</v>
      </c>
      <c r="I9127" s="244">
        <f t="shared" si="428"/>
        <v>43892</v>
      </c>
      <c r="J9127" s="244" t="str">
        <f t="shared" si="426"/>
        <v/>
      </c>
    </row>
    <row r="9128" spans="3:10" ht="12" thickBot="1" x14ac:dyDescent="0.25">
      <c r="C9128" s="254"/>
      <c r="D9128" s="254"/>
      <c r="E9128" s="255"/>
      <c r="F9128" s="256"/>
      <c r="G9128" s="257"/>
      <c r="H9128" s="243">
        <f t="shared" ca="1" si="427"/>
        <v>45139</v>
      </c>
      <c r="I9128" s="244">
        <f t="shared" si="428"/>
        <v>43892</v>
      </c>
      <c r="J9128" s="244" t="str">
        <f t="shared" si="426"/>
        <v/>
      </c>
    </row>
    <row r="9129" spans="3:10" ht="12" thickBot="1" x14ac:dyDescent="0.25">
      <c r="C9129" s="254"/>
      <c r="D9129" s="254"/>
      <c r="E9129" s="255"/>
      <c r="F9129" s="256"/>
      <c r="G9129" s="257"/>
      <c r="H9129" s="243">
        <f t="shared" ca="1" si="427"/>
        <v>45139</v>
      </c>
      <c r="I9129" s="244">
        <f t="shared" si="428"/>
        <v>43892</v>
      </c>
      <c r="J9129" s="244" t="str">
        <f t="shared" si="426"/>
        <v/>
      </c>
    </row>
    <row r="9130" spans="3:10" ht="12" thickBot="1" x14ac:dyDescent="0.25">
      <c r="C9130" s="254"/>
      <c r="D9130" s="254"/>
      <c r="E9130" s="255"/>
      <c r="F9130" s="256"/>
      <c r="G9130" s="257"/>
      <c r="H9130" s="243">
        <f t="shared" ca="1" si="427"/>
        <v>45139</v>
      </c>
      <c r="I9130" s="244">
        <f t="shared" si="428"/>
        <v>43892</v>
      </c>
      <c r="J9130" s="244" t="str">
        <f t="shared" si="426"/>
        <v/>
      </c>
    </row>
    <row r="9131" spans="3:10" ht="12" thickBot="1" x14ac:dyDescent="0.25">
      <c r="C9131" s="254"/>
      <c r="D9131" s="254"/>
      <c r="E9131" s="255"/>
      <c r="F9131" s="256"/>
      <c r="G9131" s="257"/>
      <c r="H9131" s="243">
        <f t="shared" ca="1" si="427"/>
        <v>45139</v>
      </c>
      <c r="I9131" s="244">
        <f t="shared" si="428"/>
        <v>43892</v>
      </c>
      <c r="J9131" s="244" t="str">
        <f t="shared" si="426"/>
        <v/>
      </c>
    </row>
    <row r="9132" spans="3:10" ht="12" thickBot="1" x14ac:dyDescent="0.25">
      <c r="C9132" s="254"/>
      <c r="D9132" s="254"/>
      <c r="E9132" s="255"/>
      <c r="F9132" s="256"/>
      <c r="G9132" s="257"/>
      <c r="H9132" s="243">
        <f t="shared" ca="1" si="427"/>
        <v>45139</v>
      </c>
      <c r="I9132" s="244">
        <f t="shared" si="428"/>
        <v>43892</v>
      </c>
      <c r="J9132" s="244" t="str">
        <f t="shared" si="426"/>
        <v/>
      </c>
    </row>
    <row r="9133" spans="3:10" ht="12" thickBot="1" x14ac:dyDescent="0.25">
      <c r="C9133" s="254"/>
      <c r="D9133" s="254"/>
      <c r="E9133" s="255"/>
      <c r="F9133" s="256"/>
      <c r="G9133" s="257"/>
      <c r="H9133" s="243">
        <f t="shared" ca="1" si="427"/>
        <v>45139</v>
      </c>
      <c r="I9133" s="244">
        <f t="shared" si="428"/>
        <v>43892</v>
      </c>
      <c r="J9133" s="244" t="str">
        <f t="shared" si="426"/>
        <v/>
      </c>
    </row>
    <row r="9134" spans="3:10" ht="12" thickBot="1" x14ac:dyDescent="0.25">
      <c r="C9134" s="254"/>
      <c r="D9134" s="254"/>
      <c r="E9134" s="255"/>
      <c r="F9134" s="256"/>
      <c r="G9134" s="257"/>
      <c r="H9134" s="243">
        <f t="shared" ca="1" si="427"/>
        <v>45139</v>
      </c>
      <c r="I9134" s="244">
        <f t="shared" si="428"/>
        <v>43892</v>
      </c>
      <c r="J9134" s="244" t="str">
        <f t="shared" si="426"/>
        <v/>
      </c>
    </row>
    <row r="9135" spans="3:10" ht="12" thickBot="1" x14ac:dyDescent="0.25">
      <c r="C9135" s="254"/>
      <c r="D9135" s="254"/>
      <c r="E9135" s="255"/>
      <c r="F9135" s="256"/>
      <c r="G9135" s="257"/>
      <c r="H9135" s="243">
        <f t="shared" ca="1" si="427"/>
        <v>45139</v>
      </c>
      <c r="I9135" s="244">
        <f t="shared" si="428"/>
        <v>43892</v>
      </c>
      <c r="J9135" s="244" t="str">
        <f t="shared" si="426"/>
        <v/>
      </c>
    </row>
    <row r="9136" spans="3:10" ht="12" thickBot="1" x14ac:dyDescent="0.25">
      <c r="C9136" s="254"/>
      <c r="D9136" s="254"/>
      <c r="E9136" s="255"/>
      <c r="F9136" s="256"/>
      <c r="G9136" s="257"/>
      <c r="H9136" s="243">
        <f t="shared" ca="1" si="427"/>
        <v>45139</v>
      </c>
      <c r="I9136" s="244">
        <f t="shared" si="428"/>
        <v>43892</v>
      </c>
      <c r="J9136" s="244" t="str">
        <f t="shared" si="426"/>
        <v/>
      </c>
    </row>
    <row r="9137" spans="3:10" ht="12" thickBot="1" x14ac:dyDescent="0.25">
      <c r="C9137" s="254"/>
      <c r="D9137" s="254"/>
      <c r="E9137" s="255"/>
      <c r="F9137" s="256"/>
      <c r="G9137" s="257"/>
      <c r="H9137" s="243">
        <f t="shared" ca="1" si="427"/>
        <v>45139</v>
      </c>
      <c r="I9137" s="244">
        <f t="shared" si="428"/>
        <v>43892</v>
      </c>
      <c r="J9137" s="244" t="str">
        <f t="shared" si="426"/>
        <v/>
      </c>
    </row>
    <row r="9138" spans="3:10" ht="12" thickBot="1" x14ac:dyDescent="0.25">
      <c r="C9138" s="254"/>
      <c r="D9138" s="254"/>
      <c r="E9138" s="255"/>
      <c r="F9138" s="256"/>
      <c r="G9138" s="257"/>
      <c r="H9138" s="243">
        <f t="shared" ca="1" si="427"/>
        <v>45139</v>
      </c>
      <c r="I9138" s="244">
        <f t="shared" si="428"/>
        <v>43892</v>
      </c>
      <c r="J9138" s="244" t="str">
        <f t="shared" si="426"/>
        <v/>
      </c>
    </row>
    <row r="9139" spans="3:10" ht="12" thickBot="1" x14ac:dyDescent="0.25">
      <c r="C9139" s="254"/>
      <c r="D9139" s="254"/>
      <c r="E9139" s="255"/>
      <c r="F9139" s="256"/>
      <c r="G9139" s="257"/>
      <c r="H9139" s="243">
        <f t="shared" ca="1" si="427"/>
        <v>45139</v>
      </c>
      <c r="I9139" s="244">
        <f t="shared" si="428"/>
        <v>43892</v>
      </c>
      <c r="J9139" s="244" t="str">
        <f t="shared" si="426"/>
        <v/>
      </c>
    </row>
    <row r="9140" spans="3:10" ht="12" thickBot="1" x14ac:dyDescent="0.25">
      <c r="C9140" s="254"/>
      <c r="D9140" s="254"/>
      <c r="E9140" s="255"/>
      <c r="F9140" s="256"/>
      <c r="G9140" s="257"/>
      <c r="H9140" s="243">
        <f t="shared" ca="1" si="427"/>
        <v>45139</v>
      </c>
      <c r="I9140" s="244">
        <f t="shared" si="428"/>
        <v>43892</v>
      </c>
      <c r="J9140" s="244" t="str">
        <f t="shared" si="426"/>
        <v/>
      </c>
    </row>
    <row r="9141" spans="3:10" ht="12" thickBot="1" x14ac:dyDescent="0.25">
      <c r="C9141" s="254"/>
      <c r="D9141" s="254"/>
      <c r="E9141" s="255"/>
      <c r="F9141" s="256"/>
      <c r="G9141" s="257"/>
      <c r="H9141" s="243">
        <f t="shared" ca="1" si="427"/>
        <v>45139</v>
      </c>
      <c r="I9141" s="244">
        <f t="shared" si="428"/>
        <v>43892</v>
      </c>
      <c r="J9141" s="244" t="str">
        <f t="shared" si="426"/>
        <v/>
      </c>
    </row>
    <row r="9142" spans="3:10" ht="12" thickBot="1" x14ac:dyDescent="0.25">
      <c r="C9142" s="254"/>
      <c r="D9142" s="254"/>
      <c r="E9142" s="255"/>
      <c r="F9142" s="256"/>
      <c r="G9142" s="257"/>
      <c r="H9142" s="243">
        <f t="shared" ca="1" si="427"/>
        <v>45139</v>
      </c>
      <c r="I9142" s="244">
        <f t="shared" si="428"/>
        <v>43892</v>
      </c>
      <c r="J9142" s="244" t="str">
        <f t="shared" si="426"/>
        <v/>
      </c>
    </row>
    <row r="9143" spans="3:10" ht="12" thickBot="1" x14ac:dyDescent="0.25">
      <c r="C9143" s="254"/>
      <c r="D9143" s="254"/>
      <c r="E9143" s="255"/>
      <c r="F9143" s="256"/>
      <c r="G9143" s="257"/>
      <c r="H9143" s="243">
        <f t="shared" ca="1" si="427"/>
        <v>45139</v>
      </c>
      <c r="I9143" s="244">
        <f t="shared" si="428"/>
        <v>43892</v>
      </c>
      <c r="J9143" s="244" t="str">
        <f t="shared" si="426"/>
        <v/>
      </c>
    </row>
    <row r="9144" spans="3:10" ht="12" thickBot="1" x14ac:dyDescent="0.25">
      <c r="C9144" s="254"/>
      <c r="D9144" s="254"/>
      <c r="E9144" s="255"/>
      <c r="F9144" s="256"/>
      <c r="G9144" s="257"/>
      <c r="H9144" s="243">
        <f t="shared" ca="1" si="427"/>
        <v>45139</v>
      </c>
      <c r="I9144" s="244">
        <f t="shared" si="428"/>
        <v>43892</v>
      </c>
      <c r="J9144" s="244" t="str">
        <f t="shared" si="426"/>
        <v/>
      </c>
    </row>
    <row r="9145" spans="3:10" ht="12" thickBot="1" x14ac:dyDescent="0.25">
      <c r="C9145" s="254"/>
      <c r="D9145" s="254"/>
      <c r="E9145" s="255"/>
      <c r="F9145" s="256"/>
      <c r="G9145" s="257"/>
      <c r="H9145" s="243">
        <f t="shared" ca="1" si="427"/>
        <v>45139</v>
      </c>
      <c r="I9145" s="244">
        <f t="shared" si="428"/>
        <v>43892</v>
      </c>
      <c r="J9145" s="244" t="str">
        <f t="shared" si="426"/>
        <v/>
      </c>
    </row>
    <row r="9146" spans="3:10" ht="12" thickBot="1" x14ac:dyDescent="0.25">
      <c r="C9146" s="254"/>
      <c r="D9146" s="254"/>
      <c r="E9146" s="255"/>
      <c r="F9146" s="256"/>
      <c r="G9146" s="257"/>
      <c r="H9146" s="243">
        <f t="shared" ca="1" si="427"/>
        <v>45139</v>
      </c>
      <c r="I9146" s="244">
        <f t="shared" si="428"/>
        <v>43892</v>
      </c>
      <c r="J9146" s="244" t="str">
        <f t="shared" si="426"/>
        <v/>
      </c>
    </row>
    <row r="9147" spans="3:10" ht="12" thickBot="1" x14ac:dyDescent="0.25">
      <c r="C9147" s="254"/>
      <c r="D9147" s="254"/>
      <c r="E9147" s="255"/>
      <c r="F9147" s="256"/>
      <c r="G9147" s="257"/>
      <c r="H9147" s="243">
        <f t="shared" ca="1" si="427"/>
        <v>45139</v>
      </c>
      <c r="I9147" s="244">
        <f t="shared" si="428"/>
        <v>43892</v>
      </c>
      <c r="J9147" s="244" t="str">
        <f t="shared" si="426"/>
        <v/>
      </c>
    </row>
    <row r="9148" spans="3:10" ht="12" thickBot="1" x14ac:dyDescent="0.25">
      <c r="C9148" s="254"/>
      <c r="D9148" s="254"/>
      <c r="E9148" s="255"/>
      <c r="F9148" s="256"/>
      <c r="G9148" s="257"/>
      <c r="H9148" s="243">
        <f t="shared" ca="1" si="427"/>
        <v>45139</v>
      </c>
      <c r="I9148" s="244">
        <f t="shared" si="428"/>
        <v>43892</v>
      </c>
      <c r="J9148" s="244" t="str">
        <f t="shared" si="426"/>
        <v/>
      </c>
    </row>
    <row r="9149" spans="3:10" ht="12" thickBot="1" x14ac:dyDescent="0.25">
      <c r="C9149" s="254"/>
      <c r="D9149" s="254"/>
      <c r="E9149" s="255"/>
      <c r="F9149" s="256"/>
      <c r="G9149" s="257"/>
      <c r="H9149" s="243">
        <f t="shared" ca="1" si="427"/>
        <v>45139</v>
      </c>
      <c r="I9149" s="244">
        <f t="shared" si="428"/>
        <v>43892</v>
      </c>
      <c r="J9149" s="244" t="str">
        <f t="shared" si="426"/>
        <v/>
      </c>
    </row>
    <row r="9150" spans="3:10" ht="12" thickBot="1" x14ac:dyDescent="0.25">
      <c r="C9150" s="254"/>
      <c r="D9150" s="254"/>
      <c r="E9150" s="255"/>
      <c r="F9150" s="256"/>
      <c r="G9150" s="257"/>
      <c r="H9150" s="243">
        <f t="shared" ca="1" si="427"/>
        <v>45139</v>
      </c>
      <c r="I9150" s="244">
        <f t="shared" si="428"/>
        <v>43892</v>
      </c>
      <c r="J9150" s="244" t="str">
        <f t="shared" si="426"/>
        <v/>
      </c>
    </row>
    <row r="9151" spans="3:10" ht="12" thickBot="1" x14ac:dyDescent="0.25">
      <c r="C9151" s="254"/>
      <c r="D9151" s="254"/>
      <c r="E9151" s="255"/>
      <c r="F9151" s="256"/>
      <c r="G9151" s="257"/>
      <c r="H9151" s="243">
        <f t="shared" ca="1" si="427"/>
        <v>45139</v>
      </c>
      <c r="I9151" s="244">
        <f t="shared" si="428"/>
        <v>43892</v>
      </c>
      <c r="J9151" s="244" t="str">
        <f t="shared" si="426"/>
        <v/>
      </c>
    </row>
    <row r="9152" spans="3:10" ht="12" thickBot="1" x14ac:dyDescent="0.25">
      <c r="C9152" s="254"/>
      <c r="D9152" s="254"/>
      <c r="E9152" s="255"/>
      <c r="F9152" s="256"/>
      <c r="G9152" s="257"/>
      <c r="H9152" s="243">
        <f t="shared" ca="1" si="427"/>
        <v>45139</v>
      </c>
      <c r="I9152" s="244">
        <f t="shared" si="428"/>
        <v>43892</v>
      </c>
      <c r="J9152" s="244" t="str">
        <f t="shared" si="426"/>
        <v/>
      </c>
    </row>
    <row r="9153" spans="3:10" ht="12" thickBot="1" x14ac:dyDescent="0.25">
      <c r="C9153" s="254"/>
      <c r="D9153" s="254"/>
      <c r="E9153" s="255"/>
      <c r="F9153" s="256"/>
      <c r="G9153" s="257"/>
      <c r="H9153" s="243">
        <f t="shared" ca="1" si="427"/>
        <v>45139</v>
      </c>
      <c r="I9153" s="244">
        <f t="shared" si="428"/>
        <v>43892</v>
      </c>
      <c r="J9153" s="244" t="str">
        <f t="shared" si="426"/>
        <v/>
      </c>
    </row>
    <row r="9154" spans="3:10" ht="12" thickBot="1" x14ac:dyDescent="0.25">
      <c r="C9154" s="254"/>
      <c r="D9154" s="254"/>
      <c r="E9154" s="255"/>
      <c r="F9154" s="256"/>
      <c r="G9154" s="257"/>
      <c r="H9154" s="243">
        <f t="shared" ca="1" si="427"/>
        <v>45139</v>
      </c>
      <c r="I9154" s="244">
        <f t="shared" si="428"/>
        <v>43892</v>
      </c>
      <c r="J9154" s="244" t="str">
        <f t="shared" si="426"/>
        <v/>
      </c>
    </row>
    <row r="9155" spans="3:10" ht="12" thickBot="1" x14ac:dyDescent="0.25">
      <c r="C9155" s="254"/>
      <c r="D9155" s="254"/>
      <c r="E9155" s="255"/>
      <c r="F9155" s="256"/>
      <c r="G9155" s="257"/>
      <c r="H9155" s="243">
        <f t="shared" ca="1" si="427"/>
        <v>45139</v>
      </c>
      <c r="I9155" s="244">
        <f t="shared" si="428"/>
        <v>43892</v>
      </c>
      <c r="J9155" s="244" t="str">
        <f t="shared" si="426"/>
        <v/>
      </c>
    </row>
    <row r="9156" spans="3:10" ht="12" thickBot="1" x14ac:dyDescent="0.25">
      <c r="C9156" s="254"/>
      <c r="D9156" s="254"/>
      <c r="E9156" s="255"/>
      <c r="F9156" s="256"/>
      <c r="G9156" s="257"/>
      <c r="H9156" s="243">
        <f t="shared" ca="1" si="427"/>
        <v>45139</v>
      </c>
      <c r="I9156" s="244">
        <f t="shared" si="428"/>
        <v>43892</v>
      </c>
      <c r="J9156" s="244" t="str">
        <f t="shared" si="426"/>
        <v/>
      </c>
    </row>
    <row r="9157" spans="3:10" ht="12" thickBot="1" x14ac:dyDescent="0.25">
      <c r="C9157" s="254"/>
      <c r="D9157" s="254"/>
      <c r="E9157" s="255"/>
      <c r="F9157" s="256"/>
      <c r="G9157" s="257"/>
      <c r="H9157" s="243">
        <f t="shared" ca="1" si="427"/>
        <v>45139</v>
      </c>
      <c r="I9157" s="244">
        <f t="shared" si="428"/>
        <v>43892</v>
      </c>
      <c r="J9157" s="244" t="str">
        <f t="shared" si="426"/>
        <v/>
      </c>
    </row>
    <row r="9158" spans="3:10" ht="12" thickBot="1" x14ac:dyDescent="0.25">
      <c r="C9158" s="254"/>
      <c r="D9158" s="254"/>
      <c r="E9158" s="255"/>
      <c r="F9158" s="256"/>
      <c r="G9158" s="257"/>
      <c r="H9158" s="243">
        <f t="shared" ca="1" si="427"/>
        <v>45139</v>
      </c>
      <c r="I9158" s="244">
        <f t="shared" si="428"/>
        <v>43892</v>
      </c>
      <c r="J9158" s="244" t="str">
        <f t="shared" ref="J9158:J9221" si="429">IF(G9158="","",IF(G9158&gt;=0,"Debitoren",IF(G9158&lt;0,"Kreditoren","")))</f>
        <v/>
      </c>
    </row>
    <row r="9159" spans="3:10" ht="12" thickBot="1" x14ac:dyDescent="0.25">
      <c r="C9159" s="254"/>
      <c r="D9159" s="254"/>
      <c r="E9159" s="255"/>
      <c r="F9159" s="256"/>
      <c r="G9159" s="257"/>
      <c r="H9159" s="243">
        <f t="shared" ref="H9159:H9222" ca="1" si="430">IF(F9159&lt;$F$2,EOMONTH($F$2,-1)+1,EOMONTH(F9159,-1)+1)</f>
        <v>45139</v>
      </c>
      <c r="I9159" s="244">
        <f t="shared" ref="I9159:I9222" si="431">IF(F9159&lt;$I$2,IF(   WEEKDAY(EOMONTH($I$2,-1)+1)=1,EOMONTH($I$2,-1)+1+1,EOMONTH($I$2,-1)+1),IF(WEEKDAY(F9159)=1,F9159+1,F9159))</f>
        <v>43892</v>
      </c>
      <c r="J9159" s="244" t="str">
        <f t="shared" si="429"/>
        <v/>
      </c>
    </row>
    <row r="9160" spans="3:10" ht="12" thickBot="1" x14ac:dyDescent="0.25">
      <c r="C9160" s="254"/>
      <c r="D9160" s="254"/>
      <c r="E9160" s="255"/>
      <c r="F9160" s="256"/>
      <c r="G9160" s="257"/>
      <c r="H9160" s="243">
        <f t="shared" ca="1" si="430"/>
        <v>45139</v>
      </c>
      <c r="I9160" s="244">
        <f t="shared" si="431"/>
        <v>43892</v>
      </c>
      <c r="J9160" s="244" t="str">
        <f t="shared" si="429"/>
        <v/>
      </c>
    </row>
    <row r="9161" spans="3:10" ht="12" thickBot="1" x14ac:dyDescent="0.25">
      <c r="C9161" s="254"/>
      <c r="D9161" s="254"/>
      <c r="E9161" s="255"/>
      <c r="F9161" s="256"/>
      <c r="G9161" s="257"/>
      <c r="H9161" s="243">
        <f t="shared" ca="1" si="430"/>
        <v>45139</v>
      </c>
      <c r="I9161" s="244">
        <f t="shared" si="431"/>
        <v>43892</v>
      </c>
      <c r="J9161" s="244" t="str">
        <f t="shared" si="429"/>
        <v/>
      </c>
    </row>
    <row r="9162" spans="3:10" ht="12" thickBot="1" x14ac:dyDescent="0.25">
      <c r="C9162" s="254"/>
      <c r="D9162" s="254"/>
      <c r="E9162" s="255"/>
      <c r="F9162" s="256"/>
      <c r="G9162" s="257"/>
      <c r="H9162" s="243">
        <f t="shared" ca="1" si="430"/>
        <v>45139</v>
      </c>
      <c r="I9162" s="244">
        <f t="shared" si="431"/>
        <v>43892</v>
      </c>
      <c r="J9162" s="244" t="str">
        <f t="shared" si="429"/>
        <v/>
      </c>
    </row>
    <row r="9163" spans="3:10" ht="12" thickBot="1" x14ac:dyDescent="0.25">
      <c r="C9163" s="254"/>
      <c r="D9163" s="254"/>
      <c r="E9163" s="255"/>
      <c r="F9163" s="256"/>
      <c r="G9163" s="257"/>
      <c r="H9163" s="243">
        <f t="shared" ca="1" si="430"/>
        <v>45139</v>
      </c>
      <c r="I9163" s="244">
        <f t="shared" si="431"/>
        <v>43892</v>
      </c>
      <c r="J9163" s="244" t="str">
        <f t="shared" si="429"/>
        <v/>
      </c>
    </row>
    <row r="9164" spans="3:10" ht="12" thickBot="1" x14ac:dyDescent="0.25">
      <c r="C9164" s="254"/>
      <c r="D9164" s="254"/>
      <c r="E9164" s="255"/>
      <c r="F9164" s="256"/>
      <c r="G9164" s="257"/>
      <c r="H9164" s="243">
        <f t="shared" ca="1" si="430"/>
        <v>45139</v>
      </c>
      <c r="I9164" s="244">
        <f t="shared" si="431"/>
        <v>43892</v>
      </c>
      <c r="J9164" s="244" t="str">
        <f t="shared" si="429"/>
        <v/>
      </c>
    </row>
    <row r="9165" spans="3:10" ht="12" thickBot="1" x14ac:dyDescent="0.25">
      <c r="C9165" s="254"/>
      <c r="D9165" s="254"/>
      <c r="E9165" s="255"/>
      <c r="F9165" s="256"/>
      <c r="G9165" s="257"/>
      <c r="H9165" s="243">
        <f t="shared" ca="1" si="430"/>
        <v>45139</v>
      </c>
      <c r="I9165" s="244">
        <f t="shared" si="431"/>
        <v>43892</v>
      </c>
      <c r="J9165" s="244" t="str">
        <f t="shared" si="429"/>
        <v/>
      </c>
    </row>
    <row r="9166" spans="3:10" ht="12" thickBot="1" x14ac:dyDescent="0.25">
      <c r="C9166" s="254"/>
      <c r="D9166" s="254"/>
      <c r="E9166" s="255"/>
      <c r="F9166" s="256"/>
      <c r="G9166" s="257"/>
      <c r="H9166" s="243">
        <f t="shared" ca="1" si="430"/>
        <v>45139</v>
      </c>
      <c r="I9166" s="244">
        <f t="shared" si="431"/>
        <v>43892</v>
      </c>
      <c r="J9166" s="244" t="str">
        <f t="shared" si="429"/>
        <v/>
      </c>
    </row>
    <row r="9167" spans="3:10" ht="12" thickBot="1" x14ac:dyDescent="0.25">
      <c r="C9167" s="254"/>
      <c r="D9167" s="254"/>
      <c r="E9167" s="255"/>
      <c r="F9167" s="256"/>
      <c r="G9167" s="257"/>
      <c r="H9167" s="243">
        <f t="shared" ca="1" si="430"/>
        <v>45139</v>
      </c>
      <c r="I9167" s="244">
        <f t="shared" si="431"/>
        <v>43892</v>
      </c>
      <c r="J9167" s="244" t="str">
        <f t="shared" si="429"/>
        <v/>
      </c>
    </row>
    <row r="9168" spans="3:10" ht="12" thickBot="1" x14ac:dyDescent="0.25">
      <c r="C9168" s="254"/>
      <c r="D9168" s="254"/>
      <c r="E9168" s="255"/>
      <c r="F9168" s="256"/>
      <c r="G9168" s="257"/>
      <c r="H9168" s="243">
        <f t="shared" ca="1" si="430"/>
        <v>45139</v>
      </c>
      <c r="I9168" s="244">
        <f t="shared" si="431"/>
        <v>43892</v>
      </c>
      <c r="J9168" s="244" t="str">
        <f t="shared" si="429"/>
        <v/>
      </c>
    </row>
    <row r="9169" spans="3:10" ht="12" thickBot="1" x14ac:dyDescent="0.25">
      <c r="C9169" s="254"/>
      <c r="D9169" s="254"/>
      <c r="E9169" s="255"/>
      <c r="F9169" s="256"/>
      <c r="G9169" s="257"/>
      <c r="H9169" s="243">
        <f t="shared" ca="1" si="430"/>
        <v>45139</v>
      </c>
      <c r="I9169" s="244">
        <f t="shared" si="431"/>
        <v>43892</v>
      </c>
      <c r="J9169" s="244" t="str">
        <f t="shared" si="429"/>
        <v/>
      </c>
    </row>
    <row r="9170" spans="3:10" ht="12" thickBot="1" x14ac:dyDescent="0.25">
      <c r="C9170" s="254"/>
      <c r="D9170" s="254"/>
      <c r="E9170" s="255"/>
      <c r="F9170" s="256"/>
      <c r="G9170" s="257"/>
      <c r="H9170" s="243">
        <f t="shared" ca="1" si="430"/>
        <v>45139</v>
      </c>
      <c r="I9170" s="244">
        <f t="shared" si="431"/>
        <v>43892</v>
      </c>
      <c r="J9170" s="244" t="str">
        <f t="shared" si="429"/>
        <v/>
      </c>
    </row>
    <row r="9171" spans="3:10" ht="12" thickBot="1" x14ac:dyDescent="0.25">
      <c r="C9171" s="254"/>
      <c r="D9171" s="254"/>
      <c r="E9171" s="255"/>
      <c r="F9171" s="256"/>
      <c r="G9171" s="257"/>
      <c r="H9171" s="243">
        <f t="shared" ca="1" si="430"/>
        <v>45139</v>
      </c>
      <c r="I9171" s="244">
        <f t="shared" si="431"/>
        <v>43892</v>
      </c>
      <c r="J9171" s="244" t="str">
        <f t="shared" si="429"/>
        <v/>
      </c>
    </row>
    <row r="9172" spans="3:10" ht="12" thickBot="1" x14ac:dyDescent="0.25">
      <c r="C9172" s="254"/>
      <c r="D9172" s="254"/>
      <c r="E9172" s="255"/>
      <c r="F9172" s="256"/>
      <c r="G9172" s="257"/>
      <c r="H9172" s="243">
        <f t="shared" ca="1" si="430"/>
        <v>45139</v>
      </c>
      <c r="I9172" s="244">
        <f t="shared" si="431"/>
        <v>43892</v>
      </c>
      <c r="J9172" s="244" t="str">
        <f t="shared" si="429"/>
        <v/>
      </c>
    </row>
    <row r="9173" spans="3:10" ht="12" thickBot="1" x14ac:dyDescent="0.25">
      <c r="C9173" s="254"/>
      <c r="D9173" s="254"/>
      <c r="E9173" s="255"/>
      <c r="F9173" s="256"/>
      <c r="G9173" s="257"/>
      <c r="H9173" s="243">
        <f t="shared" ca="1" si="430"/>
        <v>45139</v>
      </c>
      <c r="I9173" s="244">
        <f t="shared" si="431"/>
        <v>43892</v>
      </c>
      <c r="J9173" s="244" t="str">
        <f t="shared" si="429"/>
        <v/>
      </c>
    </row>
    <row r="9174" spans="3:10" ht="12" thickBot="1" x14ac:dyDescent="0.25">
      <c r="C9174" s="254"/>
      <c r="D9174" s="254"/>
      <c r="E9174" s="255"/>
      <c r="F9174" s="256"/>
      <c r="G9174" s="257"/>
      <c r="H9174" s="243">
        <f t="shared" ca="1" si="430"/>
        <v>45139</v>
      </c>
      <c r="I9174" s="244">
        <f t="shared" si="431"/>
        <v>43892</v>
      </c>
      <c r="J9174" s="244" t="str">
        <f t="shared" si="429"/>
        <v/>
      </c>
    </row>
    <row r="9175" spans="3:10" ht="12" thickBot="1" x14ac:dyDescent="0.25">
      <c r="C9175" s="254"/>
      <c r="D9175" s="254"/>
      <c r="E9175" s="255"/>
      <c r="F9175" s="256"/>
      <c r="G9175" s="257"/>
      <c r="H9175" s="243">
        <f t="shared" ca="1" si="430"/>
        <v>45139</v>
      </c>
      <c r="I9175" s="244">
        <f t="shared" si="431"/>
        <v>43892</v>
      </c>
      <c r="J9175" s="244" t="str">
        <f t="shared" si="429"/>
        <v/>
      </c>
    </row>
    <row r="9176" spans="3:10" ht="12" thickBot="1" x14ac:dyDescent="0.25">
      <c r="C9176" s="254"/>
      <c r="D9176" s="254"/>
      <c r="E9176" s="255"/>
      <c r="F9176" s="256"/>
      <c r="G9176" s="257"/>
      <c r="H9176" s="243">
        <f t="shared" ca="1" si="430"/>
        <v>45139</v>
      </c>
      <c r="I9176" s="244">
        <f t="shared" si="431"/>
        <v>43892</v>
      </c>
      <c r="J9176" s="244" t="str">
        <f t="shared" si="429"/>
        <v/>
      </c>
    </row>
    <row r="9177" spans="3:10" ht="12" thickBot="1" x14ac:dyDescent="0.25">
      <c r="C9177" s="254"/>
      <c r="D9177" s="254"/>
      <c r="E9177" s="255"/>
      <c r="F9177" s="256"/>
      <c r="G9177" s="257"/>
      <c r="H9177" s="243">
        <f t="shared" ca="1" si="430"/>
        <v>45139</v>
      </c>
      <c r="I9177" s="244">
        <f t="shared" si="431"/>
        <v>43892</v>
      </c>
      <c r="J9177" s="244" t="str">
        <f t="shared" si="429"/>
        <v/>
      </c>
    </row>
    <row r="9178" spans="3:10" ht="12" thickBot="1" x14ac:dyDescent="0.25">
      <c r="C9178" s="254"/>
      <c r="D9178" s="254"/>
      <c r="E9178" s="255"/>
      <c r="F9178" s="256"/>
      <c r="G9178" s="257"/>
      <c r="H9178" s="243">
        <f t="shared" ca="1" si="430"/>
        <v>45139</v>
      </c>
      <c r="I9178" s="244">
        <f t="shared" si="431"/>
        <v>43892</v>
      </c>
      <c r="J9178" s="244" t="str">
        <f t="shared" si="429"/>
        <v/>
      </c>
    </row>
    <row r="9179" spans="3:10" ht="12" thickBot="1" x14ac:dyDescent="0.25">
      <c r="C9179" s="254"/>
      <c r="D9179" s="254"/>
      <c r="E9179" s="255"/>
      <c r="F9179" s="256"/>
      <c r="G9179" s="257"/>
      <c r="H9179" s="243">
        <f t="shared" ca="1" si="430"/>
        <v>45139</v>
      </c>
      <c r="I9179" s="244">
        <f t="shared" si="431"/>
        <v>43892</v>
      </c>
      <c r="J9179" s="244" t="str">
        <f t="shared" si="429"/>
        <v/>
      </c>
    </row>
    <row r="9180" spans="3:10" ht="12" thickBot="1" x14ac:dyDescent="0.25">
      <c r="C9180" s="254"/>
      <c r="D9180" s="254"/>
      <c r="E9180" s="255"/>
      <c r="F9180" s="256"/>
      <c r="G9180" s="257"/>
      <c r="H9180" s="243">
        <f t="shared" ca="1" si="430"/>
        <v>45139</v>
      </c>
      <c r="I9180" s="244">
        <f t="shared" si="431"/>
        <v>43892</v>
      </c>
      <c r="J9180" s="244" t="str">
        <f t="shared" si="429"/>
        <v/>
      </c>
    </row>
    <row r="9181" spans="3:10" ht="12" thickBot="1" x14ac:dyDescent="0.25">
      <c r="C9181" s="254"/>
      <c r="D9181" s="254"/>
      <c r="E9181" s="255"/>
      <c r="F9181" s="256"/>
      <c r="G9181" s="257"/>
      <c r="H9181" s="243">
        <f t="shared" ca="1" si="430"/>
        <v>45139</v>
      </c>
      <c r="I9181" s="244">
        <f t="shared" si="431"/>
        <v>43892</v>
      </c>
      <c r="J9181" s="244" t="str">
        <f t="shared" si="429"/>
        <v/>
      </c>
    </row>
    <row r="9182" spans="3:10" ht="12" thickBot="1" x14ac:dyDescent="0.25">
      <c r="C9182" s="254"/>
      <c r="D9182" s="254"/>
      <c r="E9182" s="255"/>
      <c r="F9182" s="256"/>
      <c r="G9182" s="257"/>
      <c r="H9182" s="243">
        <f t="shared" ca="1" si="430"/>
        <v>45139</v>
      </c>
      <c r="I9182" s="244">
        <f t="shared" si="431"/>
        <v>43892</v>
      </c>
      <c r="J9182" s="244" t="str">
        <f t="shared" si="429"/>
        <v/>
      </c>
    </row>
    <row r="9183" spans="3:10" ht="12" thickBot="1" x14ac:dyDescent="0.25">
      <c r="C9183" s="254"/>
      <c r="D9183" s="254"/>
      <c r="E9183" s="255"/>
      <c r="F9183" s="256"/>
      <c r="G9183" s="257"/>
      <c r="H9183" s="243">
        <f t="shared" ca="1" si="430"/>
        <v>45139</v>
      </c>
      <c r="I9183" s="244">
        <f t="shared" si="431"/>
        <v>43892</v>
      </c>
      <c r="J9183" s="244" t="str">
        <f t="shared" si="429"/>
        <v/>
      </c>
    </row>
    <row r="9184" spans="3:10" ht="12" thickBot="1" x14ac:dyDescent="0.25">
      <c r="C9184" s="254"/>
      <c r="D9184" s="254"/>
      <c r="E9184" s="255"/>
      <c r="F9184" s="256"/>
      <c r="G9184" s="257"/>
      <c r="H9184" s="243">
        <f t="shared" ca="1" si="430"/>
        <v>45139</v>
      </c>
      <c r="I9184" s="244">
        <f t="shared" si="431"/>
        <v>43892</v>
      </c>
      <c r="J9184" s="244" t="str">
        <f t="shared" si="429"/>
        <v/>
      </c>
    </row>
    <row r="9185" spans="3:10" ht="12" thickBot="1" x14ac:dyDescent="0.25">
      <c r="C9185" s="254"/>
      <c r="D9185" s="254"/>
      <c r="E9185" s="255"/>
      <c r="F9185" s="256"/>
      <c r="G9185" s="257"/>
      <c r="H9185" s="243">
        <f t="shared" ca="1" si="430"/>
        <v>45139</v>
      </c>
      <c r="I9185" s="244">
        <f t="shared" si="431"/>
        <v>43892</v>
      </c>
      <c r="J9185" s="244" t="str">
        <f t="shared" si="429"/>
        <v/>
      </c>
    </row>
    <row r="9186" spans="3:10" ht="12" thickBot="1" x14ac:dyDescent="0.25">
      <c r="C9186" s="254"/>
      <c r="D9186" s="254"/>
      <c r="E9186" s="255"/>
      <c r="F9186" s="256"/>
      <c r="G9186" s="257"/>
      <c r="H9186" s="243">
        <f t="shared" ca="1" si="430"/>
        <v>45139</v>
      </c>
      <c r="I9186" s="244">
        <f t="shared" si="431"/>
        <v>43892</v>
      </c>
      <c r="J9186" s="244" t="str">
        <f t="shared" si="429"/>
        <v/>
      </c>
    </row>
    <row r="9187" spans="3:10" ht="12" thickBot="1" x14ac:dyDescent="0.25">
      <c r="C9187" s="254"/>
      <c r="D9187" s="254"/>
      <c r="E9187" s="255"/>
      <c r="F9187" s="256"/>
      <c r="G9187" s="257"/>
      <c r="H9187" s="243">
        <f t="shared" ca="1" si="430"/>
        <v>45139</v>
      </c>
      <c r="I9187" s="244">
        <f t="shared" si="431"/>
        <v>43892</v>
      </c>
      <c r="J9187" s="244" t="str">
        <f t="shared" si="429"/>
        <v/>
      </c>
    </row>
    <row r="9188" spans="3:10" ht="12" thickBot="1" x14ac:dyDescent="0.25">
      <c r="C9188" s="254"/>
      <c r="D9188" s="254"/>
      <c r="E9188" s="255"/>
      <c r="F9188" s="256"/>
      <c r="G9188" s="257"/>
      <c r="H9188" s="243">
        <f t="shared" ca="1" si="430"/>
        <v>45139</v>
      </c>
      <c r="I9188" s="244">
        <f t="shared" si="431"/>
        <v>43892</v>
      </c>
      <c r="J9188" s="244" t="str">
        <f t="shared" si="429"/>
        <v/>
      </c>
    </row>
    <row r="9189" spans="3:10" ht="12" thickBot="1" x14ac:dyDescent="0.25">
      <c r="C9189" s="254"/>
      <c r="D9189" s="254"/>
      <c r="E9189" s="255"/>
      <c r="F9189" s="256"/>
      <c r="G9189" s="257"/>
      <c r="H9189" s="243">
        <f t="shared" ca="1" si="430"/>
        <v>45139</v>
      </c>
      <c r="I9189" s="244">
        <f t="shared" si="431"/>
        <v>43892</v>
      </c>
      <c r="J9189" s="244" t="str">
        <f t="shared" si="429"/>
        <v/>
      </c>
    </row>
    <row r="9190" spans="3:10" ht="12" thickBot="1" x14ac:dyDescent="0.25">
      <c r="C9190" s="254"/>
      <c r="D9190" s="254"/>
      <c r="E9190" s="255"/>
      <c r="F9190" s="256"/>
      <c r="G9190" s="257"/>
      <c r="H9190" s="243">
        <f t="shared" ca="1" si="430"/>
        <v>45139</v>
      </c>
      <c r="I9190" s="244">
        <f t="shared" si="431"/>
        <v>43892</v>
      </c>
      <c r="J9190" s="244" t="str">
        <f t="shared" si="429"/>
        <v/>
      </c>
    </row>
    <row r="9191" spans="3:10" ht="12" thickBot="1" x14ac:dyDescent="0.25">
      <c r="C9191" s="254"/>
      <c r="D9191" s="254"/>
      <c r="E9191" s="255"/>
      <c r="F9191" s="256"/>
      <c r="G9191" s="257"/>
      <c r="H9191" s="243">
        <f t="shared" ca="1" si="430"/>
        <v>45139</v>
      </c>
      <c r="I9191" s="244">
        <f t="shared" si="431"/>
        <v>43892</v>
      </c>
      <c r="J9191" s="244" t="str">
        <f t="shared" si="429"/>
        <v/>
      </c>
    </row>
    <row r="9192" spans="3:10" ht="12" thickBot="1" x14ac:dyDescent="0.25">
      <c r="C9192" s="254"/>
      <c r="D9192" s="254"/>
      <c r="E9192" s="255"/>
      <c r="F9192" s="256"/>
      <c r="G9192" s="257"/>
      <c r="H9192" s="243">
        <f t="shared" ca="1" si="430"/>
        <v>45139</v>
      </c>
      <c r="I9192" s="244">
        <f t="shared" si="431"/>
        <v>43892</v>
      </c>
      <c r="J9192" s="244" t="str">
        <f t="shared" si="429"/>
        <v/>
      </c>
    </row>
    <row r="9193" spans="3:10" ht="12" thickBot="1" x14ac:dyDescent="0.25">
      <c r="C9193" s="254"/>
      <c r="D9193" s="254"/>
      <c r="E9193" s="255"/>
      <c r="F9193" s="256"/>
      <c r="G9193" s="257"/>
      <c r="H9193" s="243">
        <f t="shared" ca="1" si="430"/>
        <v>45139</v>
      </c>
      <c r="I9193" s="244">
        <f t="shared" si="431"/>
        <v>43892</v>
      </c>
      <c r="J9193" s="244" t="str">
        <f t="shared" si="429"/>
        <v/>
      </c>
    </row>
    <row r="9194" spans="3:10" ht="12" thickBot="1" x14ac:dyDescent="0.25">
      <c r="C9194" s="254"/>
      <c r="D9194" s="254"/>
      <c r="E9194" s="255"/>
      <c r="F9194" s="256"/>
      <c r="G9194" s="257"/>
      <c r="H9194" s="243">
        <f t="shared" ca="1" si="430"/>
        <v>45139</v>
      </c>
      <c r="I9194" s="244">
        <f t="shared" si="431"/>
        <v>43892</v>
      </c>
      <c r="J9194" s="244" t="str">
        <f t="shared" si="429"/>
        <v/>
      </c>
    </row>
    <row r="9195" spans="3:10" ht="12" thickBot="1" x14ac:dyDescent="0.25">
      <c r="C9195" s="254"/>
      <c r="D9195" s="254"/>
      <c r="E9195" s="255"/>
      <c r="F9195" s="256"/>
      <c r="G9195" s="257"/>
      <c r="H9195" s="243">
        <f t="shared" ca="1" si="430"/>
        <v>45139</v>
      </c>
      <c r="I9195" s="244">
        <f t="shared" si="431"/>
        <v>43892</v>
      </c>
      <c r="J9195" s="244" t="str">
        <f t="shared" si="429"/>
        <v/>
      </c>
    </row>
    <row r="9196" spans="3:10" ht="12" thickBot="1" x14ac:dyDescent="0.25">
      <c r="C9196" s="254"/>
      <c r="D9196" s="254"/>
      <c r="E9196" s="255"/>
      <c r="F9196" s="256"/>
      <c r="G9196" s="257"/>
      <c r="H9196" s="243">
        <f t="shared" ca="1" si="430"/>
        <v>45139</v>
      </c>
      <c r="I9196" s="244">
        <f t="shared" si="431"/>
        <v>43892</v>
      </c>
      <c r="J9196" s="244" t="str">
        <f t="shared" si="429"/>
        <v/>
      </c>
    </row>
    <row r="9197" spans="3:10" ht="12" thickBot="1" x14ac:dyDescent="0.25">
      <c r="C9197" s="254"/>
      <c r="D9197" s="254"/>
      <c r="E9197" s="255"/>
      <c r="F9197" s="256"/>
      <c r="G9197" s="257"/>
      <c r="H9197" s="243">
        <f t="shared" ca="1" si="430"/>
        <v>45139</v>
      </c>
      <c r="I9197" s="244">
        <f t="shared" si="431"/>
        <v>43892</v>
      </c>
      <c r="J9197" s="244" t="str">
        <f t="shared" si="429"/>
        <v/>
      </c>
    </row>
    <row r="9198" spans="3:10" ht="12" thickBot="1" x14ac:dyDescent="0.25">
      <c r="C9198" s="254"/>
      <c r="D9198" s="254"/>
      <c r="E9198" s="255"/>
      <c r="F9198" s="256"/>
      <c r="G9198" s="257"/>
      <c r="H9198" s="243">
        <f t="shared" ca="1" si="430"/>
        <v>45139</v>
      </c>
      <c r="I9198" s="244">
        <f t="shared" si="431"/>
        <v>43892</v>
      </c>
      <c r="J9198" s="244" t="str">
        <f t="shared" si="429"/>
        <v/>
      </c>
    </row>
    <row r="9199" spans="3:10" ht="12" thickBot="1" x14ac:dyDescent="0.25">
      <c r="C9199" s="254"/>
      <c r="D9199" s="254"/>
      <c r="E9199" s="255"/>
      <c r="F9199" s="256"/>
      <c r="G9199" s="257"/>
      <c r="H9199" s="243">
        <f t="shared" ca="1" si="430"/>
        <v>45139</v>
      </c>
      <c r="I9199" s="244">
        <f t="shared" si="431"/>
        <v>43892</v>
      </c>
      <c r="J9199" s="244" t="str">
        <f t="shared" si="429"/>
        <v/>
      </c>
    </row>
    <row r="9200" spans="3:10" ht="12" thickBot="1" x14ac:dyDescent="0.25">
      <c r="C9200" s="254"/>
      <c r="D9200" s="254"/>
      <c r="E9200" s="255"/>
      <c r="F9200" s="256"/>
      <c r="G9200" s="257"/>
      <c r="H9200" s="243">
        <f t="shared" ca="1" si="430"/>
        <v>45139</v>
      </c>
      <c r="I9200" s="244">
        <f t="shared" si="431"/>
        <v>43892</v>
      </c>
      <c r="J9200" s="244" t="str">
        <f t="shared" si="429"/>
        <v/>
      </c>
    </row>
    <row r="9201" spans="3:10" ht="12" thickBot="1" x14ac:dyDescent="0.25">
      <c r="C9201" s="254"/>
      <c r="D9201" s="254"/>
      <c r="E9201" s="255"/>
      <c r="F9201" s="256"/>
      <c r="G9201" s="257"/>
      <c r="H9201" s="243">
        <f t="shared" ca="1" si="430"/>
        <v>45139</v>
      </c>
      <c r="I9201" s="244">
        <f t="shared" si="431"/>
        <v>43892</v>
      </c>
      <c r="J9201" s="244" t="str">
        <f t="shared" si="429"/>
        <v/>
      </c>
    </row>
    <row r="9202" spans="3:10" ht="12" thickBot="1" x14ac:dyDescent="0.25">
      <c r="C9202" s="254"/>
      <c r="D9202" s="254"/>
      <c r="E9202" s="255"/>
      <c r="F9202" s="256"/>
      <c r="G9202" s="257"/>
      <c r="H9202" s="243">
        <f t="shared" ca="1" si="430"/>
        <v>45139</v>
      </c>
      <c r="I9202" s="244">
        <f t="shared" si="431"/>
        <v>43892</v>
      </c>
      <c r="J9202" s="244" t="str">
        <f t="shared" si="429"/>
        <v/>
      </c>
    </row>
    <row r="9203" spans="3:10" ht="12" thickBot="1" x14ac:dyDescent="0.25">
      <c r="C9203" s="254"/>
      <c r="D9203" s="254"/>
      <c r="E9203" s="255"/>
      <c r="F9203" s="256"/>
      <c r="G9203" s="257"/>
      <c r="H9203" s="243">
        <f t="shared" ca="1" si="430"/>
        <v>45139</v>
      </c>
      <c r="I9203" s="244">
        <f t="shared" si="431"/>
        <v>43892</v>
      </c>
      <c r="J9203" s="244" t="str">
        <f t="shared" si="429"/>
        <v/>
      </c>
    </row>
    <row r="9204" spans="3:10" ht="12" thickBot="1" x14ac:dyDescent="0.25">
      <c r="C9204" s="254"/>
      <c r="D9204" s="254"/>
      <c r="E9204" s="255"/>
      <c r="F9204" s="256"/>
      <c r="G9204" s="257"/>
      <c r="H9204" s="243">
        <f t="shared" ca="1" si="430"/>
        <v>45139</v>
      </c>
      <c r="I9204" s="244">
        <f t="shared" si="431"/>
        <v>43892</v>
      </c>
      <c r="J9204" s="244" t="str">
        <f t="shared" si="429"/>
        <v/>
      </c>
    </row>
    <row r="9205" spans="3:10" ht="12" thickBot="1" x14ac:dyDescent="0.25">
      <c r="C9205" s="254"/>
      <c r="D9205" s="254"/>
      <c r="E9205" s="255"/>
      <c r="F9205" s="256"/>
      <c r="G9205" s="257"/>
      <c r="H9205" s="243">
        <f t="shared" ca="1" si="430"/>
        <v>45139</v>
      </c>
      <c r="I9205" s="244">
        <f t="shared" si="431"/>
        <v>43892</v>
      </c>
      <c r="J9205" s="244" t="str">
        <f t="shared" si="429"/>
        <v/>
      </c>
    </row>
    <row r="9206" spans="3:10" ht="12" thickBot="1" x14ac:dyDescent="0.25">
      <c r="C9206" s="254"/>
      <c r="D9206" s="254"/>
      <c r="E9206" s="255"/>
      <c r="F9206" s="256"/>
      <c r="G9206" s="257"/>
      <c r="H9206" s="243">
        <f t="shared" ca="1" si="430"/>
        <v>45139</v>
      </c>
      <c r="I9206" s="244">
        <f t="shared" si="431"/>
        <v>43892</v>
      </c>
      <c r="J9206" s="244" t="str">
        <f t="shared" si="429"/>
        <v/>
      </c>
    </row>
    <row r="9207" spans="3:10" ht="12" thickBot="1" x14ac:dyDescent="0.25">
      <c r="C9207" s="254"/>
      <c r="D9207" s="254"/>
      <c r="E9207" s="255"/>
      <c r="F9207" s="256"/>
      <c r="G9207" s="257"/>
      <c r="H9207" s="243">
        <f t="shared" ca="1" si="430"/>
        <v>45139</v>
      </c>
      <c r="I9207" s="244">
        <f t="shared" si="431"/>
        <v>43892</v>
      </c>
      <c r="J9207" s="244" t="str">
        <f t="shared" si="429"/>
        <v/>
      </c>
    </row>
    <row r="9208" spans="3:10" ht="12" thickBot="1" x14ac:dyDescent="0.25">
      <c r="C9208" s="254"/>
      <c r="D9208" s="254"/>
      <c r="E9208" s="255"/>
      <c r="F9208" s="256"/>
      <c r="G9208" s="257"/>
      <c r="H9208" s="243">
        <f t="shared" ca="1" si="430"/>
        <v>45139</v>
      </c>
      <c r="I9208" s="244">
        <f t="shared" si="431"/>
        <v>43892</v>
      </c>
      <c r="J9208" s="244" t="str">
        <f t="shared" si="429"/>
        <v/>
      </c>
    </row>
    <row r="9209" spans="3:10" ht="12" thickBot="1" x14ac:dyDescent="0.25">
      <c r="C9209" s="254"/>
      <c r="D9209" s="254"/>
      <c r="E9209" s="255"/>
      <c r="F9209" s="256"/>
      <c r="G9209" s="257"/>
      <c r="H9209" s="243">
        <f t="shared" ca="1" si="430"/>
        <v>45139</v>
      </c>
      <c r="I9209" s="244">
        <f t="shared" si="431"/>
        <v>43892</v>
      </c>
      <c r="J9209" s="244" t="str">
        <f t="shared" si="429"/>
        <v/>
      </c>
    </row>
    <row r="9210" spans="3:10" ht="12" thickBot="1" x14ac:dyDescent="0.25">
      <c r="C9210" s="254"/>
      <c r="D9210" s="254"/>
      <c r="E9210" s="255"/>
      <c r="F9210" s="256"/>
      <c r="G9210" s="257"/>
      <c r="H9210" s="243">
        <f t="shared" ca="1" si="430"/>
        <v>45139</v>
      </c>
      <c r="I9210" s="244">
        <f t="shared" si="431"/>
        <v>43892</v>
      </c>
      <c r="J9210" s="244" t="str">
        <f t="shared" si="429"/>
        <v/>
      </c>
    </row>
    <row r="9211" spans="3:10" ht="12" thickBot="1" x14ac:dyDescent="0.25">
      <c r="C9211" s="254"/>
      <c r="D9211" s="254"/>
      <c r="E9211" s="255"/>
      <c r="F9211" s="256"/>
      <c r="G9211" s="257"/>
      <c r="H9211" s="243">
        <f t="shared" ca="1" si="430"/>
        <v>45139</v>
      </c>
      <c r="I9211" s="244">
        <f t="shared" si="431"/>
        <v>43892</v>
      </c>
      <c r="J9211" s="244" t="str">
        <f t="shared" si="429"/>
        <v/>
      </c>
    </row>
    <row r="9212" spans="3:10" ht="12" thickBot="1" x14ac:dyDescent="0.25">
      <c r="C9212" s="254"/>
      <c r="D9212" s="254"/>
      <c r="E9212" s="255"/>
      <c r="F9212" s="256"/>
      <c r="G9212" s="257"/>
      <c r="H9212" s="243">
        <f t="shared" ca="1" si="430"/>
        <v>45139</v>
      </c>
      <c r="I9212" s="244">
        <f t="shared" si="431"/>
        <v>43892</v>
      </c>
      <c r="J9212" s="244" t="str">
        <f t="shared" si="429"/>
        <v/>
      </c>
    </row>
    <row r="9213" spans="3:10" ht="12" thickBot="1" x14ac:dyDescent="0.25">
      <c r="C9213" s="254"/>
      <c r="D9213" s="254"/>
      <c r="E9213" s="255"/>
      <c r="F9213" s="256"/>
      <c r="G9213" s="257"/>
      <c r="H9213" s="243">
        <f t="shared" ca="1" si="430"/>
        <v>45139</v>
      </c>
      <c r="I9213" s="244">
        <f t="shared" si="431"/>
        <v>43892</v>
      </c>
      <c r="J9213" s="244" t="str">
        <f t="shared" si="429"/>
        <v/>
      </c>
    </row>
    <row r="9214" spans="3:10" ht="12" thickBot="1" x14ac:dyDescent="0.25">
      <c r="C9214" s="254"/>
      <c r="D9214" s="254"/>
      <c r="E9214" s="255"/>
      <c r="F9214" s="256"/>
      <c r="G9214" s="257"/>
      <c r="H9214" s="243">
        <f t="shared" ca="1" si="430"/>
        <v>45139</v>
      </c>
      <c r="I9214" s="244">
        <f t="shared" si="431"/>
        <v>43892</v>
      </c>
      <c r="J9214" s="244" t="str">
        <f t="shared" si="429"/>
        <v/>
      </c>
    </row>
    <row r="9215" spans="3:10" ht="12" thickBot="1" x14ac:dyDescent="0.25">
      <c r="C9215" s="254"/>
      <c r="D9215" s="254"/>
      <c r="E9215" s="255"/>
      <c r="F9215" s="256"/>
      <c r="G9215" s="257"/>
      <c r="H9215" s="243">
        <f t="shared" ca="1" si="430"/>
        <v>45139</v>
      </c>
      <c r="I9215" s="244">
        <f t="shared" si="431"/>
        <v>43892</v>
      </c>
      <c r="J9215" s="244" t="str">
        <f t="shared" si="429"/>
        <v/>
      </c>
    </row>
    <row r="9216" spans="3:10" ht="12" thickBot="1" x14ac:dyDescent="0.25">
      <c r="C9216" s="254"/>
      <c r="D9216" s="254"/>
      <c r="E9216" s="255"/>
      <c r="F9216" s="256"/>
      <c r="G9216" s="257"/>
      <c r="H9216" s="243">
        <f t="shared" ca="1" si="430"/>
        <v>45139</v>
      </c>
      <c r="I9216" s="244">
        <f t="shared" si="431"/>
        <v>43892</v>
      </c>
      <c r="J9216" s="244" t="str">
        <f t="shared" si="429"/>
        <v/>
      </c>
    </row>
    <row r="9217" spans="3:10" ht="12" thickBot="1" x14ac:dyDescent="0.25">
      <c r="C9217" s="254"/>
      <c r="D9217" s="254"/>
      <c r="E9217" s="255"/>
      <c r="F9217" s="256"/>
      <c r="G9217" s="257"/>
      <c r="H9217" s="243">
        <f t="shared" ca="1" si="430"/>
        <v>45139</v>
      </c>
      <c r="I9217" s="244">
        <f t="shared" si="431"/>
        <v>43892</v>
      </c>
      <c r="J9217" s="244" t="str">
        <f t="shared" si="429"/>
        <v/>
      </c>
    </row>
    <row r="9218" spans="3:10" ht="12" thickBot="1" x14ac:dyDescent="0.25">
      <c r="C9218" s="254"/>
      <c r="D9218" s="254"/>
      <c r="E9218" s="255"/>
      <c r="F9218" s="256"/>
      <c r="G9218" s="257"/>
      <c r="H9218" s="243">
        <f t="shared" ca="1" si="430"/>
        <v>45139</v>
      </c>
      <c r="I9218" s="244">
        <f t="shared" si="431"/>
        <v>43892</v>
      </c>
      <c r="J9218" s="244" t="str">
        <f t="shared" si="429"/>
        <v/>
      </c>
    </row>
    <row r="9219" spans="3:10" ht="12" thickBot="1" x14ac:dyDescent="0.25">
      <c r="C9219" s="254"/>
      <c r="D9219" s="254"/>
      <c r="E9219" s="255"/>
      <c r="F9219" s="256"/>
      <c r="G9219" s="257"/>
      <c r="H9219" s="243">
        <f t="shared" ca="1" si="430"/>
        <v>45139</v>
      </c>
      <c r="I9219" s="244">
        <f t="shared" si="431"/>
        <v>43892</v>
      </c>
      <c r="J9219" s="244" t="str">
        <f t="shared" si="429"/>
        <v/>
      </c>
    </row>
    <row r="9220" spans="3:10" ht="12" thickBot="1" x14ac:dyDescent="0.25">
      <c r="C9220" s="254"/>
      <c r="D9220" s="254"/>
      <c r="E9220" s="255"/>
      <c r="F9220" s="256"/>
      <c r="G9220" s="257"/>
      <c r="H9220" s="243">
        <f t="shared" ca="1" si="430"/>
        <v>45139</v>
      </c>
      <c r="I9220" s="244">
        <f t="shared" si="431"/>
        <v>43892</v>
      </c>
      <c r="J9220" s="244" t="str">
        <f t="shared" si="429"/>
        <v/>
      </c>
    </row>
    <row r="9221" spans="3:10" ht="12" thickBot="1" x14ac:dyDescent="0.25">
      <c r="C9221" s="254"/>
      <c r="D9221" s="254"/>
      <c r="E9221" s="255"/>
      <c r="F9221" s="256"/>
      <c r="G9221" s="257"/>
      <c r="H9221" s="243">
        <f t="shared" ca="1" si="430"/>
        <v>45139</v>
      </c>
      <c r="I9221" s="244">
        <f t="shared" si="431"/>
        <v>43892</v>
      </c>
      <c r="J9221" s="244" t="str">
        <f t="shared" si="429"/>
        <v/>
      </c>
    </row>
    <row r="9222" spans="3:10" ht="12" thickBot="1" x14ac:dyDescent="0.25">
      <c r="C9222" s="254"/>
      <c r="D9222" s="254"/>
      <c r="E9222" s="255"/>
      <c r="F9222" s="256"/>
      <c r="G9222" s="257"/>
      <c r="H9222" s="243">
        <f t="shared" ca="1" si="430"/>
        <v>45139</v>
      </c>
      <c r="I9222" s="244">
        <f t="shared" si="431"/>
        <v>43892</v>
      </c>
      <c r="J9222" s="244" t="str">
        <f t="shared" ref="J9222:J9285" si="432">IF(G9222="","",IF(G9222&gt;=0,"Debitoren",IF(G9222&lt;0,"Kreditoren","")))</f>
        <v/>
      </c>
    </row>
    <row r="9223" spans="3:10" ht="12" thickBot="1" x14ac:dyDescent="0.25">
      <c r="C9223" s="254"/>
      <c r="D9223" s="254"/>
      <c r="E9223" s="255"/>
      <c r="F9223" s="256"/>
      <c r="G9223" s="257"/>
      <c r="H9223" s="243">
        <f t="shared" ref="H9223:H9286" ca="1" si="433">IF(F9223&lt;$F$2,EOMONTH($F$2,-1)+1,EOMONTH(F9223,-1)+1)</f>
        <v>45139</v>
      </c>
      <c r="I9223" s="244">
        <f t="shared" ref="I9223:I9286" si="434">IF(F9223&lt;$I$2,IF(   WEEKDAY(EOMONTH($I$2,-1)+1)=1,EOMONTH($I$2,-1)+1+1,EOMONTH($I$2,-1)+1),IF(WEEKDAY(F9223)=1,F9223+1,F9223))</f>
        <v>43892</v>
      </c>
      <c r="J9223" s="244" t="str">
        <f t="shared" si="432"/>
        <v/>
      </c>
    </row>
    <row r="9224" spans="3:10" ht="12" thickBot="1" x14ac:dyDescent="0.25">
      <c r="C9224" s="254"/>
      <c r="D9224" s="254"/>
      <c r="E9224" s="255"/>
      <c r="F9224" s="256"/>
      <c r="G9224" s="257"/>
      <c r="H9224" s="243">
        <f t="shared" ca="1" si="433"/>
        <v>45139</v>
      </c>
      <c r="I9224" s="244">
        <f t="shared" si="434"/>
        <v>43892</v>
      </c>
      <c r="J9224" s="244" t="str">
        <f t="shared" si="432"/>
        <v/>
      </c>
    </row>
    <row r="9225" spans="3:10" ht="12" thickBot="1" x14ac:dyDescent="0.25">
      <c r="C9225" s="254"/>
      <c r="D9225" s="254"/>
      <c r="E9225" s="255"/>
      <c r="F9225" s="256"/>
      <c r="G9225" s="257"/>
      <c r="H9225" s="243">
        <f t="shared" ca="1" si="433"/>
        <v>45139</v>
      </c>
      <c r="I9225" s="244">
        <f t="shared" si="434"/>
        <v>43892</v>
      </c>
      <c r="J9225" s="244" t="str">
        <f t="shared" si="432"/>
        <v/>
      </c>
    </row>
    <row r="9226" spans="3:10" ht="12" thickBot="1" x14ac:dyDescent="0.25">
      <c r="C9226" s="254"/>
      <c r="D9226" s="254"/>
      <c r="E9226" s="255"/>
      <c r="F9226" s="256"/>
      <c r="G9226" s="257"/>
      <c r="H9226" s="243">
        <f t="shared" ca="1" si="433"/>
        <v>45139</v>
      </c>
      <c r="I9226" s="244">
        <f t="shared" si="434"/>
        <v>43892</v>
      </c>
      <c r="J9226" s="244" t="str">
        <f t="shared" si="432"/>
        <v/>
      </c>
    </row>
    <row r="9227" spans="3:10" ht="12" thickBot="1" x14ac:dyDescent="0.25">
      <c r="C9227" s="254"/>
      <c r="D9227" s="254"/>
      <c r="E9227" s="255"/>
      <c r="F9227" s="256"/>
      <c r="G9227" s="257"/>
      <c r="H9227" s="243">
        <f t="shared" ca="1" si="433"/>
        <v>45139</v>
      </c>
      <c r="I9227" s="244">
        <f t="shared" si="434"/>
        <v>43892</v>
      </c>
      <c r="J9227" s="244" t="str">
        <f t="shared" si="432"/>
        <v/>
      </c>
    </row>
    <row r="9228" spans="3:10" ht="12" thickBot="1" x14ac:dyDescent="0.25">
      <c r="C9228" s="254"/>
      <c r="D9228" s="254"/>
      <c r="E9228" s="255"/>
      <c r="F9228" s="256"/>
      <c r="G9228" s="257"/>
      <c r="H9228" s="243">
        <f t="shared" ca="1" si="433"/>
        <v>45139</v>
      </c>
      <c r="I9228" s="244">
        <f t="shared" si="434"/>
        <v>43892</v>
      </c>
      <c r="J9228" s="244" t="str">
        <f t="shared" si="432"/>
        <v/>
      </c>
    </row>
    <row r="9229" spans="3:10" ht="12" thickBot="1" x14ac:dyDescent="0.25">
      <c r="C9229" s="254"/>
      <c r="D9229" s="254"/>
      <c r="E9229" s="255"/>
      <c r="F9229" s="256"/>
      <c r="G9229" s="257"/>
      <c r="H9229" s="243">
        <f t="shared" ca="1" si="433"/>
        <v>45139</v>
      </c>
      <c r="I9229" s="244">
        <f t="shared" si="434"/>
        <v>43892</v>
      </c>
      <c r="J9229" s="244" t="str">
        <f t="shared" si="432"/>
        <v/>
      </c>
    </row>
    <row r="9230" spans="3:10" ht="12" thickBot="1" x14ac:dyDescent="0.25">
      <c r="C9230" s="254"/>
      <c r="D9230" s="254"/>
      <c r="E9230" s="255"/>
      <c r="F9230" s="256"/>
      <c r="G9230" s="257"/>
      <c r="H9230" s="243">
        <f t="shared" ca="1" si="433"/>
        <v>45139</v>
      </c>
      <c r="I9230" s="244">
        <f t="shared" si="434"/>
        <v>43892</v>
      </c>
      <c r="J9230" s="244" t="str">
        <f t="shared" si="432"/>
        <v/>
      </c>
    </row>
    <row r="9231" spans="3:10" ht="12" thickBot="1" x14ac:dyDescent="0.25">
      <c r="C9231" s="254"/>
      <c r="D9231" s="254"/>
      <c r="E9231" s="255"/>
      <c r="F9231" s="256"/>
      <c r="G9231" s="257"/>
      <c r="H9231" s="243">
        <f t="shared" ca="1" si="433"/>
        <v>45139</v>
      </c>
      <c r="I9231" s="244">
        <f t="shared" si="434"/>
        <v>43892</v>
      </c>
      <c r="J9231" s="244" t="str">
        <f t="shared" si="432"/>
        <v/>
      </c>
    </row>
    <row r="9232" spans="3:10" ht="12" thickBot="1" x14ac:dyDescent="0.25">
      <c r="C9232" s="254"/>
      <c r="D9232" s="254"/>
      <c r="E9232" s="255"/>
      <c r="F9232" s="256"/>
      <c r="G9232" s="257"/>
      <c r="H9232" s="243">
        <f t="shared" ca="1" si="433"/>
        <v>45139</v>
      </c>
      <c r="I9232" s="244">
        <f t="shared" si="434"/>
        <v>43892</v>
      </c>
      <c r="J9232" s="244" t="str">
        <f t="shared" si="432"/>
        <v/>
      </c>
    </row>
    <row r="9233" spans="3:10" ht="12" thickBot="1" x14ac:dyDescent="0.25">
      <c r="C9233" s="254"/>
      <c r="D9233" s="254"/>
      <c r="E9233" s="255"/>
      <c r="F9233" s="256"/>
      <c r="G9233" s="257"/>
      <c r="H9233" s="243">
        <f t="shared" ca="1" si="433"/>
        <v>45139</v>
      </c>
      <c r="I9233" s="244">
        <f t="shared" si="434"/>
        <v>43892</v>
      </c>
      <c r="J9233" s="244" t="str">
        <f t="shared" si="432"/>
        <v/>
      </c>
    </row>
    <row r="9234" spans="3:10" ht="12" thickBot="1" x14ac:dyDescent="0.25">
      <c r="C9234" s="254"/>
      <c r="D9234" s="254"/>
      <c r="E9234" s="255"/>
      <c r="F9234" s="256"/>
      <c r="G9234" s="257"/>
      <c r="H9234" s="243">
        <f t="shared" ca="1" si="433"/>
        <v>45139</v>
      </c>
      <c r="I9234" s="244">
        <f t="shared" si="434"/>
        <v>43892</v>
      </c>
      <c r="J9234" s="244" t="str">
        <f t="shared" si="432"/>
        <v/>
      </c>
    </row>
    <row r="9235" spans="3:10" ht="12" thickBot="1" x14ac:dyDescent="0.25">
      <c r="C9235" s="254"/>
      <c r="D9235" s="254"/>
      <c r="E9235" s="255"/>
      <c r="F9235" s="256"/>
      <c r="G9235" s="257"/>
      <c r="H9235" s="243">
        <f t="shared" ca="1" si="433"/>
        <v>45139</v>
      </c>
      <c r="I9235" s="244">
        <f t="shared" si="434"/>
        <v>43892</v>
      </c>
      <c r="J9235" s="244" t="str">
        <f t="shared" si="432"/>
        <v/>
      </c>
    </row>
    <row r="9236" spans="3:10" ht="12" thickBot="1" x14ac:dyDescent="0.25">
      <c r="C9236" s="254"/>
      <c r="D9236" s="254"/>
      <c r="E9236" s="255"/>
      <c r="F9236" s="256"/>
      <c r="G9236" s="257"/>
      <c r="H9236" s="243">
        <f t="shared" ca="1" si="433"/>
        <v>45139</v>
      </c>
      <c r="I9236" s="244">
        <f t="shared" si="434"/>
        <v>43892</v>
      </c>
      <c r="J9236" s="244" t="str">
        <f t="shared" si="432"/>
        <v/>
      </c>
    </row>
    <row r="9237" spans="3:10" ht="12" thickBot="1" x14ac:dyDescent="0.25">
      <c r="C9237" s="254"/>
      <c r="D9237" s="254"/>
      <c r="E9237" s="255"/>
      <c r="F9237" s="256"/>
      <c r="G9237" s="257"/>
      <c r="H9237" s="243">
        <f t="shared" ca="1" si="433"/>
        <v>45139</v>
      </c>
      <c r="I9237" s="244">
        <f t="shared" si="434"/>
        <v>43892</v>
      </c>
      <c r="J9237" s="244" t="str">
        <f t="shared" si="432"/>
        <v/>
      </c>
    </row>
    <row r="9238" spans="3:10" ht="12" thickBot="1" x14ac:dyDescent="0.25">
      <c r="C9238" s="254"/>
      <c r="D9238" s="254"/>
      <c r="E9238" s="255"/>
      <c r="F9238" s="256"/>
      <c r="G9238" s="257"/>
      <c r="H9238" s="243">
        <f t="shared" ca="1" si="433"/>
        <v>45139</v>
      </c>
      <c r="I9238" s="244">
        <f t="shared" si="434"/>
        <v>43892</v>
      </c>
      <c r="J9238" s="244" t="str">
        <f t="shared" si="432"/>
        <v/>
      </c>
    </row>
    <row r="9239" spans="3:10" ht="12" thickBot="1" x14ac:dyDescent="0.25">
      <c r="C9239" s="254"/>
      <c r="D9239" s="254"/>
      <c r="E9239" s="255"/>
      <c r="F9239" s="256"/>
      <c r="G9239" s="257"/>
      <c r="H9239" s="243">
        <f t="shared" ca="1" si="433"/>
        <v>45139</v>
      </c>
      <c r="I9239" s="244">
        <f t="shared" si="434"/>
        <v>43892</v>
      </c>
      <c r="J9239" s="244" t="str">
        <f t="shared" si="432"/>
        <v/>
      </c>
    </row>
    <row r="9240" spans="3:10" ht="12" thickBot="1" x14ac:dyDescent="0.25">
      <c r="C9240" s="254"/>
      <c r="D9240" s="254"/>
      <c r="E9240" s="255"/>
      <c r="F9240" s="256"/>
      <c r="G9240" s="257"/>
      <c r="H9240" s="243">
        <f t="shared" ca="1" si="433"/>
        <v>45139</v>
      </c>
      <c r="I9240" s="244">
        <f t="shared" si="434"/>
        <v>43892</v>
      </c>
      <c r="J9240" s="244" t="str">
        <f t="shared" si="432"/>
        <v/>
      </c>
    </row>
    <row r="9241" spans="3:10" ht="12" thickBot="1" x14ac:dyDescent="0.25">
      <c r="C9241" s="254"/>
      <c r="D9241" s="254"/>
      <c r="E9241" s="255"/>
      <c r="F9241" s="256"/>
      <c r="G9241" s="257"/>
      <c r="H9241" s="243">
        <f t="shared" ca="1" si="433"/>
        <v>45139</v>
      </c>
      <c r="I9241" s="244">
        <f t="shared" si="434"/>
        <v>43892</v>
      </c>
      <c r="J9241" s="244" t="str">
        <f t="shared" si="432"/>
        <v/>
      </c>
    </row>
    <row r="9242" spans="3:10" ht="12" thickBot="1" x14ac:dyDescent="0.25">
      <c r="C9242" s="254"/>
      <c r="D9242" s="254"/>
      <c r="E9242" s="255"/>
      <c r="F9242" s="256"/>
      <c r="G9242" s="257"/>
      <c r="H9242" s="243">
        <f t="shared" ca="1" si="433"/>
        <v>45139</v>
      </c>
      <c r="I9242" s="244">
        <f t="shared" si="434"/>
        <v>43892</v>
      </c>
      <c r="J9242" s="244" t="str">
        <f t="shared" si="432"/>
        <v/>
      </c>
    </row>
    <row r="9243" spans="3:10" ht="12" thickBot="1" x14ac:dyDescent="0.25">
      <c r="C9243" s="254"/>
      <c r="D9243" s="254"/>
      <c r="E9243" s="255"/>
      <c r="F9243" s="256"/>
      <c r="G9243" s="257"/>
      <c r="H9243" s="243">
        <f t="shared" ca="1" si="433"/>
        <v>45139</v>
      </c>
      <c r="I9243" s="244">
        <f t="shared" si="434"/>
        <v>43892</v>
      </c>
      <c r="J9243" s="244" t="str">
        <f t="shared" si="432"/>
        <v/>
      </c>
    </row>
    <row r="9244" spans="3:10" ht="12" thickBot="1" x14ac:dyDescent="0.25">
      <c r="C9244" s="254"/>
      <c r="D9244" s="254"/>
      <c r="E9244" s="255"/>
      <c r="F9244" s="256"/>
      <c r="G9244" s="257"/>
      <c r="H9244" s="243">
        <f t="shared" ca="1" si="433"/>
        <v>45139</v>
      </c>
      <c r="I9244" s="244">
        <f t="shared" si="434"/>
        <v>43892</v>
      </c>
      <c r="J9244" s="244" t="str">
        <f t="shared" si="432"/>
        <v/>
      </c>
    </row>
    <row r="9245" spans="3:10" ht="12" thickBot="1" x14ac:dyDescent="0.25">
      <c r="C9245" s="254"/>
      <c r="D9245" s="254"/>
      <c r="E9245" s="255"/>
      <c r="F9245" s="256"/>
      <c r="G9245" s="257"/>
      <c r="H9245" s="243">
        <f t="shared" ca="1" si="433"/>
        <v>45139</v>
      </c>
      <c r="I9245" s="244">
        <f t="shared" si="434"/>
        <v>43892</v>
      </c>
      <c r="J9245" s="244" t="str">
        <f t="shared" si="432"/>
        <v/>
      </c>
    </row>
    <row r="9246" spans="3:10" ht="12" thickBot="1" x14ac:dyDescent="0.25">
      <c r="C9246" s="254"/>
      <c r="D9246" s="254"/>
      <c r="E9246" s="255"/>
      <c r="F9246" s="256"/>
      <c r="G9246" s="257"/>
      <c r="H9246" s="243">
        <f t="shared" ca="1" si="433"/>
        <v>45139</v>
      </c>
      <c r="I9246" s="244">
        <f t="shared" si="434"/>
        <v>43892</v>
      </c>
      <c r="J9246" s="244" t="str">
        <f t="shared" si="432"/>
        <v/>
      </c>
    </row>
    <row r="9247" spans="3:10" ht="12" thickBot="1" x14ac:dyDescent="0.25">
      <c r="C9247" s="254"/>
      <c r="D9247" s="254"/>
      <c r="E9247" s="255"/>
      <c r="F9247" s="256"/>
      <c r="G9247" s="257"/>
      <c r="H9247" s="243">
        <f t="shared" ca="1" si="433"/>
        <v>45139</v>
      </c>
      <c r="I9247" s="244">
        <f t="shared" si="434"/>
        <v>43892</v>
      </c>
      <c r="J9247" s="244" t="str">
        <f t="shared" si="432"/>
        <v/>
      </c>
    </row>
    <row r="9248" spans="3:10" ht="12" thickBot="1" x14ac:dyDescent="0.25">
      <c r="C9248" s="254"/>
      <c r="D9248" s="254"/>
      <c r="E9248" s="255"/>
      <c r="F9248" s="256"/>
      <c r="G9248" s="257"/>
      <c r="H9248" s="243">
        <f t="shared" ca="1" si="433"/>
        <v>45139</v>
      </c>
      <c r="I9248" s="244">
        <f t="shared" si="434"/>
        <v>43892</v>
      </c>
      <c r="J9248" s="244" t="str">
        <f t="shared" si="432"/>
        <v/>
      </c>
    </row>
    <row r="9249" spans="3:10" ht="12" thickBot="1" x14ac:dyDescent="0.25">
      <c r="C9249" s="254"/>
      <c r="D9249" s="254"/>
      <c r="E9249" s="255"/>
      <c r="F9249" s="256"/>
      <c r="G9249" s="257"/>
      <c r="H9249" s="243">
        <f t="shared" ca="1" si="433"/>
        <v>45139</v>
      </c>
      <c r="I9249" s="244">
        <f t="shared" si="434"/>
        <v>43892</v>
      </c>
      <c r="J9249" s="244" t="str">
        <f t="shared" si="432"/>
        <v/>
      </c>
    </row>
    <row r="9250" spans="3:10" ht="12" thickBot="1" x14ac:dyDescent="0.25">
      <c r="C9250" s="254"/>
      <c r="D9250" s="254"/>
      <c r="E9250" s="255"/>
      <c r="F9250" s="256"/>
      <c r="G9250" s="257"/>
      <c r="H9250" s="243">
        <f t="shared" ca="1" si="433"/>
        <v>45139</v>
      </c>
      <c r="I9250" s="244">
        <f t="shared" si="434"/>
        <v>43892</v>
      </c>
      <c r="J9250" s="244" t="str">
        <f t="shared" si="432"/>
        <v/>
      </c>
    </row>
    <row r="9251" spans="3:10" ht="12" thickBot="1" x14ac:dyDescent="0.25">
      <c r="C9251" s="254"/>
      <c r="D9251" s="254"/>
      <c r="E9251" s="255"/>
      <c r="F9251" s="256"/>
      <c r="G9251" s="257"/>
      <c r="H9251" s="243">
        <f t="shared" ca="1" si="433"/>
        <v>45139</v>
      </c>
      <c r="I9251" s="244">
        <f t="shared" si="434"/>
        <v>43892</v>
      </c>
      <c r="J9251" s="244" t="str">
        <f t="shared" si="432"/>
        <v/>
      </c>
    </row>
    <row r="9252" spans="3:10" ht="12" thickBot="1" x14ac:dyDescent="0.25">
      <c r="C9252" s="254"/>
      <c r="D9252" s="254"/>
      <c r="E9252" s="255"/>
      <c r="F9252" s="256"/>
      <c r="G9252" s="257"/>
      <c r="H9252" s="243">
        <f t="shared" ca="1" si="433"/>
        <v>45139</v>
      </c>
      <c r="I9252" s="244">
        <f t="shared" si="434"/>
        <v>43892</v>
      </c>
      <c r="J9252" s="244" t="str">
        <f t="shared" si="432"/>
        <v/>
      </c>
    </row>
    <row r="9253" spans="3:10" ht="12" thickBot="1" x14ac:dyDescent="0.25">
      <c r="C9253" s="254"/>
      <c r="D9253" s="254"/>
      <c r="E9253" s="255"/>
      <c r="F9253" s="256"/>
      <c r="G9253" s="257"/>
      <c r="H9253" s="243">
        <f t="shared" ca="1" si="433"/>
        <v>45139</v>
      </c>
      <c r="I9253" s="244">
        <f t="shared" si="434"/>
        <v>43892</v>
      </c>
      <c r="J9253" s="244" t="str">
        <f t="shared" si="432"/>
        <v/>
      </c>
    </row>
    <row r="9254" spans="3:10" ht="12" thickBot="1" x14ac:dyDescent="0.25">
      <c r="C9254" s="254"/>
      <c r="D9254" s="254"/>
      <c r="E9254" s="255"/>
      <c r="F9254" s="256"/>
      <c r="G9254" s="257"/>
      <c r="H9254" s="243">
        <f t="shared" ca="1" si="433"/>
        <v>45139</v>
      </c>
      <c r="I9254" s="244">
        <f t="shared" si="434"/>
        <v>43892</v>
      </c>
      <c r="J9254" s="244" t="str">
        <f t="shared" si="432"/>
        <v/>
      </c>
    </row>
    <row r="9255" spans="3:10" ht="12" thickBot="1" x14ac:dyDescent="0.25">
      <c r="C9255" s="254"/>
      <c r="D9255" s="254"/>
      <c r="E9255" s="255"/>
      <c r="F9255" s="256"/>
      <c r="G9255" s="257"/>
      <c r="H9255" s="243">
        <f t="shared" ca="1" si="433"/>
        <v>45139</v>
      </c>
      <c r="I9255" s="244">
        <f t="shared" si="434"/>
        <v>43892</v>
      </c>
      <c r="J9255" s="244" t="str">
        <f t="shared" si="432"/>
        <v/>
      </c>
    </row>
    <row r="9256" spans="3:10" ht="12" thickBot="1" x14ac:dyDescent="0.25">
      <c r="C9256" s="254"/>
      <c r="D9256" s="254"/>
      <c r="E9256" s="255"/>
      <c r="F9256" s="256"/>
      <c r="G9256" s="257"/>
      <c r="H9256" s="243">
        <f t="shared" ca="1" si="433"/>
        <v>45139</v>
      </c>
      <c r="I9256" s="244">
        <f t="shared" si="434"/>
        <v>43892</v>
      </c>
      <c r="J9256" s="244" t="str">
        <f t="shared" si="432"/>
        <v/>
      </c>
    </row>
    <row r="9257" spans="3:10" ht="12" thickBot="1" x14ac:dyDescent="0.25">
      <c r="C9257" s="254"/>
      <c r="D9257" s="254"/>
      <c r="E9257" s="255"/>
      <c r="F9257" s="256"/>
      <c r="G9257" s="257"/>
      <c r="H9257" s="243">
        <f t="shared" ca="1" si="433"/>
        <v>45139</v>
      </c>
      <c r="I9257" s="244">
        <f t="shared" si="434"/>
        <v>43892</v>
      </c>
      <c r="J9257" s="244" t="str">
        <f t="shared" si="432"/>
        <v/>
      </c>
    </row>
    <row r="9258" spans="3:10" ht="12" thickBot="1" x14ac:dyDescent="0.25">
      <c r="C9258" s="254"/>
      <c r="D9258" s="254"/>
      <c r="E9258" s="255"/>
      <c r="F9258" s="256"/>
      <c r="G9258" s="257"/>
      <c r="H9258" s="243">
        <f t="shared" ca="1" si="433"/>
        <v>45139</v>
      </c>
      <c r="I9258" s="244">
        <f t="shared" si="434"/>
        <v>43892</v>
      </c>
      <c r="J9258" s="244" t="str">
        <f t="shared" si="432"/>
        <v/>
      </c>
    </row>
    <row r="9259" spans="3:10" ht="12" thickBot="1" x14ac:dyDescent="0.25">
      <c r="C9259" s="254"/>
      <c r="D9259" s="254"/>
      <c r="E9259" s="255"/>
      <c r="F9259" s="256"/>
      <c r="G9259" s="257"/>
      <c r="H9259" s="243">
        <f t="shared" ca="1" si="433"/>
        <v>45139</v>
      </c>
      <c r="I9259" s="244">
        <f t="shared" si="434"/>
        <v>43892</v>
      </c>
      <c r="J9259" s="244" t="str">
        <f t="shared" si="432"/>
        <v/>
      </c>
    </row>
    <row r="9260" spans="3:10" ht="12" thickBot="1" x14ac:dyDescent="0.25">
      <c r="C9260" s="254"/>
      <c r="D9260" s="254"/>
      <c r="E9260" s="255"/>
      <c r="F9260" s="256"/>
      <c r="G9260" s="257"/>
      <c r="H9260" s="243">
        <f t="shared" ca="1" si="433"/>
        <v>45139</v>
      </c>
      <c r="I9260" s="244">
        <f t="shared" si="434"/>
        <v>43892</v>
      </c>
      <c r="J9260" s="244" t="str">
        <f t="shared" si="432"/>
        <v/>
      </c>
    </row>
    <row r="9261" spans="3:10" ht="12" thickBot="1" x14ac:dyDescent="0.25">
      <c r="C9261" s="254"/>
      <c r="D9261" s="254"/>
      <c r="E9261" s="255"/>
      <c r="F9261" s="256"/>
      <c r="G9261" s="257"/>
      <c r="H9261" s="243">
        <f t="shared" ca="1" si="433"/>
        <v>45139</v>
      </c>
      <c r="I9261" s="244">
        <f t="shared" si="434"/>
        <v>43892</v>
      </c>
      <c r="J9261" s="244" t="str">
        <f t="shared" si="432"/>
        <v/>
      </c>
    </row>
    <row r="9262" spans="3:10" ht="12" thickBot="1" x14ac:dyDescent="0.25">
      <c r="C9262" s="254"/>
      <c r="D9262" s="254"/>
      <c r="E9262" s="255"/>
      <c r="F9262" s="256"/>
      <c r="G9262" s="257"/>
      <c r="H9262" s="243">
        <f t="shared" ca="1" si="433"/>
        <v>45139</v>
      </c>
      <c r="I9262" s="244">
        <f t="shared" si="434"/>
        <v>43892</v>
      </c>
      <c r="J9262" s="244" t="str">
        <f t="shared" si="432"/>
        <v/>
      </c>
    </row>
    <row r="9263" spans="3:10" ht="12" thickBot="1" x14ac:dyDescent="0.25">
      <c r="C9263" s="254"/>
      <c r="D9263" s="254"/>
      <c r="E9263" s="255"/>
      <c r="F9263" s="256"/>
      <c r="G9263" s="257"/>
      <c r="H9263" s="243">
        <f t="shared" ca="1" si="433"/>
        <v>45139</v>
      </c>
      <c r="I9263" s="244">
        <f t="shared" si="434"/>
        <v>43892</v>
      </c>
      <c r="J9263" s="244" t="str">
        <f t="shared" si="432"/>
        <v/>
      </c>
    </row>
    <row r="9264" spans="3:10" ht="12" thickBot="1" x14ac:dyDescent="0.25">
      <c r="C9264" s="254"/>
      <c r="D9264" s="254"/>
      <c r="E9264" s="255"/>
      <c r="F9264" s="256"/>
      <c r="G9264" s="257"/>
      <c r="H9264" s="243">
        <f t="shared" ca="1" si="433"/>
        <v>45139</v>
      </c>
      <c r="I9264" s="244">
        <f t="shared" si="434"/>
        <v>43892</v>
      </c>
      <c r="J9264" s="244" t="str">
        <f t="shared" si="432"/>
        <v/>
      </c>
    </row>
    <row r="9265" spans="3:10" ht="12" thickBot="1" x14ac:dyDescent="0.25">
      <c r="C9265" s="254"/>
      <c r="D9265" s="254"/>
      <c r="E9265" s="255"/>
      <c r="F9265" s="256"/>
      <c r="G9265" s="257"/>
      <c r="H9265" s="243">
        <f t="shared" ca="1" si="433"/>
        <v>45139</v>
      </c>
      <c r="I9265" s="244">
        <f t="shared" si="434"/>
        <v>43892</v>
      </c>
      <c r="J9265" s="244" t="str">
        <f t="shared" si="432"/>
        <v/>
      </c>
    </row>
    <row r="9266" spans="3:10" ht="12" thickBot="1" x14ac:dyDescent="0.25">
      <c r="C9266" s="254"/>
      <c r="D9266" s="254"/>
      <c r="E9266" s="255"/>
      <c r="F9266" s="256"/>
      <c r="G9266" s="257"/>
      <c r="H9266" s="243">
        <f t="shared" ca="1" si="433"/>
        <v>45139</v>
      </c>
      <c r="I9266" s="244">
        <f t="shared" si="434"/>
        <v>43892</v>
      </c>
      <c r="J9266" s="244" t="str">
        <f t="shared" si="432"/>
        <v/>
      </c>
    </row>
    <row r="9267" spans="3:10" ht="12" thickBot="1" x14ac:dyDescent="0.25">
      <c r="C9267" s="254"/>
      <c r="D9267" s="254"/>
      <c r="E9267" s="255"/>
      <c r="F9267" s="256"/>
      <c r="G9267" s="257"/>
      <c r="H9267" s="243">
        <f t="shared" ca="1" si="433"/>
        <v>45139</v>
      </c>
      <c r="I9267" s="244">
        <f t="shared" si="434"/>
        <v>43892</v>
      </c>
      <c r="J9267" s="244" t="str">
        <f t="shared" si="432"/>
        <v/>
      </c>
    </row>
    <row r="9268" spans="3:10" ht="12" thickBot="1" x14ac:dyDescent="0.25">
      <c r="C9268" s="254"/>
      <c r="D9268" s="254"/>
      <c r="E9268" s="255"/>
      <c r="F9268" s="256"/>
      <c r="G9268" s="257"/>
      <c r="H9268" s="243">
        <f t="shared" ca="1" si="433"/>
        <v>45139</v>
      </c>
      <c r="I9268" s="244">
        <f t="shared" si="434"/>
        <v>43892</v>
      </c>
      <c r="J9268" s="244" t="str">
        <f t="shared" si="432"/>
        <v/>
      </c>
    </row>
    <row r="9269" spans="3:10" ht="12" thickBot="1" x14ac:dyDescent="0.25">
      <c r="C9269" s="254"/>
      <c r="D9269" s="254"/>
      <c r="E9269" s="255"/>
      <c r="F9269" s="256"/>
      <c r="G9269" s="257"/>
      <c r="H9269" s="243">
        <f t="shared" ca="1" si="433"/>
        <v>45139</v>
      </c>
      <c r="I9269" s="244">
        <f t="shared" si="434"/>
        <v>43892</v>
      </c>
      <c r="J9269" s="244" t="str">
        <f t="shared" si="432"/>
        <v/>
      </c>
    </row>
    <row r="9270" spans="3:10" ht="12" thickBot="1" x14ac:dyDescent="0.25">
      <c r="C9270" s="254"/>
      <c r="D9270" s="254"/>
      <c r="E9270" s="255"/>
      <c r="F9270" s="256"/>
      <c r="G9270" s="257"/>
      <c r="H9270" s="243">
        <f t="shared" ca="1" si="433"/>
        <v>45139</v>
      </c>
      <c r="I9270" s="244">
        <f t="shared" si="434"/>
        <v>43892</v>
      </c>
      <c r="J9270" s="244" t="str">
        <f t="shared" si="432"/>
        <v/>
      </c>
    </row>
    <row r="9271" spans="3:10" ht="12" thickBot="1" x14ac:dyDescent="0.25">
      <c r="C9271" s="254"/>
      <c r="D9271" s="254"/>
      <c r="E9271" s="255"/>
      <c r="F9271" s="256"/>
      <c r="G9271" s="257"/>
      <c r="H9271" s="243">
        <f t="shared" ca="1" si="433"/>
        <v>45139</v>
      </c>
      <c r="I9271" s="244">
        <f t="shared" si="434"/>
        <v>43892</v>
      </c>
      <c r="J9271" s="244" t="str">
        <f t="shared" si="432"/>
        <v/>
      </c>
    </row>
    <row r="9272" spans="3:10" ht="12" thickBot="1" x14ac:dyDescent="0.25">
      <c r="C9272" s="254"/>
      <c r="D9272" s="254"/>
      <c r="E9272" s="255"/>
      <c r="F9272" s="256"/>
      <c r="G9272" s="257"/>
      <c r="H9272" s="243">
        <f t="shared" ca="1" si="433"/>
        <v>45139</v>
      </c>
      <c r="I9272" s="244">
        <f t="shared" si="434"/>
        <v>43892</v>
      </c>
      <c r="J9272" s="244" t="str">
        <f t="shared" si="432"/>
        <v/>
      </c>
    </row>
    <row r="9273" spans="3:10" ht="12" thickBot="1" x14ac:dyDescent="0.25">
      <c r="C9273" s="254"/>
      <c r="D9273" s="254"/>
      <c r="E9273" s="255"/>
      <c r="F9273" s="256"/>
      <c r="G9273" s="257"/>
      <c r="H9273" s="243">
        <f t="shared" ca="1" si="433"/>
        <v>45139</v>
      </c>
      <c r="I9273" s="244">
        <f t="shared" si="434"/>
        <v>43892</v>
      </c>
      <c r="J9273" s="244" t="str">
        <f t="shared" si="432"/>
        <v/>
      </c>
    </row>
    <row r="9274" spans="3:10" ht="12" thickBot="1" x14ac:dyDescent="0.25">
      <c r="C9274" s="254"/>
      <c r="D9274" s="254"/>
      <c r="E9274" s="255"/>
      <c r="F9274" s="256"/>
      <c r="G9274" s="257"/>
      <c r="H9274" s="243">
        <f t="shared" ca="1" si="433"/>
        <v>45139</v>
      </c>
      <c r="I9274" s="244">
        <f t="shared" si="434"/>
        <v>43892</v>
      </c>
      <c r="J9274" s="244" t="str">
        <f t="shared" si="432"/>
        <v/>
      </c>
    </row>
    <row r="9275" spans="3:10" ht="12" thickBot="1" x14ac:dyDescent="0.25">
      <c r="C9275" s="254"/>
      <c r="D9275" s="254"/>
      <c r="E9275" s="255"/>
      <c r="F9275" s="256"/>
      <c r="G9275" s="257"/>
      <c r="H9275" s="243">
        <f t="shared" ca="1" si="433"/>
        <v>45139</v>
      </c>
      <c r="I9275" s="244">
        <f t="shared" si="434"/>
        <v>43892</v>
      </c>
      <c r="J9275" s="244" t="str">
        <f t="shared" si="432"/>
        <v/>
      </c>
    </row>
    <row r="9276" spans="3:10" ht="12" thickBot="1" x14ac:dyDescent="0.25">
      <c r="C9276" s="254"/>
      <c r="D9276" s="254"/>
      <c r="E9276" s="255"/>
      <c r="F9276" s="256"/>
      <c r="G9276" s="257"/>
      <c r="H9276" s="243">
        <f t="shared" ca="1" si="433"/>
        <v>45139</v>
      </c>
      <c r="I9276" s="244">
        <f t="shared" si="434"/>
        <v>43892</v>
      </c>
      <c r="J9276" s="244" t="str">
        <f t="shared" si="432"/>
        <v/>
      </c>
    </row>
    <row r="9277" spans="3:10" ht="12" thickBot="1" x14ac:dyDescent="0.25">
      <c r="C9277" s="254"/>
      <c r="D9277" s="254"/>
      <c r="E9277" s="255"/>
      <c r="F9277" s="256"/>
      <c r="G9277" s="257"/>
      <c r="H9277" s="243">
        <f t="shared" ca="1" si="433"/>
        <v>45139</v>
      </c>
      <c r="I9277" s="244">
        <f t="shared" si="434"/>
        <v>43892</v>
      </c>
      <c r="J9277" s="244" t="str">
        <f t="shared" si="432"/>
        <v/>
      </c>
    </row>
    <row r="9278" spans="3:10" ht="12" thickBot="1" x14ac:dyDescent="0.25">
      <c r="C9278" s="254"/>
      <c r="D9278" s="254"/>
      <c r="E9278" s="255"/>
      <c r="F9278" s="256"/>
      <c r="G9278" s="257"/>
      <c r="H9278" s="243">
        <f t="shared" ca="1" si="433"/>
        <v>45139</v>
      </c>
      <c r="I9278" s="244">
        <f t="shared" si="434"/>
        <v>43892</v>
      </c>
      <c r="J9278" s="244" t="str">
        <f t="shared" si="432"/>
        <v/>
      </c>
    </row>
    <row r="9279" spans="3:10" ht="12" thickBot="1" x14ac:dyDescent="0.25">
      <c r="C9279" s="254"/>
      <c r="D9279" s="254"/>
      <c r="E9279" s="255"/>
      <c r="F9279" s="256"/>
      <c r="G9279" s="257"/>
      <c r="H9279" s="243">
        <f t="shared" ca="1" si="433"/>
        <v>45139</v>
      </c>
      <c r="I9279" s="244">
        <f t="shared" si="434"/>
        <v>43892</v>
      </c>
      <c r="J9279" s="244" t="str">
        <f t="shared" si="432"/>
        <v/>
      </c>
    </row>
    <row r="9280" spans="3:10" ht="12" thickBot="1" x14ac:dyDescent="0.25">
      <c r="C9280" s="254"/>
      <c r="D9280" s="254"/>
      <c r="E9280" s="255"/>
      <c r="F9280" s="256"/>
      <c r="G9280" s="257"/>
      <c r="H9280" s="243">
        <f t="shared" ca="1" si="433"/>
        <v>45139</v>
      </c>
      <c r="I9280" s="244">
        <f t="shared" si="434"/>
        <v>43892</v>
      </c>
      <c r="J9280" s="244" t="str">
        <f t="shared" si="432"/>
        <v/>
      </c>
    </row>
    <row r="9281" spans="3:10" ht="12" thickBot="1" x14ac:dyDescent="0.25">
      <c r="C9281" s="254"/>
      <c r="D9281" s="254"/>
      <c r="E9281" s="255"/>
      <c r="F9281" s="256"/>
      <c r="G9281" s="257"/>
      <c r="H9281" s="243">
        <f t="shared" ca="1" si="433"/>
        <v>45139</v>
      </c>
      <c r="I9281" s="244">
        <f t="shared" si="434"/>
        <v>43892</v>
      </c>
      <c r="J9281" s="244" t="str">
        <f t="shared" si="432"/>
        <v/>
      </c>
    </row>
    <row r="9282" spans="3:10" ht="12" thickBot="1" x14ac:dyDescent="0.25">
      <c r="C9282" s="254"/>
      <c r="D9282" s="254"/>
      <c r="E9282" s="255"/>
      <c r="F9282" s="256"/>
      <c r="G9282" s="257"/>
      <c r="H9282" s="243">
        <f t="shared" ca="1" si="433"/>
        <v>45139</v>
      </c>
      <c r="I9282" s="244">
        <f t="shared" si="434"/>
        <v>43892</v>
      </c>
      <c r="J9282" s="244" t="str">
        <f t="shared" si="432"/>
        <v/>
      </c>
    </row>
    <row r="9283" spans="3:10" ht="12" thickBot="1" x14ac:dyDescent="0.25">
      <c r="C9283" s="254"/>
      <c r="D9283" s="254"/>
      <c r="E9283" s="255"/>
      <c r="F9283" s="256"/>
      <c r="G9283" s="257"/>
      <c r="H9283" s="243">
        <f t="shared" ca="1" si="433"/>
        <v>45139</v>
      </c>
      <c r="I9283" s="244">
        <f t="shared" si="434"/>
        <v>43892</v>
      </c>
      <c r="J9283" s="244" t="str">
        <f t="shared" si="432"/>
        <v/>
      </c>
    </row>
    <row r="9284" spans="3:10" ht="12" thickBot="1" x14ac:dyDescent="0.25">
      <c r="C9284" s="254"/>
      <c r="D9284" s="254"/>
      <c r="E9284" s="255"/>
      <c r="F9284" s="256"/>
      <c r="G9284" s="257"/>
      <c r="H9284" s="243">
        <f t="shared" ca="1" si="433"/>
        <v>45139</v>
      </c>
      <c r="I9284" s="244">
        <f t="shared" si="434"/>
        <v>43892</v>
      </c>
      <c r="J9284" s="244" t="str">
        <f t="shared" si="432"/>
        <v/>
      </c>
    </row>
    <row r="9285" spans="3:10" ht="12" thickBot="1" x14ac:dyDescent="0.25">
      <c r="C9285" s="254"/>
      <c r="D9285" s="254"/>
      <c r="E9285" s="255"/>
      <c r="F9285" s="256"/>
      <c r="G9285" s="257"/>
      <c r="H9285" s="243">
        <f t="shared" ca="1" si="433"/>
        <v>45139</v>
      </c>
      <c r="I9285" s="244">
        <f t="shared" si="434"/>
        <v>43892</v>
      </c>
      <c r="J9285" s="244" t="str">
        <f t="shared" si="432"/>
        <v/>
      </c>
    </row>
    <row r="9286" spans="3:10" ht="12" thickBot="1" x14ac:dyDescent="0.25">
      <c r="C9286" s="254"/>
      <c r="D9286" s="254"/>
      <c r="E9286" s="255"/>
      <c r="F9286" s="256"/>
      <c r="G9286" s="257"/>
      <c r="H9286" s="243">
        <f t="shared" ca="1" si="433"/>
        <v>45139</v>
      </c>
      <c r="I9286" s="244">
        <f t="shared" si="434"/>
        <v>43892</v>
      </c>
      <c r="J9286" s="244" t="str">
        <f t="shared" ref="J9286:J9349" si="435">IF(G9286="","",IF(G9286&gt;=0,"Debitoren",IF(G9286&lt;0,"Kreditoren","")))</f>
        <v/>
      </c>
    </row>
    <row r="9287" spans="3:10" ht="12" thickBot="1" x14ac:dyDescent="0.25">
      <c r="C9287" s="254"/>
      <c r="D9287" s="254"/>
      <c r="E9287" s="255"/>
      <c r="F9287" s="256"/>
      <c r="G9287" s="257"/>
      <c r="H9287" s="243">
        <f t="shared" ref="H9287:H9350" ca="1" si="436">IF(F9287&lt;$F$2,EOMONTH($F$2,-1)+1,EOMONTH(F9287,-1)+1)</f>
        <v>45139</v>
      </c>
      <c r="I9287" s="244">
        <f t="shared" ref="I9287:I9350" si="437">IF(F9287&lt;$I$2,IF(   WEEKDAY(EOMONTH($I$2,-1)+1)=1,EOMONTH($I$2,-1)+1+1,EOMONTH($I$2,-1)+1),IF(WEEKDAY(F9287)=1,F9287+1,F9287))</f>
        <v>43892</v>
      </c>
      <c r="J9287" s="244" t="str">
        <f t="shared" si="435"/>
        <v/>
      </c>
    </row>
    <row r="9288" spans="3:10" ht="12" thickBot="1" x14ac:dyDescent="0.25">
      <c r="C9288" s="254"/>
      <c r="D9288" s="254"/>
      <c r="E9288" s="255"/>
      <c r="F9288" s="256"/>
      <c r="G9288" s="257"/>
      <c r="H9288" s="243">
        <f t="shared" ca="1" si="436"/>
        <v>45139</v>
      </c>
      <c r="I9288" s="244">
        <f t="shared" si="437"/>
        <v>43892</v>
      </c>
      <c r="J9288" s="244" t="str">
        <f t="shared" si="435"/>
        <v/>
      </c>
    </row>
    <row r="9289" spans="3:10" ht="12" thickBot="1" x14ac:dyDescent="0.25">
      <c r="C9289" s="254"/>
      <c r="D9289" s="254"/>
      <c r="E9289" s="255"/>
      <c r="F9289" s="256"/>
      <c r="G9289" s="257"/>
      <c r="H9289" s="243">
        <f t="shared" ca="1" si="436"/>
        <v>45139</v>
      </c>
      <c r="I9289" s="244">
        <f t="shared" si="437"/>
        <v>43892</v>
      </c>
      <c r="J9289" s="244" t="str">
        <f t="shared" si="435"/>
        <v/>
      </c>
    </row>
    <row r="9290" spans="3:10" ht="12" thickBot="1" x14ac:dyDescent="0.25">
      <c r="C9290" s="254"/>
      <c r="D9290" s="254"/>
      <c r="E9290" s="255"/>
      <c r="F9290" s="256"/>
      <c r="G9290" s="257"/>
      <c r="H9290" s="243">
        <f t="shared" ca="1" si="436"/>
        <v>45139</v>
      </c>
      <c r="I9290" s="244">
        <f t="shared" si="437"/>
        <v>43892</v>
      </c>
      <c r="J9290" s="244" t="str">
        <f t="shared" si="435"/>
        <v/>
      </c>
    </row>
    <row r="9291" spans="3:10" ht="12" thickBot="1" x14ac:dyDescent="0.25">
      <c r="C9291" s="254"/>
      <c r="D9291" s="254"/>
      <c r="E9291" s="255"/>
      <c r="F9291" s="256"/>
      <c r="G9291" s="257"/>
      <c r="H9291" s="243">
        <f t="shared" ca="1" si="436"/>
        <v>45139</v>
      </c>
      <c r="I9291" s="244">
        <f t="shared" si="437"/>
        <v>43892</v>
      </c>
      <c r="J9291" s="244" t="str">
        <f t="shared" si="435"/>
        <v/>
      </c>
    </row>
    <row r="9292" spans="3:10" ht="12" thickBot="1" x14ac:dyDescent="0.25">
      <c r="C9292" s="254"/>
      <c r="D9292" s="254"/>
      <c r="E9292" s="255"/>
      <c r="F9292" s="256"/>
      <c r="G9292" s="257"/>
      <c r="H9292" s="243">
        <f t="shared" ca="1" si="436"/>
        <v>45139</v>
      </c>
      <c r="I9292" s="244">
        <f t="shared" si="437"/>
        <v>43892</v>
      </c>
      <c r="J9292" s="244" t="str">
        <f t="shared" si="435"/>
        <v/>
      </c>
    </row>
    <row r="9293" spans="3:10" ht="12" thickBot="1" x14ac:dyDescent="0.25">
      <c r="C9293" s="254"/>
      <c r="D9293" s="254"/>
      <c r="E9293" s="255"/>
      <c r="F9293" s="256"/>
      <c r="G9293" s="257"/>
      <c r="H9293" s="243">
        <f t="shared" ca="1" si="436"/>
        <v>45139</v>
      </c>
      <c r="I9293" s="244">
        <f t="shared" si="437"/>
        <v>43892</v>
      </c>
      <c r="J9293" s="244" t="str">
        <f t="shared" si="435"/>
        <v/>
      </c>
    </row>
    <row r="9294" spans="3:10" ht="12" thickBot="1" x14ac:dyDescent="0.25">
      <c r="C9294" s="254"/>
      <c r="D9294" s="254"/>
      <c r="E9294" s="255"/>
      <c r="F9294" s="256"/>
      <c r="G9294" s="257"/>
      <c r="H9294" s="243">
        <f t="shared" ca="1" si="436"/>
        <v>45139</v>
      </c>
      <c r="I9294" s="244">
        <f t="shared" si="437"/>
        <v>43892</v>
      </c>
      <c r="J9294" s="244" t="str">
        <f t="shared" si="435"/>
        <v/>
      </c>
    </row>
    <row r="9295" spans="3:10" ht="12" thickBot="1" x14ac:dyDescent="0.25">
      <c r="C9295" s="254"/>
      <c r="D9295" s="254"/>
      <c r="E9295" s="255"/>
      <c r="F9295" s="256"/>
      <c r="G9295" s="257"/>
      <c r="H9295" s="243">
        <f t="shared" ca="1" si="436"/>
        <v>45139</v>
      </c>
      <c r="I9295" s="244">
        <f t="shared" si="437"/>
        <v>43892</v>
      </c>
      <c r="J9295" s="244" t="str">
        <f t="shared" si="435"/>
        <v/>
      </c>
    </row>
    <row r="9296" spans="3:10" ht="12" thickBot="1" x14ac:dyDescent="0.25">
      <c r="C9296" s="254"/>
      <c r="D9296" s="254"/>
      <c r="E9296" s="255"/>
      <c r="F9296" s="256"/>
      <c r="G9296" s="257"/>
      <c r="H9296" s="243">
        <f t="shared" ca="1" si="436"/>
        <v>45139</v>
      </c>
      <c r="I9296" s="244">
        <f t="shared" si="437"/>
        <v>43892</v>
      </c>
      <c r="J9296" s="244" t="str">
        <f t="shared" si="435"/>
        <v/>
      </c>
    </row>
    <row r="9297" spans="3:10" ht="12" thickBot="1" x14ac:dyDescent="0.25">
      <c r="C9297" s="254"/>
      <c r="D9297" s="254"/>
      <c r="E9297" s="255"/>
      <c r="F9297" s="256"/>
      <c r="G9297" s="257"/>
      <c r="H9297" s="243">
        <f t="shared" ca="1" si="436"/>
        <v>45139</v>
      </c>
      <c r="I9297" s="244">
        <f t="shared" si="437"/>
        <v>43892</v>
      </c>
      <c r="J9297" s="244" t="str">
        <f t="shared" si="435"/>
        <v/>
      </c>
    </row>
    <row r="9298" spans="3:10" ht="12" thickBot="1" x14ac:dyDescent="0.25">
      <c r="C9298" s="254"/>
      <c r="D9298" s="254"/>
      <c r="E9298" s="255"/>
      <c r="F9298" s="256"/>
      <c r="G9298" s="257"/>
      <c r="H9298" s="243">
        <f t="shared" ca="1" si="436"/>
        <v>45139</v>
      </c>
      <c r="I9298" s="244">
        <f t="shared" si="437"/>
        <v>43892</v>
      </c>
      <c r="J9298" s="244" t="str">
        <f t="shared" si="435"/>
        <v/>
      </c>
    </row>
    <row r="9299" spans="3:10" ht="12" thickBot="1" x14ac:dyDescent="0.25">
      <c r="C9299" s="254"/>
      <c r="D9299" s="254"/>
      <c r="E9299" s="255"/>
      <c r="F9299" s="256"/>
      <c r="G9299" s="257"/>
      <c r="H9299" s="243">
        <f t="shared" ca="1" si="436"/>
        <v>45139</v>
      </c>
      <c r="I9299" s="244">
        <f t="shared" si="437"/>
        <v>43892</v>
      </c>
      <c r="J9299" s="244" t="str">
        <f t="shared" si="435"/>
        <v/>
      </c>
    </row>
    <row r="9300" spans="3:10" ht="12" thickBot="1" x14ac:dyDescent="0.25">
      <c r="C9300" s="254"/>
      <c r="D9300" s="254"/>
      <c r="E9300" s="255"/>
      <c r="F9300" s="256"/>
      <c r="G9300" s="257"/>
      <c r="H9300" s="243">
        <f t="shared" ca="1" si="436"/>
        <v>45139</v>
      </c>
      <c r="I9300" s="244">
        <f t="shared" si="437"/>
        <v>43892</v>
      </c>
      <c r="J9300" s="244" t="str">
        <f t="shared" si="435"/>
        <v/>
      </c>
    </row>
    <row r="9301" spans="3:10" ht="12" thickBot="1" x14ac:dyDescent="0.25">
      <c r="C9301" s="254"/>
      <c r="D9301" s="254"/>
      <c r="E9301" s="255"/>
      <c r="F9301" s="256"/>
      <c r="G9301" s="257"/>
      <c r="H9301" s="243">
        <f t="shared" ca="1" si="436"/>
        <v>45139</v>
      </c>
      <c r="I9301" s="244">
        <f t="shared" si="437"/>
        <v>43892</v>
      </c>
      <c r="J9301" s="244" t="str">
        <f t="shared" si="435"/>
        <v/>
      </c>
    </row>
    <row r="9302" spans="3:10" ht="12" thickBot="1" x14ac:dyDescent="0.25">
      <c r="C9302" s="254"/>
      <c r="D9302" s="254"/>
      <c r="E9302" s="255"/>
      <c r="F9302" s="256"/>
      <c r="G9302" s="257"/>
      <c r="H9302" s="243">
        <f t="shared" ca="1" si="436"/>
        <v>45139</v>
      </c>
      <c r="I9302" s="244">
        <f t="shared" si="437"/>
        <v>43892</v>
      </c>
      <c r="J9302" s="244" t="str">
        <f t="shared" si="435"/>
        <v/>
      </c>
    </row>
    <row r="9303" spans="3:10" ht="12" thickBot="1" x14ac:dyDescent="0.25">
      <c r="C9303" s="254"/>
      <c r="D9303" s="254"/>
      <c r="E9303" s="255"/>
      <c r="F9303" s="256"/>
      <c r="G9303" s="257"/>
      <c r="H9303" s="243">
        <f t="shared" ca="1" si="436"/>
        <v>45139</v>
      </c>
      <c r="I9303" s="244">
        <f t="shared" si="437"/>
        <v>43892</v>
      </c>
      <c r="J9303" s="244" t="str">
        <f t="shared" si="435"/>
        <v/>
      </c>
    </row>
    <row r="9304" spans="3:10" ht="12" thickBot="1" x14ac:dyDescent="0.25">
      <c r="C9304" s="254"/>
      <c r="D9304" s="254"/>
      <c r="E9304" s="255"/>
      <c r="F9304" s="256"/>
      <c r="G9304" s="257"/>
      <c r="H9304" s="243">
        <f t="shared" ca="1" si="436"/>
        <v>45139</v>
      </c>
      <c r="I9304" s="244">
        <f t="shared" si="437"/>
        <v>43892</v>
      </c>
      <c r="J9304" s="244" t="str">
        <f t="shared" si="435"/>
        <v/>
      </c>
    </row>
    <row r="9305" spans="3:10" ht="12" thickBot="1" x14ac:dyDescent="0.25">
      <c r="C9305" s="254"/>
      <c r="D9305" s="254"/>
      <c r="E9305" s="255"/>
      <c r="F9305" s="256"/>
      <c r="G9305" s="257"/>
      <c r="H9305" s="243">
        <f t="shared" ca="1" si="436"/>
        <v>45139</v>
      </c>
      <c r="I9305" s="244">
        <f t="shared" si="437"/>
        <v>43892</v>
      </c>
      <c r="J9305" s="244" t="str">
        <f t="shared" si="435"/>
        <v/>
      </c>
    </row>
    <row r="9306" spans="3:10" ht="12" thickBot="1" x14ac:dyDescent="0.25">
      <c r="C9306" s="254"/>
      <c r="D9306" s="254"/>
      <c r="E9306" s="255"/>
      <c r="F9306" s="256"/>
      <c r="G9306" s="257"/>
      <c r="H9306" s="243">
        <f t="shared" ca="1" si="436"/>
        <v>45139</v>
      </c>
      <c r="I9306" s="244">
        <f t="shared" si="437"/>
        <v>43892</v>
      </c>
      <c r="J9306" s="244" t="str">
        <f t="shared" si="435"/>
        <v/>
      </c>
    </row>
    <row r="9307" spans="3:10" ht="12" thickBot="1" x14ac:dyDescent="0.25">
      <c r="C9307" s="254"/>
      <c r="D9307" s="254"/>
      <c r="E9307" s="255"/>
      <c r="F9307" s="256"/>
      <c r="G9307" s="257"/>
      <c r="H9307" s="243">
        <f t="shared" ca="1" si="436"/>
        <v>45139</v>
      </c>
      <c r="I9307" s="244">
        <f t="shared" si="437"/>
        <v>43892</v>
      </c>
      <c r="J9307" s="244" t="str">
        <f t="shared" si="435"/>
        <v/>
      </c>
    </row>
    <row r="9308" spans="3:10" ht="12" thickBot="1" x14ac:dyDescent="0.25">
      <c r="C9308" s="254"/>
      <c r="D9308" s="254"/>
      <c r="E9308" s="255"/>
      <c r="F9308" s="256"/>
      <c r="G9308" s="257"/>
      <c r="H9308" s="243">
        <f t="shared" ca="1" si="436"/>
        <v>45139</v>
      </c>
      <c r="I9308" s="244">
        <f t="shared" si="437"/>
        <v>43892</v>
      </c>
      <c r="J9308" s="244" t="str">
        <f t="shared" si="435"/>
        <v/>
      </c>
    </row>
    <row r="9309" spans="3:10" ht="12" thickBot="1" x14ac:dyDescent="0.25">
      <c r="C9309" s="254"/>
      <c r="D9309" s="254"/>
      <c r="E9309" s="255"/>
      <c r="F9309" s="256"/>
      <c r="G9309" s="257"/>
      <c r="H9309" s="243">
        <f t="shared" ca="1" si="436"/>
        <v>45139</v>
      </c>
      <c r="I9309" s="244">
        <f t="shared" si="437"/>
        <v>43892</v>
      </c>
      <c r="J9309" s="244" t="str">
        <f t="shared" si="435"/>
        <v/>
      </c>
    </row>
    <row r="9310" spans="3:10" ht="12" thickBot="1" x14ac:dyDescent="0.25">
      <c r="C9310" s="254"/>
      <c r="D9310" s="254"/>
      <c r="E9310" s="255"/>
      <c r="F9310" s="256"/>
      <c r="G9310" s="257"/>
      <c r="H9310" s="243">
        <f t="shared" ca="1" si="436"/>
        <v>45139</v>
      </c>
      <c r="I9310" s="244">
        <f t="shared" si="437"/>
        <v>43892</v>
      </c>
      <c r="J9310" s="244" t="str">
        <f t="shared" si="435"/>
        <v/>
      </c>
    </row>
    <row r="9311" spans="3:10" ht="12" thickBot="1" x14ac:dyDescent="0.25">
      <c r="C9311" s="254"/>
      <c r="D9311" s="254"/>
      <c r="E9311" s="255"/>
      <c r="F9311" s="256"/>
      <c r="G9311" s="257"/>
      <c r="H9311" s="243">
        <f t="shared" ca="1" si="436"/>
        <v>45139</v>
      </c>
      <c r="I9311" s="244">
        <f t="shared" si="437"/>
        <v>43892</v>
      </c>
      <c r="J9311" s="244" t="str">
        <f t="shared" si="435"/>
        <v/>
      </c>
    </row>
    <row r="9312" spans="3:10" ht="12" thickBot="1" x14ac:dyDescent="0.25">
      <c r="C9312" s="254"/>
      <c r="D9312" s="254"/>
      <c r="E9312" s="255"/>
      <c r="F9312" s="256"/>
      <c r="G9312" s="257"/>
      <c r="H9312" s="243">
        <f t="shared" ca="1" si="436"/>
        <v>45139</v>
      </c>
      <c r="I9312" s="244">
        <f t="shared" si="437"/>
        <v>43892</v>
      </c>
      <c r="J9312" s="244" t="str">
        <f t="shared" si="435"/>
        <v/>
      </c>
    </row>
    <row r="9313" spans="3:10" ht="12" thickBot="1" x14ac:dyDescent="0.25">
      <c r="C9313" s="254"/>
      <c r="D9313" s="254"/>
      <c r="E9313" s="255"/>
      <c r="F9313" s="256"/>
      <c r="G9313" s="257"/>
      <c r="H9313" s="243">
        <f t="shared" ca="1" si="436"/>
        <v>45139</v>
      </c>
      <c r="I9313" s="244">
        <f t="shared" si="437"/>
        <v>43892</v>
      </c>
      <c r="J9313" s="244" t="str">
        <f t="shared" si="435"/>
        <v/>
      </c>
    </row>
    <row r="9314" spans="3:10" ht="12" thickBot="1" x14ac:dyDescent="0.25">
      <c r="C9314" s="254"/>
      <c r="D9314" s="254"/>
      <c r="E9314" s="255"/>
      <c r="F9314" s="256"/>
      <c r="G9314" s="257"/>
      <c r="H9314" s="243">
        <f t="shared" ca="1" si="436"/>
        <v>45139</v>
      </c>
      <c r="I9314" s="244">
        <f t="shared" si="437"/>
        <v>43892</v>
      </c>
      <c r="J9314" s="244" t="str">
        <f t="shared" si="435"/>
        <v/>
      </c>
    </row>
    <row r="9315" spans="3:10" ht="12" thickBot="1" x14ac:dyDescent="0.25">
      <c r="C9315" s="254"/>
      <c r="D9315" s="254"/>
      <c r="E9315" s="255"/>
      <c r="F9315" s="256"/>
      <c r="G9315" s="257"/>
      <c r="H9315" s="243">
        <f t="shared" ca="1" si="436"/>
        <v>45139</v>
      </c>
      <c r="I9315" s="244">
        <f t="shared" si="437"/>
        <v>43892</v>
      </c>
      <c r="J9315" s="244" t="str">
        <f t="shared" si="435"/>
        <v/>
      </c>
    </row>
    <row r="9316" spans="3:10" ht="12" thickBot="1" x14ac:dyDescent="0.25">
      <c r="C9316" s="254"/>
      <c r="D9316" s="254"/>
      <c r="E9316" s="255"/>
      <c r="F9316" s="256"/>
      <c r="G9316" s="257"/>
      <c r="H9316" s="243">
        <f t="shared" ca="1" si="436"/>
        <v>45139</v>
      </c>
      <c r="I9316" s="244">
        <f t="shared" si="437"/>
        <v>43892</v>
      </c>
      <c r="J9316" s="244" t="str">
        <f t="shared" si="435"/>
        <v/>
      </c>
    </row>
    <row r="9317" spans="3:10" ht="12" thickBot="1" x14ac:dyDescent="0.25">
      <c r="C9317" s="254"/>
      <c r="D9317" s="254"/>
      <c r="E9317" s="255"/>
      <c r="F9317" s="256"/>
      <c r="G9317" s="257"/>
      <c r="H9317" s="243">
        <f t="shared" ca="1" si="436"/>
        <v>45139</v>
      </c>
      <c r="I9317" s="244">
        <f t="shared" si="437"/>
        <v>43892</v>
      </c>
      <c r="J9317" s="244" t="str">
        <f t="shared" si="435"/>
        <v/>
      </c>
    </row>
    <row r="9318" spans="3:10" ht="12" thickBot="1" x14ac:dyDescent="0.25">
      <c r="C9318" s="254"/>
      <c r="D9318" s="254"/>
      <c r="E9318" s="255"/>
      <c r="F9318" s="256"/>
      <c r="G9318" s="257"/>
      <c r="H9318" s="243">
        <f t="shared" ca="1" si="436"/>
        <v>45139</v>
      </c>
      <c r="I9318" s="244">
        <f t="shared" si="437"/>
        <v>43892</v>
      </c>
      <c r="J9318" s="244" t="str">
        <f t="shared" si="435"/>
        <v/>
      </c>
    </row>
    <row r="9319" spans="3:10" ht="12" thickBot="1" x14ac:dyDescent="0.25">
      <c r="C9319" s="254"/>
      <c r="D9319" s="254"/>
      <c r="E9319" s="255"/>
      <c r="F9319" s="256"/>
      <c r="G9319" s="257"/>
      <c r="H9319" s="243">
        <f t="shared" ca="1" si="436"/>
        <v>45139</v>
      </c>
      <c r="I9319" s="244">
        <f t="shared" si="437"/>
        <v>43892</v>
      </c>
      <c r="J9319" s="244" t="str">
        <f t="shared" si="435"/>
        <v/>
      </c>
    </row>
    <row r="9320" spans="3:10" ht="12" thickBot="1" x14ac:dyDescent="0.25">
      <c r="C9320" s="254"/>
      <c r="D9320" s="254"/>
      <c r="E9320" s="255"/>
      <c r="F9320" s="256"/>
      <c r="G9320" s="257"/>
      <c r="H9320" s="243">
        <f t="shared" ca="1" si="436"/>
        <v>45139</v>
      </c>
      <c r="I9320" s="244">
        <f t="shared" si="437"/>
        <v>43892</v>
      </c>
      <c r="J9320" s="244" t="str">
        <f t="shared" si="435"/>
        <v/>
      </c>
    </row>
    <row r="9321" spans="3:10" ht="12" thickBot="1" x14ac:dyDescent="0.25">
      <c r="C9321" s="254"/>
      <c r="D9321" s="254"/>
      <c r="E9321" s="255"/>
      <c r="F9321" s="256"/>
      <c r="G9321" s="257"/>
      <c r="H9321" s="243">
        <f t="shared" ca="1" si="436"/>
        <v>45139</v>
      </c>
      <c r="I9321" s="244">
        <f t="shared" si="437"/>
        <v>43892</v>
      </c>
      <c r="J9321" s="244" t="str">
        <f t="shared" si="435"/>
        <v/>
      </c>
    </row>
    <row r="9322" spans="3:10" ht="12" thickBot="1" x14ac:dyDescent="0.25">
      <c r="C9322" s="254"/>
      <c r="D9322" s="254"/>
      <c r="E9322" s="255"/>
      <c r="F9322" s="256"/>
      <c r="G9322" s="257"/>
      <c r="H9322" s="243">
        <f t="shared" ca="1" si="436"/>
        <v>45139</v>
      </c>
      <c r="I9322" s="244">
        <f t="shared" si="437"/>
        <v>43892</v>
      </c>
      <c r="J9322" s="244" t="str">
        <f t="shared" si="435"/>
        <v/>
      </c>
    </row>
    <row r="9323" spans="3:10" ht="12" thickBot="1" x14ac:dyDescent="0.25">
      <c r="C9323" s="254"/>
      <c r="D9323" s="254"/>
      <c r="E9323" s="255"/>
      <c r="F9323" s="256"/>
      <c r="G9323" s="257"/>
      <c r="H9323" s="243">
        <f t="shared" ca="1" si="436"/>
        <v>45139</v>
      </c>
      <c r="I9323" s="244">
        <f t="shared" si="437"/>
        <v>43892</v>
      </c>
      <c r="J9323" s="244" t="str">
        <f t="shared" si="435"/>
        <v/>
      </c>
    </row>
    <row r="9324" spans="3:10" ht="12" thickBot="1" x14ac:dyDescent="0.25">
      <c r="C9324" s="254"/>
      <c r="D9324" s="254"/>
      <c r="E9324" s="255"/>
      <c r="F9324" s="256"/>
      <c r="G9324" s="257"/>
      <c r="H9324" s="243">
        <f t="shared" ca="1" si="436"/>
        <v>45139</v>
      </c>
      <c r="I9324" s="244">
        <f t="shared" si="437"/>
        <v>43892</v>
      </c>
      <c r="J9324" s="244" t="str">
        <f t="shared" si="435"/>
        <v/>
      </c>
    </row>
    <row r="9325" spans="3:10" ht="12" thickBot="1" x14ac:dyDescent="0.25">
      <c r="C9325" s="254"/>
      <c r="D9325" s="254"/>
      <c r="E9325" s="255"/>
      <c r="F9325" s="256"/>
      <c r="G9325" s="257"/>
      <c r="H9325" s="243">
        <f t="shared" ca="1" si="436"/>
        <v>45139</v>
      </c>
      <c r="I9325" s="244">
        <f t="shared" si="437"/>
        <v>43892</v>
      </c>
      <c r="J9325" s="244" t="str">
        <f t="shared" si="435"/>
        <v/>
      </c>
    </row>
    <row r="9326" spans="3:10" ht="12" thickBot="1" x14ac:dyDescent="0.25">
      <c r="C9326" s="254"/>
      <c r="D9326" s="254"/>
      <c r="E9326" s="255"/>
      <c r="F9326" s="256"/>
      <c r="G9326" s="257"/>
      <c r="H9326" s="243">
        <f t="shared" ca="1" si="436"/>
        <v>45139</v>
      </c>
      <c r="I9326" s="244">
        <f t="shared" si="437"/>
        <v>43892</v>
      </c>
      <c r="J9326" s="244" t="str">
        <f t="shared" si="435"/>
        <v/>
      </c>
    </row>
    <row r="9327" spans="3:10" ht="12" thickBot="1" x14ac:dyDescent="0.25">
      <c r="C9327" s="254"/>
      <c r="D9327" s="254"/>
      <c r="E9327" s="255"/>
      <c r="F9327" s="256"/>
      <c r="G9327" s="257"/>
      <c r="H9327" s="243">
        <f t="shared" ca="1" si="436"/>
        <v>45139</v>
      </c>
      <c r="I9327" s="244">
        <f t="shared" si="437"/>
        <v>43892</v>
      </c>
      <c r="J9327" s="244" t="str">
        <f t="shared" si="435"/>
        <v/>
      </c>
    </row>
    <row r="9328" spans="3:10" ht="12" thickBot="1" x14ac:dyDescent="0.25">
      <c r="C9328" s="254"/>
      <c r="D9328" s="254"/>
      <c r="E9328" s="255"/>
      <c r="F9328" s="256"/>
      <c r="G9328" s="257"/>
      <c r="H9328" s="243">
        <f t="shared" ca="1" si="436"/>
        <v>45139</v>
      </c>
      <c r="I9328" s="244">
        <f t="shared" si="437"/>
        <v>43892</v>
      </c>
      <c r="J9328" s="244" t="str">
        <f t="shared" si="435"/>
        <v/>
      </c>
    </row>
    <row r="9329" spans="3:10" ht="12" thickBot="1" x14ac:dyDescent="0.25">
      <c r="C9329" s="254"/>
      <c r="D9329" s="254"/>
      <c r="E9329" s="255"/>
      <c r="F9329" s="256"/>
      <c r="G9329" s="257"/>
      <c r="H9329" s="243">
        <f t="shared" ca="1" si="436"/>
        <v>45139</v>
      </c>
      <c r="I9329" s="244">
        <f t="shared" si="437"/>
        <v>43892</v>
      </c>
      <c r="J9329" s="244" t="str">
        <f t="shared" si="435"/>
        <v/>
      </c>
    </row>
    <row r="9330" spans="3:10" ht="12" thickBot="1" x14ac:dyDescent="0.25">
      <c r="C9330" s="254"/>
      <c r="D9330" s="254"/>
      <c r="E9330" s="255"/>
      <c r="F9330" s="256"/>
      <c r="G9330" s="257"/>
      <c r="H9330" s="243">
        <f t="shared" ca="1" si="436"/>
        <v>45139</v>
      </c>
      <c r="I9330" s="244">
        <f t="shared" si="437"/>
        <v>43892</v>
      </c>
      <c r="J9330" s="244" t="str">
        <f t="shared" si="435"/>
        <v/>
      </c>
    </row>
    <row r="9331" spans="3:10" ht="12" thickBot="1" x14ac:dyDescent="0.25">
      <c r="C9331" s="254"/>
      <c r="D9331" s="254"/>
      <c r="E9331" s="255"/>
      <c r="F9331" s="256"/>
      <c r="G9331" s="257"/>
      <c r="H9331" s="243">
        <f t="shared" ca="1" si="436"/>
        <v>45139</v>
      </c>
      <c r="I9331" s="244">
        <f t="shared" si="437"/>
        <v>43892</v>
      </c>
      <c r="J9331" s="244" t="str">
        <f t="shared" si="435"/>
        <v/>
      </c>
    </row>
    <row r="9332" spans="3:10" ht="12" thickBot="1" x14ac:dyDescent="0.25">
      <c r="C9332" s="254"/>
      <c r="D9332" s="254"/>
      <c r="E9332" s="255"/>
      <c r="F9332" s="256"/>
      <c r="G9332" s="257"/>
      <c r="H9332" s="243">
        <f t="shared" ca="1" si="436"/>
        <v>45139</v>
      </c>
      <c r="I9332" s="244">
        <f t="shared" si="437"/>
        <v>43892</v>
      </c>
      <c r="J9332" s="244" t="str">
        <f t="shared" si="435"/>
        <v/>
      </c>
    </row>
    <row r="9333" spans="3:10" ht="12" thickBot="1" x14ac:dyDescent="0.25">
      <c r="C9333" s="254"/>
      <c r="D9333" s="254"/>
      <c r="E9333" s="255"/>
      <c r="F9333" s="256"/>
      <c r="G9333" s="257"/>
      <c r="H9333" s="243">
        <f t="shared" ca="1" si="436"/>
        <v>45139</v>
      </c>
      <c r="I9333" s="244">
        <f t="shared" si="437"/>
        <v>43892</v>
      </c>
      <c r="J9333" s="244" t="str">
        <f t="shared" si="435"/>
        <v/>
      </c>
    </row>
    <row r="9334" spans="3:10" ht="12" thickBot="1" x14ac:dyDescent="0.25">
      <c r="C9334" s="254"/>
      <c r="D9334" s="254"/>
      <c r="E9334" s="255"/>
      <c r="F9334" s="256"/>
      <c r="G9334" s="257"/>
      <c r="H9334" s="243">
        <f t="shared" ca="1" si="436"/>
        <v>45139</v>
      </c>
      <c r="I9334" s="244">
        <f t="shared" si="437"/>
        <v>43892</v>
      </c>
      <c r="J9334" s="244" t="str">
        <f t="shared" si="435"/>
        <v/>
      </c>
    </row>
    <row r="9335" spans="3:10" ht="12" thickBot="1" x14ac:dyDescent="0.25">
      <c r="C9335" s="254"/>
      <c r="D9335" s="254"/>
      <c r="E9335" s="255"/>
      <c r="F9335" s="256"/>
      <c r="G9335" s="257"/>
      <c r="H9335" s="243">
        <f t="shared" ca="1" si="436"/>
        <v>45139</v>
      </c>
      <c r="I9335" s="244">
        <f t="shared" si="437"/>
        <v>43892</v>
      </c>
      <c r="J9335" s="244" t="str">
        <f t="shared" si="435"/>
        <v/>
      </c>
    </row>
    <row r="9336" spans="3:10" ht="12" thickBot="1" x14ac:dyDescent="0.25">
      <c r="C9336" s="254"/>
      <c r="D9336" s="254"/>
      <c r="E9336" s="255"/>
      <c r="F9336" s="256"/>
      <c r="G9336" s="257"/>
      <c r="H9336" s="243">
        <f t="shared" ca="1" si="436"/>
        <v>45139</v>
      </c>
      <c r="I9336" s="244">
        <f t="shared" si="437"/>
        <v>43892</v>
      </c>
      <c r="J9336" s="244" t="str">
        <f t="shared" si="435"/>
        <v/>
      </c>
    </row>
    <row r="9337" spans="3:10" ht="12" thickBot="1" x14ac:dyDescent="0.25">
      <c r="C9337" s="254"/>
      <c r="D9337" s="254"/>
      <c r="E9337" s="255"/>
      <c r="F9337" s="256"/>
      <c r="G9337" s="257"/>
      <c r="H9337" s="243">
        <f t="shared" ca="1" si="436"/>
        <v>45139</v>
      </c>
      <c r="I9337" s="244">
        <f t="shared" si="437"/>
        <v>43892</v>
      </c>
      <c r="J9337" s="244" t="str">
        <f t="shared" si="435"/>
        <v/>
      </c>
    </row>
    <row r="9338" spans="3:10" ht="12" thickBot="1" x14ac:dyDescent="0.25">
      <c r="C9338" s="254"/>
      <c r="D9338" s="254"/>
      <c r="E9338" s="255"/>
      <c r="F9338" s="256"/>
      <c r="G9338" s="257"/>
      <c r="H9338" s="243">
        <f t="shared" ca="1" si="436"/>
        <v>45139</v>
      </c>
      <c r="I9338" s="244">
        <f t="shared" si="437"/>
        <v>43892</v>
      </c>
      <c r="J9338" s="244" t="str">
        <f t="shared" si="435"/>
        <v/>
      </c>
    </row>
    <row r="9339" spans="3:10" ht="12" thickBot="1" x14ac:dyDescent="0.25">
      <c r="C9339" s="254"/>
      <c r="D9339" s="254"/>
      <c r="E9339" s="255"/>
      <c r="F9339" s="256"/>
      <c r="G9339" s="257"/>
      <c r="H9339" s="243">
        <f t="shared" ca="1" si="436"/>
        <v>45139</v>
      </c>
      <c r="I9339" s="244">
        <f t="shared" si="437"/>
        <v>43892</v>
      </c>
      <c r="J9339" s="244" t="str">
        <f t="shared" si="435"/>
        <v/>
      </c>
    </row>
    <row r="9340" spans="3:10" ht="12" thickBot="1" x14ac:dyDescent="0.25">
      <c r="C9340" s="254"/>
      <c r="D9340" s="254"/>
      <c r="E9340" s="255"/>
      <c r="F9340" s="256"/>
      <c r="G9340" s="257"/>
      <c r="H9340" s="243">
        <f t="shared" ca="1" si="436"/>
        <v>45139</v>
      </c>
      <c r="I9340" s="244">
        <f t="shared" si="437"/>
        <v>43892</v>
      </c>
      <c r="J9340" s="244" t="str">
        <f t="shared" si="435"/>
        <v/>
      </c>
    </row>
    <row r="9341" spans="3:10" ht="12" thickBot="1" x14ac:dyDescent="0.25">
      <c r="C9341" s="254"/>
      <c r="D9341" s="254"/>
      <c r="E9341" s="255"/>
      <c r="F9341" s="256"/>
      <c r="G9341" s="257"/>
      <c r="H9341" s="243">
        <f t="shared" ca="1" si="436"/>
        <v>45139</v>
      </c>
      <c r="I9341" s="244">
        <f t="shared" si="437"/>
        <v>43892</v>
      </c>
      <c r="J9341" s="244" t="str">
        <f t="shared" si="435"/>
        <v/>
      </c>
    </row>
    <row r="9342" spans="3:10" ht="12" thickBot="1" x14ac:dyDescent="0.25">
      <c r="C9342" s="254"/>
      <c r="D9342" s="254"/>
      <c r="E9342" s="255"/>
      <c r="F9342" s="256"/>
      <c r="G9342" s="257"/>
      <c r="H9342" s="243">
        <f t="shared" ca="1" si="436"/>
        <v>45139</v>
      </c>
      <c r="I9342" s="244">
        <f t="shared" si="437"/>
        <v>43892</v>
      </c>
      <c r="J9342" s="244" t="str">
        <f t="shared" si="435"/>
        <v/>
      </c>
    </row>
    <row r="9343" spans="3:10" ht="12" thickBot="1" x14ac:dyDescent="0.25">
      <c r="C9343" s="254"/>
      <c r="D9343" s="254"/>
      <c r="E9343" s="255"/>
      <c r="F9343" s="256"/>
      <c r="G9343" s="257"/>
      <c r="H9343" s="243">
        <f t="shared" ca="1" si="436"/>
        <v>45139</v>
      </c>
      <c r="I9343" s="244">
        <f t="shared" si="437"/>
        <v>43892</v>
      </c>
      <c r="J9343" s="244" t="str">
        <f t="shared" si="435"/>
        <v/>
      </c>
    </row>
    <row r="9344" spans="3:10" ht="12" thickBot="1" x14ac:dyDescent="0.25">
      <c r="C9344" s="254"/>
      <c r="D9344" s="254"/>
      <c r="E9344" s="255"/>
      <c r="F9344" s="256"/>
      <c r="G9344" s="257"/>
      <c r="H9344" s="243">
        <f t="shared" ca="1" si="436"/>
        <v>45139</v>
      </c>
      <c r="I9344" s="244">
        <f t="shared" si="437"/>
        <v>43892</v>
      </c>
      <c r="J9344" s="244" t="str">
        <f t="shared" si="435"/>
        <v/>
      </c>
    </row>
    <row r="9345" spans="3:10" ht="12" thickBot="1" x14ac:dyDescent="0.25">
      <c r="C9345" s="254"/>
      <c r="D9345" s="254"/>
      <c r="E9345" s="255"/>
      <c r="F9345" s="256"/>
      <c r="G9345" s="257"/>
      <c r="H9345" s="243">
        <f t="shared" ca="1" si="436"/>
        <v>45139</v>
      </c>
      <c r="I9345" s="244">
        <f t="shared" si="437"/>
        <v>43892</v>
      </c>
      <c r="J9345" s="244" t="str">
        <f t="shared" si="435"/>
        <v/>
      </c>
    </row>
    <row r="9346" spans="3:10" ht="12" thickBot="1" x14ac:dyDescent="0.25">
      <c r="C9346" s="254"/>
      <c r="D9346" s="254"/>
      <c r="E9346" s="255"/>
      <c r="F9346" s="256"/>
      <c r="G9346" s="257"/>
      <c r="H9346" s="243">
        <f t="shared" ca="1" si="436"/>
        <v>45139</v>
      </c>
      <c r="I9346" s="244">
        <f t="shared" si="437"/>
        <v>43892</v>
      </c>
      <c r="J9346" s="244" t="str">
        <f t="shared" si="435"/>
        <v/>
      </c>
    </row>
    <row r="9347" spans="3:10" ht="12" thickBot="1" x14ac:dyDescent="0.25">
      <c r="C9347" s="254"/>
      <c r="D9347" s="254"/>
      <c r="E9347" s="255"/>
      <c r="F9347" s="256"/>
      <c r="G9347" s="257"/>
      <c r="H9347" s="243">
        <f t="shared" ca="1" si="436"/>
        <v>45139</v>
      </c>
      <c r="I9347" s="244">
        <f t="shared" si="437"/>
        <v>43892</v>
      </c>
      <c r="J9347" s="244" t="str">
        <f t="shared" si="435"/>
        <v/>
      </c>
    </row>
    <row r="9348" spans="3:10" ht="12" thickBot="1" x14ac:dyDescent="0.25">
      <c r="C9348" s="254"/>
      <c r="D9348" s="254"/>
      <c r="E9348" s="255"/>
      <c r="F9348" s="256"/>
      <c r="G9348" s="257"/>
      <c r="H9348" s="243">
        <f t="shared" ca="1" si="436"/>
        <v>45139</v>
      </c>
      <c r="I9348" s="244">
        <f t="shared" si="437"/>
        <v>43892</v>
      </c>
      <c r="J9348" s="244" t="str">
        <f t="shared" si="435"/>
        <v/>
      </c>
    </row>
    <row r="9349" spans="3:10" ht="12" thickBot="1" x14ac:dyDescent="0.25">
      <c r="C9349" s="254"/>
      <c r="D9349" s="254"/>
      <c r="E9349" s="255"/>
      <c r="F9349" s="256"/>
      <c r="G9349" s="257"/>
      <c r="H9349" s="243">
        <f t="shared" ca="1" si="436"/>
        <v>45139</v>
      </c>
      <c r="I9349" s="244">
        <f t="shared" si="437"/>
        <v>43892</v>
      </c>
      <c r="J9349" s="244" t="str">
        <f t="shared" si="435"/>
        <v/>
      </c>
    </row>
    <row r="9350" spans="3:10" ht="12" thickBot="1" x14ac:dyDescent="0.25">
      <c r="C9350" s="254"/>
      <c r="D9350" s="254"/>
      <c r="E9350" s="255"/>
      <c r="F9350" s="256"/>
      <c r="G9350" s="257"/>
      <c r="H9350" s="243">
        <f t="shared" ca="1" si="436"/>
        <v>45139</v>
      </c>
      <c r="I9350" s="244">
        <f t="shared" si="437"/>
        <v>43892</v>
      </c>
      <c r="J9350" s="244" t="str">
        <f t="shared" ref="J9350:J9413" si="438">IF(G9350="","",IF(G9350&gt;=0,"Debitoren",IF(G9350&lt;0,"Kreditoren","")))</f>
        <v/>
      </c>
    </row>
    <row r="9351" spans="3:10" ht="12" thickBot="1" x14ac:dyDescent="0.25">
      <c r="C9351" s="254"/>
      <c r="D9351" s="254"/>
      <c r="E9351" s="255"/>
      <c r="F9351" s="256"/>
      <c r="G9351" s="257"/>
      <c r="H9351" s="243">
        <f t="shared" ref="H9351:H9414" ca="1" si="439">IF(F9351&lt;$F$2,EOMONTH($F$2,-1)+1,EOMONTH(F9351,-1)+1)</f>
        <v>45139</v>
      </c>
      <c r="I9351" s="244">
        <f t="shared" ref="I9351:I9414" si="440">IF(F9351&lt;$I$2,IF(   WEEKDAY(EOMONTH($I$2,-1)+1)=1,EOMONTH($I$2,-1)+1+1,EOMONTH($I$2,-1)+1),IF(WEEKDAY(F9351)=1,F9351+1,F9351))</f>
        <v>43892</v>
      </c>
      <c r="J9351" s="244" t="str">
        <f t="shared" si="438"/>
        <v/>
      </c>
    </row>
    <row r="9352" spans="3:10" ht="12" thickBot="1" x14ac:dyDescent="0.25">
      <c r="C9352" s="254"/>
      <c r="D9352" s="254"/>
      <c r="E9352" s="255"/>
      <c r="F9352" s="256"/>
      <c r="G9352" s="257"/>
      <c r="H9352" s="243">
        <f t="shared" ca="1" si="439"/>
        <v>45139</v>
      </c>
      <c r="I9352" s="244">
        <f t="shared" si="440"/>
        <v>43892</v>
      </c>
      <c r="J9352" s="244" t="str">
        <f t="shared" si="438"/>
        <v/>
      </c>
    </row>
    <row r="9353" spans="3:10" ht="12" thickBot="1" x14ac:dyDescent="0.25">
      <c r="C9353" s="254"/>
      <c r="D9353" s="254"/>
      <c r="E9353" s="255"/>
      <c r="F9353" s="256"/>
      <c r="G9353" s="257"/>
      <c r="H9353" s="243">
        <f t="shared" ca="1" si="439"/>
        <v>45139</v>
      </c>
      <c r="I9353" s="244">
        <f t="shared" si="440"/>
        <v>43892</v>
      </c>
      <c r="J9353" s="244" t="str">
        <f t="shared" si="438"/>
        <v/>
      </c>
    </row>
    <row r="9354" spans="3:10" ht="12" thickBot="1" x14ac:dyDescent="0.25">
      <c r="C9354" s="254"/>
      <c r="D9354" s="254"/>
      <c r="E9354" s="255"/>
      <c r="F9354" s="256"/>
      <c r="G9354" s="257"/>
      <c r="H9354" s="243">
        <f t="shared" ca="1" si="439"/>
        <v>45139</v>
      </c>
      <c r="I9354" s="244">
        <f t="shared" si="440"/>
        <v>43892</v>
      </c>
      <c r="J9354" s="244" t="str">
        <f t="shared" si="438"/>
        <v/>
      </c>
    </row>
    <row r="9355" spans="3:10" ht="12" thickBot="1" x14ac:dyDescent="0.25">
      <c r="C9355" s="254"/>
      <c r="D9355" s="254"/>
      <c r="E9355" s="255"/>
      <c r="F9355" s="256"/>
      <c r="G9355" s="257"/>
      <c r="H9355" s="243">
        <f t="shared" ca="1" si="439"/>
        <v>45139</v>
      </c>
      <c r="I9355" s="244">
        <f t="shared" si="440"/>
        <v>43892</v>
      </c>
      <c r="J9355" s="244" t="str">
        <f t="shared" si="438"/>
        <v/>
      </c>
    </row>
    <row r="9356" spans="3:10" ht="12" thickBot="1" x14ac:dyDescent="0.25">
      <c r="C9356" s="254"/>
      <c r="D9356" s="254"/>
      <c r="E9356" s="255"/>
      <c r="F9356" s="256"/>
      <c r="G9356" s="257"/>
      <c r="H9356" s="243">
        <f t="shared" ca="1" si="439"/>
        <v>45139</v>
      </c>
      <c r="I9356" s="244">
        <f t="shared" si="440"/>
        <v>43892</v>
      </c>
      <c r="J9356" s="244" t="str">
        <f t="shared" si="438"/>
        <v/>
      </c>
    </row>
    <row r="9357" spans="3:10" ht="12" thickBot="1" x14ac:dyDescent="0.25">
      <c r="C9357" s="254"/>
      <c r="D9357" s="254"/>
      <c r="E9357" s="255"/>
      <c r="F9357" s="256"/>
      <c r="G9357" s="257"/>
      <c r="H9357" s="243">
        <f t="shared" ca="1" si="439"/>
        <v>45139</v>
      </c>
      <c r="I9357" s="244">
        <f t="shared" si="440"/>
        <v>43892</v>
      </c>
      <c r="J9357" s="244" t="str">
        <f t="shared" si="438"/>
        <v/>
      </c>
    </row>
    <row r="9358" spans="3:10" ht="12" thickBot="1" x14ac:dyDescent="0.25">
      <c r="C9358" s="254"/>
      <c r="D9358" s="254"/>
      <c r="E9358" s="255"/>
      <c r="F9358" s="256"/>
      <c r="G9358" s="257"/>
      <c r="H9358" s="243">
        <f t="shared" ca="1" si="439"/>
        <v>45139</v>
      </c>
      <c r="I9358" s="244">
        <f t="shared" si="440"/>
        <v>43892</v>
      </c>
      <c r="J9358" s="244" t="str">
        <f t="shared" si="438"/>
        <v/>
      </c>
    </row>
    <row r="9359" spans="3:10" ht="12" thickBot="1" x14ac:dyDescent="0.25">
      <c r="C9359" s="254"/>
      <c r="D9359" s="254"/>
      <c r="E9359" s="255"/>
      <c r="F9359" s="256"/>
      <c r="G9359" s="257"/>
      <c r="H9359" s="243">
        <f t="shared" ca="1" si="439"/>
        <v>45139</v>
      </c>
      <c r="I9359" s="244">
        <f t="shared" si="440"/>
        <v>43892</v>
      </c>
      <c r="J9359" s="244" t="str">
        <f t="shared" si="438"/>
        <v/>
      </c>
    </row>
    <row r="9360" spans="3:10" ht="12" thickBot="1" x14ac:dyDescent="0.25">
      <c r="C9360" s="254"/>
      <c r="D9360" s="254"/>
      <c r="E9360" s="255"/>
      <c r="F9360" s="256"/>
      <c r="G9360" s="257"/>
      <c r="H9360" s="243">
        <f t="shared" ca="1" si="439"/>
        <v>45139</v>
      </c>
      <c r="I9360" s="244">
        <f t="shared" si="440"/>
        <v>43892</v>
      </c>
      <c r="J9360" s="244" t="str">
        <f t="shared" si="438"/>
        <v/>
      </c>
    </row>
    <row r="9361" spans="3:10" ht="12" thickBot="1" x14ac:dyDescent="0.25">
      <c r="C9361" s="254"/>
      <c r="D9361" s="254"/>
      <c r="E9361" s="255"/>
      <c r="F9361" s="256"/>
      <c r="G9361" s="257"/>
      <c r="H9361" s="243">
        <f t="shared" ca="1" si="439"/>
        <v>45139</v>
      </c>
      <c r="I9361" s="244">
        <f t="shared" si="440"/>
        <v>43892</v>
      </c>
      <c r="J9361" s="244" t="str">
        <f t="shared" si="438"/>
        <v/>
      </c>
    </row>
    <row r="9362" spans="3:10" ht="12" thickBot="1" x14ac:dyDescent="0.25">
      <c r="C9362" s="254"/>
      <c r="D9362" s="254"/>
      <c r="E9362" s="255"/>
      <c r="F9362" s="256"/>
      <c r="G9362" s="257"/>
      <c r="H9362" s="243">
        <f t="shared" ca="1" si="439"/>
        <v>45139</v>
      </c>
      <c r="I9362" s="244">
        <f t="shared" si="440"/>
        <v>43892</v>
      </c>
      <c r="J9362" s="244" t="str">
        <f t="shared" si="438"/>
        <v/>
      </c>
    </row>
    <row r="9363" spans="3:10" ht="12" thickBot="1" x14ac:dyDescent="0.25">
      <c r="C9363" s="254"/>
      <c r="D9363" s="254"/>
      <c r="E9363" s="255"/>
      <c r="F9363" s="256"/>
      <c r="G9363" s="257"/>
      <c r="H9363" s="243">
        <f t="shared" ca="1" si="439"/>
        <v>45139</v>
      </c>
      <c r="I9363" s="244">
        <f t="shared" si="440"/>
        <v>43892</v>
      </c>
      <c r="J9363" s="244" t="str">
        <f t="shared" si="438"/>
        <v/>
      </c>
    </row>
    <row r="9364" spans="3:10" ht="12" thickBot="1" x14ac:dyDescent="0.25">
      <c r="C9364" s="254"/>
      <c r="D9364" s="254"/>
      <c r="E9364" s="255"/>
      <c r="F9364" s="256"/>
      <c r="G9364" s="257"/>
      <c r="H9364" s="243">
        <f t="shared" ca="1" si="439"/>
        <v>45139</v>
      </c>
      <c r="I9364" s="244">
        <f t="shared" si="440"/>
        <v>43892</v>
      </c>
      <c r="J9364" s="244" t="str">
        <f t="shared" si="438"/>
        <v/>
      </c>
    </row>
    <row r="9365" spans="3:10" ht="12" thickBot="1" x14ac:dyDescent="0.25">
      <c r="C9365" s="254"/>
      <c r="D9365" s="254"/>
      <c r="E9365" s="255"/>
      <c r="F9365" s="256"/>
      <c r="G9365" s="257"/>
      <c r="H9365" s="243">
        <f t="shared" ca="1" si="439"/>
        <v>45139</v>
      </c>
      <c r="I9365" s="244">
        <f t="shared" si="440"/>
        <v>43892</v>
      </c>
      <c r="J9365" s="244" t="str">
        <f t="shared" si="438"/>
        <v/>
      </c>
    </row>
    <row r="9366" spans="3:10" ht="12" thickBot="1" x14ac:dyDescent="0.25">
      <c r="C9366" s="254"/>
      <c r="D9366" s="254"/>
      <c r="E9366" s="255"/>
      <c r="F9366" s="256"/>
      <c r="G9366" s="257"/>
      <c r="H9366" s="243">
        <f t="shared" ca="1" si="439"/>
        <v>45139</v>
      </c>
      <c r="I9366" s="244">
        <f t="shared" si="440"/>
        <v>43892</v>
      </c>
      <c r="J9366" s="244" t="str">
        <f t="shared" si="438"/>
        <v/>
      </c>
    </row>
    <row r="9367" spans="3:10" ht="12" thickBot="1" x14ac:dyDescent="0.25">
      <c r="C9367" s="254"/>
      <c r="D9367" s="254"/>
      <c r="E9367" s="255"/>
      <c r="F9367" s="256"/>
      <c r="G9367" s="257"/>
      <c r="H9367" s="243">
        <f t="shared" ca="1" si="439"/>
        <v>45139</v>
      </c>
      <c r="I9367" s="244">
        <f t="shared" si="440"/>
        <v>43892</v>
      </c>
      <c r="J9367" s="244" t="str">
        <f t="shared" si="438"/>
        <v/>
      </c>
    </row>
    <row r="9368" spans="3:10" ht="12" thickBot="1" x14ac:dyDescent="0.25">
      <c r="C9368" s="254"/>
      <c r="D9368" s="254"/>
      <c r="E9368" s="255"/>
      <c r="F9368" s="256"/>
      <c r="G9368" s="257"/>
      <c r="H9368" s="243">
        <f t="shared" ca="1" si="439"/>
        <v>45139</v>
      </c>
      <c r="I9368" s="244">
        <f t="shared" si="440"/>
        <v>43892</v>
      </c>
      <c r="J9368" s="244" t="str">
        <f t="shared" si="438"/>
        <v/>
      </c>
    </row>
    <row r="9369" spans="3:10" ht="12" thickBot="1" x14ac:dyDescent="0.25">
      <c r="C9369" s="254"/>
      <c r="D9369" s="254"/>
      <c r="E9369" s="255"/>
      <c r="F9369" s="256"/>
      <c r="G9369" s="257"/>
      <c r="H9369" s="243">
        <f t="shared" ca="1" si="439"/>
        <v>45139</v>
      </c>
      <c r="I9369" s="244">
        <f t="shared" si="440"/>
        <v>43892</v>
      </c>
      <c r="J9369" s="244" t="str">
        <f t="shared" si="438"/>
        <v/>
      </c>
    </row>
    <row r="9370" spans="3:10" ht="12" thickBot="1" x14ac:dyDescent="0.25">
      <c r="C9370" s="254"/>
      <c r="D9370" s="254"/>
      <c r="E9370" s="255"/>
      <c r="F9370" s="256"/>
      <c r="G9370" s="257"/>
      <c r="H9370" s="243">
        <f t="shared" ca="1" si="439"/>
        <v>45139</v>
      </c>
      <c r="I9370" s="244">
        <f t="shared" si="440"/>
        <v>43892</v>
      </c>
      <c r="J9370" s="244" t="str">
        <f t="shared" si="438"/>
        <v/>
      </c>
    </row>
    <row r="9371" spans="3:10" ht="12" thickBot="1" x14ac:dyDescent="0.25">
      <c r="C9371" s="254"/>
      <c r="D9371" s="254"/>
      <c r="E9371" s="255"/>
      <c r="F9371" s="256"/>
      <c r="G9371" s="257"/>
      <c r="H9371" s="243">
        <f t="shared" ca="1" si="439"/>
        <v>45139</v>
      </c>
      <c r="I9371" s="244">
        <f t="shared" si="440"/>
        <v>43892</v>
      </c>
      <c r="J9371" s="244" t="str">
        <f t="shared" si="438"/>
        <v/>
      </c>
    </row>
    <row r="9372" spans="3:10" ht="12" thickBot="1" x14ac:dyDescent="0.25">
      <c r="C9372" s="254"/>
      <c r="D9372" s="254"/>
      <c r="E9372" s="255"/>
      <c r="F9372" s="256"/>
      <c r="G9372" s="257"/>
      <c r="H9372" s="243">
        <f t="shared" ca="1" si="439"/>
        <v>45139</v>
      </c>
      <c r="I9372" s="244">
        <f t="shared" si="440"/>
        <v>43892</v>
      </c>
      <c r="J9372" s="244" t="str">
        <f t="shared" si="438"/>
        <v/>
      </c>
    </row>
    <row r="9373" spans="3:10" ht="12" thickBot="1" x14ac:dyDescent="0.25">
      <c r="C9373" s="254"/>
      <c r="D9373" s="254"/>
      <c r="E9373" s="255"/>
      <c r="F9373" s="256"/>
      <c r="G9373" s="257"/>
      <c r="H9373" s="243">
        <f t="shared" ca="1" si="439"/>
        <v>45139</v>
      </c>
      <c r="I9373" s="244">
        <f t="shared" si="440"/>
        <v>43892</v>
      </c>
      <c r="J9373" s="244" t="str">
        <f t="shared" si="438"/>
        <v/>
      </c>
    </row>
    <row r="9374" spans="3:10" ht="12" thickBot="1" x14ac:dyDescent="0.25">
      <c r="C9374" s="254"/>
      <c r="D9374" s="254"/>
      <c r="E9374" s="255"/>
      <c r="F9374" s="256"/>
      <c r="G9374" s="257"/>
      <c r="H9374" s="243">
        <f t="shared" ca="1" si="439"/>
        <v>45139</v>
      </c>
      <c r="I9374" s="244">
        <f t="shared" si="440"/>
        <v>43892</v>
      </c>
      <c r="J9374" s="244" t="str">
        <f t="shared" si="438"/>
        <v/>
      </c>
    </row>
    <row r="9375" spans="3:10" ht="12" thickBot="1" x14ac:dyDescent="0.25">
      <c r="C9375" s="254"/>
      <c r="D9375" s="254"/>
      <c r="E9375" s="255"/>
      <c r="F9375" s="256"/>
      <c r="G9375" s="257"/>
      <c r="H9375" s="243">
        <f t="shared" ca="1" si="439"/>
        <v>45139</v>
      </c>
      <c r="I9375" s="244">
        <f t="shared" si="440"/>
        <v>43892</v>
      </c>
      <c r="J9375" s="244" t="str">
        <f t="shared" si="438"/>
        <v/>
      </c>
    </row>
    <row r="9376" spans="3:10" ht="12" thickBot="1" x14ac:dyDescent="0.25">
      <c r="C9376" s="254"/>
      <c r="D9376" s="254"/>
      <c r="E9376" s="255"/>
      <c r="F9376" s="256"/>
      <c r="G9376" s="257"/>
      <c r="H9376" s="243">
        <f t="shared" ca="1" si="439"/>
        <v>45139</v>
      </c>
      <c r="I9376" s="244">
        <f t="shared" si="440"/>
        <v>43892</v>
      </c>
      <c r="J9376" s="244" t="str">
        <f t="shared" si="438"/>
        <v/>
      </c>
    </row>
    <row r="9377" spans="3:10" ht="12" thickBot="1" x14ac:dyDescent="0.25">
      <c r="C9377" s="254"/>
      <c r="D9377" s="254"/>
      <c r="E9377" s="255"/>
      <c r="F9377" s="256"/>
      <c r="G9377" s="257"/>
      <c r="H9377" s="243">
        <f t="shared" ca="1" si="439"/>
        <v>45139</v>
      </c>
      <c r="I9377" s="244">
        <f t="shared" si="440"/>
        <v>43892</v>
      </c>
      <c r="J9377" s="244" t="str">
        <f t="shared" si="438"/>
        <v/>
      </c>
    </row>
    <row r="9378" spans="3:10" ht="12" thickBot="1" x14ac:dyDescent="0.25">
      <c r="C9378" s="254"/>
      <c r="D9378" s="254"/>
      <c r="E9378" s="255"/>
      <c r="F9378" s="256"/>
      <c r="G9378" s="257"/>
      <c r="H9378" s="243">
        <f t="shared" ca="1" si="439"/>
        <v>45139</v>
      </c>
      <c r="I9378" s="244">
        <f t="shared" si="440"/>
        <v>43892</v>
      </c>
      <c r="J9378" s="244" t="str">
        <f t="shared" si="438"/>
        <v/>
      </c>
    </row>
    <row r="9379" spans="3:10" ht="12" thickBot="1" x14ac:dyDescent="0.25">
      <c r="C9379" s="254"/>
      <c r="D9379" s="254"/>
      <c r="E9379" s="255"/>
      <c r="F9379" s="256"/>
      <c r="G9379" s="257"/>
      <c r="H9379" s="243">
        <f t="shared" ca="1" si="439"/>
        <v>45139</v>
      </c>
      <c r="I9379" s="244">
        <f t="shared" si="440"/>
        <v>43892</v>
      </c>
      <c r="J9379" s="244" t="str">
        <f t="shared" si="438"/>
        <v/>
      </c>
    </row>
    <row r="9380" spans="3:10" ht="12" thickBot="1" x14ac:dyDescent="0.25">
      <c r="C9380" s="254"/>
      <c r="D9380" s="254"/>
      <c r="E9380" s="255"/>
      <c r="F9380" s="256"/>
      <c r="G9380" s="257"/>
      <c r="H9380" s="243">
        <f t="shared" ca="1" si="439"/>
        <v>45139</v>
      </c>
      <c r="I9380" s="244">
        <f t="shared" si="440"/>
        <v>43892</v>
      </c>
      <c r="J9380" s="244" t="str">
        <f t="shared" si="438"/>
        <v/>
      </c>
    </row>
    <row r="9381" spans="3:10" ht="12" thickBot="1" x14ac:dyDescent="0.25">
      <c r="C9381" s="254"/>
      <c r="D9381" s="254"/>
      <c r="E9381" s="255"/>
      <c r="F9381" s="256"/>
      <c r="G9381" s="257"/>
      <c r="H9381" s="243">
        <f t="shared" ca="1" si="439"/>
        <v>45139</v>
      </c>
      <c r="I9381" s="244">
        <f t="shared" si="440"/>
        <v>43892</v>
      </c>
      <c r="J9381" s="244" t="str">
        <f t="shared" si="438"/>
        <v/>
      </c>
    </row>
    <row r="9382" spans="3:10" ht="12" thickBot="1" x14ac:dyDescent="0.25">
      <c r="C9382" s="254"/>
      <c r="D9382" s="254"/>
      <c r="E9382" s="255"/>
      <c r="F9382" s="256"/>
      <c r="G9382" s="257"/>
      <c r="H9382" s="243">
        <f t="shared" ca="1" si="439"/>
        <v>45139</v>
      </c>
      <c r="I9382" s="244">
        <f t="shared" si="440"/>
        <v>43892</v>
      </c>
      <c r="J9382" s="244" t="str">
        <f t="shared" si="438"/>
        <v/>
      </c>
    </row>
    <row r="9383" spans="3:10" ht="12" thickBot="1" x14ac:dyDescent="0.25">
      <c r="C9383" s="254"/>
      <c r="D9383" s="254"/>
      <c r="E9383" s="255"/>
      <c r="F9383" s="256"/>
      <c r="G9383" s="257"/>
      <c r="H9383" s="243">
        <f t="shared" ca="1" si="439"/>
        <v>45139</v>
      </c>
      <c r="I9383" s="244">
        <f t="shared" si="440"/>
        <v>43892</v>
      </c>
      <c r="J9383" s="244" t="str">
        <f t="shared" si="438"/>
        <v/>
      </c>
    </row>
    <row r="9384" spans="3:10" ht="12" thickBot="1" x14ac:dyDescent="0.25">
      <c r="C9384" s="254"/>
      <c r="D9384" s="254"/>
      <c r="E9384" s="255"/>
      <c r="F9384" s="256"/>
      <c r="G9384" s="257"/>
      <c r="H9384" s="243">
        <f t="shared" ca="1" si="439"/>
        <v>45139</v>
      </c>
      <c r="I9384" s="244">
        <f t="shared" si="440"/>
        <v>43892</v>
      </c>
      <c r="J9384" s="244" t="str">
        <f t="shared" si="438"/>
        <v/>
      </c>
    </row>
    <row r="9385" spans="3:10" ht="12" thickBot="1" x14ac:dyDescent="0.25">
      <c r="C9385" s="254"/>
      <c r="D9385" s="254"/>
      <c r="E9385" s="255"/>
      <c r="F9385" s="256"/>
      <c r="G9385" s="257"/>
      <c r="H9385" s="243">
        <f t="shared" ca="1" si="439"/>
        <v>45139</v>
      </c>
      <c r="I9385" s="244">
        <f t="shared" si="440"/>
        <v>43892</v>
      </c>
      <c r="J9385" s="244" t="str">
        <f t="shared" si="438"/>
        <v/>
      </c>
    </row>
    <row r="9386" spans="3:10" ht="12" thickBot="1" x14ac:dyDescent="0.25">
      <c r="C9386" s="254"/>
      <c r="D9386" s="254"/>
      <c r="E9386" s="255"/>
      <c r="F9386" s="256"/>
      <c r="G9386" s="257"/>
      <c r="H9386" s="243">
        <f t="shared" ca="1" si="439"/>
        <v>45139</v>
      </c>
      <c r="I9386" s="244">
        <f t="shared" si="440"/>
        <v>43892</v>
      </c>
      <c r="J9386" s="244" t="str">
        <f t="shared" si="438"/>
        <v/>
      </c>
    </row>
    <row r="9387" spans="3:10" ht="12" thickBot="1" x14ac:dyDescent="0.25">
      <c r="C9387" s="254"/>
      <c r="D9387" s="254"/>
      <c r="E9387" s="255"/>
      <c r="F9387" s="256"/>
      <c r="G9387" s="257"/>
      <c r="H9387" s="243">
        <f t="shared" ca="1" si="439"/>
        <v>45139</v>
      </c>
      <c r="I9387" s="244">
        <f t="shared" si="440"/>
        <v>43892</v>
      </c>
      <c r="J9387" s="244" t="str">
        <f t="shared" si="438"/>
        <v/>
      </c>
    </row>
    <row r="9388" spans="3:10" ht="12" thickBot="1" x14ac:dyDescent="0.25">
      <c r="C9388" s="254"/>
      <c r="D9388" s="254"/>
      <c r="E9388" s="255"/>
      <c r="F9388" s="256"/>
      <c r="G9388" s="257"/>
      <c r="H9388" s="243">
        <f t="shared" ca="1" si="439"/>
        <v>45139</v>
      </c>
      <c r="I9388" s="244">
        <f t="shared" si="440"/>
        <v>43892</v>
      </c>
      <c r="J9388" s="244" t="str">
        <f t="shared" si="438"/>
        <v/>
      </c>
    </row>
    <row r="9389" spans="3:10" ht="12" thickBot="1" x14ac:dyDescent="0.25">
      <c r="C9389" s="254"/>
      <c r="D9389" s="254"/>
      <c r="E9389" s="255"/>
      <c r="F9389" s="256"/>
      <c r="G9389" s="257"/>
      <c r="H9389" s="243">
        <f t="shared" ca="1" si="439"/>
        <v>45139</v>
      </c>
      <c r="I9389" s="244">
        <f t="shared" si="440"/>
        <v>43892</v>
      </c>
      <c r="J9389" s="244" t="str">
        <f t="shared" si="438"/>
        <v/>
      </c>
    </row>
    <row r="9390" spans="3:10" ht="12" thickBot="1" x14ac:dyDescent="0.25">
      <c r="C9390" s="254"/>
      <c r="D9390" s="254"/>
      <c r="E9390" s="255"/>
      <c r="F9390" s="256"/>
      <c r="G9390" s="257"/>
      <c r="H9390" s="243">
        <f t="shared" ca="1" si="439"/>
        <v>45139</v>
      </c>
      <c r="I9390" s="244">
        <f t="shared" si="440"/>
        <v>43892</v>
      </c>
      <c r="J9390" s="244" t="str">
        <f t="shared" si="438"/>
        <v/>
      </c>
    </row>
    <row r="9391" spans="3:10" ht="12" thickBot="1" x14ac:dyDescent="0.25">
      <c r="C9391" s="254"/>
      <c r="D9391" s="254"/>
      <c r="E9391" s="255"/>
      <c r="F9391" s="256"/>
      <c r="G9391" s="257"/>
      <c r="H9391" s="243">
        <f t="shared" ca="1" si="439"/>
        <v>45139</v>
      </c>
      <c r="I9391" s="244">
        <f t="shared" si="440"/>
        <v>43892</v>
      </c>
      <c r="J9391" s="244" t="str">
        <f t="shared" si="438"/>
        <v/>
      </c>
    </row>
    <row r="9392" spans="3:10" ht="12" thickBot="1" x14ac:dyDescent="0.25">
      <c r="C9392" s="254"/>
      <c r="D9392" s="254"/>
      <c r="E9392" s="255"/>
      <c r="F9392" s="256"/>
      <c r="G9392" s="257"/>
      <c r="H9392" s="243">
        <f t="shared" ca="1" si="439"/>
        <v>45139</v>
      </c>
      <c r="I9392" s="244">
        <f t="shared" si="440"/>
        <v>43892</v>
      </c>
      <c r="J9392" s="244" t="str">
        <f t="shared" si="438"/>
        <v/>
      </c>
    </row>
    <row r="9393" spans="3:10" ht="12" thickBot="1" x14ac:dyDescent="0.25">
      <c r="C9393" s="254"/>
      <c r="D9393" s="254"/>
      <c r="E9393" s="255"/>
      <c r="F9393" s="256"/>
      <c r="G9393" s="257"/>
      <c r="H9393" s="243">
        <f t="shared" ca="1" si="439"/>
        <v>45139</v>
      </c>
      <c r="I9393" s="244">
        <f t="shared" si="440"/>
        <v>43892</v>
      </c>
      <c r="J9393" s="244" t="str">
        <f t="shared" si="438"/>
        <v/>
      </c>
    </row>
    <row r="9394" spans="3:10" ht="12" thickBot="1" x14ac:dyDescent="0.25">
      <c r="C9394" s="254"/>
      <c r="D9394" s="254"/>
      <c r="E9394" s="255"/>
      <c r="F9394" s="256"/>
      <c r="G9394" s="257"/>
      <c r="H9394" s="243">
        <f t="shared" ca="1" si="439"/>
        <v>45139</v>
      </c>
      <c r="I9394" s="244">
        <f t="shared" si="440"/>
        <v>43892</v>
      </c>
      <c r="J9394" s="244" t="str">
        <f t="shared" si="438"/>
        <v/>
      </c>
    </row>
    <row r="9395" spans="3:10" ht="12" thickBot="1" x14ac:dyDescent="0.25">
      <c r="C9395" s="254"/>
      <c r="D9395" s="254"/>
      <c r="E9395" s="255"/>
      <c r="F9395" s="256"/>
      <c r="G9395" s="257"/>
      <c r="H9395" s="243">
        <f t="shared" ca="1" si="439"/>
        <v>45139</v>
      </c>
      <c r="I9395" s="244">
        <f t="shared" si="440"/>
        <v>43892</v>
      </c>
      <c r="J9395" s="244" t="str">
        <f t="shared" si="438"/>
        <v/>
      </c>
    </row>
    <row r="9396" spans="3:10" ht="12" thickBot="1" x14ac:dyDescent="0.25">
      <c r="C9396" s="254"/>
      <c r="D9396" s="254"/>
      <c r="E9396" s="255"/>
      <c r="F9396" s="256"/>
      <c r="G9396" s="257"/>
      <c r="H9396" s="243">
        <f t="shared" ca="1" si="439"/>
        <v>45139</v>
      </c>
      <c r="I9396" s="244">
        <f t="shared" si="440"/>
        <v>43892</v>
      </c>
      <c r="J9396" s="244" t="str">
        <f t="shared" si="438"/>
        <v/>
      </c>
    </row>
    <row r="9397" spans="3:10" ht="12" thickBot="1" x14ac:dyDescent="0.25">
      <c r="C9397" s="254"/>
      <c r="D9397" s="254"/>
      <c r="E9397" s="255"/>
      <c r="F9397" s="256"/>
      <c r="G9397" s="257"/>
      <c r="H9397" s="243">
        <f t="shared" ca="1" si="439"/>
        <v>45139</v>
      </c>
      <c r="I9397" s="244">
        <f t="shared" si="440"/>
        <v>43892</v>
      </c>
      <c r="J9397" s="244" t="str">
        <f t="shared" si="438"/>
        <v/>
      </c>
    </row>
    <row r="9398" spans="3:10" ht="12" thickBot="1" x14ac:dyDescent="0.25">
      <c r="C9398" s="254"/>
      <c r="D9398" s="254"/>
      <c r="E9398" s="255"/>
      <c r="F9398" s="256"/>
      <c r="G9398" s="257"/>
      <c r="H9398" s="243">
        <f t="shared" ca="1" si="439"/>
        <v>45139</v>
      </c>
      <c r="I9398" s="244">
        <f t="shared" si="440"/>
        <v>43892</v>
      </c>
      <c r="J9398" s="244" t="str">
        <f t="shared" si="438"/>
        <v/>
      </c>
    </row>
    <row r="9399" spans="3:10" ht="12" thickBot="1" x14ac:dyDescent="0.25">
      <c r="C9399" s="254"/>
      <c r="D9399" s="254"/>
      <c r="E9399" s="255"/>
      <c r="F9399" s="256"/>
      <c r="G9399" s="257"/>
      <c r="H9399" s="243">
        <f t="shared" ca="1" si="439"/>
        <v>45139</v>
      </c>
      <c r="I9399" s="244">
        <f t="shared" si="440"/>
        <v>43892</v>
      </c>
      <c r="J9399" s="244" t="str">
        <f t="shared" si="438"/>
        <v/>
      </c>
    </row>
    <row r="9400" spans="3:10" ht="12" thickBot="1" x14ac:dyDescent="0.25">
      <c r="C9400" s="254"/>
      <c r="D9400" s="254"/>
      <c r="E9400" s="255"/>
      <c r="F9400" s="256"/>
      <c r="G9400" s="257"/>
      <c r="H9400" s="243">
        <f t="shared" ca="1" si="439"/>
        <v>45139</v>
      </c>
      <c r="I9400" s="244">
        <f t="shared" si="440"/>
        <v>43892</v>
      </c>
      <c r="J9400" s="244" t="str">
        <f t="shared" si="438"/>
        <v/>
      </c>
    </row>
    <row r="9401" spans="3:10" ht="12" thickBot="1" x14ac:dyDescent="0.25">
      <c r="C9401" s="254"/>
      <c r="D9401" s="254"/>
      <c r="E9401" s="255"/>
      <c r="F9401" s="256"/>
      <c r="G9401" s="257"/>
      <c r="H9401" s="243">
        <f t="shared" ca="1" si="439"/>
        <v>45139</v>
      </c>
      <c r="I9401" s="244">
        <f t="shared" si="440"/>
        <v>43892</v>
      </c>
      <c r="J9401" s="244" t="str">
        <f t="shared" si="438"/>
        <v/>
      </c>
    </row>
    <row r="9402" spans="3:10" ht="12" thickBot="1" x14ac:dyDescent="0.25">
      <c r="C9402" s="254"/>
      <c r="D9402" s="254"/>
      <c r="E9402" s="255"/>
      <c r="F9402" s="256"/>
      <c r="G9402" s="257"/>
      <c r="H9402" s="243">
        <f t="shared" ca="1" si="439"/>
        <v>45139</v>
      </c>
      <c r="I9402" s="244">
        <f t="shared" si="440"/>
        <v>43892</v>
      </c>
      <c r="J9402" s="244" t="str">
        <f t="shared" si="438"/>
        <v/>
      </c>
    </row>
    <row r="9403" spans="3:10" ht="12" thickBot="1" x14ac:dyDescent="0.25">
      <c r="C9403" s="254"/>
      <c r="D9403" s="254"/>
      <c r="E9403" s="255"/>
      <c r="F9403" s="256"/>
      <c r="G9403" s="257"/>
      <c r="H9403" s="243">
        <f t="shared" ca="1" si="439"/>
        <v>45139</v>
      </c>
      <c r="I9403" s="244">
        <f t="shared" si="440"/>
        <v>43892</v>
      </c>
      <c r="J9403" s="244" t="str">
        <f t="shared" si="438"/>
        <v/>
      </c>
    </row>
    <row r="9404" spans="3:10" ht="12" thickBot="1" x14ac:dyDescent="0.25">
      <c r="C9404" s="254"/>
      <c r="D9404" s="254"/>
      <c r="E9404" s="255"/>
      <c r="F9404" s="256"/>
      <c r="G9404" s="257"/>
      <c r="H9404" s="243">
        <f t="shared" ca="1" si="439"/>
        <v>45139</v>
      </c>
      <c r="I9404" s="244">
        <f t="shared" si="440"/>
        <v>43892</v>
      </c>
      <c r="J9404" s="244" t="str">
        <f t="shared" si="438"/>
        <v/>
      </c>
    </row>
    <row r="9405" spans="3:10" ht="12" thickBot="1" x14ac:dyDescent="0.25">
      <c r="C9405" s="254"/>
      <c r="D9405" s="254"/>
      <c r="E9405" s="255"/>
      <c r="F9405" s="256"/>
      <c r="G9405" s="257"/>
      <c r="H9405" s="243">
        <f t="shared" ca="1" si="439"/>
        <v>45139</v>
      </c>
      <c r="I9405" s="244">
        <f t="shared" si="440"/>
        <v>43892</v>
      </c>
      <c r="J9405" s="244" t="str">
        <f t="shared" si="438"/>
        <v/>
      </c>
    </row>
    <row r="9406" spans="3:10" ht="12" thickBot="1" x14ac:dyDescent="0.25">
      <c r="C9406" s="254"/>
      <c r="D9406" s="254"/>
      <c r="E9406" s="255"/>
      <c r="F9406" s="256"/>
      <c r="G9406" s="257"/>
      <c r="H9406" s="243">
        <f t="shared" ca="1" si="439"/>
        <v>45139</v>
      </c>
      <c r="I9406" s="244">
        <f t="shared" si="440"/>
        <v>43892</v>
      </c>
      <c r="J9406" s="244" t="str">
        <f t="shared" si="438"/>
        <v/>
      </c>
    </row>
    <row r="9407" spans="3:10" ht="12" thickBot="1" x14ac:dyDescent="0.25">
      <c r="C9407" s="254"/>
      <c r="D9407" s="254"/>
      <c r="E9407" s="255"/>
      <c r="F9407" s="256"/>
      <c r="G9407" s="257"/>
      <c r="H9407" s="243">
        <f t="shared" ca="1" si="439"/>
        <v>45139</v>
      </c>
      <c r="I9407" s="244">
        <f t="shared" si="440"/>
        <v>43892</v>
      </c>
      <c r="J9407" s="244" t="str">
        <f t="shared" si="438"/>
        <v/>
      </c>
    </row>
    <row r="9408" spans="3:10" ht="12" thickBot="1" x14ac:dyDescent="0.25">
      <c r="C9408" s="254"/>
      <c r="D9408" s="254"/>
      <c r="E9408" s="255"/>
      <c r="F9408" s="256"/>
      <c r="G9408" s="257"/>
      <c r="H9408" s="243">
        <f t="shared" ca="1" si="439"/>
        <v>45139</v>
      </c>
      <c r="I9408" s="244">
        <f t="shared" si="440"/>
        <v>43892</v>
      </c>
      <c r="J9408" s="244" t="str">
        <f t="shared" si="438"/>
        <v/>
      </c>
    </row>
    <row r="9409" spans="3:10" ht="12" thickBot="1" x14ac:dyDescent="0.25">
      <c r="C9409" s="254"/>
      <c r="D9409" s="254"/>
      <c r="E9409" s="255"/>
      <c r="F9409" s="256"/>
      <c r="G9409" s="257"/>
      <c r="H9409" s="243">
        <f t="shared" ca="1" si="439"/>
        <v>45139</v>
      </c>
      <c r="I9409" s="244">
        <f t="shared" si="440"/>
        <v>43892</v>
      </c>
      <c r="J9409" s="244" t="str">
        <f t="shared" si="438"/>
        <v/>
      </c>
    </row>
    <row r="9410" spans="3:10" ht="12" thickBot="1" x14ac:dyDescent="0.25">
      <c r="C9410" s="254"/>
      <c r="D9410" s="254"/>
      <c r="E9410" s="255"/>
      <c r="F9410" s="256"/>
      <c r="G9410" s="257"/>
      <c r="H9410" s="243">
        <f t="shared" ca="1" si="439"/>
        <v>45139</v>
      </c>
      <c r="I9410" s="244">
        <f t="shared" si="440"/>
        <v>43892</v>
      </c>
      <c r="J9410" s="244" t="str">
        <f t="shared" si="438"/>
        <v/>
      </c>
    </row>
    <row r="9411" spans="3:10" ht="12" thickBot="1" x14ac:dyDescent="0.25">
      <c r="C9411" s="254"/>
      <c r="D9411" s="254"/>
      <c r="E9411" s="255"/>
      <c r="F9411" s="256"/>
      <c r="G9411" s="257"/>
      <c r="H9411" s="243">
        <f t="shared" ca="1" si="439"/>
        <v>45139</v>
      </c>
      <c r="I9411" s="244">
        <f t="shared" si="440"/>
        <v>43892</v>
      </c>
      <c r="J9411" s="244" t="str">
        <f t="shared" si="438"/>
        <v/>
      </c>
    </row>
    <row r="9412" spans="3:10" ht="12" thickBot="1" x14ac:dyDescent="0.25">
      <c r="C9412" s="254"/>
      <c r="D9412" s="254"/>
      <c r="E9412" s="255"/>
      <c r="F9412" s="256"/>
      <c r="G9412" s="257"/>
      <c r="H9412" s="243">
        <f t="shared" ca="1" si="439"/>
        <v>45139</v>
      </c>
      <c r="I9412" s="244">
        <f t="shared" si="440"/>
        <v>43892</v>
      </c>
      <c r="J9412" s="244" t="str">
        <f t="shared" si="438"/>
        <v/>
      </c>
    </row>
    <row r="9413" spans="3:10" ht="12" thickBot="1" x14ac:dyDescent="0.25">
      <c r="C9413" s="254"/>
      <c r="D9413" s="254"/>
      <c r="E9413" s="255"/>
      <c r="F9413" s="256"/>
      <c r="G9413" s="257"/>
      <c r="H9413" s="243">
        <f t="shared" ca="1" si="439"/>
        <v>45139</v>
      </c>
      <c r="I9413" s="244">
        <f t="shared" si="440"/>
        <v>43892</v>
      </c>
      <c r="J9413" s="244" t="str">
        <f t="shared" si="438"/>
        <v/>
      </c>
    </row>
    <row r="9414" spans="3:10" ht="12" thickBot="1" x14ac:dyDescent="0.25">
      <c r="C9414" s="254"/>
      <c r="D9414" s="254"/>
      <c r="E9414" s="255"/>
      <c r="F9414" s="256"/>
      <c r="G9414" s="257"/>
      <c r="H9414" s="243">
        <f t="shared" ca="1" si="439"/>
        <v>45139</v>
      </c>
      <c r="I9414" s="244">
        <f t="shared" si="440"/>
        <v>43892</v>
      </c>
      <c r="J9414" s="244" t="str">
        <f t="shared" ref="J9414:J9477" si="441">IF(G9414="","",IF(G9414&gt;=0,"Debitoren",IF(G9414&lt;0,"Kreditoren","")))</f>
        <v/>
      </c>
    </row>
    <row r="9415" spans="3:10" ht="12" thickBot="1" x14ac:dyDescent="0.25">
      <c r="C9415" s="254"/>
      <c r="D9415" s="254"/>
      <c r="E9415" s="255"/>
      <c r="F9415" s="256"/>
      <c r="G9415" s="257"/>
      <c r="H9415" s="243">
        <f t="shared" ref="H9415:H9478" ca="1" si="442">IF(F9415&lt;$F$2,EOMONTH($F$2,-1)+1,EOMONTH(F9415,-1)+1)</f>
        <v>45139</v>
      </c>
      <c r="I9415" s="244">
        <f t="shared" ref="I9415:I9478" si="443">IF(F9415&lt;$I$2,IF(   WEEKDAY(EOMONTH($I$2,-1)+1)=1,EOMONTH($I$2,-1)+1+1,EOMONTH($I$2,-1)+1),IF(WEEKDAY(F9415)=1,F9415+1,F9415))</f>
        <v>43892</v>
      </c>
      <c r="J9415" s="244" t="str">
        <f t="shared" si="441"/>
        <v/>
      </c>
    </row>
    <row r="9416" spans="3:10" ht="12" thickBot="1" x14ac:dyDescent="0.25">
      <c r="C9416" s="254"/>
      <c r="D9416" s="254"/>
      <c r="E9416" s="255"/>
      <c r="F9416" s="256"/>
      <c r="G9416" s="257"/>
      <c r="H9416" s="243">
        <f t="shared" ca="1" si="442"/>
        <v>45139</v>
      </c>
      <c r="I9416" s="244">
        <f t="shared" si="443"/>
        <v>43892</v>
      </c>
      <c r="J9416" s="244" t="str">
        <f t="shared" si="441"/>
        <v/>
      </c>
    </row>
    <row r="9417" spans="3:10" ht="12" thickBot="1" x14ac:dyDescent="0.25">
      <c r="C9417" s="254"/>
      <c r="D9417" s="254"/>
      <c r="E9417" s="255"/>
      <c r="F9417" s="256"/>
      <c r="G9417" s="257"/>
      <c r="H9417" s="243">
        <f t="shared" ca="1" si="442"/>
        <v>45139</v>
      </c>
      <c r="I9417" s="244">
        <f t="shared" si="443"/>
        <v>43892</v>
      </c>
      <c r="J9417" s="244" t="str">
        <f t="shared" si="441"/>
        <v/>
      </c>
    </row>
    <row r="9418" spans="3:10" ht="12" thickBot="1" x14ac:dyDescent="0.25">
      <c r="C9418" s="254"/>
      <c r="D9418" s="254"/>
      <c r="E9418" s="255"/>
      <c r="F9418" s="256"/>
      <c r="G9418" s="257"/>
      <c r="H9418" s="243">
        <f t="shared" ca="1" si="442"/>
        <v>45139</v>
      </c>
      <c r="I9418" s="244">
        <f t="shared" si="443"/>
        <v>43892</v>
      </c>
      <c r="J9418" s="244" t="str">
        <f t="shared" si="441"/>
        <v/>
      </c>
    </row>
    <row r="9419" spans="3:10" ht="12" thickBot="1" x14ac:dyDescent="0.25">
      <c r="C9419" s="254"/>
      <c r="D9419" s="254"/>
      <c r="E9419" s="255"/>
      <c r="F9419" s="256"/>
      <c r="G9419" s="257"/>
      <c r="H9419" s="243">
        <f t="shared" ca="1" si="442"/>
        <v>45139</v>
      </c>
      <c r="I9419" s="244">
        <f t="shared" si="443"/>
        <v>43892</v>
      </c>
      <c r="J9419" s="244" t="str">
        <f t="shared" si="441"/>
        <v/>
      </c>
    </row>
    <row r="9420" spans="3:10" ht="12" thickBot="1" x14ac:dyDescent="0.25">
      <c r="C9420" s="254"/>
      <c r="D9420" s="254"/>
      <c r="E9420" s="255"/>
      <c r="F9420" s="256"/>
      <c r="G9420" s="257"/>
      <c r="H9420" s="243">
        <f t="shared" ca="1" si="442"/>
        <v>45139</v>
      </c>
      <c r="I9420" s="244">
        <f t="shared" si="443"/>
        <v>43892</v>
      </c>
      <c r="J9420" s="244" t="str">
        <f t="shared" si="441"/>
        <v/>
      </c>
    </row>
    <row r="9421" spans="3:10" ht="12" thickBot="1" x14ac:dyDescent="0.25">
      <c r="C9421" s="254"/>
      <c r="D9421" s="254"/>
      <c r="E9421" s="255"/>
      <c r="F9421" s="256"/>
      <c r="G9421" s="257"/>
      <c r="H9421" s="243">
        <f t="shared" ca="1" si="442"/>
        <v>45139</v>
      </c>
      <c r="I9421" s="244">
        <f t="shared" si="443"/>
        <v>43892</v>
      </c>
      <c r="J9421" s="244" t="str">
        <f t="shared" si="441"/>
        <v/>
      </c>
    </row>
    <row r="9422" spans="3:10" ht="12" thickBot="1" x14ac:dyDescent="0.25">
      <c r="C9422" s="254"/>
      <c r="D9422" s="254"/>
      <c r="E9422" s="255"/>
      <c r="F9422" s="256"/>
      <c r="G9422" s="257"/>
      <c r="H9422" s="243">
        <f t="shared" ca="1" si="442"/>
        <v>45139</v>
      </c>
      <c r="I9422" s="244">
        <f t="shared" si="443"/>
        <v>43892</v>
      </c>
      <c r="J9422" s="244" t="str">
        <f t="shared" si="441"/>
        <v/>
      </c>
    </row>
    <row r="9423" spans="3:10" ht="12" thickBot="1" x14ac:dyDescent="0.25">
      <c r="C9423" s="254"/>
      <c r="D9423" s="254"/>
      <c r="E9423" s="255"/>
      <c r="F9423" s="256"/>
      <c r="G9423" s="257"/>
      <c r="H9423" s="243">
        <f t="shared" ca="1" si="442"/>
        <v>45139</v>
      </c>
      <c r="I9423" s="244">
        <f t="shared" si="443"/>
        <v>43892</v>
      </c>
      <c r="J9423" s="244" t="str">
        <f t="shared" si="441"/>
        <v/>
      </c>
    </row>
    <row r="9424" spans="3:10" ht="12" thickBot="1" x14ac:dyDescent="0.25">
      <c r="C9424" s="254"/>
      <c r="D9424" s="254"/>
      <c r="E9424" s="255"/>
      <c r="F9424" s="256"/>
      <c r="G9424" s="257"/>
      <c r="H9424" s="243">
        <f t="shared" ca="1" si="442"/>
        <v>45139</v>
      </c>
      <c r="I9424" s="244">
        <f t="shared" si="443"/>
        <v>43892</v>
      </c>
      <c r="J9424" s="244" t="str">
        <f t="shared" si="441"/>
        <v/>
      </c>
    </row>
    <row r="9425" spans="3:10" ht="12" thickBot="1" x14ac:dyDescent="0.25">
      <c r="C9425" s="254"/>
      <c r="D9425" s="254"/>
      <c r="E9425" s="255"/>
      <c r="F9425" s="256"/>
      <c r="G9425" s="257"/>
      <c r="H9425" s="243">
        <f t="shared" ca="1" si="442"/>
        <v>45139</v>
      </c>
      <c r="I9425" s="244">
        <f t="shared" si="443"/>
        <v>43892</v>
      </c>
      <c r="J9425" s="244" t="str">
        <f t="shared" si="441"/>
        <v/>
      </c>
    </row>
    <row r="9426" spans="3:10" ht="12" thickBot="1" x14ac:dyDescent="0.25">
      <c r="C9426" s="254"/>
      <c r="D9426" s="254"/>
      <c r="E9426" s="255"/>
      <c r="F9426" s="256"/>
      <c r="G9426" s="257"/>
      <c r="H9426" s="243">
        <f t="shared" ca="1" si="442"/>
        <v>45139</v>
      </c>
      <c r="I9426" s="244">
        <f t="shared" si="443"/>
        <v>43892</v>
      </c>
      <c r="J9426" s="244" t="str">
        <f t="shared" si="441"/>
        <v/>
      </c>
    </row>
    <row r="9427" spans="3:10" ht="12" thickBot="1" x14ac:dyDescent="0.25">
      <c r="C9427" s="254"/>
      <c r="D9427" s="254"/>
      <c r="E9427" s="255"/>
      <c r="F9427" s="256"/>
      <c r="G9427" s="257"/>
      <c r="H9427" s="243">
        <f t="shared" ca="1" si="442"/>
        <v>45139</v>
      </c>
      <c r="I9427" s="244">
        <f t="shared" si="443"/>
        <v>43892</v>
      </c>
      <c r="J9427" s="244" t="str">
        <f t="shared" si="441"/>
        <v/>
      </c>
    </row>
    <row r="9428" spans="3:10" ht="12" thickBot="1" x14ac:dyDescent="0.25">
      <c r="C9428" s="254"/>
      <c r="D9428" s="254"/>
      <c r="E9428" s="255"/>
      <c r="F9428" s="256"/>
      <c r="G9428" s="257"/>
      <c r="H9428" s="243">
        <f t="shared" ca="1" si="442"/>
        <v>45139</v>
      </c>
      <c r="I9428" s="244">
        <f t="shared" si="443"/>
        <v>43892</v>
      </c>
      <c r="J9428" s="244" t="str">
        <f t="shared" si="441"/>
        <v/>
      </c>
    </row>
    <row r="9429" spans="3:10" ht="12" thickBot="1" x14ac:dyDescent="0.25">
      <c r="C9429" s="254"/>
      <c r="D9429" s="254"/>
      <c r="E9429" s="255"/>
      <c r="F9429" s="256"/>
      <c r="G9429" s="257"/>
      <c r="H9429" s="243">
        <f t="shared" ca="1" si="442"/>
        <v>45139</v>
      </c>
      <c r="I9429" s="244">
        <f t="shared" si="443"/>
        <v>43892</v>
      </c>
      <c r="J9429" s="244" t="str">
        <f t="shared" si="441"/>
        <v/>
      </c>
    </row>
    <row r="9430" spans="3:10" ht="12" thickBot="1" x14ac:dyDescent="0.25">
      <c r="C9430" s="254"/>
      <c r="D9430" s="254"/>
      <c r="E9430" s="255"/>
      <c r="F9430" s="256"/>
      <c r="G9430" s="257"/>
      <c r="H9430" s="243">
        <f t="shared" ca="1" si="442"/>
        <v>45139</v>
      </c>
      <c r="I9430" s="244">
        <f t="shared" si="443"/>
        <v>43892</v>
      </c>
      <c r="J9430" s="244" t="str">
        <f t="shared" si="441"/>
        <v/>
      </c>
    </row>
    <row r="9431" spans="3:10" ht="12" thickBot="1" x14ac:dyDescent="0.25">
      <c r="C9431" s="254"/>
      <c r="D9431" s="254"/>
      <c r="E9431" s="255"/>
      <c r="F9431" s="256"/>
      <c r="G9431" s="257"/>
      <c r="H9431" s="243">
        <f t="shared" ca="1" si="442"/>
        <v>45139</v>
      </c>
      <c r="I9431" s="244">
        <f t="shared" si="443"/>
        <v>43892</v>
      </c>
      <c r="J9431" s="244" t="str">
        <f t="shared" si="441"/>
        <v/>
      </c>
    </row>
    <row r="9432" spans="3:10" ht="12" thickBot="1" x14ac:dyDescent="0.25">
      <c r="C9432" s="254"/>
      <c r="D9432" s="254"/>
      <c r="E9432" s="255"/>
      <c r="F9432" s="256"/>
      <c r="G9432" s="257"/>
      <c r="H9432" s="243">
        <f t="shared" ca="1" si="442"/>
        <v>45139</v>
      </c>
      <c r="I9432" s="244">
        <f t="shared" si="443"/>
        <v>43892</v>
      </c>
      <c r="J9432" s="244" t="str">
        <f t="shared" si="441"/>
        <v/>
      </c>
    </row>
    <row r="9433" spans="3:10" ht="12" thickBot="1" x14ac:dyDescent="0.25">
      <c r="C9433" s="254"/>
      <c r="D9433" s="254"/>
      <c r="E9433" s="255"/>
      <c r="F9433" s="256"/>
      <c r="G9433" s="257"/>
      <c r="H9433" s="243">
        <f t="shared" ca="1" si="442"/>
        <v>45139</v>
      </c>
      <c r="I9433" s="244">
        <f t="shared" si="443"/>
        <v>43892</v>
      </c>
      <c r="J9433" s="244" t="str">
        <f t="shared" si="441"/>
        <v/>
      </c>
    </row>
    <row r="9434" spans="3:10" ht="12" thickBot="1" x14ac:dyDescent="0.25">
      <c r="C9434" s="254"/>
      <c r="D9434" s="254"/>
      <c r="E9434" s="255"/>
      <c r="F9434" s="256"/>
      <c r="G9434" s="257"/>
      <c r="H9434" s="243">
        <f t="shared" ca="1" si="442"/>
        <v>45139</v>
      </c>
      <c r="I9434" s="244">
        <f t="shared" si="443"/>
        <v>43892</v>
      </c>
      <c r="J9434" s="244" t="str">
        <f t="shared" si="441"/>
        <v/>
      </c>
    </row>
    <row r="9435" spans="3:10" ht="12" thickBot="1" x14ac:dyDescent="0.25">
      <c r="C9435" s="254"/>
      <c r="D9435" s="254"/>
      <c r="E9435" s="255"/>
      <c r="F9435" s="256"/>
      <c r="G9435" s="257"/>
      <c r="H9435" s="243">
        <f t="shared" ca="1" si="442"/>
        <v>45139</v>
      </c>
      <c r="I9435" s="244">
        <f t="shared" si="443"/>
        <v>43892</v>
      </c>
      <c r="J9435" s="244" t="str">
        <f t="shared" si="441"/>
        <v/>
      </c>
    </row>
    <row r="9436" spans="3:10" ht="12" thickBot="1" x14ac:dyDescent="0.25">
      <c r="C9436" s="254"/>
      <c r="D9436" s="254"/>
      <c r="E9436" s="255"/>
      <c r="F9436" s="256"/>
      <c r="G9436" s="257"/>
      <c r="H9436" s="243">
        <f t="shared" ca="1" si="442"/>
        <v>45139</v>
      </c>
      <c r="I9436" s="244">
        <f t="shared" si="443"/>
        <v>43892</v>
      </c>
      <c r="J9436" s="244" t="str">
        <f t="shared" si="441"/>
        <v/>
      </c>
    </row>
    <row r="9437" spans="3:10" ht="12" thickBot="1" x14ac:dyDescent="0.25">
      <c r="C9437" s="254"/>
      <c r="D9437" s="254"/>
      <c r="E9437" s="255"/>
      <c r="F9437" s="256"/>
      <c r="G9437" s="257"/>
      <c r="H9437" s="243">
        <f t="shared" ca="1" si="442"/>
        <v>45139</v>
      </c>
      <c r="I9437" s="244">
        <f t="shared" si="443"/>
        <v>43892</v>
      </c>
      <c r="J9437" s="244" t="str">
        <f t="shared" si="441"/>
        <v/>
      </c>
    </row>
    <row r="9438" spans="3:10" ht="12" thickBot="1" x14ac:dyDescent="0.25">
      <c r="C9438" s="254"/>
      <c r="D9438" s="254"/>
      <c r="E9438" s="255"/>
      <c r="F9438" s="256"/>
      <c r="G9438" s="257"/>
      <c r="H9438" s="243">
        <f t="shared" ca="1" si="442"/>
        <v>45139</v>
      </c>
      <c r="I9438" s="244">
        <f t="shared" si="443"/>
        <v>43892</v>
      </c>
      <c r="J9438" s="244" t="str">
        <f t="shared" si="441"/>
        <v/>
      </c>
    </row>
    <row r="9439" spans="3:10" ht="12" thickBot="1" x14ac:dyDescent="0.25">
      <c r="C9439" s="254"/>
      <c r="D9439" s="254"/>
      <c r="E9439" s="255"/>
      <c r="F9439" s="256"/>
      <c r="G9439" s="257"/>
      <c r="H9439" s="243">
        <f t="shared" ca="1" si="442"/>
        <v>45139</v>
      </c>
      <c r="I9439" s="244">
        <f t="shared" si="443"/>
        <v>43892</v>
      </c>
      <c r="J9439" s="244" t="str">
        <f t="shared" si="441"/>
        <v/>
      </c>
    </row>
    <row r="9440" spans="3:10" ht="12" thickBot="1" x14ac:dyDescent="0.25">
      <c r="C9440" s="254"/>
      <c r="D9440" s="254"/>
      <c r="E9440" s="255"/>
      <c r="F9440" s="256"/>
      <c r="G9440" s="257"/>
      <c r="H9440" s="243">
        <f t="shared" ca="1" si="442"/>
        <v>45139</v>
      </c>
      <c r="I9440" s="244">
        <f t="shared" si="443"/>
        <v>43892</v>
      </c>
      <c r="J9440" s="244" t="str">
        <f t="shared" si="441"/>
        <v/>
      </c>
    </row>
    <row r="9441" spans="3:10" ht="12" thickBot="1" x14ac:dyDescent="0.25">
      <c r="C9441" s="254"/>
      <c r="D9441" s="254"/>
      <c r="E9441" s="255"/>
      <c r="F9441" s="256"/>
      <c r="G9441" s="257"/>
      <c r="H9441" s="243">
        <f t="shared" ca="1" si="442"/>
        <v>45139</v>
      </c>
      <c r="I9441" s="244">
        <f t="shared" si="443"/>
        <v>43892</v>
      </c>
      <c r="J9441" s="244" t="str">
        <f t="shared" si="441"/>
        <v/>
      </c>
    </row>
    <row r="9442" spans="3:10" ht="12" thickBot="1" x14ac:dyDescent="0.25">
      <c r="C9442" s="254"/>
      <c r="D9442" s="254"/>
      <c r="E9442" s="255"/>
      <c r="F9442" s="256"/>
      <c r="G9442" s="257"/>
      <c r="H9442" s="243">
        <f t="shared" ca="1" si="442"/>
        <v>45139</v>
      </c>
      <c r="I9442" s="244">
        <f t="shared" si="443"/>
        <v>43892</v>
      </c>
      <c r="J9442" s="244" t="str">
        <f t="shared" si="441"/>
        <v/>
      </c>
    </row>
    <row r="9443" spans="3:10" ht="12" thickBot="1" x14ac:dyDescent="0.25">
      <c r="C9443" s="254"/>
      <c r="D9443" s="254"/>
      <c r="E9443" s="255"/>
      <c r="F9443" s="256"/>
      <c r="G9443" s="257"/>
      <c r="H9443" s="243">
        <f t="shared" ca="1" si="442"/>
        <v>45139</v>
      </c>
      <c r="I9443" s="244">
        <f t="shared" si="443"/>
        <v>43892</v>
      </c>
      <c r="J9443" s="244" t="str">
        <f t="shared" si="441"/>
        <v/>
      </c>
    </row>
    <row r="9444" spans="3:10" ht="12" thickBot="1" x14ac:dyDescent="0.25">
      <c r="C9444" s="254"/>
      <c r="D9444" s="254"/>
      <c r="E9444" s="255"/>
      <c r="F9444" s="256"/>
      <c r="G9444" s="257"/>
      <c r="H9444" s="243">
        <f t="shared" ca="1" si="442"/>
        <v>45139</v>
      </c>
      <c r="I9444" s="244">
        <f t="shared" si="443"/>
        <v>43892</v>
      </c>
      <c r="J9444" s="244" t="str">
        <f t="shared" si="441"/>
        <v/>
      </c>
    </row>
    <row r="9445" spans="3:10" ht="12" thickBot="1" x14ac:dyDescent="0.25">
      <c r="C9445" s="254"/>
      <c r="D9445" s="254"/>
      <c r="E9445" s="255"/>
      <c r="F9445" s="256"/>
      <c r="G9445" s="257"/>
      <c r="H9445" s="243">
        <f t="shared" ca="1" si="442"/>
        <v>45139</v>
      </c>
      <c r="I9445" s="244">
        <f t="shared" si="443"/>
        <v>43892</v>
      </c>
      <c r="J9445" s="244" t="str">
        <f t="shared" si="441"/>
        <v/>
      </c>
    </row>
    <row r="9446" spans="3:10" ht="12" thickBot="1" x14ac:dyDescent="0.25">
      <c r="C9446" s="254"/>
      <c r="D9446" s="254"/>
      <c r="E9446" s="255"/>
      <c r="F9446" s="256"/>
      <c r="G9446" s="257"/>
      <c r="H9446" s="243">
        <f t="shared" ca="1" si="442"/>
        <v>45139</v>
      </c>
      <c r="I9446" s="244">
        <f t="shared" si="443"/>
        <v>43892</v>
      </c>
      <c r="J9446" s="244" t="str">
        <f t="shared" si="441"/>
        <v/>
      </c>
    </row>
    <row r="9447" spans="3:10" ht="12" thickBot="1" x14ac:dyDescent="0.25">
      <c r="C9447" s="254"/>
      <c r="D9447" s="254"/>
      <c r="E9447" s="255"/>
      <c r="F9447" s="256"/>
      <c r="G9447" s="257"/>
      <c r="H9447" s="243">
        <f t="shared" ca="1" si="442"/>
        <v>45139</v>
      </c>
      <c r="I9447" s="244">
        <f t="shared" si="443"/>
        <v>43892</v>
      </c>
      <c r="J9447" s="244" t="str">
        <f t="shared" si="441"/>
        <v/>
      </c>
    </row>
    <row r="9448" spans="3:10" ht="12" thickBot="1" x14ac:dyDescent="0.25">
      <c r="C9448" s="254"/>
      <c r="D9448" s="254"/>
      <c r="E9448" s="255"/>
      <c r="F9448" s="256"/>
      <c r="G9448" s="257"/>
      <c r="H9448" s="243">
        <f t="shared" ca="1" si="442"/>
        <v>45139</v>
      </c>
      <c r="I9448" s="244">
        <f t="shared" si="443"/>
        <v>43892</v>
      </c>
      <c r="J9448" s="244" t="str">
        <f t="shared" si="441"/>
        <v/>
      </c>
    </row>
    <row r="9449" spans="3:10" ht="12" thickBot="1" x14ac:dyDescent="0.25">
      <c r="C9449" s="254"/>
      <c r="D9449" s="254"/>
      <c r="E9449" s="255"/>
      <c r="F9449" s="256"/>
      <c r="G9449" s="257"/>
      <c r="H9449" s="243">
        <f t="shared" ca="1" si="442"/>
        <v>45139</v>
      </c>
      <c r="I9449" s="244">
        <f t="shared" si="443"/>
        <v>43892</v>
      </c>
      <c r="J9449" s="244" t="str">
        <f t="shared" si="441"/>
        <v/>
      </c>
    </row>
    <row r="9450" spans="3:10" ht="12" thickBot="1" x14ac:dyDescent="0.25">
      <c r="C9450" s="254"/>
      <c r="D9450" s="254"/>
      <c r="E9450" s="255"/>
      <c r="F9450" s="256"/>
      <c r="G9450" s="257"/>
      <c r="H9450" s="243">
        <f t="shared" ca="1" si="442"/>
        <v>45139</v>
      </c>
      <c r="I9450" s="244">
        <f t="shared" si="443"/>
        <v>43892</v>
      </c>
      <c r="J9450" s="244" t="str">
        <f t="shared" si="441"/>
        <v/>
      </c>
    </row>
    <row r="9451" spans="3:10" ht="12" thickBot="1" x14ac:dyDescent="0.25">
      <c r="C9451" s="254"/>
      <c r="D9451" s="254"/>
      <c r="E9451" s="255"/>
      <c r="F9451" s="256"/>
      <c r="G9451" s="257"/>
      <c r="H9451" s="243">
        <f t="shared" ca="1" si="442"/>
        <v>45139</v>
      </c>
      <c r="I9451" s="244">
        <f t="shared" si="443"/>
        <v>43892</v>
      </c>
      <c r="J9451" s="244" t="str">
        <f t="shared" si="441"/>
        <v/>
      </c>
    </row>
    <row r="9452" spans="3:10" ht="12" thickBot="1" x14ac:dyDescent="0.25">
      <c r="C9452" s="254"/>
      <c r="D9452" s="254"/>
      <c r="E9452" s="255"/>
      <c r="F9452" s="256"/>
      <c r="G9452" s="257"/>
      <c r="H9452" s="243">
        <f t="shared" ca="1" si="442"/>
        <v>45139</v>
      </c>
      <c r="I9452" s="244">
        <f t="shared" si="443"/>
        <v>43892</v>
      </c>
      <c r="J9452" s="244" t="str">
        <f t="shared" si="441"/>
        <v/>
      </c>
    </row>
    <row r="9453" spans="3:10" ht="12" thickBot="1" x14ac:dyDescent="0.25">
      <c r="C9453" s="254"/>
      <c r="D9453" s="254"/>
      <c r="E9453" s="255"/>
      <c r="F9453" s="256"/>
      <c r="G9453" s="257"/>
      <c r="H9453" s="243">
        <f t="shared" ca="1" si="442"/>
        <v>45139</v>
      </c>
      <c r="I9453" s="244">
        <f t="shared" si="443"/>
        <v>43892</v>
      </c>
      <c r="J9453" s="244" t="str">
        <f t="shared" si="441"/>
        <v/>
      </c>
    </row>
    <row r="9454" spans="3:10" ht="12" thickBot="1" x14ac:dyDescent="0.25">
      <c r="C9454" s="254"/>
      <c r="D9454" s="254"/>
      <c r="E9454" s="255"/>
      <c r="F9454" s="256"/>
      <c r="G9454" s="257"/>
      <c r="H9454" s="243">
        <f t="shared" ca="1" si="442"/>
        <v>45139</v>
      </c>
      <c r="I9454" s="244">
        <f t="shared" si="443"/>
        <v>43892</v>
      </c>
      <c r="J9454" s="244" t="str">
        <f t="shared" si="441"/>
        <v/>
      </c>
    </row>
    <row r="9455" spans="3:10" ht="12" thickBot="1" x14ac:dyDescent="0.25">
      <c r="C9455" s="254"/>
      <c r="D9455" s="254"/>
      <c r="E9455" s="255"/>
      <c r="F9455" s="256"/>
      <c r="G9455" s="257"/>
      <c r="H9455" s="243">
        <f t="shared" ca="1" si="442"/>
        <v>45139</v>
      </c>
      <c r="I9455" s="244">
        <f t="shared" si="443"/>
        <v>43892</v>
      </c>
      <c r="J9455" s="244" t="str">
        <f t="shared" si="441"/>
        <v/>
      </c>
    </row>
    <row r="9456" spans="3:10" ht="12" thickBot="1" x14ac:dyDescent="0.25">
      <c r="C9456" s="254"/>
      <c r="D9456" s="254"/>
      <c r="E9456" s="255"/>
      <c r="F9456" s="256"/>
      <c r="G9456" s="257"/>
      <c r="H9456" s="243">
        <f t="shared" ca="1" si="442"/>
        <v>45139</v>
      </c>
      <c r="I9456" s="244">
        <f t="shared" si="443"/>
        <v>43892</v>
      </c>
      <c r="J9456" s="244" t="str">
        <f t="shared" si="441"/>
        <v/>
      </c>
    </row>
    <row r="9457" spans="3:10" ht="12" thickBot="1" x14ac:dyDescent="0.25">
      <c r="C9457" s="254"/>
      <c r="D9457" s="254"/>
      <c r="E9457" s="255"/>
      <c r="F9457" s="256"/>
      <c r="G9457" s="257"/>
      <c r="H9457" s="243">
        <f t="shared" ca="1" si="442"/>
        <v>45139</v>
      </c>
      <c r="I9457" s="244">
        <f t="shared" si="443"/>
        <v>43892</v>
      </c>
      <c r="J9457" s="244" t="str">
        <f t="shared" si="441"/>
        <v/>
      </c>
    </row>
    <row r="9458" spans="3:10" ht="12" thickBot="1" x14ac:dyDescent="0.25">
      <c r="C9458" s="254"/>
      <c r="D9458" s="254"/>
      <c r="E9458" s="255"/>
      <c r="F9458" s="256"/>
      <c r="G9458" s="257"/>
      <c r="H9458" s="243">
        <f t="shared" ca="1" si="442"/>
        <v>45139</v>
      </c>
      <c r="I9458" s="244">
        <f t="shared" si="443"/>
        <v>43892</v>
      </c>
      <c r="J9458" s="244" t="str">
        <f t="shared" si="441"/>
        <v/>
      </c>
    </row>
    <row r="9459" spans="3:10" ht="12" thickBot="1" x14ac:dyDescent="0.25">
      <c r="C9459" s="254"/>
      <c r="D9459" s="254"/>
      <c r="E9459" s="255"/>
      <c r="F9459" s="256"/>
      <c r="G9459" s="257"/>
      <c r="H9459" s="243">
        <f t="shared" ca="1" si="442"/>
        <v>45139</v>
      </c>
      <c r="I9459" s="244">
        <f t="shared" si="443"/>
        <v>43892</v>
      </c>
      <c r="J9459" s="244" t="str">
        <f t="shared" si="441"/>
        <v/>
      </c>
    </row>
    <row r="9460" spans="3:10" ht="12" thickBot="1" x14ac:dyDescent="0.25">
      <c r="C9460" s="254"/>
      <c r="D9460" s="254"/>
      <c r="E9460" s="255"/>
      <c r="F9460" s="256"/>
      <c r="G9460" s="257"/>
      <c r="H9460" s="243">
        <f t="shared" ca="1" si="442"/>
        <v>45139</v>
      </c>
      <c r="I9460" s="244">
        <f t="shared" si="443"/>
        <v>43892</v>
      </c>
      <c r="J9460" s="244" t="str">
        <f t="shared" si="441"/>
        <v/>
      </c>
    </row>
    <row r="9461" spans="3:10" ht="12" thickBot="1" x14ac:dyDescent="0.25">
      <c r="C9461" s="254"/>
      <c r="D9461" s="254"/>
      <c r="E9461" s="255"/>
      <c r="F9461" s="256"/>
      <c r="G9461" s="257"/>
      <c r="H9461" s="243">
        <f t="shared" ca="1" si="442"/>
        <v>45139</v>
      </c>
      <c r="I9461" s="244">
        <f t="shared" si="443"/>
        <v>43892</v>
      </c>
      <c r="J9461" s="244" t="str">
        <f t="shared" si="441"/>
        <v/>
      </c>
    </row>
    <row r="9462" spans="3:10" ht="12" thickBot="1" x14ac:dyDescent="0.25">
      <c r="C9462" s="254"/>
      <c r="D9462" s="254"/>
      <c r="E9462" s="255"/>
      <c r="F9462" s="256"/>
      <c r="G9462" s="257"/>
      <c r="H9462" s="243">
        <f t="shared" ca="1" si="442"/>
        <v>45139</v>
      </c>
      <c r="I9462" s="244">
        <f t="shared" si="443"/>
        <v>43892</v>
      </c>
      <c r="J9462" s="244" t="str">
        <f t="shared" si="441"/>
        <v/>
      </c>
    </row>
    <row r="9463" spans="3:10" ht="12" thickBot="1" x14ac:dyDescent="0.25">
      <c r="C9463" s="254"/>
      <c r="D9463" s="254"/>
      <c r="E9463" s="255"/>
      <c r="F9463" s="256"/>
      <c r="G9463" s="257"/>
      <c r="H9463" s="243">
        <f t="shared" ca="1" si="442"/>
        <v>45139</v>
      </c>
      <c r="I9463" s="244">
        <f t="shared" si="443"/>
        <v>43892</v>
      </c>
      <c r="J9463" s="244" t="str">
        <f t="shared" si="441"/>
        <v/>
      </c>
    </row>
    <row r="9464" spans="3:10" ht="12" thickBot="1" x14ac:dyDescent="0.25">
      <c r="C9464" s="254"/>
      <c r="D9464" s="254"/>
      <c r="E9464" s="255"/>
      <c r="F9464" s="256"/>
      <c r="G9464" s="257"/>
      <c r="H9464" s="243">
        <f t="shared" ca="1" si="442"/>
        <v>45139</v>
      </c>
      <c r="I9464" s="244">
        <f t="shared" si="443"/>
        <v>43892</v>
      </c>
      <c r="J9464" s="244" t="str">
        <f t="shared" si="441"/>
        <v/>
      </c>
    </row>
    <row r="9465" spans="3:10" ht="12" thickBot="1" x14ac:dyDescent="0.25">
      <c r="C9465" s="254"/>
      <c r="D9465" s="254"/>
      <c r="E9465" s="255"/>
      <c r="F9465" s="256"/>
      <c r="G9465" s="257"/>
      <c r="H9465" s="243">
        <f t="shared" ca="1" si="442"/>
        <v>45139</v>
      </c>
      <c r="I9465" s="244">
        <f t="shared" si="443"/>
        <v>43892</v>
      </c>
      <c r="J9465" s="244" t="str">
        <f t="shared" si="441"/>
        <v/>
      </c>
    </row>
    <row r="9466" spans="3:10" ht="12" thickBot="1" x14ac:dyDescent="0.25">
      <c r="C9466" s="254"/>
      <c r="D9466" s="254"/>
      <c r="E9466" s="255"/>
      <c r="F9466" s="256"/>
      <c r="G9466" s="257"/>
      <c r="H9466" s="243">
        <f t="shared" ca="1" si="442"/>
        <v>45139</v>
      </c>
      <c r="I9466" s="244">
        <f t="shared" si="443"/>
        <v>43892</v>
      </c>
      <c r="J9466" s="244" t="str">
        <f t="shared" si="441"/>
        <v/>
      </c>
    </row>
    <row r="9467" spans="3:10" ht="12" thickBot="1" x14ac:dyDescent="0.25">
      <c r="C9467" s="254"/>
      <c r="D9467" s="254"/>
      <c r="E9467" s="255"/>
      <c r="F9467" s="256"/>
      <c r="G9467" s="257"/>
      <c r="H9467" s="243">
        <f t="shared" ca="1" si="442"/>
        <v>45139</v>
      </c>
      <c r="I9467" s="244">
        <f t="shared" si="443"/>
        <v>43892</v>
      </c>
      <c r="J9467" s="244" t="str">
        <f t="shared" si="441"/>
        <v/>
      </c>
    </row>
    <row r="9468" spans="3:10" ht="12" thickBot="1" x14ac:dyDescent="0.25">
      <c r="C9468" s="254"/>
      <c r="D9468" s="254"/>
      <c r="E9468" s="255"/>
      <c r="F9468" s="256"/>
      <c r="G9468" s="257"/>
      <c r="H9468" s="243">
        <f t="shared" ca="1" si="442"/>
        <v>45139</v>
      </c>
      <c r="I9468" s="244">
        <f t="shared" si="443"/>
        <v>43892</v>
      </c>
      <c r="J9468" s="244" t="str">
        <f t="shared" si="441"/>
        <v/>
      </c>
    </row>
    <row r="9469" spans="3:10" ht="12" thickBot="1" x14ac:dyDescent="0.25">
      <c r="C9469" s="254"/>
      <c r="D9469" s="254"/>
      <c r="E9469" s="255"/>
      <c r="F9469" s="256"/>
      <c r="G9469" s="257"/>
      <c r="H9469" s="243">
        <f t="shared" ca="1" si="442"/>
        <v>45139</v>
      </c>
      <c r="I9469" s="244">
        <f t="shared" si="443"/>
        <v>43892</v>
      </c>
      <c r="J9469" s="244" t="str">
        <f t="shared" si="441"/>
        <v/>
      </c>
    </row>
    <row r="9470" spans="3:10" ht="12" thickBot="1" x14ac:dyDescent="0.25">
      <c r="C9470" s="254"/>
      <c r="D9470" s="254"/>
      <c r="E9470" s="255"/>
      <c r="F9470" s="256"/>
      <c r="G9470" s="257"/>
      <c r="H9470" s="243">
        <f t="shared" ca="1" si="442"/>
        <v>45139</v>
      </c>
      <c r="I9470" s="244">
        <f t="shared" si="443"/>
        <v>43892</v>
      </c>
      <c r="J9470" s="244" t="str">
        <f t="shared" si="441"/>
        <v/>
      </c>
    </row>
    <row r="9471" spans="3:10" ht="12" thickBot="1" x14ac:dyDescent="0.25">
      <c r="C9471" s="254"/>
      <c r="D9471" s="254"/>
      <c r="E9471" s="255"/>
      <c r="F9471" s="256"/>
      <c r="G9471" s="257"/>
      <c r="H9471" s="243">
        <f t="shared" ca="1" si="442"/>
        <v>45139</v>
      </c>
      <c r="I9471" s="244">
        <f t="shared" si="443"/>
        <v>43892</v>
      </c>
      <c r="J9471" s="244" t="str">
        <f t="shared" si="441"/>
        <v/>
      </c>
    </row>
    <row r="9472" spans="3:10" ht="12" thickBot="1" x14ac:dyDescent="0.25">
      <c r="C9472" s="254"/>
      <c r="D9472" s="254"/>
      <c r="E9472" s="255"/>
      <c r="F9472" s="256"/>
      <c r="G9472" s="257"/>
      <c r="H9472" s="243">
        <f t="shared" ca="1" si="442"/>
        <v>45139</v>
      </c>
      <c r="I9472" s="244">
        <f t="shared" si="443"/>
        <v>43892</v>
      </c>
      <c r="J9472" s="244" t="str">
        <f t="shared" si="441"/>
        <v/>
      </c>
    </row>
    <row r="9473" spans="3:10" ht="12" thickBot="1" x14ac:dyDescent="0.25">
      <c r="C9473" s="254"/>
      <c r="D9473" s="254"/>
      <c r="E9473" s="255"/>
      <c r="F9473" s="256"/>
      <c r="G9473" s="257"/>
      <c r="H9473" s="243">
        <f t="shared" ca="1" si="442"/>
        <v>45139</v>
      </c>
      <c r="I9473" s="244">
        <f t="shared" si="443"/>
        <v>43892</v>
      </c>
      <c r="J9473" s="244" t="str">
        <f t="shared" si="441"/>
        <v/>
      </c>
    </row>
    <row r="9474" spans="3:10" ht="12" thickBot="1" x14ac:dyDescent="0.25">
      <c r="C9474" s="254"/>
      <c r="D9474" s="254"/>
      <c r="E9474" s="255"/>
      <c r="F9474" s="256"/>
      <c r="G9474" s="257"/>
      <c r="H9474" s="243">
        <f t="shared" ca="1" si="442"/>
        <v>45139</v>
      </c>
      <c r="I9474" s="244">
        <f t="shared" si="443"/>
        <v>43892</v>
      </c>
      <c r="J9474" s="244" t="str">
        <f t="shared" si="441"/>
        <v/>
      </c>
    </row>
    <row r="9475" spans="3:10" ht="12" thickBot="1" x14ac:dyDescent="0.25">
      <c r="C9475" s="254"/>
      <c r="D9475" s="254"/>
      <c r="E9475" s="255"/>
      <c r="F9475" s="256"/>
      <c r="G9475" s="257"/>
      <c r="H9475" s="243">
        <f t="shared" ca="1" si="442"/>
        <v>45139</v>
      </c>
      <c r="I9475" s="244">
        <f t="shared" si="443"/>
        <v>43892</v>
      </c>
      <c r="J9475" s="244" t="str">
        <f t="shared" si="441"/>
        <v/>
      </c>
    </row>
    <row r="9476" spans="3:10" ht="12" thickBot="1" x14ac:dyDescent="0.25">
      <c r="C9476" s="254"/>
      <c r="D9476" s="254"/>
      <c r="E9476" s="255"/>
      <c r="F9476" s="256"/>
      <c r="G9476" s="257"/>
      <c r="H9476" s="243">
        <f t="shared" ca="1" si="442"/>
        <v>45139</v>
      </c>
      <c r="I9476" s="244">
        <f t="shared" si="443"/>
        <v>43892</v>
      </c>
      <c r="J9476" s="244" t="str">
        <f t="shared" si="441"/>
        <v/>
      </c>
    </row>
    <row r="9477" spans="3:10" ht="12" thickBot="1" x14ac:dyDescent="0.25">
      <c r="C9477" s="254"/>
      <c r="D9477" s="254"/>
      <c r="E9477" s="255"/>
      <c r="F9477" s="256"/>
      <c r="G9477" s="257"/>
      <c r="H9477" s="243">
        <f t="shared" ca="1" si="442"/>
        <v>45139</v>
      </c>
      <c r="I9477" s="244">
        <f t="shared" si="443"/>
        <v>43892</v>
      </c>
      <c r="J9477" s="244" t="str">
        <f t="shared" si="441"/>
        <v/>
      </c>
    </row>
    <row r="9478" spans="3:10" ht="12" thickBot="1" x14ac:dyDescent="0.25">
      <c r="C9478" s="254"/>
      <c r="D9478" s="254"/>
      <c r="E9478" s="255"/>
      <c r="F9478" s="256"/>
      <c r="G9478" s="257"/>
      <c r="H9478" s="243">
        <f t="shared" ca="1" si="442"/>
        <v>45139</v>
      </c>
      <c r="I9478" s="244">
        <f t="shared" si="443"/>
        <v>43892</v>
      </c>
      <c r="J9478" s="244" t="str">
        <f t="shared" ref="J9478:J9541" si="444">IF(G9478="","",IF(G9478&gt;=0,"Debitoren",IF(G9478&lt;0,"Kreditoren","")))</f>
        <v/>
      </c>
    </row>
    <row r="9479" spans="3:10" ht="12" thickBot="1" x14ac:dyDescent="0.25">
      <c r="C9479" s="254"/>
      <c r="D9479" s="254"/>
      <c r="E9479" s="255"/>
      <c r="F9479" s="256"/>
      <c r="G9479" s="257"/>
      <c r="H9479" s="243">
        <f t="shared" ref="H9479:H9542" ca="1" si="445">IF(F9479&lt;$F$2,EOMONTH($F$2,-1)+1,EOMONTH(F9479,-1)+1)</f>
        <v>45139</v>
      </c>
      <c r="I9479" s="244">
        <f t="shared" ref="I9479:I9542" si="446">IF(F9479&lt;$I$2,IF(   WEEKDAY(EOMONTH($I$2,-1)+1)=1,EOMONTH($I$2,-1)+1+1,EOMONTH($I$2,-1)+1),IF(WEEKDAY(F9479)=1,F9479+1,F9479))</f>
        <v>43892</v>
      </c>
      <c r="J9479" s="244" t="str">
        <f t="shared" si="444"/>
        <v/>
      </c>
    </row>
    <row r="9480" spans="3:10" ht="12" thickBot="1" x14ac:dyDescent="0.25">
      <c r="C9480" s="254"/>
      <c r="D9480" s="254"/>
      <c r="E9480" s="255"/>
      <c r="F9480" s="256"/>
      <c r="G9480" s="257"/>
      <c r="H9480" s="243">
        <f t="shared" ca="1" si="445"/>
        <v>45139</v>
      </c>
      <c r="I9480" s="244">
        <f t="shared" si="446"/>
        <v>43892</v>
      </c>
      <c r="J9480" s="244" t="str">
        <f t="shared" si="444"/>
        <v/>
      </c>
    </row>
    <row r="9481" spans="3:10" ht="12" thickBot="1" x14ac:dyDescent="0.25">
      <c r="C9481" s="254"/>
      <c r="D9481" s="254"/>
      <c r="E9481" s="255"/>
      <c r="F9481" s="256"/>
      <c r="G9481" s="257"/>
      <c r="H9481" s="243">
        <f t="shared" ca="1" si="445"/>
        <v>45139</v>
      </c>
      <c r="I9481" s="244">
        <f t="shared" si="446"/>
        <v>43892</v>
      </c>
      <c r="J9481" s="244" t="str">
        <f t="shared" si="444"/>
        <v/>
      </c>
    </row>
    <row r="9482" spans="3:10" ht="12" thickBot="1" x14ac:dyDescent="0.25">
      <c r="C9482" s="254"/>
      <c r="D9482" s="254"/>
      <c r="E9482" s="255"/>
      <c r="F9482" s="256"/>
      <c r="G9482" s="257"/>
      <c r="H9482" s="243">
        <f t="shared" ca="1" si="445"/>
        <v>45139</v>
      </c>
      <c r="I9482" s="244">
        <f t="shared" si="446"/>
        <v>43892</v>
      </c>
      <c r="J9482" s="244" t="str">
        <f t="shared" si="444"/>
        <v/>
      </c>
    </row>
    <row r="9483" spans="3:10" ht="12" thickBot="1" x14ac:dyDescent="0.25">
      <c r="C9483" s="254"/>
      <c r="D9483" s="254"/>
      <c r="E9483" s="255"/>
      <c r="F9483" s="256"/>
      <c r="G9483" s="257"/>
      <c r="H9483" s="243">
        <f t="shared" ca="1" si="445"/>
        <v>45139</v>
      </c>
      <c r="I9483" s="244">
        <f t="shared" si="446"/>
        <v>43892</v>
      </c>
      <c r="J9483" s="244" t="str">
        <f t="shared" si="444"/>
        <v/>
      </c>
    </row>
    <row r="9484" spans="3:10" ht="12" thickBot="1" x14ac:dyDescent="0.25">
      <c r="C9484" s="254"/>
      <c r="D9484" s="254"/>
      <c r="E9484" s="255"/>
      <c r="F9484" s="256"/>
      <c r="G9484" s="257"/>
      <c r="H9484" s="243">
        <f t="shared" ca="1" si="445"/>
        <v>45139</v>
      </c>
      <c r="I9484" s="244">
        <f t="shared" si="446"/>
        <v>43892</v>
      </c>
      <c r="J9484" s="244" t="str">
        <f t="shared" si="444"/>
        <v/>
      </c>
    </row>
    <row r="9485" spans="3:10" ht="12" thickBot="1" x14ac:dyDescent="0.25">
      <c r="C9485" s="254"/>
      <c r="D9485" s="254"/>
      <c r="E9485" s="255"/>
      <c r="F9485" s="256"/>
      <c r="G9485" s="257"/>
      <c r="H9485" s="243">
        <f t="shared" ca="1" si="445"/>
        <v>45139</v>
      </c>
      <c r="I9485" s="244">
        <f t="shared" si="446"/>
        <v>43892</v>
      </c>
      <c r="J9485" s="244" t="str">
        <f t="shared" si="444"/>
        <v/>
      </c>
    </row>
    <row r="9486" spans="3:10" ht="12" thickBot="1" x14ac:dyDescent="0.25">
      <c r="C9486" s="254"/>
      <c r="D9486" s="254"/>
      <c r="E9486" s="255"/>
      <c r="F9486" s="256"/>
      <c r="G9486" s="257"/>
      <c r="H9486" s="243">
        <f t="shared" ca="1" si="445"/>
        <v>45139</v>
      </c>
      <c r="I9486" s="244">
        <f t="shared" si="446"/>
        <v>43892</v>
      </c>
      <c r="J9486" s="244" t="str">
        <f t="shared" si="444"/>
        <v/>
      </c>
    </row>
    <row r="9487" spans="3:10" ht="12" thickBot="1" x14ac:dyDescent="0.25">
      <c r="C9487" s="254"/>
      <c r="D9487" s="254"/>
      <c r="E9487" s="255"/>
      <c r="F9487" s="256"/>
      <c r="G9487" s="257"/>
      <c r="H9487" s="243">
        <f t="shared" ca="1" si="445"/>
        <v>45139</v>
      </c>
      <c r="I9487" s="244">
        <f t="shared" si="446"/>
        <v>43892</v>
      </c>
      <c r="J9487" s="244" t="str">
        <f t="shared" si="444"/>
        <v/>
      </c>
    </row>
    <row r="9488" spans="3:10" ht="12" thickBot="1" x14ac:dyDescent="0.25">
      <c r="C9488" s="254"/>
      <c r="D9488" s="254"/>
      <c r="E9488" s="255"/>
      <c r="F9488" s="256"/>
      <c r="G9488" s="257"/>
      <c r="H9488" s="243">
        <f t="shared" ca="1" si="445"/>
        <v>45139</v>
      </c>
      <c r="I9488" s="244">
        <f t="shared" si="446"/>
        <v>43892</v>
      </c>
      <c r="J9488" s="244" t="str">
        <f t="shared" si="444"/>
        <v/>
      </c>
    </row>
    <row r="9489" spans="3:10" ht="12" thickBot="1" x14ac:dyDescent="0.25">
      <c r="C9489" s="254"/>
      <c r="D9489" s="254"/>
      <c r="E9489" s="255"/>
      <c r="F9489" s="256"/>
      <c r="G9489" s="257"/>
      <c r="H9489" s="243">
        <f t="shared" ca="1" si="445"/>
        <v>45139</v>
      </c>
      <c r="I9489" s="244">
        <f t="shared" si="446"/>
        <v>43892</v>
      </c>
      <c r="J9489" s="244" t="str">
        <f t="shared" si="444"/>
        <v/>
      </c>
    </row>
    <row r="9490" spans="3:10" ht="12" thickBot="1" x14ac:dyDescent="0.25">
      <c r="C9490" s="254"/>
      <c r="D9490" s="254"/>
      <c r="E9490" s="255"/>
      <c r="F9490" s="256"/>
      <c r="G9490" s="257"/>
      <c r="H9490" s="243">
        <f t="shared" ca="1" si="445"/>
        <v>45139</v>
      </c>
      <c r="I9490" s="244">
        <f t="shared" si="446"/>
        <v>43892</v>
      </c>
      <c r="J9490" s="244" t="str">
        <f t="shared" si="444"/>
        <v/>
      </c>
    </row>
    <row r="9491" spans="3:10" ht="12" thickBot="1" x14ac:dyDescent="0.25">
      <c r="C9491" s="254"/>
      <c r="D9491" s="254"/>
      <c r="E9491" s="255"/>
      <c r="F9491" s="256"/>
      <c r="G9491" s="257"/>
      <c r="H9491" s="243">
        <f t="shared" ca="1" si="445"/>
        <v>45139</v>
      </c>
      <c r="I9491" s="244">
        <f t="shared" si="446"/>
        <v>43892</v>
      </c>
      <c r="J9491" s="244" t="str">
        <f t="shared" si="444"/>
        <v/>
      </c>
    </row>
    <row r="9492" spans="3:10" ht="12" thickBot="1" x14ac:dyDescent="0.25">
      <c r="C9492" s="254"/>
      <c r="D9492" s="254"/>
      <c r="E9492" s="255"/>
      <c r="F9492" s="256"/>
      <c r="G9492" s="257"/>
      <c r="H9492" s="243">
        <f t="shared" ca="1" si="445"/>
        <v>45139</v>
      </c>
      <c r="I9492" s="244">
        <f t="shared" si="446"/>
        <v>43892</v>
      </c>
      <c r="J9492" s="244" t="str">
        <f t="shared" si="444"/>
        <v/>
      </c>
    </row>
    <row r="9493" spans="3:10" ht="12" thickBot="1" x14ac:dyDescent="0.25">
      <c r="C9493" s="254"/>
      <c r="D9493" s="254"/>
      <c r="E9493" s="255"/>
      <c r="F9493" s="256"/>
      <c r="G9493" s="257"/>
      <c r="H9493" s="243">
        <f t="shared" ca="1" si="445"/>
        <v>45139</v>
      </c>
      <c r="I9493" s="244">
        <f t="shared" si="446"/>
        <v>43892</v>
      </c>
      <c r="J9493" s="244" t="str">
        <f t="shared" si="444"/>
        <v/>
      </c>
    </row>
    <row r="9494" spans="3:10" ht="12" thickBot="1" x14ac:dyDescent="0.25">
      <c r="C9494" s="254"/>
      <c r="D9494" s="254"/>
      <c r="E9494" s="255"/>
      <c r="F9494" s="256"/>
      <c r="G9494" s="257"/>
      <c r="H9494" s="243">
        <f t="shared" ca="1" si="445"/>
        <v>45139</v>
      </c>
      <c r="I9494" s="244">
        <f t="shared" si="446"/>
        <v>43892</v>
      </c>
      <c r="J9494" s="244" t="str">
        <f t="shared" si="444"/>
        <v/>
      </c>
    </row>
    <row r="9495" spans="3:10" ht="12" thickBot="1" x14ac:dyDescent="0.25">
      <c r="C9495" s="254"/>
      <c r="D9495" s="254"/>
      <c r="E9495" s="255"/>
      <c r="F9495" s="256"/>
      <c r="G9495" s="257"/>
      <c r="H9495" s="243">
        <f t="shared" ca="1" si="445"/>
        <v>45139</v>
      </c>
      <c r="I9495" s="244">
        <f t="shared" si="446"/>
        <v>43892</v>
      </c>
      <c r="J9495" s="244" t="str">
        <f t="shared" si="444"/>
        <v/>
      </c>
    </row>
    <row r="9496" spans="3:10" ht="12" thickBot="1" x14ac:dyDescent="0.25">
      <c r="C9496" s="254"/>
      <c r="D9496" s="254"/>
      <c r="E9496" s="255"/>
      <c r="F9496" s="256"/>
      <c r="G9496" s="257"/>
      <c r="H9496" s="243">
        <f t="shared" ca="1" si="445"/>
        <v>45139</v>
      </c>
      <c r="I9496" s="244">
        <f t="shared" si="446"/>
        <v>43892</v>
      </c>
      <c r="J9496" s="244" t="str">
        <f t="shared" si="444"/>
        <v/>
      </c>
    </row>
    <row r="9497" spans="3:10" ht="12" thickBot="1" x14ac:dyDescent="0.25">
      <c r="C9497" s="254"/>
      <c r="D9497" s="254"/>
      <c r="E9497" s="255"/>
      <c r="F9497" s="256"/>
      <c r="G9497" s="257"/>
      <c r="H9497" s="243">
        <f t="shared" ca="1" si="445"/>
        <v>45139</v>
      </c>
      <c r="I9497" s="244">
        <f t="shared" si="446"/>
        <v>43892</v>
      </c>
      <c r="J9497" s="244" t="str">
        <f t="shared" si="444"/>
        <v/>
      </c>
    </row>
    <row r="9498" spans="3:10" ht="12" thickBot="1" x14ac:dyDescent="0.25">
      <c r="C9498" s="254"/>
      <c r="D9498" s="254"/>
      <c r="E9498" s="255"/>
      <c r="F9498" s="256"/>
      <c r="G9498" s="257"/>
      <c r="H9498" s="243">
        <f t="shared" ca="1" si="445"/>
        <v>45139</v>
      </c>
      <c r="I9498" s="244">
        <f t="shared" si="446"/>
        <v>43892</v>
      </c>
      <c r="J9498" s="244" t="str">
        <f t="shared" si="444"/>
        <v/>
      </c>
    </row>
    <row r="9499" spans="3:10" ht="12" thickBot="1" x14ac:dyDescent="0.25">
      <c r="C9499" s="254"/>
      <c r="D9499" s="254"/>
      <c r="E9499" s="255"/>
      <c r="F9499" s="256"/>
      <c r="G9499" s="257"/>
      <c r="H9499" s="243">
        <f t="shared" ca="1" si="445"/>
        <v>45139</v>
      </c>
      <c r="I9499" s="244">
        <f t="shared" si="446"/>
        <v>43892</v>
      </c>
      <c r="J9499" s="244" t="str">
        <f t="shared" si="444"/>
        <v/>
      </c>
    </row>
    <row r="9500" spans="3:10" ht="12" thickBot="1" x14ac:dyDescent="0.25">
      <c r="C9500" s="254"/>
      <c r="D9500" s="254"/>
      <c r="E9500" s="255"/>
      <c r="F9500" s="256"/>
      <c r="G9500" s="257"/>
      <c r="H9500" s="243">
        <f t="shared" ca="1" si="445"/>
        <v>45139</v>
      </c>
      <c r="I9500" s="244">
        <f t="shared" si="446"/>
        <v>43892</v>
      </c>
      <c r="J9500" s="244" t="str">
        <f t="shared" si="444"/>
        <v/>
      </c>
    </row>
    <row r="9501" spans="3:10" ht="12" thickBot="1" x14ac:dyDescent="0.25">
      <c r="C9501" s="254"/>
      <c r="D9501" s="254"/>
      <c r="E9501" s="255"/>
      <c r="F9501" s="256"/>
      <c r="G9501" s="257"/>
      <c r="H9501" s="243">
        <f t="shared" ca="1" si="445"/>
        <v>45139</v>
      </c>
      <c r="I9501" s="244">
        <f t="shared" si="446"/>
        <v>43892</v>
      </c>
      <c r="J9501" s="244" t="str">
        <f t="shared" si="444"/>
        <v/>
      </c>
    </row>
    <row r="9502" spans="3:10" ht="12" thickBot="1" x14ac:dyDescent="0.25">
      <c r="C9502" s="254"/>
      <c r="D9502" s="254"/>
      <c r="E9502" s="255"/>
      <c r="F9502" s="256"/>
      <c r="G9502" s="257"/>
      <c r="H9502" s="243">
        <f t="shared" ca="1" si="445"/>
        <v>45139</v>
      </c>
      <c r="I9502" s="244">
        <f t="shared" si="446"/>
        <v>43892</v>
      </c>
      <c r="J9502" s="244" t="str">
        <f t="shared" si="444"/>
        <v/>
      </c>
    </row>
    <row r="9503" spans="3:10" ht="12" thickBot="1" x14ac:dyDescent="0.25">
      <c r="C9503" s="254"/>
      <c r="D9503" s="254"/>
      <c r="E9503" s="255"/>
      <c r="F9503" s="256"/>
      <c r="G9503" s="257"/>
      <c r="H9503" s="243">
        <f t="shared" ca="1" si="445"/>
        <v>45139</v>
      </c>
      <c r="I9503" s="244">
        <f t="shared" si="446"/>
        <v>43892</v>
      </c>
      <c r="J9503" s="244" t="str">
        <f t="shared" si="444"/>
        <v/>
      </c>
    </row>
    <row r="9504" spans="3:10" ht="12" thickBot="1" x14ac:dyDescent="0.25">
      <c r="C9504" s="254"/>
      <c r="D9504" s="254"/>
      <c r="E9504" s="255"/>
      <c r="F9504" s="256"/>
      <c r="G9504" s="257"/>
      <c r="H9504" s="243">
        <f t="shared" ca="1" si="445"/>
        <v>45139</v>
      </c>
      <c r="I9504" s="244">
        <f t="shared" si="446"/>
        <v>43892</v>
      </c>
      <c r="J9504" s="244" t="str">
        <f t="shared" si="444"/>
        <v/>
      </c>
    </row>
    <row r="9505" spans="3:10" ht="12" thickBot="1" x14ac:dyDescent="0.25">
      <c r="C9505" s="254"/>
      <c r="D9505" s="254"/>
      <c r="E9505" s="255"/>
      <c r="F9505" s="256"/>
      <c r="G9505" s="257"/>
      <c r="H9505" s="243">
        <f t="shared" ca="1" si="445"/>
        <v>45139</v>
      </c>
      <c r="I9505" s="244">
        <f t="shared" si="446"/>
        <v>43892</v>
      </c>
      <c r="J9505" s="244" t="str">
        <f t="shared" si="444"/>
        <v/>
      </c>
    </row>
    <row r="9506" spans="3:10" ht="12" thickBot="1" x14ac:dyDescent="0.25">
      <c r="C9506" s="254"/>
      <c r="D9506" s="254"/>
      <c r="E9506" s="255"/>
      <c r="F9506" s="256"/>
      <c r="G9506" s="257"/>
      <c r="H9506" s="243">
        <f t="shared" ca="1" si="445"/>
        <v>45139</v>
      </c>
      <c r="I9506" s="244">
        <f t="shared" si="446"/>
        <v>43892</v>
      </c>
      <c r="J9506" s="244" t="str">
        <f t="shared" si="444"/>
        <v/>
      </c>
    </row>
    <row r="9507" spans="3:10" ht="12" thickBot="1" x14ac:dyDescent="0.25">
      <c r="C9507" s="254"/>
      <c r="D9507" s="254"/>
      <c r="E9507" s="255"/>
      <c r="F9507" s="256"/>
      <c r="G9507" s="257"/>
      <c r="H9507" s="243">
        <f t="shared" ca="1" si="445"/>
        <v>45139</v>
      </c>
      <c r="I9507" s="244">
        <f t="shared" si="446"/>
        <v>43892</v>
      </c>
      <c r="J9507" s="244" t="str">
        <f t="shared" si="444"/>
        <v/>
      </c>
    </row>
    <row r="9508" spans="3:10" ht="12" thickBot="1" x14ac:dyDescent="0.25">
      <c r="C9508" s="254"/>
      <c r="D9508" s="254"/>
      <c r="E9508" s="255"/>
      <c r="F9508" s="256"/>
      <c r="G9508" s="257"/>
      <c r="H9508" s="243">
        <f t="shared" ca="1" si="445"/>
        <v>45139</v>
      </c>
      <c r="I9508" s="244">
        <f t="shared" si="446"/>
        <v>43892</v>
      </c>
      <c r="J9508" s="244" t="str">
        <f t="shared" si="444"/>
        <v/>
      </c>
    </row>
    <row r="9509" spans="3:10" ht="12" thickBot="1" x14ac:dyDescent="0.25">
      <c r="C9509" s="254"/>
      <c r="D9509" s="254"/>
      <c r="E9509" s="255"/>
      <c r="F9509" s="256"/>
      <c r="G9509" s="257"/>
      <c r="H9509" s="243">
        <f t="shared" ca="1" si="445"/>
        <v>45139</v>
      </c>
      <c r="I9509" s="244">
        <f t="shared" si="446"/>
        <v>43892</v>
      </c>
      <c r="J9509" s="244" t="str">
        <f t="shared" si="444"/>
        <v/>
      </c>
    </row>
    <row r="9510" spans="3:10" ht="12" thickBot="1" x14ac:dyDescent="0.25">
      <c r="C9510" s="254"/>
      <c r="D9510" s="254"/>
      <c r="E9510" s="255"/>
      <c r="F9510" s="256"/>
      <c r="G9510" s="257"/>
      <c r="H9510" s="243">
        <f t="shared" ca="1" si="445"/>
        <v>45139</v>
      </c>
      <c r="I9510" s="244">
        <f t="shared" si="446"/>
        <v>43892</v>
      </c>
      <c r="J9510" s="244" t="str">
        <f t="shared" si="444"/>
        <v/>
      </c>
    </row>
    <row r="9511" spans="3:10" ht="12" thickBot="1" x14ac:dyDescent="0.25">
      <c r="C9511" s="254"/>
      <c r="D9511" s="254"/>
      <c r="E9511" s="255"/>
      <c r="F9511" s="256"/>
      <c r="G9511" s="257"/>
      <c r="H9511" s="243">
        <f t="shared" ca="1" si="445"/>
        <v>45139</v>
      </c>
      <c r="I9511" s="244">
        <f t="shared" si="446"/>
        <v>43892</v>
      </c>
      <c r="J9511" s="244" t="str">
        <f t="shared" si="444"/>
        <v/>
      </c>
    </row>
    <row r="9512" spans="3:10" ht="12" thickBot="1" x14ac:dyDescent="0.25">
      <c r="C9512" s="254"/>
      <c r="D9512" s="254"/>
      <c r="E9512" s="255"/>
      <c r="F9512" s="256"/>
      <c r="G9512" s="257"/>
      <c r="H9512" s="243">
        <f t="shared" ca="1" si="445"/>
        <v>45139</v>
      </c>
      <c r="I9512" s="244">
        <f t="shared" si="446"/>
        <v>43892</v>
      </c>
      <c r="J9512" s="244" t="str">
        <f t="shared" si="444"/>
        <v/>
      </c>
    </row>
    <row r="9513" spans="3:10" ht="12" thickBot="1" x14ac:dyDescent="0.25">
      <c r="C9513" s="254"/>
      <c r="D9513" s="254"/>
      <c r="E9513" s="255"/>
      <c r="F9513" s="256"/>
      <c r="G9513" s="257"/>
      <c r="H9513" s="243">
        <f t="shared" ca="1" si="445"/>
        <v>45139</v>
      </c>
      <c r="I9513" s="244">
        <f t="shared" si="446"/>
        <v>43892</v>
      </c>
      <c r="J9513" s="244" t="str">
        <f t="shared" si="444"/>
        <v/>
      </c>
    </row>
    <row r="9514" spans="3:10" ht="12" thickBot="1" x14ac:dyDescent="0.25">
      <c r="C9514" s="254"/>
      <c r="D9514" s="254"/>
      <c r="E9514" s="255"/>
      <c r="F9514" s="256"/>
      <c r="G9514" s="257"/>
      <c r="H9514" s="243">
        <f t="shared" ca="1" si="445"/>
        <v>45139</v>
      </c>
      <c r="I9514" s="244">
        <f t="shared" si="446"/>
        <v>43892</v>
      </c>
      <c r="J9514" s="244" t="str">
        <f t="shared" si="444"/>
        <v/>
      </c>
    </row>
    <row r="9515" spans="3:10" ht="12" thickBot="1" x14ac:dyDescent="0.25">
      <c r="C9515" s="254"/>
      <c r="D9515" s="254"/>
      <c r="E9515" s="255"/>
      <c r="F9515" s="256"/>
      <c r="G9515" s="257"/>
      <c r="H9515" s="243">
        <f t="shared" ca="1" si="445"/>
        <v>45139</v>
      </c>
      <c r="I9515" s="244">
        <f t="shared" si="446"/>
        <v>43892</v>
      </c>
      <c r="J9515" s="244" t="str">
        <f t="shared" si="444"/>
        <v/>
      </c>
    </row>
    <row r="9516" spans="3:10" ht="12" thickBot="1" x14ac:dyDescent="0.25">
      <c r="C9516" s="254"/>
      <c r="D9516" s="254"/>
      <c r="E9516" s="255"/>
      <c r="F9516" s="256"/>
      <c r="G9516" s="257"/>
      <c r="H9516" s="243">
        <f t="shared" ca="1" si="445"/>
        <v>45139</v>
      </c>
      <c r="I9516" s="244">
        <f t="shared" si="446"/>
        <v>43892</v>
      </c>
      <c r="J9516" s="244" t="str">
        <f t="shared" si="444"/>
        <v/>
      </c>
    </row>
    <row r="9517" spans="3:10" ht="12" thickBot="1" x14ac:dyDescent="0.25">
      <c r="C9517" s="254"/>
      <c r="D9517" s="254"/>
      <c r="E9517" s="255"/>
      <c r="F9517" s="256"/>
      <c r="G9517" s="257"/>
      <c r="H9517" s="243">
        <f t="shared" ca="1" si="445"/>
        <v>45139</v>
      </c>
      <c r="I9517" s="244">
        <f t="shared" si="446"/>
        <v>43892</v>
      </c>
      <c r="J9517" s="244" t="str">
        <f t="shared" si="444"/>
        <v/>
      </c>
    </row>
    <row r="9518" spans="3:10" ht="12" thickBot="1" x14ac:dyDescent="0.25">
      <c r="C9518" s="254"/>
      <c r="D9518" s="254"/>
      <c r="E9518" s="255"/>
      <c r="F9518" s="256"/>
      <c r="G9518" s="257"/>
      <c r="H9518" s="243">
        <f t="shared" ca="1" si="445"/>
        <v>45139</v>
      </c>
      <c r="I9518" s="244">
        <f t="shared" si="446"/>
        <v>43892</v>
      </c>
      <c r="J9518" s="244" t="str">
        <f t="shared" si="444"/>
        <v/>
      </c>
    </row>
    <row r="9519" spans="3:10" ht="12" thickBot="1" x14ac:dyDescent="0.25">
      <c r="C9519" s="254"/>
      <c r="D9519" s="254"/>
      <c r="E9519" s="255"/>
      <c r="F9519" s="256"/>
      <c r="G9519" s="257"/>
      <c r="H9519" s="243">
        <f t="shared" ca="1" si="445"/>
        <v>45139</v>
      </c>
      <c r="I9519" s="244">
        <f t="shared" si="446"/>
        <v>43892</v>
      </c>
      <c r="J9519" s="244" t="str">
        <f t="shared" si="444"/>
        <v/>
      </c>
    </row>
    <row r="9520" spans="3:10" ht="12" thickBot="1" x14ac:dyDescent="0.25">
      <c r="C9520" s="254"/>
      <c r="D9520" s="254"/>
      <c r="E9520" s="255"/>
      <c r="F9520" s="256"/>
      <c r="G9520" s="257"/>
      <c r="H9520" s="243">
        <f t="shared" ca="1" si="445"/>
        <v>45139</v>
      </c>
      <c r="I9520" s="244">
        <f t="shared" si="446"/>
        <v>43892</v>
      </c>
      <c r="J9520" s="244" t="str">
        <f t="shared" si="444"/>
        <v/>
      </c>
    </row>
    <row r="9521" spans="3:10" ht="12" thickBot="1" x14ac:dyDescent="0.25">
      <c r="C9521" s="254"/>
      <c r="D9521" s="254"/>
      <c r="E9521" s="255"/>
      <c r="F9521" s="256"/>
      <c r="G9521" s="257"/>
      <c r="H9521" s="243">
        <f t="shared" ca="1" si="445"/>
        <v>45139</v>
      </c>
      <c r="I9521" s="244">
        <f t="shared" si="446"/>
        <v>43892</v>
      </c>
      <c r="J9521" s="244" t="str">
        <f t="shared" si="444"/>
        <v/>
      </c>
    </row>
    <row r="9522" spans="3:10" ht="12" thickBot="1" x14ac:dyDescent="0.25">
      <c r="C9522" s="254"/>
      <c r="D9522" s="254"/>
      <c r="E9522" s="255"/>
      <c r="F9522" s="256"/>
      <c r="G9522" s="257"/>
      <c r="H9522" s="243">
        <f t="shared" ca="1" si="445"/>
        <v>45139</v>
      </c>
      <c r="I9522" s="244">
        <f t="shared" si="446"/>
        <v>43892</v>
      </c>
      <c r="J9522" s="244" t="str">
        <f t="shared" si="444"/>
        <v/>
      </c>
    </row>
    <row r="9523" spans="3:10" ht="12" thickBot="1" x14ac:dyDescent="0.25">
      <c r="C9523" s="254"/>
      <c r="D9523" s="254"/>
      <c r="E9523" s="255"/>
      <c r="F9523" s="256"/>
      <c r="G9523" s="257"/>
      <c r="H9523" s="243">
        <f t="shared" ca="1" si="445"/>
        <v>45139</v>
      </c>
      <c r="I9523" s="244">
        <f t="shared" si="446"/>
        <v>43892</v>
      </c>
      <c r="J9523" s="244" t="str">
        <f t="shared" si="444"/>
        <v/>
      </c>
    </row>
    <row r="9524" spans="3:10" ht="12" thickBot="1" x14ac:dyDescent="0.25">
      <c r="C9524" s="254"/>
      <c r="D9524" s="254"/>
      <c r="E9524" s="255"/>
      <c r="F9524" s="256"/>
      <c r="G9524" s="257"/>
      <c r="H9524" s="243">
        <f t="shared" ca="1" si="445"/>
        <v>45139</v>
      </c>
      <c r="I9524" s="244">
        <f t="shared" si="446"/>
        <v>43892</v>
      </c>
      <c r="J9524" s="244" t="str">
        <f t="shared" si="444"/>
        <v/>
      </c>
    </row>
    <row r="9525" spans="3:10" ht="12" thickBot="1" x14ac:dyDescent="0.25">
      <c r="C9525" s="254"/>
      <c r="D9525" s="254"/>
      <c r="E9525" s="255"/>
      <c r="F9525" s="256"/>
      <c r="G9525" s="257"/>
      <c r="H9525" s="243">
        <f t="shared" ca="1" si="445"/>
        <v>45139</v>
      </c>
      <c r="I9525" s="244">
        <f t="shared" si="446"/>
        <v>43892</v>
      </c>
      <c r="J9525" s="244" t="str">
        <f t="shared" si="444"/>
        <v/>
      </c>
    </row>
    <row r="9526" spans="3:10" ht="12" thickBot="1" x14ac:dyDescent="0.25">
      <c r="C9526" s="254"/>
      <c r="D9526" s="254"/>
      <c r="E9526" s="255"/>
      <c r="F9526" s="256"/>
      <c r="G9526" s="257"/>
      <c r="H9526" s="243">
        <f t="shared" ca="1" si="445"/>
        <v>45139</v>
      </c>
      <c r="I9526" s="244">
        <f t="shared" si="446"/>
        <v>43892</v>
      </c>
      <c r="J9526" s="244" t="str">
        <f t="shared" si="444"/>
        <v/>
      </c>
    </row>
    <row r="9527" spans="3:10" ht="12" thickBot="1" x14ac:dyDescent="0.25">
      <c r="C9527" s="254"/>
      <c r="D9527" s="254"/>
      <c r="E9527" s="255"/>
      <c r="F9527" s="256"/>
      <c r="G9527" s="257"/>
      <c r="H9527" s="243">
        <f t="shared" ca="1" si="445"/>
        <v>45139</v>
      </c>
      <c r="I9527" s="244">
        <f t="shared" si="446"/>
        <v>43892</v>
      </c>
      <c r="J9527" s="244" t="str">
        <f t="shared" si="444"/>
        <v/>
      </c>
    </row>
    <row r="9528" spans="3:10" ht="12" thickBot="1" x14ac:dyDescent="0.25">
      <c r="C9528" s="254"/>
      <c r="D9528" s="254"/>
      <c r="E9528" s="255"/>
      <c r="F9528" s="256"/>
      <c r="G9528" s="257"/>
      <c r="H9528" s="243">
        <f t="shared" ca="1" si="445"/>
        <v>45139</v>
      </c>
      <c r="I9528" s="244">
        <f t="shared" si="446"/>
        <v>43892</v>
      </c>
      <c r="J9528" s="244" t="str">
        <f t="shared" si="444"/>
        <v/>
      </c>
    </row>
    <row r="9529" spans="3:10" ht="12" thickBot="1" x14ac:dyDescent="0.25">
      <c r="C9529" s="254"/>
      <c r="D9529" s="254"/>
      <c r="E9529" s="255"/>
      <c r="F9529" s="256"/>
      <c r="G9529" s="257"/>
      <c r="H9529" s="243">
        <f t="shared" ca="1" si="445"/>
        <v>45139</v>
      </c>
      <c r="I9529" s="244">
        <f t="shared" si="446"/>
        <v>43892</v>
      </c>
      <c r="J9529" s="244" t="str">
        <f t="shared" si="444"/>
        <v/>
      </c>
    </row>
    <row r="9530" spans="3:10" ht="12" thickBot="1" x14ac:dyDescent="0.25">
      <c r="C9530" s="254"/>
      <c r="D9530" s="254"/>
      <c r="E9530" s="255"/>
      <c r="F9530" s="256"/>
      <c r="G9530" s="257"/>
      <c r="H9530" s="243">
        <f t="shared" ca="1" si="445"/>
        <v>45139</v>
      </c>
      <c r="I9530" s="244">
        <f t="shared" si="446"/>
        <v>43892</v>
      </c>
      <c r="J9530" s="244" t="str">
        <f t="shared" si="444"/>
        <v/>
      </c>
    </row>
    <row r="9531" spans="3:10" ht="12" thickBot="1" x14ac:dyDescent="0.25">
      <c r="C9531" s="254"/>
      <c r="D9531" s="254"/>
      <c r="E9531" s="255"/>
      <c r="F9531" s="256"/>
      <c r="G9531" s="257"/>
      <c r="H9531" s="243">
        <f t="shared" ca="1" si="445"/>
        <v>45139</v>
      </c>
      <c r="I9531" s="244">
        <f t="shared" si="446"/>
        <v>43892</v>
      </c>
      <c r="J9531" s="244" t="str">
        <f t="shared" si="444"/>
        <v/>
      </c>
    </row>
    <row r="9532" spans="3:10" ht="12" thickBot="1" x14ac:dyDescent="0.25">
      <c r="C9532" s="254"/>
      <c r="D9532" s="254"/>
      <c r="E9532" s="255"/>
      <c r="F9532" s="256"/>
      <c r="G9532" s="257"/>
      <c r="H9532" s="243">
        <f t="shared" ca="1" si="445"/>
        <v>45139</v>
      </c>
      <c r="I9532" s="244">
        <f t="shared" si="446"/>
        <v>43892</v>
      </c>
      <c r="J9532" s="244" t="str">
        <f t="shared" si="444"/>
        <v/>
      </c>
    </row>
    <row r="9533" spans="3:10" ht="12" thickBot="1" x14ac:dyDescent="0.25">
      <c r="C9533" s="254"/>
      <c r="D9533" s="254"/>
      <c r="E9533" s="255"/>
      <c r="F9533" s="256"/>
      <c r="G9533" s="257"/>
      <c r="H9533" s="243">
        <f t="shared" ca="1" si="445"/>
        <v>45139</v>
      </c>
      <c r="I9533" s="244">
        <f t="shared" si="446"/>
        <v>43892</v>
      </c>
      <c r="J9533" s="244" t="str">
        <f t="shared" si="444"/>
        <v/>
      </c>
    </row>
    <row r="9534" spans="3:10" ht="12" thickBot="1" x14ac:dyDescent="0.25">
      <c r="C9534" s="254"/>
      <c r="D9534" s="254"/>
      <c r="E9534" s="255"/>
      <c r="F9534" s="256"/>
      <c r="G9534" s="257"/>
      <c r="H9534" s="243">
        <f t="shared" ca="1" si="445"/>
        <v>45139</v>
      </c>
      <c r="I9534" s="244">
        <f t="shared" si="446"/>
        <v>43892</v>
      </c>
      <c r="J9534" s="244" t="str">
        <f t="shared" si="444"/>
        <v/>
      </c>
    </row>
    <row r="9535" spans="3:10" ht="12" thickBot="1" x14ac:dyDescent="0.25">
      <c r="C9535" s="254"/>
      <c r="D9535" s="254"/>
      <c r="E9535" s="255"/>
      <c r="F9535" s="256"/>
      <c r="G9535" s="257"/>
      <c r="H9535" s="243">
        <f t="shared" ca="1" si="445"/>
        <v>45139</v>
      </c>
      <c r="I9535" s="244">
        <f t="shared" si="446"/>
        <v>43892</v>
      </c>
      <c r="J9535" s="244" t="str">
        <f t="shared" si="444"/>
        <v/>
      </c>
    </row>
    <row r="9536" spans="3:10" ht="12" thickBot="1" x14ac:dyDescent="0.25">
      <c r="C9536" s="254"/>
      <c r="D9536" s="254"/>
      <c r="E9536" s="255"/>
      <c r="F9536" s="256"/>
      <c r="G9536" s="257"/>
      <c r="H9536" s="243">
        <f t="shared" ca="1" si="445"/>
        <v>45139</v>
      </c>
      <c r="I9536" s="244">
        <f t="shared" si="446"/>
        <v>43892</v>
      </c>
      <c r="J9536" s="244" t="str">
        <f t="shared" si="444"/>
        <v/>
      </c>
    </row>
    <row r="9537" spans="3:10" ht="12" thickBot="1" x14ac:dyDescent="0.25">
      <c r="C9537" s="254"/>
      <c r="D9537" s="254"/>
      <c r="E9537" s="255"/>
      <c r="F9537" s="256"/>
      <c r="G9537" s="257"/>
      <c r="H9537" s="243">
        <f t="shared" ca="1" si="445"/>
        <v>45139</v>
      </c>
      <c r="I9537" s="244">
        <f t="shared" si="446"/>
        <v>43892</v>
      </c>
      <c r="J9537" s="244" t="str">
        <f t="shared" si="444"/>
        <v/>
      </c>
    </row>
    <row r="9538" spans="3:10" ht="12" thickBot="1" x14ac:dyDescent="0.25">
      <c r="C9538" s="254"/>
      <c r="D9538" s="254"/>
      <c r="E9538" s="255"/>
      <c r="F9538" s="256"/>
      <c r="G9538" s="257"/>
      <c r="H9538" s="243">
        <f t="shared" ca="1" si="445"/>
        <v>45139</v>
      </c>
      <c r="I9538" s="244">
        <f t="shared" si="446"/>
        <v>43892</v>
      </c>
      <c r="J9538" s="244" t="str">
        <f t="shared" si="444"/>
        <v/>
      </c>
    </row>
    <row r="9539" spans="3:10" ht="12" thickBot="1" x14ac:dyDescent="0.25">
      <c r="C9539" s="254"/>
      <c r="D9539" s="254"/>
      <c r="E9539" s="255"/>
      <c r="F9539" s="256"/>
      <c r="G9539" s="257"/>
      <c r="H9539" s="243">
        <f t="shared" ca="1" si="445"/>
        <v>45139</v>
      </c>
      <c r="I9539" s="244">
        <f t="shared" si="446"/>
        <v>43892</v>
      </c>
      <c r="J9539" s="244" t="str">
        <f t="shared" si="444"/>
        <v/>
      </c>
    </row>
    <row r="9540" spans="3:10" ht="12" thickBot="1" x14ac:dyDescent="0.25">
      <c r="C9540" s="254"/>
      <c r="D9540" s="254"/>
      <c r="E9540" s="255"/>
      <c r="F9540" s="256"/>
      <c r="G9540" s="257"/>
      <c r="H9540" s="243">
        <f t="shared" ca="1" si="445"/>
        <v>45139</v>
      </c>
      <c r="I9540" s="244">
        <f t="shared" si="446"/>
        <v>43892</v>
      </c>
      <c r="J9540" s="244" t="str">
        <f t="shared" si="444"/>
        <v/>
      </c>
    </row>
    <row r="9541" spans="3:10" ht="12" thickBot="1" x14ac:dyDescent="0.25">
      <c r="C9541" s="254"/>
      <c r="D9541" s="254"/>
      <c r="E9541" s="255"/>
      <c r="F9541" s="256"/>
      <c r="G9541" s="257"/>
      <c r="H9541" s="243">
        <f t="shared" ca="1" si="445"/>
        <v>45139</v>
      </c>
      <c r="I9541" s="244">
        <f t="shared" si="446"/>
        <v>43892</v>
      </c>
      <c r="J9541" s="244" t="str">
        <f t="shared" si="444"/>
        <v/>
      </c>
    </row>
    <row r="9542" spans="3:10" ht="12" thickBot="1" x14ac:dyDescent="0.25">
      <c r="C9542" s="254"/>
      <c r="D9542" s="254"/>
      <c r="E9542" s="255"/>
      <c r="F9542" s="256"/>
      <c r="G9542" s="257"/>
      <c r="H9542" s="243">
        <f t="shared" ca="1" si="445"/>
        <v>45139</v>
      </c>
      <c r="I9542" s="244">
        <f t="shared" si="446"/>
        <v>43892</v>
      </c>
      <c r="J9542" s="244" t="str">
        <f t="shared" ref="J9542:J9605" si="447">IF(G9542="","",IF(G9542&gt;=0,"Debitoren",IF(G9542&lt;0,"Kreditoren","")))</f>
        <v/>
      </c>
    </row>
    <row r="9543" spans="3:10" ht="12" thickBot="1" x14ac:dyDescent="0.25">
      <c r="C9543" s="254"/>
      <c r="D9543" s="254"/>
      <c r="E9543" s="255"/>
      <c r="F9543" s="256"/>
      <c r="G9543" s="257"/>
      <c r="H9543" s="243">
        <f t="shared" ref="H9543:H9606" ca="1" si="448">IF(F9543&lt;$F$2,EOMONTH($F$2,-1)+1,EOMONTH(F9543,-1)+1)</f>
        <v>45139</v>
      </c>
      <c r="I9543" s="244">
        <f t="shared" ref="I9543:I9606" si="449">IF(F9543&lt;$I$2,IF(   WEEKDAY(EOMONTH($I$2,-1)+1)=1,EOMONTH($I$2,-1)+1+1,EOMONTH($I$2,-1)+1),IF(WEEKDAY(F9543)=1,F9543+1,F9543))</f>
        <v>43892</v>
      </c>
      <c r="J9543" s="244" t="str">
        <f t="shared" si="447"/>
        <v/>
      </c>
    </row>
    <row r="9544" spans="3:10" ht="12" thickBot="1" x14ac:dyDescent="0.25">
      <c r="C9544" s="254"/>
      <c r="D9544" s="254"/>
      <c r="E9544" s="255"/>
      <c r="F9544" s="256"/>
      <c r="G9544" s="257"/>
      <c r="H9544" s="243">
        <f t="shared" ca="1" si="448"/>
        <v>45139</v>
      </c>
      <c r="I9544" s="244">
        <f t="shared" si="449"/>
        <v>43892</v>
      </c>
      <c r="J9544" s="244" t="str">
        <f t="shared" si="447"/>
        <v/>
      </c>
    </row>
    <row r="9545" spans="3:10" ht="12" thickBot="1" x14ac:dyDescent="0.25">
      <c r="C9545" s="254"/>
      <c r="D9545" s="254"/>
      <c r="E9545" s="255"/>
      <c r="F9545" s="256"/>
      <c r="G9545" s="257"/>
      <c r="H9545" s="243">
        <f t="shared" ca="1" si="448"/>
        <v>45139</v>
      </c>
      <c r="I9545" s="244">
        <f t="shared" si="449"/>
        <v>43892</v>
      </c>
      <c r="J9545" s="244" t="str">
        <f t="shared" si="447"/>
        <v/>
      </c>
    </row>
    <row r="9546" spans="3:10" ht="12" thickBot="1" x14ac:dyDescent="0.25">
      <c r="C9546" s="254"/>
      <c r="D9546" s="254"/>
      <c r="E9546" s="255"/>
      <c r="F9546" s="256"/>
      <c r="G9546" s="257"/>
      <c r="H9546" s="243">
        <f t="shared" ca="1" si="448"/>
        <v>45139</v>
      </c>
      <c r="I9546" s="244">
        <f t="shared" si="449"/>
        <v>43892</v>
      </c>
      <c r="J9546" s="244" t="str">
        <f t="shared" si="447"/>
        <v/>
      </c>
    </row>
    <row r="9547" spans="3:10" ht="12" thickBot="1" x14ac:dyDescent="0.25">
      <c r="C9547" s="254"/>
      <c r="D9547" s="254"/>
      <c r="E9547" s="255"/>
      <c r="F9547" s="256"/>
      <c r="G9547" s="257"/>
      <c r="H9547" s="243">
        <f t="shared" ca="1" si="448"/>
        <v>45139</v>
      </c>
      <c r="I9547" s="244">
        <f t="shared" si="449"/>
        <v>43892</v>
      </c>
      <c r="J9547" s="244" t="str">
        <f t="shared" si="447"/>
        <v/>
      </c>
    </row>
    <row r="9548" spans="3:10" ht="12" thickBot="1" x14ac:dyDescent="0.25">
      <c r="C9548" s="254"/>
      <c r="D9548" s="254"/>
      <c r="E9548" s="255"/>
      <c r="F9548" s="256"/>
      <c r="G9548" s="257"/>
      <c r="H9548" s="243">
        <f t="shared" ca="1" si="448"/>
        <v>45139</v>
      </c>
      <c r="I9548" s="244">
        <f t="shared" si="449"/>
        <v>43892</v>
      </c>
      <c r="J9548" s="244" t="str">
        <f t="shared" si="447"/>
        <v/>
      </c>
    </row>
    <row r="9549" spans="3:10" ht="12" thickBot="1" x14ac:dyDescent="0.25">
      <c r="C9549" s="254"/>
      <c r="D9549" s="254"/>
      <c r="E9549" s="255"/>
      <c r="F9549" s="256"/>
      <c r="G9549" s="257"/>
      <c r="H9549" s="243">
        <f t="shared" ca="1" si="448"/>
        <v>45139</v>
      </c>
      <c r="I9549" s="244">
        <f t="shared" si="449"/>
        <v>43892</v>
      </c>
      <c r="J9549" s="244" t="str">
        <f t="shared" si="447"/>
        <v/>
      </c>
    </row>
    <row r="9550" spans="3:10" ht="12" thickBot="1" x14ac:dyDescent="0.25">
      <c r="C9550" s="254"/>
      <c r="D9550" s="254"/>
      <c r="E9550" s="255"/>
      <c r="F9550" s="256"/>
      <c r="G9550" s="257"/>
      <c r="H9550" s="243">
        <f t="shared" ca="1" si="448"/>
        <v>45139</v>
      </c>
      <c r="I9550" s="244">
        <f t="shared" si="449"/>
        <v>43892</v>
      </c>
      <c r="J9550" s="244" t="str">
        <f t="shared" si="447"/>
        <v/>
      </c>
    </row>
    <row r="9551" spans="3:10" ht="12" thickBot="1" x14ac:dyDescent="0.25">
      <c r="C9551" s="254"/>
      <c r="D9551" s="254"/>
      <c r="E9551" s="255"/>
      <c r="F9551" s="256"/>
      <c r="G9551" s="257"/>
      <c r="H9551" s="243">
        <f t="shared" ca="1" si="448"/>
        <v>45139</v>
      </c>
      <c r="I9551" s="244">
        <f t="shared" si="449"/>
        <v>43892</v>
      </c>
      <c r="J9551" s="244" t="str">
        <f t="shared" si="447"/>
        <v/>
      </c>
    </row>
    <row r="9552" spans="3:10" ht="12" thickBot="1" x14ac:dyDescent="0.25">
      <c r="C9552" s="254"/>
      <c r="D9552" s="254"/>
      <c r="E9552" s="255"/>
      <c r="F9552" s="256"/>
      <c r="G9552" s="257"/>
      <c r="H9552" s="243">
        <f t="shared" ca="1" si="448"/>
        <v>45139</v>
      </c>
      <c r="I9552" s="244">
        <f t="shared" si="449"/>
        <v>43892</v>
      </c>
      <c r="J9552" s="244" t="str">
        <f t="shared" si="447"/>
        <v/>
      </c>
    </row>
    <row r="9553" spans="3:10" ht="12" thickBot="1" x14ac:dyDescent="0.25">
      <c r="C9553" s="254"/>
      <c r="D9553" s="254"/>
      <c r="E9553" s="255"/>
      <c r="F9553" s="256"/>
      <c r="G9553" s="257"/>
      <c r="H9553" s="243">
        <f t="shared" ca="1" si="448"/>
        <v>45139</v>
      </c>
      <c r="I9553" s="244">
        <f t="shared" si="449"/>
        <v>43892</v>
      </c>
      <c r="J9553" s="244" t="str">
        <f t="shared" si="447"/>
        <v/>
      </c>
    </row>
    <row r="9554" spans="3:10" ht="12" thickBot="1" x14ac:dyDescent="0.25">
      <c r="C9554" s="254"/>
      <c r="D9554" s="254"/>
      <c r="E9554" s="255"/>
      <c r="F9554" s="256"/>
      <c r="G9554" s="257"/>
      <c r="H9554" s="243">
        <f t="shared" ca="1" si="448"/>
        <v>45139</v>
      </c>
      <c r="I9554" s="244">
        <f t="shared" si="449"/>
        <v>43892</v>
      </c>
      <c r="J9554" s="244" t="str">
        <f t="shared" si="447"/>
        <v/>
      </c>
    </row>
    <row r="9555" spans="3:10" ht="12" thickBot="1" x14ac:dyDescent="0.25">
      <c r="C9555" s="254"/>
      <c r="D9555" s="254"/>
      <c r="E9555" s="255"/>
      <c r="F9555" s="256"/>
      <c r="G9555" s="257"/>
      <c r="H9555" s="243">
        <f t="shared" ca="1" si="448"/>
        <v>45139</v>
      </c>
      <c r="I9555" s="244">
        <f t="shared" si="449"/>
        <v>43892</v>
      </c>
      <c r="J9555" s="244" t="str">
        <f t="shared" si="447"/>
        <v/>
      </c>
    </row>
    <row r="9556" spans="3:10" ht="12" thickBot="1" x14ac:dyDescent="0.25">
      <c r="C9556" s="254"/>
      <c r="D9556" s="254"/>
      <c r="E9556" s="255"/>
      <c r="F9556" s="256"/>
      <c r="G9556" s="257"/>
      <c r="H9556" s="243">
        <f t="shared" ca="1" si="448"/>
        <v>45139</v>
      </c>
      <c r="I9556" s="244">
        <f t="shared" si="449"/>
        <v>43892</v>
      </c>
      <c r="J9556" s="244" t="str">
        <f t="shared" si="447"/>
        <v/>
      </c>
    </row>
    <row r="9557" spans="3:10" ht="12" thickBot="1" x14ac:dyDescent="0.25">
      <c r="C9557" s="254"/>
      <c r="D9557" s="254"/>
      <c r="E9557" s="255"/>
      <c r="F9557" s="256"/>
      <c r="G9557" s="257"/>
      <c r="H9557" s="243">
        <f t="shared" ca="1" si="448"/>
        <v>45139</v>
      </c>
      <c r="I9557" s="244">
        <f t="shared" si="449"/>
        <v>43892</v>
      </c>
      <c r="J9557" s="244" t="str">
        <f t="shared" si="447"/>
        <v/>
      </c>
    </row>
    <row r="9558" spans="3:10" ht="12" thickBot="1" x14ac:dyDescent="0.25">
      <c r="C9558" s="254"/>
      <c r="D9558" s="254"/>
      <c r="E9558" s="255"/>
      <c r="F9558" s="256"/>
      <c r="G9558" s="257"/>
      <c r="H9558" s="243">
        <f t="shared" ca="1" si="448"/>
        <v>45139</v>
      </c>
      <c r="I9558" s="244">
        <f t="shared" si="449"/>
        <v>43892</v>
      </c>
      <c r="J9558" s="244" t="str">
        <f t="shared" si="447"/>
        <v/>
      </c>
    </row>
    <row r="9559" spans="3:10" ht="12" thickBot="1" x14ac:dyDescent="0.25">
      <c r="C9559" s="254"/>
      <c r="D9559" s="254"/>
      <c r="E9559" s="255"/>
      <c r="F9559" s="256"/>
      <c r="G9559" s="257"/>
      <c r="H9559" s="243">
        <f t="shared" ca="1" si="448"/>
        <v>45139</v>
      </c>
      <c r="I9559" s="244">
        <f t="shared" si="449"/>
        <v>43892</v>
      </c>
      <c r="J9559" s="244" t="str">
        <f t="shared" si="447"/>
        <v/>
      </c>
    </row>
    <row r="9560" spans="3:10" ht="12" thickBot="1" x14ac:dyDescent="0.25">
      <c r="C9560" s="254"/>
      <c r="D9560" s="254"/>
      <c r="E9560" s="255"/>
      <c r="F9560" s="256"/>
      <c r="G9560" s="257"/>
      <c r="H9560" s="243">
        <f t="shared" ca="1" si="448"/>
        <v>45139</v>
      </c>
      <c r="I9560" s="244">
        <f t="shared" si="449"/>
        <v>43892</v>
      </c>
      <c r="J9560" s="244" t="str">
        <f t="shared" si="447"/>
        <v/>
      </c>
    </row>
    <row r="9561" spans="3:10" ht="12" thickBot="1" x14ac:dyDescent="0.25">
      <c r="C9561" s="254"/>
      <c r="D9561" s="254"/>
      <c r="E9561" s="255"/>
      <c r="F9561" s="256"/>
      <c r="G9561" s="257"/>
      <c r="H9561" s="243">
        <f t="shared" ca="1" si="448"/>
        <v>45139</v>
      </c>
      <c r="I9561" s="244">
        <f t="shared" si="449"/>
        <v>43892</v>
      </c>
      <c r="J9561" s="244" t="str">
        <f t="shared" si="447"/>
        <v/>
      </c>
    </row>
    <row r="9562" spans="3:10" ht="12" thickBot="1" x14ac:dyDescent="0.25">
      <c r="C9562" s="254"/>
      <c r="D9562" s="254"/>
      <c r="E9562" s="255"/>
      <c r="F9562" s="256"/>
      <c r="G9562" s="257"/>
      <c r="H9562" s="243">
        <f t="shared" ca="1" si="448"/>
        <v>45139</v>
      </c>
      <c r="I9562" s="244">
        <f t="shared" si="449"/>
        <v>43892</v>
      </c>
      <c r="J9562" s="244" t="str">
        <f t="shared" si="447"/>
        <v/>
      </c>
    </row>
    <row r="9563" spans="3:10" ht="12" thickBot="1" x14ac:dyDescent="0.25">
      <c r="C9563" s="254"/>
      <c r="D9563" s="254"/>
      <c r="E9563" s="255"/>
      <c r="F9563" s="256"/>
      <c r="G9563" s="257"/>
      <c r="H9563" s="243">
        <f t="shared" ca="1" si="448"/>
        <v>45139</v>
      </c>
      <c r="I9563" s="244">
        <f t="shared" si="449"/>
        <v>43892</v>
      </c>
      <c r="J9563" s="244" t="str">
        <f t="shared" si="447"/>
        <v/>
      </c>
    </row>
    <row r="9564" spans="3:10" ht="12" thickBot="1" x14ac:dyDescent="0.25">
      <c r="C9564" s="254"/>
      <c r="D9564" s="254"/>
      <c r="E9564" s="255"/>
      <c r="F9564" s="256"/>
      <c r="G9564" s="257"/>
      <c r="H9564" s="243">
        <f t="shared" ca="1" si="448"/>
        <v>45139</v>
      </c>
      <c r="I9564" s="244">
        <f t="shared" si="449"/>
        <v>43892</v>
      </c>
      <c r="J9564" s="244" t="str">
        <f t="shared" si="447"/>
        <v/>
      </c>
    </row>
    <row r="9565" spans="3:10" ht="12" thickBot="1" x14ac:dyDescent="0.25">
      <c r="C9565" s="254"/>
      <c r="D9565" s="254"/>
      <c r="E9565" s="255"/>
      <c r="F9565" s="256"/>
      <c r="G9565" s="257"/>
      <c r="H9565" s="243">
        <f t="shared" ca="1" si="448"/>
        <v>45139</v>
      </c>
      <c r="I9565" s="244">
        <f t="shared" si="449"/>
        <v>43892</v>
      </c>
      <c r="J9565" s="244" t="str">
        <f t="shared" si="447"/>
        <v/>
      </c>
    </row>
    <row r="9566" spans="3:10" ht="12" thickBot="1" x14ac:dyDescent="0.25">
      <c r="C9566" s="254"/>
      <c r="D9566" s="254"/>
      <c r="E9566" s="255"/>
      <c r="F9566" s="256"/>
      <c r="G9566" s="257"/>
      <c r="H9566" s="243">
        <f t="shared" ca="1" si="448"/>
        <v>45139</v>
      </c>
      <c r="I9566" s="244">
        <f t="shared" si="449"/>
        <v>43892</v>
      </c>
      <c r="J9566" s="244" t="str">
        <f t="shared" si="447"/>
        <v/>
      </c>
    </row>
    <row r="9567" spans="3:10" ht="12" thickBot="1" x14ac:dyDescent="0.25">
      <c r="C9567" s="254"/>
      <c r="D9567" s="254"/>
      <c r="E9567" s="255"/>
      <c r="F9567" s="256"/>
      <c r="G9567" s="257"/>
      <c r="H9567" s="243">
        <f t="shared" ca="1" si="448"/>
        <v>45139</v>
      </c>
      <c r="I9567" s="244">
        <f t="shared" si="449"/>
        <v>43892</v>
      </c>
      <c r="J9567" s="244" t="str">
        <f t="shared" si="447"/>
        <v/>
      </c>
    </row>
    <row r="9568" spans="3:10" ht="12" thickBot="1" x14ac:dyDescent="0.25">
      <c r="C9568" s="254"/>
      <c r="D9568" s="254"/>
      <c r="E9568" s="255"/>
      <c r="F9568" s="256"/>
      <c r="G9568" s="257"/>
      <c r="H9568" s="243">
        <f t="shared" ca="1" si="448"/>
        <v>45139</v>
      </c>
      <c r="I9568" s="244">
        <f t="shared" si="449"/>
        <v>43892</v>
      </c>
      <c r="J9568" s="244" t="str">
        <f t="shared" si="447"/>
        <v/>
      </c>
    </row>
    <row r="9569" spans="3:10" ht="12" thickBot="1" x14ac:dyDescent="0.25">
      <c r="C9569" s="254"/>
      <c r="D9569" s="254"/>
      <c r="E9569" s="255"/>
      <c r="F9569" s="256"/>
      <c r="G9569" s="257"/>
      <c r="H9569" s="243">
        <f t="shared" ca="1" si="448"/>
        <v>45139</v>
      </c>
      <c r="I9569" s="244">
        <f t="shared" si="449"/>
        <v>43892</v>
      </c>
      <c r="J9569" s="244" t="str">
        <f t="shared" si="447"/>
        <v/>
      </c>
    </row>
    <row r="9570" spans="3:10" ht="12" thickBot="1" x14ac:dyDescent="0.25">
      <c r="C9570" s="254"/>
      <c r="D9570" s="254"/>
      <c r="E9570" s="255"/>
      <c r="F9570" s="256"/>
      <c r="G9570" s="257"/>
      <c r="H9570" s="243">
        <f t="shared" ca="1" si="448"/>
        <v>45139</v>
      </c>
      <c r="I9570" s="244">
        <f t="shared" si="449"/>
        <v>43892</v>
      </c>
      <c r="J9570" s="244" t="str">
        <f t="shared" si="447"/>
        <v/>
      </c>
    </row>
    <row r="9571" spans="3:10" ht="12" thickBot="1" x14ac:dyDescent="0.25">
      <c r="C9571" s="254"/>
      <c r="D9571" s="254"/>
      <c r="E9571" s="255"/>
      <c r="F9571" s="256"/>
      <c r="G9571" s="257"/>
      <c r="H9571" s="243">
        <f t="shared" ca="1" si="448"/>
        <v>45139</v>
      </c>
      <c r="I9571" s="244">
        <f t="shared" si="449"/>
        <v>43892</v>
      </c>
      <c r="J9571" s="244" t="str">
        <f t="shared" si="447"/>
        <v/>
      </c>
    </row>
    <row r="9572" spans="3:10" ht="12" thickBot="1" x14ac:dyDescent="0.25">
      <c r="C9572" s="254"/>
      <c r="D9572" s="254"/>
      <c r="E9572" s="255"/>
      <c r="F9572" s="256"/>
      <c r="G9572" s="257"/>
      <c r="H9572" s="243">
        <f t="shared" ca="1" si="448"/>
        <v>45139</v>
      </c>
      <c r="I9572" s="244">
        <f t="shared" si="449"/>
        <v>43892</v>
      </c>
      <c r="J9572" s="244" t="str">
        <f t="shared" si="447"/>
        <v/>
      </c>
    </row>
    <row r="9573" spans="3:10" ht="12" thickBot="1" x14ac:dyDescent="0.25">
      <c r="C9573" s="254"/>
      <c r="D9573" s="254"/>
      <c r="E9573" s="255"/>
      <c r="F9573" s="256"/>
      <c r="G9573" s="257"/>
      <c r="H9573" s="243">
        <f t="shared" ca="1" si="448"/>
        <v>45139</v>
      </c>
      <c r="I9573" s="244">
        <f t="shared" si="449"/>
        <v>43892</v>
      </c>
      <c r="J9573" s="244" t="str">
        <f t="shared" si="447"/>
        <v/>
      </c>
    </row>
    <row r="9574" spans="3:10" ht="12" thickBot="1" x14ac:dyDescent="0.25">
      <c r="C9574" s="254"/>
      <c r="D9574" s="254"/>
      <c r="E9574" s="255"/>
      <c r="F9574" s="256"/>
      <c r="G9574" s="257"/>
      <c r="H9574" s="243">
        <f t="shared" ca="1" si="448"/>
        <v>45139</v>
      </c>
      <c r="I9574" s="244">
        <f t="shared" si="449"/>
        <v>43892</v>
      </c>
      <c r="J9574" s="244" t="str">
        <f t="shared" si="447"/>
        <v/>
      </c>
    </row>
    <row r="9575" spans="3:10" ht="12" thickBot="1" x14ac:dyDescent="0.25">
      <c r="C9575" s="254"/>
      <c r="D9575" s="254"/>
      <c r="E9575" s="255"/>
      <c r="F9575" s="256"/>
      <c r="G9575" s="257"/>
      <c r="H9575" s="243">
        <f t="shared" ca="1" si="448"/>
        <v>45139</v>
      </c>
      <c r="I9575" s="244">
        <f t="shared" si="449"/>
        <v>43892</v>
      </c>
      <c r="J9575" s="244" t="str">
        <f t="shared" si="447"/>
        <v/>
      </c>
    </row>
    <row r="9576" spans="3:10" ht="12" thickBot="1" x14ac:dyDescent="0.25">
      <c r="C9576" s="254"/>
      <c r="D9576" s="254"/>
      <c r="E9576" s="255"/>
      <c r="F9576" s="256"/>
      <c r="G9576" s="257"/>
      <c r="H9576" s="243">
        <f t="shared" ca="1" si="448"/>
        <v>45139</v>
      </c>
      <c r="I9576" s="244">
        <f t="shared" si="449"/>
        <v>43892</v>
      </c>
      <c r="J9576" s="244" t="str">
        <f t="shared" si="447"/>
        <v/>
      </c>
    </row>
    <row r="9577" spans="3:10" ht="12" thickBot="1" x14ac:dyDescent="0.25">
      <c r="C9577" s="254"/>
      <c r="D9577" s="254"/>
      <c r="E9577" s="255"/>
      <c r="F9577" s="256"/>
      <c r="G9577" s="257"/>
      <c r="H9577" s="243">
        <f t="shared" ca="1" si="448"/>
        <v>45139</v>
      </c>
      <c r="I9577" s="244">
        <f t="shared" si="449"/>
        <v>43892</v>
      </c>
      <c r="J9577" s="244" t="str">
        <f t="shared" si="447"/>
        <v/>
      </c>
    </row>
    <row r="9578" spans="3:10" ht="12" thickBot="1" x14ac:dyDescent="0.25">
      <c r="C9578" s="254"/>
      <c r="D9578" s="254"/>
      <c r="E9578" s="255"/>
      <c r="F9578" s="256"/>
      <c r="G9578" s="257"/>
      <c r="H9578" s="243">
        <f t="shared" ca="1" si="448"/>
        <v>45139</v>
      </c>
      <c r="I9578" s="244">
        <f t="shared" si="449"/>
        <v>43892</v>
      </c>
      <c r="J9578" s="244" t="str">
        <f t="shared" si="447"/>
        <v/>
      </c>
    </row>
    <row r="9579" spans="3:10" ht="12" thickBot="1" x14ac:dyDescent="0.25">
      <c r="C9579" s="254"/>
      <c r="D9579" s="254"/>
      <c r="E9579" s="255"/>
      <c r="F9579" s="256"/>
      <c r="G9579" s="257"/>
      <c r="H9579" s="243">
        <f t="shared" ca="1" si="448"/>
        <v>45139</v>
      </c>
      <c r="I9579" s="244">
        <f t="shared" si="449"/>
        <v>43892</v>
      </c>
      <c r="J9579" s="244" t="str">
        <f t="shared" si="447"/>
        <v/>
      </c>
    </row>
    <row r="9580" spans="3:10" ht="12" thickBot="1" x14ac:dyDescent="0.25">
      <c r="C9580" s="254"/>
      <c r="D9580" s="254"/>
      <c r="E9580" s="255"/>
      <c r="F9580" s="256"/>
      <c r="G9580" s="257"/>
      <c r="H9580" s="243">
        <f t="shared" ca="1" si="448"/>
        <v>45139</v>
      </c>
      <c r="I9580" s="244">
        <f t="shared" si="449"/>
        <v>43892</v>
      </c>
      <c r="J9580" s="244" t="str">
        <f t="shared" si="447"/>
        <v/>
      </c>
    </row>
    <row r="9581" spans="3:10" ht="12" thickBot="1" x14ac:dyDescent="0.25">
      <c r="C9581" s="254"/>
      <c r="D9581" s="254"/>
      <c r="E9581" s="255"/>
      <c r="F9581" s="256"/>
      <c r="G9581" s="257"/>
      <c r="H9581" s="243">
        <f t="shared" ca="1" si="448"/>
        <v>45139</v>
      </c>
      <c r="I9581" s="244">
        <f t="shared" si="449"/>
        <v>43892</v>
      </c>
      <c r="J9581" s="244" t="str">
        <f t="shared" si="447"/>
        <v/>
      </c>
    </row>
    <row r="9582" spans="3:10" ht="12" thickBot="1" x14ac:dyDescent="0.25">
      <c r="C9582" s="254"/>
      <c r="D9582" s="254"/>
      <c r="E9582" s="255"/>
      <c r="F9582" s="256"/>
      <c r="G9582" s="257"/>
      <c r="H9582" s="243">
        <f t="shared" ca="1" si="448"/>
        <v>45139</v>
      </c>
      <c r="I9582" s="244">
        <f t="shared" si="449"/>
        <v>43892</v>
      </c>
      <c r="J9582" s="244" t="str">
        <f t="shared" si="447"/>
        <v/>
      </c>
    </row>
    <row r="9583" spans="3:10" ht="12" thickBot="1" x14ac:dyDescent="0.25">
      <c r="C9583" s="254"/>
      <c r="D9583" s="254"/>
      <c r="E9583" s="255"/>
      <c r="F9583" s="256"/>
      <c r="G9583" s="257"/>
      <c r="H9583" s="243">
        <f t="shared" ca="1" si="448"/>
        <v>45139</v>
      </c>
      <c r="I9583" s="244">
        <f t="shared" si="449"/>
        <v>43892</v>
      </c>
      <c r="J9583" s="244" t="str">
        <f t="shared" si="447"/>
        <v/>
      </c>
    </row>
    <row r="9584" spans="3:10" ht="12" thickBot="1" x14ac:dyDescent="0.25">
      <c r="C9584" s="254"/>
      <c r="D9584" s="254"/>
      <c r="E9584" s="255"/>
      <c r="F9584" s="256"/>
      <c r="G9584" s="257"/>
      <c r="H9584" s="243">
        <f t="shared" ca="1" si="448"/>
        <v>45139</v>
      </c>
      <c r="I9584" s="244">
        <f t="shared" si="449"/>
        <v>43892</v>
      </c>
      <c r="J9584" s="244" t="str">
        <f t="shared" si="447"/>
        <v/>
      </c>
    </row>
    <row r="9585" spans="3:10" ht="12" thickBot="1" x14ac:dyDescent="0.25">
      <c r="C9585" s="254"/>
      <c r="D9585" s="254"/>
      <c r="E9585" s="255"/>
      <c r="F9585" s="256"/>
      <c r="G9585" s="257"/>
      <c r="H9585" s="243">
        <f t="shared" ca="1" si="448"/>
        <v>45139</v>
      </c>
      <c r="I9585" s="244">
        <f t="shared" si="449"/>
        <v>43892</v>
      </c>
      <c r="J9585" s="244" t="str">
        <f t="shared" si="447"/>
        <v/>
      </c>
    </row>
    <row r="9586" spans="3:10" ht="12" thickBot="1" x14ac:dyDescent="0.25">
      <c r="C9586" s="254"/>
      <c r="D9586" s="254"/>
      <c r="E9586" s="255"/>
      <c r="F9586" s="256"/>
      <c r="G9586" s="257"/>
      <c r="H9586" s="243">
        <f t="shared" ca="1" si="448"/>
        <v>45139</v>
      </c>
      <c r="I9586" s="244">
        <f t="shared" si="449"/>
        <v>43892</v>
      </c>
      <c r="J9586" s="244" t="str">
        <f t="shared" si="447"/>
        <v/>
      </c>
    </row>
    <row r="9587" spans="3:10" ht="12" thickBot="1" x14ac:dyDescent="0.25">
      <c r="C9587" s="254"/>
      <c r="D9587" s="254"/>
      <c r="E9587" s="255"/>
      <c r="F9587" s="256"/>
      <c r="G9587" s="257"/>
      <c r="H9587" s="243">
        <f t="shared" ca="1" si="448"/>
        <v>45139</v>
      </c>
      <c r="I9587" s="244">
        <f t="shared" si="449"/>
        <v>43892</v>
      </c>
      <c r="J9587" s="244" t="str">
        <f t="shared" si="447"/>
        <v/>
      </c>
    </row>
    <row r="9588" spans="3:10" ht="12" thickBot="1" x14ac:dyDescent="0.25">
      <c r="C9588" s="254"/>
      <c r="D9588" s="254"/>
      <c r="E9588" s="255"/>
      <c r="F9588" s="256"/>
      <c r="G9588" s="257"/>
      <c r="H9588" s="243">
        <f t="shared" ca="1" si="448"/>
        <v>45139</v>
      </c>
      <c r="I9588" s="244">
        <f t="shared" si="449"/>
        <v>43892</v>
      </c>
      <c r="J9588" s="244" t="str">
        <f t="shared" si="447"/>
        <v/>
      </c>
    </row>
    <row r="9589" spans="3:10" ht="12" thickBot="1" x14ac:dyDescent="0.25">
      <c r="C9589" s="254"/>
      <c r="D9589" s="254"/>
      <c r="E9589" s="255"/>
      <c r="F9589" s="256"/>
      <c r="G9589" s="257"/>
      <c r="H9589" s="243">
        <f t="shared" ca="1" si="448"/>
        <v>45139</v>
      </c>
      <c r="I9589" s="244">
        <f t="shared" si="449"/>
        <v>43892</v>
      </c>
      <c r="J9589" s="244" t="str">
        <f t="shared" si="447"/>
        <v/>
      </c>
    </row>
    <row r="9590" spans="3:10" ht="12" thickBot="1" x14ac:dyDescent="0.25">
      <c r="C9590" s="254"/>
      <c r="D9590" s="254"/>
      <c r="E9590" s="255"/>
      <c r="F9590" s="256"/>
      <c r="G9590" s="257"/>
      <c r="H9590" s="243">
        <f t="shared" ca="1" si="448"/>
        <v>45139</v>
      </c>
      <c r="I9590" s="244">
        <f t="shared" si="449"/>
        <v>43892</v>
      </c>
      <c r="J9590" s="244" t="str">
        <f t="shared" si="447"/>
        <v/>
      </c>
    </row>
    <row r="9591" spans="3:10" ht="12" thickBot="1" x14ac:dyDescent="0.25">
      <c r="C9591" s="254"/>
      <c r="D9591" s="254"/>
      <c r="E9591" s="255"/>
      <c r="F9591" s="256"/>
      <c r="G9591" s="257"/>
      <c r="H9591" s="243">
        <f t="shared" ca="1" si="448"/>
        <v>45139</v>
      </c>
      <c r="I9591" s="244">
        <f t="shared" si="449"/>
        <v>43892</v>
      </c>
      <c r="J9591" s="244" t="str">
        <f t="shared" si="447"/>
        <v/>
      </c>
    </row>
    <row r="9592" spans="3:10" ht="12" thickBot="1" x14ac:dyDescent="0.25">
      <c r="C9592" s="254"/>
      <c r="D9592" s="254"/>
      <c r="E9592" s="255"/>
      <c r="F9592" s="256"/>
      <c r="G9592" s="257"/>
      <c r="H9592" s="243">
        <f t="shared" ca="1" si="448"/>
        <v>45139</v>
      </c>
      <c r="I9592" s="244">
        <f t="shared" si="449"/>
        <v>43892</v>
      </c>
      <c r="J9592" s="244" t="str">
        <f t="shared" si="447"/>
        <v/>
      </c>
    </row>
    <row r="9593" spans="3:10" ht="12" thickBot="1" x14ac:dyDescent="0.25">
      <c r="C9593" s="254"/>
      <c r="D9593" s="254"/>
      <c r="E9593" s="255"/>
      <c r="F9593" s="256"/>
      <c r="G9593" s="257"/>
      <c r="H9593" s="243">
        <f t="shared" ca="1" si="448"/>
        <v>45139</v>
      </c>
      <c r="I9593" s="244">
        <f t="shared" si="449"/>
        <v>43892</v>
      </c>
      <c r="J9593" s="244" t="str">
        <f t="shared" si="447"/>
        <v/>
      </c>
    </row>
    <row r="9594" spans="3:10" ht="12" thickBot="1" x14ac:dyDescent="0.25">
      <c r="C9594" s="254"/>
      <c r="D9594" s="254"/>
      <c r="E9594" s="255"/>
      <c r="F9594" s="256"/>
      <c r="G9594" s="257"/>
      <c r="H9594" s="243">
        <f t="shared" ca="1" si="448"/>
        <v>45139</v>
      </c>
      <c r="I9594" s="244">
        <f t="shared" si="449"/>
        <v>43892</v>
      </c>
      <c r="J9594" s="244" t="str">
        <f t="shared" si="447"/>
        <v/>
      </c>
    </row>
    <row r="9595" spans="3:10" ht="12" thickBot="1" x14ac:dyDescent="0.25">
      <c r="C9595" s="254"/>
      <c r="D9595" s="254"/>
      <c r="E9595" s="255"/>
      <c r="F9595" s="256"/>
      <c r="G9595" s="257"/>
      <c r="H9595" s="243">
        <f t="shared" ca="1" si="448"/>
        <v>45139</v>
      </c>
      <c r="I9595" s="244">
        <f t="shared" si="449"/>
        <v>43892</v>
      </c>
      <c r="J9595" s="244" t="str">
        <f t="shared" si="447"/>
        <v/>
      </c>
    </row>
    <row r="9596" spans="3:10" ht="12" thickBot="1" x14ac:dyDescent="0.25">
      <c r="C9596" s="254"/>
      <c r="D9596" s="254"/>
      <c r="E9596" s="255"/>
      <c r="F9596" s="256"/>
      <c r="G9596" s="257"/>
      <c r="H9596" s="243">
        <f t="shared" ca="1" si="448"/>
        <v>45139</v>
      </c>
      <c r="I9596" s="244">
        <f t="shared" si="449"/>
        <v>43892</v>
      </c>
      <c r="J9596" s="244" t="str">
        <f t="shared" si="447"/>
        <v/>
      </c>
    </row>
    <row r="9597" spans="3:10" ht="12" thickBot="1" x14ac:dyDescent="0.25">
      <c r="C9597" s="254"/>
      <c r="D9597" s="254"/>
      <c r="E9597" s="255"/>
      <c r="F9597" s="256"/>
      <c r="G9597" s="257"/>
      <c r="H9597" s="243">
        <f t="shared" ca="1" si="448"/>
        <v>45139</v>
      </c>
      <c r="I9597" s="244">
        <f t="shared" si="449"/>
        <v>43892</v>
      </c>
      <c r="J9597" s="244" t="str">
        <f t="shared" si="447"/>
        <v/>
      </c>
    </row>
    <row r="9598" spans="3:10" ht="12" thickBot="1" x14ac:dyDescent="0.25">
      <c r="C9598" s="254"/>
      <c r="D9598" s="254"/>
      <c r="E9598" s="255"/>
      <c r="F9598" s="256"/>
      <c r="G9598" s="257"/>
      <c r="H9598" s="243">
        <f t="shared" ca="1" si="448"/>
        <v>45139</v>
      </c>
      <c r="I9598" s="244">
        <f t="shared" si="449"/>
        <v>43892</v>
      </c>
      <c r="J9598" s="244" t="str">
        <f t="shared" si="447"/>
        <v/>
      </c>
    </row>
    <row r="9599" spans="3:10" ht="12" thickBot="1" x14ac:dyDescent="0.25">
      <c r="C9599" s="254"/>
      <c r="D9599" s="254"/>
      <c r="E9599" s="255"/>
      <c r="F9599" s="256"/>
      <c r="G9599" s="257"/>
      <c r="H9599" s="243">
        <f t="shared" ca="1" si="448"/>
        <v>45139</v>
      </c>
      <c r="I9599" s="244">
        <f t="shared" si="449"/>
        <v>43892</v>
      </c>
      <c r="J9599" s="244" t="str">
        <f t="shared" si="447"/>
        <v/>
      </c>
    </row>
    <row r="9600" spans="3:10" ht="12" thickBot="1" x14ac:dyDescent="0.25">
      <c r="C9600" s="254"/>
      <c r="D9600" s="254"/>
      <c r="E9600" s="255"/>
      <c r="F9600" s="256"/>
      <c r="G9600" s="257"/>
      <c r="H9600" s="243">
        <f t="shared" ca="1" si="448"/>
        <v>45139</v>
      </c>
      <c r="I9600" s="244">
        <f t="shared" si="449"/>
        <v>43892</v>
      </c>
      <c r="J9600" s="244" t="str">
        <f t="shared" si="447"/>
        <v/>
      </c>
    </row>
    <row r="9601" spans="3:10" ht="12" thickBot="1" x14ac:dyDescent="0.25">
      <c r="C9601" s="254"/>
      <c r="D9601" s="254"/>
      <c r="E9601" s="255"/>
      <c r="F9601" s="256"/>
      <c r="G9601" s="257"/>
      <c r="H9601" s="243">
        <f t="shared" ca="1" si="448"/>
        <v>45139</v>
      </c>
      <c r="I9601" s="244">
        <f t="shared" si="449"/>
        <v>43892</v>
      </c>
      <c r="J9601" s="244" t="str">
        <f t="shared" si="447"/>
        <v/>
      </c>
    </row>
    <row r="9602" spans="3:10" ht="12" thickBot="1" x14ac:dyDescent="0.25">
      <c r="C9602" s="254"/>
      <c r="D9602" s="254"/>
      <c r="E9602" s="255"/>
      <c r="F9602" s="256"/>
      <c r="G9602" s="257"/>
      <c r="H9602" s="243">
        <f t="shared" ca="1" si="448"/>
        <v>45139</v>
      </c>
      <c r="I9602" s="244">
        <f t="shared" si="449"/>
        <v>43892</v>
      </c>
      <c r="J9602" s="244" t="str">
        <f t="shared" si="447"/>
        <v/>
      </c>
    </row>
    <row r="9603" spans="3:10" ht="12" thickBot="1" x14ac:dyDescent="0.25">
      <c r="C9603" s="254"/>
      <c r="D9603" s="254"/>
      <c r="E9603" s="255"/>
      <c r="F9603" s="256"/>
      <c r="G9603" s="257"/>
      <c r="H9603" s="243">
        <f t="shared" ca="1" si="448"/>
        <v>45139</v>
      </c>
      <c r="I9603" s="244">
        <f t="shared" si="449"/>
        <v>43892</v>
      </c>
      <c r="J9603" s="244" t="str">
        <f t="shared" si="447"/>
        <v/>
      </c>
    </row>
    <row r="9604" spans="3:10" ht="12" thickBot="1" x14ac:dyDescent="0.25">
      <c r="C9604" s="254"/>
      <c r="D9604" s="254"/>
      <c r="E9604" s="255"/>
      <c r="F9604" s="256"/>
      <c r="G9604" s="257"/>
      <c r="H9604" s="243">
        <f t="shared" ca="1" si="448"/>
        <v>45139</v>
      </c>
      <c r="I9604" s="244">
        <f t="shared" si="449"/>
        <v>43892</v>
      </c>
      <c r="J9604" s="244" t="str">
        <f t="shared" si="447"/>
        <v/>
      </c>
    </row>
    <row r="9605" spans="3:10" ht="12" thickBot="1" x14ac:dyDescent="0.25">
      <c r="C9605" s="254"/>
      <c r="D9605" s="254"/>
      <c r="E9605" s="255"/>
      <c r="F9605" s="256"/>
      <c r="G9605" s="257"/>
      <c r="H9605" s="243">
        <f t="shared" ca="1" si="448"/>
        <v>45139</v>
      </c>
      <c r="I9605" s="244">
        <f t="shared" si="449"/>
        <v>43892</v>
      </c>
      <c r="J9605" s="244" t="str">
        <f t="shared" si="447"/>
        <v/>
      </c>
    </row>
    <row r="9606" spans="3:10" ht="12" thickBot="1" x14ac:dyDescent="0.25">
      <c r="C9606" s="254"/>
      <c r="D9606" s="254"/>
      <c r="E9606" s="255"/>
      <c r="F9606" s="256"/>
      <c r="G9606" s="257"/>
      <c r="H9606" s="243">
        <f t="shared" ca="1" si="448"/>
        <v>45139</v>
      </c>
      <c r="I9606" s="244">
        <f t="shared" si="449"/>
        <v>43892</v>
      </c>
      <c r="J9606" s="244" t="str">
        <f t="shared" ref="J9606:J9669" si="450">IF(G9606="","",IF(G9606&gt;=0,"Debitoren",IF(G9606&lt;0,"Kreditoren","")))</f>
        <v/>
      </c>
    </row>
    <row r="9607" spans="3:10" ht="12" thickBot="1" x14ac:dyDescent="0.25">
      <c r="C9607" s="254"/>
      <c r="D9607" s="254"/>
      <c r="E9607" s="255"/>
      <c r="F9607" s="256"/>
      <c r="G9607" s="257"/>
      <c r="H9607" s="243">
        <f t="shared" ref="H9607:H9670" ca="1" si="451">IF(F9607&lt;$F$2,EOMONTH($F$2,-1)+1,EOMONTH(F9607,-1)+1)</f>
        <v>45139</v>
      </c>
      <c r="I9607" s="244">
        <f t="shared" ref="I9607:I9670" si="452">IF(F9607&lt;$I$2,IF(   WEEKDAY(EOMONTH($I$2,-1)+1)=1,EOMONTH($I$2,-1)+1+1,EOMONTH($I$2,-1)+1),IF(WEEKDAY(F9607)=1,F9607+1,F9607))</f>
        <v>43892</v>
      </c>
      <c r="J9607" s="244" t="str">
        <f t="shared" si="450"/>
        <v/>
      </c>
    </row>
    <row r="9608" spans="3:10" ht="12" thickBot="1" x14ac:dyDescent="0.25">
      <c r="C9608" s="254"/>
      <c r="D9608" s="254"/>
      <c r="E9608" s="255"/>
      <c r="F9608" s="256"/>
      <c r="G9608" s="257"/>
      <c r="H9608" s="243">
        <f t="shared" ca="1" si="451"/>
        <v>45139</v>
      </c>
      <c r="I9608" s="244">
        <f t="shared" si="452"/>
        <v>43892</v>
      </c>
      <c r="J9608" s="244" t="str">
        <f t="shared" si="450"/>
        <v/>
      </c>
    </row>
    <row r="9609" spans="3:10" ht="12" thickBot="1" x14ac:dyDescent="0.25">
      <c r="C9609" s="254"/>
      <c r="D9609" s="254"/>
      <c r="E9609" s="255"/>
      <c r="F9609" s="256"/>
      <c r="G9609" s="257"/>
      <c r="H9609" s="243">
        <f t="shared" ca="1" si="451"/>
        <v>45139</v>
      </c>
      <c r="I9609" s="244">
        <f t="shared" si="452"/>
        <v>43892</v>
      </c>
      <c r="J9609" s="244" t="str">
        <f t="shared" si="450"/>
        <v/>
      </c>
    </row>
    <row r="9610" spans="3:10" ht="12" thickBot="1" x14ac:dyDescent="0.25">
      <c r="C9610" s="254"/>
      <c r="D9610" s="254"/>
      <c r="E9610" s="255"/>
      <c r="F9610" s="256"/>
      <c r="G9610" s="257"/>
      <c r="H9610" s="243">
        <f t="shared" ca="1" si="451"/>
        <v>45139</v>
      </c>
      <c r="I9610" s="244">
        <f t="shared" si="452"/>
        <v>43892</v>
      </c>
      <c r="J9610" s="244" t="str">
        <f t="shared" si="450"/>
        <v/>
      </c>
    </row>
    <row r="9611" spans="3:10" ht="12" thickBot="1" x14ac:dyDescent="0.25">
      <c r="C9611" s="254"/>
      <c r="D9611" s="254"/>
      <c r="E9611" s="255"/>
      <c r="F9611" s="256"/>
      <c r="G9611" s="257"/>
      <c r="H9611" s="243">
        <f t="shared" ca="1" si="451"/>
        <v>45139</v>
      </c>
      <c r="I9611" s="244">
        <f t="shared" si="452"/>
        <v>43892</v>
      </c>
      <c r="J9611" s="244" t="str">
        <f t="shared" si="450"/>
        <v/>
      </c>
    </row>
    <row r="9612" spans="3:10" ht="12" thickBot="1" x14ac:dyDescent="0.25">
      <c r="C9612" s="254"/>
      <c r="D9612" s="254"/>
      <c r="E9612" s="255"/>
      <c r="F9612" s="256"/>
      <c r="G9612" s="257"/>
      <c r="H9612" s="243">
        <f t="shared" ca="1" si="451"/>
        <v>45139</v>
      </c>
      <c r="I9612" s="244">
        <f t="shared" si="452"/>
        <v>43892</v>
      </c>
      <c r="J9612" s="244" t="str">
        <f t="shared" si="450"/>
        <v/>
      </c>
    </row>
    <row r="9613" spans="3:10" ht="12" thickBot="1" x14ac:dyDescent="0.25">
      <c r="C9613" s="254"/>
      <c r="D9613" s="254"/>
      <c r="E9613" s="255"/>
      <c r="F9613" s="256"/>
      <c r="G9613" s="257"/>
      <c r="H9613" s="243">
        <f t="shared" ca="1" si="451"/>
        <v>45139</v>
      </c>
      <c r="I9613" s="244">
        <f t="shared" si="452"/>
        <v>43892</v>
      </c>
      <c r="J9613" s="244" t="str">
        <f t="shared" si="450"/>
        <v/>
      </c>
    </row>
    <row r="9614" spans="3:10" ht="12" thickBot="1" x14ac:dyDescent="0.25">
      <c r="C9614" s="254"/>
      <c r="D9614" s="254"/>
      <c r="E9614" s="255"/>
      <c r="F9614" s="256"/>
      <c r="G9614" s="257"/>
      <c r="H9614" s="243">
        <f t="shared" ca="1" si="451"/>
        <v>45139</v>
      </c>
      <c r="I9614" s="244">
        <f t="shared" si="452"/>
        <v>43892</v>
      </c>
      <c r="J9614" s="244" t="str">
        <f t="shared" si="450"/>
        <v/>
      </c>
    </row>
    <row r="9615" spans="3:10" ht="12" thickBot="1" x14ac:dyDescent="0.25">
      <c r="C9615" s="254"/>
      <c r="D9615" s="254"/>
      <c r="E9615" s="255"/>
      <c r="F9615" s="256"/>
      <c r="G9615" s="257"/>
      <c r="H9615" s="243">
        <f t="shared" ca="1" si="451"/>
        <v>45139</v>
      </c>
      <c r="I9615" s="244">
        <f t="shared" si="452"/>
        <v>43892</v>
      </c>
      <c r="J9615" s="244" t="str">
        <f t="shared" si="450"/>
        <v/>
      </c>
    </row>
    <row r="9616" spans="3:10" ht="12" thickBot="1" x14ac:dyDescent="0.25">
      <c r="C9616" s="254"/>
      <c r="D9616" s="254"/>
      <c r="E9616" s="255"/>
      <c r="F9616" s="256"/>
      <c r="G9616" s="257"/>
      <c r="H9616" s="243">
        <f t="shared" ca="1" si="451"/>
        <v>45139</v>
      </c>
      <c r="I9616" s="244">
        <f t="shared" si="452"/>
        <v>43892</v>
      </c>
      <c r="J9616" s="244" t="str">
        <f t="shared" si="450"/>
        <v/>
      </c>
    </row>
    <row r="9617" spans="3:10" ht="12" thickBot="1" x14ac:dyDescent="0.25">
      <c r="C9617" s="254"/>
      <c r="D9617" s="254"/>
      <c r="E9617" s="255"/>
      <c r="F9617" s="256"/>
      <c r="G9617" s="257"/>
      <c r="H9617" s="243">
        <f t="shared" ca="1" si="451"/>
        <v>45139</v>
      </c>
      <c r="I9617" s="244">
        <f t="shared" si="452"/>
        <v>43892</v>
      </c>
      <c r="J9617" s="244" t="str">
        <f t="shared" si="450"/>
        <v/>
      </c>
    </row>
    <row r="9618" spans="3:10" ht="12" thickBot="1" x14ac:dyDescent="0.25">
      <c r="C9618" s="254"/>
      <c r="D9618" s="254"/>
      <c r="E9618" s="255"/>
      <c r="F9618" s="256"/>
      <c r="G9618" s="257"/>
      <c r="H9618" s="243">
        <f t="shared" ca="1" si="451"/>
        <v>45139</v>
      </c>
      <c r="I9618" s="244">
        <f t="shared" si="452"/>
        <v>43892</v>
      </c>
      <c r="J9618" s="244" t="str">
        <f t="shared" si="450"/>
        <v/>
      </c>
    </row>
    <row r="9619" spans="3:10" ht="12" thickBot="1" x14ac:dyDescent="0.25">
      <c r="C9619" s="254"/>
      <c r="D9619" s="254"/>
      <c r="E9619" s="255"/>
      <c r="F9619" s="256"/>
      <c r="G9619" s="257"/>
      <c r="H9619" s="243">
        <f t="shared" ca="1" si="451"/>
        <v>45139</v>
      </c>
      <c r="I9619" s="244">
        <f t="shared" si="452"/>
        <v>43892</v>
      </c>
      <c r="J9619" s="244" t="str">
        <f t="shared" si="450"/>
        <v/>
      </c>
    </row>
    <row r="9620" spans="3:10" ht="12" thickBot="1" x14ac:dyDescent="0.25">
      <c r="C9620" s="254"/>
      <c r="D9620" s="254"/>
      <c r="E9620" s="255"/>
      <c r="F9620" s="256"/>
      <c r="G9620" s="257"/>
      <c r="H9620" s="243">
        <f t="shared" ca="1" si="451"/>
        <v>45139</v>
      </c>
      <c r="I9620" s="244">
        <f t="shared" si="452"/>
        <v>43892</v>
      </c>
      <c r="J9620" s="244" t="str">
        <f t="shared" si="450"/>
        <v/>
      </c>
    </row>
    <row r="9621" spans="3:10" ht="12" thickBot="1" x14ac:dyDescent="0.25">
      <c r="C9621" s="254"/>
      <c r="D9621" s="254"/>
      <c r="E9621" s="255"/>
      <c r="F9621" s="256"/>
      <c r="G9621" s="257"/>
      <c r="H9621" s="243">
        <f t="shared" ca="1" si="451"/>
        <v>45139</v>
      </c>
      <c r="I9621" s="244">
        <f t="shared" si="452"/>
        <v>43892</v>
      </c>
      <c r="J9621" s="244" t="str">
        <f t="shared" si="450"/>
        <v/>
      </c>
    </row>
    <row r="9622" spans="3:10" ht="12" thickBot="1" x14ac:dyDescent="0.25">
      <c r="C9622" s="254"/>
      <c r="D9622" s="254"/>
      <c r="E9622" s="255"/>
      <c r="F9622" s="256"/>
      <c r="G9622" s="257"/>
      <c r="H9622" s="243">
        <f t="shared" ca="1" si="451"/>
        <v>45139</v>
      </c>
      <c r="I9622" s="244">
        <f t="shared" si="452"/>
        <v>43892</v>
      </c>
      <c r="J9622" s="244" t="str">
        <f t="shared" si="450"/>
        <v/>
      </c>
    </row>
    <row r="9623" spans="3:10" ht="12" thickBot="1" x14ac:dyDescent="0.25">
      <c r="C9623" s="254"/>
      <c r="D9623" s="254"/>
      <c r="E9623" s="255"/>
      <c r="F9623" s="256"/>
      <c r="G9623" s="257"/>
      <c r="H9623" s="243">
        <f t="shared" ca="1" si="451"/>
        <v>45139</v>
      </c>
      <c r="I9623" s="244">
        <f t="shared" si="452"/>
        <v>43892</v>
      </c>
      <c r="J9623" s="244" t="str">
        <f t="shared" si="450"/>
        <v/>
      </c>
    </row>
    <row r="9624" spans="3:10" ht="12" thickBot="1" x14ac:dyDescent="0.25">
      <c r="C9624" s="254"/>
      <c r="D9624" s="254"/>
      <c r="E9624" s="255"/>
      <c r="F9624" s="256"/>
      <c r="G9624" s="257"/>
      <c r="H9624" s="243">
        <f t="shared" ca="1" si="451"/>
        <v>45139</v>
      </c>
      <c r="I9624" s="244">
        <f t="shared" si="452"/>
        <v>43892</v>
      </c>
      <c r="J9624" s="244" t="str">
        <f t="shared" si="450"/>
        <v/>
      </c>
    </row>
    <row r="9625" spans="3:10" ht="12" thickBot="1" x14ac:dyDescent="0.25">
      <c r="C9625" s="254"/>
      <c r="D9625" s="254"/>
      <c r="E9625" s="255"/>
      <c r="F9625" s="256"/>
      <c r="G9625" s="257"/>
      <c r="H9625" s="243">
        <f t="shared" ca="1" si="451"/>
        <v>45139</v>
      </c>
      <c r="I9625" s="244">
        <f t="shared" si="452"/>
        <v>43892</v>
      </c>
      <c r="J9625" s="244" t="str">
        <f t="shared" si="450"/>
        <v/>
      </c>
    </row>
    <row r="9626" spans="3:10" ht="12" thickBot="1" x14ac:dyDescent="0.25">
      <c r="C9626" s="254"/>
      <c r="D9626" s="254"/>
      <c r="E9626" s="255"/>
      <c r="F9626" s="256"/>
      <c r="G9626" s="257"/>
      <c r="H9626" s="243">
        <f t="shared" ca="1" si="451"/>
        <v>45139</v>
      </c>
      <c r="I9626" s="244">
        <f t="shared" si="452"/>
        <v>43892</v>
      </c>
      <c r="J9626" s="244" t="str">
        <f t="shared" si="450"/>
        <v/>
      </c>
    </row>
    <row r="9627" spans="3:10" ht="12" thickBot="1" x14ac:dyDescent="0.25">
      <c r="C9627" s="254"/>
      <c r="D9627" s="254"/>
      <c r="E9627" s="255"/>
      <c r="F9627" s="256"/>
      <c r="G9627" s="257"/>
      <c r="H9627" s="243">
        <f t="shared" ca="1" si="451"/>
        <v>45139</v>
      </c>
      <c r="I9627" s="244">
        <f t="shared" si="452"/>
        <v>43892</v>
      </c>
      <c r="J9627" s="244" t="str">
        <f t="shared" si="450"/>
        <v/>
      </c>
    </row>
    <row r="9628" spans="3:10" ht="12" thickBot="1" x14ac:dyDescent="0.25">
      <c r="C9628" s="254"/>
      <c r="D9628" s="254"/>
      <c r="E9628" s="255"/>
      <c r="F9628" s="256"/>
      <c r="G9628" s="257"/>
      <c r="H9628" s="243">
        <f t="shared" ca="1" si="451"/>
        <v>45139</v>
      </c>
      <c r="I9628" s="244">
        <f t="shared" si="452"/>
        <v>43892</v>
      </c>
      <c r="J9628" s="244" t="str">
        <f t="shared" si="450"/>
        <v/>
      </c>
    </row>
    <row r="9629" spans="3:10" ht="12" thickBot="1" x14ac:dyDescent="0.25">
      <c r="C9629" s="254"/>
      <c r="D9629" s="254"/>
      <c r="E9629" s="255"/>
      <c r="F9629" s="256"/>
      <c r="G9629" s="257"/>
      <c r="H9629" s="243">
        <f t="shared" ca="1" si="451"/>
        <v>45139</v>
      </c>
      <c r="I9629" s="244">
        <f t="shared" si="452"/>
        <v>43892</v>
      </c>
      <c r="J9629" s="244" t="str">
        <f t="shared" si="450"/>
        <v/>
      </c>
    </row>
    <row r="9630" spans="3:10" ht="12" thickBot="1" x14ac:dyDescent="0.25">
      <c r="C9630" s="254"/>
      <c r="D9630" s="254"/>
      <c r="E9630" s="255"/>
      <c r="F9630" s="256"/>
      <c r="G9630" s="257"/>
      <c r="H9630" s="243">
        <f t="shared" ca="1" si="451"/>
        <v>45139</v>
      </c>
      <c r="I9630" s="244">
        <f t="shared" si="452"/>
        <v>43892</v>
      </c>
      <c r="J9630" s="244" t="str">
        <f t="shared" si="450"/>
        <v/>
      </c>
    </row>
    <row r="9631" spans="3:10" ht="12" thickBot="1" x14ac:dyDescent="0.25">
      <c r="C9631" s="254"/>
      <c r="D9631" s="254"/>
      <c r="E9631" s="255"/>
      <c r="F9631" s="256"/>
      <c r="G9631" s="257"/>
      <c r="H9631" s="243">
        <f t="shared" ca="1" si="451"/>
        <v>45139</v>
      </c>
      <c r="I9631" s="244">
        <f t="shared" si="452"/>
        <v>43892</v>
      </c>
      <c r="J9631" s="244" t="str">
        <f t="shared" si="450"/>
        <v/>
      </c>
    </row>
    <row r="9632" spans="3:10" ht="12" thickBot="1" x14ac:dyDescent="0.25">
      <c r="C9632" s="254"/>
      <c r="D9632" s="254"/>
      <c r="E9632" s="255"/>
      <c r="F9632" s="256"/>
      <c r="G9632" s="257"/>
      <c r="H9632" s="243">
        <f t="shared" ca="1" si="451"/>
        <v>45139</v>
      </c>
      <c r="I9632" s="244">
        <f t="shared" si="452"/>
        <v>43892</v>
      </c>
      <c r="J9632" s="244" t="str">
        <f t="shared" si="450"/>
        <v/>
      </c>
    </row>
    <row r="9633" spans="3:10" ht="12" thickBot="1" x14ac:dyDescent="0.25">
      <c r="C9633" s="254"/>
      <c r="D9633" s="254"/>
      <c r="E9633" s="255"/>
      <c r="F9633" s="256"/>
      <c r="G9633" s="257"/>
      <c r="H9633" s="243">
        <f t="shared" ca="1" si="451"/>
        <v>45139</v>
      </c>
      <c r="I9633" s="244">
        <f t="shared" si="452"/>
        <v>43892</v>
      </c>
      <c r="J9633" s="244" t="str">
        <f t="shared" si="450"/>
        <v/>
      </c>
    </row>
    <row r="9634" spans="3:10" ht="12" thickBot="1" x14ac:dyDescent="0.25">
      <c r="C9634" s="254"/>
      <c r="D9634" s="254"/>
      <c r="E9634" s="255"/>
      <c r="F9634" s="256"/>
      <c r="G9634" s="257"/>
      <c r="H9634" s="243">
        <f t="shared" ca="1" si="451"/>
        <v>45139</v>
      </c>
      <c r="I9634" s="244">
        <f t="shared" si="452"/>
        <v>43892</v>
      </c>
      <c r="J9634" s="244" t="str">
        <f t="shared" si="450"/>
        <v/>
      </c>
    </row>
    <row r="9635" spans="3:10" ht="12" thickBot="1" x14ac:dyDescent="0.25">
      <c r="C9635" s="254"/>
      <c r="D9635" s="254"/>
      <c r="E9635" s="255"/>
      <c r="F9635" s="256"/>
      <c r="G9635" s="257"/>
      <c r="H9635" s="243">
        <f t="shared" ca="1" si="451"/>
        <v>45139</v>
      </c>
      <c r="I9635" s="244">
        <f t="shared" si="452"/>
        <v>43892</v>
      </c>
      <c r="J9635" s="244" t="str">
        <f t="shared" si="450"/>
        <v/>
      </c>
    </row>
    <row r="9636" spans="3:10" ht="12" thickBot="1" x14ac:dyDescent="0.25">
      <c r="C9636" s="254"/>
      <c r="D9636" s="254"/>
      <c r="E9636" s="255"/>
      <c r="F9636" s="256"/>
      <c r="G9636" s="257"/>
      <c r="H9636" s="243">
        <f t="shared" ca="1" si="451"/>
        <v>45139</v>
      </c>
      <c r="I9636" s="244">
        <f t="shared" si="452"/>
        <v>43892</v>
      </c>
      <c r="J9636" s="244" t="str">
        <f t="shared" si="450"/>
        <v/>
      </c>
    </row>
    <row r="9637" spans="3:10" ht="12" thickBot="1" x14ac:dyDescent="0.25">
      <c r="C9637" s="254"/>
      <c r="D9637" s="254"/>
      <c r="E9637" s="255"/>
      <c r="F9637" s="256"/>
      <c r="G9637" s="257"/>
      <c r="H9637" s="243">
        <f t="shared" ca="1" si="451"/>
        <v>45139</v>
      </c>
      <c r="I9637" s="244">
        <f t="shared" si="452"/>
        <v>43892</v>
      </c>
      <c r="J9637" s="244" t="str">
        <f t="shared" si="450"/>
        <v/>
      </c>
    </row>
    <row r="9638" spans="3:10" ht="12" thickBot="1" x14ac:dyDescent="0.25">
      <c r="C9638" s="254"/>
      <c r="D9638" s="254"/>
      <c r="E9638" s="255"/>
      <c r="F9638" s="256"/>
      <c r="G9638" s="257"/>
      <c r="H9638" s="243">
        <f t="shared" ca="1" si="451"/>
        <v>45139</v>
      </c>
      <c r="I9638" s="244">
        <f t="shared" si="452"/>
        <v>43892</v>
      </c>
      <c r="J9638" s="244" t="str">
        <f t="shared" si="450"/>
        <v/>
      </c>
    </row>
    <row r="9639" spans="3:10" ht="12" thickBot="1" x14ac:dyDescent="0.25">
      <c r="C9639" s="254"/>
      <c r="D9639" s="254"/>
      <c r="E9639" s="255"/>
      <c r="F9639" s="256"/>
      <c r="G9639" s="257"/>
      <c r="H9639" s="243">
        <f t="shared" ca="1" si="451"/>
        <v>45139</v>
      </c>
      <c r="I9639" s="244">
        <f t="shared" si="452"/>
        <v>43892</v>
      </c>
      <c r="J9639" s="244" t="str">
        <f t="shared" si="450"/>
        <v/>
      </c>
    </row>
    <row r="9640" spans="3:10" ht="12" thickBot="1" x14ac:dyDescent="0.25">
      <c r="C9640" s="254"/>
      <c r="D9640" s="254"/>
      <c r="E9640" s="255"/>
      <c r="F9640" s="256"/>
      <c r="G9640" s="257"/>
      <c r="H9640" s="243">
        <f t="shared" ca="1" si="451"/>
        <v>45139</v>
      </c>
      <c r="I9640" s="244">
        <f t="shared" si="452"/>
        <v>43892</v>
      </c>
      <c r="J9640" s="244" t="str">
        <f t="shared" si="450"/>
        <v/>
      </c>
    </row>
    <row r="9641" spans="3:10" ht="12" thickBot="1" x14ac:dyDescent="0.25">
      <c r="C9641" s="254"/>
      <c r="D9641" s="254"/>
      <c r="E9641" s="255"/>
      <c r="F9641" s="256"/>
      <c r="G9641" s="257"/>
      <c r="H9641" s="243">
        <f t="shared" ca="1" si="451"/>
        <v>45139</v>
      </c>
      <c r="I9641" s="244">
        <f t="shared" si="452"/>
        <v>43892</v>
      </c>
      <c r="J9641" s="244" t="str">
        <f t="shared" si="450"/>
        <v/>
      </c>
    </row>
    <row r="9642" spans="3:10" ht="12" thickBot="1" x14ac:dyDescent="0.25">
      <c r="C9642" s="254"/>
      <c r="D9642" s="254"/>
      <c r="E9642" s="255"/>
      <c r="F9642" s="256"/>
      <c r="G9642" s="257"/>
      <c r="H9642" s="243">
        <f t="shared" ca="1" si="451"/>
        <v>45139</v>
      </c>
      <c r="I9642" s="244">
        <f t="shared" si="452"/>
        <v>43892</v>
      </c>
      <c r="J9642" s="244" t="str">
        <f t="shared" si="450"/>
        <v/>
      </c>
    </row>
    <row r="9643" spans="3:10" ht="12" thickBot="1" x14ac:dyDescent="0.25">
      <c r="C9643" s="254"/>
      <c r="D9643" s="254"/>
      <c r="E9643" s="255"/>
      <c r="F9643" s="256"/>
      <c r="G9643" s="257"/>
      <c r="H9643" s="243">
        <f t="shared" ca="1" si="451"/>
        <v>45139</v>
      </c>
      <c r="I9643" s="244">
        <f t="shared" si="452"/>
        <v>43892</v>
      </c>
      <c r="J9643" s="244" t="str">
        <f t="shared" si="450"/>
        <v/>
      </c>
    </row>
    <row r="9644" spans="3:10" ht="12" thickBot="1" x14ac:dyDescent="0.25">
      <c r="C9644" s="254"/>
      <c r="D9644" s="254"/>
      <c r="E9644" s="255"/>
      <c r="F9644" s="256"/>
      <c r="G9644" s="257"/>
      <c r="H9644" s="243">
        <f t="shared" ca="1" si="451"/>
        <v>45139</v>
      </c>
      <c r="I9644" s="244">
        <f t="shared" si="452"/>
        <v>43892</v>
      </c>
      <c r="J9644" s="244" t="str">
        <f t="shared" si="450"/>
        <v/>
      </c>
    </row>
    <row r="9645" spans="3:10" ht="12" thickBot="1" x14ac:dyDescent="0.25">
      <c r="C9645" s="254"/>
      <c r="D9645" s="254"/>
      <c r="E9645" s="255"/>
      <c r="F9645" s="256"/>
      <c r="G9645" s="257"/>
      <c r="H9645" s="243">
        <f t="shared" ca="1" si="451"/>
        <v>45139</v>
      </c>
      <c r="I9645" s="244">
        <f t="shared" si="452"/>
        <v>43892</v>
      </c>
      <c r="J9645" s="244" t="str">
        <f t="shared" si="450"/>
        <v/>
      </c>
    </row>
    <row r="9646" spans="3:10" ht="12" thickBot="1" x14ac:dyDescent="0.25">
      <c r="C9646" s="254"/>
      <c r="D9646" s="254"/>
      <c r="E9646" s="255"/>
      <c r="F9646" s="256"/>
      <c r="G9646" s="257"/>
      <c r="H9646" s="243">
        <f t="shared" ca="1" si="451"/>
        <v>45139</v>
      </c>
      <c r="I9646" s="244">
        <f t="shared" si="452"/>
        <v>43892</v>
      </c>
      <c r="J9646" s="244" t="str">
        <f t="shared" si="450"/>
        <v/>
      </c>
    </row>
    <row r="9647" spans="3:10" ht="12" thickBot="1" x14ac:dyDescent="0.25">
      <c r="C9647" s="254"/>
      <c r="D9647" s="254"/>
      <c r="E9647" s="255"/>
      <c r="F9647" s="256"/>
      <c r="G9647" s="257"/>
      <c r="H9647" s="243">
        <f t="shared" ca="1" si="451"/>
        <v>45139</v>
      </c>
      <c r="I9647" s="244">
        <f t="shared" si="452"/>
        <v>43892</v>
      </c>
      <c r="J9647" s="244" t="str">
        <f t="shared" si="450"/>
        <v/>
      </c>
    </row>
    <row r="9648" spans="3:10" ht="12" thickBot="1" x14ac:dyDescent="0.25">
      <c r="C9648" s="254"/>
      <c r="D9648" s="254"/>
      <c r="E9648" s="255"/>
      <c r="F9648" s="256"/>
      <c r="G9648" s="257"/>
      <c r="H9648" s="243">
        <f t="shared" ca="1" si="451"/>
        <v>45139</v>
      </c>
      <c r="I9648" s="244">
        <f t="shared" si="452"/>
        <v>43892</v>
      </c>
      <c r="J9648" s="244" t="str">
        <f t="shared" si="450"/>
        <v/>
      </c>
    </row>
    <row r="9649" spans="3:10" ht="12" thickBot="1" x14ac:dyDescent="0.25">
      <c r="C9649" s="254"/>
      <c r="D9649" s="254"/>
      <c r="E9649" s="255"/>
      <c r="F9649" s="256"/>
      <c r="G9649" s="257"/>
      <c r="H9649" s="243">
        <f t="shared" ca="1" si="451"/>
        <v>45139</v>
      </c>
      <c r="I9649" s="244">
        <f t="shared" si="452"/>
        <v>43892</v>
      </c>
      <c r="J9649" s="244" t="str">
        <f t="shared" si="450"/>
        <v/>
      </c>
    </row>
    <row r="9650" spans="3:10" ht="12" thickBot="1" x14ac:dyDescent="0.25">
      <c r="C9650" s="254"/>
      <c r="D9650" s="254"/>
      <c r="E9650" s="255"/>
      <c r="F9650" s="256"/>
      <c r="G9650" s="257"/>
      <c r="H9650" s="243">
        <f t="shared" ca="1" si="451"/>
        <v>45139</v>
      </c>
      <c r="I9650" s="244">
        <f t="shared" si="452"/>
        <v>43892</v>
      </c>
      <c r="J9650" s="244" t="str">
        <f t="shared" si="450"/>
        <v/>
      </c>
    </row>
    <row r="9651" spans="3:10" ht="12" thickBot="1" x14ac:dyDescent="0.25">
      <c r="C9651" s="254"/>
      <c r="D9651" s="254"/>
      <c r="E9651" s="255"/>
      <c r="F9651" s="256"/>
      <c r="G9651" s="257"/>
      <c r="H9651" s="243">
        <f t="shared" ca="1" si="451"/>
        <v>45139</v>
      </c>
      <c r="I9651" s="244">
        <f t="shared" si="452"/>
        <v>43892</v>
      </c>
      <c r="J9651" s="244" t="str">
        <f t="shared" si="450"/>
        <v/>
      </c>
    </row>
    <row r="9652" spans="3:10" ht="12" thickBot="1" x14ac:dyDescent="0.25">
      <c r="C9652" s="254"/>
      <c r="D9652" s="254"/>
      <c r="E9652" s="255"/>
      <c r="F9652" s="256"/>
      <c r="G9652" s="257"/>
      <c r="H9652" s="243">
        <f t="shared" ca="1" si="451"/>
        <v>45139</v>
      </c>
      <c r="I9652" s="244">
        <f t="shared" si="452"/>
        <v>43892</v>
      </c>
      <c r="J9652" s="244" t="str">
        <f t="shared" si="450"/>
        <v/>
      </c>
    </row>
    <row r="9653" spans="3:10" ht="12" thickBot="1" x14ac:dyDescent="0.25">
      <c r="C9653" s="254"/>
      <c r="D9653" s="254"/>
      <c r="E9653" s="255"/>
      <c r="F9653" s="256"/>
      <c r="G9653" s="257"/>
      <c r="H9653" s="243">
        <f t="shared" ca="1" si="451"/>
        <v>45139</v>
      </c>
      <c r="I9653" s="244">
        <f t="shared" si="452"/>
        <v>43892</v>
      </c>
      <c r="J9653" s="244" t="str">
        <f t="shared" si="450"/>
        <v/>
      </c>
    </row>
    <row r="9654" spans="3:10" ht="12" thickBot="1" x14ac:dyDescent="0.25">
      <c r="C9654" s="254"/>
      <c r="D9654" s="254"/>
      <c r="E9654" s="255"/>
      <c r="F9654" s="256"/>
      <c r="G9654" s="257"/>
      <c r="H9654" s="243">
        <f t="shared" ca="1" si="451"/>
        <v>45139</v>
      </c>
      <c r="I9654" s="244">
        <f t="shared" si="452"/>
        <v>43892</v>
      </c>
      <c r="J9654" s="244" t="str">
        <f t="shared" si="450"/>
        <v/>
      </c>
    </row>
    <row r="9655" spans="3:10" ht="12" thickBot="1" x14ac:dyDescent="0.25">
      <c r="C9655" s="254"/>
      <c r="D9655" s="254"/>
      <c r="E9655" s="255"/>
      <c r="F9655" s="256"/>
      <c r="G9655" s="257"/>
      <c r="H9655" s="243">
        <f t="shared" ca="1" si="451"/>
        <v>45139</v>
      </c>
      <c r="I9655" s="244">
        <f t="shared" si="452"/>
        <v>43892</v>
      </c>
      <c r="J9655" s="244" t="str">
        <f t="shared" si="450"/>
        <v/>
      </c>
    </row>
    <row r="9656" spans="3:10" ht="12" thickBot="1" x14ac:dyDescent="0.25">
      <c r="C9656" s="254"/>
      <c r="D9656" s="254"/>
      <c r="E9656" s="255"/>
      <c r="F9656" s="256"/>
      <c r="G9656" s="257"/>
      <c r="H9656" s="243">
        <f t="shared" ca="1" si="451"/>
        <v>45139</v>
      </c>
      <c r="I9656" s="244">
        <f t="shared" si="452"/>
        <v>43892</v>
      </c>
      <c r="J9656" s="244" t="str">
        <f t="shared" si="450"/>
        <v/>
      </c>
    </row>
    <row r="9657" spans="3:10" ht="12" thickBot="1" x14ac:dyDescent="0.25">
      <c r="C9657" s="254"/>
      <c r="D9657" s="254"/>
      <c r="E9657" s="255"/>
      <c r="F9657" s="256"/>
      <c r="G9657" s="257"/>
      <c r="H9657" s="243">
        <f t="shared" ca="1" si="451"/>
        <v>45139</v>
      </c>
      <c r="I9657" s="244">
        <f t="shared" si="452"/>
        <v>43892</v>
      </c>
      <c r="J9657" s="244" t="str">
        <f t="shared" si="450"/>
        <v/>
      </c>
    </row>
    <row r="9658" spans="3:10" ht="12" thickBot="1" x14ac:dyDescent="0.25">
      <c r="C9658" s="254"/>
      <c r="D9658" s="254"/>
      <c r="E9658" s="255"/>
      <c r="F9658" s="256"/>
      <c r="G9658" s="257"/>
      <c r="H9658" s="243">
        <f t="shared" ca="1" si="451"/>
        <v>45139</v>
      </c>
      <c r="I9658" s="244">
        <f t="shared" si="452"/>
        <v>43892</v>
      </c>
      <c r="J9658" s="244" t="str">
        <f t="shared" si="450"/>
        <v/>
      </c>
    </row>
    <row r="9659" spans="3:10" ht="12" thickBot="1" x14ac:dyDescent="0.25">
      <c r="C9659" s="254"/>
      <c r="D9659" s="254"/>
      <c r="E9659" s="255"/>
      <c r="F9659" s="256"/>
      <c r="G9659" s="257"/>
      <c r="H9659" s="243">
        <f t="shared" ca="1" si="451"/>
        <v>45139</v>
      </c>
      <c r="I9659" s="244">
        <f t="shared" si="452"/>
        <v>43892</v>
      </c>
      <c r="J9659" s="244" t="str">
        <f t="shared" si="450"/>
        <v/>
      </c>
    </row>
    <row r="9660" spans="3:10" ht="12" thickBot="1" x14ac:dyDescent="0.25">
      <c r="C9660" s="254"/>
      <c r="D9660" s="254"/>
      <c r="E9660" s="255"/>
      <c r="F9660" s="256"/>
      <c r="G9660" s="257"/>
      <c r="H9660" s="243">
        <f t="shared" ca="1" si="451"/>
        <v>45139</v>
      </c>
      <c r="I9660" s="244">
        <f t="shared" si="452"/>
        <v>43892</v>
      </c>
      <c r="J9660" s="244" t="str">
        <f t="shared" si="450"/>
        <v/>
      </c>
    </row>
    <row r="9661" spans="3:10" ht="12" thickBot="1" x14ac:dyDescent="0.25">
      <c r="C9661" s="254"/>
      <c r="D9661" s="254"/>
      <c r="E9661" s="255"/>
      <c r="F9661" s="256"/>
      <c r="G9661" s="257"/>
      <c r="H9661" s="243">
        <f t="shared" ca="1" si="451"/>
        <v>45139</v>
      </c>
      <c r="I9661" s="244">
        <f t="shared" si="452"/>
        <v>43892</v>
      </c>
      <c r="J9661" s="244" t="str">
        <f t="shared" si="450"/>
        <v/>
      </c>
    </row>
    <row r="9662" spans="3:10" ht="12" thickBot="1" x14ac:dyDescent="0.25">
      <c r="C9662" s="254"/>
      <c r="D9662" s="254"/>
      <c r="E9662" s="255"/>
      <c r="F9662" s="256"/>
      <c r="G9662" s="257"/>
      <c r="H9662" s="243">
        <f t="shared" ca="1" si="451"/>
        <v>45139</v>
      </c>
      <c r="I9662" s="244">
        <f t="shared" si="452"/>
        <v>43892</v>
      </c>
      <c r="J9662" s="244" t="str">
        <f t="shared" si="450"/>
        <v/>
      </c>
    </row>
    <row r="9663" spans="3:10" ht="12" thickBot="1" x14ac:dyDescent="0.25">
      <c r="C9663" s="254"/>
      <c r="D9663" s="254"/>
      <c r="E9663" s="255"/>
      <c r="F9663" s="256"/>
      <c r="G9663" s="257"/>
      <c r="H9663" s="243">
        <f t="shared" ca="1" si="451"/>
        <v>45139</v>
      </c>
      <c r="I9663" s="244">
        <f t="shared" si="452"/>
        <v>43892</v>
      </c>
      <c r="J9663" s="244" t="str">
        <f t="shared" si="450"/>
        <v/>
      </c>
    </row>
    <row r="9664" spans="3:10" ht="12" thickBot="1" x14ac:dyDescent="0.25">
      <c r="C9664" s="254"/>
      <c r="D9664" s="254"/>
      <c r="E9664" s="255"/>
      <c r="F9664" s="256"/>
      <c r="G9664" s="257"/>
      <c r="H9664" s="243">
        <f t="shared" ca="1" si="451"/>
        <v>45139</v>
      </c>
      <c r="I9664" s="244">
        <f t="shared" si="452"/>
        <v>43892</v>
      </c>
      <c r="J9664" s="244" t="str">
        <f t="shared" si="450"/>
        <v/>
      </c>
    </row>
    <row r="9665" spans="3:10" ht="12" thickBot="1" x14ac:dyDescent="0.25">
      <c r="C9665" s="254"/>
      <c r="D9665" s="254"/>
      <c r="E9665" s="255"/>
      <c r="F9665" s="256"/>
      <c r="G9665" s="257"/>
      <c r="H9665" s="243">
        <f t="shared" ca="1" si="451"/>
        <v>45139</v>
      </c>
      <c r="I9665" s="244">
        <f t="shared" si="452"/>
        <v>43892</v>
      </c>
      <c r="J9665" s="244" t="str">
        <f t="shared" si="450"/>
        <v/>
      </c>
    </row>
    <row r="9666" spans="3:10" ht="12" thickBot="1" x14ac:dyDescent="0.25">
      <c r="C9666" s="254"/>
      <c r="D9666" s="254"/>
      <c r="E9666" s="255"/>
      <c r="F9666" s="256"/>
      <c r="G9666" s="257"/>
      <c r="H9666" s="243">
        <f t="shared" ca="1" si="451"/>
        <v>45139</v>
      </c>
      <c r="I9666" s="244">
        <f t="shared" si="452"/>
        <v>43892</v>
      </c>
      <c r="J9666" s="244" t="str">
        <f t="shared" si="450"/>
        <v/>
      </c>
    </row>
    <row r="9667" spans="3:10" ht="12" thickBot="1" x14ac:dyDescent="0.25">
      <c r="C9667" s="254"/>
      <c r="D9667" s="254"/>
      <c r="E9667" s="255"/>
      <c r="F9667" s="256"/>
      <c r="G9667" s="257"/>
      <c r="H9667" s="243">
        <f t="shared" ca="1" si="451"/>
        <v>45139</v>
      </c>
      <c r="I9667" s="244">
        <f t="shared" si="452"/>
        <v>43892</v>
      </c>
      <c r="J9667" s="244" t="str">
        <f t="shared" si="450"/>
        <v/>
      </c>
    </row>
    <row r="9668" spans="3:10" ht="12" thickBot="1" x14ac:dyDescent="0.25">
      <c r="C9668" s="254"/>
      <c r="D9668" s="254"/>
      <c r="E9668" s="255"/>
      <c r="F9668" s="256"/>
      <c r="G9668" s="257"/>
      <c r="H9668" s="243">
        <f t="shared" ca="1" si="451"/>
        <v>45139</v>
      </c>
      <c r="I9668" s="244">
        <f t="shared" si="452"/>
        <v>43892</v>
      </c>
      <c r="J9668" s="244" t="str">
        <f t="shared" si="450"/>
        <v/>
      </c>
    </row>
    <row r="9669" spans="3:10" ht="12" thickBot="1" x14ac:dyDescent="0.25">
      <c r="C9669" s="254"/>
      <c r="D9669" s="254"/>
      <c r="E9669" s="255"/>
      <c r="F9669" s="256"/>
      <c r="G9669" s="257"/>
      <c r="H9669" s="243">
        <f t="shared" ca="1" si="451"/>
        <v>45139</v>
      </c>
      <c r="I9669" s="244">
        <f t="shared" si="452"/>
        <v>43892</v>
      </c>
      <c r="J9669" s="244" t="str">
        <f t="shared" si="450"/>
        <v/>
      </c>
    </row>
    <row r="9670" spans="3:10" ht="12" thickBot="1" x14ac:dyDescent="0.25">
      <c r="C9670" s="254"/>
      <c r="D9670" s="254"/>
      <c r="E9670" s="255"/>
      <c r="F9670" s="256"/>
      <c r="G9670" s="257"/>
      <c r="H9670" s="243">
        <f t="shared" ca="1" si="451"/>
        <v>45139</v>
      </c>
      <c r="I9670" s="244">
        <f t="shared" si="452"/>
        <v>43892</v>
      </c>
      <c r="J9670" s="244" t="str">
        <f t="shared" ref="J9670:J9733" si="453">IF(G9670="","",IF(G9670&gt;=0,"Debitoren",IF(G9670&lt;0,"Kreditoren","")))</f>
        <v/>
      </c>
    </row>
    <row r="9671" spans="3:10" ht="12" thickBot="1" x14ac:dyDescent="0.25">
      <c r="C9671" s="254"/>
      <c r="D9671" s="254"/>
      <c r="E9671" s="255"/>
      <c r="F9671" s="256"/>
      <c r="G9671" s="257"/>
      <c r="H9671" s="243">
        <f t="shared" ref="H9671:H9734" ca="1" si="454">IF(F9671&lt;$F$2,EOMONTH($F$2,-1)+1,EOMONTH(F9671,-1)+1)</f>
        <v>45139</v>
      </c>
      <c r="I9671" s="244">
        <f t="shared" ref="I9671:I9734" si="455">IF(F9671&lt;$I$2,IF(   WEEKDAY(EOMONTH($I$2,-1)+1)=1,EOMONTH($I$2,-1)+1+1,EOMONTH($I$2,-1)+1),IF(WEEKDAY(F9671)=1,F9671+1,F9671))</f>
        <v>43892</v>
      </c>
      <c r="J9671" s="244" t="str">
        <f t="shared" si="453"/>
        <v/>
      </c>
    </row>
    <row r="9672" spans="3:10" ht="12" thickBot="1" x14ac:dyDescent="0.25">
      <c r="C9672" s="254"/>
      <c r="D9672" s="254"/>
      <c r="E9672" s="255"/>
      <c r="F9672" s="256"/>
      <c r="G9672" s="257"/>
      <c r="H9672" s="243">
        <f t="shared" ca="1" si="454"/>
        <v>45139</v>
      </c>
      <c r="I9672" s="244">
        <f t="shared" si="455"/>
        <v>43892</v>
      </c>
      <c r="J9672" s="244" t="str">
        <f t="shared" si="453"/>
        <v/>
      </c>
    </row>
    <row r="9673" spans="3:10" ht="12" thickBot="1" x14ac:dyDescent="0.25">
      <c r="C9673" s="254"/>
      <c r="D9673" s="254"/>
      <c r="E9673" s="255"/>
      <c r="F9673" s="256"/>
      <c r="G9673" s="257"/>
      <c r="H9673" s="243">
        <f t="shared" ca="1" si="454"/>
        <v>45139</v>
      </c>
      <c r="I9673" s="244">
        <f t="shared" si="455"/>
        <v>43892</v>
      </c>
      <c r="J9673" s="244" t="str">
        <f t="shared" si="453"/>
        <v/>
      </c>
    </row>
    <row r="9674" spans="3:10" ht="12" thickBot="1" x14ac:dyDescent="0.25">
      <c r="C9674" s="254"/>
      <c r="D9674" s="254"/>
      <c r="E9674" s="255"/>
      <c r="F9674" s="256"/>
      <c r="G9674" s="257"/>
      <c r="H9674" s="243">
        <f t="shared" ca="1" si="454"/>
        <v>45139</v>
      </c>
      <c r="I9674" s="244">
        <f t="shared" si="455"/>
        <v>43892</v>
      </c>
      <c r="J9674" s="244" t="str">
        <f t="shared" si="453"/>
        <v/>
      </c>
    </row>
    <row r="9675" spans="3:10" ht="12" thickBot="1" x14ac:dyDescent="0.25">
      <c r="C9675" s="254"/>
      <c r="D9675" s="254"/>
      <c r="E9675" s="255"/>
      <c r="F9675" s="256"/>
      <c r="G9675" s="257"/>
      <c r="H9675" s="243">
        <f t="shared" ca="1" si="454"/>
        <v>45139</v>
      </c>
      <c r="I9675" s="244">
        <f t="shared" si="455"/>
        <v>43892</v>
      </c>
      <c r="J9675" s="244" t="str">
        <f t="shared" si="453"/>
        <v/>
      </c>
    </row>
    <row r="9676" spans="3:10" ht="12" thickBot="1" x14ac:dyDescent="0.25">
      <c r="C9676" s="254"/>
      <c r="D9676" s="254"/>
      <c r="E9676" s="255"/>
      <c r="F9676" s="256"/>
      <c r="G9676" s="257"/>
      <c r="H9676" s="243">
        <f t="shared" ca="1" si="454"/>
        <v>45139</v>
      </c>
      <c r="I9676" s="244">
        <f t="shared" si="455"/>
        <v>43892</v>
      </c>
      <c r="J9676" s="244" t="str">
        <f t="shared" si="453"/>
        <v/>
      </c>
    </row>
    <row r="9677" spans="3:10" ht="12" thickBot="1" x14ac:dyDescent="0.25">
      <c r="C9677" s="254"/>
      <c r="D9677" s="254"/>
      <c r="E9677" s="255"/>
      <c r="F9677" s="256"/>
      <c r="G9677" s="257"/>
      <c r="H9677" s="243">
        <f t="shared" ca="1" si="454"/>
        <v>45139</v>
      </c>
      <c r="I9677" s="244">
        <f t="shared" si="455"/>
        <v>43892</v>
      </c>
      <c r="J9677" s="244" t="str">
        <f t="shared" si="453"/>
        <v/>
      </c>
    </row>
    <row r="9678" spans="3:10" ht="12" thickBot="1" x14ac:dyDescent="0.25">
      <c r="C9678" s="254"/>
      <c r="D9678" s="254"/>
      <c r="E9678" s="255"/>
      <c r="F9678" s="256"/>
      <c r="G9678" s="257"/>
      <c r="H9678" s="243">
        <f t="shared" ca="1" si="454"/>
        <v>45139</v>
      </c>
      <c r="I9678" s="244">
        <f t="shared" si="455"/>
        <v>43892</v>
      </c>
      <c r="J9678" s="244" t="str">
        <f t="shared" si="453"/>
        <v/>
      </c>
    </row>
    <row r="9679" spans="3:10" ht="12" thickBot="1" x14ac:dyDescent="0.25">
      <c r="C9679" s="254"/>
      <c r="D9679" s="254"/>
      <c r="E9679" s="255"/>
      <c r="F9679" s="256"/>
      <c r="G9679" s="257"/>
      <c r="H9679" s="243">
        <f t="shared" ca="1" si="454"/>
        <v>45139</v>
      </c>
      <c r="I9679" s="244">
        <f t="shared" si="455"/>
        <v>43892</v>
      </c>
      <c r="J9679" s="244" t="str">
        <f t="shared" si="453"/>
        <v/>
      </c>
    </row>
    <row r="9680" spans="3:10" ht="12" thickBot="1" x14ac:dyDescent="0.25">
      <c r="C9680" s="254"/>
      <c r="D9680" s="254"/>
      <c r="E9680" s="255"/>
      <c r="F9680" s="256"/>
      <c r="G9680" s="257"/>
      <c r="H9680" s="243">
        <f t="shared" ca="1" si="454"/>
        <v>45139</v>
      </c>
      <c r="I9680" s="244">
        <f t="shared" si="455"/>
        <v>43892</v>
      </c>
      <c r="J9680" s="244" t="str">
        <f t="shared" si="453"/>
        <v/>
      </c>
    </row>
    <row r="9681" spans="3:10" ht="12" thickBot="1" x14ac:dyDescent="0.25">
      <c r="C9681" s="254"/>
      <c r="D9681" s="254"/>
      <c r="E9681" s="255"/>
      <c r="F9681" s="256"/>
      <c r="G9681" s="257"/>
      <c r="H9681" s="243">
        <f t="shared" ca="1" si="454"/>
        <v>45139</v>
      </c>
      <c r="I9681" s="244">
        <f t="shared" si="455"/>
        <v>43892</v>
      </c>
      <c r="J9681" s="244" t="str">
        <f t="shared" si="453"/>
        <v/>
      </c>
    </row>
    <row r="9682" spans="3:10" ht="12" thickBot="1" x14ac:dyDescent="0.25">
      <c r="C9682" s="254"/>
      <c r="D9682" s="254"/>
      <c r="E9682" s="255"/>
      <c r="F9682" s="256"/>
      <c r="G9682" s="257"/>
      <c r="H9682" s="243">
        <f t="shared" ca="1" si="454"/>
        <v>45139</v>
      </c>
      <c r="I9682" s="244">
        <f t="shared" si="455"/>
        <v>43892</v>
      </c>
      <c r="J9682" s="244" t="str">
        <f t="shared" si="453"/>
        <v/>
      </c>
    </row>
    <row r="9683" spans="3:10" ht="12" thickBot="1" x14ac:dyDescent="0.25">
      <c r="C9683" s="254"/>
      <c r="D9683" s="254"/>
      <c r="E9683" s="255"/>
      <c r="F9683" s="256"/>
      <c r="G9683" s="257"/>
      <c r="H9683" s="243">
        <f t="shared" ca="1" si="454"/>
        <v>45139</v>
      </c>
      <c r="I9683" s="244">
        <f t="shared" si="455"/>
        <v>43892</v>
      </c>
      <c r="J9683" s="244" t="str">
        <f t="shared" si="453"/>
        <v/>
      </c>
    </row>
    <row r="9684" spans="3:10" ht="12" thickBot="1" x14ac:dyDescent="0.25">
      <c r="C9684" s="254"/>
      <c r="D9684" s="254"/>
      <c r="E9684" s="255"/>
      <c r="F9684" s="256"/>
      <c r="G9684" s="257"/>
      <c r="H9684" s="243">
        <f t="shared" ca="1" si="454"/>
        <v>45139</v>
      </c>
      <c r="I9684" s="244">
        <f t="shared" si="455"/>
        <v>43892</v>
      </c>
      <c r="J9684" s="244" t="str">
        <f t="shared" si="453"/>
        <v/>
      </c>
    </row>
    <row r="9685" spans="3:10" ht="12" thickBot="1" x14ac:dyDescent="0.25">
      <c r="C9685" s="254"/>
      <c r="D9685" s="254"/>
      <c r="E9685" s="255"/>
      <c r="F9685" s="256"/>
      <c r="G9685" s="257"/>
      <c r="H9685" s="243">
        <f t="shared" ca="1" si="454"/>
        <v>45139</v>
      </c>
      <c r="I9685" s="244">
        <f t="shared" si="455"/>
        <v>43892</v>
      </c>
      <c r="J9685" s="244" t="str">
        <f t="shared" si="453"/>
        <v/>
      </c>
    </row>
    <row r="9686" spans="3:10" ht="12" thickBot="1" x14ac:dyDescent="0.25">
      <c r="C9686" s="254"/>
      <c r="D9686" s="254"/>
      <c r="E9686" s="255"/>
      <c r="F9686" s="256"/>
      <c r="G9686" s="257"/>
      <c r="H9686" s="243">
        <f t="shared" ca="1" si="454"/>
        <v>45139</v>
      </c>
      <c r="I9686" s="244">
        <f t="shared" si="455"/>
        <v>43892</v>
      </c>
      <c r="J9686" s="244" t="str">
        <f t="shared" si="453"/>
        <v/>
      </c>
    </row>
    <row r="9687" spans="3:10" ht="12" thickBot="1" x14ac:dyDescent="0.25">
      <c r="C9687" s="254"/>
      <c r="D9687" s="254"/>
      <c r="E9687" s="255"/>
      <c r="F9687" s="256"/>
      <c r="G9687" s="257"/>
      <c r="H9687" s="243">
        <f t="shared" ca="1" si="454"/>
        <v>45139</v>
      </c>
      <c r="I9687" s="244">
        <f t="shared" si="455"/>
        <v>43892</v>
      </c>
      <c r="J9687" s="244" t="str">
        <f t="shared" si="453"/>
        <v/>
      </c>
    </row>
    <row r="9688" spans="3:10" ht="12" thickBot="1" x14ac:dyDescent="0.25">
      <c r="C9688" s="254"/>
      <c r="D9688" s="254"/>
      <c r="E9688" s="255"/>
      <c r="F9688" s="256"/>
      <c r="G9688" s="257"/>
      <c r="H9688" s="243">
        <f t="shared" ca="1" si="454"/>
        <v>45139</v>
      </c>
      <c r="I9688" s="244">
        <f t="shared" si="455"/>
        <v>43892</v>
      </c>
      <c r="J9688" s="244" t="str">
        <f t="shared" si="453"/>
        <v/>
      </c>
    </row>
    <row r="9689" spans="3:10" ht="12" thickBot="1" x14ac:dyDescent="0.25">
      <c r="C9689" s="254"/>
      <c r="D9689" s="254"/>
      <c r="E9689" s="255"/>
      <c r="F9689" s="256"/>
      <c r="G9689" s="257"/>
      <c r="H9689" s="243">
        <f t="shared" ca="1" si="454"/>
        <v>45139</v>
      </c>
      <c r="I9689" s="244">
        <f t="shared" si="455"/>
        <v>43892</v>
      </c>
      <c r="J9689" s="244" t="str">
        <f t="shared" si="453"/>
        <v/>
      </c>
    </row>
    <row r="9690" spans="3:10" ht="12" thickBot="1" x14ac:dyDescent="0.25">
      <c r="C9690" s="254"/>
      <c r="D9690" s="254"/>
      <c r="E9690" s="255"/>
      <c r="F9690" s="256"/>
      <c r="G9690" s="257"/>
      <c r="H9690" s="243">
        <f t="shared" ca="1" si="454"/>
        <v>45139</v>
      </c>
      <c r="I9690" s="244">
        <f t="shared" si="455"/>
        <v>43892</v>
      </c>
      <c r="J9690" s="244" t="str">
        <f t="shared" si="453"/>
        <v/>
      </c>
    </row>
    <row r="9691" spans="3:10" ht="12" thickBot="1" x14ac:dyDescent="0.25">
      <c r="C9691" s="254"/>
      <c r="D9691" s="254"/>
      <c r="E9691" s="255"/>
      <c r="F9691" s="256"/>
      <c r="G9691" s="257"/>
      <c r="H9691" s="243">
        <f t="shared" ca="1" si="454"/>
        <v>45139</v>
      </c>
      <c r="I9691" s="244">
        <f t="shared" si="455"/>
        <v>43892</v>
      </c>
      <c r="J9691" s="244" t="str">
        <f t="shared" si="453"/>
        <v/>
      </c>
    </row>
    <row r="9692" spans="3:10" ht="12" thickBot="1" x14ac:dyDescent="0.25">
      <c r="C9692" s="254"/>
      <c r="D9692" s="254"/>
      <c r="E9692" s="255"/>
      <c r="F9692" s="256"/>
      <c r="G9692" s="257"/>
      <c r="H9692" s="243">
        <f t="shared" ca="1" si="454"/>
        <v>45139</v>
      </c>
      <c r="I9692" s="244">
        <f t="shared" si="455"/>
        <v>43892</v>
      </c>
      <c r="J9692" s="244" t="str">
        <f t="shared" si="453"/>
        <v/>
      </c>
    </row>
    <row r="9693" spans="3:10" ht="12" thickBot="1" x14ac:dyDescent="0.25">
      <c r="C9693" s="254"/>
      <c r="D9693" s="254"/>
      <c r="E9693" s="255"/>
      <c r="F9693" s="256"/>
      <c r="G9693" s="257"/>
      <c r="H9693" s="243">
        <f t="shared" ca="1" si="454"/>
        <v>45139</v>
      </c>
      <c r="I9693" s="244">
        <f t="shared" si="455"/>
        <v>43892</v>
      </c>
      <c r="J9693" s="244" t="str">
        <f t="shared" si="453"/>
        <v/>
      </c>
    </row>
    <row r="9694" spans="3:10" ht="12" thickBot="1" x14ac:dyDescent="0.25">
      <c r="C9694" s="254"/>
      <c r="D9694" s="254"/>
      <c r="E9694" s="255"/>
      <c r="F9694" s="256"/>
      <c r="G9694" s="257"/>
      <c r="H9694" s="243">
        <f t="shared" ca="1" si="454"/>
        <v>45139</v>
      </c>
      <c r="I9694" s="244">
        <f t="shared" si="455"/>
        <v>43892</v>
      </c>
      <c r="J9694" s="244" t="str">
        <f t="shared" si="453"/>
        <v/>
      </c>
    </row>
    <row r="9695" spans="3:10" ht="12" thickBot="1" x14ac:dyDescent="0.25">
      <c r="C9695" s="254"/>
      <c r="D9695" s="254"/>
      <c r="E9695" s="255"/>
      <c r="F9695" s="256"/>
      <c r="G9695" s="257"/>
      <c r="H9695" s="243">
        <f t="shared" ca="1" si="454"/>
        <v>45139</v>
      </c>
      <c r="I9695" s="244">
        <f t="shared" si="455"/>
        <v>43892</v>
      </c>
      <c r="J9695" s="244" t="str">
        <f t="shared" si="453"/>
        <v/>
      </c>
    </row>
    <row r="9696" spans="3:10" ht="12" thickBot="1" x14ac:dyDescent="0.25">
      <c r="C9696" s="254"/>
      <c r="D9696" s="254"/>
      <c r="E9696" s="255"/>
      <c r="F9696" s="256"/>
      <c r="G9696" s="257"/>
      <c r="H9696" s="243">
        <f t="shared" ca="1" si="454"/>
        <v>45139</v>
      </c>
      <c r="I9696" s="244">
        <f t="shared" si="455"/>
        <v>43892</v>
      </c>
      <c r="J9696" s="244" t="str">
        <f t="shared" si="453"/>
        <v/>
      </c>
    </row>
    <row r="9697" spans="3:10" ht="12" thickBot="1" x14ac:dyDescent="0.25">
      <c r="C9697" s="254"/>
      <c r="D9697" s="254"/>
      <c r="E9697" s="255"/>
      <c r="F9697" s="256"/>
      <c r="G9697" s="257"/>
      <c r="H9697" s="243">
        <f t="shared" ca="1" si="454"/>
        <v>45139</v>
      </c>
      <c r="I9697" s="244">
        <f t="shared" si="455"/>
        <v>43892</v>
      </c>
      <c r="J9697" s="244" t="str">
        <f t="shared" si="453"/>
        <v/>
      </c>
    </row>
    <row r="9698" spans="3:10" ht="12" thickBot="1" x14ac:dyDescent="0.25">
      <c r="C9698" s="254"/>
      <c r="D9698" s="254"/>
      <c r="E9698" s="255"/>
      <c r="F9698" s="256"/>
      <c r="G9698" s="257"/>
      <c r="H9698" s="243">
        <f t="shared" ca="1" si="454"/>
        <v>45139</v>
      </c>
      <c r="I9698" s="244">
        <f t="shared" si="455"/>
        <v>43892</v>
      </c>
      <c r="J9698" s="244" t="str">
        <f t="shared" si="453"/>
        <v/>
      </c>
    </row>
    <row r="9699" spans="3:10" ht="12" thickBot="1" x14ac:dyDescent="0.25">
      <c r="C9699" s="254"/>
      <c r="D9699" s="254"/>
      <c r="E9699" s="255"/>
      <c r="F9699" s="256"/>
      <c r="G9699" s="257"/>
      <c r="H9699" s="243">
        <f t="shared" ca="1" si="454"/>
        <v>45139</v>
      </c>
      <c r="I9699" s="244">
        <f t="shared" si="455"/>
        <v>43892</v>
      </c>
      <c r="J9699" s="244" t="str">
        <f t="shared" si="453"/>
        <v/>
      </c>
    </row>
    <row r="9700" spans="3:10" ht="12" thickBot="1" x14ac:dyDescent="0.25">
      <c r="C9700" s="254"/>
      <c r="D9700" s="254"/>
      <c r="E9700" s="255"/>
      <c r="F9700" s="256"/>
      <c r="G9700" s="257"/>
      <c r="H9700" s="243">
        <f t="shared" ca="1" si="454"/>
        <v>45139</v>
      </c>
      <c r="I9700" s="244">
        <f t="shared" si="455"/>
        <v>43892</v>
      </c>
      <c r="J9700" s="244" t="str">
        <f t="shared" si="453"/>
        <v/>
      </c>
    </row>
    <row r="9701" spans="3:10" ht="12" thickBot="1" x14ac:dyDescent="0.25">
      <c r="C9701" s="254"/>
      <c r="D9701" s="254"/>
      <c r="E9701" s="255"/>
      <c r="F9701" s="256"/>
      <c r="G9701" s="257"/>
      <c r="H9701" s="243">
        <f t="shared" ca="1" si="454"/>
        <v>45139</v>
      </c>
      <c r="I9701" s="244">
        <f t="shared" si="455"/>
        <v>43892</v>
      </c>
      <c r="J9701" s="244" t="str">
        <f t="shared" si="453"/>
        <v/>
      </c>
    </row>
    <row r="9702" spans="3:10" ht="12" thickBot="1" x14ac:dyDescent="0.25">
      <c r="C9702" s="254"/>
      <c r="D9702" s="254"/>
      <c r="E9702" s="255"/>
      <c r="F9702" s="256"/>
      <c r="G9702" s="257"/>
      <c r="H9702" s="243">
        <f t="shared" ca="1" si="454"/>
        <v>45139</v>
      </c>
      <c r="I9702" s="244">
        <f t="shared" si="455"/>
        <v>43892</v>
      </c>
      <c r="J9702" s="244" t="str">
        <f t="shared" si="453"/>
        <v/>
      </c>
    </row>
    <row r="9703" spans="3:10" ht="12" thickBot="1" x14ac:dyDescent="0.25">
      <c r="C9703" s="254"/>
      <c r="D9703" s="254"/>
      <c r="E9703" s="255"/>
      <c r="F9703" s="256"/>
      <c r="G9703" s="257"/>
      <c r="H9703" s="243">
        <f t="shared" ca="1" si="454"/>
        <v>45139</v>
      </c>
      <c r="I9703" s="244">
        <f t="shared" si="455"/>
        <v>43892</v>
      </c>
      <c r="J9703" s="244" t="str">
        <f t="shared" si="453"/>
        <v/>
      </c>
    </row>
    <row r="9704" spans="3:10" ht="12" thickBot="1" x14ac:dyDescent="0.25">
      <c r="C9704" s="254"/>
      <c r="D9704" s="254"/>
      <c r="E9704" s="255"/>
      <c r="F9704" s="256"/>
      <c r="G9704" s="257"/>
      <c r="H9704" s="243">
        <f t="shared" ca="1" si="454"/>
        <v>45139</v>
      </c>
      <c r="I9704" s="244">
        <f t="shared" si="455"/>
        <v>43892</v>
      </c>
      <c r="J9704" s="244" t="str">
        <f t="shared" si="453"/>
        <v/>
      </c>
    </row>
    <row r="9705" spans="3:10" ht="12" thickBot="1" x14ac:dyDescent="0.25">
      <c r="C9705" s="254"/>
      <c r="D9705" s="254"/>
      <c r="E9705" s="255"/>
      <c r="F9705" s="256"/>
      <c r="G9705" s="257"/>
      <c r="H9705" s="243">
        <f t="shared" ca="1" si="454"/>
        <v>45139</v>
      </c>
      <c r="I9705" s="244">
        <f t="shared" si="455"/>
        <v>43892</v>
      </c>
      <c r="J9705" s="244" t="str">
        <f t="shared" si="453"/>
        <v/>
      </c>
    </row>
    <row r="9706" spans="3:10" ht="12" thickBot="1" x14ac:dyDescent="0.25">
      <c r="C9706" s="254"/>
      <c r="D9706" s="254"/>
      <c r="E9706" s="255"/>
      <c r="F9706" s="256"/>
      <c r="G9706" s="257"/>
      <c r="H9706" s="243">
        <f t="shared" ca="1" si="454"/>
        <v>45139</v>
      </c>
      <c r="I9706" s="244">
        <f t="shared" si="455"/>
        <v>43892</v>
      </c>
      <c r="J9706" s="244" t="str">
        <f t="shared" si="453"/>
        <v/>
      </c>
    </row>
    <row r="9707" spans="3:10" ht="12" thickBot="1" x14ac:dyDescent="0.25">
      <c r="C9707" s="254"/>
      <c r="D9707" s="254"/>
      <c r="E9707" s="255"/>
      <c r="F9707" s="256"/>
      <c r="G9707" s="257"/>
      <c r="H9707" s="243">
        <f t="shared" ca="1" si="454"/>
        <v>45139</v>
      </c>
      <c r="I9707" s="244">
        <f t="shared" si="455"/>
        <v>43892</v>
      </c>
      <c r="J9707" s="244" t="str">
        <f t="shared" si="453"/>
        <v/>
      </c>
    </row>
    <row r="9708" spans="3:10" ht="12" thickBot="1" x14ac:dyDescent="0.25">
      <c r="C9708" s="254"/>
      <c r="D9708" s="254"/>
      <c r="E9708" s="255"/>
      <c r="F9708" s="256"/>
      <c r="G9708" s="257"/>
      <c r="H9708" s="243">
        <f t="shared" ca="1" si="454"/>
        <v>45139</v>
      </c>
      <c r="I9708" s="244">
        <f t="shared" si="455"/>
        <v>43892</v>
      </c>
      <c r="J9708" s="244" t="str">
        <f t="shared" si="453"/>
        <v/>
      </c>
    </row>
    <row r="9709" spans="3:10" ht="12" thickBot="1" x14ac:dyDescent="0.25">
      <c r="C9709" s="254"/>
      <c r="D9709" s="254"/>
      <c r="E9709" s="255"/>
      <c r="F9709" s="256"/>
      <c r="G9709" s="257"/>
      <c r="H9709" s="243">
        <f t="shared" ca="1" si="454"/>
        <v>45139</v>
      </c>
      <c r="I9709" s="244">
        <f t="shared" si="455"/>
        <v>43892</v>
      </c>
      <c r="J9709" s="244" t="str">
        <f t="shared" si="453"/>
        <v/>
      </c>
    </row>
    <row r="9710" spans="3:10" ht="12" thickBot="1" x14ac:dyDescent="0.25">
      <c r="C9710" s="254"/>
      <c r="D9710" s="254"/>
      <c r="E9710" s="255"/>
      <c r="F9710" s="256"/>
      <c r="G9710" s="257"/>
      <c r="H9710" s="243">
        <f t="shared" ca="1" si="454"/>
        <v>45139</v>
      </c>
      <c r="I9710" s="244">
        <f t="shared" si="455"/>
        <v>43892</v>
      </c>
      <c r="J9710" s="244" t="str">
        <f t="shared" si="453"/>
        <v/>
      </c>
    </row>
    <row r="9711" spans="3:10" ht="12" thickBot="1" x14ac:dyDescent="0.25">
      <c r="C9711" s="254"/>
      <c r="D9711" s="254"/>
      <c r="E9711" s="255"/>
      <c r="F9711" s="256"/>
      <c r="G9711" s="257"/>
      <c r="H9711" s="243">
        <f t="shared" ca="1" si="454"/>
        <v>45139</v>
      </c>
      <c r="I9711" s="244">
        <f t="shared" si="455"/>
        <v>43892</v>
      </c>
      <c r="J9711" s="244" t="str">
        <f t="shared" si="453"/>
        <v/>
      </c>
    </row>
    <row r="9712" spans="3:10" ht="12" thickBot="1" x14ac:dyDescent="0.25">
      <c r="C9712" s="254"/>
      <c r="D9712" s="254"/>
      <c r="E9712" s="255"/>
      <c r="F9712" s="256"/>
      <c r="G9712" s="257"/>
      <c r="H9712" s="243">
        <f t="shared" ca="1" si="454"/>
        <v>45139</v>
      </c>
      <c r="I9712" s="244">
        <f t="shared" si="455"/>
        <v>43892</v>
      </c>
      <c r="J9712" s="244" t="str">
        <f t="shared" si="453"/>
        <v/>
      </c>
    </row>
    <row r="9713" spans="3:10" ht="12" thickBot="1" x14ac:dyDescent="0.25">
      <c r="C9713" s="254"/>
      <c r="D9713" s="254"/>
      <c r="E9713" s="255"/>
      <c r="F9713" s="256"/>
      <c r="G9713" s="257"/>
      <c r="H9713" s="243">
        <f t="shared" ca="1" si="454"/>
        <v>45139</v>
      </c>
      <c r="I9713" s="244">
        <f t="shared" si="455"/>
        <v>43892</v>
      </c>
      <c r="J9713" s="244" t="str">
        <f t="shared" si="453"/>
        <v/>
      </c>
    </row>
    <row r="9714" spans="3:10" ht="12" thickBot="1" x14ac:dyDescent="0.25">
      <c r="C9714" s="254"/>
      <c r="D9714" s="254"/>
      <c r="E9714" s="255"/>
      <c r="F9714" s="256"/>
      <c r="G9714" s="257"/>
      <c r="H9714" s="243">
        <f t="shared" ca="1" si="454"/>
        <v>45139</v>
      </c>
      <c r="I9714" s="244">
        <f t="shared" si="455"/>
        <v>43892</v>
      </c>
      <c r="J9714" s="244" t="str">
        <f t="shared" si="453"/>
        <v/>
      </c>
    </row>
    <row r="9715" spans="3:10" ht="12" thickBot="1" x14ac:dyDescent="0.25">
      <c r="C9715" s="254"/>
      <c r="D9715" s="254"/>
      <c r="E9715" s="255"/>
      <c r="F9715" s="256"/>
      <c r="G9715" s="257"/>
      <c r="H9715" s="243">
        <f t="shared" ca="1" si="454"/>
        <v>45139</v>
      </c>
      <c r="I9715" s="244">
        <f t="shared" si="455"/>
        <v>43892</v>
      </c>
      <c r="J9715" s="244" t="str">
        <f t="shared" si="453"/>
        <v/>
      </c>
    </row>
    <row r="9716" spans="3:10" ht="12" thickBot="1" x14ac:dyDescent="0.25">
      <c r="C9716" s="254"/>
      <c r="D9716" s="254"/>
      <c r="E9716" s="255"/>
      <c r="F9716" s="256"/>
      <c r="G9716" s="257"/>
      <c r="H9716" s="243">
        <f t="shared" ca="1" si="454"/>
        <v>45139</v>
      </c>
      <c r="I9716" s="244">
        <f t="shared" si="455"/>
        <v>43892</v>
      </c>
      <c r="J9716" s="244" t="str">
        <f t="shared" si="453"/>
        <v/>
      </c>
    </row>
    <row r="9717" spans="3:10" ht="12" thickBot="1" x14ac:dyDescent="0.25">
      <c r="C9717" s="254"/>
      <c r="D9717" s="254"/>
      <c r="E9717" s="255"/>
      <c r="F9717" s="256"/>
      <c r="G9717" s="257"/>
      <c r="H9717" s="243">
        <f t="shared" ca="1" si="454"/>
        <v>45139</v>
      </c>
      <c r="I9717" s="244">
        <f t="shared" si="455"/>
        <v>43892</v>
      </c>
      <c r="J9717" s="244" t="str">
        <f t="shared" si="453"/>
        <v/>
      </c>
    </row>
    <row r="9718" spans="3:10" ht="12" thickBot="1" x14ac:dyDescent="0.25">
      <c r="C9718" s="254"/>
      <c r="D9718" s="254"/>
      <c r="E9718" s="255"/>
      <c r="F9718" s="256"/>
      <c r="G9718" s="257"/>
      <c r="H9718" s="243">
        <f t="shared" ca="1" si="454"/>
        <v>45139</v>
      </c>
      <c r="I9718" s="244">
        <f t="shared" si="455"/>
        <v>43892</v>
      </c>
      <c r="J9718" s="244" t="str">
        <f t="shared" si="453"/>
        <v/>
      </c>
    </row>
    <row r="9719" spans="3:10" ht="12" thickBot="1" x14ac:dyDescent="0.25">
      <c r="C9719" s="254"/>
      <c r="D9719" s="254"/>
      <c r="E9719" s="255"/>
      <c r="F9719" s="256"/>
      <c r="G9719" s="257"/>
      <c r="H9719" s="243">
        <f t="shared" ca="1" si="454"/>
        <v>45139</v>
      </c>
      <c r="I9719" s="244">
        <f t="shared" si="455"/>
        <v>43892</v>
      </c>
      <c r="J9719" s="244" t="str">
        <f t="shared" si="453"/>
        <v/>
      </c>
    </row>
    <row r="9720" spans="3:10" ht="12" thickBot="1" x14ac:dyDescent="0.25">
      <c r="C9720" s="254"/>
      <c r="D9720" s="254"/>
      <c r="E9720" s="255"/>
      <c r="F9720" s="256"/>
      <c r="G9720" s="257"/>
      <c r="H9720" s="243">
        <f t="shared" ca="1" si="454"/>
        <v>45139</v>
      </c>
      <c r="I9720" s="244">
        <f t="shared" si="455"/>
        <v>43892</v>
      </c>
      <c r="J9720" s="244" t="str">
        <f t="shared" si="453"/>
        <v/>
      </c>
    </row>
    <row r="9721" spans="3:10" ht="12" thickBot="1" x14ac:dyDescent="0.25">
      <c r="C9721" s="254"/>
      <c r="D9721" s="254"/>
      <c r="E9721" s="255"/>
      <c r="F9721" s="256"/>
      <c r="G9721" s="257"/>
      <c r="H9721" s="243">
        <f t="shared" ca="1" si="454"/>
        <v>45139</v>
      </c>
      <c r="I9721" s="244">
        <f t="shared" si="455"/>
        <v>43892</v>
      </c>
      <c r="J9721" s="244" t="str">
        <f t="shared" si="453"/>
        <v/>
      </c>
    </row>
    <row r="9722" spans="3:10" ht="12" thickBot="1" x14ac:dyDescent="0.25">
      <c r="C9722" s="254"/>
      <c r="D9722" s="254"/>
      <c r="E9722" s="255"/>
      <c r="F9722" s="256"/>
      <c r="G9722" s="257"/>
      <c r="H9722" s="243">
        <f t="shared" ca="1" si="454"/>
        <v>45139</v>
      </c>
      <c r="I9722" s="244">
        <f t="shared" si="455"/>
        <v>43892</v>
      </c>
      <c r="J9722" s="244" t="str">
        <f t="shared" si="453"/>
        <v/>
      </c>
    </row>
    <row r="9723" spans="3:10" ht="12" thickBot="1" x14ac:dyDescent="0.25">
      <c r="C9723" s="254"/>
      <c r="D9723" s="254"/>
      <c r="E9723" s="255"/>
      <c r="F9723" s="256"/>
      <c r="G9723" s="257"/>
      <c r="H9723" s="243">
        <f t="shared" ca="1" si="454"/>
        <v>45139</v>
      </c>
      <c r="I9723" s="244">
        <f t="shared" si="455"/>
        <v>43892</v>
      </c>
      <c r="J9723" s="244" t="str">
        <f t="shared" si="453"/>
        <v/>
      </c>
    </row>
    <row r="9724" spans="3:10" ht="12" thickBot="1" x14ac:dyDescent="0.25">
      <c r="C9724" s="254"/>
      <c r="D9724" s="254"/>
      <c r="E9724" s="255"/>
      <c r="F9724" s="256"/>
      <c r="G9724" s="257"/>
      <c r="H9724" s="243">
        <f t="shared" ca="1" si="454"/>
        <v>45139</v>
      </c>
      <c r="I9724" s="244">
        <f t="shared" si="455"/>
        <v>43892</v>
      </c>
      <c r="J9724" s="244" t="str">
        <f t="shared" si="453"/>
        <v/>
      </c>
    </row>
    <row r="9725" spans="3:10" ht="12" thickBot="1" x14ac:dyDescent="0.25">
      <c r="C9725" s="254"/>
      <c r="D9725" s="254"/>
      <c r="E9725" s="255"/>
      <c r="F9725" s="256"/>
      <c r="G9725" s="257"/>
      <c r="H9725" s="243">
        <f t="shared" ca="1" si="454"/>
        <v>45139</v>
      </c>
      <c r="I9725" s="244">
        <f t="shared" si="455"/>
        <v>43892</v>
      </c>
      <c r="J9725" s="244" t="str">
        <f t="shared" si="453"/>
        <v/>
      </c>
    </row>
    <row r="9726" spans="3:10" ht="12" thickBot="1" x14ac:dyDescent="0.25">
      <c r="C9726" s="254"/>
      <c r="D9726" s="254"/>
      <c r="E9726" s="255"/>
      <c r="F9726" s="256"/>
      <c r="G9726" s="257"/>
      <c r="H9726" s="243">
        <f t="shared" ca="1" si="454"/>
        <v>45139</v>
      </c>
      <c r="I9726" s="244">
        <f t="shared" si="455"/>
        <v>43892</v>
      </c>
      <c r="J9726" s="244" t="str">
        <f t="shared" si="453"/>
        <v/>
      </c>
    </row>
    <row r="9727" spans="3:10" ht="12" thickBot="1" x14ac:dyDescent="0.25">
      <c r="C9727" s="254"/>
      <c r="D9727" s="254"/>
      <c r="E9727" s="255"/>
      <c r="F9727" s="256"/>
      <c r="G9727" s="257"/>
      <c r="H9727" s="243">
        <f t="shared" ca="1" si="454"/>
        <v>45139</v>
      </c>
      <c r="I9727" s="244">
        <f t="shared" si="455"/>
        <v>43892</v>
      </c>
      <c r="J9727" s="244" t="str">
        <f t="shared" si="453"/>
        <v/>
      </c>
    </row>
    <row r="9728" spans="3:10" ht="12" thickBot="1" x14ac:dyDescent="0.25">
      <c r="C9728" s="254"/>
      <c r="D9728" s="254"/>
      <c r="E9728" s="255"/>
      <c r="F9728" s="256"/>
      <c r="G9728" s="257"/>
      <c r="H9728" s="243">
        <f t="shared" ca="1" si="454"/>
        <v>45139</v>
      </c>
      <c r="I9728" s="244">
        <f t="shared" si="455"/>
        <v>43892</v>
      </c>
      <c r="J9728" s="244" t="str">
        <f t="shared" si="453"/>
        <v/>
      </c>
    </row>
    <row r="9729" spans="3:10" ht="12" thickBot="1" x14ac:dyDescent="0.25">
      <c r="C9729" s="254"/>
      <c r="D9729" s="254"/>
      <c r="E9729" s="255"/>
      <c r="F9729" s="256"/>
      <c r="G9729" s="257"/>
      <c r="H9729" s="243">
        <f t="shared" ca="1" si="454"/>
        <v>45139</v>
      </c>
      <c r="I9729" s="244">
        <f t="shared" si="455"/>
        <v>43892</v>
      </c>
      <c r="J9729" s="244" t="str">
        <f t="shared" si="453"/>
        <v/>
      </c>
    </row>
    <row r="9730" spans="3:10" ht="12" thickBot="1" x14ac:dyDescent="0.25">
      <c r="C9730" s="254"/>
      <c r="D9730" s="254"/>
      <c r="E9730" s="255"/>
      <c r="F9730" s="256"/>
      <c r="G9730" s="257"/>
      <c r="H9730" s="243">
        <f t="shared" ca="1" si="454"/>
        <v>45139</v>
      </c>
      <c r="I9730" s="244">
        <f t="shared" si="455"/>
        <v>43892</v>
      </c>
      <c r="J9730" s="244" t="str">
        <f t="shared" si="453"/>
        <v/>
      </c>
    </row>
    <row r="9731" spans="3:10" ht="12" thickBot="1" x14ac:dyDescent="0.25">
      <c r="C9731" s="254"/>
      <c r="D9731" s="254"/>
      <c r="E9731" s="255"/>
      <c r="F9731" s="256"/>
      <c r="G9731" s="257"/>
      <c r="H9731" s="243">
        <f t="shared" ca="1" si="454"/>
        <v>45139</v>
      </c>
      <c r="I9731" s="244">
        <f t="shared" si="455"/>
        <v>43892</v>
      </c>
      <c r="J9731" s="244" t="str">
        <f t="shared" si="453"/>
        <v/>
      </c>
    </row>
    <row r="9732" spans="3:10" ht="12" thickBot="1" x14ac:dyDescent="0.25">
      <c r="C9732" s="254"/>
      <c r="D9732" s="254"/>
      <c r="E9732" s="255"/>
      <c r="F9732" s="256"/>
      <c r="G9732" s="257"/>
      <c r="H9732" s="243">
        <f t="shared" ca="1" si="454"/>
        <v>45139</v>
      </c>
      <c r="I9732" s="244">
        <f t="shared" si="455"/>
        <v>43892</v>
      </c>
      <c r="J9732" s="244" t="str">
        <f t="shared" si="453"/>
        <v/>
      </c>
    </row>
    <row r="9733" spans="3:10" ht="12" thickBot="1" x14ac:dyDescent="0.25">
      <c r="C9733" s="254"/>
      <c r="D9733" s="254"/>
      <c r="E9733" s="255"/>
      <c r="F9733" s="256"/>
      <c r="G9733" s="257"/>
      <c r="H9733" s="243">
        <f t="shared" ca="1" si="454"/>
        <v>45139</v>
      </c>
      <c r="I9733" s="244">
        <f t="shared" si="455"/>
        <v>43892</v>
      </c>
      <c r="J9733" s="244" t="str">
        <f t="shared" si="453"/>
        <v/>
      </c>
    </row>
    <row r="9734" spans="3:10" ht="12" thickBot="1" x14ac:dyDescent="0.25">
      <c r="C9734" s="254"/>
      <c r="D9734" s="254"/>
      <c r="E9734" s="255"/>
      <c r="F9734" s="256"/>
      <c r="G9734" s="257"/>
      <c r="H9734" s="243">
        <f t="shared" ca="1" si="454"/>
        <v>45139</v>
      </c>
      <c r="I9734" s="244">
        <f t="shared" si="455"/>
        <v>43892</v>
      </c>
      <c r="J9734" s="244" t="str">
        <f t="shared" ref="J9734:J9797" si="456">IF(G9734="","",IF(G9734&gt;=0,"Debitoren",IF(G9734&lt;0,"Kreditoren","")))</f>
        <v/>
      </c>
    </row>
    <row r="9735" spans="3:10" ht="12" thickBot="1" x14ac:dyDescent="0.25">
      <c r="C9735" s="254"/>
      <c r="D9735" s="254"/>
      <c r="E9735" s="255"/>
      <c r="F9735" s="256"/>
      <c r="G9735" s="257"/>
      <c r="H9735" s="243">
        <f t="shared" ref="H9735:H9798" ca="1" si="457">IF(F9735&lt;$F$2,EOMONTH($F$2,-1)+1,EOMONTH(F9735,-1)+1)</f>
        <v>45139</v>
      </c>
      <c r="I9735" s="244">
        <f t="shared" ref="I9735:I9798" si="458">IF(F9735&lt;$I$2,IF(   WEEKDAY(EOMONTH($I$2,-1)+1)=1,EOMONTH($I$2,-1)+1+1,EOMONTH($I$2,-1)+1),IF(WEEKDAY(F9735)=1,F9735+1,F9735))</f>
        <v>43892</v>
      </c>
      <c r="J9735" s="244" t="str">
        <f t="shared" si="456"/>
        <v/>
      </c>
    </row>
    <row r="9736" spans="3:10" ht="12" thickBot="1" x14ac:dyDescent="0.25">
      <c r="C9736" s="254"/>
      <c r="D9736" s="254"/>
      <c r="E9736" s="255"/>
      <c r="F9736" s="256"/>
      <c r="G9736" s="257"/>
      <c r="H9736" s="243">
        <f t="shared" ca="1" si="457"/>
        <v>45139</v>
      </c>
      <c r="I9736" s="244">
        <f t="shared" si="458"/>
        <v>43892</v>
      </c>
      <c r="J9736" s="244" t="str">
        <f t="shared" si="456"/>
        <v/>
      </c>
    </row>
    <row r="9737" spans="3:10" ht="12" thickBot="1" x14ac:dyDescent="0.25">
      <c r="C9737" s="254"/>
      <c r="D9737" s="254"/>
      <c r="E9737" s="255"/>
      <c r="F9737" s="256"/>
      <c r="G9737" s="257"/>
      <c r="H9737" s="243">
        <f t="shared" ca="1" si="457"/>
        <v>45139</v>
      </c>
      <c r="I9737" s="244">
        <f t="shared" si="458"/>
        <v>43892</v>
      </c>
      <c r="J9737" s="244" t="str">
        <f t="shared" si="456"/>
        <v/>
      </c>
    </row>
    <row r="9738" spans="3:10" ht="12" thickBot="1" x14ac:dyDescent="0.25">
      <c r="C9738" s="254"/>
      <c r="D9738" s="254"/>
      <c r="E9738" s="255"/>
      <c r="F9738" s="256"/>
      <c r="G9738" s="257"/>
      <c r="H9738" s="243">
        <f t="shared" ca="1" si="457"/>
        <v>45139</v>
      </c>
      <c r="I9738" s="244">
        <f t="shared" si="458"/>
        <v>43892</v>
      </c>
      <c r="J9738" s="244" t="str">
        <f t="shared" si="456"/>
        <v/>
      </c>
    </row>
    <row r="9739" spans="3:10" ht="12" thickBot="1" x14ac:dyDescent="0.25">
      <c r="C9739" s="254"/>
      <c r="D9739" s="254"/>
      <c r="E9739" s="255"/>
      <c r="F9739" s="256"/>
      <c r="G9739" s="257"/>
      <c r="H9739" s="243">
        <f t="shared" ca="1" si="457"/>
        <v>45139</v>
      </c>
      <c r="I9739" s="244">
        <f t="shared" si="458"/>
        <v>43892</v>
      </c>
      <c r="J9739" s="244" t="str">
        <f t="shared" si="456"/>
        <v/>
      </c>
    </row>
    <row r="9740" spans="3:10" ht="12" thickBot="1" x14ac:dyDescent="0.25">
      <c r="C9740" s="254"/>
      <c r="D9740" s="254"/>
      <c r="E9740" s="255"/>
      <c r="F9740" s="256"/>
      <c r="G9740" s="257"/>
      <c r="H9740" s="243">
        <f t="shared" ca="1" si="457"/>
        <v>45139</v>
      </c>
      <c r="I9740" s="244">
        <f t="shared" si="458"/>
        <v>43892</v>
      </c>
      <c r="J9740" s="244" t="str">
        <f t="shared" si="456"/>
        <v/>
      </c>
    </row>
    <row r="9741" spans="3:10" ht="12" thickBot="1" x14ac:dyDescent="0.25">
      <c r="C9741" s="254"/>
      <c r="D9741" s="254"/>
      <c r="E9741" s="255"/>
      <c r="F9741" s="256"/>
      <c r="G9741" s="257"/>
      <c r="H9741" s="243">
        <f t="shared" ca="1" si="457"/>
        <v>45139</v>
      </c>
      <c r="I9741" s="244">
        <f t="shared" si="458"/>
        <v>43892</v>
      </c>
      <c r="J9741" s="244" t="str">
        <f t="shared" si="456"/>
        <v/>
      </c>
    </row>
    <row r="9742" spans="3:10" ht="12" thickBot="1" x14ac:dyDescent="0.25">
      <c r="C9742" s="254"/>
      <c r="D9742" s="254"/>
      <c r="E9742" s="255"/>
      <c r="F9742" s="256"/>
      <c r="G9742" s="257"/>
      <c r="H9742" s="243">
        <f t="shared" ca="1" si="457"/>
        <v>45139</v>
      </c>
      <c r="I9742" s="244">
        <f t="shared" si="458"/>
        <v>43892</v>
      </c>
      <c r="J9742" s="244" t="str">
        <f t="shared" si="456"/>
        <v/>
      </c>
    </row>
    <row r="9743" spans="3:10" ht="12" thickBot="1" x14ac:dyDescent="0.25">
      <c r="C9743" s="254"/>
      <c r="D9743" s="254"/>
      <c r="E9743" s="255"/>
      <c r="F9743" s="256"/>
      <c r="G9743" s="257"/>
      <c r="H9743" s="243">
        <f t="shared" ca="1" si="457"/>
        <v>45139</v>
      </c>
      <c r="I9743" s="244">
        <f t="shared" si="458"/>
        <v>43892</v>
      </c>
      <c r="J9743" s="244" t="str">
        <f t="shared" si="456"/>
        <v/>
      </c>
    </row>
    <row r="9744" spans="3:10" ht="12" thickBot="1" x14ac:dyDescent="0.25">
      <c r="C9744" s="254"/>
      <c r="D9744" s="254"/>
      <c r="E9744" s="255"/>
      <c r="F9744" s="256"/>
      <c r="G9744" s="257"/>
      <c r="H9744" s="243">
        <f t="shared" ca="1" si="457"/>
        <v>45139</v>
      </c>
      <c r="I9744" s="244">
        <f t="shared" si="458"/>
        <v>43892</v>
      </c>
      <c r="J9744" s="244" t="str">
        <f t="shared" si="456"/>
        <v/>
      </c>
    </row>
    <row r="9745" spans="3:10" ht="12" thickBot="1" x14ac:dyDescent="0.25">
      <c r="C9745" s="254"/>
      <c r="D9745" s="254"/>
      <c r="E9745" s="255"/>
      <c r="F9745" s="256"/>
      <c r="G9745" s="257"/>
      <c r="H9745" s="243">
        <f t="shared" ca="1" si="457"/>
        <v>45139</v>
      </c>
      <c r="I9745" s="244">
        <f t="shared" si="458"/>
        <v>43892</v>
      </c>
      <c r="J9745" s="244" t="str">
        <f t="shared" si="456"/>
        <v/>
      </c>
    </row>
    <row r="9746" spans="3:10" ht="12" thickBot="1" x14ac:dyDescent="0.25">
      <c r="C9746" s="254"/>
      <c r="D9746" s="254"/>
      <c r="E9746" s="255"/>
      <c r="F9746" s="256"/>
      <c r="G9746" s="257"/>
      <c r="H9746" s="243">
        <f t="shared" ca="1" si="457"/>
        <v>45139</v>
      </c>
      <c r="I9746" s="244">
        <f t="shared" si="458"/>
        <v>43892</v>
      </c>
      <c r="J9746" s="244" t="str">
        <f t="shared" si="456"/>
        <v/>
      </c>
    </row>
    <row r="9747" spans="3:10" ht="12" thickBot="1" x14ac:dyDescent="0.25">
      <c r="C9747" s="254"/>
      <c r="D9747" s="254"/>
      <c r="E9747" s="255"/>
      <c r="F9747" s="256"/>
      <c r="G9747" s="257"/>
      <c r="H9747" s="243">
        <f t="shared" ca="1" si="457"/>
        <v>45139</v>
      </c>
      <c r="I9747" s="244">
        <f t="shared" si="458"/>
        <v>43892</v>
      </c>
      <c r="J9747" s="244" t="str">
        <f t="shared" si="456"/>
        <v/>
      </c>
    </row>
    <row r="9748" spans="3:10" ht="12" thickBot="1" x14ac:dyDescent="0.25">
      <c r="C9748" s="254"/>
      <c r="D9748" s="254"/>
      <c r="E9748" s="255"/>
      <c r="F9748" s="256"/>
      <c r="G9748" s="257"/>
      <c r="H9748" s="243">
        <f t="shared" ca="1" si="457"/>
        <v>45139</v>
      </c>
      <c r="I9748" s="244">
        <f t="shared" si="458"/>
        <v>43892</v>
      </c>
      <c r="J9748" s="244" t="str">
        <f t="shared" si="456"/>
        <v/>
      </c>
    </row>
    <row r="9749" spans="3:10" ht="12" thickBot="1" x14ac:dyDescent="0.25">
      <c r="C9749" s="254"/>
      <c r="D9749" s="254"/>
      <c r="E9749" s="255"/>
      <c r="F9749" s="256"/>
      <c r="G9749" s="257"/>
      <c r="H9749" s="243">
        <f t="shared" ca="1" si="457"/>
        <v>45139</v>
      </c>
      <c r="I9749" s="244">
        <f t="shared" si="458"/>
        <v>43892</v>
      </c>
      <c r="J9749" s="244" t="str">
        <f t="shared" si="456"/>
        <v/>
      </c>
    </row>
    <row r="9750" spans="3:10" ht="12" thickBot="1" x14ac:dyDescent="0.25">
      <c r="C9750" s="254"/>
      <c r="D9750" s="254"/>
      <c r="E9750" s="255"/>
      <c r="F9750" s="256"/>
      <c r="G9750" s="257"/>
      <c r="H9750" s="243">
        <f t="shared" ca="1" si="457"/>
        <v>45139</v>
      </c>
      <c r="I9750" s="244">
        <f t="shared" si="458"/>
        <v>43892</v>
      </c>
      <c r="J9750" s="244" t="str">
        <f t="shared" si="456"/>
        <v/>
      </c>
    </row>
    <row r="9751" spans="3:10" ht="12" thickBot="1" x14ac:dyDescent="0.25">
      <c r="C9751" s="254"/>
      <c r="D9751" s="254"/>
      <c r="E9751" s="255"/>
      <c r="F9751" s="256"/>
      <c r="G9751" s="257"/>
      <c r="H9751" s="243">
        <f t="shared" ca="1" si="457"/>
        <v>45139</v>
      </c>
      <c r="I9751" s="244">
        <f t="shared" si="458"/>
        <v>43892</v>
      </c>
      <c r="J9751" s="244" t="str">
        <f t="shared" si="456"/>
        <v/>
      </c>
    </row>
    <row r="9752" spans="3:10" ht="12" thickBot="1" x14ac:dyDescent="0.25">
      <c r="C9752" s="254"/>
      <c r="D9752" s="254"/>
      <c r="E9752" s="255"/>
      <c r="F9752" s="256"/>
      <c r="G9752" s="257"/>
      <c r="H9752" s="243">
        <f t="shared" ca="1" si="457"/>
        <v>45139</v>
      </c>
      <c r="I9752" s="244">
        <f t="shared" si="458"/>
        <v>43892</v>
      </c>
      <c r="J9752" s="244" t="str">
        <f t="shared" si="456"/>
        <v/>
      </c>
    </row>
    <row r="9753" spans="3:10" ht="12" thickBot="1" x14ac:dyDescent="0.25">
      <c r="C9753" s="254"/>
      <c r="D9753" s="254"/>
      <c r="E9753" s="255"/>
      <c r="F9753" s="256"/>
      <c r="G9753" s="257"/>
      <c r="H9753" s="243">
        <f t="shared" ca="1" si="457"/>
        <v>45139</v>
      </c>
      <c r="I9753" s="244">
        <f t="shared" si="458"/>
        <v>43892</v>
      </c>
      <c r="J9753" s="244" t="str">
        <f t="shared" si="456"/>
        <v/>
      </c>
    </row>
    <row r="9754" spans="3:10" ht="12" thickBot="1" x14ac:dyDescent="0.25">
      <c r="C9754" s="254"/>
      <c r="D9754" s="254"/>
      <c r="E9754" s="255"/>
      <c r="F9754" s="256"/>
      <c r="G9754" s="257"/>
      <c r="H9754" s="243">
        <f t="shared" ca="1" si="457"/>
        <v>45139</v>
      </c>
      <c r="I9754" s="244">
        <f t="shared" si="458"/>
        <v>43892</v>
      </c>
      <c r="J9754" s="244" t="str">
        <f t="shared" si="456"/>
        <v/>
      </c>
    </row>
    <row r="9755" spans="3:10" ht="12" thickBot="1" x14ac:dyDescent="0.25">
      <c r="C9755" s="254"/>
      <c r="D9755" s="254"/>
      <c r="E9755" s="255"/>
      <c r="F9755" s="256"/>
      <c r="G9755" s="257"/>
      <c r="H9755" s="243">
        <f t="shared" ca="1" si="457"/>
        <v>45139</v>
      </c>
      <c r="I9755" s="244">
        <f t="shared" si="458"/>
        <v>43892</v>
      </c>
      <c r="J9755" s="244" t="str">
        <f t="shared" si="456"/>
        <v/>
      </c>
    </row>
    <row r="9756" spans="3:10" ht="12" thickBot="1" x14ac:dyDescent="0.25">
      <c r="C9756" s="254"/>
      <c r="D9756" s="254"/>
      <c r="E9756" s="255"/>
      <c r="F9756" s="256"/>
      <c r="G9756" s="257"/>
      <c r="H9756" s="243">
        <f t="shared" ca="1" si="457"/>
        <v>45139</v>
      </c>
      <c r="I9756" s="244">
        <f t="shared" si="458"/>
        <v>43892</v>
      </c>
      <c r="J9756" s="244" t="str">
        <f t="shared" si="456"/>
        <v/>
      </c>
    </row>
    <row r="9757" spans="3:10" ht="12" thickBot="1" x14ac:dyDescent="0.25">
      <c r="C9757" s="254"/>
      <c r="D9757" s="254"/>
      <c r="E9757" s="255"/>
      <c r="F9757" s="256"/>
      <c r="G9757" s="257"/>
      <c r="H9757" s="243">
        <f t="shared" ca="1" si="457"/>
        <v>45139</v>
      </c>
      <c r="I9757" s="244">
        <f t="shared" si="458"/>
        <v>43892</v>
      </c>
      <c r="J9757" s="244" t="str">
        <f t="shared" si="456"/>
        <v/>
      </c>
    </row>
    <row r="9758" spans="3:10" ht="12" thickBot="1" x14ac:dyDescent="0.25">
      <c r="C9758" s="254"/>
      <c r="D9758" s="254"/>
      <c r="E9758" s="255"/>
      <c r="F9758" s="256"/>
      <c r="G9758" s="257"/>
      <c r="H9758" s="243">
        <f t="shared" ca="1" si="457"/>
        <v>45139</v>
      </c>
      <c r="I9758" s="244">
        <f t="shared" si="458"/>
        <v>43892</v>
      </c>
      <c r="J9758" s="244" t="str">
        <f t="shared" si="456"/>
        <v/>
      </c>
    </row>
    <row r="9759" spans="3:10" ht="12" thickBot="1" x14ac:dyDescent="0.25">
      <c r="C9759" s="254"/>
      <c r="D9759" s="254"/>
      <c r="E9759" s="255"/>
      <c r="F9759" s="256"/>
      <c r="G9759" s="257"/>
      <c r="H9759" s="243">
        <f t="shared" ca="1" si="457"/>
        <v>45139</v>
      </c>
      <c r="I9759" s="244">
        <f t="shared" si="458"/>
        <v>43892</v>
      </c>
      <c r="J9759" s="244" t="str">
        <f t="shared" si="456"/>
        <v/>
      </c>
    </row>
    <row r="9760" spans="3:10" ht="12" thickBot="1" x14ac:dyDescent="0.25">
      <c r="C9760" s="254"/>
      <c r="D9760" s="254"/>
      <c r="E9760" s="255"/>
      <c r="F9760" s="256"/>
      <c r="G9760" s="257"/>
      <c r="H9760" s="243">
        <f t="shared" ca="1" si="457"/>
        <v>45139</v>
      </c>
      <c r="I9760" s="244">
        <f t="shared" si="458"/>
        <v>43892</v>
      </c>
      <c r="J9760" s="244" t="str">
        <f t="shared" si="456"/>
        <v/>
      </c>
    </row>
    <row r="9761" spans="3:10" ht="12" thickBot="1" x14ac:dyDescent="0.25">
      <c r="C9761" s="254"/>
      <c r="D9761" s="254"/>
      <c r="E9761" s="255"/>
      <c r="F9761" s="256"/>
      <c r="G9761" s="257"/>
      <c r="H9761" s="243">
        <f t="shared" ca="1" si="457"/>
        <v>45139</v>
      </c>
      <c r="I9761" s="244">
        <f t="shared" si="458"/>
        <v>43892</v>
      </c>
      <c r="J9761" s="244" t="str">
        <f t="shared" si="456"/>
        <v/>
      </c>
    </row>
    <row r="9762" spans="3:10" ht="12" thickBot="1" x14ac:dyDescent="0.25">
      <c r="C9762" s="254"/>
      <c r="D9762" s="254"/>
      <c r="E9762" s="255"/>
      <c r="F9762" s="256"/>
      <c r="G9762" s="257"/>
      <c r="H9762" s="243">
        <f t="shared" ca="1" si="457"/>
        <v>45139</v>
      </c>
      <c r="I9762" s="244">
        <f t="shared" si="458"/>
        <v>43892</v>
      </c>
      <c r="J9762" s="244" t="str">
        <f t="shared" si="456"/>
        <v/>
      </c>
    </row>
    <row r="9763" spans="3:10" ht="12" thickBot="1" x14ac:dyDescent="0.25">
      <c r="C9763" s="254"/>
      <c r="D9763" s="254"/>
      <c r="E9763" s="255"/>
      <c r="F9763" s="256"/>
      <c r="G9763" s="257"/>
      <c r="H9763" s="243">
        <f t="shared" ca="1" si="457"/>
        <v>45139</v>
      </c>
      <c r="I9763" s="244">
        <f t="shared" si="458"/>
        <v>43892</v>
      </c>
      <c r="J9763" s="244" t="str">
        <f t="shared" si="456"/>
        <v/>
      </c>
    </row>
    <row r="9764" spans="3:10" ht="12" thickBot="1" x14ac:dyDescent="0.25">
      <c r="C9764" s="254"/>
      <c r="D9764" s="254"/>
      <c r="E9764" s="255"/>
      <c r="F9764" s="256"/>
      <c r="G9764" s="257"/>
      <c r="H9764" s="243">
        <f t="shared" ca="1" si="457"/>
        <v>45139</v>
      </c>
      <c r="I9764" s="244">
        <f t="shared" si="458"/>
        <v>43892</v>
      </c>
      <c r="J9764" s="244" t="str">
        <f t="shared" si="456"/>
        <v/>
      </c>
    </row>
    <row r="9765" spans="3:10" ht="12" thickBot="1" x14ac:dyDescent="0.25">
      <c r="C9765" s="254"/>
      <c r="D9765" s="254"/>
      <c r="E9765" s="255"/>
      <c r="F9765" s="256"/>
      <c r="G9765" s="257"/>
      <c r="H9765" s="243">
        <f t="shared" ca="1" si="457"/>
        <v>45139</v>
      </c>
      <c r="I9765" s="244">
        <f t="shared" si="458"/>
        <v>43892</v>
      </c>
      <c r="J9765" s="244" t="str">
        <f t="shared" si="456"/>
        <v/>
      </c>
    </row>
    <row r="9766" spans="3:10" ht="12" thickBot="1" x14ac:dyDescent="0.25">
      <c r="C9766" s="254"/>
      <c r="D9766" s="254"/>
      <c r="E9766" s="255"/>
      <c r="F9766" s="256"/>
      <c r="G9766" s="257"/>
      <c r="H9766" s="243">
        <f t="shared" ca="1" si="457"/>
        <v>45139</v>
      </c>
      <c r="I9766" s="244">
        <f t="shared" si="458"/>
        <v>43892</v>
      </c>
      <c r="J9766" s="244" t="str">
        <f t="shared" si="456"/>
        <v/>
      </c>
    </row>
    <row r="9767" spans="3:10" ht="12" thickBot="1" x14ac:dyDescent="0.25">
      <c r="C9767" s="254"/>
      <c r="D9767" s="254"/>
      <c r="E9767" s="255"/>
      <c r="F9767" s="256"/>
      <c r="G9767" s="257"/>
      <c r="H9767" s="243">
        <f t="shared" ca="1" si="457"/>
        <v>45139</v>
      </c>
      <c r="I9767" s="244">
        <f t="shared" si="458"/>
        <v>43892</v>
      </c>
      <c r="J9767" s="244" t="str">
        <f t="shared" si="456"/>
        <v/>
      </c>
    </row>
    <row r="9768" spans="3:10" ht="12" thickBot="1" x14ac:dyDescent="0.25">
      <c r="C9768" s="254"/>
      <c r="D9768" s="254"/>
      <c r="E9768" s="255"/>
      <c r="F9768" s="256"/>
      <c r="G9768" s="257"/>
      <c r="H9768" s="243">
        <f t="shared" ca="1" si="457"/>
        <v>45139</v>
      </c>
      <c r="I9768" s="244">
        <f t="shared" si="458"/>
        <v>43892</v>
      </c>
      <c r="J9768" s="244" t="str">
        <f t="shared" si="456"/>
        <v/>
      </c>
    </row>
    <row r="9769" spans="3:10" ht="12" thickBot="1" x14ac:dyDescent="0.25">
      <c r="C9769" s="254"/>
      <c r="D9769" s="254"/>
      <c r="E9769" s="255"/>
      <c r="F9769" s="256"/>
      <c r="G9769" s="257"/>
      <c r="H9769" s="243">
        <f t="shared" ca="1" si="457"/>
        <v>45139</v>
      </c>
      <c r="I9769" s="244">
        <f t="shared" si="458"/>
        <v>43892</v>
      </c>
      <c r="J9769" s="244" t="str">
        <f t="shared" si="456"/>
        <v/>
      </c>
    </row>
    <row r="9770" spans="3:10" ht="12" thickBot="1" x14ac:dyDescent="0.25">
      <c r="C9770" s="254"/>
      <c r="D9770" s="254"/>
      <c r="E9770" s="255"/>
      <c r="F9770" s="256"/>
      <c r="G9770" s="257"/>
      <c r="H9770" s="243">
        <f t="shared" ca="1" si="457"/>
        <v>45139</v>
      </c>
      <c r="I9770" s="244">
        <f t="shared" si="458"/>
        <v>43892</v>
      </c>
      <c r="J9770" s="244" t="str">
        <f t="shared" si="456"/>
        <v/>
      </c>
    </row>
    <row r="9771" spans="3:10" ht="12" thickBot="1" x14ac:dyDescent="0.25">
      <c r="C9771" s="254"/>
      <c r="D9771" s="254"/>
      <c r="E9771" s="255"/>
      <c r="F9771" s="256"/>
      <c r="G9771" s="257"/>
      <c r="H9771" s="243">
        <f t="shared" ca="1" si="457"/>
        <v>45139</v>
      </c>
      <c r="I9771" s="244">
        <f t="shared" si="458"/>
        <v>43892</v>
      </c>
      <c r="J9771" s="244" t="str">
        <f t="shared" si="456"/>
        <v/>
      </c>
    </row>
    <row r="9772" spans="3:10" ht="12" thickBot="1" x14ac:dyDescent="0.25">
      <c r="C9772" s="254"/>
      <c r="D9772" s="254"/>
      <c r="E9772" s="255"/>
      <c r="F9772" s="256"/>
      <c r="G9772" s="257"/>
      <c r="H9772" s="243">
        <f t="shared" ca="1" si="457"/>
        <v>45139</v>
      </c>
      <c r="I9772" s="244">
        <f t="shared" si="458"/>
        <v>43892</v>
      </c>
      <c r="J9772" s="244" t="str">
        <f t="shared" si="456"/>
        <v/>
      </c>
    </row>
    <row r="9773" spans="3:10" ht="12" thickBot="1" x14ac:dyDescent="0.25">
      <c r="C9773" s="254"/>
      <c r="D9773" s="254"/>
      <c r="E9773" s="255"/>
      <c r="F9773" s="256"/>
      <c r="G9773" s="257"/>
      <c r="H9773" s="243">
        <f t="shared" ca="1" si="457"/>
        <v>45139</v>
      </c>
      <c r="I9773" s="244">
        <f t="shared" si="458"/>
        <v>43892</v>
      </c>
      <c r="J9773" s="244" t="str">
        <f t="shared" si="456"/>
        <v/>
      </c>
    </row>
    <row r="9774" spans="3:10" ht="12" thickBot="1" x14ac:dyDescent="0.25">
      <c r="C9774" s="254"/>
      <c r="D9774" s="254"/>
      <c r="E9774" s="255"/>
      <c r="F9774" s="256"/>
      <c r="G9774" s="257"/>
      <c r="H9774" s="243">
        <f t="shared" ca="1" si="457"/>
        <v>45139</v>
      </c>
      <c r="I9774" s="244">
        <f t="shared" si="458"/>
        <v>43892</v>
      </c>
      <c r="J9774" s="244" t="str">
        <f t="shared" si="456"/>
        <v/>
      </c>
    </row>
    <row r="9775" spans="3:10" ht="12" thickBot="1" x14ac:dyDescent="0.25">
      <c r="C9775" s="254"/>
      <c r="D9775" s="254"/>
      <c r="E9775" s="255"/>
      <c r="F9775" s="256"/>
      <c r="G9775" s="257"/>
      <c r="H9775" s="243">
        <f t="shared" ca="1" si="457"/>
        <v>45139</v>
      </c>
      <c r="I9775" s="244">
        <f t="shared" si="458"/>
        <v>43892</v>
      </c>
      <c r="J9775" s="244" t="str">
        <f t="shared" si="456"/>
        <v/>
      </c>
    </row>
    <row r="9776" spans="3:10" ht="12" thickBot="1" x14ac:dyDescent="0.25">
      <c r="C9776" s="254"/>
      <c r="D9776" s="254"/>
      <c r="E9776" s="255"/>
      <c r="F9776" s="256"/>
      <c r="G9776" s="257"/>
      <c r="H9776" s="243">
        <f t="shared" ca="1" si="457"/>
        <v>45139</v>
      </c>
      <c r="I9776" s="244">
        <f t="shared" si="458"/>
        <v>43892</v>
      </c>
      <c r="J9776" s="244" t="str">
        <f t="shared" si="456"/>
        <v/>
      </c>
    </row>
    <row r="9777" spans="3:10" ht="12" thickBot="1" x14ac:dyDescent="0.25">
      <c r="C9777" s="254"/>
      <c r="D9777" s="254"/>
      <c r="E9777" s="255"/>
      <c r="F9777" s="256"/>
      <c r="G9777" s="257"/>
      <c r="H9777" s="243">
        <f t="shared" ca="1" si="457"/>
        <v>45139</v>
      </c>
      <c r="I9777" s="244">
        <f t="shared" si="458"/>
        <v>43892</v>
      </c>
      <c r="J9777" s="244" t="str">
        <f t="shared" si="456"/>
        <v/>
      </c>
    </row>
    <row r="9778" spans="3:10" ht="12" thickBot="1" x14ac:dyDescent="0.25">
      <c r="C9778" s="254"/>
      <c r="D9778" s="254"/>
      <c r="E9778" s="255"/>
      <c r="F9778" s="256"/>
      <c r="G9778" s="257"/>
      <c r="H9778" s="243">
        <f t="shared" ca="1" si="457"/>
        <v>45139</v>
      </c>
      <c r="I9778" s="244">
        <f t="shared" si="458"/>
        <v>43892</v>
      </c>
      <c r="J9778" s="244" t="str">
        <f t="shared" si="456"/>
        <v/>
      </c>
    </row>
    <row r="9779" spans="3:10" ht="12" thickBot="1" x14ac:dyDescent="0.25">
      <c r="C9779" s="254"/>
      <c r="D9779" s="254"/>
      <c r="E9779" s="255"/>
      <c r="F9779" s="256"/>
      <c r="G9779" s="257"/>
      <c r="H9779" s="243">
        <f t="shared" ca="1" si="457"/>
        <v>45139</v>
      </c>
      <c r="I9779" s="244">
        <f t="shared" si="458"/>
        <v>43892</v>
      </c>
      <c r="J9779" s="244" t="str">
        <f t="shared" si="456"/>
        <v/>
      </c>
    </row>
    <row r="9780" spans="3:10" ht="12" thickBot="1" x14ac:dyDescent="0.25">
      <c r="C9780" s="254"/>
      <c r="D9780" s="254"/>
      <c r="E9780" s="255"/>
      <c r="F9780" s="256"/>
      <c r="G9780" s="257"/>
      <c r="H9780" s="243">
        <f t="shared" ca="1" si="457"/>
        <v>45139</v>
      </c>
      <c r="I9780" s="244">
        <f t="shared" si="458"/>
        <v>43892</v>
      </c>
      <c r="J9780" s="244" t="str">
        <f t="shared" si="456"/>
        <v/>
      </c>
    </row>
    <row r="9781" spans="3:10" ht="12" thickBot="1" x14ac:dyDescent="0.25">
      <c r="C9781" s="254"/>
      <c r="D9781" s="254"/>
      <c r="E9781" s="255"/>
      <c r="F9781" s="256"/>
      <c r="G9781" s="257"/>
      <c r="H9781" s="243">
        <f t="shared" ca="1" si="457"/>
        <v>45139</v>
      </c>
      <c r="I9781" s="244">
        <f t="shared" si="458"/>
        <v>43892</v>
      </c>
      <c r="J9781" s="244" t="str">
        <f t="shared" si="456"/>
        <v/>
      </c>
    </row>
    <row r="9782" spans="3:10" ht="12" thickBot="1" x14ac:dyDescent="0.25">
      <c r="C9782" s="254"/>
      <c r="D9782" s="254"/>
      <c r="E9782" s="255"/>
      <c r="F9782" s="256"/>
      <c r="G9782" s="257"/>
      <c r="H9782" s="243">
        <f t="shared" ca="1" si="457"/>
        <v>45139</v>
      </c>
      <c r="I9782" s="244">
        <f t="shared" si="458"/>
        <v>43892</v>
      </c>
      <c r="J9782" s="244" t="str">
        <f t="shared" si="456"/>
        <v/>
      </c>
    </row>
    <row r="9783" spans="3:10" ht="12" thickBot="1" x14ac:dyDescent="0.25">
      <c r="C9783" s="254"/>
      <c r="D9783" s="254"/>
      <c r="E9783" s="255"/>
      <c r="F9783" s="256"/>
      <c r="G9783" s="257"/>
      <c r="H9783" s="243">
        <f t="shared" ca="1" si="457"/>
        <v>45139</v>
      </c>
      <c r="I9783" s="244">
        <f t="shared" si="458"/>
        <v>43892</v>
      </c>
      <c r="J9783" s="244" t="str">
        <f t="shared" si="456"/>
        <v/>
      </c>
    </row>
    <row r="9784" spans="3:10" ht="12" thickBot="1" x14ac:dyDescent="0.25">
      <c r="C9784" s="254"/>
      <c r="D9784" s="254"/>
      <c r="E9784" s="255"/>
      <c r="F9784" s="256"/>
      <c r="G9784" s="257"/>
      <c r="H9784" s="243">
        <f t="shared" ca="1" si="457"/>
        <v>45139</v>
      </c>
      <c r="I9784" s="244">
        <f t="shared" si="458"/>
        <v>43892</v>
      </c>
      <c r="J9784" s="244" t="str">
        <f t="shared" si="456"/>
        <v/>
      </c>
    </row>
    <row r="9785" spans="3:10" ht="12" thickBot="1" x14ac:dyDescent="0.25">
      <c r="C9785" s="254"/>
      <c r="D9785" s="254"/>
      <c r="E9785" s="255"/>
      <c r="F9785" s="256"/>
      <c r="G9785" s="257"/>
      <c r="H9785" s="243">
        <f t="shared" ca="1" si="457"/>
        <v>45139</v>
      </c>
      <c r="I9785" s="244">
        <f t="shared" si="458"/>
        <v>43892</v>
      </c>
      <c r="J9785" s="244" t="str">
        <f t="shared" si="456"/>
        <v/>
      </c>
    </row>
    <row r="9786" spans="3:10" ht="12" thickBot="1" x14ac:dyDescent="0.25">
      <c r="C9786" s="254"/>
      <c r="D9786" s="254"/>
      <c r="E9786" s="255"/>
      <c r="F9786" s="256"/>
      <c r="G9786" s="257"/>
      <c r="H9786" s="243">
        <f t="shared" ca="1" si="457"/>
        <v>45139</v>
      </c>
      <c r="I9786" s="244">
        <f t="shared" si="458"/>
        <v>43892</v>
      </c>
      <c r="J9786" s="244" t="str">
        <f t="shared" si="456"/>
        <v/>
      </c>
    </row>
    <row r="9787" spans="3:10" ht="12" thickBot="1" x14ac:dyDescent="0.25">
      <c r="C9787" s="254"/>
      <c r="D9787" s="254"/>
      <c r="E9787" s="255"/>
      <c r="F9787" s="256"/>
      <c r="G9787" s="257"/>
      <c r="H9787" s="243">
        <f t="shared" ca="1" si="457"/>
        <v>45139</v>
      </c>
      <c r="I9787" s="244">
        <f t="shared" si="458"/>
        <v>43892</v>
      </c>
      <c r="J9787" s="244" t="str">
        <f t="shared" si="456"/>
        <v/>
      </c>
    </row>
    <row r="9788" spans="3:10" ht="12" thickBot="1" x14ac:dyDescent="0.25">
      <c r="C9788" s="254"/>
      <c r="D9788" s="254"/>
      <c r="E9788" s="255"/>
      <c r="F9788" s="256"/>
      <c r="G9788" s="257"/>
      <c r="H9788" s="243">
        <f t="shared" ca="1" si="457"/>
        <v>45139</v>
      </c>
      <c r="I9788" s="244">
        <f t="shared" si="458"/>
        <v>43892</v>
      </c>
      <c r="J9788" s="244" t="str">
        <f t="shared" si="456"/>
        <v/>
      </c>
    </row>
    <row r="9789" spans="3:10" ht="12" thickBot="1" x14ac:dyDescent="0.25">
      <c r="C9789" s="254"/>
      <c r="D9789" s="254"/>
      <c r="E9789" s="255"/>
      <c r="F9789" s="256"/>
      <c r="G9789" s="257"/>
      <c r="H9789" s="243">
        <f t="shared" ca="1" si="457"/>
        <v>45139</v>
      </c>
      <c r="I9789" s="244">
        <f t="shared" si="458"/>
        <v>43892</v>
      </c>
      <c r="J9789" s="244" t="str">
        <f t="shared" si="456"/>
        <v/>
      </c>
    </row>
    <row r="9790" spans="3:10" ht="12" thickBot="1" x14ac:dyDescent="0.25">
      <c r="C9790" s="254"/>
      <c r="D9790" s="254"/>
      <c r="E9790" s="255"/>
      <c r="F9790" s="256"/>
      <c r="G9790" s="257"/>
      <c r="H9790" s="243">
        <f t="shared" ca="1" si="457"/>
        <v>45139</v>
      </c>
      <c r="I9790" s="244">
        <f t="shared" si="458"/>
        <v>43892</v>
      </c>
      <c r="J9790" s="244" t="str">
        <f t="shared" si="456"/>
        <v/>
      </c>
    </row>
    <row r="9791" spans="3:10" ht="12" thickBot="1" x14ac:dyDescent="0.25">
      <c r="C9791" s="254"/>
      <c r="D9791" s="254"/>
      <c r="E9791" s="255"/>
      <c r="F9791" s="256"/>
      <c r="G9791" s="257"/>
      <c r="H9791" s="243">
        <f t="shared" ca="1" si="457"/>
        <v>45139</v>
      </c>
      <c r="I9791" s="244">
        <f t="shared" si="458"/>
        <v>43892</v>
      </c>
      <c r="J9791" s="244" t="str">
        <f t="shared" si="456"/>
        <v/>
      </c>
    </row>
    <row r="9792" spans="3:10" ht="12" thickBot="1" x14ac:dyDescent="0.25">
      <c r="C9792" s="254"/>
      <c r="D9792" s="254"/>
      <c r="E9792" s="255"/>
      <c r="F9792" s="256"/>
      <c r="G9792" s="257"/>
      <c r="H9792" s="243">
        <f t="shared" ca="1" si="457"/>
        <v>45139</v>
      </c>
      <c r="I9792" s="244">
        <f t="shared" si="458"/>
        <v>43892</v>
      </c>
      <c r="J9792" s="244" t="str">
        <f t="shared" si="456"/>
        <v/>
      </c>
    </row>
    <row r="9793" spans="3:10" ht="12" thickBot="1" x14ac:dyDescent="0.25">
      <c r="C9793" s="254"/>
      <c r="D9793" s="254"/>
      <c r="E9793" s="255"/>
      <c r="F9793" s="256"/>
      <c r="G9793" s="257"/>
      <c r="H9793" s="243">
        <f t="shared" ca="1" si="457"/>
        <v>45139</v>
      </c>
      <c r="I9793" s="244">
        <f t="shared" si="458"/>
        <v>43892</v>
      </c>
      <c r="J9793" s="244" t="str">
        <f t="shared" si="456"/>
        <v/>
      </c>
    </row>
    <row r="9794" spans="3:10" ht="12" thickBot="1" x14ac:dyDescent="0.25">
      <c r="C9794" s="254"/>
      <c r="D9794" s="254"/>
      <c r="E9794" s="255"/>
      <c r="F9794" s="256"/>
      <c r="G9794" s="257"/>
      <c r="H9794" s="243">
        <f t="shared" ca="1" si="457"/>
        <v>45139</v>
      </c>
      <c r="I9794" s="244">
        <f t="shared" si="458"/>
        <v>43892</v>
      </c>
      <c r="J9794" s="244" t="str">
        <f t="shared" si="456"/>
        <v/>
      </c>
    </row>
    <row r="9795" spans="3:10" ht="12" thickBot="1" x14ac:dyDescent="0.25">
      <c r="C9795" s="254"/>
      <c r="D9795" s="254"/>
      <c r="E9795" s="255"/>
      <c r="F9795" s="256"/>
      <c r="G9795" s="257"/>
      <c r="H9795" s="243">
        <f t="shared" ca="1" si="457"/>
        <v>45139</v>
      </c>
      <c r="I9795" s="244">
        <f t="shared" si="458"/>
        <v>43892</v>
      </c>
      <c r="J9795" s="244" t="str">
        <f t="shared" si="456"/>
        <v/>
      </c>
    </row>
    <row r="9796" spans="3:10" ht="12" thickBot="1" x14ac:dyDescent="0.25">
      <c r="C9796" s="254"/>
      <c r="D9796" s="254"/>
      <c r="E9796" s="255"/>
      <c r="F9796" s="256"/>
      <c r="G9796" s="257"/>
      <c r="H9796" s="243">
        <f t="shared" ca="1" si="457"/>
        <v>45139</v>
      </c>
      <c r="I9796" s="244">
        <f t="shared" si="458"/>
        <v>43892</v>
      </c>
      <c r="J9796" s="244" t="str">
        <f t="shared" si="456"/>
        <v/>
      </c>
    </row>
    <row r="9797" spans="3:10" ht="12" thickBot="1" x14ac:dyDescent="0.25">
      <c r="C9797" s="254"/>
      <c r="D9797" s="254"/>
      <c r="E9797" s="255"/>
      <c r="F9797" s="256"/>
      <c r="G9797" s="257"/>
      <c r="H9797" s="243">
        <f t="shared" ca="1" si="457"/>
        <v>45139</v>
      </c>
      <c r="I9797" s="244">
        <f t="shared" si="458"/>
        <v>43892</v>
      </c>
      <c r="J9797" s="244" t="str">
        <f t="shared" si="456"/>
        <v/>
      </c>
    </row>
    <row r="9798" spans="3:10" ht="12" thickBot="1" x14ac:dyDescent="0.25">
      <c r="C9798" s="254"/>
      <c r="D9798" s="254"/>
      <c r="E9798" s="255"/>
      <c r="F9798" s="256"/>
      <c r="G9798" s="257"/>
      <c r="H9798" s="243">
        <f t="shared" ca="1" si="457"/>
        <v>45139</v>
      </c>
      <c r="I9798" s="244">
        <f t="shared" si="458"/>
        <v>43892</v>
      </c>
      <c r="J9798" s="244" t="str">
        <f t="shared" ref="J9798:J9861" si="459">IF(G9798="","",IF(G9798&gt;=0,"Debitoren",IF(G9798&lt;0,"Kreditoren","")))</f>
        <v/>
      </c>
    </row>
    <row r="9799" spans="3:10" ht="12" thickBot="1" x14ac:dyDescent="0.25">
      <c r="C9799" s="254"/>
      <c r="D9799" s="254"/>
      <c r="E9799" s="255"/>
      <c r="F9799" s="256"/>
      <c r="G9799" s="257"/>
      <c r="H9799" s="243">
        <f t="shared" ref="H9799:H9862" ca="1" si="460">IF(F9799&lt;$F$2,EOMONTH($F$2,-1)+1,EOMONTH(F9799,-1)+1)</f>
        <v>45139</v>
      </c>
      <c r="I9799" s="244">
        <f t="shared" ref="I9799:I9862" si="461">IF(F9799&lt;$I$2,IF(   WEEKDAY(EOMONTH($I$2,-1)+1)=1,EOMONTH($I$2,-1)+1+1,EOMONTH($I$2,-1)+1),IF(WEEKDAY(F9799)=1,F9799+1,F9799))</f>
        <v>43892</v>
      </c>
      <c r="J9799" s="244" t="str">
        <f t="shared" si="459"/>
        <v/>
      </c>
    </row>
    <row r="9800" spans="3:10" ht="12" thickBot="1" x14ac:dyDescent="0.25">
      <c r="C9800" s="254"/>
      <c r="D9800" s="254"/>
      <c r="E9800" s="255"/>
      <c r="F9800" s="256"/>
      <c r="G9800" s="257"/>
      <c r="H9800" s="243">
        <f t="shared" ca="1" si="460"/>
        <v>45139</v>
      </c>
      <c r="I9800" s="244">
        <f t="shared" si="461"/>
        <v>43892</v>
      </c>
      <c r="J9800" s="244" t="str">
        <f t="shared" si="459"/>
        <v/>
      </c>
    </row>
    <row r="9801" spans="3:10" ht="12" thickBot="1" x14ac:dyDescent="0.25">
      <c r="C9801" s="254"/>
      <c r="D9801" s="254"/>
      <c r="E9801" s="255"/>
      <c r="F9801" s="256"/>
      <c r="G9801" s="257"/>
      <c r="H9801" s="243">
        <f t="shared" ca="1" si="460"/>
        <v>45139</v>
      </c>
      <c r="I9801" s="244">
        <f t="shared" si="461"/>
        <v>43892</v>
      </c>
      <c r="J9801" s="244" t="str">
        <f t="shared" si="459"/>
        <v/>
      </c>
    </row>
    <row r="9802" spans="3:10" ht="12" thickBot="1" x14ac:dyDescent="0.25">
      <c r="C9802" s="254"/>
      <c r="D9802" s="254"/>
      <c r="E9802" s="255"/>
      <c r="F9802" s="256"/>
      <c r="G9802" s="257"/>
      <c r="H9802" s="243">
        <f t="shared" ca="1" si="460"/>
        <v>45139</v>
      </c>
      <c r="I9802" s="244">
        <f t="shared" si="461"/>
        <v>43892</v>
      </c>
      <c r="J9802" s="244" t="str">
        <f t="shared" si="459"/>
        <v/>
      </c>
    </row>
    <row r="9803" spans="3:10" ht="12" thickBot="1" x14ac:dyDescent="0.25">
      <c r="C9803" s="254"/>
      <c r="D9803" s="254"/>
      <c r="E9803" s="255"/>
      <c r="F9803" s="256"/>
      <c r="G9803" s="257"/>
      <c r="H9803" s="243">
        <f t="shared" ca="1" si="460"/>
        <v>45139</v>
      </c>
      <c r="I9803" s="244">
        <f t="shared" si="461"/>
        <v>43892</v>
      </c>
      <c r="J9803" s="244" t="str">
        <f t="shared" si="459"/>
        <v/>
      </c>
    </row>
    <row r="9804" spans="3:10" ht="12" thickBot="1" x14ac:dyDescent="0.25">
      <c r="C9804" s="254"/>
      <c r="D9804" s="254"/>
      <c r="E9804" s="255"/>
      <c r="F9804" s="256"/>
      <c r="G9804" s="257"/>
      <c r="H9804" s="243">
        <f t="shared" ca="1" si="460"/>
        <v>45139</v>
      </c>
      <c r="I9804" s="244">
        <f t="shared" si="461"/>
        <v>43892</v>
      </c>
      <c r="J9804" s="244" t="str">
        <f t="shared" si="459"/>
        <v/>
      </c>
    </row>
    <row r="9805" spans="3:10" ht="12" thickBot="1" x14ac:dyDescent="0.25">
      <c r="C9805" s="254"/>
      <c r="D9805" s="254"/>
      <c r="E9805" s="255"/>
      <c r="F9805" s="256"/>
      <c r="G9805" s="257"/>
      <c r="H9805" s="243">
        <f t="shared" ca="1" si="460"/>
        <v>45139</v>
      </c>
      <c r="I9805" s="244">
        <f t="shared" si="461"/>
        <v>43892</v>
      </c>
      <c r="J9805" s="244" t="str">
        <f t="shared" si="459"/>
        <v/>
      </c>
    </row>
    <row r="9806" spans="3:10" ht="12" thickBot="1" x14ac:dyDescent="0.25">
      <c r="C9806" s="254"/>
      <c r="D9806" s="254"/>
      <c r="E9806" s="255"/>
      <c r="F9806" s="256"/>
      <c r="G9806" s="257"/>
      <c r="H9806" s="243">
        <f t="shared" ca="1" si="460"/>
        <v>45139</v>
      </c>
      <c r="I9806" s="244">
        <f t="shared" si="461"/>
        <v>43892</v>
      </c>
      <c r="J9806" s="244" t="str">
        <f t="shared" si="459"/>
        <v/>
      </c>
    </row>
    <row r="9807" spans="3:10" ht="12" thickBot="1" x14ac:dyDescent="0.25">
      <c r="C9807" s="254"/>
      <c r="D9807" s="254"/>
      <c r="E9807" s="255"/>
      <c r="F9807" s="256"/>
      <c r="G9807" s="257"/>
      <c r="H9807" s="243">
        <f t="shared" ca="1" si="460"/>
        <v>45139</v>
      </c>
      <c r="I9807" s="244">
        <f t="shared" si="461"/>
        <v>43892</v>
      </c>
      <c r="J9807" s="244" t="str">
        <f t="shared" si="459"/>
        <v/>
      </c>
    </row>
    <row r="9808" spans="3:10" ht="12" thickBot="1" x14ac:dyDescent="0.25">
      <c r="C9808" s="254"/>
      <c r="D9808" s="254"/>
      <c r="E9808" s="255"/>
      <c r="F9808" s="256"/>
      <c r="G9808" s="257"/>
      <c r="H9808" s="243">
        <f t="shared" ca="1" si="460"/>
        <v>45139</v>
      </c>
      <c r="I9808" s="244">
        <f t="shared" si="461"/>
        <v>43892</v>
      </c>
      <c r="J9808" s="244" t="str">
        <f t="shared" si="459"/>
        <v/>
      </c>
    </row>
    <row r="9809" spans="3:10" ht="12" thickBot="1" x14ac:dyDescent="0.25">
      <c r="C9809" s="254"/>
      <c r="D9809" s="254"/>
      <c r="E9809" s="255"/>
      <c r="F9809" s="256"/>
      <c r="G9809" s="257"/>
      <c r="H9809" s="243">
        <f t="shared" ca="1" si="460"/>
        <v>45139</v>
      </c>
      <c r="I9809" s="244">
        <f t="shared" si="461"/>
        <v>43892</v>
      </c>
      <c r="J9809" s="244" t="str">
        <f t="shared" si="459"/>
        <v/>
      </c>
    </row>
    <row r="9810" spans="3:10" ht="12" thickBot="1" x14ac:dyDescent="0.25">
      <c r="C9810" s="254"/>
      <c r="D9810" s="254"/>
      <c r="E9810" s="255"/>
      <c r="F9810" s="256"/>
      <c r="G9810" s="257"/>
      <c r="H9810" s="243">
        <f t="shared" ca="1" si="460"/>
        <v>45139</v>
      </c>
      <c r="I9810" s="244">
        <f t="shared" si="461"/>
        <v>43892</v>
      </c>
      <c r="J9810" s="244" t="str">
        <f t="shared" si="459"/>
        <v/>
      </c>
    </row>
    <row r="9811" spans="3:10" ht="12" thickBot="1" x14ac:dyDescent="0.25">
      <c r="C9811" s="254"/>
      <c r="D9811" s="254"/>
      <c r="E9811" s="255"/>
      <c r="F9811" s="256"/>
      <c r="G9811" s="257"/>
      <c r="H9811" s="243">
        <f t="shared" ca="1" si="460"/>
        <v>45139</v>
      </c>
      <c r="I9811" s="244">
        <f t="shared" si="461"/>
        <v>43892</v>
      </c>
      <c r="J9811" s="244" t="str">
        <f t="shared" si="459"/>
        <v/>
      </c>
    </row>
    <row r="9812" spans="3:10" ht="12" thickBot="1" x14ac:dyDescent="0.25">
      <c r="C9812" s="254"/>
      <c r="D9812" s="254"/>
      <c r="E9812" s="255"/>
      <c r="F9812" s="256"/>
      <c r="G9812" s="257"/>
      <c r="H9812" s="243">
        <f t="shared" ca="1" si="460"/>
        <v>45139</v>
      </c>
      <c r="I9812" s="244">
        <f t="shared" si="461"/>
        <v>43892</v>
      </c>
      <c r="J9812" s="244" t="str">
        <f t="shared" si="459"/>
        <v/>
      </c>
    </row>
    <row r="9813" spans="3:10" ht="12" thickBot="1" x14ac:dyDescent="0.25">
      <c r="C9813" s="254"/>
      <c r="D9813" s="254"/>
      <c r="E9813" s="255"/>
      <c r="F9813" s="256"/>
      <c r="G9813" s="257"/>
      <c r="H9813" s="243">
        <f t="shared" ca="1" si="460"/>
        <v>45139</v>
      </c>
      <c r="I9813" s="244">
        <f t="shared" si="461"/>
        <v>43892</v>
      </c>
      <c r="J9813" s="244" t="str">
        <f t="shared" si="459"/>
        <v/>
      </c>
    </row>
    <row r="9814" spans="3:10" ht="12" thickBot="1" x14ac:dyDescent="0.25">
      <c r="C9814" s="254"/>
      <c r="D9814" s="254"/>
      <c r="E9814" s="255"/>
      <c r="F9814" s="256"/>
      <c r="G9814" s="257"/>
      <c r="H9814" s="243">
        <f t="shared" ca="1" si="460"/>
        <v>45139</v>
      </c>
      <c r="I9814" s="244">
        <f t="shared" si="461"/>
        <v>43892</v>
      </c>
      <c r="J9814" s="244" t="str">
        <f t="shared" si="459"/>
        <v/>
      </c>
    </row>
    <row r="9815" spans="3:10" ht="12" thickBot="1" x14ac:dyDescent="0.25">
      <c r="C9815" s="254"/>
      <c r="D9815" s="254"/>
      <c r="E9815" s="255"/>
      <c r="F9815" s="256"/>
      <c r="G9815" s="257"/>
      <c r="H9815" s="243">
        <f t="shared" ca="1" si="460"/>
        <v>45139</v>
      </c>
      <c r="I9815" s="244">
        <f t="shared" si="461"/>
        <v>43892</v>
      </c>
      <c r="J9815" s="244" t="str">
        <f t="shared" si="459"/>
        <v/>
      </c>
    </row>
    <row r="9816" spans="3:10" ht="12" thickBot="1" x14ac:dyDescent="0.25">
      <c r="C9816" s="254"/>
      <c r="D9816" s="254"/>
      <c r="E9816" s="255"/>
      <c r="F9816" s="256"/>
      <c r="G9816" s="257"/>
      <c r="H9816" s="243">
        <f t="shared" ca="1" si="460"/>
        <v>45139</v>
      </c>
      <c r="I9816" s="244">
        <f t="shared" si="461"/>
        <v>43892</v>
      </c>
      <c r="J9816" s="244" t="str">
        <f t="shared" si="459"/>
        <v/>
      </c>
    </row>
    <row r="9817" spans="3:10" ht="12" thickBot="1" x14ac:dyDescent="0.25">
      <c r="C9817" s="254"/>
      <c r="D9817" s="254"/>
      <c r="E9817" s="255"/>
      <c r="F9817" s="256"/>
      <c r="G9817" s="257"/>
      <c r="H9817" s="243">
        <f t="shared" ca="1" si="460"/>
        <v>45139</v>
      </c>
      <c r="I9817" s="244">
        <f t="shared" si="461"/>
        <v>43892</v>
      </c>
      <c r="J9817" s="244" t="str">
        <f t="shared" si="459"/>
        <v/>
      </c>
    </row>
    <row r="9818" spans="3:10" ht="12" thickBot="1" x14ac:dyDescent="0.25">
      <c r="C9818" s="254"/>
      <c r="D9818" s="254"/>
      <c r="E9818" s="255"/>
      <c r="F9818" s="256"/>
      <c r="G9818" s="257"/>
      <c r="H9818" s="243">
        <f t="shared" ca="1" si="460"/>
        <v>45139</v>
      </c>
      <c r="I9818" s="244">
        <f t="shared" si="461"/>
        <v>43892</v>
      </c>
      <c r="J9818" s="244" t="str">
        <f t="shared" si="459"/>
        <v/>
      </c>
    </row>
    <row r="9819" spans="3:10" ht="12" thickBot="1" x14ac:dyDescent="0.25">
      <c r="C9819" s="254"/>
      <c r="D9819" s="254"/>
      <c r="E9819" s="255"/>
      <c r="F9819" s="256"/>
      <c r="G9819" s="257"/>
      <c r="H9819" s="243">
        <f t="shared" ca="1" si="460"/>
        <v>45139</v>
      </c>
      <c r="I9819" s="244">
        <f t="shared" si="461"/>
        <v>43892</v>
      </c>
      <c r="J9819" s="244" t="str">
        <f t="shared" si="459"/>
        <v/>
      </c>
    </row>
    <row r="9820" spans="3:10" ht="12" thickBot="1" x14ac:dyDescent="0.25">
      <c r="C9820" s="254"/>
      <c r="D9820" s="254"/>
      <c r="E9820" s="255"/>
      <c r="F9820" s="256"/>
      <c r="G9820" s="257"/>
      <c r="H9820" s="243">
        <f t="shared" ca="1" si="460"/>
        <v>45139</v>
      </c>
      <c r="I9820" s="244">
        <f t="shared" si="461"/>
        <v>43892</v>
      </c>
      <c r="J9820" s="244" t="str">
        <f t="shared" si="459"/>
        <v/>
      </c>
    </row>
    <row r="9821" spans="3:10" ht="12" thickBot="1" x14ac:dyDescent="0.25">
      <c r="C9821" s="254"/>
      <c r="D9821" s="254"/>
      <c r="E9821" s="255"/>
      <c r="F9821" s="256"/>
      <c r="G9821" s="257"/>
      <c r="H9821" s="243">
        <f t="shared" ca="1" si="460"/>
        <v>45139</v>
      </c>
      <c r="I9821" s="244">
        <f t="shared" si="461"/>
        <v>43892</v>
      </c>
      <c r="J9821" s="244" t="str">
        <f t="shared" si="459"/>
        <v/>
      </c>
    </row>
    <row r="9822" spans="3:10" ht="12" thickBot="1" x14ac:dyDescent="0.25">
      <c r="C9822" s="254"/>
      <c r="D9822" s="254"/>
      <c r="E9822" s="255"/>
      <c r="F9822" s="256"/>
      <c r="G9822" s="257"/>
      <c r="H9822" s="243">
        <f t="shared" ca="1" si="460"/>
        <v>45139</v>
      </c>
      <c r="I9822" s="244">
        <f t="shared" si="461"/>
        <v>43892</v>
      </c>
      <c r="J9822" s="244" t="str">
        <f t="shared" si="459"/>
        <v/>
      </c>
    </row>
    <row r="9823" spans="3:10" ht="12" thickBot="1" x14ac:dyDescent="0.25">
      <c r="C9823" s="254"/>
      <c r="D9823" s="254"/>
      <c r="E9823" s="255"/>
      <c r="F9823" s="256"/>
      <c r="G9823" s="257"/>
      <c r="H9823" s="243">
        <f t="shared" ca="1" si="460"/>
        <v>45139</v>
      </c>
      <c r="I9823" s="244">
        <f t="shared" si="461"/>
        <v>43892</v>
      </c>
      <c r="J9823" s="244" t="str">
        <f t="shared" si="459"/>
        <v/>
      </c>
    </row>
    <row r="9824" spans="3:10" ht="12" thickBot="1" x14ac:dyDescent="0.25">
      <c r="C9824" s="254"/>
      <c r="D9824" s="254"/>
      <c r="E9824" s="255"/>
      <c r="F9824" s="256"/>
      <c r="G9824" s="257"/>
      <c r="H9824" s="243">
        <f t="shared" ca="1" si="460"/>
        <v>45139</v>
      </c>
      <c r="I9824" s="244">
        <f t="shared" si="461"/>
        <v>43892</v>
      </c>
      <c r="J9824" s="244" t="str">
        <f t="shared" si="459"/>
        <v/>
      </c>
    </row>
    <row r="9825" spans="3:10" ht="12" thickBot="1" x14ac:dyDescent="0.25">
      <c r="C9825" s="254"/>
      <c r="D9825" s="254"/>
      <c r="E9825" s="255"/>
      <c r="F9825" s="256"/>
      <c r="G9825" s="257"/>
      <c r="H9825" s="243">
        <f t="shared" ca="1" si="460"/>
        <v>45139</v>
      </c>
      <c r="I9825" s="244">
        <f t="shared" si="461"/>
        <v>43892</v>
      </c>
      <c r="J9825" s="244" t="str">
        <f t="shared" si="459"/>
        <v/>
      </c>
    </row>
    <row r="9826" spans="3:10" ht="12" thickBot="1" x14ac:dyDescent="0.25">
      <c r="C9826" s="254"/>
      <c r="D9826" s="254"/>
      <c r="E9826" s="255"/>
      <c r="F9826" s="256"/>
      <c r="G9826" s="257"/>
      <c r="H9826" s="243">
        <f t="shared" ca="1" si="460"/>
        <v>45139</v>
      </c>
      <c r="I9826" s="244">
        <f t="shared" si="461"/>
        <v>43892</v>
      </c>
      <c r="J9826" s="244" t="str">
        <f t="shared" si="459"/>
        <v/>
      </c>
    </row>
    <row r="9827" spans="3:10" ht="12" thickBot="1" x14ac:dyDescent="0.25">
      <c r="C9827" s="254"/>
      <c r="D9827" s="254"/>
      <c r="E9827" s="255"/>
      <c r="F9827" s="256"/>
      <c r="G9827" s="257"/>
      <c r="H9827" s="243">
        <f t="shared" ca="1" si="460"/>
        <v>45139</v>
      </c>
      <c r="I9827" s="244">
        <f t="shared" si="461"/>
        <v>43892</v>
      </c>
      <c r="J9827" s="244" t="str">
        <f t="shared" si="459"/>
        <v/>
      </c>
    </row>
    <row r="9828" spans="3:10" ht="12" thickBot="1" x14ac:dyDescent="0.25">
      <c r="C9828" s="254"/>
      <c r="D9828" s="254"/>
      <c r="E9828" s="255"/>
      <c r="F9828" s="256"/>
      <c r="G9828" s="257"/>
      <c r="H9828" s="243">
        <f t="shared" ca="1" si="460"/>
        <v>45139</v>
      </c>
      <c r="I9828" s="244">
        <f t="shared" si="461"/>
        <v>43892</v>
      </c>
      <c r="J9828" s="244" t="str">
        <f t="shared" si="459"/>
        <v/>
      </c>
    </row>
    <row r="9829" spans="3:10" ht="12" thickBot="1" x14ac:dyDescent="0.25">
      <c r="C9829" s="254"/>
      <c r="D9829" s="254"/>
      <c r="E9829" s="255"/>
      <c r="F9829" s="256"/>
      <c r="G9829" s="257"/>
      <c r="H9829" s="243">
        <f t="shared" ca="1" si="460"/>
        <v>45139</v>
      </c>
      <c r="I9829" s="244">
        <f t="shared" si="461"/>
        <v>43892</v>
      </c>
      <c r="J9829" s="244" t="str">
        <f t="shared" si="459"/>
        <v/>
      </c>
    </row>
    <row r="9830" spans="3:10" ht="12" thickBot="1" x14ac:dyDescent="0.25">
      <c r="C9830" s="254"/>
      <c r="D9830" s="254"/>
      <c r="E9830" s="255"/>
      <c r="F9830" s="256"/>
      <c r="G9830" s="257"/>
      <c r="H9830" s="243">
        <f t="shared" ca="1" si="460"/>
        <v>45139</v>
      </c>
      <c r="I9830" s="244">
        <f t="shared" si="461"/>
        <v>43892</v>
      </c>
      <c r="J9830" s="244" t="str">
        <f t="shared" si="459"/>
        <v/>
      </c>
    </row>
    <row r="9831" spans="3:10" ht="12" thickBot="1" x14ac:dyDescent="0.25">
      <c r="C9831" s="254"/>
      <c r="D9831" s="254"/>
      <c r="E9831" s="255"/>
      <c r="F9831" s="256"/>
      <c r="G9831" s="257"/>
      <c r="H9831" s="243">
        <f t="shared" ca="1" si="460"/>
        <v>45139</v>
      </c>
      <c r="I9831" s="244">
        <f t="shared" si="461"/>
        <v>43892</v>
      </c>
      <c r="J9831" s="244" t="str">
        <f t="shared" si="459"/>
        <v/>
      </c>
    </row>
    <row r="9832" spans="3:10" ht="12" thickBot="1" x14ac:dyDescent="0.25">
      <c r="C9832" s="254"/>
      <c r="D9832" s="254"/>
      <c r="E9832" s="255"/>
      <c r="F9832" s="256"/>
      <c r="G9832" s="257"/>
      <c r="H9832" s="243">
        <f t="shared" ca="1" si="460"/>
        <v>45139</v>
      </c>
      <c r="I9832" s="244">
        <f t="shared" si="461"/>
        <v>43892</v>
      </c>
      <c r="J9832" s="244" t="str">
        <f t="shared" si="459"/>
        <v/>
      </c>
    </row>
    <row r="9833" spans="3:10" ht="12" thickBot="1" x14ac:dyDescent="0.25">
      <c r="C9833" s="254"/>
      <c r="D9833" s="254"/>
      <c r="E9833" s="255"/>
      <c r="F9833" s="256"/>
      <c r="G9833" s="257"/>
      <c r="H9833" s="243">
        <f t="shared" ca="1" si="460"/>
        <v>45139</v>
      </c>
      <c r="I9833" s="244">
        <f t="shared" si="461"/>
        <v>43892</v>
      </c>
      <c r="J9833" s="244" t="str">
        <f t="shared" si="459"/>
        <v/>
      </c>
    </row>
    <row r="9834" spans="3:10" ht="12" thickBot="1" x14ac:dyDescent="0.25">
      <c r="C9834" s="254"/>
      <c r="D9834" s="254"/>
      <c r="E9834" s="255"/>
      <c r="F9834" s="256"/>
      <c r="G9834" s="257"/>
      <c r="H9834" s="243">
        <f t="shared" ca="1" si="460"/>
        <v>45139</v>
      </c>
      <c r="I9834" s="244">
        <f t="shared" si="461"/>
        <v>43892</v>
      </c>
      <c r="J9834" s="244" t="str">
        <f t="shared" si="459"/>
        <v/>
      </c>
    </row>
    <row r="9835" spans="3:10" ht="12" thickBot="1" x14ac:dyDescent="0.25">
      <c r="C9835" s="254"/>
      <c r="D9835" s="254"/>
      <c r="E9835" s="255"/>
      <c r="F9835" s="256"/>
      <c r="G9835" s="257"/>
      <c r="H9835" s="243">
        <f t="shared" ca="1" si="460"/>
        <v>45139</v>
      </c>
      <c r="I9835" s="244">
        <f t="shared" si="461"/>
        <v>43892</v>
      </c>
      <c r="J9835" s="244" t="str">
        <f t="shared" si="459"/>
        <v/>
      </c>
    </row>
    <row r="9836" spans="3:10" ht="12" thickBot="1" x14ac:dyDescent="0.25">
      <c r="C9836" s="254"/>
      <c r="D9836" s="254"/>
      <c r="E9836" s="255"/>
      <c r="F9836" s="256"/>
      <c r="G9836" s="257"/>
      <c r="H9836" s="243">
        <f t="shared" ca="1" si="460"/>
        <v>45139</v>
      </c>
      <c r="I9836" s="244">
        <f t="shared" si="461"/>
        <v>43892</v>
      </c>
      <c r="J9836" s="244" t="str">
        <f t="shared" si="459"/>
        <v/>
      </c>
    </row>
    <row r="9837" spans="3:10" ht="12" thickBot="1" x14ac:dyDescent="0.25">
      <c r="C9837" s="254"/>
      <c r="D9837" s="254"/>
      <c r="E9837" s="255"/>
      <c r="F9837" s="256"/>
      <c r="G9837" s="257"/>
      <c r="H9837" s="243">
        <f t="shared" ca="1" si="460"/>
        <v>45139</v>
      </c>
      <c r="I9837" s="244">
        <f t="shared" si="461"/>
        <v>43892</v>
      </c>
      <c r="J9837" s="244" t="str">
        <f t="shared" si="459"/>
        <v/>
      </c>
    </row>
    <row r="9838" spans="3:10" ht="12" thickBot="1" x14ac:dyDescent="0.25">
      <c r="C9838" s="254"/>
      <c r="D9838" s="254"/>
      <c r="E9838" s="255"/>
      <c r="F9838" s="256"/>
      <c r="G9838" s="257"/>
      <c r="H9838" s="243">
        <f t="shared" ca="1" si="460"/>
        <v>45139</v>
      </c>
      <c r="I9838" s="244">
        <f t="shared" si="461"/>
        <v>43892</v>
      </c>
      <c r="J9838" s="244" t="str">
        <f t="shared" si="459"/>
        <v/>
      </c>
    </row>
    <row r="9839" spans="3:10" ht="12" thickBot="1" x14ac:dyDescent="0.25">
      <c r="C9839" s="254"/>
      <c r="D9839" s="254"/>
      <c r="E9839" s="255"/>
      <c r="F9839" s="256"/>
      <c r="G9839" s="257"/>
      <c r="H9839" s="243">
        <f t="shared" ca="1" si="460"/>
        <v>45139</v>
      </c>
      <c r="I9839" s="244">
        <f t="shared" si="461"/>
        <v>43892</v>
      </c>
      <c r="J9839" s="244" t="str">
        <f t="shared" si="459"/>
        <v/>
      </c>
    </row>
    <row r="9840" spans="3:10" ht="12" thickBot="1" x14ac:dyDescent="0.25">
      <c r="C9840" s="254"/>
      <c r="D9840" s="254"/>
      <c r="E9840" s="255"/>
      <c r="F9840" s="256"/>
      <c r="G9840" s="257"/>
      <c r="H9840" s="243">
        <f t="shared" ca="1" si="460"/>
        <v>45139</v>
      </c>
      <c r="I9840" s="244">
        <f t="shared" si="461"/>
        <v>43892</v>
      </c>
      <c r="J9840" s="244" t="str">
        <f t="shared" si="459"/>
        <v/>
      </c>
    </row>
    <row r="9841" spans="3:10" ht="12" thickBot="1" x14ac:dyDescent="0.25">
      <c r="C9841" s="254"/>
      <c r="D9841" s="254"/>
      <c r="E9841" s="255"/>
      <c r="F9841" s="256"/>
      <c r="G9841" s="257"/>
      <c r="H9841" s="243">
        <f t="shared" ca="1" si="460"/>
        <v>45139</v>
      </c>
      <c r="I9841" s="244">
        <f t="shared" si="461"/>
        <v>43892</v>
      </c>
      <c r="J9841" s="244" t="str">
        <f t="shared" si="459"/>
        <v/>
      </c>
    </row>
    <row r="9842" spans="3:10" ht="12" thickBot="1" x14ac:dyDescent="0.25">
      <c r="C9842" s="254"/>
      <c r="D9842" s="254"/>
      <c r="E9842" s="255"/>
      <c r="F9842" s="256"/>
      <c r="G9842" s="257"/>
      <c r="H9842" s="243">
        <f t="shared" ca="1" si="460"/>
        <v>45139</v>
      </c>
      <c r="I9842" s="244">
        <f t="shared" si="461"/>
        <v>43892</v>
      </c>
      <c r="J9842" s="244" t="str">
        <f t="shared" si="459"/>
        <v/>
      </c>
    </row>
    <row r="9843" spans="3:10" ht="12" thickBot="1" x14ac:dyDescent="0.25">
      <c r="C9843" s="254"/>
      <c r="D9843" s="254"/>
      <c r="E9843" s="255"/>
      <c r="F9843" s="256"/>
      <c r="G9843" s="257"/>
      <c r="H9843" s="243">
        <f t="shared" ca="1" si="460"/>
        <v>45139</v>
      </c>
      <c r="I9843" s="244">
        <f t="shared" si="461"/>
        <v>43892</v>
      </c>
      <c r="J9843" s="244" t="str">
        <f t="shared" si="459"/>
        <v/>
      </c>
    </row>
    <row r="9844" spans="3:10" ht="12" thickBot="1" x14ac:dyDescent="0.25">
      <c r="C9844" s="254"/>
      <c r="D9844" s="254"/>
      <c r="E9844" s="255"/>
      <c r="F9844" s="256"/>
      <c r="G9844" s="257"/>
      <c r="H9844" s="243">
        <f t="shared" ca="1" si="460"/>
        <v>45139</v>
      </c>
      <c r="I9844" s="244">
        <f t="shared" si="461"/>
        <v>43892</v>
      </c>
      <c r="J9844" s="244" t="str">
        <f t="shared" si="459"/>
        <v/>
      </c>
    </row>
    <row r="9845" spans="3:10" ht="12" thickBot="1" x14ac:dyDescent="0.25">
      <c r="C9845" s="254"/>
      <c r="D9845" s="254"/>
      <c r="E9845" s="255"/>
      <c r="F9845" s="256"/>
      <c r="G9845" s="257"/>
      <c r="H9845" s="243">
        <f t="shared" ca="1" si="460"/>
        <v>45139</v>
      </c>
      <c r="I9845" s="244">
        <f t="shared" si="461"/>
        <v>43892</v>
      </c>
      <c r="J9845" s="244" t="str">
        <f t="shared" si="459"/>
        <v/>
      </c>
    </row>
    <row r="9846" spans="3:10" ht="12" thickBot="1" x14ac:dyDescent="0.25">
      <c r="C9846" s="254"/>
      <c r="D9846" s="254"/>
      <c r="E9846" s="255"/>
      <c r="F9846" s="256"/>
      <c r="G9846" s="257"/>
      <c r="H9846" s="243">
        <f t="shared" ca="1" si="460"/>
        <v>45139</v>
      </c>
      <c r="I9846" s="244">
        <f t="shared" si="461"/>
        <v>43892</v>
      </c>
      <c r="J9846" s="244" t="str">
        <f t="shared" si="459"/>
        <v/>
      </c>
    </row>
    <row r="9847" spans="3:10" ht="12" thickBot="1" x14ac:dyDescent="0.25">
      <c r="C9847" s="254"/>
      <c r="D9847" s="254"/>
      <c r="E9847" s="255"/>
      <c r="F9847" s="256"/>
      <c r="G9847" s="257"/>
      <c r="H9847" s="243">
        <f t="shared" ca="1" si="460"/>
        <v>45139</v>
      </c>
      <c r="I9847" s="244">
        <f t="shared" si="461"/>
        <v>43892</v>
      </c>
      <c r="J9847" s="244" t="str">
        <f t="shared" si="459"/>
        <v/>
      </c>
    </row>
    <row r="9848" spans="3:10" ht="12" thickBot="1" x14ac:dyDescent="0.25">
      <c r="C9848" s="254"/>
      <c r="D9848" s="254"/>
      <c r="E9848" s="255"/>
      <c r="F9848" s="256"/>
      <c r="G9848" s="257"/>
      <c r="H9848" s="243">
        <f t="shared" ca="1" si="460"/>
        <v>45139</v>
      </c>
      <c r="I9848" s="244">
        <f t="shared" si="461"/>
        <v>43892</v>
      </c>
      <c r="J9848" s="244" t="str">
        <f t="shared" si="459"/>
        <v/>
      </c>
    </row>
    <row r="9849" spans="3:10" ht="12" thickBot="1" x14ac:dyDescent="0.25">
      <c r="C9849" s="254"/>
      <c r="D9849" s="254"/>
      <c r="E9849" s="255"/>
      <c r="F9849" s="256"/>
      <c r="G9849" s="257"/>
      <c r="H9849" s="243">
        <f t="shared" ca="1" si="460"/>
        <v>45139</v>
      </c>
      <c r="I9849" s="244">
        <f t="shared" si="461"/>
        <v>43892</v>
      </c>
      <c r="J9849" s="244" t="str">
        <f t="shared" si="459"/>
        <v/>
      </c>
    </row>
    <row r="9850" spans="3:10" ht="12" thickBot="1" x14ac:dyDescent="0.25">
      <c r="C9850" s="254"/>
      <c r="D9850" s="254"/>
      <c r="E9850" s="255"/>
      <c r="F9850" s="256"/>
      <c r="G9850" s="257"/>
      <c r="H9850" s="243">
        <f t="shared" ca="1" si="460"/>
        <v>45139</v>
      </c>
      <c r="I9850" s="244">
        <f t="shared" si="461"/>
        <v>43892</v>
      </c>
      <c r="J9850" s="244" t="str">
        <f t="shared" si="459"/>
        <v/>
      </c>
    </row>
    <row r="9851" spans="3:10" ht="12" thickBot="1" x14ac:dyDescent="0.25">
      <c r="C9851" s="254"/>
      <c r="D9851" s="254"/>
      <c r="E9851" s="255"/>
      <c r="F9851" s="256"/>
      <c r="G9851" s="257"/>
      <c r="H9851" s="243">
        <f t="shared" ca="1" si="460"/>
        <v>45139</v>
      </c>
      <c r="I9851" s="244">
        <f t="shared" si="461"/>
        <v>43892</v>
      </c>
      <c r="J9851" s="244" t="str">
        <f t="shared" si="459"/>
        <v/>
      </c>
    </row>
    <row r="9852" spans="3:10" ht="12" thickBot="1" x14ac:dyDescent="0.25">
      <c r="C9852" s="254"/>
      <c r="D9852" s="254"/>
      <c r="E9852" s="255"/>
      <c r="F9852" s="256"/>
      <c r="G9852" s="257"/>
      <c r="H9852" s="243">
        <f t="shared" ca="1" si="460"/>
        <v>45139</v>
      </c>
      <c r="I9852" s="244">
        <f t="shared" si="461"/>
        <v>43892</v>
      </c>
      <c r="J9852" s="244" t="str">
        <f t="shared" si="459"/>
        <v/>
      </c>
    </row>
    <row r="9853" spans="3:10" ht="12" thickBot="1" x14ac:dyDescent="0.25">
      <c r="C9853" s="254"/>
      <c r="D9853" s="254"/>
      <c r="E9853" s="255"/>
      <c r="F9853" s="256"/>
      <c r="G9853" s="257"/>
      <c r="H9853" s="243">
        <f t="shared" ca="1" si="460"/>
        <v>45139</v>
      </c>
      <c r="I9853" s="244">
        <f t="shared" si="461"/>
        <v>43892</v>
      </c>
      <c r="J9853" s="244" t="str">
        <f t="shared" si="459"/>
        <v/>
      </c>
    </row>
    <row r="9854" spans="3:10" ht="12" thickBot="1" x14ac:dyDescent="0.25">
      <c r="C9854" s="254"/>
      <c r="D9854" s="254"/>
      <c r="E9854" s="255"/>
      <c r="F9854" s="256"/>
      <c r="G9854" s="257"/>
      <c r="H9854" s="243">
        <f t="shared" ca="1" si="460"/>
        <v>45139</v>
      </c>
      <c r="I9854" s="244">
        <f t="shared" si="461"/>
        <v>43892</v>
      </c>
      <c r="J9854" s="244" t="str">
        <f t="shared" si="459"/>
        <v/>
      </c>
    </row>
    <row r="9855" spans="3:10" ht="12" thickBot="1" x14ac:dyDescent="0.25">
      <c r="C9855" s="254"/>
      <c r="D9855" s="254"/>
      <c r="E9855" s="255"/>
      <c r="F9855" s="256"/>
      <c r="G9855" s="257"/>
      <c r="H9855" s="243">
        <f t="shared" ca="1" si="460"/>
        <v>45139</v>
      </c>
      <c r="I9855" s="244">
        <f t="shared" si="461"/>
        <v>43892</v>
      </c>
      <c r="J9855" s="244" t="str">
        <f t="shared" si="459"/>
        <v/>
      </c>
    </row>
    <row r="9856" spans="3:10" ht="12" thickBot="1" x14ac:dyDescent="0.25">
      <c r="C9856" s="254"/>
      <c r="D9856" s="254"/>
      <c r="E9856" s="255"/>
      <c r="F9856" s="256"/>
      <c r="G9856" s="257"/>
      <c r="H9856" s="243">
        <f t="shared" ca="1" si="460"/>
        <v>45139</v>
      </c>
      <c r="I9856" s="244">
        <f t="shared" si="461"/>
        <v>43892</v>
      </c>
      <c r="J9856" s="244" t="str">
        <f t="shared" si="459"/>
        <v/>
      </c>
    </row>
    <row r="9857" spans="3:10" ht="12" thickBot="1" x14ac:dyDescent="0.25">
      <c r="C9857" s="254"/>
      <c r="D9857" s="254"/>
      <c r="E9857" s="255"/>
      <c r="F9857" s="256"/>
      <c r="G9857" s="257"/>
      <c r="H9857" s="243">
        <f t="shared" ca="1" si="460"/>
        <v>45139</v>
      </c>
      <c r="I9857" s="244">
        <f t="shared" si="461"/>
        <v>43892</v>
      </c>
      <c r="J9857" s="244" t="str">
        <f t="shared" si="459"/>
        <v/>
      </c>
    </row>
    <row r="9858" spans="3:10" ht="12" thickBot="1" x14ac:dyDescent="0.25">
      <c r="C9858" s="254"/>
      <c r="D9858" s="254"/>
      <c r="E9858" s="255"/>
      <c r="F9858" s="256"/>
      <c r="G9858" s="257"/>
      <c r="H9858" s="243">
        <f t="shared" ca="1" si="460"/>
        <v>45139</v>
      </c>
      <c r="I9858" s="244">
        <f t="shared" si="461"/>
        <v>43892</v>
      </c>
      <c r="J9858" s="244" t="str">
        <f t="shared" si="459"/>
        <v/>
      </c>
    </row>
    <row r="9859" spans="3:10" ht="12" thickBot="1" x14ac:dyDescent="0.25">
      <c r="C9859" s="254"/>
      <c r="D9859" s="254"/>
      <c r="E9859" s="255"/>
      <c r="F9859" s="256"/>
      <c r="G9859" s="257"/>
      <c r="H9859" s="243">
        <f t="shared" ca="1" si="460"/>
        <v>45139</v>
      </c>
      <c r="I9859" s="244">
        <f t="shared" si="461"/>
        <v>43892</v>
      </c>
      <c r="J9859" s="244" t="str">
        <f t="shared" si="459"/>
        <v/>
      </c>
    </row>
    <row r="9860" spans="3:10" ht="12" thickBot="1" x14ac:dyDescent="0.25">
      <c r="C9860" s="254"/>
      <c r="D9860" s="254"/>
      <c r="E9860" s="255"/>
      <c r="F9860" s="256"/>
      <c r="G9860" s="257"/>
      <c r="H9860" s="243">
        <f t="shared" ca="1" si="460"/>
        <v>45139</v>
      </c>
      <c r="I9860" s="244">
        <f t="shared" si="461"/>
        <v>43892</v>
      </c>
      <c r="J9860" s="244" t="str">
        <f t="shared" si="459"/>
        <v/>
      </c>
    </row>
    <row r="9861" spans="3:10" ht="12" thickBot="1" x14ac:dyDescent="0.25">
      <c r="C9861" s="254"/>
      <c r="D9861" s="254"/>
      <c r="E9861" s="255"/>
      <c r="F9861" s="256"/>
      <c r="G9861" s="257"/>
      <c r="H9861" s="243">
        <f t="shared" ca="1" si="460"/>
        <v>45139</v>
      </c>
      <c r="I9861" s="244">
        <f t="shared" si="461"/>
        <v>43892</v>
      </c>
      <c r="J9861" s="244" t="str">
        <f t="shared" si="459"/>
        <v/>
      </c>
    </row>
    <row r="9862" spans="3:10" ht="12" thickBot="1" x14ac:dyDescent="0.25">
      <c r="C9862" s="254"/>
      <c r="D9862" s="254"/>
      <c r="E9862" s="255"/>
      <c r="F9862" s="256"/>
      <c r="G9862" s="257"/>
      <c r="H9862" s="243">
        <f t="shared" ca="1" si="460"/>
        <v>45139</v>
      </c>
      <c r="I9862" s="244">
        <f t="shared" si="461"/>
        <v>43892</v>
      </c>
      <c r="J9862" s="244" t="str">
        <f t="shared" ref="J9862:J9925" si="462">IF(G9862="","",IF(G9862&gt;=0,"Debitoren",IF(G9862&lt;0,"Kreditoren","")))</f>
        <v/>
      </c>
    </row>
    <row r="9863" spans="3:10" ht="12" thickBot="1" x14ac:dyDescent="0.25">
      <c r="C9863" s="254"/>
      <c r="D9863" s="254"/>
      <c r="E9863" s="255"/>
      <c r="F9863" s="256"/>
      <c r="G9863" s="257"/>
      <c r="H9863" s="243">
        <f t="shared" ref="H9863:H9926" ca="1" si="463">IF(F9863&lt;$F$2,EOMONTH($F$2,-1)+1,EOMONTH(F9863,-1)+1)</f>
        <v>45139</v>
      </c>
      <c r="I9863" s="244">
        <f t="shared" ref="I9863:I9926" si="464">IF(F9863&lt;$I$2,IF(   WEEKDAY(EOMONTH($I$2,-1)+1)=1,EOMONTH($I$2,-1)+1+1,EOMONTH($I$2,-1)+1),IF(WEEKDAY(F9863)=1,F9863+1,F9863))</f>
        <v>43892</v>
      </c>
      <c r="J9863" s="244" t="str">
        <f t="shared" si="462"/>
        <v/>
      </c>
    </row>
    <row r="9864" spans="3:10" ht="12" thickBot="1" x14ac:dyDescent="0.25">
      <c r="C9864" s="254"/>
      <c r="D9864" s="254"/>
      <c r="E9864" s="255"/>
      <c r="F9864" s="256"/>
      <c r="G9864" s="257"/>
      <c r="H9864" s="243">
        <f t="shared" ca="1" si="463"/>
        <v>45139</v>
      </c>
      <c r="I9864" s="244">
        <f t="shared" si="464"/>
        <v>43892</v>
      </c>
      <c r="J9864" s="244" t="str">
        <f t="shared" si="462"/>
        <v/>
      </c>
    </row>
    <row r="9865" spans="3:10" ht="12" thickBot="1" x14ac:dyDescent="0.25">
      <c r="C9865" s="254"/>
      <c r="D9865" s="254"/>
      <c r="E9865" s="255"/>
      <c r="F9865" s="256"/>
      <c r="G9865" s="257"/>
      <c r="H9865" s="243">
        <f t="shared" ca="1" si="463"/>
        <v>45139</v>
      </c>
      <c r="I9865" s="244">
        <f t="shared" si="464"/>
        <v>43892</v>
      </c>
      <c r="J9865" s="244" t="str">
        <f t="shared" si="462"/>
        <v/>
      </c>
    </row>
    <row r="9866" spans="3:10" ht="12" thickBot="1" x14ac:dyDescent="0.25">
      <c r="C9866" s="254"/>
      <c r="D9866" s="254"/>
      <c r="E9866" s="255"/>
      <c r="F9866" s="256"/>
      <c r="G9866" s="257"/>
      <c r="H9866" s="243">
        <f t="shared" ca="1" si="463"/>
        <v>45139</v>
      </c>
      <c r="I9866" s="244">
        <f t="shared" si="464"/>
        <v>43892</v>
      </c>
      <c r="J9866" s="244" t="str">
        <f t="shared" si="462"/>
        <v/>
      </c>
    </row>
    <row r="9867" spans="3:10" ht="12" thickBot="1" x14ac:dyDescent="0.25">
      <c r="C9867" s="254"/>
      <c r="D9867" s="254"/>
      <c r="E9867" s="255"/>
      <c r="F9867" s="256"/>
      <c r="G9867" s="257"/>
      <c r="H9867" s="243">
        <f t="shared" ca="1" si="463"/>
        <v>45139</v>
      </c>
      <c r="I9867" s="244">
        <f t="shared" si="464"/>
        <v>43892</v>
      </c>
      <c r="J9867" s="244" t="str">
        <f t="shared" si="462"/>
        <v/>
      </c>
    </row>
    <row r="9868" spans="3:10" ht="12" thickBot="1" x14ac:dyDescent="0.25">
      <c r="C9868" s="254"/>
      <c r="D9868" s="254"/>
      <c r="E9868" s="255"/>
      <c r="F9868" s="256"/>
      <c r="G9868" s="257"/>
      <c r="H9868" s="243">
        <f t="shared" ca="1" si="463"/>
        <v>45139</v>
      </c>
      <c r="I9868" s="244">
        <f t="shared" si="464"/>
        <v>43892</v>
      </c>
      <c r="J9868" s="244" t="str">
        <f t="shared" si="462"/>
        <v/>
      </c>
    </row>
    <row r="9869" spans="3:10" ht="12" thickBot="1" x14ac:dyDescent="0.25">
      <c r="C9869" s="254"/>
      <c r="D9869" s="254"/>
      <c r="E9869" s="255"/>
      <c r="F9869" s="256"/>
      <c r="G9869" s="257"/>
      <c r="H9869" s="243">
        <f t="shared" ca="1" si="463"/>
        <v>45139</v>
      </c>
      <c r="I9869" s="244">
        <f t="shared" si="464"/>
        <v>43892</v>
      </c>
      <c r="J9869" s="244" t="str">
        <f t="shared" si="462"/>
        <v/>
      </c>
    </row>
    <row r="9870" spans="3:10" ht="12" thickBot="1" x14ac:dyDescent="0.25">
      <c r="C9870" s="254"/>
      <c r="D9870" s="254"/>
      <c r="E9870" s="255"/>
      <c r="F9870" s="256"/>
      <c r="G9870" s="257"/>
      <c r="H9870" s="243">
        <f t="shared" ca="1" si="463"/>
        <v>45139</v>
      </c>
      <c r="I9870" s="244">
        <f t="shared" si="464"/>
        <v>43892</v>
      </c>
      <c r="J9870" s="244" t="str">
        <f t="shared" si="462"/>
        <v/>
      </c>
    </row>
    <row r="9871" spans="3:10" ht="12" thickBot="1" x14ac:dyDescent="0.25">
      <c r="C9871" s="254"/>
      <c r="D9871" s="254"/>
      <c r="E9871" s="255"/>
      <c r="F9871" s="256"/>
      <c r="G9871" s="257"/>
      <c r="H9871" s="243">
        <f t="shared" ca="1" si="463"/>
        <v>45139</v>
      </c>
      <c r="I9871" s="244">
        <f t="shared" si="464"/>
        <v>43892</v>
      </c>
      <c r="J9871" s="244" t="str">
        <f t="shared" si="462"/>
        <v/>
      </c>
    </row>
    <row r="9872" spans="3:10" ht="12" thickBot="1" x14ac:dyDescent="0.25">
      <c r="C9872" s="254"/>
      <c r="D9872" s="254"/>
      <c r="E9872" s="255"/>
      <c r="F9872" s="256"/>
      <c r="G9872" s="257"/>
      <c r="H9872" s="243">
        <f t="shared" ca="1" si="463"/>
        <v>45139</v>
      </c>
      <c r="I9872" s="244">
        <f t="shared" si="464"/>
        <v>43892</v>
      </c>
      <c r="J9872" s="244" t="str">
        <f t="shared" si="462"/>
        <v/>
      </c>
    </row>
    <row r="9873" spans="3:10" ht="12" thickBot="1" x14ac:dyDescent="0.25">
      <c r="C9873" s="254"/>
      <c r="D9873" s="254"/>
      <c r="E9873" s="255"/>
      <c r="F9873" s="256"/>
      <c r="G9873" s="257"/>
      <c r="H9873" s="243">
        <f t="shared" ca="1" si="463"/>
        <v>45139</v>
      </c>
      <c r="I9873" s="244">
        <f t="shared" si="464"/>
        <v>43892</v>
      </c>
      <c r="J9873" s="244" t="str">
        <f t="shared" si="462"/>
        <v/>
      </c>
    </row>
    <row r="9874" spans="3:10" ht="12" thickBot="1" x14ac:dyDescent="0.25">
      <c r="C9874" s="254"/>
      <c r="D9874" s="254"/>
      <c r="E9874" s="255"/>
      <c r="F9874" s="256"/>
      <c r="G9874" s="257"/>
      <c r="H9874" s="243">
        <f t="shared" ca="1" si="463"/>
        <v>45139</v>
      </c>
      <c r="I9874" s="244">
        <f t="shared" si="464"/>
        <v>43892</v>
      </c>
      <c r="J9874" s="244" t="str">
        <f t="shared" si="462"/>
        <v/>
      </c>
    </row>
    <row r="9875" spans="3:10" ht="12" thickBot="1" x14ac:dyDescent="0.25">
      <c r="C9875" s="254"/>
      <c r="D9875" s="254"/>
      <c r="E9875" s="255"/>
      <c r="F9875" s="256"/>
      <c r="G9875" s="257"/>
      <c r="H9875" s="243">
        <f t="shared" ca="1" si="463"/>
        <v>45139</v>
      </c>
      <c r="I9875" s="244">
        <f t="shared" si="464"/>
        <v>43892</v>
      </c>
      <c r="J9875" s="244" t="str">
        <f t="shared" si="462"/>
        <v/>
      </c>
    </row>
    <row r="9876" spans="3:10" ht="12" thickBot="1" x14ac:dyDescent="0.25">
      <c r="C9876" s="254"/>
      <c r="D9876" s="254"/>
      <c r="E9876" s="255"/>
      <c r="F9876" s="256"/>
      <c r="G9876" s="257"/>
      <c r="H9876" s="243">
        <f t="shared" ca="1" si="463"/>
        <v>45139</v>
      </c>
      <c r="I9876" s="244">
        <f t="shared" si="464"/>
        <v>43892</v>
      </c>
      <c r="J9876" s="244" t="str">
        <f t="shared" si="462"/>
        <v/>
      </c>
    </row>
    <row r="9877" spans="3:10" ht="12" thickBot="1" x14ac:dyDescent="0.25">
      <c r="C9877" s="254"/>
      <c r="D9877" s="254"/>
      <c r="E9877" s="255"/>
      <c r="F9877" s="256"/>
      <c r="G9877" s="257"/>
      <c r="H9877" s="243">
        <f t="shared" ca="1" si="463"/>
        <v>45139</v>
      </c>
      <c r="I9877" s="244">
        <f t="shared" si="464"/>
        <v>43892</v>
      </c>
      <c r="J9877" s="244" t="str">
        <f t="shared" si="462"/>
        <v/>
      </c>
    </row>
    <row r="9878" spans="3:10" ht="12" thickBot="1" x14ac:dyDescent="0.25">
      <c r="C9878" s="254"/>
      <c r="D9878" s="254"/>
      <c r="E9878" s="255"/>
      <c r="F9878" s="256"/>
      <c r="G9878" s="257"/>
      <c r="H9878" s="243">
        <f t="shared" ca="1" si="463"/>
        <v>45139</v>
      </c>
      <c r="I9878" s="244">
        <f t="shared" si="464"/>
        <v>43892</v>
      </c>
      <c r="J9878" s="244" t="str">
        <f t="shared" si="462"/>
        <v/>
      </c>
    </row>
    <row r="9879" spans="3:10" ht="12" thickBot="1" x14ac:dyDescent="0.25">
      <c r="C9879" s="254"/>
      <c r="D9879" s="254"/>
      <c r="E9879" s="255"/>
      <c r="F9879" s="256"/>
      <c r="G9879" s="257"/>
      <c r="H9879" s="243">
        <f t="shared" ca="1" si="463"/>
        <v>45139</v>
      </c>
      <c r="I9879" s="244">
        <f t="shared" si="464"/>
        <v>43892</v>
      </c>
      <c r="J9879" s="244" t="str">
        <f t="shared" si="462"/>
        <v/>
      </c>
    </row>
    <row r="9880" spans="3:10" ht="12" thickBot="1" x14ac:dyDescent="0.25">
      <c r="C9880" s="254"/>
      <c r="D9880" s="254"/>
      <c r="E9880" s="255"/>
      <c r="F9880" s="256"/>
      <c r="G9880" s="257"/>
      <c r="H9880" s="243">
        <f t="shared" ca="1" si="463"/>
        <v>45139</v>
      </c>
      <c r="I9880" s="244">
        <f t="shared" si="464"/>
        <v>43892</v>
      </c>
      <c r="J9880" s="244" t="str">
        <f t="shared" si="462"/>
        <v/>
      </c>
    </row>
    <row r="9881" spans="3:10" ht="12" thickBot="1" x14ac:dyDescent="0.25">
      <c r="C9881" s="254"/>
      <c r="D9881" s="254"/>
      <c r="E9881" s="255"/>
      <c r="F9881" s="256"/>
      <c r="G9881" s="257"/>
      <c r="H9881" s="243">
        <f t="shared" ca="1" si="463"/>
        <v>45139</v>
      </c>
      <c r="I9881" s="244">
        <f t="shared" si="464"/>
        <v>43892</v>
      </c>
      <c r="J9881" s="244" t="str">
        <f t="shared" si="462"/>
        <v/>
      </c>
    </row>
    <row r="9882" spans="3:10" ht="12" thickBot="1" x14ac:dyDescent="0.25">
      <c r="C9882" s="254"/>
      <c r="D9882" s="254"/>
      <c r="E9882" s="255"/>
      <c r="F9882" s="256"/>
      <c r="G9882" s="257"/>
      <c r="H9882" s="243">
        <f t="shared" ca="1" si="463"/>
        <v>45139</v>
      </c>
      <c r="I9882" s="244">
        <f t="shared" si="464"/>
        <v>43892</v>
      </c>
      <c r="J9882" s="244" t="str">
        <f t="shared" si="462"/>
        <v/>
      </c>
    </row>
    <row r="9883" spans="3:10" ht="12" thickBot="1" x14ac:dyDescent="0.25">
      <c r="C9883" s="254"/>
      <c r="D9883" s="254"/>
      <c r="E9883" s="255"/>
      <c r="F9883" s="256"/>
      <c r="G9883" s="257"/>
      <c r="H9883" s="243">
        <f t="shared" ca="1" si="463"/>
        <v>45139</v>
      </c>
      <c r="I9883" s="244">
        <f t="shared" si="464"/>
        <v>43892</v>
      </c>
      <c r="J9883" s="244" t="str">
        <f t="shared" si="462"/>
        <v/>
      </c>
    </row>
    <row r="9884" spans="3:10" ht="12" thickBot="1" x14ac:dyDescent="0.25">
      <c r="C9884" s="254"/>
      <c r="D9884" s="254"/>
      <c r="E9884" s="255"/>
      <c r="F9884" s="256"/>
      <c r="G9884" s="257"/>
      <c r="H9884" s="243">
        <f t="shared" ca="1" si="463"/>
        <v>45139</v>
      </c>
      <c r="I9884" s="244">
        <f t="shared" si="464"/>
        <v>43892</v>
      </c>
      <c r="J9884" s="244" t="str">
        <f t="shared" si="462"/>
        <v/>
      </c>
    </row>
    <row r="9885" spans="3:10" ht="12" thickBot="1" x14ac:dyDescent="0.25">
      <c r="C9885" s="254"/>
      <c r="D9885" s="254"/>
      <c r="E9885" s="255"/>
      <c r="F9885" s="256"/>
      <c r="G9885" s="257"/>
      <c r="H9885" s="243">
        <f t="shared" ca="1" si="463"/>
        <v>45139</v>
      </c>
      <c r="I9885" s="244">
        <f t="shared" si="464"/>
        <v>43892</v>
      </c>
      <c r="J9885" s="244" t="str">
        <f t="shared" si="462"/>
        <v/>
      </c>
    </row>
    <row r="9886" spans="3:10" ht="12" thickBot="1" x14ac:dyDescent="0.25">
      <c r="C9886" s="254"/>
      <c r="D9886" s="254"/>
      <c r="E9886" s="255"/>
      <c r="F9886" s="256"/>
      <c r="G9886" s="257"/>
      <c r="H9886" s="243">
        <f t="shared" ca="1" si="463"/>
        <v>45139</v>
      </c>
      <c r="I9886" s="244">
        <f t="shared" si="464"/>
        <v>43892</v>
      </c>
      <c r="J9886" s="244" t="str">
        <f t="shared" si="462"/>
        <v/>
      </c>
    </row>
    <row r="9887" spans="3:10" ht="12" thickBot="1" x14ac:dyDescent="0.25">
      <c r="C9887" s="254"/>
      <c r="D9887" s="254"/>
      <c r="E9887" s="255"/>
      <c r="F9887" s="256"/>
      <c r="G9887" s="257"/>
      <c r="H9887" s="243">
        <f t="shared" ca="1" si="463"/>
        <v>45139</v>
      </c>
      <c r="I9887" s="244">
        <f t="shared" si="464"/>
        <v>43892</v>
      </c>
      <c r="J9887" s="244" t="str">
        <f t="shared" si="462"/>
        <v/>
      </c>
    </row>
    <row r="9888" spans="3:10" ht="12" thickBot="1" x14ac:dyDescent="0.25">
      <c r="C9888" s="254"/>
      <c r="D9888" s="254"/>
      <c r="E9888" s="255"/>
      <c r="F9888" s="256"/>
      <c r="G9888" s="257"/>
      <c r="H9888" s="243">
        <f t="shared" ca="1" si="463"/>
        <v>45139</v>
      </c>
      <c r="I9888" s="244">
        <f t="shared" si="464"/>
        <v>43892</v>
      </c>
      <c r="J9888" s="244" t="str">
        <f t="shared" si="462"/>
        <v/>
      </c>
    </row>
    <row r="9889" spans="3:10" ht="12" thickBot="1" x14ac:dyDescent="0.25">
      <c r="C9889" s="254"/>
      <c r="D9889" s="254"/>
      <c r="E9889" s="255"/>
      <c r="F9889" s="256"/>
      <c r="G9889" s="257"/>
      <c r="H9889" s="243">
        <f t="shared" ca="1" si="463"/>
        <v>45139</v>
      </c>
      <c r="I9889" s="244">
        <f t="shared" si="464"/>
        <v>43892</v>
      </c>
      <c r="J9889" s="244" t="str">
        <f t="shared" si="462"/>
        <v/>
      </c>
    </row>
    <row r="9890" spans="3:10" ht="12" thickBot="1" x14ac:dyDescent="0.25">
      <c r="C9890" s="254"/>
      <c r="D9890" s="254"/>
      <c r="E9890" s="255"/>
      <c r="F9890" s="256"/>
      <c r="G9890" s="257"/>
      <c r="H9890" s="243">
        <f t="shared" ca="1" si="463"/>
        <v>45139</v>
      </c>
      <c r="I9890" s="244">
        <f t="shared" si="464"/>
        <v>43892</v>
      </c>
      <c r="J9890" s="244" t="str">
        <f t="shared" si="462"/>
        <v/>
      </c>
    </row>
    <row r="9891" spans="3:10" ht="12" thickBot="1" x14ac:dyDescent="0.25">
      <c r="C9891" s="254"/>
      <c r="D9891" s="254"/>
      <c r="E9891" s="255"/>
      <c r="F9891" s="256"/>
      <c r="G9891" s="257"/>
      <c r="H9891" s="243">
        <f t="shared" ca="1" si="463"/>
        <v>45139</v>
      </c>
      <c r="I9891" s="244">
        <f t="shared" si="464"/>
        <v>43892</v>
      </c>
      <c r="J9891" s="244" t="str">
        <f t="shared" si="462"/>
        <v/>
      </c>
    </row>
    <row r="9892" spans="3:10" ht="12" thickBot="1" x14ac:dyDescent="0.25">
      <c r="C9892" s="254"/>
      <c r="D9892" s="254"/>
      <c r="E9892" s="255"/>
      <c r="F9892" s="256"/>
      <c r="G9892" s="257"/>
      <c r="H9892" s="243">
        <f t="shared" ca="1" si="463"/>
        <v>45139</v>
      </c>
      <c r="I9892" s="244">
        <f t="shared" si="464"/>
        <v>43892</v>
      </c>
      <c r="J9892" s="244" t="str">
        <f t="shared" si="462"/>
        <v/>
      </c>
    </row>
    <row r="9893" spans="3:10" ht="12" thickBot="1" x14ac:dyDescent="0.25">
      <c r="C9893" s="254"/>
      <c r="D9893" s="254"/>
      <c r="E9893" s="255"/>
      <c r="F9893" s="256"/>
      <c r="G9893" s="257"/>
      <c r="H9893" s="243">
        <f t="shared" ca="1" si="463"/>
        <v>45139</v>
      </c>
      <c r="I9893" s="244">
        <f t="shared" si="464"/>
        <v>43892</v>
      </c>
      <c r="J9893" s="244" t="str">
        <f t="shared" si="462"/>
        <v/>
      </c>
    </row>
    <row r="9894" spans="3:10" ht="12" thickBot="1" x14ac:dyDescent="0.25">
      <c r="C9894" s="254"/>
      <c r="D9894" s="254"/>
      <c r="E9894" s="255"/>
      <c r="F9894" s="256"/>
      <c r="G9894" s="257"/>
      <c r="H9894" s="243">
        <f t="shared" ca="1" si="463"/>
        <v>45139</v>
      </c>
      <c r="I9894" s="244">
        <f t="shared" si="464"/>
        <v>43892</v>
      </c>
      <c r="J9894" s="244" t="str">
        <f t="shared" si="462"/>
        <v/>
      </c>
    </row>
    <row r="9895" spans="3:10" ht="12" thickBot="1" x14ac:dyDescent="0.25">
      <c r="C9895" s="254"/>
      <c r="D9895" s="254"/>
      <c r="E9895" s="255"/>
      <c r="F9895" s="256"/>
      <c r="G9895" s="257"/>
      <c r="H9895" s="243">
        <f t="shared" ca="1" si="463"/>
        <v>45139</v>
      </c>
      <c r="I9895" s="244">
        <f t="shared" si="464"/>
        <v>43892</v>
      </c>
      <c r="J9895" s="244" t="str">
        <f t="shared" si="462"/>
        <v/>
      </c>
    </row>
    <row r="9896" spans="3:10" ht="12" thickBot="1" x14ac:dyDescent="0.25">
      <c r="C9896" s="254"/>
      <c r="D9896" s="254"/>
      <c r="E9896" s="255"/>
      <c r="F9896" s="256"/>
      <c r="G9896" s="257"/>
      <c r="H9896" s="243">
        <f t="shared" ca="1" si="463"/>
        <v>45139</v>
      </c>
      <c r="I9896" s="244">
        <f t="shared" si="464"/>
        <v>43892</v>
      </c>
      <c r="J9896" s="244" t="str">
        <f t="shared" si="462"/>
        <v/>
      </c>
    </row>
    <row r="9897" spans="3:10" ht="12" thickBot="1" x14ac:dyDescent="0.25">
      <c r="C9897" s="254"/>
      <c r="D9897" s="254"/>
      <c r="E9897" s="255"/>
      <c r="F9897" s="256"/>
      <c r="G9897" s="257"/>
      <c r="H9897" s="243">
        <f t="shared" ca="1" si="463"/>
        <v>45139</v>
      </c>
      <c r="I9897" s="244">
        <f t="shared" si="464"/>
        <v>43892</v>
      </c>
      <c r="J9897" s="244" t="str">
        <f t="shared" si="462"/>
        <v/>
      </c>
    </row>
    <row r="9898" spans="3:10" ht="12" thickBot="1" x14ac:dyDescent="0.25">
      <c r="C9898" s="254"/>
      <c r="D9898" s="254"/>
      <c r="E9898" s="255"/>
      <c r="F9898" s="256"/>
      <c r="G9898" s="257"/>
      <c r="H9898" s="243">
        <f t="shared" ca="1" si="463"/>
        <v>45139</v>
      </c>
      <c r="I9898" s="244">
        <f t="shared" si="464"/>
        <v>43892</v>
      </c>
      <c r="J9898" s="244" t="str">
        <f t="shared" si="462"/>
        <v/>
      </c>
    </row>
    <row r="9899" spans="3:10" ht="12" thickBot="1" x14ac:dyDescent="0.25">
      <c r="C9899" s="254"/>
      <c r="D9899" s="254"/>
      <c r="E9899" s="255"/>
      <c r="F9899" s="256"/>
      <c r="G9899" s="257"/>
      <c r="H9899" s="243">
        <f t="shared" ca="1" si="463"/>
        <v>45139</v>
      </c>
      <c r="I9899" s="244">
        <f t="shared" si="464"/>
        <v>43892</v>
      </c>
      <c r="J9899" s="244" t="str">
        <f t="shared" si="462"/>
        <v/>
      </c>
    </row>
    <row r="9900" spans="3:10" ht="12" thickBot="1" x14ac:dyDescent="0.25">
      <c r="C9900" s="254"/>
      <c r="D9900" s="254"/>
      <c r="E9900" s="255"/>
      <c r="F9900" s="256"/>
      <c r="G9900" s="257"/>
      <c r="H9900" s="243">
        <f t="shared" ca="1" si="463"/>
        <v>45139</v>
      </c>
      <c r="I9900" s="244">
        <f t="shared" si="464"/>
        <v>43892</v>
      </c>
      <c r="J9900" s="244" t="str">
        <f t="shared" si="462"/>
        <v/>
      </c>
    </row>
    <row r="9901" spans="3:10" ht="12" thickBot="1" x14ac:dyDescent="0.25">
      <c r="C9901" s="254"/>
      <c r="D9901" s="254"/>
      <c r="E9901" s="255"/>
      <c r="F9901" s="256"/>
      <c r="G9901" s="257"/>
      <c r="H9901" s="243">
        <f t="shared" ca="1" si="463"/>
        <v>45139</v>
      </c>
      <c r="I9901" s="244">
        <f t="shared" si="464"/>
        <v>43892</v>
      </c>
      <c r="J9901" s="244" t="str">
        <f t="shared" si="462"/>
        <v/>
      </c>
    </row>
    <row r="9902" spans="3:10" ht="12" thickBot="1" x14ac:dyDescent="0.25">
      <c r="C9902" s="254"/>
      <c r="D9902" s="254"/>
      <c r="E9902" s="255"/>
      <c r="F9902" s="256"/>
      <c r="G9902" s="257"/>
      <c r="H9902" s="243">
        <f t="shared" ca="1" si="463"/>
        <v>45139</v>
      </c>
      <c r="I9902" s="244">
        <f t="shared" si="464"/>
        <v>43892</v>
      </c>
      <c r="J9902" s="244" t="str">
        <f t="shared" si="462"/>
        <v/>
      </c>
    </row>
    <row r="9903" spans="3:10" ht="12" thickBot="1" x14ac:dyDescent="0.25">
      <c r="C9903" s="254"/>
      <c r="D9903" s="254"/>
      <c r="E9903" s="255"/>
      <c r="F9903" s="256"/>
      <c r="G9903" s="257"/>
      <c r="H9903" s="243">
        <f t="shared" ca="1" si="463"/>
        <v>45139</v>
      </c>
      <c r="I9903" s="244">
        <f t="shared" si="464"/>
        <v>43892</v>
      </c>
      <c r="J9903" s="244" t="str">
        <f t="shared" si="462"/>
        <v/>
      </c>
    </row>
    <row r="9904" spans="3:10" ht="12" thickBot="1" x14ac:dyDescent="0.25">
      <c r="C9904" s="254"/>
      <c r="D9904" s="254"/>
      <c r="E9904" s="255"/>
      <c r="F9904" s="256"/>
      <c r="G9904" s="257"/>
      <c r="H9904" s="243">
        <f t="shared" ca="1" si="463"/>
        <v>45139</v>
      </c>
      <c r="I9904" s="244">
        <f t="shared" si="464"/>
        <v>43892</v>
      </c>
      <c r="J9904" s="244" t="str">
        <f t="shared" si="462"/>
        <v/>
      </c>
    </row>
    <row r="9905" spans="3:10" ht="12" thickBot="1" x14ac:dyDescent="0.25">
      <c r="C9905" s="254"/>
      <c r="D9905" s="254"/>
      <c r="E9905" s="255"/>
      <c r="F9905" s="256"/>
      <c r="G9905" s="257"/>
      <c r="H9905" s="243">
        <f t="shared" ca="1" si="463"/>
        <v>45139</v>
      </c>
      <c r="I9905" s="244">
        <f t="shared" si="464"/>
        <v>43892</v>
      </c>
      <c r="J9905" s="244" t="str">
        <f t="shared" si="462"/>
        <v/>
      </c>
    </row>
    <row r="9906" spans="3:10" ht="12" thickBot="1" x14ac:dyDescent="0.25">
      <c r="C9906" s="254"/>
      <c r="D9906" s="254"/>
      <c r="E9906" s="255"/>
      <c r="F9906" s="256"/>
      <c r="G9906" s="257"/>
      <c r="H9906" s="243">
        <f t="shared" ca="1" si="463"/>
        <v>45139</v>
      </c>
      <c r="I9906" s="244">
        <f t="shared" si="464"/>
        <v>43892</v>
      </c>
      <c r="J9906" s="244" t="str">
        <f t="shared" si="462"/>
        <v/>
      </c>
    </row>
    <row r="9907" spans="3:10" ht="12" thickBot="1" x14ac:dyDescent="0.25">
      <c r="C9907" s="254"/>
      <c r="D9907" s="254"/>
      <c r="E9907" s="255"/>
      <c r="F9907" s="256"/>
      <c r="G9907" s="257"/>
      <c r="H9907" s="243">
        <f t="shared" ca="1" si="463"/>
        <v>45139</v>
      </c>
      <c r="I9907" s="244">
        <f t="shared" si="464"/>
        <v>43892</v>
      </c>
      <c r="J9907" s="244" t="str">
        <f t="shared" si="462"/>
        <v/>
      </c>
    </row>
    <row r="9908" spans="3:10" ht="12" thickBot="1" x14ac:dyDescent="0.25">
      <c r="C9908" s="254"/>
      <c r="D9908" s="254"/>
      <c r="E9908" s="255"/>
      <c r="F9908" s="256"/>
      <c r="G9908" s="257"/>
      <c r="H9908" s="243">
        <f t="shared" ca="1" si="463"/>
        <v>45139</v>
      </c>
      <c r="I9908" s="244">
        <f t="shared" si="464"/>
        <v>43892</v>
      </c>
      <c r="J9908" s="244" t="str">
        <f t="shared" si="462"/>
        <v/>
      </c>
    </row>
    <row r="9909" spans="3:10" ht="12" thickBot="1" x14ac:dyDescent="0.25">
      <c r="C9909" s="254"/>
      <c r="D9909" s="254"/>
      <c r="E9909" s="255"/>
      <c r="F9909" s="256"/>
      <c r="G9909" s="257"/>
      <c r="H9909" s="243">
        <f t="shared" ca="1" si="463"/>
        <v>45139</v>
      </c>
      <c r="I9909" s="244">
        <f t="shared" si="464"/>
        <v>43892</v>
      </c>
      <c r="J9909" s="244" t="str">
        <f t="shared" si="462"/>
        <v/>
      </c>
    </row>
    <row r="9910" spans="3:10" ht="12" thickBot="1" x14ac:dyDescent="0.25">
      <c r="C9910" s="254"/>
      <c r="D9910" s="254"/>
      <c r="E9910" s="255"/>
      <c r="F9910" s="256"/>
      <c r="G9910" s="257"/>
      <c r="H9910" s="243">
        <f t="shared" ca="1" si="463"/>
        <v>45139</v>
      </c>
      <c r="I9910" s="244">
        <f t="shared" si="464"/>
        <v>43892</v>
      </c>
      <c r="J9910" s="244" t="str">
        <f t="shared" si="462"/>
        <v/>
      </c>
    </row>
    <row r="9911" spans="3:10" ht="12" thickBot="1" x14ac:dyDescent="0.25">
      <c r="C9911" s="254"/>
      <c r="D9911" s="254"/>
      <c r="E9911" s="255"/>
      <c r="F9911" s="256"/>
      <c r="G9911" s="257"/>
      <c r="H9911" s="243">
        <f t="shared" ca="1" si="463"/>
        <v>45139</v>
      </c>
      <c r="I9911" s="244">
        <f t="shared" si="464"/>
        <v>43892</v>
      </c>
      <c r="J9911" s="244" t="str">
        <f t="shared" si="462"/>
        <v/>
      </c>
    </row>
    <row r="9912" spans="3:10" ht="12" thickBot="1" x14ac:dyDescent="0.25">
      <c r="C9912" s="254"/>
      <c r="D9912" s="254"/>
      <c r="E9912" s="255"/>
      <c r="F9912" s="256"/>
      <c r="G9912" s="257"/>
      <c r="H9912" s="243">
        <f t="shared" ca="1" si="463"/>
        <v>45139</v>
      </c>
      <c r="I9912" s="244">
        <f t="shared" si="464"/>
        <v>43892</v>
      </c>
      <c r="J9912" s="244" t="str">
        <f t="shared" si="462"/>
        <v/>
      </c>
    </row>
    <row r="9913" spans="3:10" ht="12" thickBot="1" x14ac:dyDescent="0.25">
      <c r="C9913" s="254"/>
      <c r="D9913" s="254"/>
      <c r="E9913" s="255"/>
      <c r="F9913" s="256"/>
      <c r="G9913" s="257"/>
      <c r="H9913" s="243">
        <f t="shared" ca="1" si="463"/>
        <v>45139</v>
      </c>
      <c r="I9913" s="244">
        <f t="shared" si="464"/>
        <v>43892</v>
      </c>
      <c r="J9913" s="244" t="str">
        <f t="shared" si="462"/>
        <v/>
      </c>
    </row>
    <row r="9914" spans="3:10" ht="12" thickBot="1" x14ac:dyDescent="0.25">
      <c r="C9914" s="254"/>
      <c r="D9914" s="254"/>
      <c r="E9914" s="255"/>
      <c r="F9914" s="256"/>
      <c r="G9914" s="257"/>
      <c r="H9914" s="243">
        <f t="shared" ca="1" si="463"/>
        <v>45139</v>
      </c>
      <c r="I9914" s="244">
        <f t="shared" si="464"/>
        <v>43892</v>
      </c>
      <c r="J9914" s="244" t="str">
        <f t="shared" si="462"/>
        <v/>
      </c>
    </row>
    <row r="9915" spans="3:10" ht="12" thickBot="1" x14ac:dyDescent="0.25">
      <c r="C9915" s="254"/>
      <c r="D9915" s="254"/>
      <c r="E9915" s="255"/>
      <c r="F9915" s="256"/>
      <c r="G9915" s="257"/>
      <c r="H9915" s="243">
        <f t="shared" ca="1" si="463"/>
        <v>45139</v>
      </c>
      <c r="I9915" s="244">
        <f t="shared" si="464"/>
        <v>43892</v>
      </c>
      <c r="J9915" s="244" t="str">
        <f t="shared" si="462"/>
        <v/>
      </c>
    </row>
    <row r="9916" spans="3:10" ht="12" thickBot="1" x14ac:dyDescent="0.25">
      <c r="C9916" s="254"/>
      <c r="D9916" s="254"/>
      <c r="E9916" s="255"/>
      <c r="F9916" s="256"/>
      <c r="G9916" s="257"/>
      <c r="H9916" s="243">
        <f t="shared" ca="1" si="463"/>
        <v>45139</v>
      </c>
      <c r="I9916" s="244">
        <f t="shared" si="464"/>
        <v>43892</v>
      </c>
      <c r="J9916" s="244" t="str">
        <f t="shared" si="462"/>
        <v/>
      </c>
    </row>
    <row r="9917" spans="3:10" ht="12" thickBot="1" x14ac:dyDescent="0.25">
      <c r="C9917" s="254"/>
      <c r="D9917" s="254"/>
      <c r="E9917" s="255"/>
      <c r="F9917" s="256"/>
      <c r="G9917" s="257"/>
      <c r="H9917" s="243">
        <f t="shared" ca="1" si="463"/>
        <v>45139</v>
      </c>
      <c r="I9917" s="244">
        <f t="shared" si="464"/>
        <v>43892</v>
      </c>
      <c r="J9917" s="244" t="str">
        <f t="shared" si="462"/>
        <v/>
      </c>
    </row>
    <row r="9918" spans="3:10" ht="12" thickBot="1" x14ac:dyDescent="0.25">
      <c r="C9918" s="254"/>
      <c r="D9918" s="254"/>
      <c r="E9918" s="255"/>
      <c r="F9918" s="256"/>
      <c r="G9918" s="257"/>
      <c r="H9918" s="243">
        <f t="shared" ca="1" si="463"/>
        <v>45139</v>
      </c>
      <c r="I9918" s="244">
        <f t="shared" si="464"/>
        <v>43892</v>
      </c>
      <c r="J9918" s="244" t="str">
        <f t="shared" si="462"/>
        <v/>
      </c>
    </row>
    <row r="9919" spans="3:10" ht="12" thickBot="1" x14ac:dyDescent="0.25">
      <c r="C9919" s="254"/>
      <c r="D9919" s="254"/>
      <c r="E9919" s="255"/>
      <c r="F9919" s="256"/>
      <c r="G9919" s="257"/>
      <c r="H9919" s="243">
        <f t="shared" ca="1" si="463"/>
        <v>45139</v>
      </c>
      <c r="I9919" s="244">
        <f t="shared" si="464"/>
        <v>43892</v>
      </c>
      <c r="J9919" s="244" t="str">
        <f t="shared" si="462"/>
        <v/>
      </c>
    </row>
    <row r="9920" spans="3:10" ht="12" thickBot="1" x14ac:dyDescent="0.25">
      <c r="C9920" s="254"/>
      <c r="D9920" s="254"/>
      <c r="E9920" s="255"/>
      <c r="F9920" s="256"/>
      <c r="G9920" s="257"/>
      <c r="H9920" s="243">
        <f t="shared" ca="1" si="463"/>
        <v>45139</v>
      </c>
      <c r="I9920" s="244">
        <f t="shared" si="464"/>
        <v>43892</v>
      </c>
      <c r="J9920" s="244" t="str">
        <f t="shared" si="462"/>
        <v/>
      </c>
    </row>
    <row r="9921" spans="3:10" ht="12" thickBot="1" x14ac:dyDescent="0.25">
      <c r="C9921" s="254"/>
      <c r="D9921" s="254"/>
      <c r="E9921" s="255"/>
      <c r="F9921" s="256"/>
      <c r="G9921" s="257"/>
      <c r="H9921" s="243">
        <f t="shared" ca="1" si="463"/>
        <v>45139</v>
      </c>
      <c r="I9921" s="244">
        <f t="shared" si="464"/>
        <v>43892</v>
      </c>
      <c r="J9921" s="244" t="str">
        <f t="shared" si="462"/>
        <v/>
      </c>
    </row>
    <row r="9922" spans="3:10" ht="12" thickBot="1" x14ac:dyDescent="0.25">
      <c r="C9922" s="254"/>
      <c r="D9922" s="254"/>
      <c r="E9922" s="255"/>
      <c r="F9922" s="256"/>
      <c r="G9922" s="257"/>
      <c r="H9922" s="243">
        <f t="shared" ca="1" si="463"/>
        <v>45139</v>
      </c>
      <c r="I9922" s="244">
        <f t="shared" si="464"/>
        <v>43892</v>
      </c>
      <c r="J9922" s="244" t="str">
        <f t="shared" si="462"/>
        <v/>
      </c>
    </row>
    <row r="9923" spans="3:10" ht="12" thickBot="1" x14ac:dyDescent="0.25">
      <c r="C9923" s="254"/>
      <c r="D9923" s="254"/>
      <c r="E9923" s="255"/>
      <c r="F9923" s="256"/>
      <c r="G9923" s="257"/>
      <c r="H9923" s="243">
        <f t="shared" ca="1" si="463"/>
        <v>45139</v>
      </c>
      <c r="I9923" s="244">
        <f t="shared" si="464"/>
        <v>43892</v>
      </c>
      <c r="J9923" s="244" t="str">
        <f t="shared" si="462"/>
        <v/>
      </c>
    </row>
    <row r="9924" spans="3:10" ht="12" thickBot="1" x14ac:dyDescent="0.25">
      <c r="C9924" s="254"/>
      <c r="D9924" s="254"/>
      <c r="E9924" s="255"/>
      <c r="F9924" s="256"/>
      <c r="G9924" s="257"/>
      <c r="H9924" s="243">
        <f t="shared" ca="1" si="463"/>
        <v>45139</v>
      </c>
      <c r="I9924" s="244">
        <f t="shared" si="464"/>
        <v>43892</v>
      </c>
      <c r="J9924" s="244" t="str">
        <f t="shared" si="462"/>
        <v/>
      </c>
    </row>
    <row r="9925" spans="3:10" ht="12" thickBot="1" x14ac:dyDescent="0.25">
      <c r="C9925" s="254"/>
      <c r="D9925" s="254"/>
      <c r="E9925" s="255"/>
      <c r="F9925" s="256"/>
      <c r="G9925" s="257"/>
      <c r="H9925" s="243">
        <f t="shared" ca="1" si="463"/>
        <v>45139</v>
      </c>
      <c r="I9925" s="244">
        <f t="shared" si="464"/>
        <v>43892</v>
      </c>
      <c r="J9925" s="244" t="str">
        <f t="shared" si="462"/>
        <v/>
      </c>
    </row>
    <row r="9926" spans="3:10" ht="12" thickBot="1" x14ac:dyDescent="0.25">
      <c r="C9926" s="254"/>
      <c r="D9926" s="254"/>
      <c r="E9926" s="255"/>
      <c r="F9926" s="256"/>
      <c r="G9926" s="257"/>
      <c r="H9926" s="243">
        <f t="shared" ca="1" si="463"/>
        <v>45139</v>
      </c>
      <c r="I9926" s="244">
        <f t="shared" si="464"/>
        <v>43892</v>
      </c>
      <c r="J9926" s="244" t="str">
        <f t="shared" ref="J9926:J9989" si="465">IF(G9926="","",IF(G9926&gt;=0,"Debitoren",IF(G9926&lt;0,"Kreditoren","")))</f>
        <v/>
      </c>
    </row>
    <row r="9927" spans="3:10" ht="12" thickBot="1" x14ac:dyDescent="0.25">
      <c r="C9927" s="254"/>
      <c r="D9927" s="254"/>
      <c r="E9927" s="255"/>
      <c r="F9927" s="256"/>
      <c r="G9927" s="257"/>
      <c r="H9927" s="243">
        <f t="shared" ref="H9927:H9990" ca="1" si="466">IF(F9927&lt;$F$2,EOMONTH($F$2,-1)+1,EOMONTH(F9927,-1)+1)</f>
        <v>45139</v>
      </c>
      <c r="I9927" s="244">
        <f t="shared" ref="I9927:I9990" si="467">IF(F9927&lt;$I$2,IF(   WEEKDAY(EOMONTH($I$2,-1)+1)=1,EOMONTH($I$2,-1)+1+1,EOMONTH($I$2,-1)+1),IF(WEEKDAY(F9927)=1,F9927+1,F9927))</f>
        <v>43892</v>
      </c>
      <c r="J9927" s="244" t="str">
        <f t="shared" si="465"/>
        <v/>
      </c>
    </row>
    <row r="9928" spans="3:10" ht="12" thickBot="1" x14ac:dyDescent="0.25">
      <c r="C9928" s="254"/>
      <c r="D9928" s="254"/>
      <c r="E9928" s="255"/>
      <c r="F9928" s="256"/>
      <c r="G9928" s="257"/>
      <c r="H9928" s="243">
        <f t="shared" ca="1" si="466"/>
        <v>45139</v>
      </c>
      <c r="I9928" s="244">
        <f t="shared" si="467"/>
        <v>43892</v>
      </c>
      <c r="J9928" s="244" t="str">
        <f t="shared" si="465"/>
        <v/>
      </c>
    </row>
    <row r="9929" spans="3:10" ht="12" thickBot="1" x14ac:dyDescent="0.25">
      <c r="C9929" s="254"/>
      <c r="D9929" s="254"/>
      <c r="E9929" s="255"/>
      <c r="F9929" s="256"/>
      <c r="G9929" s="257"/>
      <c r="H9929" s="243">
        <f t="shared" ca="1" si="466"/>
        <v>45139</v>
      </c>
      <c r="I9929" s="244">
        <f t="shared" si="467"/>
        <v>43892</v>
      </c>
      <c r="J9929" s="244" t="str">
        <f t="shared" si="465"/>
        <v/>
      </c>
    </row>
    <row r="9930" spans="3:10" ht="12" thickBot="1" x14ac:dyDescent="0.25">
      <c r="C9930" s="254"/>
      <c r="D9930" s="254"/>
      <c r="E9930" s="255"/>
      <c r="F9930" s="256"/>
      <c r="G9930" s="257"/>
      <c r="H9930" s="243">
        <f t="shared" ca="1" si="466"/>
        <v>45139</v>
      </c>
      <c r="I9930" s="244">
        <f t="shared" si="467"/>
        <v>43892</v>
      </c>
      <c r="J9930" s="244" t="str">
        <f t="shared" si="465"/>
        <v/>
      </c>
    </row>
    <row r="9931" spans="3:10" ht="12" thickBot="1" x14ac:dyDescent="0.25">
      <c r="C9931" s="254"/>
      <c r="D9931" s="254"/>
      <c r="E9931" s="255"/>
      <c r="F9931" s="256"/>
      <c r="G9931" s="257"/>
      <c r="H9931" s="243">
        <f t="shared" ca="1" si="466"/>
        <v>45139</v>
      </c>
      <c r="I9931" s="244">
        <f t="shared" si="467"/>
        <v>43892</v>
      </c>
      <c r="J9931" s="244" t="str">
        <f t="shared" si="465"/>
        <v/>
      </c>
    </row>
    <row r="9932" spans="3:10" ht="12" thickBot="1" x14ac:dyDescent="0.25">
      <c r="C9932" s="254"/>
      <c r="D9932" s="254"/>
      <c r="E9932" s="255"/>
      <c r="F9932" s="256"/>
      <c r="G9932" s="257"/>
      <c r="H9932" s="243">
        <f t="shared" ca="1" si="466"/>
        <v>45139</v>
      </c>
      <c r="I9932" s="244">
        <f t="shared" si="467"/>
        <v>43892</v>
      </c>
      <c r="J9932" s="244" t="str">
        <f t="shared" si="465"/>
        <v/>
      </c>
    </row>
    <row r="9933" spans="3:10" ht="12" thickBot="1" x14ac:dyDescent="0.25">
      <c r="C9933" s="254"/>
      <c r="D9933" s="254"/>
      <c r="E9933" s="255"/>
      <c r="F9933" s="256"/>
      <c r="G9933" s="257"/>
      <c r="H9933" s="243">
        <f t="shared" ca="1" si="466"/>
        <v>45139</v>
      </c>
      <c r="I9933" s="244">
        <f t="shared" si="467"/>
        <v>43892</v>
      </c>
      <c r="J9933" s="244" t="str">
        <f t="shared" si="465"/>
        <v/>
      </c>
    </row>
    <row r="9934" spans="3:10" ht="12" thickBot="1" x14ac:dyDescent="0.25">
      <c r="C9934" s="254"/>
      <c r="D9934" s="254"/>
      <c r="E9934" s="255"/>
      <c r="F9934" s="256"/>
      <c r="G9934" s="257"/>
      <c r="H9934" s="243">
        <f t="shared" ca="1" si="466"/>
        <v>45139</v>
      </c>
      <c r="I9934" s="244">
        <f t="shared" si="467"/>
        <v>43892</v>
      </c>
      <c r="J9934" s="244" t="str">
        <f t="shared" si="465"/>
        <v/>
      </c>
    </row>
    <row r="9935" spans="3:10" ht="12" thickBot="1" x14ac:dyDescent="0.25">
      <c r="C9935" s="254"/>
      <c r="D9935" s="254"/>
      <c r="E9935" s="255"/>
      <c r="F9935" s="256"/>
      <c r="G9935" s="257"/>
      <c r="H9935" s="243">
        <f t="shared" ca="1" si="466"/>
        <v>45139</v>
      </c>
      <c r="I9935" s="244">
        <f t="shared" si="467"/>
        <v>43892</v>
      </c>
      <c r="J9935" s="244" t="str">
        <f t="shared" si="465"/>
        <v/>
      </c>
    </row>
    <row r="9936" spans="3:10" ht="12" thickBot="1" x14ac:dyDescent="0.25">
      <c r="C9936" s="254"/>
      <c r="D9936" s="254"/>
      <c r="E9936" s="255"/>
      <c r="F9936" s="256"/>
      <c r="G9936" s="257"/>
      <c r="H9936" s="243">
        <f t="shared" ca="1" si="466"/>
        <v>45139</v>
      </c>
      <c r="I9936" s="244">
        <f t="shared" si="467"/>
        <v>43892</v>
      </c>
      <c r="J9936" s="244" t="str">
        <f t="shared" si="465"/>
        <v/>
      </c>
    </row>
    <row r="9937" spans="3:10" ht="12" thickBot="1" x14ac:dyDescent="0.25">
      <c r="C9937" s="254"/>
      <c r="D9937" s="254"/>
      <c r="E9937" s="255"/>
      <c r="F9937" s="256"/>
      <c r="G9937" s="257"/>
      <c r="H9937" s="243">
        <f t="shared" ca="1" si="466"/>
        <v>45139</v>
      </c>
      <c r="I9937" s="244">
        <f t="shared" si="467"/>
        <v>43892</v>
      </c>
      <c r="J9937" s="244" t="str">
        <f t="shared" si="465"/>
        <v/>
      </c>
    </row>
    <row r="9938" spans="3:10" ht="12" thickBot="1" x14ac:dyDescent="0.25">
      <c r="C9938" s="254"/>
      <c r="D9938" s="254"/>
      <c r="E9938" s="255"/>
      <c r="F9938" s="256"/>
      <c r="G9938" s="257"/>
      <c r="H9938" s="243">
        <f t="shared" ca="1" si="466"/>
        <v>45139</v>
      </c>
      <c r="I9938" s="244">
        <f t="shared" si="467"/>
        <v>43892</v>
      </c>
      <c r="J9938" s="244" t="str">
        <f t="shared" si="465"/>
        <v/>
      </c>
    </row>
    <row r="9939" spans="3:10" ht="12" thickBot="1" x14ac:dyDescent="0.25">
      <c r="C9939" s="254"/>
      <c r="D9939" s="254"/>
      <c r="E9939" s="255"/>
      <c r="F9939" s="256"/>
      <c r="G9939" s="257"/>
      <c r="H9939" s="243">
        <f t="shared" ca="1" si="466"/>
        <v>45139</v>
      </c>
      <c r="I9939" s="244">
        <f t="shared" si="467"/>
        <v>43892</v>
      </c>
      <c r="J9939" s="244" t="str">
        <f t="shared" si="465"/>
        <v/>
      </c>
    </row>
    <row r="9940" spans="3:10" ht="12" thickBot="1" x14ac:dyDescent="0.25">
      <c r="C9940" s="254"/>
      <c r="D9940" s="254"/>
      <c r="E9940" s="255"/>
      <c r="F9940" s="256"/>
      <c r="G9940" s="257"/>
      <c r="H9940" s="243">
        <f t="shared" ca="1" si="466"/>
        <v>45139</v>
      </c>
      <c r="I9940" s="244">
        <f t="shared" si="467"/>
        <v>43892</v>
      </c>
      <c r="J9940" s="244" t="str">
        <f t="shared" si="465"/>
        <v/>
      </c>
    </row>
    <row r="9941" spans="3:10" ht="12" thickBot="1" x14ac:dyDescent="0.25">
      <c r="C9941" s="254"/>
      <c r="D9941" s="254"/>
      <c r="E9941" s="255"/>
      <c r="F9941" s="256"/>
      <c r="G9941" s="257"/>
      <c r="H9941" s="243">
        <f t="shared" ca="1" si="466"/>
        <v>45139</v>
      </c>
      <c r="I9941" s="244">
        <f t="shared" si="467"/>
        <v>43892</v>
      </c>
      <c r="J9941" s="244" t="str">
        <f t="shared" si="465"/>
        <v/>
      </c>
    </row>
    <row r="9942" spans="3:10" ht="12" thickBot="1" x14ac:dyDescent="0.25">
      <c r="C9942" s="254"/>
      <c r="D9942" s="254"/>
      <c r="E9942" s="255"/>
      <c r="F9942" s="256"/>
      <c r="G9942" s="257"/>
      <c r="H9942" s="243">
        <f t="shared" ca="1" si="466"/>
        <v>45139</v>
      </c>
      <c r="I9942" s="244">
        <f t="shared" si="467"/>
        <v>43892</v>
      </c>
      <c r="J9942" s="244" t="str">
        <f t="shared" si="465"/>
        <v/>
      </c>
    </row>
    <row r="9943" spans="3:10" ht="12" thickBot="1" x14ac:dyDescent="0.25">
      <c r="C9943" s="254"/>
      <c r="D9943" s="254"/>
      <c r="E9943" s="255"/>
      <c r="F9943" s="256"/>
      <c r="G9943" s="257"/>
      <c r="H9943" s="243">
        <f t="shared" ca="1" si="466"/>
        <v>45139</v>
      </c>
      <c r="I9943" s="244">
        <f t="shared" si="467"/>
        <v>43892</v>
      </c>
      <c r="J9943" s="244" t="str">
        <f t="shared" si="465"/>
        <v/>
      </c>
    </row>
    <row r="9944" spans="3:10" ht="12" thickBot="1" x14ac:dyDescent="0.25">
      <c r="C9944" s="254"/>
      <c r="D9944" s="254"/>
      <c r="E9944" s="255"/>
      <c r="F9944" s="256"/>
      <c r="G9944" s="257"/>
      <c r="H9944" s="243">
        <f t="shared" ca="1" si="466"/>
        <v>45139</v>
      </c>
      <c r="I9944" s="244">
        <f t="shared" si="467"/>
        <v>43892</v>
      </c>
      <c r="J9944" s="244" t="str">
        <f t="shared" si="465"/>
        <v/>
      </c>
    </row>
    <row r="9945" spans="3:10" ht="12" thickBot="1" x14ac:dyDescent="0.25">
      <c r="C9945" s="254"/>
      <c r="D9945" s="254"/>
      <c r="E9945" s="255"/>
      <c r="F9945" s="256"/>
      <c r="G9945" s="257"/>
      <c r="H9945" s="243">
        <f t="shared" ca="1" si="466"/>
        <v>45139</v>
      </c>
      <c r="I9945" s="244">
        <f t="shared" si="467"/>
        <v>43892</v>
      </c>
      <c r="J9945" s="244" t="str">
        <f t="shared" si="465"/>
        <v/>
      </c>
    </row>
    <row r="9946" spans="3:10" ht="12" thickBot="1" x14ac:dyDescent="0.25">
      <c r="C9946" s="254"/>
      <c r="D9946" s="254"/>
      <c r="E9946" s="255"/>
      <c r="F9946" s="256"/>
      <c r="G9946" s="257"/>
      <c r="H9946" s="243">
        <f t="shared" ca="1" si="466"/>
        <v>45139</v>
      </c>
      <c r="I9946" s="244">
        <f t="shared" si="467"/>
        <v>43892</v>
      </c>
      <c r="J9946" s="244" t="str">
        <f t="shared" si="465"/>
        <v/>
      </c>
    </row>
    <row r="9947" spans="3:10" ht="12" thickBot="1" x14ac:dyDescent="0.25">
      <c r="C9947" s="254"/>
      <c r="D9947" s="254"/>
      <c r="E9947" s="255"/>
      <c r="F9947" s="256"/>
      <c r="G9947" s="257"/>
      <c r="H9947" s="243">
        <f t="shared" ca="1" si="466"/>
        <v>45139</v>
      </c>
      <c r="I9947" s="244">
        <f t="shared" si="467"/>
        <v>43892</v>
      </c>
      <c r="J9947" s="244" t="str">
        <f t="shared" si="465"/>
        <v/>
      </c>
    </row>
    <row r="9948" spans="3:10" ht="12" thickBot="1" x14ac:dyDescent="0.25">
      <c r="C9948" s="254"/>
      <c r="D9948" s="254"/>
      <c r="E9948" s="255"/>
      <c r="F9948" s="256"/>
      <c r="G9948" s="257"/>
      <c r="H9948" s="243">
        <f t="shared" ca="1" si="466"/>
        <v>45139</v>
      </c>
      <c r="I9948" s="244">
        <f t="shared" si="467"/>
        <v>43892</v>
      </c>
      <c r="J9948" s="244" t="str">
        <f t="shared" si="465"/>
        <v/>
      </c>
    </row>
    <row r="9949" spans="3:10" ht="12" thickBot="1" x14ac:dyDescent="0.25">
      <c r="C9949" s="254"/>
      <c r="D9949" s="254"/>
      <c r="E9949" s="255"/>
      <c r="F9949" s="256"/>
      <c r="G9949" s="257"/>
      <c r="H9949" s="243">
        <f t="shared" ca="1" si="466"/>
        <v>45139</v>
      </c>
      <c r="I9949" s="244">
        <f t="shared" si="467"/>
        <v>43892</v>
      </c>
      <c r="J9949" s="244" t="str">
        <f t="shared" si="465"/>
        <v/>
      </c>
    </row>
    <row r="9950" spans="3:10" ht="12" thickBot="1" x14ac:dyDescent="0.25">
      <c r="C9950" s="254"/>
      <c r="D9950" s="254"/>
      <c r="E9950" s="255"/>
      <c r="F9950" s="256"/>
      <c r="G9950" s="257"/>
      <c r="H9950" s="243">
        <f t="shared" ca="1" si="466"/>
        <v>45139</v>
      </c>
      <c r="I9950" s="244">
        <f t="shared" si="467"/>
        <v>43892</v>
      </c>
      <c r="J9950" s="244" t="str">
        <f t="shared" si="465"/>
        <v/>
      </c>
    </row>
    <row r="9951" spans="3:10" ht="12" thickBot="1" x14ac:dyDescent="0.25">
      <c r="C9951" s="254"/>
      <c r="D9951" s="254"/>
      <c r="E9951" s="255"/>
      <c r="F9951" s="256"/>
      <c r="G9951" s="257"/>
      <c r="H9951" s="243">
        <f t="shared" ca="1" si="466"/>
        <v>45139</v>
      </c>
      <c r="I9951" s="244">
        <f t="shared" si="467"/>
        <v>43892</v>
      </c>
      <c r="J9951" s="244" t="str">
        <f t="shared" si="465"/>
        <v/>
      </c>
    </row>
    <row r="9952" spans="3:10" ht="12" thickBot="1" x14ac:dyDescent="0.25">
      <c r="C9952" s="254"/>
      <c r="D9952" s="254"/>
      <c r="E9952" s="255"/>
      <c r="F9952" s="256"/>
      <c r="G9952" s="257"/>
      <c r="H9952" s="243">
        <f t="shared" ca="1" si="466"/>
        <v>45139</v>
      </c>
      <c r="I9952" s="244">
        <f t="shared" si="467"/>
        <v>43892</v>
      </c>
      <c r="J9952" s="244" t="str">
        <f t="shared" si="465"/>
        <v/>
      </c>
    </row>
    <row r="9953" spans="3:10" ht="12" thickBot="1" x14ac:dyDescent="0.25">
      <c r="C9953" s="254"/>
      <c r="D9953" s="254"/>
      <c r="E9953" s="255"/>
      <c r="F9953" s="256"/>
      <c r="G9953" s="257"/>
      <c r="H9953" s="243">
        <f t="shared" ca="1" si="466"/>
        <v>45139</v>
      </c>
      <c r="I9953" s="244">
        <f t="shared" si="467"/>
        <v>43892</v>
      </c>
      <c r="J9953" s="244" t="str">
        <f t="shared" si="465"/>
        <v/>
      </c>
    </row>
    <row r="9954" spans="3:10" ht="12" thickBot="1" x14ac:dyDescent="0.25">
      <c r="C9954" s="254"/>
      <c r="D9954" s="254"/>
      <c r="E9954" s="255"/>
      <c r="F9954" s="256"/>
      <c r="G9954" s="257"/>
      <c r="H9954" s="243">
        <f t="shared" ca="1" si="466"/>
        <v>45139</v>
      </c>
      <c r="I9954" s="244">
        <f t="shared" si="467"/>
        <v>43892</v>
      </c>
      <c r="J9954" s="244" t="str">
        <f t="shared" si="465"/>
        <v/>
      </c>
    </row>
    <row r="9955" spans="3:10" ht="12" thickBot="1" x14ac:dyDescent="0.25">
      <c r="C9955" s="254"/>
      <c r="D9955" s="254"/>
      <c r="E9955" s="255"/>
      <c r="F9955" s="256"/>
      <c r="G9955" s="257"/>
      <c r="H9955" s="243">
        <f t="shared" ca="1" si="466"/>
        <v>45139</v>
      </c>
      <c r="I9955" s="244">
        <f t="shared" si="467"/>
        <v>43892</v>
      </c>
      <c r="J9955" s="244" t="str">
        <f t="shared" si="465"/>
        <v/>
      </c>
    </row>
    <row r="9956" spans="3:10" ht="12" thickBot="1" x14ac:dyDescent="0.25">
      <c r="C9956" s="254"/>
      <c r="D9956" s="254"/>
      <c r="E9956" s="255"/>
      <c r="F9956" s="256"/>
      <c r="G9956" s="257"/>
      <c r="H9956" s="243">
        <f t="shared" ca="1" si="466"/>
        <v>45139</v>
      </c>
      <c r="I9956" s="244">
        <f t="shared" si="467"/>
        <v>43892</v>
      </c>
      <c r="J9956" s="244" t="str">
        <f t="shared" si="465"/>
        <v/>
      </c>
    </row>
    <row r="9957" spans="3:10" ht="12" thickBot="1" x14ac:dyDescent="0.25">
      <c r="C9957" s="254"/>
      <c r="D9957" s="254"/>
      <c r="E9957" s="255"/>
      <c r="F9957" s="256"/>
      <c r="G9957" s="257"/>
      <c r="H9957" s="243">
        <f t="shared" ca="1" si="466"/>
        <v>45139</v>
      </c>
      <c r="I9957" s="244">
        <f t="shared" si="467"/>
        <v>43892</v>
      </c>
      <c r="J9957" s="244" t="str">
        <f t="shared" si="465"/>
        <v/>
      </c>
    </row>
    <row r="9958" spans="3:10" ht="12" thickBot="1" x14ac:dyDescent="0.25">
      <c r="C9958" s="254"/>
      <c r="D9958" s="254"/>
      <c r="E9958" s="255"/>
      <c r="F9958" s="256"/>
      <c r="G9958" s="257"/>
      <c r="H9958" s="243">
        <f t="shared" ca="1" si="466"/>
        <v>45139</v>
      </c>
      <c r="I9958" s="244">
        <f t="shared" si="467"/>
        <v>43892</v>
      </c>
      <c r="J9958" s="244" t="str">
        <f t="shared" si="465"/>
        <v/>
      </c>
    </row>
    <row r="9959" spans="3:10" ht="12" thickBot="1" x14ac:dyDescent="0.25">
      <c r="C9959" s="254"/>
      <c r="D9959" s="254"/>
      <c r="E9959" s="255"/>
      <c r="F9959" s="256"/>
      <c r="G9959" s="257"/>
      <c r="H9959" s="243">
        <f t="shared" ca="1" si="466"/>
        <v>45139</v>
      </c>
      <c r="I9959" s="244">
        <f t="shared" si="467"/>
        <v>43892</v>
      </c>
      <c r="J9959" s="244" t="str">
        <f t="shared" si="465"/>
        <v/>
      </c>
    </row>
    <row r="9960" spans="3:10" ht="12" thickBot="1" x14ac:dyDescent="0.25">
      <c r="C9960" s="254"/>
      <c r="D9960" s="254"/>
      <c r="E9960" s="255"/>
      <c r="F9960" s="256"/>
      <c r="G9960" s="257"/>
      <c r="H9960" s="243">
        <f t="shared" ca="1" si="466"/>
        <v>45139</v>
      </c>
      <c r="I9960" s="244">
        <f t="shared" si="467"/>
        <v>43892</v>
      </c>
      <c r="J9960" s="244" t="str">
        <f t="shared" si="465"/>
        <v/>
      </c>
    </row>
    <row r="9961" spans="3:10" ht="12" thickBot="1" x14ac:dyDescent="0.25">
      <c r="C9961" s="254"/>
      <c r="D9961" s="254"/>
      <c r="E9961" s="255"/>
      <c r="F9961" s="256"/>
      <c r="G9961" s="257"/>
      <c r="H9961" s="243">
        <f t="shared" ca="1" si="466"/>
        <v>45139</v>
      </c>
      <c r="I9961" s="244">
        <f t="shared" si="467"/>
        <v>43892</v>
      </c>
      <c r="J9961" s="244" t="str">
        <f t="shared" si="465"/>
        <v/>
      </c>
    </row>
    <row r="9962" spans="3:10" ht="12" thickBot="1" x14ac:dyDescent="0.25">
      <c r="C9962" s="254"/>
      <c r="D9962" s="254"/>
      <c r="E9962" s="255"/>
      <c r="F9962" s="256"/>
      <c r="G9962" s="257"/>
      <c r="H9962" s="243">
        <f t="shared" ca="1" si="466"/>
        <v>45139</v>
      </c>
      <c r="I9962" s="244">
        <f t="shared" si="467"/>
        <v>43892</v>
      </c>
      <c r="J9962" s="244" t="str">
        <f t="shared" si="465"/>
        <v/>
      </c>
    </row>
    <row r="9963" spans="3:10" ht="12" thickBot="1" x14ac:dyDescent="0.25">
      <c r="C9963" s="254"/>
      <c r="D9963" s="254"/>
      <c r="E9963" s="255"/>
      <c r="F9963" s="256"/>
      <c r="G9963" s="257"/>
      <c r="H9963" s="243">
        <f t="shared" ca="1" si="466"/>
        <v>45139</v>
      </c>
      <c r="I9963" s="244">
        <f t="shared" si="467"/>
        <v>43892</v>
      </c>
      <c r="J9963" s="244" t="str">
        <f t="shared" si="465"/>
        <v/>
      </c>
    </row>
    <row r="9964" spans="3:10" ht="12" thickBot="1" x14ac:dyDescent="0.25">
      <c r="C9964" s="254"/>
      <c r="D9964" s="254"/>
      <c r="E9964" s="255"/>
      <c r="F9964" s="256"/>
      <c r="G9964" s="257"/>
      <c r="H9964" s="243">
        <f t="shared" ca="1" si="466"/>
        <v>45139</v>
      </c>
      <c r="I9964" s="244">
        <f t="shared" si="467"/>
        <v>43892</v>
      </c>
      <c r="J9964" s="244" t="str">
        <f t="shared" si="465"/>
        <v/>
      </c>
    </row>
    <row r="9965" spans="3:10" ht="12" thickBot="1" x14ac:dyDescent="0.25">
      <c r="C9965" s="254"/>
      <c r="D9965" s="254"/>
      <c r="E9965" s="255"/>
      <c r="F9965" s="256"/>
      <c r="G9965" s="257"/>
      <c r="H9965" s="243">
        <f t="shared" ca="1" si="466"/>
        <v>45139</v>
      </c>
      <c r="I9965" s="244">
        <f t="shared" si="467"/>
        <v>43892</v>
      </c>
      <c r="J9965" s="244" t="str">
        <f t="shared" si="465"/>
        <v/>
      </c>
    </row>
    <row r="9966" spans="3:10" ht="12" thickBot="1" x14ac:dyDescent="0.25">
      <c r="C9966" s="254"/>
      <c r="D9966" s="254"/>
      <c r="E9966" s="255"/>
      <c r="F9966" s="256"/>
      <c r="G9966" s="257"/>
      <c r="H9966" s="243">
        <f t="shared" ca="1" si="466"/>
        <v>45139</v>
      </c>
      <c r="I9966" s="244">
        <f t="shared" si="467"/>
        <v>43892</v>
      </c>
      <c r="J9966" s="244" t="str">
        <f t="shared" si="465"/>
        <v/>
      </c>
    </row>
    <row r="9967" spans="3:10" ht="12" thickBot="1" x14ac:dyDescent="0.25">
      <c r="C9967" s="254"/>
      <c r="D9967" s="254"/>
      <c r="E9967" s="255"/>
      <c r="F9967" s="256"/>
      <c r="G9967" s="257"/>
      <c r="H9967" s="243">
        <f t="shared" ca="1" si="466"/>
        <v>45139</v>
      </c>
      <c r="I9967" s="244">
        <f t="shared" si="467"/>
        <v>43892</v>
      </c>
      <c r="J9967" s="244" t="str">
        <f t="shared" si="465"/>
        <v/>
      </c>
    </row>
    <row r="9968" spans="3:10" ht="12" thickBot="1" x14ac:dyDescent="0.25">
      <c r="C9968" s="254"/>
      <c r="D9968" s="254"/>
      <c r="E9968" s="255"/>
      <c r="F9968" s="256"/>
      <c r="G9968" s="257"/>
      <c r="H9968" s="243">
        <f t="shared" ca="1" si="466"/>
        <v>45139</v>
      </c>
      <c r="I9968" s="244">
        <f t="shared" si="467"/>
        <v>43892</v>
      </c>
      <c r="J9968" s="244" t="str">
        <f t="shared" si="465"/>
        <v/>
      </c>
    </row>
    <row r="9969" spans="3:10" ht="12" thickBot="1" x14ac:dyDescent="0.25">
      <c r="C9969" s="254"/>
      <c r="D9969" s="254"/>
      <c r="E9969" s="255"/>
      <c r="F9969" s="256"/>
      <c r="G9969" s="257"/>
      <c r="H9969" s="243">
        <f t="shared" ca="1" si="466"/>
        <v>45139</v>
      </c>
      <c r="I9969" s="244">
        <f t="shared" si="467"/>
        <v>43892</v>
      </c>
      <c r="J9969" s="244" t="str">
        <f t="shared" si="465"/>
        <v/>
      </c>
    </row>
    <row r="9970" spans="3:10" ht="12" thickBot="1" x14ac:dyDescent="0.25">
      <c r="C9970" s="254"/>
      <c r="D9970" s="254"/>
      <c r="E9970" s="255"/>
      <c r="F9970" s="256"/>
      <c r="G9970" s="257"/>
      <c r="H9970" s="243">
        <f t="shared" ca="1" si="466"/>
        <v>45139</v>
      </c>
      <c r="I9970" s="244">
        <f t="shared" si="467"/>
        <v>43892</v>
      </c>
      <c r="J9970" s="244" t="str">
        <f t="shared" si="465"/>
        <v/>
      </c>
    </row>
    <row r="9971" spans="3:10" ht="12" thickBot="1" x14ac:dyDescent="0.25">
      <c r="C9971" s="254"/>
      <c r="D9971" s="254"/>
      <c r="E9971" s="255"/>
      <c r="F9971" s="256"/>
      <c r="G9971" s="257"/>
      <c r="H9971" s="243">
        <f t="shared" ca="1" si="466"/>
        <v>45139</v>
      </c>
      <c r="I9971" s="244">
        <f t="shared" si="467"/>
        <v>43892</v>
      </c>
      <c r="J9971" s="244" t="str">
        <f t="shared" si="465"/>
        <v/>
      </c>
    </row>
    <row r="9972" spans="3:10" ht="12" thickBot="1" x14ac:dyDescent="0.25">
      <c r="C9972" s="254"/>
      <c r="D9972" s="254"/>
      <c r="E9972" s="255"/>
      <c r="F9972" s="256"/>
      <c r="G9972" s="257"/>
      <c r="H9972" s="243">
        <f t="shared" ca="1" si="466"/>
        <v>45139</v>
      </c>
      <c r="I9972" s="244">
        <f t="shared" si="467"/>
        <v>43892</v>
      </c>
      <c r="J9972" s="244" t="str">
        <f t="shared" si="465"/>
        <v/>
      </c>
    </row>
    <row r="9973" spans="3:10" ht="12" thickBot="1" x14ac:dyDescent="0.25">
      <c r="C9973" s="254"/>
      <c r="D9973" s="254"/>
      <c r="E9973" s="255"/>
      <c r="F9973" s="256"/>
      <c r="G9973" s="257"/>
      <c r="H9973" s="243">
        <f t="shared" ca="1" si="466"/>
        <v>45139</v>
      </c>
      <c r="I9973" s="244">
        <f t="shared" si="467"/>
        <v>43892</v>
      </c>
      <c r="J9973" s="244" t="str">
        <f t="shared" si="465"/>
        <v/>
      </c>
    </row>
    <row r="9974" spans="3:10" ht="12" thickBot="1" x14ac:dyDescent="0.25">
      <c r="C9974" s="254"/>
      <c r="D9974" s="254"/>
      <c r="E9974" s="255"/>
      <c r="F9974" s="256"/>
      <c r="G9974" s="257"/>
      <c r="H9974" s="243">
        <f t="shared" ca="1" si="466"/>
        <v>45139</v>
      </c>
      <c r="I9974" s="244">
        <f t="shared" si="467"/>
        <v>43892</v>
      </c>
      <c r="J9974" s="244" t="str">
        <f t="shared" si="465"/>
        <v/>
      </c>
    </row>
    <row r="9975" spans="3:10" ht="12" thickBot="1" x14ac:dyDescent="0.25">
      <c r="C9975" s="254"/>
      <c r="D9975" s="254"/>
      <c r="E9975" s="255"/>
      <c r="F9975" s="256"/>
      <c r="G9975" s="257"/>
      <c r="H9975" s="243">
        <f t="shared" ca="1" si="466"/>
        <v>45139</v>
      </c>
      <c r="I9975" s="244">
        <f t="shared" si="467"/>
        <v>43892</v>
      </c>
      <c r="J9975" s="244" t="str">
        <f t="shared" si="465"/>
        <v/>
      </c>
    </row>
    <row r="9976" spans="3:10" ht="12" thickBot="1" x14ac:dyDescent="0.25">
      <c r="C9976" s="254"/>
      <c r="D9976" s="254"/>
      <c r="E9976" s="255"/>
      <c r="F9976" s="256"/>
      <c r="G9976" s="257"/>
      <c r="H9976" s="243">
        <f t="shared" ca="1" si="466"/>
        <v>45139</v>
      </c>
      <c r="I9976" s="244">
        <f t="shared" si="467"/>
        <v>43892</v>
      </c>
      <c r="J9976" s="244" t="str">
        <f t="shared" si="465"/>
        <v/>
      </c>
    </row>
    <row r="9977" spans="3:10" ht="12" thickBot="1" x14ac:dyDescent="0.25">
      <c r="C9977" s="254"/>
      <c r="D9977" s="254"/>
      <c r="E9977" s="255"/>
      <c r="F9977" s="256"/>
      <c r="G9977" s="257"/>
      <c r="H9977" s="243">
        <f t="shared" ca="1" si="466"/>
        <v>45139</v>
      </c>
      <c r="I9977" s="244">
        <f t="shared" si="467"/>
        <v>43892</v>
      </c>
      <c r="J9977" s="244" t="str">
        <f t="shared" si="465"/>
        <v/>
      </c>
    </row>
    <row r="9978" spans="3:10" ht="12" thickBot="1" x14ac:dyDescent="0.25">
      <c r="C9978" s="254"/>
      <c r="D9978" s="254"/>
      <c r="E9978" s="255"/>
      <c r="F9978" s="256"/>
      <c r="G9978" s="257"/>
      <c r="H9978" s="243">
        <f t="shared" ca="1" si="466"/>
        <v>45139</v>
      </c>
      <c r="I9978" s="244">
        <f t="shared" si="467"/>
        <v>43892</v>
      </c>
      <c r="J9978" s="244" t="str">
        <f t="shared" si="465"/>
        <v/>
      </c>
    </row>
    <row r="9979" spans="3:10" ht="12" thickBot="1" x14ac:dyDescent="0.25">
      <c r="C9979" s="254"/>
      <c r="D9979" s="254"/>
      <c r="E9979" s="255"/>
      <c r="F9979" s="256"/>
      <c r="G9979" s="257"/>
      <c r="H9979" s="243">
        <f t="shared" ca="1" si="466"/>
        <v>45139</v>
      </c>
      <c r="I9979" s="244">
        <f t="shared" si="467"/>
        <v>43892</v>
      </c>
      <c r="J9979" s="244" t="str">
        <f t="shared" si="465"/>
        <v/>
      </c>
    </row>
    <row r="9980" spans="3:10" ht="12" thickBot="1" x14ac:dyDescent="0.25">
      <c r="C9980" s="254"/>
      <c r="D9980" s="254"/>
      <c r="E9980" s="255"/>
      <c r="F9980" s="256"/>
      <c r="G9980" s="257"/>
      <c r="H9980" s="243">
        <f t="shared" ca="1" si="466"/>
        <v>45139</v>
      </c>
      <c r="I9980" s="244">
        <f t="shared" si="467"/>
        <v>43892</v>
      </c>
      <c r="J9980" s="244" t="str">
        <f t="shared" si="465"/>
        <v/>
      </c>
    </row>
    <row r="9981" spans="3:10" ht="12" thickBot="1" x14ac:dyDescent="0.25">
      <c r="C9981" s="254"/>
      <c r="D9981" s="254"/>
      <c r="E9981" s="255"/>
      <c r="F9981" s="256"/>
      <c r="G9981" s="257"/>
      <c r="H9981" s="243">
        <f t="shared" ca="1" si="466"/>
        <v>45139</v>
      </c>
      <c r="I9981" s="244">
        <f t="shared" si="467"/>
        <v>43892</v>
      </c>
      <c r="J9981" s="244" t="str">
        <f t="shared" si="465"/>
        <v/>
      </c>
    </row>
    <row r="9982" spans="3:10" ht="12" thickBot="1" x14ac:dyDescent="0.25">
      <c r="C9982" s="254"/>
      <c r="D9982" s="254"/>
      <c r="E9982" s="255"/>
      <c r="F9982" s="256"/>
      <c r="G9982" s="257"/>
      <c r="H9982" s="243">
        <f t="shared" ca="1" si="466"/>
        <v>45139</v>
      </c>
      <c r="I9982" s="244">
        <f t="shared" si="467"/>
        <v>43892</v>
      </c>
      <c r="J9982" s="244" t="str">
        <f t="shared" si="465"/>
        <v/>
      </c>
    </row>
    <row r="9983" spans="3:10" ht="12" thickBot="1" x14ac:dyDescent="0.25">
      <c r="C9983" s="254"/>
      <c r="D9983" s="254"/>
      <c r="E9983" s="255"/>
      <c r="F9983" s="256"/>
      <c r="G9983" s="257"/>
      <c r="H9983" s="243">
        <f t="shared" ca="1" si="466"/>
        <v>45139</v>
      </c>
      <c r="I9983" s="244">
        <f t="shared" si="467"/>
        <v>43892</v>
      </c>
      <c r="J9983" s="244" t="str">
        <f t="shared" si="465"/>
        <v/>
      </c>
    </row>
    <row r="9984" spans="3:10" ht="12" thickBot="1" x14ac:dyDescent="0.25">
      <c r="C9984" s="254"/>
      <c r="D9984" s="254"/>
      <c r="E9984" s="255"/>
      <c r="F9984" s="256"/>
      <c r="G9984" s="257"/>
      <c r="H9984" s="243">
        <f t="shared" ca="1" si="466"/>
        <v>45139</v>
      </c>
      <c r="I9984" s="244">
        <f t="shared" si="467"/>
        <v>43892</v>
      </c>
      <c r="J9984" s="244" t="str">
        <f t="shared" si="465"/>
        <v/>
      </c>
    </row>
    <row r="9985" spans="3:10" ht="12" thickBot="1" x14ac:dyDescent="0.25">
      <c r="C9985" s="254"/>
      <c r="D9985" s="254"/>
      <c r="E9985" s="255"/>
      <c r="F9985" s="256"/>
      <c r="G9985" s="257"/>
      <c r="H9985" s="243">
        <f t="shared" ca="1" si="466"/>
        <v>45139</v>
      </c>
      <c r="I9985" s="244">
        <f t="shared" si="467"/>
        <v>43892</v>
      </c>
      <c r="J9985" s="244" t="str">
        <f t="shared" si="465"/>
        <v/>
      </c>
    </row>
    <row r="9986" spans="3:10" ht="12" thickBot="1" x14ac:dyDescent="0.25">
      <c r="C9986" s="254"/>
      <c r="D9986" s="254"/>
      <c r="E9986" s="255"/>
      <c r="F9986" s="256"/>
      <c r="G9986" s="257"/>
      <c r="H9986" s="243">
        <f t="shared" ca="1" si="466"/>
        <v>45139</v>
      </c>
      <c r="I9986" s="244">
        <f t="shared" si="467"/>
        <v>43892</v>
      </c>
      <c r="J9986" s="244" t="str">
        <f t="shared" si="465"/>
        <v/>
      </c>
    </row>
    <row r="9987" spans="3:10" ht="12" thickBot="1" x14ac:dyDescent="0.25">
      <c r="C9987" s="254"/>
      <c r="D9987" s="254"/>
      <c r="E9987" s="255"/>
      <c r="F9987" s="256"/>
      <c r="G9987" s="257"/>
      <c r="H9987" s="243">
        <f t="shared" ca="1" si="466"/>
        <v>45139</v>
      </c>
      <c r="I9987" s="244">
        <f t="shared" si="467"/>
        <v>43892</v>
      </c>
      <c r="J9987" s="244" t="str">
        <f t="shared" si="465"/>
        <v/>
      </c>
    </row>
    <row r="9988" spans="3:10" ht="12" thickBot="1" x14ac:dyDescent="0.25">
      <c r="C9988" s="254"/>
      <c r="D9988" s="254"/>
      <c r="E9988" s="255"/>
      <c r="F9988" s="256"/>
      <c r="G9988" s="257"/>
      <c r="H9988" s="243">
        <f t="shared" ca="1" si="466"/>
        <v>45139</v>
      </c>
      <c r="I9988" s="244">
        <f t="shared" si="467"/>
        <v>43892</v>
      </c>
      <c r="J9988" s="244" t="str">
        <f t="shared" si="465"/>
        <v/>
      </c>
    </row>
    <row r="9989" spans="3:10" ht="12" thickBot="1" x14ac:dyDescent="0.25">
      <c r="C9989" s="254"/>
      <c r="D9989" s="254"/>
      <c r="E9989" s="255"/>
      <c r="F9989" s="256"/>
      <c r="G9989" s="257"/>
      <c r="H9989" s="243">
        <f t="shared" ca="1" si="466"/>
        <v>45139</v>
      </c>
      <c r="I9989" s="244">
        <f t="shared" si="467"/>
        <v>43892</v>
      </c>
      <c r="J9989" s="244" t="str">
        <f t="shared" si="465"/>
        <v/>
      </c>
    </row>
    <row r="9990" spans="3:10" ht="12" thickBot="1" x14ac:dyDescent="0.25">
      <c r="C9990" s="254"/>
      <c r="D9990" s="254"/>
      <c r="E9990" s="255"/>
      <c r="F9990" s="256"/>
      <c r="G9990" s="257"/>
      <c r="H9990" s="243">
        <f t="shared" ca="1" si="466"/>
        <v>45139</v>
      </c>
      <c r="I9990" s="244">
        <f t="shared" si="467"/>
        <v>43892</v>
      </c>
      <c r="J9990" s="244" t="str">
        <f t="shared" ref="J9990:J10053" si="468">IF(G9990="","",IF(G9990&gt;=0,"Debitoren",IF(G9990&lt;0,"Kreditoren","")))</f>
        <v/>
      </c>
    </row>
    <row r="9991" spans="3:10" ht="12" thickBot="1" x14ac:dyDescent="0.25">
      <c r="C9991" s="254"/>
      <c r="D9991" s="254"/>
      <c r="E9991" s="255"/>
      <c r="F9991" s="256"/>
      <c r="G9991" s="257"/>
      <c r="H9991" s="243">
        <f t="shared" ref="H9991:H10054" ca="1" si="469">IF(F9991&lt;$F$2,EOMONTH($F$2,-1)+1,EOMONTH(F9991,-1)+1)</f>
        <v>45139</v>
      </c>
      <c r="I9991" s="244">
        <f t="shared" ref="I9991:I10054" si="470">IF(F9991&lt;$I$2,IF(   WEEKDAY(EOMONTH($I$2,-1)+1)=1,EOMONTH($I$2,-1)+1+1,EOMONTH($I$2,-1)+1),IF(WEEKDAY(F9991)=1,F9991+1,F9991))</f>
        <v>43892</v>
      </c>
      <c r="J9991" s="244" t="str">
        <f t="shared" si="468"/>
        <v/>
      </c>
    </row>
    <row r="9992" spans="3:10" ht="12" thickBot="1" x14ac:dyDescent="0.25">
      <c r="C9992" s="254"/>
      <c r="D9992" s="254"/>
      <c r="E9992" s="255"/>
      <c r="F9992" s="256"/>
      <c r="G9992" s="257"/>
      <c r="H9992" s="243">
        <f t="shared" ca="1" si="469"/>
        <v>45139</v>
      </c>
      <c r="I9992" s="244">
        <f t="shared" si="470"/>
        <v>43892</v>
      </c>
      <c r="J9992" s="244" t="str">
        <f t="shared" si="468"/>
        <v/>
      </c>
    </row>
    <row r="9993" spans="3:10" ht="12" thickBot="1" x14ac:dyDescent="0.25">
      <c r="C9993" s="254"/>
      <c r="D9993" s="254"/>
      <c r="E9993" s="255"/>
      <c r="F9993" s="256"/>
      <c r="G9993" s="257"/>
      <c r="H9993" s="243">
        <f t="shared" ca="1" si="469"/>
        <v>45139</v>
      </c>
      <c r="I9993" s="244">
        <f t="shared" si="470"/>
        <v>43892</v>
      </c>
      <c r="J9993" s="244" t="str">
        <f t="shared" si="468"/>
        <v/>
      </c>
    </row>
    <row r="9994" spans="3:10" ht="12" thickBot="1" x14ac:dyDescent="0.25">
      <c r="C9994" s="254"/>
      <c r="D9994" s="254"/>
      <c r="E9994" s="255"/>
      <c r="F9994" s="256"/>
      <c r="G9994" s="257"/>
      <c r="H9994" s="243">
        <f t="shared" ca="1" si="469"/>
        <v>45139</v>
      </c>
      <c r="I9994" s="244">
        <f t="shared" si="470"/>
        <v>43892</v>
      </c>
      <c r="J9994" s="244" t="str">
        <f t="shared" si="468"/>
        <v/>
      </c>
    </row>
    <row r="9995" spans="3:10" ht="12" thickBot="1" x14ac:dyDescent="0.25">
      <c r="C9995" s="254"/>
      <c r="D9995" s="254"/>
      <c r="E9995" s="255"/>
      <c r="F9995" s="256"/>
      <c r="G9995" s="257"/>
      <c r="H9995" s="243">
        <f t="shared" ca="1" si="469"/>
        <v>45139</v>
      </c>
      <c r="I9995" s="244">
        <f t="shared" si="470"/>
        <v>43892</v>
      </c>
      <c r="J9995" s="244" t="str">
        <f t="shared" si="468"/>
        <v/>
      </c>
    </row>
    <row r="9996" spans="3:10" ht="12" thickBot="1" x14ac:dyDescent="0.25">
      <c r="C9996" s="254"/>
      <c r="D9996" s="254"/>
      <c r="E9996" s="255"/>
      <c r="F9996" s="256"/>
      <c r="G9996" s="257"/>
      <c r="H9996" s="243">
        <f t="shared" ca="1" si="469"/>
        <v>45139</v>
      </c>
      <c r="I9996" s="244">
        <f t="shared" si="470"/>
        <v>43892</v>
      </c>
      <c r="J9996" s="244" t="str">
        <f t="shared" si="468"/>
        <v/>
      </c>
    </row>
    <row r="9997" spans="3:10" ht="12" thickBot="1" x14ac:dyDescent="0.25">
      <c r="C9997" s="254"/>
      <c r="D9997" s="254"/>
      <c r="E9997" s="255"/>
      <c r="F9997" s="256"/>
      <c r="G9997" s="257"/>
      <c r="H9997" s="243">
        <f t="shared" ca="1" si="469"/>
        <v>45139</v>
      </c>
      <c r="I9997" s="244">
        <f t="shared" si="470"/>
        <v>43892</v>
      </c>
      <c r="J9997" s="244" t="str">
        <f t="shared" si="468"/>
        <v/>
      </c>
    </row>
    <row r="9998" spans="3:10" ht="12" thickBot="1" x14ac:dyDescent="0.25">
      <c r="C9998" s="254"/>
      <c r="D9998" s="254"/>
      <c r="E9998" s="255"/>
      <c r="F9998" s="256"/>
      <c r="G9998" s="257"/>
      <c r="H9998" s="243">
        <f t="shared" ca="1" si="469"/>
        <v>45139</v>
      </c>
      <c r="I9998" s="244">
        <f t="shared" si="470"/>
        <v>43892</v>
      </c>
      <c r="J9998" s="244" t="str">
        <f t="shared" si="468"/>
        <v/>
      </c>
    </row>
    <row r="9999" spans="3:10" ht="12" thickBot="1" x14ac:dyDescent="0.25">
      <c r="C9999" s="254"/>
      <c r="D9999" s="254"/>
      <c r="E9999" s="255"/>
      <c r="F9999" s="256"/>
      <c r="G9999" s="257"/>
      <c r="H9999" s="243">
        <f t="shared" ca="1" si="469"/>
        <v>45139</v>
      </c>
      <c r="I9999" s="244">
        <f t="shared" si="470"/>
        <v>43892</v>
      </c>
      <c r="J9999" s="244" t="str">
        <f t="shared" si="468"/>
        <v/>
      </c>
    </row>
    <row r="10000" spans="3:10" ht="12" thickBot="1" x14ac:dyDescent="0.25">
      <c r="C10000" s="254"/>
      <c r="D10000" s="254"/>
      <c r="E10000" s="255"/>
      <c r="F10000" s="256"/>
      <c r="G10000" s="257"/>
      <c r="H10000" s="243">
        <f t="shared" ca="1" si="469"/>
        <v>45139</v>
      </c>
      <c r="I10000" s="244">
        <f t="shared" si="470"/>
        <v>43892</v>
      </c>
      <c r="J10000" s="244" t="str">
        <f t="shared" si="468"/>
        <v/>
      </c>
    </row>
    <row r="10001" spans="3:10" ht="12" thickBot="1" x14ac:dyDescent="0.25">
      <c r="C10001" s="254"/>
      <c r="D10001" s="254"/>
      <c r="E10001" s="255"/>
      <c r="F10001" s="256"/>
      <c r="G10001" s="257"/>
      <c r="H10001" s="243">
        <f t="shared" ca="1" si="469"/>
        <v>45139</v>
      </c>
      <c r="I10001" s="244">
        <f t="shared" si="470"/>
        <v>43892</v>
      </c>
      <c r="J10001" s="244" t="str">
        <f t="shared" si="468"/>
        <v/>
      </c>
    </row>
    <row r="10002" spans="3:10" ht="12" thickBot="1" x14ac:dyDescent="0.25">
      <c r="C10002" s="254"/>
      <c r="D10002" s="254"/>
      <c r="E10002" s="255"/>
      <c r="F10002" s="256"/>
      <c r="G10002" s="257"/>
      <c r="H10002" s="243">
        <f t="shared" ca="1" si="469"/>
        <v>45139</v>
      </c>
      <c r="I10002" s="244">
        <f t="shared" si="470"/>
        <v>43892</v>
      </c>
      <c r="J10002" s="244" t="str">
        <f t="shared" si="468"/>
        <v/>
      </c>
    </row>
    <row r="10003" spans="3:10" ht="12" thickBot="1" x14ac:dyDescent="0.25">
      <c r="C10003" s="254"/>
      <c r="D10003" s="254"/>
      <c r="E10003" s="255"/>
      <c r="F10003" s="256"/>
      <c r="G10003" s="257"/>
      <c r="H10003" s="243">
        <f t="shared" ca="1" si="469"/>
        <v>45139</v>
      </c>
      <c r="I10003" s="244">
        <f t="shared" si="470"/>
        <v>43892</v>
      </c>
      <c r="J10003" s="244" t="str">
        <f t="shared" si="468"/>
        <v/>
      </c>
    </row>
    <row r="10004" spans="3:10" ht="12" thickBot="1" x14ac:dyDescent="0.25">
      <c r="C10004" s="254"/>
      <c r="D10004" s="254"/>
      <c r="E10004" s="255"/>
      <c r="F10004" s="256"/>
      <c r="G10004" s="257"/>
      <c r="H10004" s="243">
        <f t="shared" ca="1" si="469"/>
        <v>45139</v>
      </c>
      <c r="I10004" s="244">
        <f t="shared" si="470"/>
        <v>43892</v>
      </c>
      <c r="J10004" s="244" t="str">
        <f t="shared" si="468"/>
        <v/>
      </c>
    </row>
    <row r="10005" spans="3:10" ht="12" thickBot="1" x14ac:dyDescent="0.25">
      <c r="C10005" s="254"/>
      <c r="D10005" s="254"/>
      <c r="E10005" s="255"/>
      <c r="F10005" s="256"/>
      <c r="G10005" s="257"/>
      <c r="H10005" s="243">
        <f t="shared" ca="1" si="469"/>
        <v>45139</v>
      </c>
      <c r="I10005" s="244">
        <f t="shared" si="470"/>
        <v>43892</v>
      </c>
      <c r="J10005" s="244" t="str">
        <f t="shared" si="468"/>
        <v/>
      </c>
    </row>
    <row r="10006" spans="3:10" ht="12" thickBot="1" x14ac:dyDescent="0.25">
      <c r="C10006" s="254"/>
      <c r="D10006" s="254"/>
      <c r="E10006" s="255"/>
      <c r="F10006" s="256"/>
      <c r="G10006" s="257"/>
      <c r="H10006" s="243">
        <f t="shared" ca="1" si="469"/>
        <v>45139</v>
      </c>
      <c r="I10006" s="244">
        <f t="shared" si="470"/>
        <v>43892</v>
      </c>
      <c r="J10006" s="244" t="str">
        <f t="shared" si="468"/>
        <v/>
      </c>
    </row>
    <row r="10007" spans="3:10" ht="12" thickBot="1" x14ac:dyDescent="0.25">
      <c r="C10007" s="254"/>
      <c r="D10007" s="254"/>
      <c r="E10007" s="255"/>
      <c r="F10007" s="256"/>
      <c r="G10007" s="257"/>
      <c r="H10007" s="243">
        <f t="shared" ca="1" si="469"/>
        <v>45139</v>
      </c>
      <c r="I10007" s="244">
        <f t="shared" si="470"/>
        <v>43892</v>
      </c>
      <c r="J10007" s="244" t="str">
        <f t="shared" si="468"/>
        <v/>
      </c>
    </row>
    <row r="10008" spans="3:10" ht="12" thickBot="1" x14ac:dyDescent="0.25">
      <c r="C10008" s="254"/>
      <c r="D10008" s="254"/>
      <c r="E10008" s="255"/>
      <c r="F10008" s="256"/>
      <c r="G10008" s="257"/>
      <c r="H10008" s="243">
        <f t="shared" ca="1" si="469"/>
        <v>45139</v>
      </c>
      <c r="I10008" s="244">
        <f t="shared" si="470"/>
        <v>43892</v>
      </c>
      <c r="J10008" s="244" t="str">
        <f t="shared" si="468"/>
        <v/>
      </c>
    </row>
    <row r="10009" spans="3:10" ht="12" thickBot="1" x14ac:dyDescent="0.25">
      <c r="C10009" s="254"/>
      <c r="D10009" s="254"/>
      <c r="E10009" s="255"/>
      <c r="F10009" s="256"/>
      <c r="G10009" s="257"/>
      <c r="H10009" s="243">
        <f t="shared" ca="1" si="469"/>
        <v>45139</v>
      </c>
      <c r="I10009" s="244">
        <f t="shared" si="470"/>
        <v>43892</v>
      </c>
      <c r="J10009" s="244" t="str">
        <f t="shared" si="468"/>
        <v/>
      </c>
    </row>
    <row r="10010" spans="3:10" ht="12" thickBot="1" x14ac:dyDescent="0.25">
      <c r="C10010" s="254"/>
      <c r="D10010" s="254"/>
      <c r="E10010" s="255"/>
      <c r="F10010" s="256"/>
      <c r="G10010" s="257"/>
      <c r="H10010" s="243">
        <f t="shared" ca="1" si="469"/>
        <v>45139</v>
      </c>
      <c r="I10010" s="244">
        <f t="shared" si="470"/>
        <v>43892</v>
      </c>
      <c r="J10010" s="244" t="str">
        <f t="shared" si="468"/>
        <v/>
      </c>
    </row>
    <row r="10011" spans="3:10" ht="12" thickBot="1" x14ac:dyDescent="0.25">
      <c r="C10011" s="254"/>
      <c r="D10011" s="254"/>
      <c r="E10011" s="255"/>
      <c r="F10011" s="256"/>
      <c r="G10011" s="257"/>
      <c r="H10011" s="243">
        <f t="shared" ca="1" si="469"/>
        <v>45139</v>
      </c>
      <c r="I10011" s="244">
        <f t="shared" si="470"/>
        <v>43892</v>
      </c>
      <c r="J10011" s="244" t="str">
        <f t="shared" si="468"/>
        <v/>
      </c>
    </row>
    <row r="10012" spans="3:10" ht="12" thickBot="1" x14ac:dyDescent="0.25">
      <c r="C10012" s="254"/>
      <c r="D10012" s="254"/>
      <c r="E10012" s="255"/>
      <c r="F10012" s="256"/>
      <c r="G10012" s="257"/>
      <c r="H10012" s="243">
        <f t="shared" ca="1" si="469"/>
        <v>45139</v>
      </c>
      <c r="I10012" s="244">
        <f t="shared" si="470"/>
        <v>43892</v>
      </c>
      <c r="J10012" s="244" t="str">
        <f t="shared" si="468"/>
        <v/>
      </c>
    </row>
    <row r="10013" spans="3:10" ht="12" thickBot="1" x14ac:dyDescent="0.25">
      <c r="C10013" s="254"/>
      <c r="D10013" s="254"/>
      <c r="E10013" s="255"/>
      <c r="F10013" s="256"/>
      <c r="G10013" s="257"/>
      <c r="H10013" s="243">
        <f t="shared" ca="1" si="469"/>
        <v>45139</v>
      </c>
      <c r="I10013" s="244">
        <f t="shared" si="470"/>
        <v>43892</v>
      </c>
      <c r="J10013" s="244" t="str">
        <f t="shared" si="468"/>
        <v/>
      </c>
    </row>
    <row r="10014" spans="3:10" ht="12" thickBot="1" x14ac:dyDescent="0.25">
      <c r="C10014" s="254"/>
      <c r="D10014" s="254"/>
      <c r="E10014" s="255"/>
      <c r="F10014" s="256"/>
      <c r="G10014" s="257"/>
      <c r="H10014" s="243">
        <f t="shared" ca="1" si="469"/>
        <v>45139</v>
      </c>
      <c r="I10014" s="244">
        <f t="shared" si="470"/>
        <v>43892</v>
      </c>
      <c r="J10014" s="244" t="str">
        <f t="shared" si="468"/>
        <v/>
      </c>
    </row>
    <row r="10015" spans="3:10" ht="12" thickBot="1" x14ac:dyDescent="0.25">
      <c r="C10015" s="254"/>
      <c r="D10015" s="254"/>
      <c r="E10015" s="255"/>
      <c r="F10015" s="256"/>
      <c r="G10015" s="257"/>
      <c r="H10015" s="243">
        <f t="shared" ca="1" si="469"/>
        <v>45139</v>
      </c>
      <c r="I10015" s="244">
        <f t="shared" si="470"/>
        <v>43892</v>
      </c>
      <c r="J10015" s="244" t="str">
        <f t="shared" si="468"/>
        <v/>
      </c>
    </row>
    <row r="10016" spans="3:10" ht="12" thickBot="1" x14ac:dyDescent="0.25">
      <c r="C10016" s="254"/>
      <c r="D10016" s="254"/>
      <c r="E10016" s="255"/>
      <c r="F10016" s="256"/>
      <c r="G10016" s="257"/>
      <c r="H10016" s="243">
        <f t="shared" ca="1" si="469"/>
        <v>45139</v>
      </c>
      <c r="I10016" s="244">
        <f t="shared" si="470"/>
        <v>43892</v>
      </c>
      <c r="J10016" s="244" t="str">
        <f t="shared" si="468"/>
        <v/>
      </c>
    </row>
    <row r="10017" spans="3:10" ht="12" thickBot="1" x14ac:dyDescent="0.25">
      <c r="C10017" s="254"/>
      <c r="D10017" s="254"/>
      <c r="E10017" s="255"/>
      <c r="F10017" s="256"/>
      <c r="G10017" s="257"/>
      <c r="H10017" s="243">
        <f t="shared" ca="1" si="469"/>
        <v>45139</v>
      </c>
      <c r="I10017" s="244">
        <f t="shared" si="470"/>
        <v>43892</v>
      </c>
      <c r="J10017" s="244" t="str">
        <f t="shared" si="468"/>
        <v/>
      </c>
    </row>
    <row r="10018" spans="3:10" ht="12" thickBot="1" x14ac:dyDescent="0.25">
      <c r="C10018" s="254"/>
      <c r="D10018" s="254"/>
      <c r="E10018" s="255"/>
      <c r="F10018" s="256"/>
      <c r="G10018" s="257"/>
      <c r="H10018" s="243">
        <f t="shared" ca="1" si="469"/>
        <v>45139</v>
      </c>
      <c r="I10018" s="244">
        <f t="shared" si="470"/>
        <v>43892</v>
      </c>
      <c r="J10018" s="244" t="str">
        <f t="shared" si="468"/>
        <v/>
      </c>
    </row>
    <row r="10019" spans="3:10" ht="12" thickBot="1" x14ac:dyDescent="0.25">
      <c r="C10019" s="254"/>
      <c r="D10019" s="254"/>
      <c r="E10019" s="255"/>
      <c r="F10019" s="256"/>
      <c r="G10019" s="257"/>
      <c r="H10019" s="243">
        <f t="shared" ca="1" si="469"/>
        <v>45139</v>
      </c>
      <c r="I10019" s="244">
        <f t="shared" si="470"/>
        <v>43892</v>
      </c>
      <c r="J10019" s="244" t="str">
        <f t="shared" si="468"/>
        <v/>
      </c>
    </row>
    <row r="10020" spans="3:10" ht="12" thickBot="1" x14ac:dyDescent="0.25">
      <c r="C10020" s="254"/>
      <c r="D10020" s="254"/>
      <c r="E10020" s="255"/>
      <c r="F10020" s="256"/>
      <c r="G10020" s="257"/>
      <c r="H10020" s="243">
        <f t="shared" ca="1" si="469"/>
        <v>45139</v>
      </c>
      <c r="I10020" s="244">
        <f t="shared" si="470"/>
        <v>43892</v>
      </c>
      <c r="J10020" s="244" t="str">
        <f t="shared" si="468"/>
        <v/>
      </c>
    </row>
    <row r="10021" spans="3:10" ht="12" thickBot="1" x14ac:dyDescent="0.25">
      <c r="C10021" s="254"/>
      <c r="D10021" s="254"/>
      <c r="E10021" s="255"/>
      <c r="F10021" s="256"/>
      <c r="G10021" s="257"/>
      <c r="H10021" s="243">
        <f t="shared" ca="1" si="469"/>
        <v>45139</v>
      </c>
      <c r="I10021" s="244">
        <f t="shared" si="470"/>
        <v>43892</v>
      </c>
      <c r="J10021" s="244" t="str">
        <f t="shared" si="468"/>
        <v/>
      </c>
    </row>
    <row r="10022" spans="3:10" ht="12" thickBot="1" x14ac:dyDescent="0.25">
      <c r="C10022" s="254"/>
      <c r="D10022" s="254"/>
      <c r="E10022" s="255"/>
      <c r="F10022" s="256"/>
      <c r="G10022" s="257"/>
      <c r="H10022" s="243">
        <f t="shared" ca="1" si="469"/>
        <v>45139</v>
      </c>
      <c r="I10022" s="244">
        <f t="shared" si="470"/>
        <v>43892</v>
      </c>
      <c r="J10022" s="244" t="str">
        <f t="shared" si="468"/>
        <v/>
      </c>
    </row>
    <row r="10023" spans="3:10" ht="12" thickBot="1" x14ac:dyDescent="0.25">
      <c r="C10023" s="254"/>
      <c r="D10023" s="254"/>
      <c r="E10023" s="255"/>
      <c r="F10023" s="256"/>
      <c r="G10023" s="257"/>
      <c r="H10023" s="243">
        <f t="shared" ca="1" si="469"/>
        <v>45139</v>
      </c>
      <c r="I10023" s="244">
        <f t="shared" si="470"/>
        <v>43892</v>
      </c>
      <c r="J10023" s="244" t="str">
        <f t="shared" si="468"/>
        <v/>
      </c>
    </row>
    <row r="10024" spans="3:10" ht="12" thickBot="1" x14ac:dyDescent="0.25">
      <c r="C10024" s="254"/>
      <c r="D10024" s="254"/>
      <c r="E10024" s="255"/>
      <c r="F10024" s="256"/>
      <c r="G10024" s="257"/>
      <c r="H10024" s="243">
        <f t="shared" ca="1" si="469"/>
        <v>45139</v>
      </c>
      <c r="I10024" s="244">
        <f t="shared" si="470"/>
        <v>43892</v>
      </c>
      <c r="J10024" s="244" t="str">
        <f t="shared" si="468"/>
        <v/>
      </c>
    </row>
    <row r="10025" spans="3:10" ht="12" thickBot="1" x14ac:dyDescent="0.25">
      <c r="C10025" s="254"/>
      <c r="D10025" s="254"/>
      <c r="E10025" s="255"/>
      <c r="F10025" s="256"/>
      <c r="G10025" s="257"/>
      <c r="H10025" s="243">
        <f t="shared" ca="1" si="469"/>
        <v>45139</v>
      </c>
      <c r="I10025" s="244">
        <f t="shared" si="470"/>
        <v>43892</v>
      </c>
      <c r="J10025" s="244" t="str">
        <f t="shared" si="468"/>
        <v/>
      </c>
    </row>
    <row r="10026" spans="3:10" ht="12" thickBot="1" x14ac:dyDescent="0.25">
      <c r="C10026" s="254"/>
      <c r="D10026" s="254"/>
      <c r="E10026" s="255"/>
      <c r="F10026" s="256"/>
      <c r="G10026" s="257"/>
      <c r="H10026" s="243">
        <f t="shared" ca="1" si="469"/>
        <v>45139</v>
      </c>
      <c r="I10026" s="244">
        <f t="shared" si="470"/>
        <v>43892</v>
      </c>
      <c r="J10026" s="244" t="str">
        <f t="shared" si="468"/>
        <v/>
      </c>
    </row>
    <row r="10027" spans="3:10" ht="12" thickBot="1" x14ac:dyDescent="0.25">
      <c r="C10027" s="254"/>
      <c r="D10027" s="254"/>
      <c r="E10027" s="255"/>
      <c r="F10027" s="256"/>
      <c r="G10027" s="257"/>
      <c r="H10027" s="243">
        <f t="shared" ca="1" si="469"/>
        <v>45139</v>
      </c>
      <c r="I10027" s="244">
        <f t="shared" si="470"/>
        <v>43892</v>
      </c>
      <c r="J10027" s="244" t="str">
        <f t="shared" si="468"/>
        <v/>
      </c>
    </row>
    <row r="10028" spans="3:10" ht="12" thickBot="1" x14ac:dyDescent="0.25">
      <c r="C10028" s="254"/>
      <c r="D10028" s="254"/>
      <c r="E10028" s="255"/>
      <c r="F10028" s="256"/>
      <c r="G10028" s="257"/>
      <c r="H10028" s="243">
        <f t="shared" ca="1" si="469"/>
        <v>45139</v>
      </c>
      <c r="I10028" s="244">
        <f t="shared" si="470"/>
        <v>43892</v>
      </c>
      <c r="J10028" s="244" t="str">
        <f t="shared" si="468"/>
        <v/>
      </c>
    </row>
    <row r="10029" spans="3:10" ht="12" thickBot="1" x14ac:dyDescent="0.25">
      <c r="C10029" s="254"/>
      <c r="D10029" s="254"/>
      <c r="E10029" s="255"/>
      <c r="F10029" s="256"/>
      <c r="G10029" s="257"/>
      <c r="H10029" s="243">
        <f t="shared" ca="1" si="469"/>
        <v>45139</v>
      </c>
      <c r="I10029" s="244">
        <f t="shared" si="470"/>
        <v>43892</v>
      </c>
      <c r="J10029" s="244" t="str">
        <f t="shared" si="468"/>
        <v/>
      </c>
    </row>
    <row r="10030" spans="3:10" ht="12" thickBot="1" x14ac:dyDescent="0.25">
      <c r="C10030" s="254"/>
      <c r="D10030" s="254"/>
      <c r="E10030" s="255"/>
      <c r="F10030" s="256"/>
      <c r="G10030" s="257"/>
      <c r="H10030" s="243">
        <f t="shared" ca="1" si="469"/>
        <v>45139</v>
      </c>
      <c r="I10030" s="244">
        <f t="shared" si="470"/>
        <v>43892</v>
      </c>
      <c r="J10030" s="244" t="str">
        <f t="shared" si="468"/>
        <v/>
      </c>
    </row>
    <row r="10031" spans="3:10" ht="12" thickBot="1" x14ac:dyDescent="0.25">
      <c r="C10031" s="254"/>
      <c r="D10031" s="254"/>
      <c r="E10031" s="255"/>
      <c r="F10031" s="256"/>
      <c r="G10031" s="257"/>
      <c r="H10031" s="243">
        <f t="shared" ca="1" si="469"/>
        <v>45139</v>
      </c>
      <c r="I10031" s="244">
        <f t="shared" si="470"/>
        <v>43892</v>
      </c>
      <c r="J10031" s="244" t="str">
        <f t="shared" si="468"/>
        <v/>
      </c>
    </row>
    <row r="10032" spans="3:10" ht="12" thickBot="1" x14ac:dyDescent="0.25">
      <c r="C10032" s="254"/>
      <c r="D10032" s="254"/>
      <c r="E10032" s="255"/>
      <c r="F10032" s="256"/>
      <c r="G10032" s="257"/>
      <c r="H10032" s="243">
        <f t="shared" ca="1" si="469"/>
        <v>45139</v>
      </c>
      <c r="I10032" s="244">
        <f t="shared" si="470"/>
        <v>43892</v>
      </c>
      <c r="J10032" s="244" t="str">
        <f t="shared" si="468"/>
        <v/>
      </c>
    </row>
    <row r="10033" spans="3:10" ht="12" thickBot="1" x14ac:dyDescent="0.25">
      <c r="C10033" s="254"/>
      <c r="D10033" s="254"/>
      <c r="E10033" s="255"/>
      <c r="F10033" s="256"/>
      <c r="G10033" s="257"/>
      <c r="H10033" s="243">
        <f t="shared" ca="1" si="469"/>
        <v>45139</v>
      </c>
      <c r="I10033" s="244">
        <f t="shared" si="470"/>
        <v>43892</v>
      </c>
      <c r="J10033" s="244" t="str">
        <f t="shared" si="468"/>
        <v/>
      </c>
    </row>
    <row r="10034" spans="3:10" ht="12" thickBot="1" x14ac:dyDescent="0.25">
      <c r="C10034" s="254"/>
      <c r="D10034" s="254"/>
      <c r="E10034" s="255"/>
      <c r="F10034" s="256"/>
      <c r="G10034" s="257"/>
      <c r="H10034" s="243">
        <f t="shared" ca="1" si="469"/>
        <v>45139</v>
      </c>
      <c r="I10034" s="244">
        <f t="shared" si="470"/>
        <v>43892</v>
      </c>
      <c r="J10034" s="244" t="str">
        <f t="shared" si="468"/>
        <v/>
      </c>
    </row>
    <row r="10035" spans="3:10" ht="12" thickBot="1" x14ac:dyDescent="0.25">
      <c r="C10035" s="254"/>
      <c r="D10035" s="254"/>
      <c r="E10035" s="255"/>
      <c r="F10035" s="256"/>
      <c r="G10035" s="257"/>
      <c r="H10035" s="243">
        <f t="shared" ca="1" si="469"/>
        <v>45139</v>
      </c>
      <c r="I10035" s="244">
        <f t="shared" si="470"/>
        <v>43892</v>
      </c>
      <c r="J10035" s="244" t="str">
        <f t="shared" si="468"/>
        <v/>
      </c>
    </row>
    <row r="10036" spans="3:10" ht="12" thickBot="1" x14ac:dyDescent="0.25">
      <c r="C10036" s="254"/>
      <c r="D10036" s="254"/>
      <c r="E10036" s="255"/>
      <c r="F10036" s="256"/>
      <c r="G10036" s="257"/>
      <c r="H10036" s="243">
        <f t="shared" ca="1" si="469"/>
        <v>45139</v>
      </c>
      <c r="I10036" s="244">
        <f t="shared" si="470"/>
        <v>43892</v>
      </c>
      <c r="J10036" s="244" t="str">
        <f t="shared" si="468"/>
        <v/>
      </c>
    </row>
    <row r="10037" spans="3:10" ht="12" thickBot="1" x14ac:dyDescent="0.25">
      <c r="C10037" s="254"/>
      <c r="D10037" s="254"/>
      <c r="E10037" s="255"/>
      <c r="F10037" s="256"/>
      <c r="G10037" s="257"/>
      <c r="H10037" s="243">
        <f t="shared" ca="1" si="469"/>
        <v>45139</v>
      </c>
      <c r="I10037" s="244">
        <f t="shared" si="470"/>
        <v>43892</v>
      </c>
      <c r="J10037" s="244" t="str">
        <f t="shared" si="468"/>
        <v/>
      </c>
    </row>
    <row r="10038" spans="3:10" ht="12" thickBot="1" x14ac:dyDescent="0.25">
      <c r="C10038" s="254"/>
      <c r="D10038" s="254"/>
      <c r="E10038" s="255"/>
      <c r="F10038" s="256"/>
      <c r="G10038" s="257"/>
      <c r="H10038" s="243">
        <f t="shared" ca="1" si="469"/>
        <v>45139</v>
      </c>
      <c r="I10038" s="244">
        <f t="shared" si="470"/>
        <v>43892</v>
      </c>
      <c r="J10038" s="244" t="str">
        <f t="shared" si="468"/>
        <v/>
      </c>
    </row>
    <row r="10039" spans="3:10" ht="12" thickBot="1" x14ac:dyDescent="0.25">
      <c r="C10039" s="254"/>
      <c r="D10039" s="254"/>
      <c r="E10039" s="255"/>
      <c r="F10039" s="256"/>
      <c r="G10039" s="257"/>
      <c r="H10039" s="243">
        <f t="shared" ca="1" si="469"/>
        <v>45139</v>
      </c>
      <c r="I10039" s="244">
        <f t="shared" si="470"/>
        <v>43892</v>
      </c>
      <c r="J10039" s="244" t="str">
        <f t="shared" si="468"/>
        <v/>
      </c>
    </row>
    <row r="10040" spans="3:10" ht="12" thickBot="1" x14ac:dyDescent="0.25">
      <c r="C10040" s="254"/>
      <c r="D10040" s="254"/>
      <c r="E10040" s="255"/>
      <c r="F10040" s="256"/>
      <c r="G10040" s="257"/>
      <c r="H10040" s="243">
        <f t="shared" ca="1" si="469"/>
        <v>45139</v>
      </c>
      <c r="I10040" s="244">
        <f t="shared" si="470"/>
        <v>43892</v>
      </c>
      <c r="J10040" s="244" t="str">
        <f t="shared" si="468"/>
        <v/>
      </c>
    </row>
    <row r="10041" spans="3:10" ht="12" thickBot="1" x14ac:dyDescent="0.25">
      <c r="C10041" s="254"/>
      <c r="D10041" s="254"/>
      <c r="E10041" s="255"/>
      <c r="F10041" s="256"/>
      <c r="G10041" s="257"/>
      <c r="H10041" s="243">
        <f t="shared" ca="1" si="469"/>
        <v>45139</v>
      </c>
      <c r="I10041" s="244">
        <f t="shared" si="470"/>
        <v>43892</v>
      </c>
      <c r="J10041" s="244" t="str">
        <f t="shared" si="468"/>
        <v/>
      </c>
    </row>
    <row r="10042" spans="3:10" ht="12" thickBot="1" x14ac:dyDescent="0.25">
      <c r="C10042" s="254"/>
      <c r="D10042" s="254"/>
      <c r="E10042" s="255"/>
      <c r="F10042" s="256"/>
      <c r="G10042" s="257"/>
      <c r="H10042" s="243">
        <f t="shared" ca="1" si="469"/>
        <v>45139</v>
      </c>
      <c r="I10042" s="244">
        <f t="shared" si="470"/>
        <v>43892</v>
      </c>
      <c r="J10042" s="244" t="str">
        <f t="shared" si="468"/>
        <v/>
      </c>
    </row>
    <row r="10043" spans="3:10" ht="12" thickBot="1" x14ac:dyDescent="0.25">
      <c r="C10043" s="254"/>
      <c r="D10043" s="254"/>
      <c r="E10043" s="255"/>
      <c r="F10043" s="256"/>
      <c r="G10043" s="257"/>
      <c r="H10043" s="243">
        <f t="shared" ca="1" si="469"/>
        <v>45139</v>
      </c>
      <c r="I10043" s="244">
        <f t="shared" si="470"/>
        <v>43892</v>
      </c>
      <c r="J10043" s="244" t="str">
        <f t="shared" si="468"/>
        <v/>
      </c>
    </row>
    <row r="10044" spans="3:10" ht="12" thickBot="1" x14ac:dyDescent="0.25">
      <c r="C10044" s="254"/>
      <c r="D10044" s="254"/>
      <c r="E10044" s="255"/>
      <c r="F10044" s="256"/>
      <c r="G10044" s="257"/>
      <c r="H10044" s="243">
        <f t="shared" ca="1" si="469"/>
        <v>45139</v>
      </c>
      <c r="I10044" s="244">
        <f t="shared" si="470"/>
        <v>43892</v>
      </c>
      <c r="J10044" s="244" t="str">
        <f t="shared" si="468"/>
        <v/>
      </c>
    </row>
    <row r="10045" spans="3:10" ht="12" thickBot="1" x14ac:dyDescent="0.25">
      <c r="C10045" s="254"/>
      <c r="D10045" s="254"/>
      <c r="E10045" s="255"/>
      <c r="F10045" s="256"/>
      <c r="G10045" s="257"/>
      <c r="H10045" s="243">
        <f t="shared" ca="1" si="469"/>
        <v>45139</v>
      </c>
      <c r="I10045" s="244">
        <f t="shared" si="470"/>
        <v>43892</v>
      </c>
      <c r="J10045" s="244" t="str">
        <f t="shared" si="468"/>
        <v/>
      </c>
    </row>
    <row r="10046" spans="3:10" ht="12" thickBot="1" x14ac:dyDescent="0.25">
      <c r="C10046" s="254"/>
      <c r="D10046" s="254"/>
      <c r="E10046" s="255"/>
      <c r="F10046" s="256"/>
      <c r="G10046" s="257"/>
      <c r="H10046" s="243">
        <f t="shared" ca="1" si="469"/>
        <v>45139</v>
      </c>
      <c r="I10046" s="244">
        <f t="shared" si="470"/>
        <v>43892</v>
      </c>
      <c r="J10046" s="244" t="str">
        <f t="shared" si="468"/>
        <v/>
      </c>
    </row>
    <row r="10047" spans="3:10" ht="12" thickBot="1" x14ac:dyDescent="0.25">
      <c r="C10047" s="254"/>
      <c r="D10047" s="254"/>
      <c r="E10047" s="255"/>
      <c r="F10047" s="256"/>
      <c r="G10047" s="257"/>
      <c r="H10047" s="243">
        <f t="shared" ca="1" si="469"/>
        <v>45139</v>
      </c>
      <c r="I10047" s="244">
        <f t="shared" si="470"/>
        <v>43892</v>
      </c>
      <c r="J10047" s="244" t="str">
        <f t="shared" si="468"/>
        <v/>
      </c>
    </row>
    <row r="10048" spans="3:10" ht="12" thickBot="1" x14ac:dyDescent="0.25">
      <c r="C10048" s="254"/>
      <c r="D10048" s="254"/>
      <c r="E10048" s="255"/>
      <c r="F10048" s="256"/>
      <c r="G10048" s="257"/>
      <c r="H10048" s="243">
        <f t="shared" ca="1" si="469"/>
        <v>45139</v>
      </c>
      <c r="I10048" s="244">
        <f t="shared" si="470"/>
        <v>43892</v>
      </c>
      <c r="J10048" s="244" t="str">
        <f t="shared" si="468"/>
        <v/>
      </c>
    </row>
    <row r="10049" spans="3:10" ht="12" thickBot="1" x14ac:dyDescent="0.25">
      <c r="C10049" s="254"/>
      <c r="D10049" s="254"/>
      <c r="E10049" s="255"/>
      <c r="F10049" s="256"/>
      <c r="G10049" s="257"/>
      <c r="H10049" s="243">
        <f t="shared" ca="1" si="469"/>
        <v>45139</v>
      </c>
      <c r="I10049" s="244">
        <f t="shared" si="470"/>
        <v>43892</v>
      </c>
      <c r="J10049" s="244" t="str">
        <f t="shared" si="468"/>
        <v/>
      </c>
    </row>
    <row r="10050" spans="3:10" ht="12" thickBot="1" x14ac:dyDescent="0.25">
      <c r="C10050" s="254"/>
      <c r="D10050" s="254"/>
      <c r="E10050" s="255"/>
      <c r="F10050" s="256"/>
      <c r="G10050" s="257"/>
      <c r="H10050" s="243">
        <f t="shared" ca="1" si="469"/>
        <v>45139</v>
      </c>
      <c r="I10050" s="244">
        <f t="shared" si="470"/>
        <v>43892</v>
      </c>
      <c r="J10050" s="244" t="str">
        <f t="shared" si="468"/>
        <v/>
      </c>
    </row>
    <row r="10051" spans="3:10" ht="12" thickBot="1" x14ac:dyDescent="0.25">
      <c r="C10051" s="254"/>
      <c r="D10051" s="254"/>
      <c r="E10051" s="255"/>
      <c r="F10051" s="256"/>
      <c r="G10051" s="257"/>
      <c r="H10051" s="243">
        <f t="shared" ca="1" si="469"/>
        <v>45139</v>
      </c>
      <c r="I10051" s="244">
        <f t="shared" si="470"/>
        <v>43892</v>
      </c>
      <c r="J10051" s="244" t="str">
        <f t="shared" si="468"/>
        <v/>
      </c>
    </row>
    <row r="10052" spans="3:10" ht="12" thickBot="1" x14ac:dyDescent="0.25">
      <c r="C10052" s="254"/>
      <c r="D10052" s="254"/>
      <c r="E10052" s="255"/>
      <c r="F10052" s="256"/>
      <c r="G10052" s="257"/>
      <c r="H10052" s="243">
        <f t="shared" ca="1" si="469"/>
        <v>45139</v>
      </c>
      <c r="I10052" s="244">
        <f t="shared" si="470"/>
        <v>43892</v>
      </c>
      <c r="J10052" s="244" t="str">
        <f t="shared" si="468"/>
        <v/>
      </c>
    </row>
    <row r="10053" spans="3:10" ht="12" thickBot="1" x14ac:dyDescent="0.25">
      <c r="C10053" s="254"/>
      <c r="D10053" s="254"/>
      <c r="E10053" s="255"/>
      <c r="F10053" s="256"/>
      <c r="G10053" s="257"/>
      <c r="H10053" s="243">
        <f t="shared" ca="1" si="469"/>
        <v>45139</v>
      </c>
      <c r="I10053" s="244">
        <f t="shared" si="470"/>
        <v>43892</v>
      </c>
      <c r="J10053" s="244" t="str">
        <f t="shared" si="468"/>
        <v/>
      </c>
    </row>
    <row r="10054" spans="3:10" ht="12" thickBot="1" x14ac:dyDescent="0.25">
      <c r="C10054" s="254"/>
      <c r="D10054" s="254"/>
      <c r="E10054" s="255"/>
      <c r="F10054" s="256"/>
      <c r="G10054" s="257"/>
      <c r="H10054" s="243">
        <f t="shared" ca="1" si="469"/>
        <v>45139</v>
      </c>
      <c r="I10054" s="244">
        <f t="shared" si="470"/>
        <v>43892</v>
      </c>
      <c r="J10054" s="244" t="str">
        <f t="shared" ref="J10054:J10117" si="471">IF(G10054="","",IF(G10054&gt;=0,"Debitoren",IF(G10054&lt;0,"Kreditoren","")))</f>
        <v/>
      </c>
    </row>
    <row r="10055" spans="3:10" ht="12" thickBot="1" x14ac:dyDescent="0.25">
      <c r="C10055" s="254"/>
      <c r="D10055" s="254"/>
      <c r="E10055" s="255"/>
      <c r="F10055" s="256"/>
      <c r="G10055" s="257"/>
      <c r="H10055" s="243">
        <f t="shared" ref="H10055:H10118" ca="1" si="472">IF(F10055&lt;$F$2,EOMONTH($F$2,-1)+1,EOMONTH(F10055,-1)+1)</f>
        <v>45139</v>
      </c>
      <c r="I10055" s="244">
        <f t="shared" ref="I10055:I10118" si="473">IF(F10055&lt;$I$2,IF(   WEEKDAY(EOMONTH($I$2,-1)+1)=1,EOMONTH($I$2,-1)+1+1,EOMONTH($I$2,-1)+1),IF(WEEKDAY(F10055)=1,F10055+1,F10055))</f>
        <v>43892</v>
      </c>
      <c r="J10055" s="244" t="str">
        <f t="shared" si="471"/>
        <v/>
      </c>
    </row>
    <row r="10056" spans="3:10" ht="12" thickBot="1" x14ac:dyDescent="0.25">
      <c r="C10056" s="254"/>
      <c r="D10056" s="254"/>
      <c r="E10056" s="255"/>
      <c r="F10056" s="256"/>
      <c r="G10056" s="257"/>
      <c r="H10056" s="243">
        <f t="shared" ca="1" si="472"/>
        <v>45139</v>
      </c>
      <c r="I10056" s="244">
        <f t="shared" si="473"/>
        <v>43892</v>
      </c>
      <c r="J10056" s="244" t="str">
        <f t="shared" si="471"/>
        <v/>
      </c>
    </row>
    <row r="10057" spans="3:10" ht="12" thickBot="1" x14ac:dyDescent="0.25">
      <c r="C10057" s="254"/>
      <c r="D10057" s="254"/>
      <c r="E10057" s="255"/>
      <c r="F10057" s="256"/>
      <c r="G10057" s="257"/>
      <c r="H10057" s="243">
        <f t="shared" ca="1" si="472"/>
        <v>45139</v>
      </c>
      <c r="I10057" s="244">
        <f t="shared" si="473"/>
        <v>43892</v>
      </c>
      <c r="J10057" s="244" t="str">
        <f t="shared" si="471"/>
        <v/>
      </c>
    </row>
    <row r="10058" spans="3:10" ht="12" thickBot="1" x14ac:dyDescent="0.25">
      <c r="C10058" s="254"/>
      <c r="D10058" s="254"/>
      <c r="E10058" s="255"/>
      <c r="F10058" s="256"/>
      <c r="G10058" s="257"/>
      <c r="H10058" s="243">
        <f t="shared" ca="1" si="472"/>
        <v>45139</v>
      </c>
      <c r="I10058" s="244">
        <f t="shared" si="473"/>
        <v>43892</v>
      </c>
      <c r="J10058" s="244" t="str">
        <f t="shared" si="471"/>
        <v/>
      </c>
    </row>
    <row r="10059" spans="3:10" ht="12" thickBot="1" x14ac:dyDescent="0.25">
      <c r="C10059" s="254"/>
      <c r="D10059" s="254"/>
      <c r="E10059" s="255"/>
      <c r="F10059" s="256"/>
      <c r="G10059" s="257"/>
      <c r="H10059" s="243">
        <f t="shared" ca="1" si="472"/>
        <v>45139</v>
      </c>
      <c r="I10059" s="244">
        <f t="shared" si="473"/>
        <v>43892</v>
      </c>
      <c r="J10059" s="244" t="str">
        <f t="shared" si="471"/>
        <v/>
      </c>
    </row>
    <row r="10060" spans="3:10" ht="12" thickBot="1" x14ac:dyDescent="0.25">
      <c r="C10060" s="254"/>
      <c r="D10060" s="254"/>
      <c r="E10060" s="255"/>
      <c r="F10060" s="256"/>
      <c r="G10060" s="257"/>
      <c r="H10060" s="243">
        <f t="shared" ca="1" si="472"/>
        <v>45139</v>
      </c>
      <c r="I10060" s="244">
        <f t="shared" si="473"/>
        <v>43892</v>
      </c>
      <c r="J10060" s="244" t="str">
        <f t="shared" si="471"/>
        <v/>
      </c>
    </row>
    <row r="10061" spans="3:10" ht="12" thickBot="1" x14ac:dyDescent="0.25">
      <c r="C10061" s="254"/>
      <c r="D10061" s="254"/>
      <c r="E10061" s="255"/>
      <c r="F10061" s="256"/>
      <c r="G10061" s="257"/>
      <c r="H10061" s="243">
        <f t="shared" ca="1" si="472"/>
        <v>45139</v>
      </c>
      <c r="I10061" s="244">
        <f t="shared" si="473"/>
        <v>43892</v>
      </c>
      <c r="J10061" s="244" t="str">
        <f t="shared" si="471"/>
        <v/>
      </c>
    </row>
    <row r="10062" spans="3:10" ht="12" thickBot="1" x14ac:dyDescent="0.25">
      <c r="C10062" s="254"/>
      <c r="D10062" s="254"/>
      <c r="E10062" s="255"/>
      <c r="F10062" s="256"/>
      <c r="G10062" s="257"/>
      <c r="H10062" s="243">
        <f t="shared" ca="1" si="472"/>
        <v>45139</v>
      </c>
      <c r="I10062" s="244">
        <f t="shared" si="473"/>
        <v>43892</v>
      </c>
      <c r="J10062" s="244" t="str">
        <f t="shared" si="471"/>
        <v/>
      </c>
    </row>
    <row r="10063" spans="3:10" ht="12" thickBot="1" x14ac:dyDescent="0.25">
      <c r="C10063" s="254"/>
      <c r="D10063" s="254"/>
      <c r="E10063" s="255"/>
      <c r="F10063" s="256"/>
      <c r="G10063" s="257"/>
      <c r="H10063" s="243">
        <f t="shared" ca="1" si="472"/>
        <v>45139</v>
      </c>
      <c r="I10063" s="244">
        <f t="shared" si="473"/>
        <v>43892</v>
      </c>
      <c r="J10063" s="244" t="str">
        <f t="shared" si="471"/>
        <v/>
      </c>
    </row>
    <row r="10064" spans="3:10" ht="12" thickBot="1" x14ac:dyDescent="0.25">
      <c r="C10064" s="254"/>
      <c r="D10064" s="254"/>
      <c r="E10064" s="255"/>
      <c r="F10064" s="256"/>
      <c r="G10064" s="257"/>
      <c r="H10064" s="243">
        <f t="shared" ca="1" si="472"/>
        <v>45139</v>
      </c>
      <c r="I10064" s="244">
        <f t="shared" si="473"/>
        <v>43892</v>
      </c>
      <c r="J10064" s="244" t="str">
        <f t="shared" si="471"/>
        <v/>
      </c>
    </row>
    <row r="10065" spans="3:10" ht="12" thickBot="1" x14ac:dyDescent="0.25">
      <c r="C10065" s="254"/>
      <c r="D10065" s="254"/>
      <c r="E10065" s="255"/>
      <c r="F10065" s="256"/>
      <c r="G10065" s="257"/>
      <c r="H10065" s="243">
        <f t="shared" ca="1" si="472"/>
        <v>45139</v>
      </c>
      <c r="I10065" s="244">
        <f t="shared" si="473"/>
        <v>43892</v>
      </c>
      <c r="J10065" s="244" t="str">
        <f t="shared" si="471"/>
        <v/>
      </c>
    </row>
    <row r="10066" spans="3:10" ht="12" thickBot="1" x14ac:dyDescent="0.25">
      <c r="C10066" s="254"/>
      <c r="D10066" s="254"/>
      <c r="E10066" s="255"/>
      <c r="F10066" s="256"/>
      <c r="G10066" s="257"/>
      <c r="H10066" s="243">
        <f t="shared" ca="1" si="472"/>
        <v>45139</v>
      </c>
      <c r="I10066" s="244">
        <f t="shared" si="473"/>
        <v>43892</v>
      </c>
      <c r="J10066" s="244" t="str">
        <f t="shared" si="471"/>
        <v/>
      </c>
    </row>
    <row r="10067" spans="3:10" ht="12" thickBot="1" x14ac:dyDescent="0.25">
      <c r="C10067" s="254"/>
      <c r="D10067" s="254"/>
      <c r="E10067" s="255"/>
      <c r="F10067" s="256"/>
      <c r="G10067" s="257"/>
      <c r="H10067" s="243">
        <f t="shared" ca="1" si="472"/>
        <v>45139</v>
      </c>
      <c r="I10067" s="244">
        <f t="shared" si="473"/>
        <v>43892</v>
      </c>
      <c r="J10067" s="244" t="str">
        <f t="shared" si="471"/>
        <v/>
      </c>
    </row>
    <row r="10068" spans="3:10" ht="12" thickBot="1" x14ac:dyDescent="0.25">
      <c r="C10068" s="254"/>
      <c r="D10068" s="254"/>
      <c r="E10068" s="255"/>
      <c r="F10068" s="256"/>
      <c r="G10068" s="257"/>
      <c r="H10068" s="243">
        <f t="shared" ca="1" si="472"/>
        <v>45139</v>
      </c>
      <c r="I10068" s="244">
        <f t="shared" si="473"/>
        <v>43892</v>
      </c>
      <c r="J10068" s="244" t="str">
        <f t="shared" si="471"/>
        <v/>
      </c>
    </row>
    <row r="10069" spans="3:10" ht="12" thickBot="1" x14ac:dyDescent="0.25">
      <c r="C10069" s="254"/>
      <c r="D10069" s="254"/>
      <c r="E10069" s="255"/>
      <c r="F10069" s="256"/>
      <c r="G10069" s="257"/>
      <c r="H10069" s="243">
        <f t="shared" ca="1" si="472"/>
        <v>45139</v>
      </c>
      <c r="I10069" s="244">
        <f t="shared" si="473"/>
        <v>43892</v>
      </c>
      <c r="J10069" s="244" t="str">
        <f t="shared" si="471"/>
        <v/>
      </c>
    </row>
    <row r="10070" spans="3:10" ht="12" thickBot="1" x14ac:dyDescent="0.25">
      <c r="C10070" s="254"/>
      <c r="D10070" s="254"/>
      <c r="E10070" s="255"/>
      <c r="F10070" s="256"/>
      <c r="G10070" s="257"/>
      <c r="H10070" s="243">
        <f t="shared" ca="1" si="472"/>
        <v>45139</v>
      </c>
      <c r="I10070" s="244">
        <f t="shared" si="473"/>
        <v>43892</v>
      </c>
      <c r="J10070" s="244" t="str">
        <f t="shared" si="471"/>
        <v/>
      </c>
    </row>
    <row r="10071" spans="3:10" ht="12" thickBot="1" x14ac:dyDescent="0.25">
      <c r="C10071" s="254"/>
      <c r="D10071" s="254"/>
      <c r="E10071" s="255"/>
      <c r="F10071" s="256"/>
      <c r="G10071" s="257"/>
      <c r="H10071" s="243">
        <f t="shared" ca="1" si="472"/>
        <v>45139</v>
      </c>
      <c r="I10071" s="244">
        <f t="shared" si="473"/>
        <v>43892</v>
      </c>
      <c r="J10071" s="244" t="str">
        <f t="shared" si="471"/>
        <v/>
      </c>
    </row>
    <row r="10072" spans="3:10" ht="12" thickBot="1" x14ac:dyDescent="0.25">
      <c r="C10072" s="254"/>
      <c r="D10072" s="254"/>
      <c r="E10072" s="255"/>
      <c r="F10072" s="256"/>
      <c r="G10072" s="257"/>
      <c r="H10072" s="243">
        <f t="shared" ca="1" si="472"/>
        <v>45139</v>
      </c>
      <c r="I10072" s="244">
        <f t="shared" si="473"/>
        <v>43892</v>
      </c>
      <c r="J10072" s="244" t="str">
        <f t="shared" si="471"/>
        <v/>
      </c>
    </row>
    <row r="10073" spans="3:10" ht="12" thickBot="1" x14ac:dyDescent="0.25">
      <c r="C10073" s="254"/>
      <c r="D10073" s="254"/>
      <c r="E10073" s="255"/>
      <c r="F10073" s="256"/>
      <c r="G10073" s="257"/>
      <c r="H10073" s="243">
        <f t="shared" ca="1" si="472"/>
        <v>45139</v>
      </c>
      <c r="I10073" s="244">
        <f t="shared" si="473"/>
        <v>43892</v>
      </c>
      <c r="J10073" s="244" t="str">
        <f t="shared" si="471"/>
        <v/>
      </c>
    </row>
    <row r="10074" spans="3:10" ht="12" thickBot="1" x14ac:dyDescent="0.25">
      <c r="C10074" s="254"/>
      <c r="D10074" s="254"/>
      <c r="E10074" s="255"/>
      <c r="F10074" s="256"/>
      <c r="G10074" s="257"/>
      <c r="H10074" s="243">
        <f t="shared" ca="1" si="472"/>
        <v>45139</v>
      </c>
      <c r="I10074" s="244">
        <f t="shared" si="473"/>
        <v>43892</v>
      </c>
      <c r="J10074" s="244" t="str">
        <f t="shared" si="471"/>
        <v/>
      </c>
    </row>
    <row r="10075" spans="3:10" ht="12" thickBot="1" x14ac:dyDescent="0.25">
      <c r="C10075" s="254"/>
      <c r="D10075" s="254"/>
      <c r="E10075" s="255"/>
      <c r="F10075" s="256"/>
      <c r="G10075" s="257"/>
      <c r="H10075" s="243">
        <f t="shared" ca="1" si="472"/>
        <v>45139</v>
      </c>
      <c r="I10075" s="244">
        <f t="shared" si="473"/>
        <v>43892</v>
      </c>
      <c r="J10075" s="244" t="str">
        <f t="shared" si="471"/>
        <v/>
      </c>
    </row>
    <row r="10076" spans="3:10" ht="12" thickBot="1" x14ac:dyDescent="0.25">
      <c r="C10076" s="254"/>
      <c r="D10076" s="254"/>
      <c r="E10076" s="255"/>
      <c r="F10076" s="256"/>
      <c r="G10076" s="257"/>
      <c r="H10076" s="243">
        <f t="shared" ca="1" si="472"/>
        <v>45139</v>
      </c>
      <c r="I10076" s="244">
        <f t="shared" si="473"/>
        <v>43892</v>
      </c>
      <c r="J10076" s="244" t="str">
        <f t="shared" si="471"/>
        <v/>
      </c>
    </row>
    <row r="10077" spans="3:10" ht="12" thickBot="1" x14ac:dyDescent="0.25">
      <c r="C10077" s="254"/>
      <c r="D10077" s="254"/>
      <c r="E10077" s="255"/>
      <c r="F10077" s="256"/>
      <c r="G10077" s="257"/>
      <c r="H10077" s="243">
        <f t="shared" ca="1" si="472"/>
        <v>45139</v>
      </c>
      <c r="I10077" s="244">
        <f t="shared" si="473"/>
        <v>43892</v>
      </c>
      <c r="J10077" s="244" t="str">
        <f t="shared" si="471"/>
        <v/>
      </c>
    </row>
    <row r="10078" spans="3:10" ht="12" thickBot="1" x14ac:dyDescent="0.25">
      <c r="C10078" s="254"/>
      <c r="D10078" s="254"/>
      <c r="E10078" s="255"/>
      <c r="F10078" s="256"/>
      <c r="G10078" s="257"/>
      <c r="H10078" s="243">
        <f t="shared" ca="1" si="472"/>
        <v>45139</v>
      </c>
      <c r="I10078" s="244">
        <f t="shared" si="473"/>
        <v>43892</v>
      </c>
      <c r="J10078" s="244" t="str">
        <f t="shared" si="471"/>
        <v/>
      </c>
    </row>
    <row r="10079" spans="3:10" ht="12" thickBot="1" x14ac:dyDescent="0.25">
      <c r="C10079" s="254"/>
      <c r="D10079" s="254"/>
      <c r="E10079" s="255"/>
      <c r="F10079" s="256"/>
      <c r="G10079" s="257"/>
      <c r="H10079" s="243">
        <f t="shared" ca="1" si="472"/>
        <v>45139</v>
      </c>
      <c r="I10079" s="244">
        <f t="shared" si="473"/>
        <v>43892</v>
      </c>
      <c r="J10079" s="244" t="str">
        <f t="shared" si="471"/>
        <v/>
      </c>
    </row>
    <row r="10080" spans="3:10" ht="12" thickBot="1" x14ac:dyDescent="0.25">
      <c r="C10080" s="254"/>
      <c r="D10080" s="254"/>
      <c r="E10080" s="255"/>
      <c r="F10080" s="256"/>
      <c r="G10080" s="257"/>
      <c r="H10080" s="243">
        <f t="shared" ca="1" si="472"/>
        <v>45139</v>
      </c>
      <c r="I10080" s="244">
        <f t="shared" si="473"/>
        <v>43892</v>
      </c>
      <c r="J10080" s="244" t="str">
        <f t="shared" si="471"/>
        <v/>
      </c>
    </row>
    <row r="10081" spans="3:10" ht="12" thickBot="1" x14ac:dyDescent="0.25">
      <c r="C10081" s="254"/>
      <c r="D10081" s="254"/>
      <c r="E10081" s="255"/>
      <c r="F10081" s="256"/>
      <c r="G10081" s="257"/>
      <c r="H10081" s="243">
        <f t="shared" ca="1" si="472"/>
        <v>45139</v>
      </c>
      <c r="I10081" s="244">
        <f t="shared" si="473"/>
        <v>43892</v>
      </c>
      <c r="J10081" s="244" t="str">
        <f t="shared" si="471"/>
        <v/>
      </c>
    </row>
    <row r="10082" spans="3:10" ht="12" thickBot="1" x14ac:dyDescent="0.25">
      <c r="C10082" s="254"/>
      <c r="D10082" s="254"/>
      <c r="E10082" s="255"/>
      <c r="F10082" s="256"/>
      <c r="G10082" s="257"/>
      <c r="H10082" s="243">
        <f t="shared" ca="1" si="472"/>
        <v>45139</v>
      </c>
      <c r="I10082" s="244">
        <f t="shared" si="473"/>
        <v>43892</v>
      </c>
      <c r="J10082" s="244" t="str">
        <f t="shared" si="471"/>
        <v/>
      </c>
    </row>
    <row r="10083" spans="3:10" ht="12" thickBot="1" x14ac:dyDescent="0.25">
      <c r="C10083" s="254"/>
      <c r="D10083" s="254"/>
      <c r="E10083" s="255"/>
      <c r="F10083" s="256"/>
      <c r="G10083" s="257"/>
      <c r="H10083" s="243">
        <f t="shared" ca="1" si="472"/>
        <v>45139</v>
      </c>
      <c r="I10083" s="244">
        <f t="shared" si="473"/>
        <v>43892</v>
      </c>
      <c r="J10083" s="244" t="str">
        <f t="shared" si="471"/>
        <v/>
      </c>
    </row>
    <row r="10084" spans="3:10" ht="12" thickBot="1" x14ac:dyDescent="0.25">
      <c r="C10084" s="254"/>
      <c r="D10084" s="254"/>
      <c r="E10084" s="255"/>
      <c r="F10084" s="256"/>
      <c r="G10084" s="257"/>
      <c r="H10084" s="243">
        <f t="shared" ca="1" si="472"/>
        <v>45139</v>
      </c>
      <c r="I10084" s="244">
        <f t="shared" si="473"/>
        <v>43892</v>
      </c>
      <c r="J10084" s="244" t="str">
        <f t="shared" si="471"/>
        <v/>
      </c>
    </row>
    <row r="10085" spans="3:10" ht="12" thickBot="1" x14ac:dyDescent="0.25">
      <c r="C10085" s="254"/>
      <c r="D10085" s="254"/>
      <c r="E10085" s="255"/>
      <c r="F10085" s="256"/>
      <c r="G10085" s="257"/>
      <c r="H10085" s="243">
        <f t="shared" ca="1" si="472"/>
        <v>45139</v>
      </c>
      <c r="I10085" s="244">
        <f t="shared" si="473"/>
        <v>43892</v>
      </c>
      <c r="J10085" s="244" t="str">
        <f t="shared" si="471"/>
        <v/>
      </c>
    </row>
    <row r="10086" spans="3:10" ht="12" thickBot="1" x14ac:dyDescent="0.25">
      <c r="C10086" s="254"/>
      <c r="D10086" s="254"/>
      <c r="E10086" s="255"/>
      <c r="F10086" s="256"/>
      <c r="G10086" s="257"/>
      <c r="H10086" s="243">
        <f t="shared" ca="1" si="472"/>
        <v>45139</v>
      </c>
      <c r="I10086" s="244">
        <f t="shared" si="473"/>
        <v>43892</v>
      </c>
      <c r="J10086" s="244" t="str">
        <f t="shared" si="471"/>
        <v/>
      </c>
    </row>
    <row r="10087" spans="3:10" ht="12" thickBot="1" x14ac:dyDescent="0.25">
      <c r="C10087" s="254"/>
      <c r="D10087" s="254"/>
      <c r="E10087" s="255"/>
      <c r="F10087" s="256"/>
      <c r="G10087" s="257"/>
      <c r="H10087" s="243">
        <f t="shared" ca="1" si="472"/>
        <v>45139</v>
      </c>
      <c r="I10087" s="244">
        <f t="shared" si="473"/>
        <v>43892</v>
      </c>
      <c r="J10087" s="244" t="str">
        <f t="shared" si="471"/>
        <v/>
      </c>
    </row>
    <row r="10088" spans="3:10" ht="12" thickBot="1" x14ac:dyDescent="0.25">
      <c r="C10088" s="254"/>
      <c r="D10088" s="254"/>
      <c r="E10088" s="255"/>
      <c r="F10088" s="256"/>
      <c r="G10088" s="257"/>
      <c r="H10088" s="243">
        <f t="shared" ca="1" si="472"/>
        <v>45139</v>
      </c>
      <c r="I10088" s="244">
        <f t="shared" si="473"/>
        <v>43892</v>
      </c>
      <c r="J10088" s="244" t="str">
        <f t="shared" si="471"/>
        <v/>
      </c>
    </row>
    <row r="10089" spans="3:10" ht="12" thickBot="1" x14ac:dyDescent="0.25">
      <c r="C10089" s="254"/>
      <c r="D10089" s="254"/>
      <c r="E10089" s="255"/>
      <c r="F10089" s="256"/>
      <c r="G10089" s="257"/>
      <c r="H10089" s="243">
        <f t="shared" ca="1" si="472"/>
        <v>45139</v>
      </c>
      <c r="I10089" s="244">
        <f t="shared" si="473"/>
        <v>43892</v>
      </c>
      <c r="J10089" s="244" t="str">
        <f t="shared" si="471"/>
        <v/>
      </c>
    </row>
    <row r="10090" spans="3:10" ht="12" thickBot="1" x14ac:dyDescent="0.25">
      <c r="C10090" s="254"/>
      <c r="D10090" s="254"/>
      <c r="E10090" s="255"/>
      <c r="F10090" s="256"/>
      <c r="G10090" s="257"/>
      <c r="H10090" s="243">
        <f t="shared" ca="1" si="472"/>
        <v>45139</v>
      </c>
      <c r="I10090" s="244">
        <f t="shared" si="473"/>
        <v>43892</v>
      </c>
      <c r="J10090" s="244" t="str">
        <f t="shared" si="471"/>
        <v/>
      </c>
    </row>
    <row r="10091" spans="3:10" ht="12" thickBot="1" x14ac:dyDescent="0.25">
      <c r="C10091" s="254"/>
      <c r="D10091" s="254"/>
      <c r="E10091" s="255"/>
      <c r="F10091" s="256"/>
      <c r="G10091" s="257"/>
      <c r="H10091" s="243">
        <f t="shared" ca="1" si="472"/>
        <v>45139</v>
      </c>
      <c r="I10091" s="244">
        <f t="shared" si="473"/>
        <v>43892</v>
      </c>
      <c r="J10091" s="244" t="str">
        <f t="shared" si="471"/>
        <v/>
      </c>
    </row>
    <row r="10092" spans="3:10" ht="12" thickBot="1" x14ac:dyDescent="0.25">
      <c r="C10092" s="254"/>
      <c r="D10092" s="254"/>
      <c r="E10092" s="255"/>
      <c r="F10092" s="256"/>
      <c r="G10092" s="257"/>
      <c r="H10092" s="243">
        <f t="shared" ca="1" si="472"/>
        <v>45139</v>
      </c>
      <c r="I10092" s="244">
        <f t="shared" si="473"/>
        <v>43892</v>
      </c>
      <c r="J10092" s="244" t="str">
        <f t="shared" si="471"/>
        <v/>
      </c>
    </row>
    <row r="10093" spans="3:10" ht="12" thickBot="1" x14ac:dyDescent="0.25">
      <c r="C10093" s="254"/>
      <c r="D10093" s="254"/>
      <c r="E10093" s="255"/>
      <c r="F10093" s="256"/>
      <c r="G10093" s="257"/>
      <c r="H10093" s="243">
        <f t="shared" ca="1" si="472"/>
        <v>45139</v>
      </c>
      <c r="I10093" s="244">
        <f t="shared" si="473"/>
        <v>43892</v>
      </c>
      <c r="J10093" s="244" t="str">
        <f t="shared" si="471"/>
        <v/>
      </c>
    </row>
    <row r="10094" spans="3:10" ht="12" thickBot="1" x14ac:dyDescent="0.25">
      <c r="C10094" s="254"/>
      <c r="D10094" s="254"/>
      <c r="E10094" s="255"/>
      <c r="F10094" s="256"/>
      <c r="G10094" s="257"/>
      <c r="H10094" s="243">
        <f t="shared" ca="1" si="472"/>
        <v>45139</v>
      </c>
      <c r="I10094" s="244">
        <f t="shared" si="473"/>
        <v>43892</v>
      </c>
      <c r="J10094" s="244" t="str">
        <f t="shared" si="471"/>
        <v/>
      </c>
    </row>
    <row r="10095" spans="3:10" ht="12" thickBot="1" x14ac:dyDescent="0.25">
      <c r="C10095" s="254"/>
      <c r="D10095" s="254"/>
      <c r="E10095" s="255"/>
      <c r="F10095" s="256"/>
      <c r="G10095" s="257"/>
      <c r="H10095" s="243">
        <f t="shared" ca="1" si="472"/>
        <v>45139</v>
      </c>
      <c r="I10095" s="244">
        <f t="shared" si="473"/>
        <v>43892</v>
      </c>
      <c r="J10095" s="244" t="str">
        <f t="shared" si="471"/>
        <v/>
      </c>
    </row>
    <row r="10096" spans="3:10" ht="12" thickBot="1" x14ac:dyDescent="0.25">
      <c r="C10096" s="254"/>
      <c r="D10096" s="254"/>
      <c r="E10096" s="255"/>
      <c r="F10096" s="256"/>
      <c r="G10096" s="257"/>
      <c r="H10096" s="243">
        <f t="shared" ca="1" si="472"/>
        <v>45139</v>
      </c>
      <c r="I10096" s="244">
        <f t="shared" si="473"/>
        <v>43892</v>
      </c>
      <c r="J10096" s="244" t="str">
        <f t="shared" si="471"/>
        <v/>
      </c>
    </row>
    <row r="10097" spans="3:10" ht="12" thickBot="1" x14ac:dyDescent="0.25">
      <c r="C10097" s="254"/>
      <c r="D10097" s="254"/>
      <c r="E10097" s="255"/>
      <c r="F10097" s="256"/>
      <c r="G10097" s="257"/>
      <c r="H10097" s="243">
        <f t="shared" ca="1" si="472"/>
        <v>45139</v>
      </c>
      <c r="I10097" s="244">
        <f t="shared" si="473"/>
        <v>43892</v>
      </c>
      <c r="J10097" s="244" t="str">
        <f t="shared" si="471"/>
        <v/>
      </c>
    </row>
    <row r="10098" spans="3:10" ht="12" thickBot="1" x14ac:dyDescent="0.25">
      <c r="C10098" s="254"/>
      <c r="D10098" s="254"/>
      <c r="E10098" s="255"/>
      <c r="F10098" s="256"/>
      <c r="G10098" s="257"/>
      <c r="H10098" s="243">
        <f t="shared" ca="1" si="472"/>
        <v>45139</v>
      </c>
      <c r="I10098" s="244">
        <f t="shared" si="473"/>
        <v>43892</v>
      </c>
      <c r="J10098" s="244" t="str">
        <f t="shared" si="471"/>
        <v/>
      </c>
    </row>
    <row r="10099" spans="3:10" ht="12" thickBot="1" x14ac:dyDescent="0.25">
      <c r="C10099" s="254"/>
      <c r="D10099" s="254"/>
      <c r="E10099" s="255"/>
      <c r="F10099" s="256"/>
      <c r="G10099" s="257"/>
      <c r="H10099" s="243">
        <f t="shared" ca="1" si="472"/>
        <v>45139</v>
      </c>
      <c r="I10099" s="244">
        <f t="shared" si="473"/>
        <v>43892</v>
      </c>
      <c r="J10099" s="244" t="str">
        <f t="shared" si="471"/>
        <v/>
      </c>
    </row>
    <row r="10100" spans="3:10" ht="12" thickBot="1" x14ac:dyDescent="0.25">
      <c r="C10100" s="254"/>
      <c r="D10100" s="254"/>
      <c r="E10100" s="255"/>
      <c r="F10100" s="256"/>
      <c r="G10100" s="257"/>
      <c r="H10100" s="243">
        <f t="shared" ca="1" si="472"/>
        <v>45139</v>
      </c>
      <c r="I10100" s="244">
        <f t="shared" si="473"/>
        <v>43892</v>
      </c>
      <c r="J10100" s="244" t="str">
        <f t="shared" si="471"/>
        <v/>
      </c>
    </row>
    <row r="10101" spans="3:10" ht="12" thickBot="1" x14ac:dyDescent="0.25">
      <c r="C10101" s="254"/>
      <c r="D10101" s="254"/>
      <c r="E10101" s="255"/>
      <c r="F10101" s="256"/>
      <c r="G10101" s="257"/>
      <c r="H10101" s="243">
        <f t="shared" ca="1" si="472"/>
        <v>45139</v>
      </c>
      <c r="I10101" s="244">
        <f t="shared" si="473"/>
        <v>43892</v>
      </c>
      <c r="J10101" s="244" t="str">
        <f t="shared" si="471"/>
        <v/>
      </c>
    </row>
    <row r="10102" spans="3:10" ht="12" thickBot="1" x14ac:dyDescent="0.25">
      <c r="C10102" s="254"/>
      <c r="D10102" s="254"/>
      <c r="E10102" s="255"/>
      <c r="F10102" s="256"/>
      <c r="G10102" s="257"/>
      <c r="H10102" s="243">
        <f t="shared" ca="1" si="472"/>
        <v>45139</v>
      </c>
      <c r="I10102" s="244">
        <f t="shared" si="473"/>
        <v>43892</v>
      </c>
      <c r="J10102" s="244" t="str">
        <f t="shared" si="471"/>
        <v/>
      </c>
    </row>
    <row r="10103" spans="3:10" ht="12" thickBot="1" x14ac:dyDescent="0.25">
      <c r="C10103" s="254"/>
      <c r="D10103" s="254"/>
      <c r="E10103" s="255"/>
      <c r="F10103" s="256"/>
      <c r="G10103" s="257"/>
      <c r="H10103" s="243">
        <f t="shared" ca="1" si="472"/>
        <v>45139</v>
      </c>
      <c r="I10103" s="244">
        <f t="shared" si="473"/>
        <v>43892</v>
      </c>
      <c r="J10103" s="244" t="str">
        <f t="shared" si="471"/>
        <v/>
      </c>
    </row>
    <row r="10104" spans="3:10" ht="12" thickBot="1" x14ac:dyDescent="0.25">
      <c r="C10104" s="254"/>
      <c r="D10104" s="254"/>
      <c r="E10104" s="255"/>
      <c r="F10104" s="256"/>
      <c r="G10104" s="257"/>
      <c r="H10104" s="243">
        <f t="shared" ca="1" si="472"/>
        <v>45139</v>
      </c>
      <c r="I10104" s="244">
        <f t="shared" si="473"/>
        <v>43892</v>
      </c>
      <c r="J10104" s="244" t="str">
        <f t="shared" si="471"/>
        <v/>
      </c>
    </row>
    <row r="10105" spans="3:10" ht="12" thickBot="1" x14ac:dyDescent="0.25">
      <c r="C10105" s="254"/>
      <c r="D10105" s="254"/>
      <c r="E10105" s="255"/>
      <c r="F10105" s="256"/>
      <c r="G10105" s="257"/>
      <c r="H10105" s="243">
        <f t="shared" ca="1" si="472"/>
        <v>45139</v>
      </c>
      <c r="I10105" s="244">
        <f t="shared" si="473"/>
        <v>43892</v>
      </c>
      <c r="J10105" s="244" t="str">
        <f t="shared" si="471"/>
        <v/>
      </c>
    </row>
    <row r="10106" spans="3:10" ht="12" thickBot="1" x14ac:dyDescent="0.25">
      <c r="C10106" s="254"/>
      <c r="D10106" s="254"/>
      <c r="E10106" s="255"/>
      <c r="F10106" s="256"/>
      <c r="G10106" s="257"/>
      <c r="H10106" s="243">
        <f t="shared" ca="1" si="472"/>
        <v>45139</v>
      </c>
      <c r="I10106" s="244">
        <f t="shared" si="473"/>
        <v>43892</v>
      </c>
      <c r="J10106" s="244" t="str">
        <f t="shared" si="471"/>
        <v/>
      </c>
    </row>
    <row r="10107" spans="3:10" ht="12" thickBot="1" x14ac:dyDescent="0.25">
      <c r="C10107" s="254"/>
      <c r="D10107" s="254"/>
      <c r="E10107" s="255"/>
      <c r="F10107" s="256"/>
      <c r="G10107" s="257"/>
      <c r="H10107" s="243">
        <f t="shared" ca="1" si="472"/>
        <v>45139</v>
      </c>
      <c r="I10107" s="244">
        <f t="shared" si="473"/>
        <v>43892</v>
      </c>
      <c r="J10107" s="244" t="str">
        <f t="shared" si="471"/>
        <v/>
      </c>
    </row>
    <row r="10108" spans="3:10" ht="12" thickBot="1" x14ac:dyDescent="0.25">
      <c r="C10108" s="254"/>
      <c r="D10108" s="254"/>
      <c r="E10108" s="255"/>
      <c r="F10108" s="256"/>
      <c r="G10108" s="257"/>
      <c r="H10108" s="243">
        <f t="shared" ca="1" si="472"/>
        <v>45139</v>
      </c>
      <c r="I10108" s="244">
        <f t="shared" si="473"/>
        <v>43892</v>
      </c>
      <c r="J10108" s="244" t="str">
        <f t="shared" si="471"/>
        <v/>
      </c>
    </row>
    <row r="10109" spans="3:10" ht="12" thickBot="1" x14ac:dyDescent="0.25">
      <c r="C10109" s="254"/>
      <c r="D10109" s="254"/>
      <c r="E10109" s="255"/>
      <c r="F10109" s="256"/>
      <c r="G10109" s="257"/>
      <c r="H10109" s="243">
        <f t="shared" ca="1" si="472"/>
        <v>45139</v>
      </c>
      <c r="I10109" s="244">
        <f t="shared" si="473"/>
        <v>43892</v>
      </c>
      <c r="J10109" s="244" t="str">
        <f t="shared" si="471"/>
        <v/>
      </c>
    </row>
    <row r="10110" spans="3:10" ht="12" thickBot="1" x14ac:dyDescent="0.25">
      <c r="C10110" s="254"/>
      <c r="D10110" s="254"/>
      <c r="E10110" s="255"/>
      <c r="F10110" s="256"/>
      <c r="G10110" s="257"/>
      <c r="H10110" s="243">
        <f t="shared" ca="1" si="472"/>
        <v>45139</v>
      </c>
      <c r="I10110" s="244">
        <f t="shared" si="473"/>
        <v>43892</v>
      </c>
      <c r="J10110" s="244" t="str">
        <f t="shared" si="471"/>
        <v/>
      </c>
    </row>
    <row r="10111" spans="3:10" ht="12" thickBot="1" x14ac:dyDescent="0.25">
      <c r="C10111" s="254"/>
      <c r="D10111" s="254"/>
      <c r="E10111" s="255"/>
      <c r="F10111" s="256"/>
      <c r="G10111" s="257"/>
      <c r="H10111" s="243">
        <f t="shared" ca="1" si="472"/>
        <v>45139</v>
      </c>
      <c r="I10111" s="244">
        <f t="shared" si="473"/>
        <v>43892</v>
      </c>
      <c r="J10111" s="244" t="str">
        <f t="shared" si="471"/>
        <v/>
      </c>
    </row>
    <row r="10112" spans="3:10" ht="12" thickBot="1" x14ac:dyDescent="0.25">
      <c r="C10112" s="254"/>
      <c r="D10112" s="254"/>
      <c r="E10112" s="255"/>
      <c r="F10112" s="256"/>
      <c r="G10112" s="257"/>
      <c r="H10112" s="243">
        <f t="shared" ca="1" si="472"/>
        <v>45139</v>
      </c>
      <c r="I10112" s="244">
        <f t="shared" si="473"/>
        <v>43892</v>
      </c>
      <c r="J10112" s="244" t="str">
        <f t="shared" si="471"/>
        <v/>
      </c>
    </row>
    <row r="10113" spans="3:10" ht="12" thickBot="1" x14ac:dyDescent="0.25">
      <c r="C10113" s="254"/>
      <c r="D10113" s="254"/>
      <c r="E10113" s="255"/>
      <c r="F10113" s="256"/>
      <c r="G10113" s="257"/>
      <c r="H10113" s="243">
        <f t="shared" ca="1" si="472"/>
        <v>45139</v>
      </c>
      <c r="I10113" s="244">
        <f t="shared" si="473"/>
        <v>43892</v>
      </c>
      <c r="J10113" s="244" t="str">
        <f t="shared" si="471"/>
        <v/>
      </c>
    </row>
    <row r="10114" spans="3:10" ht="12" thickBot="1" x14ac:dyDescent="0.25">
      <c r="C10114" s="254"/>
      <c r="D10114" s="254"/>
      <c r="E10114" s="255"/>
      <c r="F10114" s="256"/>
      <c r="G10114" s="257"/>
      <c r="H10114" s="243">
        <f t="shared" ca="1" si="472"/>
        <v>45139</v>
      </c>
      <c r="I10114" s="244">
        <f t="shared" si="473"/>
        <v>43892</v>
      </c>
      <c r="J10114" s="244" t="str">
        <f t="shared" si="471"/>
        <v/>
      </c>
    </row>
    <row r="10115" spans="3:10" ht="12" thickBot="1" x14ac:dyDescent="0.25">
      <c r="C10115" s="254"/>
      <c r="D10115" s="254"/>
      <c r="E10115" s="255"/>
      <c r="F10115" s="256"/>
      <c r="G10115" s="257"/>
      <c r="H10115" s="243">
        <f t="shared" ca="1" si="472"/>
        <v>45139</v>
      </c>
      <c r="I10115" s="244">
        <f t="shared" si="473"/>
        <v>43892</v>
      </c>
      <c r="J10115" s="244" t="str">
        <f t="shared" si="471"/>
        <v/>
      </c>
    </row>
    <row r="10116" spans="3:10" ht="12" thickBot="1" x14ac:dyDescent="0.25">
      <c r="C10116" s="254"/>
      <c r="D10116" s="254"/>
      <c r="E10116" s="255"/>
      <c r="F10116" s="256"/>
      <c r="G10116" s="257"/>
      <c r="H10116" s="243">
        <f t="shared" ca="1" si="472"/>
        <v>45139</v>
      </c>
      <c r="I10116" s="244">
        <f t="shared" si="473"/>
        <v>43892</v>
      </c>
      <c r="J10116" s="244" t="str">
        <f t="shared" si="471"/>
        <v/>
      </c>
    </row>
    <row r="10117" spans="3:10" ht="12" thickBot="1" x14ac:dyDescent="0.25">
      <c r="C10117" s="254"/>
      <c r="D10117" s="254"/>
      <c r="E10117" s="255"/>
      <c r="F10117" s="256"/>
      <c r="G10117" s="257"/>
      <c r="H10117" s="243">
        <f t="shared" ca="1" si="472"/>
        <v>45139</v>
      </c>
      <c r="I10117" s="244">
        <f t="shared" si="473"/>
        <v>43892</v>
      </c>
      <c r="J10117" s="244" t="str">
        <f t="shared" si="471"/>
        <v/>
      </c>
    </row>
    <row r="10118" spans="3:10" ht="12" thickBot="1" x14ac:dyDescent="0.25">
      <c r="C10118" s="254"/>
      <c r="D10118" s="254"/>
      <c r="E10118" s="255"/>
      <c r="F10118" s="256"/>
      <c r="G10118" s="257"/>
      <c r="H10118" s="243">
        <f t="shared" ca="1" si="472"/>
        <v>45139</v>
      </c>
      <c r="I10118" s="244">
        <f t="shared" si="473"/>
        <v>43892</v>
      </c>
      <c r="J10118" s="244" t="str">
        <f t="shared" ref="J10118:J10181" si="474">IF(G10118="","",IF(G10118&gt;=0,"Debitoren",IF(G10118&lt;0,"Kreditoren","")))</f>
        <v/>
      </c>
    </row>
    <row r="10119" spans="3:10" ht="12" thickBot="1" x14ac:dyDescent="0.25">
      <c r="C10119" s="254"/>
      <c r="D10119" s="254"/>
      <c r="E10119" s="255"/>
      <c r="F10119" s="256"/>
      <c r="G10119" s="257"/>
      <c r="H10119" s="243">
        <f t="shared" ref="H10119:H10182" ca="1" si="475">IF(F10119&lt;$F$2,EOMONTH($F$2,-1)+1,EOMONTH(F10119,-1)+1)</f>
        <v>45139</v>
      </c>
      <c r="I10119" s="244">
        <f t="shared" ref="I10119:I10182" si="476">IF(F10119&lt;$I$2,IF(   WEEKDAY(EOMONTH($I$2,-1)+1)=1,EOMONTH($I$2,-1)+1+1,EOMONTH($I$2,-1)+1),IF(WEEKDAY(F10119)=1,F10119+1,F10119))</f>
        <v>43892</v>
      </c>
      <c r="J10119" s="244" t="str">
        <f t="shared" si="474"/>
        <v/>
      </c>
    </row>
    <row r="10120" spans="3:10" ht="12" thickBot="1" x14ac:dyDescent="0.25">
      <c r="C10120" s="254"/>
      <c r="D10120" s="254"/>
      <c r="E10120" s="255"/>
      <c r="F10120" s="256"/>
      <c r="G10120" s="257"/>
      <c r="H10120" s="243">
        <f t="shared" ca="1" si="475"/>
        <v>45139</v>
      </c>
      <c r="I10120" s="244">
        <f t="shared" si="476"/>
        <v>43892</v>
      </c>
      <c r="J10120" s="244" t="str">
        <f t="shared" si="474"/>
        <v/>
      </c>
    </row>
    <row r="10121" spans="3:10" ht="12" thickBot="1" x14ac:dyDescent="0.25">
      <c r="C10121" s="254"/>
      <c r="D10121" s="254"/>
      <c r="E10121" s="255"/>
      <c r="F10121" s="256"/>
      <c r="G10121" s="257"/>
      <c r="H10121" s="243">
        <f t="shared" ca="1" si="475"/>
        <v>45139</v>
      </c>
      <c r="I10121" s="244">
        <f t="shared" si="476"/>
        <v>43892</v>
      </c>
      <c r="J10121" s="244" t="str">
        <f t="shared" si="474"/>
        <v/>
      </c>
    </row>
    <row r="10122" spans="3:10" ht="12" thickBot="1" x14ac:dyDescent="0.25">
      <c r="C10122" s="254"/>
      <c r="D10122" s="254"/>
      <c r="E10122" s="255"/>
      <c r="F10122" s="256"/>
      <c r="G10122" s="257"/>
      <c r="H10122" s="243">
        <f t="shared" ca="1" si="475"/>
        <v>45139</v>
      </c>
      <c r="I10122" s="244">
        <f t="shared" si="476"/>
        <v>43892</v>
      </c>
      <c r="J10122" s="244" t="str">
        <f t="shared" si="474"/>
        <v/>
      </c>
    </row>
    <row r="10123" spans="3:10" ht="12" thickBot="1" x14ac:dyDescent="0.25">
      <c r="C10123" s="254"/>
      <c r="D10123" s="254"/>
      <c r="E10123" s="255"/>
      <c r="F10123" s="256"/>
      <c r="G10123" s="257"/>
      <c r="H10123" s="243">
        <f t="shared" ca="1" si="475"/>
        <v>45139</v>
      </c>
      <c r="I10123" s="244">
        <f t="shared" si="476"/>
        <v>43892</v>
      </c>
      <c r="J10123" s="244" t="str">
        <f t="shared" si="474"/>
        <v/>
      </c>
    </row>
    <row r="10124" spans="3:10" ht="12" thickBot="1" x14ac:dyDescent="0.25">
      <c r="C10124" s="254"/>
      <c r="D10124" s="254"/>
      <c r="E10124" s="255"/>
      <c r="F10124" s="256"/>
      <c r="G10124" s="257"/>
      <c r="H10124" s="243">
        <f t="shared" ca="1" si="475"/>
        <v>45139</v>
      </c>
      <c r="I10124" s="244">
        <f t="shared" si="476"/>
        <v>43892</v>
      </c>
      <c r="J10124" s="244" t="str">
        <f t="shared" si="474"/>
        <v/>
      </c>
    </row>
    <row r="10125" spans="3:10" ht="12" thickBot="1" x14ac:dyDescent="0.25">
      <c r="C10125" s="254"/>
      <c r="D10125" s="254"/>
      <c r="E10125" s="255"/>
      <c r="F10125" s="256"/>
      <c r="G10125" s="257"/>
      <c r="H10125" s="243">
        <f t="shared" ca="1" si="475"/>
        <v>45139</v>
      </c>
      <c r="I10125" s="244">
        <f t="shared" si="476"/>
        <v>43892</v>
      </c>
      <c r="J10125" s="244" t="str">
        <f t="shared" si="474"/>
        <v/>
      </c>
    </row>
    <row r="10126" spans="3:10" ht="12" thickBot="1" x14ac:dyDescent="0.25">
      <c r="C10126" s="254"/>
      <c r="D10126" s="254"/>
      <c r="E10126" s="255"/>
      <c r="F10126" s="256"/>
      <c r="G10126" s="257"/>
      <c r="H10126" s="243">
        <f t="shared" ca="1" si="475"/>
        <v>45139</v>
      </c>
      <c r="I10126" s="244">
        <f t="shared" si="476"/>
        <v>43892</v>
      </c>
      <c r="J10126" s="244" t="str">
        <f t="shared" si="474"/>
        <v/>
      </c>
    </row>
    <row r="10127" spans="3:10" ht="12" thickBot="1" x14ac:dyDescent="0.25">
      <c r="C10127" s="254"/>
      <c r="D10127" s="254"/>
      <c r="E10127" s="255"/>
      <c r="F10127" s="256"/>
      <c r="G10127" s="257"/>
      <c r="H10127" s="243">
        <f t="shared" ca="1" si="475"/>
        <v>45139</v>
      </c>
      <c r="I10127" s="244">
        <f t="shared" si="476"/>
        <v>43892</v>
      </c>
      <c r="J10127" s="244" t="str">
        <f t="shared" si="474"/>
        <v/>
      </c>
    </row>
    <row r="10128" spans="3:10" ht="12" thickBot="1" x14ac:dyDescent="0.25">
      <c r="C10128" s="254"/>
      <c r="D10128" s="254"/>
      <c r="E10128" s="255"/>
      <c r="F10128" s="256"/>
      <c r="G10128" s="257"/>
      <c r="H10128" s="243">
        <f t="shared" ca="1" si="475"/>
        <v>45139</v>
      </c>
      <c r="I10128" s="244">
        <f t="shared" si="476"/>
        <v>43892</v>
      </c>
      <c r="J10128" s="244" t="str">
        <f t="shared" si="474"/>
        <v/>
      </c>
    </row>
    <row r="10129" spans="3:10" ht="12" thickBot="1" x14ac:dyDescent="0.25">
      <c r="C10129" s="254"/>
      <c r="D10129" s="254"/>
      <c r="E10129" s="255"/>
      <c r="F10129" s="256"/>
      <c r="G10129" s="257"/>
      <c r="H10129" s="243">
        <f t="shared" ca="1" si="475"/>
        <v>45139</v>
      </c>
      <c r="I10129" s="244">
        <f t="shared" si="476"/>
        <v>43892</v>
      </c>
      <c r="J10129" s="244" t="str">
        <f t="shared" si="474"/>
        <v/>
      </c>
    </row>
    <row r="10130" spans="3:10" ht="12" thickBot="1" x14ac:dyDescent="0.25">
      <c r="C10130" s="254"/>
      <c r="D10130" s="254"/>
      <c r="E10130" s="255"/>
      <c r="F10130" s="256"/>
      <c r="G10130" s="257"/>
      <c r="H10130" s="243">
        <f t="shared" ca="1" si="475"/>
        <v>45139</v>
      </c>
      <c r="I10130" s="244">
        <f t="shared" si="476"/>
        <v>43892</v>
      </c>
      <c r="J10130" s="244" t="str">
        <f t="shared" si="474"/>
        <v/>
      </c>
    </row>
    <row r="10131" spans="3:10" ht="12" thickBot="1" x14ac:dyDescent="0.25">
      <c r="C10131" s="254"/>
      <c r="D10131" s="254"/>
      <c r="E10131" s="255"/>
      <c r="F10131" s="256"/>
      <c r="G10131" s="257"/>
      <c r="H10131" s="243">
        <f t="shared" ca="1" si="475"/>
        <v>45139</v>
      </c>
      <c r="I10131" s="244">
        <f t="shared" si="476"/>
        <v>43892</v>
      </c>
      <c r="J10131" s="244" t="str">
        <f t="shared" si="474"/>
        <v/>
      </c>
    </row>
    <row r="10132" spans="3:10" ht="12" thickBot="1" x14ac:dyDescent="0.25">
      <c r="C10132" s="254"/>
      <c r="D10132" s="254"/>
      <c r="E10132" s="255"/>
      <c r="F10132" s="256"/>
      <c r="G10132" s="257"/>
      <c r="H10132" s="243">
        <f t="shared" ca="1" si="475"/>
        <v>45139</v>
      </c>
      <c r="I10132" s="244">
        <f t="shared" si="476"/>
        <v>43892</v>
      </c>
      <c r="J10132" s="244" t="str">
        <f t="shared" si="474"/>
        <v/>
      </c>
    </row>
    <row r="10133" spans="3:10" ht="12" thickBot="1" x14ac:dyDescent="0.25">
      <c r="C10133" s="254"/>
      <c r="D10133" s="254"/>
      <c r="E10133" s="255"/>
      <c r="F10133" s="256"/>
      <c r="G10133" s="257"/>
      <c r="H10133" s="243">
        <f t="shared" ca="1" si="475"/>
        <v>45139</v>
      </c>
      <c r="I10133" s="244">
        <f t="shared" si="476"/>
        <v>43892</v>
      </c>
      <c r="J10133" s="244" t="str">
        <f t="shared" si="474"/>
        <v/>
      </c>
    </row>
    <row r="10134" spans="3:10" ht="12" thickBot="1" x14ac:dyDescent="0.25">
      <c r="C10134" s="254"/>
      <c r="D10134" s="254"/>
      <c r="E10134" s="255"/>
      <c r="F10134" s="256"/>
      <c r="G10134" s="257"/>
      <c r="H10134" s="243">
        <f t="shared" ca="1" si="475"/>
        <v>45139</v>
      </c>
      <c r="I10134" s="244">
        <f t="shared" si="476"/>
        <v>43892</v>
      </c>
      <c r="J10134" s="244" t="str">
        <f t="shared" si="474"/>
        <v/>
      </c>
    </row>
    <row r="10135" spans="3:10" ht="12" thickBot="1" x14ac:dyDescent="0.25">
      <c r="C10135" s="254"/>
      <c r="D10135" s="254"/>
      <c r="E10135" s="255"/>
      <c r="F10135" s="256"/>
      <c r="G10135" s="257"/>
      <c r="H10135" s="243">
        <f t="shared" ca="1" si="475"/>
        <v>45139</v>
      </c>
      <c r="I10135" s="244">
        <f t="shared" si="476"/>
        <v>43892</v>
      </c>
      <c r="J10135" s="244" t="str">
        <f t="shared" si="474"/>
        <v/>
      </c>
    </row>
    <row r="10136" spans="3:10" ht="12" thickBot="1" x14ac:dyDescent="0.25">
      <c r="C10136" s="254"/>
      <c r="D10136" s="254"/>
      <c r="E10136" s="255"/>
      <c r="F10136" s="256"/>
      <c r="G10136" s="257"/>
      <c r="H10136" s="243">
        <f t="shared" ca="1" si="475"/>
        <v>45139</v>
      </c>
      <c r="I10136" s="244">
        <f t="shared" si="476"/>
        <v>43892</v>
      </c>
      <c r="J10136" s="244" t="str">
        <f t="shared" si="474"/>
        <v/>
      </c>
    </row>
    <row r="10137" spans="3:10" ht="12" thickBot="1" x14ac:dyDescent="0.25">
      <c r="C10137" s="254"/>
      <c r="D10137" s="254"/>
      <c r="E10137" s="255"/>
      <c r="F10137" s="256"/>
      <c r="G10137" s="257"/>
      <c r="H10137" s="243">
        <f t="shared" ca="1" si="475"/>
        <v>45139</v>
      </c>
      <c r="I10137" s="244">
        <f t="shared" si="476"/>
        <v>43892</v>
      </c>
      <c r="J10137" s="244" t="str">
        <f t="shared" si="474"/>
        <v/>
      </c>
    </row>
    <row r="10138" spans="3:10" ht="12" thickBot="1" x14ac:dyDescent="0.25">
      <c r="C10138" s="254"/>
      <c r="D10138" s="254"/>
      <c r="E10138" s="255"/>
      <c r="F10138" s="256"/>
      <c r="G10138" s="257"/>
      <c r="H10138" s="243">
        <f t="shared" ca="1" si="475"/>
        <v>45139</v>
      </c>
      <c r="I10138" s="244">
        <f t="shared" si="476"/>
        <v>43892</v>
      </c>
      <c r="J10138" s="244" t="str">
        <f t="shared" si="474"/>
        <v/>
      </c>
    </row>
    <row r="10139" spans="3:10" ht="12" thickBot="1" x14ac:dyDescent="0.25">
      <c r="C10139" s="254"/>
      <c r="D10139" s="254"/>
      <c r="E10139" s="255"/>
      <c r="F10139" s="256"/>
      <c r="G10139" s="257"/>
      <c r="H10139" s="243">
        <f t="shared" ca="1" si="475"/>
        <v>45139</v>
      </c>
      <c r="I10139" s="244">
        <f t="shared" si="476"/>
        <v>43892</v>
      </c>
      <c r="J10139" s="244" t="str">
        <f t="shared" si="474"/>
        <v/>
      </c>
    </row>
    <row r="10140" spans="3:10" ht="12" thickBot="1" x14ac:dyDescent="0.25">
      <c r="C10140" s="254"/>
      <c r="D10140" s="254"/>
      <c r="E10140" s="255"/>
      <c r="F10140" s="256"/>
      <c r="G10140" s="257"/>
      <c r="H10140" s="243">
        <f t="shared" ca="1" si="475"/>
        <v>45139</v>
      </c>
      <c r="I10140" s="244">
        <f t="shared" si="476"/>
        <v>43892</v>
      </c>
      <c r="J10140" s="244" t="str">
        <f t="shared" si="474"/>
        <v/>
      </c>
    </row>
    <row r="10141" spans="3:10" ht="12" thickBot="1" x14ac:dyDescent="0.25">
      <c r="C10141" s="254"/>
      <c r="D10141" s="254"/>
      <c r="E10141" s="255"/>
      <c r="F10141" s="256"/>
      <c r="G10141" s="257"/>
      <c r="H10141" s="243">
        <f t="shared" ca="1" si="475"/>
        <v>45139</v>
      </c>
      <c r="I10141" s="244">
        <f t="shared" si="476"/>
        <v>43892</v>
      </c>
      <c r="J10141" s="244" t="str">
        <f t="shared" si="474"/>
        <v/>
      </c>
    </row>
    <row r="10142" spans="3:10" ht="12" thickBot="1" x14ac:dyDescent="0.25">
      <c r="C10142" s="254"/>
      <c r="D10142" s="254"/>
      <c r="E10142" s="255"/>
      <c r="F10142" s="256"/>
      <c r="G10142" s="257"/>
      <c r="H10142" s="243">
        <f t="shared" ca="1" si="475"/>
        <v>45139</v>
      </c>
      <c r="I10142" s="244">
        <f t="shared" si="476"/>
        <v>43892</v>
      </c>
      <c r="J10142" s="244" t="str">
        <f t="shared" si="474"/>
        <v/>
      </c>
    </row>
    <row r="10143" spans="3:10" ht="12" thickBot="1" x14ac:dyDescent="0.25">
      <c r="C10143" s="254"/>
      <c r="D10143" s="254"/>
      <c r="E10143" s="255"/>
      <c r="F10143" s="256"/>
      <c r="G10143" s="257"/>
      <c r="H10143" s="243">
        <f t="shared" ca="1" si="475"/>
        <v>45139</v>
      </c>
      <c r="I10143" s="244">
        <f t="shared" si="476"/>
        <v>43892</v>
      </c>
      <c r="J10143" s="244" t="str">
        <f t="shared" si="474"/>
        <v/>
      </c>
    </row>
    <row r="10144" spans="3:10" ht="12" thickBot="1" x14ac:dyDescent="0.25">
      <c r="C10144" s="254"/>
      <c r="D10144" s="254"/>
      <c r="E10144" s="255"/>
      <c r="F10144" s="256"/>
      <c r="G10144" s="257"/>
      <c r="H10144" s="243">
        <f t="shared" ca="1" si="475"/>
        <v>45139</v>
      </c>
      <c r="I10144" s="244">
        <f t="shared" si="476"/>
        <v>43892</v>
      </c>
      <c r="J10144" s="244" t="str">
        <f t="shared" si="474"/>
        <v/>
      </c>
    </row>
    <row r="10145" spans="3:10" ht="12" thickBot="1" x14ac:dyDescent="0.25">
      <c r="C10145" s="254"/>
      <c r="D10145" s="254"/>
      <c r="E10145" s="255"/>
      <c r="F10145" s="256"/>
      <c r="G10145" s="257"/>
      <c r="H10145" s="243">
        <f t="shared" ca="1" si="475"/>
        <v>45139</v>
      </c>
      <c r="I10145" s="244">
        <f t="shared" si="476"/>
        <v>43892</v>
      </c>
      <c r="J10145" s="244" t="str">
        <f t="shared" si="474"/>
        <v/>
      </c>
    </row>
    <row r="10146" spans="3:10" ht="12" thickBot="1" x14ac:dyDescent="0.25">
      <c r="C10146" s="254"/>
      <c r="D10146" s="254"/>
      <c r="E10146" s="255"/>
      <c r="F10146" s="256"/>
      <c r="G10146" s="257"/>
      <c r="H10146" s="243">
        <f t="shared" ca="1" si="475"/>
        <v>45139</v>
      </c>
      <c r="I10146" s="244">
        <f t="shared" si="476"/>
        <v>43892</v>
      </c>
      <c r="J10146" s="244" t="str">
        <f t="shared" si="474"/>
        <v/>
      </c>
    </row>
    <row r="10147" spans="3:10" ht="12" thickBot="1" x14ac:dyDescent="0.25">
      <c r="C10147" s="254"/>
      <c r="D10147" s="254"/>
      <c r="E10147" s="255"/>
      <c r="F10147" s="256"/>
      <c r="G10147" s="257"/>
      <c r="H10147" s="243">
        <f t="shared" ca="1" si="475"/>
        <v>45139</v>
      </c>
      <c r="I10147" s="244">
        <f t="shared" si="476"/>
        <v>43892</v>
      </c>
      <c r="J10147" s="244" t="str">
        <f t="shared" si="474"/>
        <v/>
      </c>
    </row>
    <row r="10148" spans="3:10" ht="12" thickBot="1" x14ac:dyDescent="0.25">
      <c r="C10148" s="254"/>
      <c r="D10148" s="254"/>
      <c r="E10148" s="255"/>
      <c r="F10148" s="256"/>
      <c r="G10148" s="257"/>
      <c r="H10148" s="243">
        <f t="shared" ca="1" si="475"/>
        <v>45139</v>
      </c>
      <c r="I10148" s="244">
        <f t="shared" si="476"/>
        <v>43892</v>
      </c>
      <c r="J10148" s="244" t="str">
        <f t="shared" si="474"/>
        <v/>
      </c>
    </row>
    <row r="10149" spans="3:10" ht="12" thickBot="1" x14ac:dyDescent="0.25">
      <c r="C10149" s="254"/>
      <c r="D10149" s="254"/>
      <c r="E10149" s="255"/>
      <c r="F10149" s="256"/>
      <c r="G10149" s="257"/>
      <c r="H10149" s="243">
        <f t="shared" ca="1" si="475"/>
        <v>45139</v>
      </c>
      <c r="I10149" s="244">
        <f t="shared" si="476"/>
        <v>43892</v>
      </c>
      <c r="J10149" s="244" t="str">
        <f t="shared" si="474"/>
        <v/>
      </c>
    </row>
    <row r="10150" spans="3:10" ht="12" thickBot="1" x14ac:dyDescent="0.25">
      <c r="C10150" s="254"/>
      <c r="D10150" s="254"/>
      <c r="E10150" s="255"/>
      <c r="F10150" s="256"/>
      <c r="G10150" s="257"/>
      <c r="H10150" s="243">
        <f t="shared" ca="1" si="475"/>
        <v>45139</v>
      </c>
      <c r="I10150" s="244">
        <f t="shared" si="476"/>
        <v>43892</v>
      </c>
      <c r="J10150" s="244" t="str">
        <f t="shared" si="474"/>
        <v/>
      </c>
    </row>
    <row r="10151" spans="3:10" ht="12" thickBot="1" x14ac:dyDescent="0.25">
      <c r="C10151" s="254"/>
      <c r="D10151" s="254"/>
      <c r="E10151" s="255"/>
      <c r="F10151" s="256"/>
      <c r="G10151" s="257"/>
      <c r="H10151" s="243">
        <f t="shared" ca="1" si="475"/>
        <v>45139</v>
      </c>
      <c r="I10151" s="244">
        <f t="shared" si="476"/>
        <v>43892</v>
      </c>
      <c r="J10151" s="244" t="str">
        <f t="shared" si="474"/>
        <v/>
      </c>
    </row>
    <row r="10152" spans="3:10" ht="12" thickBot="1" x14ac:dyDescent="0.25">
      <c r="C10152" s="254"/>
      <c r="D10152" s="254"/>
      <c r="E10152" s="255"/>
      <c r="F10152" s="256"/>
      <c r="G10152" s="257"/>
      <c r="H10152" s="243">
        <f t="shared" ca="1" si="475"/>
        <v>45139</v>
      </c>
      <c r="I10152" s="244">
        <f t="shared" si="476"/>
        <v>43892</v>
      </c>
      <c r="J10152" s="244" t="str">
        <f t="shared" si="474"/>
        <v/>
      </c>
    </row>
    <row r="10153" spans="3:10" ht="12" thickBot="1" x14ac:dyDescent="0.25">
      <c r="C10153" s="254"/>
      <c r="D10153" s="254"/>
      <c r="E10153" s="255"/>
      <c r="F10153" s="256"/>
      <c r="G10153" s="257"/>
      <c r="H10153" s="243">
        <f t="shared" ca="1" si="475"/>
        <v>45139</v>
      </c>
      <c r="I10153" s="244">
        <f t="shared" si="476"/>
        <v>43892</v>
      </c>
      <c r="J10153" s="244" t="str">
        <f t="shared" si="474"/>
        <v/>
      </c>
    </row>
    <row r="10154" spans="3:10" ht="12" thickBot="1" x14ac:dyDescent="0.25">
      <c r="C10154" s="254"/>
      <c r="D10154" s="254"/>
      <c r="E10154" s="255"/>
      <c r="F10154" s="256"/>
      <c r="G10154" s="257"/>
      <c r="H10154" s="243">
        <f t="shared" ca="1" si="475"/>
        <v>45139</v>
      </c>
      <c r="I10154" s="244">
        <f t="shared" si="476"/>
        <v>43892</v>
      </c>
      <c r="J10154" s="244" t="str">
        <f t="shared" si="474"/>
        <v/>
      </c>
    </row>
    <row r="10155" spans="3:10" ht="12" thickBot="1" x14ac:dyDescent="0.25">
      <c r="C10155" s="254"/>
      <c r="D10155" s="254"/>
      <c r="E10155" s="255"/>
      <c r="F10155" s="256"/>
      <c r="G10155" s="257"/>
      <c r="H10155" s="243">
        <f t="shared" ca="1" si="475"/>
        <v>45139</v>
      </c>
      <c r="I10155" s="244">
        <f t="shared" si="476"/>
        <v>43892</v>
      </c>
      <c r="J10155" s="244" t="str">
        <f t="shared" si="474"/>
        <v/>
      </c>
    </row>
    <row r="10156" spans="3:10" ht="12" thickBot="1" x14ac:dyDescent="0.25">
      <c r="C10156" s="254"/>
      <c r="D10156" s="254"/>
      <c r="E10156" s="255"/>
      <c r="F10156" s="256"/>
      <c r="G10156" s="257"/>
      <c r="H10156" s="243">
        <f t="shared" ca="1" si="475"/>
        <v>45139</v>
      </c>
      <c r="I10156" s="244">
        <f t="shared" si="476"/>
        <v>43892</v>
      </c>
      <c r="J10156" s="244" t="str">
        <f t="shared" si="474"/>
        <v/>
      </c>
    </row>
    <row r="10157" spans="3:10" ht="12" thickBot="1" x14ac:dyDescent="0.25">
      <c r="C10157" s="254"/>
      <c r="D10157" s="254"/>
      <c r="E10157" s="255"/>
      <c r="F10157" s="256"/>
      <c r="G10157" s="257"/>
      <c r="H10157" s="243">
        <f t="shared" ca="1" si="475"/>
        <v>45139</v>
      </c>
      <c r="I10157" s="244">
        <f t="shared" si="476"/>
        <v>43892</v>
      </c>
      <c r="J10157" s="244" t="str">
        <f t="shared" si="474"/>
        <v/>
      </c>
    </row>
    <row r="10158" spans="3:10" ht="12" thickBot="1" x14ac:dyDescent="0.25">
      <c r="C10158" s="254"/>
      <c r="D10158" s="254"/>
      <c r="E10158" s="255"/>
      <c r="F10158" s="256"/>
      <c r="G10158" s="257"/>
      <c r="H10158" s="243">
        <f t="shared" ca="1" si="475"/>
        <v>45139</v>
      </c>
      <c r="I10158" s="244">
        <f t="shared" si="476"/>
        <v>43892</v>
      </c>
      <c r="J10158" s="244" t="str">
        <f t="shared" si="474"/>
        <v/>
      </c>
    </row>
    <row r="10159" spans="3:10" ht="12" thickBot="1" x14ac:dyDescent="0.25">
      <c r="C10159" s="254"/>
      <c r="D10159" s="254"/>
      <c r="E10159" s="255"/>
      <c r="F10159" s="256"/>
      <c r="G10159" s="257"/>
      <c r="H10159" s="243">
        <f t="shared" ca="1" si="475"/>
        <v>45139</v>
      </c>
      <c r="I10159" s="244">
        <f t="shared" si="476"/>
        <v>43892</v>
      </c>
      <c r="J10159" s="244" t="str">
        <f t="shared" si="474"/>
        <v/>
      </c>
    </row>
    <row r="10160" spans="3:10" ht="12" thickBot="1" x14ac:dyDescent="0.25">
      <c r="C10160" s="254"/>
      <c r="D10160" s="254"/>
      <c r="E10160" s="255"/>
      <c r="F10160" s="256"/>
      <c r="G10160" s="257"/>
      <c r="H10160" s="243">
        <f t="shared" ca="1" si="475"/>
        <v>45139</v>
      </c>
      <c r="I10160" s="244">
        <f t="shared" si="476"/>
        <v>43892</v>
      </c>
      <c r="J10160" s="244" t="str">
        <f t="shared" si="474"/>
        <v/>
      </c>
    </row>
    <row r="10161" spans="3:10" ht="12" thickBot="1" x14ac:dyDescent="0.25">
      <c r="C10161" s="254"/>
      <c r="D10161" s="254"/>
      <c r="E10161" s="255"/>
      <c r="F10161" s="256"/>
      <c r="G10161" s="257"/>
      <c r="H10161" s="243">
        <f t="shared" ca="1" si="475"/>
        <v>45139</v>
      </c>
      <c r="I10161" s="244">
        <f t="shared" si="476"/>
        <v>43892</v>
      </c>
      <c r="J10161" s="244" t="str">
        <f t="shared" si="474"/>
        <v/>
      </c>
    </row>
    <row r="10162" spans="3:10" ht="12" thickBot="1" x14ac:dyDescent="0.25">
      <c r="C10162" s="254"/>
      <c r="D10162" s="254"/>
      <c r="E10162" s="255"/>
      <c r="F10162" s="256"/>
      <c r="G10162" s="257"/>
      <c r="H10162" s="243">
        <f t="shared" ca="1" si="475"/>
        <v>45139</v>
      </c>
      <c r="I10162" s="244">
        <f t="shared" si="476"/>
        <v>43892</v>
      </c>
      <c r="J10162" s="244" t="str">
        <f t="shared" si="474"/>
        <v/>
      </c>
    </row>
    <row r="10163" spans="3:10" ht="12" thickBot="1" x14ac:dyDescent="0.25">
      <c r="C10163" s="254"/>
      <c r="D10163" s="254"/>
      <c r="E10163" s="255"/>
      <c r="F10163" s="256"/>
      <c r="G10163" s="257"/>
      <c r="H10163" s="243">
        <f t="shared" ca="1" si="475"/>
        <v>45139</v>
      </c>
      <c r="I10163" s="244">
        <f t="shared" si="476"/>
        <v>43892</v>
      </c>
      <c r="J10163" s="244" t="str">
        <f t="shared" si="474"/>
        <v/>
      </c>
    </row>
    <row r="10164" spans="3:10" ht="12" thickBot="1" x14ac:dyDescent="0.25">
      <c r="C10164" s="254"/>
      <c r="D10164" s="254"/>
      <c r="E10164" s="255"/>
      <c r="F10164" s="256"/>
      <c r="G10164" s="257"/>
      <c r="H10164" s="243">
        <f t="shared" ca="1" si="475"/>
        <v>45139</v>
      </c>
      <c r="I10164" s="244">
        <f t="shared" si="476"/>
        <v>43892</v>
      </c>
      <c r="J10164" s="244" t="str">
        <f t="shared" si="474"/>
        <v/>
      </c>
    </row>
    <row r="10165" spans="3:10" ht="12" thickBot="1" x14ac:dyDescent="0.25">
      <c r="C10165" s="254"/>
      <c r="D10165" s="254"/>
      <c r="E10165" s="255"/>
      <c r="F10165" s="256"/>
      <c r="G10165" s="257"/>
      <c r="H10165" s="243">
        <f t="shared" ca="1" si="475"/>
        <v>45139</v>
      </c>
      <c r="I10165" s="244">
        <f t="shared" si="476"/>
        <v>43892</v>
      </c>
      <c r="J10165" s="244" t="str">
        <f t="shared" si="474"/>
        <v/>
      </c>
    </row>
    <row r="10166" spans="3:10" ht="12" thickBot="1" x14ac:dyDescent="0.25">
      <c r="C10166" s="254"/>
      <c r="D10166" s="254"/>
      <c r="E10166" s="255"/>
      <c r="F10166" s="256"/>
      <c r="G10166" s="257"/>
      <c r="H10166" s="243">
        <f t="shared" ca="1" si="475"/>
        <v>45139</v>
      </c>
      <c r="I10166" s="244">
        <f t="shared" si="476"/>
        <v>43892</v>
      </c>
      <c r="J10166" s="244" t="str">
        <f t="shared" si="474"/>
        <v/>
      </c>
    </row>
    <row r="10167" spans="3:10" ht="12" thickBot="1" x14ac:dyDescent="0.25">
      <c r="C10167" s="254"/>
      <c r="D10167" s="254"/>
      <c r="E10167" s="255"/>
      <c r="F10167" s="256"/>
      <c r="G10167" s="257"/>
      <c r="H10167" s="243">
        <f t="shared" ca="1" si="475"/>
        <v>45139</v>
      </c>
      <c r="I10167" s="244">
        <f t="shared" si="476"/>
        <v>43892</v>
      </c>
      <c r="J10167" s="244" t="str">
        <f t="shared" si="474"/>
        <v/>
      </c>
    </row>
    <row r="10168" spans="3:10" ht="12" thickBot="1" x14ac:dyDescent="0.25">
      <c r="C10168" s="254"/>
      <c r="D10168" s="254"/>
      <c r="E10168" s="255"/>
      <c r="F10168" s="256"/>
      <c r="G10168" s="257"/>
      <c r="H10168" s="243">
        <f t="shared" ca="1" si="475"/>
        <v>45139</v>
      </c>
      <c r="I10168" s="244">
        <f t="shared" si="476"/>
        <v>43892</v>
      </c>
      <c r="J10168" s="244" t="str">
        <f t="shared" si="474"/>
        <v/>
      </c>
    </row>
    <row r="10169" spans="3:10" ht="12" thickBot="1" x14ac:dyDescent="0.25">
      <c r="C10169" s="254"/>
      <c r="D10169" s="254"/>
      <c r="E10169" s="255"/>
      <c r="F10169" s="256"/>
      <c r="G10169" s="257"/>
      <c r="H10169" s="243">
        <f t="shared" ca="1" si="475"/>
        <v>45139</v>
      </c>
      <c r="I10169" s="244">
        <f t="shared" si="476"/>
        <v>43892</v>
      </c>
      <c r="J10169" s="244" t="str">
        <f t="shared" si="474"/>
        <v/>
      </c>
    </row>
    <row r="10170" spans="3:10" ht="12" thickBot="1" x14ac:dyDescent="0.25">
      <c r="C10170" s="254"/>
      <c r="D10170" s="254"/>
      <c r="E10170" s="255"/>
      <c r="F10170" s="256"/>
      <c r="G10170" s="257"/>
      <c r="H10170" s="243">
        <f t="shared" ca="1" si="475"/>
        <v>45139</v>
      </c>
      <c r="I10170" s="244">
        <f t="shared" si="476"/>
        <v>43892</v>
      </c>
      <c r="J10170" s="244" t="str">
        <f t="shared" si="474"/>
        <v/>
      </c>
    </row>
    <row r="10171" spans="3:10" ht="12" thickBot="1" x14ac:dyDescent="0.25">
      <c r="C10171" s="254"/>
      <c r="D10171" s="254"/>
      <c r="E10171" s="255"/>
      <c r="F10171" s="256"/>
      <c r="G10171" s="257"/>
      <c r="H10171" s="243">
        <f t="shared" ca="1" si="475"/>
        <v>45139</v>
      </c>
      <c r="I10171" s="244">
        <f t="shared" si="476"/>
        <v>43892</v>
      </c>
      <c r="J10171" s="244" t="str">
        <f t="shared" si="474"/>
        <v/>
      </c>
    </row>
    <row r="10172" spans="3:10" ht="12" thickBot="1" x14ac:dyDescent="0.25">
      <c r="C10172" s="254"/>
      <c r="D10172" s="254"/>
      <c r="E10172" s="255"/>
      <c r="F10172" s="256"/>
      <c r="G10172" s="257"/>
      <c r="H10172" s="243">
        <f t="shared" ca="1" si="475"/>
        <v>45139</v>
      </c>
      <c r="I10172" s="244">
        <f t="shared" si="476"/>
        <v>43892</v>
      </c>
      <c r="J10172" s="244" t="str">
        <f t="shared" si="474"/>
        <v/>
      </c>
    </row>
    <row r="10173" spans="3:10" ht="12" thickBot="1" x14ac:dyDescent="0.25">
      <c r="C10173" s="254"/>
      <c r="D10173" s="254"/>
      <c r="E10173" s="255"/>
      <c r="F10173" s="256"/>
      <c r="G10173" s="257"/>
      <c r="H10173" s="243">
        <f t="shared" ca="1" si="475"/>
        <v>45139</v>
      </c>
      <c r="I10173" s="244">
        <f t="shared" si="476"/>
        <v>43892</v>
      </c>
      <c r="J10173" s="244" t="str">
        <f t="shared" si="474"/>
        <v/>
      </c>
    </row>
    <row r="10174" spans="3:10" ht="12" thickBot="1" x14ac:dyDescent="0.25">
      <c r="C10174" s="254"/>
      <c r="D10174" s="254"/>
      <c r="E10174" s="255"/>
      <c r="F10174" s="256"/>
      <c r="G10174" s="257"/>
      <c r="H10174" s="243">
        <f t="shared" ca="1" si="475"/>
        <v>45139</v>
      </c>
      <c r="I10174" s="244">
        <f t="shared" si="476"/>
        <v>43892</v>
      </c>
      <c r="J10174" s="244" t="str">
        <f t="shared" si="474"/>
        <v/>
      </c>
    </row>
    <row r="10175" spans="3:10" ht="12" thickBot="1" x14ac:dyDescent="0.25">
      <c r="C10175" s="254"/>
      <c r="D10175" s="254"/>
      <c r="E10175" s="255"/>
      <c r="F10175" s="256"/>
      <c r="G10175" s="257"/>
      <c r="H10175" s="243">
        <f t="shared" ca="1" si="475"/>
        <v>45139</v>
      </c>
      <c r="I10175" s="244">
        <f t="shared" si="476"/>
        <v>43892</v>
      </c>
      <c r="J10175" s="244" t="str">
        <f t="shared" si="474"/>
        <v/>
      </c>
    </row>
    <row r="10176" spans="3:10" ht="12" thickBot="1" x14ac:dyDescent="0.25">
      <c r="C10176" s="254"/>
      <c r="D10176" s="254"/>
      <c r="E10176" s="255"/>
      <c r="F10176" s="256"/>
      <c r="G10176" s="257"/>
      <c r="H10176" s="243">
        <f t="shared" ca="1" si="475"/>
        <v>45139</v>
      </c>
      <c r="I10176" s="244">
        <f t="shared" si="476"/>
        <v>43892</v>
      </c>
      <c r="J10176" s="244" t="str">
        <f t="shared" si="474"/>
        <v/>
      </c>
    </row>
    <row r="10177" spans="3:10" ht="12" thickBot="1" x14ac:dyDescent="0.25">
      <c r="C10177" s="254"/>
      <c r="D10177" s="254"/>
      <c r="E10177" s="255"/>
      <c r="F10177" s="256"/>
      <c r="G10177" s="257"/>
      <c r="H10177" s="243">
        <f t="shared" ca="1" si="475"/>
        <v>45139</v>
      </c>
      <c r="I10177" s="244">
        <f t="shared" si="476"/>
        <v>43892</v>
      </c>
      <c r="J10177" s="244" t="str">
        <f t="shared" si="474"/>
        <v/>
      </c>
    </row>
    <row r="10178" spans="3:10" ht="12" thickBot="1" x14ac:dyDescent="0.25">
      <c r="C10178" s="254"/>
      <c r="D10178" s="254"/>
      <c r="E10178" s="255"/>
      <c r="F10178" s="256"/>
      <c r="G10178" s="257"/>
      <c r="H10178" s="243">
        <f t="shared" ca="1" si="475"/>
        <v>45139</v>
      </c>
      <c r="I10178" s="244">
        <f t="shared" si="476"/>
        <v>43892</v>
      </c>
      <c r="J10178" s="244" t="str">
        <f t="shared" si="474"/>
        <v/>
      </c>
    </row>
    <row r="10179" spans="3:10" ht="12" thickBot="1" x14ac:dyDescent="0.25">
      <c r="C10179" s="254"/>
      <c r="D10179" s="254"/>
      <c r="E10179" s="255"/>
      <c r="F10179" s="256"/>
      <c r="G10179" s="257"/>
      <c r="H10179" s="243">
        <f t="shared" ca="1" si="475"/>
        <v>45139</v>
      </c>
      <c r="I10179" s="244">
        <f t="shared" si="476"/>
        <v>43892</v>
      </c>
      <c r="J10179" s="244" t="str">
        <f t="shared" si="474"/>
        <v/>
      </c>
    </row>
    <row r="10180" spans="3:10" ht="12" thickBot="1" x14ac:dyDescent="0.25">
      <c r="C10180" s="254"/>
      <c r="D10180" s="254"/>
      <c r="E10180" s="255"/>
      <c r="F10180" s="256"/>
      <c r="G10180" s="257"/>
      <c r="H10180" s="243">
        <f t="shared" ca="1" si="475"/>
        <v>45139</v>
      </c>
      <c r="I10180" s="244">
        <f t="shared" si="476"/>
        <v>43892</v>
      </c>
      <c r="J10180" s="244" t="str">
        <f t="shared" si="474"/>
        <v/>
      </c>
    </row>
    <row r="10181" spans="3:10" ht="12" thickBot="1" x14ac:dyDescent="0.25">
      <c r="C10181" s="254"/>
      <c r="D10181" s="254"/>
      <c r="E10181" s="255"/>
      <c r="F10181" s="256"/>
      <c r="G10181" s="257"/>
      <c r="H10181" s="243">
        <f t="shared" ca="1" si="475"/>
        <v>45139</v>
      </c>
      <c r="I10181" s="244">
        <f t="shared" si="476"/>
        <v>43892</v>
      </c>
      <c r="J10181" s="244" t="str">
        <f t="shared" si="474"/>
        <v/>
      </c>
    </row>
    <row r="10182" spans="3:10" ht="12" thickBot="1" x14ac:dyDescent="0.25">
      <c r="C10182" s="254"/>
      <c r="D10182" s="254"/>
      <c r="E10182" s="255"/>
      <c r="F10182" s="256"/>
      <c r="G10182" s="257"/>
      <c r="H10182" s="243">
        <f t="shared" ca="1" si="475"/>
        <v>45139</v>
      </c>
      <c r="I10182" s="244">
        <f t="shared" si="476"/>
        <v>43892</v>
      </c>
      <c r="J10182" s="244" t="str">
        <f t="shared" ref="J10182:J10245" si="477">IF(G10182="","",IF(G10182&gt;=0,"Debitoren",IF(G10182&lt;0,"Kreditoren","")))</f>
        <v/>
      </c>
    </row>
    <row r="10183" spans="3:10" ht="12" thickBot="1" x14ac:dyDescent="0.25">
      <c r="C10183" s="254"/>
      <c r="D10183" s="254"/>
      <c r="E10183" s="255"/>
      <c r="F10183" s="256"/>
      <c r="G10183" s="257"/>
      <c r="H10183" s="243">
        <f t="shared" ref="H10183:H10246" ca="1" si="478">IF(F10183&lt;$F$2,EOMONTH($F$2,-1)+1,EOMONTH(F10183,-1)+1)</f>
        <v>45139</v>
      </c>
      <c r="I10183" s="244">
        <f t="shared" ref="I10183:I10246" si="479">IF(F10183&lt;$I$2,IF(   WEEKDAY(EOMONTH($I$2,-1)+1)=1,EOMONTH($I$2,-1)+1+1,EOMONTH($I$2,-1)+1),IF(WEEKDAY(F10183)=1,F10183+1,F10183))</f>
        <v>43892</v>
      </c>
      <c r="J10183" s="244" t="str">
        <f t="shared" si="477"/>
        <v/>
      </c>
    </row>
    <row r="10184" spans="3:10" ht="12" thickBot="1" x14ac:dyDescent="0.25">
      <c r="C10184" s="254"/>
      <c r="D10184" s="254"/>
      <c r="E10184" s="255"/>
      <c r="F10184" s="256"/>
      <c r="G10184" s="257"/>
      <c r="H10184" s="243">
        <f t="shared" ca="1" si="478"/>
        <v>45139</v>
      </c>
      <c r="I10184" s="244">
        <f t="shared" si="479"/>
        <v>43892</v>
      </c>
      <c r="J10184" s="244" t="str">
        <f t="shared" si="477"/>
        <v/>
      </c>
    </row>
    <row r="10185" spans="3:10" ht="12" thickBot="1" x14ac:dyDescent="0.25">
      <c r="C10185" s="254"/>
      <c r="D10185" s="254"/>
      <c r="E10185" s="255"/>
      <c r="F10185" s="256"/>
      <c r="G10185" s="257"/>
      <c r="H10185" s="243">
        <f t="shared" ca="1" si="478"/>
        <v>45139</v>
      </c>
      <c r="I10185" s="244">
        <f t="shared" si="479"/>
        <v>43892</v>
      </c>
      <c r="J10185" s="244" t="str">
        <f t="shared" si="477"/>
        <v/>
      </c>
    </row>
    <row r="10186" spans="3:10" ht="12" thickBot="1" x14ac:dyDescent="0.25">
      <c r="C10186" s="254"/>
      <c r="D10186" s="254"/>
      <c r="E10186" s="255"/>
      <c r="F10186" s="256"/>
      <c r="G10186" s="257"/>
      <c r="H10186" s="243">
        <f t="shared" ca="1" si="478"/>
        <v>45139</v>
      </c>
      <c r="I10186" s="244">
        <f t="shared" si="479"/>
        <v>43892</v>
      </c>
      <c r="J10186" s="244" t="str">
        <f t="shared" si="477"/>
        <v/>
      </c>
    </row>
    <row r="10187" spans="3:10" ht="12" thickBot="1" x14ac:dyDescent="0.25">
      <c r="C10187" s="254"/>
      <c r="D10187" s="254"/>
      <c r="E10187" s="255"/>
      <c r="F10187" s="256"/>
      <c r="G10187" s="257"/>
      <c r="H10187" s="243">
        <f t="shared" ca="1" si="478"/>
        <v>45139</v>
      </c>
      <c r="I10187" s="244">
        <f t="shared" si="479"/>
        <v>43892</v>
      </c>
      <c r="J10187" s="244" t="str">
        <f t="shared" si="477"/>
        <v/>
      </c>
    </row>
    <row r="10188" spans="3:10" ht="12" thickBot="1" x14ac:dyDescent="0.25">
      <c r="C10188" s="254"/>
      <c r="D10188" s="254"/>
      <c r="E10188" s="255"/>
      <c r="F10188" s="256"/>
      <c r="G10188" s="257"/>
      <c r="H10188" s="243">
        <f t="shared" ca="1" si="478"/>
        <v>45139</v>
      </c>
      <c r="I10188" s="244">
        <f t="shared" si="479"/>
        <v>43892</v>
      </c>
      <c r="J10188" s="244" t="str">
        <f t="shared" si="477"/>
        <v/>
      </c>
    </row>
    <row r="10189" spans="3:10" ht="12" thickBot="1" x14ac:dyDescent="0.25">
      <c r="C10189" s="254"/>
      <c r="D10189" s="254"/>
      <c r="E10189" s="255"/>
      <c r="F10189" s="256"/>
      <c r="G10189" s="257"/>
      <c r="H10189" s="243">
        <f t="shared" ca="1" si="478"/>
        <v>45139</v>
      </c>
      <c r="I10189" s="244">
        <f t="shared" si="479"/>
        <v>43892</v>
      </c>
      <c r="J10189" s="244" t="str">
        <f t="shared" si="477"/>
        <v/>
      </c>
    </row>
    <row r="10190" spans="3:10" ht="12" thickBot="1" x14ac:dyDescent="0.25">
      <c r="C10190" s="254"/>
      <c r="D10190" s="254"/>
      <c r="E10190" s="255"/>
      <c r="F10190" s="256"/>
      <c r="G10190" s="257"/>
      <c r="H10190" s="243">
        <f t="shared" ca="1" si="478"/>
        <v>45139</v>
      </c>
      <c r="I10190" s="244">
        <f t="shared" si="479"/>
        <v>43892</v>
      </c>
      <c r="J10190" s="244" t="str">
        <f t="shared" si="477"/>
        <v/>
      </c>
    </row>
    <row r="10191" spans="3:10" ht="12" thickBot="1" x14ac:dyDescent="0.25">
      <c r="C10191" s="254"/>
      <c r="D10191" s="254"/>
      <c r="E10191" s="255"/>
      <c r="F10191" s="256"/>
      <c r="G10191" s="257"/>
      <c r="H10191" s="243">
        <f t="shared" ca="1" si="478"/>
        <v>45139</v>
      </c>
      <c r="I10191" s="244">
        <f t="shared" si="479"/>
        <v>43892</v>
      </c>
      <c r="J10191" s="244" t="str">
        <f t="shared" si="477"/>
        <v/>
      </c>
    </row>
    <row r="10192" spans="3:10" ht="12" thickBot="1" x14ac:dyDescent="0.25">
      <c r="C10192" s="254"/>
      <c r="D10192" s="254"/>
      <c r="E10192" s="255"/>
      <c r="F10192" s="256"/>
      <c r="G10192" s="257"/>
      <c r="H10192" s="243">
        <f t="shared" ca="1" si="478"/>
        <v>45139</v>
      </c>
      <c r="I10192" s="244">
        <f t="shared" si="479"/>
        <v>43892</v>
      </c>
      <c r="J10192" s="244" t="str">
        <f t="shared" si="477"/>
        <v/>
      </c>
    </row>
    <row r="10193" spans="3:10" ht="12" thickBot="1" x14ac:dyDescent="0.25">
      <c r="C10193" s="254"/>
      <c r="D10193" s="254"/>
      <c r="E10193" s="255"/>
      <c r="F10193" s="256"/>
      <c r="G10193" s="257"/>
      <c r="H10193" s="243">
        <f t="shared" ca="1" si="478"/>
        <v>45139</v>
      </c>
      <c r="I10193" s="244">
        <f t="shared" si="479"/>
        <v>43892</v>
      </c>
      <c r="J10193" s="244" t="str">
        <f t="shared" si="477"/>
        <v/>
      </c>
    </row>
    <row r="10194" spans="3:10" ht="12" thickBot="1" x14ac:dyDescent="0.25">
      <c r="C10194" s="254"/>
      <c r="D10194" s="254"/>
      <c r="E10194" s="255"/>
      <c r="F10194" s="256"/>
      <c r="G10194" s="257"/>
      <c r="H10194" s="243">
        <f t="shared" ca="1" si="478"/>
        <v>45139</v>
      </c>
      <c r="I10194" s="244">
        <f t="shared" si="479"/>
        <v>43892</v>
      </c>
      <c r="J10194" s="244" t="str">
        <f t="shared" si="477"/>
        <v/>
      </c>
    </row>
    <row r="10195" spans="3:10" ht="12" thickBot="1" x14ac:dyDescent="0.25">
      <c r="C10195" s="254"/>
      <c r="D10195" s="254"/>
      <c r="E10195" s="255"/>
      <c r="F10195" s="256"/>
      <c r="G10195" s="257"/>
      <c r="H10195" s="243">
        <f t="shared" ca="1" si="478"/>
        <v>45139</v>
      </c>
      <c r="I10195" s="244">
        <f t="shared" si="479"/>
        <v>43892</v>
      </c>
      <c r="J10195" s="244" t="str">
        <f t="shared" si="477"/>
        <v/>
      </c>
    </row>
    <row r="10196" spans="3:10" ht="12" thickBot="1" x14ac:dyDescent="0.25">
      <c r="C10196" s="254"/>
      <c r="D10196" s="254"/>
      <c r="E10196" s="255"/>
      <c r="F10196" s="256"/>
      <c r="G10196" s="257"/>
      <c r="H10196" s="243">
        <f t="shared" ca="1" si="478"/>
        <v>45139</v>
      </c>
      <c r="I10196" s="244">
        <f t="shared" si="479"/>
        <v>43892</v>
      </c>
      <c r="J10196" s="244" t="str">
        <f t="shared" si="477"/>
        <v/>
      </c>
    </row>
    <row r="10197" spans="3:10" ht="12" thickBot="1" x14ac:dyDescent="0.25">
      <c r="C10197" s="254"/>
      <c r="D10197" s="254"/>
      <c r="E10197" s="255"/>
      <c r="F10197" s="256"/>
      <c r="G10197" s="257"/>
      <c r="H10197" s="243">
        <f t="shared" ca="1" si="478"/>
        <v>45139</v>
      </c>
      <c r="I10197" s="244">
        <f t="shared" si="479"/>
        <v>43892</v>
      </c>
      <c r="J10197" s="244" t="str">
        <f t="shared" si="477"/>
        <v/>
      </c>
    </row>
    <row r="10198" spans="3:10" ht="12" thickBot="1" x14ac:dyDescent="0.25">
      <c r="C10198" s="254"/>
      <c r="D10198" s="254"/>
      <c r="E10198" s="255"/>
      <c r="F10198" s="256"/>
      <c r="G10198" s="257"/>
      <c r="H10198" s="243">
        <f t="shared" ca="1" si="478"/>
        <v>45139</v>
      </c>
      <c r="I10198" s="244">
        <f t="shared" si="479"/>
        <v>43892</v>
      </c>
      <c r="J10198" s="244" t="str">
        <f t="shared" si="477"/>
        <v/>
      </c>
    </row>
    <row r="10199" spans="3:10" ht="12" thickBot="1" x14ac:dyDescent="0.25">
      <c r="C10199" s="254"/>
      <c r="D10199" s="254"/>
      <c r="E10199" s="255"/>
      <c r="F10199" s="256"/>
      <c r="G10199" s="257"/>
      <c r="H10199" s="243">
        <f t="shared" ca="1" si="478"/>
        <v>45139</v>
      </c>
      <c r="I10199" s="244">
        <f t="shared" si="479"/>
        <v>43892</v>
      </c>
      <c r="J10199" s="244" t="str">
        <f t="shared" si="477"/>
        <v/>
      </c>
    </row>
    <row r="10200" spans="3:10" ht="12" thickBot="1" x14ac:dyDescent="0.25">
      <c r="C10200" s="254"/>
      <c r="D10200" s="254"/>
      <c r="E10200" s="255"/>
      <c r="F10200" s="256"/>
      <c r="G10200" s="257"/>
      <c r="H10200" s="243">
        <f t="shared" ca="1" si="478"/>
        <v>45139</v>
      </c>
      <c r="I10200" s="244">
        <f t="shared" si="479"/>
        <v>43892</v>
      </c>
      <c r="J10200" s="244" t="str">
        <f t="shared" si="477"/>
        <v/>
      </c>
    </row>
    <row r="10201" spans="3:10" ht="12" thickBot="1" x14ac:dyDescent="0.25">
      <c r="C10201" s="254"/>
      <c r="D10201" s="254"/>
      <c r="E10201" s="255"/>
      <c r="F10201" s="256"/>
      <c r="G10201" s="257"/>
      <c r="H10201" s="243">
        <f t="shared" ca="1" si="478"/>
        <v>45139</v>
      </c>
      <c r="I10201" s="244">
        <f t="shared" si="479"/>
        <v>43892</v>
      </c>
      <c r="J10201" s="244" t="str">
        <f t="shared" si="477"/>
        <v/>
      </c>
    </row>
    <row r="10202" spans="3:10" ht="12" thickBot="1" x14ac:dyDescent="0.25">
      <c r="C10202" s="254"/>
      <c r="D10202" s="254"/>
      <c r="E10202" s="255"/>
      <c r="F10202" s="256"/>
      <c r="G10202" s="257"/>
      <c r="H10202" s="243">
        <f t="shared" ca="1" si="478"/>
        <v>45139</v>
      </c>
      <c r="I10202" s="244">
        <f t="shared" si="479"/>
        <v>43892</v>
      </c>
      <c r="J10202" s="244" t="str">
        <f t="shared" si="477"/>
        <v/>
      </c>
    </row>
    <row r="10203" spans="3:10" ht="12" thickBot="1" x14ac:dyDescent="0.25">
      <c r="C10203" s="254"/>
      <c r="D10203" s="254"/>
      <c r="E10203" s="255"/>
      <c r="F10203" s="256"/>
      <c r="G10203" s="257"/>
      <c r="H10203" s="243">
        <f t="shared" ca="1" si="478"/>
        <v>45139</v>
      </c>
      <c r="I10203" s="244">
        <f t="shared" si="479"/>
        <v>43892</v>
      </c>
      <c r="J10203" s="244" t="str">
        <f t="shared" si="477"/>
        <v/>
      </c>
    </row>
    <row r="10204" spans="3:10" ht="12" thickBot="1" x14ac:dyDescent="0.25">
      <c r="C10204" s="254"/>
      <c r="D10204" s="254"/>
      <c r="E10204" s="255"/>
      <c r="F10204" s="256"/>
      <c r="G10204" s="257"/>
      <c r="H10204" s="243">
        <f t="shared" ca="1" si="478"/>
        <v>45139</v>
      </c>
      <c r="I10204" s="244">
        <f t="shared" si="479"/>
        <v>43892</v>
      </c>
      <c r="J10204" s="244" t="str">
        <f t="shared" si="477"/>
        <v/>
      </c>
    </row>
    <row r="10205" spans="3:10" ht="12" thickBot="1" x14ac:dyDescent="0.25">
      <c r="C10205" s="254"/>
      <c r="D10205" s="254"/>
      <c r="E10205" s="255"/>
      <c r="F10205" s="256"/>
      <c r="G10205" s="257"/>
      <c r="H10205" s="243">
        <f t="shared" ca="1" si="478"/>
        <v>45139</v>
      </c>
      <c r="I10205" s="244">
        <f t="shared" si="479"/>
        <v>43892</v>
      </c>
      <c r="J10205" s="244" t="str">
        <f t="shared" si="477"/>
        <v/>
      </c>
    </row>
    <row r="10206" spans="3:10" ht="12" thickBot="1" x14ac:dyDescent="0.25">
      <c r="C10206" s="254"/>
      <c r="D10206" s="254"/>
      <c r="E10206" s="255"/>
      <c r="F10206" s="256"/>
      <c r="G10206" s="257"/>
      <c r="H10206" s="243">
        <f t="shared" ca="1" si="478"/>
        <v>45139</v>
      </c>
      <c r="I10206" s="244">
        <f t="shared" si="479"/>
        <v>43892</v>
      </c>
      <c r="J10206" s="244" t="str">
        <f t="shared" si="477"/>
        <v/>
      </c>
    </row>
    <row r="10207" spans="3:10" ht="12" thickBot="1" x14ac:dyDescent="0.25">
      <c r="C10207" s="254"/>
      <c r="D10207" s="254"/>
      <c r="E10207" s="255"/>
      <c r="F10207" s="256"/>
      <c r="G10207" s="257"/>
      <c r="H10207" s="243">
        <f t="shared" ca="1" si="478"/>
        <v>45139</v>
      </c>
      <c r="I10207" s="244">
        <f t="shared" si="479"/>
        <v>43892</v>
      </c>
      <c r="J10207" s="244" t="str">
        <f t="shared" si="477"/>
        <v/>
      </c>
    </row>
    <row r="10208" spans="3:10" ht="12" thickBot="1" x14ac:dyDescent="0.25">
      <c r="C10208" s="254"/>
      <c r="D10208" s="254"/>
      <c r="E10208" s="255"/>
      <c r="F10208" s="256"/>
      <c r="G10208" s="257"/>
      <c r="H10208" s="243">
        <f t="shared" ca="1" si="478"/>
        <v>45139</v>
      </c>
      <c r="I10208" s="244">
        <f t="shared" si="479"/>
        <v>43892</v>
      </c>
      <c r="J10208" s="244" t="str">
        <f t="shared" si="477"/>
        <v/>
      </c>
    </row>
    <row r="10209" spans="3:10" ht="12" thickBot="1" x14ac:dyDescent="0.25">
      <c r="C10209" s="254"/>
      <c r="D10209" s="254"/>
      <c r="E10209" s="255"/>
      <c r="F10209" s="256"/>
      <c r="G10209" s="257"/>
      <c r="H10209" s="243">
        <f t="shared" ca="1" si="478"/>
        <v>45139</v>
      </c>
      <c r="I10209" s="244">
        <f t="shared" si="479"/>
        <v>43892</v>
      </c>
      <c r="J10209" s="244" t="str">
        <f t="shared" si="477"/>
        <v/>
      </c>
    </row>
    <row r="10210" spans="3:10" ht="12" thickBot="1" x14ac:dyDescent="0.25">
      <c r="C10210" s="254"/>
      <c r="D10210" s="254"/>
      <c r="E10210" s="255"/>
      <c r="F10210" s="256"/>
      <c r="G10210" s="257"/>
      <c r="H10210" s="243">
        <f t="shared" ca="1" si="478"/>
        <v>45139</v>
      </c>
      <c r="I10210" s="244">
        <f t="shared" si="479"/>
        <v>43892</v>
      </c>
      <c r="J10210" s="244" t="str">
        <f t="shared" si="477"/>
        <v/>
      </c>
    </row>
    <row r="10211" spans="3:10" ht="12" thickBot="1" x14ac:dyDescent="0.25">
      <c r="C10211" s="254"/>
      <c r="D10211" s="254"/>
      <c r="E10211" s="255"/>
      <c r="F10211" s="256"/>
      <c r="G10211" s="257"/>
      <c r="H10211" s="243">
        <f t="shared" ca="1" si="478"/>
        <v>45139</v>
      </c>
      <c r="I10211" s="244">
        <f t="shared" si="479"/>
        <v>43892</v>
      </c>
      <c r="J10211" s="244" t="str">
        <f t="shared" si="477"/>
        <v/>
      </c>
    </row>
    <row r="10212" spans="3:10" ht="12" thickBot="1" x14ac:dyDescent="0.25">
      <c r="C10212" s="254"/>
      <c r="D10212" s="254"/>
      <c r="E10212" s="255"/>
      <c r="F10212" s="256"/>
      <c r="G10212" s="257"/>
      <c r="H10212" s="243">
        <f t="shared" ca="1" si="478"/>
        <v>45139</v>
      </c>
      <c r="I10212" s="244">
        <f t="shared" si="479"/>
        <v>43892</v>
      </c>
      <c r="J10212" s="244" t="str">
        <f t="shared" si="477"/>
        <v/>
      </c>
    </row>
    <row r="10213" spans="3:10" ht="12" thickBot="1" x14ac:dyDescent="0.25">
      <c r="C10213" s="254"/>
      <c r="D10213" s="254"/>
      <c r="E10213" s="255"/>
      <c r="F10213" s="256"/>
      <c r="G10213" s="257"/>
      <c r="H10213" s="243">
        <f t="shared" ca="1" si="478"/>
        <v>45139</v>
      </c>
      <c r="I10213" s="244">
        <f t="shared" si="479"/>
        <v>43892</v>
      </c>
      <c r="J10213" s="244" t="str">
        <f t="shared" si="477"/>
        <v/>
      </c>
    </row>
    <row r="10214" spans="3:10" ht="12" thickBot="1" x14ac:dyDescent="0.25">
      <c r="C10214" s="254"/>
      <c r="D10214" s="254"/>
      <c r="E10214" s="255"/>
      <c r="F10214" s="256"/>
      <c r="G10214" s="257"/>
      <c r="H10214" s="243">
        <f t="shared" ca="1" si="478"/>
        <v>45139</v>
      </c>
      <c r="I10214" s="244">
        <f t="shared" si="479"/>
        <v>43892</v>
      </c>
      <c r="J10214" s="244" t="str">
        <f t="shared" si="477"/>
        <v/>
      </c>
    </row>
    <row r="10215" spans="3:10" ht="12" thickBot="1" x14ac:dyDescent="0.25">
      <c r="C10215" s="254"/>
      <c r="D10215" s="254"/>
      <c r="E10215" s="255"/>
      <c r="F10215" s="256"/>
      <c r="G10215" s="257"/>
      <c r="H10215" s="243">
        <f t="shared" ca="1" si="478"/>
        <v>45139</v>
      </c>
      <c r="I10215" s="244">
        <f t="shared" si="479"/>
        <v>43892</v>
      </c>
      <c r="J10215" s="244" t="str">
        <f t="shared" si="477"/>
        <v/>
      </c>
    </row>
    <row r="10216" spans="3:10" ht="12" thickBot="1" x14ac:dyDescent="0.25">
      <c r="C10216" s="254"/>
      <c r="D10216" s="254"/>
      <c r="E10216" s="255"/>
      <c r="F10216" s="256"/>
      <c r="G10216" s="257"/>
      <c r="H10216" s="243">
        <f t="shared" ca="1" si="478"/>
        <v>45139</v>
      </c>
      <c r="I10216" s="244">
        <f t="shared" si="479"/>
        <v>43892</v>
      </c>
      <c r="J10216" s="244" t="str">
        <f t="shared" si="477"/>
        <v/>
      </c>
    </row>
    <row r="10217" spans="3:10" ht="12" thickBot="1" x14ac:dyDescent="0.25">
      <c r="C10217" s="254"/>
      <c r="D10217" s="254"/>
      <c r="E10217" s="255"/>
      <c r="F10217" s="256"/>
      <c r="G10217" s="257"/>
      <c r="H10217" s="243">
        <f t="shared" ca="1" si="478"/>
        <v>45139</v>
      </c>
      <c r="I10217" s="244">
        <f t="shared" si="479"/>
        <v>43892</v>
      </c>
      <c r="J10217" s="244" t="str">
        <f t="shared" si="477"/>
        <v/>
      </c>
    </row>
    <row r="10218" spans="3:10" ht="12" thickBot="1" x14ac:dyDescent="0.25">
      <c r="C10218" s="254"/>
      <c r="D10218" s="254"/>
      <c r="E10218" s="255"/>
      <c r="F10218" s="256"/>
      <c r="G10218" s="257"/>
      <c r="H10218" s="243">
        <f t="shared" ca="1" si="478"/>
        <v>45139</v>
      </c>
      <c r="I10218" s="244">
        <f t="shared" si="479"/>
        <v>43892</v>
      </c>
      <c r="J10218" s="244" t="str">
        <f t="shared" si="477"/>
        <v/>
      </c>
    </row>
    <row r="10219" spans="3:10" ht="12" thickBot="1" x14ac:dyDescent="0.25">
      <c r="C10219" s="254"/>
      <c r="D10219" s="254"/>
      <c r="E10219" s="255"/>
      <c r="F10219" s="256"/>
      <c r="G10219" s="257"/>
      <c r="H10219" s="243">
        <f t="shared" ca="1" si="478"/>
        <v>45139</v>
      </c>
      <c r="I10219" s="244">
        <f t="shared" si="479"/>
        <v>43892</v>
      </c>
      <c r="J10219" s="244" t="str">
        <f t="shared" si="477"/>
        <v/>
      </c>
    </row>
    <row r="10220" spans="3:10" ht="12" thickBot="1" x14ac:dyDescent="0.25">
      <c r="C10220" s="254"/>
      <c r="D10220" s="254"/>
      <c r="E10220" s="255"/>
      <c r="F10220" s="256"/>
      <c r="G10220" s="257"/>
      <c r="H10220" s="243">
        <f t="shared" ca="1" si="478"/>
        <v>45139</v>
      </c>
      <c r="I10220" s="244">
        <f t="shared" si="479"/>
        <v>43892</v>
      </c>
      <c r="J10220" s="244" t="str">
        <f t="shared" si="477"/>
        <v/>
      </c>
    </row>
    <row r="10221" spans="3:10" ht="12" thickBot="1" x14ac:dyDescent="0.25">
      <c r="C10221" s="254"/>
      <c r="D10221" s="254"/>
      <c r="E10221" s="255"/>
      <c r="F10221" s="256"/>
      <c r="G10221" s="257"/>
      <c r="H10221" s="243">
        <f t="shared" ca="1" si="478"/>
        <v>45139</v>
      </c>
      <c r="I10221" s="244">
        <f t="shared" si="479"/>
        <v>43892</v>
      </c>
      <c r="J10221" s="244" t="str">
        <f t="shared" si="477"/>
        <v/>
      </c>
    </row>
    <row r="10222" spans="3:10" ht="12" thickBot="1" x14ac:dyDescent="0.25">
      <c r="C10222" s="254"/>
      <c r="D10222" s="254"/>
      <c r="E10222" s="255"/>
      <c r="F10222" s="256"/>
      <c r="G10222" s="257"/>
      <c r="H10222" s="243">
        <f t="shared" ca="1" si="478"/>
        <v>45139</v>
      </c>
      <c r="I10222" s="244">
        <f t="shared" si="479"/>
        <v>43892</v>
      </c>
      <c r="J10222" s="244" t="str">
        <f t="shared" si="477"/>
        <v/>
      </c>
    </row>
    <row r="10223" spans="3:10" ht="12" thickBot="1" x14ac:dyDescent="0.25">
      <c r="C10223" s="254"/>
      <c r="D10223" s="254"/>
      <c r="E10223" s="255"/>
      <c r="F10223" s="256"/>
      <c r="G10223" s="257"/>
      <c r="H10223" s="243">
        <f t="shared" ca="1" si="478"/>
        <v>45139</v>
      </c>
      <c r="I10223" s="244">
        <f t="shared" si="479"/>
        <v>43892</v>
      </c>
      <c r="J10223" s="244" t="str">
        <f t="shared" si="477"/>
        <v/>
      </c>
    </row>
    <row r="10224" spans="3:10" ht="12" thickBot="1" x14ac:dyDescent="0.25">
      <c r="C10224" s="254"/>
      <c r="D10224" s="254"/>
      <c r="E10224" s="255"/>
      <c r="F10224" s="256"/>
      <c r="G10224" s="257"/>
      <c r="H10224" s="243">
        <f t="shared" ca="1" si="478"/>
        <v>45139</v>
      </c>
      <c r="I10224" s="244">
        <f t="shared" si="479"/>
        <v>43892</v>
      </c>
      <c r="J10224" s="244" t="str">
        <f t="shared" si="477"/>
        <v/>
      </c>
    </row>
    <row r="10225" spans="3:10" ht="12" thickBot="1" x14ac:dyDescent="0.25">
      <c r="C10225" s="254"/>
      <c r="D10225" s="254"/>
      <c r="E10225" s="255"/>
      <c r="F10225" s="256"/>
      <c r="G10225" s="257"/>
      <c r="H10225" s="243">
        <f t="shared" ca="1" si="478"/>
        <v>45139</v>
      </c>
      <c r="I10225" s="244">
        <f t="shared" si="479"/>
        <v>43892</v>
      </c>
      <c r="J10225" s="244" t="str">
        <f t="shared" si="477"/>
        <v/>
      </c>
    </row>
    <row r="10226" spans="3:10" ht="12" thickBot="1" x14ac:dyDescent="0.25">
      <c r="C10226" s="254"/>
      <c r="D10226" s="254"/>
      <c r="E10226" s="255"/>
      <c r="F10226" s="256"/>
      <c r="G10226" s="257"/>
      <c r="H10226" s="243">
        <f t="shared" ca="1" si="478"/>
        <v>45139</v>
      </c>
      <c r="I10226" s="244">
        <f t="shared" si="479"/>
        <v>43892</v>
      </c>
      <c r="J10226" s="244" t="str">
        <f t="shared" si="477"/>
        <v/>
      </c>
    </row>
    <row r="10227" spans="3:10" ht="12" thickBot="1" x14ac:dyDescent="0.25">
      <c r="C10227" s="254"/>
      <c r="D10227" s="254"/>
      <c r="E10227" s="255"/>
      <c r="F10227" s="256"/>
      <c r="G10227" s="257"/>
      <c r="H10227" s="243">
        <f t="shared" ca="1" si="478"/>
        <v>45139</v>
      </c>
      <c r="I10227" s="244">
        <f t="shared" si="479"/>
        <v>43892</v>
      </c>
      <c r="J10227" s="244" t="str">
        <f t="shared" si="477"/>
        <v/>
      </c>
    </row>
    <row r="10228" spans="3:10" ht="12" thickBot="1" x14ac:dyDescent="0.25">
      <c r="C10228" s="254"/>
      <c r="D10228" s="254"/>
      <c r="E10228" s="255"/>
      <c r="F10228" s="256"/>
      <c r="G10228" s="257"/>
      <c r="H10228" s="243">
        <f t="shared" ca="1" si="478"/>
        <v>45139</v>
      </c>
      <c r="I10228" s="244">
        <f t="shared" si="479"/>
        <v>43892</v>
      </c>
      <c r="J10228" s="244" t="str">
        <f t="shared" si="477"/>
        <v/>
      </c>
    </row>
    <row r="10229" spans="3:10" ht="12" thickBot="1" x14ac:dyDescent="0.25">
      <c r="C10229" s="254"/>
      <c r="D10229" s="254"/>
      <c r="E10229" s="255"/>
      <c r="F10229" s="256"/>
      <c r="G10229" s="257"/>
      <c r="H10229" s="243">
        <f t="shared" ca="1" si="478"/>
        <v>45139</v>
      </c>
      <c r="I10229" s="244">
        <f t="shared" si="479"/>
        <v>43892</v>
      </c>
      <c r="J10229" s="244" t="str">
        <f t="shared" si="477"/>
        <v/>
      </c>
    </row>
    <row r="10230" spans="3:10" ht="12" thickBot="1" x14ac:dyDescent="0.25">
      <c r="C10230" s="254"/>
      <c r="D10230" s="254"/>
      <c r="E10230" s="255"/>
      <c r="F10230" s="256"/>
      <c r="G10230" s="257"/>
      <c r="H10230" s="243">
        <f t="shared" ca="1" si="478"/>
        <v>45139</v>
      </c>
      <c r="I10230" s="244">
        <f t="shared" si="479"/>
        <v>43892</v>
      </c>
      <c r="J10230" s="244" t="str">
        <f t="shared" si="477"/>
        <v/>
      </c>
    </row>
    <row r="10231" spans="3:10" ht="12" thickBot="1" x14ac:dyDescent="0.25">
      <c r="C10231" s="254"/>
      <c r="D10231" s="254"/>
      <c r="E10231" s="255"/>
      <c r="F10231" s="256"/>
      <c r="G10231" s="257"/>
      <c r="H10231" s="243">
        <f t="shared" ca="1" si="478"/>
        <v>45139</v>
      </c>
      <c r="I10231" s="244">
        <f t="shared" si="479"/>
        <v>43892</v>
      </c>
      <c r="J10231" s="244" t="str">
        <f t="shared" si="477"/>
        <v/>
      </c>
    </row>
    <row r="10232" spans="3:10" ht="12" thickBot="1" x14ac:dyDescent="0.25">
      <c r="C10232" s="254"/>
      <c r="D10232" s="254"/>
      <c r="E10232" s="255"/>
      <c r="F10232" s="256"/>
      <c r="G10232" s="257"/>
      <c r="H10232" s="243">
        <f t="shared" ca="1" si="478"/>
        <v>45139</v>
      </c>
      <c r="I10232" s="244">
        <f t="shared" si="479"/>
        <v>43892</v>
      </c>
      <c r="J10232" s="244" t="str">
        <f t="shared" si="477"/>
        <v/>
      </c>
    </row>
    <row r="10233" spans="3:10" ht="12" thickBot="1" x14ac:dyDescent="0.25">
      <c r="C10233" s="254"/>
      <c r="D10233" s="254"/>
      <c r="E10233" s="255"/>
      <c r="F10233" s="256"/>
      <c r="G10233" s="257"/>
      <c r="H10233" s="243">
        <f t="shared" ca="1" si="478"/>
        <v>45139</v>
      </c>
      <c r="I10233" s="244">
        <f t="shared" si="479"/>
        <v>43892</v>
      </c>
      <c r="J10233" s="244" t="str">
        <f t="shared" si="477"/>
        <v/>
      </c>
    </row>
    <row r="10234" spans="3:10" ht="12" thickBot="1" x14ac:dyDescent="0.25">
      <c r="C10234" s="254"/>
      <c r="D10234" s="254"/>
      <c r="E10234" s="255"/>
      <c r="F10234" s="256"/>
      <c r="G10234" s="257"/>
      <c r="H10234" s="243">
        <f t="shared" ca="1" si="478"/>
        <v>45139</v>
      </c>
      <c r="I10234" s="244">
        <f t="shared" si="479"/>
        <v>43892</v>
      </c>
      <c r="J10234" s="244" t="str">
        <f t="shared" si="477"/>
        <v/>
      </c>
    </row>
    <row r="10235" spans="3:10" ht="12" thickBot="1" x14ac:dyDescent="0.25">
      <c r="C10235" s="254"/>
      <c r="D10235" s="254"/>
      <c r="E10235" s="255"/>
      <c r="F10235" s="256"/>
      <c r="G10235" s="257"/>
      <c r="H10235" s="243">
        <f t="shared" ca="1" si="478"/>
        <v>45139</v>
      </c>
      <c r="I10235" s="244">
        <f t="shared" si="479"/>
        <v>43892</v>
      </c>
      <c r="J10235" s="244" t="str">
        <f t="shared" si="477"/>
        <v/>
      </c>
    </row>
    <row r="10236" spans="3:10" ht="12" thickBot="1" x14ac:dyDescent="0.25">
      <c r="C10236" s="254"/>
      <c r="D10236" s="254"/>
      <c r="E10236" s="255"/>
      <c r="F10236" s="256"/>
      <c r="G10236" s="257"/>
      <c r="H10236" s="243">
        <f t="shared" ca="1" si="478"/>
        <v>45139</v>
      </c>
      <c r="I10236" s="244">
        <f t="shared" si="479"/>
        <v>43892</v>
      </c>
      <c r="J10236" s="244" t="str">
        <f t="shared" si="477"/>
        <v/>
      </c>
    </row>
    <row r="10237" spans="3:10" ht="12" thickBot="1" x14ac:dyDescent="0.25">
      <c r="C10237" s="254"/>
      <c r="D10237" s="254"/>
      <c r="E10237" s="255"/>
      <c r="F10237" s="256"/>
      <c r="G10237" s="257"/>
      <c r="H10237" s="243">
        <f t="shared" ca="1" si="478"/>
        <v>45139</v>
      </c>
      <c r="I10237" s="244">
        <f t="shared" si="479"/>
        <v>43892</v>
      </c>
      <c r="J10237" s="244" t="str">
        <f t="shared" si="477"/>
        <v/>
      </c>
    </row>
    <row r="10238" spans="3:10" ht="12" thickBot="1" x14ac:dyDescent="0.25">
      <c r="C10238" s="254"/>
      <c r="D10238" s="254"/>
      <c r="E10238" s="255"/>
      <c r="F10238" s="256"/>
      <c r="G10238" s="257"/>
      <c r="H10238" s="243">
        <f t="shared" ca="1" si="478"/>
        <v>45139</v>
      </c>
      <c r="I10238" s="244">
        <f t="shared" si="479"/>
        <v>43892</v>
      </c>
      <c r="J10238" s="244" t="str">
        <f t="shared" si="477"/>
        <v/>
      </c>
    </row>
    <row r="10239" spans="3:10" ht="12" thickBot="1" x14ac:dyDescent="0.25">
      <c r="C10239" s="254"/>
      <c r="D10239" s="254"/>
      <c r="E10239" s="255"/>
      <c r="F10239" s="256"/>
      <c r="G10239" s="257"/>
      <c r="H10239" s="243">
        <f t="shared" ca="1" si="478"/>
        <v>45139</v>
      </c>
      <c r="I10239" s="244">
        <f t="shared" si="479"/>
        <v>43892</v>
      </c>
      <c r="J10239" s="244" t="str">
        <f t="shared" si="477"/>
        <v/>
      </c>
    </row>
    <row r="10240" spans="3:10" ht="12" thickBot="1" x14ac:dyDescent="0.25">
      <c r="C10240" s="254"/>
      <c r="D10240" s="254"/>
      <c r="E10240" s="255"/>
      <c r="F10240" s="256"/>
      <c r="G10240" s="257"/>
      <c r="H10240" s="243">
        <f t="shared" ca="1" si="478"/>
        <v>45139</v>
      </c>
      <c r="I10240" s="244">
        <f t="shared" si="479"/>
        <v>43892</v>
      </c>
      <c r="J10240" s="244" t="str">
        <f t="shared" si="477"/>
        <v/>
      </c>
    </row>
    <row r="10241" spans="3:10" ht="12" thickBot="1" x14ac:dyDescent="0.25">
      <c r="C10241" s="254"/>
      <c r="D10241" s="254"/>
      <c r="E10241" s="255"/>
      <c r="F10241" s="256"/>
      <c r="G10241" s="257"/>
      <c r="H10241" s="243">
        <f t="shared" ca="1" si="478"/>
        <v>45139</v>
      </c>
      <c r="I10241" s="244">
        <f t="shared" si="479"/>
        <v>43892</v>
      </c>
      <c r="J10241" s="244" t="str">
        <f t="shared" si="477"/>
        <v/>
      </c>
    </row>
    <row r="10242" spans="3:10" ht="12" thickBot="1" x14ac:dyDescent="0.25">
      <c r="C10242" s="254"/>
      <c r="D10242" s="254"/>
      <c r="E10242" s="255"/>
      <c r="F10242" s="256"/>
      <c r="G10242" s="257"/>
      <c r="H10242" s="243">
        <f t="shared" ca="1" si="478"/>
        <v>45139</v>
      </c>
      <c r="I10242" s="244">
        <f t="shared" si="479"/>
        <v>43892</v>
      </c>
      <c r="J10242" s="244" t="str">
        <f t="shared" si="477"/>
        <v/>
      </c>
    </row>
    <row r="10243" spans="3:10" ht="12" thickBot="1" x14ac:dyDescent="0.25">
      <c r="C10243" s="254"/>
      <c r="D10243" s="254"/>
      <c r="E10243" s="255"/>
      <c r="F10243" s="256"/>
      <c r="G10243" s="257"/>
      <c r="H10243" s="243">
        <f t="shared" ca="1" si="478"/>
        <v>45139</v>
      </c>
      <c r="I10243" s="244">
        <f t="shared" si="479"/>
        <v>43892</v>
      </c>
      <c r="J10243" s="244" t="str">
        <f t="shared" si="477"/>
        <v/>
      </c>
    </row>
    <row r="10244" spans="3:10" ht="12" thickBot="1" x14ac:dyDescent="0.25">
      <c r="C10244" s="254"/>
      <c r="D10244" s="254"/>
      <c r="E10244" s="255"/>
      <c r="F10244" s="256"/>
      <c r="G10244" s="257"/>
      <c r="H10244" s="243">
        <f t="shared" ca="1" si="478"/>
        <v>45139</v>
      </c>
      <c r="I10244" s="244">
        <f t="shared" si="479"/>
        <v>43892</v>
      </c>
      <c r="J10244" s="244" t="str">
        <f t="shared" si="477"/>
        <v/>
      </c>
    </row>
    <row r="10245" spans="3:10" ht="12" thickBot="1" x14ac:dyDescent="0.25">
      <c r="C10245" s="254"/>
      <c r="D10245" s="254"/>
      <c r="E10245" s="255"/>
      <c r="F10245" s="256"/>
      <c r="G10245" s="257"/>
      <c r="H10245" s="243">
        <f t="shared" ca="1" si="478"/>
        <v>45139</v>
      </c>
      <c r="I10245" s="244">
        <f t="shared" si="479"/>
        <v>43892</v>
      </c>
      <c r="J10245" s="244" t="str">
        <f t="shared" si="477"/>
        <v/>
      </c>
    </row>
    <row r="10246" spans="3:10" ht="12" thickBot="1" x14ac:dyDescent="0.25">
      <c r="C10246" s="254"/>
      <c r="D10246" s="254"/>
      <c r="E10246" s="255"/>
      <c r="F10246" s="256"/>
      <c r="G10246" s="257"/>
      <c r="H10246" s="243">
        <f t="shared" ca="1" si="478"/>
        <v>45139</v>
      </c>
      <c r="I10246" s="244">
        <f t="shared" si="479"/>
        <v>43892</v>
      </c>
      <c r="J10246" s="244" t="str">
        <f t="shared" ref="J10246:J10309" si="480">IF(G10246="","",IF(G10246&gt;=0,"Debitoren",IF(G10246&lt;0,"Kreditoren","")))</f>
        <v/>
      </c>
    </row>
    <row r="10247" spans="3:10" ht="12" thickBot="1" x14ac:dyDescent="0.25">
      <c r="C10247" s="254"/>
      <c r="D10247" s="254"/>
      <c r="E10247" s="255"/>
      <c r="F10247" s="256"/>
      <c r="G10247" s="257"/>
      <c r="H10247" s="243">
        <f t="shared" ref="H10247:H10310" ca="1" si="481">IF(F10247&lt;$F$2,EOMONTH($F$2,-1)+1,EOMONTH(F10247,-1)+1)</f>
        <v>45139</v>
      </c>
      <c r="I10247" s="244">
        <f t="shared" ref="I10247:I10310" si="482">IF(F10247&lt;$I$2,IF(   WEEKDAY(EOMONTH($I$2,-1)+1)=1,EOMONTH($I$2,-1)+1+1,EOMONTH($I$2,-1)+1),IF(WEEKDAY(F10247)=1,F10247+1,F10247))</f>
        <v>43892</v>
      </c>
      <c r="J10247" s="244" t="str">
        <f t="shared" si="480"/>
        <v/>
      </c>
    </row>
    <row r="10248" spans="3:10" ht="12" thickBot="1" x14ac:dyDescent="0.25">
      <c r="C10248" s="254"/>
      <c r="D10248" s="254"/>
      <c r="E10248" s="255"/>
      <c r="F10248" s="256"/>
      <c r="G10248" s="257"/>
      <c r="H10248" s="243">
        <f t="shared" ca="1" si="481"/>
        <v>45139</v>
      </c>
      <c r="I10248" s="244">
        <f t="shared" si="482"/>
        <v>43892</v>
      </c>
      <c r="J10248" s="244" t="str">
        <f t="shared" si="480"/>
        <v/>
      </c>
    </row>
    <row r="10249" spans="3:10" ht="12" thickBot="1" x14ac:dyDescent="0.25">
      <c r="C10249" s="254"/>
      <c r="D10249" s="254"/>
      <c r="E10249" s="255"/>
      <c r="F10249" s="256"/>
      <c r="G10249" s="257"/>
      <c r="H10249" s="243">
        <f t="shared" ca="1" si="481"/>
        <v>45139</v>
      </c>
      <c r="I10249" s="244">
        <f t="shared" si="482"/>
        <v>43892</v>
      </c>
      <c r="J10249" s="244" t="str">
        <f t="shared" si="480"/>
        <v/>
      </c>
    </row>
    <row r="10250" spans="3:10" ht="12" thickBot="1" x14ac:dyDescent="0.25">
      <c r="C10250" s="254"/>
      <c r="D10250" s="254"/>
      <c r="E10250" s="255"/>
      <c r="F10250" s="256"/>
      <c r="G10250" s="257"/>
      <c r="H10250" s="243">
        <f t="shared" ca="1" si="481"/>
        <v>45139</v>
      </c>
      <c r="I10250" s="244">
        <f t="shared" si="482"/>
        <v>43892</v>
      </c>
      <c r="J10250" s="244" t="str">
        <f t="shared" si="480"/>
        <v/>
      </c>
    </row>
    <row r="10251" spans="3:10" ht="12" thickBot="1" x14ac:dyDescent="0.25">
      <c r="C10251" s="254"/>
      <c r="D10251" s="254"/>
      <c r="E10251" s="255"/>
      <c r="F10251" s="256"/>
      <c r="G10251" s="257"/>
      <c r="H10251" s="243">
        <f t="shared" ca="1" si="481"/>
        <v>45139</v>
      </c>
      <c r="I10251" s="244">
        <f t="shared" si="482"/>
        <v>43892</v>
      </c>
      <c r="J10251" s="244" t="str">
        <f t="shared" si="480"/>
        <v/>
      </c>
    </row>
    <row r="10252" spans="3:10" ht="12" thickBot="1" x14ac:dyDescent="0.25">
      <c r="C10252" s="254"/>
      <c r="D10252" s="254"/>
      <c r="E10252" s="255"/>
      <c r="F10252" s="256"/>
      <c r="G10252" s="257"/>
      <c r="H10252" s="243">
        <f t="shared" ca="1" si="481"/>
        <v>45139</v>
      </c>
      <c r="I10252" s="244">
        <f t="shared" si="482"/>
        <v>43892</v>
      </c>
      <c r="J10252" s="244" t="str">
        <f t="shared" si="480"/>
        <v/>
      </c>
    </row>
    <row r="10253" spans="3:10" ht="12" thickBot="1" x14ac:dyDescent="0.25">
      <c r="C10253" s="254"/>
      <c r="D10253" s="254"/>
      <c r="E10253" s="255"/>
      <c r="F10253" s="256"/>
      <c r="G10253" s="257"/>
      <c r="H10253" s="243">
        <f t="shared" ca="1" si="481"/>
        <v>45139</v>
      </c>
      <c r="I10253" s="244">
        <f t="shared" si="482"/>
        <v>43892</v>
      </c>
      <c r="J10253" s="244" t="str">
        <f t="shared" si="480"/>
        <v/>
      </c>
    </row>
    <row r="10254" spans="3:10" ht="12" thickBot="1" x14ac:dyDescent="0.25">
      <c r="C10254" s="254"/>
      <c r="D10254" s="254"/>
      <c r="E10254" s="255"/>
      <c r="F10254" s="256"/>
      <c r="G10254" s="257"/>
      <c r="H10254" s="243">
        <f t="shared" ca="1" si="481"/>
        <v>45139</v>
      </c>
      <c r="I10254" s="244">
        <f t="shared" si="482"/>
        <v>43892</v>
      </c>
      <c r="J10254" s="244" t="str">
        <f t="shared" si="480"/>
        <v/>
      </c>
    </row>
    <row r="10255" spans="3:10" ht="12" thickBot="1" x14ac:dyDescent="0.25">
      <c r="C10255" s="254"/>
      <c r="D10255" s="254"/>
      <c r="E10255" s="255"/>
      <c r="F10255" s="256"/>
      <c r="G10255" s="257"/>
      <c r="H10255" s="243">
        <f t="shared" ca="1" si="481"/>
        <v>45139</v>
      </c>
      <c r="I10255" s="244">
        <f t="shared" si="482"/>
        <v>43892</v>
      </c>
      <c r="J10255" s="244" t="str">
        <f t="shared" si="480"/>
        <v/>
      </c>
    </row>
    <row r="10256" spans="3:10" ht="12" thickBot="1" x14ac:dyDescent="0.25">
      <c r="C10256" s="254"/>
      <c r="D10256" s="254"/>
      <c r="E10256" s="255"/>
      <c r="F10256" s="256"/>
      <c r="G10256" s="257"/>
      <c r="H10256" s="243">
        <f t="shared" ca="1" si="481"/>
        <v>45139</v>
      </c>
      <c r="I10256" s="244">
        <f t="shared" si="482"/>
        <v>43892</v>
      </c>
      <c r="J10256" s="244" t="str">
        <f t="shared" si="480"/>
        <v/>
      </c>
    </row>
    <row r="10257" spans="3:10" ht="12" thickBot="1" x14ac:dyDescent="0.25">
      <c r="C10257" s="254"/>
      <c r="D10257" s="254"/>
      <c r="E10257" s="255"/>
      <c r="F10257" s="256"/>
      <c r="G10257" s="257"/>
      <c r="H10257" s="243">
        <f t="shared" ca="1" si="481"/>
        <v>45139</v>
      </c>
      <c r="I10257" s="244">
        <f t="shared" si="482"/>
        <v>43892</v>
      </c>
      <c r="J10257" s="244" t="str">
        <f t="shared" si="480"/>
        <v/>
      </c>
    </row>
    <row r="10258" spans="3:10" ht="12" thickBot="1" x14ac:dyDescent="0.25">
      <c r="C10258" s="254"/>
      <c r="D10258" s="254"/>
      <c r="E10258" s="255"/>
      <c r="F10258" s="256"/>
      <c r="G10258" s="257"/>
      <c r="H10258" s="243">
        <f t="shared" ca="1" si="481"/>
        <v>45139</v>
      </c>
      <c r="I10258" s="244">
        <f t="shared" si="482"/>
        <v>43892</v>
      </c>
      <c r="J10258" s="244" t="str">
        <f t="shared" si="480"/>
        <v/>
      </c>
    </row>
    <row r="10259" spans="3:10" ht="12" thickBot="1" x14ac:dyDescent="0.25">
      <c r="C10259" s="254"/>
      <c r="D10259" s="254"/>
      <c r="E10259" s="255"/>
      <c r="F10259" s="256"/>
      <c r="G10259" s="257"/>
      <c r="H10259" s="243">
        <f t="shared" ca="1" si="481"/>
        <v>45139</v>
      </c>
      <c r="I10259" s="244">
        <f t="shared" si="482"/>
        <v>43892</v>
      </c>
      <c r="J10259" s="244" t="str">
        <f t="shared" si="480"/>
        <v/>
      </c>
    </row>
    <row r="10260" spans="3:10" ht="12" thickBot="1" x14ac:dyDescent="0.25">
      <c r="C10260" s="254"/>
      <c r="D10260" s="254"/>
      <c r="E10260" s="255"/>
      <c r="F10260" s="256"/>
      <c r="G10260" s="257"/>
      <c r="H10260" s="243">
        <f t="shared" ca="1" si="481"/>
        <v>45139</v>
      </c>
      <c r="I10260" s="244">
        <f t="shared" si="482"/>
        <v>43892</v>
      </c>
      <c r="J10260" s="244" t="str">
        <f t="shared" si="480"/>
        <v/>
      </c>
    </row>
    <row r="10261" spans="3:10" ht="12" thickBot="1" x14ac:dyDescent="0.25">
      <c r="C10261" s="254"/>
      <c r="D10261" s="254"/>
      <c r="E10261" s="255"/>
      <c r="F10261" s="256"/>
      <c r="G10261" s="257"/>
      <c r="H10261" s="243">
        <f t="shared" ca="1" si="481"/>
        <v>45139</v>
      </c>
      <c r="I10261" s="244">
        <f t="shared" si="482"/>
        <v>43892</v>
      </c>
      <c r="J10261" s="244" t="str">
        <f t="shared" si="480"/>
        <v/>
      </c>
    </row>
    <row r="10262" spans="3:10" ht="12" thickBot="1" x14ac:dyDescent="0.25">
      <c r="C10262" s="254"/>
      <c r="D10262" s="254"/>
      <c r="E10262" s="255"/>
      <c r="F10262" s="256"/>
      <c r="G10262" s="257"/>
      <c r="H10262" s="243">
        <f t="shared" ca="1" si="481"/>
        <v>45139</v>
      </c>
      <c r="I10262" s="244">
        <f t="shared" si="482"/>
        <v>43892</v>
      </c>
      <c r="J10262" s="244" t="str">
        <f t="shared" si="480"/>
        <v/>
      </c>
    </row>
    <row r="10263" spans="3:10" ht="12" thickBot="1" x14ac:dyDescent="0.25">
      <c r="C10263" s="254"/>
      <c r="D10263" s="254"/>
      <c r="E10263" s="255"/>
      <c r="F10263" s="256"/>
      <c r="G10263" s="257"/>
      <c r="H10263" s="243">
        <f t="shared" ca="1" si="481"/>
        <v>45139</v>
      </c>
      <c r="I10263" s="244">
        <f t="shared" si="482"/>
        <v>43892</v>
      </c>
      <c r="J10263" s="244" t="str">
        <f t="shared" si="480"/>
        <v/>
      </c>
    </row>
    <row r="10264" spans="3:10" ht="12" thickBot="1" x14ac:dyDescent="0.25">
      <c r="C10264" s="254"/>
      <c r="D10264" s="254"/>
      <c r="E10264" s="255"/>
      <c r="F10264" s="256"/>
      <c r="G10264" s="257"/>
      <c r="H10264" s="243">
        <f t="shared" ca="1" si="481"/>
        <v>45139</v>
      </c>
      <c r="I10264" s="244">
        <f t="shared" si="482"/>
        <v>43892</v>
      </c>
      <c r="J10264" s="244" t="str">
        <f t="shared" si="480"/>
        <v/>
      </c>
    </row>
    <row r="10265" spans="3:10" ht="12" thickBot="1" x14ac:dyDescent="0.25">
      <c r="C10265" s="254"/>
      <c r="D10265" s="254"/>
      <c r="E10265" s="255"/>
      <c r="F10265" s="256"/>
      <c r="G10265" s="257"/>
      <c r="H10265" s="243">
        <f t="shared" ca="1" si="481"/>
        <v>45139</v>
      </c>
      <c r="I10265" s="244">
        <f t="shared" si="482"/>
        <v>43892</v>
      </c>
      <c r="J10265" s="244" t="str">
        <f t="shared" si="480"/>
        <v/>
      </c>
    </row>
    <row r="10266" spans="3:10" ht="12" thickBot="1" x14ac:dyDescent="0.25">
      <c r="C10266" s="254"/>
      <c r="D10266" s="254"/>
      <c r="E10266" s="255"/>
      <c r="F10266" s="256"/>
      <c r="G10266" s="257"/>
      <c r="H10266" s="243">
        <f t="shared" ca="1" si="481"/>
        <v>45139</v>
      </c>
      <c r="I10266" s="244">
        <f t="shared" si="482"/>
        <v>43892</v>
      </c>
      <c r="J10266" s="244" t="str">
        <f t="shared" si="480"/>
        <v/>
      </c>
    </row>
    <row r="10267" spans="3:10" ht="12" thickBot="1" x14ac:dyDescent="0.25">
      <c r="C10267" s="254"/>
      <c r="D10267" s="254"/>
      <c r="E10267" s="255"/>
      <c r="F10267" s="256"/>
      <c r="G10267" s="257"/>
      <c r="H10267" s="243">
        <f t="shared" ca="1" si="481"/>
        <v>45139</v>
      </c>
      <c r="I10267" s="244">
        <f t="shared" si="482"/>
        <v>43892</v>
      </c>
      <c r="J10267" s="244" t="str">
        <f t="shared" si="480"/>
        <v/>
      </c>
    </row>
    <row r="10268" spans="3:10" ht="12" thickBot="1" x14ac:dyDescent="0.25">
      <c r="C10268" s="254"/>
      <c r="D10268" s="254"/>
      <c r="E10268" s="255"/>
      <c r="F10268" s="256"/>
      <c r="G10268" s="257"/>
      <c r="H10268" s="243">
        <f t="shared" ca="1" si="481"/>
        <v>45139</v>
      </c>
      <c r="I10268" s="244">
        <f t="shared" si="482"/>
        <v>43892</v>
      </c>
      <c r="J10268" s="244" t="str">
        <f t="shared" si="480"/>
        <v/>
      </c>
    </row>
    <row r="10269" spans="3:10" ht="12" thickBot="1" x14ac:dyDescent="0.25">
      <c r="C10269" s="254"/>
      <c r="D10269" s="254"/>
      <c r="E10269" s="255"/>
      <c r="F10269" s="256"/>
      <c r="G10269" s="257"/>
      <c r="H10269" s="243">
        <f t="shared" ca="1" si="481"/>
        <v>45139</v>
      </c>
      <c r="I10269" s="244">
        <f t="shared" si="482"/>
        <v>43892</v>
      </c>
      <c r="J10269" s="244" t="str">
        <f t="shared" si="480"/>
        <v/>
      </c>
    </row>
    <row r="10270" spans="3:10" ht="12" thickBot="1" x14ac:dyDescent="0.25">
      <c r="C10270" s="254"/>
      <c r="D10270" s="254"/>
      <c r="E10270" s="255"/>
      <c r="F10270" s="256"/>
      <c r="G10270" s="257"/>
      <c r="H10270" s="243">
        <f t="shared" ca="1" si="481"/>
        <v>45139</v>
      </c>
      <c r="I10270" s="244">
        <f t="shared" si="482"/>
        <v>43892</v>
      </c>
      <c r="J10270" s="244" t="str">
        <f t="shared" si="480"/>
        <v/>
      </c>
    </row>
    <row r="10271" spans="3:10" ht="12" thickBot="1" x14ac:dyDescent="0.25">
      <c r="C10271" s="254"/>
      <c r="D10271" s="254"/>
      <c r="E10271" s="255"/>
      <c r="F10271" s="256"/>
      <c r="G10271" s="257"/>
      <c r="H10271" s="243">
        <f t="shared" ca="1" si="481"/>
        <v>45139</v>
      </c>
      <c r="I10271" s="244">
        <f t="shared" si="482"/>
        <v>43892</v>
      </c>
      <c r="J10271" s="244" t="str">
        <f t="shared" si="480"/>
        <v/>
      </c>
    </row>
    <row r="10272" spans="3:10" ht="12" thickBot="1" x14ac:dyDescent="0.25">
      <c r="C10272" s="254"/>
      <c r="D10272" s="254"/>
      <c r="E10272" s="255"/>
      <c r="F10272" s="256"/>
      <c r="G10272" s="257"/>
      <c r="H10272" s="243">
        <f t="shared" ca="1" si="481"/>
        <v>45139</v>
      </c>
      <c r="I10272" s="244">
        <f t="shared" si="482"/>
        <v>43892</v>
      </c>
      <c r="J10272" s="244" t="str">
        <f t="shared" si="480"/>
        <v/>
      </c>
    </row>
    <row r="10273" spans="3:10" ht="12" thickBot="1" x14ac:dyDescent="0.25">
      <c r="C10273" s="254"/>
      <c r="D10273" s="254"/>
      <c r="E10273" s="255"/>
      <c r="F10273" s="256"/>
      <c r="G10273" s="257"/>
      <c r="H10273" s="243">
        <f t="shared" ca="1" si="481"/>
        <v>45139</v>
      </c>
      <c r="I10273" s="244">
        <f t="shared" si="482"/>
        <v>43892</v>
      </c>
      <c r="J10273" s="244" t="str">
        <f t="shared" si="480"/>
        <v/>
      </c>
    </row>
    <row r="10274" spans="3:10" ht="12" thickBot="1" x14ac:dyDescent="0.25">
      <c r="C10274" s="254"/>
      <c r="D10274" s="254"/>
      <c r="E10274" s="255"/>
      <c r="F10274" s="256"/>
      <c r="G10274" s="257"/>
      <c r="H10274" s="243">
        <f t="shared" ca="1" si="481"/>
        <v>45139</v>
      </c>
      <c r="I10274" s="244">
        <f t="shared" si="482"/>
        <v>43892</v>
      </c>
      <c r="J10274" s="244" t="str">
        <f t="shared" si="480"/>
        <v/>
      </c>
    </row>
    <row r="10275" spans="3:10" ht="12" thickBot="1" x14ac:dyDescent="0.25">
      <c r="C10275" s="254"/>
      <c r="D10275" s="254"/>
      <c r="E10275" s="255"/>
      <c r="F10275" s="256"/>
      <c r="G10275" s="257"/>
      <c r="H10275" s="243">
        <f t="shared" ca="1" si="481"/>
        <v>45139</v>
      </c>
      <c r="I10275" s="244">
        <f t="shared" si="482"/>
        <v>43892</v>
      </c>
      <c r="J10275" s="244" t="str">
        <f t="shared" si="480"/>
        <v/>
      </c>
    </row>
    <row r="10276" spans="3:10" ht="12" thickBot="1" x14ac:dyDescent="0.25">
      <c r="C10276" s="254"/>
      <c r="D10276" s="254"/>
      <c r="E10276" s="255"/>
      <c r="F10276" s="256"/>
      <c r="G10276" s="257"/>
      <c r="H10276" s="243">
        <f t="shared" ca="1" si="481"/>
        <v>45139</v>
      </c>
      <c r="I10276" s="244">
        <f t="shared" si="482"/>
        <v>43892</v>
      </c>
      <c r="J10276" s="244" t="str">
        <f t="shared" si="480"/>
        <v/>
      </c>
    </row>
    <row r="10277" spans="3:10" ht="12" thickBot="1" x14ac:dyDescent="0.25">
      <c r="C10277" s="254"/>
      <c r="D10277" s="254"/>
      <c r="E10277" s="255"/>
      <c r="F10277" s="256"/>
      <c r="G10277" s="257"/>
      <c r="H10277" s="243">
        <f t="shared" ca="1" si="481"/>
        <v>45139</v>
      </c>
      <c r="I10277" s="244">
        <f t="shared" si="482"/>
        <v>43892</v>
      </c>
      <c r="J10277" s="244" t="str">
        <f t="shared" si="480"/>
        <v/>
      </c>
    </row>
    <row r="10278" spans="3:10" ht="12" thickBot="1" x14ac:dyDescent="0.25">
      <c r="C10278" s="254"/>
      <c r="D10278" s="254"/>
      <c r="E10278" s="255"/>
      <c r="F10278" s="256"/>
      <c r="G10278" s="257"/>
      <c r="H10278" s="243">
        <f t="shared" ca="1" si="481"/>
        <v>45139</v>
      </c>
      <c r="I10278" s="244">
        <f t="shared" si="482"/>
        <v>43892</v>
      </c>
      <c r="J10278" s="244" t="str">
        <f t="shared" si="480"/>
        <v/>
      </c>
    </row>
    <row r="10279" spans="3:10" ht="12" thickBot="1" x14ac:dyDescent="0.25">
      <c r="C10279" s="254"/>
      <c r="D10279" s="254"/>
      <c r="E10279" s="255"/>
      <c r="F10279" s="256"/>
      <c r="G10279" s="257"/>
      <c r="H10279" s="243">
        <f t="shared" ca="1" si="481"/>
        <v>45139</v>
      </c>
      <c r="I10279" s="244">
        <f t="shared" si="482"/>
        <v>43892</v>
      </c>
      <c r="J10279" s="244" t="str">
        <f t="shared" si="480"/>
        <v/>
      </c>
    </row>
    <row r="10280" spans="3:10" ht="12" thickBot="1" x14ac:dyDescent="0.25">
      <c r="C10280" s="254"/>
      <c r="D10280" s="254"/>
      <c r="E10280" s="255"/>
      <c r="F10280" s="256"/>
      <c r="G10280" s="257"/>
      <c r="H10280" s="243">
        <f t="shared" ca="1" si="481"/>
        <v>45139</v>
      </c>
      <c r="I10280" s="244">
        <f t="shared" si="482"/>
        <v>43892</v>
      </c>
      <c r="J10280" s="244" t="str">
        <f t="shared" si="480"/>
        <v/>
      </c>
    </row>
    <row r="10281" spans="3:10" ht="12" thickBot="1" x14ac:dyDescent="0.25">
      <c r="C10281" s="254"/>
      <c r="D10281" s="254"/>
      <c r="E10281" s="255"/>
      <c r="F10281" s="256"/>
      <c r="G10281" s="257"/>
      <c r="H10281" s="243">
        <f t="shared" ca="1" si="481"/>
        <v>45139</v>
      </c>
      <c r="I10281" s="244">
        <f t="shared" si="482"/>
        <v>43892</v>
      </c>
      <c r="J10281" s="244" t="str">
        <f t="shared" si="480"/>
        <v/>
      </c>
    </row>
    <row r="10282" spans="3:10" ht="12" thickBot="1" x14ac:dyDescent="0.25">
      <c r="C10282" s="254"/>
      <c r="D10282" s="254"/>
      <c r="E10282" s="255"/>
      <c r="F10282" s="256"/>
      <c r="G10282" s="257"/>
      <c r="H10282" s="243">
        <f t="shared" ca="1" si="481"/>
        <v>45139</v>
      </c>
      <c r="I10282" s="244">
        <f t="shared" si="482"/>
        <v>43892</v>
      </c>
      <c r="J10282" s="244" t="str">
        <f t="shared" si="480"/>
        <v/>
      </c>
    </row>
    <row r="10283" spans="3:10" ht="12" thickBot="1" x14ac:dyDescent="0.25">
      <c r="C10283" s="254"/>
      <c r="D10283" s="254"/>
      <c r="E10283" s="255"/>
      <c r="F10283" s="256"/>
      <c r="G10283" s="257"/>
      <c r="H10283" s="243">
        <f t="shared" ca="1" si="481"/>
        <v>45139</v>
      </c>
      <c r="I10283" s="244">
        <f t="shared" si="482"/>
        <v>43892</v>
      </c>
      <c r="J10283" s="244" t="str">
        <f t="shared" si="480"/>
        <v/>
      </c>
    </row>
    <row r="10284" spans="3:10" ht="12" thickBot="1" x14ac:dyDescent="0.25">
      <c r="C10284" s="254"/>
      <c r="D10284" s="254"/>
      <c r="E10284" s="255"/>
      <c r="F10284" s="256"/>
      <c r="G10284" s="257"/>
      <c r="H10284" s="243">
        <f t="shared" ca="1" si="481"/>
        <v>45139</v>
      </c>
      <c r="I10284" s="244">
        <f t="shared" si="482"/>
        <v>43892</v>
      </c>
      <c r="J10284" s="244" t="str">
        <f t="shared" si="480"/>
        <v/>
      </c>
    </row>
    <row r="10285" spans="3:10" ht="12" thickBot="1" x14ac:dyDescent="0.25">
      <c r="C10285" s="254"/>
      <c r="D10285" s="254"/>
      <c r="E10285" s="255"/>
      <c r="F10285" s="256"/>
      <c r="G10285" s="257"/>
      <c r="H10285" s="243">
        <f t="shared" ca="1" si="481"/>
        <v>45139</v>
      </c>
      <c r="I10285" s="244">
        <f t="shared" si="482"/>
        <v>43892</v>
      </c>
      <c r="J10285" s="244" t="str">
        <f t="shared" si="480"/>
        <v/>
      </c>
    </row>
    <row r="10286" spans="3:10" ht="12" thickBot="1" x14ac:dyDescent="0.25">
      <c r="C10286" s="254"/>
      <c r="D10286" s="254"/>
      <c r="E10286" s="255"/>
      <c r="F10286" s="256"/>
      <c r="G10286" s="257"/>
      <c r="H10286" s="243">
        <f t="shared" ca="1" si="481"/>
        <v>45139</v>
      </c>
      <c r="I10286" s="244">
        <f t="shared" si="482"/>
        <v>43892</v>
      </c>
      <c r="J10286" s="244" t="str">
        <f t="shared" si="480"/>
        <v/>
      </c>
    </row>
    <row r="10287" spans="3:10" ht="12" thickBot="1" x14ac:dyDescent="0.25">
      <c r="C10287" s="254"/>
      <c r="D10287" s="254"/>
      <c r="E10287" s="255"/>
      <c r="F10287" s="256"/>
      <c r="G10287" s="257"/>
      <c r="H10287" s="243">
        <f t="shared" ca="1" si="481"/>
        <v>45139</v>
      </c>
      <c r="I10287" s="244">
        <f t="shared" si="482"/>
        <v>43892</v>
      </c>
      <c r="J10287" s="244" t="str">
        <f t="shared" si="480"/>
        <v/>
      </c>
    </row>
    <row r="10288" spans="3:10" ht="12" thickBot="1" x14ac:dyDescent="0.25">
      <c r="C10288" s="254"/>
      <c r="D10288" s="254"/>
      <c r="E10288" s="255"/>
      <c r="F10288" s="256"/>
      <c r="G10288" s="257"/>
      <c r="H10288" s="243">
        <f t="shared" ca="1" si="481"/>
        <v>45139</v>
      </c>
      <c r="I10288" s="244">
        <f t="shared" si="482"/>
        <v>43892</v>
      </c>
      <c r="J10288" s="244" t="str">
        <f t="shared" si="480"/>
        <v/>
      </c>
    </row>
    <row r="10289" spans="3:10" ht="12" thickBot="1" x14ac:dyDescent="0.25">
      <c r="C10289" s="254"/>
      <c r="D10289" s="254"/>
      <c r="E10289" s="255"/>
      <c r="F10289" s="256"/>
      <c r="G10289" s="257"/>
      <c r="H10289" s="243">
        <f t="shared" ca="1" si="481"/>
        <v>45139</v>
      </c>
      <c r="I10289" s="244">
        <f t="shared" si="482"/>
        <v>43892</v>
      </c>
      <c r="J10289" s="244" t="str">
        <f t="shared" si="480"/>
        <v/>
      </c>
    </row>
    <row r="10290" spans="3:10" ht="12" thickBot="1" x14ac:dyDescent="0.25">
      <c r="C10290" s="254"/>
      <c r="D10290" s="254"/>
      <c r="E10290" s="255"/>
      <c r="F10290" s="256"/>
      <c r="G10290" s="257"/>
      <c r="H10290" s="243">
        <f t="shared" ca="1" si="481"/>
        <v>45139</v>
      </c>
      <c r="I10290" s="244">
        <f t="shared" si="482"/>
        <v>43892</v>
      </c>
      <c r="J10290" s="244" t="str">
        <f t="shared" si="480"/>
        <v/>
      </c>
    </row>
    <row r="10291" spans="3:10" ht="12" thickBot="1" x14ac:dyDescent="0.25">
      <c r="C10291" s="254"/>
      <c r="D10291" s="254"/>
      <c r="E10291" s="255"/>
      <c r="F10291" s="256"/>
      <c r="G10291" s="257"/>
      <c r="H10291" s="243">
        <f t="shared" ca="1" si="481"/>
        <v>45139</v>
      </c>
      <c r="I10291" s="244">
        <f t="shared" si="482"/>
        <v>43892</v>
      </c>
      <c r="J10291" s="244" t="str">
        <f t="shared" si="480"/>
        <v/>
      </c>
    </row>
    <row r="10292" spans="3:10" ht="12" thickBot="1" x14ac:dyDescent="0.25">
      <c r="C10292" s="254"/>
      <c r="D10292" s="254"/>
      <c r="E10292" s="255"/>
      <c r="F10292" s="256"/>
      <c r="G10292" s="257"/>
      <c r="H10292" s="243">
        <f t="shared" ca="1" si="481"/>
        <v>45139</v>
      </c>
      <c r="I10292" s="244">
        <f t="shared" si="482"/>
        <v>43892</v>
      </c>
      <c r="J10292" s="244" t="str">
        <f t="shared" si="480"/>
        <v/>
      </c>
    </row>
    <row r="10293" spans="3:10" ht="12" thickBot="1" x14ac:dyDescent="0.25">
      <c r="C10293" s="254"/>
      <c r="D10293" s="254"/>
      <c r="E10293" s="255"/>
      <c r="F10293" s="256"/>
      <c r="G10293" s="257"/>
      <c r="H10293" s="243">
        <f t="shared" ca="1" si="481"/>
        <v>45139</v>
      </c>
      <c r="I10293" s="244">
        <f t="shared" si="482"/>
        <v>43892</v>
      </c>
      <c r="J10293" s="244" t="str">
        <f t="shared" si="480"/>
        <v/>
      </c>
    </row>
    <row r="10294" spans="3:10" ht="12" thickBot="1" x14ac:dyDescent="0.25">
      <c r="C10294" s="254"/>
      <c r="D10294" s="254"/>
      <c r="E10294" s="255"/>
      <c r="F10294" s="256"/>
      <c r="G10294" s="257"/>
      <c r="H10294" s="243">
        <f t="shared" ca="1" si="481"/>
        <v>45139</v>
      </c>
      <c r="I10294" s="244">
        <f t="shared" si="482"/>
        <v>43892</v>
      </c>
      <c r="J10294" s="244" t="str">
        <f t="shared" si="480"/>
        <v/>
      </c>
    </row>
    <row r="10295" spans="3:10" ht="12" thickBot="1" x14ac:dyDescent="0.25">
      <c r="C10295" s="254"/>
      <c r="D10295" s="254"/>
      <c r="E10295" s="255"/>
      <c r="F10295" s="256"/>
      <c r="G10295" s="257"/>
      <c r="H10295" s="243">
        <f t="shared" ca="1" si="481"/>
        <v>45139</v>
      </c>
      <c r="I10295" s="244">
        <f t="shared" si="482"/>
        <v>43892</v>
      </c>
      <c r="J10295" s="244" t="str">
        <f t="shared" si="480"/>
        <v/>
      </c>
    </row>
    <row r="10296" spans="3:10" ht="12" thickBot="1" x14ac:dyDescent="0.25">
      <c r="C10296" s="254"/>
      <c r="D10296" s="254"/>
      <c r="E10296" s="255"/>
      <c r="F10296" s="256"/>
      <c r="G10296" s="257"/>
      <c r="H10296" s="243">
        <f t="shared" ca="1" si="481"/>
        <v>45139</v>
      </c>
      <c r="I10296" s="244">
        <f t="shared" si="482"/>
        <v>43892</v>
      </c>
      <c r="J10296" s="244" t="str">
        <f t="shared" si="480"/>
        <v/>
      </c>
    </row>
    <row r="10297" spans="3:10" ht="12" thickBot="1" x14ac:dyDescent="0.25">
      <c r="C10297" s="254"/>
      <c r="D10297" s="254"/>
      <c r="E10297" s="255"/>
      <c r="F10297" s="256"/>
      <c r="G10297" s="257"/>
      <c r="H10297" s="243">
        <f t="shared" ca="1" si="481"/>
        <v>45139</v>
      </c>
      <c r="I10297" s="244">
        <f t="shared" si="482"/>
        <v>43892</v>
      </c>
      <c r="J10297" s="244" t="str">
        <f t="shared" si="480"/>
        <v/>
      </c>
    </row>
    <row r="10298" spans="3:10" ht="12" thickBot="1" x14ac:dyDescent="0.25">
      <c r="C10298" s="254"/>
      <c r="D10298" s="254"/>
      <c r="E10298" s="255"/>
      <c r="F10298" s="256"/>
      <c r="G10298" s="257"/>
      <c r="H10298" s="243">
        <f t="shared" ca="1" si="481"/>
        <v>45139</v>
      </c>
      <c r="I10298" s="244">
        <f t="shared" si="482"/>
        <v>43892</v>
      </c>
      <c r="J10298" s="244" t="str">
        <f t="shared" si="480"/>
        <v/>
      </c>
    </row>
    <row r="10299" spans="3:10" ht="12" thickBot="1" x14ac:dyDescent="0.25">
      <c r="C10299" s="254"/>
      <c r="D10299" s="254"/>
      <c r="E10299" s="255"/>
      <c r="F10299" s="256"/>
      <c r="G10299" s="257"/>
      <c r="H10299" s="243">
        <f t="shared" ca="1" si="481"/>
        <v>45139</v>
      </c>
      <c r="I10299" s="244">
        <f t="shared" si="482"/>
        <v>43892</v>
      </c>
      <c r="J10299" s="244" t="str">
        <f t="shared" si="480"/>
        <v/>
      </c>
    </row>
    <row r="10300" spans="3:10" ht="12" thickBot="1" x14ac:dyDescent="0.25">
      <c r="C10300" s="254"/>
      <c r="D10300" s="254"/>
      <c r="E10300" s="255"/>
      <c r="F10300" s="256"/>
      <c r="G10300" s="257"/>
      <c r="H10300" s="243">
        <f t="shared" ca="1" si="481"/>
        <v>45139</v>
      </c>
      <c r="I10300" s="244">
        <f t="shared" si="482"/>
        <v>43892</v>
      </c>
      <c r="J10300" s="244" t="str">
        <f t="shared" si="480"/>
        <v/>
      </c>
    </row>
    <row r="10301" spans="3:10" ht="12" thickBot="1" x14ac:dyDescent="0.25">
      <c r="C10301" s="254"/>
      <c r="D10301" s="254"/>
      <c r="E10301" s="255"/>
      <c r="F10301" s="256"/>
      <c r="G10301" s="257"/>
      <c r="H10301" s="243">
        <f t="shared" ca="1" si="481"/>
        <v>45139</v>
      </c>
      <c r="I10301" s="244">
        <f t="shared" si="482"/>
        <v>43892</v>
      </c>
      <c r="J10301" s="244" t="str">
        <f t="shared" si="480"/>
        <v/>
      </c>
    </row>
    <row r="10302" spans="3:10" ht="12" thickBot="1" x14ac:dyDescent="0.25">
      <c r="C10302" s="254"/>
      <c r="D10302" s="254"/>
      <c r="E10302" s="255"/>
      <c r="F10302" s="256"/>
      <c r="G10302" s="257"/>
      <c r="H10302" s="243">
        <f t="shared" ca="1" si="481"/>
        <v>45139</v>
      </c>
      <c r="I10302" s="244">
        <f t="shared" si="482"/>
        <v>43892</v>
      </c>
      <c r="J10302" s="244" t="str">
        <f t="shared" si="480"/>
        <v/>
      </c>
    </row>
    <row r="10303" spans="3:10" ht="12" thickBot="1" x14ac:dyDescent="0.25">
      <c r="C10303" s="254"/>
      <c r="D10303" s="254"/>
      <c r="E10303" s="255"/>
      <c r="F10303" s="256"/>
      <c r="G10303" s="257"/>
      <c r="H10303" s="243">
        <f t="shared" ca="1" si="481"/>
        <v>45139</v>
      </c>
      <c r="I10303" s="244">
        <f t="shared" si="482"/>
        <v>43892</v>
      </c>
      <c r="J10303" s="244" t="str">
        <f t="shared" si="480"/>
        <v/>
      </c>
    </row>
    <row r="10304" spans="3:10" ht="12" thickBot="1" x14ac:dyDescent="0.25">
      <c r="C10304" s="254"/>
      <c r="D10304" s="254"/>
      <c r="E10304" s="255"/>
      <c r="F10304" s="256"/>
      <c r="G10304" s="257"/>
      <c r="H10304" s="243">
        <f t="shared" ca="1" si="481"/>
        <v>45139</v>
      </c>
      <c r="I10304" s="244">
        <f t="shared" si="482"/>
        <v>43892</v>
      </c>
      <c r="J10304" s="244" t="str">
        <f t="shared" si="480"/>
        <v/>
      </c>
    </row>
    <row r="10305" spans="3:10" ht="12" thickBot="1" x14ac:dyDescent="0.25">
      <c r="C10305" s="254"/>
      <c r="D10305" s="254"/>
      <c r="E10305" s="255"/>
      <c r="F10305" s="256"/>
      <c r="G10305" s="257"/>
      <c r="H10305" s="243">
        <f t="shared" ca="1" si="481"/>
        <v>45139</v>
      </c>
      <c r="I10305" s="244">
        <f t="shared" si="482"/>
        <v>43892</v>
      </c>
      <c r="J10305" s="244" t="str">
        <f t="shared" si="480"/>
        <v/>
      </c>
    </row>
    <row r="10306" spans="3:10" ht="12" thickBot="1" x14ac:dyDescent="0.25">
      <c r="C10306" s="254"/>
      <c r="D10306" s="254"/>
      <c r="E10306" s="255"/>
      <c r="F10306" s="256"/>
      <c r="G10306" s="257"/>
      <c r="H10306" s="243">
        <f t="shared" ca="1" si="481"/>
        <v>45139</v>
      </c>
      <c r="I10306" s="244">
        <f t="shared" si="482"/>
        <v>43892</v>
      </c>
      <c r="J10306" s="244" t="str">
        <f t="shared" si="480"/>
        <v/>
      </c>
    </row>
    <row r="10307" spans="3:10" ht="12" thickBot="1" x14ac:dyDescent="0.25">
      <c r="C10307" s="254"/>
      <c r="D10307" s="254"/>
      <c r="E10307" s="255"/>
      <c r="F10307" s="256"/>
      <c r="G10307" s="257"/>
      <c r="H10307" s="243">
        <f t="shared" ca="1" si="481"/>
        <v>45139</v>
      </c>
      <c r="I10307" s="244">
        <f t="shared" si="482"/>
        <v>43892</v>
      </c>
      <c r="J10307" s="244" t="str">
        <f t="shared" si="480"/>
        <v/>
      </c>
    </row>
    <row r="10308" spans="3:10" ht="12" thickBot="1" x14ac:dyDescent="0.25">
      <c r="C10308" s="254"/>
      <c r="D10308" s="254"/>
      <c r="E10308" s="255"/>
      <c r="F10308" s="256"/>
      <c r="G10308" s="257"/>
      <c r="H10308" s="243">
        <f t="shared" ca="1" si="481"/>
        <v>45139</v>
      </c>
      <c r="I10308" s="244">
        <f t="shared" si="482"/>
        <v>43892</v>
      </c>
      <c r="J10308" s="244" t="str">
        <f t="shared" si="480"/>
        <v/>
      </c>
    </row>
    <row r="10309" spans="3:10" ht="12" thickBot="1" x14ac:dyDescent="0.25">
      <c r="C10309" s="254"/>
      <c r="D10309" s="254"/>
      <c r="E10309" s="255"/>
      <c r="F10309" s="256"/>
      <c r="G10309" s="257"/>
      <c r="H10309" s="243">
        <f t="shared" ca="1" si="481"/>
        <v>45139</v>
      </c>
      <c r="I10309" s="244">
        <f t="shared" si="482"/>
        <v>43892</v>
      </c>
      <c r="J10309" s="244" t="str">
        <f t="shared" si="480"/>
        <v/>
      </c>
    </row>
    <row r="10310" spans="3:10" ht="12" thickBot="1" x14ac:dyDescent="0.25">
      <c r="C10310" s="254"/>
      <c r="D10310" s="254"/>
      <c r="E10310" s="255"/>
      <c r="F10310" s="256"/>
      <c r="G10310" s="257"/>
      <c r="H10310" s="243">
        <f t="shared" ca="1" si="481"/>
        <v>45139</v>
      </c>
      <c r="I10310" s="244">
        <f t="shared" si="482"/>
        <v>43892</v>
      </c>
      <c r="J10310" s="244" t="str">
        <f t="shared" ref="J10310:J10373" si="483">IF(G10310="","",IF(G10310&gt;=0,"Debitoren",IF(G10310&lt;0,"Kreditoren","")))</f>
        <v/>
      </c>
    </row>
    <row r="10311" spans="3:10" ht="12" thickBot="1" x14ac:dyDescent="0.25">
      <c r="C10311" s="254"/>
      <c r="D10311" s="254"/>
      <c r="E10311" s="255"/>
      <c r="F10311" s="256"/>
      <c r="G10311" s="257"/>
      <c r="H10311" s="243">
        <f t="shared" ref="H10311:H10374" ca="1" si="484">IF(F10311&lt;$F$2,EOMONTH($F$2,-1)+1,EOMONTH(F10311,-1)+1)</f>
        <v>45139</v>
      </c>
      <c r="I10311" s="244">
        <f t="shared" ref="I10311:I10374" si="485">IF(F10311&lt;$I$2,IF(   WEEKDAY(EOMONTH($I$2,-1)+1)=1,EOMONTH($I$2,-1)+1+1,EOMONTH($I$2,-1)+1),IF(WEEKDAY(F10311)=1,F10311+1,F10311))</f>
        <v>43892</v>
      </c>
      <c r="J10311" s="244" t="str">
        <f t="shared" si="483"/>
        <v/>
      </c>
    </row>
    <row r="10312" spans="3:10" ht="12" thickBot="1" x14ac:dyDescent="0.25">
      <c r="C10312" s="254"/>
      <c r="D10312" s="254"/>
      <c r="E10312" s="255"/>
      <c r="F10312" s="256"/>
      <c r="G10312" s="257"/>
      <c r="H10312" s="243">
        <f t="shared" ca="1" si="484"/>
        <v>45139</v>
      </c>
      <c r="I10312" s="244">
        <f t="shared" si="485"/>
        <v>43892</v>
      </c>
      <c r="J10312" s="244" t="str">
        <f t="shared" si="483"/>
        <v/>
      </c>
    </row>
    <row r="10313" spans="3:10" ht="12" thickBot="1" x14ac:dyDescent="0.25">
      <c r="C10313" s="254"/>
      <c r="D10313" s="254"/>
      <c r="E10313" s="255"/>
      <c r="F10313" s="256"/>
      <c r="G10313" s="257"/>
      <c r="H10313" s="243">
        <f t="shared" ca="1" si="484"/>
        <v>45139</v>
      </c>
      <c r="I10313" s="244">
        <f t="shared" si="485"/>
        <v>43892</v>
      </c>
      <c r="J10313" s="244" t="str">
        <f t="shared" si="483"/>
        <v/>
      </c>
    </row>
    <row r="10314" spans="3:10" ht="12" thickBot="1" x14ac:dyDescent="0.25">
      <c r="C10314" s="254"/>
      <c r="D10314" s="254"/>
      <c r="E10314" s="255"/>
      <c r="F10314" s="256"/>
      <c r="G10314" s="257"/>
      <c r="H10314" s="243">
        <f t="shared" ca="1" si="484"/>
        <v>45139</v>
      </c>
      <c r="I10314" s="244">
        <f t="shared" si="485"/>
        <v>43892</v>
      </c>
      <c r="J10314" s="244" t="str">
        <f t="shared" si="483"/>
        <v/>
      </c>
    </row>
    <row r="10315" spans="3:10" ht="12" thickBot="1" x14ac:dyDescent="0.25">
      <c r="C10315" s="254"/>
      <c r="D10315" s="254"/>
      <c r="E10315" s="255"/>
      <c r="F10315" s="256"/>
      <c r="G10315" s="257"/>
      <c r="H10315" s="243">
        <f t="shared" ca="1" si="484"/>
        <v>45139</v>
      </c>
      <c r="I10315" s="244">
        <f t="shared" si="485"/>
        <v>43892</v>
      </c>
      <c r="J10315" s="244" t="str">
        <f t="shared" si="483"/>
        <v/>
      </c>
    </row>
    <row r="10316" spans="3:10" ht="12" thickBot="1" x14ac:dyDescent="0.25">
      <c r="C10316" s="254"/>
      <c r="D10316" s="254"/>
      <c r="E10316" s="255"/>
      <c r="F10316" s="256"/>
      <c r="G10316" s="257"/>
      <c r="H10316" s="243">
        <f t="shared" ca="1" si="484"/>
        <v>45139</v>
      </c>
      <c r="I10316" s="244">
        <f t="shared" si="485"/>
        <v>43892</v>
      </c>
      <c r="J10316" s="244" t="str">
        <f t="shared" si="483"/>
        <v/>
      </c>
    </row>
    <row r="10317" spans="3:10" ht="12" thickBot="1" x14ac:dyDescent="0.25">
      <c r="C10317" s="254"/>
      <c r="D10317" s="254"/>
      <c r="E10317" s="255"/>
      <c r="F10317" s="256"/>
      <c r="G10317" s="257"/>
      <c r="H10317" s="243">
        <f t="shared" ca="1" si="484"/>
        <v>45139</v>
      </c>
      <c r="I10317" s="244">
        <f t="shared" si="485"/>
        <v>43892</v>
      </c>
      <c r="J10317" s="244" t="str">
        <f t="shared" si="483"/>
        <v/>
      </c>
    </row>
    <row r="10318" spans="3:10" ht="12" thickBot="1" x14ac:dyDescent="0.25">
      <c r="C10318" s="254"/>
      <c r="D10318" s="254"/>
      <c r="E10318" s="255"/>
      <c r="F10318" s="256"/>
      <c r="G10318" s="257"/>
      <c r="H10318" s="243">
        <f t="shared" ca="1" si="484"/>
        <v>45139</v>
      </c>
      <c r="I10318" s="244">
        <f t="shared" si="485"/>
        <v>43892</v>
      </c>
      <c r="J10318" s="244" t="str">
        <f t="shared" si="483"/>
        <v/>
      </c>
    </row>
    <row r="10319" spans="3:10" ht="12" thickBot="1" x14ac:dyDescent="0.25">
      <c r="C10319" s="254"/>
      <c r="D10319" s="254"/>
      <c r="E10319" s="255"/>
      <c r="F10319" s="256"/>
      <c r="G10319" s="257"/>
      <c r="H10319" s="243">
        <f t="shared" ca="1" si="484"/>
        <v>45139</v>
      </c>
      <c r="I10319" s="244">
        <f t="shared" si="485"/>
        <v>43892</v>
      </c>
      <c r="J10319" s="244" t="str">
        <f t="shared" si="483"/>
        <v/>
      </c>
    </row>
    <row r="10320" spans="3:10" ht="12" thickBot="1" x14ac:dyDescent="0.25">
      <c r="C10320" s="254"/>
      <c r="D10320" s="254"/>
      <c r="E10320" s="255"/>
      <c r="F10320" s="256"/>
      <c r="G10320" s="257"/>
      <c r="H10320" s="243">
        <f t="shared" ca="1" si="484"/>
        <v>45139</v>
      </c>
      <c r="I10320" s="244">
        <f t="shared" si="485"/>
        <v>43892</v>
      </c>
      <c r="J10320" s="244" t="str">
        <f t="shared" si="483"/>
        <v/>
      </c>
    </row>
    <row r="10321" spans="3:10" ht="12" thickBot="1" x14ac:dyDescent="0.25">
      <c r="C10321" s="254"/>
      <c r="D10321" s="254"/>
      <c r="E10321" s="255"/>
      <c r="F10321" s="256"/>
      <c r="G10321" s="257"/>
      <c r="H10321" s="243">
        <f t="shared" ca="1" si="484"/>
        <v>45139</v>
      </c>
      <c r="I10321" s="244">
        <f t="shared" si="485"/>
        <v>43892</v>
      </c>
      <c r="J10321" s="244" t="str">
        <f t="shared" si="483"/>
        <v/>
      </c>
    </row>
    <row r="10322" spans="3:10" ht="12" thickBot="1" x14ac:dyDescent="0.25">
      <c r="C10322" s="254"/>
      <c r="D10322" s="254"/>
      <c r="E10322" s="255"/>
      <c r="F10322" s="256"/>
      <c r="G10322" s="257"/>
      <c r="H10322" s="243">
        <f t="shared" ca="1" si="484"/>
        <v>45139</v>
      </c>
      <c r="I10322" s="244">
        <f t="shared" si="485"/>
        <v>43892</v>
      </c>
      <c r="J10322" s="244" t="str">
        <f t="shared" si="483"/>
        <v/>
      </c>
    </row>
    <row r="10323" spans="3:10" ht="12" thickBot="1" x14ac:dyDescent="0.25">
      <c r="C10323" s="254"/>
      <c r="D10323" s="254"/>
      <c r="E10323" s="255"/>
      <c r="F10323" s="256"/>
      <c r="G10323" s="257"/>
      <c r="H10323" s="243">
        <f t="shared" ca="1" si="484"/>
        <v>45139</v>
      </c>
      <c r="I10323" s="244">
        <f t="shared" si="485"/>
        <v>43892</v>
      </c>
      <c r="J10323" s="244" t="str">
        <f t="shared" si="483"/>
        <v/>
      </c>
    </row>
    <row r="10324" spans="3:10" ht="12" thickBot="1" x14ac:dyDescent="0.25">
      <c r="C10324" s="254"/>
      <c r="D10324" s="254"/>
      <c r="E10324" s="255"/>
      <c r="F10324" s="256"/>
      <c r="G10324" s="257"/>
      <c r="H10324" s="243">
        <f t="shared" ca="1" si="484"/>
        <v>45139</v>
      </c>
      <c r="I10324" s="244">
        <f t="shared" si="485"/>
        <v>43892</v>
      </c>
      <c r="J10324" s="244" t="str">
        <f t="shared" si="483"/>
        <v/>
      </c>
    </row>
    <row r="10325" spans="3:10" ht="12" thickBot="1" x14ac:dyDescent="0.25">
      <c r="C10325" s="254"/>
      <c r="D10325" s="254"/>
      <c r="E10325" s="255"/>
      <c r="F10325" s="256"/>
      <c r="G10325" s="257"/>
      <c r="H10325" s="243">
        <f t="shared" ca="1" si="484"/>
        <v>45139</v>
      </c>
      <c r="I10325" s="244">
        <f t="shared" si="485"/>
        <v>43892</v>
      </c>
      <c r="J10325" s="244" t="str">
        <f t="shared" si="483"/>
        <v/>
      </c>
    </row>
    <row r="10326" spans="3:10" ht="12" thickBot="1" x14ac:dyDescent="0.25">
      <c r="C10326" s="254"/>
      <c r="D10326" s="254"/>
      <c r="E10326" s="255"/>
      <c r="F10326" s="256"/>
      <c r="G10326" s="257"/>
      <c r="H10326" s="243">
        <f t="shared" ca="1" si="484"/>
        <v>45139</v>
      </c>
      <c r="I10326" s="244">
        <f t="shared" si="485"/>
        <v>43892</v>
      </c>
      <c r="J10326" s="244" t="str">
        <f t="shared" si="483"/>
        <v/>
      </c>
    </row>
    <row r="10327" spans="3:10" ht="12" thickBot="1" x14ac:dyDescent="0.25">
      <c r="C10327" s="254"/>
      <c r="D10327" s="254"/>
      <c r="E10327" s="255"/>
      <c r="F10327" s="256"/>
      <c r="G10327" s="257"/>
      <c r="H10327" s="243">
        <f t="shared" ca="1" si="484"/>
        <v>45139</v>
      </c>
      <c r="I10327" s="244">
        <f t="shared" si="485"/>
        <v>43892</v>
      </c>
      <c r="J10327" s="244" t="str">
        <f t="shared" si="483"/>
        <v/>
      </c>
    </row>
    <row r="10328" spans="3:10" ht="12" thickBot="1" x14ac:dyDescent="0.25">
      <c r="C10328" s="254"/>
      <c r="D10328" s="254"/>
      <c r="E10328" s="255"/>
      <c r="F10328" s="256"/>
      <c r="G10328" s="257"/>
      <c r="H10328" s="243">
        <f t="shared" ca="1" si="484"/>
        <v>45139</v>
      </c>
      <c r="I10328" s="244">
        <f t="shared" si="485"/>
        <v>43892</v>
      </c>
      <c r="J10328" s="244" t="str">
        <f t="shared" si="483"/>
        <v/>
      </c>
    </row>
    <row r="10329" spans="3:10" ht="12" thickBot="1" x14ac:dyDescent="0.25">
      <c r="C10329" s="254"/>
      <c r="D10329" s="254"/>
      <c r="E10329" s="255"/>
      <c r="F10329" s="256"/>
      <c r="G10329" s="257"/>
      <c r="H10329" s="243">
        <f t="shared" ca="1" si="484"/>
        <v>45139</v>
      </c>
      <c r="I10329" s="244">
        <f t="shared" si="485"/>
        <v>43892</v>
      </c>
      <c r="J10329" s="244" t="str">
        <f t="shared" si="483"/>
        <v/>
      </c>
    </row>
    <row r="10330" spans="3:10" ht="12" thickBot="1" x14ac:dyDescent="0.25">
      <c r="C10330" s="254"/>
      <c r="D10330" s="254"/>
      <c r="E10330" s="255"/>
      <c r="F10330" s="256"/>
      <c r="G10330" s="257"/>
      <c r="H10330" s="243">
        <f t="shared" ca="1" si="484"/>
        <v>45139</v>
      </c>
      <c r="I10330" s="244">
        <f t="shared" si="485"/>
        <v>43892</v>
      </c>
      <c r="J10330" s="244" t="str">
        <f t="shared" si="483"/>
        <v/>
      </c>
    </row>
    <row r="10331" spans="3:10" ht="12" thickBot="1" x14ac:dyDescent="0.25">
      <c r="C10331" s="254"/>
      <c r="D10331" s="254"/>
      <c r="E10331" s="255"/>
      <c r="F10331" s="256"/>
      <c r="G10331" s="257"/>
      <c r="H10331" s="243">
        <f t="shared" ca="1" si="484"/>
        <v>45139</v>
      </c>
      <c r="I10331" s="244">
        <f t="shared" si="485"/>
        <v>43892</v>
      </c>
      <c r="J10331" s="244" t="str">
        <f t="shared" si="483"/>
        <v/>
      </c>
    </row>
    <row r="10332" spans="3:10" ht="12" thickBot="1" x14ac:dyDescent="0.25">
      <c r="C10332" s="254"/>
      <c r="D10332" s="254"/>
      <c r="E10332" s="255"/>
      <c r="F10332" s="256"/>
      <c r="G10332" s="257"/>
      <c r="H10332" s="243">
        <f t="shared" ca="1" si="484"/>
        <v>45139</v>
      </c>
      <c r="I10332" s="244">
        <f t="shared" si="485"/>
        <v>43892</v>
      </c>
      <c r="J10332" s="244" t="str">
        <f t="shared" si="483"/>
        <v/>
      </c>
    </row>
    <row r="10333" spans="3:10" ht="12" thickBot="1" x14ac:dyDescent="0.25">
      <c r="C10333" s="254"/>
      <c r="D10333" s="254"/>
      <c r="E10333" s="255"/>
      <c r="F10333" s="256"/>
      <c r="G10333" s="257"/>
      <c r="H10333" s="243">
        <f t="shared" ca="1" si="484"/>
        <v>45139</v>
      </c>
      <c r="I10333" s="244">
        <f t="shared" si="485"/>
        <v>43892</v>
      </c>
      <c r="J10333" s="244" t="str">
        <f t="shared" si="483"/>
        <v/>
      </c>
    </row>
    <row r="10334" spans="3:10" ht="12" thickBot="1" x14ac:dyDescent="0.25">
      <c r="C10334" s="254"/>
      <c r="D10334" s="254"/>
      <c r="E10334" s="255"/>
      <c r="F10334" s="256"/>
      <c r="G10334" s="257"/>
      <c r="H10334" s="243">
        <f t="shared" ca="1" si="484"/>
        <v>45139</v>
      </c>
      <c r="I10334" s="244">
        <f t="shared" si="485"/>
        <v>43892</v>
      </c>
      <c r="J10334" s="244" t="str">
        <f t="shared" si="483"/>
        <v/>
      </c>
    </row>
    <row r="10335" spans="3:10" ht="12" thickBot="1" x14ac:dyDescent="0.25">
      <c r="C10335" s="254"/>
      <c r="D10335" s="254"/>
      <c r="E10335" s="255"/>
      <c r="F10335" s="256"/>
      <c r="G10335" s="257"/>
      <c r="H10335" s="243">
        <f t="shared" ca="1" si="484"/>
        <v>45139</v>
      </c>
      <c r="I10335" s="244">
        <f t="shared" si="485"/>
        <v>43892</v>
      </c>
      <c r="J10335" s="244" t="str">
        <f t="shared" si="483"/>
        <v/>
      </c>
    </row>
    <row r="10336" spans="3:10" ht="12" thickBot="1" x14ac:dyDescent="0.25">
      <c r="C10336" s="254"/>
      <c r="D10336" s="254"/>
      <c r="E10336" s="255"/>
      <c r="F10336" s="256"/>
      <c r="G10336" s="257"/>
      <c r="H10336" s="243">
        <f t="shared" ca="1" si="484"/>
        <v>45139</v>
      </c>
      <c r="I10336" s="244">
        <f t="shared" si="485"/>
        <v>43892</v>
      </c>
      <c r="J10336" s="244" t="str">
        <f t="shared" si="483"/>
        <v/>
      </c>
    </row>
    <row r="10337" spans="3:10" ht="12" thickBot="1" x14ac:dyDescent="0.25">
      <c r="C10337" s="254"/>
      <c r="D10337" s="254"/>
      <c r="E10337" s="255"/>
      <c r="F10337" s="256"/>
      <c r="G10337" s="257"/>
      <c r="H10337" s="243">
        <f t="shared" ca="1" si="484"/>
        <v>45139</v>
      </c>
      <c r="I10337" s="244">
        <f t="shared" si="485"/>
        <v>43892</v>
      </c>
      <c r="J10337" s="244" t="str">
        <f t="shared" si="483"/>
        <v/>
      </c>
    </row>
    <row r="10338" spans="3:10" ht="12" thickBot="1" x14ac:dyDescent="0.25">
      <c r="C10338" s="254"/>
      <c r="D10338" s="254"/>
      <c r="E10338" s="255"/>
      <c r="F10338" s="256"/>
      <c r="G10338" s="257"/>
      <c r="H10338" s="243">
        <f t="shared" ca="1" si="484"/>
        <v>45139</v>
      </c>
      <c r="I10338" s="244">
        <f t="shared" si="485"/>
        <v>43892</v>
      </c>
      <c r="J10338" s="244" t="str">
        <f t="shared" si="483"/>
        <v/>
      </c>
    </row>
    <row r="10339" spans="3:10" ht="12" thickBot="1" x14ac:dyDescent="0.25">
      <c r="C10339" s="254"/>
      <c r="D10339" s="254"/>
      <c r="E10339" s="255"/>
      <c r="F10339" s="256"/>
      <c r="G10339" s="257"/>
      <c r="H10339" s="243">
        <f t="shared" ca="1" si="484"/>
        <v>45139</v>
      </c>
      <c r="I10339" s="244">
        <f t="shared" si="485"/>
        <v>43892</v>
      </c>
      <c r="J10339" s="244" t="str">
        <f t="shared" si="483"/>
        <v/>
      </c>
    </row>
    <row r="10340" spans="3:10" ht="12" thickBot="1" x14ac:dyDescent="0.25">
      <c r="C10340" s="254"/>
      <c r="D10340" s="254"/>
      <c r="E10340" s="255"/>
      <c r="F10340" s="256"/>
      <c r="G10340" s="257"/>
      <c r="H10340" s="243">
        <f t="shared" ca="1" si="484"/>
        <v>45139</v>
      </c>
      <c r="I10340" s="244">
        <f t="shared" si="485"/>
        <v>43892</v>
      </c>
      <c r="J10340" s="244" t="str">
        <f t="shared" si="483"/>
        <v/>
      </c>
    </row>
    <row r="10341" spans="3:10" ht="12" thickBot="1" x14ac:dyDescent="0.25">
      <c r="C10341" s="254"/>
      <c r="D10341" s="254"/>
      <c r="E10341" s="255"/>
      <c r="F10341" s="256"/>
      <c r="G10341" s="257"/>
      <c r="H10341" s="243">
        <f t="shared" ca="1" si="484"/>
        <v>45139</v>
      </c>
      <c r="I10341" s="244">
        <f t="shared" si="485"/>
        <v>43892</v>
      </c>
      <c r="J10341" s="244" t="str">
        <f t="shared" si="483"/>
        <v/>
      </c>
    </row>
    <row r="10342" spans="3:10" ht="12" thickBot="1" x14ac:dyDescent="0.25">
      <c r="C10342" s="254"/>
      <c r="D10342" s="254"/>
      <c r="E10342" s="255"/>
      <c r="F10342" s="256"/>
      <c r="G10342" s="257"/>
      <c r="H10342" s="243">
        <f t="shared" ca="1" si="484"/>
        <v>45139</v>
      </c>
      <c r="I10342" s="244">
        <f t="shared" si="485"/>
        <v>43892</v>
      </c>
      <c r="J10342" s="244" t="str">
        <f t="shared" si="483"/>
        <v/>
      </c>
    </row>
    <row r="10343" spans="3:10" ht="12" thickBot="1" x14ac:dyDescent="0.25">
      <c r="C10343" s="254"/>
      <c r="D10343" s="254"/>
      <c r="E10343" s="255"/>
      <c r="F10343" s="256"/>
      <c r="G10343" s="257"/>
      <c r="H10343" s="243">
        <f t="shared" ca="1" si="484"/>
        <v>45139</v>
      </c>
      <c r="I10343" s="244">
        <f t="shared" si="485"/>
        <v>43892</v>
      </c>
      <c r="J10343" s="244" t="str">
        <f t="shared" si="483"/>
        <v/>
      </c>
    </row>
    <row r="10344" spans="3:10" ht="12" thickBot="1" x14ac:dyDescent="0.25">
      <c r="C10344" s="254"/>
      <c r="D10344" s="254"/>
      <c r="E10344" s="255"/>
      <c r="F10344" s="256"/>
      <c r="G10344" s="257"/>
      <c r="H10344" s="243">
        <f t="shared" ca="1" si="484"/>
        <v>45139</v>
      </c>
      <c r="I10344" s="244">
        <f t="shared" si="485"/>
        <v>43892</v>
      </c>
      <c r="J10344" s="244" t="str">
        <f t="shared" si="483"/>
        <v/>
      </c>
    </row>
    <row r="10345" spans="3:10" ht="12" thickBot="1" x14ac:dyDescent="0.25">
      <c r="C10345" s="254"/>
      <c r="D10345" s="254"/>
      <c r="E10345" s="255"/>
      <c r="F10345" s="256"/>
      <c r="G10345" s="257"/>
      <c r="H10345" s="243">
        <f t="shared" ca="1" si="484"/>
        <v>45139</v>
      </c>
      <c r="I10345" s="244">
        <f t="shared" si="485"/>
        <v>43892</v>
      </c>
      <c r="J10345" s="244" t="str">
        <f t="shared" si="483"/>
        <v/>
      </c>
    </row>
    <row r="10346" spans="3:10" ht="12" thickBot="1" x14ac:dyDescent="0.25">
      <c r="C10346" s="254"/>
      <c r="D10346" s="254"/>
      <c r="E10346" s="255"/>
      <c r="F10346" s="256"/>
      <c r="G10346" s="257"/>
      <c r="H10346" s="243">
        <f t="shared" ca="1" si="484"/>
        <v>45139</v>
      </c>
      <c r="I10346" s="244">
        <f t="shared" si="485"/>
        <v>43892</v>
      </c>
      <c r="J10346" s="244" t="str">
        <f t="shared" si="483"/>
        <v/>
      </c>
    </row>
    <row r="10347" spans="3:10" ht="12" thickBot="1" x14ac:dyDescent="0.25">
      <c r="C10347" s="254"/>
      <c r="D10347" s="254"/>
      <c r="E10347" s="255"/>
      <c r="F10347" s="256"/>
      <c r="G10347" s="257"/>
      <c r="H10347" s="243">
        <f t="shared" ca="1" si="484"/>
        <v>45139</v>
      </c>
      <c r="I10347" s="244">
        <f t="shared" si="485"/>
        <v>43892</v>
      </c>
      <c r="J10347" s="244" t="str">
        <f t="shared" si="483"/>
        <v/>
      </c>
    </row>
    <row r="10348" spans="3:10" ht="12" thickBot="1" x14ac:dyDescent="0.25">
      <c r="C10348" s="254"/>
      <c r="D10348" s="254"/>
      <c r="E10348" s="255"/>
      <c r="F10348" s="256"/>
      <c r="G10348" s="257"/>
      <c r="H10348" s="243">
        <f t="shared" ca="1" si="484"/>
        <v>45139</v>
      </c>
      <c r="I10348" s="244">
        <f t="shared" si="485"/>
        <v>43892</v>
      </c>
      <c r="J10348" s="244" t="str">
        <f t="shared" si="483"/>
        <v/>
      </c>
    </row>
    <row r="10349" spans="3:10" ht="12" thickBot="1" x14ac:dyDescent="0.25">
      <c r="C10349" s="254"/>
      <c r="D10349" s="254"/>
      <c r="E10349" s="255"/>
      <c r="F10349" s="256"/>
      <c r="G10349" s="257"/>
      <c r="H10349" s="243">
        <f t="shared" ca="1" si="484"/>
        <v>45139</v>
      </c>
      <c r="I10349" s="244">
        <f t="shared" si="485"/>
        <v>43892</v>
      </c>
      <c r="J10349" s="244" t="str">
        <f t="shared" si="483"/>
        <v/>
      </c>
    </row>
    <row r="10350" spans="3:10" ht="12" thickBot="1" x14ac:dyDescent="0.25">
      <c r="C10350" s="254"/>
      <c r="D10350" s="254"/>
      <c r="E10350" s="255"/>
      <c r="F10350" s="256"/>
      <c r="G10350" s="257"/>
      <c r="H10350" s="243">
        <f t="shared" ca="1" si="484"/>
        <v>45139</v>
      </c>
      <c r="I10350" s="244">
        <f t="shared" si="485"/>
        <v>43892</v>
      </c>
      <c r="J10350" s="244" t="str">
        <f t="shared" si="483"/>
        <v/>
      </c>
    </row>
    <row r="10351" spans="3:10" ht="12" thickBot="1" x14ac:dyDescent="0.25">
      <c r="C10351" s="254"/>
      <c r="D10351" s="254"/>
      <c r="E10351" s="255"/>
      <c r="F10351" s="256"/>
      <c r="G10351" s="257"/>
      <c r="H10351" s="243">
        <f t="shared" ca="1" si="484"/>
        <v>45139</v>
      </c>
      <c r="I10351" s="244">
        <f t="shared" si="485"/>
        <v>43892</v>
      </c>
      <c r="J10351" s="244" t="str">
        <f t="shared" si="483"/>
        <v/>
      </c>
    </row>
    <row r="10352" spans="3:10" ht="12" thickBot="1" x14ac:dyDescent="0.25">
      <c r="C10352" s="254"/>
      <c r="D10352" s="254"/>
      <c r="E10352" s="255"/>
      <c r="F10352" s="256"/>
      <c r="G10352" s="257"/>
      <c r="H10352" s="243">
        <f t="shared" ca="1" si="484"/>
        <v>45139</v>
      </c>
      <c r="I10352" s="244">
        <f t="shared" si="485"/>
        <v>43892</v>
      </c>
      <c r="J10352" s="244" t="str">
        <f t="shared" si="483"/>
        <v/>
      </c>
    </row>
    <row r="10353" spans="3:10" ht="12" thickBot="1" x14ac:dyDescent="0.25">
      <c r="C10353" s="254"/>
      <c r="D10353" s="254"/>
      <c r="E10353" s="255"/>
      <c r="F10353" s="256"/>
      <c r="G10353" s="257"/>
      <c r="H10353" s="243">
        <f t="shared" ca="1" si="484"/>
        <v>45139</v>
      </c>
      <c r="I10353" s="244">
        <f t="shared" si="485"/>
        <v>43892</v>
      </c>
      <c r="J10353" s="244" t="str">
        <f t="shared" si="483"/>
        <v/>
      </c>
    </row>
    <row r="10354" spans="3:10" ht="12" thickBot="1" x14ac:dyDescent="0.25">
      <c r="C10354" s="254"/>
      <c r="D10354" s="254"/>
      <c r="E10354" s="255"/>
      <c r="F10354" s="256"/>
      <c r="G10354" s="257"/>
      <c r="H10354" s="243">
        <f t="shared" ca="1" si="484"/>
        <v>45139</v>
      </c>
      <c r="I10354" s="244">
        <f t="shared" si="485"/>
        <v>43892</v>
      </c>
      <c r="J10354" s="244" t="str">
        <f t="shared" si="483"/>
        <v/>
      </c>
    </row>
    <row r="10355" spans="3:10" ht="12" thickBot="1" x14ac:dyDescent="0.25">
      <c r="C10355" s="254"/>
      <c r="D10355" s="254"/>
      <c r="E10355" s="255"/>
      <c r="F10355" s="256"/>
      <c r="G10355" s="257"/>
      <c r="H10355" s="243">
        <f t="shared" ca="1" si="484"/>
        <v>45139</v>
      </c>
      <c r="I10355" s="244">
        <f t="shared" si="485"/>
        <v>43892</v>
      </c>
      <c r="J10355" s="244" t="str">
        <f t="shared" si="483"/>
        <v/>
      </c>
    </row>
    <row r="10356" spans="3:10" ht="12" thickBot="1" x14ac:dyDescent="0.25">
      <c r="C10356" s="254"/>
      <c r="D10356" s="254"/>
      <c r="E10356" s="255"/>
      <c r="F10356" s="256"/>
      <c r="G10356" s="257"/>
      <c r="H10356" s="243">
        <f t="shared" ca="1" si="484"/>
        <v>45139</v>
      </c>
      <c r="I10356" s="244">
        <f t="shared" si="485"/>
        <v>43892</v>
      </c>
      <c r="J10356" s="244" t="str">
        <f t="shared" si="483"/>
        <v/>
      </c>
    </row>
    <row r="10357" spans="3:10" ht="12" thickBot="1" x14ac:dyDescent="0.25">
      <c r="C10357" s="254"/>
      <c r="D10357" s="254"/>
      <c r="E10357" s="255"/>
      <c r="F10357" s="256"/>
      <c r="G10357" s="257"/>
      <c r="H10357" s="243">
        <f t="shared" ca="1" si="484"/>
        <v>45139</v>
      </c>
      <c r="I10357" s="244">
        <f t="shared" si="485"/>
        <v>43892</v>
      </c>
      <c r="J10357" s="244" t="str">
        <f t="shared" si="483"/>
        <v/>
      </c>
    </row>
    <row r="10358" spans="3:10" ht="12" thickBot="1" x14ac:dyDescent="0.25">
      <c r="C10358" s="254"/>
      <c r="D10358" s="254"/>
      <c r="E10358" s="255"/>
      <c r="F10358" s="256"/>
      <c r="G10358" s="257"/>
      <c r="H10358" s="243">
        <f t="shared" ca="1" si="484"/>
        <v>45139</v>
      </c>
      <c r="I10358" s="244">
        <f t="shared" si="485"/>
        <v>43892</v>
      </c>
      <c r="J10358" s="244" t="str">
        <f t="shared" si="483"/>
        <v/>
      </c>
    </row>
    <row r="10359" spans="3:10" ht="12" thickBot="1" x14ac:dyDescent="0.25">
      <c r="C10359" s="254"/>
      <c r="D10359" s="254"/>
      <c r="E10359" s="255"/>
      <c r="F10359" s="256"/>
      <c r="G10359" s="257"/>
      <c r="H10359" s="243">
        <f t="shared" ca="1" si="484"/>
        <v>45139</v>
      </c>
      <c r="I10359" s="244">
        <f t="shared" si="485"/>
        <v>43892</v>
      </c>
      <c r="J10359" s="244" t="str">
        <f t="shared" si="483"/>
        <v/>
      </c>
    </row>
    <row r="10360" spans="3:10" ht="12" thickBot="1" x14ac:dyDescent="0.25">
      <c r="C10360" s="254"/>
      <c r="D10360" s="254"/>
      <c r="E10360" s="255"/>
      <c r="F10360" s="256"/>
      <c r="G10360" s="257"/>
      <c r="H10360" s="243">
        <f t="shared" ca="1" si="484"/>
        <v>45139</v>
      </c>
      <c r="I10360" s="244">
        <f t="shared" si="485"/>
        <v>43892</v>
      </c>
      <c r="J10360" s="244" t="str">
        <f t="shared" si="483"/>
        <v/>
      </c>
    </row>
    <row r="10361" spans="3:10" ht="12" thickBot="1" x14ac:dyDescent="0.25">
      <c r="C10361" s="254"/>
      <c r="D10361" s="254"/>
      <c r="E10361" s="255"/>
      <c r="F10361" s="256"/>
      <c r="G10361" s="257"/>
      <c r="H10361" s="243">
        <f t="shared" ca="1" si="484"/>
        <v>45139</v>
      </c>
      <c r="I10361" s="244">
        <f t="shared" si="485"/>
        <v>43892</v>
      </c>
      <c r="J10361" s="244" t="str">
        <f t="shared" si="483"/>
        <v/>
      </c>
    </row>
    <row r="10362" spans="3:10" ht="12" thickBot="1" x14ac:dyDescent="0.25">
      <c r="C10362" s="254"/>
      <c r="D10362" s="254"/>
      <c r="E10362" s="255"/>
      <c r="F10362" s="256"/>
      <c r="G10362" s="257"/>
      <c r="H10362" s="243">
        <f t="shared" ca="1" si="484"/>
        <v>45139</v>
      </c>
      <c r="I10362" s="244">
        <f t="shared" si="485"/>
        <v>43892</v>
      </c>
      <c r="J10362" s="244" t="str">
        <f t="shared" si="483"/>
        <v/>
      </c>
    </row>
    <row r="10363" spans="3:10" ht="12" thickBot="1" x14ac:dyDescent="0.25">
      <c r="C10363" s="254"/>
      <c r="D10363" s="254"/>
      <c r="E10363" s="255"/>
      <c r="F10363" s="256"/>
      <c r="G10363" s="257"/>
      <c r="H10363" s="243">
        <f t="shared" ca="1" si="484"/>
        <v>45139</v>
      </c>
      <c r="I10363" s="244">
        <f t="shared" si="485"/>
        <v>43892</v>
      </c>
      <c r="J10363" s="244" t="str">
        <f t="shared" si="483"/>
        <v/>
      </c>
    </row>
    <row r="10364" spans="3:10" ht="12" thickBot="1" x14ac:dyDescent="0.25">
      <c r="C10364" s="254"/>
      <c r="D10364" s="254"/>
      <c r="E10364" s="255"/>
      <c r="F10364" s="256"/>
      <c r="G10364" s="257"/>
      <c r="H10364" s="243">
        <f t="shared" ca="1" si="484"/>
        <v>45139</v>
      </c>
      <c r="I10364" s="244">
        <f t="shared" si="485"/>
        <v>43892</v>
      </c>
      <c r="J10364" s="244" t="str">
        <f t="shared" si="483"/>
        <v/>
      </c>
    </row>
    <row r="10365" spans="3:10" ht="12" thickBot="1" x14ac:dyDescent="0.25">
      <c r="C10365" s="254"/>
      <c r="D10365" s="254"/>
      <c r="E10365" s="255"/>
      <c r="F10365" s="256"/>
      <c r="G10365" s="257"/>
      <c r="H10365" s="243">
        <f t="shared" ca="1" si="484"/>
        <v>45139</v>
      </c>
      <c r="I10365" s="244">
        <f t="shared" si="485"/>
        <v>43892</v>
      </c>
      <c r="J10365" s="244" t="str">
        <f t="shared" si="483"/>
        <v/>
      </c>
    </row>
    <row r="10366" spans="3:10" ht="12" thickBot="1" x14ac:dyDescent="0.25">
      <c r="C10366" s="254"/>
      <c r="D10366" s="254"/>
      <c r="E10366" s="255"/>
      <c r="F10366" s="256"/>
      <c r="G10366" s="257"/>
      <c r="H10366" s="243">
        <f t="shared" ca="1" si="484"/>
        <v>45139</v>
      </c>
      <c r="I10366" s="244">
        <f t="shared" si="485"/>
        <v>43892</v>
      </c>
      <c r="J10366" s="244" t="str">
        <f t="shared" si="483"/>
        <v/>
      </c>
    </row>
    <row r="10367" spans="3:10" ht="12" thickBot="1" x14ac:dyDescent="0.25">
      <c r="C10367" s="254"/>
      <c r="D10367" s="254"/>
      <c r="E10367" s="255"/>
      <c r="F10367" s="256"/>
      <c r="G10367" s="257"/>
      <c r="H10367" s="243">
        <f t="shared" ca="1" si="484"/>
        <v>45139</v>
      </c>
      <c r="I10367" s="244">
        <f t="shared" si="485"/>
        <v>43892</v>
      </c>
      <c r="J10367" s="244" t="str">
        <f t="shared" si="483"/>
        <v/>
      </c>
    </row>
    <row r="10368" spans="3:10" ht="12" thickBot="1" x14ac:dyDescent="0.25">
      <c r="C10368" s="254"/>
      <c r="D10368" s="254"/>
      <c r="E10368" s="255"/>
      <c r="F10368" s="256"/>
      <c r="G10368" s="257"/>
      <c r="H10368" s="243">
        <f t="shared" ca="1" si="484"/>
        <v>45139</v>
      </c>
      <c r="I10368" s="244">
        <f t="shared" si="485"/>
        <v>43892</v>
      </c>
      <c r="J10368" s="244" t="str">
        <f t="shared" si="483"/>
        <v/>
      </c>
    </row>
    <row r="10369" spans="3:10" ht="12" thickBot="1" x14ac:dyDescent="0.25">
      <c r="C10369" s="254"/>
      <c r="D10369" s="254"/>
      <c r="E10369" s="255"/>
      <c r="F10369" s="256"/>
      <c r="G10369" s="257"/>
      <c r="H10369" s="243">
        <f t="shared" ca="1" si="484"/>
        <v>45139</v>
      </c>
      <c r="I10369" s="244">
        <f t="shared" si="485"/>
        <v>43892</v>
      </c>
      <c r="J10369" s="244" t="str">
        <f t="shared" si="483"/>
        <v/>
      </c>
    </row>
    <row r="10370" spans="3:10" ht="12" thickBot="1" x14ac:dyDescent="0.25">
      <c r="C10370" s="254"/>
      <c r="D10370" s="254"/>
      <c r="E10370" s="255"/>
      <c r="F10370" s="256"/>
      <c r="G10370" s="257"/>
      <c r="H10370" s="243">
        <f t="shared" ca="1" si="484"/>
        <v>45139</v>
      </c>
      <c r="I10370" s="244">
        <f t="shared" si="485"/>
        <v>43892</v>
      </c>
      <c r="J10370" s="244" t="str">
        <f t="shared" si="483"/>
        <v/>
      </c>
    </row>
    <row r="10371" spans="3:10" ht="12" thickBot="1" x14ac:dyDescent="0.25">
      <c r="C10371" s="254"/>
      <c r="D10371" s="254"/>
      <c r="E10371" s="255"/>
      <c r="F10371" s="256"/>
      <c r="G10371" s="257"/>
      <c r="H10371" s="243">
        <f t="shared" ca="1" si="484"/>
        <v>45139</v>
      </c>
      <c r="I10371" s="244">
        <f t="shared" si="485"/>
        <v>43892</v>
      </c>
      <c r="J10371" s="244" t="str">
        <f t="shared" si="483"/>
        <v/>
      </c>
    </row>
    <row r="10372" spans="3:10" ht="12" thickBot="1" x14ac:dyDescent="0.25">
      <c r="C10372" s="254"/>
      <c r="D10372" s="254"/>
      <c r="E10372" s="255"/>
      <c r="F10372" s="256"/>
      <c r="G10372" s="257"/>
      <c r="H10372" s="243">
        <f t="shared" ca="1" si="484"/>
        <v>45139</v>
      </c>
      <c r="I10372" s="244">
        <f t="shared" si="485"/>
        <v>43892</v>
      </c>
      <c r="J10372" s="244" t="str">
        <f t="shared" si="483"/>
        <v/>
      </c>
    </row>
    <row r="10373" spans="3:10" ht="12" thickBot="1" x14ac:dyDescent="0.25">
      <c r="C10373" s="254"/>
      <c r="D10373" s="254"/>
      <c r="E10373" s="255"/>
      <c r="F10373" s="256"/>
      <c r="G10373" s="257"/>
      <c r="H10373" s="243">
        <f t="shared" ca="1" si="484"/>
        <v>45139</v>
      </c>
      <c r="I10373" s="244">
        <f t="shared" si="485"/>
        <v>43892</v>
      </c>
      <c r="J10373" s="244" t="str">
        <f t="shared" si="483"/>
        <v/>
      </c>
    </row>
    <row r="10374" spans="3:10" ht="12" thickBot="1" x14ac:dyDescent="0.25">
      <c r="C10374" s="254"/>
      <c r="D10374" s="254"/>
      <c r="E10374" s="255"/>
      <c r="F10374" s="256"/>
      <c r="G10374" s="257"/>
      <c r="H10374" s="243">
        <f t="shared" ca="1" si="484"/>
        <v>45139</v>
      </c>
      <c r="I10374" s="244">
        <f t="shared" si="485"/>
        <v>43892</v>
      </c>
      <c r="J10374" s="244" t="str">
        <f t="shared" ref="J10374:J10437" si="486">IF(G10374="","",IF(G10374&gt;=0,"Debitoren",IF(G10374&lt;0,"Kreditoren","")))</f>
        <v/>
      </c>
    </row>
    <row r="10375" spans="3:10" ht="12" thickBot="1" x14ac:dyDescent="0.25">
      <c r="C10375" s="254"/>
      <c r="D10375" s="254"/>
      <c r="E10375" s="255"/>
      <c r="F10375" s="256"/>
      <c r="G10375" s="257"/>
      <c r="H10375" s="243">
        <f t="shared" ref="H10375:H10438" ca="1" si="487">IF(F10375&lt;$F$2,EOMONTH($F$2,-1)+1,EOMONTH(F10375,-1)+1)</f>
        <v>45139</v>
      </c>
      <c r="I10375" s="244">
        <f t="shared" ref="I10375:I10438" si="488">IF(F10375&lt;$I$2,IF(   WEEKDAY(EOMONTH($I$2,-1)+1)=1,EOMONTH($I$2,-1)+1+1,EOMONTH($I$2,-1)+1),IF(WEEKDAY(F10375)=1,F10375+1,F10375))</f>
        <v>43892</v>
      </c>
      <c r="J10375" s="244" t="str">
        <f t="shared" si="486"/>
        <v/>
      </c>
    </row>
    <row r="10376" spans="3:10" ht="12" thickBot="1" x14ac:dyDescent="0.25">
      <c r="C10376" s="254"/>
      <c r="D10376" s="254"/>
      <c r="E10376" s="255"/>
      <c r="F10376" s="256"/>
      <c r="G10376" s="257"/>
      <c r="H10376" s="243">
        <f t="shared" ca="1" si="487"/>
        <v>45139</v>
      </c>
      <c r="I10376" s="244">
        <f t="shared" si="488"/>
        <v>43892</v>
      </c>
      <c r="J10376" s="244" t="str">
        <f t="shared" si="486"/>
        <v/>
      </c>
    </row>
    <row r="10377" spans="3:10" ht="12" thickBot="1" x14ac:dyDescent="0.25">
      <c r="C10377" s="254"/>
      <c r="D10377" s="254"/>
      <c r="E10377" s="255"/>
      <c r="F10377" s="256"/>
      <c r="G10377" s="257"/>
      <c r="H10377" s="243">
        <f t="shared" ca="1" si="487"/>
        <v>45139</v>
      </c>
      <c r="I10377" s="244">
        <f t="shared" si="488"/>
        <v>43892</v>
      </c>
      <c r="J10377" s="244" t="str">
        <f t="shared" si="486"/>
        <v/>
      </c>
    </row>
    <row r="10378" spans="3:10" ht="12" thickBot="1" x14ac:dyDescent="0.25">
      <c r="C10378" s="254"/>
      <c r="D10378" s="254"/>
      <c r="E10378" s="255"/>
      <c r="F10378" s="256"/>
      <c r="G10378" s="257"/>
      <c r="H10378" s="243">
        <f t="shared" ca="1" si="487"/>
        <v>45139</v>
      </c>
      <c r="I10378" s="244">
        <f t="shared" si="488"/>
        <v>43892</v>
      </c>
      <c r="J10378" s="244" t="str">
        <f t="shared" si="486"/>
        <v/>
      </c>
    </row>
    <row r="10379" spans="3:10" ht="12" thickBot="1" x14ac:dyDescent="0.25">
      <c r="C10379" s="254"/>
      <c r="D10379" s="254"/>
      <c r="E10379" s="255"/>
      <c r="F10379" s="256"/>
      <c r="G10379" s="257"/>
      <c r="H10379" s="243">
        <f t="shared" ca="1" si="487"/>
        <v>45139</v>
      </c>
      <c r="I10379" s="244">
        <f t="shared" si="488"/>
        <v>43892</v>
      </c>
      <c r="J10379" s="244" t="str">
        <f t="shared" si="486"/>
        <v/>
      </c>
    </row>
    <row r="10380" spans="3:10" ht="12" thickBot="1" x14ac:dyDescent="0.25">
      <c r="C10380" s="254"/>
      <c r="D10380" s="254"/>
      <c r="E10380" s="255"/>
      <c r="F10380" s="256"/>
      <c r="G10380" s="257"/>
      <c r="H10380" s="243">
        <f t="shared" ca="1" si="487"/>
        <v>45139</v>
      </c>
      <c r="I10380" s="244">
        <f t="shared" si="488"/>
        <v>43892</v>
      </c>
      <c r="J10380" s="244" t="str">
        <f t="shared" si="486"/>
        <v/>
      </c>
    </row>
    <row r="10381" spans="3:10" ht="12" thickBot="1" x14ac:dyDescent="0.25">
      <c r="C10381" s="254"/>
      <c r="D10381" s="254"/>
      <c r="E10381" s="255"/>
      <c r="F10381" s="256"/>
      <c r="G10381" s="257"/>
      <c r="H10381" s="243">
        <f t="shared" ca="1" si="487"/>
        <v>45139</v>
      </c>
      <c r="I10381" s="244">
        <f t="shared" si="488"/>
        <v>43892</v>
      </c>
      <c r="J10381" s="244" t="str">
        <f t="shared" si="486"/>
        <v/>
      </c>
    </row>
    <row r="10382" spans="3:10" ht="12" thickBot="1" x14ac:dyDescent="0.25">
      <c r="C10382" s="254"/>
      <c r="D10382" s="254"/>
      <c r="E10382" s="255"/>
      <c r="F10382" s="256"/>
      <c r="G10382" s="257"/>
      <c r="H10382" s="243">
        <f t="shared" ca="1" si="487"/>
        <v>45139</v>
      </c>
      <c r="I10382" s="244">
        <f t="shared" si="488"/>
        <v>43892</v>
      </c>
      <c r="J10382" s="244" t="str">
        <f t="shared" si="486"/>
        <v/>
      </c>
    </row>
    <row r="10383" spans="3:10" ht="12" thickBot="1" x14ac:dyDescent="0.25">
      <c r="C10383" s="254"/>
      <c r="D10383" s="254"/>
      <c r="E10383" s="255"/>
      <c r="F10383" s="256"/>
      <c r="G10383" s="257"/>
      <c r="H10383" s="243">
        <f t="shared" ca="1" si="487"/>
        <v>45139</v>
      </c>
      <c r="I10383" s="244">
        <f t="shared" si="488"/>
        <v>43892</v>
      </c>
      <c r="J10383" s="244" t="str">
        <f t="shared" si="486"/>
        <v/>
      </c>
    </row>
    <row r="10384" spans="3:10" ht="12" thickBot="1" x14ac:dyDescent="0.25">
      <c r="C10384" s="254"/>
      <c r="D10384" s="254"/>
      <c r="E10384" s="255"/>
      <c r="F10384" s="256"/>
      <c r="G10384" s="257"/>
      <c r="H10384" s="243">
        <f t="shared" ca="1" si="487"/>
        <v>45139</v>
      </c>
      <c r="I10384" s="244">
        <f t="shared" si="488"/>
        <v>43892</v>
      </c>
      <c r="J10384" s="244" t="str">
        <f t="shared" si="486"/>
        <v/>
      </c>
    </row>
    <row r="10385" spans="3:10" ht="12" thickBot="1" x14ac:dyDescent="0.25">
      <c r="C10385" s="254"/>
      <c r="D10385" s="254"/>
      <c r="E10385" s="255"/>
      <c r="F10385" s="256"/>
      <c r="G10385" s="257"/>
      <c r="H10385" s="243">
        <f t="shared" ca="1" si="487"/>
        <v>45139</v>
      </c>
      <c r="I10385" s="244">
        <f t="shared" si="488"/>
        <v>43892</v>
      </c>
      <c r="J10385" s="244" t="str">
        <f t="shared" si="486"/>
        <v/>
      </c>
    </row>
    <row r="10386" spans="3:10" ht="12" thickBot="1" x14ac:dyDescent="0.25">
      <c r="C10386" s="254"/>
      <c r="D10386" s="254"/>
      <c r="E10386" s="255"/>
      <c r="F10386" s="256"/>
      <c r="G10386" s="257"/>
      <c r="H10386" s="243">
        <f t="shared" ca="1" si="487"/>
        <v>45139</v>
      </c>
      <c r="I10386" s="244">
        <f t="shared" si="488"/>
        <v>43892</v>
      </c>
      <c r="J10386" s="244" t="str">
        <f t="shared" si="486"/>
        <v/>
      </c>
    </row>
    <row r="10387" spans="3:10" ht="12" thickBot="1" x14ac:dyDescent="0.25">
      <c r="C10387" s="254"/>
      <c r="D10387" s="254"/>
      <c r="E10387" s="255"/>
      <c r="F10387" s="256"/>
      <c r="G10387" s="257"/>
      <c r="H10387" s="243">
        <f t="shared" ca="1" si="487"/>
        <v>45139</v>
      </c>
      <c r="I10387" s="244">
        <f t="shared" si="488"/>
        <v>43892</v>
      </c>
      <c r="J10387" s="244" t="str">
        <f t="shared" si="486"/>
        <v/>
      </c>
    </row>
    <row r="10388" spans="3:10" ht="12" thickBot="1" x14ac:dyDescent="0.25">
      <c r="C10388" s="254"/>
      <c r="D10388" s="254"/>
      <c r="E10388" s="255"/>
      <c r="F10388" s="256"/>
      <c r="G10388" s="257"/>
      <c r="H10388" s="243">
        <f t="shared" ca="1" si="487"/>
        <v>45139</v>
      </c>
      <c r="I10388" s="244">
        <f t="shared" si="488"/>
        <v>43892</v>
      </c>
      <c r="J10388" s="244" t="str">
        <f t="shared" si="486"/>
        <v/>
      </c>
    </row>
    <row r="10389" spans="3:10" ht="12" thickBot="1" x14ac:dyDescent="0.25">
      <c r="C10389" s="254"/>
      <c r="D10389" s="254"/>
      <c r="E10389" s="255"/>
      <c r="F10389" s="256"/>
      <c r="G10389" s="257"/>
      <c r="H10389" s="243">
        <f t="shared" ca="1" si="487"/>
        <v>45139</v>
      </c>
      <c r="I10389" s="244">
        <f t="shared" si="488"/>
        <v>43892</v>
      </c>
      <c r="J10389" s="244" t="str">
        <f t="shared" si="486"/>
        <v/>
      </c>
    </row>
    <row r="10390" spans="3:10" ht="12" thickBot="1" x14ac:dyDescent="0.25">
      <c r="C10390" s="254"/>
      <c r="D10390" s="254"/>
      <c r="E10390" s="255"/>
      <c r="F10390" s="256"/>
      <c r="G10390" s="257"/>
      <c r="H10390" s="243">
        <f t="shared" ca="1" si="487"/>
        <v>45139</v>
      </c>
      <c r="I10390" s="244">
        <f t="shared" si="488"/>
        <v>43892</v>
      </c>
      <c r="J10390" s="244" t="str">
        <f t="shared" si="486"/>
        <v/>
      </c>
    </row>
    <row r="10391" spans="3:10" ht="12" thickBot="1" x14ac:dyDescent="0.25">
      <c r="C10391" s="254"/>
      <c r="D10391" s="254"/>
      <c r="E10391" s="255"/>
      <c r="F10391" s="256"/>
      <c r="G10391" s="257"/>
      <c r="H10391" s="243">
        <f t="shared" ca="1" si="487"/>
        <v>45139</v>
      </c>
      <c r="I10391" s="244">
        <f t="shared" si="488"/>
        <v>43892</v>
      </c>
      <c r="J10391" s="244" t="str">
        <f t="shared" si="486"/>
        <v/>
      </c>
    </row>
    <row r="10392" spans="3:10" ht="12" thickBot="1" x14ac:dyDescent="0.25">
      <c r="C10392" s="254"/>
      <c r="D10392" s="254"/>
      <c r="E10392" s="255"/>
      <c r="F10392" s="256"/>
      <c r="G10392" s="257"/>
      <c r="H10392" s="243">
        <f t="shared" ca="1" si="487"/>
        <v>45139</v>
      </c>
      <c r="I10392" s="244">
        <f t="shared" si="488"/>
        <v>43892</v>
      </c>
      <c r="J10392" s="244" t="str">
        <f t="shared" si="486"/>
        <v/>
      </c>
    </row>
    <row r="10393" spans="3:10" ht="12" thickBot="1" x14ac:dyDescent="0.25">
      <c r="C10393" s="254"/>
      <c r="D10393" s="254"/>
      <c r="E10393" s="255"/>
      <c r="F10393" s="256"/>
      <c r="G10393" s="257"/>
      <c r="H10393" s="243">
        <f t="shared" ca="1" si="487"/>
        <v>45139</v>
      </c>
      <c r="I10393" s="244">
        <f t="shared" si="488"/>
        <v>43892</v>
      </c>
      <c r="J10393" s="244" t="str">
        <f t="shared" si="486"/>
        <v/>
      </c>
    </row>
    <row r="10394" spans="3:10" ht="12" thickBot="1" x14ac:dyDescent="0.25">
      <c r="C10394" s="254"/>
      <c r="D10394" s="254"/>
      <c r="E10394" s="255"/>
      <c r="F10394" s="256"/>
      <c r="G10394" s="257"/>
      <c r="H10394" s="243">
        <f t="shared" ca="1" si="487"/>
        <v>45139</v>
      </c>
      <c r="I10394" s="244">
        <f t="shared" si="488"/>
        <v>43892</v>
      </c>
      <c r="J10394" s="244" t="str">
        <f t="shared" si="486"/>
        <v/>
      </c>
    </row>
    <row r="10395" spans="3:10" ht="12" thickBot="1" x14ac:dyDescent="0.25">
      <c r="C10395" s="254"/>
      <c r="D10395" s="254"/>
      <c r="E10395" s="255"/>
      <c r="F10395" s="256"/>
      <c r="G10395" s="257"/>
      <c r="H10395" s="243">
        <f t="shared" ca="1" si="487"/>
        <v>45139</v>
      </c>
      <c r="I10395" s="244">
        <f t="shared" si="488"/>
        <v>43892</v>
      </c>
      <c r="J10395" s="244" t="str">
        <f t="shared" si="486"/>
        <v/>
      </c>
    </row>
    <row r="10396" spans="3:10" ht="12" thickBot="1" x14ac:dyDescent="0.25">
      <c r="C10396" s="254"/>
      <c r="D10396" s="254"/>
      <c r="E10396" s="255"/>
      <c r="F10396" s="256"/>
      <c r="G10396" s="257"/>
      <c r="H10396" s="243">
        <f t="shared" ca="1" si="487"/>
        <v>45139</v>
      </c>
      <c r="I10396" s="244">
        <f t="shared" si="488"/>
        <v>43892</v>
      </c>
      <c r="J10396" s="244" t="str">
        <f t="shared" si="486"/>
        <v/>
      </c>
    </row>
    <row r="10397" spans="3:10" ht="12" thickBot="1" x14ac:dyDescent="0.25">
      <c r="C10397" s="254"/>
      <c r="D10397" s="254"/>
      <c r="E10397" s="255"/>
      <c r="F10397" s="256"/>
      <c r="G10397" s="257"/>
      <c r="H10397" s="243">
        <f t="shared" ca="1" si="487"/>
        <v>45139</v>
      </c>
      <c r="I10397" s="244">
        <f t="shared" si="488"/>
        <v>43892</v>
      </c>
      <c r="J10397" s="244" t="str">
        <f t="shared" si="486"/>
        <v/>
      </c>
    </row>
    <row r="10398" spans="3:10" ht="12" thickBot="1" x14ac:dyDescent="0.25">
      <c r="C10398" s="254"/>
      <c r="D10398" s="254"/>
      <c r="E10398" s="255"/>
      <c r="F10398" s="256"/>
      <c r="G10398" s="257"/>
      <c r="H10398" s="243">
        <f t="shared" ca="1" si="487"/>
        <v>45139</v>
      </c>
      <c r="I10398" s="244">
        <f t="shared" si="488"/>
        <v>43892</v>
      </c>
      <c r="J10398" s="244" t="str">
        <f t="shared" si="486"/>
        <v/>
      </c>
    </row>
    <row r="10399" spans="3:10" ht="12" thickBot="1" x14ac:dyDescent="0.25">
      <c r="C10399" s="254"/>
      <c r="D10399" s="254"/>
      <c r="E10399" s="255"/>
      <c r="F10399" s="256"/>
      <c r="G10399" s="257"/>
      <c r="H10399" s="243">
        <f t="shared" ca="1" si="487"/>
        <v>45139</v>
      </c>
      <c r="I10399" s="244">
        <f t="shared" si="488"/>
        <v>43892</v>
      </c>
      <c r="J10399" s="244" t="str">
        <f t="shared" si="486"/>
        <v/>
      </c>
    </row>
    <row r="10400" spans="3:10" ht="12" thickBot="1" x14ac:dyDescent="0.25">
      <c r="C10400" s="254"/>
      <c r="D10400" s="254"/>
      <c r="E10400" s="255"/>
      <c r="F10400" s="256"/>
      <c r="G10400" s="257"/>
      <c r="H10400" s="243">
        <f t="shared" ca="1" si="487"/>
        <v>45139</v>
      </c>
      <c r="I10400" s="244">
        <f t="shared" si="488"/>
        <v>43892</v>
      </c>
      <c r="J10400" s="244" t="str">
        <f t="shared" si="486"/>
        <v/>
      </c>
    </row>
    <row r="10401" spans="3:10" ht="12" thickBot="1" x14ac:dyDescent="0.25">
      <c r="C10401" s="254"/>
      <c r="D10401" s="254"/>
      <c r="E10401" s="255"/>
      <c r="F10401" s="256"/>
      <c r="G10401" s="257"/>
      <c r="H10401" s="243">
        <f t="shared" ca="1" si="487"/>
        <v>45139</v>
      </c>
      <c r="I10401" s="244">
        <f t="shared" si="488"/>
        <v>43892</v>
      </c>
      <c r="J10401" s="244" t="str">
        <f t="shared" si="486"/>
        <v/>
      </c>
    </row>
    <row r="10402" spans="3:10" ht="12" thickBot="1" x14ac:dyDescent="0.25">
      <c r="C10402" s="254"/>
      <c r="D10402" s="254"/>
      <c r="E10402" s="255"/>
      <c r="F10402" s="256"/>
      <c r="G10402" s="257"/>
      <c r="H10402" s="243">
        <f t="shared" ca="1" si="487"/>
        <v>45139</v>
      </c>
      <c r="I10402" s="244">
        <f t="shared" si="488"/>
        <v>43892</v>
      </c>
      <c r="J10402" s="244" t="str">
        <f t="shared" si="486"/>
        <v/>
      </c>
    </row>
    <row r="10403" spans="3:10" ht="12" thickBot="1" x14ac:dyDescent="0.25">
      <c r="C10403" s="254"/>
      <c r="D10403" s="254"/>
      <c r="E10403" s="255"/>
      <c r="F10403" s="256"/>
      <c r="G10403" s="257"/>
      <c r="H10403" s="243">
        <f t="shared" ca="1" si="487"/>
        <v>45139</v>
      </c>
      <c r="I10403" s="244">
        <f t="shared" si="488"/>
        <v>43892</v>
      </c>
      <c r="J10403" s="244" t="str">
        <f t="shared" si="486"/>
        <v/>
      </c>
    </row>
    <row r="10404" spans="3:10" ht="12" thickBot="1" x14ac:dyDescent="0.25">
      <c r="C10404" s="254"/>
      <c r="D10404" s="254"/>
      <c r="E10404" s="255"/>
      <c r="F10404" s="256"/>
      <c r="G10404" s="257"/>
      <c r="H10404" s="243">
        <f t="shared" ca="1" si="487"/>
        <v>45139</v>
      </c>
      <c r="I10404" s="244">
        <f t="shared" si="488"/>
        <v>43892</v>
      </c>
      <c r="J10404" s="244" t="str">
        <f t="shared" si="486"/>
        <v/>
      </c>
    </row>
    <row r="10405" spans="3:10" ht="12" thickBot="1" x14ac:dyDescent="0.25">
      <c r="C10405" s="254"/>
      <c r="D10405" s="254"/>
      <c r="E10405" s="255"/>
      <c r="F10405" s="256"/>
      <c r="G10405" s="257"/>
      <c r="H10405" s="243">
        <f t="shared" ca="1" si="487"/>
        <v>45139</v>
      </c>
      <c r="I10405" s="244">
        <f t="shared" si="488"/>
        <v>43892</v>
      </c>
      <c r="J10405" s="244" t="str">
        <f t="shared" si="486"/>
        <v/>
      </c>
    </row>
    <row r="10406" spans="3:10" ht="12" thickBot="1" x14ac:dyDescent="0.25">
      <c r="C10406" s="254"/>
      <c r="D10406" s="254"/>
      <c r="E10406" s="255"/>
      <c r="F10406" s="256"/>
      <c r="G10406" s="257"/>
      <c r="H10406" s="243">
        <f t="shared" ca="1" si="487"/>
        <v>45139</v>
      </c>
      <c r="I10406" s="244">
        <f t="shared" si="488"/>
        <v>43892</v>
      </c>
      <c r="J10406" s="244" t="str">
        <f t="shared" si="486"/>
        <v/>
      </c>
    </row>
    <row r="10407" spans="3:10" ht="12" thickBot="1" x14ac:dyDescent="0.25">
      <c r="C10407" s="254"/>
      <c r="D10407" s="254"/>
      <c r="E10407" s="255"/>
      <c r="F10407" s="256"/>
      <c r="G10407" s="257"/>
      <c r="H10407" s="243">
        <f t="shared" ca="1" si="487"/>
        <v>45139</v>
      </c>
      <c r="I10407" s="244">
        <f t="shared" si="488"/>
        <v>43892</v>
      </c>
      <c r="J10407" s="244" t="str">
        <f t="shared" si="486"/>
        <v/>
      </c>
    </row>
    <row r="10408" spans="3:10" ht="12" thickBot="1" x14ac:dyDescent="0.25">
      <c r="C10408" s="254"/>
      <c r="D10408" s="254"/>
      <c r="E10408" s="255"/>
      <c r="F10408" s="256"/>
      <c r="G10408" s="257"/>
      <c r="H10408" s="243">
        <f t="shared" ca="1" si="487"/>
        <v>45139</v>
      </c>
      <c r="I10408" s="244">
        <f t="shared" si="488"/>
        <v>43892</v>
      </c>
      <c r="J10408" s="244" t="str">
        <f t="shared" si="486"/>
        <v/>
      </c>
    </row>
    <row r="10409" spans="3:10" ht="12" thickBot="1" x14ac:dyDescent="0.25">
      <c r="C10409" s="254"/>
      <c r="D10409" s="254"/>
      <c r="E10409" s="255"/>
      <c r="F10409" s="256"/>
      <c r="G10409" s="257"/>
      <c r="H10409" s="243">
        <f t="shared" ca="1" si="487"/>
        <v>45139</v>
      </c>
      <c r="I10409" s="244">
        <f t="shared" si="488"/>
        <v>43892</v>
      </c>
      <c r="J10409" s="244" t="str">
        <f t="shared" si="486"/>
        <v/>
      </c>
    </row>
    <row r="10410" spans="3:10" ht="12" thickBot="1" x14ac:dyDescent="0.25">
      <c r="C10410" s="254"/>
      <c r="D10410" s="254"/>
      <c r="E10410" s="255"/>
      <c r="F10410" s="256"/>
      <c r="G10410" s="257"/>
      <c r="H10410" s="243">
        <f t="shared" ca="1" si="487"/>
        <v>45139</v>
      </c>
      <c r="I10410" s="244">
        <f t="shared" si="488"/>
        <v>43892</v>
      </c>
      <c r="J10410" s="244" t="str">
        <f t="shared" si="486"/>
        <v/>
      </c>
    </row>
    <row r="10411" spans="3:10" ht="12" thickBot="1" x14ac:dyDescent="0.25">
      <c r="C10411" s="254"/>
      <c r="D10411" s="254"/>
      <c r="E10411" s="255"/>
      <c r="F10411" s="256"/>
      <c r="G10411" s="257"/>
      <c r="H10411" s="243">
        <f t="shared" ca="1" si="487"/>
        <v>45139</v>
      </c>
      <c r="I10411" s="244">
        <f t="shared" si="488"/>
        <v>43892</v>
      </c>
      <c r="J10411" s="244" t="str">
        <f t="shared" si="486"/>
        <v/>
      </c>
    </row>
    <row r="10412" spans="3:10" ht="12" thickBot="1" x14ac:dyDescent="0.25">
      <c r="C10412" s="254"/>
      <c r="D10412" s="254"/>
      <c r="E10412" s="255"/>
      <c r="F10412" s="256"/>
      <c r="G10412" s="257"/>
      <c r="H10412" s="243">
        <f t="shared" ca="1" si="487"/>
        <v>45139</v>
      </c>
      <c r="I10412" s="244">
        <f t="shared" si="488"/>
        <v>43892</v>
      </c>
      <c r="J10412" s="244" t="str">
        <f t="shared" si="486"/>
        <v/>
      </c>
    </row>
    <row r="10413" spans="3:10" ht="12" thickBot="1" x14ac:dyDescent="0.25">
      <c r="C10413" s="254"/>
      <c r="D10413" s="254"/>
      <c r="E10413" s="255"/>
      <c r="F10413" s="256"/>
      <c r="G10413" s="257"/>
      <c r="H10413" s="243">
        <f t="shared" ca="1" si="487"/>
        <v>45139</v>
      </c>
      <c r="I10413" s="244">
        <f t="shared" si="488"/>
        <v>43892</v>
      </c>
      <c r="J10413" s="244" t="str">
        <f t="shared" si="486"/>
        <v/>
      </c>
    </row>
    <row r="10414" spans="3:10" ht="12" thickBot="1" x14ac:dyDescent="0.25">
      <c r="C10414" s="254"/>
      <c r="D10414" s="254"/>
      <c r="E10414" s="255"/>
      <c r="F10414" s="256"/>
      <c r="G10414" s="257"/>
      <c r="H10414" s="243">
        <f t="shared" ca="1" si="487"/>
        <v>45139</v>
      </c>
      <c r="I10414" s="244">
        <f t="shared" si="488"/>
        <v>43892</v>
      </c>
      <c r="J10414" s="244" t="str">
        <f t="shared" si="486"/>
        <v/>
      </c>
    </row>
    <row r="10415" spans="3:10" ht="12" thickBot="1" x14ac:dyDescent="0.25">
      <c r="C10415" s="254"/>
      <c r="D10415" s="254"/>
      <c r="E10415" s="255"/>
      <c r="F10415" s="256"/>
      <c r="G10415" s="257"/>
      <c r="H10415" s="243">
        <f t="shared" ca="1" si="487"/>
        <v>45139</v>
      </c>
      <c r="I10415" s="244">
        <f t="shared" si="488"/>
        <v>43892</v>
      </c>
      <c r="J10415" s="244" t="str">
        <f t="shared" si="486"/>
        <v/>
      </c>
    </row>
    <row r="10416" spans="3:10" ht="12" thickBot="1" x14ac:dyDescent="0.25">
      <c r="C10416" s="254"/>
      <c r="D10416" s="254"/>
      <c r="E10416" s="255"/>
      <c r="F10416" s="256"/>
      <c r="G10416" s="257"/>
      <c r="H10416" s="243">
        <f t="shared" ca="1" si="487"/>
        <v>45139</v>
      </c>
      <c r="I10416" s="244">
        <f t="shared" si="488"/>
        <v>43892</v>
      </c>
      <c r="J10416" s="244" t="str">
        <f t="shared" si="486"/>
        <v/>
      </c>
    </row>
    <row r="10417" spans="3:10" ht="12" thickBot="1" x14ac:dyDescent="0.25">
      <c r="C10417" s="254"/>
      <c r="D10417" s="254"/>
      <c r="E10417" s="255"/>
      <c r="F10417" s="256"/>
      <c r="G10417" s="257"/>
      <c r="H10417" s="243">
        <f t="shared" ca="1" si="487"/>
        <v>45139</v>
      </c>
      <c r="I10417" s="244">
        <f t="shared" si="488"/>
        <v>43892</v>
      </c>
      <c r="J10417" s="244" t="str">
        <f t="shared" si="486"/>
        <v/>
      </c>
    </row>
    <row r="10418" spans="3:10" ht="12" thickBot="1" x14ac:dyDescent="0.25">
      <c r="C10418" s="254"/>
      <c r="D10418" s="254"/>
      <c r="E10418" s="255"/>
      <c r="F10418" s="256"/>
      <c r="G10418" s="257"/>
      <c r="H10418" s="243">
        <f t="shared" ca="1" si="487"/>
        <v>45139</v>
      </c>
      <c r="I10418" s="244">
        <f t="shared" si="488"/>
        <v>43892</v>
      </c>
      <c r="J10418" s="244" t="str">
        <f t="shared" si="486"/>
        <v/>
      </c>
    </row>
    <row r="10419" spans="3:10" ht="12" thickBot="1" x14ac:dyDescent="0.25">
      <c r="C10419" s="254"/>
      <c r="D10419" s="254"/>
      <c r="E10419" s="255"/>
      <c r="F10419" s="256"/>
      <c r="G10419" s="257"/>
      <c r="H10419" s="243">
        <f t="shared" ca="1" si="487"/>
        <v>45139</v>
      </c>
      <c r="I10419" s="244">
        <f t="shared" si="488"/>
        <v>43892</v>
      </c>
      <c r="J10419" s="244" t="str">
        <f t="shared" si="486"/>
        <v/>
      </c>
    </row>
    <row r="10420" spans="3:10" ht="12" thickBot="1" x14ac:dyDescent="0.25">
      <c r="C10420" s="254"/>
      <c r="D10420" s="254"/>
      <c r="E10420" s="255"/>
      <c r="F10420" s="256"/>
      <c r="G10420" s="257"/>
      <c r="H10420" s="243">
        <f t="shared" ca="1" si="487"/>
        <v>45139</v>
      </c>
      <c r="I10420" s="244">
        <f t="shared" si="488"/>
        <v>43892</v>
      </c>
      <c r="J10420" s="244" t="str">
        <f t="shared" si="486"/>
        <v/>
      </c>
    </row>
    <row r="10421" spans="3:10" ht="12" thickBot="1" x14ac:dyDescent="0.25">
      <c r="C10421" s="254"/>
      <c r="D10421" s="254"/>
      <c r="E10421" s="255"/>
      <c r="F10421" s="256"/>
      <c r="G10421" s="257"/>
      <c r="H10421" s="243">
        <f t="shared" ca="1" si="487"/>
        <v>45139</v>
      </c>
      <c r="I10421" s="244">
        <f t="shared" si="488"/>
        <v>43892</v>
      </c>
      <c r="J10421" s="244" t="str">
        <f t="shared" si="486"/>
        <v/>
      </c>
    </row>
    <row r="10422" spans="3:10" ht="12" thickBot="1" x14ac:dyDescent="0.25">
      <c r="C10422" s="254"/>
      <c r="D10422" s="254"/>
      <c r="E10422" s="255"/>
      <c r="F10422" s="256"/>
      <c r="G10422" s="257"/>
      <c r="H10422" s="243">
        <f t="shared" ca="1" si="487"/>
        <v>45139</v>
      </c>
      <c r="I10422" s="244">
        <f t="shared" si="488"/>
        <v>43892</v>
      </c>
      <c r="J10422" s="244" t="str">
        <f t="shared" si="486"/>
        <v/>
      </c>
    </row>
    <row r="10423" spans="3:10" ht="12" thickBot="1" x14ac:dyDescent="0.25">
      <c r="C10423" s="254"/>
      <c r="D10423" s="254"/>
      <c r="E10423" s="255"/>
      <c r="F10423" s="256"/>
      <c r="G10423" s="257"/>
      <c r="H10423" s="243">
        <f t="shared" ca="1" si="487"/>
        <v>45139</v>
      </c>
      <c r="I10423" s="244">
        <f t="shared" si="488"/>
        <v>43892</v>
      </c>
      <c r="J10423" s="244" t="str">
        <f t="shared" si="486"/>
        <v/>
      </c>
    </row>
    <row r="10424" spans="3:10" ht="12" thickBot="1" x14ac:dyDescent="0.25">
      <c r="C10424" s="254"/>
      <c r="D10424" s="254"/>
      <c r="E10424" s="255"/>
      <c r="F10424" s="256"/>
      <c r="G10424" s="257"/>
      <c r="H10424" s="243">
        <f t="shared" ca="1" si="487"/>
        <v>45139</v>
      </c>
      <c r="I10424" s="244">
        <f t="shared" si="488"/>
        <v>43892</v>
      </c>
      <c r="J10424" s="244" t="str">
        <f t="shared" si="486"/>
        <v/>
      </c>
    </row>
    <row r="10425" spans="3:10" ht="12" thickBot="1" x14ac:dyDescent="0.25">
      <c r="C10425" s="254"/>
      <c r="D10425" s="254"/>
      <c r="E10425" s="255"/>
      <c r="F10425" s="256"/>
      <c r="G10425" s="257"/>
      <c r="H10425" s="243">
        <f t="shared" ca="1" si="487"/>
        <v>45139</v>
      </c>
      <c r="I10425" s="244">
        <f t="shared" si="488"/>
        <v>43892</v>
      </c>
      <c r="J10425" s="244" t="str">
        <f t="shared" si="486"/>
        <v/>
      </c>
    </row>
    <row r="10426" spans="3:10" ht="12" thickBot="1" x14ac:dyDescent="0.25">
      <c r="C10426" s="254"/>
      <c r="D10426" s="254"/>
      <c r="E10426" s="255"/>
      <c r="F10426" s="256"/>
      <c r="G10426" s="257"/>
      <c r="H10426" s="243">
        <f t="shared" ca="1" si="487"/>
        <v>45139</v>
      </c>
      <c r="I10426" s="244">
        <f t="shared" si="488"/>
        <v>43892</v>
      </c>
      <c r="J10426" s="244" t="str">
        <f t="shared" si="486"/>
        <v/>
      </c>
    </row>
    <row r="10427" spans="3:10" ht="12" thickBot="1" x14ac:dyDescent="0.25">
      <c r="C10427" s="254"/>
      <c r="D10427" s="254"/>
      <c r="E10427" s="255"/>
      <c r="F10427" s="256"/>
      <c r="G10427" s="257"/>
      <c r="H10427" s="243">
        <f t="shared" ca="1" si="487"/>
        <v>45139</v>
      </c>
      <c r="I10427" s="244">
        <f t="shared" si="488"/>
        <v>43892</v>
      </c>
      <c r="J10427" s="244" t="str">
        <f t="shared" si="486"/>
        <v/>
      </c>
    </row>
    <row r="10428" spans="3:10" ht="12" thickBot="1" x14ac:dyDescent="0.25">
      <c r="C10428" s="254"/>
      <c r="D10428" s="254"/>
      <c r="E10428" s="255"/>
      <c r="F10428" s="256"/>
      <c r="G10428" s="257"/>
      <c r="H10428" s="243">
        <f t="shared" ca="1" si="487"/>
        <v>45139</v>
      </c>
      <c r="I10428" s="244">
        <f t="shared" si="488"/>
        <v>43892</v>
      </c>
      <c r="J10428" s="244" t="str">
        <f t="shared" si="486"/>
        <v/>
      </c>
    </row>
    <row r="10429" spans="3:10" ht="12" thickBot="1" x14ac:dyDescent="0.25">
      <c r="C10429" s="254"/>
      <c r="D10429" s="254"/>
      <c r="E10429" s="255"/>
      <c r="F10429" s="256"/>
      <c r="G10429" s="257"/>
      <c r="H10429" s="243">
        <f t="shared" ca="1" si="487"/>
        <v>45139</v>
      </c>
      <c r="I10429" s="244">
        <f t="shared" si="488"/>
        <v>43892</v>
      </c>
      <c r="J10429" s="244" t="str">
        <f t="shared" si="486"/>
        <v/>
      </c>
    </row>
    <row r="10430" spans="3:10" ht="12" thickBot="1" x14ac:dyDescent="0.25">
      <c r="C10430" s="254"/>
      <c r="D10430" s="254"/>
      <c r="E10430" s="255"/>
      <c r="F10430" s="256"/>
      <c r="G10430" s="257"/>
      <c r="H10430" s="243">
        <f t="shared" ca="1" si="487"/>
        <v>45139</v>
      </c>
      <c r="I10430" s="244">
        <f t="shared" si="488"/>
        <v>43892</v>
      </c>
      <c r="J10430" s="244" t="str">
        <f t="shared" si="486"/>
        <v/>
      </c>
    </row>
    <row r="10431" spans="3:10" ht="12" thickBot="1" x14ac:dyDescent="0.25">
      <c r="C10431" s="254"/>
      <c r="D10431" s="254"/>
      <c r="E10431" s="255"/>
      <c r="F10431" s="256"/>
      <c r="G10431" s="257"/>
      <c r="H10431" s="243">
        <f t="shared" ca="1" si="487"/>
        <v>45139</v>
      </c>
      <c r="I10431" s="244">
        <f t="shared" si="488"/>
        <v>43892</v>
      </c>
      <c r="J10431" s="244" t="str">
        <f t="shared" si="486"/>
        <v/>
      </c>
    </row>
    <row r="10432" spans="3:10" ht="12" thickBot="1" x14ac:dyDescent="0.25">
      <c r="C10432" s="254"/>
      <c r="D10432" s="254"/>
      <c r="E10432" s="255"/>
      <c r="F10432" s="256"/>
      <c r="G10432" s="257"/>
      <c r="H10432" s="243">
        <f t="shared" ca="1" si="487"/>
        <v>45139</v>
      </c>
      <c r="I10432" s="244">
        <f t="shared" si="488"/>
        <v>43892</v>
      </c>
      <c r="J10432" s="244" t="str">
        <f t="shared" si="486"/>
        <v/>
      </c>
    </row>
    <row r="10433" spans="3:10" ht="12" thickBot="1" x14ac:dyDescent="0.25">
      <c r="C10433" s="254"/>
      <c r="D10433" s="254"/>
      <c r="E10433" s="255"/>
      <c r="F10433" s="256"/>
      <c r="G10433" s="257"/>
      <c r="H10433" s="243">
        <f t="shared" ca="1" si="487"/>
        <v>45139</v>
      </c>
      <c r="I10433" s="244">
        <f t="shared" si="488"/>
        <v>43892</v>
      </c>
      <c r="J10433" s="244" t="str">
        <f t="shared" si="486"/>
        <v/>
      </c>
    </row>
    <row r="10434" spans="3:10" ht="12" thickBot="1" x14ac:dyDescent="0.25">
      <c r="C10434" s="254"/>
      <c r="D10434" s="254"/>
      <c r="E10434" s="255"/>
      <c r="F10434" s="256"/>
      <c r="G10434" s="257"/>
      <c r="H10434" s="243">
        <f t="shared" ca="1" si="487"/>
        <v>45139</v>
      </c>
      <c r="I10434" s="244">
        <f t="shared" si="488"/>
        <v>43892</v>
      </c>
      <c r="J10434" s="244" t="str">
        <f t="shared" si="486"/>
        <v/>
      </c>
    </row>
    <row r="10435" spans="3:10" ht="12" thickBot="1" x14ac:dyDescent="0.25">
      <c r="C10435" s="254"/>
      <c r="D10435" s="254"/>
      <c r="E10435" s="255"/>
      <c r="F10435" s="256"/>
      <c r="G10435" s="257"/>
      <c r="H10435" s="243">
        <f t="shared" ca="1" si="487"/>
        <v>45139</v>
      </c>
      <c r="I10435" s="244">
        <f t="shared" si="488"/>
        <v>43892</v>
      </c>
      <c r="J10435" s="244" t="str">
        <f t="shared" si="486"/>
        <v/>
      </c>
    </row>
    <row r="10436" spans="3:10" ht="12" thickBot="1" x14ac:dyDescent="0.25">
      <c r="C10436" s="254"/>
      <c r="D10436" s="254"/>
      <c r="E10436" s="255"/>
      <c r="F10436" s="256"/>
      <c r="G10436" s="257"/>
      <c r="H10436" s="243">
        <f t="shared" ca="1" si="487"/>
        <v>45139</v>
      </c>
      <c r="I10436" s="244">
        <f t="shared" si="488"/>
        <v>43892</v>
      </c>
      <c r="J10436" s="244" t="str">
        <f t="shared" si="486"/>
        <v/>
      </c>
    </row>
    <row r="10437" spans="3:10" ht="12" thickBot="1" x14ac:dyDescent="0.25">
      <c r="C10437" s="254"/>
      <c r="D10437" s="254"/>
      <c r="E10437" s="255"/>
      <c r="F10437" s="256"/>
      <c r="G10437" s="257"/>
      <c r="H10437" s="243">
        <f t="shared" ca="1" si="487"/>
        <v>45139</v>
      </c>
      <c r="I10437" s="244">
        <f t="shared" si="488"/>
        <v>43892</v>
      </c>
      <c r="J10437" s="244" t="str">
        <f t="shared" si="486"/>
        <v/>
      </c>
    </row>
    <row r="10438" spans="3:10" ht="12" thickBot="1" x14ac:dyDescent="0.25">
      <c r="C10438" s="254"/>
      <c r="D10438" s="254"/>
      <c r="E10438" s="255"/>
      <c r="F10438" s="256"/>
      <c r="G10438" s="257"/>
      <c r="H10438" s="243">
        <f t="shared" ca="1" si="487"/>
        <v>45139</v>
      </c>
      <c r="I10438" s="244">
        <f t="shared" si="488"/>
        <v>43892</v>
      </c>
      <c r="J10438" s="244" t="str">
        <f t="shared" ref="J10438:J10501" si="489">IF(G10438="","",IF(G10438&gt;=0,"Debitoren",IF(G10438&lt;0,"Kreditoren","")))</f>
        <v/>
      </c>
    </row>
    <row r="10439" spans="3:10" ht="12" thickBot="1" x14ac:dyDescent="0.25">
      <c r="C10439" s="254"/>
      <c r="D10439" s="254"/>
      <c r="E10439" s="255"/>
      <c r="F10439" s="256"/>
      <c r="G10439" s="257"/>
      <c r="H10439" s="243">
        <f t="shared" ref="H10439:H10502" ca="1" si="490">IF(F10439&lt;$F$2,EOMONTH($F$2,-1)+1,EOMONTH(F10439,-1)+1)</f>
        <v>45139</v>
      </c>
      <c r="I10439" s="244">
        <f t="shared" ref="I10439:I10502" si="491">IF(F10439&lt;$I$2,IF(   WEEKDAY(EOMONTH($I$2,-1)+1)=1,EOMONTH($I$2,-1)+1+1,EOMONTH($I$2,-1)+1),IF(WEEKDAY(F10439)=1,F10439+1,F10439))</f>
        <v>43892</v>
      </c>
      <c r="J10439" s="244" t="str">
        <f t="shared" si="489"/>
        <v/>
      </c>
    </row>
    <row r="10440" spans="3:10" ht="12" thickBot="1" x14ac:dyDescent="0.25">
      <c r="C10440" s="254"/>
      <c r="D10440" s="254"/>
      <c r="E10440" s="255"/>
      <c r="F10440" s="256"/>
      <c r="G10440" s="257"/>
      <c r="H10440" s="243">
        <f t="shared" ca="1" si="490"/>
        <v>45139</v>
      </c>
      <c r="I10440" s="244">
        <f t="shared" si="491"/>
        <v>43892</v>
      </c>
      <c r="J10440" s="244" t="str">
        <f t="shared" si="489"/>
        <v/>
      </c>
    </row>
    <row r="10441" spans="3:10" ht="12" thickBot="1" x14ac:dyDescent="0.25">
      <c r="C10441" s="254"/>
      <c r="D10441" s="254"/>
      <c r="E10441" s="255"/>
      <c r="F10441" s="256"/>
      <c r="G10441" s="257"/>
      <c r="H10441" s="243">
        <f t="shared" ca="1" si="490"/>
        <v>45139</v>
      </c>
      <c r="I10441" s="244">
        <f t="shared" si="491"/>
        <v>43892</v>
      </c>
      <c r="J10441" s="244" t="str">
        <f t="shared" si="489"/>
        <v/>
      </c>
    </row>
    <row r="10442" spans="3:10" ht="12" thickBot="1" x14ac:dyDescent="0.25">
      <c r="C10442" s="254"/>
      <c r="D10442" s="254"/>
      <c r="E10442" s="255"/>
      <c r="F10442" s="256"/>
      <c r="G10442" s="257"/>
      <c r="H10442" s="243">
        <f t="shared" ca="1" si="490"/>
        <v>45139</v>
      </c>
      <c r="I10442" s="244">
        <f t="shared" si="491"/>
        <v>43892</v>
      </c>
      <c r="J10442" s="244" t="str">
        <f t="shared" si="489"/>
        <v/>
      </c>
    </row>
    <row r="10443" spans="3:10" ht="12" thickBot="1" x14ac:dyDescent="0.25">
      <c r="C10443" s="254"/>
      <c r="D10443" s="254"/>
      <c r="E10443" s="255"/>
      <c r="F10443" s="256"/>
      <c r="G10443" s="257"/>
      <c r="H10443" s="243">
        <f t="shared" ca="1" si="490"/>
        <v>45139</v>
      </c>
      <c r="I10443" s="244">
        <f t="shared" si="491"/>
        <v>43892</v>
      </c>
      <c r="J10443" s="244" t="str">
        <f t="shared" si="489"/>
        <v/>
      </c>
    </row>
    <row r="10444" spans="3:10" ht="12" thickBot="1" x14ac:dyDescent="0.25">
      <c r="C10444" s="254"/>
      <c r="D10444" s="254"/>
      <c r="E10444" s="255"/>
      <c r="F10444" s="256"/>
      <c r="G10444" s="257"/>
      <c r="H10444" s="243">
        <f t="shared" ca="1" si="490"/>
        <v>45139</v>
      </c>
      <c r="I10444" s="244">
        <f t="shared" si="491"/>
        <v>43892</v>
      </c>
      <c r="J10444" s="244" t="str">
        <f t="shared" si="489"/>
        <v/>
      </c>
    </row>
    <row r="10445" spans="3:10" ht="12" thickBot="1" x14ac:dyDescent="0.25">
      <c r="C10445" s="254"/>
      <c r="D10445" s="254"/>
      <c r="E10445" s="255"/>
      <c r="F10445" s="256"/>
      <c r="G10445" s="257"/>
      <c r="H10445" s="243">
        <f t="shared" ca="1" si="490"/>
        <v>45139</v>
      </c>
      <c r="I10445" s="244">
        <f t="shared" si="491"/>
        <v>43892</v>
      </c>
      <c r="J10445" s="244" t="str">
        <f t="shared" si="489"/>
        <v/>
      </c>
    </row>
    <row r="10446" spans="3:10" ht="12" thickBot="1" x14ac:dyDescent="0.25">
      <c r="C10446" s="254"/>
      <c r="D10446" s="254"/>
      <c r="E10446" s="255"/>
      <c r="F10446" s="256"/>
      <c r="G10446" s="257"/>
      <c r="H10446" s="243">
        <f t="shared" ca="1" si="490"/>
        <v>45139</v>
      </c>
      <c r="I10446" s="244">
        <f t="shared" si="491"/>
        <v>43892</v>
      </c>
      <c r="J10446" s="244" t="str">
        <f t="shared" si="489"/>
        <v/>
      </c>
    </row>
    <row r="10447" spans="3:10" ht="12" thickBot="1" x14ac:dyDescent="0.25">
      <c r="C10447" s="254"/>
      <c r="D10447" s="254"/>
      <c r="E10447" s="255"/>
      <c r="F10447" s="256"/>
      <c r="G10447" s="257"/>
      <c r="H10447" s="243">
        <f t="shared" ca="1" si="490"/>
        <v>45139</v>
      </c>
      <c r="I10447" s="244">
        <f t="shared" si="491"/>
        <v>43892</v>
      </c>
      <c r="J10447" s="244" t="str">
        <f t="shared" si="489"/>
        <v/>
      </c>
    </row>
    <row r="10448" spans="3:10" ht="12" thickBot="1" x14ac:dyDescent="0.25">
      <c r="C10448" s="254"/>
      <c r="D10448" s="254"/>
      <c r="E10448" s="255"/>
      <c r="F10448" s="256"/>
      <c r="G10448" s="257"/>
      <c r="H10448" s="243">
        <f t="shared" ca="1" si="490"/>
        <v>45139</v>
      </c>
      <c r="I10448" s="244">
        <f t="shared" si="491"/>
        <v>43892</v>
      </c>
      <c r="J10448" s="244" t="str">
        <f t="shared" si="489"/>
        <v/>
      </c>
    </row>
    <row r="10449" spans="3:10" ht="12" thickBot="1" x14ac:dyDescent="0.25">
      <c r="C10449" s="254"/>
      <c r="D10449" s="254"/>
      <c r="E10449" s="255"/>
      <c r="F10449" s="256"/>
      <c r="G10449" s="257"/>
      <c r="H10449" s="243">
        <f t="shared" ca="1" si="490"/>
        <v>45139</v>
      </c>
      <c r="I10449" s="244">
        <f t="shared" si="491"/>
        <v>43892</v>
      </c>
      <c r="J10449" s="244" t="str">
        <f t="shared" si="489"/>
        <v/>
      </c>
    </row>
    <row r="10450" spans="3:10" ht="12" thickBot="1" x14ac:dyDescent="0.25">
      <c r="C10450" s="254"/>
      <c r="D10450" s="254"/>
      <c r="E10450" s="255"/>
      <c r="F10450" s="256"/>
      <c r="G10450" s="257"/>
      <c r="H10450" s="243">
        <f t="shared" ca="1" si="490"/>
        <v>45139</v>
      </c>
      <c r="I10450" s="244">
        <f t="shared" si="491"/>
        <v>43892</v>
      </c>
      <c r="J10450" s="244" t="str">
        <f t="shared" si="489"/>
        <v/>
      </c>
    </row>
    <row r="10451" spans="3:10" ht="12" thickBot="1" x14ac:dyDescent="0.25">
      <c r="C10451" s="254"/>
      <c r="D10451" s="254"/>
      <c r="E10451" s="255"/>
      <c r="F10451" s="256"/>
      <c r="G10451" s="257"/>
      <c r="H10451" s="243">
        <f t="shared" ca="1" si="490"/>
        <v>45139</v>
      </c>
      <c r="I10451" s="244">
        <f t="shared" si="491"/>
        <v>43892</v>
      </c>
      <c r="J10451" s="244" t="str">
        <f t="shared" si="489"/>
        <v/>
      </c>
    </row>
    <row r="10452" spans="3:10" ht="12" thickBot="1" x14ac:dyDescent="0.25">
      <c r="C10452" s="254"/>
      <c r="D10452" s="254"/>
      <c r="E10452" s="255"/>
      <c r="F10452" s="256"/>
      <c r="G10452" s="257"/>
      <c r="H10452" s="243">
        <f t="shared" ca="1" si="490"/>
        <v>45139</v>
      </c>
      <c r="I10452" s="244">
        <f t="shared" si="491"/>
        <v>43892</v>
      </c>
      <c r="J10452" s="244" t="str">
        <f t="shared" si="489"/>
        <v/>
      </c>
    </row>
    <row r="10453" spans="3:10" ht="12" thickBot="1" x14ac:dyDescent="0.25">
      <c r="C10453" s="254"/>
      <c r="D10453" s="254"/>
      <c r="E10453" s="255"/>
      <c r="F10453" s="256"/>
      <c r="G10453" s="257"/>
      <c r="H10453" s="243">
        <f t="shared" ca="1" si="490"/>
        <v>45139</v>
      </c>
      <c r="I10453" s="244">
        <f t="shared" si="491"/>
        <v>43892</v>
      </c>
      <c r="J10453" s="244" t="str">
        <f t="shared" si="489"/>
        <v/>
      </c>
    </row>
    <row r="10454" spans="3:10" ht="12" thickBot="1" x14ac:dyDescent="0.25">
      <c r="C10454" s="254"/>
      <c r="D10454" s="254"/>
      <c r="E10454" s="255"/>
      <c r="F10454" s="256"/>
      <c r="G10454" s="257"/>
      <c r="H10454" s="243">
        <f t="shared" ca="1" si="490"/>
        <v>45139</v>
      </c>
      <c r="I10454" s="244">
        <f t="shared" si="491"/>
        <v>43892</v>
      </c>
      <c r="J10454" s="244" t="str">
        <f t="shared" si="489"/>
        <v/>
      </c>
    </row>
    <row r="10455" spans="3:10" ht="12" thickBot="1" x14ac:dyDescent="0.25">
      <c r="C10455" s="254"/>
      <c r="D10455" s="254"/>
      <c r="E10455" s="255"/>
      <c r="F10455" s="256"/>
      <c r="G10455" s="257"/>
      <c r="H10455" s="243">
        <f t="shared" ca="1" si="490"/>
        <v>45139</v>
      </c>
      <c r="I10455" s="244">
        <f t="shared" si="491"/>
        <v>43892</v>
      </c>
      <c r="J10455" s="244" t="str">
        <f t="shared" si="489"/>
        <v/>
      </c>
    </row>
    <row r="10456" spans="3:10" ht="12" thickBot="1" x14ac:dyDescent="0.25">
      <c r="C10456" s="254"/>
      <c r="D10456" s="254"/>
      <c r="E10456" s="255"/>
      <c r="F10456" s="256"/>
      <c r="G10456" s="257"/>
      <c r="H10456" s="243">
        <f t="shared" ca="1" si="490"/>
        <v>45139</v>
      </c>
      <c r="I10456" s="244">
        <f t="shared" si="491"/>
        <v>43892</v>
      </c>
      <c r="J10456" s="244" t="str">
        <f t="shared" si="489"/>
        <v/>
      </c>
    </row>
    <row r="10457" spans="3:10" ht="12" thickBot="1" x14ac:dyDescent="0.25">
      <c r="C10457" s="254"/>
      <c r="D10457" s="254"/>
      <c r="E10457" s="255"/>
      <c r="F10457" s="256"/>
      <c r="G10457" s="257"/>
      <c r="H10457" s="243">
        <f t="shared" ca="1" si="490"/>
        <v>45139</v>
      </c>
      <c r="I10457" s="244">
        <f t="shared" si="491"/>
        <v>43892</v>
      </c>
      <c r="J10457" s="244" t="str">
        <f t="shared" si="489"/>
        <v/>
      </c>
    </row>
    <row r="10458" spans="3:10" ht="12" thickBot="1" x14ac:dyDescent="0.25">
      <c r="C10458" s="254"/>
      <c r="D10458" s="254"/>
      <c r="E10458" s="255"/>
      <c r="F10458" s="256"/>
      <c r="G10458" s="257"/>
      <c r="H10458" s="243">
        <f t="shared" ca="1" si="490"/>
        <v>45139</v>
      </c>
      <c r="I10458" s="244">
        <f t="shared" si="491"/>
        <v>43892</v>
      </c>
      <c r="J10458" s="244" t="str">
        <f t="shared" si="489"/>
        <v/>
      </c>
    </row>
    <row r="10459" spans="3:10" ht="12" thickBot="1" x14ac:dyDescent="0.25">
      <c r="C10459" s="254"/>
      <c r="D10459" s="254"/>
      <c r="E10459" s="255"/>
      <c r="F10459" s="256"/>
      <c r="G10459" s="257"/>
      <c r="H10459" s="243">
        <f t="shared" ca="1" si="490"/>
        <v>45139</v>
      </c>
      <c r="I10459" s="244">
        <f t="shared" si="491"/>
        <v>43892</v>
      </c>
      <c r="J10459" s="244" t="str">
        <f t="shared" si="489"/>
        <v/>
      </c>
    </row>
    <row r="10460" spans="3:10" ht="12" thickBot="1" x14ac:dyDescent="0.25">
      <c r="C10460" s="254"/>
      <c r="D10460" s="254"/>
      <c r="E10460" s="255"/>
      <c r="F10460" s="256"/>
      <c r="G10460" s="257"/>
      <c r="H10460" s="243">
        <f t="shared" ca="1" si="490"/>
        <v>45139</v>
      </c>
      <c r="I10460" s="244">
        <f t="shared" si="491"/>
        <v>43892</v>
      </c>
      <c r="J10460" s="244" t="str">
        <f t="shared" si="489"/>
        <v/>
      </c>
    </row>
    <row r="10461" spans="3:10" ht="12" thickBot="1" x14ac:dyDescent="0.25">
      <c r="C10461" s="254"/>
      <c r="D10461" s="254"/>
      <c r="E10461" s="255"/>
      <c r="F10461" s="256"/>
      <c r="G10461" s="257"/>
      <c r="H10461" s="243">
        <f t="shared" ca="1" si="490"/>
        <v>45139</v>
      </c>
      <c r="I10461" s="244">
        <f t="shared" si="491"/>
        <v>43892</v>
      </c>
      <c r="J10461" s="244" t="str">
        <f t="shared" si="489"/>
        <v/>
      </c>
    </row>
    <row r="10462" spans="3:10" ht="12" thickBot="1" x14ac:dyDescent="0.25">
      <c r="C10462" s="254"/>
      <c r="D10462" s="254"/>
      <c r="E10462" s="255"/>
      <c r="F10462" s="256"/>
      <c r="G10462" s="257"/>
      <c r="H10462" s="243">
        <f t="shared" ca="1" si="490"/>
        <v>45139</v>
      </c>
      <c r="I10462" s="244">
        <f t="shared" si="491"/>
        <v>43892</v>
      </c>
      <c r="J10462" s="244" t="str">
        <f t="shared" si="489"/>
        <v/>
      </c>
    </row>
    <row r="10463" spans="3:10" ht="12" thickBot="1" x14ac:dyDescent="0.25">
      <c r="C10463" s="254"/>
      <c r="D10463" s="254"/>
      <c r="E10463" s="255"/>
      <c r="F10463" s="256"/>
      <c r="G10463" s="257"/>
      <c r="H10463" s="243">
        <f t="shared" ca="1" si="490"/>
        <v>45139</v>
      </c>
      <c r="I10463" s="244">
        <f t="shared" si="491"/>
        <v>43892</v>
      </c>
      <c r="J10463" s="244" t="str">
        <f t="shared" si="489"/>
        <v/>
      </c>
    </row>
    <row r="10464" spans="3:10" ht="12" thickBot="1" x14ac:dyDescent="0.25">
      <c r="C10464" s="254"/>
      <c r="D10464" s="254"/>
      <c r="E10464" s="255"/>
      <c r="F10464" s="256"/>
      <c r="G10464" s="257"/>
      <c r="H10464" s="243">
        <f t="shared" ca="1" si="490"/>
        <v>45139</v>
      </c>
      <c r="I10464" s="244">
        <f t="shared" si="491"/>
        <v>43892</v>
      </c>
      <c r="J10464" s="244" t="str">
        <f t="shared" si="489"/>
        <v/>
      </c>
    </row>
    <row r="10465" spans="3:10" ht="12" thickBot="1" x14ac:dyDescent="0.25">
      <c r="C10465" s="254"/>
      <c r="D10465" s="254"/>
      <c r="E10465" s="255"/>
      <c r="F10465" s="256"/>
      <c r="G10465" s="257"/>
      <c r="H10465" s="243">
        <f t="shared" ca="1" si="490"/>
        <v>45139</v>
      </c>
      <c r="I10465" s="244">
        <f t="shared" si="491"/>
        <v>43892</v>
      </c>
      <c r="J10465" s="244" t="str">
        <f t="shared" si="489"/>
        <v/>
      </c>
    </row>
    <row r="10466" spans="3:10" ht="12" thickBot="1" x14ac:dyDescent="0.25">
      <c r="C10466" s="254"/>
      <c r="D10466" s="254"/>
      <c r="E10466" s="255"/>
      <c r="F10466" s="256"/>
      <c r="G10466" s="257"/>
      <c r="H10466" s="243">
        <f t="shared" ca="1" si="490"/>
        <v>45139</v>
      </c>
      <c r="I10466" s="244">
        <f t="shared" si="491"/>
        <v>43892</v>
      </c>
      <c r="J10466" s="244" t="str">
        <f t="shared" si="489"/>
        <v/>
      </c>
    </row>
    <row r="10467" spans="3:10" ht="12" thickBot="1" x14ac:dyDescent="0.25">
      <c r="C10467" s="254"/>
      <c r="D10467" s="254"/>
      <c r="E10467" s="255"/>
      <c r="F10467" s="256"/>
      <c r="G10467" s="257"/>
      <c r="H10467" s="243">
        <f t="shared" ca="1" si="490"/>
        <v>45139</v>
      </c>
      <c r="I10467" s="244">
        <f t="shared" si="491"/>
        <v>43892</v>
      </c>
      <c r="J10467" s="244" t="str">
        <f t="shared" si="489"/>
        <v/>
      </c>
    </row>
    <row r="10468" spans="3:10" ht="12" thickBot="1" x14ac:dyDescent="0.25">
      <c r="C10468" s="254"/>
      <c r="D10468" s="254"/>
      <c r="E10468" s="255"/>
      <c r="F10468" s="256"/>
      <c r="G10468" s="257"/>
      <c r="H10468" s="243">
        <f t="shared" ca="1" si="490"/>
        <v>45139</v>
      </c>
      <c r="I10468" s="244">
        <f t="shared" si="491"/>
        <v>43892</v>
      </c>
      <c r="J10468" s="244" t="str">
        <f t="shared" si="489"/>
        <v/>
      </c>
    </row>
    <row r="10469" spans="3:10" ht="12" thickBot="1" x14ac:dyDescent="0.25">
      <c r="C10469" s="254"/>
      <c r="D10469" s="254"/>
      <c r="E10469" s="255"/>
      <c r="F10469" s="256"/>
      <c r="G10469" s="257"/>
      <c r="H10469" s="243">
        <f t="shared" ca="1" si="490"/>
        <v>45139</v>
      </c>
      <c r="I10469" s="244">
        <f t="shared" si="491"/>
        <v>43892</v>
      </c>
      <c r="J10469" s="244" t="str">
        <f t="shared" si="489"/>
        <v/>
      </c>
    </row>
    <row r="10470" spans="3:10" ht="12" thickBot="1" x14ac:dyDescent="0.25">
      <c r="C10470" s="254"/>
      <c r="D10470" s="254"/>
      <c r="E10470" s="255"/>
      <c r="F10470" s="256"/>
      <c r="G10470" s="257"/>
      <c r="H10470" s="243">
        <f t="shared" ca="1" si="490"/>
        <v>45139</v>
      </c>
      <c r="I10470" s="244">
        <f t="shared" si="491"/>
        <v>43892</v>
      </c>
      <c r="J10470" s="244" t="str">
        <f t="shared" si="489"/>
        <v/>
      </c>
    </row>
    <row r="10471" spans="3:10" ht="12" thickBot="1" x14ac:dyDescent="0.25">
      <c r="C10471" s="254"/>
      <c r="D10471" s="254"/>
      <c r="E10471" s="255"/>
      <c r="F10471" s="256"/>
      <c r="G10471" s="257"/>
      <c r="H10471" s="243">
        <f t="shared" ca="1" si="490"/>
        <v>45139</v>
      </c>
      <c r="I10471" s="244">
        <f t="shared" si="491"/>
        <v>43892</v>
      </c>
      <c r="J10471" s="244" t="str">
        <f t="shared" si="489"/>
        <v/>
      </c>
    </row>
    <row r="10472" spans="3:10" ht="12" thickBot="1" x14ac:dyDescent="0.25">
      <c r="C10472" s="254"/>
      <c r="D10472" s="254"/>
      <c r="E10472" s="255"/>
      <c r="F10472" s="256"/>
      <c r="G10472" s="257"/>
      <c r="H10472" s="243">
        <f t="shared" ca="1" si="490"/>
        <v>45139</v>
      </c>
      <c r="I10472" s="244">
        <f t="shared" si="491"/>
        <v>43892</v>
      </c>
      <c r="J10472" s="244" t="str">
        <f t="shared" si="489"/>
        <v/>
      </c>
    </row>
    <row r="10473" spans="3:10" ht="12" thickBot="1" x14ac:dyDescent="0.25">
      <c r="C10473" s="254"/>
      <c r="D10473" s="254"/>
      <c r="E10473" s="255"/>
      <c r="F10473" s="256"/>
      <c r="G10473" s="257"/>
      <c r="H10473" s="243">
        <f t="shared" ca="1" si="490"/>
        <v>45139</v>
      </c>
      <c r="I10473" s="244">
        <f t="shared" si="491"/>
        <v>43892</v>
      </c>
      <c r="J10473" s="244" t="str">
        <f t="shared" si="489"/>
        <v/>
      </c>
    </row>
    <row r="10474" spans="3:10" ht="12" thickBot="1" x14ac:dyDescent="0.25">
      <c r="C10474" s="254"/>
      <c r="D10474" s="254"/>
      <c r="E10474" s="255"/>
      <c r="F10474" s="256"/>
      <c r="G10474" s="257"/>
      <c r="H10474" s="243">
        <f t="shared" ca="1" si="490"/>
        <v>45139</v>
      </c>
      <c r="I10474" s="244">
        <f t="shared" si="491"/>
        <v>43892</v>
      </c>
      <c r="J10474" s="244" t="str">
        <f t="shared" si="489"/>
        <v/>
      </c>
    </row>
    <row r="10475" spans="3:10" ht="12" thickBot="1" x14ac:dyDescent="0.25">
      <c r="C10475" s="254"/>
      <c r="D10475" s="254"/>
      <c r="E10475" s="255"/>
      <c r="F10475" s="256"/>
      <c r="G10475" s="257"/>
      <c r="H10475" s="243">
        <f t="shared" ca="1" si="490"/>
        <v>45139</v>
      </c>
      <c r="I10475" s="244">
        <f t="shared" si="491"/>
        <v>43892</v>
      </c>
      <c r="J10475" s="244" t="str">
        <f t="shared" si="489"/>
        <v/>
      </c>
    </row>
    <row r="10476" spans="3:10" ht="12" thickBot="1" x14ac:dyDescent="0.25">
      <c r="C10476" s="254"/>
      <c r="D10476" s="254"/>
      <c r="E10476" s="255"/>
      <c r="F10476" s="256"/>
      <c r="G10476" s="257"/>
      <c r="H10476" s="243">
        <f t="shared" ca="1" si="490"/>
        <v>45139</v>
      </c>
      <c r="I10476" s="244">
        <f t="shared" si="491"/>
        <v>43892</v>
      </c>
      <c r="J10476" s="244" t="str">
        <f t="shared" si="489"/>
        <v/>
      </c>
    </row>
    <row r="10477" spans="3:10" ht="12" thickBot="1" x14ac:dyDescent="0.25">
      <c r="C10477" s="254"/>
      <c r="D10477" s="254"/>
      <c r="E10477" s="255"/>
      <c r="F10477" s="256"/>
      <c r="G10477" s="257"/>
      <c r="H10477" s="243">
        <f t="shared" ca="1" si="490"/>
        <v>45139</v>
      </c>
      <c r="I10477" s="244">
        <f t="shared" si="491"/>
        <v>43892</v>
      </c>
      <c r="J10477" s="244" t="str">
        <f t="shared" si="489"/>
        <v/>
      </c>
    </row>
    <row r="10478" spans="3:10" ht="12" thickBot="1" x14ac:dyDescent="0.25">
      <c r="C10478" s="254"/>
      <c r="D10478" s="254"/>
      <c r="E10478" s="255"/>
      <c r="F10478" s="256"/>
      <c r="G10478" s="257"/>
      <c r="H10478" s="243">
        <f t="shared" ca="1" si="490"/>
        <v>45139</v>
      </c>
      <c r="I10478" s="244">
        <f t="shared" si="491"/>
        <v>43892</v>
      </c>
      <c r="J10478" s="244" t="str">
        <f t="shared" si="489"/>
        <v/>
      </c>
    </row>
    <row r="10479" spans="3:10" ht="12" thickBot="1" x14ac:dyDescent="0.25">
      <c r="C10479" s="254"/>
      <c r="D10479" s="254"/>
      <c r="E10479" s="255"/>
      <c r="F10479" s="256"/>
      <c r="G10479" s="257"/>
      <c r="H10479" s="243">
        <f t="shared" ca="1" si="490"/>
        <v>45139</v>
      </c>
      <c r="I10479" s="244">
        <f t="shared" si="491"/>
        <v>43892</v>
      </c>
      <c r="J10479" s="244" t="str">
        <f t="shared" si="489"/>
        <v/>
      </c>
    </row>
    <row r="10480" spans="3:10" ht="12" thickBot="1" x14ac:dyDescent="0.25">
      <c r="C10480" s="254"/>
      <c r="D10480" s="254"/>
      <c r="E10480" s="255"/>
      <c r="F10480" s="256"/>
      <c r="G10480" s="257"/>
      <c r="H10480" s="243">
        <f t="shared" ca="1" si="490"/>
        <v>45139</v>
      </c>
      <c r="I10480" s="244">
        <f t="shared" si="491"/>
        <v>43892</v>
      </c>
      <c r="J10480" s="244" t="str">
        <f t="shared" si="489"/>
        <v/>
      </c>
    </row>
    <row r="10481" spans="3:10" ht="12" thickBot="1" x14ac:dyDescent="0.25">
      <c r="C10481" s="254"/>
      <c r="D10481" s="254"/>
      <c r="E10481" s="255"/>
      <c r="F10481" s="256"/>
      <c r="G10481" s="257"/>
      <c r="H10481" s="243">
        <f t="shared" ca="1" si="490"/>
        <v>45139</v>
      </c>
      <c r="I10481" s="244">
        <f t="shared" si="491"/>
        <v>43892</v>
      </c>
      <c r="J10481" s="244" t="str">
        <f t="shared" si="489"/>
        <v/>
      </c>
    </row>
    <row r="10482" spans="3:10" ht="12" thickBot="1" x14ac:dyDescent="0.25">
      <c r="C10482" s="254"/>
      <c r="D10482" s="254"/>
      <c r="E10482" s="255"/>
      <c r="F10482" s="256"/>
      <c r="G10482" s="257"/>
      <c r="H10482" s="243">
        <f t="shared" ca="1" si="490"/>
        <v>45139</v>
      </c>
      <c r="I10482" s="244">
        <f t="shared" si="491"/>
        <v>43892</v>
      </c>
      <c r="J10482" s="244" t="str">
        <f t="shared" si="489"/>
        <v/>
      </c>
    </row>
    <row r="10483" spans="3:10" ht="12" thickBot="1" x14ac:dyDescent="0.25">
      <c r="C10483" s="254"/>
      <c r="D10483" s="254"/>
      <c r="E10483" s="255"/>
      <c r="F10483" s="256"/>
      <c r="G10483" s="257"/>
      <c r="H10483" s="243">
        <f t="shared" ca="1" si="490"/>
        <v>45139</v>
      </c>
      <c r="I10483" s="244">
        <f t="shared" si="491"/>
        <v>43892</v>
      </c>
      <c r="J10483" s="244" t="str">
        <f t="shared" si="489"/>
        <v/>
      </c>
    </row>
    <row r="10484" spans="3:10" ht="12" thickBot="1" x14ac:dyDescent="0.25">
      <c r="C10484" s="254"/>
      <c r="D10484" s="254"/>
      <c r="E10484" s="255"/>
      <c r="F10484" s="256"/>
      <c r="G10484" s="257"/>
      <c r="H10484" s="243">
        <f t="shared" ca="1" si="490"/>
        <v>45139</v>
      </c>
      <c r="I10484" s="244">
        <f t="shared" si="491"/>
        <v>43892</v>
      </c>
      <c r="J10484" s="244" t="str">
        <f t="shared" si="489"/>
        <v/>
      </c>
    </row>
    <row r="10485" spans="3:10" ht="12" thickBot="1" x14ac:dyDescent="0.25">
      <c r="C10485" s="254"/>
      <c r="D10485" s="254"/>
      <c r="E10485" s="255"/>
      <c r="F10485" s="256"/>
      <c r="G10485" s="257"/>
      <c r="H10485" s="243">
        <f t="shared" ca="1" si="490"/>
        <v>45139</v>
      </c>
      <c r="I10485" s="244">
        <f t="shared" si="491"/>
        <v>43892</v>
      </c>
      <c r="J10485" s="244" t="str">
        <f t="shared" si="489"/>
        <v/>
      </c>
    </row>
    <row r="10486" spans="3:10" ht="12" thickBot="1" x14ac:dyDescent="0.25">
      <c r="C10486" s="254"/>
      <c r="D10486" s="254"/>
      <c r="E10486" s="255"/>
      <c r="F10486" s="256"/>
      <c r="G10486" s="257"/>
      <c r="H10486" s="243">
        <f t="shared" ca="1" si="490"/>
        <v>45139</v>
      </c>
      <c r="I10486" s="244">
        <f t="shared" si="491"/>
        <v>43892</v>
      </c>
      <c r="J10486" s="244" t="str">
        <f t="shared" si="489"/>
        <v/>
      </c>
    </row>
    <row r="10487" spans="3:10" ht="12" thickBot="1" x14ac:dyDescent="0.25">
      <c r="C10487" s="254"/>
      <c r="D10487" s="254"/>
      <c r="E10487" s="255"/>
      <c r="F10487" s="256"/>
      <c r="G10487" s="257"/>
      <c r="H10487" s="243">
        <f t="shared" ca="1" si="490"/>
        <v>45139</v>
      </c>
      <c r="I10487" s="244">
        <f t="shared" si="491"/>
        <v>43892</v>
      </c>
      <c r="J10487" s="244" t="str">
        <f t="shared" si="489"/>
        <v/>
      </c>
    </row>
    <row r="10488" spans="3:10" ht="12" thickBot="1" x14ac:dyDescent="0.25">
      <c r="C10488" s="254"/>
      <c r="D10488" s="254"/>
      <c r="E10488" s="255"/>
      <c r="F10488" s="256"/>
      <c r="G10488" s="257"/>
      <c r="H10488" s="243">
        <f t="shared" ca="1" si="490"/>
        <v>45139</v>
      </c>
      <c r="I10488" s="244">
        <f t="shared" si="491"/>
        <v>43892</v>
      </c>
      <c r="J10488" s="244" t="str">
        <f t="shared" si="489"/>
        <v/>
      </c>
    </row>
    <row r="10489" spans="3:10" ht="12" thickBot="1" x14ac:dyDescent="0.25">
      <c r="C10489" s="254"/>
      <c r="D10489" s="254"/>
      <c r="E10489" s="255"/>
      <c r="F10489" s="256"/>
      <c r="G10489" s="257"/>
      <c r="H10489" s="243">
        <f t="shared" ca="1" si="490"/>
        <v>45139</v>
      </c>
      <c r="I10489" s="244">
        <f t="shared" si="491"/>
        <v>43892</v>
      </c>
      <c r="J10489" s="244" t="str">
        <f t="shared" si="489"/>
        <v/>
      </c>
    </row>
    <row r="10490" spans="3:10" ht="12" thickBot="1" x14ac:dyDescent="0.25">
      <c r="C10490" s="254"/>
      <c r="D10490" s="254"/>
      <c r="E10490" s="255"/>
      <c r="F10490" s="256"/>
      <c r="G10490" s="257"/>
      <c r="H10490" s="243">
        <f t="shared" ca="1" si="490"/>
        <v>45139</v>
      </c>
      <c r="I10490" s="244">
        <f t="shared" si="491"/>
        <v>43892</v>
      </c>
      <c r="J10490" s="244" t="str">
        <f t="shared" si="489"/>
        <v/>
      </c>
    </row>
    <row r="10491" spans="3:10" ht="12" thickBot="1" x14ac:dyDescent="0.25">
      <c r="C10491" s="254"/>
      <c r="D10491" s="254"/>
      <c r="E10491" s="255"/>
      <c r="F10491" s="256"/>
      <c r="G10491" s="257"/>
      <c r="H10491" s="243">
        <f t="shared" ca="1" si="490"/>
        <v>45139</v>
      </c>
      <c r="I10491" s="244">
        <f t="shared" si="491"/>
        <v>43892</v>
      </c>
      <c r="J10491" s="244" t="str">
        <f t="shared" si="489"/>
        <v/>
      </c>
    </row>
    <row r="10492" spans="3:10" ht="12" thickBot="1" x14ac:dyDescent="0.25">
      <c r="C10492" s="254"/>
      <c r="D10492" s="254"/>
      <c r="E10492" s="255"/>
      <c r="F10492" s="256"/>
      <c r="G10492" s="257"/>
      <c r="H10492" s="243">
        <f t="shared" ca="1" si="490"/>
        <v>45139</v>
      </c>
      <c r="I10492" s="244">
        <f t="shared" si="491"/>
        <v>43892</v>
      </c>
      <c r="J10492" s="244" t="str">
        <f t="shared" si="489"/>
        <v/>
      </c>
    </row>
    <row r="10493" spans="3:10" ht="12" thickBot="1" x14ac:dyDescent="0.25">
      <c r="C10493" s="254"/>
      <c r="D10493" s="254"/>
      <c r="E10493" s="255"/>
      <c r="F10493" s="256"/>
      <c r="G10493" s="257"/>
      <c r="H10493" s="243">
        <f t="shared" ca="1" si="490"/>
        <v>45139</v>
      </c>
      <c r="I10493" s="244">
        <f t="shared" si="491"/>
        <v>43892</v>
      </c>
      <c r="J10493" s="244" t="str">
        <f t="shared" si="489"/>
        <v/>
      </c>
    </row>
    <row r="10494" spans="3:10" ht="12" thickBot="1" x14ac:dyDescent="0.25">
      <c r="C10494" s="254"/>
      <c r="D10494" s="254"/>
      <c r="E10494" s="255"/>
      <c r="F10494" s="256"/>
      <c r="G10494" s="257"/>
      <c r="H10494" s="243">
        <f t="shared" ca="1" si="490"/>
        <v>45139</v>
      </c>
      <c r="I10494" s="244">
        <f t="shared" si="491"/>
        <v>43892</v>
      </c>
      <c r="J10494" s="244" t="str">
        <f t="shared" si="489"/>
        <v/>
      </c>
    </row>
    <row r="10495" spans="3:10" ht="12" thickBot="1" x14ac:dyDescent="0.25">
      <c r="C10495" s="254"/>
      <c r="D10495" s="254"/>
      <c r="E10495" s="255"/>
      <c r="F10495" s="256"/>
      <c r="G10495" s="257"/>
      <c r="H10495" s="243">
        <f t="shared" ca="1" si="490"/>
        <v>45139</v>
      </c>
      <c r="I10495" s="244">
        <f t="shared" si="491"/>
        <v>43892</v>
      </c>
      <c r="J10495" s="244" t="str">
        <f t="shared" si="489"/>
        <v/>
      </c>
    </row>
    <row r="10496" spans="3:10" ht="12" thickBot="1" x14ac:dyDescent="0.25">
      <c r="C10496" s="254"/>
      <c r="D10496" s="254"/>
      <c r="E10496" s="255"/>
      <c r="F10496" s="256"/>
      <c r="G10496" s="257"/>
      <c r="H10496" s="243">
        <f t="shared" ca="1" si="490"/>
        <v>45139</v>
      </c>
      <c r="I10496" s="244">
        <f t="shared" si="491"/>
        <v>43892</v>
      </c>
      <c r="J10496" s="244" t="str">
        <f t="shared" si="489"/>
        <v/>
      </c>
    </row>
    <row r="10497" spans="3:10" ht="12" thickBot="1" x14ac:dyDescent="0.25">
      <c r="C10497" s="254"/>
      <c r="D10497" s="254"/>
      <c r="E10497" s="255"/>
      <c r="F10497" s="256"/>
      <c r="G10497" s="257"/>
      <c r="H10497" s="243">
        <f t="shared" ca="1" si="490"/>
        <v>45139</v>
      </c>
      <c r="I10497" s="244">
        <f t="shared" si="491"/>
        <v>43892</v>
      </c>
      <c r="J10497" s="244" t="str">
        <f t="shared" si="489"/>
        <v/>
      </c>
    </row>
    <row r="10498" spans="3:10" ht="12" thickBot="1" x14ac:dyDescent="0.25">
      <c r="C10498" s="254"/>
      <c r="D10498" s="254"/>
      <c r="E10498" s="255"/>
      <c r="F10498" s="256"/>
      <c r="G10498" s="257"/>
      <c r="H10498" s="243">
        <f t="shared" ca="1" si="490"/>
        <v>45139</v>
      </c>
      <c r="I10498" s="244">
        <f t="shared" si="491"/>
        <v>43892</v>
      </c>
      <c r="J10498" s="244" t="str">
        <f t="shared" si="489"/>
        <v/>
      </c>
    </row>
    <row r="10499" spans="3:10" ht="12" thickBot="1" x14ac:dyDescent="0.25">
      <c r="C10499" s="254"/>
      <c r="D10499" s="254"/>
      <c r="E10499" s="255"/>
      <c r="F10499" s="256"/>
      <c r="G10499" s="257"/>
      <c r="H10499" s="243">
        <f t="shared" ca="1" si="490"/>
        <v>45139</v>
      </c>
      <c r="I10499" s="244">
        <f t="shared" si="491"/>
        <v>43892</v>
      </c>
      <c r="J10499" s="244" t="str">
        <f t="shared" si="489"/>
        <v/>
      </c>
    </row>
    <row r="10500" spans="3:10" ht="12" thickBot="1" x14ac:dyDescent="0.25">
      <c r="C10500" s="254"/>
      <c r="D10500" s="254"/>
      <c r="E10500" s="255"/>
      <c r="F10500" s="256"/>
      <c r="G10500" s="257"/>
      <c r="H10500" s="243">
        <f t="shared" ca="1" si="490"/>
        <v>45139</v>
      </c>
      <c r="I10500" s="244">
        <f t="shared" si="491"/>
        <v>43892</v>
      </c>
      <c r="J10500" s="244" t="str">
        <f t="shared" si="489"/>
        <v/>
      </c>
    </row>
    <row r="10501" spans="3:10" ht="12" thickBot="1" x14ac:dyDescent="0.25">
      <c r="C10501" s="254"/>
      <c r="D10501" s="254"/>
      <c r="E10501" s="255"/>
      <c r="F10501" s="256"/>
      <c r="G10501" s="257"/>
      <c r="H10501" s="243">
        <f t="shared" ca="1" si="490"/>
        <v>45139</v>
      </c>
      <c r="I10501" s="244">
        <f t="shared" si="491"/>
        <v>43892</v>
      </c>
      <c r="J10501" s="244" t="str">
        <f t="shared" si="489"/>
        <v/>
      </c>
    </row>
    <row r="10502" spans="3:10" ht="12" thickBot="1" x14ac:dyDescent="0.25">
      <c r="C10502" s="254"/>
      <c r="D10502" s="254"/>
      <c r="E10502" s="255"/>
      <c r="F10502" s="256"/>
      <c r="G10502" s="257"/>
      <c r="H10502" s="243">
        <f t="shared" ca="1" si="490"/>
        <v>45139</v>
      </c>
      <c r="I10502" s="244">
        <f t="shared" si="491"/>
        <v>43892</v>
      </c>
      <c r="J10502" s="244" t="str">
        <f t="shared" ref="J10502:J10565" si="492">IF(G10502="","",IF(G10502&gt;=0,"Debitoren",IF(G10502&lt;0,"Kreditoren","")))</f>
        <v/>
      </c>
    </row>
    <row r="10503" spans="3:10" ht="12" thickBot="1" x14ac:dyDescent="0.25">
      <c r="C10503" s="254"/>
      <c r="D10503" s="254"/>
      <c r="E10503" s="255"/>
      <c r="F10503" s="256"/>
      <c r="G10503" s="257"/>
      <c r="H10503" s="243">
        <f t="shared" ref="H10503:H10566" ca="1" si="493">IF(F10503&lt;$F$2,EOMONTH($F$2,-1)+1,EOMONTH(F10503,-1)+1)</f>
        <v>45139</v>
      </c>
      <c r="I10503" s="244">
        <f t="shared" ref="I10503:I10566" si="494">IF(F10503&lt;$I$2,IF(   WEEKDAY(EOMONTH($I$2,-1)+1)=1,EOMONTH($I$2,-1)+1+1,EOMONTH($I$2,-1)+1),IF(WEEKDAY(F10503)=1,F10503+1,F10503))</f>
        <v>43892</v>
      </c>
      <c r="J10503" s="244" t="str">
        <f t="shared" si="492"/>
        <v/>
      </c>
    </row>
    <row r="10504" spans="3:10" ht="12" thickBot="1" x14ac:dyDescent="0.25">
      <c r="C10504" s="254"/>
      <c r="D10504" s="254"/>
      <c r="E10504" s="255"/>
      <c r="F10504" s="256"/>
      <c r="G10504" s="257"/>
      <c r="H10504" s="243">
        <f t="shared" ca="1" si="493"/>
        <v>45139</v>
      </c>
      <c r="I10504" s="244">
        <f t="shared" si="494"/>
        <v>43892</v>
      </c>
      <c r="J10504" s="244" t="str">
        <f t="shared" si="492"/>
        <v/>
      </c>
    </row>
    <row r="10505" spans="3:10" ht="12" thickBot="1" x14ac:dyDescent="0.25">
      <c r="C10505" s="254"/>
      <c r="D10505" s="254"/>
      <c r="E10505" s="255"/>
      <c r="F10505" s="256"/>
      <c r="G10505" s="257"/>
      <c r="H10505" s="243">
        <f t="shared" ca="1" si="493"/>
        <v>45139</v>
      </c>
      <c r="I10505" s="244">
        <f t="shared" si="494"/>
        <v>43892</v>
      </c>
      <c r="J10505" s="244" t="str">
        <f t="shared" si="492"/>
        <v/>
      </c>
    </row>
    <row r="10506" spans="3:10" ht="12" thickBot="1" x14ac:dyDescent="0.25">
      <c r="C10506" s="254"/>
      <c r="D10506" s="254"/>
      <c r="E10506" s="255"/>
      <c r="F10506" s="256"/>
      <c r="G10506" s="257"/>
      <c r="H10506" s="243">
        <f t="shared" ca="1" si="493"/>
        <v>45139</v>
      </c>
      <c r="I10506" s="244">
        <f t="shared" si="494"/>
        <v>43892</v>
      </c>
      <c r="J10506" s="244" t="str">
        <f t="shared" si="492"/>
        <v/>
      </c>
    </row>
    <row r="10507" spans="3:10" ht="12" thickBot="1" x14ac:dyDescent="0.25">
      <c r="C10507" s="254"/>
      <c r="D10507" s="254"/>
      <c r="E10507" s="255"/>
      <c r="F10507" s="256"/>
      <c r="G10507" s="257"/>
      <c r="H10507" s="243">
        <f t="shared" ca="1" si="493"/>
        <v>45139</v>
      </c>
      <c r="I10507" s="244">
        <f t="shared" si="494"/>
        <v>43892</v>
      </c>
      <c r="J10507" s="244" t="str">
        <f t="shared" si="492"/>
        <v/>
      </c>
    </row>
    <row r="10508" spans="3:10" ht="12" thickBot="1" x14ac:dyDescent="0.25">
      <c r="C10508" s="254"/>
      <c r="D10508" s="254"/>
      <c r="E10508" s="255"/>
      <c r="F10508" s="256"/>
      <c r="G10508" s="257"/>
      <c r="H10508" s="243">
        <f t="shared" ca="1" si="493"/>
        <v>45139</v>
      </c>
      <c r="I10508" s="244">
        <f t="shared" si="494"/>
        <v>43892</v>
      </c>
      <c r="J10508" s="244" t="str">
        <f t="shared" si="492"/>
        <v/>
      </c>
    </row>
    <row r="10509" spans="3:10" ht="12" thickBot="1" x14ac:dyDescent="0.25">
      <c r="C10509" s="254"/>
      <c r="D10509" s="254"/>
      <c r="E10509" s="255"/>
      <c r="F10509" s="256"/>
      <c r="G10509" s="257"/>
      <c r="H10509" s="243">
        <f t="shared" ca="1" si="493"/>
        <v>45139</v>
      </c>
      <c r="I10509" s="244">
        <f t="shared" si="494"/>
        <v>43892</v>
      </c>
      <c r="J10509" s="244" t="str">
        <f t="shared" si="492"/>
        <v/>
      </c>
    </row>
    <row r="10510" spans="3:10" ht="12" thickBot="1" x14ac:dyDescent="0.25">
      <c r="C10510" s="254"/>
      <c r="D10510" s="254"/>
      <c r="E10510" s="255"/>
      <c r="F10510" s="256"/>
      <c r="G10510" s="257"/>
      <c r="H10510" s="243">
        <f t="shared" ca="1" si="493"/>
        <v>45139</v>
      </c>
      <c r="I10510" s="244">
        <f t="shared" si="494"/>
        <v>43892</v>
      </c>
      <c r="J10510" s="244" t="str">
        <f t="shared" si="492"/>
        <v/>
      </c>
    </row>
    <row r="10511" spans="3:10" ht="12" thickBot="1" x14ac:dyDescent="0.25">
      <c r="C10511" s="254"/>
      <c r="D10511" s="254"/>
      <c r="E10511" s="255"/>
      <c r="F10511" s="256"/>
      <c r="G10511" s="257"/>
      <c r="H10511" s="243">
        <f t="shared" ca="1" si="493"/>
        <v>45139</v>
      </c>
      <c r="I10511" s="244">
        <f t="shared" si="494"/>
        <v>43892</v>
      </c>
      <c r="J10511" s="244" t="str">
        <f t="shared" si="492"/>
        <v/>
      </c>
    </row>
    <row r="10512" spans="3:10" ht="12" thickBot="1" x14ac:dyDescent="0.25">
      <c r="C10512" s="254"/>
      <c r="D10512" s="254"/>
      <c r="E10512" s="255"/>
      <c r="F10512" s="256"/>
      <c r="G10512" s="257"/>
      <c r="H10512" s="243">
        <f t="shared" ca="1" si="493"/>
        <v>45139</v>
      </c>
      <c r="I10512" s="244">
        <f t="shared" si="494"/>
        <v>43892</v>
      </c>
      <c r="J10512" s="244" t="str">
        <f t="shared" si="492"/>
        <v/>
      </c>
    </row>
    <row r="10513" spans="3:10" ht="12" thickBot="1" x14ac:dyDescent="0.25">
      <c r="C10513" s="254"/>
      <c r="D10513" s="254"/>
      <c r="E10513" s="255"/>
      <c r="F10513" s="256"/>
      <c r="G10513" s="257"/>
      <c r="H10513" s="243">
        <f t="shared" ca="1" si="493"/>
        <v>45139</v>
      </c>
      <c r="I10513" s="244">
        <f t="shared" si="494"/>
        <v>43892</v>
      </c>
      <c r="J10513" s="244" t="str">
        <f t="shared" si="492"/>
        <v/>
      </c>
    </row>
    <row r="10514" spans="3:10" ht="12" thickBot="1" x14ac:dyDescent="0.25">
      <c r="C10514" s="254"/>
      <c r="D10514" s="254"/>
      <c r="E10514" s="255"/>
      <c r="F10514" s="256"/>
      <c r="G10514" s="257"/>
      <c r="H10514" s="243">
        <f t="shared" ca="1" si="493"/>
        <v>45139</v>
      </c>
      <c r="I10514" s="244">
        <f t="shared" si="494"/>
        <v>43892</v>
      </c>
      <c r="J10514" s="244" t="str">
        <f t="shared" si="492"/>
        <v/>
      </c>
    </row>
    <row r="10515" spans="3:10" ht="12" thickBot="1" x14ac:dyDescent="0.25">
      <c r="C10515" s="254"/>
      <c r="D10515" s="254"/>
      <c r="E10515" s="255"/>
      <c r="F10515" s="256"/>
      <c r="G10515" s="257"/>
      <c r="H10515" s="243">
        <f t="shared" ca="1" si="493"/>
        <v>45139</v>
      </c>
      <c r="I10515" s="244">
        <f t="shared" si="494"/>
        <v>43892</v>
      </c>
      <c r="J10515" s="244" t="str">
        <f t="shared" si="492"/>
        <v/>
      </c>
    </row>
    <row r="10516" spans="3:10" ht="12" thickBot="1" x14ac:dyDescent="0.25">
      <c r="C10516" s="254"/>
      <c r="D10516" s="254"/>
      <c r="E10516" s="255"/>
      <c r="F10516" s="256"/>
      <c r="G10516" s="257"/>
      <c r="H10516" s="243">
        <f t="shared" ca="1" si="493"/>
        <v>45139</v>
      </c>
      <c r="I10516" s="244">
        <f t="shared" si="494"/>
        <v>43892</v>
      </c>
      <c r="J10516" s="244" t="str">
        <f t="shared" si="492"/>
        <v/>
      </c>
    </row>
    <row r="10517" spans="3:10" ht="12" thickBot="1" x14ac:dyDescent="0.25">
      <c r="C10517" s="254"/>
      <c r="D10517" s="254"/>
      <c r="E10517" s="255"/>
      <c r="F10517" s="256"/>
      <c r="G10517" s="257"/>
      <c r="H10517" s="243">
        <f t="shared" ca="1" si="493"/>
        <v>45139</v>
      </c>
      <c r="I10517" s="244">
        <f t="shared" si="494"/>
        <v>43892</v>
      </c>
      <c r="J10517" s="244" t="str">
        <f t="shared" si="492"/>
        <v/>
      </c>
    </row>
    <row r="10518" spans="3:10" ht="12" thickBot="1" x14ac:dyDescent="0.25">
      <c r="C10518" s="254"/>
      <c r="D10518" s="254"/>
      <c r="E10518" s="255"/>
      <c r="F10518" s="256"/>
      <c r="G10518" s="257"/>
      <c r="H10518" s="243">
        <f t="shared" ca="1" si="493"/>
        <v>45139</v>
      </c>
      <c r="I10518" s="244">
        <f t="shared" si="494"/>
        <v>43892</v>
      </c>
      <c r="J10518" s="244" t="str">
        <f t="shared" si="492"/>
        <v/>
      </c>
    </row>
    <row r="10519" spans="3:10" ht="12" thickBot="1" x14ac:dyDescent="0.25">
      <c r="C10519" s="254"/>
      <c r="D10519" s="254"/>
      <c r="E10519" s="255"/>
      <c r="F10519" s="256"/>
      <c r="G10519" s="257"/>
      <c r="H10519" s="243">
        <f t="shared" ca="1" si="493"/>
        <v>45139</v>
      </c>
      <c r="I10519" s="244">
        <f t="shared" si="494"/>
        <v>43892</v>
      </c>
      <c r="J10519" s="244" t="str">
        <f t="shared" si="492"/>
        <v/>
      </c>
    </row>
    <row r="10520" spans="3:10" ht="12" thickBot="1" x14ac:dyDescent="0.25">
      <c r="C10520" s="254"/>
      <c r="D10520" s="254"/>
      <c r="E10520" s="255"/>
      <c r="F10520" s="256"/>
      <c r="G10520" s="257"/>
      <c r="H10520" s="243">
        <f t="shared" ca="1" si="493"/>
        <v>45139</v>
      </c>
      <c r="I10520" s="244">
        <f t="shared" si="494"/>
        <v>43892</v>
      </c>
      <c r="J10520" s="244" t="str">
        <f t="shared" si="492"/>
        <v/>
      </c>
    </row>
    <row r="10521" spans="3:10" ht="12" thickBot="1" x14ac:dyDescent="0.25">
      <c r="C10521" s="254"/>
      <c r="D10521" s="254"/>
      <c r="E10521" s="255"/>
      <c r="F10521" s="256"/>
      <c r="G10521" s="257"/>
      <c r="H10521" s="243">
        <f t="shared" ca="1" si="493"/>
        <v>45139</v>
      </c>
      <c r="I10521" s="244">
        <f t="shared" si="494"/>
        <v>43892</v>
      </c>
      <c r="J10521" s="244" t="str">
        <f t="shared" si="492"/>
        <v/>
      </c>
    </row>
    <row r="10522" spans="3:10" ht="12" thickBot="1" x14ac:dyDescent="0.25">
      <c r="C10522" s="254"/>
      <c r="D10522" s="254"/>
      <c r="E10522" s="255"/>
      <c r="F10522" s="256"/>
      <c r="G10522" s="257"/>
      <c r="H10522" s="243">
        <f t="shared" ca="1" si="493"/>
        <v>45139</v>
      </c>
      <c r="I10522" s="244">
        <f t="shared" si="494"/>
        <v>43892</v>
      </c>
      <c r="J10522" s="244" t="str">
        <f t="shared" si="492"/>
        <v/>
      </c>
    </row>
    <row r="10523" spans="3:10" ht="12" thickBot="1" x14ac:dyDescent="0.25">
      <c r="C10523" s="254"/>
      <c r="D10523" s="254"/>
      <c r="E10523" s="255"/>
      <c r="F10523" s="256"/>
      <c r="G10523" s="257"/>
      <c r="H10523" s="243">
        <f t="shared" ca="1" si="493"/>
        <v>45139</v>
      </c>
      <c r="I10523" s="244">
        <f t="shared" si="494"/>
        <v>43892</v>
      </c>
      <c r="J10523" s="244" t="str">
        <f t="shared" si="492"/>
        <v/>
      </c>
    </row>
    <row r="10524" spans="3:10" ht="12" thickBot="1" x14ac:dyDescent="0.25">
      <c r="C10524" s="254"/>
      <c r="D10524" s="254"/>
      <c r="E10524" s="255"/>
      <c r="F10524" s="256"/>
      <c r="G10524" s="257"/>
      <c r="H10524" s="243">
        <f t="shared" ca="1" si="493"/>
        <v>45139</v>
      </c>
      <c r="I10524" s="244">
        <f t="shared" si="494"/>
        <v>43892</v>
      </c>
      <c r="J10524" s="244" t="str">
        <f t="shared" si="492"/>
        <v/>
      </c>
    </row>
    <row r="10525" spans="3:10" ht="12" thickBot="1" x14ac:dyDescent="0.25">
      <c r="C10525" s="254"/>
      <c r="D10525" s="254"/>
      <c r="E10525" s="255"/>
      <c r="F10525" s="256"/>
      <c r="G10525" s="257"/>
      <c r="H10525" s="243">
        <f t="shared" ca="1" si="493"/>
        <v>45139</v>
      </c>
      <c r="I10525" s="244">
        <f t="shared" si="494"/>
        <v>43892</v>
      </c>
      <c r="J10525" s="244" t="str">
        <f t="shared" si="492"/>
        <v/>
      </c>
    </row>
    <row r="10526" spans="3:10" ht="12" thickBot="1" x14ac:dyDescent="0.25">
      <c r="C10526" s="254"/>
      <c r="D10526" s="254"/>
      <c r="E10526" s="255"/>
      <c r="F10526" s="256"/>
      <c r="G10526" s="257"/>
      <c r="H10526" s="243">
        <f t="shared" ca="1" si="493"/>
        <v>45139</v>
      </c>
      <c r="I10526" s="244">
        <f t="shared" si="494"/>
        <v>43892</v>
      </c>
      <c r="J10526" s="244" t="str">
        <f t="shared" si="492"/>
        <v/>
      </c>
    </row>
    <row r="10527" spans="3:10" ht="12" thickBot="1" x14ac:dyDescent="0.25">
      <c r="C10527" s="254"/>
      <c r="D10527" s="254"/>
      <c r="E10527" s="255"/>
      <c r="F10527" s="256"/>
      <c r="G10527" s="257"/>
      <c r="H10527" s="243">
        <f t="shared" ca="1" si="493"/>
        <v>45139</v>
      </c>
      <c r="I10527" s="244">
        <f t="shared" si="494"/>
        <v>43892</v>
      </c>
      <c r="J10527" s="244" t="str">
        <f t="shared" si="492"/>
        <v/>
      </c>
    </row>
    <row r="10528" spans="3:10" ht="12" thickBot="1" x14ac:dyDescent="0.25">
      <c r="C10528" s="254"/>
      <c r="D10528" s="254"/>
      <c r="E10528" s="255"/>
      <c r="F10528" s="256"/>
      <c r="G10528" s="257"/>
      <c r="H10528" s="243">
        <f t="shared" ca="1" si="493"/>
        <v>45139</v>
      </c>
      <c r="I10528" s="244">
        <f t="shared" si="494"/>
        <v>43892</v>
      </c>
      <c r="J10528" s="244" t="str">
        <f t="shared" si="492"/>
        <v/>
      </c>
    </row>
    <row r="10529" spans="3:10" ht="12" thickBot="1" x14ac:dyDescent="0.25">
      <c r="C10529" s="254"/>
      <c r="D10529" s="254"/>
      <c r="E10529" s="255"/>
      <c r="F10529" s="256"/>
      <c r="G10529" s="257"/>
      <c r="H10529" s="243">
        <f t="shared" ca="1" si="493"/>
        <v>45139</v>
      </c>
      <c r="I10529" s="244">
        <f t="shared" si="494"/>
        <v>43892</v>
      </c>
      <c r="J10529" s="244" t="str">
        <f t="shared" si="492"/>
        <v/>
      </c>
    </row>
    <row r="10530" spans="3:10" ht="12" thickBot="1" x14ac:dyDescent="0.25">
      <c r="C10530" s="254"/>
      <c r="D10530" s="254"/>
      <c r="E10530" s="255"/>
      <c r="F10530" s="256"/>
      <c r="G10530" s="257"/>
      <c r="H10530" s="243">
        <f t="shared" ca="1" si="493"/>
        <v>45139</v>
      </c>
      <c r="I10530" s="244">
        <f t="shared" si="494"/>
        <v>43892</v>
      </c>
      <c r="J10530" s="244" t="str">
        <f t="shared" si="492"/>
        <v/>
      </c>
    </row>
    <row r="10531" spans="3:10" ht="12" thickBot="1" x14ac:dyDescent="0.25">
      <c r="C10531" s="254"/>
      <c r="D10531" s="254"/>
      <c r="E10531" s="255"/>
      <c r="F10531" s="256"/>
      <c r="G10531" s="257"/>
      <c r="H10531" s="243">
        <f t="shared" ca="1" si="493"/>
        <v>45139</v>
      </c>
      <c r="I10531" s="244">
        <f t="shared" si="494"/>
        <v>43892</v>
      </c>
      <c r="J10531" s="244" t="str">
        <f t="shared" si="492"/>
        <v/>
      </c>
    </row>
    <row r="10532" spans="3:10" ht="12" thickBot="1" x14ac:dyDescent="0.25">
      <c r="C10532" s="254"/>
      <c r="D10532" s="254"/>
      <c r="E10532" s="255"/>
      <c r="F10532" s="256"/>
      <c r="G10532" s="257"/>
      <c r="H10532" s="243">
        <f t="shared" ca="1" si="493"/>
        <v>45139</v>
      </c>
      <c r="I10532" s="244">
        <f t="shared" si="494"/>
        <v>43892</v>
      </c>
      <c r="J10532" s="244" t="str">
        <f t="shared" si="492"/>
        <v/>
      </c>
    </row>
    <row r="10533" spans="3:10" ht="12" thickBot="1" x14ac:dyDescent="0.25">
      <c r="C10533" s="254"/>
      <c r="D10533" s="254"/>
      <c r="E10533" s="255"/>
      <c r="F10533" s="256"/>
      <c r="G10533" s="257"/>
      <c r="H10533" s="243">
        <f t="shared" ca="1" si="493"/>
        <v>45139</v>
      </c>
      <c r="I10533" s="244">
        <f t="shared" si="494"/>
        <v>43892</v>
      </c>
      <c r="J10533" s="244" t="str">
        <f t="shared" si="492"/>
        <v/>
      </c>
    </row>
    <row r="10534" spans="3:10" ht="12" thickBot="1" x14ac:dyDescent="0.25">
      <c r="C10534" s="254"/>
      <c r="D10534" s="254"/>
      <c r="E10534" s="255"/>
      <c r="F10534" s="256"/>
      <c r="G10534" s="257"/>
      <c r="H10534" s="243">
        <f t="shared" ca="1" si="493"/>
        <v>45139</v>
      </c>
      <c r="I10534" s="244">
        <f t="shared" si="494"/>
        <v>43892</v>
      </c>
      <c r="J10534" s="244" t="str">
        <f t="shared" si="492"/>
        <v/>
      </c>
    </row>
    <row r="10535" spans="3:10" ht="12" thickBot="1" x14ac:dyDescent="0.25">
      <c r="C10535" s="254"/>
      <c r="D10535" s="254"/>
      <c r="E10535" s="255"/>
      <c r="F10535" s="256"/>
      <c r="G10535" s="257"/>
      <c r="H10535" s="243">
        <f t="shared" ca="1" si="493"/>
        <v>45139</v>
      </c>
      <c r="I10535" s="244">
        <f t="shared" si="494"/>
        <v>43892</v>
      </c>
      <c r="J10535" s="244" t="str">
        <f t="shared" si="492"/>
        <v/>
      </c>
    </row>
    <row r="10536" spans="3:10" ht="12" thickBot="1" x14ac:dyDescent="0.25">
      <c r="C10536" s="254"/>
      <c r="D10536" s="254"/>
      <c r="E10536" s="255"/>
      <c r="F10536" s="256"/>
      <c r="G10536" s="257"/>
      <c r="H10536" s="243">
        <f t="shared" ca="1" si="493"/>
        <v>45139</v>
      </c>
      <c r="I10536" s="244">
        <f t="shared" si="494"/>
        <v>43892</v>
      </c>
      <c r="J10536" s="244" t="str">
        <f t="shared" si="492"/>
        <v/>
      </c>
    </row>
    <row r="10537" spans="3:10" ht="12" thickBot="1" x14ac:dyDescent="0.25">
      <c r="C10537" s="254"/>
      <c r="D10537" s="254"/>
      <c r="E10537" s="255"/>
      <c r="F10537" s="256"/>
      <c r="G10537" s="257"/>
      <c r="H10537" s="243">
        <f t="shared" ca="1" si="493"/>
        <v>45139</v>
      </c>
      <c r="I10537" s="244">
        <f t="shared" si="494"/>
        <v>43892</v>
      </c>
      <c r="J10537" s="244" t="str">
        <f t="shared" si="492"/>
        <v/>
      </c>
    </row>
    <row r="10538" spans="3:10" ht="12" thickBot="1" x14ac:dyDescent="0.25">
      <c r="C10538" s="254"/>
      <c r="D10538" s="254"/>
      <c r="E10538" s="255"/>
      <c r="F10538" s="256"/>
      <c r="G10538" s="257"/>
      <c r="H10538" s="243">
        <f t="shared" ca="1" si="493"/>
        <v>45139</v>
      </c>
      <c r="I10538" s="244">
        <f t="shared" si="494"/>
        <v>43892</v>
      </c>
      <c r="J10538" s="244" t="str">
        <f t="shared" si="492"/>
        <v/>
      </c>
    </row>
    <row r="10539" spans="3:10" ht="12" thickBot="1" x14ac:dyDescent="0.25">
      <c r="C10539" s="254"/>
      <c r="D10539" s="254"/>
      <c r="E10539" s="255"/>
      <c r="F10539" s="256"/>
      <c r="G10539" s="257"/>
      <c r="H10539" s="243">
        <f t="shared" ca="1" si="493"/>
        <v>45139</v>
      </c>
      <c r="I10539" s="244">
        <f t="shared" si="494"/>
        <v>43892</v>
      </c>
      <c r="J10539" s="244" t="str">
        <f t="shared" si="492"/>
        <v/>
      </c>
    </row>
    <row r="10540" spans="3:10" ht="12" thickBot="1" x14ac:dyDescent="0.25">
      <c r="C10540" s="254"/>
      <c r="D10540" s="254"/>
      <c r="E10540" s="255"/>
      <c r="F10540" s="256"/>
      <c r="G10540" s="257"/>
      <c r="H10540" s="243">
        <f t="shared" ca="1" si="493"/>
        <v>45139</v>
      </c>
      <c r="I10540" s="244">
        <f t="shared" si="494"/>
        <v>43892</v>
      </c>
      <c r="J10540" s="244" t="str">
        <f t="shared" si="492"/>
        <v/>
      </c>
    </row>
    <row r="10541" spans="3:10" ht="12" thickBot="1" x14ac:dyDescent="0.25">
      <c r="C10541" s="254"/>
      <c r="D10541" s="254"/>
      <c r="E10541" s="255"/>
      <c r="F10541" s="256"/>
      <c r="G10541" s="257"/>
      <c r="H10541" s="243">
        <f t="shared" ca="1" si="493"/>
        <v>45139</v>
      </c>
      <c r="I10541" s="244">
        <f t="shared" si="494"/>
        <v>43892</v>
      </c>
      <c r="J10541" s="244" t="str">
        <f t="shared" si="492"/>
        <v/>
      </c>
    </row>
    <row r="10542" spans="3:10" ht="12" thickBot="1" x14ac:dyDescent="0.25">
      <c r="C10542" s="254"/>
      <c r="D10542" s="254"/>
      <c r="E10542" s="255"/>
      <c r="F10542" s="256"/>
      <c r="G10542" s="257"/>
      <c r="H10542" s="243">
        <f t="shared" ca="1" si="493"/>
        <v>45139</v>
      </c>
      <c r="I10542" s="244">
        <f t="shared" si="494"/>
        <v>43892</v>
      </c>
      <c r="J10542" s="244" t="str">
        <f t="shared" si="492"/>
        <v/>
      </c>
    </row>
    <row r="10543" spans="3:10" ht="12" thickBot="1" x14ac:dyDescent="0.25">
      <c r="C10543" s="254"/>
      <c r="D10543" s="254"/>
      <c r="E10543" s="255"/>
      <c r="F10543" s="256"/>
      <c r="G10543" s="257"/>
      <c r="H10543" s="243">
        <f t="shared" ca="1" si="493"/>
        <v>45139</v>
      </c>
      <c r="I10543" s="244">
        <f t="shared" si="494"/>
        <v>43892</v>
      </c>
      <c r="J10543" s="244" t="str">
        <f t="shared" si="492"/>
        <v/>
      </c>
    </row>
    <row r="10544" spans="3:10" ht="12" thickBot="1" x14ac:dyDescent="0.25">
      <c r="C10544" s="254"/>
      <c r="D10544" s="254"/>
      <c r="E10544" s="255"/>
      <c r="F10544" s="256"/>
      <c r="G10544" s="257"/>
      <c r="H10544" s="243">
        <f t="shared" ca="1" si="493"/>
        <v>45139</v>
      </c>
      <c r="I10544" s="244">
        <f t="shared" si="494"/>
        <v>43892</v>
      </c>
      <c r="J10544" s="244" t="str">
        <f t="shared" si="492"/>
        <v/>
      </c>
    </row>
    <row r="10545" spans="3:10" ht="12" thickBot="1" x14ac:dyDescent="0.25">
      <c r="C10545" s="254"/>
      <c r="D10545" s="254"/>
      <c r="E10545" s="255"/>
      <c r="F10545" s="256"/>
      <c r="G10545" s="257"/>
      <c r="H10545" s="243">
        <f t="shared" ca="1" si="493"/>
        <v>45139</v>
      </c>
      <c r="I10545" s="244">
        <f t="shared" si="494"/>
        <v>43892</v>
      </c>
      <c r="J10545" s="244" t="str">
        <f t="shared" si="492"/>
        <v/>
      </c>
    </row>
    <row r="10546" spans="3:10" ht="12" thickBot="1" x14ac:dyDescent="0.25">
      <c r="C10546" s="254"/>
      <c r="D10546" s="254"/>
      <c r="E10546" s="255"/>
      <c r="F10546" s="256"/>
      <c r="G10546" s="257"/>
      <c r="H10546" s="243">
        <f t="shared" ca="1" si="493"/>
        <v>45139</v>
      </c>
      <c r="I10546" s="244">
        <f t="shared" si="494"/>
        <v>43892</v>
      </c>
      <c r="J10546" s="244" t="str">
        <f t="shared" si="492"/>
        <v/>
      </c>
    </row>
    <row r="10547" spans="3:10" ht="12" thickBot="1" x14ac:dyDescent="0.25">
      <c r="C10547" s="254"/>
      <c r="D10547" s="254"/>
      <c r="E10547" s="255"/>
      <c r="F10547" s="256"/>
      <c r="G10547" s="257"/>
      <c r="H10547" s="243">
        <f t="shared" ca="1" si="493"/>
        <v>45139</v>
      </c>
      <c r="I10547" s="244">
        <f t="shared" si="494"/>
        <v>43892</v>
      </c>
      <c r="J10547" s="244" t="str">
        <f t="shared" si="492"/>
        <v/>
      </c>
    </row>
    <row r="10548" spans="3:10" ht="12" thickBot="1" x14ac:dyDescent="0.25">
      <c r="C10548" s="254"/>
      <c r="D10548" s="254"/>
      <c r="E10548" s="255"/>
      <c r="F10548" s="256"/>
      <c r="G10548" s="257"/>
      <c r="H10548" s="243">
        <f t="shared" ca="1" si="493"/>
        <v>45139</v>
      </c>
      <c r="I10548" s="244">
        <f t="shared" si="494"/>
        <v>43892</v>
      </c>
      <c r="J10548" s="244" t="str">
        <f t="shared" si="492"/>
        <v/>
      </c>
    </row>
    <row r="10549" spans="3:10" ht="12" thickBot="1" x14ac:dyDescent="0.25">
      <c r="C10549" s="254"/>
      <c r="D10549" s="254"/>
      <c r="E10549" s="255"/>
      <c r="F10549" s="256"/>
      <c r="G10549" s="257"/>
      <c r="H10549" s="243">
        <f t="shared" ca="1" si="493"/>
        <v>45139</v>
      </c>
      <c r="I10549" s="244">
        <f t="shared" si="494"/>
        <v>43892</v>
      </c>
      <c r="J10549" s="244" t="str">
        <f t="shared" si="492"/>
        <v/>
      </c>
    </row>
    <row r="10550" spans="3:10" ht="12" thickBot="1" x14ac:dyDescent="0.25">
      <c r="C10550" s="254"/>
      <c r="D10550" s="254"/>
      <c r="E10550" s="255"/>
      <c r="F10550" s="256"/>
      <c r="G10550" s="257"/>
      <c r="H10550" s="243">
        <f t="shared" ca="1" si="493"/>
        <v>45139</v>
      </c>
      <c r="I10550" s="244">
        <f t="shared" si="494"/>
        <v>43892</v>
      </c>
      <c r="J10550" s="244" t="str">
        <f t="shared" si="492"/>
        <v/>
      </c>
    </row>
    <row r="10551" spans="3:10" ht="12" thickBot="1" x14ac:dyDescent="0.25">
      <c r="C10551" s="254"/>
      <c r="D10551" s="254"/>
      <c r="E10551" s="255"/>
      <c r="F10551" s="256"/>
      <c r="G10551" s="257"/>
      <c r="H10551" s="243">
        <f t="shared" ca="1" si="493"/>
        <v>45139</v>
      </c>
      <c r="I10551" s="244">
        <f t="shared" si="494"/>
        <v>43892</v>
      </c>
      <c r="J10551" s="244" t="str">
        <f t="shared" si="492"/>
        <v/>
      </c>
    </row>
    <row r="10552" spans="3:10" ht="12" thickBot="1" x14ac:dyDescent="0.25">
      <c r="C10552" s="254"/>
      <c r="D10552" s="254"/>
      <c r="E10552" s="255"/>
      <c r="F10552" s="256"/>
      <c r="G10552" s="257"/>
      <c r="H10552" s="243">
        <f t="shared" ca="1" si="493"/>
        <v>45139</v>
      </c>
      <c r="I10552" s="244">
        <f t="shared" si="494"/>
        <v>43892</v>
      </c>
      <c r="J10552" s="244" t="str">
        <f t="shared" si="492"/>
        <v/>
      </c>
    </row>
    <row r="10553" spans="3:10" ht="12" thickBot="1" x14ac:dyDescent="0.25">
      <c r="C10553" s="254"/>
      <c r="D10553" s="254"/>
      <c r="E10553" s="255"/>
      <c r="F10553" s="256"/>
      <c r="G10553" s="257"/>
      <c r="H10553" s="243">
        <f t="shared" ca="1" si="493"/>
        <v>45139</v>
      </c>
      <c r="I10553" s="244">
        <f t="shared" si="494"/>
        <v>43892</v>
      </c>
      <c r="J10553" s="244" t="str">
        <f t="shared" si="492"/>
        <v/>
      </c>
    </row>
    <row r="10554" spans="3:10" ht="12" thickBot="1" x14ac:dyDescent="0.25">
      <c r="C10554" s="254"/>
      <c r="D10554" s="254"/>
      <c r="E10554" s="255"/>
      <c r="F10554" s="256"/>
      <c r="G10554" s="257"/>
      <c r="H10554" s="243">
        <f t="shared" ca="1" si="493"/>
        <v>45139</v>
      </c>
      <c r="I10554" s="244">
        <f t="shared" si="494"/>
        <v>43892</v>
      </c>
      <c r="J10554" s="244" t="str">
        <f t="shared" si="492"/>
        <v/>
      </c>
    </row>
    <row r="10555" spans="3:10" ht="12" thickBot="1" x14ac:dyDescent="0.25">
      <c r="C10555" s="254"/>
      <c r="D10555" s="254"/>
      <c r="E10555" s="255"/>
      <c r="F10555" s="256"/>
      <c r="G10555" s="257"/>
      <c r="H10555" s="243">
        <f t="shared" ca="1" si="493"/>
        <v>45139</v>
      </c>
      <c r="I10555" s="244">
        <f t="shared" si="494"/>
        <v>43892</v>
      </c>
      <c r="J10555" s="244" t="str">
        <f t="shared" si="492"/>
        <v/>
      </c>
    </row>
    <row r="10556" spans="3:10" ht="12" thickBot="1" x14ac:dyDescent="0.25">
      <c r="C10556" s="254"/>
      <c r="D10556" s="254"/>
      <c r="E10556" s="255"/>
      <c r="F10556" s="256"/>
      <c r="G10556" s="257"/>
      <c r="H10556" s="243">
        <f t="shared" ca="1" si="493"/>
        <v>45139</v>
      </c>
      <c r="I10556" s="244">
        <f t="shared" si="494"/>
        <v>43892</v>
      </c>
      <c r="J10556" s="244" t="str">
        <f t="shared" si="492"/>
        <v/>
      </c>
    </row>
    <row r="10557" spans="3:10" ht="12" thickBot="1" x14ac:dyDescent="0.25">
      <c r="C10557" s="254"/>
      <c r="D10557" s="254"/>
      <c r="E10557" s="255"/>
      <c r="F10557" s="256"/>
      <c r="G10557" s="257"/>
      <c r="H10557" s="243">
        <f t="shared" ca="1" si="493"/>
        <v>45139</v>
      </c>
      <c r="I10557" s="244">
        <f t="shared" si="494"/>
        <v>43892</v>
      </c>
      <c r="J10557" s="244" t="str">
        <f t="shared" si="492"/>
        <v/>
      </c>
    </row>
    <row r="10558" spans="3:10" ht="12" thickBot="1" x14ac:dyDescent="0.25">
      <c r="C10558" s="254"/>
      <c r="D10558" s="254"/>
      <c r="E10558" s="255"/>
      <c r="F10558" s="256"/>
      <c r="G10558" s="257"/>
      <c r="H10558" s="243">
        <f t="shared" ca="1" si="493"/>
        <v>45139</v>
      </c>
      <c r="I10558" s="244">
        <f t="shared" si="494"/>
        <v>43892</v>
      </c>
      <c r="J10558" s="244" t="str">
        <f t="shared" si="492"/>
        <v/>
      </c>
    </row>
    <row r="10559" spans="3:10" ht="12" thickBot="1" x14ac:dyDescent="0.25">
      <c r="C10559" s="254"/>
      <c r="D10559" s="254"/>
      <c r="E10559" s="255"/>
      <c r="F10559" s="256"/>
      <c r="G10559" s="257"/>
      <c r="H10559" s="243">
        <f t="shared" ca="1" si="493"/>
        <v>45139</v>
      </c>
      <c r="I10559" s="244">
        <f t="shared" si="494"/>
        <v>43892</v>
      </c>
      <c r="J10559" s="244" t="str">
        <f t="shared" si="492"/>
        <v/>
      </c>
    </row>
    <row r="10560" spans="3:10" ht="12" thickBot="1" x14ac:dyDescent="0.25">
      <c r="C10560" s="254"/>
      <c r="D10560" s="254"/>
      <c r="E10560" s="255"/>
      <c r="F10560" s="256"/>
      <c r="G10560" s="257"/>
      <c r="H10560" s="243">
        <f t="shared" ca="1" si="493"/>
        <v>45139</v>
      </c>
      <c r="I10560" s="244">
        <f t="shared" si="494"/>
        <v>43892</v>
      </c>
      <c r="J10560" s="244" t="str">
        <f t="shared" si="492"/>
        <v/>
      </c>
    </row>
    <row r="10561" spans="3:10" ht="12" thickBot="1" x14ac:dyDescent="0.25">
      <c r="C10561" s="254"/>
      <c r="D10561" s="254"/>
      <c r="E10561" s="255"/>
      <c r="F10561" s="256"/>
      <c r="G10561" s="257"/>
      <c r="H10561" s="243">
        <f t="shared" ca="1" si="493"/>
        <v>45139</v>
      </c>
      <c r="I10561" s="244">
        <f t="shared" si="494"/>
        <v>43892</v>
      </c>
      <c r="J10561" s="244" t="str">
        <f t="shared" si="492"/>
        <v/>
      </c>
    </row>
    <row r="10562" spans="3:10" ht="12" thickBot="1" x14ac:dyDescent="0.25">
      <c r="C10562" s="254"/>
      <c r="D10562" s="254"/>
      <c r="E10562" s="255"/>
      <c r="F10562" s="256"/>
      <c r="G10562" s="257"/>
      <c r="H10562" s="243">
        <f t="shared" ca="1" si="493"/>
        <v>45139</v>
      </c>
      <c r="I10562" s="244">
        <f t="shared" si="494"/>
        <v>43892</v>
      </c>
      <c r="J10562" s="244" t="str">
        <f t="shared" si="492"/>
        <v/>
      </c>
    </row>
    <row r="10563" spans="3:10" ht="12" thickBot="1" x14ac:dyDescent="0.25">
      <c r="C10563" s="254"/>
      <c r="D10563" s="254"/>
      <c r="E10563" s="255"/>
      <c r="F10563" s="256"/>
      <c r="G10563" s="257"/>
      <c r="H10563" s="243">
        <f t="shared" ca="1" si="493"/>
        <v>45139</v>
      </c>
      <c r="I10563" s="244">
        <f t="shared" si="494"/>
        <v>43892</v>
      </c>
      <c r="J10563" s="244" t="str">
        <f t="shared" si="492"/>
        <v/>
      </c>
    </row>
    <row r="10564" spans="3:10" ht="12" thickBot="1" x14ac:dyDescent="0.25">
      <c r="C10564" s="254"/>
      <c r="D10564" s="254"/>
      <c r="E10564" s="255"/>
      <c r="F10564" s="256"/>
      <c r="G10564" s="257"/>
      <c r="H10564" s="243">
        <f t="shared" ca="1" si="493"/>
        <v>45139</v>
      </c>
      <c r="I10564" s="244">
        <f t="shared" si="494"/>
        <v>43892</v>
      </c>
      <c r="J10564" s="244" t="str">
        <f t="shared" si="492"/>
        <v/>
      </c>
    </row>
    <row r="10565" spans="3:10" ht="12" thickBot="1" x14ac:dyDescent="0.25">
      <c r="C10565" s="254"/>
      <c r="D10565" s="254"/>
      <c r="E10565" s="255"/>
      <c r="F10565" s="256"/>
      <c r="G10565" s="257"/>
      <c r="H10565" s="243">
        <f t="shared" ca="1" si="493"/>
        <v>45139</v>
      </c>
      <c r="I10565" s="244">
        <f t="shared" si="494"/>
        <v>43892</v>
      </c>
      <c r="J10565" s="244" t="str">
        <f t="shared" si="492"/>
        <v/>
      </c>
    </row>
    <row r="10566" spans="3:10" ht="12" thickBot="1" x14ac:dyDescent="0.25">
      <c r="C10566" s="254"/>
      <c r="D10566" s="254"/>
      <c r="E10566" s="255"/>
      <c r="F10566" s="256"/>
      <c r="G10566" s="257"/>
      <c r="H10566" s="243">
        <f t="shared" ca="1" si="493"/>
        <v>45139</v>
      </c>
      <c r="I10566" s="244">
        <f t="shared" si="494"/>
        <v>43892</v>
      </c>
      <c r="J10566" s="244" t="str">
        <f t="shared" ref="J10566:J10629" si="495">IF(G10566="","",IF(G10566&gt;=0,"Debitoren",IF(G10566&lt;0,"Kreditoren","")))</f>
        <v/>
      </c>
    </row>
    <row r="10567" spans="3:10" ht="12" thickBot="1" x14ac:dyDescent="0.25">
      <c r="C10567" s="254"/>
      <c r="D10567" s="254"/>
      <c r="E10567" s="255"/>
      <c r="F10567" s="256"/>
      <c r="G10567" s="257"/>
      <c r="H10567" s="243">
        <f t="shared" ref="H10567:H10630" ca="1" si="496">IF(F10567&lt;$F$2,EOMONTH($F$2,-1)+1,EOMONTH(F10567,-1)+1)</f>
        <v>45139</v>
      </c>
      <c r="I10567" s="244">
        <f t="shared" ref="I10567:I10630" si="497">IF(F10567&lt;$I$2,IF(   WEEKDAY(EOMONTH($I$2,-1)+1)=1,EOMONTH($I$2,-1)+1+1,EOMONTH($I$2,-1)+1),IF(WEEKDAY(F10567)=1,F10567+1,F10567))</f>
        <v>43892</v>
      </c>
      <c r="J10567" s="244" t="str">
        <f t="shared" si="495"/>
        <v/>
      </c>
    </row>
    <row r="10568" spans="3:10" ht="12" thickBot="1" x14ac:dyDescent="0.25">
      <c r="C10568" s="254"/>
      <c r="D10568" s="254"/>
      <c r="E10568" s="255"/>
      <c r="F10568" s="256"/>
      <c r="G10568" s="257"/>
      <c r="H10568" s="243">
        <f t="shared" ca="1" si="496"/>
        <v>45139</v>
      </c>
      <c r="I10568" s="244">
        <f t="shared" si="497"/>
        <v>43892</v>
      </c>
      <c r="J10568" s="244" t="str">
        <f t="shared" si="495"/>
        <v/>
      </c>
    </row>
    <row r="10569" spans="3:10" ht="12" thickBot="1" x14ac:dyDescent="0.25">
      <c r="C10569" s="254"/>
      <c r="D10569" s="254"/>
      <c r="E10569" s="255"/>
      <c r="F10569" s="256"/>
      <c r="G10569" s="257"/>
      <c r="H10569" s="243">
        <f t="shared" ca="1" si="496"/>
        <v>45139</v>
      </c>
      <c r="I10569" s="244">
        <f t="shared" si="497"/>
        <v>43892</v>
      </c>
      <c r="J10569" s="244" t="str">
        <f t="shared" si="495"/>
        <v/>
      </c>
    </row>
    <row r="10570" spans="3:10" ht="12" thickBot="1" x14ac:dyDescent="0.25">
      <c r="C10570" s="254"/>
      <c r="D10570" s="254"/>
      <c r="E10570" s="255"/>
      <c r="F10570" s="256"/>
      <c r="G10570" s="257"/>
      <c r="H10570" s="243">
        <f t="shared" ca="1" si="496"/>
        <v>45139</v>
      </c>
      <c r="I10570" s="244">
        <f t="shared" si="497"/>
        <v>43892</v>
      </c>
      <c r="J10570" s="244" t="str">
        <f t="shared" si="495"/>
        <v/>
      </c>
    </row>
    <row r="10571" spans="3:10" ht="12" thickBot="1" x14ac:dyDescent="0.25">
      <c r="C10571" s="254"/>
      <c r="D10571" s="254"/>
      <c r="E10571" s="255"/>
      <c r="F10571" s="256"/>
      <c r="G10571" s="257"/>
      <c r="H10571" s="243">
        <f t="shared" ca="1" si="496"/>
        <v>45139</v>
      </c>
      <c r="I10571" s="244">
        <f t="shared" si="497"/>
        <v>43892</v>
      </c>
      <c r="J10571" s="244" t="str">
        <f t="shared" si="495"/>
        <v/>
      </c>
    </row>
    <row r="10572" spans="3:10" ht="12" thickBot="1" x14ac:dyDescent="0.25">
      <c r="C10572" s="254"/>
      <c r="D10572" s="254"/>
      <c r="E10572" s="255"/>
      <c r="F10572" s="256"/>
      <c r="G10572" s="257"/>
      <c r="H10572" s="243">
        <f t="shared" ca="1" si="496"/>
        <v>45139</v>
      </c>
      <c r="I10572" s="244">
        <f t="shared" si="497"/>
        <v>43892</v>
      </c>
      <c r="J10572" s="244" t="str">
        <f t="shared" si="495"/>
        <v/>
      </c>
    </row>
    <row r="10573" spans="3:10" ht="12" thickBot="1" x14ac:dyDescent="0.25">
      <c r="C10573" s="254"/>
      <c r="D10573" s="254"/>
      <c r="E10573" s="255"/>
      <c r="F10573" s="256"/>
      <c r="G10573" s="257"/>
      <c r="H10573" s="243">
        <f t="shared" ca="1" si="496"/>
        <v>45139</v>
      </c>
      <c r="I10573" s="244">
        <f t="shared" si="497"/>
        <v>43892</v>
      </c>
      <c r="J10573" s="244" t="str">
        <f t="shared" si="495"/>
        <v/>
      </c>
    </row>
    <row r="10574" spans="3:10" ht="12" thickBot="1" x14ac:dyDescent="0.25">
      <c r="C10574" s="254"/>
      <c r="D10574" s="254"/>
      <c r="E10574" s="255"/>
      <c r="F10574" s="256"/>
      <c r="G10574" s="257"/>
      <c r="H10574" s="243">
        <f t="shared" ca="1" si="496"/>
        <v>45139</v>
      </c>
      <c r="I10574" s="244">
        <f t="shared" si="497"/>
        <v>43892</v>
      </c>
      <c r="J10574" s="244" t="str">
        <f t="shared" si="495"/>
        <v/>
      </c>
    </row>
    <row r="10575" spans="3:10" ht="12" thickBot="1" x14ac:dyDescent="0.25">
      <c r="C10575" s="254"/>
      <c r="D10575" s="254"/>
      <c r="E10575" s="255"/>
      <c r="F10575" s="256"/>
      <c r="G10575" s="257"/>
      <c r="H10575" s="243">
        <f t="shared" ca="1" si="496"/>
        <v>45139</v>
      </c>
      <c r="I10575" s="244">
        <f t="shared" si="497"/>
        <v>43892</v>
      </c>
      <c r="J10575" s="244" t="str">
        <f t="shared" si="495"/>
        <v/>
      </c>
    </row>
    <row r="10576" spans="3:10" ht="12" thickBot="1" x14ac:dyDescent="0.25">
      <c r="C10576" s="254"/>
      <c r="D10576" s="254"/>
      <c r="E10576" s="255"/>
      <c r="F10576" s="256"/>
      <c r="G10576" s="257"/>
      <c r="H10576" s="243">
        <f t="shared" ca="1" si="496"/>
        <v>45139</v>
      </c>
      <c r="I10576" s="244">
        <f t="shared" si="497"/>
        <v>43892</v>
      </c>
      <c r="J10576" s="244" t="str">
        <f t="shared" si="495"/>
        <v/>
      </c>
    </row>
    <row r="10577" spans="3:10" ht="12" thickBot="1" x14ac:dyDescent="0.25">
      <c r="C10577" s="254"/>
      <c r="D10577" s="254"/>
      <c r="E10577" s="255"/>
      <c r="F10577" s="256"/>
      <c r="G10577" s="257"/>
      <c r="H10577" s="243">
        <f t="shared" ca="1" si="496"/>
        <v>45139</v>
      </c>
      <c r="I10577" s="244">
        <f t="shared" si="497"/>
        <v>43892</v>
      </c>
      <c r="J10577" s="244" t="str">
        <f t="shared" si="495"/>
        <v/>
      </c>
    </row>
    <row r="10578" spans="3:10" ht="12" thickBot="1" x14ac:dyDescent="0.25">
      <c r="C10578" s="254"/>
      <c r="D10578" s="254"/>
      <c r="E10578" s="255"/>
      <c r="F10578" s="256"/>
      <c r="G10578" s="257"/>
      <c r="H10578" s="243">
        <f t="shared" ca="1" si="496"/>
        <v>45139</v>
      </c>
      <c r="I10578" s="244">
        <f t="shared" si="497"/>
        <v>43892</v>
      </c>
      <c r="J10578" s="244" t="str">
        <f t="shared" si="495"/>
        <v/>
      </c>
    </row>
    <row r="10579" spans="3:10" ht="12" thickBot="1" x14ac:dyDescent="0.25">
      <c r="C10579" s="254"/>
      <c r="D10579" s="254"/>
      <c r="E10579" s="255"/>
      <c r="F10579" s="256"/>
      <c r="G10579" s="257"/>
      <c r="H10579" s="243">
        <f t="shared" ca="1" si="496"/>
        <v>45139</v>
      </c>
      <c r="I10579" s="244">
        <f t="shared" si="497"/>
        <v>43892</v>
      </c>
      <c r="J10579" s="244" t="str">
        <f t="shared" si="495"/>
        <v/>
      </c>
    </row>
    <row r="10580" spans="3:10" ht="12" thickBot="1" x14ac:dyDescent="0.25">
      <c r="C10580" s="254"/>
      <c r="D10580" s="254"/>
      <c r="E10580" s="255"/>
      <c r="F10580" s="256"/>
      <c r="G10580" s="257"/>
      <c r="H10580" s="243">
        <f t="shared" ca="1" si="496"/>
        <v>45139</v>
      </c>
      <c r="I10580" s="244">
        <f t="shared" si="497"/>
        <v>43892</v>
      </c>
      <c r="J10580" s="244" t="str">
        <f t="shared" si="495"/>
        <v/>
      </c>
    </row>
    <row r="10581" spans="3:10" ht="12" thickBot="1" x14ac:dyDescent="0.25">
      <c r="C10581" s="254"/>
      <c r="D10581" s="254"/>
      <c r="E10581" s="255"/>
      <c r="F10581" s="256"/>
      <c r="G10581" s="257"/>
      <c r="H10581" s="243">
        <f t="shared" ca="1" si="496"/>
        <v>45139</v>
      </c>
      <c r="I10581" s="244">
        <f t="shared" si="497"/>
        <v>43892</v>
      </c>
      <c r="J10581" s="244" t="str">
        <f t="shared" si="495"/>
        <v/>
      </c>
    </row>
    <row r="10582" spans="3:10" ht="12" thickBot="1" x14ac:dyDescent="0.25">
      <c r="C10582" s="254"/>
      <c r="D10582" s="254"/>
      <c r="E10582" s="255"/>
      <c r="F10582" s="256"/>
      <c r="G10582" s="257"/>
      <c r="H10582" s="243">
        <f t="shared" ca="1" si="496"/>
        <v>45139</v>
      </c>
      <c r="I10582" s="244">
        <f t="shared" si="497"/>
        <v>43892</v>
      </c>
      <c r="J10582" s="244" t="str">
        <f t="shared" si="495"/>
        <v/>
      </c>
    </row>
    <row r="10583" spans="3:10" ht="12" thickBot="1" x14ac:dyDescent="0.25">
      <c r="C10583" s="254"/>
      <c r="D10583" s="254"/>
      <c r="E10583" s="255"/>
      <c r="F10583" s="256"/>
      <c r="G10583" s="257"/>
      <c r="H10583" s="243">
        <f t="shared" ca="1" si="496"/>
        <v>45139</v>
      </c>
      <c r="I10583" s="244">
        <f t="shared" si="497"/>
        <v>43892</v>
      </c>
      <c r="J10583" s="244" t="str">
        <f t="shared" si="495"/>
        <v/>
      </c>
    </row>
    <row r="10584" spans="3:10" ht="12" thickBot="1" x14ac:dyDescent="0.25">
      <c r="C10584" s="254"/>
      <c r="D10584" s="254"/>
      <c r="E10584" s="255"/>
      <c r="F10584" s="256"/>
      <c r="G10584" s="257"/>
      <c r="H10584" s="243">
        <f t="shared" ca="1" si="496"/>
        <v>45139</v>
      </c>
      <c r="I10584" s="244">
        <f t="shared" si="497"/>
        <v>43892</v>
      </c>
      <c r="J10584" s="244" t="str">
        <f t="shared" si="495"/>
        <v/>
      </c>
    </row>
    <row r="10585" spans="3:10" ht="12" thickBot="1" x14ac:dyDescent="0.25">
      <c r="C10585" s="254"/>
      <c r="D10585" s="254"/>
      <c r="E10585" s="255"/>
      <c r="F10585" s="256"/>
      <c r="G10585" s="257"/>
      <c r="H10585" s="243">
        <f t="shared" ca="1" si="496"/>
        <v>45139</v>
      </c>
      <c r="I10585" s="244">
        <f t="shared" si="497"/>
        <v>43892</v>
      </c>
      <c r="J10585" s="244" t="str">
        <f t="shared" si="495"/>
        <v/>
      </c>
    </row>
    <row r="10586" spans="3:10" ht="12" thickBot="1" x14ac:dyDescent="0.25">
      <c r="C10586" s="254"/>
      <c r="D10586" s="254"/>
      <c r="E10586" s="255"/>
      <c r="F10586" s="256"/>
      <c r="G10586" s="257"/>
      <c r="H10586" s="243">
        <f t="shared" ca="1" si="496"/>
        <v>45139</v>
      </c>
      <c r="I10586" s="244">
        <f t="shared" si="497"/>
        <v>43892</v>
      </c>
      <c r="J10586" s="244" t="str">
        <f t="shared" si="495"/>
        <v/>
      </c>
    </row>
    <row r="10587" spans="3:10" ht="12" thickBot="1" x14ac:dyDescent="0.25">
      <c r="C10587" s="254"/>
      <c r="D10587" s="254"/>
      <c r="E10587" s="255"/>
      <c r="F10587" s="256"/>
      <c r="G10587" s="257"/>
      <c r="H10587" s="243">
        <f t="shared" ca="1" si="496"/>
        <v>45139</v>
      </c>
      <c r="I10587" s="244">
        <f t="shared" si="497"/>
        <v>43892</v>
      </c>
      <c r="J10587" s="244" t="str">
        <f t="shared" si="495"/>
        <v/>
      </c>
    </row>
    <row r="10588" spans="3:10" ht="12" thickBot="1" x14ac:dyDescent="0.25">
      <c r="C10588" s="254"/>
      <c r="D10588" s="254"/>
      <c r="E10588" s="255"/>
      <c r="F10588" s="256"/>
      <c r="G10588" s="257"/>
      <c r="H10588" s="243">
        <f t="shared" ca="1" si="496"/>
        <v>45139</v>
      </c>
      <c r="I10588" s="244">
        <f t="shared" si="497"/>
        <v>43892</v>
      </c>
      <c r="J10588" s="244" t="str">
        <f t="shared" si="495"/>
        <v/>
      </c>
    </row>
    <row r="10589" spans="3:10" ht="12" thickBot="1" x14ac:dyDescent="0.25">
      <c r="C10589" s="254"/>
      <c r="D10589" s="254"/>
      <c r="E10589" s="255"/>
      <c r="F10589" s="256"/>
      <c r="G10589" s="257"/>
      <c r="H10589" s="243">
        <f t="shared" ca="1" si="496"/>
        <v>45139</v>
      </c>
      <c r="I10589" s="244">
        <f t="shared" si="497"/>
        <v>43892</v>
      </c>
      <c r="J10589" s="244" t="str">
        <f t="shared" si="495"/>
        <v/>
      </c>
    </row>
    <row r="10590" spans="3:10" ht="12" thickBot="1" x14ac:dyDescent="0.25">
      <c r="C10590" s="254"/>
      <c r="D10590" s="254"/>
      <c r="E10590" s="255"/>
      <c r="F10590" s="256"/>
      <c r="G10590" s="257"/>
      <c r="H10590" s="243">
        <f t="shared" ca="1" si="496"/>
        <v>45139</v>
      </c>
      <c r="I10590" s="244">
        <f t="shared" si="497"/>
        <v>43892</v>
      </c>
      <c r="J10590" s="244" t="str">
        <f t="shared" si="495"/>
        <v/>
      </c>
    </row>
    <row r="10591" spans="3:10" ht="12" thickBot="1" x14ac:dyDescent="0.25">
      <c r="C10591" s="254"/>
      <c r="D10591" s="254"/>
      <c r="E10591" s="255"/>
      <c r="F10591" s="256"/>
      <c r="G10591" s="257"/>
      <c r="H10591" s="243">
        <f t="shared" ca="1" si="496"/>
        <v>45139</v>
      </c>
      <c r="I10591" s="244">
        <f t="shared" si="497"/>
        <v>43892</v>
      </c>
      <c r="J10591" s="244" t="str">
        <f t="shared" si="495"/>
        <v/>
      </c>
    </row>
    <row r="10592" spans="3:10" ht="12" thickBot="1" x14ac:dyDescent="0.25">
      <c r="C10592" s="254"/>
      <c r="D10592" s="254"/>
      <c r="E10592" s="255"/>
      <c r="F10592" s="256"/>
      <c r="G10592" s="257"/>
      <c r="H10592" s="243">
        <f t="shared" ca="1" si="496"/>
        <v>45139</v>
      </c>
      <c r="I10592" s="244">
        <f t="shared" si="497"/>
        <v>43892</v>
      </c>
      <c r="J10592" s="244" t="str">
        <f t="shared" si="495"/>
        <v/>
      </c>
    </row>
    <row r="10593" spans="3:10" ht="12" thickBot="1" x14ac:dyDescent="0.25">
      <c r="C10593" s="254"/>
      <c r="D10593" s="254"/>
      <c r="E10593" s="255"/>
      <c r="F10593" s="256"/>
      <c r="G10593" s="257"/>
      <c r="H10593" s="243">
        <f t="shared" ca="1" si="496"/>
        <v>45139</v>
      </c>
      <c r="I10593" s="244">
        <f t="shared" si="497"/>
        <v>43892</v>
      </c>
      <c r="J10593" s="244" t="str">
        <f t="shared" si="495"/>
        <v/>
      </c>
    </row>
    <row r="10594" spans="3:10" ht="12" thickBot="1" x14ac:dyDescent="0.25">
      <c r="C10594" s="254"/>
      <c r="D10594" s="254"/>
      <c r="E10594" s="255"/>
      <c r="F10594" s="256"/>
      <c r="G10594" s="257"/>
      <c r="H10594" s="243">
        <f t="shared" ca="1" si="496"/>
        <v>45139</v>
      </c>
      <c r="I10594" s="244">
        <f t="shared" si="497"/>
        <v>43892</v>
      </c>
      <c r="J10594" s="244" t="str">
        <f t="shared" si="495"/>
        <v/>
      </c>
    </row>
    <row r="10595" spans="3:10" ht="12" thickBot="1" x14ac:dyDescent="0.25">
      <c r="C10595" s="254"/>
      <c r="D10595" s="254"/>
      <c r="E10595" s="255"/>
      <c r="F10595" s="256"/>
      <c r="G10595" s="257"/>
      <c r="H10595" s="243">
        <f t="shared" ca="1" si="496"/>
        <v>45139</v>
      </c>
      <c r="I10595" s="244">
        <f t="shared" si="497"/>
        <v>43892</v>
      </c>
      <c r="J10595" s="244" t="str">
        <f t="shared" si="495"/>
        <v/>
      </c>
    </row>
    <row r="10596" spans="3:10" ht="12" thickBot="1" x14ac:dyDescent="0.25">
      <c r="C10596" s="254"/>
      <c r="D10596" s="254"/>
      <c r="E10596" s="255"/>
      <c r="F10596" s="256"/>
      <c r="G10596" s="257"/>
      <c r="H10596" s="243">
        <f t="shared" ca="1" si="496"/>
        <v>45139</v>
      </c>
      <c r="I10596" s="244">
        <f t="shared" si="497"/>
        <v>43892</v>
      </c>
      <c r="J10596" s="244" t="str">
        <f t="shared" si="495"/>
        <v/>
      </c>
    </row>
    <row r="10597" spans="3:10" ht="12" thickBot="1" x14ac:dyDescent="0.25">
      <c r="C10597" s="254"/>
      <c r="D10597" s="254"/>
      <c r="E10597" s="255"/>
      <c r="F10597" s="256"/>
      <c r="G10597" s="257"/>
      <c r="H10597" s="243">
        <f t="shared" ca="1" si="496"/>
        <v>45139</v>
      </c>
      <c r="I10597" s="244">
        <f t="shared" si="497"/>
        <v>43892</v>
      </c>
      <c r="J10597" s="244" t="str">
        <f t="shared" si="495"/>
        <v/>
      </c>
    </row>
    <row r="10598" spans="3:10" ht="12" thickBot="1" x14ac:dyDescent="0.25">
      <c r="C10598" s="254"/>
      <c r="D10598" s="254"/>
      <c r="E10598" s="255"/>
      <c r="F10598" s="256"/>
      <c r="G10598" s="257"/>
      <c r="H10598" s="243">
        <f t="shared" ca="1" si="496"/>
        <v>45139</v>
      </c>
      <c r="I10598" s="244">
        <f t="shared" si="497"/>
        <v>43892</v>
      </c>
      <c r="J10598" s="244" t="str">
        <f t="shared" si="495"/>
        <v/>
      </c>
    </row>
    <row r="10599" spans="3:10" ht="12" thickBot="1" x14ac:dyDescent="0.25">
      <c r="C10599" s="254"/>
      <c r="D10599" s="254"/>
      <c r="E10599" s="255"/>
      <c r="F10599" s="256"/>
      <c r="G10599" s="257"/>
      <c r="H10599" s="243">
        <f t="shared" ca="1" si="496"/>
        <v>45139</v>
      </c>
      <c r="I10599" s="244">
        <f t="shared" si="497"/>
        <v>43892</v>
      </c>
      <c r="J10599" s="244" t="str">
        <f t="shared" si="495"/>
        <v/>
      </c>
    </row>
    <row r="10600" spans="3:10" ht="12" thickBot="1" x14ac:dyDescent="0.25">
      <c r="C10600" s="254"/>
      <c r="D10600" s="254"/>
      <c r="E10600" s="255"/>
      <c r="F10600" s="256"/>
      <c r="G10600" s="257"/>
      <c r="H10600" s="243">
        <f t="shared" ca="1" si="496"/>
        <v>45139</v>
      </c>
      <c r="I10600" s="244">
        <f t="shared" si="497"/>
        <v>43892</v>
      </c>
      <c r="J10600" s="244" t="str">
        <f t="shared" si="495"/>
        <v/>
      </c>
    </row>
    <row r="10601" spans="3:10" ht="12" thickBot="1" x14ac:dyDescent="0.25">
      <c r="C10601" s="254"/>
      <c r="D10601" s="254"/>
      <c r="E10601" s="255"/>
      <c r="F10601" s="256"/>
      <c r="G10601" s="257"/>
      <c r="H10601" s="243">
        <f t="shared" ca="1" si="496"/>
        <v>45139</v>
      </c>
      <c r="I10601" s="244">
        <f t="shared" si="497"/>
        <v>43892</v>
      </c>
      <c r="J10601" s="244" t="str">
        <f t="shared" si="495"/>
        <v/>
      </c>
    </row>
    <row r="10602" spans="3:10" ht="12" thickBot="1" x14ac:dyDescent="0.25">
      <c r="C10602" s="254"/>
      <c r="D10602" s="254"/>
      <c r="E10602" s="255"/>
      <c r="F10602" s="256"/>
      <c r="G10602" s="257"/>
      <c r="H10602" s="243">
        <f t="shared" ca="1" si="496"/>
        <v>45139</v>
      </c>
      <c r="I10602" s="244">
        <f t="shared" si="497"/>
        <v>43892</v>
      </c>
      <c r="J10602" s="244" t="str">
        <f t="shared" si="495"/>
        <v/>
      </c>
    </row>
    <row r="10603" spans="3:10" ht="12" thickBot="1" x14ac:dyDescent="0.25">
      <c r="C10603" s="254"/>
      <c r="D10603" s="254"/>
      <c r="E10603" s="255"/>
      <c r="F10603" s="256"/>
      <c r="G10603" s="257"/>
      <c r="H10603" s="243">
        <f t="shared" ca="1" si="496"/>
        <v>45139</v>
      </c>
      <c r="I10603" s="244">
        <f t="shared" si="497"/>
        <v>43892</v>
      </c>
      <c r="J10603" s="244" t="str">
        <f t="shared" si="495"/>
        <v/>
      </c>
    </row>
    <row r="10604" spans="3:10" ht="12" thickBot="1" x14ac:dyDescent="0.25">
      <c r="C10604" s="254"/>
      <c r="D10604" s="254"/>
      <c r="E10604" s="255"/>
      <c r="F10604" s="256"/>
      <c r="G10604" s="257"/>
      <c r="H10604" s="243">
        <f t="shared" ca="1" si="496"/>
        <v>45139</v>
      </c>
      <c r="I10604" s="244">
        <f t="shared" si="497"/>
        <v>43892</v>
      </c>
      <c r="J10604" s="244" t="str">
        <f t="shared" si="495"/>
        <v/>
      </c>
    </row>
    <row r="10605" spans="3:10" ht="12" thickBot="1" x14ac:dyDescent="0.25">
      <c r="C10605" s="254"/>
      <c r="D10605" s="254"/>
      <c r="E10605" s="255"/>
      <c r="F10605" s="256"/>
      <c r="G10605" s="257"/>
      <c r="H10605" s="243">
        <f t="shared" ca="1" si="496"/>
        <v>45139</v>
      </c>
      <c r="I10605" s="244">
        <f t="shared" si="497"/>
        <v>43892</v>
      </c>
      <c r="J10605" s="244" t="str">
        <f t="shared" si="495"/>
        <v/>
      </c>
    </row>
    <row r="10606" spans="3:10" ht="12" thickBot="1" x14ac:dyDescent="0.25">
      <c r="C10606" s="254"/>
      <c r="D10606" s="254"/>
      <c r="E10606" s="255"/>
      <c r="F10606" s="256"/>
      <c r="G10606" s="257"/>
      <c r="H10606" s="243">
        <f t="shared" ca="1" si="496"/>
        <v>45139</v>
      </c>
      <c r="I10606" s="244">
        <f t="shared" si="497"/>
        <v>43892</v>
      </c>
      <c r="J10606" s="244" t="str">
        <f t="shared" si="495"/>
        <v/>
      </c>
    </row>
    <row r="10607" spans="3:10" ht="12" thickBot="1" x14ac:dyDescent="0.25">
      <c r="C10607" s="254"/>
      <c r="D10607" s="254"/>
      <c r="E10607" s="255"/>
      <c r="F10607" s="256"/>
      <c r="G10607" s="257"/>
      <c r="H10607" s="243">
        <f t="shared" ca="1" si="496"/>
        <v>45139</v>
      </c>
      <c r="I10607" s="244">
        <f t="shared" si="497"/>
        <v>43892</v>
      </c>
      <c r="J10607" s="244" t="str">
        <f t="shared" si="495"/>
        <v/>
      </c>
    </row>
    <row r="10608" spans="3:10" ht="12" thickBot="1" x14ac:dyDescent="0.25">
      <c r="C10608" s="254"/>
      <c r="D10608" s="254"/>
      <c r="E10608" s="255"/>
      <c r="F10608" s="256"/>
      <c r="G10608" s="257"/>
      <c r="H10608" s="243">
        <f t="shared" ca="1" si="496"/>
        <v>45139</v>
      </c>
      <c r="I10608" s="244">
        <f t="shared" si="497"/>
        <v>43892</v>
      </c>
      <c r="J10608" s="244" t="str">
        <f t="shared" si="495"/>
        <v/>
      </c>
    </row>
    <row r="10609" spans="3:10" ht="12" thickBot="1" x14ac:dyDescent="0.25">
      <c r="C10609" s="254"/>
      <c r="D10609" s="254"/>
      <c r="E10609" s="255"/>
      <c r="F10609" s="256"/>
      <c r="G10609" s="257"/>
      <c r="H10609" s="243">
        <f t="shared" ca="1" si="496"/>
        <v>45139</v>
      </c>
      <c r="I10609" s="244">
        <f t="shared" si="497"/>
        <v>43892</v>
      </c>
      <c r="J10609" s="244" t="str">
        <f t="shared" si="495"/>
        <v/>
      </c>
    </row>
    <row r="10610" spans="3:10" ht="12" thickBot="1" x14ac:dyDescent="0.25">
      <c r="C10610" s="254"/>
      <c r="D10610" s="254"/>
      <c r="E10610" s="255"/>
      <c r="F10610" s="256"/>
      <c r="G10610" s="257"/>
      <c r="H10610" s="243">
        <f t="shared" ca="1" si="496"/>
        <v>45139</v>
      </c>
      <c r="I10610" s="244">
        <f t="shared" si="497"/>
        <v>43892</v>
      </c>
      <c r="J10610" s="244" t="str">
        <f t="shared" si="495"/>
        <v/>
      </c>
    </row>
    <row r="10611" spans="3:10" ht="12" thickBot="1" x14ac:dyDescent="0.25">
      <c r="C10611" s="254"/>
      <c r="D10611" s="254"/>
      <c r="E10611" s="255"/>
      <c r="F10611" s="256"/>
      <c r="G10611" s="257"/>
      <c r="H10611" s="243">
        <f t="shared" ca="1" si="496"/>
        <v>45139</v>
      </c>
      <c r="I10611" s="244">
        <f t="shared" si="497"/>
        <v>43892</v>
      </c>
      <c r="J10611" s="244" t="str">
        <f t="shared" si="495"/>
        <v/>
      </c>
    </row>
    <row r="10612" spans="3:10" ht="12" thickBot="1" x14ac:dyDescent="0.25">
      <c r="C10612" s="254"/>
      <c r="D10612" s="254"/>
      <c r="E10612" s="255"/>
      <c r="F10612" s="256"/>
      <c r="G10612" s="257"/>
      <c r="H10612" s="243">
        <f t="shared" ca="1" si="496"/>
        <v>45139</v>
      </c>
      <c r="I10612" s="244">
        <f t="shared" si="497"/>
        <v>43892</v>
      </c>
      <c r="J10612" s="244" t="str">
        <f t="shared" si="495"/>
        <v/>
      </c>
    </row>
    <row r="10613" spans="3:10" ht="12" thickBot="1" x14ac:dyDescent="0.25">
      <c r="C10613" s="254"/>
      <c r="D10613" s="254"/>
      <c r="E10613" s="255"/>
      <c r="F10613" s="256"/>
      <c r="G10613" s="257"/>
      <c r="H10613" s="243">
        <f t="shared" ca="1" si="496"/>
        <v>45139</v>
      </c>
      <c r="I10613" s="244">
        <f t="shared" si="497"/>
        <v>43892</v>
      </c>
      <c r="J10613" s="244" t="str">
        <f t="shared" si="495"/>
        <v/>
      </c>
    </row>
    <row r="10614" spans="3:10" ht="12" thickBot="1" x14ac:dyDescent="0.25">
      <c r="C10614" s="254"/>
      <c r="D10614" s="254"/>
      <c r="E10614" s="255"/>
      <c r="F10614" s="256"/>
      <c r="G10614" s="257"/>
      <c r="H10614" s="243">
        <f t="shared" ca="1" si="496"/>
        <v>45139</v>
      </c>
      <c r="I10614" s="244">
        <f t="shared" si="497"/>
        <v>43892</v>
      </c>
      <c r="J10614" s="244" t="str">
        <f t="shared" si="495"/>
        <v/>
      </c>
    </row>
    <row r="10615" spans="3:10" ht="12" thickBot="1" x14ac:dyDescent="0.25">
      <c r="C10615" s="254"/>
      <c r="D10615" s="254"/>
      <c r="E10615" s="255"/>
      <c r="F10615" s="256"/>
      <c r="G10615" s="257"/>
      <c r="H10615" s="243">
        <f t="shared" ca="1" si="496"/>
        <v>45139</v>
      </c>
      <c r="I10615" s="244">
        <f t="shared" si="497"/>
        <v>43892</v>
      </c>
      <c r="J10615" s="244" t="str">
        <f t="shared" si="495"/>
        <v/>
      </c>
    </row>
    <row r="10616" spans="3:10" ht="12" thickBot="1" x14ac:dyDescent="0.25">
      <c r="C10616" s="254"/>
      <c r="D10616" s="254"/>
      <c r="E10616" s="255"/>
      <c r="F10616" s="256"/>
      <c r="G10616" s="257"/>
      <c r="H10616" s="243">
        <f t="shared" ca="1" si="496"/>
        <v>45139</v>
      </c>
      <c r="I10616" s="244">
        <f t="shared" si="497"/>
        <v>43892</v>
      </c>
      <c r="J10616" s="244" t="str">
        <f t="shared" si="495"/>
        <v/>
      </c>
    </row>
    <row r="10617" spans="3:10" ht="12" thickBot="1" x14ac:dyDescent="0.25">
      <c r="C10617" s="254"/>
      <c r="D10617" s="254"/>
      <c r="E10617" s="255"/>
      <c r="F10617" s="256"/>
      <c r="G10617" s="257"/>
      <c r="H10617" s="243">
        <f t="shared" ca="1" si="496"/>
        <v>45139</v>
      </c>
      <c r="I10617" s="244">
        <f t="shared" si="497"/>
        <v>43892</v>
      </c>
      <c r="J10617" s="244" t="str">
        <f t="shared" si="495"/>
        <v/>
      </c>
    </row>
    <row r="10618" spans="3:10" ht="12" thickBot="1" x14ac:dyDescent="0.25">
      <c r="C10618" s="254"/>
      <c r="D10618" s="254"/>
      <c r="E10618" s="255"/>
      <c r="F10618" s="256"/>
      <c r="G10618" s="257"/>
      <c r="H10618" s="243">
        <f t="shared" ca="1" si="496"/>
        <v>45139</v>
      </c>
      <c r="I10618" s="244">
        <f t="shared" si="497"/>
        <v>43892</v>
      </c>
      <c r="J10618" s="244" t="str">
        <f t="shared" si="495"/>
        <v/>
      </c>
    </row>
    <row r="10619" spans="3:10" ht="12" thickBot="1" x14ac:dyDescent="0.25">
      <c r="C10619" s="254"/>
      <c r="D10619" s="254"/>
      <c r="E10619" s="255"/>
      <c r="F10619" s="256"/>
      <c r="G10619" s="257"/>
      <c r="H10619" s="243">
        <f t="shared" ca="1" si="496"/>
        <v>45139</v>
      </c>
      <c r="I10619" s="244">
        <f t="shared" si="497"/>
        <v>43892</v>
      </c>
      <c r="J10619" s="244" t="str">
        <f t="shared" si="495"/>
        <v/>
      </c>
    </row>
    <row r="10620" spans="3:10" ht="12" thickBot="1" x14ac:dyDescent="0.25">
      <c r="C10620" s="254"/>
      <c r="D10620" s="254"/>
      <c r="E10620" s="255"/>
      <c r="F10620" s="256"/>
      <c r="G10620" s="257"/>
      <c r="H10620" s="243">
        <f t="shared" ca="1" si="496"/>
        <v>45139</v>
      </c>
      <c r="I10620" s="244">
        <f t="shared" si="497"/>
        <v>43892</v>
      </c>
      <c r="J10620" s="244" t="str">
        <f t="shared" si="495"/>
        <v/>
      </c>
    </row>
    <row r="10621" spans="3:10" ht="12" thickBot="1" x14ac:dyDescent="0.25">
      <c r="C10621" s="254"/>
      <c r="D10621" s="254"/>
      <c r="E10621" s="255"/>
      <c r="F10621" s="256"/>
      <c r="G10621" s="257"/>
      <c r="H10621" s="243">
        <f t="shared" ca="1" si="496"/>
        <v>45139</v>
      </c>
      <c r="I10621" s="244">
        <f t="shared" si="497"/>
        <v>43892</v>
      </c>
      <c r="J10621" s="244" t="str">
        <f t="shared" si="495"/>
        <v/>
      </c>
    </row>
    <row r="10622" spans="3:10" ht="12" thickBot="1" x14ac:dyDescent="0.25">
      <c r="C10622" s="254"/>
      <c r="D10622" s="254"/>
      <c r="E10622" s="255"/>
      <c r="F10622" s="256"/>
      <c r="G10622" s="257"/>
      <c r="H10622" s="243">
        <f t="shared" ca="1" si="496"/>
        <v>45139</v>
      </c>
      <c r="I10622" s="244">
        <f t="shared" si="497"/>
        <v>43892</v>
      </c>
      <c r="J10622" s="244" t="str">
        <f t="shared" si="495"/>
        <v/>
      </c>
    </row>
    <row r="10623" spans="3:10" ht="12" thickBot="1" x14ac:dyDescent="0.25">
      <c r="C10623" s="254"/>
      <c r="D10623" s="254"/>
      <c r="E10623" s="255"/>
      <c r="F10623" s="256"/>
      <c r="G10623" s="257"/>
      <c r="H10623" s="243">
        <f t="shared" ca="1" si="496"/>
        <v>45139</v>
      </c>
      <c r="I10623" s="244">
        <f t="shared" si="497"/>
        <v>43892</v>
      </c>
      <c r="J10623" s="244" t="str">
        <f t="shared" si="495"/>
        <v/>
      </c>
    </row>
    <row r="10624" spans="3:10" ht="12" thickBot="1" x14ac:dyDescent="0.25">
      <c r="C10624" s="254"/>
      <c r="D10624" s="254"/>
      <c r="E10624" s="255"/>
      <c r="F10624" s="256"/>
      <c r="G10624" s="257"/>
      <c r="H10624" s="243">
        <f t="shared" ca="1" si="496"/>
        <v>45139</v>
      </c>
      <c r="I10624" s="244">
        <f t="shared" si="497"/>
        <v>43892</v>
      </c>
      <c r="J10624" s="244" t="str">
        <f t="shared" si="495"/>
        <v/>
      </c>
    </row>
    <row r="10625" spans="3:10" ht="12" thickBot="1" x14ac:dyDescent="0.25">
      <c r="C10625" s="254"/>
      <c r="D10625" s="254"/>
      <c r="E10625" s="255"/>
      <c r="F10625" s="256"/>
      <c r="G10625" s="257"/>
      <c r="H10625" s="243">
        <f t="shared" ca="1" si="496"/>
        <v>45139</v>
      </c>
      <c r="I10625" s="244">
        <f t="shared" si="497"/>
        <v>43892</v>
      </c>
      <c r="J10625" s="244" t="str">
        <f t="shared" si="495"/>
        <v/>
      </c>
    </row>
    <row r="10626" spans="3:10" ht="12" thickBot="1" x14ac:dyDescent="0.25">
      <c r="C10626" s="254"/>
      <c r="D10626" s="254"/>
      <c r="E10626" s="255"/>
      <c r="F10626" s="256"/>
      <c r="G10626" s="257"/>
      <c r="H10626" s="243">
        <f t="shared" ca="1" si="496"/>
        <v>45139</v>
      </c>
      <c r="I10626" s="244">
        <f t="shared" si="497"/>
        <v>43892</v>
      </c>
      <c r="J10626" s="244" t="str">
        <f t="shared" si="495"/>
        <v/>
      </c>
    </row>
    <row r="10627" spans="3:10" ht="12" thickBot="1" x14ac:dyDescent="0.25">
      <c r="C10627" s="254"/>
      <c r="D10627" s="254"/>
      <c r="E10627" s="255"/>
      <c r="F10627" s="256"/>
      <c r="G10627" s="257"/>
      <c r="H10627" s="243">
        <f t="shared" ca="1" si="496"/>
        <v>45139</v>
      </c>
      <c r="I10627" s="244">
        <f t="shared" si="497"/>
        <v>43892</v>
      </c>
      <c r="J10627" s="244" t="str">
        <f t="shared" si="495"/>
        <v/>
      </c>
    </row>
    <row r="10628" spans="3:10" ht="12" thickBot="1" x14ac:dyDescent="0.25">
      <c r="C10628" s="254"/>
      <c r="D10628" s="254"/>
      <c r="E10628" s="255"/>
      <c r="F10628" s="256"/>
      <c r="G10628" s="257"/>
      <c r="H10628" s="243">
        <f t="shared" ca="1" si="496"/>
        <v>45139</v>
      </c>
      <c r="I10628" s="244">
        <f t="shared" si="497"/>
        <v>43892</v>
      </c>
      <c r="J10628" s="244" t="str">
        <f t="shared" si="495"/>
        <v/>
      </c>
    </row>
    <row r="10629" spans="3:10" ht="12" thickBot="1" x14ac:dyDescent="0.25">
      <c r="C10629" s="254"/>
      <c r="D10629" s="254"/>
      <c r="E10629" s="255"/>
      <c r="F10629" s="256"/>
      <c r="G10629" s="257"/>
      <c r="H10629" s="243">
        <f t="shared" ca="1" si="496"/>
        <v>45139</v>
      </c>
      <c r="I10629" s="244">
        <f t="shared" si="497"/>
        <v>43892</v>
      </c>
      <c r="J10629" s="244" t="str">
        <f t="shared" si="495"/>
        <v/>
      </c>
    </row>
    <row r="10630" spans="3:10" ht="12" thickBot="1" x14ac:dyDescent="0.25">
      <c r="C10630" s="254"/>
      <c r="D10630" s="254"/>
      <c r="E10630" s="255"/>
      <c r="F10630" s="256"/>
      <c r="G10630" s="257"/>
      <c r="H10630" s="243">
        <f t="shared" ca="1" si="496"/>
        <v>45139</v>
      </c>
      <c r="I10630" s="244">
        <f t="shared" si="497"/>
        <v>43892</v>
      </c>
      <c r="J10630" s="244" t="str">
        <f t="shared" ref="J10630:J10693" si="498">IF(G10630="","",IF(G10630&gt;=0,"Debitoren",IF(G10630&lt;0,"Kreditoren","")))</f>
        <v/>
      </c>
    </row>
    <row r="10631" spans="3:10" ht="12" thickBot="1" x14ac:dyDescent="0.25">
      <c r="C10631" s="254"/>
      <c r="D10631" s="254"/>
      <c r="E10631" s="255"/>
      <c r="F10631" s="256"/>
      <c r="G10631" s="257"/>
      <c r="H10631" s="243">
        <f t="shared" ref="H10631:H10694" ca="1" si="499">IF(F10631&lt;$F$2,EOMONTH($F$2,-1)+1,EOMONTH(F10631,-1)+1)</f>
        <v>45139</v>
      </c>
      <c r="I10631" s="244">
        <f t="shared" ref="I10631:I10694" si="500">IF(F10631&lt;$I$2,IF(   WEEKDAY(EOMONTH($I$2,-1)+1)=1,EOMONTH($I$2,-1)+1+1,EOMONTH($I$2,-1)+1),IF(WEEKDAY(F10631)=1,F10631+1,F10631))</f>
        <v>43892</v>
      </c>
      <c r="J10631" s="244" t="str">
        <f t="shared" si="498"/>
        <v/>
      </c>
    </row>
    <row r="10632" spans="3:10" ht="12" thickBot="1" x14ac:dyDescent="0.25">
      <c r="C10632" s="254"/>
      <c r="D10632" s="254"/>
      <c r="E10632" s="255"/>
      <c r="F10632" s="256"/>
      <c r="G10632" s="257"/>
      <c r="H10632" s="243">
        <f t="shared" ca="1" si="499"/>
        <v>45139</v>
      </c>
      <c r="I10632" s="244">
        <f t="shared" si="500"/>
        <v>43892</v>
      </c>
      <c r="J10632" s="244" t="str">
        <f t="shared" si="498"/>
        <v/>
      </c>
    </row>
    <row r="10633" spans="3:10" ht="12" thickBot="1" x14ac:dyDescent="0.25">
      <c r="C10633" s="254"/>
      <c r="D10633" s="254"/>
      <c r="E10633" s="255"/>
      <c r="F10633" s="256"/>
      <c r="G10633" s="257"/>
      <c r="H10633" s="243">
        <f t="shared" ca="1" si="499"/>
        <v>45139</v>
      </c>
      <c r="I10633" s="244">
        <f t="shared" si="500"/>
        <v>43892</v>
      </c>
      <c r="J10633" s="244" t="str">
        <f t="shared" si="498"/>
        <v/>
      </c>
    </row>
    <row r="10634" spans="3:10" ht="12" thickBot="1" x14ac:dyDescent="0.25">
      <c r="C10634" s="254"/>
      <c r="D10634" s="254"/>
      <c r="E10634" s="255"/>
      <c r="F10634" s="256"/>
      <c r="G10634" s="257"/>
      <c r="H10634" s="243">
        <f t="shared" ca="1" si="499"/>
        <v>45139</v>
      </c>
      <c r="I10634" s="244">
        <f t="shared" si="500"/>
        <v>43892</v>
      </c>
      <c r="J10634" s="244" t="str">
        <f t="shared" si="498"/>
        <v/>
      </c>
    </row>
    <row r="10635" spans="3:10" ht="12" thickBot="1" x14ac:dyDescent="0.25">
      <c r="C10635" s="254"/>
      <c r="D10635" s="254"/>
      <c r="E10635" s="255"/>
      <c r="F10635" s="256"/>
      <c r="G10635" s="257"/>
      <c r="H10635" s="243">
        <f t="shared" ca="1" si="499"/>
        <v>45139</v>
      </c>
      <c r="I10635" s="244">
        <f t="shared" si="500"/>
        <v>43892</v>
      </c>
      <c r="J10635" s="244" t="str">
        <f t="shared" si="498"/>
        <v/>
      </c>
    </row>
    <row r="10636" spans="3:10" ht="12" thickBot="1" x14ac:dyDescent="0.25">
      <c r="C10636" s="254"/>
      <c r="D10636" s="254"/>
      <c r="E10636" s="255"/>
      <c r="F10636" s="256"/>
      <c r="G10636" s="257"/>
      <c r="H10636" s="243">
        <f t="shared" ca="1" si="499"/>
        <v>45139</v>
      </c>
      <c r="I10636" s="244">
        <f t="shared" si="500"/>
        <v>43892</v>
      </c>
      <c r="J10636" s="244" t="str">
        <f t="shared" si="498"/>
        <v/>
      </c>
    </row>
    <row r="10637" spans="3:10" ht="12" thickBot="1" x14ac:dyDescent="0.25">
      <c r="C10637" s="254"/>
      <c r="D10637" s="254"/>
      <c r="E10637" s="255"/>
      <c r="F10637" s="256"/>
      <c r="G10637" s="257"/>
      <c r="H10637" s="243">
        <f t="shared" ca="1" si="499"/>
        <v>45139</v>
      </c>
      <c r="I10637" s="244">
        <f t="shared" si="500"/>
        <v>43892</v>
      </c>
      <c r="J10637" s="244" t="str">
        <f t="shared" si="498"/>
        <v/>
      </c>
    </row>
    <row r="10638" spans="3:10" ht="12" thickBot="1" x14ac:dyDescent="0.25">
      <c r="C10638" s="254"/>
      <c r="D10638" s="254"/>
      <c r="E10638" s="255"/>
      <c r="F10638" s="256"/>
      <c r="G10638" s="257"/>
      <c r="H10638" s="243">
        <f t="shared" ca="1" si="499"/>
        <v>45139</v>
      </c>
      <c r="I10638" s="244">
        <f t="shared" si="500"/>
        <v>43892</v>
      </c>
      <c r="J10638" s="244" t="str">
        <f t="shared" si="498"/>
        <v/>
      </c>
    </row>
    <row r="10639" spans="3:10" ht="12" thickBot="1" x14ac:dyDescent="0.25">
      <c r="C10639" s="254"/>
      <c r="D10639" s="254"/>
      <c r="E10639" s="255"/>
      <c r="F10639" s="256"/>
      <c r="G10639" s="257"/>
      <c r="H10639" s="243">
        <f t="shared" ca="1" si="499"/>
        <v>45139</v>
      </c>
      <c r="I10639" s="244">
        <f t="shared" si="500"/>
        <v>43892</v>
      </c>
      <c r="J10639" s="244" t="str">
        <f t="shared" si="498"/>
        <v/>
      </c>
    </row>
    <row r="10640" spans="3:10" ht="12" thickBot="1" x14ac:dyDescent="0.25">
      <c r="C10640" s="254"/>
      <c r="D10640" s="254"/>
      <c r="E10640" s="255"/>
      <c r="F10640" s="256"/>
      <c r="G10640" s="257"/>
      <c r="H10640" s="243">
        <f t="shared" ca="1" si="499"/>
        <v>45139</v>
      </c>
      <c r="I10640" s="244">
        <f t="shared" si="500"/>
        <v>43892</v>
      </c>
      <c r="J10640" s="244" t="str">
        <f t="shared" si="498"/>
        <v/>
      </c>
    </row>
    <row r="10641" spans="3:10" ht="12" thickBot="1" x14ac:dyDescent="0.25">
      <c r="C10641" s="254"/>
      <c r="D10641" s="254"/>
      <c r="E10641" s="255"/>
      <c r="F10641" s="256"/>
      <c r="G10641" s="257"/>
      <c r="H10641" s="243">
        <f t="shared" ca="1" si="499"/>
        <v>45139</v>
      </c>
      <c r="I10641" s="244">
        <f t="shared" si="500"/>
        <v>43892</v>
      </c>
      <c r="J10641" s="244" t="str">
        <f t="shared" si="498"/>
        <v/>
      </c>
    </row>
    <row r="10642" spans="3:10" ht="12" thickBot="1" x14ac:dyDescent="0.25">
      <c r="C10642" s="254"/>
      <c r="D10642" s="254"/>
      <c r="E10642" s="255"/>
      <c r="F10642" s="256"/>
      <c r="G10642" s="257"/>
      <c r="H10642" s="243">
        <f t="shared" ca="1" si="499"/>
        <v>45139</v>
      </c>
      <c r="I10642" s="244">
        <f t="shared" si="500"/>
        <v>43892</v>
      </c>
      <c r="J10642" s="244" t="str">
        <f t="shared" si="498"/>
        <v/>
      </c>
    </row>
    <row r="10643" spans="3:10" ht="12" thickBot="1" x14ac:dyDescent="0.25">
      <c r="C10643" s="254"/>
      <c r="D10643" s="254"/>
      <c r="E10643" s="255"/>
      <c r="F10643" s="256"/>
      <c r="G10643" s="257"/>
      <c r="H10643" s="243">
        <f t="shared" ca="1" si="499"/>
        <v>45139</v>
      </c>
      <c r="I10643" s="244">
        <f t="shared" si="500"/>
        <v>43892</v>
      </c>
      <c r="J10643" s="244" t="str">
        <f t="shared" si="498"/>
        <v/>
      </c>
    </row>
    <row r="10644" spans="3:10" ht="12" thickBot="1" x14ac:dyDescent="0.25">
      <c r="C10644" s="254"/>
      <c r="D10644" s="254"/>
      <c r="E10644" s="255"/>
      <c r="F10644" s="256"/>
      <c r="G10644" s="257"/>
      <c r="H10644" s="243">
        <f t="shared" ca="1" si="499"/>
        <v>45139</v>
      </c>
      <c r="I10644" s="244">
        <f t="shared" si="500"/>
        <v>43892</v>
      </c>
      <c r="J10644" s="244" t="str">
        <f t="shared" si="498"/>
        <v/>
      </c>
    </row>
    <row r="10645" spans="3:10" ht="12" thickBot="1" x14ac:dyDescent="0.25">
      <c r="C10645" s="254"/>
      <c r="D10645" s="254"/>
      <c r="E10645" s="255"/>
      <c r="F10645" s="256"/>
      <c r="G10645" s="257"/>
      <c r="H10645" s="243">
        <f t="shared" ca="1" si="499"/>
        <v>45139</v>
      </c>
      <c r="I10645" s="244">
        <f t="shared" si="500"/>
        <v>43892</v>
      </c>
      <c r="J10645" s="244" t="str">
        <f t="shared" si="498"/>
        <v/>
      </c>
    </row>
    <row r="10646" spans="3:10" ht="12" thickBot="1" x14ac:dyDescent="0.25">
      <c r="C10646" s="254"/>
      <c r="D10646" s="254"/>
      <c r="E10646" s="255"/>
      <c r="F10646" s="256"/>
      <c r="G10646" s="257"/>
      <c r="H10646" s="243">
        <f t="shared" ca="1" si="499"/>
        <v>45139</v>
      </c>
      <c r="I10646" s="244">
        <f t="shared" si="500"/>
        <v>43892</v>
      </c>
      <c r="J10646" s="244" t="str">
        <f t="shared" si="498"/>
        <v/>
      </c>
    </row>
    <row r="10647" spans="3:10" ht="12" thickBot="1" x14ac:dyDescent="0.25">
      <c r="C10647" s="254"/>
      <c r="D10647" s="254"/>
      <c r="E10647" s="255"/>
      <c r="F10647" s="256"/>
      <c r="G10647" s="257"/>
      <c r="H10647" s="243">
        <f t="shared" ca="1" si="499"/>
        <v>45139</v>
      </c>
      <c r="I10647" s="244">
        <f t="shared" si="500"/>
        <v>43892</v>
      </c>
      <c r="J10647" s="244" t="str">
        <f t="shared" si="498"/>
        <v/>
      </c>
    </row>
    <row r="10648" spans="3:10" ht="12" thickBot="1" x14ac:dyDescent="0.25">
      <c r="C10648" s="254"/>
      <c r="D10648" s="254"/>
      <c r="E10648" s="255"/>
      <c r="F10648" s="256"/>
      <c r="G10648" s="257"/>
      <c r="H10648" s="243">
        <f t="shared" ca="1" si="499"/>
        <v>45139</v>
      </c>
      <c r="I10648" s="244">
        <f t="shared" si="500"/>
        <v>43892</v>
      </c>
      <c r="J10648" s="244" t="str">
        <f t="shared" si="498"/>
        <v/>
      </c>
    </row>
    <row r="10649" spans="3:10" ht="12" thickBot="1" x14ac:dyDescent="0.25">
      <c r="C10649" s="254"/>
      <c r="D10649" s="254"/>
      <c r="E10649" s="255"/>
      <c r="F10649" s="256"/>
      <c r="G10649" s="257"/>
      <c r="H10649" s="243">
        <f t="shared" ca="1" si="499"/>
        <v>45139</v>
      </c>
      <c r="I10649" s="244">
        <f t="shared" si="500"/>
        <v>43892</v>
      </c>
      <c r="J10649" s="244" t="str">
        <f t="shared" si="498"/>
        <v/>
      </c>
    </row>
    <row r="10650" spans="3:10" ht="12" thickBot="1" x14ac:dyDescent="0.25">
      <c r="C10650" s="254"/>
      <c r="D10650" s="254"/>
      <c r="E10650" s="255"/>
      <c r="F10650" s="256"/>
      <c r="G10650" s="257"/>
      <c r="H10650" s="243">
        <f t="shared" ca="1" si="499"/>
        <v>45139</v>
      </c>
      <c r="I10650" s="244">
        <f t="shared" si="500"/>
        <v>43892</v>
      </c>
      <c r="J10650" s="244" t="str">
        <f t="shared" si="498"/>
        <v/>
      </c>
    </row>
    <row r="10651" spans="3:10" ht="12" thickBot="1" x14ac:dyDescent="0.25">
      <c r="C10651" s="254"/>
      <c r="D10651" s="254"/>
      <c r="E10651" s="255"/>
      <c r="F10651" s="256"/>
      <c r="G10651" s="257"/>
      <c r="H10651" s="243">
        <f t="shared" ca="1" si="499"/>
        <v>45139</v>
      </c>
      <c r="I10651" s="244">
        <f t="shared" si="500"/>
        <v>43892</v>
      </c>
      <c r="J10651" s="244" t="str">
        <f t="shared" si="498"/>
        <v/>
      </c>
    </row>
    <row r="10652" spans="3:10" ht="12" thickBot="1" x14ac:dyDescent="0.25">
      <c r="C10652" s="254"/>
      <c r="D10652" s="254"/>
      <c r="E10652" s="255"/>
      <c r="F10652" s="256"/>
      <c r="G10652" s="257"/>
      <c r="H10652" s="243">
        <f t="shared" ca="1" si="499"/>
        <v>45139</v>
      </c>
      <c r="I10652" s="244">
        <f t="shared" si="500"/>
        <v>43892</v>
      </c>
      <c r="J10652" s="244" t="str">
        <f t="shared" si="498"/>
        <v/>
      </c>
    </row>
    <row r="10653" spans="3:10" ht="12" thickBot="1" x14ac:dyDescent="0.25">
      <c r="C10653" s="254"/>
      <c r="D10653" s="254"/>
      <c r="E10653" s="255"/>
      <c r="F10653" s="256"/>
      <c r="G10653" s="257"/>
      <c r="H10653" s="243">
        <f t="shared" ca="1" si="499"/>
        <v>45139</v>
      </c>
      <c r="I10653" s="244">
        <f t="shared" si="500"/>
        <v>43892</v>
      </c>
      <c r="J10653" s="244" t="str">
        <f t="shared" si="498"/>
        <v/>
      </c>
    </row>
    <row r="10654" spans="3:10" ht="12" thickBot="1" x14ac:dyDescent="0.25">
      <c r="C10654" s="254"/>
      <c r="D10654" s="254"/>
      <c r="E10654" s="255"/>
      <c r="F10654" s="256"/>
      <c r="G10654" s="257"/>
      <c r="H10654" s="243">
        <f t="shared" ca="1" si="499"/>
        <v>45139</v>
      </c>
      <c r="I10654" s="244">
        <f t="shared" si="500"/>
        <v>43892</v>
      </c>
      <c r="J10654" s="244" t="str">
        <f t="shared" si="498"/>
        <v/>
      </c>
    </row>
    <row r="10655" spans="3:10" ht="12" thickBot="1" x14ac:dyDescent="0.25">
      <c r="C10655" s="254"/>
      <c r="D10655" s="254"/>
      <c r="E10655" s="255"/>
      <c r="F10655" s="256"/>
      <c r="G10655" s="257"/>
      <c r="H10655" s="243">
        <f t="shared" ca="1" si="499"/>
        <v>45139</v>
      </c>
      <c r="I10655" s="244">
        <f t="shared" si="500"/>
        <v>43892</v>
      </c>
      <c r="J10655" s="244" t="str">
        <f t="shared" si="498"/>
        <v/>
      </c>
    </row>
    <row r="10656" spans="3:10" ht="12" thickBot="1" x14ac:dyDescent="0.25">
      <c r="C10656" s="254"/>
      <c r="D10656" s="254"/>
      <c r="E10656" s="255"/>
      <c r="F10656" s="256"/>
      <c r="G10656" s="257"/>
      <c r="H10656" s="243">
        <f t="shared" ca="1" si="499"/>
        <v>45139</v>
      </c>
      <c r="I10656" s="244">
        <f t="shared" si="500"/>
        <v>43892</v>
      </c>
      <c r="J10656" s="244" t="str">
        <f t="shared" si="498"/>
        <v/>
      </c>
    </row>
    <row r="10657" spans="3:10" ht="12" thickBot="1" x14ac:dyDescent="0.25">
      <c r="C10657" s="254"/>
      <c r="D10657" s="254"/>
      <c r="E10657" s="255"/>
      <c r="F10657" s="256"/>
      <c r="G10657" s="257"/>
      <c r="H10657" s="243">
        <f t="shared" ca="1" si="499"/>
        <v>45139</v>
      </c>
      <c r="I10657" s="244">
        <f t="shared" si="500"/>
        <v>43892</v>
      </c>
      <c r="J10657" s="244" t="str">
        <f t="shared" si="498"/>
        <v/>
      </c>
    </row>
    <row r="10658" spans="3:10" ht="12" thickBot="1" x14ac:dyDescent="0.25">
      <c r="C10658" s="254"/>
      <c r="D10658" s="254"/>
      <c r="E10658" s="255"/>
      <c r="F10658" s="256"/>
      <c r="G10658" s="257"/>
      <c r="H10658" s="243">
        <f t="shared" ca="1" si="499"/>
        <v>45139</v>
      </c>
      <c r="I10658" s="244">
        <f t="shared" si="500"/>
        <v>43892</v>
      </c>
      <c r="J10658" s="244" t="str">
        <f t="shared" si="498"/>
        <v/>
      </c>
    </row>
    <row r="10659" spans="3:10" ht="12" thickBot="1" x14ac:dyDescent="0.25">
      <c r="C10659" s="254"/>
      <c r="D10659" s="254"/>
      <c r="E10659" s="255"/>
      <c r="F10659" s="256"/>
      <c r="G10659" s="257"/>
      <c r="H10659" s="243">
        <f t="shared" ca="1" si="499"/>
        <v>45139</v>
      </c>
      <c r="I10659" s="244">
        <f t="shared" si="500"/>
        <v>43892</v>
      </c>
      <c r="J10659" s="244" t="str">
        <f t="shared" si="498"/>
        <v/>
      </c>
    </row>
    <row r="10660" spans="3:10" ht="12" thickBot="1" x14ac:dyDescent="0.25">
      <c r="C10660" s="254"/>
      <c r="D10660" s="254"/>
      <c r="E10660" s="255"/>
      <c r="F10660" s="256"/>
      <c r="G10660" s="257"/>
      <c r="H10660" s="243">
        <f t="shared" ca="1" si="499"/>
        <v>45139</v>
      </c>
      <c r="I10660" s="244">
        <f t="shared" si="500"/>
        <v>43892</v>
      </c>
      <c r="J10660" s="244" t="str">
        <f t="shared" si="498"/>
        <v/>
      </c>
    </row>
    <row r="10661" spans="3:10" ht="12" thickBot="1" x14ac:dyDescent="0.25">
      <c r="C10661" s="254"/>
      <c r="D10661" s="254"/>
      <c r="E10661" s="255"/>
      <c r="F10661" s="256"/>
      <c r="G10661" s="257"/>
      <c r="H10661" s="243">
        <f t="shared" ca="1" si="499"/>
        <v>45139</v>
      </c>
      <c r="I10661" s="244">
        <f t="shared" si="500"/>
        <v>43892</v>
      </c>
      <c r="J10661" s="244" t="str">
        <f t="shared" si="498"/>
        <v/>
      </c>
    </row>
    <row r="10662" spans="3:10" ht="12" thickBot="1" x14ac:dyDescent="0.25">
      <c r="C10662" s="254"/>
      <c r="D10662" s="254"/>
      <c r="E10662" s="255"/>
      <c r="F10662" s="256"/>
      <c r="G10662" s="257"/>
      <c r="H10662" s="243">
        <f t="shared" ca="1" si="499"/>
        <v>45139</v>
      </c>
      <c r="I10662" s="244">
        <f t="shared" si="500"/>
        <v>43892</v>
      </c>
      <c r="J10662" s="244" t="str">
        <f t="shared" si="498"/>
        <v/>
      </c>
    </row>
    <row r="10663" spans="3:10" ht="12" thickBot="1" x14ac:dyDescent="0.25">
      <c r="C10663" s="254"/>
      <c r="D10663" s="254"/>
      <c r="E10663" s="255"/>
      <c r="F10663" s="256"/>
      <c r="G10663" s="257"/>
      <c r="H10663" s="243">
        <f t="shared" ca="1" si="499"/>
        <v>45139</v>
      </c>
      <c r="I10663" s="244">
        <f t="shared" si="500"/>
        <v>43892</v>
      </c>
      <c r="J10663" s="244" t="str">
        <f t="shared" si="498"/>
        <v/>
      </c>
    </row>
    <row r="10664" spans="3:10" ht="12" thickBot="1" x14ac:dyDescent="0.25">
      <c r="C10664" s="254"/>
      <c r="D10664" s="254"/>
      <c r="E10664" s="255"/>
      <c r="F10664" s="256"/>
      <c r="G10664" s="257"/>
      <c r="H10664" s="243">
        <f t="shared" ca="1" si="499"/>
        <v>45139</v>
      </c>
      <c r="I10664" s="244">
        <f t="shared" si="500"/>
        <v>43892</v>
      </c>
      <c r="J10664" s="244" t="str">
        <f t="shared" si="498"/>
        <v/>
      </c>
    </row>
    <row r="10665" spans="3:10" ht="12" thickBot="1" x14ac:dyDescent="0.25">
      <c r="C10665" s="254"/>
      <c r="D10665" s="254"/>
      <c r="E10665" s="255"/>
      <c r="F10665" s="256"/>
      <c r="G10665" s="257"/>
      <c r="H10665" s="243">
        <f t="shared" ca="1" si="499"/>
        <v>45139</v>
      </c>
      <c r="I10665" s="244">
        <f t="shared" si="500"/>
        <v>43892</v>
      </c>
      <c r="J10665" s="244" t="str">
        <f t="shared" si="498"/>
        <v/>
      </c>
    </row>
    <row r="10666" spans="3:10" ht="12" thickBot="1" x14ac:dyDescent="0.25">
      <c r="C10666" s="254"/>
      <c r="D10666" s="254"/>
      <c r="E10666" s="255"/>
      <c r="F10666" s="256"/>
      <c r="G10666" s="257"/>
      <c r="H10666" s="243">
        <f t="shared" ca="1" si="499"/>
        <v>45139</v>
      </c>
      <c r="I10666" s="244">
        <f t="shared" si="500"/>
        <v>43892</v>
      </c>
      <c r="J10666" s="244" t="str">
        <f t="shared" si="498"/>
        <v/>
      </c>
    </row>
    <row r="10667" spans="3:10" ht="12" thickBot="1" x14ac:dyDescent="0.25">
      <c r="C10667" s="254"/>
      <c r="D10667" s="254"/>
      <c r="E10667" s="255"/>
      <c r="F10667" s="256"/>
      <c r="G10667" s="257"/>
      <c r="H10667" s="243">
        <f t="shared" ca="1" si="499"/>
        <v>45139</v>
      </c>
      <c r="I10667" s="244">
        <f t="shared" si="500"/>
        <v>43892</v>
      </c>
      <c r="J10667" s="244" t="str">
        <f t="shared" si="498"/>
        <v/>
      </c>
    </row>
    <row r="10668" spans="3:10" ht="12" thickBot="1" x14ac:dyDescent="0.25">
      <c r="C10668" s="254"/>
      <c r="D10668" s="254"/>
      <c r="E10668" s="255"/>
      <c r="F10668" s="256"/>
      <c r="G10668" s="257"/>
      <c r="H10668" s="243">
        <f t="shared" ca="1" si="499"/>
        <v>45139</v>
      </c>
      <c r="I10668" s="244">
        <f t="shared" si="500"/>
        <v>43892</v>
      </c>
      <c r="J10668" s="244" t="str">
        <f t="shared" si="498"/>
        <v/>
      </c>
    </row>
    <row r="10669" spans="3:10" ht="12" thickBot="1" x14ac:dyDescent="0.25">
      <c r="C10669" s="254"/>
      <c r="D10669" s="254"/>
      <c r="E10669" s="255"/>
      <c r="F10669" s="256"/>
      <c r="G10669" s="257"/>
      <c r="H10669" s="243">
        <f t="shared" ca="1" si="499"/>
        <v>45139</v>
      </c>
      <c r="I10669" s="244">
        <f t="shared" si="500"/>
        <v>43892</v>
      </c>
      <c r="J10669" s="244" t="str">
        <f t="shared" si="498"/>
        <v/>
      </c>
    </row>
    <row r="10670" spans="3:10" ht="12" thickBot="1" x14ac:dyDescent="0.25">
      <c r="C10670" s="254"/>
      <c r="D10670" s="254"/>
      <c r="E10670" s="255"/>
      <c r="F10670" s="256"/>
      <c r="G10670" s="257"/>
      <c r="H10670" s="243">
        <f t="shared" ca="1" si="499"/>
        <v>45139</v>
      </c>
      <c r="I10670" s="244">
        <f t="shared" si="500"/>
        <v>43892</v>
      </c>
      <c r="J10670" s="244" t="str">
        <f t="shared" si="498"/>
        <v/>
      </c>
    </row>
    <row r="10671" spans="3:10" ht="12" thickBot="1" x14ac:dyDescent="0.25">
      <c r="C10671" s="254"/>
      <c r="D10671" s="254"/>
      <c r="E10671" s="255"/>
      <c r="F10671" s="256"/>
      <c r="G10671" s="257"/>
      <c r="H10671" s="243">
        <f t="shared" ca="1" si="499"/>
        <v>45139</v>
      </c>
      <c r="I10671" s="244">
        <f t="shared" si="500"/>
        <v>43892</v>
      </c>
      <c r="J10671" s="244" t="str">
        <f t="shared" si="498"/>
        <v/>
      </c>
    </row>
    <row r="10672" spans="3:10" ht="12" thickBot="1" x14ac:dyDescent="0.25">
      <c r="C10672" s="254"/>
      <c r="D10672" s="254"/>
      <c r="E10672" s="255"/>
      <c r="F10672" s="256"/>
      <c r="G10672" s="257"/>
      <c r="H10672" s="243">
        <f t="shared" ca="1" si="499"/>
        <v>45139</v>
      </c>
      <c r="I10672" s="244">
        <f t="shared" si="500"/>
        <v>43892</v>
      </c>
      <c r="J10672" s="244" t="str">
        <f t="shared" si="498"/>
        <v/>
      </c>
    </row>
    <row r="10673" spans="3:10" ht="12" thickBot="1" x14ac:dyDescent="0.25">
      <c r="C10673" s="254"/>
      <c r="D10673" s="254"/>
      <c r="E10673" s="255"/>
      <c r="F10673" s="256"/>
      <c r="G10673" s="257"/>
      <c r="H10673" s="243">
        <f t="shared" ca="1" si="499"/>
        <v>45139</v>
      </c>
      <c r="I10673" s="244">
        <f t="shared" si="500"/>
        <v>43892</v>
      </c>
      <c r="J10673" s="244" t="str">
        <f t="shared" si="498"/>
        <v/>
      </c>
    </row>
    <row r="10674" spans="3:10" ht="12" thickBot="1" x14ac:dyDescent="0.25">
      <c r="C10674" s="254"/>
      <c r="D10674" s="254"/>
      <c r="E10674" s="255"/>
      <c r="F10674" s="256"/>
      <c r="G10674" s="257"/>
      <c r="H10674" s="243">
        <f t="shared" ca="1" si="499"/>
        <v>45139</v>
      </c>
      <c r="I10674" s="244">
        <f t="shared" si="500"/>
        <v>43892</v>
      </c>
      <c r="J10674" s="244" t="str">
        <f t="shared" si="498"/>
        <v/>
      </c>
    </row>
    <row r="10675" spans="3:10" ht="12" thickBot="1" x14ac:dyDescent="0.25">
      <c r="C10675" s="254"/>
      <c r="D10675" s="254"/>
      <c r="E10675" s="255"/>
      <c r="F10675" s="256"/>
      <c r="G10675" s="257"/>
      <c r="H10675" s="243">
        <f t="shared" ca="1" si="499"/>
        <v>45139</v>
      </c>
      <c r="I10675" s="244">
        <f t="shared" si="500"/>
        <v>43892</v>
      </c>
      <c r="J10675" s="244" t="str">
        <f t="shared" si="498"/>
        <v/>
      </c>
    </row>
    <row r="10676" spans="3:10" ht="12" thickBot="1" x14ac:dyDescent="0.25">
      <c r="C10676" s="254"/>
      <c r="D10676" s="254"/>
      <c r="E10676" s="255"/>
      <c r="F10676" s="256"/>
      <c r="G10676" s="257"/>
      <c r="H10676" s="243">
        <f t="shared" ca="1" si="499"/>
        <v>45139</v>
      </c>
      <c r="I10676" s="244">
        <f t="shared" si="500"/>
        <v>43892</v>
      </c>
      <c r="J10676" s="244" t="str">
        <f t="shared" si="498"/>
        <v/>
      </c>
    </row>
    <row r="10677" spans="3:10" ht="12" thickBot="1" x14ac:dyDescent="0.25">
      <c r="C10677" s="254"/>
      <c r="D10677" s="254"/>
      <c r="E10677" s="255"/>
      <c r="F10677" s="256"/>
      <c r="G10677" s="257"/>
      <c r="H10677" s="243">
        <f t="shared" ca="1" si="499"/>
        <v>45139</v>
      </c>
      <c r="I10677" s="244">
        <f t="shared" si="500"/>
        <v>43892</v>
      </c>
      <c r="J10677" s="244" t="str">
        <f t="shared" si="498"/>
        <v/>
      </c>
    </row>
    <row r="10678" spans="3:10" ht="12" thickBot="1" x14ac:dyDescent="0.25">
      <c r="C10678" s="254"/>
      <c r="D10678" s="254"/>
      <c r="E10678" s="255"/>
      <c r="F10678" s="256"/>
      <c r="G10678" s="257"/>
      <c r="H10678" s="243">
        <f t="shared" ca="1" si="499"/>
        <v>45139</v>
      </c>
      <c r="I10678" s="244">
        <f t="shared" si="500"/>
        <v>43892</v>
      </c>
      <c r="J10678" s="244" t="str">
        <f t="shared" si="498"/>
        <v/>
      </c>
    </row>
    <row r="10679" spans="3:10" ht="12" thickBot="1" x14ac:dyDescent="0.25">
      <c r="C10679" s="254"/>
      <c r="D10679" s="254"/>
      <c r="E10679" s="255"/>
      <c r="F10679" s="256"/>
      <c r="G10679" s="257"/>
      <c r="H10679" s="243">
        <f t="shared" ca="1" si="499"/>
        <v>45139</v>
      </c>
      <c r="I10679" s="244">
        <f t="shared" si="500"/>
        <v>43892</v>
      </c>
      <c r="J10679" s="244" t="str">
        <f t="shared" si="498"/>
        <v/>
      </c>
    </row>
    <row r="10680" spans="3:10" ht="12" thickBot="1" x14ac:dyDescent="0.25">
      <c r="C10680" s="254"/>
      <c r="D10680" s="254"/>
      <c r="E10680" s="255"/>
      <c r="F10680" s="256"/>
      <c r="G10680" s="257"/>
      <c r="H10680" s="243">
        <f t="shared" ca="1" si="499"/>
        <v>45139</v>
      </c>
      <c r="I10680" s="244">
        <f t="shared" si="500"/>
        <v>43892</v>
      </c>
      <c r="J10680" s="244" t="str">
        <f t="shared" si="498"/>
        <v/>
      </c>
    </row>
    <row r="10681" spans="3:10" ht="12" thickBot="1" x14ac:dyDescent="0.25">
      <c r="C10681" s="254"/>
      <c r="D10681" s="254"/>
      <c r="E10681" s="255"/>
      <c r="F10681" s="256"/>
      <c r="G10681" s="257"/>
      <c r="H10681" s="243">
        <f t="shared" ca="1" si="499"/>
        <v>45139</v>
      </c>
      <c r="I10681" s="244">
        <f t="shared" si="500"/>
        <v>43892</v>
      </c>
      <c r="J10681" s="244" t="str">
        <f t="shared" si="498"/>
        <v/>
      </c>
    </row>
    <row r="10682" spans="3:10" ht="12" thickBot="1" x14ac:dyDescent="0.25">
      <c r="C10682" s="254"/>
      <c r="D10682" s="254"/>
      <c r="E10682" s="255"/>
      <c r="F10682" s="256"/>
      <c r="G10682" s="257"/>
      <c r="H10682" s="243">
        <f t="shared" ca="1" si="499"/>
        <v>45139</v>
      </c>
      <c r="I10682" s="244">
        <f t="shared" si="500"/>
        <v>43892</v>
      </c>
      <c r="J10682" s="244" t="str">
        <f t="shared" si="498"/>
        <v/>
      </c>
    </row>
    <row r="10683" spans="3:10" ht="12" thickBot="1" x14ac:dyDescent="0.25">
      <c r="C10683" s="254"/>
      <c r="D10683" s="254"/>
      <c r="E10683" s="255"/>
      <c r="F10683" s="256"/>
      <c r="G10683" s="257"/>
      <c r="H10683" s="243">
        <f t="shared" ca="1" si="499"/>
        <v>45139</v>
      </c>
      <c r="I10683" s="244">
        <f t="shared" si="500"/>
        <v>43892</v>
      </c>
      <c r="J10683" s="244" t="str">
        <f t="shared" si="498"/>
        <v/>
      </c>
    </row>
    <row r="10684" spans="3:10" ht="12" thickBot="1" x14ac:dyDescent="0.25">
      <c r="C10684" s="254"/>
      <c r="D10684" s="254"/>
      <c r="E10684" s="255"/>
      <c r="F10684" s="256"/>
      <c r="G10684" s="257"/>
      <c r="H10684" s="243">
        <f t="shared" ca="1" si="499"/>
        <v>45139</v>
      </c>
      <c r="I10684" s="244">
        <f t="shared" si="500"/>
        <v>43892</v>
      </c>
      <c r="J10684" s="244" t="str">
        <f t="shared" si="498"/>
        <v/>
      </c>
    </row>
    <row r="10685" spans="3:10" ht="12" thickBot="1" x14ac:dyDescent="0.25">
      <c r="C10685" s="254"/>
      <c r="D10685" s="254"/>
      <c r="E10685" s="255"/>
      <c r="F10685" s="256"/>
      <c r="G10685" s="257"/>
      <c r="H10685" s="243">
        <f t="shared" ca="1" si="499"/>
        <v>45139</v>
      </c>
      <c r="I10685" s="244">
        <f t="shared" si="500"/>
        <v>43892</v>
      </c>
      <c r="J10685" s="244" t="str">
        <f t="shared" si="498"/>
        <v/>
      </c>
    </row>
    <row r="10686" spans="3:10" ht="12" thickBot="1" x14ac:dyDescent="0.25">
      <c r="C10686" s="254"/>
      <c r="D10686" s="254"/>
      <c r="E10686" s="255"/>
      <c r="F10686" s="256"/>
      <c r="G10686" s="257"/>
      <c r="H10686" s="243">
        <f t="shared" ca="1" si="499"/>
        <v>45139</v>
      </c>
      <c r="I10686" s="244">
        <f t="shared" si="500"/>
        <v>43892</v>
      </c>
      <c r="J10686" s="244" t="str">
        <f t="shared" si="498"/>
        <v/>
      </c>
    </row>
    <row r="10687" spans="3:10" ht="12" thickBot="1" x14ac:dyDescent="0.25">
      <c r="C10687" s="254"/>
      <c r="D10687" s="254"/>
      <c r="E10687" s="255"/>
      <c r="F10687" s="256"/>
      <c r="G10687" s="257"/>
      <c r="H10687" s="243">
        <f t="shared" ca="1" si="499"/>
        <v>45139</v>
      </c>
      <c r="I10687" s="244">
        <f t="shared" si="500"/>
        <v>43892</v>
      </c>
      <c r="J10687" s="244" t="str">
        <f t="shared" si="498"/>
        <v/>
      </c>
    </row>
    <row r="10688" spans="3:10" ht="12" thickBot="1" x14ac:dyDescent="0.25">
      <c r="C10688" s="254"/>
      <c r="D10688" s="254"/>
      <c r="E10688" s="255"/>
      <c r="F10688" s="256"/>
      <c r="G10688" s="257"/>
      <c r="H10688" s="243">
        <f t="shared" ca="1" si="499"/>
        <v>45139</v>
      </c>
      <c r="I10688" s="244">
        <f t="shared" si="500"/>
        <v>43892</v>
      </c>
      <c r="J10688" s="244" t="str">
        <f t="shared" si="498"/>
        <v/>
      </c>
    </row>
    <row r="10689" spans="3:10" ht="12" thickBot="1" x14ac:dyDescent="0.25">
      <c r="C10689" s="254"/>
      <c r="D10689" s="254"/>
      <c r="E10689" s="255"/>
      <c r="F10689" s="256"/>
      <c r="G10689" s="257"/>
      <c r="H10689" s="243">
        <f t="shared" ca="1" si="499"/>
        <v>45139</v>
      </c>
      <c r="I10689" s="244">
        <f t="shared" si="500"/>
        <v>43892</v>
      </c>
      <c r="J10689" s="244" t="str">
        <f t="shared" si="498"/>
        <v/>
      </c>
    </row>
    <row r="10690" spans="3:10" ht="12" thickBot="1" x14ac:dyDescent="0.25">
      <c r="C10690" s="254"/>
      <c r="D10690" s="254"/>
      <c r="E10690" s="255"/>
      <c r="F10690" s="256"/>
      <c r="G10690" s="257"/>
      <c r="H10690" s="243">
        <f t="shared" ca="1" si="499"/>
        <v>45139</v>
      </c>
      <c r="I10690" s="244">
        <f t="shared" si="500"/>
        <v>43892</v>
      </c>
      <c r="J10690" s="244" t="str">
        <f t="shared" si="498"/>
        <v/>
      </c>
    </row>
    <row r="10691" spans="3:10" ht="12" thickBot="1" x14ac:dyDescent="0.25">
      <c r="C10691" s="254"/>
      <c r="D10691" s="254"/>
      <c r="E10691" s="255"/>
      <c r="F10691" s="256"/>
      <c r="G10691" s="257"/>
      <c r="H10691" s="243">
        <f t="shared" ca="1" si="499"/>
        <v>45139</v>
      </c>
      <c r="I10691" s="244">
        <f t="shared" si="500"/>
        <v>43892</v>
      </c>
      <c r="J10691" s="244" t="str">
        <f t="shared" si="498"/>
        <v/>
      </c>
    </row>
    <row r="10692" spans="3:10" ht="12" thickBot="1" x14ac:dyDescent="0.25">
      <c r="C10692" s="254"/>
      <c r="D10692" s="254"/>
      <c r="E10692" s="255"/>
      <c r="F10692" s="256"/>
      <c r="G10692" s="257"/>
      <c r="H10692" s="243">
        <f t="shared" ca="1" si="499"/>
        <v>45139</v>
      </c>
      <c r="I10692" s="244">
        <f t="shared" si="500"/>
        <v>43892</v>
      </c>
      <c r="J10692" s="244" t="str">
        <f t="shared" si="498"/>
        <v/>
      </c>
    </row>
    <row r="10693" spans="3:10" ht="12" thickBot="1" x14ac:dyDescent="0.25">
      <c r="C10693" s="254"/>
      <c r="D10693" s="254"/>
      <c r="E10693" s="255"/>
      <c r="F10693" s="256"/>
      <c r="G10693" s="257"/>
      <c r="H10693" s="243">
        <f t="shared" ca="1" si="499"/>
        <v>45139</v>
      </c>
      <c r="I10693" s="244">
        <f t="shared" si="500"/>
        <v>43892</v>
      </c>
      <c r="J10693" s="244" t="str">
        <f t="shared" si="498"/>
        <v/>
      </c>
    </row>
    <row r="10694" spans="3:10" ht="12" thickBot="1" x14ac:dyDescent="0.25">
      <c r="C10694" s="254"/>
      <c r="D10694" s="254"/>
      <c r="E10694" s="255"/>
      <c r="F10694" s="256"/>
      <c r="G10694" s="257"/>
      <c r="H10694" s="243">
        <f t="shared" ca="1" si="499"/>
        <v>45139</v>
      </c>
      <c r="I10694" s="244">
        <f t="shared" si="500"/>
        <v>43892</v>
      </c>
      <c r="J10694" s="244" t="str">
        <f t="shared" ref="J10694:J10757" si="501">IF(G10694="","",IF(G10694&gt;=0,"Debitoren",IF(G10694&lt;0,"Kreditoren","")))</f>
        <v/>
      </c>
    </row>
    <row r="10695" spans="3:10" ht="12" thickBot="1" x14ac:dyDescent="0.25">
      <c r="C10695" s="254"/>
      <c r="D10695" s="254"/>
      <c r="E10695" s="255"/>
      <c r="F10695" s="256"/>
      <c r="G10695" s="257"/>
      <c r="H10695" s="243">
        <f t="shared" ref="H10695:H10758" ca="1" si="502">IF(F10695&lt;$F$2,EOMONTH($F$2,-1)+1,EOMONTH(F10695,-1)+1)</f>
        <v>45139</v>
      </c>
      <c r="I10695" s="244">
        <f t="shared" ref="I10695:I10758" si="503">IF(F10695&lt;$I$2,IF(   WEEKDAY(EOMONTH($I$2,-1)+1)=1,EOMONTH($I$2,-1)+1+1,EOMONTH($I$2,-1)+1),IF(WEEKDAY(F10695)=1,F10695+1,F10695))</f>
        <v>43892</v>
      </c>
      <c r="J10695" s="244" t="str">
        <f t="shared" si="501"/>
        <v/>
      </c>
    </row>
    <row r="10696" spans="3:10" ht="12" thickBot="1" x14ac:dyDescent="0.25">
      <c r="C10696" s="254"/>
      <c r="D10696" s="254"/>
      <c r="E10696" s="255"/>
      <c r="F10696" s="256"/>
      <c r="G10696" s="257"/>
      <c r="H10696" s="243">
        <f t="shared" ca="1" si="502"/>
        <v>45139</v>
      </c>
      <c r="I10696" s="244">
        <f t="shared" si="503"/>
        <v>43892</v>
      </c>
      <c r="J10696" s="244" t="str">
        <f t="shared" si="501"/>
        <v/>
      </c>
    </row>
    <row r="10697" spans="3:10" ht="12" thickBot="1" x14ac:dyDescent="0.25">
      <c r="C10697" s="254"/>
      <c r="D10697" s="254"/>
      <c r="E10697" s="255"/>
      <c r="F10697" s="256"/>
      <c r="G10697" s="257"/>
      <c r="H10697" s="243">
        <f t="shared" ca="1" si="502"/>
        <v>45139</v>
      </c>
      <c r="I10697" s="244">
        <f t="shared" si="503"/>
        <v>43892</v>
      </c>
      <c r="J10697" s="244" t="str">
        <f t="shared" si="501"/>
        <v/>
      </c>
    </row>
    <row r="10698" spans="3:10" ht="12" thickBot="1" x14ac:dyDescent="0.25">
      <c r="C10698" s="254"/>
      <c r="D10698" s="254"/>
      <c r="E10698" s="255"/>
      <c r="F10698" s="256"/>
      <c r="G10698" s="257"/>
      <c r="H10698" s="243">
        <f t="shared" ca="1" si="502"/>
        <v>45139</v>
      </c>
      <c r="I10698" s="244">
        <f t="shared" si="503"/>
        <v>43892</v>
      </c>
      <c r="J10698" s="244" t="str">
        <f t="shared" si="501"/>
        <v/>
      </c>
    </row>
    <row r="10699" spans="3:10" ht="12" thickBot="1" x14ac:dyDescent="0.25">
      <c r="C10699" s="254"/>
      <c r="D10699" s="254"/>
      <c r="E10699" s="255"/>
      <c r="F10699" s="256"/>
      <c r="G10699" s="257"/>
      <c r="H10699" s="243">
        <f t="shared" ca="1" si="502"/>
        <v>45139</v>
      </c>
      <c r="I10699" s="244">
        <f t="shared" si="503"/>
        <v>43892</v>
      </c>
      <c r="J10699" s="244" t="str">
        <f t="shared" si="501"/>
        <v/>
      </c>
    </row>
    <row r="10700" spans="3:10" ht="12" thickBot="1" x14ac:dyDescent="0.25">
      <c r="C10700" s="254"/>
      <c r="D10700" s="254"/>
      <c r="E10700" s="255"/>
      <c r="F10700" s="256"/>
      <c r="G10700" s="257"/>
      <c r="H10700" s="243">
        <f t="shared" ca="1" si="502"/>
        <v>45139</v>
      </c>
      <c r="I10700" s="244">
        <f t="shared" si="503"/>
        <v>43892</v>
      </c>
      <c r="J10700" s="244" t="str">
        <f t="shared" si="501"/>
        <v/>
      </c>
    </row>
    <row r="10701" spans="3:10" ht="12" thickBot="1" x14ac:dyDescent="0.25">
      <c r="C10701" s="254"/>
      <c r="D10701" s="254"/>
      <c r="E10701" s="255"/>
      <c r="F10701" s="256"/>
      <c r="G10701" s="257"/>
      <c r="H10701" s="243">
        <f t="shared" ca="1" si="502"/>
        <v>45139</v>
      </c>
      <c r="I10701" s="244">
        <f t="shared" si="503"/>
        <v>43892</v>
      </c>
      <c r="J10701" s="244" t="str">
        <f t="shared" si="501"/>
        <v/>
      </c>
    </row>
    <row r="10702" spans="3:10" ht="12" thickBot="1" x14ac:dyDescent="0.25">
      <c r="C10702" s="254"/>
      <c r="D10702" s="254"/>
      <c r="E10702" s="255"/>
      <c r="F10702" s="256"/>
      <c r="G10702" s="257"/>
      <c r="H10702" s="243">
        <f t="shared" ca="1" si="502"/>
        <v>45139</v>
      </c>
      <c r="I10702" s="244">
        <f t="shared" si="503"/>
        <v>43892</v>
      </c>
      <c r="J10702" s="244" t="str">
        <f t="shared" si="501"/>
        <v/>
      </c>
    </row>
    <row r="10703" spans="3:10" ht="12" thickBot="1" x14ac:dyDescent="0.25">
      <c r="C10703" s="254"/>
      <c r="D10703" s="254"/>
      <c r="E10703" s="255"/>
      <c r="F10703" s="256"/>
      <c r="G10703" s="257"/>
      <c r="H10703" s="243">
        <f t="shared" ca="1" si="502"/>
        <v>45139</v>
      </c>
      <c r="I10703" s="244">
        <f t="shared" si="503"/>
        <v>43892</v>
      </c>
      <c r="J10703" s="244" t="str">
        <f t="shared" si="501"/>
        <v/>
      </c>
    </row>
    <row r="10704" spans="3:10" ht="12" thickBot="1" x14ac:dyDescent="0.25">
      <c r="C10704" s="254"/>
      <c r="D10704" s="254"/>
      <c r="E10704" s="255"/>
      <c r="F10704" s="256"/>
      <c r="G10704" s="257"/>
      <c r="H10704" s="243">
        <f t="shared" ca="1" si="502"/>
        <v>45139</v>
      </c>
      <c r="I10704" s="244">
        <f t="shared" si="503"/>
        <v>43892</v>
      </c>
      <c r="J10704" s="244" t="str">
        <f t="shared" si="501"/>
        <v/>
      </c>
    </row>
    <row r="10705" spans="3:10" ht="12" thickBot="1" x14ac:dyDescent="0.25">
      <c r="C10705" s="254"/>
      <c r="D10705" s="254"/>
      <c r="E10705" s="255"/>
      <c r="F10705" s="256"/>
      <c r="G10705" s="257"/>
      <c r="H10705" s="243">
        <f t="shared" ca="1" si="502"/>
        <v>45139</v>
      </c>
      <c r="I10705" s="244">
        <f t="shared" si="503"/>
        <v>43892</v>
      </c>
      <c r="J10705" s="244" t="str">
        <f t="shared" si="501"/>
        <v/>
      </c>
    </row>
    <row r="10706" spans="3:10" ht="12" thickBot="1" x14ac:dyDescent="0.25">
      <c r="C10706" s="254"/>
      <c r="D10706" s="254"/>
      <c r="E10706" s="255"/>
      <c r="F10706" s="256"/>
      <c r="G10706" s="257"/>
      <c r="H10706" s="243">
        <f t="shared" ca="1" si="502"/>
        <v>45139</v>
      </c>
      <c r="I10706" s="244">
        <f t="shared" si="503"/>
        <v>43892</v>
      </c>
      <c r="J10706" s="244" t="str">
        <f t="shared" si="501"/>
        <v/>
      </c>
    </row>
    <row r="10707" spans="3:10" ht="12" thickBot="1" x14ac:dyDescent="0.25">
      <c r="C10707" s="254"/>
      <c r="D10707" s="254"/>
      <c r="E10707" s="255"/>
      <c r="F10707" s="256"/>
      <c r="G10707" s="257"/>
      <c r="H10707" s="243">
        <f t="shared" ca="1" si="502"/>
        <v>45139</v>
      </c>
      <c r="I10707" s="244">
        <f t="shared" si="503"/>
        <v>43892</v>
      </c>
      <c r="J10707" s="244" t="str">
        <f t="shared" si="501"/>
        <v/>
      </c>
    </row>
    <row r="10708" spans="3:10" ht="12" thickBot="1" x14ac:dyDescent="0.25">
      <c r="C10708" s="254"/>
      <c r="D10708" s="254"/>
      <c r="E10708" s="255"/>
      <c r="F10708" s="256"/>
      <c r="G10708" s="257"/>
      <c r="H10708" s="243">
        <f t="shared" ca="1" si="502"/>
        <v>45139</v>
      </c>
      <c r="I10708" s="244">
        <f t="shared" si="503"/>
        <v>43892</v>
      </c>
      <c r="J10708" s="244" t="str">
        <f t="shared" si="501"/>
        <v/>
      </c>
    </row>
    <row r="10709" spans="3:10" ht="12" thickBot="1" x14ac:dyDescent="0.25">
      <c r="C10709" s="254"/>
      <c r="D10709" s="254"/>
      <c r="E10709" s="255"/>
      <c r="F10709" s="256"/>
      <c r="G10709" s="257"/>
      <c r="H10709" s="243">
        <f t="shared" ca="1" si="502"/>
        <v>45139</v>
      </c>
      <c r="I10709" s="244">
        <f t="shared" si="503"/>
        <v>43892</v>
      </c>
      <c r="J10709" s="244" t="str">
        <f t="shared" si="501"/>
        <v/>
      </c>
    </row>
    <row r="10710" spans="3:10" ht="12" thickBot="1" x14ac:dyDescent="0.25">
      <c r="C10710" s="254"/>
      <c r="D10710" s="254"/>
      <c r="E10710" s="255"/>
      <c r="F10710" s="256"/>
      <c r="G10710" s="257"/>
      <c r="H10710" s="243">
        <f t="shared" ca="1" si="502"/>
        <v>45139</v>
      </c>
      <c r="I10710" s="244">
        <f t="shared" si="503"/>
        <v>43892</v>
      </c>
      <c r="J10710" s="244" t="str">
        <f t="shared" si="501"/>
        <v/>
      </c>
    </row>
    <row r="10711" spans="3:10" ht="12" thickBot="1" x14ac:dyDescent="0.25">
      <c r="C10711" s="254"/>
      <c r="D10711" s="254"/>
      <c r="E10711" s="255"/>
      <c r="F10711" s="256"/>
      <c r="G10711" s="257"/>
      <c r="H10711" s="243">
        <f t="shared" ca="1" si="502"/>
        <v>45139</v>
      </c>
      <c r="I10711" s="244">
        <f t="shared" si="503"/>
        <v>43892</v>
      </c>
      <c r="J10711" s="244" t="str">
        <f t="shared" si="501"/>
        <v/>
      </c>
    </row>
    <row r="10712" spans="3:10" ht="12" thickBot="1" x14ac:dyDescent="0.25">
      <c r="C10712" s="254"/>
      <c r="D10712" s="254"/>
      <c r="E10712" s="255"/>
      <c r="F10712" s="256"/>
      <c r="G10712" s="257"/>
      <c r="H10712" s="243">
        <f t="shared" ca="1" si="502"/>
        <v>45139</v>
      </c>
      <c r="I10712" s="244">
        <f t="shared" si="503"/>
        <v>43892</v>
      </c>
      <c r="J10712" s="244" t="str">
        <f t="shared" si="501"/>
        <v/>
      </c>
    </row>
    <row r="10713" spans="3:10" ht="12" thickBot="1" x14ac:dyDescent="0.25">
      <c r="C10713" s="254"/>
      <c r="D10713" s="254"/>
      <c r="E10713" s="255"/>
      <c r="F10713" s="256"/>
      <c r="G10713" s="257"/>
      <c r="H10713" s="243">
        <f t="shared" ca="1" si="502"/>
        <v>45139</v>
      </c>
      <c r="I10713" s="244">
        <f t="shared" si="503"/>
        <v>43892</v>
      </c>
      <c r="J10713" s="244" t="str">
        <f t="shared" si="501"/>
        <v/>
      </c>
    </row>
    <row r="10714" spans="3:10" ht="12" thickBot="1" x14ac:dyDescent="0.25">
      <c r="C10714" s="254"/>
      <c r="D10714" s="254"/>
      <c r="E10714" s="255"/>
      <c r="F10714" s="256"/>
      <c r="G10714" s="257"/>
      <c r="H10714" s="243">
        <f t="shared" ca="1" si="502"/>
        <v>45139</v>
      </c>
      <c r="I10714" s="244">
        <f t="shared" si="503"/>
        <v>43892</v>
      </c>
      <c r="J10714" s="244" t="str">
        <f t="shared" si="501"/>
        <v/>
      </c>
    </row>
    <row r="10715" spans="3:10" ht="12" thickBot="1" x14ac:dyDescent="0.25">
      <c r="C10715" s="254"/>
      <c r="D10715" s="254"/>
      <c r="E10715" s="255"/>
      <c r="F10715" s="256"/>
      <c r="G10715" s="257"/>
      <c r="H10715" s="243">
        <f t="shared" ca="1" si="502"/>
        <v>45139</v>
      </c>
      <c r="I10715" s="244">
        <f t="shared" si="503"/>
        <v>43892</v>
      </c>
      <c r="J10715" s="244" t="str">
        <f t="shared" si="501"/>
        <v/>
      </c>
    </row>
    <row r="10716" spans="3:10" ht="12" thickBot="1" x14ac:dyDescent="0.25">
      <c r="C10716" s="254"/>
      <c r="D10716" s="254"/>
      <c r="E10716" s="255"/>
      <c r="F10716" s="256"/>
      <c r="G10716" s="257"/>
      <c r="H10716" s="243">
        <f t="shared" ca="1" si="502"/>
        <v>45139</v>
      </c>
      <c r="I10716" s="244">
        <f t="shared" si="503"/>
        <v>43892</v>
      </c>
      <c r="J10716" s="244" t="str">
        <f t="shared" si="501"/>
        <v/>
      </c>
    </row>
    <row r="10717" spans="3:10" ht="12" thickBot="1" x14ac:dyDescent="0.25">
      <c r="C10717" s="254"/>
      <c r="D10717" s="254"/>
      <c r="E10717" s="255"/>
      <c r="F10717" s="256"/>
      <c r="G10717" s="257"/>
      <c r="H10717" s="243">
        <f t="shared" ca="1" si="502"/>
        <v>45139</v>
      </c>
      <c r="I10717" s="244">
        <f t="shared" si="503"/>
        <v>43892</v>
      </c>
      <c r="J10717" s="244" t="str">
        <f t="shared" si="501"/>
        <v/>
      </c>
    </row>
    <row r="10718" spans="3:10" ht="12" thickBot="1" x14ac:dyDescent="0.25">
      <c r="C10718" s="254"/>
      <c r="D10718" s="254"/>
      <c r="E10718" s="255"/>
      <c r="F10718" s="256"/>
      <c r="G10718" s="257"/>
      <c r="H10718" s="243">
        <f t="shared" ca="1" si="502"/>
        <v>45139</v>
      </c>
      <c r="I10718" s="244">
        <f t="shared" si="503"/>
        <v>43892</v>
      </c>
      <c r="J10718" s="244" t="str">
        <f t="shared" si="501"/>
        <v/>
      </c>
    </row>
    <row r="10719" spans="3:10" ht="12" thickBot="1" x14ac:dyDescent="0.25">
      <c r="C10719" s="254"/>
      <c r="D10719" s="254"/>
      <c r="E10719" s="255"/>
      <c r="F10719" s="256"/>
      <c r="G10719" s="257"/>
      <c r="H10719" s="243">
        <f t="shared" ca="1" si="502"/>
        <v>45139</v>
      </c>
      <c r="I10719" s="244">
        <f t="shared" si="503"/>
        <v>43892</v>
      </c>
      <c r="J10719" s="244" t="str">
        <f t="shared" si="501"/>
        <v/>
      </c>
    </row>
    <row r="10720" spans="3:10" ht="12" thickBot="1" x14ac:dyDescent="0.25">
      <c r="C10720" s="254"/>
      <c r="D10720" s="254"/>
      <c r="E10720" s="255"/>
      <c r="F10720" s="256"/>
      <c r="G10720" s="257"/>
      <c r="H10720" s="243">
        <f t="shared" ca="1" si="502"/>
        <v>45139</v>
      </c>
      <c r="I10720" s="244">
        <f t="shared" si="503"/>
        <v>43892</v>
      </c>
      <c r="J10720" s="244" t="str">
        <f t="shared" si="501"/>
        <v/>
      </c>
    </row>
    <row r="10721" spans="3:10" ht="12" thickBot="1" x14ac:dyDescent="0.25">
      <c r="C10721" s="254"/>
      <c r="D10721" s="254"/>
      <c r="E10721" s="255"/>
      <c r="F10721" s="256"/>
      <c r="G10721" s="257"/>
      <c r="H10721" s="243">
        <f t="shared" ca="1" si="502"/>
        <v>45139</v>
      </c>
      <c r="I10721" s="244">
        <f t="shared" si="503"/>
        <v>43892</v>
      </c>
      <c r="J10721" s="244" t="str">
        <f t="shared" si="501"/>
        <v/>
      </c>
    </row>
    <row r="10722" spans="3:10" ht="12" thickBot="1" x14ac:dyDescent="0.25">
      <c r="C10722" s="254"/>
      <c r="D10722" s="254"/>
      <c r="E10722" s="255"/>
      <c r="F10722" s="256"/>
      <c r="G10722" s="257"/>
      <c r="H10722" s="243">
        <f t="shared" ca="1" si="502"/>
        <v>45139</v>
      </c>
      <c r="I10722" s="244">
        <f t="shared" si="503"/>
        <v>43892</v>
      </c>
      <c r="J10722" s="244" t="str">
        <f t="shared" si="501"/>
        <v/>
      </c>
    </row>
    <row r="10723" spans="3:10" ht="12" thickBot="1" x14ac:dyDescent="0.25">
      <c r="C10723" s="254"/>
      <c r="D10723" s="254"/>
      <c r="E10723" s="255"/>
      <c r="F10723" s="256"/>
      <c r="G10723" s="257"/>
      <c r="H10723" s="243">
        <f t="shared" ca="1" si="502"/>
        <v>45139</v>
      </c>
      <c r="I10723" s="244">
        <f t="shared" si="503"/>
        <v>43892</v>
      </c>
      <c r="J10723" s="244" t="str">
        <f t="shared" si="501"/>
        <v/>
      </c>
    </row>
    <row r="10724" spans="3:10" ht="12" thickBot="1" x14ac:dyDescent="0.25">
      <c r="C10724" s="254"/>
      <c r="D10724" s="254"/>
      <c r="E10724" s="255"/>
      <c r="F10724" s="256"/>
      <c r="G10724" s="257"/>
      <c r="H10724" s="243">
        <f t="shared" ca="1" si="502"/>
        <v>45139</v>
      </c>
      <c r="I10724" s="244">
        <f t="shared" si="503"/>
        <v>43892</v>
      </c>
      <c r="J10724" s="244" t="str">
        <f t="shared" si="501"/>
        <v/>
      </c>
    </row>
    <row r="10725" spans="3:10" ht="12" thickBot="1" x14ac:dyDescent="0.25">
      <c r="C10725" s="254"/>
      <c r="D10725" s="254"/>
      <c r="E10725" s="255"/>
      <c r="F10725" s="256"/>
      <c r="G10725" s="257"/>
      <c r="H10725" s="243">
        <f t="shared" ca="1" si="502"/>
        <v>45139</v>
      </c>
      <c r="I10725" s="244">
        <f t="shared" si="503"/>
        <v>43892</v>
      </c>
      <c r="J10725" s="244" t="str">
        <f t="shared" si="501"/>
        <v/>
      </c>
    </row>
    <row r="10726" spans="3:10" ht="12" thickBot="1" x14ac:dyDescent="0.25">
      <c r="C10726" s="254"/>
      <c r="D10726" s="254"/>
      <c r="E10726" s="255"/>
      <c r="F10726" s="256"/>
      <c r="G10726" s="257"/>
      <c r="H10726" s="243">
        <f t="shared" ca="1" si="502"/>
        <v>45139</v>
      </c>
      <c r="I10726" s="244">
        <f t="shared" si="503"/>
        <v>43892</v>
      </c>
      <c r="J10726" s="244" t="str">
        <f t="shared" si="501"/>
        <v/>
      </c>
    </row>
    <row r="10727" spans="3:10" ht="12" thickBot="1" x14ac:dyDescent="0.25">
      <c r="C10727" s="254"/>
      <c r="D10727" s="254"/>
      <c r="E10727" s="255"/>
      <c r="F10727" s="256"/>
      <c r="G10727" s="257"/>
      <c r="H10727" s="243">
        <f t="shared" ca="1" si="502"/>
        <v>45139</v>
      </c>
      <c r="I10727" s="244">
        <f t="shared" si="503"/>
        <v>43892</v>
      </c>
      <c r="J10727" s="244" t="str">
        <f t="shared" si="501"/>
        <v/>
      </c>
    </row>
    <row r="10728" spans="3:10" ht="12" thickBot="1" x14ac:dyDescent="0.25">
      <c r="C10728" s="254"/>
      <c r="D10728" s="254"/>
      <c r="E10728" s="255"/>
      <c r="F10728" s="256"/>
      <c r="G10728" s="257"/>
      <c r="H10728" s="243">
        <f t="shared" ca="1" si="502"/>
        <v>45139</v>
      </c>
      <c r="I10728" s="244">
        <f t="shared" si="503"/>
        <v>43892</v>
      </c>
      <c r="J10728" s="244" t="str">
        <f t="shared" si="501"/>
        <v/>
      </c>
    </row>
    <row r="10729" spans="3:10" ht="12" thickBot="1" x14ac:dyDescent="0.25">
      <c r="C10729" s="254"/>
      <c r="D10729" s="254"/>
      <c r="E10729" s="255"/>
      <c r="F10729" s="256"/>
      <c r="G10729" s="257"/>
      <c r="H10729" s="243">
        <f t="shared" ca="1" si="502"/>
        <v>45139</v>
      </c>
      <c r="I10729" s="244">
        <f t="shared" si="503"/>
        <v>43892</v>
      </c>
      <c r="J10729" s="244" t="str">
        <f t="shared" si="501"/>
        <v/>
      </c>
    </row>
    <row r="10730" spans="3:10" ht="12" thickBot="1" x14ac:dyDescent="0.25">
      <c r="C10730" s="254"/>
      <c r="D10730" s="254"/>
      <c r="E10730" s="255"/>
      <c r="F10730" s="256"/>
      <c r="G10730" s="257"/>
      <c r="H10730" s="243">
        <f t="shared" ca="1" si="502"/>
        <v>45139</v>
      </c>
      <c r="I10730" s="244">
        <f t="shared" si="503"/>
        <v>43892</v>
      </c>
      <c r="J10730" s="244" t="str">
        <f t="shared" si="501"/>
        <v/>
      </c>
    </row>
    <row r="10731" spans="3:10" ht="12" thickBot="1" x14ac:dyDescent="0.25">
      <c r="C10731" s="254"/>
      <c r="D10731" s="254"/>
      <c r="E10731" s="255"/>
      <c r="F10731" s="256"/>
      <c r="G10731" s="257"/>
      <c r="H10731" s="243">
        <f t="shared" ca="1" si="502"/>
        <v>45139</v>
      </c>
      <c r="I10731" s="244">
        <f t="shared" si="503"/>
        <v>43892</v>
      </c>
      <c r="J10731" s="244" t="str">
        <f t="shared" si="501"/>
        <v/>
      </c>
    </row>
    <row r="10732" spans="3:10" ht="12" thickBot="1" x14ac:dyDescent="0.25">
      <c r="C10732" s="254"/>
      <c r="D10732" s="254"/>
      <c r="E10732" s="255"/>
      <c r="F10732" s="256"/>
      <c r="G10732" s="257"/>
      <c r="H10732" s="243">
        <f t="shared" ca="1" si="502"/>
        <v>45139</v>
      </c>
      <c r="I10732" s="244">
        <f t="shared" si="503"/>
        <v>43892</v>
      </c>
      <c r="J10732" s="244" t="str">
        <f t="shared" si="501"/>
        <v/>
      </c>
    </row>
    <row r="10733" spans="3:10" ht="12" thickBot="1" x14ac:dyDescent="0.25">
      <c r="C10733" s="254"/>
      <c r="D10733" s="254"/>
      <c r="E10733" s="255"/>
      <c r="F10733" s="256"/>
      <c r="G10733" s="257"/>
      <c r="H10733" s="243">
        <f t="shared" ca="1" si="502"/>
        <v>45139</v>
      </c>
      <c r="I10733" s="244">
        <f t="shared" si="503"/>
        <v>43892</v>
      </c>
      <c r="J10733" s="244" t="str">
        <f t="shared" si="501"/>
        <v/>
      </c>
    </row>
    <row r="10734" spans="3:10" ht="12" thickBot="1" x14ac:dyDescent="0.25">
      <c r="C10734" s="254"/>
      <c r="D10734" s="254"/>
      <c r="E10734" s="255"/>
      <c r="F10734" s="256"/>
      <c r="G10734" s="257"/>
      <c r="H10734" s="243">
        <f t="shared" ca="1" si="502"/>
        <v>45139</v>
      </c>
      <c r="I10734" s="244">
        <f t="shared" si="503"/>
        <v>43892</v>
      </c>
      <c r="J10734" s="244" t="str">
        <f t="shared" si="501"/>
        <v/>
      </c>
    </row>
    <row r="10735" spans="3:10" ht="12" thickBot="1" x14ac:dyDescent="0.25">
      <c r="C10735" s="254"/>
      <c r="D10735" s="254"/>
      <c r="E10735" s="255"/>
      <c r="F10735" s="256"/>
      <c r="G10735" s="257"/>
      <c r="H10735" s="243">
        <f t="shared" ca="1" si="502"/>
        <v>45139</v>
      </c>
      <c r="I10735" s="244">
        <f t="shared" si="503"/>
        <v>43892</v>
      </c>
      <c r="J10735" s="244" t="str">
        <f t="shared" si="501"/>
        <v/>
      </c>
    </row>
    <row r="10736" spans="3:10" ht="12" thickBot="1" x14ac:dyDescent="0.25">
      <c r="C10736" s="254"/>
      <c r="D10736" s="254"/>
      <c r="E10736" s="255"/>
      <c r="F10736" s="256"/>
      <c r="G10736" s="257"/>
      <c r="H10736" s="243">
        <f t="shared" ca="1" si="502"/>
        <v>45139</v>
      </c>
      <c r="I10736" s="244">
        <f t="shared" si="503"/>
        <v>43892</v>
      </c>
      <c r="J10736" s="244" t="str">
        <f t="shared" si="501"/>
        <v/>
      </c>
    </row>
    <row r="10737" spans="3:10" ht="12" thickBot="1" x14ac:dyDescent="0.25">
      <c r="C10737" s="254"/>
      <c r="D10737" s="254"/>
      <c r="E10737" s="255"/>
      <c r="F10737" s="256"/>
      <c r="G10737" s="257"/>
      <c r="H10737" s="243">
        <f t="shared" ca="1" si="502"/>
        <v>45139</v>
      </c>
      <c r="I10737" s="244">
        <f t="shared" si="503"/>
        <v>43892</v>
      </c>
      <c r="J10737" s="244" t="str">
        <f t="shared" si="501"/>
        <v/>
      </c>
    </row>
    <row r="10738" spans="3:10" ht="12" thickBot="1" x14ac:dyDescent="0.25">
      <c r="C10738" s="254"/>
      <c r="D10738" s="254"/>
      <c r="E10738" s="255"/>
      <c r="F10738" s="256"/>
      <c r="G10738" s="257"/>
      <c r="H10738" s="243">
        <f t="shared" ca="1" si="502"/>
        <v>45139</v>
      </c>
      <c r="I10738" s="244">
        <f t="shared" si="503"/>
        <v>43892</v>
      </c>
      <c r="J10738" s="244" t="str">
        <f t="shared" si="501"/>
        <v/>
      </c>
    </row>
    <row r="10739" spans="3:10" ht="12" thickBot="1" x14ac:dyDescent="0.25">
      <c r="C10739" s="254"/>
      <c r="D10739" s="254"/>
      <c r="E10739" s="255"/>
      <c r="F10739" s="256"/>
      <c r="G10739" s="257"/>
      <c r="H10739" s="243">
        <f t="shared" ca="1" si="502"/>
        <v>45139</v>
      </c>
      <c r="I10739" s="244">
        <f t="shared" si="503"/>
        <v>43892</v>
      </c>
      <c r="J10739" s="244" t="str">
        <f t="shared" si="501"/>
        <v/>
      </c>
    </row>
    <row r="10740" spans="3:10" ht="12" thickBot="1" x14ac:dyDescent="0.25">
      <c r="C10740" s="254"/>
      <c r="D10740" s="254"/>
      <c r="E10740" s="255"/>
      <c r="F10740" s="256"/>
      <c r="G10740" s="257"/>
      <c r="H10740" s="243">
        <f t="shared" ca="1" si="502"/>
        <v>45139</v>
      </c>
      <c r="I10740" s="244">
        <f t="shared" si="503"/>
        <v>43892</v>
      </c>
      <c r="J10740" s="244" t="str">
        <f t="shared" si="501"/>
        <v/>
      </c>
    </row>
    <row r="10741" spans="3:10" ht="12" thickBot="1" x14ac:dyDescent="0.25">
      <c r="C10741" s="254"/>
      <c r="D10741" s="254"/>
      <c r="E10741" s="255"/>
      <c r="F10741" s="256"/>
      <c r="G10741" s="257"/>
      <c r="H10741" s="243">
        <f t="shared" ca="1" si="502"/>
        <v>45139</v>
      </c>
      <c r="I10741" s="244">
        <f t="shared" si="503"/>
        <v>43892</v>
      </c>
      <c r="J10741" s="244" t="str">
        <f t="shared" si="501"/>
        <v/>
      </c>
    </row>
    <row r="10742" spans="3:10" ht="12" thickBot="1" x14ac:dyDescent="0.25">
      <c r="C10742" s="254"/>
      <c r="D10742" s="254"/>
      <c r="E10742" s="255"/>
      <c r="F10742" s="256"/>
      <c r="G10742" s="257"/>
      <c r="H10742" s="243">
        <f t="shared" ca="1" si="502"/>
        <v>45139</v>
      </c>
      <c r="I10742" s="244">
        <f t="shared" si="503"/>
        <v>43892</v>
      </c>
      <c r="J10742" s="244" t="str">
        <f t="shared" si="501"/>
        <v/>
      </c>
    </row>
    <row r="10743" spans="3:10" ht="12" thickBot="1" x14ac:dyDescent="0.25">
      <c r="C10743" s="254"/>
      <c r="D10743" s="254"/>
      <c r="E10743" s="255"/>
      <c r="F10743" s="256"/>
      <c r="G10743" s="257"/>
      <c r="H10743" s="243">
        <f t="shared" ca="1" si="502"/>
        <v>45139</v>
      </c>
      <c r="I10743" s="244">
        <f t="shared" si="503"/>
        <v>43892</v>
      </c>
      <c r="J10743" s="244" t="str">
        <f t="shared" si="501"/>
        <v/>
      </c>
    </row>
    <row r="10744" spans="3:10" ht="12" thickBot="1" x14ac:dyDescent="0.25">
      <c r="C10744" s="254"/>
      <c r="D10744" s="254"/>
      <c r="E10744" s="255"/>
      <c r="F10744" s="256"/>
      <c r="G10744" s="257"/>
      <c r="H10744" s="243">
        <f t="shared" ca="1" si="502"/>
        <v>45139</v>
      </c>
      <c r="I10744" s="244">
        <f t="shared" si="503"/>
        <v>43892</v>
      </c>
      <c r="J10744" s="244" t="str">
        <f t="shared" si="501"/>
        <v/>
      </c>
    </row>
    <row r="10745" spans="3:10" ht="12" thickBot="1" x14ac:dyDescent="0.25">
      <c r="C10745" s="254"/>
      <c r="D10745" s="254"/>
      <c r="E10745" s="255"/>
      <c r="F10745" s="256"/>
      <c r="G10745" s="257"/>
      <c r="H10745" s="243">
        <f t="shared" ca="1" si="502"/>
        <v>45139</v>
      </c>
      <c r="I10745" s="244">
        <f t="shared" si="503"/>
        <v>43892</v>
      </c>
      <c r="J10745" s="244" t="str">
        <f t="shared" si="501"/>
        <v/>
      </c>
    </row>
    <row r="10746" spans="3:10" ht="12" thickBot="1" x14ac:dyDescent="0.25">
      <c r="C10746" s="254"/>
      <c r="D10746" s="254"/>
      <c r="E10746" s="255"/>
      <c r="F10746" s="256"/>
      <c r="G10746" s="257"/>
      <c r="H10746" s="243">
        <f t="shared" ca="1" si="502"/>
        <v>45139</v>
      </c>
      <c r="I10746" s="244">
        <f t="shared" si="503"/>
        <v>43892</v>
      </c>
      <c r="J10746" s="244" t="str">
        <f t="shared" si="501"/>
        <v/>
      </c>
    </row>
    <row r="10747" spans="3:10" ht="12" thickBot="1" x14ac:dyDescent="0.25">
      <c r="C10747" s="254"/>
      <c r="D10747" s="254"/>
      <c r="E10747" s="255"/>
      <c r="F10747" s="256"/>
      <c r="G10747" s="257"/>
      <c r="H10747" s="243">
        <f t="shared" ca="1" si="502"/>
        <v>45139</v>
      </c>
      <c r="I10747" s="244">
        <f t="shared" si="503"/>
        <v>43892</v>
      </c>
      <c r="J10747" s="244" t="str">
        <f t="shared" si="501"/>
        <v/>
      </c>
    </row>
    <row r="10748" spans="3:10" ht="12" thickBot="1" x14ac:dyDescent="0.25">
      <c r="C10748" s="254"/>
      <c r="D10748" s="254"/>
      <c r="E10748" s="255"/>
      <c r="F10748" s="256"/>
      <c r="G10748" s="257"/>
      <c r="H10748" s="243">
        <f t="shared" ca="1" si="502"/>
        <v>45139</v>
      </c>
      <c r="I10748" s="244">
        <f t="shared" si="503"/>
        <v>43892</v>
      </c>
      <c r="J10748" s="244" t="str">
        <f t="shared" si="501"/>
        <v/>
      </c>
    </row>
    <row r="10749" spans="3:10" ht="12" thickBot="1" x14ac:dyDescent="0.25">
      <c r="C10749" s="254"/>
      <c r="D10749" s="254"/>
      <c r="E10749" s="255"/>
      <c r="F10749" s="256"/>
      <c r="G10749" s="257"/>
      <c r="H10749" s="243">
        <f t="shared" ca="1" si="502"/>
        <v>45139</v>
      </c>
      <c r="I10749" s="244">
        <f t="shared" si="503"/>
        <v>43892</v>
      </c>
      <c r="J10749" s="244" t="str">
        <f t="shared" si="501"/>
        <v/>
      </c>
    </row>
    <row r="10750" spans="3:10" ht="12" thickBot="1" x14ac:dyDescent="0.25">
      <c r="C10750" s="254"/>
      <c r="D10750" s="254"/>
      <c r="E10750" s="255"/>
      <c r="F10750" s="256"/>
      <c r="G10750" s="257"/>
      <c r="H10750" s="243">
        <f t="shared" ca="1" si="502"/>
        <v>45139</v>
      </c>
      <c r="I10750" s="244">
        <f t="shared" si="503"/>
        <v>43892</v>
      </c>
      <c r="J10750" s="244" t="str">
        <f t="shared" si="501"/>
        <v/>
      </c>
    </row>
    <row r="10751" spans="3:10" ht="12" thickBot="1" x14ac:dyDescent="0.25">
      <c r="C10751" s="254"/>
      <c r="D10751" s="254"/>
      <c r="E10751" s="255"/>
      <c r="F10751" s="256"/>
      <c r="G10751" s="257"/>
      <c r="H10751" s="243">
        <f t="shared" ca="1" si="502"/>
        <v>45139</v>
      </c>
      <c r="I10751" s="244">
        <f t="shared" si="503"/>
        <v>43892</v>
      </c>
      <c r="J10751" s="244" t="str">
        <f t="shared" si="501"/>
        <v/>
      </c>
    </row>
    <row r="10752" spans="3:10" ht="12" thickBot="1" x14ac:dyDescent="0.25">
      <c r="C10752" s="254"/>
      <c r="D10752" s="254"/>
      <c r="E10752" s="255"/>
      <c r="F10752" s="256"/>
      <c r="G10752" s="257"/>
      <c r="H10752" s="243">
        <f t="shared" ca="1" si="502"/>
        <v>45139</v>
      </c>
      <c r="I10752" s="244">
        <f t="shared" si="503"/>
        <v>43892</v>
      </c>
      <c r="J10752" s="244" t="str">
        <f t="shared" si="501"/>
        <v/>
      </c>
    </row>
    <row r="10753" spans="3:10" ht="12" thickBot="1" x14ac:dyDescent="0.25">
      <c r="C10753" s="254"/>
      <c r="D10753" s="254"/>
      <c r="E10753" s="255"/>
      <c r="F10753" s="256"/>
      <c r="G10753" s="257"/>
      <c r="H10753" s="243">
        <f t="shared" ca="1" si="502"/>
        <v>45139</v>
      </c>
      <c r="I10753" s="244">
        <f t="shared" si="503"/>
        <v>43892</v>
      </c>
      <c r="J10753" s="244" t="str">
        <f t="shared" si="501"/>
        <v/>
      </c>
    </row>
    <row r="10754" spans="3:10" ht="12" thickBot="1" x14ac:dyDescent="0.25">
      <c r="C10754" s="254"/>
      <c r="D10754" s="254"/>
      <c r="E10754" s="255"/>
      <c r="F10754" s="256"/>
      <c r="G10754" s="257"/>
      <c r="H10754" s="243">
        <f t="shared" ca="1" si="502"/>
        <v>45139</v>
      </c>
      <c r="I10754" s="244">
        <f t="shared" si="503"/>
        <v>43892</v>
      </c>
      <c r="J10754" s="244" t="str">
        <f t="shared" si="501"/>
        <v/>
      </c>
    </row>
    <row r="10755" spans="3:10" ht="12" thickBot="1" x14ac:dyDescent="0.25">
      <c r="C10755" s="254"/>
      <c r="D10755" s="254"/>
      <c r="E10755" s="255"/>
      <c r="F10755" s="256"/>
      <c r="G10755" s="257"/>
      <c r="H10755" s="243">
        <f t="shared" ca="1" si="502"/>
        <v>45139</v>
      </c>
      <c r="I10755" s="244">
        <f t="shared" si="503"/>
        <v>43892</v>
      </c>
      <c r="J10755" s="244" t="str">
        <f t="shared" si="501"/>
        <v/>
      </c>
    </row>
    <row r="10756" spans="3:10" ht="12" thickBot="1" x14ac:dyDescent="0.25">
      <c r="C10756" s="254"/>
      <c r="D10756" s="254"/>
      <c r="E10756" s="255"/>
      <c r="F10756" s="256"/>
      <c r="G10756" s="257"/>
      <c r="H10756" s="243">
        <f t="shared" ca="1" si="502"/>
        <v>45139</v>
      </c>
      <c r="I10756" s="244">
        <f t="shared" si="503"/>
        <v>43892</v>
      </c>
      <c r="J10756" s="244" t="str">
        <f t="shared" si="501"/>
        <v/>
      </c>
    </row>
    <row r="10757" spans="3:10" ht="12" thickBot="1" x14ac:dyDescent="0.25">
      <c r="C10757" s="254"/>
      <c r="D10757" s="254"/>
      <c r="E10757" s="255"/>
      <c r="F10757" s="256"/>
      <c r="G10757" s="257"/>
      <c r="H10757" s="243">
        <f t="shared" ca="1" si="502"/>
        <v>45139</v>
      </c>
      <c r="I10757" s="244">
        <f t="shared" si="503"/>
        <v>43892</v>
      </c>
      <c r="J10757" s="244" t="str">
        <f t="shared" si="501"/>
        <v/>
      </c>
    </row>
    <row r="10758" spans="3:10" ht="12" thickBot="1" x14ac:dyDescent="0.25">
      <c r="C10758" s="254"/>
      <c r="D10758" s="254"/>
      <c r="E10758" s="255"/>
      <c r="F10758" s="256"/>
      <c r="G10758" s="257"/>
      <c r="H10758" s="243">
        <f t="shared" ca="1" si="502"/>
        <v>45139</v>
      </c>
      <c r="I10758" s="244">
        <f t="shared" si="503"/>
        <v>43892</v>
      </c>
      <c r="J10758" s="244" t="str">
        <f t="shared" ref="J10758:J10821" si="504">IF(G10758="","",IF(G10758&gt;=0,"Debitoren",IF(G10758&lt;0,"Kreditoren","")))</f>
        <v/>
      </c>
    </row>
    <row r="10759" spans="3:10" ht="12" thickBot="1" x14ac:dyDescent="0.25">
      <c r="C10759" s="254"/>
      <c r="D10759" s="254"/>
      <c r="E10759" s="255"/>
      <c r="F10759" s="256"/>
      <c r="G10759" s="257"/>
      <c r="H10759" s="243">
        <f t="shared" ref="H10759:H10822" ca="1" si="505">IF(F10759&lt;$F$2,EOMONTH($F$2,-1)+1,EOMONTH(F10759,-1)+1)</f>
        <v>45139</v>
      </c>
      <c r="I10759" s="244">
        <f t="shared" ref="I10759:I10822" si="506">IF(F10759&lt;$I$2,IF(   WEEKDAY(EOMONTH($I$2,-1)+1)=1,EOMONTH($I$2,-1)+1+1,EOMONTH($I$2,-1)+1),IF(WEEKDAY(F10759)=1,F10759+1,F10759))</f>
        <v>43892</v>
      </c>
      <c r="J10759" s="244" t="str">
        <f t="shared" si="504"/>
        <v/>
      </c>
    </row>
    <row r="10760" spans="3:10" ht="12" thickBot="1" x14ac:dyDescent="0.25">
      <c r="C10760" s="254"/>
      <c r="D10760" s="254"/>
      <c r="E10760" s="255"/>
      <c r="F10760" s="256"/>
      <c r="G10760" s="257"/>
      <c r="H10760" s="243">
        <f t="shared" ca="1" si="505"/>
        <v>45139</v>
      </c>
      <c r="I10760" s="244">
        <f t="shared" si="506"/>
        <v>43892</v>
      </c>
      <c r="J10760" s="244" t="str">
        <f t="shared" si="504"/>
        <v/>
      </c>
    </row>
    <row r="10761" spans="3:10" ht="12" thickBot="1" x14ac:dyDescent="0.25">
      <c r="C10761" s="254"/>
      <c r="D10761" s="254"/>
      <c r="E10761" s="255"/>
      <c r="F10761" s="256"/>
      <c r="G10761" s="257"/>
      <c r="H10761" s="243">
        <f t="shared" ca="1" si="505"/>
        <v>45139</v>
      </c>
      <c r="I10761" s="244">
        <f t="shared" si="506"/>
        <v>43892</v>
      </c>
      <c r="J10761" s="244" t="str">
        <f t="shared" si="504"/>
        <v/>
      </c>
    </row>
    <row r="10762" spans="3:10" ht="12" thickBot="1" x14ac:dyDescent="0.25">
      <c r="C10762" s="254"/>
      <c r="D10762" s="254"/>
      <c r="E10762" s="255"/>
      <c r="F10762" s="256"/>
      <c r="G10762" s="257"/>
      <c r="H10762" s="243">
        <f t="shared" ca="1" si="505"/>
        <v>45139</v>
      </c>
      <c r="I10762" s="244">
        <f t="shared" si="506"/>
        <v>43892</v>
      </c>
      <c r="J10762" s="244" t="str">
        <f t="shared" si="504"/>
        <v/>
      </c>
    </row>
    <row r="10763" spans="3:10" ht="12" thickBot="1" x14ac:dyDescent="0.25">
      <c r="C10763" s="254"/>
      <c r="D10763" s="254"/>
      <c r="E10763" s="255"/>
      <c r="F10763" s="256"/>
      <c r="G10763" s="257"/>
      <c r="H10763" s="243">
        <f t="shared" ca="1" si="505"/>
        <v>45139</v>
      </c>
      <c r="I10763" s="244">
        <f t="shared" si="506"/>
        <v>43892</v>
      </c>
      <c r="J10763" s="244" t="str">
        <f t="shared" si="504"/>
        <v/>
      </c>
    </row>
    <row r="10764" spans="3:10" ht="12" thickBot="1" x14ac:dyDescent="0.25">
      <c r="C10764" s="254"/>
      <c r="D10764" s="254"/>
      <c r="E10764" s="255"/>
      <c r="F10764" s="256"/>
      <c r="G10764" s="257"/>
      <c r="H10764" s="243">
        <f t="shared" ca="1" si="505"/>
        <v>45139</v>
      </c>
      <c r="I10764" s="244">
        <f t="shared" si="506"/>
        <v>43892</v>
      </c>
      <c r="J10764" s="244" t="str">
        <f t="shared" si="504"/>
        <v/>
      </c>
    </row>
    <row r="10765" spans="3:10" ht="12" thickBot="1" x14ac:dyDescent="0.25">
      <c r="C10765" s="254"/>
      <c r="D10765" s="254"/>
      <c r="E10765" s="255"/>
      <c r="F10765" s="256"/>
      <c r="G10765" s="257"/>
      <c r="H10765" s="243">
        <f t="shared" ca="1" si="505"/>
        <v>45139</v>
      </c>
      <c r="I10765" s="244">
        <f t="shared" si="506"/>
        <v>43892</v>
      </c>
      <c r="J10765" s="244" t="str">
        <f t="shared" si="504"/>
        <v/>
      </c>
    </row>
    <row r="10766" spans="3:10" ht="12" thickBot="1" x14ac:dyDescent="0.25">
      <c r="C10766" s="254"/>
      <c r="D10766" s="254"/>
      <c r="E10766" s="255"/>
      <c r="F10766" s="256"/>
      <c r="G10766" s="257"/>
      <c r="H10766" s="243">
        <f t="shared" ca="1" si="505"/>
        <v>45139</v>
      </c>
      <c r="I10766" s="244">
        <f t="shared" si="506"/>
        <v>43892</v>
      </c>
      <c r="J10766" s="244" t="str">
        <f t="shared" si="504"/>
        <v/>
      </c>
    </row>
    <row r="10767" spans="3:10" ht="12" thickBot="1" x14ac:dyDescent="0.25">
      <c r="C10767" s="254"/>
      <c r="D10767" s="254"/>
      <c r="E10767" s="255"/>
      <c r="F10767" s="256"/>
      <c r="G10767" s="257"/>
      <c r="H10767" s="243">
        <f t="shared" ca="1" si="505"/>
        <v>45139</v>
      </c>
      <c r="I10767" s="244">
        <f t="shared" si="506"/>
        <v>43892</v>
      </c>
      <c r="J10767" s="244" t="str">
        <f t="shared" si="504"/>
        <v/>
      </c>
    </row>
    <row r="10768" spans="3:10" ht="12" thickBot="1" x14ac:dyDescent="0.25">
      <c r="C10768" s="254"/>
      <c r="D10768" s="254"/>
      <c r="E10768" s="255"/>
      <c r="F10768" s="256"/>
      <c r="G10768" s="257"/>
      <c r="H10768" s="243">
        <f t="shared" ca="1" si="505"/>
        <v>45139</v>
      </c>
      <c r="I10768" s="244">
        <f t="shared" si="506"/>
        <v>43892</v>
      </c>
      <c r="J10768" s="244" t="str">
        <f t="shared" si="504"/>
        <v/>
      </c>
    </row>
    <row r="10769" spans="3:10" ht="12" thickBot="1" x14ac:dyDescent="0.25">
      <c r="C10769" s="254"/>
      <c r="D10769" s="254"/>
      <c r="E10769" s="255"/>
      <c r="F10769" s="256"/>
      <c r="G10769" s="257"/>
      <c r="H10769" s="243">
        <f t="shared" ca="1" si="505"/>
        <v>45139</v>
      </c>
      <c r="I10769" s="244">
        <f t="shared" si="506"/>
        <v>43892</v>
      </c>
      <c r="J10769" s="244" t="str">
        <f t="shared" si="504"/>
        <v/>
      </c>
    </row>
    <row r="10770" spans="3:10" ht="12" thickBot="1" x14ac:dyDescent="0.25">
      <c r="C10770" s="254"/>
      <c r="D10770" s="254"/>
      <c r="E10770" s="255"/>
      <c r="F10770" s="256"/>
      <c r="G10770" s="257"/>
      <c r="H10770" s="243">
        <f t="shared" ca="1" si="505"/>
        <v>45139</v>
      </c>
      <c r="I10770" s="244">
        <f t="shared" si="506"/>
        <v>43892</v>
      </c>
      <c r="J10770" s="244" t="str">
        <f t="shared" si="504"/>
        <v/>
      </c>
    </row>
    <row r="10771" spans="3:10" ht="12" thickBot="1" x14ac:dyDescent="0.25">
      <c r="C10771" s="254"/>
      <c r="D10771" s="254"/>
      <c r="E10771" s="255"/>
      <c r="F10771" s="256"/>
      <c r="G10771" s="257"/>
      <c r="H10771" s="243">
        <f t="shared" ca="1" si="505"/>
        <v>45139</v>
      </c>
      <c r="I10771" s="244">
        <f t="shared" si="506"/>
        <v>43892</v>
      </c>
      <c r="J10771" s="244" t="str">
        <f t="shared" si="504"/>
        <v/>
      </c>
    </row>
    <row r="10772" spans="3:10" ht="12" thickBot="1" x14ac:dyDescent="0.25">
      <c r="C10772" s="254"/>
      <c r="D10772" s="254"/>
      <c r="E10772" s="255"/>
      <c r="F10772" s="256"/>
      <c r="G10772" s="257"/>
      <c r="H10772" s="243">
        <f t="shared" ca="1" si="505"/>
        <v>45139</v>
      </c>
      <c r="I10772" s="244">
        <f t="shared" si="506"/>
        <v>43892</v>
      </c>
      <c r="J10772" s="244" t="str">
        <f t="shared" si="504"/>
        <v/>
      </c>
    </row>
    <row r="10773" spans="3:10" ht="12" thickBot="1" x14ac:dyDescent="0.25">
      <c r="C10773" s="254"/>
      <c r="D10773" s="254"/>
      <c r="E10773" s="255"/>
      <c r="F10773" s="256"/>
      <c r="G10773" s="257"/>
      <c r="H10773" s="243">
        <f t="shared" ca="1" si="505"/>
        <v>45139</v>
      </c>
      <c r="I10773" s="244">
        <f t="shared" si="506"/>
        <v>43892</v>
      </c>
      <c r="J10773" s="244" t="str">
        <f t="shared" si="504"/>
        <v/>
      </c>
    </row>
    <row r="10774" spans="3:10" ht="12" thickBot="1" x14ac:dyDescent="0.25">
      <c r="C10774" s="254"/>
      <c r="D10774" s="254"/>
      <c r="E10774" s="255"/>
      <c r="F10774" s="256"/>
      <c r="G10774" s="257"/>
      <c r="H10774" s="243">
        <f t="shared" ca="1" si="505"/>
        <v>45139</v>
      </c>
      <c r="I10774" s="244">
        <f t="shared" si="506"/>
        <v>43892</v>
      </c>
      <c r="J10774" s="244" t="str">
        <f t="shared" si="504"/>
        <v/>
      </c>
    </row>
    <row r="10775" spans="3:10" ht="12" thickBot="1" x14ac:dyDescent="0.25">
      <c r="C10775" s="254"/>
      <c r="D10775" s="254"/>
      <c r="E10775" s="255"/>
      <c r="F10775" s="256"/>
      <c r="G10775" s="257"/>
      <c r="H10775" s="243">
        <f t="shared" ca="1" si="505"/>
        <v>45139</v>
      </c>
      <c r="I10775" s="244">
        <f t="shared" si="506"/>
        <v>43892</v>
      </c>
      <c r="J10775" s="244" t="str">
        <f t="shared" si="504"/>
        <v/>
      </c>
    </row>
    <row r="10776" spans="3:10" ht="12" thickBot="1" x14ac:dyDescent="0.25">
      <c r="C10776" s="254"/>
      <c r="D10776" s="254"/>
      <c r="E10776" s="255"/>
      <c r="F10776" s="256"/>
      <c r="G10776" s="257"/>
      <c r="H10776" s="243">
        <f t="shared" ca="1" si="505"/>
        <v>45139</v>
      </c>
      <c r="I10776" s="244">
        <f t="shared" si="506"/>
        <v>43892</v>
      </c>
      <c r="J10776" s="244" t="str">
        <f t="shared" si="504"/>
        <v/>
      </c>
    </row>
    <row r="10777" spans="3:10" ht="12" thickBot="1" x14ac:dyDescent="0.25">
      <c r="C10777" s="254"/>
      <c r="D10777" s="254"/>
      <c r="E10777" s="255"/>
      <c r="F10777" s="256"/>
      <c r="G10777" s="257"/>
      <c r="H10777" s="243">
        <f t="shared" ca="1" si="505"/>
        <v>45139</v>
      </c>
      <c r="I10777" s="244">
        <f t="shared" si="506"/>
        <v>43892</v>
      </c>
      <c r="J10777" s="244" t="str">
        <f t="shared" si="504"/>
        <v/>
      </c>
    </row>
    <row r="10778" spans="3:10" ht="12" thickBot="1" x14ac:dyDescent="0.25">
      <c r="C10778" s="254"/>
      <c r="D10778" s="254"/>
      <c r="E10778" s="255"/>
      <c r="F10778" s="256"/>
      <c r="G10778" s="257"/>
      <c r="H10778" s="243">
        <f t="shared" ca="1" si="505"/>
        <v>45139</v>
      </c>
      <c r="I10778" s="244">
        <f t="shared" si="506"/>
        <v>43892</v>
      </c>
      <c r="J10778" s="244" t="str">
        <f t="shared" si="504"/>
        <v/>
      </c>
    </row>
    <row r="10779" spans="3:10" ht="12" thickBot="1" x14ac:dyDescent="0.25">
      <c r="C10779" s="254"/>
      <c r="D10779" s="254"/>
      <c r="E10779" s="255"/>
      <c r="F10779" s="256"/>
      <c r="G10779" s="257"/>
      <c r="H10779" s="243">
        <f t="shared" ca="1" si="505"/>
        <v>45139</v>
      </c>
      <c r="I10779" s="244">
        <f t="shared" si="506"/>
        <v>43892</v>
      </c>
      <c r="J10779" s="244" t="str">
        <f t="shared" si="504"/>
        <v/>
      </c>
    </row>
    <row r="10780" spans="3:10" ht="12" thickBot="1" x14ac:dyDescent="0.25">
      <c r="C10780" s="254"/>
      <c r="D10780" s="254"/>
      <c r="E10780" s="255"/>
      <c r="F10780" s="256"/>
      <c r="G10780" s="257"/>
      <c r="H10780" s="243">
        <f t="shared" ca="1" si="505"/>
        <v>45139</v>
      </c>
      <c r="I10780" s="244">
        <f t="shared" si="506"/>
        <v>43892</v>
      </c>
      <c r="J10780" s="244" t="str">
        <f t="shared" si="504"/>
        <v/>
      </c>
    </row>
    <row r="10781" spans="3:10" ht="12" thickBot="1" x14ac:dyDescent="0.25">
      <c r="C10781" s="254"/>
      <c r="D10781" s="254"/>
      <c r="E10781" s="255"/>
      <c r="F10781" s="256"/>
      <c r="G10781" s="257"/>
      <c r="H10781" s="243">
        <f t="shared" ca="1" si="505"/>
        <v>45139</v>
      </c>
      <c r="I10781" s="244">
        <f t="shared" si="506"/>
        <v>43892</v>
      </c>
      <c r="J10781" s="244" t="str">
        <f t="shared" si="504"/>
        <v/>
      </c>
    </row>
    <row r="10782" spans="3:10" ht="12" thickBot="1" x14ac:dyDescent="0.25">
      <c r="C10782" s="254"/>
      <c r="D10782" s="254"/>
      <c r="E10782" s="255"/>
      <c r="F10782" s="256"/>
      <c r="G10782" s="257"/>
      <c r="H10782" s="243">
        <f t="shared" ca="1" si="505"/>
        <v>45139</v>
      </c>
      <c r="I10782" s="244">
        <f t="shared" si="506"/>
        <v>43892</v>
      </c>
      <c r="J10782" s="244" t="str">
        <f t="shared" si="504"/>
        <v/>
      </c>
    </row>
    <row r="10783" spans="3:10" ht="12" thickBot="1" x14ac:dyDescent="0.25">
      <c r="C10783" s="254"/>
      <c r="D10783" s="254"/>
      <c r="E10783" s="255"/>
      <c r="F10783" s="256"/>
      <c r="G10783" s="257"/>
      <c r="H10783" s="243">
        <f t="shared" ca="1" si="505"/>
        <v>45139</v>
      </c>
      <c r="I10783" s="244">
        <f t="shared" si="506"/>
        <v>43892</v>
      </c>
      <c r="J10783" s="244" t="str">
        <f t="shared" si="504"/>
        <v/>
      </c>
    </row>
    <row r="10784" spans="3:10" ht="12" thickBot="1" x14ac:dyDescent="0.25">
      <c r="C10784" s="254"/>
      <c r="D10784" s="254"/>
      <c r="E10784" s="255"/>
      <c r="F10784" s="256"/>
      <c r="G10784" s="257"/>
      <c r="H10784" s="243">
        <f t="shared" ca="1" si="505"/>
        <v>45139</v>
      </c>
      <c r="I10784" s="244">
        <f t="shared" si="506"/>
        <v>43892</v>
      </c>
      <c r="J10784" s="244" t="str">
        <f t="shared" si="504"/>
        <v/>
      </c>
    </row>
    <row r="10785" spans="3:10" ht="12" thickBot="1" x14ac:dyDescent="0.25">
      <c r="C10785" s="254"/>
      <c r="D10785" s="254"/>
      <c r="E10785" s="255"/>
      <c r="F10785" s="256"/>
      <c r="G10785" s="257"/>
      <c r="H10785" s="243">
        <f t="shared" ca="1" si="505"/>
        <v>45139</v>
      </c>
      <c r="I10785" s="244">
        <f t="shared" si="506"/>
        <v>43892</v>
      </c>
      <c r="J10785" s="244" t="str">
        <f t="shared" si="504"/>
        <v/>
      </c>
    </row>
    <row r="10786" spans="3:10" ht="12" thickBot="1" x14ac:dyDescent="0.25">
      <c r="C10786" s="254"/>
      <c r="D10786" s="254"/>
      <c r="E10786" s="255"/>
      <c r="F10786" s="256"/>
      <c r="G10786" s="257"/>
      <c r="H10786" s="243">
        <f t="shared" ca="1" si="505"/>
        <v>45139</v>
      </c>
      <c r="I10786" s="244">
        <f t="shared" si="506"/>
        <v>43892</v>
      </c>
      <c r="J10786" s="244" t="str">
        <f t="shared" si="504"/>
        <v/>
      </c>
    </row>
    <row r="10787" spans="3:10" ht="12" thickBot="1" x14ac:dyDescent="0.25">
      <c r="C10787" s="254"/>
      <c r="D10787" s="254"/>
      <c r="E10787" s="255"/>
      <c r="F10787" s="256"/>
      <c r="G10787" s="257"/>
      <c r="H10787" s="243">
        <f t="shared" ca="1" si="505"/>
        <v>45139</v>
      </c>
      <c r="I10787" s="244">
        <f t="shared" si="506"/>
        <v>43892</v>
      </c>
      <c r="J10787" s="244" t="str">
        <f t="shared" si="504"/>
        <v/>
      </c>
    </row>
    <row r="10788" spans="3:10" ht="12" thickBot="1" x14ac:dyDescent="0.25">
      <c r="C10788" s="254"/>
      <c r="D10788" s="254"/>
      <c r="E10788" s="255"/>
      <c r="F10788" s="256"/>
      <c r="G10788" s="257"/>
      <c r="H10788" s="243">
        <f t="shared" ca="1" si="505"/>
        <v>45139</v>
      </c>
      <c r="I10788" s="244">
        <f t="shared" si="506"/>
        <v>43892</v>
      </c>
      <c r="J10788" s="244" t="str">
        <f t="shared" si="504"/>
        <v/>
      </c>
    </row>
    <row r="10789" spans="3:10" ht="12" thickBot="1" x14ac:dyDescent="0.25">
      <c r="C10789" s="254"/>
      <c r="D10789" s="254"/>
      <c r="E10789" s="255"/>
      <c r="F10789" s="256"/>
      <c r="G10789" s="257"/>
      <c r="H10789" s="243">
        <f t="shared" ca="1" si="505"/>
        <v>45139</v>
      </c>
      <c r="I10789" s="244">
        <f t="shared" si="506"/>
        <v>43892</v>
      </c>
      <c r="J10789" s="244" t="str">
        <f t="shared" si="504"/>
        <v/>
      </c>
    </row>
    <row r="10790" spans="3:10" ht="12" thickBot="1" x14ac:dyDescent="0.25">
      <c r="C10790" s="254"/>
      <c r="D10790" s="254"/>
      <c r="E10790" s="255"/>
      <c r="F10790" s="256"/>
      <c r="G10790" s="257"/>
      <c r="H10790" s="243">
        <f t="shared" ca="1" si="505"/>
        <v>45139</v>
      </c>
      <c r="I10790" s="244">
        <f t="shared" si="506"/>
        <v>43892</v>
      </c>
      <c r="J10790" s="244" t="str">
        <f t="shared" si="504"/>
        <v/>
      </c>
    </row>
    <row r="10791" spans="3:10" ht="12" thickBot="1" x14ac:dyDescent="0.25">
      <c r="C10791" s="254"/>
      <c r="D10791" s="254"/>
      <c r="E10791" s="255"/>
      <c r="F10791" s="256"/>
      <c r="G10791" s="257"/>
      <c r="H10791" s="243">
        <f t="shared" ca="1" si="505"/>
        <v>45139</v>
      </c>
      <c r="I10791" s="244">
        <f t="shared" si="506"/>
        <v>43892</v>
      </c>
      <c r="J10791" s="244" t="str">
        <f t="shared" si="504"/>
        <v/>
      </c>
    </row>
    <row r="10792" spans="3:10" ht="12" thickBot="1" x14ac:dyDescent="0.25">
      <c r="C10792" s="254"/>
      <c r="D10792" s="254"/>
      <c r="E10792" s="255"/>
      <c r="F10792" s="256"/>
      <c r="G10792" s="257"/>
      <c r="H10792" s="243">
        <f t="shared" ca="1" si="505"/>
        <v>45139</v>
      </c>
      <c r="I10792" s="244">
        <f t="shared" si="506"/>
        <v>43892</v>
      </c>
      <c r="J10792" s="244" t="str">
        <f t="shared" si="504"/>
        <v/>
      </c>
    </row>
    <row r="10793" spans="3:10" ht="12" thickBot="1" x14ac:dyDescent="0.25">
      <c r="C10793" s="254"/>
      <c r="D10793" s="254"/>
      <c r="E10793" s="255"/>
      <c r="F10793" s="256"/>
      <c r="G10793" s="257"/>
      <c r="H10793" s="243">
        <f t="shared" ca="1" si="505"/>
        <v>45139</v>
      </c>
      <c r="I10793" s="244">
        <f t="shared" si="506"/>
        <v>43892</v>
      </c>
      <c r="J10793" s="244" t="str">
        <f t="shared" si="504"/>
        <v/>
      </c>
    </row>
    <row r="10794" spans="3:10" ht="12" thickBot="1" x14ac:dyDescent="0.25">
      <c r="C10794" s="254"/>
      <c r="D10794" s="254"/>
      <c r="E10794" s="255"/>
      <c r="F10794" s="256"/>
      <c r="G10794" s="257"/>
      <c r="H10794" s="243">
        <f t="shared" ca="1" si="505"/>
        <v>45139</v>
      </c>
      <c r="I10794" s="244">
        <f t="shared" si="506"/>
        <v>43892</v>
      </c>
      <c r="J10794" s="244" t="str">
        <f t="shared" si="504"/>
        <v/>
      </c>
    </row>
    <row r="10795" spans="3:10" ht="12" thickBot="1" x14ac:dyDescent="0.25">
      <c r="C10795" s="254"/>
      <c r="D10795" s="254"/>
      <c r="E10795" s="255"/>
      <c r="F10795" s="256"/>
      <c r="G10795" s="257"/>
      <c r="H10795" s="243">
        <f t="shared" ca="1" si="505"/>
        <v>45139</v>
      </c>
      <c r="I10795" s="244">
        <f t="shared" si="506"/>
        <v>43892</v>
      </c>
      <c r="J10795" s="244" t="str">
        <f t="shared" si="504"/>
        <v/>
      </c>
    </row>
    <row r="10796" spans="3:10" ht="12" thickBot="1" x14ac:dyDescent="0.25">
      <c r="C10796" s="254"/>
      <c r="D10796" s="254"/>
      <c r="E10796" s="255"/>
      <c r="F10796" s="256"/>
      <c r="G10796" s="257"/>
      <c r="H10796" s="243">
        <f t="shared" ca="1" si="505"/>
        <v>45139</v>
      </c>
      <c r="I10796" s="244">
        <f t="shared" si="506"/>
        <v>43892</v>
      </c>
      <c r="J10796" s="244" t="str">
        <f t="shared" si="504"/>
        <v/>
      </c>
    </row>
    <row r="10797" spans="3:10" ht="12" thickBot="1" x14ac:dyDescent="0.25">
      <c r="C10797" s="254"/>
      <c r="D10797" s="254"/>
      <c r="E10797" s="255"/>
      <c r="F10797" s="256"/>
      <c r="G10797" s="257"/>
      <c r="H10797" s="243">
        <f t="shared" ca="1" si="505"/>
        <v>45139</v>
      </c>
      <c r="I10797" s="244">
        <f t="shared" si="506"/>
        <v>43892</v>
      </c>
      <c r="J10797" s="244" t="str">
        <f t="shared" si="504"/>
        <v/>
      </c>
    </row>
    <row r="10798" spans="3:10" ht="12" thickBot="1" x14ac:dyDescent="0.25">
      <c r="C10798" s="254"/>
      <c r="D10798" s="254"/>
      <c r="E10798" s="255"/>
      <c r="F10798" s="256"/>
      <c r="G10798" s="257"/>
      <c r="H10798" s="243">
        <f t="shared" ca="1" si="505"/>
        <v>45139</v>
      </c>
      <c r="I10798" s="244">
        <f t="shared" si="506"/>
        <v>43892</v>
      </c>
      <c r="J10798" s="244" t="str">
        <f t="shared" si="504"/>
        <v/>
      </c>
    </row>
    <row r="10799" spans="3:10" ht="12" thickBot="1" x14ac:dyDescent="0.25">
      <c r="C10799" s="254"/>
      <c r="D10799" s="254"/>
      <c r="E10799" s="255"/>
      <c r="F10799" s="256"/>
      <c r="G10799" s="257"/>
      <c r="H10799" s="243">
        <f t="shared" ca="1" si="505"/>
        <v>45139</v>
      </c>
      <c r="I10799" s="244">
        <f t="shared" si="506"/>
        <v>43892</v>
      </c>
      <c r="J10799" s="244" t="str">
        <f t="shared" si="504"/>
        <v/>
      </c>
    </row>
    <row r="10800" spans="3:10" ht="12" thickBot="1" x14ac:dyDescent="0.25">
      <c r="C10800" s="254"/>
      <c r="D10800" s="254"/>
      <c r="E10800" s="255"/>
      <c r="F10800" s="256"/>
      <c r="G10800" s="257"/>
      <c r="H10800" s="243">
        <f t="shared" ca="1" si="505"/>
        <v>45139</v>
      </c>
      <c r="I10800" s="244">
        <f t="shared" si="506"/>
        <v>43892</v>
      </c>
      <c r="J10800" s="244" t="str">
        <f t="shared" si="504"/>
        <v/>
      </c>
    </row>
    <row r="10801" spans="3:10" ht="12" thickBot="1" x14ac:dyDescent="0.25">
      <c r="C10801" s="254"/>
      <c r="D10801" s="254"/>
      <c r="E10801" s="255"/>
      <c r="F10801" s="256"/>
      <c r="G10801" s="257"/>
      <c r="H10801" s="243">
        <f t="shared" ca="1" si="505"/>
        <v>45139</v>
      </c>
      <c r="I10801" s="244">
        <f t="shared" si="506"/>
        <v>43892</v>
      </c>
      <c r="J10801" s="244" t="str">
        <f t="shared" si="504"/>
        <v/>
      </c>
    </row>
    <row r="10802" spans="3:10" ht="12" thickBot="1" x14ac:dyDescent="0.25">
      <c r="C10802" s="254"/>
      <c r="D10802" s="254"/>
      <c r="E10802" s="255"/>
      <c r="F10802" s="256"/>
      <c r="G10802" s="257"/>
      <c r="H10802" s="243">
        <f t="shared" ca="1" si="505"/>
        <v>45139</v>
      </c>
      <c r="I10802" s="244">
        <f t="shared" si="506"/>
        <v>43892</v>
      </c>
      <c r="J10802" s="244" t="str">
        <f t="shared" si="504"/>
        <v/>
      </c>
    </row>
    <row r="10803" spans="3:10" ht="12" thickBot="1" x14ac:dyDescent="0.25">
      <c r="C10803" s="254"/>
      <c r="D10803" s="254"/>
      <c r="E10803" s="255"/>
      <c r="F10803" s="256"/>
      <c r="G10803" s="257"/>
      <c r="H10803" s="243">
        <f t="shared" ca="1" si="505"/>
        <v>45139</v>
      </c>
      <c r="I10803" s="244">
        <f t="shared" si="506"/>
        <v>43892</v>
      </c>
      <c r="J10803" s="244" t="str">
        <f t="shared" si="504"/>
        <v/>
      </c>
    </row>
    <row r="10804" spans="3:10" ht="12" thickBot="1" x14ac:dyDescent="0.25">
      <c r="C10804" s="254"/>
      <c r="D10804" s="254"/>
      <c r="E10804" s="255"/>
      <c r="F10804" s="256"/>
      <c r="G10804" s="257"/>
      <c r="H10804" s="243">
        <f t="shared" ca="1" si="505"/>
        <v>45139</v>
      </c>
      <c r="I10804" s="244">
        <f t="shared" si="506"/>
        <v>43892</v>
      </c>
      <c r="J10804" s="244" t="str">
        <f t="shared" si="504"/>
        <v/>
      </c>
    </row>
    <row r="10805" spans="3:10" ht="12" thickBot="1" x14ac:dyDescent="0.25">
      <c r="C10805" s="254"/>
      <c r="D10805" s="254"/>
      <c r="E10805" s="255"/>
      <c r="F10805" s="256"/>
      <c r="G10805" s="257"/>
      <c r="H10805" s="243">
        <f t="shared" ca="1" si="505"/>
        <v>45139</v>
      </c>
      <c r="I10805" s="244">
        <f t="shared" si="506"/>
        <v>43892</v>
      </c>
      <c r="J10805" s="244" t="str">
        <f t="shared" si="504"/>
        <v/>
      </c>
    </row>
    <row r="10806" spans="3:10" ht="12" thickBot="1" x14ac:dyDescent="0.25">
      <c r="C10806" s="254"/>
      <c r="D10806" s="254"/>
      <c r="E10806" s="255"/>
      <c r="F10806" s="256"/>
      <c r="G10806" s="257"/>
      <c r="H10806" s="243">
        <f t="shared" ca="1" si="505"/>
        <v>45139</v>
      </c>
      <c r="I10806" s="244">
        <f t="shared" si="506"/>
        <v>43892</v>
      </c>
      <c r="J10806" s="244" t="str">
        <f t="shared" si="504"/>
        <v/>
      </c>
    </row>
    <row r="10807" spans="3:10" ht="12" thickBot="1" x14ac:dyDescent="0.25">
      <c r="C10807" s="254"/>
      <c r="D10807" s="254"/>
      <c r="E10807" s="255"/>
      <c r="F10807" s="256"/>
      <c r="G10807" s="257"/>
      <c r="H10807" s="243">
        <f t="shared" ca="1" si="505"/>
        <v>45139</v>
      </c>
      <c r="I10807" s="244">
        <f t="shared" si="506"/>
        <v>43892</v>
      </c>
      <c r="J10807" s="244" t="str">
        <f t="shared" si="504"/>
        <v/>
      </c>
    </row>
    <row r="10808" spans="3:10" ht="12" thickBot="1" x14ac:dyDescent="0.25">
      <c r="C10808" s="254"/>
      <c r="D10808" s="254"/>
      <c r="E10808" s="255"/>
      <c r="F10808" s="256"/>
      <c r="G10808" s="257"/>
      <c r="H10808" s="243">
        <f t="shared" ca="1" si="505"/>
        <v>45139</v>
      </c>
      <c r="I10808" s="244">
        <f t="shared" si="506"/>
        <v>43892</v>
      </c>
      <c r="J10808" s="244" t="str">
        <f t="shared" si="504"/>
        <v/>
      </c>
    </row>
    <row r="10809" spans="3:10" ht="12" thickBot="1" x14ac:dyDescent="0.25">
      <c r="C10809" s="254"/>
      <c r="D10809" s="254"/>
      <c r="E10809" s="255"/>
      <c r="F10809" s="256"/>
      <c r="G10809" s="257"/>
      <c r="H10809" s="243">
        <f t="shared" ca="1" si="505"/>
        <v>45139</v>
      </c>
      <c r="I10809" s="244">
        <f t="shared" si="506"/>
        <v>43892</v>
      </c>
      <c r="J10809" s="244" t="str">
        <f t="shared" si="504"/>
        <v/>
      </c>
    </row>
    <row r="10810" spans="3:10" ht="12" thickBot="1" x14ac:dyDescent="0.25">
      <c r="C10810" s="254"/>
      <c r="D10810" s="254"/>
      <c r="E10810" s="255"/>
      <c r="F10810" s="256"/>
      <c r="G10810" s="257"/>
      <c r="H10810" s="243">
        <f t="shared" ca="1" si="505"/>
        <v>45139</v>
      </c>
      <c r="I10810" s="244">
        <f t="shared" si="506"/>
        <v>43892</v>
      </c>
      <c r="J10810" s="244" t="str">
        <f t="shared" si="504"/>
        <v/>
      </c>
    </row>
    <row r="10811" spans="3:10" ht="12" thickBot="1" x14ac:dyDescent="0.25">
      <c r="C10811" s="254"/>
      <c r="D10811" s="254"/>
      <c r="E10811" s="255"/>
      <c r="F10811" s="256"/>
      <c r="G10811" s="257"/>
      <c r="H10811" s="243">
        <f t="shared" ca="1" si="505"/>
        <v>45139</v>
      </c>
      <c r="I10811" s="244">
        <f t="shared" si="506"/>
        <v>43892</v>
      </c>
      <c r="J10811" s="244" t="str">
        <f t="shared" si="504"/>
        <v/>
      </c>
    </row>
    <row r="10812" spans="3:10" ht="12" thickBot="1" x14ac:dyDescent="0.25">
      <c r="C10812" s="254"/>
      <c r="D10812" s="254"/>
      <c r="E10812" s="255"/>
      <c r="F10812" s="256"/>
      <c r="G10812" s="257"/>
      <c r="H10812" s="243">
        <f t="shared" ca="1" si="505"/>
        <v>45139</v>
      </c>
      <c r="I10812" s="244">
        <f t="shared" si="506"/>
        <v>43892</v>
      </c>
      <c r="J10812" s="244" t="str">
        <f t="shared" si="504"/>
        <v/>
      </c>
    </row>
    <row r="10813" spans="3:10" ht="12" thickBot="1" x14ac:dyDescent="0.25">
      <c r="C10813" s="254"/>
      <c r="D10813" s="254"/>
      <c r="E10813" s="255"/>
      <c r="F10813" s="256"/>
      <c r="G10813" s="257"/>
      <c r="H10813" s="243">
        <f t="shared" ca="1" si="505"/>
        <v>45139</v>
      </c>
      <c r="I10813" s="244">
        <f t="shared" si="506"/>
        <v>43892</v>
      </c>
      <c r="J10813" s="244" t="str">
        <f t="shared" si="504"/>
        <v/>
      </c>
    </row>
    <row r="10814" spans="3:10" ht="12" thickBot="1" x14ac:dyDescent="0.25">
      <c r="C10814" s="254"/>
      <c r="D10814" s="254"/>
      <c r="E10814" s="255"/>
      <c r="F10814" s="256"/>
      <c r="G10814" s="257"/>
      <c r="H10814" s="243">
        <f t="shared" ca="1" si="505"/>
        <v>45139</v>
      </c>
      <c r="I10814" s="244">
        <f t="shared" si="506"/>
        <v>43892</v>
      </c>
      <c r="J10814" s="244" t="str">
        <f t="shared" si="504"/>
        <v/>
      </c>
    </row>
    <row r="10815" spans="3:10" ht="12" thickBot="1" x14ac:dyDescent="0.25">
      <c r="C10815" s="254"/>
      <c r="D10815" s="254"/>
      <c r="E10815" s="255"/>
      <c r="F10815" s="256"/>
      <c r="G10815" s="257"/>
      <c r="H10815" s="243">
        <f t="shared" ca="1" si="505"/>
        <v>45139</v>
      </c>
      <c r="I10815" s="244">
        <f t="shared" si="506"/>
        <v>43892</v>
      </c>
      <c r="J10815" s="244" t="str">
        <f t="shared" si="504"/>
        <v/>
      </c>
    </row>
    <row r="10816" spans="3:10" ht="12" thickBot="1" x14ac:dyDescent="0.25">
      <c r="C10816" s="254"/>
      <c r="D10816" s="254"/>
      <c r="E10816" s="255"/>
      <c r="F10816" s="256"/>
      <c r="G10816" s="257"/>
      <c r="H10816" s="243">
        <f t="shared" ca="1" si="505"/>
        <v>45139</v>
      </c>
      <c r="I10816" s="244">
        <f t="shared" si="506"/>
        <v>43892</v>
      </c>
      <c r="J10816" s="244" t="str">
        <f t="shared" si="504"/>
        <v/>
      </c>
    </row>
    <row r="10817" spans="3:10" ht="12" thickBot="1" x14ac:dyDescent="0.25">
      <c r="C10817" s="254"/>
      <c r="D10817" s="254"/>
      <c r="E10817" s="255"/>
      <c r="F10817" s="256"/>
      <c r="G10817" s="257"/>
      <c r="H10817" s="243">
        <f t="shared" ca="1" si="505"/>
        <v>45139</v>
      </c>
      <c r="I10817" s="244">
        <f t="shared" si="506"/>
        <v>43892</v>
      </c>
      <c r="J10817" s="244" t="str">
        <f t="shared" si="504"/>
        <v/>
      </c>
    </row>
    <row r="10818" spans="3:10" ht="12" thickBot="1" x14ac:dyDescent="0.25">
      <c r="C10818" s="254"/>
      <c r="D10818" s="254"/>
      <c r="E10818" s="255"/>
      <c r="F10818" s="256"/>
      <c r="G10818" s="257"/>
      <c r="H10818" s="243">
        <f t="shared" ca="1" si="505"/>
        <v>45139</v>
      </c>
      <c r="I10818" s="244">
        <f t="shared" si="506"/>
        <v>43892</v>
      </c>
      <c r="J10818" s="244" t="str">
        <f t="shared" si="504"/>
        <v/>
      </c>
    </row>
    <row r="10819" spans="3:10" ht="12" thickBot="1" x14ac:dyDescent="0.25">
      <c r="C10819" s="254"/>
      <c r="D10819" s="254"/>
      <c r="E10819" s="255"/>
      <c r="F10819" s="256"/>
      <c r="G10819" s="257"/>
      <c r="H10819" s="243">
        <f t="shared" ca="1" si="505"/>
        <v>45139</v>
      </c>
      <c r="I10819" s="244">
        <f t="shared" si="506"/>
        <v>43892</v>
      </c>
      <c r="J10819" s="244" t="str">
        <f t="shared" si="504"/>
        <v/>
      </c>
    </row>
    <row r="10820" spans="3:10" ht="12" thickBot="1" x14ac:dyDescent="0.25">
      <c r="C10820" s="254"/>
      <c r="D10820" s="254"/>
      <c r="E10820" s="255"/>
      <c r="F10820" s="256"/>
      <c r="G10820" s="257"/>
      <c r="H10820" s="243">
        <f t="shared" ca="1" si="505"/>
        <v>45139</v>
      </c>
      <c r="I10820" s="244">
        <f t="shared" si="506"/>
        <v>43892</v>
      </c>
      <c r="J10820" s="244" t="str">
        <f t="shared" si="504"/>
        <v/>
      </c>
    </row>
    <row r="10821" spans="3:10" ht="12" thickBot="1" x14ac:dyDescent="0.25">
      <c r="C10821" s="254"/>
      <c r="D10821" s="254"/>
      <c r="E10821" s="255"/>
      <c r="F10821" s="256"/>
      <c r="G10821" s="257"/>
      <c r="H10821" s="243">
        <f t="shared" ca="1" si="505"/>
        <v>45139</v>
      </c>
      <c r="I10821" s="244">
        <f t="shared" si="506"/>
        <v>43892</v>
      </c>
      <c r="J10821" s="244" t="str">
        <f t="shared" si="504"/>
        <v/>
      </c>
    </row>
    <row r="10822" spans="3:10" ht="12" thickBot="1" x14ac:dyDescent="0.25">
      <c r="C10822" s="254"/>
      <c r="D10822" s="254"/>
      <c r="E10822" s="255"/>
      <c r="F10822" s="256"/>
      <c r="G10822" s="257"/>
      <c r="H10822" s="243">
        <f t="shared" ca="1" si="505"/>
        <v>45139</v>
      </c>
      <c r="I10822" s="244">
        <f t="shared" si="506"/>
        <v>43892</v>
      </c>
      <c r="J10822" s="244" t="str">
        <f t="shared" ref="J10822:J10885" si="507">IF(G10822="","",IF(G10822&gt;=0,"Debitoren",IF(G10822&lt;0,"Kreditoren","")))</f>
        <v/>
      </c>
    </row>
    <row r="10823" spans="3:10" ht="12" thickBot="1" x14ac:dyDescent="0.25">
      <c r="C10823" s="254"/>
      <c r="D10823" s="254"/>
      <c r="E10823" s="255"/>
      <c r="F10823" s="256"/>
      <c r="G10823" s="257"/>
      <c r="H10823" s="243">
        <f t="shared" ref="H10823:H10886" ca="1" si="508">IF(F10823&lt;$F$2,EOMONTH($F$2,-1)+1,EOMONTH(F10823,-1)+1)</f>
        <v>45139</v>
      </c>
      <c r="I10823" s="244">
        <f t="shared" ref="I10823:I10886" si="509">IF(F10823&lt;$I$2,IF(   WEEKDAY(EOMONTH($I$2,-1)+1)=1,EOMONTH($I$2,-1)+1+1,EOMONTH($I$2,-1)+1),IF(WEEKDAY(F10823)=1,F10823+1,F10823))</f>
        <v>43892</v>
      </c>
      <c r="J10823" s="244" t="str">
        <f t="shared" si="507"/>
        <v/>
      </c>
    </row>
    <row r="10824" spans="3:10" ht="12" thickBot="1" x14ac:dyDescent="0.25">
      <c r="C10824" s="254"/>
      <c r="D10824" s="254"/>
      <c r="E10824" s="255"/>
      <c r="F10824" s="256"/>
      <c r="G10824" s="257"/>
      <c r="H10824" s="243">
        <f t="shared" ca="1" si="508"/>
        <v>45139</v>
      </c>
      <c r="I10824" s="244">
        <f t="shared" si="509"/>
        <v>43892</v>
      </c>
      <c r="J10824" s="244" t="str">
        <f t="shared" si="507"/>
        <v/>
      </c>
    </row>
    <row r="10825" spans="3:10" ht="12" thickBot="1" x14ac:dyDescent="0.25">
      <c r="C10825" s="254"/>
      <c r="D10825" s="254"/>
      <c r="E10825" s="255"/>
      <c r="F10825" s="256"/>
      <c r="G10825" s="257"/>
      <c r="H10825" s="243">
        <f t="shared" ca="1" si="508"/>
        <v>45139</v>
      </c>
      <c r="I10825" s="244">
        <f t="shared" si="509"/>
        <v>43892</v>
      </c>
      <c r="J10825" s="244" t="str">
        <f t="shared" si="507"/>
        <v/>
      </c>
    </row>
    <row r="10826" spans="3:10" ht="12" thickBot="1" x14ac:dyDescent="0.25">
      <c r="C10826" s="254"/>
      <c r="D10826" s="254"/>
      <c r="E10826" s="255"/>
      <c r="F10826" s="256"/>
      <c r="G10826" s="257"/>
      <c r="H10826" s="243">
        <f t="shared" ca="1" si="508"/>
        <v>45139</v>
      </c>
      <c r="I10826" s="244">
        <f t="shared" si="509"/>
        <v>43892</v>
      </c>
      <c r="J10826" s="244" t="str">
        <f t="shared" si="507"/>
        <v/>
      </c>
    </row>
    <row r="10827" spans="3:10" ht="12" thickBot="1" x14ac:dyDescent="0.25">
      <c r="C10827" s="254"/>
      <c r="D10827" s="254"/>
      <c r="E10827" s="255"/>
      <c r="F10827" s="256"/>
      <c r="G10827" s="257"/>
      <c r="H10827" s="243">
        <f t="shared" ca="1" si="508"/>
        <v>45139</v>
      </c>
      <c r="I10827" s="244">
        <f t="shared" si="509"/>
        <v>43892</v>
      </c>
      <c r="J10827" s="244" t="str">
        <f t="shared" si="507"/>
        <v/>
      </c>
    </row>
    <row r="10828" spans="3:10" ht="12" thickBot="1" x14ac:dyDescent="0.25">
      <c r="C10828" s="254"/>
      <c r="D10828" s="254"/>
      <c r="E10828" s="255"/>
      <c r="F10828" s="256"/>
      <c r="G10828" s="257"/>
      <c r="H10828" s="243">
        <f t="shared" ca="1" si="508"/>
        <v>45139</v>
      </c>
      <c r="I10828" s="244">
        <f t="shared" si="509"/>
        <v>43892</v>
      </c>
      <c r="J10828" s="244" t="str">
        <f t="shared" si="507"/>
        <v/>
      </c>
    </row>
    <row r="10829" spans="3:10" ht="12" thickBot="1" x14ac:dyDescent="0.25">
      <c r="C10829" s="254"/>
      <c r="D10829" s="254"/>
      <c r="E10829" s="255"/>
      <c r="F10829" s="256"/>
      <c r="G10829" s="257"/>
      <c r="H10829" s="243">
        <f t="shared" ca="1" si="508"/>
        <v>45139</v>
      </c>
      <c r="I10829" s="244">
        <f t="shared" si="509"/>
        <v>43892</v>
      </c>
      <c r="J10829" s="244" t="str">
        <f t="shared" si="507"/>
        <v/>
      </c>
    </row>
    <row r="10830" spans="3:10" ht="12" thickBot="1" x14ac:dyDescent="0.25">
      <c r="C10830" s="254"/>
      <c r="D10830" s="254"/>
      <c r="E10830" s="255"/>
      <c r="F10830" s="256"/>
      <c r="G10830" s="257"/>
      <c r="H10830" s="243">
        <f t="shared" ca="1" si="508"/>
        <v>45139</v>
      </c>
      <c r="I10830" s="244">
        <f t="shared" si="509"/>
        <v>43892</v>
      </c>
      <c r="J10830" s="244" t="str">
        <f t="shared" si="507"/>
        <v/>
      </c>
    </row>
    <row r="10831" spans="3:10" ht="12" thickBot="1" x14ac:dyDescent="0.25">
      <c r="C10831" s="254"/>
      <c r="D10831" s="254"/>
      <c r="E10831" s="255"/>
      <c r="F10831" s="256"/>
      <c r="G10831" s="257"/>
      <c r="H10831" s="243">
        <f t="shared" ca="1" si="508"/>
        <v>45139</v>
      </c>
      <c r="I10831" s="244">
        <f t="shared" si="509"/>
        <v>43892</v>
      </c>
      <c r="J10831" s="244" t="str">
        <f t="shared" si="507"/>
        <v/>
      </c>
    </row>
    <row r="10832" spans="3:10" ht="12" thickBot="1" x14ac:dyDescent="0.25">
      <c r="C10832" s="254"/>
      <c r="D10832" s="254"/>
      <c r="E10832" s="255"/>
      <c r="F10832" s="256"/>
      <c r="G10832" s="257"/>
      <c r="H10832" s="243">
        <f t="shared" ca="1" si="508"/>
        <v>45139</v>
      </c>
      <c r="I10832" s="244">
        <f t="shared" si="509"/>
        <v>43892</v>
      </c>
      <c r="J10832" s="244" t="str">
        <f t="shared" si="507"/>
        <v/>
      </c>
    </row>
    <row r="10833" spans="3:10" ht="12" thickBot="1" x14ac:dyDescent="0.25">
      <c r="C10833" s="254"/>
      <c r="D10833" s="254"/>
      <c r="E10833" s="255"/>
      <c r="F10833" s="256"/>
      <c r="G10833" s="257"/>
      <c r="H10833" s="243">
        <f t="shared" ca="1" si="508"/>
        <v>45139</v>
      </c>
      <c r="I10833" s="244">
        <f t="shared" si="509"/>
        <v>43892</v>
      </c>
      <c r="J10833" s="244" t="str">
        <f t="shared" si="507"/>
        <v/>
      </c>
    </row>
    <row r="10834" spans="3:10" ht="12" thickBot="1" x14ac:dyDescent="0.25">
      <c r="C10834" s="254"/>
      <c r="D10834" s="254"/>
      <c r="E10834" s="255"/>
      <c r="F10834" s="256"/>
      <c r="G10834" s="257"/>
      <c r="H10834" s="243">
        <f t="shared" ca="1" si="508"/>
        <v>45139</v>
      </c>
      <c r="I10834" s="244">
        <f t="shared" si="509"/>
        <v>43892</v>
      </c>
      <c r="J10834" s="244" t="str">
        <f t="shared" si="507"/>
        <v/>
      </c>
    </row>
    <row r="10835" spans="3:10" ht="12" thickBot="1" x14ac:dyDescent="0.25">
      <c r="C10835" s="254"/>
      <c r="D10835" s="254"/>
      <c r="E10835" s="255"/>
      <c r="F10835" s="256"/>
      <c r="G10835" s="257"/>
      <c r="H10835" s="243">
        <f t="shared" ca="1" si="508"/>
        <v>45139</v>
      </c>
      <c r="I10835" s="244">
        <f t="shared" si="509"/>
        <v>43892</v>
      </c>
      <c r="J10835" s="244" t="str">
        <f t="shared" si="507"/>
        <v/>
      </c>
    </row>
    <row r="10836" spans="3:10" ht="12" thickBot="1" x14ac:dyDescent="0.25">
      <c r="C10836" s="254"/>
      <c r="D10836" s="254"/>
      <c r="E10836" s="255"/>
      <c r="F10836" s="256"/>
      <c r="G10836" s="257"/>
      <c r="H10836" s="243">
        <f t="shared" ca="1" si="508"/>
        <v>45139</v>
      </c>
      <c r="I10836" s="244">
        <f t="shared" si="509"/>
        <v>43892</v>
      </c>
      <c r="J10836" s="244" t="str">
        <f t="shared" si="507"/>
        <v/>
      </c>
    </row>
    <row r="10837" spans="3:10" ht="12" thickBot="1" x14ac:dyDescent="0.25">
      <c r="C10837" s="254"/>
      <c r="D10837" s="254"/>
      <c r="E10837" s="255"/>
      <c r="F10837" s="256"/>
      <c r="G10837" s="257"/>
      <c r="H10837" s="243">
        <f t="shared" ca="1" si="508"/>
        <v>45139</v>
      </c>
      <c r="I10837" s="244">
        <f t="shared" si="509"/>
        <v>43892</v>
      </c>
      <c r="J10837" s="244" t="str">
        <f t="shared" si="507"/>
        <v/>
      </c>
    </row>
    <row r="10838" spans="3:10" ht="12" thickBot="1" x14ac:dyDescent="0.25">
      <c r="C10838" s="254"/>
      <c r="D10838" s="254"/>
      <c r="E10838" s="255"/>
      <c r="F10838" s="256"/>
      <c r="G10838" s="257"/>
      <c r="H10838" s="243">
        <f t="shared" ca="1" si="508"/>
        <v>45139</v>
      </c>
      <c r="I10838" s="244">
        <f t="shared" si="509"/>
        <v>43892</v>
      </c>
      <c r="J10838" s="244" t="str">
        <f t="shared" si="507"/>
        <v/>
      </c>
    </row>
    <row r="10839" spans="3:10" ht="12" thickBot="1" x14ac:dyDescent="0.25">
      <c r="C10839" s="254"/>
      <c r="D10839" s="254"/>
      <c r="E10839" s="255"/>
      <c r="F10839" s="256"/>
      <c r="G10839" s="257"/>
      <c r="H10839" s="243">
        <f t="shared" ca="1" si="508"/>
        <v>45139</v>
      </c>
      <c r="I10839" s="244">
        <f t="shared" si="509"/>
        <v>43892</v>
      </c>
      <c r="J10839" s="244" t="str">
        <f t="shared" si="507"/>
        <v/>
      </c>
    </row>
    <row r="10840" spans="3:10" ht="12" thickBot="1" x14ac:dyDescent="0.25">
      <c r="C10840" s="254"/>
      <c r="D10840" s="254"/>
      <c r="E10840" s="255"/>
      <c r="F10840" s="256"/>
      <c r="G10840" s="257"/>
      <c r="H10840" s="243">
        <f t="shared" ca="1" si="508"/>
        <v>45139</v>
      </c>
      <c r="I10840" s="244">
        <f t="shared" si="509"/>
        <v>43892</v>
      </c>
      <c r="J10840" s="244" t="str">
        <f t="shared" si="507"/>
        <v/>
      </c>
    </row>
    <row r="10841" spans="3:10" ht="12" thickBot="1" x14ac:dyDescent="0.25">
      <c r="C10841" s="254"/>
      <c r="D10841" s="254"/>
      <c r="E10841" s="255"/>
      <c r="F10841" s="256"/>
      <c r="G10841" s="257"/>
      <c r="H10841" s="243">
        <f t="shared" ca="1" si="508"/>
        <v>45139</v>
      </c>
      <c r="I10841" s="244">
        <f t="shared" si="509"/>
        <v>43892</v>
      </c>
      <c r="J10841" s="244" t="str">
        <f t="shared" si="507"/>
        <v/>
      </c>
    </row>
    <row r="10842" spans="3:10" ht="12" thickBot="1" x14ac:dyDescent="0.25">
      <c r="C10842" s="254"/>
      <c r="D10842" s="254"/>
      <c r="E10842" s="255"/>
      <c r="F10842" s="256"/>
      <c r="G10842" s="257"/>
      <c r="H10842" s="243">
        <f t="shared" ca="1" si="508"/>
        <v>45139</v>
      </c>
      <c r="I10842" s="244">
        <f t="shared" si="509"/>
        <v>43892</v>
      </c>
      <c r="J10842" s="244" t="str">
        <f t="shared" si="507"/>
        <v/>
      </c>
    </row>
    <row r="10843" spans="3:10" ht="12" thickBot="1" x14ac:dyDescent="0.25">
      <c r="C10843" s="254"/>
      <c r="D10843" s="254"/>
      <c r="E10843" s="255"/>
      <c r="F10843" s="256"/>
      <c r="G10843" s="257"/>
      <c r="H10843" s="243">
        <f t="shared" ca="1" si="508"/>
        <v>45139</v>
      </c>
      <c r="I10843" s="244">
        <f t="shared" si="509"/>
        <v>43892</v>
      </c>
      <c r="J10843" s="244" t="str">
        <f t="shared" si="507"/>
        <v/>
      </c>
    </row>
    <row r="10844" spans="3:10" ht="12" thickBot="1" x14ac:dyDescent="0.25">
      <c r="C10844" s="254"/>
      <c r="D10844" s="254"/>
      <c r="E10844" s="255"/>
      <c r="F10844" s="256"/>
      <c r="G10844" s="257"/>
      <c r="H10844" s="243">
        <f t="shared" ca="1" si="508"/>
        <v>45139</v>
      </c>
      <c r="I10844" s="244">
        <f t="shared" si="509"/>
        <v>43892</v>
      </c>
      <c r="J10844" s="244" t="str">
        <f t="shared" si="507"/>
        <v/>
      </c>
    </row>
    <row r="10845" spans="3:10" ht="12" thickBot="1" x14ac:dyDescent="0.25">
      <c r="C10845" s="254"/>
      <c r="D10845" s="254"/>
      <c r="E10845" s="255"/>
      <c r="F10845" s="256"/>
      <c r="G10845" s="257"/>
      <c r="H10845" s="243">
        <f t="shared" ca="1" si="508"/>
        <v>45139</v>
      </c>
      <c r="I10845" s="244">
        <f t="shared" si="509"/>
        <v>43892</v>
      </c>
      <c r="J10845" s="244" t="str">
        <f t="shared" si="507"/>
        <v/>
      </c>
    </row>
    <row r="10846" spans="3:10" ht="12" thickBot="1" x14ac:dyDescent="0.25">
      <c r="C10846" s="254"/>
      <c r="D10846" s="254"/>
      <c r="E10846" s="255"/>
      <c r="F10846" s="256"/>
      <c r="G10846" s="257"/>
      <c r="H10846" s="243">
        <f t="shared" ca="1" si="508"/>
        <v>45139</v>
      </c>
      <c r="I10846" s="244">
        <f t="shared" si="509"/>
        <v>43892</v>
      </c>
      <c r="J10846" s="244" t="str">
        <f t="shared" si="507"/>
        <v/>
      </c>
    </row>
    <row r="10847" spans="3:10" ht="12" thickBot="1" x14ac:dyDescent="0.25">
      <c r="C10847" s="254"/>
      <c r="D10847" s="254"/>
      <c r="E10847" s="255"/>
      <c r="F10847" s="256"/>
      <c r="G10847" s="257"/>
      <c r="H10847" s="243">
        <f t="shared" ca="1" si="508"/>
        <v>45139</v>
      </c>
      <c r="I10847" s="244">
        <f t="shared" si="509"/>
        <v>43892</v>
      </c>
      <c r="J10847" s="244" t="str">
        <f t="shared" si="507"/>
        <v/>
      </c>
    </row>
    <row r="10848" spans="3:10" ht="12" thickBot="1" x14ac:dyDescent="0.25">
      <c r="C10848" s="254"/>
      <c r="D10848" s="254"/>
      <c r="E10848" s="255"/>
      <c r="F10848" s="256"/>
      <c r="G10848" s="257"/>
      <c r="H10848" s="243">
        <f t="shared" ca="1" si="508"/>
        <v>45139</v>
      </c>
      <c r="I10848" s="244">
        <f t="shared" si="509"/>
        <v>43892</v>
      </c>
      <c r="J10848" s="244" t="str">
        <f t="shared" si="507"/>
        <v/>
      </c>
    </row>
    <row r="10849" spans="3:10" ht="12" thickBot="1" x14ac:dyDescent="0.25">
      <c r="C10849" s="254"/>
      <c r="D10849" s="254"/>
      <c r="E10849" s="255"/>
      <c r="F10849" s="256"/>
      <c r="G10849" s="257"/>
      <c r="H10849" s="243">
        <f t="shared" ca="1" si="508"/>
        <v>45139</v>
      </c>
      <c r="I10849" s="244">
        <f t="shared" si="509"/>
        <v>43892</v>
      </c>
      <c r="J10849" s="244" t="str">
        <f t="shared" si="507"/>
        <v/>
      </c>
    </row>
    <row r="10850" spans="3:10" ht="12" thickBot="1" x14ac:dyDescent="0.25">
      <c r="C10850" s="254"/>
      <c r="D10850" s="254"/>
      <c r="E10850" s="255"/>
      <c r="F10850" s="256"/>
      <c r="G10850" s="257"/>
      <c r="H10850" s="243">
        <f t="shared" ca="1" si="508"/>
        <v>45139</v>
      </c>
      <c r="I10850" s="244">
        <f t="shared" si="509"/>
        <v>43892</v>
      </c>
      <c r="J10850" s="244" t="str">
        <f t="shared" si="507"/>
        <v/>
      </c>
    </row>
    <row r="10851" spans="3:10" ht="12" thickBot="1" x14ac:dyDescent="0.25">
      <c r="C10851" s="254"/>
      <c r="D10851" s="254"/>
      <c r="E10851" s="255"/>
      <c r="F10851" s="256"/>
      <c r="G10851" s="257"/>
      <c r="H10851" s="243">
        <f t="shared" ca="1" si="508"/>
        <v>45139</v>
      </c>
      <c r="I10851" s="244">
        <f t="shared" si="509"/>
        <v>43892</v>
      </c>
      <c r="J10851" s="244" t="str">
        <f t="shared" si="507"/>
        <v/>
      </c>
    </row>
    <row r="10852" spans="3:10" ht="12" thickBot="1" x14ac:dyDescent="0.25">
      <c r="C10852" s="254"/>
      <c r="D10852" s="254"/>
      <c r="E10852" s="255"/>
      <c r="F10852" s="256"/>
      <c r="G10852" s="257"/>
      <c r="H10852" s="243">
        <f t="shared" ca="1" si="508"/>
        <v>45139</v>
      </c>
      <c r="I10852" s="244">
        <f t="shared" si="509"/>
        <v>43892</v>
      </c>
      <c r="J10852" s="244" t="str">
        <f t="shared" si="507"/>
        <v/>
      </c>
    </row>
    <row r="10853" spans="3:10" ht="12" thickBot="1" x14ac:dyDescent="0.25">
      <c r="C10853" s="254"/>
      <c r="D10853" s="254"/>
      <c r="E10853" s="255"/>
      <c r="F10853" s="256"/>
      <c r="G10853" s="257"/>
      <c r="H10853" s="243">
        <f t="shared" ca="1" si="508"/>
        <v>45139</v>
      </c>
      <c r="I10853" s="244">
        <f t="shared" si="509"/>
        <v>43892</v>
      </c>
      <c r="J10853" s="244" t="str">
        <f t="shared" si="507"/>
        <v/>
      </c>
    </row>
    <row r="10854" spans="3:10" ht="12" thickBot="1" x14ac:dyDescent="0.25">
      <c r="C10854" s="254"/>
      <c r="D10854" s="254"/>
      <c r="E10854" s="255"/>
      <c r="F10854" s="256"/>
      <c r="G10854" s="257"/>
      <c r="H10854" s="243">
        <f t="shared" ca="1" si="508"/>
        <v>45139</v>
      </c>
      <c r="I10854" s="244">
        <f t="shared" si="509"/>
        <v>43892</v>
      </c>
      <c r="J10854" s="244" t="str">
        <f t="shared" si="507"/>
        <v/>
      </c>
    </row>
    <row r="10855" spans="3:10" ht="12" thickBot="1" x14ac:dyDescent="0.25">
      <c r="C10855" s="254"/>
      <c r="D10855" s="254"/>
      <c r="E10855" s="255"/>
      <c r="F10855" s="256"/>
      <c r="G10855" s="257"/>
      <c r="H10855" s="243">
        <f t="shared" ca="1" si="508"/>
        <v>45139</v>
      </c>
      <c r="I10855" s="244">
        <f t="shared" si="509"/>
        <v>43892</v>
      </c>
      <c r="J10855" s="244" t="str">
        <f t="shared" si="507"/>
        <v/>
      </c>
    </row>
    <row r="10856" spans="3:10" ht="12" thickBot="1" x14ac:dyDescent="0.25">
      <c r="C10856" s="254"/>
      <c r="D10856" s="254"/>
      <c r="E10856" s="255"/>
      <c r="F10856" s="256"/>
      <c r="G10856" s="257"/>
      <c r="H10856" s="243">
        <f t="shared" ca="1" si="508"/>
        <v>45139</v>
      </c>
      <c r="I10856" s="244">
        <f t="shared" si="509"/>
        <v>43892</v>
      </c>
      <c r="J10856" s="244" t="str">
        <f t="shared" si="507"/>
        <v/>
      </c>
    </row>
    <row r="10857" spans="3:10" ht="12" thickBot="1" x14ac:dyDescent="0.25">
      <c r="C10857" s="254"/>
      <c r="D10857" s="254"/>
      <c r="E10857" s="255"/>
      <c r="F10857" s="256"/>
      <c r="G10857" s="257"/>
      <c r="H10857" s="243">
        <f t="shared" ca="1" si="508"/>
        <v>45139</v>
      </c>
      <c r="I10857" s="244">
        <f t="shared" si="509"/>
        <v>43892</v>
      </c>
      <c r="J10857" s="244" t="str">
        <f t="shared" si="507"/>
        <v/>
      </c>
    </row>
    <row r="10858" spans="3:10" ht="12" thickBot="1" x14ac:dyDescent="0.25">
      <c r="C10858" s="254"/>
      <c r="D10858" s="254"/>
      <c r="E10858" s="255"/>
      <c r="F10858" s="256"/>
      <c r="G10858" s="257"/>
      <c r="H10858" s="243">
        <f t="shared" ca="1" si="508"/>
        <v>45139</v>
      </c>
      <c r="I10858" s="244">
        <f t="shared" si="509"/>
        <v>43892</v>
      </c>
      <c r="J10858" s="244" t="str">
        <f t="shared" si="507"/>
        <v/>
      </c>
    </row>
    <row r="10859" spans="3:10" ht="12" thickBot="1" x14ac:dyDescent="0.25">
      <c r="C10859" s="254"/>
      <c r="D10859" s="254"/>
      <c r="E10859" s="255"/>
      <c r="F10859" s="256"/>
      <c r="G10859" s="257"/>
      <c r="H10859" s="243">
        <f t="shared" ca="1" si="508"/>
        <v>45139</v>
      </c>
      <c r="I10859" s="244">
        <f t="shared" si="509"/>
        <v>43892</v>
      </c>
      <c r="J10859" s="244" t="str">
        <f t="shared" si="507"/>
        <v/>
      </c>
    </row>
    <row r="10860" spans="3:10" ht="12" thickBot="1" x14ac:dyDescent="0.25">
      <c r="C10860" s="254"/>
      <c r="D10860" s="254"/>
      <c r="E10860" s="255"/>
      <c r="F10860" s="256"/>
      <c r="G10860" s="257"/>
      <c r="H10860" s="243">
        <f t="shared" ca="1" si="508"/>
        <v>45139</v>
      </c>
      <c r="I10860" s="244">
        <f t="shared" si="509"/>
        <v>43892</v>
      </c>
      <c r="J10860" s="244" t="str">
        <f t="shared" si="507"/>
        <v/>
      </c>
    </row>
    <row r="10861" spans="3:10" ht="12" thickBot="1" x14ac:dyDescent="0.25">
      <c r="C10861" s="254"/>
      <c r="D10861" s="254"/>
      <c r="E10861" s="255"/>
      <c r="F10861" s="256"/>
      <c r="G10861" s="257"/>
      <c r="H10861" s="243">
        <f t="shared" ca="1" si="508"/>
        <v>45139</v>
      </c>
      <c r="I10861" s="244">
        <f t="shared" si="509"/>
        <v>43892</v>
      </c>
      <c r="J10861" s="244" t="str">
        <f t="shared" si="507"/>
        <v/>
      </c>
    </row>
    <row r="10862" spans="3:10" ht="12" thickBot="1" x14ac:dyDescent="0.25">
      <c r="C10862" s="254"/>
      <c r="D10862" s="254"/>
      <c r="E10862" s="255"/>
      <c r="F10862" s="256"/>
      <c r="G10862" s="257"/>
      <c r="H10862" s="243">
        <f t="shared" ca="1" si="508"/>
        <v>45139</v>
      </c>
      <c r="I10862" s="244">
        <f t="shared" si="509"/>
        <v>43892</v>
      </c>
      <c r="J10862" s="244" t="str">
        <f t="shared" si="507"/>
        <v/>
      </c>
    </row>
    <row r="10863" spans="3:10" ht="12" thickBot="1" x14ac:dyDescent="0.25">
      <c r="C10863" s="254"/>
      <c r="D10863" s="254"/>
      <c r="E10863" s="255"/>
      <c r="F10863" s="256"/>
      <c r="G10863" s="257"/>
      <c r="H10863" s="243">
        <f t="shared" ca="1" si="508"/>
        <v>45139</v>
      </c>
      <c r="I10863" s="244">
        <f t="shared" si="509"/>
        <v>43892</v>
      </c>
      <c r="J10863" s="244" t="str">
        <f t="shared" si="507"/>
        <v/>
      </c>
    </row>
    <row r="10864" spans="3:10" ht="12" thickBot="1" x14ac:dyDescent="0.25">
      <c r="C10864" s="254"/>
      <c r="D10864" s="254"/>
      <c r="E10864" s="255"/>
      <c r="F10864" s="256"/>
      <c r="G10864" s="257"/>
      <c r="H10864" s="243">
        <f t="shared" ca="1" si="508"/>
        <v>45139</v>
      </c>
      <c r="I10864" s="244">
        <f t="shared" si="509"/>
        <v>43892</v>
      </c>
      <c r="J10864" s="244" t="str">
        <f t="shared" si="507"/>
        <v/>
      </c>
    </row>
    <row r="10865" spans="3:10" ht="12" thickBot="1" x14ac:dyDescent="0.25">
      <c r="C10865" s="254"/>
      <c r="D10865" s="254"/>
      <c r="E10865" s="255"/>
      <c r="F10865" s="256"/>
      <c r="G10865" s="257"/>
      <c r="H10865" s="243">
        <f t="shared" ca="1" si="508"/>
        <v>45139</v>
      </c>
      <c r="I10865" s="244">
        <f t="shared" si="509"/>
        <v>43892</v>
      </c>
      <c r="J10865" s="244" t="str">
        <f t="shared" si="507"/>
        <v/>
      </c>
    </row>
    <row r="10866" spans="3:10" ht="12" thickBot="1" x14ac:dyDescent="0.25">
      <c r="C10866" s="254"/>
      <c r="D10866" s="254"/>
      <c r="E10866" s="255"/>
      <c r="F10866" s="256"/>
      <c r="G10866" s="257"/>
      <c r="H10866" s="243">
        <f t="shared" ca="1" si="508"/>
        <v>45139</v>
      </c>
      <c r="I10866" s="244">
        <f t="shared" si="509"/>
        <v>43892</v>
      </c>
      <c r="J10866" s="244" t="str">
        <f t="shared" si="507"/>
        <v/>
      </c>
    </row>
    <row r="10867" spans="3:10" ht="12" thickBot="1" x14ac:dyDescent="0.25">
      <c r="C10867" s="254"/>
      <c r="D10867" s="254"/>
      <c r="E10867" s="255"/>
      <c r="F10867" s="256"/>
      <c r="G10867" s="257"/>
      <c r="H10867" s="243">
        <f t="shared" ca="1" si="508"/>
        <v>45139</v>
      </c>
      <c r="I10867" s="244">
        <f t="shared" si="509"/>
        <v>43892</v>
      </c>
      <c r="J10867" s="244" t="str">
        <f t="shared" si="507"/>
        <v/>
      </c>
    </row>
    <row r="10868" spans="3:10" ht="12" thickBot="1" x14ac:dyDescent="0.25">
      <c r="C10868" s="254"/>
      <c r="D10868" s="254"/>
      <c r="E10868" s="255"/>
      <c r="F10868" s="256"/>
      <c r="G10868" s="257"/>
      <c r="H10868" s="243">
        <f t="shared" ca="1" si="508"/>
        <v>45139</v>
      </c>
      <c r="I10868" s="244">
        <f t="shared" si="509"/>
        <v>43892</v>
      </c>
      <c r="J10868" s="244" t="str">
        <f t="shared" si="507"/>
        <v/>
      </c>
    </row>
    <row r="10869" spans="3:10" ht="12" thickBot="1" x14ac:dyDescent="0.25">
      <c r="C10869" s="254"/>
      <c r="D10869" s="254"/>
      <c r="E10869" s="255"/>
      <c r="F10869" s="256"/>
      <c r="G10869" s="257"/>
      <c r="H10869" s="243">
        <f t="shared" ca="1" si="508"/>
        <v>45139</v>
      </c>
      <c r="I10869" s="244">
        <f t="shared" si="509"/>
        <v>43892</v>
      </c>
      <c r="J10869" s="244" t="str">
        <f t="shared" si="507"/>
        <v/>
      </c>
    </row>
    <row r="10870" spans="3:10" ht="12" thickBot="1" x14ac:dyDescent="0.25">
      <c r="C10870" s="254"/>
      <c r="D10870" s="254"/>
      <c r="E10870" s="255"/>
      <c r="F10870" s="256"/>
      <c r="G10870" s="257"/>
      <c r="H10870" s="243">
        <f t="shared" ca="1" si="508"/>
        <v>45139</v>
      </c>
      <c r="I10870" s="244">
        <f t="shared" si="509"/>
        <v>43892</v>
      </c>
      <c r="J10870" s="244" t="str">
        <f t="shared" si="507"/>
        <v/>
      </c>
    </row>
    <row r="10871" spans="3:10" ht="12" thickBot="1" x14ac:dyDescent="0.25">
      <c r="C10871" s="254"/>
      <c r="D10871" s="254"/>
      <c r="E10871" s="255"/>
      <c r="F10871" s="256"/>
      <c r="G10871" s="257"/>
      <c r="H10871" s="243">
        <f t="shared" ca="1" si="508"/>
        <v>45139</v>
      </c>
      <c r="I10871" s="244">
        <f t="shared" si="509"/>
        <v>43892</v>
      </c>
      <c r="J10871" s="244" t="str">
        <f t="shared" si="507"/>
        <v/>
      </c>
    </row>
    <row r="10872" spans="3:10" ht="12" thickBot="1" x14ac:dyDescent="0.25">
      <c r="C10872" s="254"/>
      <c r="D10872" s="254"/>
      <c r="E10872" s="255"/>
      <c r="F10872" s="256"/>
      <c r="G10872" s="257"/>
      <c r="H10872" s="243">
        <f t="shared" ca="1" si="508"/>
        <v>45139</v>
      </c>
      <c r="I10872" s="244">
        <f t="shared" si="509"/>
        <v>43892</v>
      </c>
      <c r="J10872" s="244" t="str">
        <f t="shared" si="507"/>
        <v/>
      </c>
    </row>
    <row r="10873" spans="3:10" ht="12" thickBot="1" x14ac:dyDescent="0.25">
      <c r="C10873" s="254"/>
      <c r="D10873" s="254"/>
      <c r="E10873" s="255"/>
      <c r="F10873" s="256"/>
      <c r="G10873" s="257"/>
      <c r="H10873" s="243">
        <f t="shared" ca="1" si="508"/>
        <v>45139</v>
      </c>
      <c r="I10873" s="244">
        <f t="shared" si="509"/>
        <v>43892</v>
      </c>
      <c r="J10873" s="244" t="str">
        <f t="shared" si="507"/>
        <v/>
      </c>
    </row>
    <row r="10874" spans="3:10" ht="12" thickBot="1" x14ac:dyDescent="0.25">
      <c r="C10874" s="254"/>
      <c r="D10874" s="254"/>
      <c r="E10874" s="255"/>
      <c r="F10874" s="256"/>
      <c r="G10874" s="257"/>
      <c r="H10874" s="243">
        <f t="shared" ca="1" si="508"/>
        <v>45139</v>
      </c>
      <c r="I10874" s="244">
        <f t="shared" si="509"/>
        <v>43892</v>
      </c>
      <c r="J10874" s="244" t="str">
        <f t="shared" si="507"/>
        <v/>
      </c>
    </row>
    <row r="10875" spans="3:10" ht="12" thickBot="1" x14ac:dyDescent="0.25">
      <c r="C10875" s="254"/>
      <c r="D10875" s="254"/>
      <c r="E10875" s="255"/>
      <c r="F10875" s="256"/>
      <c r="G10875" s="257"/>
      <c r="H10875" s="243">
        <f t="shared" ca="1" si="508"/>
        <v>45139</v>
      </c>
      <c r="I10875" s="244">
        <f t="shared" si="509"/>
        <v>43892</v>
      </c>
      <c r="J10875" s="244" t="str">
        <f t="shared" si="507"/>
        <v/>
      </c>
    </row>
    <row r="10876" spans="3:10" ht="12" thickBot="1" x14ac:dyDescent="0.25">
      <c r="C10876" s="254"/>
      <c r="D10876" s="254"/>
      <c r="E10876" s="255"/>
      <c r="F10876" s="256"/>
      <c r="G10876" s="257"/>
      <c r="H10876" s="243">
        <f t="shared" ca="1" si="508"/>
        <v>45139</v>
      </c>
      <c r="I10876" s="244">
        <f t="shared" si="509"/>
        <v>43892</v>
      </c>
      <c r="J10876" s="244" t="str">
        <f t="shared" si="507"/>
        <v/>
      </c>
    </row>
    <row r="10877" spans="3:10" ht="12" thickBot="1" x14ac:dyDescent="0.25">
      <c r="C10877" s="254"/>
      <c r="D10877" s="254"/>
      <c r="E10877" s="255"/>
      <c r="F10877" s="256"/>
      <c r="G10877" s="257"/>
      <c r="H10877" s="243">
        <f t="shared" ca="1" si="508"/>
        <v>45139</v>
      </c>
      <c r="I10877" s="244">
        <f t="shared" si="509"/>
        <v>43892</v>
      </c>
      <c r="J10877" s="244" t="str">
        <f t="shared" si="507"/>
        <v/>
      </c>
    </row>
    <row r="10878" spans="3:10" ht="12" thickBot="1" x14ac:dyDescent="0.25">
      <c r="C10878" s="254"/>
      <c r="D10878" s="254"/>
      <c r="E10878" s="255"/>
      <c r="F10878" s="256"/>
      <c r="G10878" s="257"/>
      <c r="H10878" s="243">
        <f t="shared" ca="1" si="508"/>
        <v>45139</v>
      </c>
      <c r="I10878" s="244">
        <f t="shared" si="509"/>
        <v>43892</v>
      </c>
      <c r="J10878" s="244" t="str">
        <f t="shared" si="507"/>
        <v/>
      </c>
    </row>
    <row r="10879" spans="3:10" ht="12" thickBot="1" x14ac:dyDescent="0.25">
      <c r="C10879" s="254"/>
      <c r="D10879" s="254"/>
      <c r="E10879" s="255"/>
      <c r="F10879" s="256"/>
      <c r="G10879" s="257"/>
      <c r="H10879" s="243">
        <f t="shared" ca="1" si="508"/>
        <v>45139</v>
      </c>
      <c r="I10879" s="244">
        <f t="shared" si="509"/>
        <v>43892</v>
      </c>
      <c r="J10879" s="244" t="str">
        <f t="shared" si="507"/>
        <v/>
      </c>
    </row>
    <row r="10880" spans="3:10" ht="12" thickBot="1" x14ac:dyDescent="0.25">
      <c r="C10880" s="254"/>
      <c r="D10880" s="254"/>
      <c r="E10880" s="255"/>
      <c r="F10880" s="256"/>
      <c r="G10880" s="257"/>
      <c r="H10880" s="243">
        <f t="shared" ca="1" si="508"/>
        <v>45139</v>
      </c>
      <c r="I10880" s="244">
        <f t="shared" si="509"/>
        <v>43892</v>
      </c>
      <c r="J10880" s="244" t="str">
        <f t="shared" si="507"/>
        <v/>
      </c>
    </row>
    <row r="10881" spans="3:10" ht="12" thickBot="1" x14ac:dyDescent="0.25">
      <c r="C10881" s="254"/>
      <c r="D10881" s="254"/>
      <c r="E10881" s="255"/>
      <c r="F10881" s="256"/>
      <c r="G10881" s="257"/>
      <c r="H10881" s="243">
        <f t="shared" ca="1" si="508"/>
        <v>45139</v>
      </c>
      <c r="I10881" s="244">
        <f t="shared" si="509"/>
        <v>43892</v>
      </c>
      <c r="J10881" s="244" t="str">
        <f t="shared" si="507"/>
        <v/>
      </c>
    </row>
    <row r="10882" spans="3:10" ht="12" thickBot="1" x14ac:dyDescent="0.25">
      <c r="C10882" s="254"/>
      <c r="D10882" s="254"/>
      <c r="E10882" s="255"/>
      <c r="F10882" s="256"/>
      <c r="G10882" s="257"/>
      <c r="H10882" s="243">
        <f t="shared" ca="1" si="508"/>
        <v>45139</v>
      </c>
      <c r="I10882" s="244">
        <f t="shared" si="509"/>
        <v>43892</v>
      </c>
      <c r="J10882" s="244" t="str">
        <f t="shared" si="507"/>
        <v/>
      </c>
    </row>
    <row r="10883" spans="3:10" ht="12" thickBot="1" x14ac:dyDescent="0.25">
      <c r="C10883" s="254"/>
      <c r="D10883" s="254"/>
      <c r="E10883" s="255"/>
      <c r="F10883" s="256"/>
      <c r="G10883" s="257"/>
      <c r="H10883" s="243">
        <f t="shared" ca="1" si="508"/>
        <v>45139</v>
      </c>
      <c r="I10883" s="244">
        <f t="shared" si="509"/>
        <v>43892</v>
      </c>
      <c r="J10883" s="244" t="str">
        <f t="shared" si="507"/>
        <v/>
      </c>
    </row>
    <row r="10884" spans="3:10" ht="12" thickBot="1" x14ac:dyDescent="0.25">
      <c r="C10884" s="254"/>
      <c r="D10884" s="254"/>
      <c r="E10884" s="255"/>
      <c r="F10884" s="256"/>
      <c r="G10884" s="257"/>
      <c r="H10884" s="243">
        <f t="shared" ca="1" si="508"/>
        <v>45139</v>
      </c>
      <c r="I10884" s="244">
        <f t="shared" si="509"/>
        <v>43892</v>
      </c>
      <c r="J10884" s="244" t="str">
        <f t="shared" si="507"/>
        <v/>
      </c>
    </row>
    <row r="10885" spans="3:10" ht="12" thickBot="1" x14ac:dyDescent="0.25">
      <c r="C10885" s="254"/>
      <c r="D10885" s="254"/>
      <c r="E10885" s="255"/>
      <c r="F10885" s="256"/>
      <c r="G10885" s="257"/>
      <c r="H10885" s="243">
        <f t="shared" ca="1" si="508"/>
        <v>45139</v>
      </c>
      <c r="I10885" s="244">
        <f t="shared" si="509"/>
        <v>43892</v>
      </c>
      <c r="J10885" s="244" t="str">
        <f t="shared" si="507"/>
        <v/>
      </c>
    </row>
    <row r="10886" spans="3:10" ht="12" thickBot="1" x14ac:dyDescent="0.25">
      <c r="C10886" s="254"/>
      <c r="D10886" s="254"/>
      <c r="E10886" s="255"/>
      <c r="F10886" s="256"/>
      <c r="G10886" s="257"/>
      <c r="H10886" s="243">
        <f t="shared" ca="1" si="508"/>
        <v>45139</v>
      </c>
      <c r="I10886" s="244">
        <f t="shared" si="509"/>
        <v>43892</v>
      </c>
      <c r="J10886" s="244" t="str">
        <f t="shared" ref="J10886:J10949" si="510">IF(G10886="","",IF(G10886&gt;=0,"Debitoren",IF(G10886&lt;0,"Kreditoren","")))</f>
        <v/>
      </c>
    </row>
    <row r="10887" spans="3:10" ht="12" thickBot="1" x14ac:dyDescent="0.25">
      <c r="C10887" s="254"/>
      <c r="D10887" s="254"/>
      <c r="E10887" s="255"/>
      <c r="F10887" s="256"/>
      <c r="G10887" s="257"/>
      <c r="H10887" s="243">
        <f t="shared" ref="H10887:H10950" ca="1" si="511">IF(F10887&lt;$F$2,EOMONTH($F$2,-1)+1,EOMONTH(F10887,-1)+1)</f>
        <v>45139</v>
      </c>
      <c r="I10887" s="244">
        <f t="shared" ref="I10887:I10950" si="512">IF(F10887&lt;$I$2,IF(   WEEKDAY(EOMONTH($I$2,-1)+1)=1,EOMONTH($I$2,-1)+1+1,EOMONTH($I$2,-1)+1),IF(WEEKDAY(F10887)=1,F10887+1,F10887))</f>
        <v>43892</v>
      </c>
      <c r="J10887" s="244" t="str">
        <f t="shared" si="510"/>
        <v/>
      </c>
    </row>
    <row r="10888" spans="3:10" ht="12" thickBot="1" x14ac:dyDescent="0.25">
      <c r="C10888" s="254"/>
      <c r="D10888" s="254"/>
      <c r="E10888" s="255"/>
      <c r="F10888" s="256"/>
      <c r="G10888" s="257"/>
      <c r="H10888" s="243">
        <f t="shared" ca="1" si="511"/>
        <v>45139</v>
      </c>
      <c r="I10888" s="244">
        <f t="shared" si="512"/>
        <v>43892</v>
      </c>
      <c r="J10888" s="244" t="str">
        <f t="shared" si="510"/>
        <v/>
      </c>
    </row>
    <row r="10889" spans="3:10" ht="12" thickBot="1" x14ac:dyDescent="0.25">
      <c r="C10889" s="254"/>
      <c r="D10889" s="254"/>
      <c r="E10889" s="255"/>
      <c r="F10889" s="256"/>
      <c r="G10889" s="257"/>
      <c r="H10889" s="243">
        <f t="shared" ca="1" si="511"/>
        <v>45139</v>
      </c>
      <c r="I10889" s="244">
        <f t="shared" si="512"/>
        <v>43892</v>
      </c>
      <c r="J10889" s="244" t="str">
        <f t="shared" si="510"/>
        <v/>
      </c>
    </row>
    <row r="10890" spans="3:10" ht="12" thickBot="1" x14ac:dyDescent="0.25">
      <c r="C10890" s="254"/>
      <c r="D10890" s="254"/>
      <c r="E10890" s="255"/>
      <c r="F10890" s="256"/>
      <c r="G10890" s="257"/>
      <c r="H10890" s="243">
        <f t="shared" ca="1" si="511"/>
        <v>45139</v>
      </c>
      <c r="I10890" s="244">
        <f t="shared" si="512"/>
        <v>43892</v>
      </c>
      <c r="J10890" s="244" t="str">
        <f t="shared" si="510"/>
        <v/>
      </c>
    </row>
    <row r="10891" spans="3:10" ht="12" thickBot="1" x14ac:dyDescent="0.25">
      <c r="C10891" s="254"/>
      <c r="D10891" s="254"/>
      <c r="E10891" s="255"/>
      <c r="F10891" s="256"/>
      <c r="G10891" s="257"/>
      <c r="H10891" s="243">
        <f t="shared" ca="1" si="511"/>
        <v>45139</v>
      </c>
      <c r="I10891" s="244">
        <f t="shared" si="512"/>
        <v>43892</v>
      </c>
      <c r="J10891" s="244" t="str">
        <f t="shared" si="510"/>
        <v/>
      </c>
    </row>
    <row r="10892" spans="3:10" ht="12" thickBot="1" x14ac:dyDescent="0.25">
      <c r="C10892" s="254"/>
      <c r="D10892" s="254"/>
      <c r="E10892" s="255"/>
      <c r="F10892" s="256"/>
      <c r="G10892" s="257"/>
      <c r="H10892" s="243">
        <f t="shared" ca="1" si="511"/>
        <v>45139</v>
      </c>
      <c r="I10892" s="244">
        <f t="shared" si="512"/>
        <v>43892</v>
      </c>
      <c r="J10892" s="244" t="str">
        <f t="shared" si="510"/>
        <v/>
      </c>
    </row>
    <row r="10893" spans="3:10" ht="12" thickBot="1" x14ac:dyDescent="0.25">
      <c r="C10893" s="254"/>
      <c r="D10893" s="254"/>
      <c r="E10893" s="255"/>
      <c r="F10893" s="256"/>
      <c r="G10893" s="257"/>
      <c r="H10893" s="243">
        <f t="shared" ca="1" si="511"/>
        <v>45139</v>
      </c>
      <c r="I10893" s="244">
        <f t="shared" si="512"/>
        <v>43892</v>
      </c>
      <c r="J10893" s="244" t="str">
        <f t="shared" si="510"/>
        <v/>
      </c>
    </row>
    <row r="10894" spans="3:10" ht="12" thickBot="1" x14ac:dyDescent="0.25">
      <c r="C10894" s="254"/>
      <c r="D10894" s="254"/>
      <c r="E10894" s="255"/>
      <c r="F10894" s="256"/>
      <c r="G10894" s="257"/>
      <c r="H10894" s="243">
        <f t="shared" ca="1" si="511"/>
        <v>45139</v>
      </c>
      <c r="I10894" s="244">
        <f t="shared" si="512"/>
        <v>43892</v>
      </c>
      <c r="J10894" s="244" t="str">
        <f t="shared" si="510"/>
        <v/>
      </c>
    </row>
    <row r="10895" spans="3:10" ht="12" thickBot="1" x14ac:dyDescent="0.25">
      <c r="C10895" s="254"/>
      <c r="D10895" s="254"/>
      <c r="E10895" s="255"/>
      <c r="F10895" s="256"/>
      <c r="G10895" s="257"/>
      <c r="H10895" s="243">
        <f t="shared" ca="1" si="511"/>
        <v>45139</v>
      </c>
      <c r="I10895" s="244">
        <f t="shared" si="512"/>
        <v>43892</v>
      </c>
      <c r="J10895" s="244" t="str">
        <f t="shared" si="510"/>
        <v/>
      </c>
    </row>
    <row r="10896" spans="3:10" ht="12" thickBot="1" x14ac:dyDescent="0.25">
      <c r="C10896" s="254"/>
      <c r="D10896" s="254"/>
      <c r="E10896" s="255"/>
      <c r="F10896" s="256"/>
      <c r="G10896" s="257"/>
      <c r="H10896" s="243">
        <f t="shared" ca="1" si="511"/>
        <v>45139</v>
      </c>
      <c r="I10896" s="244">
        <f t="shared" si="512"/>
        <v>43892</v>
      </c>
      <c r="J10896" s="244" t="str">
        <f t="shared" si="510"/>
        <v/>
      </c>
    </row>
    <row r="10897" spans="3:10" ht="12" thickBot="1" x14ac:dyDescent="0.25">
      <c r="C10897" s="254"/>
      <c r="D10897" s="254"/>
      <c r="E10897" s="255"/>
      <c r="F10897" s="256"/>
      <c r="G10897" s="257"/>
      <c r="H10897" s="243">
        <f t="shared" ca="1" si="511"/>
        <v>45139</v>
      </c>
      <c r="I10897" s="244">
        <f t="shared" si="512"/>
        <v>43892</v>
      </c>
      <c r="J10897" s="244" t="str">
        <f t="shared" si="510"/>
        <v/>
      </c>
    </row>
    <row r="10898" spans="3:10" ht="12" thickBot="1" x14ac:dyDescent="0.25">
      <c r="C10898" s="254"/>
      <c r="D10898" s="254"/>
      <c r="E10898" s="255"/>
      <c r="F10898" s="256"/>
      <c r="G10898" s="257"/>
      <c r="H10898" s="243">
        <f t="shared" ca="1" si="511"/>
        <v>45139</v>
      </c>
      <c r="I10898" s="244">
        <f t="shared" si="512"/>
        <v>43892</v>
      </c>
      <c r="J10898" s="244" t="str">
        <f t="shared" si="510"/>
        <v/>
      </c>
    </row>
    <row r="10899" spans="3:10" ht="12" thickBot="1" x14ac:dyDescent="0.25">
      <c r="C10899" s="254"/>
      <c r="D10899" s="254"/>
      <c r="E10899" s="255"/>
      <c r="F10899" s="256"/>
      <c r="G10899" s="257"/>
      <c r="H10899" s="243">
        <f t="shared" ca="1" si="511"/>
        <v>45139</v>
      </c>
      <c r="I10899" s="244">
        <f t="shared" si="512"/>
        <v>43892</v>
      </c>
      <c r="J10899" s="244" t="str">
        <f t="shared" si="510"/>
        <v/>
      </c>
    </row>
    <row r="10900" spans="3:10" ht="12" thickBot="1" x14ac:dyDescent="0.25">
      <c r="C10900" s="254"/>
      <c r="D10900" s="254"/>
      <c r="E10900" s="255"/>
      <c r="F10900" s="256"/>
      <c r="G10900" s="257"/>
      <c r="H10900" s="243">
        <f t="shared" ca="1" si="511"/>
        <v>45139</v>
      </c>
      <c r="I10900" s="244">
        <f t="shared" si="512"/>
        <v>43892</v>
      </c>
      <c r="J10900" s="244" t="str">
        <f t="shared" si="510"/>
        <v/>
      </c>
    </row>
    <row r="10901" spans="3:10" ht="12" thickBot="1" x14ac:dyDescent="0.25">
      <c r="C10901" s="254"/>
      <c r="D10901" s="254"/>
      <c r="E10901" s="255"/>
      <c r="F10901" s="256"/>
      <c r="G10901" s="257"/>
      <c r="H10901" s="243">
        <f t="shared" ca="1" si="511"/>
        <v>45139</v>
      </c>
      <c r="I10901" s="244">
        <f t="shared" si="512"/>
        <v>43892</v>
      </c>
      <c r="J10901" s="244" t="str">
        <f t="shared" si="510"/>
        <v/>
      </c>
    </row>
    <row r="10902" spans="3:10" ht="12" thickBot="1" x14ac:dyDescent="0.25">
      <c r="C10902" s="254"/>
      <c r="D10902" s="254"/>
      <c r="E10902" s="255"/>
      <c r="F10902" s="256"/>
      <c r="G10902" s="257"/>
      <c r="H10902" s="243">
        <f t="shared" ca="1" si="511"/>
        <v>45139</v>
      </c>
      <c r="I10902" s="244">
        <f t="shared" si="512"/>
        <v>43892</v>
      </c>
      <c r="J10902" s="244" t="str">
        <f t="shared" si="510"/>
        <v/>
      </c>
    </row>
    <row r="10903" spans="3:10" ht="12" thickBot="1" x14ac:dyDescent="0.25">
      <c r="C10903" s="254"/>
      <c r="D10903" s="254"/>
      <c r="E10903" s="255"/>
      <c r="F10903" s="256"/>
      <c r="G10903" s="257"/>
      <c r="H10903" s="243">
        <f t="shared" ca="1" si="511"/>
        <v>45139</v>
      </c>
      <c r="I10903" s="244">
        <f t="shared" si="512"/>
        <v>43892</v>
      </c>
      <c r="J10903" s="244" t="str">
        <f t="shared" si="510"/>
        <v/>
      </c>
    </row>
    <row r="10904" spans="3:10" ht="12" thickBot="1" x14ac:dyDescent="0.25">
      <c r="C10904" s="254"/>
      <c r="D10904" s="254"/>
      <c r="E10904" s="255"/>
      <c r="F10904" s="256"/>
      <c r="G10904" s="257"/>
      <c r="H10904" s="243">
        <f t="shared" ca="1" si="511"/>
        <v>45139</v>
      </c>
      <c r="I10904" s="244">
        <f t="shared" si="512"/>
        <v>43892</v>
      </c>
      <c r="J10904" s="244" t="str">
        <f t="shared" si="510"/>
        <v/>
      </c>
    </row>
    <row r="10905" spans="3:10" ht="12" thickBot="1" x14ac:dyDescent="0.25">
      <c r="C10905" s="254"/>
      <c r="D10905" s="254"/>
      <c r="E10905" s="255"/>
      <c r="F10905" s="256"/>
      <c r="G10905" s="257"/>
      <c r="H10905" s="243">
        <f t="shared" ca="1" si="511"/>
        <v>45139</v>
      </c>
      <c r="I10905" s="244">
        <f t="shared" si="512"/>
        <v>43892</v>
      </c>
      <c r="J10905" s="244" t="str">
        <f t="shared" si="510"/>
        <v/>
      </c>
    </row>
    <row r="10906" spans="3:10" ht="12" thickBot="1" x14ac:dyDescent="0.25">
      <c r="C10906" s="254"/>
      <c r="D10906" s="254"/>
      <c r="E10906" s="255"/>
      <c r="F10906" s="256"/>
      <c r="G10906" s="257"/>
      <c r="H10906" s="243">
        <f t="shared" ca="1" si="511"/>
        <v>45139</v>
      </c>
      <c r="I10906" s="244">
        <f t="shared" si="512"/>
        <v>43892</v>
      </c>
      <c r="J10906" s="244" t="str">
        <f t="shared" si="510"/>
        <v/>
      </c>
    </row>
    <row r="10907" spans="3:10" ht="12" thickBot="1" x14ac:dyDescent="0.25">
      <c r="C10907" s="254"/>
      <c r="D10907" s="254"/>
      <c r="E10907" s="255"/>
      <c r="F10907" s="256"/>
      <c r="G10907" s="257"/>
      <c r="H10907" s="243">
        <f t="shared" ca="1" si="511"/>
        <v>45139</v>
      </c>
      <c r="I10907" s="244">
        <f t="shared" si="512"/>
        <v>43892</v>
      </c>
      <c r="J10907" s="244" t="str">
        <f t="shared" si="510"/>
        <v/>
      </c>
    </row>
    <row r="10908" spans="3:10" ht="12" thickBot="1" x14ac:dyDescent="0.25">
      <c r="C10908" s="254"/>
      <c r="D10908" s="254"/>
      <c r="E10908" s="255"/>
      <c r="F10908" s="256"/>
      <c r="G10908" s="257"/>
      <c r="H10908" s="243">
        <f t="shared" ca="1" si="511"/>
        <v>45139</v>
      </c>
      <c r="I10908" s="244">
        <f t="shared" si="512"/>
        <v>43892</v>
      </c>
      <c r="J10908" s="244" t="str">
        <f t="shared" si="510"/>
        <v/>
      </c>
    </row>
    <row r="10909" spans="3:10" ht="12" thickBot="1" x14ac:dyDescent="0.25">
      <c r="C10909" s="254"/>
      <c r="D10909" s="254"/>
      <c r="E10909" s="255"/>
      <c r="F10909" s="256"/>
      <c r="G10909" s="257"/>
      <c r="H10909" s="243">
        <f t="shared" ca="1" si="511"/>
        <v>45139</v>
      </c>
      <c r="I10909" s="244">
        <f t="shared" si="512"/>
        <v>43892</v>
      </c>
      <c r="J10909" s="244" t="str">
        <f t="shared" si="510"/>
        <v/>
      </c>
    </row>
    <row r="10910" spans="3:10" ht="12" thickBot="1" x14ac:dyDescent="0.25">
      <c r="C10910" s="254"/>
      <c r="D10910" s="254"/>
      <c r="E10910" s="255"/>
      <c r="F10910" s="256"/>
      <c r="G10910" s="257"/>
      <c r="H10910" s="243">
        <f t="shared" ca="1" si="511"/>
        <v>45139</v>
      </c>
      <c r="I10910" s="244">
        <f t="shared" si="512"/>
        <v>43892</v>
      </c>
      <c r="J10910" s="244" t="str">
        <f t="shared" si="510"/>
        <v/>
      </c>
    </row>
    <row r="10911" spans="3:10" ht="12" thickBot="1" x14ac:dyDescent="0.25">
      <c r="C10911" s="254"/>
      <c r="D10911" s="254"/>
      <c r="E10911" s="255"/>
      <c r="F10911" s="256"/>
      <c r="G10911" s="257"/>
      <c r="H10911" s="243">
        <f t="shared" ca="1" si="511"/>
        <v>45139</v>
      </c>
      <c r="I10911" s="244">
        <f t="shared" si="512"/>
        <v>43892</v>
      </c>
      <c r="J10911" s="244" t="str">
        <f t="shared" si="510"/>
        <v/>
      </c>
    </row>
    <row r="10912" spans="3:10" ht="12" thickBot="1" x14ac:dyDescent="0.25">
      <c r="C10912" s="254"/>
      <c r="D10912" s="254"/>
      <c r="E10912" s="255"/>
      <c r="F10912" s="256"/>
      <c r="G10912" s="257"/>
      <c r="H10912" s="243">
        <f t="shared" ca="1" si="511"/>
        <v>45139</v>
      </c>
      <c r="I10912" s="244">
        <f t="shared" si="512"/>
        <v>43892</v>
      </c>
      <c r="J10912" s="244" t="str">
        <f t="shared" si="510"/>
        <v/>
      </c>
    </row>
    <row r="10913" spans="3:10" ht="12" thickBot="1" x14ac:dyDescent="0.25">
      <c r="C10913" s="254"/>
      <c r="D10913" s="254"/>
      <c r="E10913" s="255"/>
      <c r="F10913" s="256"/>
      <c r="G10913" s="257"/>
      <c r="H10913" s="243">
        <f t="shared" ca="1" si="511"/>
        <v>45139</v>
      </c>
      <c r="I10913" s="244">
        <f t="shared" si="512"/>
        <v>43892</v>
      </c>
      <c r="J10913" s="244" t="str">
        <f t="shared" si="510"/>
        <v/>
      </c>
    </row>
    <row r="10914" spans="3:10" ht="12" thickBot="1" x14ac:dyDescent="0.25">
      <c r="C10914" s="254"/>
      <c r="D10914" s="254"/>
      <c r="E10914" s="255"/>
      <c r="F10914" s="256"/>
      <c r="G10914" s="257"/>
      <c r="H10914" s="243">
        <f t="shared" ca="1" si="511"/>
        <v>45139</v>
      </c>
      <c r="I10914" s="244">
        <f t="shared" si="512"/>
        <v>43892</v>
      </c>
      <c r="J10914" s="244" t="str">
        <f t="shared" si="510"/>
        <v/>
      </c>
    </row>
    <row r="10915" spans="3:10" ht="12" thickBot="1" x14ac:dyDescent="0.25">
      <c r="C10915" s="254"/>
      <c r="D10915" s="254"/>
      <c r="E10915" s="255"/>
      <c r="F10915" s="256"/>
      <c r="G10915" s="257"/>
      <c r="H10915" s="243">
        <f t="shared" ca="1" si="511"/>
        <v>45139</v>
      </c>
      <c r="I10915" s="244">
        <f t="shared" si="512"/>
        <v>43892</v>
      </c>
      <c r="J10915" s="244" t="str">
        <f t="shared" si="510"/>
        <v/>
      </c>
    </row>
    <row r="10916" spans="3:10" ht="12" thickBot="1" x14ac:dyDescent="0.25">
      <c r="C10916" s="254"/>
      <c r="D10916" s="254"/>
      <c r="E10916" s="255"/>
      <c r="F10916" s="256"/>
      <c r="G10916" s="257"/>
      <c r="H10916" s="243">
        <f t="shared" ca="1" si="511"/>
        <v>45139</v>
      </c>
      <c r="I10916" s="244">
        <f t="shared" si="512"/>
        <v>43892</v>
      </c>
      <c r="J10916" s="244" t="str">
        <f t="shared" si="510"/>
        <v/>
      </c>
    </row>
    <row r="10917" spans="3:10" ht="12" thickBot="1" x14ac:dyDescent="0.25">
      <c r="C10917" s="254"/>
      <c r="D10917" s="254"/>
      <c r="E10917" s="255"/>
      <c r="F10917" s="256"/>
      <c r="G10917" s="257"/>
      <c r="H10917" s="243">
        <f t="shared" ca="1" si="511"/>
        <v>45139</v>
      </c>
      <c r="I10917" s="244">
        <f t="shared" si="512"/>
        <v>43892</v>
      </c>
      <c r="J10917" s="244" t="str">
        <f t="shared" si="510"/>
        <v/>
      </c>
    </row>
    <row r="10918" spans="3:10" ht="12" thickBot="1" x14ac:dyDescent="0.25">
      <c r="C10918" s="254"/>
      <c r="D10918" s="254"/>
      <c r="E10918" s="255"/>
      <c r="F10918" s="256"/>
      <c r="G10918" s="257"/>
      <c r="H10918" s="243">
        <f t="shared" ca="1" si="511"/>
        <v>45139</v>
      </c>
      <c r="I10918" s="244">
        <f t="shared" si="512"/>
        <v>43892</v>
      </c>
      <c r="J10918" s="244" t="str">
        <f t="shared" si="510"/>
        <v/>
      </c>
    </row>
    <row r="10919" spans="3:10" ht="12" thickBot="1" x14ac:dyDescent="0.25">
      <c r="C10919" s="254"/>
      <c r="D10919" s="254"/>
      <c r="E10919" s="255"/>
      <c r="F10919" s="256"/>
      <c r="G10919" s="257"/>
      <c r="H10919" s="243">
        <f t="shared" ca="1" si="511"/>
        <v>45139</v>
      </c>
      <c r="I10919" s="244">
        <f t="shared" si="512"/>
        <v>43892</v>
      </c>
      <c r="J10919" s="244" t="str">
        <f t="shared" si="510"/>
        <v/>
      </c>
    </row>
    <row r="10920" spans="3:10" ht="12" thickBot="1" x14ac:dyDescent="0.25">
      <c r="C10920" s="254"/>
      <c r="D10920" s="254"/>
      <c r="E10920" s="255"/>
      <c r="F10920" s="256"/>
      <c r="G10920" s="257"/>
      <c r="H10920" s="243">
        <f t="shared" ca="1" si="511"/>
        <v>45139</v>
      </c>
      <c r="I10920" s="244">
        <f t="shared" si="512"/>
        <v>43892</v>
      </c>
      <c r="J10920" s="244" t="str">
        <f t="shared" si="510"/>
        <v/>
      </c>
    </row>
    <row r="10921" spans="3:10" ht="12" thickBot="1" x14ac:dyDescent="0.25">
      <c r="C10921" s="254"/>
      <c r="D10921" s="254"/>
      <c r="E10921" s="255"/>
      <c r="F10921" s="256"/>
      <c r="G10921" s="257"/>
      <c r="H10921" s="243">
        <f t="shared" ca="1" si="511"/>
        <v>45139</v>
      </c>
      <c r="I10921" s="244">
        <f t="shared" si="512"/>
        <v>43892</v>
      </c>
      <c r="J10921" s="244" t="str">
        <f t="shared" si="510"/>
        <v/>
      </c>
    </row>
    <row r="10922" spans="3:10" ht="12" thickBot="1" x14ac:dyDescent="0.25">
      <c r="C10922" s="254"/>
      <c r="D10922" s="254"/>
      <c r="E10922" s="255"/>
      <c r="F10922" s="256"/>
      <c r="G10922" s="257"/>
      <c r="H10922" s="243">
        <f t="shared" ca="1" si="511"/>
        <v>45139</v>
      </c>
      <c r="I10922" s="244">
        <f t="shared" si="512"/>
        <v>43892</v>
      </c>
      <c r="J10922" s="244" t="str">
        <f t="shared" si="510"/>
        <v/>
      </c>
    </row>
    <row r="10923" spans="3:10" ht="12" thickBot="1" x14ac:dyDescent="0.25">
      <c r="C10923" s="254"/>
      <c r="D10923" s="254"/>
      <c r="E10923" s="255"/>
      <c r="F10923" s="256"/>
      <c r="G10923" s="257"/>
      <c r="H10923" s="243">
        <f t="shared" ca="1" si="511"/>
        <v>45139</v>
      </c>
      <c r="I10923" s="244">
        <f t="shared" si="512"/>
        <v>43892</v>
      </c>
      <c r="J10923" s="244" t="str">
        <f t="shared" si="510"/>
        <v/>
      </c>
    </row>
    <row r="10924" spans="3:10" ht="12" thickBot="1" x14ac:dyDescent="0.25">
      <c r="C10924" s="254"/>
      <c r="D10924" s="254"/>
      <c r="E10924" s="255"/>
      <c r="F10924" s="256"/>
      <c r="G10924" s="257"/>
      <c r="H10924" s="243">
        <f t="shared" ca="1" si="511"/>
        <v>45139</v>
      </c>
      <c r="I10924" s="244">
        <f t="shared" si="512"/>
        <v>43892</v>
      </c>
      <c r="J10924" s="244" t="str">
        <f t="shared" si="510"/>
        <v/>
      </c>
    </row>
    <row r="10925" spans="3:10" ht="12" thickBot="1" x14ac:dyDescent="0.25">
      <c r="C10925" s="254"/>
      <c r="D10925" s="254"/>
      <c r="E10925" s="255"/>
      <c r="F10925" s="256"/>
      <c r="G10925" s="257"/>
      <c r="H10925" s="243">
        <f t="shared" ca="1" si="511"/>
        <v>45139</v>
      </c>
      <c r="I10925" s="244">
        <f t="shared" si="512"/>
        <v>43892</v>
      </c>
      <c r="J10925" s="244" t="str">
        <f t="shared" si="510"/>
        <v/>
      </c>
    </row>
    <row r="10926" spans="3:10" ht="12" thickBot="1" x14ac:dyDescent="0.25">
      <c r="C10926" s="254"/>
      <c r="D10926" s="254"/>
      <c r="E10926" s="255"/>
      <c r="F10926" s="256"/>
      <c r="G10926" s="257"/>
      <c r="H10926" s="243">
        <f t="shared" ca="1" si="511"/>
        <v>45139</v>
      </c>
      <c r="I10926" s="244">
        <f t="shared" si="512"/>
        <v>43892</v>
      </c>
      <c r="J10926" s="244" t="str">
        <f t="shared" si="510"/>
        <v/>
      </c>
    </row>
    <row r="10927" spans="3:10" ht="12" thickBot="1" x14ac:dyDescent="0.25">
      <c r="C10927" s="254"/>
      <c r="D10927" s="254"/>
      <c r="E10927" s="255"/>
      <c r="F10927" s="256"/>
      <c r="G10927" s="257"/>
      <c r="H10927" s="243">
        <f t="shared" ca="1" si="511"/>
        <v>45139</v>
      </c>
      <c r="I10927" s="244">
        <f t="shared" si="512"/>
        <v>43892</v>
      </c>
      <c r="J10927" s="244" t="str">
        <f t="shared" si="510"/>
        <v/>
      </c>
    </row>
    <row r="10928" spans="3:10" ht="12" thickBot="1" x14ac:dyDescent="0.25">
      <c r="C10928" s="254"/>
      <c r="D10928" s="254"/>
      <c r="E10928" s="255"/>
      <c r="F10928" s="256"/>
      <c r="G10928" s="257"/>
      <c r="H10928" s="243">
        <f t="shared" ca="1" si="511"/>
        <v>45139</v>
      </c>
      <c r="I10928" s="244">
        <f t="shared" si="512"/>
        <v>43892</v>
      </c>
      <c r="J10928" s="244" t="str">
        <f t="shared" si="510"/>
        <v/>
      </c>
    </row>
    <row r="10929" spans="3:10" ht="12" thickBot="1" x14ac:dyDescent="0.25">
      <c r="C10929" s="254"/>
      <c r="D10929" s="254"/>
      <c r="E10929" s="255"/>
      <c r="F10929" s="256"/>
      <c r="G10929" s="257"/>
      <c r="H10929" s="243">
        <f t="shared" ca="1" si="511"/>
        <v>45139</v>
      </c>
      <c r="I10929" s="244">
        <f t="shared" si="512"/>
        <v>43892</v>
      </c>
      <c r="J10929" s="244" t="str">
        <f t="shared" si="510"/>
        <v/>
      </c>
    </row>
    <row r="10930" spans="3:10" ht="12" thickBot="1" x14ac:dyDescent="0.25">
      <c r="C10930" s="254"/>
      <c r="D10930" s="254"/>
      <c r="E10930" s="255"/>
      <c r="F10930" s="256"/>
      <c r="G10930" s="257"/>
      <c r="H10930" s="243">
        <f t="shared" ca="1" si="511"/>
        <v>45139</v>
      </c>
      <c r="I10930" s="244">
        <f t="shared" si="512"/>
        <v>43892</v>
      </c>
      <c r="J10930" s="244" t="str">
        <f t="shared" si="510"/>
        <v/>
      </c>
    </row>
    <row r="10931" spans="3:10" ht="12" thickBot="1" x14ac:dyDescent="0.25">
      <c r="C10931" s="254"/>
      <c r="D10931" s="254"/>
      <c r="E10931" s="255"/>
      <c r="F10931" s="256"/>
      <c r="G10931" s="257"/>
      <c r="H10931" s="243">
        <f t="shared" ca="1" si="511"/>
        <v>45139</v>
      </c>
      <c r="I10931" s="244">
        <f t="shared" si="512"/>
        <v>43892</v>
      </c>
      <c r="J10931" s="244" t="str">
        <f t="shared" si="510"/>
        <v/>
      </c>
    </row>
    <row r="10932" spans="3:10" ht="12" thickBot="1" x14ac:dyDescent="0.25">
      <c r="C10932" s="254"/>
      <c r="D10932" s="254"/>
      <c r="E10932" s="255"/>
      <c r="F10932" s="256"/>
      <c r="G10932" s="257"/>
      <c r="H10932" s="243">
        <f t="shared" ca="1" si="511"/>
        <v>45139</v>
      </c>
      <c r="I10932" s="244">
        <f t="shared" si="512"/>
        <v>43892</v>
      </c>
      <c r="J10932" s="244" t="str">
        <f t="shared" si="510"/>
        <v/>
      </c>
    </row>
    <row r="10933" spans="3:10" ht="12" thickBot="1" x14ac:dyDescent="0.25">
      <c r="C10933" s="254"/>
      <c r="D10933" s="254"/>
      <c r="E10933" s="255"/>
      <c r="F10933" s="256"/>
      <c r="G10933" s="257"/>
      <c r="H10933" s="243">
        <f t="shared" ca="1" si="511"/>
        <v>45139</v>
      </c>
      <c r="I10933" s="244">
        <f t="shared" si="512"/>
        <v>43892</v>
      </c>
      <c r="J10933" s="244" t="str">
        <f t="shared" si="510"/>
        <v/>
      </c>
    </row>
    <row r="10934" spans="3:10" ht="12" thickBot="1" x14ac:dyDescent="0.25">
      <c r="C10934" s="254"/>
      <c r="D10934" s="254"/>
      <c r="E10934" s="255"/>
      <c r="F10934" s="256"/>
      <c r="G10934" s="257"/>
      <c r="H10934" s="243">
        <f t="shared" ca="1" si="511"/>
        <v>45139</v>
      </c>
      <c r="I10934" s="244">
        <f t="shared" si="512"/>
        <v>43892</v>
      </c>
      <c r="J10934" s="244" t="str">
        <f t="shared" si="510"/>
        <v/>
      </c>
    </row>
    <row r="10935" spans="3:10" ht="12" thickBot="1" x14ac:dyDescent="0.25">
      <c r="C10935" s="254"/>
      <c r="D10935" s="254"/>
      <c r="E10935" s="255"/>
      <c r="F10935" s="256"/>
      <c r="G10935" s="257"/>
      <c r="H10935" s="243">
        <f t="shared" ca="1" si="511"/>
        <v>45139</v>
      </c>
      <c r="I10935" s="244">
        <f t="shared" si="512"/>
        <v>43892</v>
      </c>
      <c r="J10935" s="244" t="str">
        <f t="shared" si="510"/>
        <v/>
      </c>
    </row>
    <row r="10936" spans="3:10" ht="12" thickBot="1" x14ac:dyDescent="0.25">
      <c r="C10936" s="254"/>
      <c r="D10936" s="254"/>
      <c r="E10936" s="255"/>
      <c r="F10936" s="256"/>
      <c r="G10936" s="257"/>
      <c r="H10936" s="243">
        <f t="shared" ca="1" si="511"/>
        <v>45139</v>
      </c>
      <c r="I10936" s="244">
        <f t="shared" si="512"/>
        <v>43892</v>
      </c>
      <c r="J10936" s="244" t="str">
        <f t="shared" si="510"/>
        <v/>
      </c>
    </row>
    <row r="10937" spans="3:10" ht="12" thickBot="1" x14ac:dyDescent="0.25">
      <c r="C10937" s="254"/>
      <c r="D10937" s="254"/>
      <c r="E10937" s="255"/>
      <c r="F10937" s="256"/>
      <c r="G10937" s="257"/>
      <c r="H10937" s="243">
        <f t="shared" ca="1" si="511"/>
        <v>45139</v>
      </c>
      <c r="I10937" s="244">
        <f t="shared" si="512"/>
        <v>43892</v>
      </c>
      <c r="J10937" s="244" t="str">
        <f t="shared" si="510"/>
        <v/>
      </c>
    </row>
    <row r="10938" spans="3:10" ht="12" thickBot="1" x14ac:dyDescent="0.25">
      <c r="C10938" s="254"/>
      <c r="D10938" s="254"/>
      <c r="E10938" s="255"/>
      <c r="F10938" s="256"/>
      <c r="G10938" s="257"/>
      <c r="H10938" s="243">
        <f t="shared" ca="1" si="511"/>
        <v>45139</v>
      </c>
      <c r="I10938" s="244">
        <f t="shared" si="512"/>
        <v>43892</v>
      </c>
      <c r="J10938" s="244" t="str">
        <f t="shared" si="510"/>
        <v/>
      </c>
    </row>
    <row r="10939" spans="3:10" ht="12" thickBot="1" x14ac:dyDescent="0.25">
      <c r="C10939" s="254"/>
      <c r="D10939" s="254"/>
      <c r="E10939" s="255"/>
      <c r="F10939" s="256"/>
      <c r="G10939" s="257"/>
      <c r="H10939" s="243">
        <f t="shared" ca="1" si="511"/>
        <v>45139</v>
      </c>
      <c r="I10939" s="244">
        <f t="shared" si="512"/>
        <v>43892</v>
      </c>
      <c r="J10939" s="244" t="str">
        <f t="shared" si="510"/>
        <v/>
      </c>
    </row>
    <row r="10940" spans="3:10" ht="12" thickBot="1" x14ac:dyDescent="0.25">
      <c r="C10940" s="254"/>
      <c r="D10940" s="254"/>
      <c r="E10940" s="255"/>
      <c r="F10940" s="256"/>
      <c r="G10940" s="257"/>
      <c r="H10940" s="243">
        <f t="shared" ca="1" si="511"/>
        <v>45139</v>
      </c>
      <c r="I10940" s="244">
        <f t="shared" si="512"/>
        <v>43892</v>
      </c>
      <c r="J10940" s="244" t="str">
        <f t="shared" si="510"/>
        <v/>
      </c>
    </row>
    <row r="10941" spans="3:10" ht="12" thickBot="1" x14ac:dyDescent="0.25">
      <c r="C10941" s="254"/>
      <c r="D10941" s="254"/>
      <c r="E10941" s="255"/>
      <c r="F10941" s="256"/>
      <c r="G10941" s="257"/>
      <c r="H10941" s="243">
        <f t="shared" ca="1" si="511"/>
        <v>45139</v>
      </c>
      <c r="I10941" s="244">
        <f t="shared" si="512"/>
        <v>43892</v>
      </c>
      <c r="J10941" s="244" t="str">
        <f t="shared" si="510"/>
        <v/>
      </c>
    </row>
    <row r="10942" spans="3:10" ht="12" thickBot="1" x14ac:dyDescent="0.25">
      <c r="C10942" s="254"/>
      <c r="D10942" s="254"/>
      <c r="E10942" s="255"/>
      <c r="F10942" s="256"/>
      <c r="G10942" s="257"/>
      <c r="H10942" s="243">
        <f t="shared" ca="1" si="511"/>
        <v>45139</v>
      </c>
      <c r="I10942" s="244">
        <f t="shared" si="512"/>
        <v>43892</v>
      </c>
      <c r="J10942" s="244" t="str">
        <f t="shared" si="510"/>
        <v/>
      </c>
    </row>
    <row r="10943" spans="3:10" ht="12" thickBot="1" x14ac:dyDescent="0.25">
      <c r="C10943" s="254"/>
      <c r="D10943" s="254"/>
      <c r="E10943" s="255"/>
      <c r="F10943" s="256"/>
      <c r="G10943" s="257"/>
      <c r="H10943" s="243">
        <f t="shared" ca="1" si="511"/>
        <v>45139</v>
      </c>
      <c r="I10943" s="244">
        <f t="shared" si="512"/>
        <v>43892</v>
      </c>
      <c r="J10943" s="244" t="str">
        <f t="shared" si="510"/>
        <v/>
      </c>
    </row>
    <row r="10944" spans="3:10" ht="12" thickBot="1" x14ac:dyDescent="0.25">
      <c r="C10944" s="254"/>
      <c r="D10944" s="254"/>
      <c r="E10944" s="255"/>
      <c r="F10944" s="256"/>
      <c r="G10944" s="257"/>
      <c r="H10944" s="243">
        <f t="shared" ca="1" si="511"/>
        <v>45139</v>
      </c>
      <c r="I10944" s="244">
        <f t="shared" si="512"/>
        <v>43892</v>
      </c>
      <c r="J10944" s="244" t="str">
        <f t="shared" si="510"/>
        <v/>
      </c>
    </row>
    <row r="10945" spans="3:10" ht="12" thickBot="1" x14ac:dyDescent="0.25">
      <c r="C10945" s="254"/>
      <c r="D10945" s="254"/>
      <c r="E10945" s="255"/>
      <c r="F10945" s="256"/>
      <c r="G10945" s="257"/>
      <c r="H10945" s="243">
        <f t="shared" ca="1" si="511"/>
        <v>45139</v>
      </c>
      <c r="I10945" s="244">
        <f t="shared" si="512"/>
        <v>43892</v>
      </c>
      <c r="J10945" s="244" t="str">
        <f t="shared" si="510"/>
        <v/>
      </c>
    </row>
    <row r="10946" spans="3:10" ht="12" thickBot="1" x14ac:dyDescent="0.25">
      <c r="C10946" s="254"/>
      <c r="D10946" s="254"/>
      <c r="E10946" s="255"/>
      <c r="F10946" s="256"/>
      <c r="G10946" s="257"/>
      <c r="H10946" s="243">
        <f t="shared" ca="1" si="511"/>
        <v>45139</v>
      </c>
      <c r="I10946" s="244">
        <f t="shared" si="512"/>
        <v>43892</v>
      </c>
      <c r="J10946" s="244" t="str">
        <f t="shared" si="510"/>
        <v/>
      </c>
    </row>
    <row r="10947" spans="3:10" ht="12" thickBot="1" x14ac:dyDescent="0.25">
      <c r="C10947" s="254"/>
      <c r="D10947" s="254"/>
      <c r="E10947" s="255"/>
      <c r="F10947" s="256"/>
      <c r="G10947" s="257"/>
      <c r="H10947" s="243">
        <f t="shared" ca="1" si="511"/>
        <v>45139</v>
      </c>
      <c r="I10947" s="244">
        <f t="shared" si="512"/>
        <v>43892</v>
      </c>
      <c r="J10947" s="244" t="str">
        <f t="shared" si="510"/>
        <v/>
      </c>
    </row>
    <row r="10948" spans="3:10" ht="12" thickBot="1" x14ac:dyDescent="0.25">
      <c r="C10948" s="254"/>
      <c r="D10948" s="254"/>
      <c r="E10948" s="255"/>
      <c r="F10948" s="256"/>
      <c r="G10948" s="257"/>
      <c r="H10948" s="243">
        <f t="shared" ca="1" si="511"/>
        <v>45139</v>
      </c>
      <c r="I10948" s="244">
        <f t="shared" si="512"/>
        <v>43892</v>
      </c>
      <c r="J10948" s="244" t="str">
        <f t="shared" si="510"/>
        <v/>
      </c>
    </row>
    <row r="10949" spans="3:10" ht="12" thickBot="1" x14ac:dyDescent="0.25">
      <c r="C10949" s="254"/>
      <c r="D10949" s="254"/>
      <c r="E10949" s="255"/>
      <c r="F10949" s="256"/>
      <c r="G10949" s="257"/>
      <c r="H10949" s="243">
        <f t="shared" ca="1" si="511"/>
        <v>45139</v>
      </c>
      <c r="I10949" s="244">
        <f t="shared" si="512"/>
        <v>43892</v>
      </c>
      <c r="J10949" s="244" t="str">
        <f t="shared" si="510"/>
        <v/>
      </c>
    </row>
    <row r="10950" spans="3:10" ht="12" thickBot="1" x14ac:dyDescent="0.25">
      <c r="C10950" s="254"/>
      <c r="D10950" s="254"/>
      <c r="E10950" s="255"/>
      <c r="F10950" s="256"/>
      <c r="G10950" s="257"/>
      <c r="H10950" s="243">
        <f t="shared" ca="1" si="511"/>
        <v>45139</v>
      </c>
      <c r="I10950" s="244">
        <f t="shared" si="512"/>
        <v>43892</v>
      </c>
      <c r="J10950" s="244" t="str">
        <f t="shared" ref="J10950:J11013" si="513">IF(G10950="","",IF(G10950&gt;=0,"Debitoren",IF(G10950&lt;0,"Kreditoren","")))</f>
        <v/>
      </c>
    </row>
    <row r="10951" spans="3:10" ht="12" thickBot="1" x14ac:dyDescent="0.25">
      <c r="C10951" s="254"/>
      <c r="D10951" s="254"/>
      <c r="E10951" s="255"/>
      <c r="F10951" s="256"/>
      <c r="G10951" s="257"/>
      <c r="H10951" s="243">
        <f t="shared" ref="H10951:H11014" ca="1" si="514">IF(F10951&lt;$F$2,EOMONTH($F$2,-1)+1,EOMONTH(F10951,-1)+1)</f>
        <v>45139</v>
      </c>
      <c r="I10951" s="244">
        <f t="shared" ref="I10951:I11014" si="515">IF(F10951&lt;$I$2,IF(   WEEKDAY(EOMONTH($I$2,-1)+1)=1,EOMONTH($I$2,-1)+1+1,EOMONTH($I$2,-1)+1),IF(WEEKDAY(F10951)=1,F10951+1,F10951))</f>
        <v>43892</v>
      </c>
      <c r="J10951" s="244" t="str">
        <f t="shared" si="513"/>
        <v/>
      </c>
    </row>
    <row r="10952" spans="3:10" ht="12" thickBot="1" x14ac:dyDescent="0.25">
      <c r="C10952" s="254"/>
      <c r="D10952" s="254"/>
      <c r="E10952" s="255"/>
      <c r="F10952" s="256"/>
      <c r="G10952" s="257"/>
      <c r="H10952" s="243">
        <f t="shared" ca="1" si="514"/>
        <v>45139</v>
      </c>
      <c r="I10952" s="244">
        <f t="shared" si="515"/>
        <v>43892</v>
      </c>
      <c r="J10952" s="244" t="str">
        <f t="shared" si="513"/>
        <v/>
      </c>
    </row>
    <row r="10953" spans="3:10" ht="12" thickBot="1" x14ac:dyDescent="0.25">
      <c r="C10953" s="254"/>
      <c r="D10953" s="254"/>
      <c r="E10953" s="255"/>
      <c r="F10953" s="256"/>
      <c r="G10953" s="257"/>
      <c r="H10953" s="243">
        <f t="shared" ca="1" si="514"/>
        <v>45139</v>
      </c>
      <c r="I10953" s="244">
        <f t="shared" si="515"/>
        <v>43892</v>
      </c>
      <c r="J10953" s="244" t="str">
        <f t="shared" si="513"/>
        <v/>
      </c>
    </row>
    <row r="10954" spans="3:10" ht="12" thickBot="1" x14ac:dyDescent="0.25">
      <c r="C10954" s="254"/>
      <c r="D10954" s="254"/>
      <c r="E10954" s="255"/>
      <c r="F10954" s="256"/>
      <c r="G10954" s="257"/>
      <c r="H10954" s="243">
        <f t="shared" ca="1" si="514"/>
        <v>45139</v>
      </c>
      <c r="I10954" s="244">
        <f t="shared" si="515"/>
        <v>43892</v>
      </c>
      <c r="J10954" s="244" t="str">
        <f t="shared" si="513"/>
        <v/>
      </c>
    </row>
    <row r="10955" spans="3:10" ht="12" thickBot="1" x14ac:dyDescent="0.25">
      <c r="C10955" s="254"/>
      <c r="D10955" s="254"/>
      <c r="E10955" s="255"/>
      <c r="F10955" s="256"/>
      <c r="G10955" s="257"/>
      <c r="H10955" s="243">
        <f t="shared" ca="1" si="514"/>
        <v>45139</v>
      </c>
      <c r="I10955" s="244">
        <f t="shared" si="515"/>
        <v>43892</v>
      </c>
      <c r="J10955" s="244" t="str">
        <f t="shared" si="513"/>
        <v/>
      </c>
    </row>
    <row r="10956" spans="3:10" ht="12" thickBot="1" x14ac:dyDescent="0.25">
      <c r="C10956" s="254"/>
      <c r="D10956" s="254"/>
      <c r="E10956" s="255"/>
      <c r="F10956" s="256"/>
      <c r="G10956" s="257"/>
      <c r="H10956" s="243">
        <f t="shared" ca="1" si="514"/>
        <v>45139</v>
      </c>
      <c r="I10956" s="244">
        <f t="shared" si="515"/>
        <v>43892</v>
      </c>
      <c r="J10956" s="244" t="str">
        <f t="shared" si="513"/>
        <v/>
      </c>
    </row>
    <row r="10957" spans="3:10" ht="12" thickBot="1" x14ac:dyDescent="0.25">
      <c r="C10957" s="254"/>
      <c r="D10957" s="254"/>
      <c r="E10957" s="255"/>
      <c r="F10957" s="256"/>
      <c r="G10957" s="257"/>
      <c r="H10957" s="243">
        <f t="shared" ca="1" si="514"/>
        <v>45139</v>
      </c>
      <c r="I10957" s="244">
        <f t="shared" si="515"/>
        <v>43892</v>
      </c>
      <c r="J10957" s="244" t="str">
        <f t="shared" si="513"/>
        <v/>
      </c>
    </row>
    <row r="10958" spans="3:10" ht="12" thickBot="1" x14ac:dyDescent="0.25">
      <c r="C10958" s="254"/>
      <c r="D10958" s="254"/>
      <c r="E10958" s="255"/>
      <c r="F10958" s="256"/>
      <c r="G10958" s="257"/>
      <c r="H10958" s="243">
        <f t="shared" ca="1" si="514"/>
        <v>45139</v>
      </c>
      <c r="I10958" s="244">
        <f t="shared" si="515"/>
        <v>43892</v>
      </c>
      <c r="J10958" s="244" t="str">
        <f t="shared" si="513"/>
        <v/>
      </c>
    </row>
    <row r="10959" spans="3:10" ht="12" thickBot="1" x14ac:dyDescent="0.25">
      <c r="C10959" s="254"/>
      <c r="D10959" s="254"/>
      <c r="E10959" s="255"/>
      <c r="F10959" s="256"/>
      <c r="G10959" s="257"/>
      <c r="H10959" s="243">
        <f t="shared" ca="1" si="514"/>
        <v>45139</v>
      </c>
      <c r="I10959" s="244">
        <f t="shared" si="515"/>
        <v>43892</v>
      </c>
      <c r="J10959" s="244" t="str">
        <f t="shared" si="513"/>
        <v/>
      </c>
    </row>
    <row r="10960" spans="3:10" ht="12" thickBot="1" x14ac:dyDescent="0.25">
      <c r="C10960" s="254"/>
      <c r="D10960" s="254"/>
      <c r="E10960" s="255"/>
      <c r="F10960" s="256"/>
      <c r="G10960" s="257"/>
      <c r="H10960" s="243">
        <f t="shared" ca="1" si="514"/>
        <v>45139</v>
      </c>
      <c r="I10960" s="244">
        <f t="shared" si="515"/>
        <v>43892</v>
      </c>
      <c r="J10960" s="244" t="str">
        <f t="shared" si="513"/>
        <v/>
      </c>
    </row>
    <row r="10961" spans="3:10" ht="12" thickBot="1" x14ac:dyDescent="0.25">
      <c r="C10961" s="254"/>
      <c r="D10961" s="254"/>
      <c r="E10961" s="255"/>
      <c r="F10961" s="256"/>
      <c r="G10961" s="257"/>
      <c r="H10961" s="243">
        <f t="shared" ca="1" si="514"/>
        <v>45139</v>
      </c>
      <c r="I10961" s="244">
        <f t="shared" si="515"/>
        <v>43892</v>
      </c>
      <c r="J10961" s="244" t="str">
        <f t="shared" si="513"/>
        <v/>
      </c>
    </row>
    <row r="10962" spans="3:10" ht="12" thickBot="1" x14ac:dyDescent="0.25">
      <c r="C10962" s="254"/>
      <c r="D10962" s="254"/>
      <c r="E10962" s="255"/>
      <c r="F10962" s="256"/>
      <c r="G10962" s="257"/>
      <c r="H10962" s="243">
        <f t="shared" ca="1" si="514"/>
        <v>45139</v>
      </c>
      <c r="I10962" s="244">
        <f t="shared" si="515"/>
        <v>43892</v>
      </c>
      <c r="J10962" s="244" t="str">
        <f t="shared" si="513"/>
        <v/>
      </c>
    </row>
    <row r="10963" spans="3:10" ht="12" thickBot="1" x14ac:dyDescent="0.25">
      <c r="C10963" s="254"/>
      <c r="D10963" s="254"/>
      <c r="E10963" s="255"/>
      <c r="F10963" s="256"/>
      <c r="G10963" s="257"/>
      <c r="H10963" s="243">
        <f t="shared" ca="1" si="514"/>
        <v>45139</v>
      </c>
      <c r="I10963" s="244">
        <f t="shared" si="515"/>
        <v>43892</v>
      </c>
      <c r="J10963" s="244" t="str">
        <f t="shared" si="513"/>
        <v/>
      </c>
    </row>
    <row r="10964" spans="3:10" ht="12" thickBot="1" x14ac:dyDescent="0.25">
      <c r="C10964" s="254"/>
      <c r="D10964" s="254"/>
      <c r="E10964" s="255"/>
      <c r="F10964" s="256"/>
      <c r="G10964" s="257"/>
      <c r="H10964" s="243">
        <f t="shared" ca="1" si="514"/>
        <v>45139</v>
      </c>
      <c r="I10964" s="244">
        <f t="shared" si="515"/>
        <v>43892</v>
      </c>
      <c r="J10964" s="244" t="str">
        <f t="shared" si="513"/>
        <v/>
      </c>
    </row>
    <row r="10965" spans="3:10" ht="12" thickBot="1" x14ac:dyDescent="0.25">
      <c r="C10965" s="254"/>
      <c r="D10965" s="254"/>
      <c r="E10965" s="255"/>
      <c r="F10965" s="256"/>
      <c r="G10965" s="257"/>
      <c r="H10965" s="243">
        <f t="shared" ca="1" si="514"/>
        <v>45139</v>
      </c>
      <c r="I10965" s="244">
        <f t="shared" si="515"/>
        <v>43892</v>
      </c>
      <c r="J10965" s="244" t="str">
        <f t="shared" si="513"/>
        <v/>
      </c>
    </row>
    <row r="10966" spans="3:10" ht="12" thickBot="1" x14ac:dyDescent="0.25">
      <c r="C10966" s="254"/>
      <c r="D10966" s="254"/>
      <c r="E10966" s="255"/>
      <c r="F10966" s="256"/>
      <c r="G10966" s="257"/>
      <c r="H10966" s="243">
        <f t="shared" ca="1" si="514"/>
        <v>45139</v>
      </c>
      <c r="I10966" s="244">
        <f t="shared" si="515"/>
        <v>43892</v>
      </c>
      <c r="J10966" s="244" t="str">
        <f t="shared" si="513"/>
        <v/>
      </c>
    </row>
    <row r="10967" spans="3:10" ht="12" thickBot="1" x14ac:dyDescent="0.25">
      <c r="C10967" s="254"/>
      <c r="D10967" s="254"/>
      <c r="E10967" s="255"/>
      <c r="F10967" s="256"/>
      <c r="G10967" s="257"/>
      <c r="H10967" s="243">
        <f t="shared" ca="1" si="514"/>
        <v>45139</v>
      </c>
      <c r="I10967" s="244">
        <f t="shared" si="515"/>
        <v>43892</v>
      </c>
      <c r="J10967" s="244" t="str">
        <f t="shared" si="513"/>
        <v/>
      </c>
    </row>
    <row r="10968" spans="3:10" ht="12" thickBot="1" x14ac:dyDescent="0.25">
      <c r="C10968" s="254"/>
      <c r="D10968" s="254"/>
      <c r="E10968" s="255"/>
      <c r="F10968" s="256"/>
      <c r="G10968" s="257"/>
      <c r="H10968" s="243">
        <f t="shared" ca="1" si="514"/>
        <v>45139</v>
      </c>
      <c r="I10968" s="244">
        <f t="shared" si="515"/>
        <v>43892</v>
      </c>
      <c r="J10968" s="244" t="str">
        <f t="shared" si="513"/>
        <v/>
      </c>
    </row>
    <row r="10969" spans="3:10" ht="12" thickBot="1" x14ac:dyDescent="0.25">
      <c r="C10969" s="254"/>
      <c r="D10969" s="254"/>
      <c r="E10969" s="255"/>
      <c r="F10969" s="256"/>
      <c r="G10969" s="257"/>
      <c r="H10969" s="243">
        <f t="shared" ca="1" si="514"/>
        <v>45139</v>
      </c>
      <c r="I10969" s="244">
        <f t="shared" si="515"/>
        <v>43892</v>
      </c>
      <c r="J10969" s="244" t="str">
        <f t="shared" si="513"/>
        <v/>
      </c>
    </row>
    <row r="10970" spans="3:10" ht="12" thickBot="1" x14ac:dyDescent="0.25">
      <c r="C10970" s="254"/>
      <c r="D10970" s="254"/>
      <c r="E10970" s="255"/>
      <c r="F10970" s="256"/>
      <c r="G10970" s="257"/>
      <c r="H10970" s="243">
        <f t="shared" ca="1" si="514"/>
        <v>45139</v>
      </c>
      <c r="I10970" s="244">
        <f t="shared" si="515"/>
        <v>43892</v>
      </c>
      <c r="J10970" s="244" t="str">
        <f t="shared" si="513"/>
        <v/>
      </c>
    </row>
    <row r="10971" spans="3:10" ht="12" thickBot="1" x14ac:dyDescent="0.25">
      <c r="C10971" s="254"/>
      <c r="D10971" s="254"/>
      <c r="E10971" s="255"/>
      <c r="F10971" s="256"/>
      <c r="G10971" s="257"/>
      <c r="H10971" s="243">
        <f t="shared" ca="1" si="514"/>
        <v>45139</v>
      </c>
      <c r="I10971" s="244">
        <f t="shared" si="515"/>
        <v>43892</v>
      </c>
      <c r="J10971" s="244" t="str">
        <f t="shared" si="513"/>
        <v/>
      </c>
    </row>
    <row r="10972" spans="3:10" ht="12" thickBot="1" x14ac:dyDescent="0.25">
      <c r="C10972" s="254"/>
      <c r="D10972" s="254"/>
      <c r="E10972" s="255"/>
      <c r="F10972" s="256"/>
      <c r="G10972" s="257"/>
      <c r="H10972" s="243">
        <f t="shared" ca="1" si="514"/>
        <v>45139</v>
      </c>
      <c r="I10972" s="244">
        <f t="shared" si="515"/>
        <v>43892</v>
      </c>
      <c r="J10972" s="244" t="str">
        <f t="shared" si="513"/>
        <v/>
      </c>
    </row>
    <row r="10973" spans="3:10" ht="12" thickBot="1" x14ac:dyDescent="0.25">
      <c r="C10973" s="254"/>
      <c r="D10973" s="254"/>
      <c r="E10973" s="255"/>
      <c r="F10973" s="256"/>
      <c r="G10973" s="257"/>
      <c r="H10973" s="243">
        <f t="shared" ca="1" si="514"/>
        <v>45139</v>
      </c>
      <c r="I10973" s="244">
        <f t="shared" si="515"/>
        <v>43892</v>
      </c>
      <c r="J10973" s="244" t="str">
        <f t="shared" si="513"/>
        <v/>
      </c>
    </row>
    <row r="10974" spans="3:10" ht="12" thickBot="1" x14ac:dyDescent="0.25">
      <c r="C10974" s="254"/>
      <c r="D10974" s="254"/>
      <c r="E10974" s="255"/>
      <c r="F10974" s="256"/>
      <c r="G10974" s="257"/>
      <c r="H10974" s="243">
        <f t="shared" ca="1" si="514"/>
        <v>45139</v>
      </c>
      <c r="I10974" s="244">
        <f t="shared" si="515"/>
        <v>43892</v>
      </c>
      <c r="J10974" s="244" t="str">
        <f t="shared" si="513"/>
        <v/>
      </c>
    </row>
    <row r="10975" spans="3:10" ht="12" thickBot="1" x14ac:dyDescent="0.25">
      <c r="C10975" s="254"/>
      <c r="D10975" s="254"/>
      <c r="E10975" s="255"/>
      <c r="F10975" s="256"/>
      <c r="G10975" s="257"/>
      <c r="H10975" s="243">
        <f t="shared" ca="1" si="514"/>
        <v>45139</v>
      </c>
      <c r="I10975" s="244">
        <f t="shared" si="515"/>
        <v>43892</v>
      </c>
      <c r="J10975" s="244" t="str">
        <f t="shared" si="513"/>
        <v/>
      </c>
    </row>
    <row r="10976" spans="3:10" ht="12" thickBot="1" x14ac:dyDescent="0.25">
      <c r="C10976" s="254"/>
      <c r="D10976" s="254"/>
      <c r="E10976" s="255"/>
      <c r="F10976" s="256"/>
      <c r="G10976" s="257"/>
      <c r="H10976" s="243">
        <f t="shared" ca="1" si="514"/>
        <v>45139</v>
      </c>
      <c r="I10976" s="244">
        <f t="shared" si="515"/>
        <v>43892</v>
      </c>
      <c r="J10976" s="244" t="str">
        <f t="shared" si="513"/>
        <v/>
      </c>
    </row>
    <row r="10977" spans="3:10" ht="12" thickBot="1" x14ac:dyDescent="0.25">
      <c r="C10977" s="254"/>
      <c r="D10977" s="254"/>
      <c r="E10977" s="255"/>
      <c r="F10977" s="256"/>
      <c r="G10977" s="257"/>
      <c r="H10977" s="243">
        <f t="shared" ca="1" si="514"/>
        <v>45139</v>
      </c>
      <c r="I10977" s="244">
        <f t="shared" si="515"/>
        <v>43892</v>
      </c>
      <c r="J10977" s="244" t="str">
        <f t="shared" si="513"/>
        <v/>
      </c>
    </row>
    <row r="10978" spans="3:10" ht="12" thickBot="1" x14ac:dyDescent="0.25">
      <c r="C10978" s="254"/>
      <c r="D10978" s="254"/>
      <c r="E10978" s="255"/>
      <c r="F10978" s="256"/>
      <c r="G10978" s="257"/>
      <c r="H10978" s="243">
        <f t="shared" ca="1" si="514"/>
        <v>45139</v>
      </c>
      <c r="I10978" s="244">
        <f t="shared" si="515"/>
        <v>43892</v>
      </c>
      <c r="J10978" s="244" t="str">
        <f t="shared" si="513"/>
        <v/>
      </c>
    </row>
    <row r="10979" spans="3:10" ht="12" thickBot="1" x14ac:dyDescent="0.25">
      <c r="C10979" s="254"/>
      <c r="D10979" s="254"/>
      <c r="E10979" s="255"/>
      <c r="F10979" s="256"/>
      <c r="G10979" s="257"/>
      <c r="H10979" s="243">
        <f t="shared" ca="1" si="514"/>
        <v>45139</v>
      </c>
      <c r="I10979" s="244">
        <f t="shared" si="515"/>
        <v>43892</v>
      </c>
      <c r="J10979" s="244" t="str">
        <f t="shared" si="513"/>
        <v/>
      </c>
    </row>
    <row r="10980" spans="3:10" ht="12" thickBot="1" x14ac:dyDescent="0.25">
      <c r="C10980" s="254"/>
      <c r="D10980" s="254"/>
      <c r="E10980" s="255"/>
      <c r="F10980" s="256"/>
      <c r="G10980" s="257"/>
      <c r="H10980" s="243">
        <f t="shared" ca="1" si="514"/>
        <v>45139</v>
      </c>
      <c r="I10980" s="244">
        <f t="shared" si="515"/>
        <v>43892</v>
      </c>
      <c r="J10980" s="244" t="str">
        <f t="shared" si="513"/>
        <v/>
      </c>
    </row>
    <row r="10981" spans="3:10" ht="12" thickBot="1" x14ac:dyDescent="0.25">
      <c r="C10981" s="254"/>
      <c r="D10981" s="254"/>
      <c r="E10981" s="255"/>
      <c r="F10981" s="256"/>
      <c r="G10981" s="257"/>
      <c r="H10981" s="243">
        <f t="shared" ca="1" si="514"/>
        <v>45139</v>
      </c>
      <c r="I10981" s="244">
        <f t="shared" si="515"/>
        <v>43892</v>
      </c>
      <c r="J10981" s="244" t="str">
        <f t="shared" si="513"/>
        <v/>
      </c>
    </row>
    <row r="10982" spans="3:10" ht="12" thickBot="1" x14ac:dyDescent="0.25">
      <c r="C10982" s="254"/>
      <c r="D10982" s="254"/>
      <c r="E10982" s="255"/>
      <c r="F10982" s="256"/>
      <c r="G10982" s="257"/>
      <c r="H10982" s="243">
        <f t="shared" ca="1" si="514"/>
        <v>45139</v>
      </c>
      <c r="I10982" s="244">
        <f t="shared" si="515"/>
        <v>43892</v>
      </c>
      <c r="J10982" s="244" t="str">
        <f t="shared" si="513"/>
        <v/>
      </c>
    </row>
    <row r="10983" spans="3:10" ht="12" thickBot="1" x14ac:dyDescent="0.25">
      <c r="C10983" s="254"/>
      <c r="D10983" s="254"/>
      <c r="E10983" s="255"/>
      <c r="F10983" s="256"/>
      <c r="G10983" s="257"/>
      <c r="H10983" s="243">
        <f t="shared" ca="1" si="514"/>
        <v>45139</v>
      </c>
      <c r="I10983" s="244">
        <f t="shared" si="515"/>
        <v>43892</v>
      </c>
      <c r="J10983" s="244" t="str">
        <f t="shared" si="513"/>
        <v/>
      </c>
    </row>
    <row r="10984" spans="3:10" ht="12" thickBot="1" x14ac:dyDescent="0.25">
      <c r="C10984" s="254"/>
      <c r="D10984" s="254"/>
      <c r="E10984" s="255"/>
      <c r="F10984" s="256"/>
      <c r="G10984" s="257"/>
      <c r="H10984" s="243">
        <f t="shared" ca="1" si="514"/>
        <v>45139</v>
      </c>
      <c r="I10984" s="244">
        <f t="shared" si="515"/>
        <v>43892</v>
      </c>
      <c r="J10984" s="244" t="str">
        <f t="shared" si="513"/>
        <v/>
      </c>
    </row>
    <row r="10985" spans="3:10" ht="12" thickBot="1" x14ac:dyDescent="0.25">
      <c r="C10985" s="254"/>
      <c r="D10985" s="254"/>
      <c r="E10985" s="255"/>
      <c r="F10985" s="256"/>
      <c r="G10985" s="257"/>
      <c r="H10985" s="243">
        <f t="shared" ca="1" si="514"/>
        <v>45139</v>
      </c>
      <c r="I10985" s="244">
        <f t="shared" si="515"/>
        <v>43892</v>
      </c>
      <c r="J10985" s="244" t="str">
        <f t="shared" si="513"/>
        <v/>
      </c>
    </row>
    <row r="10986" spans="3:10" ht="12" thickBot="1" x14ac:dyDescent="0.25">
      <c r="C10986" s="254"/>
      <c r="D10986" s="254"/>
      <c r="E10986" s="255"/>
      <c r="F10986" s="256"/>
      <c r="G10986" s="257"/>
      <c r="H10986" s="243">
        <f t="shared" ca="1" si="514"/>
        <v>45139</v>
      </c>
      <c r="I10986" s="244">
        <f t="shared" si="515"/>
        <v>43892</v>
      </c>
      <c r="J10986" s="244" t="str">
        <f t="shared" si="513"/>
        <v/>
      </c>
    </row>
    <row r="10987" spans="3:10" ht="12" thickBot="1" x14ac:dyDescent="0.25">
      <c r="C10987" s="254"/>
      <c r="D10987" s="254"/>
      <c r="E10987" s="255"/>
      <c r="F10987" s="256"/>
      <c r="G10987" s="257"/>
      <c r="H10987" s="243">
        <f t="shared" ca="1" si="514"/>
        <v>45139</v>
      </c>
      <c r="I10987" s="244">
        <f t="shared" si="515"/>
        <v>43892</v>
      </c>
      <c r="J10987" s="244" t="str">
        <f t="shared" si="513"/>
        <v/>
      </c>
    </row>
    <row r="10988" spans="3:10" ht="12" thickBot="1" x14ac:dyDescent="0.25">
      <c r="C10988" s="254"/>
      <c r="D10988" s="254"/>
      <c r="E10988" s="255"/>
      <c r="F10988" s="256"/>
      <c r="G10988" s="257"/>
      <c r="H10988" s="243">
        <f t="shared" ca="1" si="514"/>
        <v>45139</v>
      </c>
      <c r="I10988" s="244">
        <f t="shared" si="515"/>
        <v>43892</v>
      </c>
      <c r="J10988" s="244" t="str">
        <f t="shared" si="513"/>
        <v/>
      </c>
    </row>
    <row r="10989" spans="3:10" ht="12" thickBot="1" x14ac:dyDescent="0.25">
      <c r="C10989" s="254"/>
      <c r="D10989" s="254"/>
      <c r="E10989" s="255"/>
      <c r="F10989" s="256"/>
      <c r="G10989" s="257"/>
      <c r="H10989" s="243">
        <f t="shared" ca="1" si="514"/>
        <v>45139</v>
      </c>
      <c r="I10989" s="244">
        <f t="shared" si="515"/>
        <v>43892</v>
      </c>
      <c r="J10989" s="244" t="str">
        <f t="shared" si="513"/>
        <v/>
      </c>
    </row>
    <row r="10990" spans="3:10" ht="12" thickBot="1" x14ac:dyDescent="0.25">
      <c r="C10990" s="254"/>
      <c r="D10990" s="254"/>
      <c r="E10990" s="255"/>
      <c r="F10990" s="256"/>
      <c r="G10990" s="257"/>
      <c r="H10990" s="243">
        <f t="shared" ca="1" si="514"/>
        <v>45139</v>
      </c>
      <c r="I10990" s="244">
        <f t="shared" si="515"/>
        <v>43892</v>
      </c>
      <c r="J10990" s="244" t="str">
        <f t="shared" si="513"/>
        <v/>
      </c>
    </row>
    <row r="10991" spans="3:10" ht="12" thickBot="1" x14ac:dyDescent="0.25">
      <c r="C10991" s="254"/>
      <c r="D10991" s="254"/>
      <c r="E10991" s="255"/>
      <c r="F10991" s="256"/>
      <c r="G10991" s="257"/>
      <c r="H10991" s="243">
        <f t="shared" ca="1" si="514"/>
        <v>45139</v>
      </c>
      <c r="I10991" s="244">
        <f t="shared" si="515"/>
        <v>43892</v>
      </c>
      <c r="J10991" s="244" t="str">
        <f t="shared" si="513"/>
        <v/>
      </c>
    </row>
    <row r="10992" spans="3:10" ht="12" thickBot="1" x14ac:dyDescent="0.25">
      <c r="C10992" s="254"/>
      <c r="D10992" s="254"/>
      <c r="E10992" s="255"/>
      <c r="F10992" s="256"/>
      <c r="G10992" s="257"/>
      <c r="H10992" s="243">
        <f t="shared" ca="1" si="514"/>
        <v>45139</v>
      </c>
      <c r="I10992" s="244">
        <f t="shared" si="515"/>
        <v>43892</v>
      </c>
      <c r="J10992" s="244" t="str">
        <f t="shared" si="513"/>
        <v/>
      </c>
    </row>
    <row r="10993" spans="3:10" ht="12" thickBot="1" x14ac:dyDescent="0.25">
      <c r="C10993" s="254"/>
      <c r="D10993" s="254"/>
      <c r="E10993" s="255"/>
      <c r="F10993" s="256"/>
      <c r="G10993" s="257"/>
      <c r="H10993" s="243">
        <f t="shared" ca="1" si="514"/>
        <v>45139</v>
      </c>
      <c r="I10993" s="244">
        <f t="shared" si="515"/>
        <v>43892</v>
      </c>
      <c r="J10993" s="244" t="str">
        <f t="shared" si="513"/>
        <v/>
      </c>
    </row>
    <row r="10994" spans="3:10" ht="12" thickBot="1" x14ac:dyDescent="0.25">
      <c r="C10994" s="254"/>
      <c r="D10994" s="254"/>
      <c r="E10994" s="255"/>
      <c r="F10994" s="256"/>
      <c r="G10994" s="257"/>
      <c r="H10994" s="243">
        <f t="shared" ca="1" si="514"/>
        <v>45139</v>
      </c>
      <c r="I10994" s="244">
        <f t="shared" si="515"/>
        <v>43892</v>
      </c>
      <c r="J10994" s="244" t="str">
        <f t="shared" si="513"/>
        <v/>
      </c>
    </row>
    <row r="10995" spans="3:10" ht="12" thickBot="1" x14ac:dyDescent="0.25">
      <c r="C10995" s="254"/>
      <c r="D10995" s="254"/>
      <c r="E10995" s="255"/>
      <c r="F10995" s="256"/>
      <c r="G10995" s="257"/>
      <c r="H10995" s="243">
        <f t="shared" ca="1" si="514"/>
        <v>45139</v>
      </c>
      <c r="I10995" s="244">
        <f t="shared" si="515"/>
        <v>43892</v>
      </c>
      <c r="J10995" s="244" t="str">
        <f t="shared" si="513"/>
        <v/>
      </c>
    </row>
    <row r="10996" spans="3:10" ht="12" thickBot="1" x14ac:dyDescent="0.25">
      <c r="C10996" s="254"/>
      <c r="D10996" s="254"/>
      <c r="E10996" s="255"/>
      <c r="F10996" s="256"/>
      <c r="G10996" s="257"/>
      <c r="H10996" s="243">
        <f t="shared" ca="1" si="514"/>
        <v>45139</v>
      </c>
      <c r="I10996" s="244">
        <f t="shared" si="515"/>
        <v>43892</v>
      </c>
      <c r="J10996" s="244" t="str">
        <f t="shared" si="513"/>
        <v/>
      </c>
    </row>
    <row r="10997" spans="3:10" ht="12" thickBot="1" x14ac:dyDescent="0.25">
      <c r="C10997" s="254"/>
      <c r="D10997" s="254"/>
      <c r="E10997" s="255"/>
      <c r="F10997" s="256"/>
      <c r="G10997" s="257"/>
      <c r="H10997" s="243">
        <f t="shared" ca="1" si="514"/>
        <v>45139</v>
      </c>
      <c r="I10997" s="244">
        <f t="shared" si="515"/>
        <v>43892</v>
      </c>
      <c r="J10997" s="244" t="str">
        <f t="shared" si="513"/>
        <v/>
      </c>
    </row>
    <row r="10998" spans="3:10" ht="12" thickBot="1" x14ac:dyDescent="0.25">
      <c r="C10998" s="254"/>
      <c r="D10998" s="254"/>
      <c r="E10998" s="255"/>
      <c r="F10998" s="256"/>
      <c r="G10998" s="257"/>
      <c r="H10998" s="243">
        <f t="shared" ca="1" si="514"/>
        <v>45139</v>
      </c>
      <c r="I10998" s="244">
        <f t="shared" si="515"/>
        <v>43892</v>
      </c>
      <c r="J10998" s="244" t="str">
        <f t="shared" si="513"/>
        <v/>
      </c>
    </row>
    <row r="10999" spans="3:10" ht="12" thickBot="1" x14ac:dyDescent="0.25">
      <c r="C10999" s="254"/>
      <c r="D10999" s="254"/>
      <c r="E10999" s="255"/>
      <c r="F10999" s="256"/>
      <c r="G10999" s="257"/>
      <c r="H10999" s="243">
        <f t="shared" ca="1" si="514"/>
        <v>45139</v>
      </c>
      <c r="I10999" s="244">
        <f t="shared" si="515"/>
        <v>43892</v>
      </c>
      <c r="J10999" s="244" t="str">
        <f t="shared" si="513"/>
        <v/>
      </c>
    </row>
    <row r="11000" spans="3:10" ht="12" thickBot="1" x14ac:dyDescent="0.25">
      <c r="C11000" s="254"/>
      <c r="D11000" s="254"/>
      <c r="E11000" s="255"/>
      <c r="F11000" s="256"/>
      <c r="G11000" s="257"/>
      <c r="H11000" s="243">
        <f t="shared" ca="1" si="514"/>
        <v>45139</v>
      </c>
      <c r="I11000" s="244">
        <f t="shared" si="515"/>
        <v>43892</v>
      </c>
      <c r="J11000" s="244" t="str">
        <f t="shared" si="513"/>
        <v/>
      </c>
    </row>
    <row r="11001" spans="3:10" ht="12" thickBot="1" x14ac:dyDescent="0.25">
      <c r="C11001" s="254"/>
      <c r="D11001" s="254"/>
      <c r="E11001" s="255"/>
      <c r="F11001" s="256"/>
      <c r="G11001" s="257"/>
      <c r="H11001" s="243">
        <f t="shared" ca="1" si="514"/>
        <v>45139</v>
      </c>
      <c r="I11001" s="244">
        <f t="shared" si="515"/>
        <v>43892</v>
      </c>
      <c r="J11001" s="244" t="str">
        <f t="shared" si="513"/>
        <v/>
      </c>
    </row>
    <row r="11002" spans="3:10" ht="12" thickBot="1" x14ac:dyDescent="0.25">
      <c r="C11002" s="254"/>
      <c r="D11002" s="254"/>
      <c r="E11002" s="255"/>
      <c r="F11002" s="256"/>
      <c r="G11002" s="257"/>
      <c r="H11002" s="243">
        <f t="shared" ca="1" si="514"/>
        <v>45139</v>
      </c>
      <c r="I11002" s="244">
        <f t="shared" si="515"/>
        <v>43892</v>
      </c>
      <c r="J11002" s="244" t="str">
        <f t="shared" si="513"/>
        <v/>
      </c>
    </row>
    <row r="11003" spans="3:10" ht="12" thickBot="1" x14ac:dyDescent="0.25">
      <c r="C11003" s="254"/>
      <c r="D11003" s="254"/>
      <c r="E11003" s="255"/>
      <c r="F11003" s="256"/>
      <c r="G11003" s="257"/>
      <c r="H11003" s="243">
        <f t="shared" ca="1" si="514"/>
        <v>45139</v>
      </c>
      <c r="I11003" s="244">
        <f t="shared" si="515"/>
        <v>43892</v>
      </c>
      <c r="J11003" s="244" t="str">
        <f t="shared" si="513"/>
        <v/>
      </c>
    </row>
    <row r="11004" spans="3:10" ht="12" thickBot="1" x14ac:dyDescent="0.25">
      <c r="C11004" s="254"/>
      <c r="D11004" s="254"/>
      <c r="E11004" s="255"/>
      <c r="F11004" s="256"/>
      <c r="G11004" s="257"/>
      <c r="H11004" s="243">
        <f t="shared" ca="1" si="514"/>
        <v>45139</v>
      </c>
      <c r="I11004" s="244">
        <f t="shared" si="515"/>
        <v>43892</v>
      </c>
      <c r="J11004" s="244" t="str">
        <f t="shared" si="513"/>
        <v/>
      </c>
    </row>
    <row r="11005" spans="3:10" ht="12" thickBot="1" x14ac:dyDescent="0.25">
      <c r="C11005" s="254"/>
      <c r="D11005" s="254"/>
      <c r="E11005" s="255"/>
      <c r="F11005" s="256"/>
      <c r="G11005" s="257"/>
      <c r="H11005" s="243">
        <f t="shared" ca="1" si="514"/>
        <v>45139</v>
      </c>
      <c r="I11005" s="244">
        <f t="shared" si="515"/>
        <v>43892</v>
      </c>
      <c r="J11005" s="244" t="str">
        <f t="shared" si="513"/>
        <v/>
      </c>
    </row>
    <row r="11006" spans="3:10" ht="12" thickBot="1" x14ac:dyDescent="0.25">
      <c r="C11006" s="254"/>
      <c r="D11006" s="254"/>
      <c r="E11006" s="255"/>
      <c r="F11006" s="256"/>
      <c r="G11006" s="257"/>
      <c r="H11006" s="243">
        <f t="shared" ca="1" si="514"/>
        <v>45139</v>
      </c>
      <c r="I11006" s="244">
        <f t="shared" si="515"/>
        <v>43892</v>
      </c>
      <c r="J11006" s="244" t="str">
        <f t="shared" si="513"/>
        <v/>
      </c>
    </row>
    <row r="11007" spans="3:10" ht="12" thickBot="1" x14ac:dyDescent="0.25">
      <c r="C11007" s="254"/>
      <c r="D11007" s="254"/>
      <c r="E11007" s="255"/>
      <c r="F11007" s="256"/>
      <c r="G11007" s="257"/>
      <c r="H11007" s="243">
        <f t="shared" ca="1" si="514"/>
        <v>45139</v>
      </c>
      <c r="I11007" s="244">
        <f t="shared" si="515"/>
        <v>43892</v>
      </c>
      <c r="J11007" s="244" t="str">
        <f t="shared" si="513"/>
        <v/>
      </c>
    </row>
    <row r="11008" spans="3:10" ht="12" thickBot="1" x14ac:dyDescent="0.25">
      <c r="C11008" s="254"/>
      <c r="D11008" s="254"/>
      <c r="E11008" s="255"/>
      <c r="F11008" s="256"/>
      <c r="G11008" s="257"/>
      <c r="H11008" s="243">
        <f t="shared" ca="1" si="514"/>
        <v>45139</v>
      </c>
      <c r="I11008" s="244">
        <f t="shared" si="515"/>
        <v>43892</v>
      </c>
      <c r="J11008" s="244" t="str">
        <f t="shared" si="513"/>
        <v/>
      </c>
    </row>
    <row r="11009" spans="3:10" ht="12" thickBot="1" x14ac:dyDescent="0.25">
      <c r="C11009" s="254"/>
      <c r="D11009" s="254"/>
      <c r="E11009" s="255"/>
      <c r="F11009" s="256"/>
      <c r="G11009" s="257"/>
      <c r="H11009" s="243">
        <f t="shared" ca="1" si="514"/>
        <v>45139</v>
      </c>
      <c r="I11009" s="244">
        <f t="shared" si="515"/>
        <v>43892</v>
      </c>
      <c r="J11009" s="244" t="str">
        <f t="shared" si="513"/>
        <v/>
      </c>
    </row>
    <row r="11010" spans="3:10" ht="12" thickBot="1" x14ac:dyDescent="0.25">
      <c r="C11010" s="254"/>
      <c r="D11010" s="254"/>
      <c r="E11010" s="255"/>
      <c r="F11010" s="256"/>
      <c r="G11010" s="257"/>
      <c r="H11010" s="243">
        <f t="shared" ca="1" si="514"/>
        <v>45139</v>
      </c>
      <c r="I11010" s="244">
        <f t="shared" si="515"/>
        <v>43892</v>
      </c>
      <c r="J11010" s="244" t="str">
        <f t="shared" si="513"/>
        <v/>
      </c>
    </row>
    <row r="11011" spans="3:10" ht="12" thickBot="1" x14ac:dyDescent="0.25">
      <c r="C11011" s="254"/>
      <c r="D11011" s="254"/>
      <c r="E11011" s="255"/>
      <c r="F11011" s="256"/>
      <c r="G11011" s="257"/>
      <c r="H11011" s="243">
        <f t="shared" ca="1" si="514"/>
        <v>45139</v>
      </c>
      <c r="I11011" s="244">
        <f t="shared" si="515"/>
        <v>43892</v>
      </c>
      <c r="J11011" s="244" t="str">
        <f t="shared" si="513"/>
        <v/>
      </c>
    </row>
    <row r="11012" spans="3:10" ht="12" thickBot="1" x14ac:dyDescent="0.25">
      <c r="C11012" s="254"/>
      <c r="D11012" s="254"/>
      <c r="E11012" s="255"/>
      <c r="F11012" s="256"/>
      <c r="G11012" s="257"/>
      <c r="H11012" s="243">
        <f t="shared" ca="1" si="514"/>
        <v>45139</v>
      </c>
      <c r="I11012" s="244">
        <f t="shared" si="515"/>
        <v>43892</v>
      </c>
      <c r="J11012" s="244" t="str">
        <f t="shared" si="513"/>
        <v/>
      </c>
    </row>
    <row r="11013" spans="3:10" ht="12" thickBot="1" x14ac:dyDescent="0.25">
      <c r="C11013" s="254"/>
      <c r="D11013" s="254"/>
      <c r="E11013" s="255"/>
      <c r="F11013" s="256"/>
      <c r="G11013" s="257"/>
      <c r="H11013" s="243">
        <f t="shared" ca="1" si="514"/>
        <v>45139</v>
      </c>
      <c r="I11013" s="244">
        <f t="shared" si="515"/>
        <v>43892</v>
      </c>
      <c r="J11013" s="244" t="str">
        <f t="shared" si="513"/>
        <v/>
      </c>
    </row>
    <row r="11014" spans="3:10" ht="12" thickBot="1" x14ac:dyDescent="0.25">
      <c r="C11014" s="254"/>
      <c r="D11014" s="254"/>
      <c r="E11014" s="255"/>
      <c r="F11014" s="256"/>
      <c r="G11014" s="257"/>
      <c r="H11014" s="243">
        <f t="shared" ca="1" si="514"/>
        <v>45139</v>
      </c>
      <c r="I11014" s="244">
        <f t="shared" si="515"/>
        <v>43892</v>
      </c>
      <c r="J11014" s="244" t="str">
        <f t="shared" ref="J11014:J11077" si="516">IF(G11014="","",IF(G11014&gt;=0,"Debitoren",IF(G11014&lt;0,"Kreditoren","")))</f>
        <v/>
      </c>
    </row>
    <row r="11015" spans="3:10" ht="12" thickBot="1" x14ac:dyDescent="0.25">
      <c r="C11015" s="254"/>
      <c r="D11015" s="254"/>
      <c r="E11015" s="255"/>
      <c r="F11015" s="256"/>
      <c r="G11015" s="257"/>
      <c r="H11015" s="243">
        <f t="shared" ref="H11015:H11078" ca="1" si="517">IF(F11015&lt;$F$2,EOMONTH($F$2,-1)+1,EOMONTH(F11015,-1)+1)</f>
        <v>45139</v>
      </c>
      <c r="I11015" s="244">
        <f t="shared" ref="I11015:I11078" si="518">IF(F11015&lt;$I$2,IF(   WEEKDAY(EOMONTH($I$2,-1)+1)=1,EOMONTH($I$2,-1)+1+1,EOMONTH($I$2,-1)+1),IF(WEEKDAY(F11015)=1,F11015+1,F11015))</f>
        <v>43892</v>
      </c>
      <c r="J11015" s="244" t="str">
        <f t="shared" si="516"/>
        <v/>
      </c>
    </row>
    <row r="11016" spans="3:10" ht="12" thickBot="1" x14ac:dyDescent="0.25">
      <c r="C11016" s="254"/>
      <c r="D11016" s="254"/>
      <c r="E11016" s="255"/>
      <c r="F11016" s="256"/>
      <c r="G11016" s="257"/>
      <c r="H11016" s="243">
        <f t="shared" ca="1" si="517"/>
        <v>45139</v>
      </c>
      <c r="I11016" s="244">
        <f t="shared" si="518"/>
        <v>43892</v>
      </c>
      <c r="J11016" s="244" t="str">
        <f t="shared" si="516"/>
        <v/>
      </c>
    </row>
    <row r="11017" spans="3:10" ht="12" thickBot="1" x14ac:dyDescent="0.25">
      <c r="C11017" s="254"/>
      <c r="D11017" s="254"/>
      <c r="E11017" s="255"/>
      <c r="F11017" s="256"/>
      <c r="G11017" s="257"/>
      <c r="H11017" s="243">
        <f t="shared" ca="1" si="517"/>
        <v>45139</v>
      </c>
      <c r="I11017" s="244">
        <f t="shared" si="518"/>
        <v>43892</v>
      </c>
      <c r="J11017" s="244" t="str">
        <f t="shared" si="516"/>
        <v/>
      </c>
    </row>
    <row r="11018" spans="3:10" ht="12" thickBot="1" x14ac:dyDescent="0.25">
      <c r="C11018" s="254"/>
      <c r="D11018" s="254"/>
      <c r="E11018" s="255"/>
      <c r="F11018" s="256"/>
      <c r="G11018" s="257"/>
      <c r="H11018" s="243">
        <f t="shared" ca="1" si="517"/>
        <v>45139</v>
      </c>
      <c r="I11018" s="244">
        <f t="shared" si="518"/>
        <v>43892</v>
      </c>
      <c r="J11018" s="244" t="str">
        <f t="shared" si="516"/>
        <v/>
      </c>
    </row>
    <row r="11019" spans="3:10" ht="12" thickBot="1" x14ac:dyDescent="0.25">
      <c r="C11019" s="254"/>
      <c r="D11019" s="254"/>
      <c r="E11019" s="255"/>
      <c r="F11019" s="256"/>
      <c r="G11019" s="257"/>
      <c r="H11019" s="243">
        <f t="shared" ca="1" si="517"/>
        <v>45139</v>
      </c>
      <c r="I11019" s="244">
        <f t="shared" si="518"/>
        <v>43892</v>
      </c>
      <c r="J11019" s="244" t="str">
        <f t="shared" si="516"/>
        <v/>
      </c>
    </row>
    <row r="11020" spans="3:10" ht="12" thickBot="1" x14ac:dyDescent="0.25">
      <c r="C11020" s="254"/>
      <c r="D11020" s="254"/>
      <c r="E11020" s="255"/>
      <c r="F11020" s="256"/>
      <c r="G11020" s="257"/>
      <c r="H11020" s="243">
        <f t="shared" ca="1" si="517"/>
        <v>45139</v>
      </c>
      <c r="I11020" s="244">
        <f t="shared" si="518"/>
        <v>43892</v>
      </c>
      <c r="J11020" s="244" t="str">
        <f t="shared" si="516"/>
        <v/>
      </c>
    </row>
    <row r="11021" spans="3:10" ht="12" thickBot="1" x14ac:dyDescent="0.25">
      <c r="C11021" s="254"/>
      <c r="D11021" s="254"/>
      <c r="E11021" s="255"/>
      <c r="F11021" s="256"/>
      <c r="G11021" s="257"/>
      <c r="H11021" s="243">
        <f t="shared" ca="1" si="517"/>
        <v>45139</v>
      </c>
      <c r="I11021" s="244">
        <f t="shared" si="518"/>
        <v>43892</v>
      </c>
      <c r="J11021" s="244" t="str">
        <f t="shared" si="516"/>
        <v/>
      </c>
    </row>
    <row r="11022" spans="3:10" ht="12" thickBot="1" x14ac:dyDescent="0.25">
      <c r="C11022" s="254"/>
      <c r="D11022" s="254"/>
      <c r="E11022" s="255"/>
      <c r="F11022" s="256"/>
      <c r="G11022" s="257"/>
      <c r="H11022" s="243">
        <f t="shared" ca="1" si="517"/>
        <v>45139</v>
      </c>
      <c r="I11022" s="244">
        <f t="shared" si="518"/>
        <v>43892</v>
      </c>
      <c r="J11022" s="244" t="str">
        <f t="shared" si="516"/>
        <v/>
      </c>
    </row>
    <row r="11023" spans="3:10" ht="12" thickBot="1" x14ac:dyDescent="0.25">
      <c r="C11023" s="254"/>
      <c r="D11023" s="254"/>
      <c r="E11023" s="255"/>
      <c r="F11023" s="256"/>
      <c r="G11023" s="257"/>
      <c r="H11023" s="243">
        <f t="shared" ca="1" si="517"/>
        <v>45139</v>
      </c>
      <c r="I11023" s="244">
        <f t="shared" si="518"/>
        <v>43892</v>
      </c>
      <c r="J11023" s="244" t="str">
        <f t="shared" si="516"/>
        <v/>
      </c>
    </row>
    <row r="11024" spans="3:10" ht="12" thickBot="1" x14ac:dyDescent="0.25">
      <c r="C11024" s="254"/>
      <c r="D11024" s="254"/>
      <c r="E11024" s="255"/>
      <c r="F11024" s="256"/>
      <c r="G11024" s="257"/>
      <c r="H11024" s="243">
        <f t="shared" ca="1" si="517"/>
        <v>45139</v>
      </c>
      <c r="I11024" s="244">
        <f t="shared" si="518"/>
        <v>43892</v>
      </c>
      <c r="J11024" s="244" t="str">
        <f t="shared" si="516"/>
        <v/>
      </c>
    </row>
    <row r="11025" spans="3:10" ht="12" thickBot="1" x14ac:dyDescent="0.25">
      <c r="C11025" s="254"/>
      <c r="D11025" s="254"/>
      <c r="E11025" s="255"/>
      <c r="F11025" s="256"/>
      <c r="G11025" s="257"/>
      <c r="H11025" s="243">
        <f t="shared" ca="1" si="517"/>
        <v>45139</v>
      </c>
      <c r="I11025" s="244">
        <f t="shared" si="518"/>
        <v>43892</v>
      </c>
      <c r="J11025" s="244" t="str">
        <f t="shared" si="516"/>
        <v/>
      </c>
    </row>
    <row r="11026" spans="3:10" ht="12" thickBot="1" x14ac:dyDescent="0.25">
      <c r="C11026" s="254"/>
      <c r="D11026" s="254"/>
      <c r="E11026" s="255"/>
      <c r="F11026" s="256"/>
      <c r="G11026" s="257"/>
      <c r="H11026" s="243">
        <f t="shared" ca="1" si="517"/>
        <v>45139</v>
      </c>
      <c r="I11026" s="244">
        <f t="shared" si="518"/>
        <v>43892</v>
      </c>
      <c r="J11026" s="244" t="str">
        <f t="shared" si="516"/>
        <v/>
      </c>
    </row>
    <row r="11027" spans="3:10" ht="12" thickBot="1" x14ac:dyDescent="0.25">
      <c r="C11027" s="254"/>
      <c r="D11027" s="254"/>
      <c r="E11027" s="255"/>
      <c r="F11027" s="256"/>
      <c r="G11027" s="257"/>
      <c r="H11027" s="243">
        <f t="shared" ca="1" si="517"/>
        <v>45139</v>
      </c>
      <c r="I11027" s="244">
        <f t="shared" si="518"/>
        <v>43892</v>
      </c>
      <c r="J11027" s="244" t="str">
        <f t="shared" si="516"/>
        <v/>
      </c>
    </row>
    <row r="11028" spans="3:10" ht="12" thickBot="1" x14ac:dyDescent="0.25">
      <c r="C11028" s="254"/>
      <c r="D11028" s="254"/>
      <c r="E11028" s="255"/>
      <c r="F11028" s="256"/>
      <c r="G11028" s="257"/>
      <c r="H11028" s="243">
        <f t="shared" ca="1" si="517"/>
        <v>45139</v>
      </c>
      <c r="I11028" s="244">
        <f t="shared" si="518"/>
        <v>43892</v>
      </c>
      <c r="J11028" s="244" t="str">
        <f t="shared" si="516"/>
        <v/>
      </c>
    </row>
    <row r="11029" spans="3:10" ht="12" thickBot="1" x14ac:dyDescent="0.25">
      <c r="C11029" s="254"/>
      <c r="D11029" s="254"/>
      <c r="E11029" s="255"/>
      <c r="F11029" s="256"/>
      <c r="G11029" s="257"/>
      <c r="H11029" s="243">
        <f t="shared" ca="1" si="517"/>
        <v>45139</v>
      </c>
      <c r="I11029" s="244">
        <f t="shared" si="518"/>
        <v>43892</v>
      </c>
      <c r="J11029" s="244" t="str">
        <f t="shared" si="516"/>
        <v/>
      </c>
    </row>
    <row r="11030" spans="3:10" ht="12" thickBot="1" x14ac:dyDescent="0.25">
      <c r="C11030" s="254"/>
      <c r="D11030" s="254"/>
      <c r="E11030" s="255"/>
      <c r="F11030" s="256"/>
      <c r="G11030" s="257"/>
      <c r="H11030" s="243">
        <f t="shared" ca="1" si="517"/>
        <v>45139</v>
      </c>
      <c r="I11030" s="244">
        <f t="shared" si="518"/>
        <v>43892</v>
      </c>
      <c r="J11030" s="244" t="str">
        <f t="shared" si="516"/>
        <v/>
      </c>
    </row>
    <row r="11031" spans="3:10" ht="12" thickBot="1" x14ac:dyDescent="0.25">
      <c r="C11031" s="254"/>
      <c r="D11031" s="254"/>
      <c r="E11031" s="255"/>
      <c r="F11031" s="256"/>
      <c r="G11031" s="257"/>
      <c r="H11031" s="243">
        <f t="shared" ca="1" si="517"/>
        <v>45139</v>
      </c>
      <c r="I11031" s="244">
        <f t="shared" si="518"/>
        <v>43892</v>
      </c>
      <c r="J11031" s="244" t="str">
        <f t="shared" si="516"/>
        <v/>
      </c>
    </row>
    <row r="11032" spans="3:10" ht="12" thickBot="1" x14ac:dyDescent="0.25">
      <c r="C11032" s="254"/>
      <c r="D11032" s="254"/>
      <c r="E11032" s="255"/>
      <c r="F11032" s="256"/>
      <c r="G11032" s="257"/>
      <c r="H11032" s="243">
        <f t="shared" ca="1" si="517"/>
        <v>45139</v>
      </c>
      <c r="I11032" s="244">
        <f t="shared" si="518"/>
        <v>43892</v>
      </c>
      <c r="J11032" s="244" t="str">
        <f t="shared" si="516"/>
        <v/>
      </c>
    </row>
    <row r="11033" spans="3:10" ht="12" thickBot="1" x14ac:dyDescent="0.25">
      <c r="C11033" s="254"/>
      <c r="D11033" s="254"/>
      <c r="E11033" s="255"/>
      <c r="F11033" s="256"/>
      <c r="G11033" s="257"/>
      <c r="H11033" s="243">
        <f t="shared" ca="1" si="517"/>
        <v>45139</v>
      </c>
      <c r="I11033" s="244">
        <f t="shared" si="518"/>
        <v>43892</v>
      </c>
      <c r="J11033" s="244" t="str">
        <f t="shared" si="516"/>
        <v/>
      </c>
    </row>
    <row r="11034" spans="3:10" ht="12" thickBot="1" x14ac:dyDescent="0.25">
      <c r="C11034" s="254"/>
      <c r="D11034" s="254"/>
      <c r="E11034" s="255"/>
      <c r="F11034" s="256"/>
      <c r="G11034" s="257"/>
      <c r="H11034" s="243">
        <f t="shared" ca="1" si="517"/>
        <v>45139</v>
      </c>
      <c r="I11034" s="244">
        <f t="shared" si="518"/>
        <v>43892</v>
      </c>
      <c r="J11034" s="244" t="str">
        <f t="shared" si="516"/>
        <v/>
      </c>
    </row>
    <row r="11035" spans="3:10" ht="12" thickBot="1" x14ac:dyDescent="0.25">
      <c r="C11035" s="254"/>
      <c r="D11035" s="254"/>
      <c r="E11035" s="255"/>
      <c r="F11035" s="256"/>
      <c r="G11035" s="257"/>
      <c r="H11035" s="243">
        <f t="shared" ca="1" si="517"/>
        <v>45139</v>
      </c>
      <c r="I11035" s="244">
        <f t="shared" si="518"/>
        <v>43892</v>
      </c>
      <c r="J11035" s="244" t="str">
        <f t="shared" si="516"/>
        <v/>
      </c>
    </row>
    <row r="11036" spans="3:10" ht="12" thickBot="1" x14ac:dyDescent="0.25">
      <c r="C11036" s="254"/>
      <c r="D11036" s="254"/>
      <c r="E11036" s="255"/>
      <c r="F11036" s="256"/>
      <c r="G11036" s="257"/>
      <c r="H11036" s="243">
        <f t="shared" ca="1" si="517"/>
        <v>45139</v>
      </c>
      <c r="I11036" s="244">
        <f t="shared" si="518"/>
        <v>43892</v>
      </c>
      <c r="J11036" s="244" t="str">
        <f t="shared" si="516"/>
        <v/>
      </c>
    </row>
    <row r="11037" spans="3:10" ht="12" thickBot="1" x14ac:dyDescent="0.25">
      <c r="C11037" s="254"/>
      <c r="D11037" s="254"/>
      <c r="E11037" s="255"/>
      <c r="F11037" s="256"/>
      <c r="G11037" s="257"/>
      <c r="H11037" s="243">
        <f t="shared" ca="1" si="517"/>
        <v>45139</v>
      </c>
      <c r="I11037" s="244">
        <f t="shared" si="518"/>
        <v>43892</v>
      </c>
      <c r="J11037" s="244" t="str">
        <f t="shared" si="516"/>
        <v/>
      </c>
    </row>
    <row r="11038" spans="3:10" ht="12" thickBot="1" x14ac:dyDescent="0.25">
      <c r="C11038" s="254"/>
      <c r="D11038" s="254"/>
      <c r="E11038" s="255"/>
      <c r="F11038" s="256"/>
      <c r="G11038" s="257"/>
      <c r="H11038" s="243">
        <f t="shared" ca="1" si="517"/>
        <v>45139</v>
      </c>
      <c r="I11038" s="244">
        <f t="shared" si="518"/>
        <v>43892</v>
      </c>
      <c r="J11038" s="244" t="str">
        <f t="shared" si="516"/>
        <v/>
      </c>
    </row>
    <row r="11039" spans="3:10" ht="12" thickBot="1" x14ac:dyDescent="0.25">
      <c r="C11039" s="254"/>
      <c r="D11039" s="254"/>
      <c r="E11039" s="255"/>
      <c r="F11039" s="256"/>
      <c r="G11039" s="257"/>
      <c r="H11039" s="243">
        <f t="shared" ca="1" si="517"/>
        <v>45139</v>
      </c>
      <c r="I11039" s="244">
        <f t="shared" si="518"/>
        <v>43892</v>
      </c>
      <c r="J11039" s="244" t="str">
        <f t="shared" si="516"/>
        <v/>
      </c>
    </row>
    <row r="11040" spans="3:10" ht="12" thickBot="1" x14ac:dyDescent="0.25">
      <c r="C11040" s="254"/>
      <c r="D11040" s="254"/>
      <c r="E11040" s="255"/>
      <c r="F11040" s="256"/>
      <c r="G11040" s="257"/>
      <c r="H11040" s="243">
        <f t="shared" ca="1" si="517"/>
        <v>45139</v>
      </c>
      <c r="I11040" s="244">
        <f t="shared" si="518"/>
        <v>43892</v>
      </c>
      <c r="J11040" s="244" t="str">
        <f t="shared" si="516"/>
        <v/>
      </c>
    </row>
    <row r="11041" spans="3:10" ht="12" thickBot="1" x14ac:dyDescent="0.25">
      <c r="C11041" s="254"/>
      <c r="D11041" s="254"/>
      <c r="E11041" s="255"/>
      <c r="F11041" s="256"/>
      <c r="G11041" s="257"/>
      <c r="H11041" s="243">
        <f t="shared" ca="1" si="517"/>
        <v>45139</v>
      </c>
      <c r="I11041" s="244">
        <f t="shared" si="518"/>
        <v>43892</v>
      </c>
      <c r="J11041" s="244" t="str">
        <f t="shared" si="516"/>
        <v/>
      </c>
    </row>
    <row r="11042" spans="3:10" ht="12" thickBot="1" x14ac:dyDescent="0.25">
      <c r="C11042" s="254"/>
      <c r="D11042" s="254"/>
      <c r="E11042" s="255"/>
      <c r="F11042" s="256"/>
      <c r="G11042" s="257"/>
      <c r="H11042" s="243">
        <f t="shared" ca="1" si="517"/>
        <v>45139</v>
      </c>
      <c r="I11042" s="244">
        <f t="shared" si="518"/>
        <v>43892</v>
      </c>
      <c r="J11042" s="244" t="str">
        <f t="shared" si="516"/>
        <v/>
      </c>
    </row>
    <row r="11043" spans="3:10" ht="12" thickBot="1" x14ac:dyDescent="0.25">
      <c r="C11043" s="254"/>
      <c r="D11043" s="254"/>
      <c r="E11043" s="255"/>
      <c r="F11043" s="256"/>
      <c r="G11043" s="257"/>
      <c r="H11043" s="243">
        <f t="shared" ca="1" si="517"/>
        <v>45139</v>
      </c>
      <c r="I11043" s="244">
        <f t="shared" si="518"/>
        <v>43892</v>
      </c>
      <c r="J11043" s="244" t="str">
        <f t="shared" si="516"/>
        <v/>
      </c>
    </row>
    <row r="11044" spans="3:10" ht="12" thickBot="1" x14ac:dyDescent="0.25">
      <c r="C11044" s="254"/>
      <c r="D11044" s="254"/>
      <c r="E11044" s="255"/>
      <c r="F11044" s="256"/>
      <c r="G11044" s="257"/>
      <c r="H11044" s="243">
        <f t="shared" ca="1" si="517"/>
        <v>45139</v>
      </c>
      <c r="I11044" s="244">
        <f t="shared" si="518"/>
        <v>43892</v>
      </c>
      <c r="J11044" s="244" t="str">
        <f t="shared" si="516"/>
        <v/>
      </c>
    </row>
    <row r="11045" spans="3:10" ht="12" thickBot="1" x14ac:dyDescent="0.25">
      <c r="C11045" s="254"/>
      <c r="D11045" s="254"/>
      <c r="E11045" s="255"/>
      <c r="F11045" s="256"/>
      <c r="G11045" s="257"/>
      <c r="H11045" s="243">
        <f t="shared" ca="1" si="517"/>
        <v>45139</v>
      </c>
      <c r="I11045" s="244">
        <f t="shared" si="518"/>
        <v>43892</v>
      </c>
      <c r="J11045" s="244" t="str">
        <f t="shared" si="516"/>
        <v/>
      </c>
    </row>
    <row r="11046" spans="3:10" ht="12" thickBot="1" x14ac:dyDescent="0.25">
      <c r="C11046" s="254"/>
      <c r="D11046" s="254"/>
      <c r="E11046" s="255"/>
      <c r="F11046" s="256"/>
      <c r="G11046" s="257"/>
      <c r="H11046" s="243">
        <f t="shared" ca="1" si="517"/>
        <v>45139</v>
      </c>
      <c r="I11046" s="244">
        <f t="shared" si="518"/>
        <v>43892</v>
      </c>
      <c r="J11046" s="244" t="str">
        <f t="shared" si="516"/>
        <v/>
      </c>
    </row>
    <row r="11047" spans="3:10" ht="12" thickBot="1" x14ac:dyDescent="0.25">
      <c r="C11047" s="254"/>
      <c r="D11047" s="254"/>
      <c r="E11047" s="255"/>
      <c r="F11047" s="256"/>
      <c r="G11047" s="257"/>
      <c r="H11047" s="243">
        <f t="shared" ca="1" si="517"/>
        <v>45139</v>
      </c>
      <c r="I11047" s="244">
        <f t="shared" si="518"/>
        <v>43892</v>
      </c>
      <c r="J11047" s="244" t="str">
        <f t="shared" si="516"/>
        <v/>
      </c>
    </row>
    <row r="11048" spans="3:10" ht="12" thickBot="1" x14ac:dyDescent="0.25">
      <c r="C11048" s="254"/>
      <c r="D11048" s="254"/>
      <c r="E11048" s="255"/>
      <c r="F11048" s="256"/>
      <c r="G11048" s="257"/>
      <c r="H11048" s="243">
        <f t="shared" ca="1" si="517"/>
        <v>45139</v>
      </c>
      <c r="I11048" s="244">
        <f t="shared" si="518"/>
        <v>43892</v>
      </c>
      <c r="J11048" s="244" t="str">
        <f t="shared" si="516"/>
        <v/>
      </c>
    </row>
    <row r="11049" spans="3:10" ht="12" thickBot="1" x14ac:dyDescent="0.25">
      <c r="C11049" s="254"/>
      <c r="D11049" s="254"/>
      <c r="E11049" s="255"/>
      <c r="F11049" s="256"/>
      <c r="G11049" s="257"/>
      <c r="H11049" s="243">
        <f t="shared" ca="1" si="517"/>
        <v>45139</v>
      </c>
      <c r="I11049" s="244">
        <f t="shared" si="518"/>
        <v>43892</v>
      </c>
      <c r="J11049" s="244" t="str">
        <f t="shared" si="516"/>
        <v/>
      </c>
    </row>
    <row r="11050" spans="3:10" ht="12" thickBot="1" x14ac:dyDescent="0.25">
      <c r="C11050" s="254"/>
      <c r="D11050" s="254"/>
      <c r="E11050" s="255"/>
      <c r="F11050" s="256"/>
      <c r="G11050" s="257"/>
      <c r="H11050" s="243">
        <f t="shared" ca="1" si="517"/>
        <v>45139</v>
      </c>
      <c r="I11050" s="244">
        <f t="shared" si="518"/>
        <v>43892</v>
      </c>
      <c r="J11050" s="244" t="str">
        <f t="shared" si="516"/>
        <v/>
      </c>
    </row>
    <row r="11051" spans="3:10" ht="12" thickBot="1" x14ac:dyDescent="0.25">
      <c r="C11051" s="254"/>
      <c r="D11051" s="254"/>
      <c r="E11051" s="255"/>
      <c r="F11051" s="256"/>
      <c r="G11051" s="257"/>
      <c r="H11051" s="243">
        <f t="shared" ca="1" si="517"/>
        <v>45139</v>
      </c>
      <c r="I11051" s="244">
        <f t="shared" si="518"/>
        <v>43892</v>
      </c>
      <c r="J11051" s="244" t="str">
        <f t="shared" si="516"/>
        <v/>
      </c>
    </row>
    <row r="11052" spans="3:10" ht="12" thickBot="1" x14ac:dyDescent="0.25">
      <c r="C11052" s="254"/>
      <c r="D11052" s="254"/>
      <c r="E11052" s="255"/>
      <c r="F11052" s="256"/>
      <c r="G11052" s="257"/>
      <c r="H11052" s="243">
        <f t="shared" ca="1" si="517"/>
        <v>45139</v>
      </c>
      <c r="I11052" s="244">
        <f t="shared" si="518"/>
        <v>43892</v>
      </c>
      <c r="J11052" s="244" t="str">
        <f t="shared" si="516"/>
        <v/>
      </c>
    </row>
    <row r="11053" spans="3:10" ht="12" thickBot="1" x14ac:dyDescent="0.25">
      <c r="C11053" s="254"/>
      <c r="D11053" s="254"/>
      <c r="E11053" s="255"/>
      <c r="F11053" s="256"/>
      <c r="G11053" s="257"/>
      <c r="H11053" s="243">
        <f t="shared" ca="1" si="517"/>
        <v>45139</v>
      </c>
      <c r="I11053" s="244">
        <f t="shared" si="518"/>
        <v>43892</v>
      </c>
      <c r="J11053" s="244" t="str">
        <f t="shared" si="516"/>
        <v/>
      </c>
    </row>
    <row r="11054" spans="3:10" ht="12" thickBot="1" x14ac:dyDescent="0.25">
      <c r="C11054" s="254"/>
      <c r="D11054" s="254"/>
      <c r="E11054" s="255"/>
      <c r="F11054" s="256"/>
      <c r="G11054" s="257"/>
      <c r="H11054" s="243">
        <f t="shared" ca="1" si="517"/>
        <v>45139</v>
      </c>
      <c r="I11054" s="244">
        <f t="shared" si="518"/>
        <v>43892</v>
      </c>
      <c r="J11054" s="244" t="str">
        <f t="shared" si="516"/>
        <v/>
      </c>
    </row>
    <row r="11055" spans="3:10" ht="12" thickBot="1" x14ac:dyDescent="0.25">
      <c r="C11055" s="254"/>
      <c r="D11055" s="254"/>
      <c r="E11055" s="255"/>
      <c r="F11055" s="256"/>
      <c r="G11055" s="257"/>
      <c r="H11055" s="243">
        <f t="shared" ca="1" si="517"/>
        <v>45139</v>
      </c>
      <c r="I11055" s="244">
        <f t="shared" si="518"/>
        <v>43892</v>
      </c>
      <c r="J11055" s="244" t="str">
        <f t="shared" si="516"/>
        <v/>
      </c>
    </row>
    <row r="11056" spans="3:10" ht="12" thickBot="1" x14ac:dyDescent="0.25">
      <c r="C11056" s="254"/>
      <c r="D11056" s="254"/>
      <c r="E11056" s="255"/>
      <c r="F11056" s="256"/>
      <c r="G11056" s="257"/>
      <c r="H11056" s="243">
        <f t="shared" ca="1" si="517"/>
        <v>45139</v>
      </c>
      <c r="I11056" s="244">
        <f t="shared" si="518"/>
        <v>43892</v>
      </c>
      <c r="J11056" s="244" t="str">
        <f t="shared" si="516"/>
        <v/>
      </c>
    </row>
    <row r="11057" spans="3:10" ht="12" thickBot="1" x14ac:dyDescent="0.25">
      <c r="C11057" s="254"/>
      <c r="D11057" s="254"/>
      <c r="E11057" s="255"/>
      <c r="F11057" s="256"/>
      <c r="G11057" s="257"/>
      <c r="H11057" s="243">
        <f t="shared" ca="1" si="517"/>
        <v>45139</v>
      </c>
      <c r="I11057" s="244">
        <f t="shared" si="518"/>
        <v>43892</v>
      </c>
      <c r="J11057" s="244" t="str">
        <f t="shared" si="516"/>
        <v/>
      </c>
    </row>
    <row r="11058" spans="3:10" ht="12" thickBot="1" x14ac:dyDescent="0.25">
      <c r="C11058" s="254"/>
      <c r="D11058" s="254"/>
      <c r="E11058" s="255"/>
      <c r="F11058" s="256"/>
      <c r="G11058" s="257"/>
      <c r="H11058" s="243">
        <f t="shared" ca="1" si="517"/>
        <v>45139</v>
      </c>
      <c r="I11058" s="244">
        <f t="shared" si="518"/>
        <v>43892</v>
      </c>
      <c r="J11058" s="244" t="str">
        <f t="shared" si="516"/>
        <v/>
      </c>
    </row>
    <row r="11059" spans="3:10" ht="12" thickBot="1" x14ac:dyDescent="0.25">
      <c r="C11059" s="254"/>
      <c r="D11059" s="254"/>
      <c r="E11059" s="255"/>
      <c r="F11059" s="256"/>
      <c r="G11059" s="257"/>
      <c r="H11059" s="243">
        <f t="shared" ca="1" si="517"/>
        <v>45139</v>
      </c>
      <c r="I11059" s="244">
        <f t="shared" si="518"/>
        <v>43892</v>
      </c>
      <c r="J11059" s="244" t="str">
        <f t="shared" si="516"/>
        <v/>
      </c>
    </row>
    <row r="11060" spans="3:10" ht="12" thickBot="1" x14ac:dyDescent="0.25">
      <c r="C11060" s="254"/>
      <c r="D11060" s="254"/>
      <c r="E11060" s="255"/>
      <c r="F11060" s="256"/>
      <c r="G11060" s="257"/>
      <c r="H11060" s="243">
        <f t="shared" ca="1" si="517"/>
        <v>45139</v>
      </c>
      <c r="I11060" s="244">
        <f t="shared" si="518"/>
        <v>43892</v>
      </c>
      <c r="J11060" s="244" t="str">
        <f t="shared" si="516"/>
        <v/>
      </c>
    </row>
    <row r="11061" spans="3:10" ht="12" thickBot="1" x14ac:dyDescent="0.25">
      <c r="C11061" s="254"/>
      <c r="D11061" s="254"/>
      <c r="E11061" s="255"/>
      <c r="F11061" s="256"/>
      <c r="G11061" s="257"/>
      <c r="H11061" s="243">
        <f t="shared" ca="1" si="517"/>
        <v>45139</v>
      </c>
      <c r="I11061" s="244">
        <f t="shared" si="518"/>
        <v>43892</v>
      </c>
      <c r="J11061" s="244" t="str">
        <f t="shared" si="516"/>
        <v/>
      </c>
    </row>
    <row r="11062" spans="3:10" ht="12" thickBot="1" x14ac:dyDescent="0.25">
      <c r="C11062" s="254"/>
      <c r="D11062" s="254"/>
      <c r="E11062" s="255"/>
      <c r="F11062" s="256"/>
      <c r="G11062" s="257"/>
      <c r="H11062" s="243">
        <f t="shared" ca="1" si="517"/>
        <v>45139</v>
      </c>
      <c r="I11062" s="244">
        <f t="shared" si="518"/>
        <v>43892</v>
      </c>
      <c r="J11062" s="244" t="str">
        <f t="shared" si="516"/>
        <v/>
      </c>
    </row>
    <row r="11063" spans="3:10" ht="12" thickBot="1" x14ac:dyDescent="0.25">
      <c r="C11063" s="254"/>
      <c r="D11063" s="254"/>
      <c r="E11063" s="255"/>
      <c r="F11063" s="256"/>
      <c r="G11063" s="257"/>
      <c r="H11063" s="243">
        <f t="shared" ca="1" si="517"/>
        <v>45139</v>
      </c>
      <c r="I11063" s="244">
        <f t="shared" si="518"/>
        <v>43892</v>
      </c>
      <c r="J11063" s="244" t="str">
        <f t="shared" si="516"/>
        <v/>
      </c>
    </row>
    <row r="11064" spans="3:10" ht="12" thickBot="1" x14ac:dyDescent="0.25">
      <c r="C11064" s="254"/>
      <c r="D11064" s="254"/>
      <c r="E11064" s="255"/>
      <c r="F11064" s="256"/>
      <c r="G11064" s="257"/>
      <c r="H11064" s="243">
        <f t="shared" ca="1" si="517"/>
        <v>45139</v>
      </c>
      <c r="I11064" s="244">
        <f t="shared" si="518"/>
        <v>43892</v>
      </c>
      <c r="J11064" s="244" t="str">
        <f t="shared" si="516"/>
        <v/>
      </c>
    </row>
    <row r="11065" spans="3:10" ht="12" thickBot="1" x14ac:dyDescent="0.25">
      <c r="C11065" s="254"/>
      <c r="D11065" s="254"/>
      <c r="E11065" s="255"/>
      <c r="F11065" s="256"/>
      <c r="G11065" s="257"/>
      <c r="H11065" s="243">
        <f t="shared" ca="1" si="517"/>
        <v>45139</v>
      </c>
      <c r="I11065" s="244">
        <f t="shared" si="518"/>
        <v>43892</v>
      </c>
      <c r="J11065" s="244" t="str">
        <f t="shared" si="516"/>
        <v/>
      </c>
    </row>
    <row r="11066" spans="3:10" ht="12" thickBot="1" x14ac:dyDescent="0.25">
      <c r="C11066" s="254"/>
      <c r="D11066" s="254"/>
      <c r="E11066" s="255"/>
      <c r="F11066" s="256"/>
      <c r="G11066" s="257"/>
      <c r="H11066" s="243">
        <f t="shared" ca="1" si="517"/>
        <v>45139</v>
      </c>
      <c r="I11066" s="244">
        <f t="shared" si="518"/>
        <v>43892</v>
      </c>
      <c r="J11066" s="244" t="str">
        <f t="shared" si="516"/>
        <v/>
      </c>
    </row>
    <row r="11067" spans="3:10" ht="12" thickBot="1" x14ac:dyDescent="0.25">
      <c r="C11067" s="254"/>
      <c r="D11067" s="254"/>
      <c r="E11067" s="255"/>
      <c r="F11067" s="256"/>
      <c r="G11067" s="257"/>
      <c r="H11067" s="243">
        <f t="shared" ca="1" si="517"/>
        <v>45139</v>
      </c>
      <c r="I11067" s="244">
        <f t="shared" si="518"/>
        <v>43892</v>
      </c>
      <c r="J11067" s="244" t="str">
        <f t="shared" si="516"/>
        <v/>
      </c>
    </row>
    <row r="11068" spans="3:10" ht="12" thickBot="1" x14ac:dyDescent="0.25">
      <c r="C11068" s="254"/>
      <c r="D11068" s="254"/>
      <c r="E11068" s="255"/>
      <c r="F11068" s="256"/>
      <c r="G11068" s="257"/>
      <c r="H11068" s="243">
        <f t="shared" ca="1" si="517"/>
        <v>45139</v>
      </c>
      <c r="I11068" s="244">
        <f t="shared" si="518"/>
        <v>43892</v>
      </c>
      <c r="J11068" s="244" t="str">
        <f t="shared" si="516"/>
        <v/>
      </c>
    </row>
    <row r="11069" spans="3:10" ht="12" thickBot="1" x14ac:dyDescent="0.25">
      <c r="C11069" s="254"/>
      <c r="D11069" s="254"/>
      <c r="E11069" s="255"/>
      <c r="F11069" s="256"/>
      <c r="G11069" s="257"/>
      <c r="H11069" s="243">
        <f t="shared" ca="1" si="517"/>
        <v>45139</v>
      </c>
      <c r="I11069" s="244">
        <f t="shared" si="518"/>
        <v>43892</v>
      </c>
      <c r="J11069" s="244" t="str">
        <f t="shared" si="516"/>
        <v/>
      </c>
    </row>
    <row r="11070" spans="3:10" ht="12" thickBot="1" x14ac:dyDescent="0.25">
      <c r="C11070" s="254"/>
      <c r="D11070" s="254"/>
      <c r="E11070" s="255"/>
      <c r="F11070" s="256"/>
      <c r="G11070" s="257"/>
      <c r="H11070" s="243">
        <f t="shared" ca="1" si="517"/>
        <v>45139</v>
      </c>
      <c r="I11070" s="244">
        <f t="shared" si="518"/>
        <v>43892</v>
      </c>
      <c r="J11070" s="244" t="str">
        <f t="shared" si="516"/>
        <v/>
      </c>
    </row>
    <row r="11071" spans="3:10" ht="12" thickBot="1" x14ac:dyDescent="0.25">
      <c r="C11071" s="254"/>
      <c r="D11071" s="254"/>
      <c r="E11071" s="255"/>
      <c r="F11071" s="256"/>
      <c r="G11071" s="257"/>
      <c r="H11071" s="243">
        <f t="shared" ca="1" si="517"/>
        <v>45139</v>
      </c>
      <c r="I11071" s="244">
        <f t="shared" si="518"/>
        <v>43892</v>
      </c>
      <c r="J11071" s="244" t="str">
        <f t="shared" si="516"/>
        <v/>
      </c>
    </row>
    <row r="11072" spans="3:10" ht="12" thickBot="1" x14ac:dyDescent="0.25">
      <c r="C11072" s="254"/>
      <c r="D11072" s="254"/>
      <c r="E11072" s="255"/>
      <c r="F11072" s="256"/>
      <c r="G11072" s="257"/>
      <c r="H11072" s="243">
        <f t="shared" ca="1" si="517"/>
        <v>45139</v>
      </c>
      <c r="I11072" s="244">
        <f t="shared" si="518"/>
        <v>43892</v>
      </c>
      <c r="J11072" s="244" t="str">
        <f t="shared" si="516"/>
        <v/>
      </c>
    </row>
    <row r="11073" spans="3:10" ht="12" thickBot="1" x14ac:dyDescent="0.25">
      <c r="C11073" s="254"/>
      <c r="D11073" s="254"/>
      <c r="E11073" s="255"/>
      <c r="F11073" s="256"/>
      <c r="G11073" s="257"/>
      <c r="H11073" s="243">
        <f t="shared" ca="1" si="517"/>
        <v>45139</v>
      </c>
      <c r="I11073" s="244">
        <f t="shared" si="518"/>
        <v>43892</v>
      </c>
      <c r="J11073" s="244" t="str">
        <f t="shared" si="516"/>
        <v/>
      </c>
    </row>
    <row r="11074" spans="3:10" ht="12" thickBot="1" x14ac:dyDescent="0.25">
      <c r="C11074" s="254"/>
      <c r="D11074" s="254"/>
      <c r="E11074" s="255"/>
      <c r="F11074" s="256"/>
      <c r="G11074" s="257"/>
      <c r="H11074" s="243">
        <f t="shared" ca="1" si="517"/>
        <v>45139</v>
      </c>
      <c r="I11074" s="244">
        <f t="shared" si="518"/>
        <v>43892</v>
      </c>
      <c r="J11074" s="244" t="str">
        <f t="shared" si="516"/>
        <v/>
      </c>
    </row>
    <row r="11075" spans="3:10" ht="12" thickBot="1" x14ac:dyDescent="0.25">
      <c r="C11075" s="254"/>
      <c r="D11075" s="254"/>
      <c r="E11075" s="255"/>
      <c r="F11075" s="256"/>
      <c r="G11075" s="257"/>
      <c r="H11075" s="243">
        <f t="shared" ca="1" si="517"/>
        <v>45139</v>
      </c>
      <c r="I11075" s="244">
        <f t="shared" si="518"/>
        <v>43892</v>
      </c>
      <c r="J11075" s="244" t="str">
        <f t="shared" si="516"/>
        <v/>
      </c>
    </row>
    <row r="11076" spans="3:10" ht="12" thickBot="1" x14ac:dyDescent="0.25">
      <c r="C11076" s="254"/>
      <c r="D11076" s="254"/>
      <c r="E11076" s="255"/>
      <c r="F11076" s="256"/>
      <c r="G11076" s="257"/>
      <c r="H11076" s="243">
        <f t="shared" ca="1" si="517"/>
        <v>45139</v>
      </c>
      <c r="I11076" s="244">
        <f t="shared" si="518"/>
        <v>43892</v>
      </c>
      <c r="J11076" s="244" t="str">
        <f t="shared" si="516"/>
        <v/>
      </c>
    </row>
    <row r="11077" spans="3:10" ht="12" thickBot="1" x14ac:dyDescent="0.25">
      <c r="C11077" s="254"/>
      <c r="D11077" s="254"/>
      <c r="E11077" s="255"/>
      <c r="F11077" s="256"/>
      <c r="G11077" s="257"/>
      <c r="H11077" s="243">
        <f t="shared" ca="1" si="517"/>
        <v>45139</v>
      </c>
      <c r="I11077" s="244">
        <f t="shared" si="518"/>
        <v>43892</v>
      </c>
      <c r="J11077" s="244" t="str">
        <f t="shared" si="516"/>
        <v/>
      </c>
    </row>
    <row r="11078" spans="3:10" ht="12" thickBot="1" x14ac:dyDescent="0.25">
      <c r="C11078" s="254"/>
      <c r="D11078" s="254"/>
      <c r="E11078" s="255"/>
      <c r="F11078" s="256"/>
      <c r="G11078" s="257"/>
      <c r="H11078" s="243">
        <f t="shared" ca="1" si="517"/>
        <v>45139</v>
      </c>
      <c r="I11078" s="244">
        <f t="shared" si="518"/>
        <v>43892</v>
      </c>
      <c r="J11078" s="244" t="str">
        <f t="shared" ref="J11078:J11141" si="519">IF(G11078="","",IF(G11078&gt;=0,"Debitoren",IF(G11078&lt;0,"Kreditoren","")))</f>
        <v/>
      </c>
    </row>
    <row r="11079" spans="3:10" ht="12" thickBot="1" x14ac:dyDescent="0.25">
      <c r="C11079" s="254"/>
      <c r="D11079" s="254"/>
      <c r="E11079" s="255"/>
      <c r="F11079" s="256"/>
      <c r="G11079" s="257"/>
      <c r="H11079" s="243">
        <f t="shared" ref="H11079:H11142" ca="1" si="520">IF(F11079&lt;$F$2,EOMONTH($F$2,-1)+1,EOMONTH(F11079,-1)+1)</f>
        <v>45139</v>
      </c>
      <c r="I11079" s="244">
        <f t="shared" ref="I11079:I11142" si="521">IF(F11079&lt;$I$2,IF(   WEEKDAY(EOMONTH($I$2,-1)+1)=1,EOMONTH($I$2,-1)+1+1,EOMONTH($I$2,-1)+1),IF(WEEKDAY(F11079)=1,F11079+1,F11079))</f>
        <v>43892</v>
      </c>
      <c r="J11079" s="244" t="str">
        <f t="shared" si="519"/>
        <v/>
      </c>
    </row>
    <row r="11080" spans="3:10" ht="12" thickBot="1" x14ac:dyDescent="0.25">
      <c r="C11080" s="254"/>
      <c r="D11080" s="254"/>
      <c r="E11080" s="255"/>
      <c r="F11080" s="256"/>
      <c r="G11080" s="257"/>
      <c r="H11080" s="243">
        <f t="shared" ca="1" si="520"/>
        <v>45139</v>
      </c>
      <c r="I11080" s="244">
        <f t="shared" si="521"/>
        <v>43892</v>
      </c>
      <c r="J11080" s="244" t="str">
        <f t="shared" si="519"/>
        <v/>
      </c>
    </row>
    <row r="11081" spans="3:10" ht="12" thickBot="1" x14ac:dyDescent="0.25">
      <c r="C11081" s="254"/>
      <c r="D11081" s="254"/>
      <c r="E11081" s="255"/>
      <c r="F11081" s="256"/>
      <c r="G11081" s="257"/>
      <c r="H11081" s="243">
        <f t="shared" ca="1" si="520"/>
        <v>45139</v>
      </c>
      <c r="I11081" s="244">
        <f t="shared" si="521"/>
        <v>43892</v>
      </c>
      <c r="J11081" s="244" t="str">
        <f t="shared" si="519"/>
        <v/>
      </c>
    </row>
    <row r="11082" spans="3:10" ht="12" thickBot="1" x14ac:dyDescent="0.25">
      <c r="C11082" s="254"/>
      <c r="D11082" s="254"/>
      <c r="E11082" s="255"/>
      <c r="F11082" s="256"/>
      <c r="G11082" s="257"/>
      <c r="H11082" s="243">
        <f t="shared" ca="1" si="520"/>
        <v>45139</v>
      </c>
      <c r="I11082" s="244">
        <f t="shared" si="521"/>
        <v>43892</v>
      </c>
      <c r="J11082" s="244" t="str">
        <f t="shared" si="519"/>
        <v/>
      </c>
    </row>
    <row r="11083" spans="3:10" ht="12" thickBot="1" x14ac:dyDescent="0.25">
      <c r="C11083" s="254"/>
      <c r="D11083" s="254"/>
      <c r="E11083" s="255"/>
      <c r="F11083" s="256"/>
      <c r="G11083" s="257"/>
      <c r="H11083" s="243">
        <f t="shared" ca="1" si="520"/>
        <v>45139</v>
      </c>
      <c r="I11083" s="244">
        <f t="shared" si="521"/>
        <v>43892</v>
      </c>
      <c r="J11083" s="244" t="str">
        <f t="shared" si="519"/>
        <v/>
      </c>
    </row>
    <row r="11084" spans="3:10" ht="12" thickBot="1" x14ac:dyDescent="0.25">
      <c r="C11084" s="254"/>
      <c r="D11084" s="254"/>
      <c r="E11084" s="255"/>
      <c r="F11084" s="256"/>
      <c r="G11084" s="257"/>
      <c r="H11084" s="243">
        <f t="shared" ca="1" si="520"/>
        <v>45139</v>
      </c>
      <c r="I11084" s="244">
        <f t="shared" si="521"/>
        <v>43892</v>
      </c>
      <c r="J11084" s="244" t="str">
        <f t="shared" si="519"/>
        <v/>
      </c>
    </row>
    <row r="11085" spans="3:10" ht="12" thickBot="1" x14ac:dyDescent="0.25">
      <c r="C11085" s="254"/>
      <c r="D11085" s="254"/>
      <c r="E11085" s="255"/>
      <c r="F11085" s="256"/>
      <c r="G11085" s="257"/>
      <c r="H11085" s="243">
        <f t="shared" ca="1" si="520"/>
        <v>45139</v>
      </c>
      <c r="I11085" s="244">
        <f t="shared" si="521"/>
        <v>43892</v>
      </c>
      <c r="J11085" s="244" t="str">
        <f t="shared" si="519"/>
        <v/>
      </c>
    </row>
    <row r="11086" spans="3:10" ht="12" thickBot="1" x14ac:dyDescent="0.25">
      <c r="C11086" s="254"/>
      <c r="D11086" s="254"/>
      <c r="E11086" s="255"/>
      <c r="F11086" s="256"/>
      <c r="G11086" s="257"/>
      <c r="H11086" s="243">
        <f t="shared" ca="1" si="520"/>
        <v>45139</v>
      </c>
      <c r="I11086" s="244">
        <f t="shared" si="521"/>
        <v>43892</v>
      </c>
      <c r="J11086" s="244" t="str">
        <f t="shared" si="519"/>
        <v/>
      </c>
    </row>
    <row r="11087" spans="3:10" ht="12" thickBot="1" x14ac:dyDescent="0.25">
      <c r="C11087" s="254"/>
      <c r="D11087" s="254"/>
      <c r="E11087" s="255"/>
      <c r="F11087" s="256"/>
      <c r="G11087" s="257"/>
      <c r="H11087" s="243">
        <f t="shared" ca="1" si="520"/>
        <v>45139</v>
      </c>
      <c r="I11087" s="244">
        <f t="shared" si="521"/>
        <v>43892</v>
      </c>
      <c r="J11087" s="244" t="str">
        <f t="shared" si="519"/>
        <v/>
      </c>
    </row>
    <row r="11088" spans="3:10" ht="12" thickBot="1" x14ac:dyDescent="0.25">
      <c r="C11088" s="254"/>
      <c r="D11088" s="254"/>
      <c r="E11088" s="255"/>
      <c r="F11088" s="256"/>
      <c r="G11088" s="257"/>
      <c r="H11088" s="243">
        <f t="shared" ca="1" si="520"/>
        <v>45139</v>
      </c>
      <c r="I11088" s="244">
        <f t="shared" si="521"/>
        <v>43892</v>
      </c>
      <c r="J11088" s="244" t="str">
        <f t="shared" si="519"/>
        <v/>
      </c>
    </row>
    <row r="11089" spans="3:10" ht="12" thickBot="1" x14ac:dyDescent="0.25">
      <c r="C11089" s="254"/>
      <c r="D11089" s="254"/>
      <c r="E11089" s="255"/>
      <c r="F11089" s="256"/>
      <c r="G11089" s="257"/>
      <c r="H11089" s="243">
        <f t="shared" ca="1" si="520"/>
        <v>45139</v>
      </c>
      <c r="I11089" s="244">
        <f t="shared" si="521"/>
        <v>43892</v>
      </c>
      <c r="J11089" s="244" t="str">
        <f t="shared" si="519"/>
        <v/>
      </c>
    </row>
    <row r="11090" spans="3:10" ht="12" thickBot="1" x14ac:dyDescent="0.25">
      <c r="C11090" s="254"/>
      <c r="D11090" s="254"/>
      <c r="E11090" s="255"/>
      <c r="F11090" s="256"/>
      <c r="G11090" s="257"/>
      <c r="H11090" s="243">
        <f t="shared" ca="1" si="520"/>
        <v>45139</v>
      </c>
      <c r="I11090" s="244">
        <f t="shared" si="521"/>
        <v>43892</v>
      </c>
      <c r="J11090" s="244" t="str">
        <f t="shared" si="519"/>
        <v/>
      </c>
    </row>
    <row r="11091" spans="3:10" ht="12" thickBot="1" x14ac:dyDescent="0.25">
      <c r="C11091" s="254"/>
      <c r="D11091" s="254"/>
      <c r="E11091" s="255"/>
      <c r="F11091" s="256"/>
      <c r="G11091" s="257"/>
      <c r="H11091" s="243">
        <f t="shared" ca="1" si="520"/>
        <v>45139</v>
      </c>
      <c r="I11091" s="244">
        <f t="shared" si="521"/>
        <v>43892</v>
      </c>
      <c r="J11091" s="244" t="str">
        <f t="shared" si="519"/>
        <v/>
      </c>
    </row>
    <row r="11092" spans="3:10" ht="12" thickBot="1" x14ac:dyDescent="0.25">
      <c r="C11092" s="254"/>
      <c r="D11092" s="254"/>
      <c r="E11092" s="255"/>
      <c r="F11092" s="256"/>
      <c r="G11092" s="257"/>
      <c r="H11092" s="243">
        <f t="shared" ca="1" si="520"/>
        <v>45139</v>
      </c>
      <c r="I11092" s="244">
        <f t="shared" si="521"/>
        <v>43892</v>
      </c>
      <c r="J11092" s="244" t="str">
        <f t="shared" si="519"/>
        <v/>
      </c>
    </row>
    <row r="11093" spans="3:10" ht="12" thickBot="1" x14ac:dyDescent="0.25">
      <c r="C11093" s="254"/>
      <c r="D11093" s="254"/>
      <c r="E11093" s="255"/>
      <c r="F11093" s="256"/>
      <c r="G11093" s="257"/>
      <c r="H11093" s="243">
        <f t="shared" ca="1" si="520"/>
        <v>45139</v>
      </c>
      <c r="I11093" s="244">
        <f t="shared" si="521"/>
        <v>43892</v>
      </c>
      <c r="J11093" s="244" t="str">
        <f t="shared" si="519"/>
        <v/>
      </c>
    </row>
    <row r="11094" spans="3:10" ht="12" thickBot="1" x14ac:dyDescent="0.25">
      <c r="C11094" s="254"/>
      <c r="D11094" s="254"/>
      <c r="E11094" s="255"/>
      <c r="F11094" s="256"/>
      <c r="G11094" s="257"/>
      <c r="H11094" s="243">
        <f t="shared" ca="1" si="520"/>
        <v>45139</v>
      </c>
      <c r="I11094" s="244">
        <f t="shared" si="521"/>
        <v>43892</v>
      </c>
      <c r="J11094" s="244" t="str">
        <f t="shared" si="519"/>
        <v/>
      </c>
    </row>
    <row r="11095" spans="3:10" ht="12" thickBot="1" x14ac:dyDescent="0.25">
      <c r="C11095" s="254"/>
      <c r="D11095" s="254"/>
      <c r="E11095" s="255"/>
      <c r="F11095" s="256"/>
      <c r="G11095" s="257"/>
      <c r="H11095" s="243">
        <f t="shared" ca="1" si="520"/>
        <v>45139</v>
      </c>
      <c r="I11095" s="244">
        <f t="shared" si="521"/>
        <v>43892</v>
      </c>
      <c r="J11095" s="244" t="str">
        <f t="shared" si="519"/>
        <v/>
      </c>
    </row>
    <row r="11096" spans="3:10" ht="12" thickBot="1" x14ac:dyDescent="0.25">
      <c r="C11096" s="254"/>
      <c r="D11096" s="254"/>
      <c r="E11096" s="255"/>
      <c r="F11096" s="256"/>
      <c r="G11096" s="257"/>
      <c r="H11096" s="243">
        <f t="shared" ca="1" si="520"/>
        <v>45139</v>
      </c>
      <c r="I11096" s="244">
        <f t="shared" si="521"/>
        <v>43892</v>
      </c>
      <c r="J11096" s="244" t="str">
        <f t="shared" si="519"/>
        <v/>
      </c>
    </row>
    <row r="11097" spans="3:10" ht="12" thickBot="1" x14ac:dyDescent="0.25">
      <c r="C11097" s="254"/>
      <c r="D11097" s="254"/>
      <c r="E11097" s="255"/>
      <c r="F11097" s="256"/>
      <c r="G11097" s="257"/>
      <c r="H11097" s="243">
        <f t="shared" ca="1" si="520"/>
        <v>45139</v>
      </c>
      <c r="I11097" s="244">
        <f t="shared" si="521"/>
        <v>43892</v>
      </c>
      <c r="J11097" s="244" t="str">
        <f t="shared" si="519"/>
        <v/>
      </c>
    </row>
    <row r="11098" spans="3:10" ht="12" thickBot="1" x14ac:dyDescent="0.25">
      <c r="C11098" s="254"/>
      <c r="D11098" s="254"/>
      <c r="E11098" s="255"/>
      <c r="F11098" s="256"/>
      <c r="G11098" s="257"/>
      <c r="H11098" s="243">
        <f t="shared" ca="1" si="520"/>
        <v>45139</v>
      </c>
      <c r="I11098" s="244">
        <f t="shared" si="521"/>
        <v>43892</v>
      </c>
      <c r="J11098" s="244" t="str">
        <f t="shared" si="519"/>
        <v/>
      </c>
    </row>
    <row r="11099" spans="3:10" ht="12" thickBot="1" x14ac:dyDescent="0.25">
      <c r="C11099" s="254"/>
      <c r="D11099" s="254"/>
      <c r="E11099" s="255"/>
      <c r="F11099" s="256"/>
      <c r="G11099" s="257"/>
      <c r="H11099" s="243">
        <f t="shared" ca="1" si="520"/>
        <v>45139</v>
      </c>
      <c r="I11099" s="244">
        <f t="shared" si="521"/>
        <v>43892</v>
      </c>
      <c r="J11099" s="244" t="str">
        <f t="shared" si="519"/>
        <v/>
      </c>
    </row>
    <row r="11100" spans="3:10" ht="12" thickBot="1" x14ac:dyDescent="0.25">
      <c r="C11100" s="254"/>
      <c r="D11100" s="254"/>
      <c r="E11100" s="255"/>
      <c r="F11100" s="256"/>
      <c r="G11100" s="257"/>
      <c r="H11100" s="243">
        <f t="shared" ca="1" si="520"/>
        <v>45139</v>
      </c>
      <c r="I11100" s="244">
        <f t="shared" si="521"/>
        <v>43892</v>
      </c>
      <c r="J11100" s="244" t="str">
        <f t="shared" si="519"/>
        <v/>
      </c>
    </row>
    <row r="11101" spans="3:10" ht="12" thickBot="1" x14ac:dyDescent="0.25">
      <c r="C11101" s="254"/>
      <c r="D11101" s="254"/>
      <c r="E11101" s="255"/>
      <c r="F11101" s="256"/>
      <c r="G11101" s="257"/>
      <c r="H11101" s="243">
        <f t="shared" ca="1" si="520"/>
        <v>45139</v>
      </c>
      <c r="I11101" s="244">
        <f t="shared" si="521"/>
        <v>43892</v>
      </c>
      <c r="J11101" s="244" t="str">
        <f t="shared" si="519"/>
        <v/>
      </c>
    </row>
    <row r="11102" spans="3:10" ht="12" thickBot="1" x14ac:dyDescent="0.25">
      <c r="C11102" s="254"/>
      <c r="D11102" s="254"/>
      <c r="E11102" s="255"/>
      <c r="F11102" s="256"/>
      <c r="G11102" s="257"/>
      <c r="H11102" s="243">
        <f t="shared" ca="1" si="520"/>
        <v>45139</v>
      </c>
      <c r="I11102" s="244">
        <f t="shared" si="521"/>
        <v>43892</v>
      </c>
      <c r="J11102" s="244" t="str">
        <f t="shared" si="519"/>
        <v/>
      </c>
    </row>
    <row r="11103" spans="3:10" ht="12" thickBot="1" x14ac:dyDescent="0.25">
      <c r="C11103" s="254"/>
      <c r="D11103" s="254"/>
      <c r="E11103" s="255"/>
      <c r="F11103" s="256"/>
      <c r="G11103" s="257"/>
      <c r="H11103" s="243">
        <f t="shared" ca="1" si="520"/>
        <v>45139</v>
      </c>
      <c r="I11103" s="244">
        <f t="shared" si="521"/>
        <v>43892</v>
      </c>
      <c r="J11103" s="244" t="str">
        <f t="shared" si="519"/>
        <v/>
      </c>
    </row>
    <row r="11104" spans="3:10" ht="12" thickBot="1" x14ac:dyDescent="0.25">
      <c r="C11104" s="254"/>
      <c r="D11104" s="254"/>
      <c r="E11104" s="255"/>
      <c r="F11104" s="256"/>
      <c r="G11104" s="257"/>
      <c r="H11104" s="243">
        <f t="shared" ca="1" si="520"/>
        <v>45139</v>
      </c>
      <c r="I11104" s="244">
        <f t="shared" si="521"/>
        <v>43892</v>
      </c>
      <c r="J11104" s="244" t="str">
        <f t="shared" si="519"/>
        <v/>
      </c>
    </row>
    <row r="11105" spans="3:10" ht="12" thickBot="1" x14ac:dyDescent="0.25">
      <c r="C11105" s="254"/>
      <c r="D11105" s="254"/>
      <c r="E11105" s="255"/>
      <c r="F11105" s="256"/>
      <c r="G11105" s="257"/>
      <c r="H11105" s="243">
        <f t="shared" ca="1" si="520"/>
        <v>45139</v>
      </c>
      <c r="I11105" s="244">
        <f t="shared" si="521"/>
        <v>43892</v>
      </c>
      <c r="J11105" s="244" t="str">
        <f t="shared" si="519"/>
        <v/>
      </c>
    </row>
    <row r="11106" spans="3:10" ht="12" thickBot="1" x14ac:dyDescent="0.25">
      <c r="C11106" s="254"/>
      <c r="D11106" s="254"/>
      <c r="E11106" s="255"/>
      <c r="F11106" s="256"/>
      <c r="G11106" s="257"/>
      <c r="H11106" s="243">
        <f t="shared" ca="1" si="520"/>
        <v>45139</v>
      </c>
      <c r="I11106" s="244">
        <f t="shared" si="521"/>
        <v>43892</v>
      </c>
      <c r="J11106" s="244" t="str">
        <f t="shared" si="519"/>
        <v/>
      </c>
    </row>
    <row r="11107" spans="3:10" ht="12" thickBot="1" x14ac:dyDescent="0.25">
      <c r="C11107" s="254"/>
      <c r="D11107" s="254"/>
      <c r="E11107" s="255"/>
      <c r="F11107" s="256"/>
      <c r="G11107" s="257"/>
      <c r="H11107" s="243">
        <f t="shared" ca="1" si="520"/>
        <v>45139</v>
      </c>
      <c r="I11107" s="244">
        <f t="shared" si="521"/>
        <v>43892</v>
      </c>
      <c r="J11107" s="244" t="str">
        <f t="shared" si="519"/>
        <v/>
      </c>
    </row>
    <row r="11108" spans="3:10" ht="12" thickBot="1" x14ac:dyDescent="0.25">
      <c r="C11108" s="254"/>
      <c r="D11108" s="254"/>
      <c r="E11108" s="255"/>
      <c r="F11108" s="256"/>
      <c r="G11108" s="257"/>
      <c r="H11108" s="243">
        <f t="shared" ca="1" si="520"/>
        <v>45139</v>
      </c>
      <c r="I11108" s="244">
        <f t="shared" si="521"/>
        <v>43892</v>
      </c>
      <c r="J11108" s="244" t="str">
        <f t="shared" si="519"/>
        <v/>
      </c>
    </row>
    <row r="11109" spans="3:10" ht="12" thickBot="1" x14ac:dyDescent="0.25">
      <c r="C11109" s="254"/>
      <c r="D11109" s="254"/>
      <c r="E11109" s="255"/>
      <c r="F11109" s="256"/>
      <c r="G11109" s="257"/>
      <c r="H11109" s="243">
        <f t="shared" ca="1" si="520"/>
        <v>45139</v>
      </c>
      <c r="I11109" s="244">
        <f t="shared" si="521"/>
        <v>43892</v>
      </c>
      <c r="J11109" s="244" t="str">
        <f t="shared" si="519"/>
        <v/>
      </c>
    </row>
    <row r="11110" spans="3:10" ht="12" thickBot="1" x14ac:dyDescent="0.25">
      <c r="C11110" s="254"/>
      <c r="D11110" s="254"/>
      <c r="E11110" s="255"/>
      <c r="F11110" s="256"/>
      <c r="G11110" s="257"/>
      <c r="H11110" s="243">
        <f t="shared" ca="1" si="520"/>
        <v>45139</v>
      </c>
      <c r="I11110" s="244">
        <f t="shared" si="521"/>
        <v>43892</v>
      </c>
      <c r="J11110" s="244" t="str">
        <f t="shared" si="519"/>
        <v/>
      </c>
    </row>
    <row r="11111" spans="3:10" ht="12" thickBot="1" x14ac:dyDescent="0.25">
      <c r="C11111" s="254"/>
      <c r="D11111" s="254"/>
      <c r="E11111" s="255"/>
      <c r="F11111" s="256"/>
      <c r="G11111" s="257"/>
      <c r="H11111" s="243">
        <f t="shared" ca="1" si="520"/>
        <v>45139</v>
      </c>
      <c r="I11111" s="244">
        <f t="shared" si="521"/>
        <v>43892</v>
      </c>
      <c r="J11111" s="244" t="str">
        <f t="shared" si="519"/>
        <v/>
      </c>
    </row>
    <row r="11112" spans="3:10" ht="12" thickBot="1" x14ac:dyDescent="0.25">
      <c r="C11112" s="254"/>
      <c r="D11112" s="254"/>
      <c r="E11112" s="255"/>
      <c r="F11112" s="256"/>
      <c r="G11112" s="257"/>
      <c r="H11112" s="243">
        <f t="shared" ca="1" si="520"/>
        <v>45139</v>
      </c>
      <c r="I11112" s="244">
        <f t="shared" si="521"/>
        <v>43892</v>
      </c>
      <c r="J11112" s="244" t="str">
        <f t="shared" si="519"/>
        <v/>
      </c>
    </row>
    <row r="11113" spans="3:10" ht="12" thickBot="1" x14ac:dyDescent="0.25">
      <c r="C11113" s="254"/>
      <c r="D11113" s="254"/>
      <c r="E11113" s="255"/>
      <c r="F11113" s="256"/>
      <c r="G11113" s="257"/>
      <c r="H11113" s="243">
        <f t="shared" ca="1" si="520"/>
        <v>45139</v>
      </c>
      <c r="I11113" s="244">
        <f t="shared" si="521"/>
        <v>43892</v>
      </c>
      <c r="J11113" s="244" t="str">
        <f t="shared" si="519"/>
        <v/>
      </c>
    </row>
    <row r="11114" spans="3:10" ht="12" thickBot="1" x14ac:dyDescent="0.25">
      <c r="C11114" s="254"/>
      <c r="D11114" s="254"/>
      <c r="E11114" s="255"/>
      <c r="F11114" s="256"/>
      <c r="G11114" s="257"/>
      <c r="H11114" s="243">
        <f t="shared" ca="1" si="520"/>
        <v>45139</v>
      </c>
      <c r="I11114" s="244">
        <f t="shared" si="521"/>
        <v>43892</v>
      </c>
      <c r="J11114" s="244" t="str">
        <f t="shared" si="519"/>
        <v/>
      </c>
    </row>
    <row r="11115" spans="3:10" ht="12" thickBot="1" x14ac:dyDescent="0.25">
      <c r="C11115" s="254"/>
      <c r="D11115" s="254"/>
      <c r="E11115" s="255"/>
      <c r="F11115" s="256"/>
      <c r="G11115" s="257"/>
      <c r="H11115" s="243">
        <f t="shared" ca="1" si="520"/>
        <v>45139</v>
      </c>
      <c r="I11115" s="244">
        <f t="shared" si="521"/>
        <v>43892</v>
      </c>
      <c r="J11115" s="244" t="str">
        <f t="shared" si="519"/>
        <v/>
      </c>
    </row>
    <row r="11116" spans="3:10" ht="12" thickBot="1" x14ac:dyDescent="0.25">
      <c r="C11116" s="254"/>
      <c r="D11116" s="254"/>
      <c r="E11116" s="255"/>
      <c r="F11116" s="256"/>
      <c r="G11116" s="257"/>
      <c r="H11116" s="243">
        <f t="shared" ca="1" si="520"/>
        <v>45139</v>
      </c>
      <c r="I11116" s="244">
        <f t="shared" si="521"/>
        <v>43892</v>
      </c>
      <c r="J11116" s="244" t="str">
        <f t="shared" si="519"/>
        <v/>
      </c>
    </row>
    <row r="11117" spans="3:10" ht="12" thickBot="1" x14ac:dyDescent="0.25">
      <c r="C11117" s="254"/>
      <c r="D11117" s="254"/>
      <c r="E11117" s="255"/>
      <c r="F11117" s="256"/>
      <c r="G11117" s="257"/>
      <c r="H11117" s="243">
        <f t="shared" ca="1" si="520"/>
        <v>45139</v>
      </c>
      <c r="I11117" s="244">
        <f t="shared" si="521"/>
        <v>43892</v>
      </c>
      <c r="J11117" s="244" t="str">
        <f t="shared" si="519"/>
        <v/>
      </c>
    </row>
    <row r="11118" spans="3:10" ht="12" thickBot="1" x14ac:dyDescent="0.25">
      <c r="C11118" s="254"/>
      <c r="D11118" s="254"/>
      <c r="E11118" s="255"/>
      <c r="F11118" s="256"/>
      <c r="G11118" s="257"/>
      <c r="H11118" s="243">
        <f t="shared" ca="1" si="520"/>
        <v>45139</v>
      </c>
      <c r="I11118" s="244">
        <f t="shared" si="521"/>
        <v>43892</v>
      </c>
      <c r="J11118" s="244" t="str">
        <f t="shared" si="519"/>
        <v/>
      </c>
    </row>
    <row r="11119" spans="3:10" ht="12" thickBot="1" x14ac:dyDescent="0.25">
      <c r="C11119" s="254"/>
      <c r="D11119" s="254"/>
      <c r="E11119" s="255"/>
      <c r="F11119" s="256"/>
      <c r="G11119" s="257"/>
      <c r="H11119" s="243">
        <f t="shared" ca="1" si="520"/>
        <v>45139</v>
      </c>
      <c r="I11119" s="244">
        <f t="shared" si="521"/>
        <v>43892</v>
      </c>
      <c r="J11119" s="244" t="str">
        <f t="shared" si="519"/>
        <v/>
      </c>
    </row>
    <row r="11120" spans="3:10" ht="12" thickBot="1" x14ac:dyDescent="0.25">
      <c r="C11120" s="254"/>
      <c r="D11120" s="254"/>
      <c r="E11120" s="255"/>
      <c r="F11120" s="256"/>
      <c r="G11120" s="257"/>
      <c r="H11120" s="243">
        <f t="shared" ca="1" si="520"/>
        <v>45139</v>
      </c>
      <c r="I11120" s="244">
        <f t="shared" si="521"/>
        <v>43892</v>
      </c>
      <c r="J11120" s="244" t="str">
        <f t="shared" si="519"/>
        <v/>
      </c>
    </row>
    <row r="11121" spans="3:10" ht="12" thickBot="1" x14ac:dyDescent="0.25">
      <c r="C11121" s="254"/>
      <c r="D11121" s="254"/>
      <c r="E11121" s="255"/>
      <c r="F11121" s="256"/>
      <c r="G11121" s="257"/>
      <c r="H11121" s="243">
        <f t="shared" ca="1" si="520"/>
        <v>45139</v>
      </c>
      <c r="I11121" s="244">
        <f t="shared" si="521"/>
        <v>43892</v>
      </c>
      <c r="J11121" s="244" t="str">
        <f t="shared" si="519"/>
        <v/>
      </c>
    </row>
    <row r="11122" spans="3:10" ht="12" thickBot="1" x14ac:dyDescent="0.25">
      <c r="C11122" s="254"/>
      <c r="D11122" s="254"/>
      <c r="E11122" s="255"/>
      <c r="F11122" s="256"/>
      <c r="G11122" s="257"/>
      <c r="H11122" s="243">
        <f t="shared" ca="1" si="520"/>
        <v>45139</v>
      </c>
      <c r="I11122" s="244">
        <f t="shared" si="521"/>
        <v>43892</v>
      </c>
      <c r="J11122" s="244" t="str">
        <f t="shared" si="519"/>
        <v/>
      </c>
    </row>
    <row r="11123" spans="3:10" ht="12" thickBot="1" x14ac:dyDescent="0.25">
      <c r="C11123" s="254"/>
      <c r="D11123" s="254"/>
      <c r="E11123" s="255"/>
      <c r="F11123" s="256"/>
      <c r="G11123" s="257"/>
      <c r="H11123" s="243">
        <f t="shared" ca="1" si="520"/>
        <v>45139</v>
      </c>
      <c r="I11123" s="244">
        <f t="shared" si="521"/>
        <v>43892</v>
      </c>
      <c r="J11123" s="244" t="str">
        <f t="shared" si="519"/>
        <v/>
      </c>
    </row>
    <row r="11124" spans="3:10" ht="12" thickBot="1" x14ac:dyDescent="0.25">
      <c r="C11124" s="254"/>
      <c r="D11124" s="254"/>
      <c r="E11124" s="255"/>
      <c r="F11124" s="256"/>
      <c r="G11124" s="257"/>
      <c r="H11124" s="243">
        <f t="shared" ca="1" si="520"/>
        <v>45139</v>
      </c>
      <c r="I11124" s="244">
        <f t="shared" si="521"/>
        <v>43892</v>
      </c>
      <c r="J11124" s="244" t="str">
        <f t="shared" si="519"/>
        <v/>
      </c>
    </row>
    <row r="11125" spans="3:10" ht="12" thickBot="1" x14ac:dyDescent="0.25">
      <c r="C11125" s="254"/>
      <c r="D11125" s="254"/>
      <c r="E11125" s="255"/>
      <c r="F11125" s="256"/>
      <c r="G11125" s="257"/>
      <c r="H11125" s="243">
        <f t="shared" ca="1" si="520"/>
        <v>45139</v>
      </c>
      <c r="I11125" s="244">
        <f t="shared" si="521"/>
        <v>43892</v>
      </c>
      <c r="J11125" s="244" t="str">
        <f t="shared" si="519"/>
        <v/>
      </c>
    </row>
    <row r="11126" spans="3:10" ht="12" thickBot="1" x14ac:dyDescent="0.25">
      <c r="C11126" s="254"/>
      <c r="D11126" s="254"/>
      <c r="E11126" s="255"/>
      <c r="F11126" s="256"/>
      <c r="G11126" s="257"/>
      <c r="H11126" s="243">
        <f t="shared" ca="1" si="520"/>
        <v>45139</v>
      </c>
      <c r="I11126" s="244">
        <f t="shared" si="521"/>
        <v>43892</v>
      </c>
      <c r="J11126" s="244" t="str">
        <f t="shared" si="519"/>
        <v/>
      </c>
    </row>
    <row r="11127" spans="3:10" ht="12" thickBot="1" x14ac:dyDescent="0.25">
      <c r="C11127" s="254"/>
      <c r="D11127" s="254"/>
      <c r="E11127" s="255"/>
      <c r="F11127" s="256"/>
      <c r="G11127" s="257"/>
      <c r="H11127" s="243">
        <f t="shared" ca="1" si="520"/>
        <v>45139</v>
      </c>
      <c r="I11127" s="244">
        <f t="shared" si="521"/>
        <v>43892</v>
      </c>
      <c r="J11127" s="244" t="str">
        <f t="shared" si="519"/>
        <v/>
      </c>
    </row>
    <row r="11128" spans="3:10" ht="12" thickBot="1" x14ac:dyDescent="0.25">
      <c r="C11128" s="254"/>
      <c r="D11128" s="254"/>
      <c r="E11128" s="255"/>
      <c r="F11128" s="256"/>
      <c r="G11128" s="257"/>
      <c r="H11128" s="243">
        <f t="shared" ca="1" si="520"/>
        <v>45139</v>
      </c>
      <c r="I11128" s="244">
        <f t="shared" si="521"/>
        <v>43892</v>
      </c>
      <c r="J11128" s="244" t="str">
        <f t="shared" si="519"/>
        <v/>
      </c>
    </row>
    <row r="11129" spans="3:10" ht="12" thickBot="1" x14ac:dyDescent="0.25">
      <c r="C11129" s="254"/>
      <c r="D11129" s="254"/>
      <c r="E11129" s="255"/>
      <c r="F11129" s="256"/>
      <c r="G11129" s="257"/>
      <c r="H11129" s="243">
        <f t="shared" ca="1" si="520"/>
        <v>45139</v>
      </c>
      <c r="I11129" s="244">
        <f t="shared" si="521"/>
        <v>43892</v>
      </c>
      <c r="J11129" s="244" t="str">
        <f t="shared" si="519"/>
        <v/>
      </c>
    </row>
    <row r="11130" spans="3:10" ht="12" thickBot="1" x14ac:dyDescent="0.25">
      <c r="C11130" s="254"/>
      <c r="D11130" s="254"/>
      <c r="E11130" s="255"/>
      <c r="F11130" s="256"/>
      <c r="G11130" s="257"/>
      <c r="H11130" s="243">
        <f t="shared" ca="1" si="520"/>
        <v>45139</v>
      </c>
      <c r="I11130" s="244">
        <f t="shared" si="521"/>
        <v>43892</v>
      </c>
      <c r="J11130" s="244" t="str">
        <f t="shared" si="519"/>
        <v/>
      </c>
    </row>
    <row r="11131" spans="3:10" ht="12" thickBot="1" x14ac:dyDescent="0.25">
      <c r="C11131" s="254"/>
      <c r="D11131" s="254"/>
      <c r="E11131" s="255"/>
      <c r="F11131" s="256"/>
      <c r="G11131" s="257"/>
      <c r="H11131" s="243">
        <f t="shared" ca="1" si="520"/>
        <v>45139</v>
      </c>
      <c r="I11131" s="244">
        <f t="shared" si="521"/>
        <v>43892</v>
      </c>
      <c r="J11131" s="244" t="str">
        <f t="shared" si="519"/>
        <v/>
      </c>
    </row>
    <row r="11132" spans="3:10" ht="12" thickBot="1" x14ac:dyDescent="0.25">
      <c r="C11132" s="254"/>
      <c r="D11132" s="254"/>
      <c r="E11132" s="255"/>
      <c r="F11132" s="256"/>
      <c r="G11132" s="257"/>
      <c r="H11132" s="243">
        <f t="shared" ca="1" si="520"/>
        <v>45139</v>
      </c>
      <c r="I11132" s="244">
        <f t="shared" si="521"/>
        <v>43892</v>
      </c>
      <c r="J11132" s="244" t="str">
        <f t="shared" si="519"/>
        <v/>
      </c>
    </row>
    <row r="11133" spans="3:10" ht="12" thickBot="1" x14ac:dyDescent="0.25">
      <c r="C11133" s="254"/>
      <c r="D11133" s="254"/>
      <c r="E11133" s="255"/>
      <c r="F11133" s="256"/>
      <c r="G11133" s="257"/>
      <c r="H11133" s="243">
        <f t="shared" ca="1" si="520"/>
        <v>45139</v>
      </c>
      <c r="I11133" s="244">
        <f t="shared" si="521"/>
        <v>43892</v>
      </c>
      <c r="J11133" s="244" t="str">
        <f t="shared" si="519"/>
        <v/>
      </c>
    </row>
    <row r="11134" spans="3:10" ht="12" thickBot="1" x14ac:dyDescent="0.25">
      <c r="C11134" s="254"/>
      <c r="D11134" s="254"/>
      <c r="E11134" s="255"/>
      <c r="F11134" s="256"/>
      <c r="G11134" s="257"/>
      <c r="H11134" s="243">
        <f t="shared" ca="1" si="520"/>
        <v>45139</v>
      </c>
      <c r="I11134" s="244">
        <f t="shared" si="521"/>
        <v>43892</v>
      </c>
      <c r="J11134" s="244" t="str">
        <f t="shared" si="519"/>
        <v/>
      </c>
    </row>
    <row r="11135" spans="3:10" ht="12" thickBot="1" x14ac:dyDescent="0.25">
      <c r="C11135" s="254"/>
      <c r="D11135" s="254"/>
      <c r="E11135" s="255"/>
      <c r="F11135" s="256"/>
      <c r="G11135" s="257"/>
      <c r="H11135" s="243">
        <f t="shared" ca="1" si="520"/>
        <v>45139</v>
      </c>
      <c r="I11135" s="244">
        <f t="shared" si="521"/>
        <v>43892</v>
      </c>
      <c r="J11135" s="244" t="str">
        <f t="shared" si="519"/>
        <v/>
      </c>
    </row>
    <row r="11136" spans="3:10" ht="12" thickBot="1" x14ac:dyDescent="0.25">
      <c r="C11136" s="254"/>
      <c r="D11136" s="254"/>
      <c r="E11136" s="255"/>
      <c r="F11136" s="256"/>
      <c r="G11136" s="257"/>
      <c r="H11136" s="243">
        <f t="shared" ca="1" si="520"/>
        <v>45139</v>
      </c>
      <c r="I11136" s="244">
        <f t="shared" si="521"/>
        <v>43892</v>
      </c>
      <c r="J11136" s="244" t="str">
        <f t="shared" si="519"/>
        <v/>
      </c>
    </row>
    <row r="11137" spans="3:10" ht="12" thickBot="1" x14ac:dyDescent="0.25">
      <c r="C11137" s="254"/>
      <c r="D11137" s="254"/>
      <c r="E11137" s="255"/>
      <c r="F11137" s="256"/>
      <c r="G11137" s="257"/>
      <c r="H11137" s="243">
        <f t="shared" ca="1" si="520"/>
        <v>45139</v>
      </c>
      <c r="I11137" s="244">
        <f t="shared" si="521"/>
        <v>43892</v>
      </c>
      <c r="J11137" s="244" t="str">
        <f t="shared" si="519"/>
        <v/>
      </c>
    </row>
    <row r="11138" spans="3:10" ht="12" thickBot="1" x14ac:dyDescent="0.25">
      <c r="C11138" s="254"/>
      <c r="D11138" s="254"/>
      <c r="E11138" s="255"/>
      <c r="F11138" s="256"/>
      <c r="G11138" s="257"/>
      <c r="H11138" s="243">
        <f t="shared" ca="1" si="520"/>
        <v>45139</v>
      </c>
      <c r="I11138" s="244">
        <f t="shared" si="521"/>
        <v>43892</v>
      </c>
      <c r="J11138" s="244" t="str">
        <f t="shared" si="519"/>
        <v/>
      </c>
    </row>
    <row r="11139" spans="3:10" ht="12" thickBot="1" x14ac:dyDescent="0.25">
      <c r="C11139" s="254"/>
      <c r="D11139" s="254"/>
      <c r="E11139" s="255"/>
      <c r="F11139" s="256"/>
      <c r="G11139" s="257"/>
      <c r="H11139" s="243">
        <f t="shared" ca="1" si="520"/>
        <v>45139</v>
      </c>
      <c r="I11139" s="244">
        <f t="shared" si="521"/>
        <v>43892</v>
      </c>
      <c r="J11139" s="244" t="str">
        <f t="shared" si="519"/>
        <v/>
      </c>
    </row>
    <row r="11140" spans="3:10" ht="12" thickBot="1" x14ac:dyDescent="0.25">
      <c r="C11140" s="254"/>
      <c r="D11140" s="254"/>
      <c r="E11140" s="255"/>
      <c r="F11140" s="256"/>
      <c r="G11140" s="257"/>
      <c r="H11140" s="243">
        <f t="shared" ca="1" si="520"/>
        <v>45139</v>
      </c>
      <c r="I11140" s="244">
        <f t="shared" si="521"/>
        <v>43892</v>
      </c>
      <c r="J11140" s="244" t="str">
        <f t="shared" si="519"/>
        <v/>
      </c>
    </row>
    <row r="11141" spans="3:10" ht="12" thickBot="1" x14ac:dyDescent="0.25">
      <c r="C11141" s="254"/>
      <c r="D11141" s="254"/>
      <c r="E11141" s="255"/>
      <c r="F11141" s="256"/>
      <c r="G11141" s="257"/>
      <c r="H11141" s="243">
        <f t="shared" ca="1" si="520"/>
        <v>45139</v>
      </c>
      <c r="I11141" s="244">
        <f t="shared" si="521"/>
        <v>43892</v>
      </c>
      <c r="J11141" s="244" t="str">
        <f t="shared" si="519"/>
        <v/>
      </c>
    </row>
    <row r="11142" spans="3:10" ht="12" thickBot="1" x14ac:dyDescent="0.25">
      <c r="C11142" s="254"/>
      <c r="D11142" s="254"/>
      <c r="E11142" s="255"/>
      <c r="F11142" s="256"/>
      <c r="G11142" s="257"/>
      <c r="H11142" s="243">
        <f t="shared" ca="1" si="520"/>
        <v>45139</v>
      </c>
      <c r="I11142" s="244">
        <f t="shared" si="521"/>
        <v>43892</v>
      </c>
      <c r="J11142" s="244" t="str">
        <f t="shared" ref="J11142:J11205" si="522">IF(G11142="","",IF(G11142&gt;=0,"Debitoren",IF(G11142&lt;0,"Kreditoren","")))</f>
        <v/>
      </c>
    </row>
    <row r="11143" spans="3:10" ht="12" thickBot="1" x14ac:dyDescent="0.25">
      <c r="C11143" s="254"/>
      <c r="D11143" s="254"/>
      <c r="E11143" s="255"/>
      <c r="F11143" s="256"/>
      <c r="G11143" s="257"/>
      <c r="H11143" s="243">
        <f t="shared" ref="H11143:H11206" ca="1" si="523">IF(F11143&lt;$F$2,EOMONTH($F$2,-1)+1,EOMONTH(F11143,-1)+1)</f>
        <v>45139</v>
      </c>
      <c r="I11143" s="244">
        <f t="shared" ref="I11143:I11206" si="524">IF(F11143&lt;$I$2,IF(   WEEKDAY(EOMONTH($I$2,-1)+1)=1,EOMONTH($I$2,-1)+1+1,EOMONTH($I$2,-1)+1),IF(WEEKDAY(F11143)=1,F11143+1,F11143))</f>
        <v>43892</v>
      </c>
      <c r="J11143" s="244" t="str">
        <f t="shared" si="522"/>
        <v/>
      </c>
    </row>
    <row r="11144" spans="3:10" ht="12" thickBot="1" x14ac:dyDescent="0.25">
      <c r="C11144" s="254"/>
      <c r="D11144" s="254"/>
      <c r="E11144" s="255"/>
      <c r="F11144" s="256"/>
      <c r="G11144" s="257"/>
      <c r="H11144" s="243">
        <f t="shared" ca="1" si="523"/>
        <v>45139</v>
      </c>
      <c r="I11144" s="244">
        <f t="shared" si="524"/>
        <v>43892</v>
      </c>
      <c r="J11144" s="244" t="str">
        <f t="shared" si="522"/>
        <v/>
      </c>
    </row>
    <row r="11145" spans="3:10" ht="12" thickBot="1" x14ac:dyDescent="0.25">
      <c r="C11145" s="254"/>
      <c r="D11145" s="254"/>
      <c r="E11145" s="255"/>
      <c r="F11145" s="256"/>
      <c r="G11145" s="257"/>
      <c r="H11145" s="243">
        <f t="shared" ca="1" si="523"/>
        <v>45139</v>
      </c>
      <c r="I11145" s="244">
        <f t="shared" si="524"/>
        <v>43892</v>
      </c>
      <c r="J11145" s="244" t="str">
        <f t="shared" si="522"/>
        <v/>
      </c>
    </row>
    <row r="11146" spans="3:10" ht="12" thickBot="1" x14ac:dyDescent="0.25">
      <c r="C11146" s="254"/>
      <c r="D11146" s="254"/>
      <c r="E11146" s="255"/>
      <c r="F11146" s="256"/>
      <c r="G11146" s="257"/>
      <c r="H11146" s="243">
        <f t="shared" ca="1" si="523"/>
        <v>45139</v>
      </c>
      <c r="I11146" s="244">
        <f t="shared" si="524"/>
        <v>43892</v>
      </c>
      <c r="J11146" s="244" t="str">
        <f t="shared" si="522"/>
        <v/>
      </c>
    </row>
    <row r="11147" spans="3:10" ht="12" thickBot="1" x14ac:dyDescent="0.25">
      <c r="C11147" s="254"/>
      <c r="D11147" s="254"/>
      <c r="E11147" s="255"/>
      <c r="F11147" s="256"/>
      <c r="G11147" s="257"/>
      <c r="H11147" s="243">
        <f t="shared" ca="1" si="523"/>
        <v>45139</v>
      </c>
      <c r="I11147" s="244">
        <f t="shared" si="524"/>
        <v>43892</v>
      </c>
      <c r="J11147" s="244" t="str">
        <f t="shared" si="522"/>
        <v/>
      </c>
    </row>
    <row r="11148" spans="3:10" ht="12" thickBot="1" x14ac:dyDescent="0.25">
      <c r="C11148" s="254"/>
      <c r="D11148" s="254"/>
      <c r="E11148" s="255"/>
      <c r="F11148" s="256"/>
      <c r="G11148" s="257"/>
      <c r="H11148" s="243">
        <f t="shared" ca="1" si="523"/>
        <v>45139</v>
      </c>
      <c r="I11148" s="244">
        <f t="shared" si="524"/>
        <v>43892</v>
      </c>
      <c r="J11148" s="244" t="str">
        <f t="shared" si="522"/>
        <v/>
      </c>
    </row>
    <row r="11149" spans="3:10" ht="12" thickBot="1" x14ac:dyDescent="0.25">
      <c r="C11149" s="254"/>
      <c r="D11149" s="254"/>
      <c r="E11149" s="255"/>
      <c r="F11149" s="256"/>
      <c r="G11149" s="257"/>
      <c r="H11149" s="243">
        <f t="shared" ca="1" si="523"/>
        <v>45139</v>
      </c>
      <c r="I11149" s="244">
        <f t="shared" si="524"/>
        <v>43892</v>
      </c>
      <c r="J11149" s="244" t="str">
        <f t="shared" si="522"/>
        <v/>
      </c>
    </row>
    <row r="11150" spans="3:10" ht="12" thickBot="1" x14ac:dyDescent="0.25">
      <c r="C11150" s="254"/>
      <c r="D11150" s="254"/>
      <c r="E11150" s="255"/>
      <c r="F11150" s="256"/>
      <c r="G11150" s="257"/>
      <c r="H11150" s="243">
        <f t="shared" ca="1" si="523"/>
        <v>45139</v>
      </c>
      <c r="I11150" s="244">
        <f t="shared" si="524"/>
        <v>43892</v>
      </c>
      <c r="J11150" s="244" t="str">
        <f t="shared" si="522"/>
        <v/>
      </c>
    </row>
    <row r="11151" spans="3:10" ht="12" thickBot="1" x14ac:dyDescent="0.25">
      <c r="C11151" s="254"/>
      <c r="D11151" s="254"/>
      <c r="E11151" s="255"/>
      <c r="F11151" s="256"/>
      <c r="G11151" s="257"/>
      <c r="H11151" s="243">
        <f t="shared" ca="1" si="523"/>
        <v>45139</v>
      </c>
      <c r="I11151" s="244">
        <f t="shared" si="524"/>
        <v>43892</v>
      </c>
      <c r="J11151" s="244" t="str">
        <f t="shared" si="522"/>
        <v/>
      </c>
    </row>
    <row r="11152" spans="3:10" ht="12" thickBot="1" x14ac:dyDescent="0.25">
      <c r="C11152" s="254"/>
      <c r="D11152" s="254"/>
      <c r="E11152" s="255"/>
      <c r="F11152" s="256"/>
      <c r="G11152" s="257"/>
      <c r="H11152" s="243">
        <f t="shared" ca="1" si="523"/>
        <v>45139</v>
      </c>
      <c r="I11152" s="244">
        <f t="shared" si="524"/>
        <v>43892</v>
      </c>
      <c r="J11152" s="244" t="str">
        <f t="shared" si="522"/>
        <v/>
      </c>
    </row>
    <row r="11153" spans="3:10" ht="12" thickBot="1" x14ac:dyDescent="0.25">
      <c r="C11153" s="254"/>
      <c r="D11153" s="254"/>
      <c r="E11153" s="255"/>
      <c r="F11153" s="256"/>
      <c r="G11153" s="257"/>
      <c r="H11153" s="243">
        <f t="shared" ca="1" si="523"/>
        <v>45139</v>
      </c>
      <c r="I11153" s="244">
        <f t="shared" si="524"/>
        <v>43892</v>
      </c>
      <c r="J11153" s="244" t="str">
        <f t="shared" si="522"/>
        <v/>
      </c>
    </row>
    <row r="11154" spans="3:10" ht="12" thickBot="1" x14ac:dyDescent="0.25">
      <c r="C11154" s="254"/>
      <c r="D11154" s="254"/>
      <c r="E11154" s="255"/>
      <c r="F11154" s="256"/>
      <c r="G11154" s="257"/>
      <c r="H11154" s="243">
        <f t="shared" ca="1" si="523"/>
        <v>45139</v>
      </c>
      <c r="I11154" s="244">
        <f t="shared" si="524"/>
        <v>43892</v>
      </c>
      <c r="J11154" s="244" t="str">
        <f t="shared" si="522"/>
        <v/>
      </c>
    </row>
    <row r="11155" spans="3:10" ht="12" thickBot="1" x14ac:dyDescent="0.25">
      <c r="C11155" s="254"/>
      <c r="D11155" s="254"/>
      <c r="E11155" s="255"/>
      <c r="F11155" s="256"/>
      <c r="G11155" s="257"/>
      <c r="H11155" s="243">
        <f t="shared" ca="1" si="523"/>
        <v>45139</v>
      </c>
      <c r="I11155" s="244">
        <f t="shared" si="524"/>
        <v>43892</v>
      </c>
      <c r="J11155" s="244" t="str">
        <f t="shared" si="522"/>
        <v/>
      </c>
    </row>
    <row r="11156" spans="3:10" ht="12" thickBot="1" x14ac:dyDescent="0.25">
      <c r="C11156" s="254"/>
      <c r="D11156" s="254"/>
      <c r="E11156" s="255"/>
      <c r="F11156" s="256"/>
      <c r="G11156" s="257"/>
      <c r="H11156" s="243">
        <f t="shared" ca="1" si="523"/>
        <v>45139</v>
      </c>
      <c r="I11156" s="244">
        <f t="shared" si="524"/>
        <v>43892</v>
      </c>
      <c r="J11156" s="244" t="str">
        <f t="shared" si="522"/>
        <v/>
      </c>
    </row>
    <row r="11157" spans="3:10" ht="12" thickBot="1" x14ac:dyDescent="0.25">
      <c r="C11157" s="254"/>
      <c r="D11157" s="254"/>
      <c r="E11157" s="255"/>
      <c r="F11157" s="256"/>
      <c r="G11157" s="257"/>
      <c r="H11157" s="243">
        <f t="shared" ca="1" si="523"/>
        <v>45139</v>
      </c>
      <c r="I11157" s="244">
        <f t="shared" si="524"/>
        <v>43892</v>
      </c>
      <c r="J11157" s="244" t="str">
        <f t="shared" si="522"/>
        <v/>
      </c>
    </row>
    <row r="11158" spans="3:10" ht="12" thickBot="1" x14ac:dyDescent="0.25">
      <c r="C11158" s="254"/>
      <c r="D11158" s="254"/>
      <c r="E11158" s="255"/>
      <c r="F11158" s="256"/>
      <c r="G11158" s="257"/>
      <c r="H11158" s="243">
        <f t="shared" ca="1" si="523"/>
        <v>45139</v>
      </c>
      <c r="I11158" s="244">
        <f t="shared" si="524"/>
        <v>43892</v>
      </c>
      <c r="J11158" s="244" t="str">
        <f t="shared" si="522"/>
        <v/>
      </c>
    </row>
    <row r="11159" spans="3:10" ht="12" thickBot="1" x14ac:dyDescent="0.25">
      <c r="C11159" s="254"/>
      <c r="D11159" s="254"/>
      <c r="E11159" s="255"/>
      <c r="F11159" s="256"/>
      <c r="G11159" s="257"/>
      <c r="H11159" s="243">
        <f t="shared" ca="1" si="523"/>
        <v>45139</v>
      </c>
      <c r="I11159" s="244">
        <f t="shared" si="524"/>
        <v>43892</v>
      </c>
      <c r="J11159" s="244" t="str">
        <f t="shared" si="522"/>
        <v/>
      </c>
    </row>
    <row r="11160" spans="3:10" ht="12" thickBot="1" x14ac:dyDescent="0.25">
      <c r="C11160" s="254"/>
      <c r="D11160" s="254"/>
      <c r="E11160" s="255"/>
      <c r="F11160" s="256"/>
      <c r="G11160" s="257"/>
      <c r="H11160" s="243">
        <f t="shared" ca="1" si="523"/>
        <v>45139</v>
      </c>
      <c r="I11160" s="244">
        <f t="shared" si="524"/>
        <v>43892</v>
      </c>
      <c r="J11160" s="244" t="str">
        <f t="shared" si="522"/>
        <v/>
      </c>
    </row>
    <row r="11161" spans="3:10" ht="12" thickBot="1" x14ac:dyDescent="0.25">
      <c r="C11161" s="254"/>
      <c r="D11161" s="254"/>
      <c r="E11161" s="255"/>
      <c r="F11161" s="256"/>
      <c r="G11161" s="257"/>
      <c r="H11161" s="243">
        <f t="shared" ca="1" si="523"/>
        <v>45139</v>
      </c>
      <c r="I11161" s="244">
        <f t="shared" si="524"/>
        <v>43892</v>
      </c>
      <c r="J11161" s="244" t="str">
        <f t="shared" si="522"/>
        <v/>
      </c>
    </row>
    <row r="11162" spans="3:10" ht="12" thickBot="1" x14ac:dyDescent="0.25">
      <c r="C11162" s="254"/>
      <c r="D11162" s="254"/>
      <c r="E11162" s="255"/>
      <c r="F11162" s="256"/>
      <c r="G11162" s="257"/>
      <c r="H11162" s="243">
        <f t="shared" ca="1" si="523"/>
        <v>45139</v>
      </c>
      <c r="I11162" s="244">
        <f t="shared" si="524"/>
        <v>43892</v>
      </c>
      <c r="J11162" s="244" t="str">
        <f t="shared" si="522"/>
        <v/>
      </c>
    </row>
    <row r="11163" spans="3:10" ht="12" thickBot="1" x14ac:dyDescent="0.25">
      <c r="C11163" s="254"/>
      <c r="D11163" s="254"/>
      <c r="E11163" s="255"/>
      <c r="F11163" s="256"/>
      <c r="G11163" s="257"/>
      <c r="H11163" s="243">
        <f t="shared" ca="1" si="523"/>
        <v>45139</v>
      </c>
      <c r="I11163" s="244">
        <f t="shared" si="524"/>
        <v>43892</v>
      </c>
      <c r="J11163" s="244" t="str">
        <f t="shared" si="522"/>
        <v/>
      </c>
    </row>
    <row r="11164" spans="3:10" ht="12" thickBot="1" x14ac:dyDescent="0.25">
      <c r="C11164" s="254"/>
      <c r="D11164" s="254"/>
      <c r="E11164" s="255"/>
      <c r="F11164" s="256"/>
      <c r="G11164" s="257"/>
      <c r="H11164" s="243">
        <f t="shared" ca="1" si="523"/>
        <v>45139</v>
      </c>
      <c r="I11164" s="244">
        <f t="shared" si="524"/>
        <v>43892</v>
      </c>
      <c r="J11164" s="244" t="str">
        <f t="shared" si="522"/>
        <v/>
      </c>
    </row>
    <row r="11165" spans="3:10" ht="12" thickBot="1" x14ac:dyDescent="0.25">
      <c r="C11165" s="254"/>
      <c r="D11165" s="254"/>
      <c r="E11165" s="255"/>
      <c r="F11165" s="256"/>
      <c r="G11165" s="257"/>
      <c r="H11165" s="243">
        <f t="shared" ca="1" si="523"/>
        <v>45139</v>
      </c>
      <c r="I11165" s="244">
        <f t="shared" si="524"/>
        <v>43892</v>
      </c>
      <c r="J11165" s="244" t="str">
        <f t="shared" si="522"/>
        <v/>
      </c>
    </row>
    <row r="11166" spans="3:10" ht="12" thickBot="1" x14ac:dyDescent="0.25">
      <c r="C11166" s="254"/>
      <c r="D11166" s="254"/>
      <c r="E11166" s="255"/>
      <c r="F11166" s="256"/>
      <c r="G11166" s="257"/>
      <c r="H11166" s="243">
        <f t="shared" ca="1" si="523"/>
        <v>45139</v>
      </c>
      <c r="I11166" s="244">
        <f t="shared" si="524"/>
        <v>43892</v>
      </c>
      <c r="J11166" s="244" t="str">
        <f t="shared" si="522"/>
        <v/>
      </c>
    </row>
    <row r="11167" spans="3:10" ht="12" thickBot="1" x14ac:dyDescent="0.25">
      <c r="C11167" s="254"/>
      <c r="D11167" s="254"/>
      <c r="E11167" s="255"/>
      <c r="F11167" s="256"/>
      <c r="G11167" s="257"/>
      <c r="H11167" s="243">
        <f t="shared" ca="1" si="523"/>
        <v>45139</v>
      </c>
      <c r="I11167" s="244">
        <f t="shared" si="524"/>
        <v>43892</v>
      </c>
      <c r="J11167" s="244" t="str">
        <f t="shared" si="522"/>
        <v/>
      </c>
    </row>
    <row r="11168" spans="3:10" ht="12" thickBot="1" x14ac:dyDescent="0.25">
      <c r="C11168" s="254"/>
      <c r="D11168" s="254"/>
      <c r="E11168" s="255"/>
      <c r="F11168" s="256"/>
      <c r="G11168" s="257"/>
      <c r="H11168" s="243">
        <f t="shared" ca="1" si="523"/>
        <v>45139</v>
      </c>
      <c r="I11168" s="244">
        <f t="shared" si="524"/>
        <v>43892</v>
      </c>
      <c r="J11168" s="244" t="str">
        <f t="shared" si="522"/>
        <v/>
      </c>
    </row>
    <row r="11169" spans="3:10" ht="12" thickBot="1" x14ac:dyDescent="0.25">
      <c r="C11169" s="254"/>
      <c r="D11169" s="254"/>
      <c r="E11169" s="255"/>
      <c r="F11169" s="256"/>
      <c r="G11169" s="257"/>
      <c r="H11169" s="243">
        <f t="shared" ca="1" si="523"/>
        <v>45139</v>
      </c>
      <c r="I11169" s="244">
        <f t="shared" si="524"/>
        <v>43892</v>
      </c>
      <c r="J11169" s="244" t="str">
        <f t="shared" si="522"/>
        <v/>
      </c>
    </row>
    <row r="11170" spans="3:10" ht="12" thickBot="1" x14ac:dyDescent="0.25">
      <c r="C11170" s="254"/>
      <c r="D11170" s="254"/>
      <c r="E11170" s="255"/>
      <c r="F11170" s="256"/>
      <c r="G11170" s="257"/>
      <c r="H11170" s="243">
        <f t="shared" ca="1" si="523"/>
        <v>45139</v>
      </c>
      <c r="I11170" s="244">
        <f t="shared" si="524"/>
        <v>43892</v>
      </c>
      <c r="J11170" s="244" t="str">
        <f t="shared" si="522"/>
        <v/>
      </c>
    </row>
    <row r="11171" spans="3:10" ht="12" thickBot="1" x14ac:dyDescent="0.25">
      <c r="C11171" s="254"/>
      <c r="D11171" s="254"/>
      <c r="E11171" s="255"/>
      <c r="F11171" s="256"/>
      <c r="G11171" s="257"/>
      <c r="H11171" s="243">
        <f t="shared" ca="1" si="523"/>
        <v>45139</v>
      </c>
      <c r="I11171" s="244">
        <f t="shared" si="524"/>
        <v>43892</v>
      </c>
      <c r="J11171" s="244" t="str">
        <f t="shared" si="522"/>
        <v/>
      </c>
    </row>
    <row r="11172" spans="3:10" ht="12" thickBot="1" x14ac:dyDescent="0.25">
      <c r="C11172" s="254"/>
      <c r="D11172" s="254"/>
      <c r="E11172" s="255"/>
      <c r="F11172" s="256"/>
      <c r="G11172" s="257"/>
      <c r="H11172" s="243">
        <f t="shared" ca="1" si="523"/>
        <v>45139</v>
      </c>
      <c r="I11172" s="244">
        <f t="shared" si="524"/>
        <v>43892</v>
      </c>
      <c r="J11172" s="244" t="str">
        <f t="shared" si="522"/>
        <v/>
      </c>
    </row>
    <row r="11173" spans="3:10" ht="12" thickBot="1" x14ac:dyDescent="0.25">
      <c r="C11173" s="254"/>
      <c r="D11173" s="254"/>
      <c r="E11173" s="255"/>
      <c r="F11173" s="256"/>
      <c r="G11173" s="257"/>
      <c r="H11173" s="243">
        <f t="shared" ca="1" si="523"/>
        <v>45139</v>
      </c>
      <c r="I11173" s="244">
        <f t="shared" si="524"/>
        <v>43892</v>
      </c>
      <c r="J11173" s="244" t="str">
        <f t="shared" si="522"/>
        <v/>
      </c>
    </row>
    <row r="11174" spans="3:10" ht="12" thickBot="1" x14ac:dyDescent="0.25">
      <c r="C11174" s="254"/>
      <c r="D11174" s="254"/>
      <c r="E11174" s="255"/>
      <c r="F11174" s="256"/>
      <c r="G11174" s="257"/>
      <c r="H11174" s="243">
        <f t="shared" ca="1" si="523"/>
        <v>45139</v>
      </c>
      <c r="I11174" s="244">
        <f t="shared" si="524"/>
        <v>43892</v>
      </c>
      <c r="J11174" s="244" t="str">
        <f t="shared" si="522"/>
        <v/>
      </c>
    </row>
    <row r="11175" spans="3:10" ht="12" thickBot="1" x14ac:dyDescent="0.25">
      <c r="C11175" s="254"/>
      <c r="D11175" s="254"/>
      <c r="E11175" s="255"/>
      <c r="F11175" s="256"/>
      <c r="G11175" s="257"/>
      <c r="H11175" s="243">
        <f t="shared" ca="1" si="523"/>
        <v>45139</v>
      </c>
      <c r="I11175" s="244">
        <f t="shared" si="524"/>
        <v>43892</v>
      </c>
      <c r="J11175" s="244" t="str">
        <f t="shared" si="522"/>
        <v/>
      </c>
    </row>
    <row r="11176" spans="3:10" ht="12" thickBot="1" x14ac:dyDescent="0.25">
      <c r="C11176" s="254"/>
      <c r="D11176" s="254"/>
      <c r="E11176" s="255"/>
      <c r="F11176" s="256"/>
      <c r="G11176" s="257"/>
      <c r="H11176" s="243">
        <f t="shared" ca="1" si="523"/>
        <v>45139</v>
      </c>
      <c r="I11176" s="244">
        <f t="shared" si="524"/>
        <v>43892</v>
      </c>
      <c r="J11176" s="244" t="str">
        <f t="shared" si="522"/>
        <v/>
      </c>
    </row>
    <row r="11177" spans="3:10" ht="12" thickBot="1" x14ac:dyDescent="0.25">
      <c r="C11177" s="254"/>
      <c r="D11177" s="254"/>
      <c r="E11177" s="255"/>
      <c r="F11177" s="256"/>
      <c r="G11177" s="257"/>
      <c r="H11177" s="243">
        <f t="shared" ca="1" si="523"/>
        <v>45139</v>
      </c>
      <c r="I11177" s="244">
        <f t="shared" si="524"/>
        <v>43892</v>
      </c>
      <c r="J11177" s="244" t="str">
        <f t="shared" si="522"/>
        <v/>
      </c>
    </row>
    <row r="11178" spans="3:10" ht="12" thickBot="1" x14ac:dyDescent="0.25">
      <c r="C11178" s="254"/>
      <c r="D11178" s="254"/>
      <c r="E11178" s="255"/>
      <c r="F11178" s="256"/>
      <c r="G11178" s="257"/>
      <c r="H11178" s="243">
        <f t="shared" ca="1" si="523"/>
        <v>45139</v>
      </c>
      <c r="I11178" s="244">
        <f t="shared" si="524"/>
        <v>43892</v>
      </c>
      <c r="J11178" s="244" t="str">
        <f t="shared" si="522"/>
        <v/>
      </c>
    </row>
    <row r="11179" spans="3:10" ht="12" thickBot="1" x14ac:dyDescent="0.25">
      <c r="C11179" s="254"/>
      <c r="D11179" s="254"/>
      <c r="E11179" s="255"/>
      <c r="F11179" s="256"/>
      <c r="G11179" s="257"/>
      <c r="H11179" s="243">
        <f t="shared" ca="1" si="523"/>
        <v>45139</v>
      </c>
      <c r="I11179" s="244">
        <f t="shared" si="524"/>
        <v>43892</v>
      </c>
      <c r="J11179" s="244" t="str">
        <f t="shared" si="522"/>
        <v/>
      </c>
    </row>
    <row r="11180" spans="3:10" ht="12" thickBot="1" x14ac:dyDescent="0.25">
      <c r="C11180" s="254"/>
      <c r="D11180" s="254"/>
      <c r="E11180" s="255"/>
      <c r="F11180" s="256"/>
      <c r="G11180" s="257"/>
      <c r="H11180" s="243">
        <f t="shared" ca="1" si="523"/>
        <v>45139</v>
      </c>
      <c r="I11180" s="244">
        <f t="shared" si="524"/>
        <v>43892</v>
      </c>
      <c r="J11180" s="244" t="str">
        <f t="shared" si="522"/>
        <v/>
      </c>
    </row>
    <row r="11181" spans="3:10" ht="12" thickBot="1" x14ac:dyDescent="0.25">
      <c r="C11181" s="254"/>
      <c r="D11181" s="254"/>
      <c r="E11181" s="255"/>
      <c r="F11181" s="256"/>
      <c r="G11181" s="257"/>
      <c r="H11181" s="243">
        <f t="shared" ca="1" si="523"/>
        <v>45139</v>
      </c>
      <c r="I11181" s="244">
        <f t="shared" si="524"/>
        <v>43892</v>
      </c>
      <c r="J11181" s="244" t="str">
        <f t="shared" si="522"/>
        <v/>
      </c>
    </row>
    <row r="11182" spans="3:10" ht="12" thickBot="1" x14ac:dyDescent="0.25">
      <c r="C11182" s="254"/>
      <c r="D11182" s="254"/>
      <c r="E11182" s="255"/>
      <c r="F11182" s="256"/>
      <c r="G11182" s="257"/>
      <c r="H11182" s="243">
        <f t="shared" ca="1" si="523"/>
        <v>45139</v>
      </c>
      <c r="I11182" s="244">
        <f t="shared" si="524"/>
        <v>43892</v>
      </c>
      <c r="J11182" s="244" t="str">
        <f t="shared" si="522"/>
        <v/>
      </c>
    </row>
    <row r="11183" spans="3:10" ht="12" thickBot="1" x14ac:dyDescent="0.25">
      <c r="C11183" s="254"/>
      <c r="D11183" s="254"/>
      <c r="E11183" s="255"/>
      <c r="F11183" s="256"/>
      <c r="G11183" s="257"/>
      <c r="H11183" s="243">
        <f t="shared" ca="1" si="523"/>
        <v>45139</v>
      </c>
      <c r="I11183" s="244">
        <f t="shared" si="524"/>
        <v>43892</v>
      </c>
      <c r="J11183" s="244" t="str">
        <f t="shared" si="522"/>
        <v/>
      </c>
    </row>
    <row r="11184" spans="3:10" ht="12" thickBot="1" x14ac:dyDescent="0.25">
      <c r="C11184" s="254"/>
      <c r="D11184" s="254"/>
      <c r="E11184" s="255"/>
      <c r="F11184" s="256"/>
      <c r="G11184" s="257"/>
      <c r="H11184" s="243">
        <f t="shared" ca="1" si="523"/>
        <v>45139</v>
      </c>
      <c r="I11184" s="244">
        <f t="shared" si="524"/>
        <v>43892</v>
      </c>
      <c r="J11184" s="244" t="str">
        <f t="shared" si="522"/>
        <v/>
      </c>
    </row>
    <row r="11185" spans="3:10" ht="12" thickBot="1" x14ac:dyDescent="0.25">
      <c r="C11185" s="254"/>
      <c r="D11185" s="254"/>
      <c r="E11185" s="255"/>
      <c r="F11185" s="256"/>
      <c r="G11185" s="257"/>
      <c r="H11185" s="243">
        <f t="shared" ca="1" si="523"/>
        <v>45139</v>
      </c>
      <c r="I11185" s="244">
        <f t="shared" si="524"/>
        <v>43892</v>
      </c>
      <c r="J11185" s="244" t="str">
        <f t="shared" si="522"/>
        <v/>
      </c>
    </row>
    <row r="11186" spans="3:10" ht="12" thickBot="1" x14ac:dyDescent="0.25">
      <c r="C11186" s="254"/>
      <c r="D11186" s="254"/>
      <c r="E11186" s="255"/>
      <c r="F11186" s="256"/>
      <c r="G11186" s="257"/>
      <c r="H11186" s="243">
        <f t="shared" ca="1" si="523"/>
        <v>45139</v>
      </c>
      <c r="I11186" s="244">
        <f t="shared" si="524"/>
        <v>43892</v>
      </c>
      <c r="J11186" s="244" t="str">
        <f t="shared" si="522"/>
        <v/>
      </c>
    </row>
    <row r="11187" spans="3:10" ht="12" thickBot="1" x14ac:dyDescent="0.25">
      <c r="C11187" s="254"/>
      <c r="D11187" s="254"/>
      <c r="E11187" s="255"/>
      <c r="F11187" s="256"/>
      <c r="G11187" s="257"/>
      <c r="H11187" s="243">
        <f t="shared" ca="1" si="523"/>
        <v>45139</v>
      </c>
      <c r="I11187" s="244">
        <f t="shared" si="524"/>
        <v>43892</v>
      </c>
      <c r="J11187" s="244" t="str">
        <f t="shared" si="522"/>
        <v/>
      </c>
    </row>
    <row r="11188" spans="3:10" ht="12" thickBot="1" x14ac:dyDescent="0.25">
      <c r="C11188" s="254"/>
      <c r="D11188" s="254"/>
      <c r="E11188" s="255"/>
      <c r="F11188" s="256"/>
      <c r="G11188" s="257"/>
      <c r="H11188" s="243">
        <f t="shared" ca="1" si="523"/>
        <v>45139</v>
      </c>
      <c r="I11188" s="244">
        <f t="shared" si="524"/>
        <v>43892</v>
      </c>
      <c r="J11188" s="244" t="str">
        <f t="shared" si="522"/>
        <v/>
      </c>
    </row>
    <row r="11189" spans="3:10" ht="12" thickBot="1" x14ac:dyDescent="0.25">
      <c r="C11189" s="254"/>
      <c r="D11189" s="254"/>
      <c r="E11189" s="255"/>
      <c r="F11189" s="256"/>
      <c r="G11189" s="257"/>
      <c r="H11189" s="243">
        <f t="shared" ca="1" si="523"/>
        <v>45139</v>
      </c>
      <c r="I11189" s="244">
        <f t="shared" si="524"/>
        <v>43892</v>
      </c>
      <c r="J11189" s="244" t="str">
        <f t="shared" si="522"/>
        <v/>
      </c>
    </row>
    <row r="11190" spans="3:10" ht="12" thickBot="1" x14ac:dyDescent="0.25">
      <c r="C11190" s="254"/>
      <c r="D11190" s="254"/>
      <c r="E11190" s="255"/>
      <c r="F11190" s="256"/>
      <c r="G11190" s="257"/>
      <c r="H11190" s="243">
        <f t="shared" ca="1" si="523"/>
        <v>45139</v>
      </c>
      <c r="I11190" s="244">
        <f t="shared" si="524"/>
        <v>43892</v>
      </c>
      <c r="J11190" s="244" t="str">
        <f t="shared" si="522"/>
        <v/>
      </c>
    </row>
    <row r="11191" spans="3:10" ht="12" thickBot="1" x14ac:dyDescent="0.25">
      <c r="C11191" s="254"/>
      <c r="D11191" s="254"/>
      <c r="E11191" s="255"/>
      <c r="F11191" s="256"/>
      <c r="G11191" s="257"/>
      <c r="H11191" s="243">
        <f t="shared" ca="1" si="523"/>
        <v>45139</v>
      </c>
      <c r="I11191" s="244">
        <f t="shared" si="524"/>
        <v>43892</v>
      </c>
      <c r="J11191" s="244" t="str">
        <f t="shared" si="522"/>
        <v/>
      </c>
    </row>
    <row r="11192" spans="3:10" ht="12" thickBot="1" x14ac:dyDescent="0.25">
      <c r="C11192" s="254"/>
      <c r="D11192" s="254"/>
      <c r="E11192" s="255"/>
      <c r="F11192" s="256"/>
      <c r="G11192" s="257"/>
      <c r="H11192" s="243">
        <f t="shared" ca="1" si="523"/>
        <v>45139</v>
      </c>
      <c r="I11192" s="244">
        <f t="shared" si="524"/>
        <v>43892</v>
      </c>
      <c r="J11192" s="244" t="str">
        <f t="shared" si="522"/>
        <v/>
      </c>
    </row>
    <row r="11193" spans="3:10" ht="12" thickBot="1" x14ac:dyDescent="0.25">
      <c r="C11193" s="254"/>
      <c r="D11193" s="254"/>
      <c r="E11193" s="255"/>
      <c r="F11193" s="256"/>
      <c r="G11193" s="257"/>
      <c r="H11193" s="243">
        <f t="shared" ca="1" si="523"/>
        <v>45139</v>
      </c>
      <c r="I11193" s="244">
        <f t="shared" si="524"/>
        <v>43892</v>
      </c>
      <c r="J11193" s="244" t="str">
        <f t="shared" si="522"/>
        <v/>
      </c>
    </row>
    <row r="11194" spans="3:10" ht="12" thickBot="1" x14ac:dyDescent="0.25">
      <c r="C11194" s="254"/>
      <c r="D11194" s="254"/>
      <c r="E11194" s="255"/>
      <c r="F11194" s="256"/>
      <c r="G11194" s="257"/>
      <c r="H11194" s="243">
        <f t="shared" ca="1" si="523"/>
        <v>45139</v>
      </c>
      <c r="I11194" s="244">
        <f t="shared" si="524"/>
        <v>43892</v>
      </c>
      <c r="J11194" s="244" t="str">
        <f t="shared" si="522"/>
        <v/>
      </c>
    </row>
    <row r="11195" spans="3:10" ht="12" thickBot="1" x14ac:dyDescent="0.25">
      <c r="C11195" s="254"/>
      <c r="D11195" s="254"/>
      <c r="E11195" s="255"/>
      <c r="F11195" s="256"/>
      <c r="G11195" s="257"/>
      <c r="H11195" s="243">
        <f t="shared" ca="1" si="523"/>
        <v>45139</v>
      </c>
      <c r="I11195" s="244">
        <f t="shared" si="524"/>
        <v>43892</v>
      </c>
      <c r="J11195" s="244" t="str">
        <f t="shared" si="522"/>
        <v/>
      </c>
    </row>
    <row r="11196" spans="3:10" ht="12" thickBot="1" x14ac:dyDescent="0.25">
      <c r="C11196" s="254"/>
      <c r="D11196" s="254"/>
      <c r="E11196" s="255"/>
      <c r="F11196" s="256"/>
      <c r="G11196" s="257"/>
      <c r="H11196" s="243">
        <f t="shared" ca="1" si="523"/>
        <v>45139</v>
      </c>
      <c r="I11196" s="244">
        <f t="shared" si="524"/>
        <v>43892</v>
      </c>
      <c r="J11196" s="244" t="str">
        <f t="shared" si="522"/>
        <v/>
      </c>
    </row>
    <row r="11197" spans="3:10" ht="12" thickBot="1" x14ac:dyDescent="0.25">
      <c r="C11197" s="254"/>
      <c r="D11197" s="254"/>
      <c r="E11197" s="255"/>
      <c r="F11197" s="256"/>
      <c r="G11197" s="257"/>
      <c r="H11197" s="243">
        <f t="shared" ca="1" si="523"/>
        <v>45139</v>
      </c>
      <c r="I11197" s="244">
        <f t="shared" si="524"/>
        <v>43892</v>
      </c>
      <c r="J11197" s="244" t="str">
        <f t="shared" si="522"/>
        <v/>
      </c>
    </row>
    <row r="11198" spans="3:10" ht="12" thickBot="1" x14ac:dyDescent="0.25">
      <c r="C11198" s="254"/>
      <c r="D11198" s="254"/>
      <c r="E11198" s="255"/>
      <c r="F11198" s="256"/>
      <c r="G11198" s="257"/>
      <c r="H11198" s="243">
        <f t="shared" ca="1" si="523"/>
        <v>45139</v>
      </c>
      <c r="I11198" s="244">
        <f t="shared" si="524"/>
        <v>43892</v>
      </c>
      <c r="J11198" s="244" t="str">
        <f t="shared" si="522"/>
        <v/>
      </c>
    </row>
    <row r="11199" spans="3:10" ht="12" thickBot="1" x14ac:dyDescent="0.25">
      <c r="C11199" s="254"/>
      <c r="D11199" s="254"/>
      <c r="E11199" s="255"/>
      <c r="F11199" s="256"/>
      <c r="G11199" s="257"/>
      <c r="H11199" s="243">
        <f t="shared" ca="1" si="523"/>
        <v>45139</v>
      </c>
      <c r="I11199" s="244">
        <f t="shared" si="524"/>
        <v>43892</v>
      </c>
      <c r="J11199" s="244" t="str">
        <f t="shared" si="522"/>
        <v/>
      </c>
    </row>
    <row r="11200" spans="3:10" ht="12" thickBot="1" x14ac:dyDescent="0.25">
      <c r="C11200" s="254"/>
      <c r="D11200" s="254"/>
      <c r="E11200" s="255"/>
      <c r="F11200" s="256"/>
      <c r="G11200" s="257"/>
      <c r="H11200" s="243">
        <f t="shared" ca="1" si="523"/>
        <v>45139</v>
      </c>
      <c r="I11200" s="244">
        <f t="shared" si="524"/>
        <v>43892</v>
      </c>
      <c r="J11200" s="244" t="str">
        <f t="shared" si="522"/>
        <v/>
      </c>
    </row>
    <row r="11201" spans="3:10" ht="12" thickBot="1" x14ac:dyDescent="0.25">
      <c r="C11201" s="254"/>
      <c r="D11201" s="254"/>
      <c r="E11201" s="255"/>
      <c r="F11201" s="256"/>
      <c r="G11201" s="257"/>
      <c r="H11201" s="243">
        <f t="shared" ca="1" si="523"/>
        <v>45139</v>
      </c>
      <c r="I11201" s="244">
        <f t="shared" si="524"/>
        <v>43892</v>
      </c>
      <c r="J11201" s="244" t="str">
        <f t="shared" si="522"/>
        <v/>
      </c>
    </row>
    <row r="11202" spans="3:10" ht="12" thickBot="1" x14ac:dyDescent="0.25">
      <c r="C11202" s="254"/>
      <c r="D11202" s="254"/>
      <c r="E11202" s="255"/>
      <c r="F11202" s="256"/>
      <c r="G11202" s="257"/>
      <c r="H11202" s="243">
        <f t="shared" ca="1" si="523"/>
        <v>45139</v>
      </c>
      <c r="I11202" s="244">
        <f t="shared" si="524"/>
        <v>43892</v>
      </c>
      <c r="J11202" s="244" t="str">
        <f t="shared" si="522"/>
        <v/>
      </c>
    </row>
    <row r="11203" spans="3:10" ht="12" thickBot="1" x14ac:dyDescent="0.25">
      <c r="C11203" s="254"/>
      <c r="D11203" s="254"/>
      <c r="E11203" s="255"/>
      <c r="F11203" s="256"/>
      <c r="G11203" s="257"/>
      <c r="H11203" s="243">
        <f t="shared" ca="1" si="523"/>
        <v>45139</v>
      </c>
      <c r="I11203" s="244">
        <f t="shared" si="524"/>
        <v>43892</v>
      </c>
      <c r="J11203" s="244" t="str">
        <f t="shared" si="522"/>
        <v/>
      </c>
    </row>
    <row r="11204" spans="3:10" ht="12" thickBot="1" x14ac:dyDescent="0.25">
      <c r="C11204" s="254"/>
      <c r="D11204" s="254"/>
      <c r="E11204" s="255"/>
      <c r="F11204" s="256"/>
      <c r="G11204" s="257"/>
      <c r="H11204" s="243">
        <f t="shared" ca="1" si="523"/>
        <v>45139</v>
      </c>
      <c r="I11204" s="244">
        <f t="shared" si="524"/>
        <v>43892</v>
      </c>
      <c r="J11204" s="244" t="str">
        <f t="shared" si="522"/>
        <v/>
      </c>
    </row>
    <row r="11205" spans="3:10" ht="12" thickBot="1" x14ac:dyDescent="0.25">
      <c r="C11205" s="254"/>
      <c r="D11205" s="254"/>
      <c r="E11205" s="255"/>
      <c r="F11205" s="256"/>
      <c r="G11205" s="257"/>
      <c r="H11205" s="243">
        <f t="shared" ca="1" si="523"/>
        <v>45139</v>
      </c>
      <c r="I11205" s="244">
        <f t="shared" si="524"/>
        <v>43892</v>
      </c>
      <c r="J11205" s="244" t="str">
        <f t="shared" si="522"/>
        <v/>
      </c>
    </row>
    <row r="11206" spans="3:10" ht="12" thickBot="1" x14ac:dyDescent="0.25">
      <c r="C11206" s="254"/>
      <c r="D11206" s="254"/>
      <c r="E11206" s="255"/>
      <c r="F11206" s="256"/>
      <c r="G11206" s="257"/>
      <c r="H11206" s="243">
        <f t="shared" ca="1" si="523"/>
        <v>45139</v>
      </c>
      <c r="I11206" s="244">
        <f t="shared" si="524"/>
        <v>43892</v>
      </c>
      <c r="J11206" s="244" t="str">
        <f t="shared" ref="J11206:J11269" si="525">IF(G11206="","",IF(G11206&gt;=0,"Debitoren",IF(G11206&lt;0,"Kreditoren","")))</f>
        <v/>
      </c>
    </row>
    <row r="11207" spans="3:10" ht="12" thickBot="1" x14ac:dyDescent="0.25">
      <c r="C11207" s="254"/>
      <c r="D11207" s="254"/>
      <c r="E11207" s="255"/>
      <c r="F11207" s="256"/>
      <c r="G11207" s="257"/>
      <c r="H11207" s="243">
        <f t="shared" ref="H11207:H11270" ca="1" si="526">IF(F11207&lt;$F$2,EOMONTH($F$2,-1)+1,EOMONTH(F11207,-1)+1)</f>
        <v>45139</v>
      </c>
      <c r="I11207" s="244">
        <f t="shared" ref="I11207:I11270" si="527">IF(F11207&lt;$I$2,IF(   WEEKDAY(EOMONTH($I$2,-1)+1)=1,EOMONTH($I$2,-1)+1+1,EOMONTH($I$2,-1)+1),IF(WEEKDAY(F11207)=1,F11207+1,F11207))</f>
        <v>43892</v>
      </c>
      <c r="J11207" s="244" t="str">
        <f t="shared" si="525"/>
        <v/>
      </c>
    </row>
    <row r="11208" spans="3:10" ht="12" thickBot="1" x14ac:dyDescent="0.25">
      <c r="C11208" s="254"/>
      <c r="D11208" s="254"/>
      <c r="E11208" s="255"/>
      <c r="F11208" s="256"/>
      <c r="G11208" s="257"/>
      <c r="H11208" s="243">
        <f t="shared" ca="1" si="526"/>
        <v>45139</v>
      </c>
      <c r="I11208" s="244">
        <f t="shared" si="527"/>
        <v>43892</v>
      </c>
      <c r="J11208" s="244" t="str">
        <f t="shared" si="525"/>
        <v/>
      </c>
    </row>
    <row r="11209" spans="3:10" ht="12" thickBot="1" x14ac:dyDescent="0.25">
      <c r="C11209" s="254"/>
      <c r="D11209" s="254"/>
      <c r="E11209" s="255"/>
      <c r="F11209" s="256"/>
      <c r="G11209" s="257"/>
      <c r="H11209" s="243">
        <f t="shared" ca="1" si="526"/>
        <v>45139</v>
      </c>
      <c r="I11209" s="244">
        <f t="shared" si="527"/>
        <v>43892</v>
      </c>
      <c r="J11209" s="244" t="str">
        <f t="shared" si="525"/>
        <v/>
      </c>
    </row>
    <row r="11210" spans="3:10" ht="12" thickBot="1" x14ac:dyDescent="0.25">
      <c r="C11210" s="254"/>
      <c r="D11210" s="254"/>
      <c r="E11210" s="255"/>
      <c r="F11210" s="256"/>
      <c r="G11210" s="257"/>
      <c r="H11210" s="243">
        <f t="shared" ca="1" si="526"/>
        <v>45139</v>
      </c>
      <c r="I11210" s="244">
        <f t="shared" si="527"/>
        <v>43892</v>
      </c>
      <c r="J11210" s="244" t="str">
        <f t="shared" si="525"/>
        <v/>
      </c>
    </row>
    <row r="11211" spans="3:10" ht="12" thickBot="1" x14ac:dyDescent="0.25">
      <c r="C11211" s="254"/>
      <c r="D11211" s="254"/>
      <c r="E11211" s="255"/>
      <c r="F11211" s="256"/>
      <c r="G11211" s="257"/>
      <c r="H11211" s="243">
        <f t="shared" ca="1" si="526"/>
        <v>45139</v>
      </c>
      <c r="I11211" s="244">
        <f t="shared" si="527"/>
        <v>43892</v>
      </c>
      <c r="J11211" s="244" t="str">
        <f t="shared" si="525"/>
        <v/>
      </c>
    </row>
    <row r="11212" spans="3:10" ht="12" thickBot="1" x14ac:dyDescent="0.25">
      <c r="C11212" s="254"/>
      <c r="D11212" s="254"/>
      <c r="E11212" s="255"/>
      <c r="F11212" s="256"/>
      <c r="G11212" s="257"/>
      <c r="H11212" s="243">
        <f t="shared" ca="1" si="526"/>
        <v>45139</v>
      </c>
      <c r="I11212" s="244">
        <f t="shared" si="527"/>
        <v>43892</v>
      </c>
      <c r="J11212" s="244" t="str">
        <f t="shared" si="525"/>
        <v/>
      </c>
    </row>
    <row r="11213" spans="3:10" ht="12" thickBot="1" x14ac:dyDescent="0.25">
      <c r="C11213" s="254"/>
      <c r="D11213" s="254"/>
      <c r="E11213" s="255"/>
      <c r="F11213" s="256"/>
      <c r="G11213" s="257"/>
      <c r="H11213" s="243">
        <f t="shared" ca="1" si="526"/>
        <v>45139</v>
      </c>
      <c r="I11213" s="244">
        <f t="shared" si="527"/>
        <v>43892</v>
      </c>
      <c r="J11213" s="244" t="str">
        <f t="shared" si="525"/>
        <v/>
      </c>
    </row>
    <row r="11214" spans="3:10" ht="12" thickBot="1" x14ac:dyDescent="0.25">
      <c r="C11214" s="254"/>
      <c r="D11214" s="254"/>
      <c r="E11214" s="255"/>
      <c r="F11214" s="256"/>
      <c r="G11214" s="257"/>
      <c r="H11214" s="243">
        <f t="shared" ca="1" si="526"/>
        <v>45139</v>
      </c>
      <c r="I11214" s="244">
        <f t="shared" si="527"/>
        <v>43892</v>
      </c>
      <c r="J11214" s="244" t="str">
        <f t="shared" si="525"/>
        <v/>
      </c>
    </row>
    <row r="11215" spans="3:10" ht="12" thickBot="1" x14ac:dyDescent="0.25">
      <c r="C11215" s="254"/>
      <c r="D11215" s="254"/>
      <c r="E11215" s="255"/>
      <c r="F11215" s="256"/>
      <c r="G11215" s="257"/>
      <c r="H11215" s="243">
        <f t="shared" ca="1" si="526"/>
        <v>45139</v>
      </c>
      <c r="I11215" s="244">
        <f t="shared" si="527"/>
        <v>43892</v>
      </c>
      <c r="J11215" s="244" t="str">
        <f t="shared" si="525"/>
        <v/>
      </c>
    </row>
    <row r="11216" spans="3:10" ht="12" thickBot="1" x14ac:dyDescent="0.25">
      <c r="C11216" s="254"/>
      <c r="D11216" s="254"/>
      <c r="E11216" s="255"/>
      <c r="F11216" s="256"/>
      <c r="G11216" s="257"/>
      <c r="H11216" s="243">
        <f t="shared" ca="1" si="526"/>
        <v>45139</v>
      </c>
      <c r="I11216" s="244">
        <f t="shared" si="527"/>
        <v>43892</v>
      </c>
      <c r="J11216" s="244" t="str">
        <f t="shared" si="525"/>
        <v/>
      </c>
    </row>
    <row r="11217" spans="3:10" ht="12" thickBot="1" x14ac:dyDescent="0.25">
      <c r="C11217" s="254"/>
      <c r="D11217" s="254"/>
      <c r="E11217" s="255"/>
      <c r="F11217" s="256"/>
      <c r="G11217" s="257"/>
      <c r="H11217" s="243">
        <f t="shared" ca="1" si="526"/>
        <v>45139</v>
      </c>
      <c r="I11217" s="244">
        <f t="shared" si="527"/>
        <v>43892</v>
      </c>
      <c r="J11217" s="244" t="str">
        <f t="shared" si="525"/>
        <v/>
      </c>
    </row>
    <row r="11218" spans="3:10" ht="12" thickBot="1" x14ac:dyDescent="0.25">
      <c r="C11218" s="254"/>
      <c r="D11218" s="254"/>
      <c r="E11218" s="255"/>
      <c r="F11218" s="256"/>
      <c r="G11218" s="257"/>
      <c r="H11218" s="243">
        <f t="shared" ca="1" si="526"/>
        <v>45139</v>
      </c>
      <c r="I11218" s="244">
        <f t="shared" si="527"/>
        <v>43892</v>
      </c>
      <c r="J11218" s="244" t="str">
        <f t="shared" si="525"/>
        <v/>
      </c>
    </row>
    <row r="11219" spans="3:10" ht="12" thickBot="1" x14ac:dyDescent="0.25">
      <c r="C11219" s="254"/>
      <c r="D11219" s="254"/>
      <c r="E11219" s="255"/>
      <c r="F11219" s="256"/>
      <c r="G11219" s="257"/>
      <c r="H11219" s="243">
        <f t="shared" ca="1" si="526"/>
        <v>45139</v>
      </c>
      <c r="I11219" s="244">
        <f t="shared" si="527"/>
        <v>43892</v>
      </c>
      <c r="J11219" s="244" t="str">
        <f t="shared" si="525"/>
        <v/>
      </c>
    </row>
    <row r="11220" spans="3:10" ht="12" thickBot="1" x14ac:dyDescent="0.25">
      <c r="C11220" s="254"/>
      <c r="D11220" s="254"/>
      <c r="E11220" s="255"/>
      <c r="F11220" s="256"/>
      <c r="G11220" s="257"/>
      <c r="H11220" s="243">
        <f t="shared" ca="1" si="526"/>
        <v>45139</v>
      </c>
      <c r="I11220" s="244">
        <f t="shared" si="527"/>
        <v>43892</v>
      </c>
      <c r="J11220" s="244" t="str">
        <f t="shared" si="525"/>
        <v/>
      </c>
    </row>
    <row r="11221" spans="3:10" ht="12" thickBot="1" x14ac:dyDescent="0.25">
      <c r="C11221" s="254"/>
      <c r="D11221" s="254"/>
      <c r="E11221" s="255"/>
      <c r="F11221" s="256"/>
      <c r="G11221" s="257"/>
      <c r="H11221" s="243">
        <f t="shared" ca="1" si="526"/>
        <v>45139</v>
      </c>
      <c r="I11221" s="244">
        <f t="shared" si="527"/>
        <v>43892</v>
      </c>
      <c r="J11221" s="244" t="str">
        <f t="shared" si="525"/>
        <v/>
      </c>
    </row>
    <row r="11222" spans="3:10" ht="12" thickBot="1" x14ac:dyDescent="0.25">
      <c r="C11222" s="254"/>
      <c r="D11222" s="254"/>
      <c r="E11222" s="255"/>
      <c r="F11222" s="256"/>
      <c r="G11222" s="257"/>
      <c r="H11222" s="243">
        <f t="shared" ca="1" si="526"/>
        <v>45139</v>
      </c>
      <c r="I11222" s="244">
        <f t="shared" si="527"/>
        <v>43892</v>
      </c>
      <c r="J11222" s="244" t="str">
        <f t="shared" si="525"/>
        <v/>
      </c>
    </row>
    <row r="11223" spans="3:10" ht="12" thickBot="1" x14ac:dyDescent="0.25">
      <c r="C11223" s="254"/>
      <c r="D11223" s="254"/>
      <c r="E11223" s="255"/>
      <c r="F11223" s="256"/>
      <c r="G11223" s="257"/>
      <c r="H11223" s="243">
        <f t="shared" ca="1" si="526"/>
        <v>45139</v>
      </c>
      <c r="I11223" s="244">
        <f t="shared" si="527"/>
        <v>43892</v>
      </c>
      <c r="J11223" s="244" t="str">
        <f t="shared" si="525"/>
        <v/>
      </c>
    </row>
    <row r="11224" spans="3:10" ht="12" thickBot="1" x14ac:dyDescent="0.25">
      <c r="C11224" s="254"/>
      <c r="D11224" s="254"/>
      <c r="E11224" s="255"/>
      <c r="F11224" s="256"/>
      <c r="G11224" s="257"/>
      <c r="H11224" s="243">
        <f t="shared" ca="1" si="526"/>
        <v>45139</v>
      </c>
      <c r="I11224" s="244">
        <f t="shared" si="527"/>
        <v>43892</v>
      </c>
      <c r="J11224" s="244" t="str">
        <f t="shared" si="525"/>
        <v/>
      </c>
    </row>
    <row r="11225" spans="3:10" ht="12" thickBot="1" x14ac:dyDescent="0.25">
      <c r="C11225" s="254"/>
      <c r="D11225" s="254"/>
      <c r="E11225" s="255"/>
      <c r="F11225" s="256"/>
      <c r="G11225" s="257"/>
      <c r="H11225" s="243">
        <f t="shared" ca="1" si="526"/>
        <v>45139</v>
      </c>
      <c r="I11225" s="244">
        <f t="shared" si="527"/>
        <v>43892</v>
      </c>
      <c r="J11225" s="244" t="str">
        <f t="shared" si="525"/>
        <v/>
      </c>
    </row>
    <row r="11226" spans="3:10" ht="12" thickBot="1" x14ac:dyDescent="0.25">
      <c r="C11226" s="254"/>
      <c r="D11226" s="254"/>
      <c r="E11226" s="255"/>
      <c r="F11226" s="256"/>
      <c r="G11226" s="257"/>
      <c r="H11226" s="243">
        <f t="shared" ca="1" si="526"/>
        <v>45139</v>
      </c>
      <c r="I11226" s="244">
        <f t="shared" si="527"/>
        <v>43892</v>
      </c>
      <c r="J11226" s="244" t="str">
        <f t="shared" si="525"/>
        <v/>
      </c>
    </row>
    <row r="11227" spans="3:10" ht="12" thickBot="1" x14ac:dyDescent="0.25">
      <c r="C11227" s="254"/>
      <c r="D11227" s="254"/>
      <c r="E11227" s="255"/>
      <c r="F11227" s="256"/>
      <c r="G11227" s="257"/>
      <c r="H11227" s="243">
        <f t="shared" ca="1" si="526"/>
        <v>45139</v>
      </c>
      <c r="I11227" s="244">
        <f t="shared" si="527"/>
        <v>43892</v>
      </c>
      <c r="J11227" s="244" t="str">
        <f t="shared" si="525"/>
        <v/>
      </c>
    </row>
    <row r="11228" spans="3:10" ht="12" thickBot="1" x14ac:dyDescent="0.25">
      <c r="C11228" s="254"/>
      <c r="D11228" s="254"/>
      <c r="E11228" s="255"/>
      <c r="F11228" s="256"/>
      <c r="G11228" s="257"/>
      <c r="H11228" s="243">
        <f t="shared" ca="1" si="526"/>
        <v>45139</v>
      </c>
      <c r="I11228" s="244">
        <f t="shared" si="527"/>
        <v>43892</v>
      </c>
      <c r="J11228" s="244" t="str">
        <f t="shared" si="525"/>
        <v/>
      </c>
    </row>
    <row r="11229" spans="3:10" ht="12" thickBot="1" x14ac:dyDescent="0.25">
      <c r="C11229" s="254"/>
      <c r="D11229" s="254"/>
      <c r="E11229" s="255"/>
      <c r="F11229" s="256"/>
      <c r="G11229" s="257"/>
      <c r="H11229" s="243">
        <f t="shared" ca="1" si="526"/>
        <v>45139</v>
      </c>
      <c r="I11229" s="244">
        <f t="shared" si="527"/>
        <v>43892</v>
      </c>
      <c r="J11229" s="244" t="str">
        <f t="shared" si="525"/>
        <v/>
      </c>
    </row>
    <row r="11230" spans="3:10" ht="12" thickBot="1" x14ac:dyDescent="0.25">
      <c r="C11230" s="254"/>
      <c r="D11230" s="254"/>
      <c r="E11230" s="255"/>
      <c r="F11230" s="256"/>
      <c r="G11230" s="257"/>
      <c r="H11230" s="243">
        <f t="shared" ca="1" si="526"/>
        <v>45139</v>
      </c>
      <c r="I11230" s="244">
        <f t="shared" si="527"/>
        <v>43892</v>
      </c>
      <c r="J11230" s="244" t="str">
        <f t="shared" si="525"/>
        <v/>
      </c>
    </row>
    <row r="11231" spans="3:10" ht="12" thickBot="1" x14ac:dyDescent="0.25">
      <c r="C11231" s="254"/>
      <c r="D11231" s="254"/>
      <c r="E11231" s="255"/>
      <c r="F11231" s="256"/>
      <c r="G11231" s="257"/>
      <c r="H11231" s="243">
        <f t="shared" ca="1" si="526"/>
        <v>45139</v>
      </c>
      <c r="I11231" s="244">
        <f t="shared" si="527"/>
        <v>43892</v>
      </c>
      <c r="J11231" s="244" t="str">
        <f t="shared" si="525"/>
        <v/>
      </c>
    </row>
    <row r="11232" spans="3:10" ht="12" thickBot="1" x14ac:dyDescent="0.25">
      <c r="C11232" s="254"/>
      <c r="D11232" s="254"/>
      <c r="E11232" s="255"/>
      <c r="F11232" s="256"/>
      <c r="G11232" s="257"/>
      <c r="H11232" s="243">
        <f t="shared" ca="1" si="526"/>
        <v>45139</v>
      </c>
      <c r="I11232" s="244">
        <f t="shared" si="527"/>
        <v>43892</v>
      </c>
      <c r="J11232" s="244" t="str">
        <f t="shared" si="525"/>
        <v/>
      </c>
    </row>
    <row r="11233" spans="3:10" ht="12" thickBot="1" x14ac:dyDescent="0.25">
      <c r="C11233" s="254"/>
      <c r="D11233" s="254"/>
      <c r="E11233" s="255"/>
      <c r="F11233" s="256"/>
      <c r="G11233" s="257"/>
      <c r="H11233" s="243">
        <f t="shared" ca="1" si="526"/>
        <v>45139</v>
      </c>
      <c r="I11233" s="244">
        <f t="shared" si="527"/>
        <v>43892</v>
      </c>
      <c r="J11233" s="244" t="str">
        <f t="shared" si="525"/>
        <v/>
      </c>
    </row>
    <row r="11234" spans="3:10" ht="12" thickBot="1" x14ac:dyDescent="0.25">
      <c r="C11234" s="254"/>
      <c r="D11234" s="254"/>
      <c r="E11234" s="255"/>
      <c r="F11234" s="256"/>
      <c r="G11234" s="257"/>
      <c r="H11234" s="243">
        <f t="shared" ca="1" si="526"/>
        <v>45139</v>
      </c>
      <c r="I11234" s="244">
        <f t="shared" si="527"/>
        <v>43892</v>
      </c>
      <c r="J11234" s="244" t="str">
        <f t="shared" si="525"/>
        <v/>
      </c>
    </row>
    <row r="11235" spans="3:10" ht="12" thickBot="1" x14ac:dyDescent="0.25">
      <c r="C11235" s="254"/>
      <c r="D11235" s="254"/>
      <c r="E11235" s="255"/>
      <c r="F11235" s="256"/>
      <c r="G11235" s="257"/>
      <c r="H11235" s="243">
        <f t="shared" ca="1" si="526"/>
        <v>45139</v>
      </c>
      <c r="I11235" s="244">
        <f t="shared" si="527"/>
        <v>43892</v>
      </c>
      <c r="J11235" s="244" t="str">
        <f t="shared" si="525"/>
        <v/>
      </c>
    </row>
    <row r="11236" spans="3:10" ht="12" thickBot="1" x14ac:dyDescent="0.25">
      <c r="C11236" s="254"/>
      <c r="D11236" s="254"/>
      <c r="E11236" s="255"/>
      <c r="F11236" s="256"/>
      <c r="G11236" s="257"/>
      <c r="H11236" s="243">
        <f t="shared" ca="1" si="526"/>
        <v>45139</v>
      </c>
      <c r="I11236" s="244">
        <f t="shared" si="527"/>
        <v>43892</v>
      </c>
      <c r="J11236" s="244" t="str">
        <f t="shared" si="525"/>
        <v/>
      </c>
    </row>
    <row r="11237" spans="3:10" ht="12" thickBot="1" x14ac:dyDescent="0.25">
      <c r="C11237" s="254"/>
      <c r="D11237" s="254"/>
      <c r="E11237" s="255"/>
      <c r="F11237" s="256"/>
      <c r="G11237" s="257"/>
      <c r="H11237" s="243">
        <f t="shared" ca="1" si="526"/>
        <v>45139</v>
      </c>
      <c r="I11237" s="244">
        <f t="shared" si="527"/>
        <v>43892</v>
      </c>
      <c r="J11237" s="244" t="str">
        <f t="shared" si="525"/>
        <v/>
      </c>
    </row>
    <row r="11238" spans="3:10" ht="12" thickBot="1" x14ac:dyDescent="0.25">
      <c r="C11238" s="254"/>
      <c r="D11238" s="254"/>
      <c r="E11238" s="255"/>
      <c r="F11238" s="256"/>
      <c r="G11238" s="257"/>
      <c r="H11238" s="243">
        <f t="shared" ca="1" si="526"/>
        <v>45139</v>
      </c>
      <c r="I11238" s="244">
        <f t="shared" si="527"/>
        <v>43892</v>
      </c>
      <c r="J11238" s="244" t="str">
        <f t="shared" si="525"/>
        <v/>
      </c>
    </row>
    <row r="11239" spans="3:10" ht="12" thickBot="1" x14ac:dyDescent="0.25">
      <c r="C11239" s="254"/>
      <c r="D11239" s="254"/>
      <c r="E11239" s="255"/>
      <c r="F11239" s="256"/>
      <c r="G11239" s="257"/>
      <c r="H11239" s="243">
        <f t="shared" ca="1" si="526"/>
        <v>45139</v>
      </c>
      <c r="I11239" s="244">
        <f t="shared" si="527"/>
        <v>43892</v>
      </c>
      <c r="J11239" s="244" t="str">
        <f t="shared" si="525"/>
        <v/>
      </c>
    </row>
    <row r="11240" spans="3:10" ht="12" thickBot="1" x14ac:dyDescent="0.25">
      <c r="C11240" s="254"/>
      <c r="D11240" s="254"/>
      <c r="E11240" s="255"/>
      <c r="F11240" s="256"/>
      <c r="G11240" s="257"/>
      <c r="H11240" s="243">
        <f t="shared" ca="1" si="526"/>
        <v>45139</v>
      </c>
      <c r="I11240" s="244">
        <f t="shared" si="527"/>
        <v>43892</v>
      </c>
      <c r="J11240" s="244" t="str">
        <f t="shared" si="525"/>
        <v/>
      </c>
    </row>
    <row r="11241" spans="3:10" ht="12" thickBot="1" x14ac:dyDescent="0.25">
      <c r="C11241" s="254"/>
      <c r="D11241" s="254"/>
      <c r="E11241" s="255"/>
      <c r="F11241" s="256"/>
      <c r="G11241" s="257"/>
      <c r="H11241" s="243">
        <f t="shared" ca="1" si="526"/>
        <v>45139</v>
      </c>
      <c r="I11241" s="244">
        <f t="shared" si="527"/>
        <v>43892</v>
      </c>
      <c r="J11241" s="244" t="str">
        <f t="shared" si="525"/>
        <v/>
      </c>
    </row>
    <row r="11242" spans="3:10" ht="12" thickBot="1" x14ac:dyDescent="0.25">
      <c r="C11242" s="254"/>
      <c r="D11242" s="254"/>
      <c r="E11242" s="255"/>
      <c r="F11242" s="256"/>
      <c r="G11242" s="257"/>
      <c r="H11242" s="243">
        <f t="shared" ca="1" si="526"/>
        <v>45139</v>
      </c>
      <c r="I11242" s="244">
        <f t="shared" si="527"/>
        <v>43892</v>
      </c>
      <c r="J11242" s="244" t="str">
        <f t="shared" si="525"/>
        <v/>
      </c>
    </row>
    <row r="11243" spans="3:10" ht="12" thickBot="1" x14ac:dyDescent="0.25">
      <c r="C11243" s="254"/>
      <c r="D11243" s="254"/>
      <c r="E11243" s="255"/>
      <c r="F11243" s="256"/>
      <c r="G11243" s="257"/>
      <c r="H11243" s="243">
        <f t="shared" ca="1" si="526"/>
        <v>45139</v>
      </c>
      <c r="I11243" s="244">
        <f t="shared" si="527"/>
        <v>43892</v>
      </c>
      <c r="J11243" s="244" t="str">
        <f t="shared" si="525"/>
        <v/>
      </c>
    </row>
    <row r="11244" spans="3:10" ht="12" thickBot="1" x14ac:dyDescent="0.25">
      <c r="C11244" s="254"/>
      <c r="D11244" s="254"/>
      <c r="E11244" s="255"/>
      <c r="F11244" s="256"/>
      <c r="G11244" s="257"/>
      <c r="H11244" s="243">
        <f t="shared" ca="1" si="526"/>
        <v>45139</v>
      </c>
      <c r="I11244" s="244">
        <f t="shared" si="527"/>
        <v>43892</v>
      </c>
      <c r="J11244" s="244" t="str">
        <f t="shared" si="525"/>
        <v/>
      </c>
    </row>
    <row r="11245" spans="3:10" ht="12" thickBot="1" x14ac:dyDescent="0.25">
      <c r="C11245" s="254"/>
      <c r="D11245" s="254"/>
      <c r="E11245" s="255"/>
      <c r="F11245" s="256"/>
      <c r="G11245" s="257"/>
      <c r="H11245" s="243">
        <f t="shared" ca="1" si="526"/>
        <v>45139</v>
      </c>
      <c r="I11245" s="244">
        <f t="shared" si="527"/>
        <v>43892</v>
      </c>
      <c r="J11245" s="244" t="str">
        <f t="shared" si="525"/>
        <v/>
      </c>
    </row>
    <row r="11246" spans="3:10" ht="12" thickBot="1" x14ac:dyDescent="0.25">
      <c r="C11246" s="254"/>
      <c r="D11246" s="254"/>
      <c r="E11246" s="255"/>
      <c r="F11246" s="256"/>
      <c r="G11246" s="257"/>
      <c r="H11246" s="243">
        <f t="shared" ca="1" si="526"/>
        <v>45139</v>
      </c>
      <c r="I11246" s="244">
        <f t="shared" si="527"/>
        <v>43892</v>
      </c>
      <c r="J11246" s="244" t="str">
        <f t="shared" si="525"/>
        <v/>
      </c>
    </row>
    <row r="11247" spans="3:10" ht="12" thickBot="1" x14ac:dyDescent="0.25">
      <c r="C11247" s="254"/>
      <c r="D11247" s="254"/>
      <c r="E11247" s="255"/>
      <c r="F11247" s="256"/>
      <c r="G11247" s="257"/>
      <c r="H11247" s="243">
        <f t="shared" ca="1" si="526"/>
        <v>45139</v>
      </c>
      <c r="I11247" s="244">
        <f t="shared" si="527"/>
        <v>43892</v>
      </c>
      <c r="J11247" s="244" t="str">
        <f t="shared" si="525"/>
        <v/>
      </c>
    </row>
    <row r="11248" spans="3:10" ht="12" thickBot="1" x14ac:dyDescent="0.25">
      <c r="C11248" s="254"/>
      <c r="D11248" s="254"/>
      <c r="E11248" s="255"/>
      <c r="F11248" s="256"/>
      <c r="G11248" s="257"/>
      <c r="H11248" s="243">
        <f t="shared" ca="1" si="526"/>
        <v>45139</v>
      </c>
      <c r="I11248" s="244">
        <f t="shared" si="527"/>
        <v>43892</v>
      </c>
      <c r="J11248" s="244" t="str">
        <f t="shared" si="525"/>
        <v/>
      </c>
    </row>
    <row r="11249" spans="3:10" ht="12" thickBot="1" x14ac:dyDescent="0.25">
      <c r="C11249" s="254"/>
      <c r="D11249" s="254"/>
      <c r="E11249" s="255"/>
      <c r="F11249" s="256"/>
      <c r="G11249" s="257"/>
      <c r="H11249" s="243">
        <f t="shared" ca="1" si="526"/>
        <v>45139</v>
      </c>
      <c r="I11249" s="244">
        <f t="shared" si="527"/>
        <v>43892</v>
      </c>
      <c r="J11249" s="244" t="str">
        <f t="shared" si="525"/>
        <v/>
      </c>
    </row>
    <row r="11250" spans="3:10" ht="12" thickBot="1" x14ac:dyDescent="0.25">
      <c r="C11250" s="254"/>
      <c r="D11250" s="254"/>
      <c r="E11250" s="255"/>
      <c r="F11250" s="256"/>
      <c r="G11250" s="257"/>
      <c r="H11250" s="243">
        <f t="shared" ca="1" si="526"/>
        <v>45139</v>
      </c>
      <c r="I11250" s="244">
        <f t="shared" si="527"/>
        <v>43892</v>
      </c>
      <c r="J11250" s="244" t="str">
        <f t="shared" si="525"/>
        <v/>
      </c>
    </row>
    <row r="11251" spans="3:10" ht="12" thickBot="1" x14ac:dyDescent="0.25">
      <c r="C11251" s="254"/>
      <c r="D11251" s="254"/>
      <c r="E11251" s="255"/>
      <c r="F11251" s="256"/>
      <c r="G11251" s="257"/>
      <c r="H11251" s="243">
        <f t="shared" ca="1" si="526"/>
        <v>45139</v>
      </c>
      <c r="I11251" s="244">
        <f t="shared" si="527"/>
        <v>43892</v>
      </c>
      <c r="J11251" s="244" t="str">
        <f t="shared" si="525"/>
        <v/>
      </c>
    </row>
    <row r="11252" spans="3:10" ht="12" thickBot="1" x14ac:dyDescent="0.25">
      <c r="C11252" s="254"/>
      <c r="D11252" s="254"/>
      <c r="E11252" s="255"/>
      <c r="F11252" s="256"/>
      <c r="G11252" s="257"/>
      <c r="H11252" s="243">
        <f t="shared" ca="1" si="526"/>
        <v>45139</v>
      </c>
      <c r="I11252" s="244">
        <f t="shared" si="527"/>
        <v>43892</v>
      </c>
      <c r="J11252" s="244" t="str">
        <f t="shared" si="525"/>
        <v/>
      </c>
    </row>
    <row r="11253" spans="3:10" ht="12" thickBot="1" x14ac:dyDescent="0.25">
      <c r="C11253" s="254"/>
      <c r="D11253" s="254"/>
      <c r="E11253" s="255"/>
      <c r="F11253" s="256"/>
      <c r="G11253" s="257"/>
      <c r="H11253" s="243">
        <f t="shared" ca="1" si="526"/>
        <v>45139</v>
      </c>
      <c r="I11253" s="244">
        <f t="shared" si="527"/>
        <v>43892</v>
      </c>
      <c r="J11253" s="244" t="str">
        <f t="shared" si="525"/>
        <v/>
      </c>
    </row>
    <row r="11254" spans="3:10" ht="12" thickBot="1" x14ac:dyDescent="0.25">
      <c r="C11254" s="254"/>
      <c r="D11254" s="254"/>
      <c r="E11254" s="255"/>
      <c r="F11254" s="256"/>
      <c r="G11254" s="257"/>
      <c r="H11254" s="243">
        <f t="shared" ca="1" si="526"/>
        <v>45139</v>
      </c>
      <c r="I11254" s="244">
        <f t="shared" si="527"/>
        <v>43892</v>
      </c>
      <c r="J11254" s="244" t="str">
        <f t="shared" si="525"/>
        <v/>
      </c>
    </row>
    <row r="11255" spans="3:10" ht="12" thickBot="1" x14ac:dyDescent="0.25">
      <c r="C11255" s="254"/>
      <c r="D11255" s="254"/>
      <c r="E11255" s="255"/>
      <c r="F11255" s="256"/>
      <c r="G11255" s="257"/>
      <c r="H11255" s="243">
        <f t="shared" ca="1" si="526"/>
        <v>45139</v>
      </c>
      <c r="I11255" s="244">
        <f t="shared" si="527"/>
        <v>43892</v>
      </c>
      <c r="J11255" s="244" t="str">
        <f t="shared" si="525"/>
        <v/>
      </c>
    </row>
    <row r="11256" spans="3:10" ht="12" thickBot="1" x14ac:dyDescent="0.25">
      <c r="C11256" s="254"/>
      <c r="D11256" s="254"/>
      <c r="E11256" s="255"/>
      <c r="F11256" s="256"/>
      <c r="G11256" s="257"/>
      <c r="H11256" s="243">
        <f t="shared" ca="1" si="526"/>
        <v>45139</v>
      </c>
      <c r="I11256" s="244">
        <f t="shared" si="527"/>
        <v>43892</v>
      </c>
      <c r="J11256" s="244" t="str">
        <f t="shared" si="525"/>
        <v/>
      </c>
    </row>
    <row r="11257" spans="3:10" ht="12" thickBot="1" x14ac:dyDescent="0.25">
      <c r="C11257" s="254"/>
      <c r="D11257" s="254"/>
      <c r="E11257" s="255"/>
      <c r="F11257" s="256"/>
      <c r="G11257" s="257"/>
      <c r="H11257" s="243">
        <f t="shared" ca="1" si="526"/>
        <v>45139</v>
      </c>
      <c r="I11257" s="244">
        <f t="shared" si="527"/>
        <v>43892</v>
      </c>
      <c r="J11257" s="244" t="str">
        <f t="shared" si="525"/>
        <v/>
      </c>
    </row>
    <row r="11258" spans="3:10" ht="12" thickBot="1" x14ac:dyDescent="0.25">
      <c r="C11258" s="254"/>
      <c r="D11258" s="254"/>
      <c r="E11258" s="255"/>
      <c r="F11258" s="256"/>
      <c r="G11258" s="257"/>
      <c r="H11258" s="243">
        <f t="shared" ca="1" si="526"/>
        <v>45139</v>
      </c>
      <c r="I11258" s="244">
        <f t="shared" si="527"/>
        <v>43892</v>
      </c>
      <c r="J11258" s="244" t="str">
        <f t="shared" si="525"/>
        <v/>
      </c>
    </row>
    <row r="11259" spans="3:10" ht="12" thickBot="1" x14ac:dyDescent="0.25">
      <c r="C11259" s="254"/>
      <c r="D11259" s="254"/>
      <c r="E11259" s="255"/>
      <c r="F11259" s="256"/>
      <c r="G11259" s="257"/>
      <c r="H11259" s="243">
        <f t="shared" ca="1" si="526"/>
        <v>45139</v>
      </c>
      <c r="I11259" s="244">
        <f t="shared" si="527"/>
        <v>43892</v>
      </c>
      <c r="J11259" s="244" t="str">
        <f t="shared" si="525"/>
        <v/>
      </c>
    </row>
    <row r="11260" spans="3:10" ht="12" thickBot="1" x14ac:dyDescent="0.25">
      <c r="C11260" s="254"/>
      <c r="D11260" s="254"/>
      <c r="E11260" s="255"/>
      <c r="F11260" s="256"/>
      <c r="G11260" s="257"/>
      <c r="H11260" s="243">
        <f t="shared" ca="1" si="526"/>
        <v>45139</v>
      </c>
      <c r="I11260" s="244">
        <f t="shared" si="527"/>
        <v>43892</v>
      </c>
      <c r="J11260" s="244" t="str">
        <f t="shared" si="525"/>
        <v/>
      </c>
    </row>
    <row r="11261" spans="3:10" ht="12" thickBot="1" x14ac:dyDescent="0.25">
      <c r="C11261" s="254"/>
      <c r="D11261" s="254"/>
      <c r="E11261" s="255"/>
      <c r="F11261" s="256"/>
      <c r="G11261" s="257"/>
      <c r="H11261" s="243">
        <f t="shared" ca="1" si="526"/>
        <v>45139</v>
      </c>
      <c r="I11261" s="244">
        <f t="shared" si="527"/>
        <v>43892</v>
      </c>
      <c r="J11261" s="244" t="str">
        <f t="shared" si="525"/>
        <v/>
      </c>
    </row>
    <row r="11262" spans="3:10" ht="12" thickBot="1" x14ac:dyDescent="0.25">
      <c r="C11262" s="254"/>
      <c r="D11262" s="254"/>
      <c r="E11262" s="255"/>
      <c r="F11262" s="256"/>
      <c r="G11262" s="257"/>
      <c r="H11262" s="243">
        <f t="shared" ca="1" si="526"/>
        <v>45139</v>
      </c>
      <c r="I11262" s="244">
        <f t="shared" si="527"/>
        <v>43892</v>
      </c>
      <c r="J11262" s="244" t="str">
        <f t="shared" si="525"/>
        <v/>
      </c>
    </row>
    <row r="11263" spans="3:10" ht="12" thickBot="1" x14ac:dyDescent="0.25">
      <c r="C11263" s="254"/>
      <c r="D11263" s="254"/>
      <c r="E11263" s="255"/>
      <c r="F11263" s="256"/>
      <c r="G11263" s="257"/>
      <c r="H11263" s="243">
        <f t="shared" ca="1" si="526"/>
        <v>45139</v>
      </c>
      <c r="I11263" s="244">
        <f t="shared" si="527"/>
        <v>43892</v>
      </c>
      <c r="J11263" s="244" t="str">
        <f t="shared" si="525"/>
        <v/>
      </c>
    </row>
    <row r="11264" spans="3:10" ht="12" thickBot="1" x14ac:dyDescent="0.25">
      <c r="C11264" s="254"/>
      <c r="D11264" s="254"/>
      <c r="E11264" s="255"/>
      <c r="F11264" s="256"/>
      <c r="G11264" s="257"/>
      <c r="H11264" s="243">
        <f t="shared" ca="1" si="526"/>
        <v>45139</v>
      </c>
      <c r="I11264" s="244">
        <f t="shared" si="527"/>
        <v>43892</v>
      </c>
      <c r="J11264" s="244" t="str">
        <f t="shared" si="525"/>
        <v/>
      </c>
    </row>
    <row r="11265" spans="3:10" ht="12" thickBot="1" x14ac:dyDescent="0.25">
      <c r="C11265" s="254"/>
      <c r="D11265" s="254"/>
      <c r="E11265" s="255"/>
      <c r="F11265" s="256"/>
      <c r="G11265" s="257"/>
      <c r="H11265" s="243">
        <f t="shared" ca="1" si="526"/>
        <v>45139</v>
      </c>
      <c r="I11265" s="244">
        <f t="shared" si="527"/>
        <v>43892</v>
      </c>
      <c r="J11265" s="244" t="str">
        <f t="shared" si="525"/>
        <v/>
      </c>
    </row>
    <row r="11266" spans="3:10" ht="12" thickBot="1" x14ac:dyDescent="0.25">
      <c r="C11266" s="254"/>
      <c r="D11266" s="254"/>
      <c r="E11266" s="255"/>
      <c r="F11266" s="256"/>
      <c r="G11266" s="257"/>
      <c r="H11266" s="243">
        <f t="shared" ca="1" si="526"/>
        <v>45139</v>
      </c>
      <c r="I11266" s="244">
        <f t="shared" si="527"/>
        <v>43892</v>
      </c>
      <c r="J11266" s="244" t="str">
        <f t="shared" si="525"/>
        <v/>
      </c>
    </row>
    <row r="11267" spans="3:10" ht="12" thickBot="1" x14ac:dyDescent="0.25">
      <c r="C11267" s="254"/>
      <c r="D11267" s="254"/>
      <c r="E11267" s="255"/>
      <c r="F11267" s="256"/>
      <c r="G11267" s="257"/>
      <c r="H11267" s="243">
        <f t="shared" ca="1" si="526"/>
        <v>45139</v>
      </c>
      <c r="I11267" s="244">
        <f t="shared" si="527"/>
        <v>43892</v>
      </c>
      <c r="J11267" s="244" t="str">
        <f t="shared" si="525"/>
        <v/>
      </c>
    </row>
    <row r="11268" spans="3:10" ht="12" thickBot="1" x14ac:dyDescent="0.25">
      <c r="C11268" s="254"/>
      <c r="D11268" s="254"/>
      <c r="E11268" s="255"/>
      <c r="F11268" s="256"/>
      <c r="G11268" s="257"/>
      <c r="H11268" s="243">
        <f t="shared" ca="1" si="526"/>
        <v>45139</v>
      </c>
      <c r="I11268" s="244">
        <f t="shared" si="527"/>
        <v>43892</v>
      </c>
      <c r="J11268" s="244" t="str">
        <f t="shared" si="525"/>
        <v/>
      </c>
    </row>
    <row r="11269" spans="3:10" ht="12" thickBot="1" x14ac:dyDescent="0.25">
      <c r="C11269" s="254"/>
      <c r="D11269" s="254"/>
      <c r="E11269" s="255"/>
      <c r="F11269" s="256"/>
      <c r="G11269" s="257"/>
      <c r="H11269" s="243">
        <f t="shared" ca="1" si="526"/>
        <v>45139</v>
      </c>
      <c r="I11269" s="244">
        <f t="shared" si="527"/>
        <v>43892</v>
      </c>
      <c r="J11269" s="244" t="str">
        <f t="shared" si="525"/>
        <v/>
      </c>
    </row>
    <row r="11270" spans="3:10" ht="12" thickBot="1" x14ac:dyDescent="0.25">
      <c r="C11270" s="254"/>
      <c r="D11270" s="254"/>
      <c r="E11270" s="255"/>
      <c r="F11270" s="256"/>
      <c r="G11270" s="257"/>
      <c r="H11270" s="243">
        <f t="shared" ca="1" si="526"/>
        <v>45139</v>
      </c>
      <c r="I11270" s="244">
        <f t="shared" si="527"/>
        <v>43892</v>
      </c>
      <c r="J11270" s="244" t="str">
        <f t="shared" ref="J11270:J11333" si="528">IF(G11270="","",IF(G11270&gt;=0,"Debitoren",IF(G11270&lt;0,"Kreditoren","")))</f>
        <v/>
      </c>
    </row>
    <row r="11271" spans="3:10" ht="12" thickBot="1" x14ac:dyDescent="0.25">
      <c r="C11271" s="254"/>
      <c r="D11271" s="254"/>
      <c r="E11271" s="255"/>
      <c r="F11271" s="256"/>
      <c r="G11271" s="257"/>
      <c r="H11271" s="243">
        <f t="shared" ref="H11271:H11334" ca="1" si="529">IF(F11271&lt;$F$2,EOMONTH($F$2,-1)+1,EOMONTH(F11271,-1)+1)</f>
        <v>45139</v>
      </c>
      <c r="I11271" s="244">
        <f t="shared" ref="I11271:I11334" si="530">IF(F11271&lt;$I$2,IF(   WEEKDAY(EOMONTH($I$2,-1)+1)=1,EOMONTH($I$2,-1)+1+1,EOMONTH($I$2,-1)+1),IF(WEEKDAY(F11271)=1,F11271+1,F11271))</f>
        <v>43892</v>
      </c>
      <c r="J11271" s="244" t="str">
        <f t="shared" si="528"/>
        <v/>
      </c>
    </row>
    <row r="11272" spans="3:10" ht="12" thickBot="1" x14ac:dyDescent="0.25">
      <c r="C11272" s="254"/>
      <c r="D11272" s="254"/>
      <c r="E11272" s="255"/>
      <c r="F11272" s="256"/>
      <c r="G11272" s="257"/>
      <c r="H11272" s="243">
        <f t="shared" ca="1" si="529"/>
        <v>45139</v>
      </c>
      <c r="I11272" s="244">
        <f t="shared" si="530"/>
        <v>43892</v>
      </c>
      <c r="J11272" s="244" t="str">
        <f t="shared" si="528"/>
        <v/>
      </c>
    </row>
    <row r="11273" spans="3:10" ht="12" thickBot="1" x14ac:dyDescent="0.25">
      <c r="C11273" s="254"/>
      <c r="D11273" s="254"/>
      <c r="E11273" s="255"/>
      <c r="F11273" s="256"/>
      <c r="G11273" s="257"/>
      <c r="H11273" s="243">
        <f t="shared" ca="1" si="529"/>
        <v>45139</v>
      </c>
      <c r="I11273" s="244">
        <f t="shared" si="530"/>
        <v>43892</v>
      </c>
      <c r="J11273" s="244" t="str">
        <f t="shared" si="528"/>
        <v/>
      </c>
    </row>
    <row r="11274" spans="3:10" ht="12" thickBot="1" x14ac:dyDescent="0.25">
      <c r="C11274" s="254"/>
      <c r="D11274" s="254"/>
      <c r="E11274" s="255"/>
      <c r="F11274" s="256"/>
      <c r="G11274" s="257"/>
      <c r="H11274" s="243">
        <f t="shared" ca="1" si="529"/>
        <v>45139</v>
      </c>
      <c r="I11274" s="244">
        <f t="shared" si="530"/>
        <v>43892</v>
      </c>
      <c r="J11274" s="244" t="str">
        <f t="shared" si="528"/>
        <v/>
      </c>
    </row>
    <row r="11275" spans="3:10" ht="12" thickBot="1" x14ac:dyDescent="0.25">
      <c r="C11275" s="254"/>
      <c r="D11275" s="254"/>
      <c r="E11275" s="255"/>
      <c r="F11275" s="256"/>
      <c r="G11275" s="257"/>
      <c r="H11275" s="243">
        <f t="shared" ca="1" si="529"/>
        <v>45139</v>
      </c>
      <c r="I11275" s="244">
        <f t="shared" si="530"/>
        <v>43892</v>
      </c>
      <c r="J11275" s="244" t="str">
        <f t="shared" si="528"/>
        <v/>
      </c>
    </row>
    <row r="11276" spans="3:10" ht="12" thickBot="1" x14ac:dyDescent="0.25">
      <c r="C11276" s="254"/>
      <c r="D11276" s="254"/>
      <c r="E11276" s="255"/>
      <c r="F11276" s="256"/>
      <c r="G11276" s="257"/>
      <c r="H11276" s="243">
        <f t="shared" ca="1" si="529"/>
        <v>45139</v>
      </c>
      <c r="I11276" s="244">
        <f t="shared" si="530"/>
        <v>43892</v>
      </c>
      <c r="J11276" s="244" t="str">
        <f t="shared" si="528"/>
        <v/>
      </c>
    </row>
    <row r="11277" spans="3:10" ht="12" thickBot="1" x14ac:dyDescent="0.25">
      <c r="C11277" s="254"/>
      <c r="D11277" s="254"/>
      <c r="E11277" s="255"/>
      <c r="F11277" s="256"/>
      <c r="G11277" s="257"/>
      <c r="H11277" s="243">
        <f t="shared" ca="1" si="529"/>
        <v>45139</v>
      </c>
      <c r="I11277" s="244">
        <f t="shared" si="530"/>
        <v>43892</v>
      </c>
      <c r="J11277" s="244" t="str">
        <f t="shared" si="528"/>
        <v/>
      </c>
    </row>
    <row r="11278" spans="3:10" ht="12" thickBot="1" x14ac:dyDescent="0.25">
      <c r="C11278" s="254"/>
      <c r="D11278" s="254"/>
      <c r="E11278" s="255"/>
      <c r="F11278" s="256"/>
      <c r="G11278" s="257"/>
      <c r="H11278" s="243">
        <f t="shared" ca="1" si="529"/>
        <v>45139</v>
      </c>
      <c r="I11278" s="244">
        <f t="shared" si="530"/>
        <v>43892</v>
      </c>
      <c r="J11278" s="244" t="str">
        <f t="shared" si="528"/>
        <v/>
      </c>
    </row>
    <row r="11279" spans="3:10" ht="12" thickBot="1" x14ac:dyDescent="0.25">
      <c r="C11279" s="254"/>
      <c r="D11279" s="254"/>
      <c r="E11279" s="255"/>
      <c r="F11279" s="256"/>
      <c r="G11279" s="257"/>
      <c r="H11279" s="243">
        <f t="shared" ca="1" si="529"/>
        <v>45139</v>
      </c>
      <c r="I11279" s="244">
        <f t="shared" si="530"/>
        <v>43892</v>
      </c>
      <c r="J11279" s="244" t="str">
        <f t="shared" si="528"/>
        <v/>
      </c>
    </row>
    <row r="11280" spans="3:10" ht="12" thickBot="1" x14ac:dyDescent="0.25">
      <c r="C11280" s="254"/>
      <c r="D11280" s="254"/>
      <c r="E11280" s="255"/>
      <c r="F11280" s="256"/>
      <c r="G11280" s="257"/>
      <c r="H11280" s="243">
        <f t="shared" ca="1" si="529"/>
        <v>45139</v>
      </c>
      <c r="I11280" s="244">
        <f t="shared" si="530"/>
        <v>43892</v>
      </c>
      <c r="J11280" s="244" t="str">
        <f t="shared" si="528"/>
        <v/>
      </c>
    </row>
    <row r="11281" spans="3:10" ht="12" thickBot="1" x14ac:dyDescent="0.25">
      <c r="C11281" s="254"/>
      <c r="D11281" s="254"/>
      <c r="E11281" s="255"/>
      <c r="F11281" s="256"/>
      <c r="G11281" s="257"/>
      <c r="H11281" s="243">
        <f t="shared" ca="1" si="529"/>
        <v>45139</v>
      </c>
      <c r="I11281" s="244">
        <f t="shared" si="530"/>
        <v>43892</v>
      </c>
      <c r="J11281" s="244" t="str">
        <f t="shared" si="528"/>
        <v/>
      </c>
    </row>
    <row r="11282" spans="3:10" ht="12" thickBot="1" x14ac:dyDescent="0.25">
      <c r="C11282" s="254"/>
      <c r="D11282" s="254"/>
      <c r="E11282" s="255"/>
      <c r="F11282" s="256"/>
      <c r="G11282" s="257"/>
      <c r="H11282" s="243">
        <f t="shared" ca="1" si="529"/>
        <v>45139</v>
      </c>
      <c r="I11282" s="244">
        <f t="shared" si="530"/>
        <v>43892</v>
      </c>
      <c r="J11282" s="244" t="str">
        <f t="shared" si="528"/>
        <v/>
      </c>
    </row>
    <row r="11283" spans="3:10" ht="12" thickBot="1" x14ac:dyDescent="0.25">
      <c r="C11283" s="254"/>
      <c r="D11283" s="254"/>
      <c r="E11283" s="255"/>
      <c r="F11283" s="256"/>
      <c r="G11283" s="257"/>
      <c r="H11283" s="243">
        <f t="shared" ca="1" si="529"/>
        <v>45139</v>
      </c>
      <c r="I11283" s="244">
        <f t="shared" si="530"/>
        <v>43892</v>
      </c>
      <c r="J11283" s="244" t="str">
        <f t="shared" si="528"/>
        <v/>
      </c>
    </row>
    <row r="11284" spans="3:10" ht="12" thickBot="1" x14ac:dyDescent="0.25">
      <c r="C11284" s="254"/>
      <c r="D11284" s="254"/>
      <c r="E11284" s="255"/>
      <c r="F11284" s="256"/>
      <c r="G11284" s="257"/>
      <c r="H11284" s="243">
        <f t="shared" ca="1" si="529"/>
        <v>45139</v>
      </c>
      <c r="I11284" s="244">
        <f t="shared" si="530"/>
        <v>43892</v>
      </c>
      <c r="J11284" s="244" t="str">
        <f t="shared" si="528"/>
        <v/>
      </c>
    </row>
    <row r="11285" spans="3:10" ht="12" thickBot="1" x14ac:dyDescent="0.25">
      <c r="C11285" s="254"/>
      <c r="D11285" s="254"/>
      <c r="E11285" s="255"/>
      <c r="F11285" s="256"/>
      <c r="G11285" s="257"/>
      <c r="H11285" s="243">
        <f t="shared" ca="1" si="529"/>
        <v>45139</v>
      </c>
      <c r="I11285" s="244">
        <f t="shared" si="530"/>
        <v>43892</v>
      </c>
      <c r="J11285" s="244" t="str">
        <f t="shared" si="528"/>
        <v/>
      </c>
    </row>
    <row r="11286" spans="3:10" ht="12" thickBot="1" x14ac:dyDescent="0.25">
      <c r="C11286" s="254"/>
      <c r="D11286" s="254"/>
      <c r="E11286" s="255"/>
      <c r="F11286" s="256"/>
      <c r="G11286" s="257"/>
      <c r="H11286" s="243">
        <f t="shared" ca="1" si="529"/>
        <v>45139</v>
      </c>
      <c r="I11286" s="244">
        <f t="shared" si="530"/>
        <v>43892</v>
      </c>
      <c r="J11286" s="244" t="str">
        <f t="shared" si="528"/>
        <v/>
      </c>
    </row>
    <row r="11287" spans="3:10" ht="12" thickBot="1" x14ac:dyDescent="0.25">
      <c r="C11287" s="254"/>
      <c r="D11287" s="254"/>
      <c r="E11287" s="255"/>
      <c r="F11287" s="256"/>
      <c r="G11287" s="257"/>
      <c r="H11287" s="243">
        <f t="shared" ca="1" si="529"/>
        <v>45139</v>
      </c>
      <c r="I11287" s="244">
        <f t="shared" si="530"/>
        <v>43892</v>
      </c>
      <c r="J11287" s="244" t="str">
        <f t="shared" si="528"/>
        <v/>
      </c>
    </row>
    <row r="11288" spans="3:10" ht="12" thickBot="1" x14ac:dyDescent="0.25">
      <c r="C11288" s="254"/>
      <c r="D11288" s="254"/>
      <c r="E11288" s="255"/>
      <c r="F11288" s="256"/>
      <c r="G11288" s="257"/>
      <c r="H11288" s="243">
        <f t="shared" ca="1" si="529"/>
        <v>45139</v>
      </c>
      <c r="I11288" s="244">
        <f t="shared" si="530"/>
        <v>43892</v>
      </c>
      <c r="J11288" s="244" t="str">
        <f t="shared" si="528"/>
        <v/>
      </c>
    </row>
    <row r="11289" spans="3:10" ht="12" thickBot="1" x14ac:dyDescent="0.25">
      <c r="C11289" s="254"/>
      <c r="D11289" s="254"/>
      <c r="E11289" s="255"/>
      <c r="F11289" s="256"/>
      <c r="G11289" s="257"/>
      <c r="H11289" s="243">
        <f t="shared" ca="1" si="529"/>
        <v>45139</v>
      </c>
      <c r="I11289" s="244">
        <f t="shared" si="530"/>
        <v>43892</v>
      </c>
      <c r="J11289" s="244" t="str">
        <f t="shared" si="528"/>
        <v/>
      </c>
    </row>
    <row r="11290" spans="3:10" ht="12" thickBot="1" x14ac:dyDescent="0.25">
      <c r="C11290" s="254"/>
      <c r="D11290" s="254"/>
      <c r="E11290" s="255"/>
      <c r="F11290" s="256"/>
      <c r="G11290" s="257"/>
      <c r="H11290" s="243">
        <f t="shared" ca="1" si="529"/>
        <v>45139</v>
      </c>
      <c r="I11290" s="244">
        <f t="shared" si="530"/>
        <v>43892</v>
      </c>
      <c r="J11290" s="244" t="str">
        <f t="shared" si="528"/>
        <v/>
      </c>
    </row>
    <row r="11291" spans="3:10" ht="12" thickBot="1" x14ac:dyDescent="0.25">
      <c r="C11291" s="254"/>
      <c r="D11291" s="254"/>
      <c r="E11291" s="255"/>
      <c r="F11291" s="256"/>
      <c r="G11291" s="257"/>
      <c r="H11291" s="243">
        <f t="shared" ca="1" si="529"/>
        <v>45139</v>
      </c>
      <c r="I11291" s="244">
        <f t="shared" si="530"/>
        <v>43892</v>
      </c>
      <c r="J11291" s="244" t="str">
        <f t="shared" si="528"/>
        <v/>
      </c>
    </row>
    <row r="11292" spans="3:10" ht="12" thickBot="1" x14ac:dyDescent="0.25">
      <c r="C11292" s="254"/>
      <c r="D11292" s="254"/>
      <c r="E11292" s="255"/>
      <c r="F11292" s="256"/>
      <c r="G11292" s="257"/>
      <c r="H11292" s="243">
        <f t="shared" ca="1" si="529"/>
        <v>45139</v>
      </c>
      <c r="I11292" s="244">
        <f t="shared" si="530"/>
        <v>43892</v>
      </c>
      <c r="J11292" s="244" t="str">
        <f t="shared" si="528"/>
        <v/>
      </c>
    </row>
    <row r="11293" spans="3:10" ht="12" thickBot="1" x14ac:dyDescent="0.25">
      <c r="C11293" s="254"/>
      <c r="D11293" s="254"/>
      <c r="E11293" s="255"/>
      <c r="F11293" s="256"/>
      <c r="G11293" s="257"/>
      <c r="H11293" s="243">
        <f t="shared" ca="1" si="529"/>
        <v>45139</v>
      </c>
      <c r="I11293" s="244">
        <f t="shared" si="530"/>
        <v>43892</v>
      </c>
      <c r="J11293" s="244" t="str">
        <f t="shared" si="528"/>
        <v/>
      </c>
    </row>
    <row r="11294" spans="3:10" ht="12" thickBot="1" x14ac:dyDescent="0.25">
      <c r="C11294" s="254"/>
      <c r="D11294" s="254"/>
      <c r="E11294" s="255"/>
      <c r="F11294" s="256"/>
      <c r="G11294" s="257"/>
      <c r="H11294" s="243">
        <f t="shared" ca="1" si="529"/>
        <v>45139</v>
      </c>
      <c r="I11294" s="244">
        <f t="shared" si="530"/>
        <v>43892</v>
      </c>
      <c r="J11294" s="244" t="str">
        <f t="shared" si="528"/>
        <v/>
      </c>
    </row>
    <row r="11295" spans="3:10" ht="12" thickBot="1" x14ac:dyDescent="0.25">
      <c r="C11295" s="254"/>
      <c r="D11295" s="254"/>
      <c r="E11295" s="255"/>
      <c r="F11295" s="256"/>
      <c r="G11295" s="257"/>
      <c r="H11295" s="243">
        <f t="shared" ca="1" si="529"/>
        <v>45139</v>
      </c>
      <c r="I11295" s="244">
        <f t="shared" si="530"/>
        <v>43892</v>
      </c>
      <c r="J11295" s="244" t="str">
        <f t="shared" si="528"/>
        <v/>
      </c>
    </row>
    <row r="11296" spans="3:10" ht="12" thickBot="1" x14ac:dyDescent="0.25">
      <c r="C11296" s="254"/>
      <c r="D11296" s="254"/>
      <c r="E11296" s="255"/>
      <c r="F11296" s="256"/>
      <c r="G11296" s="257"/>
      <c r="H11296" s="243">
        <f t="shared" ca="1" si="529"/>
        <v>45139</v>
      </c>
      <c r="I11296" s="244">
        <f t="shared" si="530"/>
        <v>43892</v>
      </c>
      <c r="J11296" s="244" t="str">
        <f t="shared" si="528"/>
        <v/>
      </c>
    </row>
    <row r="11297" spans="3:10" ht="12" thickBot="1" x14ac:dyDescent="0.25">
      <c r="C11297" s="254"/>
      <c r="D11297" s="254"/>
      <c r="E11297" s="255"/>
      <c r="F11297" s="256"/>
      <c r="G11297" s="257"/>
      <c r="H11297" s="243">
        <f t="shared" ca="1" si="529"/>
        <v>45139</v>
      </c>
      <c r="I11297" s="244">
        <f t="shared" si="530"/>
        <v>43892</v>
      </c>
      <c r="J11297" s="244" t="str">
        <f t="shared" si="528"/>
        <v/>
      </c>
    </row>
    <row r="11298" spans="3:10" ht="12" thickBot="1" x14ac:dyDescent="0.25">
      <c r="C11298" s="254"/>
      <c r="D11298" s="254"/>
      <c r="E11298" s="255"/>
      <c r="F11298" s="256"/>
      <c r="G11298" s="257"/>
      <c r="H11298" s="243">
        <f t="shared" ca="1" si="529"/>
        <v>45139</v>
      </c>
      <c r="I11298" s="244">
        <f t="shared" si="530"/>
        <v>43892</v>
      </c>
      <c r="J11298" s="244" t="str">
        <f t="shared" si="528"/>
        <v/>
      </c>
    </row>
    <row r="11299" spans="3:10" ht="12" thickBot="1" x14ac:dyDescent="0.25">
      <c r="C11299" s="254"/>
      <c r="D11299" s="254"/>
      <c r="E11299" s="255"/>
      <c r="F11299" s="256"/>
      <c r="G11299" s="257"/>
      <c r="H11299" s="243">
        <f t="shared" ca="1" si="529"/>
        <v>45139</v>
      </c>
      <c r="I11299" s="244">
        <f t="shared" si="530"/>
        <v>43892</v>
      </c>
      <c r="J11299" s="244" t="str">
        <f t="shared" si="528"/>
        <v/>
      </c>
    </row>
    <row r="11300" spans="3:10" ht="12" thickBot="1" x14ac:dyDescent="0.25">
      <c r="C11300" s="254"/>
      <c r="D11300" s="254"/>
      <c r="E11300" s="255"/>
      <c r="F11300" s="256"/>
      <c r="G11300" s="257"/>
      <c r="H11300" s="243">
        <f t="shared" ca="1" si="529"/>
        <v>45139</v>
      </c>
      <c r="I11300" s="244">
        <f t="shared" si="530"/>
        <v>43892</v>
      </c>
      <c r="J11300" s="244" t="str">
        <f t="shared" si="528"/>
        <v/>
      </c>
    </row>
    <row r="11301" spans="3:10" ht="12" thickBot="1" x14ac:dyDescent="0.25">
      <c r="C11301" s="254"/>
      <c r="D11301" s="254"/>
      <c r="E11301" s="255"/>
      <c r="F11301" s="256"/>
      <c r="G11301" s="257"/>
      <c r="H11301" s="243">
        <f t="shared" ca="1" si="529"/>
        <v>45139</v>
      </c>
      <c r="I11301" s="244">
        <f t="shared" si="530"/>
        <v>43892</v>
      </c>
      <c r="J11301" s="244" t="str">
        <f t="shared" si="528"/>
        <v/>
      </c>
    </row>
    <row r="11302" spans="3:10" ht="12" thickBot="1" x14ac:dyDescent="0.25">
      <c r="C11302" s="254"/>
      <c r="D11302" s="254"/>
      <c r="E11302" s="255"/>
      <c r="F11302" s="256"/>
      <c r="G11302" s="257"/>
      <c r="H11302" s="243">
        <f t="shared" ca="1" si="529"/>
        <v>45139</v>
      </c>
      <c r="I11302" s="244">
        <f t="shared" si="530"/>
        <v>43892</v>
      </c>
      <c r="J11302" s="244" t="str">
        <f t="shared" si="528"/>
        <v/>
      </c>
    </row>
    <row r="11303" spans="3:10" ht="12" thickBot="1" x14ac:dyDescent="0.25">
      <c r="C11303" s="254"/>
      <c r="D11303" s="254"/>
      <c r="E11303" s="255"/>
      <c r="F11303" s="256"/>
      <c r="G11303" s="257"/>
      <c r="H11303" s="243">
        <f t="shared" ca="1" si="529"/>
        <v>45139</v>
      </c>
      <c r="I11303" s="244">
        <f t="shared" si="530"/>
        <v>43892</v>
      </c>
      <c r="J11303" s="244" t="str">
        <f t="shared" si="528"/>
        <v/>
      </c>
    </row>
    <row r="11304" spans="3:10" ht="12" thickBot="1" x14ac:dyDescent="0.25">
      <c r="C11304" s="254"/>
      <c r="D11304" s="254"/>
      <c r="E11304" s="255"/>
      <c r="F11304" s="256"/>
      <c r="G11304" s="257"/>
      <c r="H11304" s="243">
        <f t="shared" ca="1" si="529"/>
        <v>45139</v>
      </c>
      <c r="I11304" s="244">
        <f t="shared" si="530"/>
        <v>43892</v>
      </c>
      <c r="J11304" s="244" t="str">
        <f t="shared" si="528"/>
        <v/>
      </c>
    </row>
    <row r="11305" spans="3:10" ht="12" thickBot="1" x14ac:dyDescent="0.25">
      <c r="C11305" s="254"/>
      <c r="D11305" s="254"/>
      <c r="E11305" s="255"/>
      <c r="F11305" s="256"/>
      <c r="G11305" s="257"/>
      <c r="H11305" s="243">
        <f t="shared" ca="1" si="529"/>
        <v>45139</v>
      </c>
      <c r="I11305" s="244">
        <f t="shared" si="530"/>
        <v>43892</v>
      </c>
      <c r="J11305" s="244" t="str">
        <f t="shared" si="528"/>
        <v/>
      </c>
    </row>
    <row r="11306" spans="3:10" ht="12" thickBot="1" x14ac:dyDescent="0.25">
      <c r="C11306" s="254"/>
      <c r="D11306" s="254"/>
      <c r="E11306" s="255"/>
      <c r="F11306" s="256"/>
      <c r="G11306" s="257"/>
      <c r="H11306" s="243">
        <f t="shared" ca="1" si="529"/>
        <v>45139</v>
      </c>
      <c r="I11306" s="244">
        <f t="shared" si="530"/>
        <v>43892</v>
      </c>
      <c r="J11306" s="244" t="str">
        <f t="shared" si="528"/>
        <v/>
      </c>
    </row>
    <row r="11307" spans="3:10" ht="12" thickBot="1" x14ac:dyDescent="0.25">
      <c r="C11307" s="254"/>
      <c r="D11307" s="254"/>
      <c r="E11307" s="255"/>
      <c r="F11307" s="256"/>
      <c r="G11307" s="257"/>
      <c r="H11307" s="243">
        <f t="shared" ca="1" si="529"/>
        <v>45139</v>
      </c>
      <c r="I11307" s="244">
        <f t="shared" si="530"/>
        <v>43892</v>
      </c>
      <c r="J11307" s="244" t="str">
        <f t="shared" si="528"/>
        <v/>
      </c>
    </row>
    <row r="11308" spans="3:10" ht="12" thickBot="1" x14ac:dyDescent="0.25">
      <c r="C11308" s="254"/>
      <c r="D11308" s="254"/>
      <c r="E11308" s="255"/>
      <c r="F11308" s="256"/>
      <c r="G11308" s="257"/>
      <c r="H11308" s="243">
        <f t="shared" ca="1" si="529"/>
        <v>45139</v>
      </c>
      <c r="I11308" s="244">
        <f t="shared" si="530"/>
        <v>43892</v>
      </c>
      <c r="J11308" s="244" t="str">
        <f t="shared" si="528"/>
        <v/>
      </c>
    </row>
    <row r="11309" spans="3:10" ht="12" thickBot="1" x14ac:dyDescent="0.25">
      <c r="C11309" s="254"/>
      <c r="D11309" s="254"/>
      <c r="E11309" s="255"/>
      <c r="F11309" s="256"/>
      <c r="G11309" s="257"/>
      <c r="H11309" s="243">
        <f t="shared" ca="1" si="529"/>
        <v>45139</v>
      </c>
      <c r="I11309" s="244">
        <f t="shared" si="530"/>
        <v>43892</v>
      </c>
      <c r="J11309" s="244" t="str">
        <f t="shared" si="528"/>
        <v/>
      </c>
    </row>
    <row r="11310" spans="3:10" ht="12" thickBot="1" x14ac:dyDescent="0.25">
      <c r="C11310" s="254"/>
      <c r="D11310" s="254"/>
      <c r="E11310" s="255"/>
      <c r="F11310" s="256"/>
      <c r="G11310" s="257"/>
      <c r="H11310" s="243">
        <f t="shared" ca="1" si="529"/>
        <v>45139</v>
      </c>
      <c r="I11310" s="244">
        <f t="shared" si="530"/>
        <v>43892</v>
      </c>
      <c r="J11310" s="244" t="str">
        <f t="shared" si="528"/>
        <v/>
      </c>
    </row>
    <row r="11311" spans="3:10" ht="12" thickBot="1" x14ac:dyDescent="0.25">
      <c r="C11311" s="254"/>
      <c r="D11311" s="254"/>
      <c r="E11311" s="255"/>
      <c r="F11311" s="256"/>
      <c r="G11311" s="257"/>
      <c r="H11311" s="243">
        <f t="shared" ca="1" si="529"/>
        <v>45139</v>
      </c>
      <c r="I11311" s="244">
        <f t="shared" si="530"/>
        <v>43892</v>
      </c>
      <c r="J11311" s="244" t="str">
        <f t="shared" si="528"/>
        <v/>
      </c>
    </row>
    <row r="11312" spans="3:10" ht="12" thickBot="1" x14ac:dyDescent="0.25">
      <c r="C11312" s="254"/>
      <c r="D11312" s="254"/>
      <c r="E11312" s="255"/>
      <c r="F11312" s="256"/>
      <c r="G11312" s="257"/>
      <c r="H11312" s="243">
        <f t="shared" ca="1" si="529"/>
        <v>45139</v>
      </c>
      <c r="I11312" s="244">
        <f t="shared" si="530"/>
        <v>43892</v>
      </c>
      <c r="J11312" s="244" t="str">
        <f t="shared" si="528"/>
        <v/>
      </c>
    </row>
    <row r="11313" spans="3:10" ht="12" thickBot="1" x14ac:dyDescent="0.25">
      <c r="C11313" s="254"/>
      <c r="D11313" s="254"/>
      <c r="E11313" s="255"/>
      <c r="F11313" s="256"/>
      <c r="G11313" s="257"/>
      <c r="H11313" s="243">
        <f t="shared" ca="1" si="529"/>
        <v>45139</v>
      </c>
      <c r="I11313" s="244">
        <f t="shared" si="530"/>
        <v>43892</v>
      </c>
      <c r="J11313" s="244" t="str">
        <f t="shared" si="528"/>
        <v/>
      </c>
    </row>
    <row r="11314" spans="3:10" ht="12" thickBot="1" x14ac:dyDescent="0.25">
      <c r="C11314" s="254"/>
      <c r="D11314" s="254"/>
      <c r="E11314" s="255"/>
      <c r="F11314" s="256"/>
      <c r="G11314" s="257"/>
      <c r="H11314" s="243">
        <f t="shared" ca="1" si="529"/>
        <v>45139</v>
      </c>
      <c r="I11314" s="244">
        <f t="shared" si="530"/>
        <v>43892</v>
      </c>
      <c r="J11314" s="244" t="str">
        <f t="shared" si="528"/>
        <v/>
      </c>
    </row>
    <row r="11315" spans="3:10" ht="12" thickBot="1" x14ac:dyDescent="0.25">
      <c r="C11315" s="254"/>
      <c r="D11315" s="254"/>
      <c r="E11315" s="255"/>
      <c r="F11315" s="256"/>
      <c r="G11315" s="257"/>
      <c r="H11315" s="243">
        <f t="shared" ca="1" si="529"/>
        <v>45139</v>
      </c>
      <c r="I11315" s="244">
        <f t="shared" si="530"/>
        <v>43892</v>
      </c>
      <c r="J11315" s="244" t="str">
        <f t="shared" si="528"/>
        <v/>
      </c>
    </row>
    <row r="11316" spans="3:10" ht="12" thickBot="1" x14ac:dyDescent="0.25">
      <c r="C11316" s="254"/>
      <c r="D11316" s="254"/>
      <c r="E11316" s="255"/>
      <c r="F11316" s="256"/>
      <c r="G11316" s="257"/>
      <c r="H11316" s="243">
        <f t="shared" ca="1" si="529"/>
        <v>45139</v>
      </c>
      <c r="I11316" s="244">
        <f t="shared" si="530"/>
        <v>43892</v>
      </c>
      <c r="J11316" s="244" t="str">
        <f t="shared" si="528"/>
        <v/>
      </c>
    </row>
    <row r="11317" spans="3:10" ht="12" thickBot="1" x14ac:dyDescent="0.25">
      <c r="C11317" s="254"/>
      <c r="D11317" s="254"/>
      <c r="E11317" s="255"/>
      <c r="F11317" s="256"/>
      <c r="G11317" s="257"/>
      <c r="H11317" s="243">
        <f t="shared" ca="1" si="529"/>
        <v>45139</v>
      </c>
      <c r="I11317" s="244">
        <f t="shared" si="530"/>
        <v>43892</v>
      </c>
      <c r="J11317" s="244" t="str">
        <f t="shared" si="528"/>
        <v/>
      </c>
    </row>
    <row r="11318" spans="3:10" ht="12" thickBot="1" x14ac:dyDescent="0.25">
      <c r="C11318" s="254"/>
      <c r="D11318" s="254"/>
      <c r="E11318" s="255"/>
      <c r="F11318" s="256"/>
      <c r="G11318" s="257"/>
      <c r="H11318" s="243">
        <f t="shared" ca="1" si="529"/>
        <v>45139</v>
      </c>
      <c r="I11318" s="244">
        <f t="shared" si="530"/>
        <v>43892</v>
      </c>
      <c r="J11318" s="244" t="str">
        <f t="shared" si="528"/>
        <v/>
      </c>
    </row>
    <row r="11319" spans="3:10" ht="12" thickBot="1" x14ac:dyDescent="0.25">
      <c r="C11319" s="254"/>
      <c r="D11319" s="254"/>
      <c r="E11319" s="255"/>
      <c r="F11319" s="256"/>
      <c r="G11319" s="257"/>
      <c r="H11319" s="243">
        <f t="shared" ca="1" si="529"/>
        <v>45139</v>
      </c>
      <c r="I11319" s="244">
        <f t="shared" si="530"/>
        <v>43892</v>
      </c>
      <c r="J11319" s="244" t="str">
        <f t="shared" si="528"/>
        <v/>
      </c>
    </row>
    <row r="11320" spans="3:10" ht="12" thickBot="1" x14ac:dyDescent="0.25">
      <c r="C11320" s="254"/>
      <c r="D11320" s="254"/>
      <c r="E11320" s="255"/>
      <c r="F11320" s="256"/>
      <c r="G11320" s="257"/>
      <c r="H11320" s="243">
        <f t="shared" ca="1" si="529"/>
        <v>45139</v>
      </c>
      <c r="I11320" s="244">
        <f t="shared" si="530"/>
        <v>43892</v>
      </c>
      <c r="J11320" s="244" t="str">
        <f t="shared" si="528"/>
        <v/>
      </c>
    </row>
    <row r="11321" spans="3:10" ht="12" thickBot="1" x14ac:dyDescent="0.25">
      <c r="C11321" s="254"/>
      <c r="D11321" s="254"/>
      <c r="E11321" s="255"/>
      <c r="F11321" s="256"/>
      <c r="G11321" s="257"/>
      <c r="H11321" s="243">
        <f t="shared" ca="1" si="529"/>
        <v>45139</v>
      </c>
      <c r="I11321" s="244">
        <f t="shared" si="530"/>
        <v>43892</v>
      </c>
      <c r="J11321" s="244" t="str">
        <f t="shared" si="528"/>
        <v/>
      </c>
    </row>
    <row r="11322" spans="3:10" ht="12" thickBot="1" x14ac:dyDescent="0.25">
      <c r="C11322" s="254"/>
      <c r="D11322" s="254"/>
      <c r="E11322" s="255"/>
      <c r="F11322" s="256"/>
      <c r="G11322" s="257"/>
      <c r="H11322" s="243">
        <f t="shared" ca="1" si="529"/>
        <v>45139</v>
      </c>
      <c r="I11322" s="244">
        <f t="shared" si="530"/>
        <v>43892</v>
      </c>
      <c r="J11322" s="244" t="str">
        <f t="shared" si="528"/>
        <v/>
      </c>
    </row>
    <row r="11323" spans="3:10" ht="12" thickBot="1" x14ac:dyDescent="0.25">
      <c r="C11323" s="254"/>
      <c r="D11323" s="254"/>
      <c r="E11323" s="255"/>
      <c r="F11323" s="256"/>
      <c r="G11323" s="257"/>
      <c r="H11323" s="243">
        <f t="shared" ca="1" si="529"/>
        <v>45139</v>
      </c>
      <c r="I11323" s="244">
        <f t="shared" si="530"/>
        <v>43892</v>
      </c>
      <c r="J11323" s="244" t="str">
        <f t="shared" si="528"/>
        <v/>
      </c>
    </row>
    <row r="11324" spans="3:10" ht="12" thickBot="1" x14ac:dyDescent="0.25">
      <c r="C11324" s="254"/>
      <c r="D11324" s="254"/>
      <c r="E11324" s="255"/>
      <c r="F11324" s="256"/>
      <c r="G11324" s="257"/>
      <c r="H11324" s="243">
        <f t="shared" ca="1" si="529"/>
        <v>45139</v>
      </c>
      <c r="I11324" s="244">
        <f t="shared" si="530"/>
        <v>43892</v>
      </c>
      <c r="J11324" s="244" t="str">
        <f t="shared" si="528"/>
        <v/>
      </c>
    </row>
    <row r="11325" spans="3:10" ht="12" thickBot="1" x14ac:dyDescent="0.25">
      <c r="C11325" s="254"/>
      <c r="D11325" s="254"/>
      <c r="E11325" s="255"/>
      <c r="F11325" s="256"/>
      <c r="G11325" s="257"/>
      <c r="H11325" s="243">
        <f t="shared" ca="1" si="529"/>
        <v>45139</v>
      </c>
      <c r="I11325" s="244">
        <f t="shared" si="530"/>
        <v>43892</v>
      </c>
      <c r="J11325" s="244" t="str">
        <f t="shared" si="528"/>
        <v/>
      </c>
    </row>
    <row r="11326" spans="3:10" ht="12" thickBot="1" x14ac:dyDescent="0.25">
      <c r="C11326" s="254"/>
      <c r="D11326" s="254"/>
      <c r="E11326" s="255"/>
      <c r="F11326" s="256"/>
      <c r="G11326" s="257"/>
      <c r="H11326" s="243">
        <f t="shared" ca="1" si="529"/>
        <v>45139</v>
      </c>
      <c r="I11326" s="244">
        <f t="shared" si="530"/>
        <v>43892</v>
      </c>
      <c r="J11326" s="244" t="str">
        <f t="shared" si="528"/>
        <v/>
      </c>
    </row>
    <row r="11327" spans="3:10" ht="12" thickBot="1" x14ac:dyDescent="0.25">
      <c r="C11327" s="254"/>
      <c r="D11327" s="254"/>
      <c r="E11327" s="255"/>
      <c r="F11327" s="256"/>
      <c r="G11327" s="257"/>
      <c r="H11327" s="243">
        <f t="shared" ca="1" si="529"/>
        <v>45139</v>
      </c>
      <c r="I11327" s="244">
        <f t="shared" si="530"/>
        <v>43892</v>
      </c>
      <c r="J11327" s="244" t="str">
        <f t="shared" si="528"/>
        <v/>
      </c>
    </row>
    <row r="11328" spans="3:10" ht="12" thickBot="1" x14ac:dyDescent="0.25">
      <c r="C11328" s="254"/>
      <c r="D11328" s="254"/>
      <c r="E11328" s="255"/>
      <c r="F11328" s="256"/>
      <c r="G11328" s="257"/>
      <c r="H11328" s="243">
        <f t="shared" ca="1" si="529"/>
        <v>45139</v>
      </c>
      <c r="I11328" s="244">
        <f t="shared" si="530"/>
        <v>43892</v>
      </c>
      <c r="J11328" s="244" t="str">
        <f t="shared" si="528"/>
        <v/>
      </c>
    </row>
    <row r="11329" spans="3:10" ht="12" thickBot="1" x14ac:dyDescent="0.25">
      <c r="C11329" s="254"/>
      <c r="D11329" s="254"/>
      <c r="E11329" s="255"/>
      <c r="F11329" s="256"/>
      <c r="G11329" s="257"/>
      <c r="H11329" s="243">
        <f t="shared" ca="1" si="529"/>
        <v>45139</v>
      </c>
      <c r="I11329" s="244">
        <f t="shared" si="530"/>
        <v>43892</v>
      </c>
      <c r="J11329" s="244" t="str">
        <f t="shared" si="528"/>
        <v/>
      </c>
    </row>
    <row r="11330" spans="3:10" ht="12" thickBot="1" x14ac:dyDescent="0.25">
      <c r="C11330" s="254"/>
      <c r="D11330" s="254"/>
      <c r="E11330" s="255"/>
      <c r="F11330" s="256"/>
      <c r="G11330" s="257"/>
      <c r="H11330" s="243">
        <f t="shared" ca="1" si="529"/>
        <v>45139</v>
      </c>
      <c r="I11330" s="244">
        <f t="shared" si="530"/>
        <v>43892</v>
      </c>
      <c r="J11330" s="244" t="str">
        <f t="shared" si="528"/>
        <v/>
      </c>
    </row>
    <row r="11331" spans="3:10" ht="12" thickBot="1" x14ac:dyDescent="0.25">
      <c r="C11331" s="254"/>
      <c r="D11331" s="254"/>
      <c r="E11331" s="255"/>
      <c r="F11331" s="256"/>
      <c r="G11331" s="257"/>
      <c r="H11331" s="243">
        <f t="shared" ca="1" si="529"/>
        <v>45139</v>
      </c>
      <c r="I11331" s="244">
        <f t="shared" si="530"/>
        <v>43892</v>
      </c>
      <c r="J11331" s="244" t="str">
        <f t="shared" si="528"/>
        <v/>
      </c>
    </row>
    <row r="11332" spans="3:10" ht="12" thickBot="1" x14ac:dyDescent="0.25">
      <c r="C11332" s="254"/>
      <c r="D11332" s="254"/>
      <c r="E11332" s="255"/>
      <c r="F11332" s="256"/>
      <c r="G11332" s="257"/>
      <c r="H11332" s="243">
        <f t="shared" ca="1" si="529"/>
        <v>45139</v>
      </c>
      <c r="I11332" s="244">
        <f t="shared" si="530"/>
        <v>43892</v>
      </c>
      <c r="J11332" s="244" t="str">
        <f t="shared" si="528"/>
        <v/>
      </c>
    </row>
    <row r="11333" spans="3:10" ht="12" thickBot="1" x14ac:dyDescent="0.25">
      <c r="C11333" s="254"/>
      <c r="D11333" s="254"/>
      <c r="E11333" s="255"/>
      <c r="F11333" s="256"/>
      <c r="G11333" s="257"/>
      <c r="H11333" s="243">
        <f t="shared" ca="1" si="529"/>
        <v>45139</v>
      </c>
      <c r="I11333" s="244">
        <f t="shared" si="530"/>
        <v>43892</v>
      </c>
      <c r="J11333" s="244" t="str">
        <f t="shared" si="528"/>
        <v/>
      </c>
    </row>
    <row r="11334" spans="3:10" ht="12" thickBot="1" x14ac:dyDescent="0.25">
      <c r="C11334" s="254"/>
      <c r="D11334" s="254"/>
      <c r="E11334" s="255"/>
      <c r="F11334" s="256"/>
      <c r="G11334" s="257"/>
      <c r="H11334" s="243">
        <f t="shared" ca="1" si="529"/>
        <v>45139</v>
      </c>
      <c r="I11334" s="244">
        <f t="shared" si="530"/>
        <v>43892</v>
      </c>
      <c r="J11334" s="244" t="str">
        <f t="shared" ref="J11334:J11397" si="531">IF(G11334="","",IF(G11334&gt;=0,"Debitoren",IF(G11334&lt;0,"Kreditoren","")))</f>
        <v/>
      </c>
    </row>
    <row r="11335" spans="3:10" ht="12" thickBot="1" x14ac:dyDescent="0.25">
      <c r="C11335" s="254"/>
      <c r="D11335" s="254"/>
      <c r="E11335" s="255"/>
      <c r="F11335" s="256"/>
      <c r="G11335" s="257"/>
      <c r="H11335" s="243">
        <f t="shared" ref="H11335:H11398" ca="1" si="532">IF(F11335&lt;$F$2,EOMONTH($F$2,-1)+1,EOMONTH(F11335,-1)+1)</f>
        <v>45139</v>
      </c>
      <c r="I11335" s="244">
        <f t="shared" ref="I11335:I11398" si="533">IF(F11335&lt;$I$2,IF(   WEEKDAY(EOMONTH($I$2,-1)+1)=1,EOMONTH($I$2,-1)+1+1,EOMONTH($I$2,-1)+1),IF(WEEKDAY(F11335)=1,F11335+1,F11335))</f>
        <v>43892</v>
      </c>
      <c r="J11335" s="244" t="str">
        <f t="shared" si="531"/>
        <v/>
      </c>
    </row>
    <row r="11336" spans="3:10" ht="12" thickBot="1" x14ac:dyDescent="0.25">
      <c r="C11336" s="254"/>
      <c r="D11336" s="254"/>
      <c r="E11336" s="255"/>
      <c r="F11336" s="256"/>
      <c r="G11336" s="257"/>
      <c r="H11336" s="243">
        <f t="shared" ca="1" si="532"/>
        <v>45139</v>
      </c>
      <c r="I11336" s="244">
        <f t="shared" si="533"/>
        <v>43892</v>
      </c>
      <c r="J11336" s="244" t="str">
        <f t="shared" si="531"/>
        <v/>
      </c>
    </row>
    <row r="11337" spans="3:10" ht="12" thickBot="1" x14ac:dyDescent="0.25">
      <c r="C11337" s="254"/>
      <c r="D11337" s="254"/>
      <c r="E11337" s="255"/>
      <c r="F11337" s="256"/>
      <c r="G11337" s="257"/>
      <c r="H11337" s="243">
        <f t="shared" ca="1" si="532"/>
        <v>45139</v>
      </c>
      <c r="I11337" s="244">
        <f t="shared" si="533"/>
        <v>43892</v>
      </c>
      <c r="J11337" s="244" t="str">
        <f t="shared" si="531"/>
        <v/>
      </c>
    </row>
    <row r="11338" spans="3:10" ht="12" thickBot="1" x14ac:dyDescent="0.25">
      <c r="C11338" s="254"/>
      <c r="D11338" s="254"/>
      <c r="E11338" s="255"/>
      <c r="F11338" s="256"/>
      <c r="G11338" s="257"/>
      <c r="H11338" s="243">
        <f t="shared" ca="1" si="532"/>
        <v>45139</v>
      </c>
      <c r="I11338" s="244">
        <f t="shared" si="533"/>
        <v>43892</v>
      </c>
      <c r="J11338" s="244" t="str">
        <f t="shared" si="531"/>
        <v/>
      </c>
    </row>
    <row r="11339" spans="3:10" ht="12" thickBot="1" x14ac:dyDescent="0.25">
      <c r="C11339" s="254"/>
      <c r="D11339" s="254"/>
      <c r="E11339" s="255"/>
      <c r="F11339" s="256"/>
      <c r="G11339" s="257"/>
      <c r="H11339" s="243">
        <f t="shared" ca="1" si="532"/>
        <v>45139</v>
      </c>
      <c r="I11339" s="244">
        <f t="shared" si="533"/>
        <v>43892</v>
      </c>
      <c r="J11339" s="244" t="str">
        <f t="shared" si="531"/>
        <v/>
      </c>
    </row>
    <row r="11340" spans="3:10" ht="12" thickBot="1" x14ac:dyDescent="0.25">
      <c r="C11340" s="254"/>
      <c r="D11340" s="254"/>
      <c r="E11340" s="255"/>
      <c r="F11340" s="256"/>
      <c r="G11340" s="257"/>
      <c r="H11340" s="243">
        <f t="shared" ca="1" si="532"/>
        <v>45139</v>
      </c>
      <c r="I11340" s="244">
        <f t="shared" si="533"/>
        <v>43892</v>
      </c>
      <c r="J11340" s="244" t="str">
        <f t="shared" si="531"/>
        <v/>
      </c>
    </row>
    <row r="11341" spans="3:10" ht="12" thickBot="1" x14ac:dyDescent="0.25">
      <c r="C11341" s="254"/>
      <c r="D11341" s="254"/>
      <c r="E11341" s="255"/>
      <c r="F11341" s="256"/>
      <c r="G11341" s="257"/>
      <c r="H11341" s="243">
        <f t="shared" ca="1" si="532"/>
        <v>45139</v>
      </c>
      <c r="I11341" s="244">
        <f t="shared" si="533"/>
        <v>43892</v>
      </c>
      <c r="J11341" s="244" t="str">
        <f t="shared" si="531"/>
        <v/>
      </c>
    </row>
    <row r="11342" spans="3:10" ht="12" thickBot="1" x14ac:dyDescent="0.25">
      <c r="C11342" s="254"/>
      <c r="D11342" s="254"/>
      <c r="E11342" s="255"/>
      <c r="F11342" s="256"/>
      <c r="G11342" s="257"/>
      <c r="H11342" s="243">
        <f t="shared" ca="1" si="532"/>
        <v>45139</v>
      </c>
      <c r="I11342" s="244">
        <f t="shared" si="533"/>
        <v>43892</v>
      </c>
      <c r="J11342" s="244" t="str">
        <f t="shared" si="531"/>
        <v/>
      </c>
    </row>
    <row r="11343" spans="3:10" ht="12" thickBot="1" x14ac:dyDescent="0.25">
      <c r="C11343" s="254"/>
      <c r="D11343" s="254"/>
      <c r="E11343" s="255"/>
      <c r="F11343" s="256"/>
      <c r="G11343" s="257"/>
      <c r="H11343" s="243">
        <f t="shared" ca="1" si="532"/>
        <v>45139</v>
      </c>
      <c r="I11343" s="244">
        <f t="shared" si="533"/>
        <v>43892</v>
      </c>
      <c r="J11343" s="244" t="str">
        <f t="shared" si="531"/>
        <v/>
      </c>
    </row>
    <row r="11344" spans="3:10" ht="12" thickBot="1" x14ac:dyDescent="0.25">
      <c r="C11344" s="254"/>
      <c r="D11344" s="254"/>
      <c r="E11344" s="255"/>
      <c r="F11344" s="256"/>
      <c r="G11344" s="257"/>
      <c r="H11344" s="243">
        <f t="shared" ca="1" si="532"/>
        <v>45139</v>
      </c>
      <c r="I11344" s="244">
        <f t="shared" si="533"/>
        <v>43892</v>
      </c>
      <c r="J11344" s="244" t="str">
        <f t="shared" si="531"/>
        <v/>
      </c>
    </row>
    <row r="11345" spans="3:10" ht="12" thickBot="1" x14ac:dyDescent="0.25">
      <c r="C11345" s="254"/>
      <c r="D11345" s="254"/>
      <c r="E11345" s="255"/>
      <c r="F11345" s="256"/>
      <c r="G11345" s="257"/>
      <c r="H11345" s="243">
        <f t="shared" ca="1" si="532"/>
        <v>45139</v>
      </c>
      <c r="I11345" s="244">
        <f t="shared" si="533"/>
        <v>43892</v>
      </c>
      <c r="J11345" s="244" t="str">
        <f t="shared" si="531"/>
        <v/>
      </c>
    </row>
    <row r="11346" spans="3:10" ht="12" thickBot="1" x14ac:dyDescent="0.25">
      <c r="C11346" s="254"/>
      <c r="D11346" s="254"/>
      <c r="E11346" s="255"/>
      <c r="F11346" s="256"/>
      <c r="G11346" s="257"/>
      <c r="H11346" s="243">
        <f t="shared" ca="1" si="532"/>
        <v>45139</v>
      </c>
      <c r="I11346" s="244">
        <f t="shared" si="533"/>
        <v>43892</v>
      </c>
      <c r="J11346" s="244" t="str">
        <f t="shared" si="531"/>
        <v/>
      </c>
    </row>
    <row r="11347" spans="3:10" ht="12" thickBot="1" x14ac:dyDescent="0.25">
      <c r="C11347" s="254"/>
      <c r="D11347" s="254"/>
      <c r="E11347" s="255"/>
      <c r="F11347" s="256"/>
      <c r="G11347" s="257"/>
      <c r="H11347" s="243">
        <f t="shared" ca="1" si="532"/>
        <v>45139</v>
      </c>
      <c r="I11347" s="244">
        <f t="shared" si="533"/>
        <v>43892</v>
      </c>
      <c r="J11347" s="244" t="str">
        <f t="shared" si="531"/>
        <v/>
      </c>
    </row>
    <row r="11348" spans="3:10" ht="12" thickBot="1" x14ac:dyDescent="0.25">
      <c r="C11348" s="254"/>
      <c r="D11348" s="254"/>
      <c r="E11348" s="255"/>
      <c r="F11348" s="256"/>
      <c r="G11348" s="257"/>
      <c r="H11348" s="243">
        <f t="shared" ca="1" si="532"/>
        <v>45139</v>
      </c>
      <c r="I11348" s="244">
        <f t="shared" si="533"/>
        <v>43892</v>
      </c>
      <c r="J11348" s="244" t="str">
        <f t="shared" si="531"/>
        <v/>
      </c>
    </row>
    <row r="11349" spans="3:10" ht="12" thickBot="1" x14ac:dyDescent="0.25">
      <c r="C11349" s="254"/>
      <c r="D11349" s="254"/>
      <c r="E11349" s="255"/>
      <c r="F11349" s="256"/>
      <c r="G11349" s="257"/>
      <c r="H11349" s="243">
        <f t="shared" ca="1" si="532"/>
        <v>45139</v>
      </c>
      <c r="I11349" s="244">
        <f t="shared" si="533"/>
        <v>43892</v>
      </c>
      <c r="J11349" s="244" t="str">
        <f t="shared" si="531"/>
        <v/>
      </c>
    </row>
    <row r="11350" spans="3:10" ht="12" thickBot="1" x14ac:dyDescent="0.25">
      <c r="C11350" s="254"/>
      <c r="D11350" s="254"/>
      <c r="E11350" s="255"/>
      <c r="F11350" s="256"/>
      <c r="G11350" s="257"/>
      <c r="H11350" s="243">
        <f t="shared" ca="1" si="532"/>
        <v>45139</v>
      </c>
      <c r="I11350" s="244">
        <f t="shared" si="533"/>
        <v>43892</v>
      </c>
      <c r="J11350" s="244" t="str">
        <f t="shared" si="531"/>
        <v/>
      </c>
    </row>
    <row r="11351" spans="3:10" ht="12" thickBot="1" x14ac:dyDescent="0.25">
      <c r="C11351" s="254"/>
      <c r="D11351" s="254"/>
      <c r="E11351" s="255"/>
      <c r="F11351" s="256"/>
      <c r="G11351" s="257"/>
      <c r="H11351" s="243">
        <f t="shared" ca="1" si="532"/>
        <v>45139</v>
      </c>
      <c r="I11351" s="244">
        <f t="shared" si="533"/>
        <v>43892</v>
      </c>
      <c r="J11351" s="244" t="str">
        <f t="shared" si="531"/>
        <v/>
      </c>
    </row>
    <row r="11352" spans="3:10" ht="12" thickBot="1" x14ac:dyDescent="0.25">
      <c r="C11352" s="254"/>
      <c r="D11352" s="254"/>
      <c r="E11352" s="255"/>
      <c r="F11352" s="256"/>
      <c r="G11352" s="257"/>
      <c r="H11352" s="243">
        <f t="shared" ca="1" si="532"/>
        <v>45139</v>
      </c>
      <c r="I11352" s="244">
        <f t="shared" si="533"/>
        <v>43892</v>
      </c>
      <c r="J11352" s="244" t="str">
        <f t="shared" si="531"/>
        <v/>
      </c>
    </row>
    <row r="11353" spans="3:10" ht="12" thickBot="1" x14ac:dyDescent="0.25">
      <c r="C11353" s="254"/>
      <c r="D11353" s="254"/>
      <c r="E11353" s="255"/>
      <c r="F11353" s="256"/>
      <c r="G11353" s="257"/>
      <c r="H11353" s="243">
        <f t="shared" ca="1" si="532"/>
        <v>45139</v>
      </c>
      <c r="I11353" s="244">
        <f t="shared" si="533"/>
        <v>43892</v>
      </c>
      <c r="J11353" s="244" t="str">
        <f t="shared" si="531"/>
        <v/>
      </c>
    </row>
    <row r="11354" spans="3:10" ht="12" thickBot="1" x14ac:dyDescent="0.25">
      <c r="C11354" s="254"/>
      <c r="D11354" s="254"/>
      <c r="E11354" s="255"/>
      <c r="F11354" s="256"/>
      <c r="G11354" s="257"/>
      <c r="H11354" s="243">
        <f t="shared" ca="1" si="532"/>
        <v>45139</v>
      </c>
      <c r="I11354" s="244">
        <f t="shared" si="533"/>
        <v>43892</v>
      </c>
      <c r="J11354" s="244" t="str">
        <f t="shared" si="531"/>
        <v/>
      </c>
    </row>
    <row r="11355" spans="3:10" ht="12" thickBot="1" x14ac:dyDescent="0.25">
      <c r="C11355" s="254"/>
      <c r="D11355" s="254"/>
      <c r="E11355" s="255"/>
      <c r="F11355" s="256"/>
      <c r="G11355" s="257"/>
      <c r="H11355" s="243">
        <f t="shared" ca="1" si="532"/>
        <v>45139</v>
      </c>
      <c r="I11355" s="244">
        <f t="shared" si="533"/>
        <v>43892</v>
      </c>
      <c r="J11355" s="244" t="str">
        <f t="shared" si="531"/>
        <v/>
      </c>
    </row>
    <row r="11356" spans="3:10" ht="12" thickBot="1" x14ac:dyDescent="0.25">
      <c r="C11356" s="254"/>
      <c r="D11356" s="254"/>
      <c r="E11356" s="255"/>
      <c r="F11356" s="256"/>
      <c r="G11356" s="257"/>
      <c r="H11356" s="243">
        <f t="shared" ca="1" si="532"/>
        <v>45139</v>
      </c>
      <c r="I11356" s="244">
        <f t="shared" si="533"/>
        <v>43892</v>
      </c>
      <c r="J11356" s="244" t="str">
        <f t="shared" si="531"/>
        <v/>
      </c>
    </row>
    <row r="11357" spans="3:10" ht="12" thickBot="1" x14ac:dyDescent="0.25">
      <c r="C11357" s="254"/>
      <c r="D11357" s="254"/>
      <c r="E11357" s="255"/>
      <c r="F11357" s="256"/>
      <c r="G11357" s="257"/>
      <c r="H11357" s="243">
        <f t="shared" ca="1" si="532"/>
        <v>45139</v>
      </c>
      <c r="I11357" s="244">
        <f t="shared" si="533"/>
        <v>43892</v>
      </c>
      <c r="J11357" s="244" t="str">
        <f t="shared" si="531"/>
        <v/>
      </c>
    </row>
    <row r="11358" spans="3:10" ht="12" thickBot="1" x14ac:dyDescent="0.25">
      <c r="C11358" s="254"/>
      <c r="D11358" s="254"/>
      <c r="E11358" s="255"/>
      <c r="F11358" s="256"/>
      <c r="G11358" s="257"/>
      <c r="H11358" s="243">
        <f t="shared" ca="1" si="532"/>
        <v>45139</v>
      </c>
      <c r="I11358" s="244">
        <f t="shared" si="533"/>
        <v>43892</v>
      </c>
      <c r="J11358" s="244" t="str">
        <f t="shared" si="531"/>
        <v/>
      </c>
    </row>
    <row r="11359" spans="3:10" ht="12" thickBot="1" x14ac:dyDescent="0.25">
      <c r="C11359" s="254"/>
      <c r="D11359" s="254"/>
      <c r="E11359" s="255"/>
      <c r="F11359" s="256"/>
      <c r="G11359" s="257"/>
      <c r="H11359" s="243">
        <f t="shared" ca="1" si="532"/>
        <v>45139</v>
      </c>
      <c r="I11359" s="244">
        <f t="shared" si="533"/>
        <v>43892</v>
      </c>
      <c r="J11359" s="244" t="str">
        <f t="shared" si="531"/>
        <v/>
      </c>
    </row>
    <row r="11360" spans="3:10" ht="12" thickBot="1" x14ac:dyDescent="0.25">
      <c r="C11360" s="254"/>
      <c r="D11360" s="254"/>
      <c r="E11360" s="255"/>
      <c r="F11360" s="256"/>
      <c r="G11360" s="257"/>
      <c r="H11360" s="243">
        <f t="shared" ca="1" si="532"/>
        <v>45139</v>
      </c>
      <c r="I11360" s="244">
        <f t="shared" si="533"/>
        <v>43892</v>
      </c>
      <c r="J11360" s="244" t="str">
        <f t="shared" si="531"/>
        <v/>
      </c>
    </row>
    <row r="11361" spans="3:10" ht="12" thickBot="1" x14ac:dyDescent="0.25">
      <c r="C11361" s="254"/>
      <c r="D11361" s="254"/>
      <c r="E11361" s="255"/>
      <c r="F11361" s="256"/>
      <c r="G11361" s="257"/>
      <c r="H11361" s="243">
        <f t="shared" ca="1" si="532"/>
        <v>45139</v>
      </c>
      <c r="I11361" s="244">
        <f t="shared" si="533"/>
        <v>43892</v>
      </c>
      <c r="J11361" s="244" t="str">
        <f t="shared" si="531"/>
        <v/>
      </c>
    </row>
    <row r="11362" spans="3:10" ht="12" thickBot="1" x14ac:dyDescent="0.25">
      <c r="C11362" s="254"/>
      <c r="D11362" s="254"/>
      <c r="E11362" s="255"/>
      <c r="F11362" s="256"/>
      <c r="G11362" s="257"/>
      <c r="H11362" s="243">
        <f t="shared" ca="1" si="532"/>
        <v>45139</v>
      </c>
      <c r="I11362" s="244">
        <f t="shared" si="533"/>
        <v>43892</v>
      </c>
      <c r="J11362" s="244" t="str">
        <f t="shared" si="531"/>
        <v/>
      </c>
    </row>
    <row r="11363" spans="3:10" ht="12" thickBot="1" x14ac:dyDescent="0.25">
      <c r="C11363" s="254"/>
      <c r="D11363" s="254"/>
      <c r="E11363" s="255"/>
      <c r="F11363" s="256"/>
      <c r="G11363" s="257"/>
      <c r="H11363" s="243">
        <f t="shared" ca="1" si="532"/>
        <v>45139</v>
      </c>
      <c r="I11363" s="244">
        <f t="shared" si="533"/>
        <v>43892</v>
      </c>
      <c r="J11363" s="244" t="str">
        <f t="shared" si="531"/>
        <v/>
      </c>
    </row>
    <row r="11364" spans="3:10" ht="12" thickBot="1" x14ac:dyDescent="0.25">
      <c r="C11364" s="254"/>
      <c r="D11364" s="254"/>
      <c r="E11364" s="255"/>
      <c r="F11364" s="256"/>
      <c r="G11364" s="257"/>
      <c r="H11364" s="243">
        <f t="shared" ca="1" si="532"/>
        <v>45139</v>
      </c>
      <c r="I11364" s="244">
        <f t="shared" si="533"/>
        <v>43892</v>
      </c>
      <c r="J11364" s="244" t="str">
        <f t="shared" si="531"/>
        <v/>
      </c>
    </row>
    <row r="11365" spans="3:10" ht="12" thickBot="1" x14ac:dyDescent="0.25">
      <c r="C11365" s="254"/>
      <c r="D11365" s="254"/>
      <c r="E11365" s="255"/>
      <c r="F11365" s="256"/>
      <c r="G11365" s="257"/>
      <c r="H11365" s="243">
        <f t="shared" ca="1" si="532"/>
        <v>45139</v>
      </c>
      <c r="I11365" s="244">
        <f t="shared" si="533"/>
        <v>43892</v>
      </c>
      <c r="J11365" s="244" t="str">
        <f t="shared" si="531"/>
        <v/>
      </c>
    </row>
    <row r="11366" spans="3:10" ht="12" thickBot="1" x14ac:dyDescent="0.25">
      <c r="C11366" s="254"/>
      <c r="D11366" s="254"/>
      <c r="E11366" s="255"/>
      <c r="F11366" s="256"/>
      <c r="G11366" s="257"/>
      <c r="H11366" s="243">
        <f t="shared" ca="1" si="532"/>
        <v>45139</v>
      </c>
      <c r="I11366" s="244">
        <f t="shared" si="533"/>
        <v>43892</v>
      </c>
      <c r="J11366" s="244" t="str">
        <f t="shared" si="531"/>
        <v/>
      </c>
    </row>
    <row r="11367" spans="3:10" ht="12" thickBot="1" x14ac:dyDescent="0.25">
      <c r="C11367" s="254"/>
      <c r="D11367" s="254"/>
      <c r="E11367" s="255"/>
      <c r="F11367" s="256"/>
      <c r="G11367" s="257"/>
      <c r="H11367" s="243">
        <f t="shared" ca="1" si="532"/>
        <v>45139</v>
      </c>
      <c r="I11367" s="244">
        <f t="shared" si="533"/>
        <v>43892</v>
      </c>
      <c r="J11367" s="244" t="str">
        <f t="shared" si="531"/>
        <v/>
      </c>
    </row>
    <row r="11368" spans="3:10" ht="12" thickBot="1" x14ac:dyDescent="0.25">
      <c r="C11368" s="254"/>
      <c r="D11368" s="254"/>
      <c r="E11368" s="255"/>
      <c r="F11368" s="256"/>
      <c r="G11368" s="257"/>
      <c r="H11368" s="243">
        <f t="shared" ca="1" si="532"/>
        <v>45139</v>
      </c>
      <c r="I11368" s="244">
        <f t="shared" si="533"/>
        <v>43892</v>
      </c>
      <c r="J11368" s="244" t="str">
        <f t="shared" si="531"/>
        <v/>
      </c>
    </row>
    <row r="11369" spans="3:10" ht="12" thickBot="1" x14ac:dyDescent="0.25">
      <c r="C11369" s="254"/>
      <c r="D11369" s="254"/>
      <c r="E11369" s="255"/>
      <c r="F11369" s="256"/>
      <c r="G11369" s="257"/>
      <c r="H11369" s="243">
        <f t="shared" ca="1" si="532"/>
        <v>45139</v>
      </c>
      <c r="I11369" s="244">
        <f t="shared" si="533"/>
        <v>43892</v>
      </c>
      <c r="J11369" s="244" t="str">
        <f t="shared" si="531"/>
        <v/>
      </c>
    </row>
    <row r="11370" spans="3:10" ht="12" thickBot="1" x14ac:dyDescent="0.25">
      <c r="C11370" s="254"/>
      <c r="D11370" s="254"/>
      <c r="E11370" s="255"/>
      <c r="F11370" s="256"/>
      <c r="G11370" s="257"/>
      <c r="H11370" s="243">
        <f t="shared" ca="1" si="532"/>
        <v>45139</v>
      </c>
      <c r="I11370" s="244">
        <f t="shared" si="533"/>
        <v>43892</v>
      </c>
      <c r="J11370" s="244" t="str">
        <f t="shared" si="531"/>
        <v/>
      </c>
    </row>
    <row r="11371" spans="3:10" ht="12" thickBot="1" x14ac:dyDescent="0.25">
      <c r="C11371" s="254"/>
      <c r="D11371" s="254"/>
      <c r="E11371" s="255"/>
      <c r="F11371" s="256"/>
      <c r="G11371" s="257"/>
      <c r="H11371" s="243">
        <f t="shared" ca="1" si="532"/>
        <v>45139</v>
      </c>
      <c r="I11371" s="244">
        <f t="shared" si="533"/>
        <v>43892</v>
      </c>
      <c r="J11371" s="244" t="str">
        <f t="shared" si="531"/>
        <v/>
      </c>
    </row>
    <row r="11372" spans="3:10" ht="12" thickBot="1" x14ac:dyDescent="0.25">
      <c r="C11372" s="254"/>
      <c r="D11372" s="254"/>
      <c r="E11372" s="255"/>
      <c r="F11372" s="256"/>
      <c r="G11372" s="257"/>
      <c r="H11372" s="243">
        <f t="shared" ca="1" si="532"/>
        <v>45139</v>
      </c>
      <c r="I11372" s="244">
        <f t="shared" si="533"/>
        <v>43892</v>
      </c>
      <c r="J11372" s="244" t="str">
        <f t="shared" si="531"/>
        <v/>
      </c>
    </row>
    <row r="11373" spans="3:10" ht="12" thickBot="1" x14ac:dyDescent="0.25">
      <c r="C11373" s="254"/>
      <c r="D11373" s="254"/>
      <c r="E11373" s="255"/>
      <c r="F11373" s="256"/>
      <c r="G11373" s="257"/>
      <c r="H11373" s="243">
        <f t="shared" ca="1" si="532"/>
        <v>45139</v>
      </c>
      <c r="I11373" s="244">
        <f t="shared" si="533"/>
        <v>43892</v>
      </c>
      <c r="J11373" s="244" t="str">
        <f t="shared" si="531"/>
        <v/>
      </c>
    </row>
    <row r="11374" spans="3:10" ht="12" thickBot="1" x14ac:dyDescent="0.25">
      <c r="C11374" s="254"/>
      <c r="D11374" s="254"/>
      <c r="E11374" s="255"/>
      <c r="F11374" s="256"/>
      <c r="G11374" s="257"/>
      <c r="H11374" s="243">
        <f t="shared" ca="1" si="532"/>
        <v>45139</v>
      </c>
      <c r="I11374" s="244">
        <f t="shared" si="533"/>
        <v>43892</v>
      </c>
      <c r="J11374" s="244" t="str">
        <f t="shared" si="531"/>
        <v/>
      </c>
    </row>
    <row r="11375" spans="3:10" ht="12" thickBot="1" x14ac:dyDescent="0.25">
      <c r="C11375" s="254"/>
      <c r="D11375" s="254"/>
      <c r="E11375" s="255"/>
      <c r="F11375" s="256"/>
      <c r="G11375" s="257"/>
      <c r="H11375" s="243">
        <f t="shared" ca="1" si="532"/>
        <v>45139</v>
      </c>
      <c r="I11375" s="244">
        <f t="shared" si="533"/>
        <v>43892</v>
      </c>
      <c r="J11375" s="244" t="str">
        <f t="shared" si="531"/>
        <v/>
      </c>
    </row>
    <row r="11376" spans="3:10" ht="12" thickBot="1" x14ac:dyDescent="0.25">
      <c r="C11376" s="254"/>
      <c r="D11376" s="254"/>
      <c r="E11376" s="255"/>
      <c r="F11376" s="256"/>
      <c r="G11376" s="257"/>
      <c r="H11376" s="243">
        <f t="shared" ca="1" si="532"/>
        <v>45139</v>
      </c>
      <c r="I11376" s="244">
        <f t="shared" si="533"/>
        <v>43892</v>
      </c>
      <c r="J11376" s="244" t="str">
        <f t="shared" si="531"/>
        <v/>
      </c>
    </row>
    <row r="11377" spans="3:10" ht="12" thickBot="1" x14ac:dyDescent="0.25">
      <c r="C11377" s="254"/>
      <c r="D11377" s="254"/>
      <c r="E11377" s="255"/>
      <c r="F11377" s="256"/>
      <c r="G11377" s="257"/>
      <c r="H11377" s="243">
        <f t="shared" ca="1" si="532"/>
        <v>45139</v>
      </c>
      <c r="I11377" s="244">
        <f t="shared" si="533"/>
        <v>43892</v>
      </c>
      <c r="J11377" s="244" t="str">
        <f t="shared" si="531"/>
        <v/>
      </c>
    </row>
    <row r="11378" spans="3:10" ht="12" thickBot="1" x14ac:dyDescent="0.25">
      <c r="C11378" s="254"/>
      <c r="D11378" s="254"/>
      <c r="E11378" s="255"/>
      <c r="F11378" s="256"/>
      <c r="G11378" s="257"/>
      <c r="H11378" s="243">
        <f t="shared" ca="1" si="532"/>
        <v>45139</v>
      </c>
      <c r="I11378" s="244">
        <f t="shared" si="533"/>
        <v>43892</v>
      </c>
      <c r="J11378" s="244" t="str">
        <f t="shared" si="531"/>
        <v/>
      </c>
    </row>
    <row r="11379" spans="3:10" ht="12" thickBot="1" x14ac:dyDescent="0.25">
      <c r="C11379" s="254"/>
      <c r="D11379" s="254"/>
      <c r="E11379" s="255"/>
      <c r="F11379" s="256"/>
      <c r="G11379" s="257"/>
      <c r="H11379" s="243">
        <f t="shared" ca="1" si="532"/>
        <v>45139</v>
      </c>
      <c r="I11379" s="244">
        <f t="shared" si="533"/>
        <v>43892</v>
      </c>
      <c r="J11379" s="244" t="str">
        <f t="shared" si="531"/>
        <v/>
      </c>
    </row>
    <row r="11380" spans="3:10" ht="12" thickBot="1" x14ac:dyDescent="0.25">
      <c r="C11380" s="254"/>
      <c r="D11380" s="254"/>
      <c r="E11380" s="255"/>
      <c r="F11380" s="256"/>
      <c r="G11380" s="257"/>
      <c r="H11380" s="243">
        <f t="shared" ca="1" si="532"/>
        <v>45139</v>
      </c>
      <c r="I11380" s="244">
        <f t="shared" si="533"/>
        <v>43892</v>
      </c>
      <c r="J11380" s="244" t="str">
        <f t="shared" si="531"/>
        <v/>
      </c>
    </row>
    <row r="11381" spans="3:10" ht="12" thickBot="1" x14ac:dyDescent="0.25">
      <c r="C11381" s="254"/>
      <c r="D11381" s="254"/>
      <c r="E11381" s="255"/>
      <c r="F11381" s="256"/>
      <c r="G11381" s="257"/>
      <c r="H11381" s="243">
        <f t="shared" ca="1" si="532"/>
        <v>45139</v>
      </c>
      <c r="I11381" s="244">
        <f t="shared" si="533"/>
        <v>43892</v>
      </c>
      <c r="J11381" s="244" t="str">
        <f t="shared" si="531"/>
        <v/>
      </c>
    </row>
    <row r="11382" spans="3:10" ht="12" thickBot="1" x14ac:dyDescent="0.25">
      <c r="C11382" s="254"/>
      <c r="D11382" s="254"/>
      <c r="E11382" s="255"/>
      <c r="F11382" s="256"/>
      <c r="G11382" s="257"/>
      <c r="H11382" s="243">
        <f t="shared" ca="1" si="532"/>
        <v>45139</v>
      </c>
      <c r="I11382" s="244">
        <f t="shared" si="533"/>
        <v>43892</v>
      </c>
      <c r="J11382" s="244" t="str">
        <f t="shared" si="531"/>
        <v/>
      </c>
    </row>
    <row r="11383" spans="3:10" ht="12" thickBot="1" x14ac:dyDescent="0.25">
      <c r="C11383" s="254"/>
      <c r="D11383" s="254"/>
      <c r="E11383" s="255"/>
      <c r="F11383" s="256"/>
      <c r="G11383" s="257"/>
      <c r="H11383" s="243">
        <f t="shared" ca="1" si="532"/>
        <v>45139</v>
      </c>
      <c r="I11383" s="244">
        <f t="shared" si="533"/>
        <v>43892</v>
      </c>
      <c r="J11383" s="244" t="str">
        <f t="shared" si="531"/>
        <v/>
      </c>
    </row>
    <row r="11384" spans="3:10" ht="12" thickBot="1" x14ac:dyDescent="0.25">
      <c r="C11384" s="254"/>
      <c r="D11384" s="254"/>
      <c r="E11384" s="255"/>
      <c r="F11384" s="256"/>
      <c r="G11384" s="257"/>
      <c r="H11384" s="243">
        <f t="shared" ca="1" si="532"/>
        <v>45139</v>
      </c>
      <c r="I11384" s="244">
        <f t="shared" si="533"/>
        <v>43892</v>
      </c>
      <c r="J11384" s="244" t="str">
        <f t="shared" si="531"/>
        <v/>
      </c>
    </row>
    <row r="11385" spans="3:10" ht="12" thickBot="1" x14ac:dyDescent="0.25">
      <c r="C11385" s="254"/>
      <c r="D11385" s="254"/>
      <c r="E11385" s="255"/>
      <c r="F11385" s="256"/>
      <c r="G11385" s="257"/>
      <c r="H11385" s="243">
        <f t="shared" ca="1" si="532"/>
        <v>45139</v>
      </c>
      <c r="I11385" s="244">
        <f t="shared" si="533"/>
        <v>43892</v>
      </c>
      <c r="J11385" s="244" t="str">
        <f t="shared" si="531"/>
        <v/>
      </c>
    </row>
    <row r="11386" spans="3:10" ht="12" thickBot="1" x14ac:dyDescent="0.25">
      <c r="C11386" s="254"/>
      <c r="D11386" s="254"/>
      <c r="E11386" s="255"/>
      <c r="F11386" s="256"/>
      <c r="G11386" s="257"/>
      <c r="H11386" s="243">
        <f t="shared" ca="1" si="532"/>
        <v>45139</v>
      </c>
      <c r="I11386" s="244">
        <f t="shared" si="533"/>
        <v>43892</v>
      </c>
      <c r="J11386" s="244" t="str">
        <f t="shared" si="531"/>
        <v/>
      </c>
    </row>
    <row r="11387" spans="3:10" ht="12" thickBot="1" x14ac:dyDescent="0.25">
      <c r="C11387" s="254"/>
      <c r="D11387" s="254"/>
      <c r="E11387" s="255"/>
      <c r="F11387" s="256"/>
      <c r="G11387" s="257"/>
      <c r="H11387" s="243">
        <f t="shared" ca="1" si="532"/>
        <v>45139</v>
      </c>
      <c r="I11387" s="244">
        <f t="shared" si="533"/>
        <v>43892</v>
      </c>
      <c r="J11387" s="244" t="str">
        <f t="shared" si="531"/>
        <v/>
      </c>
    </row>
    <row r="11388" spans="3:10" ht="12" thickBot="1" x14ac:dyDescent="0.25">
      <c r="C11388" s="254"/>
      <c r="D11388" s="254"/>
      <c r="E11388" s="255"/>
      <c r="F11388" s="256"/>
      <c r="G11388" s="257"/>
      <c r="H11388" s="243">
        <f t="shared" ca="1" si="532"/>
        <v>45139</v>
      </c>
      <c r="I11388" s="244">
        <f t="shared" si="533"/>
        <v>43892</v>
      </c>
      <c r="J11388" s="244" t="str">
        <f t="shared" si="531"/>
        <v/>
      </c>
    </row>
    <row r="11389" spans="3:10" ht="12" thickBot="1" x14ac:dyDescent="0.25">
      <c r="C11389" s="254"/>
      <c r="D11389" s="254"/>
      <c r="E11389" s="255"/>
      <c r="F11389" s="256"/>
      <c r="G11389" s="257"/>
      <c r="H11389" s="243">
        <f t="shared" ca="1" si="532"/>
        <v>45139</v>
      </c>
      <c r="I11389" s="244">
        <f t="shared" si="533"/>
        <v>43892</v>
      </c>
      <c r="J11389" s="244" t="str">
        <f t="shared" si="531"/>
        <v/>
      </c>
    </row>
    <row r="11390" spans="3:10" ht="12" thickBot="1" x14ac:dyDescent="0.25">
      <c r="C11390" s="254"/>
      <c r="D11390" s="254"/>
      <c r="E11390" s="255"/>
      <c r="F11390" s="256"/>
      <c r="G11390" s="257"/>
      <c r="H11390" s="243">
        <f t="shared" ca="1" si="532"/>
        <v>45139</v>
      </c>
      <c r="I11390" s="244">
        <f t="shared" si="533"/>
        <v>43892</v>
      </c>
      <c r="J11390" s="244" t="str">
        <f t="shared" si="531"/>
        <v/>
      </c>
    </row>
    <row r="11391" spans="3:10" ht="12" thickBot="1" x14ac:dyDescent="0.25">
      <c r="C11391" s="254"/>
      <c r="D11391" s="254"/>
      <c r="E11391" s="255"/>
      <c r="F11391" s="256"/>
      <c r="G11391" s="257"/>
      <c r="H11391" s="243">
        <f t="shared" ca="1" si="532"/>
        <v>45139</v>
      </c>
      <c r="I11391" s="244">
        <f t="shared" si="533"/>
        <v>43892</v>
      </c>
      <c r="J11391" s="244" t="str">
        <f t="shared" si="531"/>
        <v/>
      </c>
    </row>
    <row r="11392" spans="3:10" ht="12" thickBot="1" x14ac:dyDescent="0.25">
      <c r="C11392" s="254"/>
      <c r="D11392" s="254"/>
      <c r="E11392" s="255"/>
      <c r="F11392" s="256"/>
      <c r="G11392" s="257"/>
      <c r="H11392" s="243">
        <f t="shared" ca="1" si="532"/>
        <v>45139</v>
      </c>
      <c r="I11392" s="244">
        <f t="shared" si="533"/>
        <v>43892</v>
      </c>
      <c r="J11392" s="244" t="str">
        <f t="shared" si="531"/>
        <v/>
      </c>
    </row>
    <row r="11393" spans="3:10" ht="12" thickBot="1" x14ac:dyDescent="0.25">
      <c r="C11393" s="254"/>
      <c r="D11393" s="254"/>
      <c r="E11393" s="255"/>
      <c r="F11393" s="256"/>
      <c r="G11393" s="257"/>
      <c r="H11393" s="243">
        <f t="shared" ca="1" si="532"/>
        <v>45139</v>
      </c>
      <c r="I11393" s="244">
        <f t="shared" si="533"/>
        <v>43892</v>
      </c>
      <c r="J11393" s="244" t="str">
        <f t="shared" si="531"/>
        <v/>
      </c>
    </row>
    <row r="11394" spans="3:10" ht="12" thickBot="1" x14ac:dyDescent="0.25">
      <c r="C11394" s="254"/>
      <c r="D11394" s="254"/>
      <c r="E11394" s="255"/>
      <c r="F11394" s="256"/>
      <c r="G11394" s="257"/>
      <c r="H11394" s="243">
        <f t="shared" ca="1" si="532"/>
        <v>45139</v>
      </c>
      <c r="I11394" s="244">
        <f t="shared" si="533"/>
        <v>43892</v>
      </c>
      <c r="J11394" s="244" t="str">
        <f t="shared" si="531"/>
        <v/>
      </c>
    </row>
    <row r="11395" spans="3:10" ht="12" thickBot="1" x14ac:dyDescent="0.25">
      <c r="C11395" s="254"/>
      <c r="D11395" s="254"/>
      <c r="E11395" s="255"/>
      <c r="F11395" s="256"/>
      <c r="G11395" s="257"/>
      <c r="H11395" s="243">
        <f t="shared" ca="1" si="532"/>
        <v>45139</v>
      </c>
      <c r="I11395" s="244">
        <f t="shared" si="533"/>
        <v>43892</v>
      </c>
      <c r="J11395" s="244" t="str">
        <f t="shared" si="531"/>
        <v/>
      </c>
    </row>
    <row r="11396" spans="3:10" ht="12" thickBot="1" x14ac:dyDescent="0.25">
      <c r="C11396" s="254"/>
      <c r="D11396" s="254"/>
      <c r="E11396" s="255"/>
      <c r="F11396" s="256"/>
      <c r="G11396" s="257"/>
      <c r="H11396" s="243">
        <f t="shared" ca="1" si="532"/>
        <v>45139</v>
      </c>
      <c r="I11396" s="244">
        <f t="shared" si="533"/>
        <v>43892</v>
      </c>
      <c r="J11396" s="244" t="str">
        <f t="shared" si="531"/>
        <v/>
      </c>
    </row>
    <row r="11397" spans="3:10" ht="12" thickBot="1" x14ac:dyDescent="0.25">
      <c r="C11397" s="254"/>
      <c r="D11397" s="254"/>
      <c r="E11397" s="255"/>
      <c r="F11397" s="256"/>
      <c r="G11397" s="257"/>
      <c r="H11397" s="243">
        <f t="shared" ca="1" si="532"/>
        <v>45139</v>
      </c>
      <c r="I11397" s="244">
        <f t="shared" si="533"/>
        <v>43892</v>
      </c>
      <c r="J11397" s="244" t="str">
        <f t="shared" si="531"/>
        <v/>
      </c>
    </row>
    <row r="11398" spans="3:10" ht="12" thickBot="1" x14ac:dyDescent="0.25">
      <c r="C11398" s="254"/>
      <c r="D11398" s="254"/>
      <c r="E11398" s="255"/>
      <c r="F11398" s="256"/>
      <c r="G11398" s="257"/>
      <c r="H11398" s="243">
        <f t="shared" ca="1" si="532"/>
        <v>45139</v>
      </c>
      <c r="I11398" s="244">
        <f t="shared" si="533"/>
        <v>43892</v>
      </c>
      <c r="J11398" s="244" t="str">
        <f t="shared" ref="J11398:J11461" si="534">IF(G11398="","",IF(G11398&gt;=0,"Debitoren",IF(G11398&lt;0,"Kreditoren","")))</f>
        <v/>
      </c>
    </row>
    <row r="11399" spans="3:10" ht="12" thickBot="1" x14ac:dyDescent="0.25">
      <c r="C11399" s="254"/>
      <c r="D11399" s="254"/>
      <c r="E11399" s="255"/>
      <c r="F11399" s="256"/>
      <c r="G11399" s="257"/>
      <c r="H11399" s="243">
        <f t="shared" ref="H11399:H11462" ca="1" si="535">IF(F11399&lt;$F$2,EOMONTH($F$2,-1)+1,EOMONTH(F11399,-1)+1)</f>
        <v>45139</v>
      </c>
      <c r="I11399" s="244">
        <f t="shared" ref="I11399:I11462" si="536">IF(F11399&lt;$I$2,IF(   WEEKDAY(EOMONTH($I$2,-1)+1)=1,EOMONTH($I$2,-1)+1+1,EOMONTH($I$2,-1)+1),IF(WEEKDAY(F11399)=1,F11399+1,F11399))</f>
        <v>43892</v>
      </c>
      <c r="J11399" s="244" t="str">
        <f t="shared" si="534"/>
        <v/>
      </c>
    </row>
    <row r="11400" spans="3:10" ht="12" thickBot="1" x14ac:dyDescent="0.25">
      <c r="C11400" s="254"/>
      <c r="D11400" s="254"/>
      <c r="E11400" s="255"/>
      <c r="F11400" s="256"/>
      <c r="G11400" s="257"/>
      <c r="H11400" s="243">
        <f t="shared" ca="1" si="535"/>
        <v>45139</v>
      </c>
      <c r="I11400" s="244">
        <f t="shared" si="536"/>
        <v>43892</v>
      </c>
      <c r="J11400" s="244" t="str">
        <f t="shared" si="534"/>
        <v/>
      </c>
    </row>
    <row r="11401" spans="3:10" ht="12" thickBot="1" x14ac:dyDescent="0.25">
      <c r="C11401" s="254"/>
      <c r="D11401" s="254"/>
      <c r="E11401" s="255"/>
      <c r="F11401" s="256"/>
      <c r="G11401" s="257"/>
      <c r="H11401" s="243">
        <f t="shared" ca="1" si="535"/>
        <v>45139</v>
      </c>
      <c r="I11401" s="244">
        <f t="shared" si="536"/>
        <v>43892</v>
      </c>
      <c r="J11401" s="244" t="str">
        <f t="shared" si="534"/>
        <v/>
      </c>
    </row>
    <row r="11402" spans="3:10" ht="12" thickBot="1" x14ac:dyDescent="0.25">
      <c r="C11402" s="254"/>
      <c r="D11402" s="254"/>
      <c r="E11402" s="255"/>
      <c r="F11402" s="256"/>
      <c r="G11402" s="257"/>
      <c r="H11402" s="243">
        <f t="shared" ca="1" si="535"/>
        <v>45139</v>
      </c>
      <c r="I11402" s="244">
        <f t="shared" si="536"/>
        <v>43892</v>
      </c>
      <c r="J11402" s="244" t="str">
        <f t="shared" si="534"/>
        <v/>
      </c>
    </row>
    <row r="11403" spans="3:10" ht="12" thickBot="1" x14ac:dyDescent="0.25">
      <c r="C11403" s="254"/>
      <c r="D11403" s="254"/>
      <c r="E11403" s="255"/>
      <c r="F11403" s="256"/>
      <c r="G11403" s="257"/>
      <c r="H11403" s="243">
        <f t="shared" ca="1" si="535"/>
        <v>45139</v>
      </c>
      <c r="I11403" s="244">
        <f t="shared" si="536"/>
        <v>43892</v>
      </c>
      <c r="J11403" s="244" t="str">
        <f t="shared" si="534"/>
        <v/>
      </c>
    </row>
    <row r="11404" spans="3:10" ht="12" thickBot="1" x14ac:dyDescent="0.25">
      <c r="C11404" s="254"/>
      <c r="D11404" s="254"/>
      <c r="E11404" s="255"/>
      <c r="F11404" s="256"/>
      <c r="G11404" s="257"/>
      <c r="H11404" s="243">
        <f t="shared" ca="1" si="535"/>
        <v>45139</v>
      </c>
      <c r="I11404" s="244">
        <f t="shared" si="536"/>
        <v>43892</v>
      </c>
      <c r="J11404" s="244" t="str">
        <f t="shared" si="534"/>
        <v/>
      </c>
    </row>
    <row r="11405" spans="3:10" ht="12" thickBot="1" x14ac:dyDescent="0.25">
      <c r="C11405" s="254"/>
      <c r="D11405" s="254"/>
      <c r="E11405" s="255"/>
      <c r="F11405" s="256"/>
      <c r="G11405" s="257"/>
      <c r="H11405" s="243">
        <f t="shared" ca="1" si="535"/>
        <v>45139</v>
      </c>
      <c r="I11405" s="244">
        <f t="shared" si="536"/>
        <v>43892</v>
      </c>
      <c r="J11405" s="244" t="str">
        <f t="shared" si="534"/>
        <v/>
      </c>
    </row>
    <row r="11406" spans="3:10" ht="12" thickBot="1" x14ac:dyDescent="0.25">
      <c r="C11406" s="254"/>
      <c r="D11406" s="254"/>
      <c r="E11406" s="255"/>
      <c r="F11406" s="256"/>
      <c r="G11406" s="257"/>
      <c r="H11406" s="243">
        <f t="shared" ca="1" si="535"/>
        <v>45139</v>
      </c>
      <c r="I11406" s="244">
        <f t="shared" si="536"/>
        <v>43892</v>
      </c>
      <c r="J11406" s="244" t="str">
        <f t="shared" si="534"/>
        <v/>
      </c>
    </row>
    <row r="11407" spans="3:10" ht="12" thickBot="1" x14ac:dyDescent="0.25">
      <c r="C11407" s="254"/>
      <c r="D11407" s="254"/>
      <c r="E11407" s="255"/>
      <c r="F11407" s="256"/>
      <c r="G11407" s="257"/>
      <c r="H11407" s="243">
        <f t="shared" ca="1" si="535"/>
        <v>45139</v>
      </c>
      <c r="I11407" s="244">
        <f t="shared" si="536"/>
        <v>43892</v>
      </c>
      <c r="J11407" s="244" t="str">
        <f t="shared" si="534"/>
        <v/>
      </c>
    </row>
    <row r="11408" spans="3:10" ht="12" thickBot="1" x14ac:dyDescent="0.25">
      <c r="C11408" s="254"/>
      <c r="D11408" s="254"/>
      <c r="E11408" s="255"/>
      <c r="F11408" s="256"/>
      <c r="G11408" s="257"/>
      <c r="H11408" s="243">
        <f t="shared" ca="1" si="535"/>
        <v>45139</v>
      </c>
      <c r="I11408" s="244">
        <f t="shared" si="536"/>
        <v>43892</v>
      </c>
      <c r="J11408" s="244" t="str">
        <f t="shared" si="534"/>
        <v/>
      </c>
    </row>
    <row r="11409" spans="3:10" ht="12" thickBot="1" x14ac:dyDescent="0.25">
      <c r="C11409" s="254"/>
      <c r="D11409" s="254"/>
      <c r="E11409" s="255"/>
      <c r="F11409" s="256"/>
      <c r="G11409" s="257"/>
      <c r="H11409" s="243">
        <f t="shared" ca="1" si="535"/>
        <v>45139</v>
      </c>
      <c r="I11409" s="244">
        <f t="shared" si="536"/>
        <v>43892</v>
      </c>
      <c r="J11409" s="244" t="str">
        <f t="shared" si="534"/>
        <v/>
      </c>
    </row>
    <row r="11410" spans="3:10" ht="12" thickBot="1" x14ac:dyDescent="0.25">
      <c r="C11410" s="254"/>
      <c r="D11410" s="254"/>
      <c r="E11410" s="255"/>
      <c r="F11410" s="256"/>
      <c r="G11410" s="257"/>
      <c r="H11410" s="243">
        <f t="shared" ca="1" si="535"/>
        <v>45139</v>
      </c>
      <c r="I11410" s="244">
        <f t="shared" si="536"/>
        <v>43892</v>
      </c>
      <c r="J11410" s="244" t="str">
        <f t="shared" si="534"/>
        <v/>
      </c>
    </row>
    <row r="11411" spans="3:10" ht="12" thickBot="1" x14ac:dyDescent="0.25">
      <c r="C11411" s="254"/>
      <c r="D11411" s="254"/>
      <c r="E11411" s="255"/>
      <c r="F11411" s="256"/>
      <c r="G11411" s="257"/>
      <c r="H11411" s="243">
        <f t="shared" ca="1" si="535"/>
        <v>45139</v>
      </c>
      <c r="I11411" s="244">
        <f t="shared" si="536"/>
        <v>43892</v>
      </c>
      <c r="J11411" s="244" t="str">
        <f t="shared" si="534"/>
        <v/>
      </c>
    </row>
    <row r="11412" spans="3:10" ht="12" thickBot="1" x14ac:dyDescent="0.25">
      <c r="C11412" s="254"/>
      <c r="D11412" s="254"/>
      <c r="E11412" s="255"/>
      <c r="F11412" s="256"/>
      <c r="G11412" s="257"/>
      <c r="H11412" s="243">
        <f t="shared" ca="1" si="535"/>
        <v>45139</v>
      </c>
      <c r="I11412" s="244">
        <f t="shared" si="536"/>
        <v>43892</v>
      </c>
      <c r="J11412" s="244" t="str">
        <f t="shared" si="534"/>
        <v/>
      </c>
    </row>
    <row r="11413" spans="3:10" ht="12" thickBot="1" x14ac:dyDescent="0.25">
      <c r="C11413" s="254"/>
      <c r="D11413" s="254"/>
      <c r="E11413" s="255"/>
      <c r="F11413" s="256"/>
      <c r="G11413" s="257"/>
      <c r="H11413" s="243">
        <f t="shared" ca="1" si="535"/>
        <v>45139</v>
      </c>
      <c r="I11413" s="244">
        <f t="shared" si="536"/>
        <v>43892</v>
      </c>
      <c r="J11413" s="244" t="str">
        <f t="shared" si="534"/>
        <v/>
      </c>
    </row>
    <row r="11414" spans="3:10" ht="12" thickBot="1" x14ac:dyDescent="0.25">
      <c r="C11414" s="254"/>
      <c r="D11414" s="254"/>
      <c r="E11414" s="255"/>
      <c r="F11414" s="256"/>
      <c r="G11414" s="257"/>
      <c r="H11414" s="243">
        <f t="shared" ca="1" si="535"/>
        <v>45139</v>
      </c>
      <c r="I11414" s="244">
        <f t="shared" si="536"/>
        <v>43892</v>
      </c>
      <c r="J11414" s="244" t="str">
        <f t="shared" si="534"/>
        <v/>
      </c>
    </row>
    <row r="11415" spans="3:10" ht="12" thickBot="1" x14ac:dyDescent="0.25">
      <c r="C11415" s="254"/>
      <c r="D11415" s="254"/>
      <c r="E11415" s="255"/>
      <c r="F11415" s="256"/>
      <c r="G11415" s="257"/>
      <c r="H11415" s="243">
        <f t="shared" ca="1" si="535"/>
        <v>45139</v>
      </c>
      <c r="I11415" s="244">
        <f t="shared" si="536"/>
        <v>43892</v>
      </c>
      <c r="J11415" s="244" t="str">
        <f t="shared" si="534"/>
        <v/>
      </c>
    </row>
    <row r="11416" spans="3:10" ht="12" thickBot="1" x14ac:dyDescent="0.25">
      <c r="C11416" s="254"/>
      <c r="D11416" s="254"/>
      <c r="E11416" s="255"/>
      <c r="F11416" s="256"/>
      <c r="G11416" s="257"/>
      <c r="H11416" s="243">
        <f t="shared" ca="1" si="535"/>
        <v>45139</v>
      </c>
      <c r="I11416" s="244">
        <f t="shared" si="536"/>
        <v>43892</v>
      </c>
      <c r="J11416" s="244" t="str">
        <f t="shared" si="534"/>
        <v/>
      </c>
    </row>
    <row r="11417" spans="3:10" ht="12" thickBot="1" x14ac:dyDescent="0.25">
      <c r="C11417" s="254"/>
      <c r="D11417" s="254"/>
      <c r="E11417" s="255"/>
      <c r="F11417" s="256"/>
      <c r="G11417" s="257"/>
      <c r="H11417" s="243">
        <f t="shared" ca="1" si="535"/>
        <v>45139</v>
      </c>
      <c r="I11417" s="244">
        <f t="shared" si="536"/>
        <v>43892</v>
      </c>
      <c r="J11417" s="244" t="str">
        <f t="shared" si="534"/>
        <v/>
      </c>
    </row>
    <row r="11418" spans="3:10" ht="12" thickBot="1" x14ac:dyDescent="0.25">
      <c r="C11418" s="254"/>
      <c r="D11418" s="254"/>
      <c r="E11418" s="255"/>
      <c r="F11418" s="256"/>
      <c r="G11418" s="257"/>
      <c r="H11418" s="243">
        <f t="shared" ca="1" si="535"/>
        <v>45139</v>
      </c>
      <c r="I11418" s="244">
        <f t="shared" si="536"/>
        <v>43892</v>
      </c>
      <c r="J11418" s="244" t="str">
        <f t="shared" si="534"/>
        <v/>
      </c>
    </row>
    <row r="11419" spans="3:10" ht="12" thickBot="1" x14ac:dyDescent="0.25">
      <c r="C11419" s="254"/>
      <c r="D11419" s="254"/>
      <c r="E11419" s="255"/>
      <c r="F11419" s="256"/>
      <c r="G11419" s="257"/>
      <c r="H11419" s="243">
        <f t="shared" ca="1" si="535"/>
        <v>45139</v>
      </c>
      <c r="I11419" s="244">
        <f t="shared" si="536"/>
        <v>43892</v>
      </c>
      <c r="J11419" s="244" t="str">
        <f t="shared" si="534"/>
        <v/>
      </c>
    </row>
    <row r="11420" spans="3:10" ht="12" thickBot="1" x14ac:dyDescent="0.25">
      <c r="C11420" s="254"/>
      <c r="D11420" s="254"/>
      <c r="E11420" s="255"/>
      <c r="F11420" s="256"/>
      <c r="G11420" s="257"/>
      <c r="H11420" s="243">
        <f t="shared" ca="1" si="535"/>
        <v>45139</v>
      </c>
      <c r="I11420" s="244">
        <f t="shared" si="536"/>
        <v>43892</v>
      </c>
      <c r="J11420" s="244" t="str">
        <f t="shared" si="534"/>
        <v/>
      </c>
    </row>
    <row r="11421" spans="3:10" ht="12" thickBot="1" x14ac:dyDescent="0.25">
      <c r="C11421" s="254"/>
      <c r="D11421" s="254"/>
      <c r="E11421" s="255"/>
      <c r="F11421" s="256"/>
      <c r="G11421" s="257"/>
      <c r="H11421" s="243">
        <f t="shared" ca="1" si="535"/>
        <v>45139</v>
      </c>
      <c r="I11421" s="244">
        <f t="shared" si="536"/>
        <v>43892</v>
      </c>
      <c r="J11421" s="244" t="str">
        <f t="shared" si="534"/>
        <v/>
      </c>
    </row>
    <row r="11422" spans="3:10" ht="12" thickBot="1" x14ac:dyDescent="0.25">
      <c r="C11422" s="254"/>
      <c r="D11422" s="254"/>
      <c r="E11422" s="255"/>
      <c r="F11422" s="256"/>
      <c r="G11422" s="257"/>
      <c r="H11422" s="243">
        <f t="shared" ca="1" si="535"/>
        <v>45139</v>
      </c>
      <c r="I11422" s="244">
        <f t="shared" si="536"/>
        <v>43892</v>
      </c>
      <c r="J11422" s="244" t="str">
        <f t="shared" si="534"/>
        <v/>
      </c>
    </row>
    <row r="11423" spans="3:10" ht="12" thickBot="1" x14ac:dyDescent="0.25">
      <c r="C11423" s="254"/>
      <c r="D11423" s="254"/>
      <c r="E11423" s="255"/>
      <c r="F11423" s="256"/>
      <c r="G11423" s="257"/>
      <c r="H11423" s="243">
        <f t="shared" ca="1" si="535"/>
        <v>45139</v>
      </c>
      <c r="I11423" s="244">
        <f t="shared" si="536"/>
        <v>43892</v>
      </c>
      <c r="J11423" s="244" t="str">
        <f t="shared" si="534"/>
        <v/>
      </c>
    </row>
    <row r="11424" spans="3:10" ht="12" thickBot="1" x14ac:dyDescent="0.25">
      <c r="C11424" s="254"/>
      <c r="D11424" s="254"/>
      <c r="E11424" s="255"/>
      <c r="F11424" s="256"/>
      <c r="G11424" s="257"/>
      <c r="H11424" s="243">
        <f t="shared" ca="1" si="535"/>
        <v>45139</v>
      </c>
      <c r="I11424" s="244">
        <f t="shared" si="536"/>
        <v>43892</v>
      </c>
      <c r="J11424" s="244" t="str">
        <f t="shared" si="534"/>
        <v/>
      </c>
    </row>
    <row r="11425" spans="3:10" ht="12" thickBot="1" x14ac:dyDescent="0.25">
      <c r="C11425" s="254"/>
      <c r="D11425" s="254"/>
      <c r="E11425" s="255"/>
      <c r="F11425" s="256"/>
      <c r="G11425" s="257"/>
      <c r="H11425" s="243">
        <f t="shared" ca="1" si="535"/>
        <v>45139</v>
      </c>
      <c r="I11425" s="244">
        <f t="shared" si="536"/>
        <v>43892</v>
      </c>
      <c r="J11425" s="244" t="str">
        <f t="shared" si="534"/>
        <v/>
      </c>
    </row>
    <row r="11426" spans="3:10" ht="12" thickBot="1" x14ac:dyDescent="0.25">
      <c r="C11426" s="254"/>
      <c r="D11426" s="254"/>
      <c r="E11426" s="255"/>
      <c r="F11426" s="256"/>
      <c r="G11426" s="257"/>
      <c r="H11426" s="243">
        <f t="shared" ca="1" si="535"/>
        <v>45139</v>
      </c>
      <c r="I11426" s="244">
        <f t="shared" si="536"/>
        <v>43892</v>
      </c>
      <c r="J11426" s="244" t="str">
        <f t="shared" si="534"/>
        <v/>
      </c>
    </row>
    <row r="11427" spans="3:10" ht="12" thickBot="1" x14ac:dyDescent="0.25">
      <c r="C11427" s="254"/>
      <c r="D11427" s="254"/>
      <c r="E11427" s="255"/>
      <c r="F11427" s="256"/>
      <c r="G11427" s="257"/>
      <c r="H11427" s="243">
        <f t="shared" ca="1" si="535"/>
        <v>45139</v>
      </c>
      <c r="I11427" s="244">
        <f t="shared" si="536"/>
        <v>43892</v>
      </c>
      <c r="J11427" s="244" t="str">
        <f t="shared" si="534"/>
        <v/>
      </c>
    </row>
    <row r="11428" spans="3:10" ht="12" thickBot="1" x14ac:dyDescent="0.25">
      <c r="C11428" s="254"/>
      <c r="D11428" s="254"/>
      <c r="E11428" s="255"/>
      <c r="F11428" s="256"/>
      <c r="G11428" s="257"/>
      <c r="H11428" s="243">
        <f t="shared" ca="1" si="535"/>
        <v>45139</v>
      </c>
      <c r="I11428" s="244">
        <f t="shared" si="536"/>
        <v>43892</v>
      </c>
      <c r="J11428" s="244" t="str">
        <f t="shared" si="534"/>
        <v/>
      </c>
    </row>
    <row r="11429" spans="3:10" ht="12" thickBot="1" x14ac:dyDescent="0.25">
      <c r="C11429" s="254"/>
      <c r="D11429" s="254"/>
      <c r="E11429" s="255"/>
      <c r="F11429" s="256"/>
      <c r="G11429" s="257"/>
      <c r="H11429" s="243">
        <f t="shared" ca="1" si="535"/>
        <v>45139</v>
      </c>
      <c r="I11429" s="244">
        <f t="shared" si="536"/>
        <v>43892</v>
      </c>
      <c r="J11429" s="244" t="str">
        <f t="shared" si="534"/>
        <v/>
      </c>
    </row>
    <row r="11430" spans="3:10" ht="12" thickBot="1" x14ac:dyDescent="0.25">
      <c r="C11430" s="254"/>
      <c r="D11430" s="254"/>
      <c r="E11430" s="255"/>
      <c r="F11430" s="256"/>
      <c r="G11430" s="257"/>
      <c r="H11430" s="243">
        <f t="shared" ca="1" si="535"/>
        <v>45139</v>
      </c>
      <c r="I11430" s="244">
        <f t="shared" si="536"/>
        <v>43892</v>
      </c>
      <c r="J11430" s="244" t="str">
        <f t="shared" si="534"/>
        <v/>
      </c>
    </row>
    <row r="11431" spans="3:10" ht="12" thickBot="1" x14ac:dyDescent="0.25">
      <c r="C11431" s="254"/>
      <c r="D11431" s="254"/>
      <c r="E11431" s="255"/>
      <c r="F11431" s="256"/>
      <c r="G11431" s="257"/>
      <c r="H11431" s="243">
        <f t="shared" ca="1" si="535"/>
        <v>45139</v>
      </c>
      <c r="I11431" s="244">
        <f t="shared" si="536"/>
        <v>43892</v>
      </c>
      <c r="J11431" s="244" t="str">
        <f t="shared" si="534"/>
        <v/>
      </c>
    </row>
    <row r="11432" spans="3:10" ht="12" thickBot="1" x14ac:dyDescent="0.25">
      <c r="C11432" s="254"/>
      <c r="D11432" s="254"/>
      <c r="E11432" s="255"/>
      <c r="F11432" s="256"/>
      <c r="G11432" s="257"/>
      <c r="H11432" s="243">
        <f t="shared" ca="1" si="535"/>
        <v>45139</v>
      </c>
      <c r="I11432" s="244">
        <f t="shared" si="536"/>
        <v>43892</v>
      </c>
      <c r="J11432" s="244" t="str">
        <f t="shared" si="534"/>
        <v/>
      </c>
    </row>
    <row r="11433" spans="3:10" ht="12" thickBot="1" x14ac:dyDescent="0.25">
      <c r="C11433" s="254"/>
      <c r="D11433" s="254"/>
      <c r="E11433" s="255"/>
      <c r="F11433" s="256"/>
      <c r="G11433" s="257"/>
      <c r="H11433" s="243">
        <f t="shared" ca="1" si="535"/>
        <v>45139</v>
      </c>
      <c r="I11433" s="244">
        <f t="shared" si="536"/>
        <v>43892</v>
      </c>
      <c r="J11433" s="244" t="str">
        <f t="shared" si="534"/>
        <v/>
      </c>
    </row>
    <row r="11434" spans="3:10" ht="12" thickBot="1" x14ac:dyDescent="0.25">
      <c r="C11434" s="254"/>
      <c r="D11434" s="254"/>
      <c r="E11434" s="255"/>
      <c r="F11434" s="256"/>
      <c r="G11434" s="257"/>
      <c r="H11434" s="243">
        <f t="shared" ca="1" si="535"/>
        <v>45139</v>
      </c>
      <c r="I11434" s="244">
        <f t="shared" si="536"/>
        <v>43892</v>
      </c>
      <c r="J11434" s="244" t="str">
        <f t="shared" si="534"/>
        <v/>
      </c>
    </row>
    <row r="11435" spans="3:10" ht="12" thickBot="1" x14ac:dyDescent="0.25">
      <c r="C11435" s="254"/>
      <c r="D11435" s="254"/>
      <c r="E11435" s="255"/>
      <c r="F11435" s="256"/>
      <c r="G11435" s="257"/>
      <c r="H11435" s="243">
        <f t="shared" ca="1" si="535"/>
        <v>45139</v>
      </c>
      <c r="I11435" s="244">
        <f t="shared" si="536"/>
        <v>43892</v>
      </c>
      <c r="J11435" s="244" t="str">
        <f t="shared" si="534"/>
        <v/>
      </c>
    </row>
    <row r="11436" spans="3:10" ht="12" thickBot="1" x14ac:dyDescent="0.25">
      <c r="C11436" s="254"/>
      <c r="D11436" s="254"/>
      <c r="E11436" s="255"/>
      <c r="F11436" s="256"/>
      <c r="G11436" s="257"/>
      <c r="H11436" s="243">
        <f t="shared" ca="1" si="535"/>
        <v>45139</v>
      </c>
      <c r="I11436" s="244">
        <f t="shared" si="536"/>
        <v>43892</v>
      </c>
      <c r="J11436" s="244" t="str">
        <f t="shared" si="534"/>
        <v/>
      </c>
    </row>
    <row r="11437" spans="3:10" ht="12" thickBot="1" x14ac:dyDescent="0.25">
      <c r="C11437" s="254"/>
      <c r="D11437" s="254"/>
      <c r="E11437" s="255"/>
      <c r="F11437" s="256"/>
      <c r="G11437" s="257"/>
      <c r="H11437" s="243">
        <f t="shared" ca="1" si="535"/>
        <v>45139</v>
      </c>
      <c r="I11437" s="244">
        <f t="shared" si="536"/>
        <v>43892</v>
      </c>
      <c r="J11437" s="244" t="str">
        <f t="shared" si="534"/>
        <v/>
      </c>
    </row>
    <row r="11438" spans="3:10" ht="12" thickBot="1" x14ac:dyDescent="0.25">
      <c r="C11438" s="254"/>
      <c r="D11438" s="254"/>
      <c r="E11438" s="255"/>
      <c r="F11438" s="256"/>
      <c r="G11438" s="257"/>
      <c r="H11438" s="243">
        <f t="shared" ca="1" si="535"/>
        <v>45139</v>
      </c>
      <c r="I11438" s="244">
        <f t="shared" si="536"/>
        <v>43892</v>
      </c>
      <c r="J11438" s="244" t="str">
        <f t="shared" si="534"/>
        <v/>
      </c>
    </row>
    <row r="11439" spans="3:10" ht="12" thickBot="1" x14ac:dyDescent="0.25">
      <c r="C11439" s="254"/>
      <c r="D11439" s="254"/>
      <c r="E11439" s="255"/>
      <c r="F11439" s="256"/>
      <c r="G11439" s="257"/>
      <c r="H11439" s="243">
        <f t="shared" ca="1" si="535"/>
        <v>45139</v>
      </c>
      <c r="I11439" s="244">
        <f t="shared" si="536"/>
        <v>43892</v>
      </c>
      <c r="J11439" s="244" t="str">
        <f t="shared" si="534"/>
        <v/>
      </c>
    </row>
    <row r="11440" spans="3:10" ht="12" thickBot="1" x14ac:dyDescent="0.25">
      <c r="C11440" s="254"/>
      <c r="D11440" s="254"/>
      <c r="E11440" s="255"/>
      <c r="F11440" s="256"/>
      <c r="G11440" s="257"/>
      <c r="H11440" s="243">
        <f t="shared" ca="1" si="535"/>
        <v>45139</v>
      </c>
      <c r="I11440" s="244">
        <f t="shared" si="536"/>
        <v>43892</v>
      </c>
      <c r="J11440" s="244" t="str">
        <f t="shared" si="534"/>
        <v/>
      </c>
    </row>
    <row r="11441" spans="3:10" ht="12" thickBot="1" x14ac:dyDescent="0.25">
      <c r="C11441" s="254"/>
      <c r="D11441" s="254"/>
      <c r="E11441" s="255"/>
      <c r="F11441" s="256"/>
      <c r="G11441" s="257"/>
      <c r="H11441" s="243">
        <f t="shared" ca="1" si="535"/>
        <v>45139</v>
      </c>
      <c r="I11441" s="244">
        <f t="shared" si="536"/>
        <v>43892</v>
      </c>
      <c r="J11441" s="244" t="str">
        <f t="shared" si="534"/>
        <v/>
      </c>
    </row>
    <row r="11442" spans="3:10" ht="12" thickBot="1" x14ac:dyDescent="0.25">
      <c r="C11442" s="254"/>
      <c r="D11442" s="254"/>
      <c r="E11442" s="255"/>
      <c r="F11442" s="256"/>
      <c r="G11442" s="257"/>
      <c r="H11442" s="243">
        <f t="shared" ca="1" si="535"/>
        <v>45139</v>
      </c>
      <c r="I11442" s="244">
        <f t="shared" si="536"/>
        <v>43892</v>
      </c>
      <c r="J11442" s="244" t="str">
        <f t="shared" si="534"/>
        <v/>
      </c>
    </row>
    <row r="11443" spans="3:10" ht="12" thickBot="1" x14ac:dyDescent="0.25">
      <c r="C11443" s="254"/>
      <c r="D11443" s="254"/>
      <c r="E11443" s="255"/>
      <c r="F11443" s="256"/>
      <c r="G11443" s="257"/>
      <c r="H11443" s="243">
        <f t="shared" ca="1" si="535"/>
        <v>45139</v>
      </c>
      <c r="I11443" s="244">
        <f t="shared" si="536"/>
        <v>43892</v>
      </c>
      <c r="J11443" s="244" t="str">
        <f t="shared" si="534"/>
        <v/>
      </c>
    </row>
    <row r="11444" spans="3:10" ht="12" thickBot="1" x14ac:dyDescent="0.25">
      <c r="C11444" s="254"/>
      <c r="D11444" s="254"/>
      <c r="E11444" s="255"/>
      <c r="F11444" s="256"/>
      <c r="G11444" s="257"/>
      <c r="H11444" s="243">
        <f t="shared" ca="1" si="535"/>
        <v>45139</v>
      </c>
      <c r="I11444" s="244">
        <f t="shared" si="536"/>
        <v>43892</v>
      </c>
      <c r="J11444" s="244" t="str">
        <f t="shared" si="534"/>
        <v/>
      </c>
    </row>
    <row r="11445" spans="3:10" ht="12" thickBot="1" x14ac:dyDescent="0.25">
      <c r="C11445" s="254"/>
      <c r="D11445" s="254"/>
      <c r="E11445" s="255"/>
      <c r="F11445" s="256"/>
      <c r="G11445" s="257"/>
      <c r="H11445" s="243">
        <f t="shared" ca="1" si="535"/>
        <v>45139</v>
      </c>
      <c r="I11445" s="244">
        <f t="shared" si="536"/>
        <v>43892</v>
      </c>
      <c r="J11445" s="244" t="str">
        <f t="shared" si="534"/>
        <v/>
      </c>
    </row>
    <row r="11446" spans="3:10" ht="12" thickBot="1" x14ac:dyDescent="0.25">
      <c r="C11446" s="254"/>
      <c r="D11446" s="254"/>
      <c r="E11446" s="255"/>
      <c r="F11446" s="256"/>
      <c r="G11446" s="257"/>
      <c r="H11446" s="243">
        <f t="shared" ca="1" si="535"/>
        <v>45139</v>
      </c>
      <c r="I11446" s="244">
        <f t="shared" si="536"/>
        <v>43892</v>
      </c>
      <c r="J11446" s="244" t="str">
        <f t="shared" si="534"/>
        <v/>
      </c>
    </row>
    <row r="11447" spans="3:10" ht="12" thickBot="1" x14ac:dyDescent="0.25">
      <c r="C11447" s="254"/>
      <c r="D11447" s="254"/>
      <c r="E11447" s="255"/>
      <c r="F11447" s="256"/>
      <c r="G11447" s="257"/>
      <c r="H11447" s="243">
        <f t="shared" ca="1" si="535"/>
        <v>45139</v>
      </c>
      <c r="I11447" s="244">
        <f t="shared" si="536"/>
        <v>43892</v>
      </c>
      <c r="J11447" s="244" t="str">
        <f t="shared" si="534"/>
        <v/>
      </c>
    </row>
    <row r="11448" spans="3:10" ht="12" thickBot="1" x14ac:dyDescent="0.25">
      <c r="C11448" s="254"/>
      <c r="D11448" s="254"/>
      <c r="E11448" s="255"/>
      <c r="F11448" s="256"/>
      <c r="G11448" s="257"/>
      <c r="H11448" s="243">
        <f t="shared" ca="1" si="535"/>
        <v>45139</v>
      </c>
      <c r="I11448" s="244">
        <f t="shared" si="536"/>
        <v>43892</v>
      </c>
      <c r="J11448" s="244" t="str">
        <f t="shared" si="534"/>
        <v/>
      </c>
    </row>
    <row r="11449" spans="3:10" ht="12" thickBot="1" x14ac:dyDescent="0.25">
      <c r="C11449" s="254"/>
      <c r="D11449" s="254"/>
      <c r="E11449" s="255"/>
      <c r="F11449" s="256"/>
      <c r="G11449" s="257"/>
      <c r="H11449" s="243">
        <f t="shared" ca="1" si="535"/>
        <v>45139</v>
      </c>
      <c r="I11449" s="244">
        <f t="shared" si="536"/>
        <v>43892</v>
      </c>
      <c r="J11449" s="244" t="str">
        <f t="shared" si="534"/>
        <v/>
      </c>
    </row>
    <row r="11450" spans="3:10" ht="12" thickBot="1" x14ac:dyDescent="0.25">
      <c r="C11450" s="254"/>
      <c r="D11450" s="254"/>
      <c r="E11450" s="255"/>
      <c r="F11450" s="256"/>
      <c r="G11450" s="257"/>
      <c r="H11450" s="243">
        <f t="shared" ca="1" si="535"/>
        <v>45139</v>
      </c>
      <c r="I11450" s="244">
        <f t="shared" si="536"/>
        <v>43892</v>
      </c>
      <c r="J11450" s="244" t="str">
        <f t="shared" si="534"/>
        <v/>
      </c>
    </row>
    <row r="11451" spans="3:10" ht="12" thickBot="1" x14ac:dyDescent="0.25">
      <c r="C11451" s="254"/>
      <c r="D11451" s="254"/>
      <c r="E11451" s="255"/>
      <c r="F11451" s="256"/>
      <c r="G11451" s="257"/>
      <c r="H11451" s="243">
        <f t="shared" ca="1" si="535"/>
        <v>45139</v>
      </c>
      <c r="I11451" s="244">
        <f t="shared" si="536"/>
        <v>43892</v>
      </c>
      <c r="J11451" s="244" t="str">
        <f t="shared" si="534"/>
        <v/>
      </c>
    </row>
    <row r="11452" spans="3:10" ht="12" thickBot="1" x14ac:dyDescent="0.25">
      <c r="C11452" s="254"/>
      <c r="D11452" s="254"/>
      <c r="E11452" s="255"/>
      <c r="F11452" s="256"/>
      <c r="G11452" s="257"/>
      <c r="H11452" s="243">
        <f t="shared" ca="1" si="535"/>
        <v>45139</v>
      </c>
      <c r="I11452" s="244">
        <f t="shared" si="536"/>
        <v>43892</v>
      </c>
      <c r="J11452" s="244" t="str">
        <f t="shared" si="534"/>
        <v/>
      </c>
    </row>
    <row r="11453" spans="3:10" ht="12" thickBot="1" x14ac:dyDescent="0.25">
      <c r="C11453" s="254"/>
      <c r="D11453" s="254"/>
      <c r="E11453" s="255"/>
      <c r="F11453" s="256"/>
      <c r="G11453" s="257"/>
      <c r="H11453" s="243">
        <f t="shared" ca="1" si="535"/>
        <v>45139</v>
      </c>
      <c r="I11453" s="244">
        <f t="shared" si="536"/>
        <v>43892</v>
      </c>
      <c r="J11453" s="244" t="str">
        <f t="shared" si="534"/>
        <v/>
      </c>
    </row>
    <row r="11454" spans="3:10" ht="12" thickBot="1" x14ac:dyDescent="0.25">
      <c r="C11454" s="254"/>
      <c r="D11454" s="254"/>
      <c r="E11454" s="255"/>
      <c r="F11454" s="256"/>
      <c r="G11454" s="257"/>
      <c r="H11454" s="243">
        <f t="shared" ca="1" si="535"/>
        <v>45139</v>
      </c>
      <c r="I11454" s="244">
        <f t="shared" si="536"/>
        <v>43892</v>
      </c>
      <c r="J11454" s="244" t="str">
        <f t="shared" si="534"/>
        <v/>
      </c>
    </row>
    <row r="11455" spans="3:10" ht="12" thickBot="1" x14ac:dyDescent="0.25">
      <c r="C11455" s="254"/>
      <c r="D11455" s="254"/>
      <c r="E11455" s="255"/>
      <c r="F11455" s="256"/>
      <c r="G11455" s="257"/>
      <c r="H11455" s="243">
        <f t="shared" ca="1" si="535"/>
        <v>45139</v>
      </c>
      <c r="I11455" s="244">
        <f t="shared" si="536"/>
        <v>43892</v>
      </c>
      <c r="J11455" s="244" t="str">
        <f t="shared" si="534"/>
        <v/>
      </c>
    </row>
    <row r="11456" spans="3:10" ht="12" thickBot="1" x14ac:dyDescent="0.25">
      <c r="C11456" s="254"/>
      <c r="D11456" s="254"/>
      <c r="E11456" s="255"/>
      <c r="F11456" s="256"/>
      <c r="G11456" s="257"/>
      <c r="H11456" s="243">
        <f t="shared" ca="1" si="535"/>
        <v>45139</v>
      </c>
      <c r="I11456" s="244">
        <f t="shared" si="536"/>
        <v>43892</v>
      </c>
      <c r="J11456" s="244" t="str">
        <f t="shared" si="534"/>
        <v/>
      </c>
    </row>
    <row r="11457" spans="3:10" ht="12" thickBot="1" x14ac:dyDescent="0.25">
      <c r="C11457" s="254"/>
      <c r="D11457" s="254"/>
      <c r="E11457" s="255"/>
      <c r="F11457" s="256"/>
      <c r="G11457" s="257"/>
      <c r="H11457" s="243">
        <f t="shared" ca="1" si="535"/>
        <v>45139</v>
      </c>
      <c r="I11457" s="244">
        <f t="shared" si="536"/>
        <v>43892</v>
      </c>
      <c r="J11457" s="244" t="str">
        <f t="shared" si="534"/>
        <v/>
      </c>
    </row>
    <row r="11458" spans="3:10" ht="12" thickBot="1" x14ac:dyDescent="0.25">
      <c r="C11458" s="254"/>
      <c r="D11458" s="254"/>
      <c r="E11458" s="255"/>
      <c r="F11458" s="256"/>
      <c r="G11458" s="257"/>
      <c r="H11458" s="243">
        <f t="shared" ca="1" si="535"/>
        <v>45139</v>
      </c>
      <c r="I11458" s="244">
        <f t="shared" si="536"/>
        <v>43892</v>
      </c>
      <c r="J11458" s="244" t="str">
        <f t="shared" si="534"/>
        <v/>
      </c>
    </row>
    <row r="11459" spans="3:10" ht="12" thickBot="1" x14ac:dyDescent="0.25">
      <c r="C11459" s="254"/>
      <c r="D11459" s="254"/>
      <c r="E11459" s="255"/>
      <c r="F11459" s="256"/>
      <c r="G11459" s="257"/>
      <c r="H11459" s="243">
        <f t="shared" ca="1" si="535"/>
        <v>45139</v>
      </c>
      <c r="I11459" s="244">
        <f t="shared" si="536"/>
        <v>43892</v>
      </c>
      <c r="J11459" s="244" t="str">
        <f t="shared" si="534"/>
        <v/>
      </c>
    </row>
    <row r="11460" spans="3:10" ht="12" thickBot="1" x14ac:dyDescent="0.25">
      <c r="C11460" s="254"/>
      <c r="D11460" s="254"/>
      <c r="E11460" s="255"/>
      <c r="F11460" s="256"/>
      <c r="G11460" s="257"/>
      <c r="H11460" s="243">
        <f t="shared" ca="1" si="535"/>
        <v>45139</v>
      </c>
      <c r="I11460" s="244">
        <f t="shared" si="536"/>
        <v>43892</v>
      </c>
      <c r="J11460" s="244" t="str">
        <f t="shared" si="534"/>
        <v/>
      </c>
    </row>
    <row r="11461" spans="3:10" ht="12" thickBot="1" x14ac:dyDescent="0.25">
      <c r="C11461" s="254"/>
      <c r="D11461" s="254"/>
      <c r="E11461" s="255"/>
      <c r="F11461" s="256"/>
      <c r="G11461" s="257"/>
      <c r="H11461" s="243">
        <f t="shared" ca="1" si="535"/>
        <v>45139</v>
      </c>
      <c r="I11461" s="244">
        <f t="shared" si="536"/>
        <v>43892</v>
      </c>
      <c r="J11461" s="244" t="str">
        <f t="shared" si="534"/>
        <v/>
      </c>
    </row>
    <row r="11462" spans="3:10" ht="12" thickBot="1" x14ac:dyDescent="0.25">
      <c r="C11462" s="254"/>
      <c r="D11462" s="254"/>
      <c r="E11462" s="255"/>
      <c r="F11462" s="256"/>
      <c r="G11462" s="257"/>
      <c r="H11462" s="243">
        <f t="shared" ca="1" si="535"/>
        <v>45139</v>
      </c>
      <c r="I11462" s="244">
        <f t="shared" si="536"/>
        <v>43892</v>
      </c>
      <c r="J11462" s="244" t="str">
        <f t="shared" ref="J11462:J11525" si="537">IF(G11462="","",IF(G11462&gt;=0,"Debitoren",IF(G11462&lt;0,"Kreditoren","")))</f>
        <v/>
      </c>
    </row>
    <row r="11463" spans="3:10" ht="12" thickBot="1" x14ac:dyDescent="0.25">
      <c r="C11463" s="254"/>
      <c r="D11463" s="254"/>
      <c r="E11463" s="255"/>
      <c r="F11463" s="256"/>
      <c r="G11463" s="257"/>
      <c r="H11463" s="243">
        <f t="shared" ref="H11463:H11526" ca="1" si="538">IF(F11463&lt;$F$2,EOMONTH($F$2,-1)+1,EOMONTH(F11463,-1)+1)</f>
        <v>45139</v>
      </c>
      <c r="I11463" s="244">
        <f t="shared" ref="I11463:I11526" si="539">IF(F11463&lt;$I$2,IF(   WEEKDAY(EOMONTH($I$2,-1)+1)=1,EOMONTH($I$2,-1)+1+1,EOMONTH($I$2,-1)+1),IF(WEEKDAY(F11463)=1,F11463+1,F11463))</f>
        <v>43892</v>
      </c>
      <c r="J11463" s="244" t="str">
        <f t="shared" si="537"/>
        <v/>
      </c>
    </row>
    <row r="11464" spans="3:10" ht="12" thickBot="1" x14ac:dyDescent="0.25">
      <c r="C11464" s="254"/>
      <c r="D11464" s="254"/>
      <c r="E11464" s="255"/>
      <c r="F11464" s="256"/>
      <c r="G11464" s="257"/>
      <c r="H11464" s="243">
        <f t="shared" ca="1" si="538"/>
        <v>45139</v>
      </c>
      <c r="I11464" s="244">
        <f t="shared" si="539"/>
        <v>43892</v>
      </c>
      <c r="J11464" s="244" t="str">
        <f t="shared" si="537"/>
        <v/>
      </c>
    </row>
    <row r="11465" spans="3:10" ht="12" thickBot="1" x14ac:dyDescent="0.25">
      <c r="C11465" s="254"/>
      <c r="D11465" s="254"/>
      <c r="E11465" s="255"/>
      <c r="F11465" s="256"/>
      <c r="G11465" s="257"/>
      <c r="H11465" s="243">
        <f t="shared" ca="1" si="538"/>
        <v>45139</v>
      </c>
      <c r="I11465" s="244">
        <f t="shared" si="539"/>
        <v>43892</v>
      </c>
      <c r="J11465" s="244" t="str">
        <f t="shared" si="537"/>
        <v/>
      </c>
    </row>
    <row r="11466" spans="3:10" ht="12" thickBot="1" x14ac:dyDescent="0.25">
      <c r="C11466" s="254"/>
      <c r="D11466" s="254"/>
      <c r="E11466" s="255"/>
      <c r="F11466" s="256"/>
      <c r="G11466" s="257"/>
      <c r="H11466" s="243">
        <f t="shared" ca="1" si="538"/>
        <v>45139</v>
      </c>
      <c r="I11466" s="244">
        <f t="shared" si="539"/>
        <v>43892</v>
      </c>
      <c r="J11466" s="244" t="str">
        <f t="shared" si="537"/>
        <v/>
      </c>
    </row>
    <row r="11467" spans="3:10" ht="12" thickBot="1" x14ac:dyDescent="0.25">
      <c r="C11467" s="254"/>
      <c r="D11467" s="254"/>
      <c r="E11467" s="255"/>
      <c r="F11467" s="256"/>
      <c r="G11467" s="257"/>
      <c r="H11467" s="243">
        <f t="shared" ca="1" si="538"/>
        <v>45139</v>
      </c>
      <c r="I11467" s="244">
        <f t="shared" si="539"/>
        <v>43892</v>
      </c>
      <c r="J11467" s="244" t="str">
        <f t="shared" si="537"/>
        <v/>
      </c>
    </row>
    <row r="11468" spans="3:10" ht="12" thickBot="1" x14ac:dyDescent="0.25">
      <c r="C11468" s="254"/>
      <c r="D11468" s="254"/>
      <c r="E11468" s="255"/>
      <c r="F11468" s="256"/>
      <c r="G11468" s="257"/>
      <c r="H11468" s="243">
        <f t="shared" ca="1" si="538"/>
        <v>45139</v>
      </c>
      <c r="I11468" s="244">
        <f t="shared" si="539"/>
        <v>43892</v>
      </c>
      <c r="J11468" s="244" t="str">
        <f t="shared" si="537"/>
        <v/>
      </c>
    </row>
    <row r="11469" spans="3:10" ht="12" thickBot="1" x14ac:dyDescent="0.25">
      <c r="C11469" s="254"/>
      <c r="D11469" s="254"/>
      <c r="E11469" s="255"/>
      <c r="F11469" s="256"/>
      <c r="G11469" s="257"/>
      <c r="H11469" s="243">
        <f t="shared" ca="1" si="538"/>
        <v>45139</v>
      </c>
      <c r="I11469" s="244">
        <f t="shared" si="539"/>
        <v>43892</v>
      </c>
      <c r="J11469" s="244" t="str">
        <f t="shared" si="537"/>
        <v/>
      </c>
    </row>
    <row r="11470" spans="3:10" ht="12" thickBot="1" x14ac:dyDescent="0.25">
      <c r="C11470" s="254"/>
      <c r="D11470" s="254"/>
      <c r="E11470" s="255"/>
      <c r="F11470" s="256"/>
      <c r="G11470" s="257"/>
      <c r="H11470" s="243">
        <f t="shared" ca="1" si="538"/>
        <v>45139</v>
      </c>
      <c r="I11470" s="244">
        <f t="shared" si="539"/>
        <v>43892</v>
      </c>
      <c r="J11470" s="244" t="str">
        <f t="shared" si="537"/>
        <v/>
      </c>
    </row>
    <row r="11471" spans="3:10" ht="12" thickBot="1" x14ac:dyDescent="0.25">
      <c r="C11471" s="254"/>
      <c r="D11471" s="254"/>
      <c r="E11471" s="255"/>
      <c r="F11471" s="256"/>
      <c r="G11471" s="257"/>
      <c r="H11471" s="243">
        <f t="shared" ca="1" si="538"/>
        <v>45139</v>
      </c>
      <c r="I11471" s="244">
        <f t="shared" si="539"/>
        <v>43892</v>
      </c>
      <c r="J11471" s="244" t="str">
        <f t="shared" si="537"/>
        <v/>
      </c>
    </row>
    <row r="11472" spans="3:10" ht="12" thickBot="1" x14ac:dyDescent="0.25">
      <c r="C11472" s="254"/>
      <c r="D11472" s="254"/>
      <c r="E11472" s="255"/>
      <c r="F11472" s="256"/>
      <c r="G11472" s="257"/>
      <c r="H11472" s="243">
        <f t="shared" ca="1" si="538"/>
        <v>45139</v>
      </c>
      <c r="I11472" s="244">
        <f t="shared" si="539"/>
        <v>43892</v>
      </c>
      <c r="J11472" s="244" t="str">
        <f t="shared" si="537"/>
        <v/>
      </c>
    </row>
    <row r="11473" spans="3:10" ht="12" thickBot="1" x14ac:dyDescent="0.25">
      <c r="C11473" s="254"/>
      <c r="D11473" s="254"/>
      <c r="E11473" s="255"/>
      <c r="F11473" s="256"/>
      <c r="G11473" s="257"/>
      <c r="H11473" s="243">
        <f t="shared" ca="1" si="538"/>
        <v>45139</v>
      </c>
      <c r="I11473" s="244">
        <f t="shared" si="539"/>
        <v>43892</v>
      </c>
      <c r="J11473" s="244" t="str">
        <f t="shared" si="537"/>
        <v/>
      </c>
    </row>
    <row r="11474" spans="3:10" ht="12" thickBot="1" x14ac:dyDescent="0.25">
      <c r="C11474" s="254"/>
      <c r="D11474" s="254"/>
      <c r="E11474" s="255"/>
      <c r="F11474" s="256"/>
      <c r="G11474" s="257"/>
      <c r="H11474" s="243">
        <f t="shared" ca="1" si="538"/>
        <v>45139</v>
      </c>
      <c r="I11474" s="244">
        <f t="shared" si="539"/>
        <v>43892</v>
      </c>
      <c r="J11474" s="244" t="str">
        <f t="shared" si="537"/>
        <v/>
      </c>
    </row>
    <row r="11475" spans="3:10" ht="12" thickBot="1" x14ac:dyDescent="0.25">
      <c r="C11475" s="254"/>
      <c r="D11475" s="254"/>
      <c r="E11475" s="255"/>
      <c r="F11475" s="256"/>
      <c r="G11475" s="257"/>
      <c r="H11475" s="243">
        <f t="shared" ca="1" si="538"/>
        <v>45139</v>
      </c>
      <c r="I11475" s="244">
        <f t="shared" si="539"/>
        <v>43892</v>
      </c>
      <c r="J11475" s="244" t="str">
        <f t="shared" si="537"/>
        <v/>
      </c>
    </row>
    <row r="11476" spans="3:10" ht="12" thickBot="1" x14ac:dyDescent="0.25">
      <c r="C11476" s="254"/>
      <c r="D11476" s="254"/>
      <c r="E11476" s="255"/>
      <c r="F11476" s="256"/>
      <c r="G11476" s="257"/>
      <c r="H11476" s="243">
        <f t="shared" ca="1" si="538"/>
        <v>45139</v>
      </c>
      <c r="I11476" s="244">
        <f t="shared" si="539"/>
        <v>43892</v>
      </c>
      <c r="J11476" s="244" t="str">
        <f t="shared" si="537"/>
        <v/>
      </c>
    </row>
    <row r="11477" spans="3:10" ht="12" thickBot="1" x14ac:dyDescent="0.25">
      <c r="C11477" s="254"/>
      <c r="D11477" s="254"/>
      <c r="E11477" s="255"/>
      <c r="F11477" s="256"/>
      <c r="G11477" s="257"/>
      <c r="H11477" s="243">
        <f t="shared" ca="1" si="538"/>
        <v>45139</v>
      </c>
      <c r="I11477" s="244">
        <f t="shared" si="539"/>
        <v>43892</v>
      </c>
      <c r="J11477" s="244" t="str">
        <f t="shared" si="537"/>
        <v/>
      </c>
    </row>
    <row r="11478" spans="3:10" ht="12" thickBot="1" x14ac:dyDescent="0.25">
      <c r="C11478" s="254"/>
      <c r="D11478" s="254"/>
      <c r="E11478" s="255"/>
      <c r="F11478" s="256"/>
      <c r="G11478" s="257"/>
      <c r="H11478" s="243">
        <f t="shared" ca="1" si="538"/>
        <v>45139</v>
      </c>
      <c r="I11478" s="244">
        <f t="shared" si="539"/>
        <v>43892</v>
      </c>
      <c r="J11478" s="244" t="str">
        <f t="shared" si="537"/>
        <v/>
      </c>
    </row>
    <row r="11479" spans="3:10" ht="12" thickBot="1" x14ac:dyDescent="0.25">
      <c r="C11479" s="254"/>
      <c r="D11479" s="254"/>
      <c r="E11479" s="255"/>
      <c r="F11479" s="256"/>
      <c r="G11479" s="257"/>
      <c r="H11479" s="243">
        <f t="shared" ca="1" si="538"/>
        <v>45139</v>
      </c>
      <c r="I11479" s="244">
        <f t="shared" si="539"/>
        <v>43892</v>
      </c>
      <c r="J11479" s="244" t="str">
        <f t="shared" si="537"/>
        <v/>
      </c>
    </row>
    <row r="11480" spans="3:10" ht="12" thickBot="1" x14ac:dyDescent="0.25">
      <c r="C11480" s="254"/>
      <c r="D11480" s="254"/>
      <c r="E11480" s="255"/>
      <c r="F11480" s="256"/>
      <c r="G11480" s="257"/>
      <c r="H11480" s="243">
        <f t="shared" ca="1" si="538"/>
        <v>45139</v>
      </c>
      <c r="I11480" s="244">
        <f t="shared" si="539"/>
        <v>43892</v>
      </c>
      <c r="J11480" s="244" t="str">
        <f t="shared" si="537"/>
        <v/>
      </c>
    </row>
    <row r="11481" spans="3:10" ht="12" thickBot="1" x14ac:dyDescent="0.25">
      <c r="C11481" s="254"/>
      <c r="D11481" s="254"/>
      <c r="E11481" s="255"/>
      <c r="F11481" s="256"/>
      <c r="G11481" s="257"/>
      <c r="H11481" s="243">
        <f t="shared" ca="1" si="538"/>
        <v>45139</v>
      </c>
      <c r="I11481" s="244">
        <f t="shared" si="539"/>
        <v>43892</v>
      </c>
      <c r="J11481" s="244" t="str">
        <f t="shared" si="537"/>
        <v/>
      </c>
    </row>
    <row r="11482" spans="3:10" ht="12" thickBot="1" x14ac:dyDescent="0.25">
      <c r="C11482" s="254"/>
      <c r="D11482" s="254"/>
      <c r="E11482" s="255"/>
      <c r="F11482" s="256"/>
      <c r="G11482" s="257"/>
      <c r="H11482" s="243">
        <f t="shared" ca="1" si="538"/>
        <v>45139</v>
      </c>
      <c r="I11482" s="244">
        <f t="shared" si="539"/>
        <v>43892</v>
      </c>
      <c r="J11482" s="244" t="str">
        <f t="shared" si="537"/>
        <v/>
      </c>
    </row>
    <row r="11483" spans="3:10" ht="12" thickBot="1" x14ac:dyDescent="0.25">
      <c r="C11483" s="254"/>
      <c r="D11483" s="254"/>
      <c r="E11483" s="255"/>
      <c r="F11483" s="256"/>
      <c r="G11483" s="257"/>
      <c r="H11483" s="243">
        <f t="shared" ca="1" si="538"/>
        <v>45139</v>
      </c>
      <c r="I11483" s="244">
        <f t="shared" si="539"/>
        <v>43892</v>
      </c>
      <c r="J11483" s="244" t="str">
        <f t="shared" si="537"/>
        <v/>
      </c>
    </row>
    <row r="11484" spans="3:10" ht="12" thickBot="1" x14ac:dyDescent="0.25">
      <c r="C11484" s="254"/>
      <c r="D11484" s="254"/>
      <c r="E11484" s="255"/>
      <c r="F11484" s="256"/>
      <c r="G11484" s="257"/>
      <c r="H11484" s="243">
        <f t="shared" ca="1" si="538"/>
        <v>45139</v>
      </c>
      <c r="I11484" s="244">
        <f t="shared" si="539"/>
        <v>43892</v>
      </c>
      <c r="J11484" s="244" t="str">
        <f t="shared" si="537"/>
        <v/>
      </c>
    </row>
    <row r="11485" spans="3:10" ht="12" thickBot="1" x14ac:dyDescent="0.25">
      <c r="C11485" s="254"/>
      <c r="D11485" s="254"/>
      <c r="E11485" s="255"/>
      <c r="F11485" s="256"/>
      <c r="G11485" s="257"/>
      <c r="H11485" s="243">
        <f t="shared" ca="1" si="538"/>
        <v>45139</v>
      </c>
      <c r="I11485" s="244">
        <f t="shared" si="539"/>
        <v>43892</v>
      </c>
      <c r="J11485" s="244" t="str">
        <f t="shared" si="537"/>
        <v/>
      </c>
    </row>
    <row r="11486" spans="3:10" ht="12" thickBot="1" x14ac:dyDescent="0.25">
      <c r="C11486" s="254"/>
      <c r="D11486" s="254"/>
      <c r="E11486" s="255"/>
      <c r="F11486" s="256"/>
      <c r="G11486" s="257"/>
      <c r="H11486" s="243">
        <f t="shared" ca="1" si="538"/>
        <v>45139</v>
      </c>
      <c r="I11486" s="244">
        <f t="shared" si="539"/>
        <v>43892</v>
      </c>
      <c r="J11486" s="244" t="str">
        <f t="shared" si="537"/>
        <v/>
      </c>
    </row>
    <row r="11487" spans="3:10" ht="12" thickBot="1" x14ac:dyDescent="0.25">
      <c r="C11487" s="254"/>
      <c r="D11487" s="254"/>
      <c r="E11487" s="255"/>
      <c r="F11487" s="256"/>
      <c r="G11487" s="257"/>
      <c r="H11487" s="243">
        <f t="shared" ca="1" si="538"/>
        <v>45139</v>
      </c>
      <c r="I11487" s="244">
        <f t="shared" si="539"/>
        <v>43892</v>
      </c>
      <c r="J11487" s="244" t="str">
        <f t="shared" si="537"/>
        <v/>
      </c>
    </row>
    <row r="11488" spans="3:10" ht="12" thickBot="1" x14ac:dyDescent="0.25">
      <c r="C11488" s="254"/>
      <c r="D11488" s="254"/>
      <c r="E11488" s="255"/>
      <c r="F11488" s="256"/>
      <c r="G11488" s="257"/>
      <c r="H11488" s="243">
        <f t="shared" ca="1" si="538"/>
        <v>45139</v>
      </c>
      <c r="I11488" s="244">
        <f t="shared" si="539"/>
        <v>43892</v>
      </c>
      <c r="J11488" s="244" t="str">
        <f t="shared" si="537"/>
        <v/>
      </c>
    </row>
    <row r="11489" spans="3:10" ht="12" thickBot="1" x14ac:dyDescent="0.25">
      <c r="C11489" s="254"/>
      <c r="D11489" s="254"/>
      <c r="E11489" s="255"/>
      <c r="F11489" s="256"/>
      <c r="G11489" s="257"/>
      <c r="H11489" s="243">
        <f t="shared" ca="1" si="538"/>
        <v>45139</v>
      </c>
      <c r="I11489" s="244">
        <f t="shared" si="539"/>
        <v>43892</v>
      </c>
      <c r="J11489" s="244" t="str">
        <f t="shared" si="537"/>
        <v/>
      </c>
    </row>
    <row r="11490" spans="3:10" ht="12" thickBot="1" x14ac:dyDescent="0.25">
      <c r="C11490" s="254"/>
      <c r="D11490" s="254"/>
      <c r="E11490" s="255"/>
      <c r="F11490" s="256"/>
      <c r="G11490" s="257"/>
      <c r="H11490" s="243">
        <f t="shared" ca="1" si="538"/>
        <v>45139</v>
      </c>
      <c r="I11490" s="244">
        <f t="shared" si="539"/>
        <v>43892</v>
      </c>
      <c r="J11490" s="244" t="str">
        <f t="shared" si="537"/>
        <v/>
      </c>
    </row>
    <row r="11491" spans="3:10" ht="12" thickBot="1" x14ac:dyDescent="0.25">
      <c r="C11491" s="254"/>
      <c r="D11491" s="254"/>
      <c r="E11491" s="255"/>
      <c r="F11491" s="256"/>
      <c r="G11491" s="257"/>
      <c r="H11491" s="243">
        <f t="shared" ca="1" si="538"/>
        <v>45139</v>
      </c>
      <c r="I11491" s="244">
        <f t="shared" si="539"/>
        <v>43892</v>
      </c>
      <c r="J11491" s="244" t="str">
        <f t="shared" si="537"/>
        <v/>
      </c>
    </row>
    <row r="11492" spans="3:10" ht="12" thickBot="1" x14ac:dyDescent="0.25">
      <c r="C11492" s="254"/>
      <c r="D11492" s="254"/>
      <c r="E11492" s="255"/>
      <c r="F11492" s="256"/>
      <c r="G11492" s="257"/>
      <c r="H11492" s="243">
        <f t="shared" ca="1" si="538"/>
        <v>45139</v>
      </c>
      <c r="I11492" s="244">
        <f t="shared" si="539"/>
        <v>43892</v>
      </c>
      <c r="J11492" s="244" t="str">
        <f t="shared" si="537"/>
        <v/>
      </c>
    </row>
    <row r="11493" spans="3:10" ht="12" thickBot="1" x14ac:dyDescent="0.25">
      <c r="C11493" s="254"/>
      <c r="D11493" s="254"/>
      <c r="E11493" s="255"/>
      <c r="F11493" s="256"/>
      <c r="G11493" s="257"/>
      <c r="H11493" s="243">
        <f t="shared" ca="1" si="538"/>
        <v>45139</v>
      </c>
      <c r="I11493" s="244">
        <f t="shared" si="539"/>
        <v>43892</v>
      </c>
      <c r="J11493" s="244" t="str">
        <f t="shared" si="537"/>
        <v/>
      </c>
    </row>
    <row r="11494" spans="3:10" ht="12" thickBot="1" x14ac:dyDescent="0.25">
      <c r="C11494" s="254"/>
      <c r="D11494" s="254"/>
      <c r="E11494" s="255"/>
      <c r="F11494" s="256"/>
      <c r="G11494" s="257"/>
      <c r="H11494" s="243">
        <f t="shared" ca="1" si="538"/>
        <v>45139</v>
      </c>
      <c r="I11494" s="244">
        <f t="shared" si="539"/>
        <v>43892</v>
      </c>
      <c r="J11494" s="244" t="str">
        <f t="shared" si="537"/>
        <v/>
      </c>
    </row>
    <row r="11495" spans="3:10" ht="12" thickBot="1" x14ac:dyDescent="0.25">
      <c r="C11495" s="254"/>
      <c r="D11495" s="254"/>
      <c r="E11495" s="255"/>
      <c r="F11495" s="256"/>
      <c r="G11495" s="257"/>
      <c r="H11495" s="243">
        <f t="shared" ca="1" si="538"/>
        <v>45139</v>
      </c>
      <c r="I11495" s="244">
        <f t="shared" si="539"/>
        <v>43892</v>
      </c>
      <c r="J11495" s="244" t="str">
        <f t="shared" si="537"/>
        <v/>
      </c>
    </row>
    <row r="11496" spans="3:10" ht="12" thickBot="1" x14ac:dyDescent="0.25">
      <c r="C11496" s="254"/>
      <c r="D11496" s="254"/>
      <c r="E11496" s="255"/>
      <c r="F11496" s="256"/>
      <c r="G11496" s="257"/>
      <c r="H11496" s="243">
        <f t="shared" ca="1" si="538"/>
        <v>45139</v>
      </c>
      <c r="I11496" s="244">
        <f t="shared" si="539"/>
        <v>43892</v>
      </c>
      <c r="J11496" s="244" t="str">
        <f t="shared" si="537"/>
        <v/>
      </c>
    </row>
    <row r="11497" spans="3:10" ht="12" thickBot="1" x14ac:dyDescent="0.25">
      <c r="C11497" s="254"/>
      <c r="D11497" s="254"/>
      <c r="E11497" s="255"/>
      <c r="F11497" s="256"/>
      <c r="G11497" s="257"/>
      <c r="H11497" s="243">
        <f t="shared" ca="1" si="538"/>
        <v>45139</v>
      </c>
      <c r="I11497" s="244">
        <f t="shared" si="539"/>
        <v>43892</v>
      </c>
      <c r="J11497" s="244" t="str">
        <f t="shared" si="537"/>
        <v/>
      </c>
    </row>
    <row r="11498" spans="3:10" ht="12" thickBot="1" x14ac:dyDescent="0.25">
      <c r="C11498" s="254"/>
      <c r="D11498" s="254"/>
      <c r="E11498" s="255"/>
      <c r="F11498" s="256"/>
      <c r="G11498" s="257"/>
      <c r="H11498" s="243">
        <f t="shared" ca="1" si="538"/>
        <v>45139</v>
      </c>
      <c r="I11498" s="244">
        <f t="shared" si="539"/>
        <v>43892</v>
      </c>
      <c r="J11498" s="244" t="str">
        <f t="shared" si="537"/>
        <v/>
      </c>
    </row>
    <row r="11499" spans="3:10" ht="12" thickBot="1" x14ac:dyDescent="0.25">
      <c r="C11499" s="254"/>
      <c r="D11499" s="254"/>
      <c r="E11499" s="255"/>
      <c r="F11499" s="256"/>
      <c r="G11499" s="257"/>
      <c r="H11499" s="243">
        <f t="shared" ca="1" si="538"/>
        <v>45139</v>
      </c>
      <c r="I11499" s="244">
        <f t="shared" si="539"/>
        <v>43892</v>
      </c>
      <c r="J11499" s="244" t="str">
        <f t="shared" si="537"/>
        <v/>
      </c>
    </row>
    <row r="11500" spans="3:10" ht="12" thickBot="1" x14ac:dyDescent="0.25">
      <c r="C11500" s="254"/>
      <c r="D11500" s="254"/>
      <c r="E11500" s="255"/>
      <c r="F11500" s="256"/>
      <c r="G11500" s="257"/>
      <c r="H11500" s="243">
        <f t="shared" ca="1" si="538"/>
        <v>45139</v>
      </c>
      <c r="I11500" s="244">
        <f t="shared" si="539"/>
        <v>43892</v>
      </c>
      <c r="J11500" s="244" t="str">
        <f t="shared" si="537"/>
        <v/>
      </c>
    </row>
    <row r="11501" spans="3:10" ht="12" thickBot="1" x14ac:dyDescent="0.25">
      <c r="C11501" s="254"/>
      <c r="D11501" s="254"/>
      <c r="E11501" s="255"/>
      <c r="F11501" s="256"/>
      <c r="G11501" s="257"/>
      <c r="H11501" s="243">
        <f t="shared" ca="1" si="538"/>
        <v>45139</v>
      </c>
      <c r="I11501" s="244">
        <f t="shared" si="539"/>
        <v>43892</v>
      </c>
      <c r="J11501" s="244" t="str">
        <f t="shared" si="537"/>
        <v/>
      </c>
    </row>
    <row r="11502" spans="3:10" ht="12" thickBot="1" x14ac:dyDescent="0.25">
      <c r="C11502" s="254"/>
      <c r="D11502" s="254"/>
      <c r="E11502" s="255"/>
      <c r="F11502" s="256"/>
      <c r="G11502" s="257"/>
      <c r="H11502" s="243">
        <f t="shared" ca="1" si="538"/>
        <v>45139</v>
      </c>
      <c r="I11502" s="244">
        <f t="shared" si="539"/>
        <v>43892</v>
      </c>
      <c r="J11502" s="244" t="str">
        <f t="shared" si="537"/>
        <v/>
      </c>
    </row>
    <row r="11503" spans="3:10" ht="12" thickBot="1" x14ac:dyDescent="0.25">
      <c r="C11503" s="254"/>
      <c r="D11503" s="254"/>
      <c r="E11503" s="255"/>
      <c r="F11503" s="256"/>
      <c r="G11503" s="257"/>
      <c r="H11503" s="243">
        <f t="shared" ca="1" si="538"/>
        <v>45139</v>
      </c>
      <c r="I11503" s="244">
        <f t="shared" si="539"/>
        <v>43892</v>
      </c>
      <c r="J11503" s="244" t="str">
        <f t="shared" si="537"/>
        <v/>
      </c>
    </row>
    <row r="11504" spans="3:10" ht="12" thickBot="1" x14ac:dyDescent="0.25">
      <c r="C11504" s="254"/>
      <c r="D11504" s="254"/>
      <c r="E11504" s="255"/>
      <c r="F11504" s="256"/>
      <c r="G11504" s="257"/>
      <c r="H11504" s="243">
        <f t="shared" ca="1" si="538"/>
        <v>45139</v>
      </c>
      <c r="I11504" s="244">
        <f t="shared" si="539"/>
        <v>43892</v>
      </c>
      <c r="J11504" s="244" t="str">
        <f t="shared" si="537"/>
        <v/>
      </c>
    </row>
    <row r="11505" spans="3:10" ht="12" thickBot="1" x14ac:dyDescent="0.25">
      <c r="C11505" s="254"/>
      <c r="D11505" s="254"/>
      <c r="E11505" s="255"/>
      <c r="F11505" s="256"/>
      <c r="G11505" s="257"/>
      <c r="H11505" s="243">
        <f t="shared" ca="1" si="538"/>
        <v>45139</v>
      </c>
      <c r="I11505" s="244">
        <f t="shared" si="539"/>
        <v>43892</v>
      </c>
      <c r="J11505" s="244" t="str">
        <f t="shared" si="537"/>
        <v/>
      </c>
    </row>
    <row r="11506" spans="3:10" ht="12" thickBot="1" x14ac:dyDescent="0.25">
      <c r="C11506" s="254"/>
      <c r="D11506" s="254"/>
      <c r="E11506" s="255"/>
      <c r="F11506" s="256"/>
      <c r="G11506" s="257"/>
      <c r="H11506" s="243">
        <f t="shared" ca="1" si="538"/>
        <v>45139</v>
      </c>
      <c r="I11506" s="244">
        <f t="shared" si="539"/>
        <v>43892</v>
      </c>
      <c r="J11506" s="244" t="str">
        <f t="shared" si="537"/>
        <v/>
      </c>
    </row>
    <row r="11507" spans="3:10" ht="12" thickBot="1" x14ac:dyDescent="0.25">
      <c r="C11507" s="254"/>
      <c r="D11507" s="254"/>
      <c r="E11507" s="255"/>
      <c r="F11507" s="256"/>
      <c r="G11507" s="257"/>
      <c r="H11507" s="243">
        <f t="shared" ca="1" si="538"/>
        <v>45139</v>
      </c>
      <c r="I11507" s="244">
        <f t="shared" si="539"/>
        <v>43892</v>
      </c>
      <c r="J11507" s="244" t="str">
        <f t="shared" si="537"/>
        <v/>
      </c>
    </row>
    <row r="11508" spans="3:10" ht="12" thickBot="1" x14ac:dyDescent="0.25">
      <c r="C11508" s="254"/>
      <c r="D11508" s="254"/>
      <c r="E11508" s="255"/>
      <c r="F11508" s="256"/>
      <c r="G11508" s="257"/>
      <c r="H11508" s="243">
        <f t="shared" ca="1" si="538"/>
        <v>45139</v>
      </c>
      <c r="I11508" s="244">
        <f t="shared" si="539"/>
        <v>43892</v>
      </c>
      <c r="J11508" s="244" t="str">
        <f t="shared" si="537"/>
        <v/>
      </c>
    </row>
    <row r="11509" spans="3:10" ht="12" thickBot="1" x14ac:dyDescent="0.25">
      <c r="C11509" s="254"/>
      <c r="D11509" s="254"/>
      <c r="E11509" s="255"/>
      <c r="F11509" s="256"/>
      <c r="G11509" s="257"/>
      <c r="H11509" s="243">
        <f t="shared" ca="1" si="538"/>
        <v>45139</v>
      </c>
      <c r="I11509" s="244">
        <f t="shared" si="539"/>
        <v>43892</v>
      </c>
      <c r="J11509" s="244" t="str">
        <f t="shared" si="537"/>
        <v/>
      </c>
    </row>
    <row r="11510" spans="3:10" ht="12" thickBot="1" x14ac:dyDescent="0.25">
      <c r="C11510" s="254"/>
      <c r="D11510" s="254"/>
      <c r="E11510" s="255"/>
      <c r="F11510" s="256"/>
      <c r="G11510" s="257"/>
      <c r="H11510" s="243">
        <f t="shared" ca="1" si="538"/>
        <v>45139</v>
      </c>
      <c r="I11510" s="244">
        <f t="shared" si="539"/>
        <v>43892</v>
      </c>
      <c r="J11510" s="244" t="str">
        <f t="shared" si="537"/>
        <v/>
      </c>
    </row>
    <row r="11511" spans="3:10" ht="12" thickBot="1" x14ac:dyDescent="0.25">
      <c r="C11511" s="254"/>
      <c r="D11511" s="254"/>
      <c r="E11511" s="255"/>
      <c r="F11511" s="256"/>
      <c r="G11511" s="257"/>
      <c r="H11511" s="243">
        <f t="shared" ca="1" si="538"/>
        <v>45139</v>
      </c>
      <c r="I11511" s="244">
        <f t="shared" si="539"/>
        <v>43892</v>
      </c>
      <c r="J11511" s="244" t="str">
        <f t="shared" si="537"/>
        <v/>
      </c>
    </row>
    <row r="11512" spans="3:10" ht="12" thickBot="1" x14ac:dyDescent="0.25">
      <c r="C11512" s="254"/>
      <c r="D11512" s="254"/>
      <c r="E11512" s="255"/>
      <c r="F11512" s="256"/>
      <c r="G11512" s="257"/>
      <c r="H11512" s="243">
        <f t="shared" ca="1" si="538"/>
        <v>45139</v>
      </c>
      <c r="I11512" s="244">
        <f t="shared" si="539"/>
        <v>43892</v>
      </c>
      <c r="J11512" s="244" t="str">
        <f t="shared" si="537"/>
        <v/>
      </c>
    </row>
    <row r="11513" spans="3:10" ht="12" thickBot="1" x14ac:dyDescent="0.25">
      <c r="C11513" s="254"/>
      <c r="D11513" s="254"/>
      <c r="E11513" s="255"/>
      <c r="F11513" s="256"/>
      <c r="G11513" s="257"/>
      <c r="H11513" s="243">
        <f t="shared" ca="1" si="538"/>
        <v>45139</v>
      </c>
      <c r="I11513" s="244">
        <f t="shared" si="539"/>
        <v>43892</v>
      </c>
      <c r="J11513" s="244" t="str">
        <f t="shared" si="537"/>
        <v/>
      </c>
    </row>
    <row r="11514" spans="3:10" ht="12" thickBot="1" x14ac:dyDescent="0.25">
      <c r="C11514" s="254"/>
      <c r="D11514" s="254"/>
      <c r="E11514" s="255"/>
      <c r="F11514" s="256"/>
      <c r="G11514" s="257"/>
      <c r="H11514" s="243">
        <f t="shared" ca="1" si="538"/>
        <v>45139</v>
      </c>
      <c r="I11514" s="244">
        <f t="shared" si="539"/>
        <v>43892</v>
      </c>
      <c r="J11514" s="244" t="str">
        <f t="shared" si="537"/>
        <v/>
      </c>
    </row>
    <row r="11515" spans="3:10" ht="12" thickBot="1" x14ac:dyDescent="0.25">
      <c r="C11515" s="254"/>
      <c r="D11515" s="254"/>
      <c r="E11515" s="255"/>
      <c r="F11515" s="256"/>
      <c r="G11515" s="257"/>
      <c r="H11515" s="243">
        <f t="shared" ca="1" si="538"/>
        <v>45139</v>
      </c>
      <c r="I11515" s="244">
        <f t="shared" si="539"/>
        <v>43892</v>
      </c>
      <c r="J11515" s="244" t="str">
        <f t="shared" si="537"/>
        <v/>
      </c>
    </row>
    <row r="11516" spans="3:10" ht="12" thickBot="1" x14ac:dyDescent="0.25">
      <c r="C11516" s="254"/>
      <c r="D11516" s="254"/>
      <c r="E11516" s="255"/>
      <c r="F11516" s="256"/>
      <c r="G11516" s="257"/>
      <c r="H11516" s="243">
        <f t="shared" ca="1" si="538"/>
        <v>45139</v>
      </c>
      <c r="I11516" s="244">
        <f t="shared" si="539"/>
        <v>43892</v>
      </c>
      <c r="J11516" s="244" t="str">
        <f t="shared" si="537"/>
        <v/>
      </c>
    </row>
    <row r="11517" spans="3:10" ht="12" thickBot="1" x14ac:dyDescent="0.25">
      <c r="C11517" s="254"/>
      <c r="D11517" s="254"/>
      <c r="E11517" s="255"/>
      <c r="F11517" s="256"/>
      <c r="G11517" s="257"/>
      <c r="H11517" s="243">
        <f t="shared" ca="1" si="538"/>
        <v>45139</v>
      </c>
      <c r="I11517" s="244">
        <f t="shared" si="539"/>
        <v>43892</v>
      </c>
      <c r="J11517" s="244" t="str">
        <f t="shared" si="537"/>
        <v/>
      </c>
    </row>
    <row r="11518" spans="3:10" ht="12" thickBot="1" x14ac:dyDescent="0.25">
      <c r="C11518" s="254"/>
      <c r="D11518" s="254"/>
      <c r="E11518" s="255"/>
      <c r="F11518" s="256"/>
      <c r="G11518" s="257"/>
      <c r="H11518" s="243">
        <f t="shared" ca="1" si="538"/>
        <v>45139</v>
      </c>
      <c r="I11518" s="244">
        <f t="shared" si="539"/>
        <v>43892</v>
      </c>
      <c r="J11518" s="244" t="str">
        <f t="shared" si="537"/>
        <v/>
      </c>
    </row>
    <row r="11519" spans="3:10" ht="12" thickBot="1" x14ac:dyDescent="0.25">
      <c r="C11519" s="254"/>
      <c r="D11519" s="254"/>
      <c r="E11519" s="255"/>
      <c r="F11519" s="256"/>
      <c r="G11519" s="257"/>
      <c r="H11519" s="243">
        <f t="shared" ca="1" si="538"/>
        <v>45139</v>
      </c>
      <c r="I11519" s="244">
        <f t="shared" si="539"/>
        <v>43892</v>
      </c>
      <c r="J11519" s="244" t="str">
        <f t="shared" si="537"/>
        <v/>
      </c>
    </row>
    <row r="11520" spans="3:10" ht="12" thickBot="1" x14ac:dyDescent="0.25">
      <c r="C11520" s="254"/>
      <c r="D11520" s="254"/>
      <c r="E11520" s="255"/>
      <c r="F11520" s="256"/>
      <c r="G11520" s="257"/>
      <c r="H11520" s="243">
        <f t="shared" ca="1" si="538"/>
        <v>45139</v>
      </c>
      <c r="I11520" s="244">
        <f t="shared" si="539"/>
        <v>43892</v>
      </c>
      <c r="J11520" s="244" t="str">
        <f t="shared" si="537"/>
        <v/>
      </c>
    </row>
    <row r="11521" spans="3:10" ht="12" thickBot="1" x14ac:dyDescent="0.25">
      <c r="C11521" s="254"/>
      <c r="D11521" s="254"/>
      <c r="E11521" s="255"/>
      <c r="F11521" s="256"/>
      <c r="G11521" s="257"/>
      <c r="H11521" s="243">
        <f t="shared" ca="1" si="538"/>
        <v>45139</v>
      </c>
      <c r="I11521" s="244">
        <f t="shared" si="539"/>
        <v>43892</v>
      </c>
      <c r="J11521" s="244" t="str">
        <f t="shared" si="537"/>
        <v/>
      </c>
    </row>
    <row r="11522" spans="3:10" ht="12" thickBot="1" x14ac:dyDescent="0.25">
      <c r="C11522" s="254"/>
      <c r="D11522" s="254"/>
      <c r="E11522" s="255"/>
      <c r="F11522" s="256"/>
      <c r="G11522" s="257"/>
      <c r="H11522" s="243">
        <f t="shared" ca="1" si="538"/>
        <v>45139</v>
      </c>
      <c r="I11522" s="244">
        <f t="shared" si="539"/>
        <v>43892</v>
      </c>
      <c r="J11522" s="244" t="str">
        <f t="shared" si="537"/>
        <v/>
      </c>
    </row>
    <row r="11523" spans="3:10" ht="12" thickBot="1" x14ac:dyDescent="0.25">
      <c r="C11523" s="254"/>
      <c r="D11523" s="254"/>
      <c r="E11523" s="255"/>
      <c r="F11523" s="256"/>
      <c r="G11523" s="257"/>
      <c r="H11523" s="243">
        <f t="shared" ca="1" si="538"/>
        <v>45139</v>
      </c>
      <c r="I11523" s="244">
        <f t="shared" si="539"/>
        <v>43892</v>
      </c>
      <c r="J11523" s="244" t="str">
        <f t="shared" si="537"/>
        <v/>
      </c>
    </row>
    <row r="11524" spans="3:10" ht="12" thickBot="1" x14ac:dyDescent="0.25">
      <c r="C11524" s="254"/>
      <c r="D11524" s="254"/>
      <c r="E11524" s="255"/>
      <c r="F11524" s="256"/>
      <c r="G11524" s="257"/>
      <c r="H11524" s="243">
        <f t="shared" ca="1" si="538"/>
        <v>45139</v>
      </c>
      <c r="I11524" s="244">
        <f t="shared" si="539"/>
        <v>43892</v>
      </c>
      <c r="J11524" s="244" t="str">
        <f t="shared" si="537"/>
        <v/>
      </c>
    </row>
    <row r="11525" spans="3:10" ht="12" thickBot="1" x14ac:dyDescent="0.25">
      <c r="C11525" s="254"/>
      <c r="D11525" s="254"/>
      <c r="E11525" s="255"/>
      <c r="F11525" s="256"/>
      <c r="G11525" s="257"/>
      <c r="H11525" s="243">
        <f t="shared" ca="1" si="538"/>
        <v>45139</v>
      </c>
      <c r="I11525" s="244">
        <f t="shared" si="539"/>
        <v>43892</v>
      </c>
      <c r="J11525" s="244" t="str">
        <f t="shared" si="537"/>
        <v/>
      </c>
    </row>
    <row r="11526" spans="3:10" ht="12" thickBot="1" x14ac:dyDescent="0.25">
      <c r="C11526" s="254"/>
      <c r="D11526" s="254"/>
      <c r="E11526" s="255"/>
      <c r="F11526" s="256"/>
      <c r="G11526" s="257"/>
      <c r="H11526" s="243">
        <f t="shared" ca="1" si="538"/>
        <v>45139</v>
      </c>
      <c r="I11526" s="244">
        <f t="shared" si="539"/>
        <v>43892</v>
      </c>
      <c r="J11526" s="244" t="str">
        <f t="shared" ref="J11526:J11589" si="540">IF(G11526="","",IF(G11526&gt;=0,"Debitoren",IF(G11526&lt;0,"Kreditoren","")))</f>
        <v/>
      </c>
    </row>
    <row r="11527" spans="3:10" ht="12" thickBot="1" x14ac:dyDescent="0.25">
      <c r="C11527" s="254"/>
      <c r="D11527" s="254"/>
      <c r="E11527" s="255"/>
      <c r="F11527" s="256"/>
      <c r="G11527" s="257"/>
      <c r="H11527" s="243">
        <f t="shared" ref="H11527:H11590" ca="1" si="541">IF(F11527&lt;$F$2,EOMONTH($F$2,-1)+1,EOMONTH(F11527,-1)+1)</f>
        <v>45139</v>
      </c>
      <c r="I11527" s="244">
        <f t="shared" ref="I11527:I11590" si="542">IF(F11527&lt;$I$2,IF(   WEEKDAY(EOMONTH($I$2,-1)+1)=1,EOMONTH($I$2,-1)+1+1,EOMONTH($I$2,-1)+1),IF(WEEKDAY(F11527)=1,F11527+1,F11527))</f>
        <v>43892</v>
      </c>
      <c r="J11527" s="244" t="str">
        <f t="shared" si="540"/>
        <v/>
      </c>
    </row>
    <row r="11528" spans="3:10" ht="12" thickBot="1" x14ac:dyDescent="0.25">
      <c r="C11528" s="254"/>
      <c r="D11528" s="254"/>
      <c r="E11528" s="255"/>
      <c r="F11528" s="256"/>
      <c r="G11528" s="257"/>
      <c r="H11528" s="243">
        <f t="shared" ca="1" si="541"/>
        <v>45139</v>
      </c>
      <c r="I11528" s="244">
        <f t="shared" si="542"/>
        <v>43892</v>
      </c>
      <c r="J11528" s="244" t="str">
        <f t="shared" si="540"/>
        <v/>
      </c>
    </row>
    <row r="11529" spans="3:10" ht="12" thickBot="1" x14ac:dyDescent="0.25">
      <c r="C11529" s="254"/>
      <c r="D11529" s="254"/>
      <c r="E11529" s="255"/>
      <c r="F11529" s="256"/>
      <c r="G11529" s="257"/>
      <c r="H11529" s="243">
        <f t="shared" ca="1" si="541"/>
        <v>45139</v>
      </c>
      <c r="I11529" s="244">
        <f t="shared" si="542"/>
        <v>43892</v>
      </c>
      <c r="J11529" s="244" t="str">
        <f t="shared" si="540"/>
        <v/>
      </c>
    </row>
    <row r="11530" spans="3:10" ht="12" thickBot="1" x14ac:dyDescent="0.25">
      <c r="C11530" s="254"/>
      <c r="D11530" s="254"/>
      <c r="E11530" s="255"/>
      <c r="F11530" s="256"/>
      <c r="G11530" s="257"/>
      <c r="H11530" s="243">
        <f t="shared" ca="1" si="541"/>
        <v>45139</v>
      </c>
      <c r="I11530" s="244">
        <f t="shared" si="542"/>
        <v>43892</v>
      </c>
      <c r="J11530" s="244" t="str">
        <f t="shared" si="540"/>
        <v/>
      </c>
    </row>
    <row r="11531" spans="3:10" ht="12" thickBot="1" x14ac:dyDescent="0.25">
      <c r="C11531" s="254"/>
      <c r="D11531" s="254"/>
      <c r="E11531" s="255"/>
      <c r="F11531" s="256"/>
      <c r="G11531" s="257"/>
      <c r="H11531" s="243">
        <f t="shared" ca="1" si="541"/>
        <v>45139</v>
      </c>
      <c r="I11531" s="244">
        <f t="shared" si="542"/>
        <v>43892</v>
      </c>
      <c r="J11531" s="244" t="str">
        <f t="shared" si="540"/>
        <v/>
      </c>
    </row>
    <row r="11532" spans="3:10" ht="12" thickBot="1" x14ac:dyDescent="0.25">
      <c r="C11532" s="254"/>
      <c r="D11532" s="254"/>
      <c r="E11532" s="255"/>
      <c r="F11532" s="256"/>
      <c r="G11532" s="257"/>
      <c r="H11532" s="243">
        <f t="shared" ca="1" si="541"/>
        <v>45139</v>
      </c>
      <c r="I11532" s="244">
        <f t="shared" si="542"/>
        <v>43892</v>
      </c>
      <c r="J11532" s="244" t="str">
        <f t="shared" si="540"/>
        <v/>
      </c>
    </row>
    <row r="11533" spans="3:10" ht="12" thickBot="1" x14ac:dyDescent="0.25">
      <c r="C11533" s="254"/>
      <c r="D11533" s="254"/>
      <c r="E11533" s="255"/>
      <c r="F11533" s="256"/>
      <c r="G11533" s="257"/>
      <c r="H11533" s="243">
        <f t="shared" ca="1" si="541"/>
        <v>45139</v>
      </c>
      <c r="I11533" s="244">
        <f t="shared" si="542"/>
        <v>43892</v>
      </c>
      <c r="J11533" s="244" t="str">
        <f t="shared" si="540"/>
        <v/>
      </c>
    </row>
    <row r="11534" spans="3:10" ht="12" thickBot="1" x14ac:dyDescent="0.25">
      <c r="C11534" s="254"/>
      <c r="D11534" s="254"/>
      <c r="E11534" s="255"/>
      <c r="F11534" s="256"/>
      <c r="G11534" s="257"/>
      <c r="H11534" s="243">
        <f t="shared" ca="1" si="541"/>
        <v>45139</v>
      </c>
      <c r="I11534" s="244">
        <f t="shared" si="542"/>
        <v>43892</v>
      </c>
      <c r="J11534" s="244" t="str">
        <f t="shared" si="540"/>
        <v/>
      </c>
    </row>
    <row r="11535" spans="3:10" ht="12" thickBot="1" x14ac:dyDescent="0.25">
      <c r="C11535" s="254"/>
      <c r="D11535" s="254"/>
      <c r="E11535" s="255"/>
      <c r="F11535" s="256"/>
      <c r="G11535" s="257"/>
      <c r="H11535" s="243">
        <f t="shared" ca="1" si="541"/>
        <v>45139</v>
      </c>
      <c r="I11535" s="244">
        <f t="shared" si="542"/>
        <v>43892</v>
      </c>
      <c r="J11535" s="244" t="str">
        <f t="shared" si="540"/>
        <v/>
      </c>
    </row>
    <row r="11536" spans="3:10" ht="12" thickBot="1" x14ac:dyDescent="0.25">
      <c r="C11536" s="254"/>
      <c r="D11536" s="254"/>
      <c r="E11536" s="255"/>
      <c r="F11536" s="256"/>
      <c r="G11536" s="257"/>
      <c r="H11536" s="243">
        <f t="shared" ca="1" si="541"/>
        <v>45139</v>
      </c>
      <c r="I11536" s="244">
        <f t="shared" si="542"/>
        <v>43892</v>
      </c>
      <c r="J11536" s="244" t="str">
        <f t="shared" si="540"/>
        <v/>
      </c>
    </row>
    <row r="11537" spans="3:10" ht="12" thickBot="1" x14ac:dyDescent="0.25">
      <c r="C11537" s="254"/>
      <c r="D11537" s="254"/>
      <c r="E11537" s="255"/>
      <c r="F11537" s="256"/>
      <c r="G11537" s="257"/>
      <c r="H11537" s="243">
        <f t="shared" ca="1" si="541"/>
        <v>45139</v>
      </c>
      <c r="I11537" s="244">
        <f t="shared" si="542"/>
        <v>43892</v>
      </c>
      <c r="J11537" s="244" t="str">
        <f t="shared" si="540"/>
        <v/>
      </c>
    </row>
    <row r="11538" spans="3:10" ht="12" thickBot="1" x14ac:dyDescent="0.25">
      <c r="C11538" s="254"/>
      <c r="D11538" s="254"/>
      <c r="E11538" s="255"/>
      <c r="F11538" s="256"/>
      <c r="G11538" s="257"/>
      <c r="H11538" s="243">
        <f t="shared" ca="1" si="541"/>
        <v>45139</v>
      </c>
      <c r="I11538" s="244">
        <f t="shared" si="542"/>
        <v>43892</v>
      </c>
      <c r="J11538" s="244" t="str">
        <f t="shared" si="540"/>
        <v/>
      </c>
    </row>
    <row r="11539" spans="3:10" ht="12" thickBot="1" x14ac:dyDescent="0.25">
      <c r="C11539" s="254"/>
      <c r="D11539" s="254"/>
      <c r="E11539" s="255"/>
      <c r="F11539" s="256"/>
      <c r="G11539" s="257"/>
      <c r="H11539" s="243">
        <f t="shared" ca="1" si="541"/>
        <v>45139</v>
      </c>
      <c r="I11539" s="244">
        <f t="shared" si="542"/>
        <v>43892</v>
      </c>
      <c r="J11539" s="244" t="str">
        <f t="shared" si="540"/>
        <v/>
      </c>
    </row>
    <row r="11540" spans="3:10" ht="12" thickBot="1" x14ac:dyDescent="0.25">
      <c r="C11540" s="254"/>
      <c r="D11540" s="254"/>
      <c r="E11540" s="255"/>
      <c r="F11540" s="256"/>
      <c r="G11540" s="257"/>
      <c r="H11540" s="243">
        <f t="shared" ca="1" si="541"/>
        <v>45139</v>
      </c>
      <c r="I11540" s="244">
        <f t="shared" si="542"/>
        <v>43892</v>
      </c>
      <c r="J11540" s="244" t="str">
        <f t="shared" si="540"/>
        <v/>
      </c>
    </row>
    <row r="11541" spans="3:10" ht="12" thickBot="1" x14ac:dyDescent="0.25">
      <c r="C11541" s="254"/>
      <c r="D11541" s="254"/>
      <c r="E11541" s="255"/>
      <c r="F11541" s="256"/>
      <c r="G11541" s="257"/>
      <c r="H11541" s="243">
        <f t="shared" ca="1" si="541"/>
        <v>45139</v>
      </c>
      <c r="I11541" s="244">
        <f t="shared" si="542"/>
        <v>43892</v>
      </c>
      <c r="J11541" s="244" t="str">
        <f t="shared" si="540"/>
        <v/>
      </c>
    </row>
    <row r="11542" spans="3:10" ht="12" thickBot="1" x14ac:dyDescent="0.25">
      <c r="C11542" s="254"/>
      <c r="D11542" s="254"/>
      <c r="E11542" s="255"/>
      <c r="F11542" s="256"/>
      <c r="G11542" s="257"/>
      <c r="H11542" s="243">
        <f t="shared" ca="1" si="541"/>
        <v>45139</v>
      </c>
      <c r="I11542" s="244">
        <f t="shared" si="542"/>
        <v>43892</v>
      </c>
      <c r="J11542" s="244" t="str">
        <f t="shared" si="540"/>
        <v/>
      </c>
    </row>
    <row r="11543" spans="3:10" ht="12" thickBot="1" x14ac:dyDescent="0.25">
      <c r="C11543" s="254"/>
      <c r="D11543" s="254"/>
      <c r="E11543" s="255"/>
      <c r="F11543" s="256"/>
      <c r="G11543" s="257"/>
      <c r="H11543" s="243">
        <f t="shared" ca="1" si="541"/>
        <v>45139</v>
      </c>
      <c r="I11543" s="244">
        <f t="shared" si="542"/>
        <v>43892</v>
      </c>
      <c r="J11543" s="244" t="str">
        <f t="shared" si="540"/>
        <v/>
      </c>
    </row>
    <row r="11544" spans="3:10" ht="12" thickBot="1" x14ac:dyDescent="0.25">
      <c r="C11544" s="254"/>
      <c r="D11544" s="254"/>
      <c r="E11544" s="255"/>
      <c r="F11544" s="256"/>
      <c r="G11544" s="257"/>
      <c r="H11544" s="243">
        <f t="shared" ca="1" si="541"/>
        <v>45139</v>
      </c>
      <c r="I11544" s="244">
        <f t="shared" si="542"/>
        <v>43892</v>
      </c>
      <c r="J11544" s="244" t="str">
        <f t="shared" si="540"/>
        <v/>
      </c>
    </row>
    <row r="11545" spans="3:10" ht="12" thickBot="1" x14ac:dyDescent="0.25">
      <c r="C11545" s="254"/>
      <c r="D11545" s="254"/>
      <c r="E11545" s="255"/>
      <c r="F11545" s="256"/>
      <c r="G11545" s="257"/>
      <c r="H11545" s="243">
        <f t="shared" ca="1" si="541"/>
        <v>45139</v>
      </c>
      <c r="I11545" s="244">
        <f t="shared" si="542"/>
        <v>43892</v>
      </c>
      <c r="J11545" s="244" t="str">
        <f t="shared" si="540"/>
        <v/>
      </c>
    </row>
    <row r="11546" spans="3:10" ht="12" thickBot="1" x14ac:dyDescent="0.25">
      <c r="C11546" s="254"/>
      <c r="D11546" s="254"/>
      <c r="E11546" s="255"/>
      <c r="F11546" s="256"/>
      <c r="G11546" s="257"/>
      <c r="H11546" s="243">
        <f t="shared" ca="1" si="541"/>
        <v>45139</v>
      </c>
      <c r="I11546" s="244">
        <f t="shared" si="542"/>
        <v>43892</v>
      </c>
      <c r="J11546" s="244" t="str">
        <f t="shared" si="540"/>
        <v/>
      </c>
    </row>
    <row r="11547" spans="3:10" ht="12" thickBot="1" x14ac:dyDescent="0.25">
      <c r="C11547" s="254"/>
      <c r="D11547" s="254"/>
      <c r="E11547" s="255"/>
      <c r="F11547" s="256"/>
      <c r="G11547" s="257"/>
      <c r="H11547" s="243">
        <f t="shared" ca="1" si="541"/>
        <v>45139</v>
      </c>
      <c r="I11547" s="244">
        <f t="shared" si="542"/>
        <v>43892</v>
      </c>
      <c r="J11547" s="244" t="str">
        <f t="shared" si="540"/>
        <v/>
      </c>
    </row>
    <row r="11548" spans="3:10" ht="12" thickBot="1" x14ac:dyDescent="0.25">
      <c r="C11548" s="254"/>
      <c r="D11548" s="254"/>
      <c r="E11548" s="255"/>
      <c r="F11548" s="256"/>
      <c r="G11548" s="257"/>
      <c r="H11548" s="243">
        <f t="shared" ca="1" si="541"/>
        <v>45139</v>
      </c>
      <c r="I11548" s="244">
        <f t="shared" si="542"/>
        <v>43892</v>
      </c>
      <c r="J11548" s="244" t="str">
        <f t="shared" si="540"/>
        <v/>
      </c>
    </row>
    <row r="11549" spans="3:10" ht="12" thickBot="1" x14ac:dyDescent="0.25">
      <c r="C11549" s="254"/>
      <c r="D11549" s="254"/>
      <c r="E11549" s="255"/>
      <c r="F11549" s="256"/>
      <c r="G11549" s="257"/>
      <c r="H11549" s="243">
        <f t="shared" ca="1" si="541"/>
        <v>45139</v>
      </c>
      <c r="I11549" s="244">
        <f t="shared" si="542"/>
        <v>43892</v>
      </c>
      <c r="J11549" s="244" t="str">
        <f t="shared" si="540"/>
        <v/>
      </c>
    </row>
    <row r="11550" spans="3:10" ht="12" thickBot="1" x14ac:dyDescent="0.25">
      <c r="C11550" s="254"/>
      <c r="D11550" s="254"/>
      <c r="E11550" s="255"/>
      <c r="F11550" s="256"/>
      <c r="G11550" s="257"/>
      <c r="H11550" s="243">
        <f t="shared" ca="1" si="541"/>
        <v>45139</v>
      </c>
      <c r="I11550" s="244">
        <f t="shared" si="542"/>
        <v>43892</v>
      </c>
      <c r="J11550" s="244" t="str">
        <f t="shared" si="540"/>
        <v/>
      </c>
    </row>
    <row r="11551" spans="3:10" ht="12" thickBot="1" x14ac:dyDescent="0.25">
      <c r="C11551" s="254"/>
      <c r="D11551" s="254"/>
      <c r="E11551" s="255"/>
      <c r="F11551" s="256"/>
      <c r="G11551" s="257"/>
      <c r="H11551" s="243">
        <f t="shared" ca="1" si="541"/>
        <v>45139</v>
      </c>
      <c r="I11551" s="244">
        <f t="shared" si="542"/>
        <v>43892</v>
      </c>
      <c r="J11551" s="244" t="str">
        <f t="shared" si="540"/>
        <v/>
      </c>
    </row>
    <row r="11552" spans="3:10" ht="12" thickBot="1" x14ac:dyDescent="0.25">
      <c r="C11552" s="254"/>
      <c r="D11552" s="254"/>
      <c r="E11552" s="255"/>
      <c r="F11552" s="256"/>
      <c r="G11552" s="257"/>
      <c r="H11552" s="243">
        <f t="shared" ca="1" si="541"/>
        <v>45139</v>
      </c>
      <c r="I11552" s="244">
        <f t="shared" si="542"/>
        <v>43892</v>
      </c>
      <c r="J11552" s="244" t="str">
        <f t="shared" si="540"/>
        <v/>
      </c>
    </row>
    <row r="11553" spans="3:10" ht="12" thickBot="1" x14ac:dyDescent="0.25">
      <c r="C11553" s="254"/>
      <c r="D11553" s="254"/>
      <c r="E11553" s="255"/>
      <c r="F11553" s="256"/>
      <c r="G11553" s="257"/>
      <c r="H11553" s="243">
        <f t="shared" ca="1" si="541"/>
        <v>45139</v>
      </c>
      <c r="I11553" s="244">
        <f t="shared" si="542"/>
        <v>43892</v>
      </c>
      <c r="J11553" s="244" t="str">
        <f t="shared" si="540"/>
        <v/>
      </c>
    </row>
    <row r="11554" spans="3:10" ht="12" thickBot="1" x14ac:dyDescent="0.25">
      <c r="C11554" s="254"/>
      <c r="D11554" s="254"/>
      <c r="E11554" s="255"/>
      <c r="F11554" s="256"/>
      <c r="G11554" s="257"/>
      <c r="H11554" s="243">
        <f t="shared" ca="1" si="541"/>
        <v>45139</v>
      </c>
      <c r="I11554" s="244">
        <f t="shared" si="542"/>
        <v>43892</v>
      </c>
      <c r="J11554" s="244" t="str">
        <f t="shared" si="540"/>
        <v/>
      </c>
    </row>
    <row r="11555" spans="3:10" ht="12" thickBot="1" x14ac:dyDescent="0.25">
      <c r="C11555" s="254"/>
      <c r="D11555" s="254"/>
      <c r="E11555" s="255"/>
      <c r="F11555" s="256"/>
      <c r="G11555" s="257"/>
      <c r="H11555" s="243">
        <f t="shared" ca="1" si="541"/>
        <v>45139</v>
      </c>
      <c r="I11555" s="244">
        <f t="shared" si="542"/>
        <v>43892</v>
      </c>
      <c r="J11555" s="244" t="str">
        <f t="shared" si="540"/>
        <v/>
      </c>
    </row>
    <row r="11556" spans="3:10" ht="12" thickBot="1" x14ac:dyDescent="0.25">
      <c r="C11556" s="254"/>
      <c r="D11556" s="254"/>
      <c r="E11556" s="255"/>
      <c r="F11556" s="256"/>
      <c r="G11556" s="257"/>
      <c r="H11556" s="243">
        <f t="shared" ca="1" si="541"/>
        <v>45139</v>
      </c>
      <c r="I11556" s="244">
        <f t="shared" si="542"/>
        <v>43892</v>
      </c>
      <c r="J11556" s="244" t="str">
        <f t="shared" si="540"/>
        <v/>
      </c>
    </row>
    <row r="11557" spans="3:10" ht="12" thickBot="1" x14ac:dyDescent="0.25">
      <c r="C11557" s="254"/>
      <c r="D11557" s="254"/>
      <c r="E11557" s="255"/>
      <c r="F11557" s="256"/>
      <c r="G11557" s="257"/>
      <c r="H11557" s="243">
        <f t="shared" ca="1" si="541"/>
        <v>45139</v>
      </c>
      <c r="I11557" s="244">
        <f t="shared" si="542"/>
        <v>43892</v>
      </c>
      <c r="J11557" s="244" t="str">
        <f t="shared" si="540"/>
        <v/>
      </c>
    </row>
    <row r="11558" spans="3:10" ht="12" thickBot="1" x14ac:dyDescent="0.25">
      <c r="C11558" s="254"/>
      <c r="D11558" s="254"/>
      <c r="E11558" s="255"/>
      <c r="F11558" s="256"/>
      <c r="G11558" s="257"/>
      <c r="H11558" s="243">
        <f t="shared" ca="1" si="541"/>
        <v>45139</v>
      </c>
      <c r="I11558" s="244">
        <f t="shared" si="542"/>
        <v>43892</v>
      </c>
      <c r="J11558" s="244" t="str">
        <f t="shared" si="540"/>
        <v/>
      </c>
    </row>
    <row r="11559" spans="3:10" ht="12" thickBot="1" x14ac:dyDescent="0.25">
      <c r="C11559" s="254"/>
      <c r="D11559" s="254"/>
      <c r="E11559" s="255"/>
      <c r="F11559" s="256"/>
      <c r="G11559" s="257"/>
      <c r="H11559" s="243">
        <f t="shared" ca="1" si="541"/>
        <v>45139</v>
      </c>
      <c r="I11559" s="244">
        <f t="shared" si="542"/>
        <v>43892</v>
      </c>
      <c r="J11559" s="244" t="str">
        <f t="shared" si="540"/>
        <v/>
      </c>
    </row>
    <row r="11560" spans="3:10" ht="12" thickBot="1" x14ac:dyDescent="0.25">
      <c r="C11560" s="254"/>
      <c r="D11560" s="254"/>
      <c r="E11560" s="255"/>
      <c r="F11560" s="256"/>
      <c r="G11560" s="257"/>
      <c r="H11560" s="243">
        <f t="shared" ca="1" si="541"/>
        <v>45139</v>
      </c>
      <c r="I11560" s="244">
        <f t="shared" si="542"/>
        <v>43892</v>
      </c>
      <c r="J11560" s="244" t="str">
        <f t="shared" si="540"/>
        <v/>
      </c>
    </row>
    <row r="11561" spans="3:10" ht="12" thickBot="1" x14ac:dyDescent="0.25">
      <c r="C11561" s="254"/>
      <c r="D11561" s="254"/>
      <c r="E11561" s="255"/>
      <c r="F11561" s="256"/>
      <c r="G11561" s="257"/>
      <c r="H11561" s="243">
        <f t="shared" ca="1" si="541"/>
        <v>45139</v>
      </c>
      <c r="I11561" s="244">
        <f t="shared" si="542"/>
        <v>43892</v>
      </c>
      <c r="J11561" s="244" t="str">
        <f t="shared" si="540"/>
        <v/>
      </c>
    </row>
    <row r="11562" spans="3:10" ht="12" thickBot="1" x14ac:dyDescent="0.25">
      <c r="C11562" s="254"/>
      <c r="D11562" s="254"/>
      <c r="E11562" s="255"/>
      <c r="F11562" s="256"/>
      <c r="G11562" s="257"/>
      <c r="H11562" s="243">
        <f t="shared" ca="1" si="541"/>
        <v>45139</v>
      </c>
      <c r="I11562" s="244">
        <f t="shared" si="542"/>
        <v>43892</v>
      </c>
      <c r="J11562" s="244" t="str">
        <f t="shared" si="540"/>
        <v/>
      </c>
    </row>
    <row r="11563" spans="3:10" ht="12" thickBot="1" x14ac:dyDescent="0.25">
      <c r="C11563" s="254"/>
      <c r="D11563" s="254"/>
      <c r="E11563" s="255"/>
      <c r="F11563" s="256"/>
      <c r="G11563" s="257"/>
      <c r="H11563" s="243">
        <f t="shared" ca="1" si="541"/>
        <v>45139</v>
      </c>
      <c r="I11563" s="244">
        <f t="shared" si="542"/>
        <v>43892</v>
      </c>
      <c r="J11563" s="244" t="str">
        <f t="shared" si="540"/>
        <v/>
      </c>
    </row>
    <row r="11564" spans="3:10" ht="12" thickBot="1" x14ac:dyDescent="0.25">
      <c r="C11564" s="254"/>
      <c r="D11564" s="254"/>
      <c r="E11564" s="255"/>
      <c r="F11564" s="256"/>
      <c r="G11564" s="257"/>
      <c r="H11564" s="243">
        <f t="shared" ca="1" si="541"/>
        <v>45139</v>
      </c>
      <c r="I11564" s="244">
        <f t="shared" si="542"/>
        <v>43892</v>
      </c>
      <c r="J11564" s="244" t="str">
        <f t="shared" si="540"/>
        <v/>
      </c>
    </row>
    <row r="11565" spans="3:10" ht="12" thickBot="1" x14ac:dyDescent="0.25">
      <c r="C11565" s="254"/>
      <c r="D11565" s="254"/>
      <c r="E11565" s="255"/>
      <c r="F11565" s="256"/>
      <c r="G11565" s="257"/>
      <c r="H11565" s="243">
        <f t="shared" ca="1" si="541"/>
        <v>45139</v>
      </c>
      <c r="I11565" s="244">
        <f t="shared" si="542"/>
        <v>43892</v>
      </c>
      <c r="J11565" s="244" t="str">
        <f t="shared" si="540"/>
        <v/>
      </c>
    </row>
    <row r="11566" spans="3:10" ht="12" thickBot="1" x14ac:dyDescent="0.25">
      <c r="C11566" s="254"/>
      <c r="D11566" s="254"/>
      <c r="E11566" s="255"/>
      <c r="F11566" s="256"/>
      <c r="G11566" s="257"/>
      <c r="H11566" s="243">
        <f t="shared" ca="1" si="541"/>
        <v>45139</v>
      </c>
      <c r="I11566" s="244">
        <f t="shared" si="542"/>
        <v>43892</v>
      </c>
      <c r="J11566" s="244" t="str">
        <f t="shared" si="540"/>
        <v/>
      </c>
    </row>
    <row r="11567" spans="3:10" ht="12" thickBot="1" x14ac:dyDescent="0.25">
      <c r="C11567" s="254"/>
      <c r="D11567" s="254"/>
      <c r="E11567" s="255"/>
      <c r="F11567" s="256"/>
      <c r="G11567" s="257"/>
      <c r="H11567" s="243">
        <f t="shared" ca="1" si="541"/>
        <v>45139</v>
      </c>
      <c r="I11567" s="244">
        <f t="shared" si="542"/>
        <v>43892</v>
      </c>
      <c r="J11567" s="244" t="str">
        <f t="shared" si="540"/>
        <v/>
      </c>
    </row>
    <row r="11568" spans="3:10" ht="12" thickBot="1" x14ac:dyDescent="0.25">
      <c r="C11568" s="254"/>
      <c r="D11568" s="254"/>
      <c r="E11568" s="255"/>
      <c r="F11568" s="256"/>
      <c r="G11568" s="257"/>
      <c r="H11568" s="243">
        <f t="shared" ca="1" si="541"/>
        <v>45139</v>
      </c>
      <c r="I11568" s="244">
        <f t="shared" si="542"/>
        <v>43892</v>
      </c>
      <c r="J11568" s="244" t="str">
        <f t="shared" si="540"/>
        <v/>
      </c>
    </row>
    <row r="11569" spans="3:10" ht="12" thickBot="1" x14ac:dyDescent="0.25">
      <c r="C11569" s="254"/>
      <c r="D11569" s="254"/>
      <c r="E11569" s="255"/>
      <c r="F11569" s="256"/>
      <c r="G11569" s="257"/>
      <c r="H11569" s="243">
        <f t="shared" ca="1" si="541"/>
        <v>45139</v>
      </c>
      <c r="I11569" s="244">
        <f t="shared" si="542"/>
        <v>43892</v>
      </c>
      <c r="J11569" s="244" t="str">
        <f t="shared" si="540"/>
        <v/>
      </c>
    </row>
    <row r="11570" spans="3:10" ht="12" thickBot="1" x14ac:dyDescent="0.25">
      <c r="C11570" s="254"/>
      <c r="D11570" s="254"/>
      <c r="E11570" s="255"/>
      <c r="F11570" s="256"/>
      <c r="G11570" s="257"/>
      <c r="H11570" s="243">
        <f t="shared" ca="1" si="541"/>
        <v>45139</v>
      </c>
      <c r="I11570" s="244">
        <f t="shared" si="542"/>
        <v>43892</v>
      </c>
      <c r="J11570" s="244" t="str">
        <f t="shared" si="540"/>
        <v/>
      </c>
    </row>
    <row r="11571" spans="3:10" ht="12" thickBot="1" x14ac:dyDescent="0.25">
      <c r="C11571" s="254"/>
      <c r="D11571" s="254"/>
      <c r="E11571" s="255"/>
      <c r="F11571" s="256"/>
      <c r="G11571" s="257"/>
      <c r="H11571" s="243">
        <f t="shared" ca="1" si="541"/>
        <v>45139</v>
      </c>
      <c r="I11571" s="244">
        <f t="shared" si="542"/>
        <v>43892</v>
      </c>
      <c r="J11571" s="244" t="str">
        <f t="shared" si="540"/>
        <v/>
      </c>
    </row>
    <row r="11572" spans="3:10" ht="12" thickBot="1" x14ac:dyDescent="0.25">
      <c r="C11572" s="254"/>
      <c r="D11572" s="254"/>
      <c r="E11572" s="255"/>
      <c r="F11572" s="256"/>
      <c r="G11572" s="257"/>
      <c r="H11572" s="243">
        <f t="shared" ca="1" si="541"/>
        <v>45139</v>
      </c>
      <c r="I11572" s="244">
        <f t="shared" si="542"/>
        <v>43892</v>
      </c>
      <c r="J11572" s="244" t="str">
        <f t="shared" si="540"/>
        <v/>
      </c>
    </row>
    <row r="11573" spans="3:10" ht="12" thickBot="1" x14ac:dyDescent="0.25">
      <c r="C11573" s="254"/>
      <c r="D11573" s="254"/>
      <c r="E11573" s="255"/>
      <c r="F11573" s="256"/>
      <c r="G11573" s="257"/>
      <c r="H11573" s="243">
        <f t="shared" ca="1" si="541"/>
        <v>45139</v>
      </c>
      <c r="I11573" s="244">
        <f t="shared" si="542"/>
        <v>43892</v>
      </c>
      <c r="J11573" s="244" t="str">
        <f t="shared" si="540"/>
        <v/>
      </c>
    </row>
    <row r="11574" spans="3:10" ht="12" thickBot="1" x14ac:dyDescent="0.25">
      <c r="C11574" s="254"/>
      <c r="D11574" s="254"/>
      <c r="E11574" s="255"/>
      <c r="F11574" s="256"/>
      <c r="G11574" s="257"/>
      <c r="H11574" s="243">
        <f t="shared" ca="1" si="541"/>
        <v>45139</v>
      </c>
      <c r="I11574" s="244">
        <f t="shared" si="542"/>
        <v>43892</v>
      </c>
      <c r="J11574" s="244" t="str">
        <f t="shared" si="540"/>
        <v/>
      </c>
    </row>
    <row r="11575" spans="3:10" ht="12" thickBot="1" x14ac:dyDescent="0.25">
      <c r="C11575" s="254"/>
      <c r="D11575" s="254"/>
      <c r="E11575" s="255"/>
      <c r="F11575" s="256"/>
      <c r="G11575" s="257"/>
      <c r="H11575" s="243">
        <f t="shared" ca="1" si="541"/>
        <v>45139</v>
      </c>
      <c r="I11575" s="244">
        <f t="shared" si="542"/>
        <v>43892</v>
      </c>
      <c r="J11575" s="244" t="str">
        <f t="shared" si="540"/>
        <v/>
      </c>
    </row>
    <row r="11576" spans="3:10" ht="12" thickBot="1" x14ac:dyDescent="0.25">
      <c r="C11576" s="254"/>
      <c r="D11576" s="254"/>
      <c r="E11576" s="255"/>
      <c r="F11576" s="256"/>
      <c r="G11576" s="257"/>
      <c r="H11576" s="243">
        <f t="shared" ca="1" si="541"/>
        <v>45139</v>
      </c>
      <c r="I11576" s="244">
        <f t="shared" si="542"/>
        <v>43892</v>
      </c>
      <c r="J11576" s="244" t="str">
        <f t="shared" si="540"/>
        <v/>
      </c>
    </row>
    <row r="11577" spans="3:10" ht="12" thickBot="1" x14ac:dyDescent="0.25">
      <c r="C11577" s="254"/>
      <c r="D11577" s="254"/>
      <c r="E11577" s="255"/>
      <c r="F11577" s="256"/>
      <c r="G11577" s="257"/>
      <c r="H11577" s="243">
        <f t="shared" ca="1" si="541"/>
        <v>45139</v>
      </c>
      <c r="I11577" s="244">
        <f t="shared" si="542"/>
        <v>43892</v>
      </c>
      <c r="J11577" s="244" t="str">
        <f t="shared" si="540"/>
        <v/>
      </c>
    </row>
    <row r="11578" spans="3:10" ht="12" thickBot="1" x14ac:dyDescent="0.25">
      <c r="C11578" s="254"/>
      <c r="D11578" s="254"/>
      <c r="E11578" s="255"/>
      <c r="F11578" s="256"/>
      <c r="G11578" s="257"/>
      <c r="H11578" s="243">
        <f t="shared" ca="1" si="541"/>
        <v>45139</v>
      </c>
      <c r="I11578" s="244">
        <f t="shared" si="542"/>
        <v>43892</v>
      </c>
      <c r="J11578" s="244" t="str">
        <f t="shared" si="540"/>
        <v/>
      </c>
    </row>
    <row r="11579" spans="3:10" ht="12" thickBot="1" x14ac:dyDescent="0.25">
      <c r="C11579" s="254"/>
      <c r="D11579" s="254"/>
      <c r="E11579" s="255"/>
      <c r="F11579" s="256"/>
      <c r="G11579" s="257"/>
      <c r="H11579" s="243">
        <f t="shared" ca="1" si="541"/>
        <v>45139</v>
      </c>
      <c r="I11579" s="244">
        <f t="shared" si="542"/>
        <v>43892</v>
      </c>
      <c r="J11579" s="244" t="str">
        <f t="shared" si="540"/>
        <v/>
      </c>
    </row>
    <row r="11580" spans="3:10" ht="12" thickBot="1" x14ac:dyDescent="0.25">
      <c r="C11580" s="254"/>
      <c r="D11580" s="254"/>
      <c r="E11580" s="255"/>
      <c r="F11580" s="256"/>
      <c r="G11580" s="257"/>
      <c r="H11580" s="243">
        <f t="shared" ca="1" si="541"/>
        <v>45139</v>
      </c>
      <c r="I11580" s="244">
        <f t="shared" si="542"/>
        <v>43892</v>
      </c>
      <c r="J11580" s="244" t="str">
        <f t="shared" si="540"/>
        <v/>
      </c>
    </row>
    <row r="11581" spans="3:10" ht="12" thickBot="1" x14ac:dyDescent="0.25">
      <c r="C11581" s="254"/>
      <c r="D11581" s="254"/>
      <c r="E11581" s="255"/>
      <c r="F11581" s="256"/>
      <c r="G11581" s="257"/>
      <c r="H11581" s="243">
        <f t="shared" ca="1" si="541"/>
        <v>45139</v>
      </c>
      <c r="I11581" s="244">
        <f t="shared" si="542"/>
        <v>43892</v>
      </c>
      <c r="J11581" s="244" t="str">
        <f t="shared" si="540"/>
        <v/>
      </c>
    </row>
    <row r="11582" spans="3:10" ht="12" thickBot="1" x14ac:dyDescent="0.25">
      <c r="C11582" s="254"/>
      <c r="D11582" s="254"/>
      <c r="E11582" s="255"/>
      <c r="F11582" s="256"/>
      <c r="G11582" s="257"/>
      <c r="H11582" s="243">
        <f t="shared" ca="1" si="541"/>
        <v>45139</v>
      </c>
      <c r="I11582" s="244">
        <f t="shared" si="542"/>
        <v>43892</v>
      </c>
      <c r="J11582" s="244" t="str">
        <f t="shared" si="540"/>
        <v/>
      </c>
    </row>
    <row r="11583" spans="3:10" ht="12" thickBot="1" x14ac:dyDescent="0.25">
      <c r="C11583" s="254"/>
      <c r="D11583" s="254"/>
      <c r="E11583" s="255"/>
      <c r="F11583" s="256"/>
      <c r="G11583" s="257"/>
      <c r="H11583" s="243">
        <f t="shared" ca="1" si="541"/>
        <v>45139</v>
      </c>
      <c r="I11583" s="244">
        <f t="shared" si="542"/>
        <v>43892</v>
      </c>
      <c r="J11583" s="244" t="str">
        <f t="shared" si="540"/>
        <v/>
      </c>
    </row>
    <row r="11584" spans="3:10" ht="12" thickBot="1" x14ac:dyDescent="0.25">
      <c r="C11584" s="254"/>
      <c r="D11584" s="254"/>
      <c r="E11584" s="255"/>
      <c r="F11584" s="256"/>
      <c r="G11584" s="257"/>
      <c r="H11584" s="243">
        <f t="shared" ca="1" si="541"/>
        <v>45139</v>
      </c>
      <c r="I11584" s="244">
        <f t="shared" si="542"/>
        <v>43892</v>
      </c>
      <c r="J11584" s="244" t="str">
        <f t="shared" si="540"/>
        <v/>
      </c>
    </row>
    <row r="11585" spans="3:10" ht="12" thickBot="1" x14ac:dyDescent="0.25">
      <c r="C11585" s="254"/>
      <c r="D11585" s="254"/>
      <c r="E11585" s="255"/>
      <c r="F11585" s="256"/>
      <c r="G11585" s="257"/>
      <c r="H11585" s="243">
        <f t="shared" ca="1" si="541"/>
        <v>45139</v>
      </c>
      <c r="I11585" s="244">
        <f t="shared" si="542"/>
        <v>43892</v>
      </c>
      <c r="J11585" s="244" t="str">
        <f t="shared" si="540"/>
        <v/>
      </c>
    </row>
    <row r="11586" spans="3:10" ht="12" thickBot="1" x14ac:dyDescent="0.25">
      <c r="C11586" s="254"/>
      <c r="D11586" s="254"/>
      <c r="E11586" s="255"/>
      <c r="F11586" s="256"/>
      <c r="G11586" s="257"/>
      <c r="H11586" s="243">
        <f t="shared" ca="1" si="541"/>
        <v>45139</v>
      </c>
      <c r="I11586" s="244">
        <f t="shared" si="542"/>
        <v>43892</v>
      </c>
      <c r="J11586" s="244" t="str">
        <f t="shared" si="540"/>
        <v/>
      </c>
    </row>
    <row r="11587" spans="3:10" ht="12" thickBot="1" x14ac:dyDescent="0.25">
      <c r="C11587" s="254"/>
      <c r="D11587" s="254"/>
      <c r="E11587" s="255"/>
      <c r="F11587" s="256"/>
      <c r="G11587" s="257"/>
      <c r="H11587" s="243">
        <f t="shared" ca="1" si="541"/>
        <v>45139</v>
      </c>
      <c r="I11587" s="244">
        <f t="shared" si="542"/>
        <v>43892</v>
      </c>
      <c r="J11587" s="244" t="str">
        <f t="shared" si="540"/>
        <v/>
      </c>
    </row>
    <row r="11588" spans="3:10" ht="12" thickBot="1" x14ac:dyDescent="0.25">
      <c r="C11588" s="254"/>
      <c r="D11588" s="254"/>
      <c r="E11588" s="255"/>
      <c r="F11588" s="256"/>
      <c r="G11588" s="257"/>
      <c r="H11588" s="243">
        <f t="shared" ca="1" si="541"/>
        <v>45139</v>
      </c>
      <c r="I11588" s="244">
        <f t="shared" si="542"/>
        <v>43892</v>
      </c>
      <c r="J11588" s="244" t="str">
        <f t="shared" si="540"/>
        <v/>
      </c>
    </row>
    <row r="11589" spans="3:10" ht="12" thickBot="1" x14ac:dyDescent="0.25">
      <c r="C11589" s="254"/>
      <c r="D11589" s="254"/>
      <c r="E11589" s="255"/>
      <c r="F11589" s="256"/>
      <c r="G11589" s="257"/>
      <c r="H11589" s="243">
        <f t="shared" ca="1" si="541"/>
        <v>45139</v>
      </c>
      <c r="I11589" s="244">
        <f t="shared" si="542"/>
        <v>43892</v>
      </c>
      <c r="J11589" s="244" t="str">
        <f t="shared" si="540"/>
        <v/>
      </c>
    </row>
    <row r="11590" spans="3:10" ht="12" thickBot="1" x14ac:dyDescent="0.25">
      <c r="C11590" s="254"/>
      <c r="D11590" s="254"/>
      <c r="E11590" s="255"/>
      <c r="F11590" s="256"/>
      <c r="G11590" s="257"/>
      <c r="H11590" s="243">
        <f t="shared" ca="1" si="541"/>
        <v>45139</v>
      </c>
      <c r="I11590" s="244">
        <f t="shared" si="542"/>
        <v>43892</v>
      </c>
      <c r="J11590" s="244" t="str">
        <f t="shared" ref="J11590:J11653" si="543">IF(G11590="","",IF(G11590&gt;=0,"Debitoren",IF(G11590&lt;0,"Kreditoren","")))</f>
        <v/>
      </c>
    </row>
    <row r="11591" spans="3:10" ht="12" thickBot="1" x14ac:dyDescent="0.25">
      <c r="C11591" s="254"/>
      <c r="D11591" s="254"/>
      <c r="E11591" s="255"/>
      <c r="F11591" s="256"/>
      <c r="G11591" s="257"/>
      <c r="H11591" s="243">
        <f t="shared" ref="H11591:H11654" ca="1" si="544">IF(F11591&lt;$F$2,EOMONTH($F$2,-1)+1,EOMONTH(F11591,-1)+1)</f>
        <v>45139</v>
      </c>
      <c r="I11591" s="244">
        <f t="shared" ref="I11591:I11654" si="545">IF(F11591&lt;$I$2,IF(   WEEKDAY(EOMONTH($I$2,-1)+1)=1,EOMONTH($I$2,-1)+1+1,EOMONTH($I$2,-1)+1),IF(WEEKDAY(F11591)=1,F11591+1,F11591))</f>
        <v>43892</v>
      </c>
      <c r="J11591" s="244" t="str">
        <f t="shared" si="543"/>
        <v/>
      </c>
    </row>
    <row r="11592" spans="3:10" ht="12" thickBot="1" x14ac:dyDescent="0.25">
      <c r="C11592" s="254"/>
      <c r="D11592" s="254"/>
      <c r="E11592" s="255"/>
      <c r="F11592" s="256"/>
      <c r="G11592" s="257"/>
      <c r="H11592" s="243">
        <f t="shared" ca="1" si="544"/>
        <v>45139</v>
      </c>
      <c r="I11592" s="244">
        <f t="shared" si="545"/>
        <v>43892</v>
      </c>
      <c r="J11592" s="244" t="str">
        <f t="shared" si="543"/>
        <v/>
      </c>
    </row>
    <row r="11593" spans="3:10" ht="12" thickBot="1" x14ac:dyDescent="0.25">
      <c r="C11593" s="254"/>
      <c r="D11593" s="254"/>
      <c r="E11593" s="255"/>
      <c r="F11593" s="256"/>
      <c r="G11593" s="257"/>
      <c r="H11593" s="243">
        <f t="shared" ca="1" si="544"/>
        <v>45139</v>
      </c>
      <c r="I11593" s="244">
        <f t="shared" si="545"/>
        <v>43892</v>
      </c>
      <c r="J11593" s="244" t="str">
        <f t="shared" si="543"/>
        <v/>
      </c>
    </row>
    <row r="11594" spans="3:10" ht="12" thickBot="1" x14ac:dyDescent="0.25">
      <c r="C11594" s="254"/>
      <c r="D11594" s="254"/>
      <c r="E11594" s="255"/>
      <c r="F11594" s="256"/>
      <c r="G11594" s="257"/>
      <c r="H11594" s="243">
        <f t="shared" ca="1" si="544"/>
        <v>45139</v>
      </c>
      <c r="I11594" s="244">
        <f t="shared" si="545"/>
        <v>43892</v>
      </c>
      <c r="J11594" s="244" t="str">
        <f t="shared" si="543"/>
        <v/>
      </c>
    </row>
    <row r="11595" spans="3:10" ht="12" thickBot="1" x14ac:dyDescent="0.25">
      <c r="C11595" s="254"/>
      <c r="D11595" s="254"/>
      <c r="E11595" s="255"/>
      <c r="F11595" s="256"/>
      <c r="G11595" s="257"/>
      <c r="H11595" s="243">
        <f t="shared" ca="1" si="544"/>
        <v>45139</v>
      </c>
      <c r="I11595" s="244">
        <f t="shared" si="545"/>
        <v>43892</v>
      </c>
      <c r="J11595" s="244" t="str">
        <f t="shared" si="543"/>
        <v/>
      </c>
    </row>
    <row r="11596" spans="3:10" ht="12" thickBot="1" x14ac:dyDescent="0.25">
      <c r="C11596" s="254"/>
      <c r="D11596" s="254"/>
      <c r="E11596" s="255"/>
      <c r="F11596" s="256"/>
      <c r="G11596" s="257"/>
      <c r="H11596" s="243">
        <f t="shared" ca="1" si="544"/>
        <v>45139</v>
      </c>
      <c r="I11596" s="244">
        <f t="shared" si="545"/>
        <v>43892</v>
      </c>
      <c r="J11596" s="244" t="str">
        <f t="shared" si="543"/>
        <v/>
      </c>
    </row>
    <row r="11597" spans="3:10" ht="12" thickBot="1" x14ac:dyDescent="0.25">
      <c r="C11597" s="254"/>
      <c r="D11597" s="254"/>
      <c r="E11597" s="255"/>
      <c r="F11597" s="256"/>
      <c r="G11597" s="257"/>
      <c r="H11597" s="243">
        <f t="shared" ca="1" si="544"/>
        <v>45139</v>
      </c>
      <c r="I11597" s="244">
        <f t="shared" si="545"/>
        <v>43892</v>
      </c>
      <c r="J11597" s="244" t="str">
        <f t="shared" si="543"/>
        <v/>
      </c>
    </row>
    <row r="11598" spans="3:10" ht="12" thickBot="1" x14ac:dyDescent="0.25">
      <c r="C11598" s="254"/>
      <c r="D11598" s="254"/>
      <c r="E11598" s="255"/>
      <c r="F11598" s="256"/>
      <c r="G11598" s="257"/>
      <c r="H11598" s="243">
        <f t="shared" ca="1" si="544"/>
        <v>45139</v>
      </c>
      <c r="I11598" s="244">
        <f t="shared" si="545"/>
        <v>43892</v>
      </c>
      <c r="J11598" s="244" t="str">
        <f t="shared" si="543"/>
        <v/>
      </c>
    </row>
    <row r="11599" spans="3:10" ht="12" thickBot="1" x14ac:dyDescent="0.25">
      <c r="C11599" s="254"/>
      <c r="D11599" s="254"/>
      <c r="E11599" s="255"/>
      <c r="F11599" s="256"/>
      <c r="G11599" s="257"/>
      <c r="H11599" s="243">
        <f t="shared" ca="1" si="544"/>
        <v>45139</v>
      </c>
      <c r="I11599" s="244">
        <f t="shared" si="545"/>
        <v>43892</v>
      </c>
      <c r="J11599" s="244" t="str">
        <f t="shared" si="543"/>
        <v/>
      </c>
    </row>
    <row r="11600" spans="3:10" ht="12" thickBot="1" x14ac:dyDescent="0.25">
      <c r="C11600" s="254"/>
      <c r="D11600" s="254"/>
      <c r="E11600" s="255"/>
      <c r="F11600" s="256"/>
      <c r="G11600" s="257"/>
      <c r="H11600" s="243">
        <f t="shared" ca="1" si="544"/>
        <v>45139</v>
      </c>
      <c r="I11600" s="244">
        <f t="shared" si="545"/>
        <v>43892</v>
      </c>
      <c r="J11600" s="244" t="str">
        <f t="shared" si="543"/>
        <v/>
      </c>
    </row>
    <row r="11601" spans="3:10" ht="12" thickBot="1" x14ac:dyDescent="0.25">
      <c r="C11601" s="254"/>
      <c r="D11601" s="254"/>
      <c r="E11601" s="255"/>
      <c r="F11601" s="256"/>
      <c r="G11601" s="257"/>
      <c r="H11601" s="243">
        <f t="shared" ca="1" si="544"/>
        <v>45139</v>
      </c>
      <c r="I11601" s="244">
        <f t="shared" si="545"/>
        <v>43892</v>
      </c>
      <c r="J11601" s="244" t="str">
        <f t="shared" si="543"/>
        <v/>
      </c>
    </row>
    <row r="11602" spans="3:10" ht="12" thickBot="1" x14ac:dyDescent="0.25">
      <c r="C11602" s="254"/>
      <c r="D11602" s="254"/>
      <c r="E11602" s="255"/>
      <c r="F11602" s="256"/>
      <c r="G11602" s="257"/>
      <c r="H11602" s="243">
        <f t="shared" ca="1" si="544"/>
        <v>45139</v>
      </c>
      <c r="I11602" s="244">
        <f t="shared" si="545"/>
        <v>43892</v>
      </c>
      <c r="J11602" s="244" t="str">
        <f t="shared" si="543"/>
        <v/>
      </c>
    </row>
    <row r="11603" spans="3:10" ht="12" thickBot="1" x14ac:dyDescent="0.25">
      <c r="C11603" s="254"/>
      <c r="D11603" s="254"/>
      <c r="E11603" s="255"/>
      <c r="F11603" s="256"/>
      <c r="G11603" s="257"/>
      <c r="H11603" s="243">
        <f t="shared" ca="1" si="544"/>
        <v>45139</v>
      </c>
      <c r="I11603" s="244">
        <f t="shared" si="545"/>
        <v>43892</v>
      </c>
      <c r="J11603" s="244" t="str">
        <f t="shared" si="543"/>
        <v/>
      </c>
    </row>
    <row r="11604" spans="3:10" ht="12" thickBot="1" x14ac:dyDescent="0.25">
      <c r="C11604" s="254"/>
      <c r="D11604" s="254"/>
      <c r="E11604" s="255"/>
      <c r="F11604" s="256"/>
      <c r="G11604" s="257"/>
      <c r="H11604" s="243">
        <f t="shared" ca="1" si="544"/>
        <v>45139</v>
      </c>
      <c r="I11604" s="244">
        <f t="shared" si="545"/>
        <v>43892</v>
      </c>
      <c r="J11604" s="244" t="str">
        <f t="shared" si="543"/>
        <v/>
      </c>
    </row>
    <row r="11605" spans="3:10" ht="12" thickBot="1" x14ac:dyDescent="0.25">
      <c r="C11605" s="254"/>
      <c r="D11605" s="254"/>
      <c r="E11605" s="255"/>
      <c r="F11605" s="256"/>
      <c r="G11605" s="257"/>
      <c r="H11605" s="243">
        <f t="shared" ca="1" si="544"/>
        <v>45139</v>
      </c>
      <c r="I11605" s="244">
        <f t="shared" si="545"/>
        <v>43892</v>
      </c>
      <c r="J11605" s="244" t="str">
        <f t="shared" si="543"/>
        <v/>
      </c>
    </row>
    <row r="11606" spans="3:10" ht="12" thickBot="1" x14ac:dyDescent="0.25">
      <c r="C11606" s="254"/>
      <c r="D11606" s="254"/>
      <c r="E11606" s="255"/>
      <c r="F11606" s="256"/>
      <c r="G11606" s="257"/>
      <c r="H11606" s="243">
        <f t="shared" ca="1" si="544"/>
        <v>45139</v>
      </c>
      <c r="I11606" s="244">
        <f t="shared" si="545"/>
        <v>43892</v>
      </c>
      <c r="J11606" s="244" t="str">
        <f t="shared" si="543"/>
        <v/>
      </c>
    </row>
    <row r="11607" spans="3:10" ht="12" thickBot="1" x14ac:dyDescent="0.25">
      <c r="C11607" s="254"/>
      <c r="D11607" s="254"/>
      <c r="E11607" s="255"/>
      <c r="F11607" s="256"/>
      <c r="G11607" s="257"/>
      <c r="H11607" s="243">
        <f t="shared" ca="1" si="544"/>
        <v>45139</v>
      </c>
      <c r="I11607" s="244">
        <f t="shared" si="545"/>
        <v>43892</v>
      </c>
      <c r="J11607" s="244" t="str">
        <f t="shared" si="543"/>
        <v/>
      </c>
    </row>
    <row r="11608" spans="3:10" ht="12" thickBot="1" x14ac:dyDescent="0.25">
      <c r="C11608" s="254"/>
      <c r="D11608" s="254"/>
      <c r="E11608" s="255"/>
      <c r="F11608" s="256"/>
      <c r="G11608" s="257"/>
      <c r="H11608" s="243">
        <f t="shared" ca="1" si="544"/>
        <v>45139</v>
      </c>
      <c r="I11608" s="244">
        <f t="shared" si="545"/>
        <v>43892</v>
      </c>
      <c r="J11608" s="244" t="str">
        <f t="shared" si="543"/>
        <v/>
      </c>
    </row>
    <row r="11609" spans="3:10" ht="12" thickBot="1" x14ac:dyDescent="0.25">
      <c r="C11609" s="254"/>
      <c r="D11609" s="254"/>
      <c r="E11609" s="255"/>
      <c r="F11609" s="256"/>
      <c r="G11609" s="257"/>
      <c r="H11609" s="243">
        <f t="shared" ca="1" si="544"/>
        <v>45139</v>
      </c>
      <c r="I11609" s="244">
        <f t="shared" si="545"/>
        <v>43892</v>
      </c>
      <c r="J11609" s="244" t="str">
        <f t="shared" si="543"/>
        <v/>
      </c>
    </row>
    <row r="11610" spans="3:10" ht="12" thickBot="1" x14ac:dyDescent="0.25">
      <c r="C11610" s="254"/>
      <c r="D11610" s="254"/>
      <c r="E11610" s="255"/>
      <c r="F11610" s="256"/>
      <c r="G11610" s="257"/>
      <c r="H11610" s="243">
        <f t="shared" ca="1" si="544"/>
        <v>45139</v>
      </c>
      <c r="I11610" s="244">
        <f t="shared" si="545"/>
        <v>43892</v>
      </c>
      <c r="J11610" s="244" t="str">
        <f t="shared" si="543"/>
        <v/>
      </c>
    </row>
    <row r="11611" spans="3:10" ht="12" thickBot="1" x14ac:dyDescent="0.25">
      <c r="C11611" s="254"/>
      <c r="D11611" s="254"/>
      <c r="E11611" s="255"/>
      <c r="F11611" s="256"/>
      <c r="G11611" s="257"/>
      <c r="H11611" s="243">
        <f t="shared" ca="1" si="544"/>
        <v>45139</v>
      </c>
      <c r="I11611" s="244">
        <f t="shared" si="545"/>
        <v>43892</v>
      </c>
      <c r="J11611" s="244" t="str">
        <f t="shared" si="543"/>
        <v/>
      </c>
    </row>
    <row r="11612" spans="3:10" ht="12" thickBot="1" x14ac:dyDescent="0.25">
      <c r="C11612" s="254"/>
      <c r="D11612" s="254"/>
      <c r="E11612" s="255"/>
      <c r="F11612" s="256"/>
      <c r="G11612" s="257"/>
      <c r="H11612" s="243">
        <f t="shared" ca="1" si="544"/>
        <v>45139</v>
      </c>
      <c r="I11612" s="244">
        <f t="shared" si="545"/>
        <v>43892</v>
      </c>
      <c r="J11612" s="244" t="str">
        <f t="shared" si="543"/>
        <v/>
      </c>
    </row>
    <row r="11613" spans="3:10" ht="12" thickBot="1" x14ac:dyDescent="0.25">
      <c r="C11613" s="254"/>
      <c r="D11613" s="254"/>
      <c r="E11613" s="255"/>
      <c r="F11613" s="256"/>
      <c r="G11613" s="257"/>
      <c r="H11613" s="243">
        <f t="shared" ca="1" si="544"/>
        <v>45139</v>
      </c>
      <c r="I11613" s="244">
        <f t="shared" si="545"/>
        <v>43892</v>
      </c>
      <c r="J11613" s="244" t="str">
        <f t="shared" si="543"/>
        <v/>
      </c>
    </row>
    <row r="11614" spans="3:10" ht="12" thickBot="1" x14ac:dyDescent="0.25">
      <c r="C11614" s="254"/>
      <c r="D11614" s="254"/>
      <c r="E11614" s="255"/>
      <c r="F11614" s="256"/>
      <c r="G11614" s="257"/>
      <c r="H11614" s="243">
        <f t="shared" ca="1" si="544"/>
        <v>45139</v>
      </c>
      <c r="I11614" s="244">
        <f t="shared" si="545"/>
        <v>43892</v>
      </c>
      <c r="J11614" s="244" t="str">
        <f t="shared" si="543"/>
        <v/>
      </c>
    </row>
    <row r="11615" spans="3:10" ht="12" thickBot="1" x14ac:dyDescent="0.25">
      <c r="C11615" s="254"/>
      <c r="D11615" s="254"/>
      <c r="E11615" s="255"/>
      <c r="F11615" s="256"/>
      <c r="G11615" s="257"/>
      <c r="H11615" s="243">
        <f t="shared" ca="1" si="544"/>
        <v>45139</v>
      </c>
      <c r="I11615" s="244">
        <f t="shared" si="545"/>
        <v>43892</v>
      </c>
      <c r="J11615" s="244" t="str">
        <f t="shared" si="543"/>
        <v/>
      </c>
    </row>
    <row r="11616" spans="3:10" ht="12" thickBot="1" x14ac:dyDescent="0.25">
      <c r="C11616" s="254"/>
      <c r="D11616" s="254"/>
      <c r="E11616" s="255"/>
      <c r="F11616" s="256"/>
      <c r="G11616" s="257"/>
      <c r="H11616" s="243">
        <f t="shared" ca="1" si="544"/>
        <v>45139</v>
      </c>
      <c r="I11616" s="244">
        <f t="shared" si="545"/>
        <v>43892</v>
      </c>
      <c r="J11616" s="244" t="str">
        <f t="shared" si="543"/>
        <v/>
      </c>
    </row>
    <row r="11617" spans="3:10" ht="12" thickBot="1" x14ac:dyDescent="0.25">
      <c r="C11617" s="254"/>
      <c r="D11617" s="254"/>
      <c r="E11617" s="255"/>
      <c r="F11617" s="256"/>
      <c r="G11617" s="257"/>
      <c r="H11617" s="243">
        <f t="shared" ca="1" si="544"/>
        <v>45139</v>
      </c>
      <c r="I11617" s="244">
        <f t="shared" si="545"/>
        <v>43892</v>
      </c>
      <c r="J11617" s="244" t="str">
        <f t="shared" si="543"/>
        <v/>
      </c>
    </row>
    <row r="11618" spans="3:10" ht="12" thickBot="1" x14ac:dyDescent="0.25">
      <c r="C11618" s="254"/>
      <c r="D11618" s="254"/>
      <c r="E11618" s="255"/>
      <c r="F11618" s="256"/>
      <c r="G11618" s="257"/>
      <c r="H11618" s="243">
        <f t="shared" ca="1" si="544"/>
        <v>45139</v>
      </c>
      <c r="I11618" s="244">
        <f t="shared" si="545"/>
        <v>43892</v>
      </c>
      <c r="J11618" s="244" t="str">
        <f t="shared" si="543"/>
        <v/>
      </c>
    </row>
    <row r="11619" spans="3:10" ht="12" thickBot="1" x14ac:dyDescent="0.25">
      <c r="C11619" s="254"/>
      <c r="D11619" s="254"/>
      <c r="E11619" s="255"/>
      <c r="F11619" s="256"/>
      <c r="G11619" s="257"/>
      <c r="H11619" s="243">
        <f t="shared" ca="1" si="544"/>
        <v>45139</v>
      </c>
      <c r="I11619" s="244">
        <f t="shared" si="545"/>
        <v>43892</v>
      </c>
      <c r="J11619" s="244" t="str">
        <f t="shared" si="543"/>
        <v/>
      </c>
    </row>
    <row r="11620" spans="3:10" ht="12" thickBot="1" x14ac:dyDescent="0.25">
      <c r="C11620" s="254"/>
      <c r="D11620" s="254"/>
      <c r="E11620" s="255"/>
      <c r="F11620" s="256"/>
      <c r="G11620" s="257"/>
      <c r="H11620" s="243">
        <f t="shared" ca="1" si="544"/>
        <v>45139</v>
      </c>
      <c r="I11620" s="244">
        <f t="shared" si="545"/>
        <v>43892</v>
      </c>
      <c r="J11620" s="244" t="str">
        <f t="shared" si="543"/>
        <v/>
      </c>
    </row>
    <row r="11621" spans="3:10" ht="12" thickBot="1" x14ac:dyDescent="0.25">
      <c r="C11621" s="254"/>
      <c r="D11621" s="254"/>
      <c r="E11621" s="255"/>
      <c r="F11621" s="256"/>
      <c r="G11621" s="257"/>
      <c r="H11621" s="243">
        <f t="shared" ca="1" si="544"/>
        <v>45139</v>
      </c>
      <c r="I11621" s="244">
        <f t="shared" si="545"/>
        <v>43892</v>
      </c>
      <c r="J11621" s="244" t="str">
        <f t="shared" si="543"/>
        <v/>
      </c>
    </row>
    <row r="11622" spans="3:10" ht="12" thickBot="1" x14ac:dyDescent="0.25">
      <c r="C11622" s="254"/>
      <c r="D11622" s="254"/>
      <c r="E11622" s="255"/>
      <c r="F11622" s="256"/>
      <c r="G11622" s="257"/>
      <c r="H11622" s="243">
        <f t="shared" ca="1" si="544"/>
        <v>45139</v>
      </c>
      <c r="I11622" s="244">
        <f t="shared" si="545"/>
        <v>43892</v>
      </c>
      <c r="J11622" s="244" t="str">
        <f t="shared" si="543"/>
        <v/>
      </c>
    </row>
    <row r="11623" spans="3:10" ht="12" thickBot="1" x14ac:dyDescent="0.25">
      <c r="C11623" s="254"/>
      <c r="D11623" s="254"/>
      <c r="E11623" s="255"/>
      <c r="F11623" s="256"/>
      <c r="G11623" s="257"/>
      <c r="H11623" s="243">
        <f t="shared" ca="1" si="544"/>
        <v>45139</v>
      </c>
      <c r="I11623" s="244">
        <f t="shared" si="545"/>
        <v>43892</v>
      </c>
      <c r="J11623" s="244" t="str">
        <f t="shared" si="543"/>
        <v/>
      </c>
    </row>
    <row r="11624" spans="3:10" ht="12" thickBot="1" x14ac:dyDescent="0.25">
      <c r="C11624" s="254"/>
      <c r="D11624" s="254"/>
      <c r="E11624" s="255"/>
      <c r="F11624" s="256"/>
      <c r="G11624" s="257"/>
      <c r="H11624" s="243">
        <f t="shared" ca="1" si="544"/>
        <v>45139</v>
      </c>
      <c r="I11624" s="244">
        <f t="shared" si="545"/>
        <v>43892</v>
      </c>
      <c r="J11624" s="244" t="str">
        <f t="shared" si="543"/>
        <v/>
      </c>
    </row>
    <row r="11625" spans="3:10" ht="12" thickBot="1" x14ac:dyDescent="0.25">
      <c r="C11625" s="254"/>
      <c r="D11625" s="254"/>
      <c r="E11625" s="255"/>
      <c r="F11625" s="256"/>
      <c r="G11625" s="257"/>
      <c r="H11625" s="243">
        <f t="shared" ca="1" si="544"/>
        <v>45139</v>
      </c>
      <c r="I11625" s="244">
        <f t="shared" si="545"/>
        <v>43892</v>
      </c>
      <c r="J11625" s="244" t="str">
        <f t="shared" si="543"/>
        <v/>
      </c>
    </row>
    <row r="11626" spans="3:10" ht="12" thickBot="1" x14ac:dyDescent="0.25">
      <c r="C11626" s="254"/>
      <c r="D11626" s="254"/>
      <c r="E11626" s="255"/>
      <c r="F11626" s="256"/>
      <c r="G11626" s="257"/>
      <c r="H11626" s="243">
        <f t="shared" ca="1" si="544"/>
        <v>45139</v>
      </c>
      <c r="I11626" s="244">
        <f t="shared" si="545"/>
        <v>43892</v>
      </c>
      <c r="J11626" s="244" t="str">
        <f t="shared" si="543"/>
        <v/>
      </c>
    </row>
    <row r="11627" spans="3:10" ht="12" thickBot="1" x14ac:dyDescent="0.25">
      <c r="C11627" s="254"/>
      <c r="D11627" s="254"/>
      <c r="E11627" s="255"/>
      <c r="F11627" s="256"/>
      <c r="G11627" s="257"/>
      <c r="H11627" s="243">
        <f t="shared" ca="1" si="544"/>
        <v>45139</v>
      </c>
      <c r="I11627" s="244">
        <f t="shared" si="545"/>
        <v>43892</v>
      </c>
      <c r="J11627" s="244" t="str">
        <f t="shared" si="543"/>
        <v/>
      </c>
    </row>
    <row r="11628" spans="3:10" ht="12" thickBot="1" x14ac:dyDescent="0.25">
      <c r="C11628" s="254"/>
      <c r="D11628" s="254"/>
      <c r="E11628" s="255"/>
      <c r="F11628" s="256"/>
      <c r="G11628" s="257"/>
      <c r="H11628" s="243">
        <f t="shared" ca="1" si="544"/>
        <v>45139</v>
      </c>
      <c r="I11628" s="244">
        <f t="shared" si="545"/>
        <v>43892</v>
      </c>
      <c r="J11628" s="244" t="str">
        <f t="shared" si="543"/>
        <v/>
      </c>
    </row>
    <row r="11629" spans="3:10" ht="12" thickBot="1" x14ac:dyDescent="0.25">
      <c r="C11629" s="254"/>
      <c r="D11629" s="254"/>
      <c r="E11629" s="255"/>
      <c r="F11629" s="256"/>
      <c r="G11629" s="257"/>
      <c r="H11629" s="243">
        <f t="shared" ca="1" si="544"/>
        <v>45139</v>
      </c>
      <c r="I11629" s="244">
        <f t="shared" si="545"/>
        <v>43892</v>
      </c>
      <c r="J11629" s="244" t="str">
        <f t="shared" si="543"/>
        <v/>
      </c>
    </row>
    <row r="11630" spans="3:10" ht="12" thickBot="1" x14ac:dyDescent="0.25">
      <c r="C11630" s="254"/>
      <c r="D11630" s="254"/>
      <c r="E11630" s="255"/>
      <c r="F11630" s="256"/>
      <c r="G11630" s="257"/>
      <c r="H11630" s="243">
        <f t="shared" ca="1" si="544"/>
        <v>45139</v>
      </c>
      <c r="I11630" s="244">
        <f t="shared" si="545"/>
        <v>43892</v>
      </c>
      <c r="J11630" s="244" t="str">
        <f t="shared" si="543"/>
        <v/>
      </c>
    </row>
    <row r="11631" spans="3:10" ht="12" thickBot="1" x14ac:dyDescent="0.25">
      <c r="C11631" s="254"/>
      <c r="D11631" s="254"/>
      <c r="E11631" s="255"/>
      <c r="F11631" s="256"/>
      <c r="G11631" s="257"/>
      <c r="H11631" s="243">
        <f t="shared" ca="1" si="544"/>
        <v>45139</v>
      </c>
      <c r="I11631" s="244">
        <f t="shared" si="545"/>
        <v>43892</v>
      </c>
      <c r="J11631" s="244" t="str">
        <f t="shared" si="543"/>
        <v/>
      </c>
    </row>
    <row r="11632" spans="3:10" ht="12" thickBot="1" x14ac:dyDescent="0.25">
      <c r="C11632" s="254"/>
      <c r="D11632" s="254"/>
      <c r="E11632" s="255"/>
      <c r="F11632" s="256"/>
      <c r="G11632" s="257"/>
      <c r="H11632" s="243">
        <f t="shared" ca="1" si="544"/>
        <v>45139</v>
      </c>
      <c r="I11632" s="244">
        <f t="shared" si="545"/>
        <v>43892</v>
      </c>
      <c r="J11632" s="244" t="str">
        <f t="shared" si="543"/>
        <v/>
      </c>
    </row>
    <row r="11633" spans="3:10" ht="12" thickBot="1" x14ac:dyDescent="0.25">
      <c r="C11633" s="254"/>
      <c r="D11633" s="254"/>
      <c r="E11633" s="255"/>
      <c r="F11633" s="256"/>
      <c r="G11633" s="257"/>
      <c r="H11633" s="243">
        <f t="shared" ca="1" si="544"/>
        <v>45139</v>
      </c>
      <c r="I11633" s="244">
        <f t="shared" si="545"/>
        <v>43892</v>
      </c>
      <c r="J11633" s="244" t="str">
        <f t="shared" si="543"/>
        <v/>
      </c>
    </row>
    <row r="11634" spans="3:10" ht="12" thickBot="1" x14ac:dyDescent="0.25">
      <c r="C11634" s="254"/>
      <c r="D11634" s="254"/>
      <c r="E11634" s="255"/>
      <c r="F11634" s="256"/>
      <c r="G11634" s="257"/>
      <c r="H11634" s="243">
        <f t="shared" ca="1" si="544"/>
        <v>45139</v>
      </c>
      <c r="I11634" s="244">
        <f t="shared" si="545"/>
        <v>43892</v>
      </c>
      <c r="J11634" s="244" t="str">
        <f t="shared" si="543"/>
        <v/>
      </c>
    </row>
    <row r="11635" spans="3:10" ht="12" thickBot="1" x14ac:dyDescent="0.25">
      <c r="C11635" s="254"/>
      <c r="D11635" s="254"/>
      <c r="E11635" s="255"/>
      <c r="F11635" s="256"/>
      <c r="G11635" s="257"/>
      <c r="H11635" s="243">
        <f t="shared" ca="1" si="544"/>
        <v>45139</v>
      </c>
      <c r="I11635" s="244">
        <f t="shared" si="545"/>
        <v>43892</v>
      </c>
      <c r="J11635" s="244" t="str">
        <f t="shared" si="543"/>
        <v/>
      </c>
    </row>
    <row r="11636" spans="3:10" ht="12" thickBot="1" x14ac:dyDescent="0.25">
      <c r="C11636" s="254"/>
      <c r="D11636" s="254"/>
      <c r="E11636" s="255"/>
      <c r="F11636" s="256"/>
      <c r="G11636" s="257"/>
      <c r="H11636" s="243">
        <f t="shared" ca="1" si="544"/>
        <v>45139</v>
      </c>
      <c r="I11636" s="244">
        <f t="shared" si="545"/>
        <v>43892</v>
      </c>
      <c r="J11636" s="244" t="str">
        <f t="shared" si="543"/>
        <v/>
      </c>
    </row>
    <row r="11637" spans="3:10" ht="12" thickBot="1" x14ac:dyDescent="0.25">
      <c r="C11637" s="254"/>
      <c r="D11637" s="254"/>
      <c r="E11637" s="255"/>
      <c r="F11637" s="256"/>
      <c r="G11637" s="257"/>
      <c r="H11637" s="243">
        <f t="shared" ca="1" si="544"/>
        <v>45139</v>
      </c>
      <c r="I11637" s="244">
        <f t="shared" si="545"/>
        <v>43892</v>
      </c>
      <c r="J11637" s="244" t="str">
        <f t="shared" si="543"/>
        <v/>
      </c>
    </row>
    <row r="11638" spans="3:10" ht="12" thickBot="1" x14ac:dyDescent="0.25">
      <c r="C11638" s="254"/>
      <c r="D11638" s="254"/>
      <c r="E11638" s="255"/>
      <c r="F11638" s="256"/>
      <c r="G11638" s="257"/>
      <c r="H11638" s="243">
        <f t="shared" ca="1" si="544"/>
        <v>45139</v>
      </c>
      <c r="I11638" s="244">
        <f t="shared" si="545"/>
        <v>43892</v>
      </c>
      <c r="J11638" s="244" t="str">
        <f t="shared" si="543"/>
        <v/>
      </c>
    </row>
    <row r="11639" spans="3:10" ht="12" thickBot="1" x14ac:dyDescent="0.25">
      <c r="C11639" s="254"/>
      <c r="D11639" s="254"/>
      <c r="E11639" s="255"/>
      <c r="F11639" s="256"/>
      <c r="G11639" s="257"/>
      <c r="H11639" s="243">
        <f t="shared" ca="1" si="544"/>
        <v>45139</v>
      </c>
      <c r="I11639" s="244">
        <f t="shared" si="545"/>
        <v>43892</v>
      </c>
      <c r="J11639" s="244" t="str">
        <f t="shared" si="543"/>
        <v/>
      </c>
    </row>
    <row r="11640" spans="3:10" ht="12" thickBot="1" x14ac:dyDescent="0.25">
      <c r="C11640" s="254"/>
      <c r="D11640" s="254"/>
      <c r="E11640" s="255"/>
      <c r="F11640" s="256"/>
      <c r="G11640" s="257"/>
      <c r="H11640" s="243">
        <f t="shared" ca="1" si="544"/>
        <v>45139</v>
      </c>
      <c r="I11640" s="244">
        <f t="shared" si="545"/>
        <v>43892</v>
      </c>
      <c r="J11640" s="244" t="str">
        <f t="shared" si="543"/>
        <v/>
      </c>
    </row>
    <row r="11641" spans="3:10" ht="12" thickBot="1" x14ac:dyDescent="0.25">
      <c r="C11641" s="254"/>
      <c r="D11641" s="254"/>
      <c r="E11641" s="255"/>
      <c r="F11641" s="256"/>
      <c r="G11641" s="257"/>
      <c r="H11641" s="243">
        <f t="shared" ca="1" si="544"/>
        <v>45139</v>
      </c>
      <c r="I11641" s="244">
        <f t="shared" si="545"/>
        <v>43892</v>
      </c>
      <c r="J11641" s="244" t="str">
        <f t="shared" si="543"/>
        <v/>
      </c>
    </row>
    <row r="11642" spans="3:10" ht="12" thickBot="1" x14ac:dyDescent="0.25">
      <c r="C11642" s="254"/>
      <c r="D11642" s="254"/>
      <c r="E11642" s="255"/>
      <c r="F11642" s="256"/>
      <c r="G11642" s="257"/>
      <c r="H11642" s="243">
        <f t="shared" ca="1" si="544"/>
        <v>45139</v>
      </c>
      <c r="I11642" s="244">
        <f t="shared" si="545"/>
        <v>43892</v>
      </c>
      <c r="J11642" s="244" t="str">
        <f t="shared" si="543"/>
        <v/>
      </c>
    </row>
    <row r="11643" spans="3:10" ht="12" thickBot="1" x14ac:dyDescent="0.25">
      <c r="C11643" s="254"/>
      <c r="D11643" s="254"/>
      <c r="E11643" s="255"/>
      <c r="F11643" s="256"/>
      <c r="G11643" s="257"/>
      <c r="H11643" s="243">
        <f t="shared" ca="1" si="544"/>
        <v>45139</v>
      </c>
      <c r="I11643" s="244">
        <f t="shared" si="545"/>
        <v>43892</v>
      </c>
      <c r="J11643" s="244" t="str">
        <f t="shared" si="543"/>
        <v/>
      </c>
    </row>
    <row r="11644" spans="3:10" ht="12" thickBot="1" x14ac:dyDescent="0.25">
      <c r="C11644" s="254"/>
      <c r="D11644" s="254"/>
      <c r="E11644" s="255"/>
      <c r="F11644" s="256"/>
      <c r="G11644" s="257"/>
      <c r="H11644" s="243">
        <f t="shared" ca="1" si="544"/>
        <v>45139</v>
      </c>
      <c r="I11644" s="244">
        <f t="shared" si="545"/>
        <v>43892</v>
      </c>
      <c r="J11644" s="244" t="str">
        <f t="shared" si="543"/>
        <v/>
      </c>
    </row>
    <row r="11645" spans="3:10" ht="12" thickBot="1" x14ac:dyDescent="0.25">
      <c r="C11645" s="254"/>
      <c r="D11645" s="254"/>
      <c r="E11645" s="255"/>
      <c r="F11645" s="256"/>
      <c r="G11645" s="257"/>
      <c r="H11645" s="243">
        <f t="shared" ca="1" si="544"/>
        <v>45139</v>
      </c>
      <c r="I11645" s="244">
        <f t="shared" si="545"/>
        <v>43892</v>
      </c>
      <c r="J11645" s="244" t="str">
        <f t="shared" si="543"/>
        <v/>
      </c>
    </row>
    <row r="11646" spans="3:10" ht="12" thickBot="1" x14ac:dyDescent="0.25">
      <c r="C11646" s="254"/>
      <c r="D11646" s="254"/>
      <c r="E11646" s="255"/>
      <c r="F11646" s="256"/>
      <c r="G11646" s="257"/>
      <c r="H11646" s="243">
        <f t="shared" ca="1" si="544"/>
        <v>45139</v>
      </c>
      <c r="I11646" s="244">
        <f t="shared" si="545"/>
        <v>43892</v>
      </c>
      <c r="J11646" s="244" t="str">
        <f t="shared" si="543"/>
        <v/>
      </c>
    </row>
    <row r="11647" spans="3:10" ht="12" thickBot="1" x14ac:dyDescent="0.25">
      <c r="C11647" s="254"/>
      <c r="D11647" s="254"/>
      <c r="E11647" s="255"/>
      <c r="F11647" s="256"/>
      <c r="G11647" s="257"/>
      <c r="H11647" s="243">
        <f t="shared" ca="1" si="544"/>
        <v>45139</v>
      </c>
      <c r="I11647" s="244">
        <f t="shared" si="545"/>
        <v>43892</v>
      </c>
      <c r="J11647" s="244" t="str">
        <f t="shared" si="543"/>
        <v/>
      </c>
    </row>
    <row r="11648" spans="3:10" ht="12" thickBot="1" x14ac:dyDescent="0.25">
      <c r="C11648" s="254"/>
      <c r="D11648" s="254"/>
      <c r="E11648" s="255"/>
      <c r="F11648" s="256"/>
      <c r="G11648" s="257"/>
      <c r="H11648" s="243">
        <f t="shared" ca="1" si="544"/>
        <v>45139</v>
      </c>
      <c r="I11648" s="244">
        <f t="shared" si="545"/>
        <v>43892</v>
      </c>
      <c r="J11648" s="244" t="str">
        <f t="shared" si="543"/>
        <v/>
      </c>
    </row>
    <row r="11649" spans="3:10" ht="12" thickBot="1" x14ac:dyDescent="0.25">
      <c r="C11649" s="254"/>
      <c r="D11649" s="254"/>
      <c r="E11649" s="255"/>
      <c r="F11649" s="256"/>
      <c r="G11649" s="257"/>
      <c r="H11649" s="243">
        <f t="shared" ca="1" si="544"/>
        <v>45139</v>
      </c>
      <c r="I11649" s="244">
        <f t="shared" si="545"/>
        <v>43892</v>
      </c>
      <c r="J11649" s="244" t="str">
        <f t="shared" si="543"/>
        <v/>
      </c>
    </row>
    <row r="11650" spans="3:10" ht="12" thickBot="1" x14ac:dyDescent="0.25">
      <c r="C11650" s="254"/>
      <c r="D11650" s="254"/>
      <c r="E11650" s="255"/>
      <c r="F11650" s="256"/>
      <c r="G11650" s="257"/>
      <c r="H11650" s="243">
        <f t="shared" ca="1" si="544"/>
        <v>45139</v>
      </c>
      <c r="I11650" s="244">
        <f t="shared" si="545"/>
        <v>43892</v>
      </c>
      <c r="J11650" s="244" t="str">
        <f t="shared" si="543"/>
        <v/>
      </c>
    </row>
    <row r="11651" spans="3:10" ht="12" thickBot="1" x14ac:dyDescent="0.25">
      <c r="C11651" s="254"/>
      <c r="D11651" s="254"/>
      <c r="E11651" s="255"/>
      <c r="F11651" s="256"/>
      <c r="G11651" s="257"/>
      <c r="H11651" s="243">
        <f t="shared" ca="1" si="544"/>
        <v>45139</v>
      </c>
      <c r="I11651" s="244">
        <f t="shared" si="545"/>
        <v>43892</v>
      </c>
      <c r="J11651" s="244" t="str">
        <f t="shared" si="543"/>
        <v/>
      </c>
    </row>
    <row r="11652" spans="3:10" ht="12" thickBot="1" x14ac:dyDescent="0.25">
      <c r="C11652" s="254"/>
      <c r="D11652" s="254"/>
      <c r="E11652" s="255"/>
      <c r="F11652" s="256"/>
      <c r="G11652" s="257"/>
      <c r="H11652" s="243">
        <f t="shared" ca="1" si="544"/>
        <v>45139</v>
      </c>
      <c r="I11652" s="244">
        <f t="shared" si="545"/>
        <v>43892</v>
      </c>
      <c r="J11652" s="244" t="str">
        <f t="shared" si="543"/>
        <v/>
      </c>
    </row>
    <row r="11653" spans="3:10" ht="12" thickBot="1" x14ac:dyDescent="0.25">
      <c r="C11653" s="254"/>
      <c r="D11653" s="254"/>
      <c r="E11653" s="255"/>
      <c r="F11653" s="256"/>
      <c r="G11653" s="257"/>
      <c r="H11653" s="243">
        <f t="shared" ca="1" si="544"/>
        <v>45139</v>
      </c>
      <c r="I11653" s="244">
        <f t="shared" si="545"/>
        <v>43892</v>
      </c>
      <c r="J11653" s="244" t="str">
        <f t="shared" si="543"/>
        <v/>
      </c>
    </row>
    <row r="11654" spans="3:10" ht="12" thickBot="1" x14ac:dyDescent="0.25">
      <c r="C11654" s="254"/>
      <c r="D11654" s="254"/>
      <c r="E11654" s="255"/>
      <c r="F11654" s="256"/>
      <c r="G11654" s="257"/>
      <c r="H11654" s="243">
        <f t="shared" ca="1" si="544"/>
        <v>45139</v>
      </c>
      <c r="I11654" s="244">
        <f t="shared" si="545"/>
        <v>43892</v>
      </c>
      <c r="J11654" s="244" t="str">
        <f t="shared" ref="J11654:J11717" si="546">IF(G11654="","",IF(G11654&gt;=0,"Debitoren",IF(G11654&lt;0,"Kreditoren","")))</f>
        <v/>
      </c>
    </row>
    <row r="11655" spans="3:10" ht="12" thickBot="1" x14ac:dyDescent="0.25">
      <c r="C11655" s="254"/>
      <c r="D11655" s="254"/>
      <c r="E11655" s="255"/>
      <c r="F11655" s="256"/>
      <c r="G11655" s="257"/>
      <c r="H11655" s="243">
        <f t="shared" ref="H11655:H11718" ca="1" si="547">IF(F11655&lt;$F$2,EOMONTH($F$2,-1)+1,EOMONTH(F11655,-1)+1)</f>
        <v>45139</v>
      </c>
      <c r="I11655" s="244">
        <f t="shared" ref="I11655:I11718" si="548">IF(F11655&lt;$I$2,IF(   WEEKDAY(EOMONTH($I$2,-1)+1)=1,EOMONTH($I$2,-1)+1+1,EOMONTH($I$2,-1)+1),IF(WEEKDAY(F11655)=1,F11655+1,F11655))</f>
        <v>43892</v>
      </c>
      <c r="J11655" s="244" t="str">
        <f t="shared" si="546"/>
        <v/>
      </c>
    </row>
    <row r="11656" spans="3:10" ht="12" thickBot="1" x14ac:dyDescent="0.25">
      <c r="C11656" s="254"/>
      <c r="D11656" s="254"/>
      <c r="E11656" s="255"/>
      <c r="F11656" s="256"/>
      <c r="G11656" s="257"/>
      <c r="H11656" s="243">
        <f t="shared" ca="1" si="547"/>
        <v>45139</v>
      </c>
      <c r="I11656" s="244">
        <f t="shared" si="548"/>
        <v>43892</v>
      </c>
      <c r="J11656" s="244" t="str">
        <f t="shared" si="546"/>
        <v/>
      </c>
    </row>
    <row r="11657" spans="3:10" ht="12" thickBot="1" x14ac:dyDescent="0.25">
      <c r="C11657" s="254"/>
      <c r="D11657" s="254"/>
      <c r="E11657" s="255"/>
      <c r="F11657" s="256"/>
      <c r="G11657" s="257"/>
      <c r="H11657" s="243">
        <f t="shared" ca="1" si="547"/>
        <v>45139</v>
      </c>
      <c r="I11657" s="244">
        <f t="shared" si="548"/>
        <v>43892</v>
      </c>
      <c r="J11657" s="244" t="str">
        <f t="shared" si="546"/>
        <v/>
      </c>
    </row>
    <row r="11658" spans="3:10" ht="12" thickBot="1" x14ac:dyDescent="0.25">
      <c r="C11658" s="254"/>
      <c r="D11658" s="254"/>
      <c r="E11658" s="255"/>
      <c r="F11658" s="256"/>
      <c r="G11658" s="257"/>
      <c r="H11658" s="243">
        <f t="shared" ca="1" si="547"/>
        <v>45139</v>
      </c>
      <c r="I11658" s="244">
        <f t="shared" si="548"/>
        <v>43892</v>
      </c>
      <c r="J11658" s="244" t="str">
        <f t="shared" si="546"/>
        <v/>
      </c>
    </row>
    <row r="11659" spans="3:10" ht="12" thickBot="1" x14ac:dyDescent="0.25">
      <c r="C11659" s="254"/>
      <c r="D11659" s="254"/>
      <c r="E11659" s="255"/>
      <c r="F11659" s="256"/>
      <c r="G11659" s="257"/>
      <c r="H11659" s="243">
        <f t="shared" ca="1" si="547"/>
        <v>45139</v>
      </c>
      <c r="I11659" s="244">
        <f t="shared" si="548"/>
        <v>43892</v>
      </c>
      <c r="J11659" s="244" t="str">
        <f t="shared" si="546"/>
        <v/>
      </c>
    </row>
    <row r="11660" spans="3:10" ht="12" thickBot="1" x14ac:dyDescent="0.25">
      <c r="C11660" s="254"/>
      <c r="D11660" s="254"/>
      <c r="E11660" s="255"/>
      <c r="F11660" s="256"/>
      <c r="G11660" s="257"/>
      <c r="H11660" s="243">
        <f t="shared" ca="1" si="547"/>
        <v>45139</v>
      </c>
      <c r="I11660" s="244">
        <f t="shared" si="548"/>
        <v>43892</v>
      </c>
      <c r="J11660" s="244" t="str">
        <f t="shared" si="546"/>
        <v/>
      </c>
    </row>
    <row r="11661" spans="3:10" ht="12" thickBot="1" x14ac:dyDescent="0.25">
      <c r="C11661" s="254"/>
      <c r="D11661" s="254"/>
      <c r="E11661" s="255"/>
      <c r="F11661" s="256"/>
      <c r="G11661" s="257"/>
      <c r="H11661" s="243">
        <f t="shared" ca="1" si="547"/>
        <v>45139</v>
      </c>
      <c r="I11661" s="244">
        <f t="shared" si="548"/>
        <v>43892</v>
      </c>
      <c r="J11661" s="244" t="str">
        <f t="shared" si="546"/>
        <v/>
      </c>
    </row>
    <row r="11662" spans="3:10" ht="12" thickBot="1" x14ac:dyDescent="0.25">
      <c r="C11662" s="254"/>
      <c r="D11662" s="254"/>
      <c r="E11662" s="255"/>
      <c r="F11662" s="256"/>
      <c r="G11662" s="257"/>
      <c r="H11662" s="243">
        <f t="shared" ca="1" si="547"/>
        <v>45139</v>
      </c>
      <c r="I11662" s="244">
        <f t="shared" si="548"/>
        <v>43892</v>
      </c>
      <c r="J11662" s="244" t="str">
        <f t="shared" si="546"/>
        <v/>
      </c>
    </row>
    <row r="11663" spans="3:10" ht="12" thickBot="1" x14ac:dyDescent="0.25">
      <c r="C11663" s="254"/>
      <c r="D11663" s="254"/>
      <c r="E11663" s="255"/>
      <c r="F11663" s="256"/>
      <c r="G11663" s="257"/>
      <c r="H11663" s="243">
        <f t="shared" ca="1" si="547"/>
        <v>45139</v>
      </c>
      <c r="I11663" s="244">
        <f t="shared" si="548"/>
        <v>43892</v>
      </c>
      <c r="J11663" s="244" t="str">
        <f t="shared" si="546"/>
        <v/>
      </c>
    </row>
    <row r="11664" spans="3:10" ht="12" thickBot="1" x14ac:dyDescent="0.25">
      <c r="C11664" s="254"/>
      <c r="D11664" s="254"/>
      <c r="E11664" s="255"/>
      <c r="F11664" s="256"/>
      <c r="G11664" s="257"/>
      <c r="H11664" s="243">
        <f t="shared" ca="1" si="547"/>
        <v>45139</v>
      </c>
      <c r="I11664" s="244">
        <f t="shared" si="548"/>
        <v>43892</v>
      </c>
      <c r="J11664" s="244" t="str">
        <f t="shared" si="546"/>
        <v/>
      </c>
    </row>
    <row r="11665" spans="3:10" ht="12" thickBot="1" x14ac:dyDescent="0.25">
      <c r="C11665" s="254"/>
      <c r="D11665" s="254"/>
      <c r="E11665" s="255"/>
      <c r="F11665" s="256"/>
      <c r="G11665" s="257"/>
      <c r="H11665" s="243">
        <f t="shared" ca="1" si="547"/>
        <v>45139</v>
      </c>
      <c r="I11665" s="244">
        <f t="shared" si="548"/>
        <v>43892</v>
      </c>
      <c r="J11665" s="244" t="str">
        <f t="shared" si="546"/>
        <v/>
      </c>
    </row>
    <row r="11666" spans="3:10" ht="12" thickBot="1" x14ac:dyDescent="0.25">
      <c r="C11666" s="254"/>
      <c r="D11666" s="254"/>
      <c r="E11666" s="255"/>
      <c r="F11666" s="256"/>
      <c r="G11666" s="257"/>
      <c r="H11666" s="243">
        <f t="shared" ca="1" si="547"/>
        <v>45139</v>
      </c>
      <c r="I11666" s="244">
        <f t="shared" si="548"/>
        <v>43892</v>
      </c>
      <c r="J11666" s="244" t="str">
        <f t="shared" si="546"/>
        <v/>
      </c>
    </row>
    <row r="11667" spans="3:10" ht="12" thickBot="1" x14ac:dyDescent="0.25">
      <c r="C11667" s="254"/>
      <c r="D11667" s="254"/>
      <c r="E11667" s="255"/>
      <c r="F11667" s="256"/>
      <c r="G11667" s="257"/>
      <c r="H11667" s="243">
        <f t="shared" ca="1" si="547"/>
        <v>45139</v>
      </c>
      <c r="I11667" s="244">
        <f t="shared" si="548"/>
        <v>43892</v>
      </c>
      <c r="J11667" s="244" t="str">
        <f t="shared" si="546"/>
        <v/>
      </c>
    </row>
    <row r="11668" spans="3:10" ht="12" thickBot="1" x14ac:dyDescent="0.25">
      <c r="C11668" s="254"/>
      <c r="D11668" s="254"/>
      <c r="E11668" s="255"/>
      <c r="F11668" s="256"/>
      <c r="G11668" s="257"/>
      <c r="H11668" s="243">
        <f t="shared" ca="1" si="547"/>
        <v>45139</v>
      </c>
      <c r="I11668" s="244">
        <f t="shared" si="548"/>
        <v>43892</v>
      </c>
      <c r="J11668" s="244" t="str">
        <f t="shared" si="546"/>
        <v/>
      </c>
    </row>
    <row r="11669" spans="3:10" ht="12" thickBot="1" x14ac:dyDescent="0.25">
      <c r="C11669" s="254"/>
      <c r="D11669" s="254"/>
      <c r="E11669" s="255"/>
      <c r="F11669" s="256"/>
      <c r="G11669" s="257"/>
      <c r="H11669" s="243">
        <f t="shared" ca="1" si="547"/>
        <v>45139</v>
      </c>
      <c r="I11669" s="244">
        <f t="shared" si="548"/>
        <v>43892</v>
      </c>
      <c r="J11669" s="244" t="str">
        <f t="shared" si="546"/>
        <v/>
      </c>
    </row>
    <row r="11670" spans="3:10" ht="12" thickBot="1" x14ac:dyDescent="0.25">
      <c r="C11670" s="254"/>
      <c r="D11670" s="254"/>
      <c r="E11670" s="255"/>
      <c r="F11670" s="256"/>
      <c r="G11670" s="257"/>
      <c r="H11670" s="243">
        <f t="shared" ca="1" si="547"/>
        <v>45139</v>
      </c>
      <c r="I11670" s="244">
        <f t="shared" si="548"/>
        <v>43892</v>
      </c>
      <c r="J11670" s="244" t="str">
        <f t="shared" si="546"/>
        <v/>
      </c>
    </row>
    <row r="11671" spans="3:10" ht="12" thickBot="1" x14ac:dyDescent="0.25">
      <c r="C11671" s="254"/>
      <c r="D11671" s="254"/>
      <c r="E11671" s="255"/>
      <c r="F11671" s="256"/>
      <c r="G11671" s="257"/>
      <c r="H11671" s="243">
        <f t="shared" ca="1" si="547"/>
        <v>45139</v>
      </c>
      <c r="I11671" s="244">
        <f t="shared" si="548"/>
        <v>43892</v>
      </c>
      <c r="J11671" s="244" t="str">
        <f t="shared" si="546"/>
        <v/>
      </c>
    </row>
    <row r="11672" spans="3:10" ht="12" thickBot="1" x14ac:dyDescent="0.25">
      <c r="C11672" s="254"/>
      <c r="D11672" s="254"/>
      <c r="E11672" s="255"/>
      <c r="F11672" s="256"/>
      <c r="G11672" s="257"/>
      <c r="H11672" s="243">
        <f t="shared" ca="1" si="547"/>
        <v>45139</v>
      </c>
      <c r="I11672" s="244">
        <f t="shared" si="548"/>
        <v>43892</v>
      </c>
      <c r="J11672" s="244" t="str">
        <f t="shared" si="546"/>
        <v/>
      </c>
    </row>
    <row r="11673" spans="3:10" ht="12" thickBot="1" x14ac:dyDescent="0.25">
      <c r="C11673" s="254"/>
      <c r="D11673" s="254"/>
      <c r="E11673" s="255"/>
      <c r="F11673" s="256"/>
      <c r="G11673" s="257"/>
      <c r="H11673" s="243">
        <f t="shared" ca="1" si="547"/>
        <v>45139</v>
      </c>
      <c r="I11673" s="244">
        <f t="shared" si="548"/>
        <v>43892</v>
      </c>
      <c r="J11673" s="244" t="str">
        <f t="shared" si="546"/>
        <v/>
      </c>
    </row>
    <row r="11674" spans="3:10" ht="12" thickBot="1" x14ac:dyDescent="0.25">
      <c r="C11674" s="254"/>
      <c r="D11674" s="254"/>
      <c r="E11674" s="255"/>
      <c r="F11674" s="256"/>
      <c r="G11674" s="257"/>
      <c r="H11674" s="243">
        <f t="shared" ca="1" si="547"/>
        <v>45139</v>
      </c>
      <c r="I11674" s="244">
        <f t="shared" si="548"/>
        <v>43892</v>
      </c>
      <c r="J11674" s="244" t="str">
        <f t="shared" si="546"/>
        <v/>
      </c>
    </row>
    <row r="11675" spans="3:10" ht="12" thickBot="1" x14ac:dyDescent="0.25">
      <c r="C11675" s="254"/>
      <c r="D11675" s="254"/>
      <c r="E11675" s="255"/>
      <c r="F11675" s="256"/>
      <c r="G11675" s="257"/>
      <c r="H11675" s="243">
        <f t="shared" ca="1" si="547"/>
        <v>45139</v>
      </c>
      <c r="I11675" s="244">
        <f t="shared" si="548"/>
        <v>43892</v>
      </c>
      <c r="J11675" s="244" t="str">
        <f t="shared" si="546"/>
        <v/>
      </c>
    </row>
    <row r="11676" spans="3:10" ht="12" thickBot="1" x14ac:dyDescent="0.25">
      <c r="C11676" s="254"/>
      <c r="D11676" s="254"/>
      <c r="E11676" s="255"/>
      <c r="F11676" s="256"/>
      <c r="G11676" s="257"/>
      <c r="H11676" s="243">
        <f t="shared" ca="1" si="547"/>
        <v>45139</v>
      </c>
      <c r="I11676" s="244">
        <f t="shared" si="548"/>
        <v>43892</v>
      </c>
      <c r="J11676" s="244" t="str">
        <f t="shared" si="546"/>
        <v/>
      </c>
    </row>
    <row r="11677" spans="3:10" ht="12" thickBot="1" x14ac:dyDescent="0.25">
      <c r="C11677" s="254"/>
      <c r="D11677" s="254"/>
      <c r="E11677" s="255"/>
      <c r="F11677" s="256"/>
      <c r="G11677" s="257"/>
      <c r="H11677" s="243">
        <f t="shared" ca="1" si="547"/>
        <v>45139</v>
      </c>
      <c r="I11677" s="244">
        <f t="shared" si="548"/>
        <v>43892</v>
      </c>
      <c r="J11677" s="244" t="str">
        <f t="shared" si="546"/>
        <v/>
      </c>
    </row>
    <row r="11678" spans="3:10" ht="12" thickBot="1" x14ac:dyDescent="0.25">
      <c r="C11678" s="254"/>
      <c r="D11678" s="254"/>
      <c r="E11678" s="255"/>
      <c r="F11678" s="256"/>
      <c r="G11678" s="257"/>
      <c r="H11678" s="243">
        <f t="shared" ca="1" si="547"/>
        <v>45139</v>
      </c>
      <c r="I11678" s="244">
        <f t="shared" si="548"/>
        <v>43892</v>
      </c>
      <c r="J11678" s="244" t="str">
        <f t="shared" si="546"/>
        <v/>
      </c>
    </row>
    <row r="11679" spans="3:10" ht="12" thickBot="1" x14ac:dyDescent="0.25">
      <c r="C11679" s="254"/>
      <c r="D11679" s="254"/>
      <c r="E11679" s="255"/>
      <c r="F11679" s="256"/>
      <c r="G11679" s="257"/>
      <c r="H11679" s="243">
        <f t="shared" ca="1" si="547"/>
        <v>45139</v>
      </c>
      <c r="I11679" s="244">
        <f t="shared" si="548"/>
        <v>43892</v>
      </c>
      <c r="J11679" s="244" t="str">
        <f t="shared" si="546"/>
        <v/>
      </c>
    </row>
    <row r="11680" spans="3:10" ht="12" thickBot="1" x14ac:dyDescent="0.25">
      <c r="C11680" s="254"/>
      <c r="D11680" s="254"/>
      <c r="E11680" s="255"/>
      <c r="F11680" s="256"/>
      <c r="G11680" s="257"/>
      <c r="H11680" s="243">
        <f t="shared" ca="1" si="547"/>
        <v>45139</v>
      </c>
      <c r="I11680" s="244">
        <f t="shared" si="548"/>
        <v>43892</v>
      </c>
      <c r="J11680" s="244" t="str">
        <f t="shared" si="546"/>
        <v/>
      </c>
    </row>
    <row r="11681" spans="3:10" ht="12" thickBot="1" x14ac:dyDescent="0.25">
      <c r="C11681" s="254"/>
      <c r="D11681" s="254"/>
      <c r="E11681" s="255"/>
      <c r="F11681" s="256"/>
      <c r="G11681" s="257"/>
      <c r="H11681" s="243">
        <f t="shared" ca="1" si="547"/>
        <v>45139</v>
      </c>
      <c r="I11681" s="244">
        <f t="shared" si="548"/>
        <v>43892</v>
      </c>
      <c r="J11681" s="244" t="str">
        <f t="shared" si="546"/>
        <v/>
      </c>
    </row>
    <row r="11682" spans="3:10" ht="12" thickBot="1" x14ac:dyDescent="0.25">
      <c r="C11682" s="254"/>
      <c r="D11682" s="254"/>
      <c r="E11682" s="255"/>
      <c r="F11682" s="256"/>
      <c r="G11682" s="257"/>
      <c r="H11682" s="243">
        <f t="shared" ca="1" si="547"/>
        <v>45139</v>
      </c>
      <c r="I11682" s="244">
        <f t="shared" si="548"/>
        <v>43892</v>
      </c>
      <c r="J11682" s="244" t="str">
        <f t="shared" si="546"/>
        <v/>
      </c>
    </row>
    <row r="11683" spans="3:10" ht="12" thickBot="1" x14ac:dyDescent="0.25">
      <c r="C11683" s="254"/>
      <c r="D11683" s="254"/>
      <c r="E11683" s="255"/>
      <c r="F11683" s="256"/>
      <c r="G11683" s="257"/>
      <c r="H11683" s="243">
        <f t="shared" ca="1" si="547"/>
        <v>45139</v>
      </c>
      <c r="I11683" s="244">
        <f t="shared" si="548"/>
        <v>43892</v>
      </c>
      <c r="J11683" s="244" t="str">
        <f t="shared" si="546"/>
        <v/>
      </c>
    </row>
    <row r="11684" spans="3:10" ht="12" thickBot="1" x14ac:dyDescent="0.25">
      <c r="C11684" s="254"/>
      <c r="D11684" s="254"/>
      <c r="E11684" s="255"/>
      <c r="F11684" s="256"/>
      <c r="G11684" s="257"/>
      <c r="H11684" s="243">
        <f t="shared" ca="1" si="547"/>
        <v>45139</v>
      </c>
      <c r="I11684" s="244">
        <f t="shared" si="548"/>
        <v>43892</v>
      </c>
      <c r="J11684" s="244" t="str">
        <f t="shared" si="546"/>
        <v/>
      </c>
    </row>
    <row r="11685" spans="3:10" ht="12" thickBot="1" x14ac:dyDescent="0.25">
      <c r="C11685" s="254"/>
      <c r="D11685" s="254"/>
      <c r="E11685" s="255"/>
      <c r="F11685" s="256"/>
      <c r="G11685" s="257"/>
      <c r="H11685" s="243">
        <f t="shared" ca="1" si="547"/>
        <v>45139</v>
      </c>
      <c r="I11685" s="244">
        <f t="shared" si="548"/>
        <v>43892</v>
      </c>
      <c r="J11685" s="244" t="str">
        <f t="shared" si="546"/>
        <v/>
      </c>
    </row>
    <row r="11686" spans="3:10" ht="12" thickBot="1" x14ac:dyDescent="0.25">
      <c r="C11686" s="254"/>
      <c r="D11686" s="254"/>
      <c r="E11686" s="255"/>
      <c r="F11686" s="256"/>
      <c r="G11686" s="257"/>
      <c r="H11686" s="243">
        <f t="shared" ca="1" si="547"/>
        <v>45139</v>
      </c>
      <c r="I11686" s="244">
        <f t="shared" si="548"/>
        <v>43892</v>
      </c>
      <c r="J11686" s="244" t="str">
        <f t="shared" si="546"/>
        <v/>
      </c>
    </row>
    <row r="11687" spans="3:10" ht="12" thickBot="1" x14ac:dyDescent="0.25">
      <c r="C11687" s="254"/>
      <c r="D11687" s="254"/>
      <c r="E11687" s="255"/>
      <c r="F11687" s="256"/>
      <c r="G11687" s="257"/>
      <c r="H11687" s="243">
        <f t="shared" ca="1" si="547"/>
        <v>45139</v>
      </c>
      <c r="I11687" s="244">
        <f t="shared" si="548"/>
        <v>43892</v>
      </c>
      <c r="J11687" s="244" t="str">
        <f t="shared" si="546"/>
        <v/>
      </c>
    </row>
    <row r="11688" spans="3:10" ht="12" thickBot="1" x14ac:dyDescent="0.25">
      <c r="C11688" s="254"/>
      <c r="D11688" s="254"/>
      <c r="E11688" s="255"/>
      <c r="F11688" s="256"/>
      <c r="G11688" s="257"/>
      <c r="H11688" s="243">
        <f t="shared" ca="1" si="547"/>
        <v>45139</v>
      </c>
      <c r="I11688" s="244">
        <f t="shared" si="548"/>
        <v>43892</v>
      </c>
      <c r="J11688" s="244" t="str">
        <f t="shared" si="546"/>
        <v/>
      </c>
    </row>
    <row r="11689" spans="3:10" ht="12" thickBot="1" x14ac:dyDescent="0.25">
      <c r="C11689" s="254"/>
      <c r="D11689" s="254"/>
      <c r="E11689" s="255"/>
      <c r="F11689" s="256"/>
      <c r="G11689" s="257"/>
      <c r="H11689" s="243">
        <f t="shared" ca="1" si="547"/>
        <v>45139</v>
      </c>
      <c r="I11689" s="244">
        <f t="shared" si="548"/>
        <v>43892</v>
      </c>
      <c r="J11689" s="244" t="str">
        <f t="shared" si="546"/>
        <v/>
      </c>
    </row>
    <row r="11690" spans="3:10" ht="12" thickBot="1" x14ac:dyDescent="0.25">
      <c r="C11690" s="254"/>
      <c r="D11690" s="254"/>
      <c r="E11690" s="255"/>
      <c r="F11690" s="256"/>
      <c r="G11690" s="257"/>
      <c r="H11690" s="243">
        <f t="shared" ca="1" si="547"/>
        <v>45139</v>
      </c>
      <c r="I11690" s="244">
        <f t="shared" si="548"/>
        <v>43892</v>
      </c>
      <c r="J11690" s="244" t="str">
        <f t="shared" si="546"/>
        <v/>
      </c>
    </row>
    <row r="11691" spans="3:10" ht="12" thickBot="1" x14ac:dyDescent="0.25">
      <c r="C11691" s="254"/>
      <c r="D11691" s="254"/>
      <c r="E11691" s="255"/>
      <c r="F11691" s="256"/>
      <c r="G11691" s="257"/>
      <c r="H11691" s="243">
        <f t="shared" ca="1" si="547"/>
        <v>45139</v>
      </c>
      <c r="I11691" s="244">
        <f t="shared" si="548"/>
        <v>43892</v>
      </c>
      <c r="J11691" s="244" t="str">
        <f t="shared" si="546"/>
        <v/>
      </c>
    </row>
    <row r="11692" spans="3:10" ht="12" thickBot="1" x14ac:dyDescent="0.25">
      <c r="C11692" s="254"/>
      <c r="D11692" s="254"/>
      <c r="E11692" s="255"/>
      <c r="F11692" s="256"/>
      <c r="G11692" s="257"/>
      <c r="H11692" s="243">
        <f t="shared" ca="1" si="547"/>
        <v>45139</v>
      </c>
      <c r="I11692" s="244">
        <f t="shared" si="548"/>
        <v>43892</v>
      </c>
      <c r="J11692" s="244" t="str">
        <f t="shared" si="546"/>
        <v/>
      </c>
    </row>
    <row r="11693" spans="3:10" ht="12" thickBot="1" x14ac:dyDescent="0.25">
      <c r="C11693" s="254"/>
      <c r="D11693" s="254"/>
      <c r="E11693" s="255"/>
      <c r="F11693" s="256"/>
      <c r="G11693" s="257"/>
      <c r="H11693" s="243">
        <f t="shared" ca="1" si="547"/>
        <v>45139</v>
      </c>
      <c r="I11693" s="244">
        <f t="shared" si="548"/>
        <v>43892</v>
      </c>
      <c r="J11693" s="244" t="str">
        <f t="shared" si="546"/>
        <v/>
      </c>
    </row>
    <row r="11694" spans="3:10" ht="12" thickBot="1" x14ac:dyDescent="0.25">
      <c r="C11694" s="254"/>
      <c r="D11694" s="254"/>
      <c r="E11694" s="255"/>
      <c r="F11694" s="256"/>
      <c r="G11694" s="257"/>
      <c r="H11694" s="243">
        <f t="shared" ca="1" si="547"/>
        <v>45139</v>
      </c>
      <c r="I11694" s="244">
        <f t="shared" si="548"/>
        <v>43892</v>
      </c>
      <c r="J11694" s="244" t="str">
        <f t="shared" si="546"/>
        <v/>
      </c>
    </row>
    <row r="11695" spans="3:10" ht="12" thickBot="1" x14ac:dyDescent="0.25">
      <c r="C11695" s="254"/>
      <c r="D11695" s="254"/>
      <c r="E11695" s="255"/>
      <c r="F11695" s="256"/>
      <c r="G11695" s="257"/>
      <c r="H11695" s="243">
        <f t="shared" ca="1" si="547"/>
        <v>45139</v>
      </c>
      <c r="I11695" s="244">
        <f t="shared" si="548"/>
        <v>43892</v>
      </c>
      <c r="J11695" s="244" t="str">
        <f t="shared" si="546"/>
        <v/>
      </c>
    </row>
    <row r="11696" spans="3:10" ht="12" thickBot="1" x14ac:dyDescent="0.25">
      <c r="C11696" s="254"/>
      <c r="D11696" s="254"/>
      <c r="E11696" s="255"/>
      <c r="F11696" s="256"/>
      <c r="G11696" s="257"/>
      <c r="H11696" s="243">
        <f t="shared" ca="1" si="547"/>
        <v>45139</v>
      </c>
      <c r="I11696" s="244">
        <f t="shared" si="548"/>
        <v>43892</v>
      </c>
      <c r="J11696" s="244" t="str">
        <f t="shared" si="546"/>
        <v/>
      </c>
    </row>
    <row r="11697" spans="3:10" ht="12" thickBot="1" x14ac:dyDescent="0.25">
      <c r="C11697" s="254"/>
      <c r="D11697" s="254"/>
      <c r="E11697" s="255"/>
      <c r="F11697" s="256"/>
      <c r="G11697" s="257"/>
      <c r="H11697" s="243">
        <f t="shared" ca="1" si="547"/>
        <v>45139</v>
      </c>
      <c r="I11697" s="244">
        <f t="shared" si="548"/>
        <v>43892</v>
      </c>
      <c r="J11697" s="244" t="str">
        <f t="shared" si="546"/>
        <v/>
      </c>
    </row>
    <row r="11698" spans="3:10" ht="12" thickBot="1" x14ac:dyDescent="0.25">
      <c r="C11698" s="254"/>
      <c r="D11698" s="254"/>
      <c r="E11698" s="255"/>
      <c r="F11698" s="256"/>
      <c r="G11698" s="257"/>
      <c r="H11698" s="243">
        <f t="shared" ca="1" si="547"/>
        <v>45139</v>
      </c>
      <c r="I11698" s="244">
        <f t="shared" si="548"/>
        <v>43892</v>
      </c>
      <c r="J11698" s="244" t="str">
        <f t="shared" si="546"/>
        <v/>
      </c>
    </row>
    <row r="11699" spans="3:10" ht="12" thickBot="1" x14ac:dyDescent="0.25">
      <c r="C11699" s="254"/>
      <c r="D11699" s="254"/>
      <c r="E11699" s="255"/>
      <c r="F11699" s="256"/>
      <c r="G11699" s="257"/>
      <c r="H11699" s="243">
        <f t="shared" ca="1" si="547"/>
        <v>45139</v>
      </c>
      <c r="I11699" s="244">
        <f t="shared" si="548"/>
        <v>43892</v>
      </c>
      <c r="J11699" s="244" t="str">
        <f t="shared" si="546"/>
        <v/>
      </c>
    </row>
    <row r="11700" spans="3:10" ht="12" thickBot="1" x14ac:dyDescent="0.25">
      <c r="C11700" s="254"/>
      <c r="D11700" s="254"/>
      <c r="E11700" s="255"/>
      <c r="F11700" s="256"/>
      <c r="G11700" s="257"/>
      <c r="H11700" s="243">
        <f t="shared" ca="1" si="547"/>
        <v>45139</v>
      </c>
      <c r="I11700" s="244">
        <f t="shared" si="548"/>
        <v>43892</v>
      </c>
      <c r="J11700" s="244" t="str">
        <f t="shared" si="546"/>
        <v/>
      </c>
    </row>
    <row r="11701" spans="3:10" ht="12" thickBot="1" x14ac:dyDescent="0.25">
      <c r="C11701" s="254"/>
      <c r="D11701" s="254"/>
      <c r="E11701" s="255"/>
      <c r="F11701" s="256"/>
      <c r="G11701" s="257"/>
      <c r="H11701" s="243">
        <f t="shared" ca="1" si="547"/>
        <v>45139</v>
      </c>
      <c r="I11701" s="244">
        <f t="shared" si="548"/>
        <v>43892</v>
      </c>
      <c r="J11701" s="244" t="str">
        <f t="shared" si="546"/>
        <v/>
      </c>
    </row>
    <row r="11702" spans="3:10" ht="12" thickBot="1" x14ac:dyDescent="0.25">
      <c r="C11702" s="254"/>
      <c r="D11702" s="254"/>
      <c r="E11702" s="255"/>
      <c r="F11702" s="256"/>
      <c r="G11702" s="257"/>
      <c r="H11702" s="243">
        <f t="shared" ca="1" si="547"/>
        <v>45139</v>
      </c>
      <c r="I11702" s="244">
        <f t="shared" si="548"/>
        <v>43892</v>
      </c>
      <c r="J11702" s="244" t="str">
        <f t="shared" si="546"/>
        <v/>
      </c>
    </row>
    <row r="11703" spans="3:10" ht="12" thickBot="1" x14ac:dyDescent="0.25">
      <c r="C11703" s="254"/>
      <c r="D11703" s="254"/>
      <c r="E11703" s="255"/>
      <c r="F11703" s="256"/>
      <c r="G11703" s="257"/>
      <c r="H11703" s="243">
        <f t="shared" ca="1" si="547"/>
        <v>45139</v>
      </c>
      <c r="I11703" s="244">
        <f t="shared" si="548"/>
        <v>43892</v>
      </c>
      <c r="J11703" s="244" t="str">
        <f t="shared" si="546"/>
        <v/>
      </c>
    </row>
    <row r="11704" spans="3:10" ht="12" thickBot="1" x14ac:dyDescent="0.25">
      <c r="C11704" s="254"/>
      <c r="D11704" s="254"/>
      <c r="E11704" s="255"/>
      <c r="F11704" s="256"/>
      <c r="G11704" s="257"/>
      <c r="H11704" s="243">
        <f t="shared" ca="1" si="547"/>
        <v>45139</v>
      </c>
      <c r="I11704" s="244">
        <f t="shared" si="548"/>
        <v>43892</v>
      </c>
      <c r="J11704" s="244" t="str">
        <f t="shared" si="546"/>
        <v/>
      </c>
    </row>
    <row r="11705" spans="3:10" ht="12" thickBot="1" x14ac:dyDescent="0.25">
      <c r="C11705" s="254"/>
      <c r="D11705" s="254"/>
      <c r="E11705" s="255"/>
      <c r="F11705" s="256"/>
      <c r="G11705" s="257"/>
      <c r="H11705" s="243">
        <f t="shared" ca="1" si="547"/>
        <v>45139</v>
      </c>
      <c r="I11705" s="244">
        <f t="shared" si="548"/>
        <v>43892</v>
      </c>
      <c r="J11705" s="244" t="str">
        <f t="shared" si="546"/>
        <v/>
      </c>
    </row>
    <row r="11706" spans="3:10" ht="12" thickBot="1" x14ac:dyDescent="0.25">
      <c r="C11706" s="254"/>
      <c r="D11706" s="254"/>
      <c r="E11706" s="255"/>
      <c r="F11706" s="256"/>
      <c r="G11706" s="257"/>
      <c r="H11706" s="243">
        <f t="shared" ca="1" si="547"/>
        <v>45139</v>
      </c>
      <c r="I11706" s="244">
        <f t="shared" si="548"/>
        <v>43892</v>
      </c>
      <c r="J11706" s="244" t="str">
        <f t="shared" si="546"/>
        <v/>
      </c>
    </row>
    <row r="11707" spans="3:10" ht="12" thickBot="1" x14ac:dyDescent="0.25">
      <c r="C11707" s="254"/>
      <c r="D11707" s="254"/>
      <c r="E11707" s="255"/>
      <c r="F11707" s="256"/>
      <c r="G11707" s="257"/>
      <c r="H11707" s="243">
        <f t="shared" ca="1" si="547"/>
        <v>45139</v>
      </c>
      <c r="I11707" s="244">
        <f t="shared" si="548"/>
        <v>43892</v>
      </c>
      <c r="J11707" s="244" t="str">
        <f t="shared" si="546"/>
        <v/>
      </c>
    </row>
    <row r="11708" spans="3:10" ht="12" thickBot="1" x14ac:dyDescent="0.25">
      <c r="C11708" s="254"/>
      <c r="D11708" s="254"/>
      <c r="E11708" s="255"/>
      <c r="F11708" s="256"/>
      <c r="G11708" s="257"/>
      <c r="H11708" s="243">
        <f t="shared" ca="1" si="547"/>
        <v>45139</v>
      </c>
      <c r="I11708" s="244">
        <f t="shared" si="548"/>
        <v>43892</v>
      </c>
      <c r="J11708" s="244" t="str">
        <f t="shared" si="546"/>
        <v/>
      </c>
    </row>
    <row r="11709" spans="3:10" ht="12" thickBot="1" x14ac:dyDescent="0.25">
      <c r="C11709" s="254"/>
      <c r="D11709" s="254"/>
      <c r="E11709" s="255"/>
      <c r="F11709" s="256"/>
      <c r="G11709" s="257"/>
      <c r="H11709" s="243">
        <f t="shared" ca="1" si="547"/>
        <v>45139</v>
      </c>
      <c r="I11709" s="244">
        <f t="shared" si="548"/>
        <v>43892</v>
      </c>
      <c r="J11709" s="244" t="str">
        <f t="shared" si="546"/>
        <v/>
      </c>
    </row>
    <row r="11710" spans="3:10" ht="12" thickBot="1" x14ac:dyDescent="0.25">
      <c r="C11710" s="254"/>
      <c r="D11710" s="254"/>
      <c r="E11710" s="255"/>
      <c r="F11710" s="256"/>
      <c r="G11710" s="257"/>
      <c r="H11710" s="243">
        <f t="shared" ca="1" si="547"/>
        <v>45139</v>
      </c>
      <c r="I11710" s="244">
        <f t="shared" si="548"/>
        <v>43892</v>
      </c>
      <c r="J11710" s="244" t="str">
        <f t="shared" si="546"/>
        <v/>
      </c>
    </row>
    <row r="11711" spans="3:10" ht="12" thickBot="1" x14ac:dyDescent="0.25">
      <c r="C11711" s="254"/>
      <c r="D11711" s="254"/>
      <c r="E11711" s="255"/>
      <c r="F11711" s="256"/>
      <c r="G11711" s="257"/>
      <c r="H11711" s="243">
        <f t="shared" ca="1" si="547"/>
        <v>45139</v>
      </c>
      <c r="I11711" s="244">
        <f t="shared" si="548"/>
        <v>43892</v>
      </c>
      <c r="J11711" s="244" t="str">
        <f t="shared" si="546"/>
        <v/>
      </c>
    </row>
    <row r="11712" spans="3:10" ht="12" thickBot="1" x14ac:dyDescent="0.25">
      <c r="C11712" s="254"/>
      <c r="D11712" s="254"/>
      <c r="E11712" s="255"/>
      <c r="F11712" s="256"/>
      <c r="G11712" s="257"/>
      <c r="H11712" s="243">
        <f t="shared" ca="1" si="547"/>
        <v>45139</v>
      </c>
      <c r="I11712" s="244">
        <f t="shared" si="548"/>
        <v>43892</v>
      </c>
      <c r="J11712" s="244" t="str">
        <f t="shared" si="546"/>
        <v/>
      </c>
    </row>
    <row r="11713" spans="3:10" ht="12" thickBot="1" x14ac:dyDescent="0.25">
      <c r="C11713" s="254"/>
      <c r="D11713" s="254"/>
      <c r="E11713" s="255"/>
      <c r="F11713" s="256"/>
      <c r="G11713" s="257"/>
      <c r="H11713" s="243">
        <f t="shared" ca="1" si="547"/>
        <v>45139</v>
      </c>
      <c r="I11713" s="244">
        <f t="shared" si="548"/>
        <v>43892</v>
      </c>
      <c r="J11713" s="244" t="str">
        <f t="shared" si="546"/>
        <v/>
      </c>
    </row>
    <row r="11714" spans="3:10" ht="12" thickBot="1" x14ac:dyDescent="0.25">
      <c r="C11714" s="254"/>
      <c r="D11714" s="254"/>
      <c r="E11714" s="255"/>
      <c r="F11714" s="256"/>
      <c r="G11714" s="257"/>
      <c r="H11714" s="243">
        <f t="shared" ca="1" si="547"/>
        <v>45139</v>
      </c>
      <c r="I11714" s="244">
        <f t="shared" si="548"/>
        <v>43892</v>
      </c>
      <c r="J11714" s="244" t="str">
        <f t="shared" si="546"/>
        <v/>
      </c>
    </row>
    <row r="11715" spans="3:10" ht="12" thickBot="1" x14ac:dyDescent="0.25">
      <c r="C11715" s="254"/>
      <c r="D11715" s="254"/>
      <c r="E11715" s="255"/>
      <c r="F11715" s="256"/>
      <c r="G11715" s="257"/>
      <c r="H11715" s="243">
        <f t="shared" ca="1" si="547"/>
        <v>45139</v>
      </c>
      <c r="I11715" s="244">
        <f t="shared" si="548"/>
        <v>43892</v>
      </c>
      <c r="J11715" s="244" t="str">
        <f t="shared" si="546"/>
        <v/>
      </c>
    </row>
    <row r="11716" spans="3:10" ht="12" thickBot="1" x14ac:dyDescent="0.25">
      <c r="C11716" s="254"/>
      <c r="D11716" s="254"/>
      <c r="E11716" s="255"/>
      <c r="F11716" s="256"/>
      <c r="G11716" s="257"/>
      <c r="H11716" s="243">
        <f t="shared" ca="1" si="547"/>
        <v>45139</v>
      </c>
      <c r="I11716" s="244">
        <f t="shared" si="548"/>
        <v>43892</v>
      </c>
      <c r="J11716" s="244" t="str">
        <f t="shared" si="546"/>
        <v/>
      </c>
    </row>
    <row r="11717" spans="3:10" ht="12" thickBot="1" x14ac:dyDescent="0.25">
      <c r="C11717" s="254"/>
      <c r="D11717" s="254"/>
      <c r="E11717" s="255"/>
      <c r="F11717" s="256"/>
      <c r="G11717" s="257"/>
      <c r="H11717" s="243">
        <f t="shared" ca="1" si="547"/>
        <v>45139</v>
      </c>
      <c r="I11717" s="244">
        <f t="shared" si="548"/>
        <v>43892</v>
      </c>
      <c r="J11717" s="244" t="str">
        <f t="shared" si="546"/>
        <v/>
      </c>
    </row>
    <row r="11718" spans="3:10" ht="12" thickBot="1" x14ac:dyDescent="0.25">
      <c r="C11718" s="254"/>
      <c r="D11718" s="254"/>
      <c r="E11718" s="255"/>
      <c r="F11718" s="256"/>
      <c r="G11718" s="257"/>
      <c r="H11718" s="243">
        <f t="shared" ca="1" si="547"/>
        <v>45139</v>
      </c>
      <c r="I11718" s="244">
        <f t="shared" si="548"/>
        <v>43892</v>
      </c>
      <c r="J11718" s="244" t="str">
        <f t="shared" ref="J11718:J11781" si="549">IF(G11718="","",IF(G11718&gt;=0,"Debitoren",IF(G11718&lt;0,"Kreditoren","")))</f>
        <v/>
      </c>
    </row>
    <row r="11719" spans="3:10" ht="12" thickBot="1" x14ac:dyDescent="0.25">
      <c r="C11719" s="254"/>
      <c r="D11719" s="254"/>
      <c r="E11719" s="255"/>
      <c r="F11719" s="256"/>
      <c r="G11719" s="257"/>
      <c r="H11719" s="243">
        <f t="shared" ref="H11719:H11782" ca="1" si="550">IF(F11719&lt;$F$2,EOMONTH($F$2,-1)+1,EOMONTH(F11719,-1)+1)</f>
        <v>45139</v>
      </c>
      <c r="I11719" s="244">
        <f t="shared" ref="I11719:I11782" si="551">IF(F11719&lt;$I$2,IF(   WEEKDAY(EOMONTH($I$2,-1)+1)=1,EOMONTH($I$2,-1)+1+1,EOMONTH($I$2,-1)+1),IF(WEEKDAY(F11719)=1,F11719+1,F11719))</f>
        <v>43892</v>
      </c>
      <c r="J11719" s="244" t="str">
        <f t="shared" si="549"/>
        <v/>
      </c>
    </row>
    <row r="11720" spans="3:10" ht="12" thickBot="1" x14ac:dyDescent="0.25">
      <c r="C11720" s="254"/>
      <c r="D11720" s="254"/>
      <c r="E11720" s="255"/>
      <c r="F11720" s="256"/>
      <c r="G11720" s="257"/>
      <c r="H11720" s="243">
        <f t="shared" ca="1" si="550"/>
        <v>45139</v>
      </c>
      <c r="I11720" s="244">
        <f t="shared" si="551"/>
        <v>43892</v>
      </c>
      <c r="J11720" s="244" t="str">
        <f t="shared" si="549"/>
        <v/>
      </c>
    </row>
    <row r="11721" spans="3:10" ht="12" thickBot="1" x14ac:dyDescent="0.25">
      <c r="C11721" s="254"/>
      <c r="D11721" s="254"/>
      <c r="E11721" s="255"/>
      <c r="F11721" s="256"/>
      <c r="G11721" s="257"/>
      <c r="H11721" s="243">
        <f t="shared" ca="1" si="550"/>
        <v>45139</v>
      </c>
      <c r="I11721" s="244">
        <f t="shared" si="551"/>
        <v>43892</v>
      </c>
      <c r="J11721" s="244" t="str">
        <f t="shared" si="549"/>
        <v/>
      </c>
    </row>
    <row r="11722" spans="3:10" ht="12" thickBot="1" x14ac:dyDescent="0.25">
      <c r="C11722" s="254"/>
      <c r="D11722" s="254"/>
      <c r="E11722" s="255"/>
      <c r="F11722" s="256"/>
      <c r="G11722" s="257"/>
      <c r="H11722" s="243">
        <f t="shared" ca="1" si="550"/>
        <v>45139</v>
      </c>
      <c r="I11722" s="244">
        <f t="shared" si="551"/>
        <v>43892</v>
      </c>
      <c r="J11722" s="244" t="str">
        <f t="shared" si="549"/>
        <v/>
      </c>
    </row>
    <row r="11723" spans="3:10" ht="12" thickBot="1" x14ac:dyDescent="0.25">
      <c r="C11723" s="254"/>
      <c r="D11723" s="254"/>
      <c r="E11723" s="255"/>
      <c r="F11723" s="256"/>
      <c r="G11723" s="257"/>
      <c r="H11723" s="243">
        <f t="shared" ca="1" si="550"/>
        <v>45139</v>
      </c>
      <c r="I11723" s="244">
        <f t="shared" si="551"/>
        <v>43892</v>
      </c>
      <c r="J11723" s="244" t="str">
        <f t="shared" si="549"/>
        <v/>
      </c>
    </row>
    <row r="11724" spans="3:10" ht="12" thickBot="1" x14ac:dyDescent="0.25">
      <c r="C11724" s="254"/>
      <c r="D11724" s="254"/>
      <c r="E11724" s="255"/>
      <c r="F11724" s="256"/>
      <c r="G11724" s="257"/>
      <c r="H11724" s="243">
        <f t="shared" ca="1" si="550"/>
        <v>45139</v>
      </c>
      <c r="I11724" s="244">
        <f t="shared" si="551"/>
        <v>43892</v>
      </c>
      <c r="J11724" s="244" t="str">
        <f t="shared" si="549"/>
        <v/>
      </c>
    </row>
    <row r="11725" spans="3:10" ht="12" thickBot="1" x14ac:dyDescent="0.25">
      <c r="C11725" s="254"/>
      <c r="D11725" s="254"/>
      <c r="E11725" s="255"/>
      <c r="F11725" s="256"/>
      <c r="G11725" s="257"/>
      <c r="H11725" s="243">
        <f t="shared" ca="1" si="550"/>
        <v>45139</v>
      </c>
      <c r="I11725" s="244">
        <f t="shared" si="551"/>
        <v>43892</v>
      </c>
      <c r="J11725" s="244" t="str">
        <f t="shared" si="549"/>
        <v/>
      </c>
    </row>
    <row r="11726" spans="3:10" ht="12" thickBot="1" x14ac:dyDescent="0.25">
      <c r="C11726" s="254"/>
      <c r="D11726" s="254"/>
      <c r="E11726" s="255"/>
      <c r="F11726" s="256"/>
      <c r="G11726" s="257"/>
      <c r="H11726" s="243">
        <f t="shared" ca="1" si="550"/>
        <v>45139</v>
      </c>
      <c r="I11726" s="244">
        <f t="shared" si="551"/>
        <v>43892</v>
      </c>
      <c r="J11726" s="244" t="str">
        <f t="shared" si="549"/>
        <v/>
      </c>
    </row>
    <row r="11727" spans="3:10" ht="12" thickBot="1" x14ac:dyDescent="0.25">
      <c r="C11727" s="254"/>
      <c r="D11727" s="254"/>
      <c r="E11727" s="255"/>
      <c r="F11727" s="256"/>
      <c r="G11727" s="257"/>
      <c r="H11727" s="243">
        <f t="shared" ca="1" si="550"/>
        <v>45139</v>
      </c>
      <c r="I11727" s="244">
        <f t="shared" si="551"/>
        <v>43892</v>
      </c>
      <c r="J11727" s="244" t="str">
        <f t="shared" si="549"/>
        <v/>
      </c>
    </row>
    <row r="11728" spans="3:10" ht="12" thickBot="1" x14ac:dyDescent="0.25">
      <c r="C11728" s="254"/>
      <c r="D11728" s="254"/>
      <c r="E11728" s="255"/>
      <c r="F11728" s="256"/>
      <c r="G11728" s="257"/>
      <c r="H11728" s="243">
        <f t="shared" ca="1" si="550"/>
        <v>45139</v>
      </c>
      <c r="I11728" s="244">
        <f t="shared" si="551"/>
        <v>43892</v>
      </c>
      <c r="J11728" s="244" t="str">
        <f t="shared" si="549"/>
        <v/>
      </c>
    </row>
    <row r="11729" spans="3:10" ht="12" thickBot="1" x14ac:dyDescent="0.25">
      <c r="C11729" s="254"/>
      <c r="D11729" s="254"/>
      <c r="E11729" s="255"/>
      <c r="F11729" s="256"/>
      <c r="G11729" s="257"/>
      <c r="H11729" s="243">
        <f t="shared" ca="1" si="550"/>
        <v>45139</v>
      </c>
      <c r="I11729" s="244">
        <f t="shared" si="551"/>
        <v>43892</v>
      </c>
      <c r="J11729" s="244" t="str">
        <f t="shared" si="549"/>
        <v/>
      </c>
    </row>
    <row r="11730" spans="3:10" ht="12" thickBot="1" x14ac:dyDescent="0.25">
      <c r="C11730" s="254"/>
      <c r="D11730" s="254"/>
      <c r="E11730" s="255"/>
      <c r="F11730" s="256"/>
      <c r="G11730" s="257"/>
      <c r="H11730" s="243">
        <f t="shared" ca="1" si="550"/>
        <v>45139</v>
      </c>
      <c r="I11730" s="244">
        <f t="shared" si="551"/>
        <v>43892</v>
      </c>
      <c r="J11730" s="244" t="str">
        <f t="shared" si="549"/>
        <v/>
      </c>
    </row>
    <row r="11731" spans="3:10" ht="12" thickBot="1" x14ac:dyDescent="0.25">
      <c r="C11731" s="254"/>
      <c r="D11731" s="254"/>
      <c r="E11731" s="255"/>
      <c r="F11731" s="256"/>
      <c r="G11731" s="257"/>
      <c r="H11731" s="243">
        <f t="shared" ca="1" si="550"/>
        <v>45139</v>
      </c>
      <c r="I11731" s="244">
        <f t="shared" si="551"/>
        <v>43892</v>
      </c>
      <c r="J11731" s="244" t="str">
        <f t="shared" si="549"/>
        <v/>
      </c>
    </row>
    <row r="11732" spans="3:10" ht="12" thickBot="1" x14ac:dyDescent="0.25">
      <c r="C11732" s="254"/>
      <c r="D11732" s="254"/>
      <c r="E11732" s="255"/>
      <c r="F11732" s="256"/>
      <c r="G11732" s="257"/>
      <c r="H11732" s="243">
        <f t="shared" ca="1" si="550"/>
        <v>45139</v>
      </c>
      <c r="I11732" s="244">
        <f t="shared" si="551"/>
        <v>43892</v>
      </c>
      <c r="J11732" s="244" t="str">
        <f t="shared" si="549"/>
        <v/>
      </c>
    </row>
    <row r="11733" spans="3:10" ht="12" thickBot="1" x14ac:dyDescent="0.25">
      <c r="C11733" s="254"/>
      <c r="D11733" s="254"/>
      <c r="E11733" s="255"/>
      <c r="F11733" s="256"/>
      <c r="G11733" s="257"/>
      <c r="H11733" s="243">
        <f t="shared" ca="1" si="550"/>
        <v>45139</v>
      </c>
      <c r="I11733" s="244">
        <f t="shared" si="551"/>
        <v>43892</v>
      </c>
      <c r="J11733" s="244" t="str">
        <f t="shared" si="549"/>
        <v/>
      </c>
    </row>
    <row r="11734" spans="3:10" ht="12" thickBot="1" x14ac:dyDescent="0.25">
      <c r="C11734" s="254"/>
      <c r="D11734" s="254"/>
      <c r="E11734" s="255"/>
      <c r="F11734" s="256"/>
      <c r="G11734" s="257"/>
      <c r="H11734" s="243">
        <f t="shared" ca="1" si="550"/>
        <v>45139</v>
      </c>
      <c r="I11734" s="244">
        <f t="shared" si="551"/>
        <v>43892</v>
      </c>
      <c r="J11734" s="244" t="str">
        <f t="shared" si="549"/>
        <v/>
      </c>
    </row>
    <row r="11735" spans="3:10" ht="12" thickBot="1" x14ac:dyDescent="0.25">
      <c r="C11735" s="254"/>
      <c r="D11735" s="254"/>
      <c r="E11735" s="255"/>
      <c r="F11735" s="256"/>
      <c r="G11735" s="257"/>
      <c r="H11735" s="243">
        <f t="shared" ca="1" si="550"/>
        <v>45139</v>
      </c>
      <c r="I11735" s="244">
        <f t="shared" si="551"/>
        <v>43892</v>
      </c>
      <c r="J11735" s="244" t="str">
        <f t="shared" si="549"/>
        <v/>
      </c>
    </row>
    <row r="11736" spans="3:10" ht="12" thickBot="1" x14ac:dyDescent="0.25">
      <c r="C11736" s="254"/>
      <c r="D11736" s="254"/>
      <c r="E11736" s="255"/>
      <c r="F11736" s="256"/>
      <c r="G11736" s="257"/>
      <c r="H11736" s="243">
        <f t="shared" ca="1" si="550"/>
        <v>45139</v>
      </c>
      <c r="I11736" s="244">
        <f t="shared" si="551"/>
        <v>43892</v>
      </c>
      <c r="J11736" s="244" t="str">
        <f t="shared" si="549"/>
        <v/>
      </c>
    </row>
    <row r="11737" spans="3:10" ht="12" thickBot="1" x14ac:dyDescent="0.25">
      <c r="C11737" s="254"/>
      <c r="D11737" s="254"/>
      <c r="E11737" s="255"/>
      <c r="F11737" s="256"/>
      <c r="G11737" s="257"/>
      <c r="H11737" s="243">
        <f t="shared" ca="1" si="550"/>
        <v>45139</v>
      </c>
      <c r="I11737" s="244">
        <f t="shared" si="551"/>
        <v>43892</v>
      </c>
      <c r="J11737" s="244" t="str">
        <f t="shared" si="549"/>
        <v/>
      </c>
    </row>
    <row r="11738" spans="3:10" ht="12" thickBot="1" x14ac:dyDescent="0.25">
      <c r="C11738" s="254"/>
      <c r="D11738" s="254"/>
      <c r="E11738" s="255"/>
      <c r="F11738" s="256"/>
      <c r="G11738" s="257"/>
      <c r="H11738" s="243">
        <f t="shared" ca="1" si="550"/>
        <v>45139</v>
      </c>
      <c r="I11738" s="244">
        <f t="shared" si="551"/>
        <v>43892</v>
      </c>
      <c r="J11738" s="244" t="str">
        <f t="shared" si="549"/>
        <v/>
      </c>
    </row>
    <row r="11739" spans="3:10" ht="12" thickBot="1" x14ac:dyDescent="0.25">
      <c r="C11739" s="254"/>
      <c r="D11739" s="254"/>
      <c r="E11739" s="255"/>
      <c r="F11739" s="256"/>
      <c r="G11739" s="257"/>
      <c r="H11739" s="243">
        <f t="shared" ca="1" si="550"/>
        <v>45139</v>
      </c>
      <c r="I11739" s="244">
        <f t="shared" si="551"/>
        <v>43892</v>
      </c>
      <c r="J11739" s="244" t="str">
        <f t="shared" si="549"/>
        <v/>
      </c>
    </row>
    <row r="11740" spans="3:10" ht="12" thickBot="1" x14ac:dyDescent="0.25">
      <c r="C11740" s="254"/>
      <c r="D11740" s="254"/>
      <c r="E11740" s="255"/>
      <c r="F11740" s="256"/>
      <c r="G11740" s="257"/>
      <c r="H11740" s="243">
        <f t="shared" ca="1" si="550"/>
        <v>45139</v>
      </c>
      <c r="I11740" s="244">
        <f t="shared" si="551"/>
        <v>43892</v>
      </c>
      <c r="J11740" s="244" t="str">
        <f t="shared" si="549"/>
        <v/>
      </c>
    </row>
    <row r="11741" spans="3:10" ht="12" thickBot="1" x14ac:dyDescent="0.25">
      <c r="C11741" s="254"/>
      <c r="D11741" s="254"/>
      <c r="E11741" s="255"/>
      <c r="F11741" s="256"/>
      <c r="G11741" s="257"/>
      <c r="H11741" s="243">
        <f t="shared" ca="1" si="550"/>
        <v>45139</v>
      </c>
      <c r="I11741" s="244">
        <f t="shared" si="551"/>
        <v>43892</v>
      </c>
      <c r="J11741" s="244" t="str">
        <f t="shared" si="549"/>
        <v/>
      </c>
    </row>
    <row r="11742" spans="3:10" ht="12" thickBot="1" x14ac:dyDescent="0.25">
      <c r="C11742" s="254"/>
      <c r="D11742" s="254"/>
      <c r="E11742" s="255"/>
      <c r="F11742" s="256"/>
      <c r="G11742" s="257"/>
      <c r="H11742" s="243">
        <f t="shared" ca="1" si="550"/>
        <v>45139</v>
      </c>
      <c r="I11742" s="244">
        <f t="shared" si="551"/>
        <v>43892</v>
      </c>
      <c r="J11742" s="244" t="str">
        <f t="shared" si="549"/>
        <v/>
      </c>
    </row>
    <row r="11743" spans="3:10" ht="12" thickBot="1" x14ac:dyDescent="0.25">
      <c r="C11743" s="254"/>
      <c r="D11743" s="254"/>
      <c r="E11743" s="255"/>
      <c r="F11743" s="256"/>
      <c r="G11743" s="257"/>
      <c r="H11743" s="243">
        <f t="shared" ca="1" si="550"/>
        <v>45139</v>
      </c>
      <c r="I11743" s="244">
        <f t="shared" si="551"/>
        <v>43892</v>
      </c>
      <c r="J11743" s="244" t="str">
        <f t="shared" si="549"/>
        <v/>
      </c>
    </row>
    <row r="11744" spans="3:10" ht="12" thickBot="1" x14ac:dyDescent="0.25">
      <c r="C11744" s="254"/>
      <c r="D11744" s="254"/>
      <c r="E11744" s="255"/>
      <c r="F11744" s="256"/>
      <c r="G11744" s="257"/>
      <c r="H11744" s="243">
        <f t="shared" ca="1" si="550"/>
        <v>45139</v>
      </c>
      <c r="I11744" s="244">
        <f t="shared" si="551"/>
        <v>43892</v>
      </c>
      <c r="J11744" s="244" t="str">
        <f t="shared" si="549"/>
        <v/>
      </c>
    </row>
    <row r="11745" spans="3:10" ht="12" thickBot="1" x14ac:dyDescent="0.25">
      <c r="C11745" s="254"/>
      <c r="D11745" s="254"/>
      <c r="E11745" s="255"/>
      <c r="F11745" s="256"/>
      <c r="G11745" s="257"/>
      <c r="H11745" s="243">
        <f t="shared" ca="1" si="550"/>
        <v>45139</v>
      </c>
      <c r="I11745" s="244">
        <f t="shared" si="551"/>
        <v>43892</v>
      </c>
      <c r="J11745" s="244" t="str">
        <f t="shared" si="549"/>
        <v/>
      </c>
    </row>
    <row r="11746" spans="3:10" ht="12" thickBot="1" x14ac:dyDescent="0.25">
      <c r="C11746" s="254"/>
      <c r="D11746" s="254"/>
      <c r="E11746" s="255"/>
      <c r="F11746" s="256"/>
      <c r="G11746" s="257"/>
      <c r="H11746" s="243">
        <f t="shared" ca="1" si="550"/>
        <v>45139</v>
      </c>
      <c r="I11746" s="244">
        <f t="shared" si="551"/>
        <v>43892</v>
      </c>
      <c r="J11746" s="244" t="str">
        <f t="shared" si="549"/>
        <v/>
      </c>
    </row>
    <row r="11747" spans="3:10" ht="12" thickBot="1" x14ac:dyDescent="0.25">
      <c r="C11747" s="254"/>
      <c r="D11747" s="254"/>
      <c r="E11747" s="255"/>
      <c r="F11747" s="256"/>
      <c r="G11747" s="257"/>
      <c r="H11747" s="243">
        <f t="shared" ca="1" si="550"/>
        <v>45139</v>
      </c>
      <c r="I11747" s="244">
        <f t="shared" si="551"/>
        <v>43892</v>
      </c>
      <c r="J11747" s="244" t="str">
        <f t="shared" si="549"/>
        <v/>
      </c>
    </row>
    <row r="11748" spans="3:10" ht="12" thickBot="1" x14ac:dyDescent="0.25">
      <c r="C11748" s="254"/>
      <c r="D11748" s="254"/>
      <c r="E11748" s="255"/>
      <c r="F11748" s="256"/>
      <c r="G11748" s="257"/>
      <c r="H11748" s="243">
        <f t="shared" ca="1" si="550"/>
        <v>45139</v>
      </c>
      <c r="I11748" s="244">
        <f t="shared" si="551"/>
        <v>43892</v>
      </c>
      <c r="J11748" s="244" t="str">
        <f t="shared" si="549"/>
        <v/>
      </c>
    </row>
    <row r="11749" spans="3:10" ht="12" thickBot="1" x14ac:dyDescent="0.25">
      <c r="C11749" s="254"/>
      <c r="D11749" s="254"/>
      <c r="E11749" s="255"/>
      <c r="F11749" s="256"/>
      <c r="G11749" s="257"/>
      <c r="H11749" s="243">
        <f t="shared" ca="1" si="550"/>
        <v>45139</v>
      </c>
      <c r="I11749" s="244">
        <f t="shared" si="551"/>
        <v>43892</v>
      </c>
      <c r="J11749" s="244" t="str">
        <f t="shared" si="549"/>
        <v/>
      </c>
    </row>
    <row r="11750" spans="3:10" ht="12" thickBot="1" x14ac:dyDescent="0.25">
      <c r="C11750" s="254"/>
      <c r="D11750" s="254"/>
      <c r="E11750" s="255"/>
      <c r="F11750" s="256"/>
      <c r="G11750" s="257"/>
      <c r="H11750" s="243">
        <f t="shared" ca="1" si="550"/>
        <v>45139</v>
      </c>
      <c r="I11750" s="244">
        <f t="shared" si="551"/>
        <v>43892</v>
      </c>
      <c r="J11750" s="244" t="str">
        <f t="shared" si="549"/>
        <v/>
      </c>
    </row>
    <row r="11751" spans="3:10" ht="12" thickBot="1" x14ac:dyDescent="0.25">
      <c r="C11751" s="254"/>
      <c r="D11751" s="254"/>
      <c r="E11751" s="255"/>
      <c r="F11751" s="256"/>
      <c r="G11751" s="257"/>
      <c r="H11751" s="243">
        <f t="shared" ca="1" si="550"/>
        <v>45139</v>
      </c>
      <c r="I11751" s="244">
        <f t="shared" si="551"/>
        <v>43892</v>
      </c>
      <c r="J11751" s="244" t="str">
        <f t="shared" si="549"/>
        <v/>
      </c>
    </row>
    <row r="11752" spans="3:10" ht="12" thickBot="1" x14ac:dyDescent="0.25">
      <c r="C11752" s="254"/>
      <c r="D11752" s="254"/>
      <c r="E11752" s="255"/>
      <c r="F11752" s="256"/>
      <c r="G11752" s="257"/>
      <c r="H11752" s="243">
        <f t="shared" ca="1" si="550"/>
        <v>45139</v>
      </c>
      <c r="I11752" s="244">
        <f t="shared" si="551"/>
        <v>43892</v>
      </c>
      <c r="J11752" s="244" t="str">
        <f t="shared" si="549"/>
        <v/>
      </c>
    </row>
    <row r="11753" spans="3:10" ht="12" thickBot="1" x14ac:dyDescent="0.25">
      <c r="C11753" s="254"/>
      <c r="D11753" s="254"/>
      <c r="E11753" s="255"/>
      <c r="F11753" s="256"/>
      <c r="G11753" s="257"/>
      <c r="H11753" s="243">
        <f t="shared" ca="1" si="550"/>
        <v>45139</v>
      </c>
      <c r="I11753" s="244">
        <f t="shared" si="551"/>
        <v>43892</v>
      </c>
      <c r="J11753" s="244" t="str">
        <f t="shared" si="549"/>
        <v/>
      </c>
    </row>
    <row r="11754" spans="3:10" ht="12" thickBot="1" x14ac:dyDescent="0.25">
      <c r="C11754" s="254"/>
      <c r="D11754" s="254"/>
      <c r="E11754" s="255"/>
      <c r="F11754" s="256"/>
      <c r="G11754" s="257"/>
      <c r="H11754" s="243">
        <f t="shared" ca="1" si="550"/>
        <v>45139</v>
      </c>
      <c r="I11754" s="244">
        <f t="shared" si="551"/>
        <v>43892</v>
      </c>
      <c r="J11754" s="244" t="str">
        <f t="shared" si="549"/>
        <v/>
      </c>
    </row>
    <row r="11755" spans="3:10" ht="12" thickBot="1" x14ac:dyDescent="0.25">
      <c r="C11755" s="254"/>
      <c r="D11755" s="254"/>
      <c r="E11755" s="255"/>
      <c r="F11755" s="256"/>
      <c r="G11755" s="257"/>
      <c r="H11755" s="243">
        <f t="shared" ca="1" si="550"/>
        <v>45139</v>
      </c>
      <c r="I11755" s="244">
        <f t="shared" si="551"/>
        <v>43892</v>
      </c>
      <c r="J11755" s="244" t="str">
        <f t="shared" si="549"/>
        <v/>
      </c>
    </row>
    <row r="11756" spans="3:10" ht="12" thickBot="1" x14ac:dyDescent="0.25">
      <c r="C11756" s="254"/>
      <c r="D11756" s="254"/>
      <c r="E11756" s="255"/>
      <c r="F11756" s="256"/>
      <c r="G11756" s="257"/>
      <c r="H11756" s="243">
        <f t="shared" ca="1" si="550"/>
        <v>45139</v>
      </c>
      <c r="I11756" s="244">
        <f t="shared" si="551"/>
        <v>43892</v>
      </c>
      <c r="J11756" s="244" t="str">
        <f t="shared" si="549"/>
        <v/>
      </c>
    </row>
    <row r="11757" spans="3:10" ht="12" thickBot="1" x14ac:dyDescent="0.25">
      <c r="C11757" s="254"/>
      <c r="D11757" s="254"/>
      <c r="E11757" s="255"/>
      <c r="F11757" s="256"/>
      <c r="G11757" s="257"/>
      <c r="H11757" s="243">
        <f t="shared" ca="1" si="550"/>
        <v>45139</v>
      </c>
      <c r="I11757" s="244">
        <f t="shared" si="551"/>
        <v>43892</v>
      </c>
      <c r="J11757" s="244" t="str">
        <f t="shared" si="549"/>
        <v/>
      </c>
    </row>
    <row r="11758" spans="3:10" ht="12" thickBot="1" x14ac:dyDescent="0.25">
      <c r="C11758" s="254"/>
      <c r="D11758" s="254"/>
      <c r="E11758" s="255"/>
      <c r="F11758" s="256"/>
      <c r="G11758" s="257"/>
      <c r="H11758" s="243">
        <f t="shared" ca="1" si="550"/>
        <v>45139</v>
      </c>
      <c r="I11758" s="244">
        <f t="shared" si="551"/>
        <v>43892</v>
      </c>
      <c r="J11758" s="244" t="str">
        <f t="shared" si="549"/>
        <v/>
      </c>
    </row>
    <row r="11759" spans="3:10" ht="12" thickBot="1" x14ac:dyDescent="0.25">
      <c r="C11759" s="254"/>
      <c r="D11759" s="254"/>
      <c r="E11759" s="255"/>
      <c r="F11759" s="256"/>
      <c r="G11759" s="257"/>
      <c r="H11759" s="243">
        <f t="shared" ca="1" si="550"/>
        <v>45139</v>
      </c>
      <c r="I11759" s="244">
        <f t="shared" si="551"/>
        <v>43892</v>
      </c>
      <c r="J11759" s="244" t="str">
        <f t="shared" si="549"/>
        <v/>
      </c>
    </row>
    <row r="11760" spans="3:10" ht="12" thickBot="1" x14ac:dyDescent="0.25">
      <c r="C11760" s="254"/>
      <c r="D11760" s="254"/>
      <c r="E11760" s="255"/>
      <c r="F11760" s="256"/>
      <c r="G11760" s="257"/>
      <c r="H11760" s="243">
        <f t="shared" ca="1" si="550"/>
        <v>45139</v>
      </c>
      <c r="I11760" s="244">
        <f t="shared" si="551"/>
        <v>43892</v>
      </c>
      <c r="J11760" s="244" t="str">
        <f t="shared" si="549"/>
        <v/>
      </c>
    </row>
    <row r="11761" spans="3:10" ht="12" thickBot="1" x14ac:dyDescent="0.25">
      <c r="C11761" s="254"/>
      <c r="D11761" s="254"/>
      <c r="E11761" s="255"/>
      <c r="F11761" s="256"/>
      <c r="G11761" s="257"/>
      <c r="H11761" s="243">
        <f t="shared" ca="1" si="550"/>
        <v>45139</v>
      </c>
      <c r="I11761" s="244">
        <f t="shared" si="551"/>
        <v>43892</v>
      </c>
      <c r="J11761" s="244" t="str">
        <f t="shared" si="549"/>
        <v/>
      </c>
    </row>
    <row r="11762" spans="3:10" ht="12" thickBot="1" x14ac:dyDescent="0.25">
      <c r="C11762" s="254"/>
      <c r="D11762" s="254"/>
      <c r="E11762" s="255"/>
      <c r="F11762" s="256"/>
      <c r="G11762" s="257"/>
      <c r="H11762" s="243">
        <f t="shared" ca="1" si="550"/>
        <v>45139</v>
      </c>
      <c r="I11762" s="244">
        <f t="shared" si="551"/>
        <v>43892</v>
      </c>
      <c r="J11762" s="244" t="str">
        <f t="shared" si="549"/>
        <v/>
      </c>
    </row>
    <row r="11763" spans="3:10" ht="12" thickBot="1" x14ac:dyDescent="0.25">
      <c r="C11763" s="254"/>
      <c r="D11763" s="254"/>
      <c r="E11763" s="255"/>
      <c r="F11763" s="256"/>
      <c r="G11763" s="257"/>
      <c r="H11763" s="243">
        <f t="shared" ca="1" si="550"/>
        <v>45139</v>
      </c>
      <c r="I11763" s="244">
        <f t="shared" si="551"/>
        <v>43892</v>
      </c>
      <c r="J11763" s="244" t="str">
        <f t="shared" si="549"/>
        <v/>
      </c>
    </row>
    <row r="11764" spans="3:10" ht="12" thickBot="1" x14ac:dyDescent="0.25">
      <c r="C11764" s="254"/>
      <c r="D11764" s="254"/>
      <c r="E11764" s="255"/>
      <c r="F11764" s="256"/>
      <c r="G11764" s="257"/>
      <c r="H11764" s="243">
        <f t="shared" ca="1" si="550"/>
        <v>45139</v>
      </c>
      <c r="I11764" s="244">
        <f t="shared" si="551"/>
        <v>43892</v>
      </c>
      <c r="J11764" s="244" t="str">
        <f t="shared" si="549"/>
        <v/>
      </c>
    </row>
    <row r="11765" spans="3:10" ht="12" thickBot="1" x14ac:dyDescent="0.25">
      <c r="C11765" s="254"/>
      <c r="D11765" s="254"/>
      <c r="E11765" s="255"/>
      <c r="F11765" s="256"/>
      <c r="G11765" s="257"/>
      <c r="H11765" s="243">
        <f t="shared" ca="1" si="550"/>
        <v>45139</v>
      </c>
      <c r="I11765" s="244">
        <f t="shared" si="551"/>
        <v>43892</v>
      </c>
      <c r="J11765" s="244" t="str">
        <f t="shared" si="549"/>
        <v/>
      </c>
    </row>
    <row r="11766" spans="3:10" ht="12" thickBot="1" x14ac:dyDescent="0.25">
      <c r="C11766" s="254"/>
      <c r="D11766" s="254"/>
      <c r="E11766" s="255"/>
      <c r="F11766" s="256"/>
      <c r="G11766" s="257"/>
      <c r="H11766" s="243">
        <f t="shared" ca="1" si="550"/>
        <v>45139</v>
      </c>
      <c r="I11766" s="244">
        <f t="shared" si="551"/>
        <v>43892</v>
      </c>
      <c r="J11766" s="244" t="str">
        <f t="shared" si="549"/>
        <v/>
      </c>
    </row>
    <row r="11767" spans="3:10" ht="12" thickBot="1" x14ac:dyDescent="0.25">
      <c r="C11767" s="254"/>
      <c r="D11767" s="254"/>
      <c r="E11767" s="255"/>
      <c r="F11767" s="256"/>
      <c r="G11767" s="257"/>
      <c r="H11767" s="243">
        <f t="shared" ca="1" si="550"/>
        <v>45139</v>
      </c>
      <c r="I11767" s="244">
        <f t="shared" si="551"/>
        <v>43892</v>
      </c>
      <c r="J11767" s="244" t="str">
        <f t="shared" si="549"/>
        <v/>
      </c>
    </row>
    <row r="11768" spans="3:10" ht="12" thickBot="1" x14ac:dyDescent="0.25">
      <c r="C11768" s="254"/>
      <c r="D11768" s="254"/>
      <c r="E11768" s="255"/>
      <c r="F11768" s="256"/>
      <c r="G11768" s="257"/>
      <c r="H11768" s="243">
        <f t="shared" ca="1" si="550"/>
        <v>45139</v>
      </c>
      <c r="I11768" s="244">
        <f t="shared" si="551"/>
        <v>43892</v>
      </c>
      <c r="J11768" s="244" t="str">
        <f t="shared" si="549"/>
        <v/>
      </c>
    </row>
    <row r="11769" spans="3:10" ht="12" thickBot="1" x14ac:dyDescent="0.25">
      <c r="C11769" s="254"/>
      <c r="D11769" s="254"/>
      <c r="E11769" s="255"/>
      <c r="F11769" s="256"/>
      <c r="G11769" s="257"/>
      <c r="H11769" s="243">
        <f t="shared" ca="1" si="550"/>
        <v>45139</v>
      </c>
      <c r="I11769" s="244">
        <f t="shared" si="551"/>
        <v>43892</v>
      </c>
      <c r="J11769" s="244" t="str">
        <f t="shared" si="549"/>
        <v/>
      </c>
    </row>
    <row r="11770" spans="3:10" ht="12" thickBot="1" x14ac:dyDescent="0.25">
      <c r="C11770" s="254"/>
      <c r="D11770" s="254"/>
      <c r="E11770" s="255"/>
      <c r="F11770" s="256"/>
      <c r="G11770" s="257"/>
      <c r="H11770" s="243">
        <f t="shared" ca="1" si="550"/>
        <v>45139</v>
      </c>
      <c r="I11770" s="244">
        <f t="shared" si="551"/>
        <v>43892</v>
      </c>
      <c r="J11770" s="244" t="str">
        <f t="shared" si="549"/>
        <v/>
      </c>
    </row>
    <row r="11771" spans="3:10" ht="12" thickBot="1" x14ac:dyDescent="0.25">
      <c r="C11771" s="254"/>
      <c r="D11771" s="254"/>
      <c r="E11771" s="255"/>
      <c r="F11771" s="256"/>
      <c r="G11771" s="257"/>
      <c r="H11771" s="243">
        <f t="shared" ca="1" si="550"/>
        <v>45139</v>
      </c>
      <c r="I11771" s="244">
        <f t="shared" si="551"/>
        <v>43892</v>
      </c>
      <c r="J11771" s="244" t="str">
        <f t="shared" si="549"/>
        <v/>
      </c>
    </row>
    <row r="11772" spans="3:10" ht="12" thickBot="1" x14ac:dyDescent="0.25">
      <c r="C11772" s="254"/>
      <c r="D11772" s="254"/>
      <c r="E11772" s="255"/>
      <c r="F11772" s="256"/>
      <c r="G11772" s="257"/>
      <c r="H11772" s="243">
        <f t="shared" ca="1" si="550"/>
        <v>45139</v>
      </c>
      <c r="I11772" s="244">
        <f t="shared" si="551"/>
        <v>43892</v>
      </c>
      <c r="J11772" s="244" t="str">
        <f t="shared" si="549"/>
        <v/>
      </c>
    </row>
    <row r="11773" spans="3:10" ht="12" thickBot="1" x14ac:dyDescent="0.25">
      <c r="C11773" s="254"/>
      <c r="D11773" s="254"/>
      <c r="E11773" s="255"/>
      <c r="F11773" s="256"/>
      <c r="G11773" s="257"/>
      <c r="H11773" s="243">
        <f t="shared" ca="1" si="550"/>
        <v>45139</v>
      </c>
      <c r="I11773" s="244">
        <f t="shared" si="551"/>
        <v>43892</v>
      </c>
      <c r="J11773" s="244" t="str">
        <f t="shared" si="549"/>
        <v/>
      </c>
    </row>
    <row r="11774" spans="3:10" ht="12" thickBot="1" x14ac:dyDescent="0.25">
      <c r="C11774" s="254"/>
      <c r="D11774" s="254"/>
      <c r="E11774" s="255"/>
      <c r="F11774" s="256"/>
      <c r="G11774" s="257"/>
      <c r="H11774" s="243">
        <f t="shared" ca="1" si="550"/>
        <v>45139</v>
      </c>
      <c r="I11774" s="244">
        <f t="shared" si="551"/>
        <v>43892</v>
      </c>
      <c r="J11774" s="244" t="str">
        <f t="shared" si="549"/>
        <v/>
      </c>
    </row>
    <row r="11775" spans="3:10" ht="12" thickBot="1" x14ac:dyDescent="0.25">
      <c r="C11775" s="254"/>
      <c r="D11775" s="254"/>
      <c r="E11775" s="255"/>
      <c r="F11775" s="256"/>
      <c r="G11775" s="257"/>
      <c r="H11775" s="243">
        <f t="shared" ca="1" si="550"/>
        <v>45139</v>
      </c>
      <c r="I11775" s="244">
        <f t="shared" si="551"/>
        <v>43892</v>
      </c>
      <c r="J11775" s="244" t="str">
        <f t="shared" si="549"/>
        <v/>
      </c>
    </row>
    <row r="11776" spans="3:10" ht="12" thickBot="1" x14ac:dyDescent="0.25">
      <c r="C11776" s="254"/>
      <c r="D11776" s="254"/>
      <c r="E11776" s="255"/>
      <c r="F11776" s="256"/>
      <c r="G11776" s="257"/>
      <c r="H11776" s="243">
        <f t="shared" ca="1" si="550"/>
        <v>45139</v>
      </c>
      <c r="I11776" s="244">
        <f t="shared" si="551"/>
        <v>43892</v>
      </c>
      <c r="J11776" s="244" t="str">
        <f t="shared" si="549"/>
        <v/>
      </c>
    </row>
    <row r="11777" spans="3:10" ht="12" thickBot="1" x14ac:dyDescent="0.25">
      <c r="C11777" s="254"/>
      <c r="D11777" s="254"/>
      <c r="E11777" s="255"/>
      <c r="F11777" s="256"/>
      <c r="G11777" s="257"/>
      <c r="H11777" s="243">
        <f t="shared" ca="1" si="550"/>
        <v>45139</v>
      </c>
      <c r="I11777" s="244">
        <f t="shared" si="551"/>
        <v>43892</v>
      </c>
      <c r="J11777" s="244" t="str">
        <f t="shared" si="549"/>
        <v/>
      </c>
    </row>
    <row r="11778" spans="3:10" ht="12" thickBot="1" x14ac:dyDescent="0.25">
      <c r="C11778" s="254"/>
      <c r="D11778" s="254"/>
      <c r="E11778" s="255"/>
      <c r="F11778" s="256"/>
      <c r="G11778" s="257"/>
      <c r="H11778" s="243">
        <f t="shared" ca="1" si="550"/>
        <v>45139</v>
      </c>
      <c r="I11778" s="244">
        <f t="shared" si="551"/>
        <v>43892</v>
      </c>
      <c r="J11778" s="244" t="str">
        <f t="shared" si="549"/>
        <v/>
      </c>
    </row>
    <row r="11779" spans="3:10" ht="12" thickBot="1" x14ac:dyDescent="0.25">
      <c r="C11779" s="254"/>
      <c r="D11779" s="254"/>
      <c r="E11779" s="255"/>
      <c r="F11779" s="256"/>
      <c r="G11779" s="257"/>
      <c r="H11779" s="243">
        <f t="shared" ca="1" si="550"/>
        <v>45139</v>
      </c>
      <c r="I11779" s="244">
        <f t="shared" si="551"/>
        <v>43892</v>
      </c>
      <c r="J11779" s="244" t="str">
        <f t="shared" si="549"/>
        <v/>
      </c>
    </row>
    <row r="11780" spans="3:10" ht="12" thickBot="1" x14ac:dyDescent="0.25">
      <c r="C11780" s="254"/>
      <c r="D11780" s="254"/>
      <c r="E11780" s="255"/>
      <c r="F11780" s="256"/>
      <c r="G11780" s="257"/>
      <c r="H11780" s="243">
        <f t="shared" ca="1" si="550"/>
        <v>45139</v>
      </c>
      <c r="I11780" s="244">
        <f t="shared" si="551"/>
        <v>43892</v>
      </c>
      <c r="J11780" s="244" t="str">
        <f t="shared" si="549"/>
        <v/>
      </c>
    </row>
    <row r="11781" spans="3:10" ht="12" thickBot="1" x14ac:dyDescent="0.25">
      <c r="C11781" s="254"/>
      <c r="D11781" s="254"/>
      <c r="E11781" s="255"/>
      <c r="F11781" s="256"/>
      <c r="G11781" s="257"/>
      <c r="H11781" s="243">
        <f t="shared" ca="1" si="550"/>
        <v>45139</v>
      </c>
      <c r="I11781" s="244">
        <f t="shared" si="551"/>
        <v>43892</v>
      </c>
      <c r="J11781" s="244" t="str">
        <f t="shared" si="549"/>
        <v/>
      </c>
    </row>
    <row r="11782" spans="3:10" ht="12" thickBot="1" x14ac:dyDescent="0.25">
      <c r="C11782" s="254"/>
      <c r="D11782" s="254"/>
      <c r="E11782" s="255"/>
      <c r="F11782" s="256"/>
      <c r="G11782" s="257"/>
      <c r="H11782" s="243">
        <f t="shared" ca="1" si="550"/>
        <v>45139</v>
      </c>
      <c r="I11782" s="244">
        <f t="shared" si="551"/>
        <v>43892</v>
      </c>
      <c r="J11782" s="244" t="str">
        <f t="shared" ref="J11782:J11845" si="552">IF(G11782="","",IF(G11782&gt;=0,"Debitoren",IF(G11782&lt;0,"Kreditoren","")))</f>
        <v/>
      </c>
    </row>
    <row r="11783" spans="3:10" ht="12" thickBot="1" x14ac:dyDescent="0.25">
      <c r="C11783" s="254"/>
      <c r="D11783" s="254"/>
      <c r="E11783" s="255"/>
      <c r="F11783" s="256"/>
      <c r="G11783" s="257"/>
      <c r="H11783" s="243">
        <f t="shared" ref="H11783:H11846" ca="1" si="553">IF(F11783&lt;$F$2,EOMONTH($F$2,-1)+1,EOMONTH(F11783,-1)+1)</f>
        <v>45139</v>
      </c>
      <c r="I11783" s="244">
        <f t="shared" ref="I11783:I11846" si="554">IF(F11783&lt;$I$2,IF(   WEEKDAY(EOMONTH($I$2,-1)+1)=1,EOMONTH($I$2,-1)+1+1,EOMONTH($I$2,-1)+1),IF(WEEKDAY(F11783)=1,F11783+1,F11783))</f>
        <v>43892</v>
      </c>
      <c r="J11783" s="244" t="str">
        <f t="shared" si="552"/>
        <v/>
      </c>
    </row>
    <row r="11784" spans="3:10" ht="12" thickBot="1" x14ac:dyDescent="0.25">
      <c r="C11784" s="254"/>
      <c r="D11784" s="254"/>
      <c r="E11784" s="255"/>
      <c r="F11784" s="256"/>
      <c r="G11784" s="257"/>
      <c r="H11784" s="243">
        <f t="shared" ca="1" si="553"/>
        <v>45139</v>
      </c>
      <c r="I11784" s="244">
        <f t="shared" si="554"/>
        <v>43892</v>
      </c>
      <c r="J11784" s="244" t="str">
        <f t="shared" si="552"/>
        <v/>
      </c>
    </row>
    <row r="11785" spans="3:10" ht="12" thickBot="1" x14ac:dyDescent="0.25">
      <c r="C11785" s="254"/>
      <c r="D11785" s="254"/>
      <c r="E11785" s="255"/>
      <c r="F11785" s="256"/>
      <c r="G11785" s="257"/>
      <c r="H11785" s="243">
        <f t="shared" ca="1" si="553"/>
        <v>45139</v>
      </c>
      <c r="I11785" s="244">
        <f t="shared" si="554"/>
        <v>43892</v>
      </c>
      <c r="J11785" s="244" t="str">
        <f t="shared" si="552"/>
        <v/>
      </c>
    </row>
    <row r="11786" spans="3:10" ht="12" thickBot="1" x14ac:dyDescent="0.25">
      <c r="C11786" s="254"/>
      <c r="D11786" s="254"/>
      <c r="E11786" s="255"/>
      <c r="F11786" s="256"/>
      <c r="G11786" s="257"/>
      <c r="H11786" s="243">
        <f t="shared" ca="1" si="553"/>
        <v>45139</v>
      </c>
      <c r="I11786" s="244">
        <f t="shared" si="554"/>
        <v>43892</v>
      </c>
      <c r="J11786" s="244" t="str">
        <f t="shared" si="552"/>
        <v/>
      </c>
    </row>
    <row r="11787" spans="3:10" ht="12" thickBot="1" x14ac:dyDescent="0.25">
      <c r="C11787" s="254"/>
      <c r="D11787" s="254"/>
      <c r="E11787" s="255"/>
      <c r="F11787" s="256"/>
      <c r="G11787" s="257"/>
      <c r="H11787" s="243">
        <f t="shared" ca="1" si="553"/>
        <v>45139</v>
      </c>
      <c r="I11787" s="244">
        <f t="shared" si="554"/>
        <v>43892</v>
      </c>
      <c r="J11787" s="244" t="str">
        <f t="shared" si="552"/>
        <v/>
      </c>
    </row>
    <row r="11788" spans="3:10" ht="12" thickBot="1" x14ac:dyDescent="0.25">
      <c r="C11788" s="254"/>
      <c r="D11788" s="254"/>
      <c r="E11788" s="255"/>
      <c r="F11788" s="256"/>
      <c r="G11788" s="257"/>
      <c r="H11788" s="243">
        <f t="shared" ca="1" si="553"/>
        <v>45139</v>
      </c>
      <c r="I11788" s="244">
        <f t="shared" si="554"/>
        <v>43892</v>
      </c>
      <c r="J11788" s="244" t="str">
        <f t="shared" si="552"/>
        <v/>
      </c>
    </row>
    <row r="11789" spans="3:10" ht="12" thickBot="1" x14ac:dyDescent="0.25">
      <c r="C11789" s="254"/>
      <c r="D11789" s="254"/>
      <c r="E11789" s="255"/>
      <c r="F11789" s="256"/>
      <c r="G11789" s="257"/>
      <c r="H11789" s="243">
        <f t="shared" ca="1" si="553"/>
        <v>45139</v>
      </c>
      <c r="I11789" s="244">
        <f t="shared" si="554"/>
        <v>43892</v>
      </c>
      <c r="J11789" s="244" t="str">
        <f t="shared" si="552"/>
        <v/>
      </c>
    </row>
    <row r="11790" spans="3:10" ht="12" thickBot="1" x14ac:dyDescent="0.25">
      <c r="C11790" s="254"/>
      <c r="D11790" s="254"/>
      <c r="E11790" s="255"/>
      <c r="F11790" s="256"/>
      <c r="G11790" s="257"/>
      <c r="H11790" s="243">
        <f t="shared" ca="1" si="553"/>
        <v>45139</v>
      </c>
      <c r="I11790" s="244">
        <f t="shared" si="554"/>
        <v>43892</v>
      </c>
      <c r="J11790" s="244" t="str">
        <f t="shared" si="552"/>
        <v/>
      </c>
    </row>
    <row r="11791" spans="3:10" ht="12" thickBot="1" x14ac:dyDescent="0.25">
      <c r="C11791" s="254"/>
      <c r="D11791" s="254"/>
      <c r="E11791" s="255"/>
      <c r="F11791" s="256"/>
      <c r="G11791" s="257"/>
      <c r="H11791" s="243">
        <f t="shared" ca="1" si="553"/>
        <v>45139</v>
      </c>
      <c r="I11791" s="244">
        <f t="shared" si="554"/>
        <v>43892</v>
      </c>
      <c r="J11791" s="244" t="str">
        <f t="shared" si="552"/>
        <v/>
      </c>
    </row>
    <row r="11792" spans="3:10" ht="12" thickBot="1" x14ac:dyDescent="0.25">
      <c r="C11792" s="254"/>
      <c r="D11792" s="254"/>
      <c r="E11792" s="255"/>
      <c r="F11792" s="256"/>
      <c r="G11792" s="257"/>
      <c r="H11792" s="243">
        <f t="shared" ca="1" si="553"/>
        <v>45139</v>
      </c>
      <c r="I11792" s="244">
        <f t="shared" si="554"/>
        <v>43892</v>
      </c>
      <c r="J11792" s="244" t="str">
        <f t="shared" si="552"/>
        <v/>
      </c>
    </row>
    <row r="11793" spans="3:10" ht="12" thickBot="1" x14ac:dyDescent="0.25">
      <c r="C11793" s="254"/>
      <c r="D11793" s="254"/>
      <c r="E11793" s="255"/>
      <c r="F11793" s="256"/>
      <c r="G11793" s="257"/>
      <c r="H11793" s="243">
        <f t="shared" ca="1" si="553"/>
        <v>45139</v>
      </c>
      <c r="I11793" s="244">
        <f t="shared" si="554"/>
        <v>43892</v>
      </c>
      <c r="J11793" s="244" t="str">
        <f t="shared" si="552"/>
        <v/>
      </c>
    </row>
    <row r="11794" spans="3:10" ht="12" thickBot="1" x14ac:dyDescent="0.25">
      <c r="C11794" s="254"/>
      <c r="D11794" s="254"/>
      <c r="E11794" s="255"/>
      <c r="F11794" s="256"/>
      <c r="G11794" s="257"/>
      <c r="H11794" s="243">
        <f t="shared" ca="1" si="553"/>
        <v>45139</v>
      </c>
      <c r="I11794" s="244">
        <f t="shared" si="554"/>
        <v>43892</v>
      </c>
      <c r="J11794" s="244" t="str">
        <f t="shared" si="552"/>
        <v/>
      </c>
    </row>
    <row r="11795" spans="3:10" ht="12" thickBot="1" x14ac:dyDescent="0.25">
      <c r="C11795" s="254"/>
      <c r="D11795" s="254"/>
      <c r="E11795" s="255"/>
      <c r="F11795" s="256"/>
      <c r="G11795" s="257"/>
      <c r="H11795" s="243">
        <f t="shared" ca="1" si="553"/>
        <v>45139</v>
      </c>
      <c r="I11795" s="244">
        <f t="shared" si="554"/>
        <v>43892</v>
      </c>
      <c r="J11795" s="244" t="str">
        <f t="shared" si="552"/>
        <v/>
      </c>
    </row>
    <row r="11796" spans="3:10" ht="12" thickBot="1" x14ac:dyDescent="0.25">
      <c r="C11796" s="254"/>
      <c r="D11796" s="254"/>
      <c r="E11796" s="255"/>
      <c r="F11796" s="256"/>
      <c r="G11796" s="257"/>
      <c r="H11796" s="243">
        <f t="shared" ca="1" si="553"/>
        <v>45139</v>
      </c>
      <c r="I11796" s="244">
        <f t="shared" si="554"/>
        <v>43892</v>
      </c>
      <c r="J11796" s="244" t="str">
        <f t="shared" si="552"/>
        <v/>
      </c>
    </row>
    <row r="11797" spans="3:10" ht="12" thickBot="1" x14ac:dyDescent="0.25">
      <c r="C11797" s="254"/>
      <c r="D11797" s="254"/>
      <c r="E11797" s="255"/>
      <c r="F11797" s="256"/>
      <c r="G11797" s="257"/>
      <c r="H11797" s="243">
        <f t="shared" ca="1" si="553"/>
        <v>45139</v>
      </c>
      <c r="I11797" s="244">
        <f t="shared" si="554"/>
        <v>43892</v>
      </c>
      <c r="J11797" s="244" t="str">
        <f t="shared" si="552"/>
        <v/>
      </c>
    </row>
    <row r="11798" spans="3:10" ht="12" thickBot="1" x14ac:dyDescent="0.25">
      <c r="C11798" s="254"/>
      <c r="D11798" s="254"/>
      <c r="E11798" s="255"/>
      <c r="F11798" s="256"/>
      <c r="G11798" s="257"/>
      <c r="H11798" s="243">
        <f t="shared" ca="1" si="553"/>
        <v>45139</v>
      </c>
      <c r="I11798" s="244">
        <f t="shared" si="554"/>
        <v>43892</v>
      </c>
      <c r="J11798" s="244" t="str">
        <f t="shared" si="552"/>
        <v/>
      </c>
    </row>
    <row r="11799" spans="3:10" ht="12" thickBot="1" x14ac:dyDescent="0.25">
      <c r="C11799" s="254"/>
      <c r="D11799" s="254"/>
      <c r="E11799" s="255"/>
      <c r="F11799" s="256"/>
      <c r="G11799" s="257"/>
      <c r="H11799" s="243">
        <f t="shared" ca="1" si="553"/>
        <v>45139</v>
      </c>
      <c r="I11799" s="244">
        <f t="shared" si="554"/>
        <v>43892</v>
      </c>
      <c r="J11799" s="244" t="str">
        <f t="shared" si="552"/>
        <v/>
      </c>
    </row>
    <row r="11800" spans="3:10" ht="12" thickBot="1" x14ac:dyDescent="0.25">
      <c r="C11800" s="254"/>
      <c r="D11800" s="254"/>
      <c r="E11800" s="255"/>
      <c r="F11800" s="256"/>
      <c r="G11800" s="257"/>
      <c r="H11800" s="243">
        <f t="shared" ca="1" si="553"/>
        <v>45139</v>
      </c>
      <c r="I11800" s="244">
        <f t="shared" si="554"/>
        <v>43892</v>
      </c>
      <c r="J11800" s="244" t="str">
        <f t="shared" si="552"/>
        <v/>
      </c>
    </row>
    <row r="11801" spans="3:10" ht="12" thickBot="1" x14ac:dyDescent="0.25">
      <c r="C11801" s="254"/>
      <c r="D11801" s="254"/>
      <c r="E11801" s="255"/>
      <c r="F11801" s="256"/>
      <c r="G11801" s="257"/>
      <c r="H11801" s="243">
        <f t="shared" ca="1" si="553"/>
        <v>45139</v>
      </c>
      <c r="I11801" s="244">
        <f t="shared" si="554"/>
        <v>43892</v>
      </c>
      <c r="J11801" s="244" t="str">
        <f t="shared" si="552"/>
        <v/>
      </c>
    </row>
    <row r="11802" spans="3:10" ht="12" thickBot="1" x14ac:dyDescent="0.25">
      <c r="C11802" s="254"/>
      <c r="D11802" s="254"/>
      <c r="E11802" s="255"/>
      <c r="F11802" s="256"/>
      <c r="G11802" s="257"/>
      <c r="H11802" s="243">
        <f t="shared" ca="1" si="553"/>
        <v>45139</v>
      </c>
      <c r="I11802" s="244">
        <f t="shared" si="554"/>
        <v>43892</v>
      </c>
      <c r="J11802" s="244" t="str">
        <f t="shared" si="552"/>
        <v/>
      </c>
    </row>
    <row r="11803" spans="3:10" ht="12" thickBot="1" x14ac:dyDescent="0.25">
      <c r="C11803" s="254"/>
      <c r="D11803" s="254"/>
      <c r="E11803" s="255"/>
      <c r="F11803" s="256"/>
      <c r="G11803" s="257"/>
      <c r="H11803" s="243">
        <f t="shared" ca="1" si="553"/>
        <v>45139</v>
      </c>
      <c r="I11803" s="244">
        <f t="shared" si="554"/>
        <v>43892</v>
      </c>
      <c r="J11803" s="244" t="str">
        <f t="shared" si="552"/>
        <v/>
      </c>
    </row>
    <row r="11804" spans="3:10" ht="12" thickBot="1" x14ac:dyDescent="0.25">
      <c r="C11804" s="254"/>
      <c r="D11804" s="254"/>
      <c r="E11804" s="255"/>
      <c r="F11804" s="256"/>
      <c r="G11804" s="257"/>
      <c r="H11804" s="243">
        <f t="shared" ca="1" si="553"/>
        <v>45139</v>
      </c>
      <c r="I11804" s="244">
        <f t="shared" si="554"/>
        <v>43892</v>
      </c>
      <c r="J11804" s="244" t="str">
        <f t="shared" si="552"/>
        <v/>
      </c>
    </row>
    <row r="11805" spans="3:10" ht="12" thickBot="1" x14ac:dyDescent="0.25">
      <c r="C11805" s="254"/>
      <c r="D11805" s="254"/>
      <c r="E11805" s="255"/>
      <c r="F11805" s="256"/>
      <c r="G11805" s="257"/>
      <c r="H11805" s="243">
        <f t="shared" ca="1" si="553"/>
        <v>45139</v>
      </c>
      <c r="I11805" s="244">
        <f t="shared" si="554"/>
        <v>43892</v>
      </c>
      <c r="J11805" s="244" t="str">
        <f t="shared" si="552"/>
        <v/>
      </c>
    </row>
    <row r="11806" spans="3:10" ht="12" thickBot="1" x14ac:dyDescent="0.25">
      <c r="C11806" s="254"/>
      <c r="D11806" s="254"/>
      <c r="E11806" s="255"/>
      <c r="F11806" s="256"/>
      <c r="G11806" s="257"/>
      <c r="H11806" s="243">
        <f t="shared" ca="1" si="553"/>
        <v>45139</v>
      </c>
      <c r="I11806" s="244">
        <f t="shared" si="554"/>
        <v>43892</v>
      </c>
      <c r="J11806" s="244" t="str">
        <f t="shared" si="552"/>
        <v/>
      </c>
    </row>
    <row r="11807" spans="3:10" ht="12" thickBot="1" x14ac:dyDescent="0.25">
      <c r="C11807" s="254"/>
      <c r="D11807" s="254"/>
      <c r="E11807" s="255"/>
      <c r="F11807" s="256"/>
      <c r="G11807" s="257"/>
      <c r="H11807" s="243">
        <f t="shared" ca="1" si="553"/>
        <v>45139</v>
      </c>
      <c r="I11807" s="244">
        <f t="shared" si="554"/>
        <v>43892</v>
      </c>
      <c r="J11807" s="244" t="str">
        <f t="shared" si="552"/>
        <v/>
      </c>
    </row>
    <row r="11808" spans="3:10" ht="12" thickBot="1" x14ac:dyDescent="0.25">
      <c r="C11808" s="254"/>
      <c r="D11808" s="254"/>
      <c r="E11808" s="255"/>
      <c r="F11808" s="256"/>
      <c r="G11808" s="257"/>
      <c r="H11808" s="243">
        <f t="shared" ca="1" si="553"/>
        <v>45139</v>
      </c>
      <c r="I11808" s="244">
        <f t="shared" si="554"/>
        <v>43892</v>
      </c>
      <c r="J11808" s="244" t="str">
        <f t="shared" si="552"/>
        <v/>
      </c>
    </row>
    <row r="11809" spans="3:10" ht="12" thickBot="1" x14ac:dyDescent="0.25">
      <c r="C11809" s="254"/>
      <c r="D11809" s="254"/>
      <c r="E11809" s="255"/>
      <c r="F11809" s="256"/>
      <c r="G11809" s="257"/>
      <c r="H11809" s="243">
        <f t="shared" ca="1" si="553"/>
        <v>45139</v>
      </c>
      <c r="I11809" s="244">
        <f t="shared" si="554"/>
        <v>43892</v>
      </c>
      <c r="J11809" s="244" t="str">
        <f t="shared" si="552"/>
        <v/>
      </c>
    </row>
    <row r="11810" spans="3:10" ht="12" thickBot="1" x14ac:dyDescent="0.25">
      <c r="C11810" s="254"/>
      <c r="D11810" s="254"/>
      <c r="E11810" s="255"/>
      <c r="F11810" s="256"/>
      <c r="G11810" s="257"/>
      <c r="H11810" s="243">
        <f t="shared" ca="1" si="553"/>
        <v>45139</v>
      </c>
      <c r="I11810" s="244">
        <f t="shared" si="554"/>
        <v>43892</v>
      </c>
      <c r="J11810" s="244" t="str">
        <f t="shared" si="552"/>
        <v/>
      </c>
    </row>
    <row r="11811" spans="3:10" ht="12" thickBot="1" x14ac:dyDescent="0.25">
      <c r="C11811" s="254"/>
      <c r="D11811" s="254"/>
      <c r="E11811" s="255"/>
      <c r="F11811" s="256"/>
      <c r="G11811" s="257"/>
      <c r="H11811" s="243">
        <f t="shared" ca="1" si="553"/>
        <v>45139</v>
      </c>
      <c r="I11811" s="244">
        <f t="shared" si="554"/>
        <v>43892</v>
      </c>
      <c r="J11811" s="244" t="str">
        <f t="shared" si="552"/>
        <v/>
      </c>
    </row>
    <row r="11812" spans="3:10" ht="12" thickBot="1" x14ac:dyDescent="0.25">
      <c r="C11812" s="254"/>
      <c r="D11812" s="254"/>
      <c r="E11812" s="255"/>
      <c r="F11812" s="256"/>
      <c r="G11812" s="257"/>
      <c r="H11812" s="243">
        <f t="shared" ca="1" si="553"/>
        <v>45139</v>
      </c>
      <c r="I11812" s="244">
        <f t="shared" si="554"/>
        <v>43892</v>
      </c>
      <c r="J11812" s="244" t="str">
        <f t="shared" si="552"/>
        <v/>
      </c>
    </row>
    <row r="11813" spans="3:10" ht="12" thickBot="1" x14ac:dyDescent="0.25">
      <c r="C11813" s="254"/>
      <c r="D11813" s="254"/>
      <c r="E11813" s="255"/>
      <c r="F11813" s="256"/>
      <c r="G11813" s="257"/>
      <c r="H11813" s="243">
        <f t="shared" ca="1" si="553"/>
        <v>45139</v>
      </c>
      <c r="I11813" s="244">
        <f t="shared" si="554"/>
        <v>43892</v>
      </c>
      <c r="J11813" s="244" t="str">
        <f t="shared" si="552"/>
        <v/>
      </c>
    </row>
    <row r="11814" spans="3:10" ht="12" thickBot="1" x14ac:dyDescent="0.25">
      <c r="C11814" s="254"/>
      <c r="D11814" s="254"/>
      <c r="E11814" s="255"/>
      <c r="F11814" s="256"/>
      <c r="G11814" s="257"/>
      <c r="H11814" s="243">
        <f t="shared" ca="1" si="553"/>
        <v>45139</v>
      </c>
      <c r="I11814" s="244">
        <f t="shared" si="554"/>
        <v>43892</v>
      </c>
      <c r="J11814" s="244" t="str">
        <f t="shared" si="552"/>
        <v/>
      </c>
    </row>
    <row r="11815" spans="3:10" ht="12" thickBot="1" x14ac:dyDescent="0.25">
      <c r="C11815" s="254"/>
      <c r="D11815" s="254"/>
      <c r="E11815" s="255"/>
      <c r="F11815" s="256"/>
      <c r="G11815" s="257"/>
      <c r="H11815" s="243">
        <f t="shared" ca="1" si="553"/>
        <v>45139</v>
      </c>
      <c r="I11815" s="244">
        <f t="shared" si="554"/>
        <v>43892</v>
      </c>
      <c r="J11815" s="244" t="str">
        <f t="shared" si="552"/>
        <v/>
      </c>
    </row>
    <row r="11816" spans="3:10" ht="12" thickBot="1" x14ac:dyDescent="0.25">
      <c r="C11816" s="254"/>
      <c r="D11816" s="254"/>
      <c r="E11816" s="255"/>
      <c r="F11816" s="256"/>
      <c r="G11816" s="257"/>
      <c r="H11816" s="243">
        <f t="shared" ca="1" si="553"/>
        <v>45139</v>
      </c>
      <c r="I11816" s="244">
        <f t="shared" si="554"/>
        <v>43892</v>
      </c>
      <c r="J11816" s="244" t="str">
        <f t="shared" si="552"/>
        <v/>
      </c>
    </row>
    <row r="11817" spans="3:10" ht="12" thickBot="1" x14ac:dyDescent="0.25">
      <c r="C11817" s="254"/>
      <c r="D11817" s="254"/>
      <c r="E11817" s="255"/>
      <c r="F11817" s="256"/>
      <c r="G11817" s="257"/>
      <c r="H11817" s="243">
        <f t="shared" ca="1" si="553"/>
        <v>45139</v>
      </c>
      <c r="I11817" s="244">
        <f t="shared" si="554"/>
        <v>43892</v>
      </c>
      <c r="J11817" s="244" t="str">
        <f t="shared" si="552"/>
        <v/>
      </c>
    </row>
    <row r="11818" spans="3:10" ht="12" thickBot="1" x14ac:dyDescent="0.25">
      <c r="C11818" s="254"/>
      <c r="D11818" s="254"/>
      <c r="E11818" s="255"/>
      <c r="F11818" s="256"/>
      <c r="G11818" s="257"/>
      <c r="H11818" s="243">
        <f t="shared" ca="1" si="553"/>
        <v>45139</v>
      </c>
      <c r="I11818" s="244">
        <f t="shared" si="554"/>
        <v>43892</v>
      </c>
      <c r="J11818" s="244" t="str">
        <f t="shared" si="552"/>
        <v/>
      </c>
    </row>
    <row r="11819" spans="3:10" ht="12" thickBot="1" x14ac:dyDescent="0.25">
      <c r="C11819" s="254"/>
      <c r="D11819" s="254"/>
      <c r="E11819" s="255"/>
      <c r="F11819" s="256"/>
      <c r="G11819" s="257"/>
      <c r="H11819" s="243">
        <f t="shared" ca="1" si="553"/>
        <v>45139</v>
      </c>
      <c r="I11819" s="244">
        <f t="shared" si="554"/>
        <v>43892</v>
      </c>
      <c r="J11819" s="244" t="str">
        <f t="shared" si="552"/>
        <v/>
      </c>
    </row>
    <row r="11820" spans="3:10" ht="12" thickBot="1" x14ac:dyDescent="0.25">
      <c r="C11820" s="254"/>
      <c r="D11820" s="254"/>
      <c r="E11820" s="255"/>
      <c r="F11820" s="256"/>
      <c r="G11820" s="257"/>
      <c r="H11820" s="243">
        <f t="shared" ca="1" si="553"/>
        <v>45139</v>
      </c>
      <c r="I11820" s="244">
        <f t="shared" si="554"/>
        <v>43892</v>
      </c>
      <c r="J11820" s="244" t="str">
        <f t="shared" si="552"/>
        <v/>
      </c>
    </row>
    <row r="11821" spans="3:10" ht="12" thickBot="1" x14ac:dyDescent="0.25">
      <c r="C11821" s="254"/>
      <c r="D11821" s="254"/>
      <c r="E11821" s="255"/>
      <c r="F11821" s="256"/>
      <c r="G11821" s="257"/>
      <c r="H11821" s="243">
        <f t="shared" ca="1" si="553"/>
        <v>45139</v>
      </c>
      <c r="I11821" s="244">
        <f t="shared" si="554"/>
        <v>43892</v>
      </c>
      <c r="J11821" s="244" t="str">
        <f t="shared" si="552"/>
        <v/>
      </c>
    </row>
    <row r="11822" spans="3:10" ht="12" thickBot="1" x14ac:dyDescent="0.25">
      <c r="C11822" s="254"/>
      <c r="D11822" s="254"/>
      <c r="E11822" s="255"/>
      <c r="F11822" s="256"/>
      <c r="G11822" s="257"/>
      <c r="H11822" s="243">
        <f t="shared" ca="1" si="553"/>
        <v>45139</v>
      </c>
      <c r="I11822" s="244">
        <f t="shared" si="554"/>
        <v>43892</v>
      </c>
      <c r="J11822" s="244" t="str">
        <f t="shared" si="552"/>
        <v/>
      </c>
    </row>
    <row r="11823" spans="3:10" ht="12" thickBot="1" x14ac:dyDescent="0.25">
      <c r="C11823" s="254"/>
      <c r="D11823" s="254"/>
      <c r="E11823" s="255"/>
      <c r="F11823" s="256"/>
      <c r="G11823" s="257"/>
      <c r="H11823" s="243">
        <f t="shared" ca="1" si="553"/>
        <v>45139</v>
      </c>
      <c r="I11823" s="244">
        <f t="shared" si="554"/>
        <v>43892</v>
      </c>
      <c r="J11823" s="244" t="str">
        <f t="shared" si="552"/>
        <v/>
      </c>
    </row>
    <row r="11824" spans="3:10" ht="12" thickBot="1" x14ac:dyDescent="0.25">
      <c r="C11824" s="254"/>
      <c r="D11824" s="254"/>
      <c r="E11824" s="255"/>
      <c r="F11824" s="256"/>
      <c r="G11824" s="257"/>
      <c r="H11824" s="243">
        <f t="shared" ca="1" si="553"/>
        <v>45139</v>
      </c>
      <c r="I11824" s="244">
        <f t="shared" si="554"/>
        <v>43892</v>
      </c>
      <c r="J11824" s="244" t="str">
        <f t="shared" si="552"/>
        <v/>
      </c>
    </row>
    <row r="11825" spans="3:10" ht="12" thickBot="1" x14ac:dyDescent="0.25">
      <c r="C11825" s="254"/>
      <c r="D11825" s="254"/>
      <c r="E11825" s="255"/>
      <c r="F11825" s="256"/>
      <c r="G11825" s="257"/>
      <c r="H11825" s="243">
        <f t="shared" ca="1" si="553"/>
        <v>45139</v>
      </c>
      <c r="I11825" s="244">
        <f t="shared" si="554"/>
        <v>43892</v>
      </c>
      <c r="J11825" s="244" t="str">
        <f t="shared" si="552"/>
        <v/>
      </c>
    </row>
    <row r="11826" spans="3:10" ht="12" thickBot="1" x14ac:dyDescent="0.25">
      <c r="C11826" s="254"/>
      <c r="D11826" s="254"/>
      <c r="E11826" s="255"/>
      <c r="F11826" s="256"/>
      <c r="G11826" s="257"/>
      <c r="H11826" s="243">
        <f t="shared" ca="1" si="553"/>
        <v>45139</v>
      </c>
      <c r="I11826" s="244">
        <f t="shared" si="554"/>
        <v>43892</v>
      </c>
      <c r="J11826" s="244" t="str">
        <f t="shared" si="552"/>
        <v/>
      </c>
    </row>
    <row r="11827" spans="3:10" ht="12" thickBot="1" x14ac:dyDescent="0.25">
      <c r="C11827" s="254"/>
      <c r="D11827" s="254"/>
      <c r="E11827" s="255"/>
      <c r="F11827" s="256"/>
      <c r="G11827" s="257"/>
      <c r="H11827" s="243">
        <f t="shared" ca="1" si="553"/>
        <v>45139</v>
      </c>
      <c r="I11827" s="244">
        <f t="shared" si="554"/>
        <v>43892</v>
      </c>
      <c r="J11827" s="244" t="str">
        <f t="shared" si="552"/>
        <v/>
      </c>
    </row>
    <row r="11828" spans="3:10" ht="12" thickBot="1" x14ac:dyDescent="0.25">
      <c r="C11828" s="254"/>
      <c r="D11828" s="254"/>
      <c r="E11828" s="255"/>
      <c r="F11828" s="256"/>
      <c r="G11828" s="257"/>
      <c r="H11828" s="243">
        <f t="shared" ca="1" si="553"/>
        <v>45139</v>
      </c>
      <c r="I11828" s="244">
        <f t="shared" si="554"/>
        <v>43892</v>
      </c>
      <c r="J11828" s="244" t="str">
        <f t="shared" si="552"/>
        <v/>
      </c>
    </row>
    <row r="11829" spans="3:10" ht="12" thickBot="1" x14ac:dyDescent="0.25">
      <c r="C11829" s="254"/>
      <c r="D11829" s="254"/>
      <c r="E11829" s="255"/>
      <c r="F11829" s="256"/>
      <c r="G11829" s="257"/>
      <c r="H11829" s="243">
        <f t="shared" ca="1" si="553"/>
        <v>45139</v>
      </c>
      <c r="I11829" s="244">
        <f t="shared" si="554"/>
        <v>43892</v>
      </c>
      <c r="J11829" s="244" t="str">
        <f t="shared" si="552"/>
        <v/>
      </c>
    </row>
    <row r="11830" spans="3:10" ht="12" thickBot="1" x14ac:dyDescent="0.25">
      <c r="C11830" s="254"/>
      <c r="D11830" s="254"/>
      <c r="E11830" s="255"/>
      <c r="F11830" s="256"/>
      <c r="G11830" s="257"/>
      <c r="H11830" s="243">
        <f t="shared" ca="1" si="553"/>
        <v>45139</v>
      </c>
      <c r="I11830" s="244">
        <f t="shared" si="554"/>
        <v>43892</v>
      </c>
      <c r="J11830" s="244" t="str">
        <f t="shared" si="552"/>
        <v/>
      </c>
    </row>
    <row r="11831" spans="3:10" ht="12" thickBot="1" x14ac:dyDescent="0.25">
      <c r="C11831" s="254"/>
      <c r="D11831" s="254"/>
      <c r="E11831" s="255"/>
      <c r="F11831" s="256"/>
      <c r="G11831" s="257"/>
      <c r="H11831" s="243">
        <f t="shared" ca="1" si="553"/>
        <v>45139</v>
      </c>
      <c r="I11831" s="244">
        <f t="shared" si="554"/>
        <v>43892</v>
      </c>
      <c r="J11831" s="244" t="str">
        <f t="shared" si="552"/>
        <v/>
      </c>
    </row>
    <row r="11832" spans="3:10" ht="12" thickBot="1" x14ac:dyDescent="0.25">
      <c r="C11832" s="254"/>
      <c r="D11832" s="254"/>
      <c r="E11832" s="255"/>
      <c r="F11832" s="256"/>
      <c r="G11832" s="257"/>
      <c r="H11832" s="243">
        <f t="shared" ca="1" si="553"/>
        <v>45139</v>
      </c>
      <c r="I11832" s="244">
        <f t="shared" si="554"/>
        <v>43892</v>
      </c>
      <c r="J11832" s="244" t="str">
        <f t="shared" si="552"/>
        <v/>
      </c>
    </row>
    <row r="11833" spans="3:10" ht="12" thickBot="1" x14ac:dyDescent="0.25">
      <c r="C11833" s="254"/>
      <c r="D11833" s="254"/>
      <c r="E11833" s="255"/>
      <c r="F11833" s="256"/>
      <c r="G11833" s="257"/>
      <c r="H11833" s="243">
        <f t="shared" ca="1" si="553"/>
        <v>45139</v>
      </c>
      <c r="I11833" s="244">
        <f t="shared" si="554"/>
        <v>43892</v>
      </c>
      <c r="J11833" s="244" t="str">
        <f t="shared" si="552"/>
        <v/>
      </c>
    </row>
    <row r="11834" spans="3:10" ht="12" thickBot="1" x14ac:dyDescent="0.25">
      <c r="C11834" s="254"/>
      <c r="D11834" s="254"/>
      <c r="E11834" s="255"/>
      <c r="F11834" s="256"/>
      <c r="G11834" s="257"/>
      <c r="H11834" s="243">
        <f t="shared" ca="1" si="553"/>
        <v>45139</v>
      </c>
      <c r="I11834" s="244">
        <f t="shared" si="554"/>
        <v>43892</v>
      </c>
      <c r="J11834" s="244" t="str">
        <f t="shared" si="552"/>
        <v/>
      </c>
    </row>
    <row r="11835" spans="3:10" ht="12" thickBot="1" x14ac:dyDescent="0.25">
      <c r="C11835" s="254"/>
      <c r="D11835" s="254"/>
      <c r="E11835" s="255"/>
      <c r="F11835" s="256"/>
      <c r="G11835" s="257"/>
      <c r="H11835" s="243">
        <f t="shared" ca="1" si="553"/>
        <v>45139</v>
      </c>
      <c r="I11835" s="244">
        <f t="shared" si="554"/>
        <v>43892</v>
      </c>
      <c r="J11835" s="244" t="str">
        <f t="shared" si="552"/>
        <v/>
      </c>
    </row>
    <row r="11836" spans="3:10" ht="12" thickBot="1" x14ac:dyDescent="0.25">
      <c r="C11836" s="254"/>
      <c r="D11836" s="254"/>
      <c r="E11836" s="255"/>
      <c r="F11836" s="256"/>
      <c r="G11836" s="257"/>
      <c r="H11836" s="243">
        <f t="shared" ca="1" si="553"/>
        <v>45139</v>
      </c>
      <c r="I11836" s="244">
        <f t="shared" si="554"/>
        <v>43892</v>
      </c>
      <c r="J11836" s="244" t="str">
        <f t="shared" si="552"/>
        <v/>
      </c>
    </row>
    <row r="11837" spans="3:10" ht="12" thickBot="1" x14ac:dyDescent="0.25">
      <c r="C11837" s="254"/>
      <c r="D11837" s="254"/>
      <c r="E11837" s="255"/>
      <c r="F11837" s="256"/>
      <c r="G11837" s="257"/>
      <c r="H11837" s="243">
        <f t="shared" ca="1" si="553"/>
        <v>45139</v>
      </c>
      <c r="I11837" s="244">
        <f t="shared" si="554"/>
        <v>43892</v>
      </c>
      <c r="J11837" s="244" t="str">
        <f t="shared" si="552"/>
        <v/>
      </c>
    </row>
    <row r="11838" spans="3:10" ht="12" thickBot="1" x14ac:dyDescent="0.25">
      <c r="C11838" s="254"/>
      <c r="D11838" s="254"/>
      <c r="E11838" s="255"/>
      <c r="F11838" s="256"/>
      <c r="G11838" s="257"/>
      <c r="H11838" s="243">
        <f t="shared" ca="1" si="553"/>
        <v>45139</v>
      </c>
      <c r="I11838" s="244">
        <f t="shared" si="554"/>
        <v>43892</v>
      </c>
      <c r="J11838" s="244" t="str">
        <f t="shared" si="552"/>
        <v/>
      </c>
    </row>
    <row r="11839" spans="3:10" ht="12" thickBot="1" x14ac:dyDescent="0.25">
      <c r="C11839" s="254"/>
      <c r="D11839" s="254"/>
      <c r="E11839" s="255"/>
      <c r="F11839" s="256"/>
      <c r="G11839" s="257"/>
      <c r="H11839" s="243">
        <f t="shared" ca="1" si="553"/>
        <v>45139</v>
      </c>
      <c r="I11839" s="244">
        <f t="shared" si="554"/>
        <v>43892</v>
      </c>
      <c r="J11839" s="244" t="str">
        <f t="shared" si="552"/>
        <v/>
      </c>
    </row>
    <row r="11840" spans="3:10" ht="12" thickBot="1" x14ac:dyDescent="0.25">
      <c r="C11840" s="254"/>
      <c r="D11840" s="254"/>
      <c r="E11840" s="255"/>
      <c r="F11840" s="256"/>
      <c r="G11840" s="257"/>
      <c r="H11840" s="243">
        <f t="shared" ca="1" si="553"/>
        <v>45139</v>
      </c>
      <c r="I11840" s="244">
        <f t="shared" si="554"/>
        <v>43892</v>
      </c>
      <c r="J11840" s="244" t="str">
        <f t="shared" si="552"/>
        <v/>
      </c>
    </row>
    <row r="11841" spans="3:10" ht="12" thickBot="1" x14ac:dyDescent="0.25">
      <c r="C11841" s="254"/>
      <c r="D11841" s="254"/>
      <c r="E11841" s="255"/>
      <c r="F11841" s="256"/>
      <c r="G11841" s="257"/>
      <c r="H11841" s="243">
        <f t="shared" ca="1" si="553"/>
        <v>45139</v>
      </c>
      <c r="I11841" s="244">
        <f t="shared" si="554"/>
        <v>43892</v>
      </c>
      <c r="J11841" s="244" t="str">
        <f t="shared" si="552"/>
        <v/>
      </c>
    </row>
    <row r="11842" spans="3:10" ht="12" thickBot="1" x14ac:dyDescent="0.25">
      <c r="C11842" s="254"/>
      <c r="D11842" s="254"/>
      <c r="E11842" s="255"/>
      <c r="F11842" s="256"/>
      <c r="G11842" s="257"/>
      <c r="H11842" s="243">
        <f t="shared" ca="1" si="553"/>
        <v>45139</v>
      </c>
      <c r="I11842" s="244">
        <f t="shared" si="554"/>
        <v>43892</v>
      </c>
      <c r="J11842" s="244" t="str">
        <f t="shared" si="552"/>
        <v/>
      </c>
    </row>
    <row r="11843" spans="3:10" ht="12" thickBot="1" x14ac:dyDescent="0.25">
      <c r="C11843" s="254"/>
      <c r="D11843" s="254"/>
      <c r="E11843" s="255"/>
      <c r="F11843" s="256"/>
      <c r="G11843" s="257"/>
      <c r="H11843" s="243">
        <f t="shared" ca="1" si="553"/>
        <v>45139</v>
      </c>
      <c r="I11843" s="244">
        <f t="shared" si="554"/>
        <v>43892</v>
      </c>
      <c r="J11843" s="244" t="str">
        <f t="shared" si="552"/>
        <v/>
      </c>
    </row>
    <row r="11844" spans="3:10" ht="12" thickBot="1" x14ac:dyDescent="0.25">
      <c r="C11844" s="254"/>
      <c r="D11844" s="254"/>
      <c r="E11844" s="255"/>
      <c r="F11844" s="256"/>
      <c r="G11844" s="257"/>
      <c r="H11844" s="243">
        <f t="shared" ca="1" si="553"/>
        <v>45139</v>
      </c>
      <c r="I11844" s="244">
        <f t="shared" si="554"/>
        <v>43892</v>
      </c>
      <c r="J11844" s="244" t="str">
        <f t="shared" si="552"/>
        <v/>
      </c>
    </row>
    <row r="11845" spans="3:10" ht="12" thickBot="1" x14ac:dyDescent="0.25">
      <c r="C11845" s="254"/>
      <c r="D11845" s="254"/>
      <c r="E11845" s="255"/>
      <c r="F11845" s="256"/>
      <c r="G11845" s="257"/>
      <c r="H11845" s="243">
        <f t="shared" ca="1" si="553"/>
        <v>45139</v>
      </c>
      <c r="I11845" s="244">
        <f t="shared" si="554"/>
        <v>43892</v>
      </c>
      <c r="J11845" s="244" t="str">
        <f t="shared" si="552"/>
        <v/>
      </c>
    </row>
    <row r="11846" spans="3:10" ht="12" thickBot="1" x14ac:dyDescent="0.25">
      <c r="C11846" s="254"/>
      <c r="D11846" s="254"/>
      <c r="E11846" s="255"/>
      <c r="F11846" s="256"/>
      <c r="G11846" s="257"/>
      <c r="H11846" s="243">
        <f t="shared" ca="1" si="553"/>
        <v>45139</v>
      </c>
      <c r="I11846" s="244">
        <f t="shared" si="554"/>
        <v>43892</v>
      </c>
      <c r="J11846" s="244" t="str">
        <f t="shared" ref="J11846:J11909" si="555">IF(G11846="","",IF(G11846&gt;=0,"Debitoren",IF(G11846&lt;0,"Kreditoren","")))</f>
        <v/>
      </c>
    </row>
    <row r="11847" spans="3:10" ht="12" thickBot="1" x14ac:dyDescent="0.25">
      <c r="C11847" s="254"/>
      <c r="D11847" s="254"/>
      <c r="E11847" s="255"/>
      <c r="F11847" s="256"/>
      <c r="G11847" s="257"/>
      <c r="H11847" s="243">
        <f t="shared" ref="H11847:H11910" ca="1" si="556">IF(F11847&lt;$F$2,EOMONTH($F$2,-1)+1,EOMONTH(F11847,-1)+1)</f>
        <v>45139</v>
      </c>
      <c r="I11847" s="244">
        <f t="shared" ref="I11847:I11910" si="557">IF(F11847&lt;$I$2,IF(   WEEKDAY(EOMONTH($I$2,-1)+1)=1,EOMONTH($I$2,-1)+1+1,EOMONTH($I$2,-1)+1),IF(WEEKDAY(F11847)=1,F11847+1,F11847))</f>
        <v>43892</v>
      </c>
      <c r="J11847" s="244" t="str">
        <f t="shared" si="555"/>
        <v/>
      </c>
    </row>
    <row r="11848" spans="3:10" ht="12" thickBot="1" x14ac:dyDescent="0.25">
      <c r="C11848" s="254"/>
      <c r="D11848" s="254"/>
      <c r="E11848" s="255"/>
      <c r="F11848" s="256"/>
      <c r="G11848" s="257"/>
      <c r="H11848" s="243">
        <f t="shared" ca="1" si="556"/>
        <v>45139</v>
      </c>
      <c r="I11848" s="244">
        <f t="shared" si="557"/>
        <v>43892</v>
      </c>
      <c r="J11848" s="244" t="str">
        <f t="shared" si="555"/>
        <v/>
      </c>
    </row>
    <row r="11849" spans="3:10" ht="12" thickBot="1" x14ac:dyDescent="0.25">
      <c r="C11849" s="254"/>
      <c r="D11849" s="254"/>
      <c r="E11849" s="255"/>
      <c r="F11849" s="256"/>
      <c r="G11849" s="257"/>
      <c r="H11849" s="243">
        <f t="shared" ca="1" si="556"/>
        <v>45139</v>
      </c>
      <c r="I11849" s="244">
        <f t="shared" si="557"/>
        <v>43892</v>
      </c>
      <c r="J11849" s="244" t="str">
        <f t="shared" si="555"/>
        <v/>
      </c>
    </row>
    <row r="11850" spans="3:10" ht="12" thickBot="1" x14ac:dyDescent="0.25">
      <c r="C11850" s="254"/>
      <c r="D11850" s="254"/>
      <c r="E11850" s="255"/>
      <c r="F11850" s="256"/>
      <c r="G11850" s="257"/>
      <c r="H11850" s="243">
        <f t="shared" ca="1" si="556"/>
        <v>45139</v>
      </c>
      <c r="I11850" s="244">
        <f t="shared" si="557"/>
        <v>43892</v>
      </c>
      <c r="J11850" s="244" t="str">
        <f t="shared" si="555"/>
        <v/>
      </c>
    </row>
    <row r="11851" spans="3:10" ht="12" thickBot="1" x14ac:dyDescent="0.25">
      <c r="C11851" s="254"/>
      <c r="D11851" s="254"/>
      <c r="E11851" s="255"/>
      <c r="F11851" s="256"/>
      <c r="G11851" s="257"/>
      <c r="H11851" s="243">
        <f t="shared" ca="1" si="556"/>
        <v>45139</v>
      </c>
      <c r="I11851" s="244">
        <f t="shared" si="557"/>
        <v>43892</v>
      </c>
      <c r="J11851" s="244" t="str">
        <f t="shared" si="555"/>
        <v/>
      </c>
    </row>
    <row r="11852" spans="3:10" ht="12" thickBot="1" x14ac:dyDescent="0.25">
      <c r="C11852" s="254"/>
      <c r="D11852" s="254"/>
      <c r="E11852" s="255"/>
      <c r="F11852" s="256"/>
      <c r="G11852" s="257"/>
      <c r="H11852" s="243">
        <f t="shared" ca="1" si="556"/>
        <v>45139</v>
      </c>
      <c r="I11852" s="244">
        <f t="shared" si="557"/>
        <v>43892</v>
      </c>
      <c r="J11852" s="244" t="str">
        <f t="shared" si="555"/>
        <v/>
      </c>
    </row>
    <row r="11853" spans="3:10" ht="12" thickBot="1" x14ac:dyDescent="0.25">
      <c r="C11853" s="254"/>
      <c r="D11853" s="254"/>
      <c r="E11853" s="255"/>
      <c r="F11853" s="256"/>
      <c r="G11853" s="257"/>
      <c r="H11853" s="243">
        <f t="shared" ca="1" si="556"/>
        <v>45139</v>
      </c>
      <c r="I11853" s="244">
        <f t="shared" si="557"/>
        <v>43892</v>
      </c>
      <c r="J11853" s="244" t="str">
        <f t="shared" si="555"/>
        <v/>
      </c>
    </row>
    <row r="11854" spans="3:10" ht="12" thickBot="1" x14ac:dyDescent="0.25">
      <c r="C11854" s="254"/>
      <c r="D11854" s="254"/>
      <c r="E11854" s="255"/>
      <c r="F11854" s="256"/>
      <c r="G11854" s="257"/>
      <c r="H11854" s="243">
        <f t="shared" ca="1" si="556"/>
        <v>45139</v>
      </c>
      <c r="I11854" s="244">
        <f t="shared" si="557"/>
        <v>43892</v>
      </c>
      <c r="J11854" s="244" t="str">
        <f t="shared" si="555"/>
        <v/>
      </c>
    </row>
    <row r="11855" spans="3:10" ht="12" thickBot="1" x14ac:dyDescent="0.25">
      <c r="C11855" s="254"/>
      <c r="D11855" s="254"/>
      <c r="E11855" s="255"/>
      <c r="F11855" s="256"/>
      <c r="G11855" s="257"/>
      <c r="H11855" s="243">
        <f t="shared" ca="1" si="556"/>
        <v>45139</v>
      </c>
      <c r="I11855" s="244">
        <f t="shared" si="557"/>
        <v>43892</v>
      </c>
      <c r="J11855" s="244" t="str">
        <f t="shared" si="555"/>
        <v/>
      </c>
    </row>
    <row r="11856" spans="3:10" ht="12" thickBot="1" x14ac:dyDescent="0.25">
      <c r="C11856" s="254"/>
      <c r="D11856" s="254"/>
      <c r="E11856" s="255"/>
      <c r="F11856" s="256"/>
      <c r="G11856" s="257"/>
      <c r="H11856" s="243">
        <f t="shared" ca="1" si="556"/>
        <v>45139</v>
      </c>
      <c r="I11856" s="244">
        <f t="shared" si="557"/>
        <v>43892</v>
      </c>
      <c r="J11856" s="244" t="str">
        <f t="shared" si="555"/>
        <v/>
      </c>
    </row>
    <row r="11857" spans="3:10" ht="12" thickBot="1" x14ac:dyDescent="0.25">
      <c r="C11857" s="254"/>
      <c r="D11857" s="254"/>
      <c r="E11857" s="255"/>
      <c r="F11857" s="256"/>
      <c r="G11857" s="257"/>
      <c r="H11857" s="243">
        <f t="shared" ca="1" si="556"/>
        <v>45139</v>
      </c>
      <c r="I11857" s="244">
        <f t="shared" si="557"/>
        <v>43892</v>
      </c>
      <c r="J11857" s="244" t="str">
        <f t="shared" si="555"/>
        <v/>
      </c>
    </row>
    <row r="11858" spans="3:10" ht="12" thickBot="1" x14ac:dyDescent="0.25">
      <c r="C11858" s="254"/>
      <c r="D11858" s="254"/>
      <c r="E11858" s="255"/>
      <c r="F11858" s="256"/>
      <c r="G11858" s="257"/>
      <c r="H11858" s="243">
        <f t="shared" ca="1" si="556"/>
        <v>45139</v>
      </c>
      <c r="I11858" s="244">
        <f t="shared" si="557"/>
        <v>43892</v>
      </c>
      <c r="J11858" s="244" t="str">
        <f t="shared" si="555"/>
        <v/>
      </c>
    </row>
    <row r="11859" spans="3:10" ht="12" thickBot="1" x14ac:dyDescent="0.25">
      <c r="C11859" s="254"/>
      <c r="D11859" s="254"/>
      <c r="E11859" s="255"/>
      <c r="F11859" s="256"/>
      <c r="G11859" s="257"/>
      <c r="H11859" s="243">
        <f t="shared" ca="1" si="556"/>
        <v>45139</v>
      </c>
      <c r="I11859" s="244">
        <f t="shared" si="557"/>
        <v>43892</v>
      </c>
      <c r="J11859" s="244" t="str">
        <f t="shared" si="555"/>
        <v/>
      </c>
    </row>
    <row r="11860" spans="3:10" ht="12" thickBot="1" x14ac:dyDescent="0.25">
      <c r="C11860" s="254"/>
      <c r="D11860" s="254"/>
      <c r="E11860" s="255"/>
      <c r="F11860" s="256"/>
      <c r="G11860" s="257"/>
      <c r="H11860" s="243">
        <f t="shared" ca="1" si="556"/>
        <v>45139</v>
      </c>
      <c r="I11860" s="244">
        <f t="shared" si="557"/>
        <v>43892</v>
      </c>
      <c r="J11860" s="244" t="str">
        <f t="shared" si="555"/>
        <v/>
      </c>
    </row>
    <row r="11861" spans="3:10" ht="12" thickBot="1" x14ac:dyDescent="0.25">
      <c r="C11861" s="254"/>
      <c r="D11861" s="254"/>
      <c r="E11861" s="255"/>
      <c r="F11861" s="256"/>
      <c r="G11861" s="257"/>
      <c r="H11861" s="243">
        <f t="shared" ca="1" si="556"/>
        <v>45139</v>
      </c>
      <c r="I11861" s="244">
        <f t="shared" si="557"/>
        <v>43892</v>
      </c>
      <c r="J11861" s="244" t="str">
        <f t="shared" si="555"/>
        <v/>
      </c>
    </row>
    <row r="11862" spans="3:10" ht="12" thickBot="1" x14ac:dyDescent="0.25">
      <c r="C11862" s="254"/>
      <c r="D11862" s="254"/>
      <c r="E11862" s="255"/>
      <c r="F11862" s="256"/>
      <c r="G11862" s="257"/>
      <c r="H11862" s="243">
        <f t="shared" ca="1" si="556"/>
        <v>45139</v>
      </c>
      <c r="I11862" s="244">
        <f t="shared" si="557"/>
        <v>43892</v>
      </c>
      <c r="J11862" s="244" t="str">
        <f t="shared" si="555"/>
        <v/>
      </c>
    </row>
    <row r="11863" spans="3:10" ht="12" thickBot="1" x14ac:dyDescent="0.25">
      <c r="C11863" s="254"/>
      <c r="D11863" s="254"/>
      <c r="E11863" s="255"/>
      <c r="F11863" s="256"/>
      <c r="G11863" s="257"/>
      <c r="H11863" s="243">
        <f t="shared" ca="1" si="556"/>
        <v>45139</v>
      </c>
      <c r="I11863" s="244">
        <f t="shared" si="557"/>
        <v>43892</v>
      </c>
      <c r="J11863" s="244" t="str">
        <f t="shared" si="555"/>
        <v/>
      </c>
    </row>
    <row r="11864" spans="3:10" ht="12" thickBot="1" x14ac:dyDescent="0.25">
      <c r="C11864" s="254"/>
      <c r="D11864" s="254"/>
      <c r="E11864" s="255"/>
      <c r="F11864" s="256"/>
      <c r="G11864" s="257"/>
      <c r="H11864" s="243">
        <f t="shared" ca="1" si="556"/>
        <v>45139</v>
      </c>
      <c r="I11864" s="244">
        <f t="shared" si="557"/>
        <v>43892</v>
      </c>
      <c r="J11864" s="244" t="str">
        <f t="shared" si="555"/>
        <v/>
      </c>
    </row>
    <row r="11865" spans="3:10" ht="12" thickBot="1" x14ac:dyDescent="0.25">
      <c r="C11865" s="254"/>
      <c r="D11865" s="254"/>
      <c r="E11865" s="255"/>
      <c r="F11865" s="256"/>
      <c r="G11865" s="257"/>
      <c r="H11865" s="243">
        <f t="shared" ca="1" si="556"/>
        <v>45139</v>
      </c>
      <c r="I11865" s="244">
        <f t="shared" si="557"/>
        <v>43892</v>
      </c>
      <c r="J11865" s="244" t="str">
        <f t="shared" si="555"/>
        <v/>
      </c>
    </row>
    <row r="11866" spans="3:10" ht="12" thickBot="1" x14ac:dyDescent="0.25">
      <c r="C11866" s="254"/>
      <c r="D11866" s="254"/>
      <c r="E11866" s="255"/>
      <c r="F11866" s="256"/>
      <c r="G11866" s="257"/>
      <c r="H11866" s="243">
        <f t="shared" ca="1" si="556"/>
        <v>45139</v>
      </c>
      <c r="I11866" s="244">
        <f t="shared" si="557"/>
        <v>43892</v>
      </c>
      <c r="J11866" s="244" t="str">
        <f t="shared" si="555"/>
        <v/>
      </c>
    </row>
    <row r="11867" spans="3:10" ht="12" thickBot="1" x14ac:dyDescent="0.25">
      <c r="C11867" s="254"/>
      <c r="D11867" s="254"/>
      <c r="E11867" s="255"/>
      <c r="F11867" s="256"/>
      <c r="G11867" s="257"/>
      <c r="H11867" s="243">
        <f t="shared" ca="1" si="556"/>
        <v>45139</v>
      </c>
      <c r="I11867" s="244">
        <f t="shared" si="557"/>
        <v>43892</v>
      </c>
      <c r="J11867" s="244" t="str">
        <f t="shared" si="555"/>
        <v/>
      </c>
    </row>
    <row r="11868" spans="3:10" ht="12" thickBot="1" x14ac:dyDescent="0.25">
      <c r="C11868" s="254"/>
      <c r="D11868" s="254"/>
      <c r="E11868" s="255"/>
      <c r="F11868" s="256"/>
      <c r="G11868" s="257"/>
      <c r="H11868" s="243">
        <f t="shared" ca="1" si="556"/>
        <v>45139</v>
      </c>
      <c r="I11868" s="244">
        <f t="shared" si="557"/>
        <v>43892</v>
      </c>
      <c r="J11868" s="244" t="str">
        <f t="shared" si="555"/>
        <v/>
      </c>
    </row>
    <row r="11869" spans="3:10" ht="12" thickBot="1" x14ac:dyDescent="0.25">
      <c r="C11869" s="254"/>
      <c r="D11869" s="254"/>
      <c r="E11869" s="255"/>
      <c r="F11869" s="256"/>
      <c r="G11869" s="257"/>
      <c r="H11869" s="243">
        <f t="shared" ca="1" si="556"/>
        <v>45139</v>
      </c>
      <c r="I11869" s="244">
        <f t="shared" si="557"/>
        <v>43892</v>
      </c>
      <c r="J11869" s="244" t="str">
        <f t="shared" si="555"/>
        <v/>
      </c>
    </row>
    <row r="11870" spans="3:10" ht="12" thickBot="1" x14ac:dyDescent="0.25">
      <c r="C11870" s="254"/>
      <c r="D11870" s="254"/>
      <c r="E11870" s="255"/>
      <c r="F11870" s="256"/>
      <c r="G11870" s="257"/>
      <c r="H11870" s="243">
        <f t="shared" ca="1" si="556"/>
        <v>45139</v>
      </c>
      <c r="I11870" s="244">
        <f t="shared" si="557"/>
        <v>43892</v>
      </c>
      <c r="J11870" s="244" t="str">
        <f t="shared" si="555"/>
        <v/>
      </c>
    </row>
    <row r="11871" spans="3:10" ht="12" thickBot="1" x14ac:dyDescent="0.25">
      <c r="C11871" s="254"/>
      <c r="D11871" s="254"/>
      <c r="E11871" s="255"/>
      <c r="F11871" s="256"/>
      <c r="G11871" s="257"/>
      <c r="H11871" s="243">
        <f t="shared" ca="1" si="556"/>
        <v>45139</v>
      </c>
      <c r="I11871" s="244">
        <f t="shared" si="557"/>
        <v>43892</v>
      </c>
      <c r="J11871" s="244" t="str">
        <f t="shared" si="555"/>
        <v/>
      </c>
    </row>
    <row r="11872" spans="3:10" ht="12" thickBot="1" x14ac:dyDescent="0.25">
      <c r="C11872" s="254"/>
      <c r="D11872" s="254"/>
      <c r="E11872" s="255"/>
      <c r="F11872" s="256"/>
      <c r="G11872" s="257"/>
      <c r="H11872" s="243">
        <f t="shared" ca="1" si="556"/>
        <v>45139</v>
      </c>
      <c r="I11872" s="244">
        <f t="shared" si="557"/>
        <v>43892</v>
      </c>
      <c r="J11872" s="244" t="str">
        <f t="shared" si="555"/>
        <v/>
      </c>
    </row>
    <row r="11873" spans="3:10" ht="12" thickBot="1" x14ac:dyDescent="0.25">
      <c r="C11873" s="254"/>
      <c r="D11873" s="254"/>
      <c r="E11873" s="255"/>
      <c r="F11873" s="256"/>
      <c r="G11873" s="257"/>
      <c r="H11873" s="243">
        <f t="shared" ca="1" si="556"/>
        <v>45139</v>
      </c>
      <c r="I11873" s="244">
        <f t="shared" si="557"/>
        <v>43892</v>
      </c>
      <c r="J11873" s="244" t="str">
        <f t="shared" si="555"/>
        <v/>
      </c>
    </row>
    <row r="11874" spans="3:10" ht="12" thickBot="1" x14ac:dyDescent="0.25">
      <c r="C11874" s="254"/>
      <c r="D11874" s="254"/>
      <c r="E11874" s="255"/>
      <c r="F11874" s="256"/>
      <c r="G11874" s="257"/>
      <c r="H11874" s="243">
        <f t="shared" ca="1" si="556"/>
        <v>45139</v>
      </c>
      <c r="I11874" s="244">
        <f t="shared" si="557"/>
        <v>43892</v>
      </c>
      <c r="J11874" s="244" t="str">
        <f t="shared" si="555"/>
        <v/>
      </c>
    </row>
    <row r="11875" spans="3:10" ht="12" thickBot="1" x14ac:dyDescent="0.25">
      <c r="C11875" s="254"/>
      <c r="D11875" s="254"/>
      <c r="E11875" s="255"/>
      <c r="F11875" s="256"/>
      <c r="G11875" s="257"/>
      <c r="H11875" s="243">
        <f t="shared" ca="1" si="556"/>
        <v>45139</v>
      </c>
      <c r="I11875" s="244">
        <f t="shared" si="557"/>
        <v>43892</v>
      </c>
      <c r="J11875" s="244" t="str">
        <f t="shared" si="555"/>
        <v/>
      </c>
    </row>
    <row r="11876" spans="3:10" ht="12" thickBot="1" x14ac:dyDescent="0.25">
      <c r="C11876" s="254"/>
      <c r="D11876" s="254"/>
      <c r="E11876" s="255"/>
      <c r="F11876" s="256"/>
      <c r="G11876" s="257"/>
      <c r="H11876" s="243">
        <f t="shared" ca="1" si="556"/>
        <v>45139</v>
      </c>
      <c r="I11876" s="244">
        <f t="shared" si="557"/>
        <v>43892</v>
      </c>
      <c r="J11876" s="244" t="str">
        <f t="shared" si="555"/>
        <v/>
      </c>
    </row>
    <row r="11877" spans="3:10" ht="12" thickBot="1" x14ac:dyDescent="0.25">
      <c r="C11877" s="254"/>
      <c r="D11877" s="254"/>
      <c r="E11877" s="255"/>
      <c r="F11877" s="256"/>
      <c r="G11877" s="257"/>
      <c r="H11877" s="243">
        <f t="shared" ca="1" si="556"/>
        <v>45139</v>
      </c>
      <c r="I11877" s="244">
        <f t="shared" si="557"/>
        <v>43892</v>
      </c>
      <c r="J11877" s="244" t="str">
        <f t="shared" si="555"/>
        <v/>
      </c>
    </row>
    <row r="11878" spans="3:10" ht="12" thickBot="1" x14ac:dyDescent="0.25">
      <c r="C11878" s="254"/>
      <c r="D11878" s="254"/>
      <c r="E11878" s="255"/>
      <c r="F11878" s="256"/>
      <c r="G11878" s="257"/>
      <c r="H11878" s="243">
        <f t="shared" ca="1" si="556"/>
        <v>45139</v>
      </c>
      <c r="I11878" s="244">
        <f t="shared" si="557"/>
        <v>43892</v>
      </c>
      <c r="J11878" s="244" t="str">
        <f t="shared" si="555"/>
        <v/>
      </c>
    </row>
    <row r="11879" spans="3:10" ht="12" thickBot="1" x14ac:dyDescent="0.25">
      <c r="C11879" s="254"/>
      <c r="D11879" s="254"/>
      <c r="E11879" s="255"/>
      <c r="F11879" s="256"/>
      <c r="G11879" s="257"/>
      <c r="H11879" s="243">
        <f t="shared" ca="1" si="556"/>
        <v>45139</v>
      </c>
      <c r="I11879" s="244">
        <f t="shared" si="557"/>
        <v>43892</v>
      </c>
      <c r="J11879" s="244" t="str">
        <f t="shared" si="555"/>
        <v/>
      </c>
    </row>
    <row r="11880" spans="3:10" ht="12" thickBot="1" x14ac:dyDescent="0.25">
      <c r="C11880" s="254"/>
      <c r="D11880" s="254"/>
      <c r="E11880" s="255"/>
      <c r="F11880" s="256"/>
      <c r="G11880" s="257"/>
      <c r="H11880" s="243">
        <f t="shared" ca="1" si="556"/>
        <v>45139</v>
      </c>
      <c r="I11880" s="244">
        <f t="shared" si="557"/>
        <v>43892</v>
      </c>
      <c r="J11880" s="244" t="str">
        <f t="shared" si="555"/>
        <v/>
      </c>
    </row>
    <row r="11881" spans="3:10" ht="12" thickBot="1" x14ac:dyDescent="0.25">
      <c r="C11881" s="254"/>
      <c r="D11881" s="254"/>
      <c r="E11881" s="255"/>
      <c r="F11881" s="256"/>
      <c r="G11881" s="257"/>
      <c r="H11881" s="243">
        <f t="shared" ca="1" si="556"/>
        <v>45139</v>
      </c>
      <c r="I11881" s="244">
        <f t="shared" si="557"/>
        <v>43892</v>
      </c>
      <c r="J11881" s="244" t="str">
        <f t="shared" si="555"/>
        <v/>
      </c>
    </row>
    <row r="11882" spans="3:10" ht="12" thickBot="1" x14ac:dyDescent="0.25">
      <c r="C11882" s="254"/>
      <c r="D11882" s="254"/>
      <c r="E11882" s="255"/>
      <c r="F11882" s="256"/>
      <c r="G11882" s="257"/>
      <c r="H11882" s="243">
        <f t="shared" ca="1" si="556"/>
        <v>45139</v>
      </c>
      <c r="I11882" s="244">
        <f t="shared" si="557"/>
        <v>43892</v>
      </c>
      <c r="J11882" s="244" t="str">
        <f t="shared" si="555"/>
        <v/>
      </c>
    </row>
    <row r="11883" spans="3:10" ht="12" thickBot="1" x14ac:dyDescent="0.25">
      <c r="C11883" s="254"/>
      <c r="D11883" s="254"/>
      <c r="E11883" s="255"/>
      <c r="F11883" s="256"/>
      <c r="G11883" s="257"/>
      <c r="H11883" s="243">
        <f t="shared" ca="1" si="556"/>
        <v>45139</v>
      </c>
      <c r="I11883" s="244">
        <f t="shared" si="557"/>
        <v>43892</v>
      </c>
      <c r="J11883" s="244" t="str">
        <f t="shared" si="555"/>
        <v/>
      </c>
    </row>
    <row r="11884" spans="3:10" ht="12" thickBot="1" x14ac:dyDescent="0.25">
      <c r="C11884" s="254"/>
      <c r="D11884" s="254"/>
      <c r="E11884" s="255"/>
      <c r="F11884" s="256"/>
      <c r="G11884" s="257"/>
      <c r="H11884" s="243">
        <f t="shared" ca="1" si="556"/>
        <v>45139</v>
      </c>
      <c r="I11884" s="244">
        <f t="shared" si="557"/>
        <v>43892</v>
      </c>
      <c r="J11884" s="244" t="str">
        <f t="shared" si="555"/>
        <v/>
      </c>
    </row>
    <row r="11885" spans="3:10" ht="12" thickBot="1" x14ac:dyDescent="0.25">
      <c r="C11885" s="254"/>
      <c r="D11885" s="254"/>
      <c r="E11885" s="255"/>
      <c r="F11885" s="256"/>
      <c r="G11885" s="257"/>
      <c r="H11885" s="243">
        <f t="shared" ca="1" si="556"/>
        <v>45139</v>
      </c>
      <c r="I11885" s="244">
        <f t="shared" si="557"/>
        <v>43892</v>
      </c>
      <c r="J11885" s="244" t="str">
        <f t="shared" si="555"/>
        <v/>
      </c>
    </row>
    <row r="11886" spans="3:10" ht="12" thickBot="1" x14ac:dyDescent="0.25">
      <c r="C11886" s="254"/>
      <c r="D11886" s="254"/>
      <c r="E11886" s="255"/>
      <c r="F11886" s="256"/>
      <c r="G11886" s="257"/>
      <c r="H11886" s="243">
        <f t="shared" ca="1" si="556"/>
        <v>45139</v>
      </c>
      <c r="I11886" s="244">
        <f t="shared" si="557"/>
        <v>43892</v>
      </c>
      <c r="J11886" s="244" t="str">
        <f t="shared" si="555"/>
        <v/>
      </c>
    </row>
    <row r="11887" spans="3:10" ht="12" thickBot="1" x14ac:dyDescent="0.25">
      <c r="C11887" s="254"/>
      <c r="D11887" s="254"/>
      <c r="E11887" s="255"/>
      <c r="F11887" s="256"/>
      <c r="G11887" s="257"/>
      <c r="H11887" s="243">
        <f t="shared" ca="1" si="556"/>
        <v>45139</v>
      </c>
      <c r="I11887" s="244">
        <f t="shared" si="557"/>
        <v>43892</v>
      </c>
      <c r="J11887" s="244" t="str">
        <f t="shared" si="555"/>
        <v/>
      </c>
    </row>
    <row r="11888" spans="3:10" ht="12" thickBot="1" x14ac:dyDescent="0.25">
      <c r="C11888" s="254"/>
      <c r="D11888" s="254"/>
      <c r="E11888" s="255"/>
      <c r="F11888" s="256"/>
      <c r="G11888" s="257"/>
      <c r="H11888" s="243">
        <f t="shared" ca="1" si="556"/>
        <v>45139</v>
      </c>
      <c r="I11888" s="244">
        <f t="shared" si="557"/>
        <v>43892</v>
      </c>
      <c r="J11888" s="244" t="str">
        <f t="shared" si="555"/>
        <v/>
      </c>
    </row>
    <row r="11889" spans="3:10" ht="12" thickBot="1" x14ac:dyDescent="0.25">
      <c r="C11889" s="254"/>
      <c r="D11889" s="254"/>
      <c r="E11889" s="255"/>
      <c r="F11889" s="256"/>
      <c r="G11889" s="257"/>
      <c r="H11889" s="243">
        <f t="shared" ca="1" si="556"/>
        <v>45139</v>
      </c>
      <c r="I11889" s="244">
        <f t="shared" si="557"/>
        <v>43892</v>
      </c>
      <c r="J11889" s="244" t="str">
        <f t="shared" si="555"/>
        <v/>
      </c>
    </row>
    <row r="11890" spans="3:10" ht="12" thickBot="1" x14ac:dyDescent="0.25">
      <c r="C11890" s="254"/>
      <c r="D11890" s="254"/>
      <c r="E11890" s="255"/>
      <c r="F11890" s="256"/>
      <c r="G11890" s="257"/>
      <c r="H11890" s="243">
        <f t="shared" ca="1" si="556"/>
        <v>45139</v>
      </c>
      <c r="I11890" s="244">
        <f t="shared" si="557"/>
        <v>43892</v>
      </c>
      <c r="J11890" s="244" t="str">
        <f t="shared" si="555"/>
        <v/>
      </c>
    </row>
    <row r="11891" spans="3:10" ht="12" thickBot="1" x14ac:dyDescent="0.25">
      <c r="C11891" s="254"/>
      <c r="D11891" s="254"/>
      <c r="E11891" s="255"/>
      <c r="F11891" s="256"/>
      <c r="G11891" s="257"/>
      <c r="H11891" s="243">
        <f t="shared" ca="1" si="556"/>
        <v>45139</v>
      </c>
      <c r="I11891" s="244">
        <f t="shared" si="557"/>
        <v>43892</v>
      </c>
      <c r="J11891" s="244" t="str">
        <f t="shared" si="555"/>
        <v/>
      </c>
    </row>
    <row r="11892" spans="3:10" ht="12" thickBot="1" x14ac:dyDescent="0.25">
      <c r="C11892" s="254"/>
      <c r="D11892" s="254"/>
      <c r="E11892" s="255"/>
      <c r="F11892" s="256"/>
      <c r="G11892" s="257"/>
      <c r="H11892" s="243">
        <f t="shared" ca="1" si="556"/>
        <v>45139</v>
      </c>
      <c r="I11892" s="244">
        <f t="shared" si="557"/>
        <v>43892</v>
      </c>
      <c r="J11892" s="244" t="str">
        <f t="shared" si="555"/>
        <v/>
      </c>
    </row>
    <row r="11893" spans="3:10" ht="12" thickBot="1" x14ac:dyDescent="0.25">
      <c r="C11893" s="254"/>
      <c r="D11893" s="254"/>
      <c r="E11893" s="255"/>
      <c r="F11893" s="256"/>
      <c r="G11893" s="257"/>
      <c r="H11893" s="243">
        <f t="shared" ca="1" si="556"/>
        <v>45139</v>
      </c>
      <c r="I11893" s="244">
        <f t="shared" si="557"/>
        <v>43892</v>
      </c>
      <c r="J11893" s="244" t="str">
        <f t="shared" si="555"/>
        <v/>
      </c>
    </row>
    <row r="11894" spans="3:10" ht="12" thickBot="1" x14ac:dyDescent="0.25">
      <c r="C11894" s="254"/>
      <c r="D11894" s="254"/>
      <c r="E11894" s="255"/>
      <c r="F11894" s="256"/>
      <c r="G11894" s="257"/>
      <c r="H11894" s="243">
        <f t="shared" ca="1" si="556"/>
        <v>45139</v>
      </c>
      <c r="I11894" s="244">
        <f t="shared" si="557"/>
        <v>43892</v>
      </c>
      <c r="J11894" s="244" t="str">
        <f t="shared" si="555"/>
        <v/>
      </c>
    </row>
    <row r="11895" spans="3:10" ht="12" thickBot="1" x14ac:dyDescent="0.25">
      <c r="C11895" s="254"/>
      <c r="D11895" s="254"/>
      <c r="E11895" s="255"/>
      <c r="F11895" s="256"/>
      <c r="G11895" s="257"/>
      <c r="H11895" s="243">
        <f t="shared" ca="1" si="556"/>
        <v>45139</v>
      </c>
      <c r="I11895" s="244">
        <f t="shared" si="557"/>
        <v>43892</v>
      </c>
      <c r="J11895" s="244" t="str">
        <f t="shared" si="555"/>
        <v/>
      </c>
    </row>
    <row r="11896" spans="3:10" ht="12" thickBot="1" x14ac:dyDescent="0.25">
      <c r="C11896" s="254"/>
      <c r="D11896" s="254"/>
      <c r="E11896" s="255"/>
      <c r="F11896" s="256"/>
      <c r="G11896" s="257"/>
      <c r="H11896" s="243">
        <f t="shared" ca="1" si="556"/>
        <v>45139</v>
      </c>
      <c r="I11896" s="244">
        <f t="shared" si="557"/>
        <v>43892</v>
      </c>
      <c r="J11896" s="244" t="str">
        <f t="shared" si="555"/>
        <v/>
      </c>
    </row>
    <row r="11897" spans="3:10" ht="12" thickBot="1" x14ac:dyDescent="0.25">
      <c r="C11897" s="254"/>
      <c r="D11897" s="254"/>
      <c r="E11897" s="255"/>
      <c r="F11897" s="256"/>
      <c r="G11897" s="257"/>
      <c r="H11897" s="243">
        <f t="shared" ca="1" si="556"/>
        <v>45139</v>
      </c>
      <c r="I11897" s="244">
        <f t="shared" si="557"/>
        <v>43892</v>
      </c>
      <c r="J11897" s="244" t="str">
        <f t="shared" si="555"/>
        <v/>
      </c>
    </row>
    <row r="11898" spans="3:10" ht="12" thickBot="1" x14ac:dyDescent="0.25">
      <c r="C11898" s="254"/>
      <c r="D11898" s="254"/>
      <c r="E11898" s="255"/>
      <c r="F11898" s="256"/>
      <c r="G11898" s="257"/>
      <c r="H11898" s="243">
        <f t="shared" ca="1" si="556"/>
        <v>45139</v>
      </c>
      <c r="I11898" s="244">
        <f t="shared" si="557"/>
        <v>43892</v>
      </c>
      <c r="J11898" s="244" t="str">
        <f t="shared" si="555"/>
        <v/>
      </c>
    </row>
    <row r="11899" spans="3:10" ht="12" thickBot="1" x14ac:dyDescent="0.25">
      <c r="C11899" s="254"/>
      <c r="D11899" s="254"/>
      <c r="E11899" s="255"/>
      <c r="F11899" s="256"/>
      <c r="G11899" s="257"/>
      <c r="H11899" s="243">
        <f t="shared" ca="1" si="556"/>
        <v>45139</v>
      </c>
      <c r="I11899" s="244">
        <f t="shared" si="557"/>
        <v>43892</v>
      </c>
      <c r="J11899" s="244" t="str">
        <f t="shared" si="555"/>
        <v/>
      </c>
    </row>
    <row r="11900" spans="3:10" ht="12" thickBot="1" x14ac:dyDescent="0.25">
      <c r="C11900" s="254"/>
      <c r="D11900" s="254"/>
      <c r="E11900" s="255"/>
      <c r="F11900" s="256"/>
      <c r="G11900" s="257"/>
      <c r="H11900" s="243">
        <f t="shared" ca="1" si="556"/>
        <v>45139</v>
      </c>
      <c r="I11900" s="244">
        <f t="shared" si="557"/>
        <v>43892</v>
      </c>
      <c r="J11900" s="244" t="str">
        <f t="shared" si="555"/>
        <v/>
      </c>
    </row>
    <row r="11901" spans="3:10" ht="12" thickBot="1" x14ac:dyDescent="0.25">
      <c r="C11901" s="254"/>
      <c r="D11901" s="254"/>
      <c r="E11901" s="255"/>
      <c r="F11901" s="256"/>
      <c r="G11901" s="257"/>
      <c r="H11901" s="243">
        <f t="shared" ca="1" si="556"/>
        <v>45139</v>
      </c>
      <c r="I11901" s="244">
        <f t="shared" si="557"/>
        <v>43892</v>
      </c>
      <c r="J11901" s="244" t="str">
        <f t="shared" si="555"/>
        <v/>
      </c>
    </row>
    <row r="11902" spans="3:10" ht="12" thickBot="1" x14ac:dyDescent="0.25">
      <c r="C11902" s="254"/>
      <c r="D11902" s="254"/>
      <c r="E11902" s="255"/>
      <c r="F11902" s="256"/>
      <c r="G11902" s="257"/>
      <c r="H11902" s="243">
        <f t="shared" ca="1" si="556"/>
        <v>45139</v>
      </c>
      <c r="I11902" s="244">
        <f t="shared" si="557"/>
        <v>43892</v>
      </c>
      <c r="J11902" s="244" t="str">
        <f t="shared" si="555"/>
        <v/>
      </c>
    </row>
    <row r="11903" spans="3:10" ht="12" thickBot="1" x14ac:dyDescent="0.25">
      <c r="C11903" s="254"/>
      <c r="D11903" s="254"/>
      <c r="E11903" s="255"/>
      <c r="F11903" s="256"/>
      <c r="G11903" s="257"/>
      <c r="H11903" s="243">
        <f t="shared" ca="1" si="556"/>
        <v>45139</v>
      </c>
      <c r="I11903" s="244">
        <f t="shared" si="557"/>
        <v>43892</v>
      </c>
      <c r="J11903" s="244" t="str">
        <f t="shared" si="555"/>
        <v/>
      </c>
    </row>
    <row r="11904" spans="3:10" ht="12" thickBot="1" x14ac:dyDescent="0.25">
      <c r="C11904" s="254"/>
      <c r="D11904" s="254"/>
      <c r="E11904" s="255"/>
      <c r="F11904" s="256"/>
      <c r="G11904" s="257"/>
      <c r="H11904" s="243">
        <f t="shared" ca="1" si="556"/>
        <v>45139</v>
      </c>
      <c r="I11904" s="244">
        <f t="shared" si="557"/>
        <v>43892</v>
      </c>
      <c r="J11904" s="244" t="str">
        <f t="shared" si="555"/>
        <v/>
      </c>
    </row>
    <row r="11905" spans="3:10" ht="12" thickBot="1" x14ac:dyDescent="0.25">
      <c r="C11905" s="254"/>
      <c r="D11905" s="254"/>
      <c r="E11905" s="255"/>
      <c r="F11905" s="256"/>
      <c r="G11905" s="257"/>
      <c r="H11905" s="243">
        <f t="shared" ca="1" si="556"/>
        <v>45139</v>
      </c>
      <c r="I11905" s="244">
        <f t="shared" si="557"/>
        <v>43892</v>
      </c>
      <c r="J11905" s="244" t="str">
        <f t="shared" si="555"/>
        <v/>
      </c>
    </row>
    <row r="11906" spans="3:10" ht="12" thickBot="1" x14ac:dyDescent="0.25">
      <c r="C11906" s="254"/>
      <c r="D11906" s="254"/>
      <c r="E11906" s="255"/>
      <c r="F11906" s="256"/>
      <c r="G11906" s="257"/>
      <c r="H11906" s="243">
        <f t="shared" ca="1" si="556"/>
        <v>45139</v>
      </c>
      <c r="I11906" s="244">
        <f t="shared" si="557"/>
        <v>43892</v>
      </c>
      <c r="J11906" s="244" t="str">
        <f t="shared" si="555"/>
        <v/>
      </c>
    </row>
    <row r="11907" spans="3:10" ht="12" thickBot="1" x14ac:dyDescent="0.25">
      <c r="C11907" s="254"/>
      <c r="D11907" s="254"/>
      <c r="E11907" s="255"/>
      <c r="F11907" s="256"/>
      <c r="G11907" s="257"/>
      <c r="H11907" s="243">
        <f t="shared" ca="1" si="556"/>
        <v>45139</v>
      </c>
      <c r="I11907" s="244">
        <f t="shared" si="557"/>
        <v>43892</v>
      </c>
      <c r="J11907" s="244" t="str">
        <f t="shared" si="555"/>
        <v/>
      </c>
    </row>
    <row r="11908" spans="3:10" ht="12" thickBot="1" x14ac:dyDescent="0.25">
      <c r="C11908" s="254"/>
      <c r="D11908" s="254"/>
      <c r="E11908" s="255"/>
      <c r="F11908" s="256"/>
      <c r="G11908" s="257"/>
      <c r="H11908" s="243">
        <f t="shared" ca="1" si="556"/>
        <v>45139</v>
      </c>
      <c r="I11908" s="244">
        <f t="shared" si="557"/>
        <v>43892</v>
      </c>
      <c r="J11908" s="244" t="str">
        <f t="shared" si="555"/>
        <v/>
      </c>
    </row>
    <row r="11909" spans="3:10" ht="12" thickBot="1" x14ac:dyDescent="0.25">
      <c r="C11909" s="254"/>
      <c r="D11909" s="254"/>
      <c r="E11909" s="255"/>
      <c r="F11909" s="256"/>
      <c r="G11909" s="257"/>
      <c r="H11909" s="243">
        <f t="shared" ca="1" si="556"/>
        <v>45139</v>
      </c>
      <c r="I11909" s="244">
        <f t="shared" si="557"/>
        <v>43892</v>
      </c>
      <c r="J11909" s="244" t="str">
        <f t="shared" si="555"/>
        <v/>
      </c>
    </row>
    <row r="11910" spans="3:10" ht="12" thickBot="1" x14ac:dyDescent="0.25">
      <c r="C11910" s="254"/>
      <c r="D11910" s="254"/>
      <c r="E11910" s="255"/>
      <c r="F11910" s="256"/>
      <c r="G11910" s="257"/>
      <c r="H11910" s="243">
        <f t="shared" ca="1" si="556"/>
        <v>45139</v>
      </c>
      <c r="I11910" s="244">
        <f t="shared" si="557"/>
        <v>43892</v>
      </c>
      <c r="J11910" s="244" t="str">
        <f t="shared" ref="J11910:J11973" si="558">IF(G11910="","",IF(G11910&gt;=0,"Debitoren",IF(G11910&lt;0,"Kreditoren","")))</f>
        <v/>
      </c>
    </row>
    <row r="11911" spans="3:10" ht="12" thickBot="1" x14ac:dyDescent="0.25">
      <c r="C11911" s="254"/>
      <c r="D11911" s="254"/>
      <c r="E11911" s="255"/>
      <c r="F11911" s="256"/>
      <c r="G11911" s="257"/>
      <c r="H11911" s="243">
        <f t="shared" ref="H11911:H11974" ca="1" si="559">IF(F11911&lt;$F$2,EOMONTH($F$2,-1)+1,EOMONTH(F11911,-1)+1)</f>
        <v>45139</v>
      </c>
      <c r="I11911" s="244">
        <f t="shared" ref="I11911:I11974" si="560">IF(F11911&lt;$I$2,IF(   WEEKDAY(EOMONTH($I$2,-1)+1)=1,EOMONTH($I$2,-1)+1+1,EOMONTH($I$2,-1)+1),IF(WEEKDAY(F11911)=1,F11911+1,F11911))</f>
        <v>43892</v>
      </c>
      <c r="J11911" s="244" t="str">
        <f t="shared" si="558"/>
        <v/>
      </c>
    </row>
    <row r="11912" spans="3:10" ht="12" thickBot="1" x14ac:dyDescent="0.25">
      <c r="C11912" s="254"/>
      <c r="D11912" s="254"/>
      <c r="E11912" s="255"/>
      <c r="F11912" s="256"/>
      <c r="G11912" s="257"/>
      <c r="H11912" s="243">
        <f t="shared" ca="1" si="559"/>
        <v>45139</v>
      </c>
      <c r="I11912" s="244">
        <f t="shared" si="560"/>
        <v>43892</v>
      </c>
      <c r="J11912" s="244" t="str">
        <f t="shared" si="558"/>
        <v/>
      </c>
    </row>
    <row r="11913" spans="3:10" ht="12" thickBot="1" x14ac:dyDescent="0.25">
      <c r="C11913" s="254"/>
      <c r="D11913" s="254"/>
      <c r="E11913" s="255"/>
      <c r="F11913" s="256"/>
      <c r="G11913" s="257"/>
      <c r="H11913" s="243">
        <f t="shared" ca="1" si="559"/>
        <v>45139</v>
      </c>
      <c r="I11913" s="244">
        <f t="shared" si="560"/>
        <v>43892</v>
      </c>
      <c r="J11913" s="244" t="str">
        <f t="shared" si="558"/>
        <v/>
      </c>
    </row>
    <row r="11914" spans="3:10" ht="12" thickBot="1" x14ac:dyDescent="0.25">
      <c r="C11914" s="254"/>
      <c r="D11914" s="254"/>
      <c r="E11914" s="255"/>
      <c r="F11914" s="256"/>
      <c r="G11914" s="257"/>
      <c r="H11914" s="243">
        <f t="shared" ca="1" si="559"/>
        <v>45139</v>
      </c>
      <c r="I11914" s="244">
        <f t="shared" si="560"/>
        <v>43892</v>
      </c>
      <c r="J11914" s="244" t="str">
        <f t="shared" si="558"/>
        <v/>
      </c>
    </row>
    <row r="11915" spans="3:10" ht="12" thickBot="1" x14ac:dyDescent="0.25">
      <c r="C11915" s="254"/>
      <c r="D11915" s="254"/>
      <c r="E11915" s="255"/>
      <c r="F11915" s="256"/>
      <c r="G11915" s="257"/>
      <c r="H11915" s="243">
        <f t="shared" ca="1" si="559"/>
        <v>45139</v>
      </c>
      <c r="I11915" s="244">
        <f t="shared" si="560"/>
        <v>43892</v>
      </c>
      <c r="J11915" s="244" t="str">
        <f t="shared" si="558"/>
        <v/>
      </c>
    </row>
    <row r="11916" spans="3:10" ht="12" thickBot="1" x14ac:dyDescent="0.25">
      <c r="C11916" s="254"/>
      <c r="D11916" s="254"/>
      <c r="E11916" s="255"/>
      <c r="F11916" s="256"/>
      <c r="G11916" s="257"/>
      <c r="H11916" s="243">
        <f t="shared" ca="1" si="559"/>
        <v>45139</v>
      </c>
      <c r="I11916" s="244">
        <f t="shared" si="560"/>
        <v>43892</v>
      </c>
      <c r="J11916" s="244" t="str">
        <f t="shared" si="558"/>
        <v/>
      </c>
    </row>
    <row r="11917" spans="3:10" ht="12" thickBot="1" x14ac:dyDescent="0.25">
      <c r="C11917" s="254"/>
      <c r="D11917" s="254"/>
      <c r="E11917" s="255"/>
      <c r="F11917" s="256"/>
      <c r="G11917" s="257"/>
      <c r="H11917" s="243">
        <f t="shared" ca="1" si="559"/>
        <v>45139</v>
      </c>
      <c r="I11917" s="244">
        <f t="shared" si="560"/>
        <v>43892</v>
      </c>
      <c r="J11917" s="244" t="str">
        <f t="shared" si="558"/>
        <v/>
      </c>
    </row>
    <row r="11918" spans="3:10" ht="12" thickBot="1" x14ac:dyDescent="0.25">
      <c r="C11918" s="254"/>
      <c r="D11918" s="254"/>
      <c r="E11918" s="255"/>
      <c r="F11918" s="256"/>
      <c r="G11918" s="257"/>
      <c r="H11918" s="243">
        <f t="shared" ca="1" si="559"/>
        <v>45139</v>
      </c>
      <c r="I11918" s="244">
        <f t="shared" si="560"/>
        <v>43892</v>
      </c>
      <c r="J11918" s="244" t="str">
        <f t="shared" si="558"/>
        <v/>
      </c>
    </row>
    <row r="11919" spans="3:10" ht="12" thickBot="1" x14ac:dyDescent="0.25">
      <c r="C11919" s="254"/>
      <c r="D11919" s="254"/>
      <c r="E11919" s="255"/>
      <c r="F11919" s="256"/>
      <c r="G11919" s="257"/>
      <c r="H11919" s="243">
        <f t="shared" ca="1" si="559"/>
        <v>45139</v>
      </c>
      <c r="I11919" s="244">
        <f t="shared" si="560"/>
        <v>43892</v>
      </c>
      <c r="J11919" s="244" t="str">
        <f t="shared" si="558"/>
        <v/>
      </c>
    </row>
    <row r="11920" spans="3:10" ht="12" thickBot="1" x14ac:dyDescent="0.25">
      <c r="C11920" s="254"/>
      <c r="D11920" s="254"/>
      <c r="E11920" s="255"/>
      <c r="F11920" s="256"/>
      <c r="G11920" s="257"/>
      <c r="H11920" s="243">
        <f t="shared" ca="1" si="559"/>
        <v>45139</v>
      </c>
      <c r="I11920" s="244">
        <f t="shared" si="560"/>
        <v>43892</v>
      </c>
      <c r="J11920" s="244" t="str">
        <f t="shared" si="558"/>
        <v/>
      </c>
    </row>
    <row r="11921" spans="3:10" ht="12" thickBot="1" x14ac:dyDescent="0.25">
      <c r="C11921" s="254"/>
      <c r="D11921" s="254"/>
      <c r="E11921" s="255"/>
      <c r="F11921" s="256"/>
      <c r="G11921" s="257"/>
      <c r="H11921" s="243">
        <f t="shared" ca="1" si="559"/>
        <v>45139</v>
      </c>
      <c r="I11921" s="244">
        <f t="shared" si="560"/>
        <v>43892</v>
      </c>
      <c r="J11921" s="244" t="str">
        <f t="shared" si="558"/>
        <v/>
      </c>
    </row>
    <row r="11922" spans="3:10" ht="12" thickBot="1" x14ac:dyDescent="0.25">
      <c r="C11922" s="254"/>
      <c r="D11922" s="254"/>
      <c r="E11922" s="255"/>
      <c r="F11922" s="256"/>
      <c r="G11922" s="257"/>
      <c r="H11922" s="243">
        <f t="shared" ca="1" si="559"/>
        <v>45139</v>
      </c>
      <c r="I11922" s="244">
        <f t="shared" si="560"/>
        <v>43892</v>
      </c>
      <c r="J11922" s="244" t="str">
        <f t="shared" si="558"/>
        <v/>
      </c>
    </row>
    <row r="11923" spans="3:10" ht="12" thickBot="1" x14ac:dyDescent="0.25">
      <c r="C11923" s="254"/>
      <c r="D11923" s="254"/>
      <c r="E11923" s="255"/>
      <c r="F11923" s="256"/>
      <c r="G11923" s="257"/>
      <c r="H11923" s="243">
        <f t="shared" ca="1" si="559"/>
        <v>45139</v>
      </c>
      <c r="I11923" s="244">
        <f t="shared" si="560"/>
        <v>43892</v>
      </c>
      <c r="J11923" s="244" t="str">
        <f t="shared" si="558"/>
        <v/>
      </c>
    </row>
    <row r="11924" spans="3:10" ht="12" thickBot="1" x14ac:dyDescent="0.25">
      <c r="C11924" s="254"/>
      <c r="D11924" s="254"/>
      <c r="E11924" s="255"/>
      <c r="F11924" s="256"/>
      <c r="G11924" s="257"/>
      <c r="H11924" s="243">
        <f t="shared" ca="1" si="559"/>
        <v>45139</v>
      </c>
      <c r="I11924" s="244">
        <f t="shared" si="560"/>
        <v>43892</v>
      </c>
      <c r="J11924" s="244" t="str">
        <f t="shared" si="558"/>
        <v/>
      </c>
    </row>
    <row r="11925" spans="3:10" ht="12" thickBot="1" x14ac:dyDescent="0.25">
      <c r="C11925" s="254"/>
      <c r="D11925" s="254"/>
      <c r="E11925" s="255"/>
      <c r="F11925" s="256"/>
      <c r="G11925" s="257"/>
      <c r="H11925" s="243">
        <f t="shared" ca="1" si="559"/>
        <v>45139</v>
      </c>
      <c r="I11925" s="244">
        <f t="shared" si="560"/>
        <v>43892</v>
      </c>
      <c r="J11925" s="244" t="str">
        <f t="shared" si="558"/>
        <v/>
      </c>
    </row>
    <row r="11926" spans="3:10" ht="12" thickBot="1" x14ac:dyDescent="0.25">
      <c r="C11926" s="254"/>
      <c r="D11926" s="254"/>
      <c r="E11926" s="255"/>
      <c r="F11926" s="256"/>
      <c r="G11926" s="257"/>
      <c r="H11926" s="243">
        <f t="shared" ca="1" si="559"/>
        <v>45139</v>
      </c>
      <c r="I11926" s="244">
        <f t="shared" si="560"/>
        <v>43892</v>
      </c>
      <c r="J11926" s="244" t="str">
        <f t="shared" si="558"/>
        <v/>
      </c>
    </row>
    <row r="11927" spans="3:10" ht="12" thickBot="1" x14ac:dyDescent="0.25">
      <c r="C11927" s="254"/>
      <c r="D11927" s="254"/>
      <c r="E11927" s="255"/>
      <c r="F11927" s="256"/>
      <c r="G11927" s="257"/>
      <c r="H11927" s="243">
        <f t="shared" ca="1" si="559"/>
        <v>45139</v>
      </c>
      <c r="I11927" s="244">
        <f t="shared" si="560"/>
        <v>43892</v>
      </c>
      <c r="J11927" s="244" t="str">
        <f t="shared" si="558"/>
        <v/>
      </c>
    </row>
    <row r="11928" spans="3:10" ht="12" thickBot="1" x14ac:dyDescent="0.25">
      <c r="C11928" s="254"/>
      <c r="D11928" s="254"/>
      <c r="E11928" s="255"/>
      <c r="F11928" s="256"/>
      <c r="G11928" s="257"/>
      <c r="H11928" s="243">
        <f t="shared" ca="1" si="559"/>
        <v>45139</v>
      </c>
      <c r="I11928" s="244">
        <f t="shared" si="560"/>
        <v>43892</v>
      </c>
      <c r="J11928" s="244" t="str">
        <f t="shared" si="558"/>
        <v/>
      </c>
    </row>
    <row r="11929" spans="3:10" ht="12" thickBot="1" x14ac:dyDescent="0.25">
      <c r="C11929" s="254"/>
      <c r="D11929" s="254"/>
      <c r="E11929" s="255"/>
      <c r="F11929" s="256"/>
      <c r="G11929" s="257"/>
      <c r="H11929" s="243">
        <f t="shared" ca="1" si="559"/>
        <v>45139</v>
      </c>
      <c r="I11929" s="244">
        <f t="shared" si="560"/>
        <v>43892</v>
      </c>
      <c r="J11929" s="244" t="str">
        <f t="shared" si="558"/>
        <v/>
      </c>
    </row>
    <row r="11930" spans="3:10" ht="12" thickBot="1" x14ac:dyDescent="0.25">
      <c r="C11930" s="254"/>
      <c r="D11930" s="254"/>
      <c r="E11930" s="255"/>
      <c r="F11930" s="256"/>
      <c r="G11930" s="257"/>
      <c r="H11930" s="243">
        <f t="shared" ca="1" si="559"/>
        <v>45139</v>
      </c>
      <c r="I11930" s="244">
        <f t="shared" si="560"/>
        <v>43892</v>
      </c>
      <c r="J11930" s="244" t="str">
        <f t="shared" si="558"/>
        <v/>
      </c>
    </row>
    <row r="11931" spans="3:10" ht="12" thickBot="1" x14ac:dyDescent="0.25">
      <c r="C11931" s="254"/>
      <c r="D11931" s="254"/>
      <c r="E11931" s="255"/>
      <c r="F11931" s="256"/>
      <c r="G11931" s="257"/>
      <c r="H11931" s="243">
        <f t="shared" ca="1" si="559"/>
        <v>45139</v>
      </c>
      <c r="I11931" s="244">
        <f t="shared" si="560"/>
        <v>43892</v>
      </c>
      <c r="J11931" s="244" t="str">
        <f t="shared" si="558"/>
        <v/>
      </c>
    </row>
    <row r="11932" spans="3:10" ht="12" thickBot="1" x14ac:dyDescent="0.25">
      <c r="C11932" s="254"/>
      <c r="D11932" s="254"/>
      <c r="E11932" s="255"/>
      <c r="F11932" s="256"/>
      <c r="G11932" s="257"/>
      <c r="H11932" s="243">
        <f t="shared" ca="1" si="559"/>
        <v>45139</v>
      </c>
      <c r="I11932" s="244">
        <f t="shared" si="560"/>
        <v>43892</v>
      </c>
      <c r="J11932" s="244" t="str">
        <f t="shared" si="558"/>
        <v/>
      </c>
    </row>
    <row r="11933" spans="3:10" ht="12" thickBot="1" x14ac:dyDescent="0.25">
      <c r="C11933" s="254"/>
      <c r="D11933" s="254"/>
      <c r="E11933" s="255"/>
      <c r="F11933" s="256"/>
      <c r="G11933" s="257"/>
      <c r="H11933" s="243">
        <f t="shared" ca="1" si="559"/>
        <v>45139</v>
      </c>
      <c r="I11933" s="244">
        <f t="shared" si="560"/>
        <v>43892</v>
      </c>
      <c r="J11933" s="244" t="str">
        <f t="shared" si="558"/>
        <v/>
      </c>
    </row>
    <row r="11934" spans="3:10" ht="12" thickBot="1" x14ac:dyDescent="0.25">
      <c r="C11934" s="254"/>
      <c r="D11934" s="254"/>
      <c r="E11934" s="255"/>
      <c r="F11934" s="256"/>
      <c r="G11934" s="257"/>
      <c r="H11934" s="243">
        <f t="shared" ca="1" si="559"/>
        <v>45139</v>
      </c>
      <c r="I11934" s="244">
        <f t="shared" si="560"/>
        <v>43892</v>
      </c>
      <c r="J11934" s="244" t="str">
        <f t="shared" si="558"/>
        <v/>
      </c>
    </row>
    <row r="11935" spans="3:10" ht="12" thickBot="1" x14ac:dyDescent="0.25">
      <c r="C11935" s="254"/>
      <c r="D11935" s="254"/>
      <c r="E11935" s="255"/>
      <c r="F11935" s="256"/>
      <c r="G11935" s="257"/>
      <c r="H11935" s="243">
        <f t="shared" ca="1" si="559"/>
        <v>45139</v>
      </c>
      <c r="I11935" s="244">
        <f t="shared" si="560"/>
        <v>43892</v>
      </c>
      <c r="J11935" s="244" t="str">
        <f t="shared" si="558"/>
        <v/>
      </c>
    </row>
    <row r="11936" spans="3:10" ht="12" thickBot="1" x14ac:dyDescent="0.25">
      <c r="C11936" s="254"/>
      <c r="D11936" s="254"/>
      <c r="E11936" s="255"/>
      <c r="F11936" s="256"/>
      <c r="G11936" s="257"/>
      <c r="H11936" s="243">
        <f t="shared" ca="1" si="559"/>
        <v>45139</v>
      </c>
      <c r="I11936" s="244">
        <f t="shared" si="560"/>
        <v>43892</v>
      </c>
      <c r="J11936" s="244" t="str">
        <f t="shared" si="558"/>
        <v/>
      </c>
    </row>
    <row r="11937" spans="3:10" ht="12" thickBot="1" x14ac:dyDescent="0.25">
      <c r="C11937" s="254"/>
      <c r="D11937" s="254"/>
      <c r="E11937" s="255"/>
      <c r="F11937" s="256"/>
      <c r="G11937" s="257"/>
      <c r="H11937" s="243">
        <f t="shared" ca="1" si="559"/>
        <v>45139</v>
      </c>
      <c r="I11937" s="244">
        <f t="shared" si="560"/>
        <v>43892</v>
      </c>
      <c r="J11937" s="244" t="str">
        <f t="shared" si="558"/>
        <v/>
      </c>
    </row>
    <row r="11938" spans="3:10" ht="12" thickBot="1" x14ac:dyDescent="0.25">
      <c r="C11938" s="254"/>
      <c r="D11938" s="254"/>
      <c r="E11938" s="255"/>
      <c r="F11938" s="256"/>
      <c r="G11938" s="257"/>
      <c r="H11938" s="243">
        <f t="shared" ca="1" si="559"/>
        <v>45139</v>
      </c>
      <c r="I11938" s="244">
        <f t="shared" si="560"/>
        <v>43892</v>
      </c>
      <c r="J11938" s="244" t="str">
        <f t="shared" si="558"/>
        <v/>
      </c>
    </row>
    <row r="11939" spans="3:10" ht="12" thickBot="1" x14ac:dyDescent="0.25">
      <c r="C11939" s="254"/>
      <c r="D11939" s="254"/>
      <c r="E11939" s="255"/>
      <c r="F11939" s="256"/>
      <c r="G11939" s="257"/>
      <c r="H11939" s="243">
        <f t="shared" ca="1" si="559"/>
        <v>45139</v>
      </c>
      <c r="I11939" s="244">
        <f t="shared" si="560"/>
        <v>43892</v>
      </c>
      <c r="J11939" s="244" t="str">
        <f t="shared" si="558"/>
        <v/>
      </c>
    </row>
    <row r="11940" spans="3:10" ht="12" thickBot="1" x14ac:dyDescent="0.25">
      <c r="C11940" s="254"/>
      <c r="D11940" s="254"/>
      <c r="E11940" s="255"/>
      <c r="F11940" s="256"/>
      <c r="G11940" s="257"/>
      <c r="H11940" s="243">
        <f t="shared" ca="1" si="559"/>
        <v>45139</v>
      </c>
      <c r="I11940" s="244">
        <f t="shared" si="560"/>
        <v>43892</v>
      </c>
      <c r="J11940" s="244" t="str">
        <f t="shared" si="558"/>
        <v/>
      </c>
    </row>
    <row r="11941" spans="3:10" ht="12" thickBot="1" x14ac:dyDescent="0.25">
      <c r="C11941" s="254"/>
      <c r="D11941" s="254"/>
      <c r="E11941" s="255"/>
      <c r="F11941" s="256"/>
      <c r="G11941" s="257"/>
      <c r="H11941" s="243">
        <f t="shared" ca="1" si="559"/>
        <v>45139</v>
      </c>
      <c r="I11941" s="244">
        <f t="shared" si="560"/>
        <v>43892</v>
      </c>
      <c r="J11941" s="244" t="str">
        <f t="shared" si="558"/>
        <v/>
      </c>
    </row>
    <row r="11942" spans="3:10" ht="12" thickBot="1" x14ac:dyDescent="0.25">
      <c r="C11942" s="254"/>
      <c r="D11942" s="254"/>
      <c r="E11942" s="255"/>
      <c r="F11942" s="256"/>
      <c r="G11942" s="257"/>
      <c r="H11942" s="243">
        <f t="shared" ca="1" si="559"/>
        <v>45139</v>
      </c>
      <c r="I11942" s="244">
        <f t="shared" si="560"/>
        <v>43892</v>
      </c>
      <c r="J11942" s="244" t="str">
        <f t="shared" si="558"/>
        <v/>
      </c>
    </row>
    <row r="11943" spans="3:10" ht="12" thickBot="1" x14ac:dyDescent="0.25">
      <c r="C11943" s="254"/>
      <c r="D11943" s="254"/>
      <c r="E11943" s="255"/>
      <c r="F11943" s="256"/>
      <c r="G11943" s="257"/>
      <c r="H11943" s="243">
        <f t="shared" ca="1" si="559"/>
        <v>45139</v>
      </c>
      <c r="I11943" s="244">
        <f t="shared" si="560"/>
        <v>43892</v>
      </c>
      <c r="J11943" s="244" t="str">
        <f t="shared" si="558"/>
        <v/>
      </c>
    </row>
    <row r="11944" spans="3:10" ht="12" thickBot="1" x14ac:dyDescent="0.25">
      <c r="C11944" s="254"/>
      <c r="D11944" s="254"/>
      <c r="E11944" s="255"/>
      <c r="F11944" s="256"/>
      <c r="G11944" s="257"/>
      <c r="H11944" s="243">
        <f t="shared" ca="1" si="559"/>
        <v>45139</v>
      </c>
      <c r="I11944" s="244">
        <f t="shared" si="560"/>
        <v>43892</v>
      </c>
      <c r="J11944" s="244" t="str">
        <f t="shared" si="558"/>
        <v/>
      </c>
    </row>
    <row r="11945" spans="3:10" ht="12" thickBot="1" x14ac:dyDescent="0.25">
      <c r="C11945" s="254"/>
      <c r="D11945" s="254"/>
      <c r="E11945" s="255"/>
      <c r="F11945" s="256"/>
      <c r="G11945" s="257"/>
      <c r="H11945" s="243">
        <f t="shared" ca="1" si="559"/>
        <v>45139</v>
      </c>
      <c r="I11945" s="244">
        <f t="shared" si="560"/>
        <v>43892</v>
      </c>
      <c r="J11945" s="244" t="str">
        <f t="shared" si="558"/>
        <v/>
      </c>
    </row>
    <row r="11946" spans="3:10" ht="12" thickBot="1" x14ac:dyDescent="0.25">
      <c r="C11946" s="254"/>
      <c r="D11946" s="254"/>
      <c r="E11946" s="255"/>
      <c r="F11946" s="256"/>
      <c r="G11946" s="257"/>
      <c r="H11946" s="243">
        <f t="shared" ca="1" si="559"/>
        <v>45139</v>
      </c>
      <c r="I11946" s="244">
        <f t="shared" si="560"/>
        <v>43892</v>
      </c>
      <c r="J11946" s="244" t="str">
        <f t="shared" si="558"/>
        <v/>
      </c>
    </row>
    <row r="11947" spans="3:10" ht="12" thickBot="1" x14ac:dyDescent="0.25">
      <c r="C11947" s="254"/>
      <c r="D11947" s="254"/>
      <c r="E11947" s="255"/>
      <c r="F11947" s="256"/>
      <c r="G11947" s="257"/>
      <c r="H11947" s="243">
        <f t="shared" ca="1" si="559"/>
        <v>45139</v>
      </c>
      <c r="I11947" s="244">
        <f t="shared" si="560"/>
        <v>43892</v>
      </c>
      <c r="J11947" s="244" t="str">
        <f t="shared" si="558"/>
        <v/>
      </c>
    </row>
    <row r="11948" spans="3:10" ht="12" thickBot="1" x14ac:dyDescent="0.25">
      <c r="C11948" s="254"/>
      <c r="D11948" s="254"/>
      <c r="E11948" s="255"/>
      <c r="F11948" s="256"/>
      <c r="G11948" s="257"/>
      <c r="H11948" s="243">
        <f t="shared" ca="1" si="559"/>
        <v>45139</v>
      </c>
      <c r="I11948" s="244">
        <f t="shared" si="560"/>
        <v>43892</v>
      </c>
      <c r="J11948" s="244" t="str">
        <f t="shared" si="558"/>
        <v/>
      </c>
    </row>
    <row r="11949" spans="3:10" ht="12" thickBot="1" x14ac:dyDescent="0.25">
      <c r="C11949" s="254"/>
      <c r="D11949" s="254"/>
      <c r="E11949" s="255"/>
      <c r="F11949" s="256"/>
      <c r="G11949" s="257"/>
      <c r="H11949" s="243">
        <f t="shared" ca="1" si="559"/>
        <v>45139</v>
      </c>
      <c r="I11949" s="244">
        <f t="shared" si="560"/>
        <v>43892</v>
      </c>
      <c r="J11949" s="244" t="str">
        <f t="shared" si="558"/>
        <v/>
      </c>
    </row>
    <row r="11950" spans="3:10" ht="12" thickBot="1" x14ac:dyDescent="0.25">
      <c r="C11950" s="254"/>
      <c r="D11950" s="254"/>
      <c r="E11950" s="255"/>
      <c r="F11950" s="256"/>
      <c r="G11950" s="257"/>
      <c r="H11950" s="243">
        <f t="shared" ca="1" si="559"/>
        <v>45139</v>
      </c>
      <c r="I11950" s="244">
        <f t="shared" si="560"/>
        <v>43892</v>
      </c>
      <c r="J11950" s="244" t="str">
        <f t="shared" si="558"/>
        <v/>
      </c>
    </row>
    <row r="11951" spans="3:10" ht="12" thickBot="1" x14ac:dyDescent="0.25">
      <c r="C11951" s="254"/>
      <c r="D11951" s="254"/>
      <c r="E11951" s="255"/>
      <c r="F11951" s="256"/>
      <c r="G11951" s="257"/>
      <c r="H11951" s="243">
        <f t="shared" ca="1" si="559"/>
        <v>45139</v>
      </c>
      <c r="I11951" s="244">
        <f t="shared" si="560"/>
        <v>43892</v>
      </c>
      <c r="J11951" s="244" t="str">
        <f t="shared" si="558"/>
        <v/>
      </c>
    </row>
    <row r="11952" spans="3:10" ht="12" thickBot="1" x14ac:dyDescent="0.25">
      <c r="C11952" s="254"/>
      <c r="D11952" s="254"/>
      <c r="E11952" s="255"/>
      <c r="F11952" s="256"/>
      <c r="G11952" s="257"/>
      <c r="H11952" s="243">
        <f t="shared" ca="1" si="559"/>
        <v>45139</v>
      </c>
      <c r="I11952" s="244">
        <f t="shared" si="560"/>
        <v>43892</v>
      </c>
      <c r="J11952" s="244" t="str">
        <f t="shared" si="558"/>
        <v/>
      </c>
    </row>
    <row r="11953" spans="3:10" ht="12" thickBot="1" x14ac:dyDescent="0.25">
      <c r="C11953" s="254"/>
      <c r="D11953" s="254"/>
      <c r="E11953" s="255"/>
      <c r="F11953" s="256"/>
      <c r="G11953" s="257"/>
      <c r="H11953" s="243">
        <f t="shared" ca="1" si="559"/>
        <v>45139</v>
      </c>
      <c r="I11953" s="244">
        <f t="shared" si="560"/>
        <v>43892</v>
      </c>
      <c r="J11953" s="244" t="str">
        <f t="shared" si="558"/>
        <v/>
      </c>
    </row>
    <row r="11954" spans="3:10" ht="12" thickBot="1" x14ac:dyDescent="0.25">
      <c r="C11954" s="254"/>
      <c r="D11954" s="254"/>
      <c r="E11954" s="255"/>
      <c r="F11954" s="256"/>
      <c r="G11954" s="257"/>
      <c r="H11954" s="243">
        <f t="shared" ca="1" si="559"/>
        <v>45139</v>
      </c>
      <c r="I11954" s="244">
        <f t="shared" si="560"/>
        <v>43892</v>
      </c>
      <c r="J11954" s="244" t="str">
        <f t="shared" si="558"/>
        <v/>
      </c>
    </row>
    <row r="11955" spans="3:10" ht="12" thickBot="1" x14ac:dyDescent="0.25">
      <c r="C11955" s="254"/>
      <c r="D11955" s="254"/>
      <c r="E11955" s="255"/>
      <c r="F11955" s="256"/>
      <c r="G11955" s="257"/>
      <c r="H11955" s="243">
        <f t="shared" ca="1" si="559"/>
        <v>45139</v>
      </c>
      <c r="I11955" s="244">
        <f t="shared" si="560"/>
        <v>43892</v>
      </c>
      <c r="J11955" s="244" t="str">
        <f t="shared" si="558"/>
        <v/>
      </c>
    </row>
    <row r="11956" spans="3:10" ht="12" thickBot="1" x14ac:dyDescent="0.25">
      <c r="C11956" s="254"/>
      <c r="D11956" s="254"/>
      <c r="E11956" s="255"/>
      <c r="F11956" s="256"/>
      <c r="G11956" s="257"/>
      <c r="H11956" s="243">
        <f t="shared" ca="1" si="559"/>
        <v>45139</v>
      </c>
      <c r="I11956" s="244">
        <f t="shared" si="560"/>
        <v>43892</v>
      </c>
      <c r="J11956" s="244" t="str">
        <f t="shared" si="558"/>
        <v/>
      </c>
    </row>
    <row r="11957" spans="3:10" ht="12" thickBot="1" x14ac:dyDescent="0.25">
      <c r="C11957" s="254"/>
      <c r="D11957" s="254"/>
      <c r="E11957" s="255"/>
      <c r="F11957" s="256"/>
      <c r="G11957" s="257"/>
      <c r="H11957" s="243">
        <f t="shared" ca="1" si="559"/>
        <v>45139</v>
      </c>
      <c r="I11957" s="244">
        <f t="shared" si="560"/>
        <v>43892</v>
      </c>
      <c r="J11957" s="244" t="str">
        <f t="shared" si="558"/>
        <v/>
      </c>
    </row>
    <row r="11958" spans="3:10" ht="12" thickBot="1" x14ac:dyDescent="0.25">
      <c r="C11958" s="254"/>
      <c r="D11958" s="254"/>
      <c r="E11958" s="255"/>
      <c r="F11958" s="256"/>
      <c r="G11958" s="257"/>
      <c r="H11958" s="243">
        <f t="shared" ca="1" si="559"/>
        <v>45139</v>
      </c>
      <c r="I11958" s="244">
        <f t="shared" si="560"/>
        <v>43892</v>
      </c>
      <c r="J11958" s="244" t="str">
        <f t="shared" si="558"/>
        <v/>
      </c>
    </row>
    <row r="11959" spans="3:10" ht="12" thickBot="1" x14ac:dyDescent="0.25">
      <c r="C11959" s="254"/>
      <c r="D11959" s="254"/>
      <c r="E11959" s="255"/>
      <c r="F11959" s="256"/>
      <c r="G11959" s="257"/>
      <c r="H11959" s="243">
        <f t="shared" ca="1" si="559"/>
        <v>45139</v>
      </c>
      <c r="I11959" s="244">
        <f t="shared" si="560"/>
        <v>43892</v>
      </c>
      <c r="J11959" s="244" t="str">
        <f t="shared" si="558"/>
        <v/>
      </c>
    </row>
    <row r="11960" spans="3:10" ht="12" thickBot="1" x14ac:dyDescent="0.25">
      <c r="C11960" s="254"/>
      <c r="D11960" s="254"/>
      <c r="E11960" s="255"/>
      <c r="F11960" s="256"/>
      <c r="G11960" s="257"/>
      <c r="H11960" s="243">
        <f t="shared" ca="1" si="559"/>
        <v>45139</v>
      </c>
      <c r="I11960" s="244">
        <f t="shared" si="560"/>
        <v>43892</v>
      </c>
      <c r="J11960" s="244" t="str">
        <f t="shared" si="558"/>
        <v/>
      </c>
    </row>
    <row r="11961" spans="3:10" ht="12" thickBot="1" x14ac:dyDescent="0.25">
      <c r="C11961" s="254"/>
      <c r="D11961" s="254"/>
      <c r="E11961" s="255"/>
      <c r="F11961" s="256"/>
      <c r="G11961" s="257"/>
      <c r="H11961" s="243">
        <f t="shared" ca="1" si="559"/>
        <v>45139</v>
      </c>
      <c r="I11961" s="244">
        <f t="shared" si="560"/>
        <v>43892</v>
      </c>
      <c r="J11961" s="244" t="str">
        <f t="shared" si="558"/>
        <v/>
      </c>
    </row>
    <row r="11962" spans="3:10" ht="12" thickBot="1" x14ac:dyDescent="0.25">
      <c r="C11962" s="254"/>
      <c r="D11962" s="254"/>
      <c r="E11962" s="255"/>
      <c r="F11962" s="256"/>
      <c r="G11962" s="257"/>
      <c r="H11962" s="243">
        <f t="shared" ca="1" si="559"/>
        <v>45139</v>
      </c>
      <c r="I11962" s="244">
        <f t="shared" si="560"/>
        <v>43892</v>
      </c>
      <c r="J11962" s="244" t="str">
        <f t="shared" si="558"/>
        <v/>
      </c>
    </row>
    <row r="11963" spans="3:10" ht="12" thickBot="1" x14ac:dyDescent="0.25">
      <c r="C11963" s="254"/>
      <c r="D11963" s="254"/>
      <c r="E11963" s="255"/>
      <c r="F11963" s="256"/>
      <c r="G11963" s="257"/>
      <c r="H11963" s="243">
        <f t="shared" ca="1" si="559"/>
        <v>45139</v>
      </c>
      <c r="I11963" s="244">
        <f t="shared" si="560"/>
        <v>43892</v>
      </c>
      <c r="J11963" s="244" t="str">
        <f t="shared" si="558"/>
        <v/>
      </c>
    </row>
    <row r="11964" spans="3:10" ht="12" thickBot="1" x14ac:dyDescent="0.25">
      <c r="C11964" s="254"/>
      <c r="D11964" s="254"/>
      <c r="E11964" s="255"/>
      <c r="F11964" s="256"/>
      <c r="G11964" s="257"/>
      <c r="H11964" s="243">
        <f t="shared" ca="1" si="559"/>
        <v>45139</v>
      </c>
      <c r="I11964" s="244">
        <f t="shared" si="560"/>
        <v>43892</v>
      </c>
      <c r="J11964" s="244" t="str">
        <f t="shared" si="558"/>
        <v/>
      </c>
    </row>
    <row r="11965" spans="3:10" ht="12" thickBot="1" x14ac:dyDescent="0.25">
      <c r="C11965" s="254"/>
      <c r="D11965" s="254"/>
      <c r="E11965" s="255"/>
      <c r="F11965" s="256"/>
      <c r="G11965" s="257"/>
      <c r="H11965" s="243">
        <f t="shared" ca="1" si="559"/>
        <v>45139</v>
      </c>
      <c r="I11965" s="244">
        <f t="shared" si="560"/>
        <v>43892</v>
      </c>
      <c r="J11965" s="244" t="str">
        <f t="shared" si="558"/>
        <v/>
      </c>
    </row>
    <row r="11966" spans="3:10" ht="12" thickBot="1" x14ac:dyDescent="0.25">
      <c r="C11966" s="254"/>
      <c r="D11966" s="254"/>
      <c r="E11966" s="255"/>
      <c r="F11966" s="256"/>
      <c r="G11966" s="257"/>
      <c r="H11966" s="243">
        <f t="shared" ca="1" si="559"/>
        <v>45139</v>
      </c>
      <c r="I11966" s="244">
        <f t="shared" si="560"/>
        <v>43892</v>
      </c>
      <c r="J11966" s="244" t="str">
        <f t="shared" si="558"/>
        <v/>
      </c>
    </row>
    <row r="11967" spans="3:10" ht="12" thickBot="1" x14ac:dyDescent="0.25">
      <c r="C11967" s="254"/>
      <c r="D11967" s="254"/>
      <c r="E11967" s="255"/>
      <c r="F11967" s="256"/>
      <c r="G11967" s="257"/>
      <c r="H11967" s="243">
        <f t="shared" ca="1" si="559"/>
        <v>45139</v>
      </c>
      <c r="I11967" s="244">
        <f t="shared" si="560"/>
        <v>43892</v>
      </c>
      <c r="J11967" s="244" t="str">
        <f t="shared" si="558"/>
        <v/>
      </c>
    </row>
    <row r="11968" spans="3:10" ht="12" thickBot="1" x14ac:dyDescent="0.25">
      <c r="C11968" s="254"/>
      <c r="D11968" s="254"/>
      <c r="E11968" s="255"/>
      <c r="F11968" s="256"/>
      <c r="G11968" s="257"/>
      <c r="H11968" s="243">
        <f t="shared" ca="1" si="559"/>
        <v>45139</v>
      </c>
      <c r="I11968" s="244">
        <f t="shared" si="560"/>
        <v>43892</v>
      </c>
      <c r="J11968" s="244" t="str">
        <f t="shared" si="558"/>
        <v/>
      </c>
    </row>
    <row r="11969" spans="3:10" ht="12" thickBot="1" x14ac:dyDescent="0.25">
      <c r="C11969" s="254"/>
      <c r="D11969" s="254"/>
      <c r="E11969" s="255"/>
      <c r="F11969" s="256"/>
      <c r="G11969" s="257"/>
      <c r="H11969" s="243">
        <f t="shared" ca="1" si="559"/>
        <v>45139</v>
      </c>
      <c r="I11969" s="244">
        <f t="shared" si="560"/>
        <v>43892</v>
      </c>
      <c r="J11969" s="244" t="str">
        <f t="shared" si="558"/>
        <v/>
      </c>
    </row>
    <row r="11970" spans="3:10" ht="12" thickBot="1" x14ac:dyDescent="0.25">
      <c r="C11970" s="254"/>
      <c r="D11970" s="254"/>
      <c r="E11970" s="255"/>
      <c r="F11970" s="256"/>
      <c r="G11970" s="257"/>
      <c r="H11970" s="243">
        <f t="shared" ca="1" si="559"/>
        <v>45139</v>
      </c>
      <c r="I11970" s="244">
        <f t="shared" si="560"/>
        <v>43892</v>
      </c>
      <c r="J11970" s="244" t="str">
        <f t="shared" si="558"/>
        <v/>
      </c>
    </row>
    <row r="11971" spans="3:10" ht="12" thickBot="1" x14ac:dyDescent="0.25">
      <c r="C11971" s="254"/>
      <c r="D11971" s="254"/>
      <c r="E11971" s="255"/>
      <c r="F11971" s="256"/>
      <c r="G11971" s="257"/>
      <c r="H11971" s="243">
        <f t="shared" ca="1" si="559"/>
        <v>45139</v>
      </c>
      <c r="I11971" s="244">
        <f t="shared" si="560"/>
        <v>43892</v>
      </c>
      <c r="J11971" s="244" t="str">
        <f t="shared" si="558"/>
        <v/>
      </c>
    </row>
    <row r="11972" spans="3:10" ht="12" thickBot="1" x14ac:dyDescent="0.25">
      <c r="C11972" s="254"/>
      <c r="D11972" s="254"/>
      <c r="E11972" s="255"/>
      <c r="F11972" s="256"/>
      <c r="G11972" s="257"/>
      <c r="H11972" s="243">
        <f t="shared" ca="1" si="559"/>
        <v>45139</v>
      </c>
      <c r="I11972" s="244">
        <f t="shared" si="560"/>
        <v>43892</v>
      </c>
      <c r="J11972" s="244" t="str">
        <f t="shared" si="558"/>
        <v/>
      </c>
    </row>
    <row r="11973" spans="3:10" ht="12" thickBot="1" x14ac:dyDescent="0.25">
      <c r="C11973" s="254"/>
      <c r="D11973" s="254"/>
      <c r="E11973" s="255"/>
      <c r="F11973" s="256"/>
      <c r="G11973" s="257"/>
      <c r="H11973" s="243">
        <f t="shared" ca="1" si="559"/>
        <v>45139</v>
      </c>
      <c r="I11973" s="244">
        <f t="shared" si="560"/>
        <v>43892</v>
      </c>
      <c r="J11973" s="244" t="str">
        <f t="shared" si="558"/>
        <v/>
      </c>
    </row>
    <row r="11974" spans="3:10" ht="12" thickBot="1" x14ac:dyDescent="0.25">
      <c r="C11974" s="254"/>
      <c r="D11974" s="254"/>
      <c r="E11974" s="255"/>
      <c r="F11974" s="256"/>
      <c r="G11974" s="257"/>
      <c r="H11974" s="243">
        <f t="shared" ca="1" si="559"/>
        <v>45139</v>
      </c>
      <c r="I11974" s="244">
        <f t="shared" si="560"/>
        <v>43892</v>
      </c>
      <c r="J11974" s="244" t="str">
        <f t="shared" ref="J11974:J12037" si="561">IF(G11974="","",IF(G11974&gt;=0,"Debitoren",IF(G11974&lt;0,"Kreditoren","")))</f>
        <v/>
      </c>
    </row>
    <row r="11975" spans="3:10" ht="12" thickBot="1" x14ac:dyDescent="0.25">
      <c r="C11975" s="254"/>
      <c r="D11975" s="254"/>
      <c r="E11975" s="255"/>
      <c r="F11975" s="256"/>
      <c r="G11975" s="257"/>
      <c r="H11975" s="243">
        <f t="shared" ref="H11975:H12038" ca="1" si="562">IF(F11975&lt;$F$2,EOMONTH($F$2,-1)+1,EOMONTH(F11975,-1)+1)</f>
        <v>45139</v>
      </c>
      <c r="I11975" s="244">
        <f t="shared" ref="I11975:I12038" si="563">IF(F11975&lt;$I$2,IF(   WEEKDAY(EOMONTH($I$2,-1)+1)=1,EOMONTH($I$2,-1)+1+1,EOMONTH($I$2,-1)+1),IF(WEEKDAY(F11975)=1,F11975+1,F11975))</f>
        <v>43892</v>
      </c>
      <c r="J11975" s="244" t="str">
        <f t="shared" si="561"/>
        <v/>
      </c>
    </row>
    <row r="11976" spans="3:10" ht="12" thickBot="1" x14ac:dyDescent="0.25">
      <c r="C11976" s="254"/>
      <c r="D11976" s="254"/>
      <c r="E11976" s="255"/>
      <c r="F11976" s="256"/>
      <c r="G11976" s="257"/>
      <c r="H11976" s="243">
        <f t="shared" ca="1" si="562"/>
        <v>45139</v>
      </c>
      <c r="I11976" s="244">
        <f t="shared" si="563"/>
        <v>43892</v>
      </c>
      <c r="J11976" s="244" t="str">
        <f t="shared" si="561"/>
        <v/>
      </c>
    </row>
    <row r="11977" spans="3:10" ht="12" thickBot="1" x14ac:dyDescent="0.25">
      <c r="C11977" s="254"/>
      <c r="D11977" s="254"/>
      <c r="E11977" s="255"/>
      <c r="F11977" s="256"/>
      <c r="G11977" s="257"/>
      <c r="H11977" s="243">
        <f t="shared" ca="1" si="562"/>
        <v>45139</v>
      </c>
      <c r="I11977" s="244">
        <f t="shared" si="563"/>
        <v>43892</v>
      </c>
      <c r="J11977" s="244" t="str">
        <f t="shared" si="561"/>
        <v/>
      </c>
    </row>
    <row r="11978" spans="3:10" ht="12" thickBot="1" x14ac:dyDescent="0.25">
      <c r="C11978" s="254"/>
      <c r="D11978" s="254"/>
      <c r="E11978" s="255"/>
      <c r="F11978" s="256"/>
      <c r="G11978" s="257"/>
      <c r="H11978" s="243">
        <f t="shared" ca="1" si="562"/>
        <v>45139</v>
      </c>
      <c r="I11978" s="244">
        <f t="shared" si="563"/>
        <v>43892</v>
      </c>
      <c r="J11978" s="244" t="str">
        <f t="shared" si="561"/>
        <v/>
      </c>
    </row>
    <row r="11979" spans="3:10" ht="12" thickBot="1" x14ac:dyDescent="0.25">
      <c r="C11979" s="254"/>
      <c r="D11979" s="254"/>
      <c r="E11979" s="255"/>
      <c r="F11979" s="256"/>
      <c r="G11979" s="257"/>
      <c r="H11979" s="243">
        <f t="shared" ca="1" si="562"/>
        <v>45139</v>
      </c>
      <c r="I11979" s="244">
        <f t="shared" si="563"/>
        <v>43892</v>
      </c>
      <c r="J11979" s="244" t="str">
        <f t="shared" si="561"/>
        <v/>
      </c>
    </row>
    <row r="11980" spans="3:10" ht="12" thickBot="1" x14ac:dyDescent="0.25">
      <c r="C11980" s="254"/>
      <c r="D11980" s="254"/>
      <c r="E11980" s="255"/>
      <c r="F11980" s="256"/>
      <c r="G11980" s="257"/>
      <c r="H11980" s="243">
        <f t="shared" ca="1" si="562"/>
        <v>45139</v>
      </c>
      <c r="I11980" s="244">
        <f t="shared" si="563"/>
        <v>43892</v>
      </c>
      <c r="J11980" s="244" t="str">
        <f t="shared" si="561"/>
        <v/>
      </c>
    </row>
    <row r="11981" spans="3:10" ht="12" thickBot="1" x14ac:dyDescent="0.25">
      <c r="C11981" s="254"/>
      <c r="D11981" s="254"/>
      <c r="E11981" s="255"/>
      <c r="F11981" s="256"/>
      <c r="G11981" s="257"/>
      <c r="H11981" s="243">
        <f t="shared" ca="1" si="562"/>
        <v>45139</v>
      </c>
      <c r="I11981" s="244">
        <f t="shared" si="563"/>
        <v>43892</v>
      </c>
      <c r="J11981" s="244" t="str">
        <f t="shared" si="561"/>
        <v/>
      </c>
    </row>
    <row r="11982" spans="3:10" ht="12" thickBot="1" x14ac:dyDescent="0.25">
      <c r="C11982" s="254"/>
      <c r="D11982" s="254"/>
      <c r="E11982" s="255"/>
      <c r="F11982" s="256"/>
      <c r="G11982" s="257"/>
      <c r="H11982" s="243">
        <f t="shared" ca="1" si="562"/>
        <v>45139</v>
      </c>
      <c r="I11982" s="244">
        <f t="shared" si="563"/>
        <v>43892</v>
      </c>
      <c r="J11982" s="244" t="str">
        <f t="shared" si="561"/>
        <v/>
      </c>
    </row>
    <row r="11983" spans="3:10" ht="12" thickBot="1" x14ac:dyDescent="0.25">
      <c r="C11983" s="254"/>
      <c r="D11983" s="254"/>
      <c r="E11983" s="255"/>
      <c r="F11983" s="256"/>
      <c r="G11983" s="257"/>
      <c r="H11983" s="243">
        <f t="shared" ca="1" si="562"/>
        <v>45139</v>
      </c>
      <c r="I11983" s="244">
        <f t="shared" si="563"/>
        <v>43892</v>
      </c>
      <c r="J11983" s="244" t="str">
        <f t="shared" si="561"/>
        <v/>
      </c>
    </row>
    <row r="11984" spans="3:10" ht="12" thickBot="1" x14ac:dyDescent="0.25">
      <c r="C11984" s="254"/>
      <c r="D11984" s="254"/>
      <c r="E11984" s="255"/>
      <c r="F11984" s="256"/>
      <c r="G11984" s="257"/>
      <c r="H11984" s="243">
        <f t="shared" ca="1" si="562"/>
        <v>45139</v>
      </c>
      <c r="I11984" s="244">
        <f t="shared" si="563"/>
        <v>43892</v>
      </c>
      <c r="J11984" s="244" t="str">
        <f t="shared" si="561"/>
        <v/>
      </c>
    </row>
    <row r="11985" spans="3:10" ht="12" thickBot="1" x14ac:dyDescent="0.25">
      <c r="C11985" s="254"/>
      <c r="D11985" s="254"/>
      <c r="E11985" s="255"/>
      <c r="F11985" s="256"/>
      <c r="G11985" s="257"/>
      <c r="H11985" s="243">
        <f t="shared" ca="1" si="562"/>
        <v>45139</v>
      </c>
      <c r="I11985" s="244">
        <f t="shared" si="563"/>
        <v>43892</v>
      </c>
      <c r="J11985" s="244" t="str">
        <f t="shared" si="561"/>
        <v/>
      </c>
    </row>
    <row r="11986" spans="3:10" ht="12" thickBot="1" x14ac:dyDescent="0.25">
      <c r="C11986" s="254"/>
      <c r="D11986" s="254"/>
      <c r="E11986" s="255"/>
      <c r="F11986" s="256"/>
      <c r="G11986" s="257"/>
      <c r="H11986" s="243">
        <f t="shared" ca="1" si="562"/>
        <v>45139</v>
      </c>
      <c r="I11986" s="244">
        <f t="shared" si="563"/>
        <v>43892</v>
      </c>
      <c r="J11986" s="244" t="str">
        <f t="shared" si="561"/>
        <v/>
      </c>
    </row>
    <row r="11987" spans="3:10" ht="12" thickBot="1" x14ac:dyDescent="0.25">
      <c r="C11987" s="254"/>
      <c r="D11987" s="254"/>
      <c r="E11987" s="255"/>
      <c r="F11987" s="256"/>
      <c r="G11987" s="257"/>
      <c r="H11987" s="243">
        <f t="shared" ca="1" si="562"/>
        <v>45139</v>
      </c>
      <c r="I11987" s="244">
        <f t="shared" si="563"/>
        <v>43892</v>
      </c>
      <c r="J11987" s="244" t="str">
        <f t="shared" si="561"/>
        <v/>
      </c>
    </row>
    <row r="11988" spans="3:10" ht="12" thickBot="1" x14ac:dyDescent="0.25">
      <c r="C11988" s="254"/>
      <c r="D11988" s="254"/>
      <c r="E11988" s="255"/>
      <c r="F11988" s="256"/>
      <c r="G11988" s="257"/>
      <c r="H11988" s="243">
        <f t="shared" ca="1" si="562"/>
        <v>45139</v>
      </c>
      <c r="I11988" s="244">
        <f t="shared" si="563"/>
        <v>43892</v>
      </c>
      <c r="J11988" s="244" t="str">
        <f t="shared" si="561"/>
        <v/>
      </c>
    </row>
    <row r="11989" spans="3:10" ht="12" thickBot="1" x14ac:dyDescent="0.25">
      <c r="C11989" s="254"/>
      <c r="D11989" s="254"/>
      <c r="E11989" s="255"/>
      <c r="F11989" s="256"/>
      <c r="G11989" s="257"/>
      <c r="H11989" s="243">
        <f t="shared" ca="1" si="562"/>
        <v>45139</v>
      </c>
      <c r="I11989" s="244">
        <f t="shared" si="563"/>
        <v>43892</v>
      </c>
      <c r="J11989" s="244" t="str">
        <f t="shared" si="561"/>
        <v/>
      </c>
    </row>
    <row r="11990" spans="3:10" ht="12" thickBot="1" x14ac:dyDescent="0.25">
      <c r="C11990" s="254"/>
      <c r="D11990" s="254"/>
      <c r="E11990" s="255"/>
      <c r="F11990" s="256"/>
      <c r="G11990" s="257"/>
      <c r="H11990" s="243">
        <f t="shared" ca="1" si="562"/>
        <v>45139</v>
      </c>
      <c r="I11990" s="244">
        <f t="shared" si="563"/>
        <v>43892</v>
      </c>
      <c r="J11990" s="244" t="str">
        <f t="shared" si="561"/>
        <v/>
      </c>
    </row>
    <row r="11991" spans="3:10" ht="12" thickBot="1" x14ac:dyDescent="0.25">
      <c r="C11991" s="254"/>
      <c r="D11991" s="254"/>
      <c r="E11991" s="255"/>
      <c r="F11991" s="256"/>
      <c r="G11991" s="257"/>
      <c r="H11991" s="243">
        <f t="shared" ca="1" si="562"/>
        <v>45139</v>
      </c>
      <c r="I11991" s="244">
        <f t="shared" si="563"/>
        <v>43892</v>
      </c>
      <c r="J11991" s="244" t="str">
        <f t="shared" si="561"/>
        <v/>
      </c>
    </row>
    <row r="11992" spans="3:10" ht="12" thickBot="1" x14ac:dyDescent="0.25">
      <c r="C11992" s="254"/>
      <c r="D11992" s="254"/>
      <c r="E11992" s="255"/>
      <c r="F11992" s="256"/>
      <c r="G11992" s="257"/>
      <c r="H11992" s="243">
        <f t="shared" ca="1" si="562"/>
        <v>45139</v>
      </c>
      <c r="I11992" s="244">
        <f t="shared" si="563"/>
        <v>43892</v>
      </c>
      <c r="J11992" s="244" t="str">
        <f t="shared" si="561"/>
        <v/>
      </c>
    </row>
    <row r="11993" spans="3:10" ht="12" thickBot="1" x14ac:dyDescent="0.25">
      <c r="C11993" s="254"/>
      <c r="D11993" s="254"/>
      <c r="E11993" s="255"/>
      <c r="F11993" s="256"/>
      <c r="G11993" s="257"/>
      <c r="H11993" s="243">
        <f t="shared" ca="1" si="562"/>
        <v>45139</v>
      </c>
      <c r="I11993" s="244">
        <f t="shared" si="563"/>
        <v>43892</v>
      </c>
      <c r="J11993" s="244" t="str">
        <f t="shared" si="561"/>
        <v/>
      </c>
    </row>
    <row r="11994" spans="3:10" ht="12" thickBot="1" x14ac:dyDescent="0.25">
      <c r="C11994" s="254"/>
      <c r="D11994" s="254"/>
      <c r="E11994" s="255"/>
      <c r="F11994" s="256"/>
      <c r="G11994" s="257"/>
      <c r="H11994" s="243">
        <f t="shared" ca="1" si="562"/>
        <v>45139</v>
      </c>
      <c r="I11994" s="244">
        <f t="shared" si="563"/>
        <v>43892</v>
      </c>
      <c r="J11994" s="244" t="str">
        <f t="shared" si="561"/>
        <v/>
      </c>
    </row>
    <row r="11995" spans="3:10" ht="12" thickBot="1" x14ac:dyDescent="0.25">
      <c r="C11995" s="254"/>
      <c r="D11995" s="254"/>
      <c r="E11995" s="255"/>
      <c r="F11995" s="256"/>
      <c r="G11995" s="257"/>
      <c r="H11995" s="243">
        <f t="shared" ca="1" si="562"/>
        <v>45139</v>
      </c>
      <c r="I11995" s="244">
        <f t="shared" si="563"/>
        <v>43892</v>
      </c>
      <c r="J11995" s="244" t="str">
        <f t="shared" si="561"/>
        <v/>
      </c>
    </row>
    <row r="11996" spans="3:10" ht="12" thickBot="1" x14ac:dyDescent="0.25">
      <c r="C11996" s="254"/>
      <c r="D11996" s="254"/>
      <c r="E11996" s="255"/>
      <c r="F11996" s="256"/>
      <c r="G11996" s="257"/>
      <c r="H11996" s="243">
        <f t="shared" ca="1" si="562"/>
        <v>45139</v>
      </c>
      <c r="I11996" s="244">
        <f t="shared" si="563"/>
        <v>43892</v>
      </c>
      <c r="J11996" s="244" t="str">
        <f t="shared" si="561"/>
        <v/>
      </c>
    </row>
    <row r="11997" spans="3:10" ht="12" thickBot="1" x14ac:dyDescent="0.25">
      <c r="C11997" s="254"/>
      <c r="D11997" s="254"/>
      <c r="E11997" s="255"/>
      <c r="F11997" s="256"/>
      <c r="G11997" s="257"/>
      <c r="H11997" s="243">
        <f t="shared" ca="1" si="562"/>
        <v>45139</v>
      </c>
      <c r="I11997" s="244">
        <f t="shared" si="563"/>
        <v>43892</v>
      </c>
      <c r="J11997" s="244" t="str">
        <f t="shared" si="561"/>
        <v/>
      </c>
    </row>
    <row r="11998" spans="3:10" ht="12" thickBot="1" x14ac:dyDescent="0.25">
      <c r="C11998" s="254"/>
      <c r="D11998" s="254"/>
      <c r="E11998" s="255"/>
      <c r="F11998" s="256"/>
      <c r="G11998" s="257"/>
      <c r="H11998" s="243">
        <f t="shared" ca="1" si="562"/>
        <v>45139</v>
      </c>
      <c r="I11998" s="244">
        <f t="shared" si="563"/>
        <v>43892</v>
      </c>
      <c r="J11998" s="244" t="str">
        <f t="shared" si="561"/>
        <v/>
      </c>
    </row>
    <row r="11999" spans="3:10" ht="12" thickBot="1" x14ac:dyDescent="0.25">
      <c r="C11999" s="254"/>
      <c r="D11999" s="254"/>
      <c r="E11999" s="255"/>
      <c r="F11999" s="256"/>
      <c r="G11999" s="257"/>
      <c r="H11999" s="243">
        <f t="shared" ca="1" si="562"/>
        <v>45139</v>
      </c>
      <c r="I11999" s="244">
        <f t="shared" si="563"/>
        <v>43892</v>
      </c>
      <c r="J11999" s="244" t="str">
        <f t="shared" si="561"/>
        <v/>
      </c>
    </row>
    <row r="12000" spans="3:10" ht="12" thickBot="1" x14ac:dyDescent="0.25">
      <c r="C12000" s="254"/>
      <c r="D12000" s="254"/>
      <c r="E12000" s="255"/>
      <c r="F12000" s="256"/>
      <c r="G12000" s="257"/>
      <c r="H12000" s="243">
        <f t="shared" ca="1" si="562"/>
        <v>45139</v>
      </c>
      <c r="I12000" s="244">
        <f t="shared" si="563"/>
        <v>43892</v>
      </c>
      <c r="J12000" s="244" t="str">
        <f t="shared" si="561"/>
        <v/>
      </c>
    </row>
    <row r="12001" spans="3:10" ht="12" thickBot="1" x14ac:dyDescent="0.25">
      <c r="C12001" s="254"/>
      <c r="D12001" s="254"/>
      <c r="E12001" s="255"/>
      <c r="F12001" s="256"/>
      <c r="G12001" s="257"/>
      <c r="H12001" s="243">
        <f t="shared" ca="1" si="562"/>
        <v>45139</v>
      </c>
      <c r="I12001" s="244">
        <f t="shared" si="563"/>
        <v>43892</v>
      </c>
      <c r="J12001" s="244" t="str">
        <f t="shared" si="561"/>
        <v/>
      </c>
    </row>
    <row r="12002" spans="3:10" ht="12" thickBot="1" x14ac:dyDescent="0.25">
      <c r="C12002" s="254"/>
      <c r="D12002" s="254"/>
      <c r="E12002" s="255"/>
      <c r="F12002" s="256"/>
      <c r="G12002" s="257"/>
      <c r="H12002" s="243">
        <f t="shared" ca="1" si="562"/>
        <v>45139</v>
      </c>
      <c r="I12002" s="244">
        <f t="shared" si="563"/>
        <v>43892</v>
      </c>
      <c r="J12002" s="244" t="str">
        <f t="shared" si="561"/>
        <v/>
      </c>
    </row>
    <row r="12003" spans="3:10" ht="12" thickBot="1" x14ac:dyDescent="0.25">
      <c r="C12003" s="254"/>
      <c r="D12003" s="254"/>
      <c r="E12003" s="255"/>
      <c r="F12003" s="256"/>
      <c r="G12003" s="257"/>
      <c r="H12003" s="243">
        <f t="shared" ca="1" si="562"/>
        <v>45139</v>
      </c>
      <c r="I12003" s="244">
        <f t="shared" si="563"/>
        <v>43892</v>
      </c>
      <c r="J12003" s="244" t="str">
        <f t="shared" si="561"/>
        <v/>
      </c>
    </row>
    <row r="12004" spans="3:10" ht="12" thickBot="1" x14ac:dyDescent="0.25">
      <c r="C12004" s="254"/>
      <c r="D12004" s="254"/>
      <c r="E12004" s="255"/>
      <c r="F12004" s="256"/>
      <c r="G12004" s="257"/>
      <c r="H12004" s="243">
        <f t="shared" ca="1" si="562"/>
        <v>45139</v>
      </c>
      <c r="I12004" s="244">
        <f t="shared" si="563"/>
        <v>43892</v>
      </c>
      <c r="J12004" s="244" t="str">
        <f t="shared" si="561"/>
        <v/>
      </c>
    </row>
    <row r="12005" spans="3:10" ht="12" thickBot="1" x14ac:dyDescent="0.25">
      <c r="C12005" s="254"/>
      <c r="D12005" s="254"/>
      <c r="E12005" s="255"/>
      <c r="F12005" s="256"/>
      <c r="G12005" s="257"/>
      <c r="H12005" s="243">
        <f t="shared" ca="1" si="562"/>
        <v>45139</v>
      </c>
      <c r="I12005" s="244">
        <f t="shared" si="563"/>
        <v>43892</v>
      </c>
      <c r="J12005" s="244" t="str">
        <f t="shared" si="561"/>
        <v/>
      </c>
    </row>
    <row r="12006" spans="3:10" ht="12" thickBot="1" x14ac:dyDescent="0.25">
      <c r="C12006" s="254"/>
      <c r="D12006" s="254"/>
      <c r="E12006" s="255"/>
      <c r="F12006" s="256"/>
      <c r="G12006" s="257"/>
      <c r="H12006" s="243">
        <f t="shared" ca="1" si="562"/>
        <v>45139</v>
      </c>
      <c r="I12006" s="244">
        <f t="shared" si="563"/>
        <v>43892</v>
      </c>
      <c r="J12006" s="244" t="str">
        <f t="shared" si="561"/>
        <v/>
      </c>
    </row>
    <row r="12007" spans="3:10" ht="12" thickBot="1" x14ac:dyDescent="0.25">
      <c r="C12007" s="254"/>
      <c r="D12007" s="254"/>
      <c r="E12007" s="255"/>
      <c r="F12007" s="256"/>
      <c r="G12007" s="257"/>
      <c r="H12007" s="243">
        <f t="shared" ca="1" si="562"/>
        <v>45139</v>
      </c>
      <c r="I12007" s="244">
        <f t="shared" si="563"/>
        <v>43892</v>
      </c>
      <c r="J12007" s="244" t="str">
        <f t="shared" si="561"/>
        <v/>
      </c>
    </row>
    <row r="12008" spans="3:10" ht="12" thickBot="1" x14ac:dyDescent="0.25">
      <c r="C12008" s="254"/>
      <c r="D12008" s="254"/>
      <c r="E12008" s="255"/>
      <c r="F12008" s="256"/>
      <c r="G12008" s="257"/>
      <c r="H12008" s="243">
        <f t="shared" ca="1" si="562"/>
        <v>45139</v>
      </c>
      <c r="I12008" s="244">
        <f t="shared" si="563"/>
        <v>43892</v>
      </c>
      <c r="J12008" s="244" t="str">
        <f t="shared" si="561"/>
        <v/>
      </c>
    </row>
    <row r="12009" spans="3:10" ht="12" thickBot="1" x14ac:dyDescent="0.25">
      <c r="C12009" s="254"/>
      <c r="D12009" s="254"/>
      <c r="E12009" s="255"/>
      <c r="F12009" s="256"/>
      <c r="G12009" s="257"/>
      <c r="H12009" s="243">
        <f t="shared" ca="1" si="562"/>
        <v>45139</v>
      </c>
      <c r="I12009" s="244">
        <f t="shared" si="563"/>
        <v>43892</v>
      </c>
      <c r="J12009" s="244" t="str">
        <f t="shared" si="561"/>
        <v/>
      </c>
    </row>
    <row r="12010" spans="3:10" ht="12" thickBot="1" x14ac:dyDescent="0.25">
      <c r="C12010" s="254"/>
      <c r="D12010" s="254"/>
      <c r="E12010" s="255"/>
      <c r="F12010" s="256"/>
      <c r="G12010" s="257"/>
      <c r="H12010" s="243">
        <f t="shared" ca="1" si="562"/>
        <v>45139</v>
      </c>
      <c r="I12010" s="244">
        <f t="shared" si="563"/>
        <v>43892</v>
      </c>
      <c r="J12010" s="244" t="str">
        <f t="shared" si="561"/>
        <v/>
      </c>
    </row>
    <row r="12011" spans="3:10" ht="12" thickBot="1" x14ac:dyDescent="0.25">
      <c r="C12011" s="254"/>
      <c r="D12011" s="254"/>
      <c r="E12011" s="255"/>
      <c r="F12011" s="256"/>
      <c r="G12011" s="257"/>
      <c r="H12011" s="243">
        <f t="shared" ca="1" si="562"/>
        <v>45139</v>
      </c>
      <c r="I12011" s="244">
        <f t="shared" si="563"/>
        <v>43892</v>
      </c>
      <c r="J12011" s="244" t="str">
        <f t="shared" si="561"/>
        <v/>
      </c>
    </row>
    <row r="12012" spans="3:10" ht="12" thickBot="1" x14ac:dyDescent="0.25">
      <c r="C12012" s="254"/>
      <c r="D12012" s="254"/>
      <c r="E12012" s="255"/>
      <c r="F12012" s="256"/>
      <c r="G12012" s="257"/>
      <c r="H12012" s="243">
        <f t="shared" ca="1" si="562"/>
        <v>45139</v>
      </c>
      <c r="I12012" s="244">
        <f t="shared" si="563"/>
        <v>43892</v>
      </c>
      <c r="J12012" s="244" t="str">
        <f t="shared" si="561"/>
        <v/>
      </c>
    </row>
    <row r="12013" spans="3:10" ht="12" thickBot="1" x14ac:dyDescent="0.25">
      <c r="C12013" s="254"/>
      <c r="D12013" s="254"/>
      <c r="E12013" s="255"/>
      <c r="F12013" s="256"/>
      <c r="G12013" s="257"/>
      <c r="H12013" s="243">
        <f t="shared" ca="1" si="562"/>
        <v>45139</v>
      </c>
      <c r="I12013" s="244">
        <f t="shared" si="563"/>
        <v>43892</v>
      </c>
      <c r="J12013" s="244" t="str">
        <f t="shared" si="561"/>
        <v/>
      </c>
    </row>
    <row r="12014" spans="3:10" ht="12" thickBot="1" x14ac:dyDescent="0.25">
      <c r="C12014" s="254"/>
      <c r="D12014" s="254"/>
      <c r="E12014" s="255"/>
      <c r="F12014" s="256"/>
      <c r="G12014" s="257"/>
      <c r="H12014" s="243">
        <f t="shared" ca="1" si="562"/>
        <v>45139</v>
      </c>
      <c r="I12014" s="244">
        <f t="shared" si="563"/>
        <v>43892</v>
      </c>
      <c r="J12014" s="244" t="str">
        <f t="shared" si="561"/>
        <v/>
      </c>
    </row>
    <row r="12015" spans="3:10" ht="12" thickBot="1" x14ac:dyDescent="0.25">
      <c r="C12015" s="254"/>
      <c r="D12015" s="254"/>
      <c r="E12015" s="255"/>
      <c r="F12015" s="256"/>
      <c r="G12015" s="257"/>
      <c r="H12015" s="243">
        <f t="shared" ca="1" si="562"/>
        <v>45139</v>
      </c>
      <c r="I12015" s="244">
        <f t="shared" si="563"/>
        <v>43892</v>
      </c>
      <c r="J12015" s="244" t="str">
        <f t="shared" si="561"/>
        <v/>
      </c>
    </row>
    <row r="12016" spans="3:10" ht="12" thickBot="1" x14ac:dyDescent="0.25">
      <c r="C12016" s="254"/>
      <c r="D12016" s="254"/>
      <c r="E12016" s="255"/>
      <c r="F12016" s="256"/>
      <c r="G12016" s="257"/>
      <c r="H12016" s="243">
        <f t="shared" ca="1" si="562"/>
        <v>45139</v>
      </c>
      <c r="I12016" s="244">
        <f t="shared" si="563"/>
        <v>43892</v>
      </c>
      <c r="J12016" s="244" t="str">
        <f t="shared" si="561"/>
        <v/>
      </c>
    </row>
    <row r="12017" spans="3:10" ht="12" thickBot="1" x14ac:dyDescent="0.25">
      <c r="C12017" s="254"/>
      <c r="D12017" s="254"/>
      <c r="E12017" s="255"/>
      <c r="F12017" s="256"/>
      <c r="G12017" s="257"/>
      <c r="H12017" s="243">
        <f t="shared" ca="1" si="562"/>
        <v>45139</v>
      </c>
      <c r="I12017" s="244">
        <f t="shared" si="563"/>
        <v>43892</v>
      </c>
      <c r="J12017" s="244" t="str">
        <f t="shared" si="561"/>
        <v/>
      </c>
    </row>
    <row r="12018" spans="3:10" ht="12" thickBot="1" x14ac:dyDescent="0.25">
      <c r="C12018" s="254"/>
      <c r="D12018" s="254"/>
      <c r="E12018" s="255"/>
      <c r="F12018" s="256"/>
      <c r="G12018" s="257"/>
      <c r="H12018" s="243">
        <f t="shared" ca="1" si="562"/>
        <v>45139</v>
      </c>
      <c r="I12018" s="244">
        <f t="shared" si="563"/>
        <v>43892</v>
      </c>
      <c r="J12018" s="244" t="str">
        <f t="shared" si="561"/>
        <v/>
      </c>
    </row>
    <row r="12019" spans="3:10" ht="12" thickBot="1" x14ac:dyDescent="0.25">
      <c r="C12019" s="254"/>
      <c r="D12019" s="254"/>
      <c r="E12019" s="255"/>
      <c r="F12019" s="256"/>
      <c r="G12019" s="257"/>
      <c r="H12019" s="243">
        <f t="shared" ca="1" si="562"/>
        <v>45139</v>
      </c>
      <c r="I12019" s="244">
        <f t="shared" si="563"/>
        <v>43892</v>
      </c>
      <c r="J12019" s="244" t="str">
        <f t="shared" si="561"/>
        <v/>
      </c>
    </row>
    <row r="12020" spans="3:10" ht="12" thickBot="1" x14ac:dyDescent="0.25">
      <c r="C12020" s="254"/>
      <c r="D12020" s="254"/>
      <c r="E12020" s="255"/>
      <c r="F12020" s="256"/>
      <c r="G12020" s="257"/>
      <c r="H12020" s="243">
        <f t="shared" ca="1" si="562"/>
        <v>45139</v>
      </c>
      <c r="I12020" s="244">
        <f t="shared" si="563"/>
        <v>43892</v>
      </c>
      <c r="J12020" s="244" t="str">
        <f t="shared" si="561"/>
        <v/>
      </c>
    </row>
    <row r="12021" spans="3:10" ht="12" thickBot="1" x14ac:dyDescent="0.25">
      <c r="C12021" s="254"/>
      <c r="D12021" s="254"/>
      <c r="E12021" s="255"/>
      <c r="F12021" s="256"/>
      <c r="G12021" s="257"/>
      <c r="H12021" s="243">
        <f t="shared" ca="1" si="562"/>
        <v>45139</v>
      </c>
      <c r="I12021" s="244">
        <f t="shared" si="563"/>
        <v>43892</v>
      </c>
      <c r="J12021" s="244" t="str">
        <f t="shared" si="561"/>
        <v/>
      </c>
    </row>
    <row r="12022" spans="3:10" ht="12" thickBot="1" x14ac:dyDescent="0.25">
      <c r="C12022" s="254"/>
      <c r="D12022" s="254"/>
      <c r="E12022" s="255"/>
      <c r="F12022" s="256"/>
      <c r="G12022" s="257"/>
      <c r="H12022" s="243">
        <f t="shared" ca="1" si="562"/>
        <v>45139</v>
      </c>
      <c r="I12022" s="244">
        <f t="shared" si="563"/>
        <v>43892</v>
      </c>
      <c r="J12022" s="244" t="str">
        <f t="shared" si="561"/>
        <v/>
      </c>
    </row>
    <row r="12023" spans="3:10" ht="12" thickBot="1" x14ac:dyDescent="0.25">
      <c r="C12023" s="254"/>
      <c r="D12023" s="254"/>
      <c r="E12023" s="255"/>
      <c r="F12023" s="256"/>
      <c r="G12023" s="257"/>
      <c r="H12023" s="243">
        <f t="shared" ca="1" si="562"/>
        <v>45139</v>
      </c>
      <c r="I12023" s="244">
        <f t="shared" si="563"/>
        <v>43892</v>
      </c>
      <c r="J12023" s="244" t="str">
        <f t="shared" si="561"/>
        <v/>
      </c>
    </row>
    <row r="12024" spans="3:10" ht="12" thickBot="1" x14ac:dyDescent="0.25">
      <c r="C12024" s="254"/>
      <c r="D12024" s="254"/>
      <c r="E12024" s="255"/>
      <c r="F12024" s="256"/>
      <c r="G12024" s="257"/>
      <c r="H12024" s="243">
        <f t="shared" ca="1" si="562"/>
        <v>45139</v>
      </c>
      <c r="I12024" s="244">
        <f t="shared" si="563"/>
        <v>43892</v>
      </c>
      <c r="J12024" s="244" t="str">
        <f t="shared" si="561"/>
        <v/>
      </c>
    </row>
    <row r="12025" spans="3:10" ht="12" thickBot="1" x14ac:dyDescent="0.25">
      <c r="C12025" s="254"/>
      <c r="D12025" s="254"/>
      <c r="E12025" s="255"/>
      <c r="F12025" s="256"/>
      <c r="G12025" s="257"/>
      <c r="H12025" s="243">
        <f t="shared" ca="1" si="562"/>
        <v>45139</v>
      </c>
      <c r="I12025" s="244">
        <f t="shared" si="563"/>
        <v>43892</v>
      </c>
      <c r="J12025" s="244" t="str">
        <f t="shared" si="561"/>
        <v/>
      </c>
    </row>
    <row r="12026" spans="3:10" ht="12" thickBot="1" x14ac:dyDescent="0.25">
      <c r="C12026" s="254"/>
      <c r="D12026" s="254"/>
      <c r="E12026" s="255"/>
      <c r="F12026" s="256"/>
      <c r="G12026" s="257"/>
      <c r="H12026" s="243">
        <f t="shared" ca="1" si="562"/>
        <v>45139</v>
      </c>
      <c r="I12026" s="244">
        <f t="shared" si="563"/>
        <v>43892</v>
      </c>
      <c r="J12026" s="244" t="str">
        <f t="shared" si="561"/>
        <v/>
      </c>
    </row>
    <row r="12027" spans="3:10" ht="12" thickBot="1" x14ac:dyDescent="0.25">
      <c r="C12027" s="254"/>
      <c r="D12027" s="254"/>
      <c r="E12027" s="255"/>
      <c r="F12027" s="256"/>
      <c r="G12027" s="257"/>
      <c r="H12027" s="243">
        <f t="shared" ca="1" si="562"/>
        <v>45139</v>
      </c>
      <c r="I12027" s="244">
        <f t="shared" si="563"/>
        <v>43892</v>
      </c>
      <c r="J12027" s="244" t="str">
        <f t="shared" si="561"/>
        <v/>
      </c>
    </row>
    <row r="12028" spans="3:10" ht="12" thickBot="1" x14ac:dyDescent="0.25">
      <c r="C12028" s="254"/>
      <c r="D12028" s="254"/>
      <c r="E12028" s="255"/>
      <c r="F12028" s="256"/>
      <c r="G12028" s="257"/>
      <c r="H12028" s="243">
        <f t="shared" ca="1" si="562"/>
        <v>45139</v>
      </c>
      <c r="I12028" s="244">
        <f t="shared" si="563"/>
        <v>43892</v>
      </c>
      <c r="J12028" s="244" t="str">
        <f t="shared" si="561"/>
        <v/>
      </c>
    </row>
    <row r="12029" spans="3:10" ht="12" thickBot="1" x14ac:dyDescent="0.25">
      <c r="C12029" s="254"/>
      <c r="D12029" s="254"/>
      <c r="E12029" s="255"/>
      <c r="F12029" s="256"/>
      <c r="G12029" s="257"/>
      <c r="H12029" s="243">
        <f t="shared" ca="1" si="562"/>
        <v>45139</v>
      </c>
      <c r="I12029" s="244">
        <f t="shared" si="563"/>
        <v>43892</v>
      </c>
      <c r="J12029" s="244" t="str">
        <f t="shared" si="561"/>
        <v/>
      </c>
    </row>
    <row r="12030" spans="3:10" ht="12" thickBot="1" x14ac:dyDescent="0.25">
      <c r="C12030" s="254"/>
      <c r="D12030" s="254"/>
      <c r="E12030" s="255"/>
      <c r="F12030" s="256"/>
      <c r="G12030" s="257"/>
      <c r="H12030" s="243">
        <f t="shared" ca="1" si="562"/>
        <v>45139</v>
      </c>
      <c r="I12030" s="244">
        <f t="shared" si="563"/>
        <v>43892</v>
      </c>
      <c r="J12030" s="244" t="str">
        <f t="shared" si="561"/>
        <v/>
      </c>
    </row>
    <row r="12031" spans="3:10" ht="12" thickBot="1" x14ac:dyDescent="0.25">
      <c r="C12031" s="254"/>
      <c r="D12031" s="254"/>
      <c r="E12031" s="255"/>
      <c r="F12031" s="256"/>
      <c r="G12031" s="257"/>
      <c r="H12031" s="243">
        <f t="shared" ca="1" si="562"/>
        <v>45139</v>
      </c>
      <c r="I12031" s="244">
        <f t="shared" si="563"/>
        <v>43892</v>
      </c>
      <c r="J12031" s="244" t="str">
        <f t="shared" si="561"/>
        <v/>
      </c>
    </row>
    <row r="12032" spans="3:10" ht="12" thickBot="1" x14ac:dyDescent="0.25">
      <c r="C12032" s="254"/>
      <c r="D12032" s="254"/>
      <c r="E12032" s="255"/>
      <c r="F12032" s="256"/>
      <c r="G12032" s="257"/>
      <c r="H12032" s="243">
        <f t="shared" ca="1" si="562"/>
        <v>45139</v>
      </c>
      <c r="I12032" s="244">
        <f t="shared" si="563"/>
        <v>43892</v>
      </c>
      <c r="J12032" s="244" t="str">
        <f t="shared" si="561"/>
        <v/>
      </c>
    </row>
    <row r="12033" spans="3:10" ht="12" thickBot="1" x14ac:dyDescent="0.25">
      <c r="C12033" s="254"/>
      <c r="D12033" s="254"/>
      <c r="E12033" s="255"/>
      <c r="F12033" s="256"/>
      <c r="G12033" s="257"/>
      <c r="H12033" s="243">
        <f t="shared" ca="1" si="562"/>
        <v>45139</v>
      </c>
      <c r="I12033" s="244">
        <f t="shared" si="563"/>
        <v>43892</v>
      </c>
      <c r="J12033" s="244" t="str">
        <f t="shared" si="561"/>
        <v/>
      </c>
    </row>
    <row r="12034" spans="3:10" ht="12" thickBot="1" x14ac:dyDescent="0.25">
      <c r="C12034" s="254"/>
      <c r="D12034" s="254"/>
      <c r="E12034" s="255"/>
      <c r="F12034" s="256"/>
      <c r="G12034" s="257"/>
      <c r="H12034" s="243">
        <f t="shared" ca="1" si="562"/>
        <v>45139</v>
      </c>
      <c r="I12034" s="244">
        <f t="shared" si="563"/>
        <v>43892</v>
      </c>
      <c r="J12034" s="244" t="str">
        <f t="shared" si="561"/>
        <v/>
      </c>
    </row>
    <row r="12035" spans="3:10" ht="12" thickBot="1" x14ac:dyDescent="0.25">
      <c r="C12035" s="254"/>
      <c r="D12035" s="254"/>
      <c r="E12035" s="255"/>
      <c r="F12035" s="256"/>
      <c r="G12035" s="257"/>
      <c r="H12035" s="243">
        <f t="shared" ca="1" si="562"/>
        <v>45139</v>
      </c>
      <c r="I12035" s="244">
        <f t="shared" si="563"/>
        <v>43892</v>
      </c>
      <c r="J12035" s="244" t="str">
        <f t="shared" si="561"/>
        <v/>
      </c>
    </row>
    <row r="12036" spans="3:10" ht="12" thickBot="1" x14ac:dyDescent="0.25">
      <c r="C12036" s="254"/>
      <c r="D12036" s="254"/>
      <c r="E12036" s="255"/>
      <c r="F12036" s="256"/>
      <c r="G12036" s="257"/>
      <c r="H12036" s="243">
        <f t="shared" ca="1" si="562"/>
        <v>45139</v>
      </c>
      <c r="I12036" s="244">
        <f t="shared" si="563"/>
        <v>43892</v>
      </c>
      <c r="J12036" s="244" t="str">
        <f t="shared" si="561"/>
        <v/>
      </c>
    </row>
    <row r="12037" spans="3:10" ht="12" thickBot="1" x14ac:dyDescent="0.25">
      <c r="C12037" s="254"/>
      <c r="D12037" s="254"/>
      <c r="E12037" s="255"/>
      <c r="F12037" s="256"/>
      <c r="G12037" s="257"/>
      <c r="H12037" s="243">
        <f t="shared" ca="1" si="562"/>
        <v>45139</v>
      </c>
      <c r="I12037" s="244">
        <f t="shared" si="563"/>
        <v>43892</v>
      </c>
      <c r="J12037" s="244" t="str">
        <f t="shared" si="561"/>
        <v/>
      </c>
    </row>
    <row r="12038" spans="3:10" ht="12" thickBot="1" x14ac:dyDescent="0.25">
      <c r="C12038" s="254"/>
      <c r="D12038" s="254"/>
      <c r="E12038" s="255"/>
      <c r="F12038" s="256"/>
      <c r="G12038" s="257"/>
      <c r="H12038" s="243">
        <f t="shared" ca="1" si="562"/>
        <v>45139</v>
      </c>
      <c r="I12038" s="244">
        <f t="shared" si="563"/>
        <v>43892</v>
      </c>
      <c r="J12038" s="244" t="str">
        <f t="shared" ref="J12038:J12101" si="564">IF(G12038="","",IF(G12038&gt;=0,"Debitoren",IF(G12038&lt;0,"Kreditoren","")))</f>
        <v/>
      </c>
    </row>
    <row r="12039" spans="3:10" ht="12" thickBot="1" x14ac:dyDescent="0.25">
      <c r="C12039" s="254"/>
      <c r="D12039" s="254"/>
      <c r="E12039" s="255"/>
      <c r="F12039" s="256"/>
      <c r="G12039" s="257"/>
      <c r="H12039" s="243">
        <f t="shared" ref="H12039:H12102" ca="1" si="565">IF(F12039&lt;$F$2,EOMONTH($F$2,-1)+1,EOMONTH(F12039,-1)+1)</f>
        <v>45139</v>
      </c>
      <c r="I12039" s="244">
        <f t="shared" ref="I12039:I12102" si="566">IF(F12039&lt;$I$2,IF(   WEEKDAY(EOMONTH($I$2,-1)+1)=1,EOMONTH($I$2,-1)+1+1,EOMONTH($I$2,-1)+1),IF(WEEKDAY(F12039)=1,F12039+1,F12039))</f>
        <v>43892</v>
      </c>
      <c r="J12039" s="244" t="str">
        <f t="shared" si="564"/>
        <v/>
      </c>
    </row>
    <row r="12040" spans="3:10" ht="12" thickBot="1" x14ac:dyDescent="0.25">
      <c r="C12040" s="254"/>
      <c r="D12040" s="254"/>
      <c r="E12040" s="255"/>
      <c r="F12040" s="256"/>
      <c r="G12040" s="257"/>
      <c r="H12040" s="243">
        <f t="shared" ca="1" si="565"/>
        <v>45139</v>
      </c>
      <c r="I12040" s="244">
        <f t="shared" si="566"/>
        <v>43892</v>
      </c>
      <c r="J12040" s="244" t="str">
        <f t="shared" si="564"/>
        <v/>
      </c>
    </row>
    <row r="12041" spans="3:10" ht="12" thickBot="1" x14ac:dyDescent="0.25">
      <c r="C12041" s="254"/>
      <c r="D12041" s="254"/>
      <c r="E12041" s="255"/>
      <c r="F12041" s="256"/>
      <c r="G12041" s="257"/>
      <c r="H12041" s="243">
        <f t="shared" ca="1" si="565"/>
        <v>45139</v>
      </c>
      <c r="I12041" s="244">
        <f t="shared" si="566"/>
        <v>43892</v>
      </c>
      <c r="J12041" s="244" t="str">
        <f t="shared" si="564"/>
        <v/>
      </c>
    </row>
    <row r="12042" spans="3:10" ht="12" thickBot="1" x14ac:dyDescent="0.25">
      <c r="C12042" s="254"/>
      <c r="D12042" s="254"/>
      <c r="E12042" s="255"/>
      <c r="F12042" s="256"/>
      <c r="G12042" s="257"/>
      <c r="H12042" s="243">
        <f t="shared" ca="1" si="565"/>
        <v>45139</v>
      </c>
      <c r="I12042" s="244">
        <f t="shared" si="566"/>
        <v>43892</v>
      </c>
      <c r="J12042" s="244" t="str">
        <f t="shared" si="564"/>
        <v/>
      </c>
    </row>
    <row r="12043" spans="3:10" ht="12" thickBot="1" x14ac:dyDescent="0.25">
      <c r="C12043" s="254"/>
      <c r="D12043" s="254"/>
      <c r="E12043" s="255"/>
      <c r="F12043" s="256"/>
      <c r="G12043" s="257"/>
      <c r="H12043" s="243">
        <f t="shared" ca="1" si="565"/>
        <v>45139</v>
      </c>
      <c r="I12043" s="244">
        <f t="shared" si="566"/>
        <v>43892</v>
      </c>
      <c r="J12043" s="244" t="str">
        <f t="shared" si="564"/>
        <v/>
      </c>
    </row>
    <row r="12044" spans="3:10" ht="12" thickBot="1" x14ac:dyDescent="0.25">
      <c r="C12044" s="254"/>
      <c r="D12044" s="254"/>
      <c r="E12044" s="255"/>
      <c r="F12044" s="256"/>
      <c r="G12044" s="257"/>
      <c r="H12044" s="243">
        <f t="shared" ca="1" si="565"/>
        <v>45139</v>
      </c>
      <c r="I12044" s="244">
        <f t="shared" si="566"/>
        <v>43892</v>
      </c>
      <c r="J12044" s="244" t="str">
        <f t="shared" si="564"/>
        <v/>
      </c>
    </row>
    <row r="12045" spans="3:10" ht="12" thickBot="1" x14ac:dyDescent="0.25">
      <c r="C12045" s="254"/>
      <c r="D12045" s="254"/>
      <c r="E12045" s="255"/>
      <c r="F12045" s="256"/>
      <c r="G12045" s="257"/>
      <c r="H12045" s="243">
        <f t="shared" ca="1" si="565"/>
        <v>45139</v>
      </c>
      <c r="I12045" s="244">
        <f t="shared" si="566"/>
        <v>43892</v>
      </c>
      <c r="J12045" s="244" t="str">
        <f t="shared" si="564"/>
        <v/>
      </c>
    </row>
    <row r="12046" spans="3:10" ht="12" thickBot="1" x14ac:dyDescent="0.25">
      <c r="C12046" s="254"/>
      <c r="D12046" s="254"/>
      <c r="E12046" s="255"/>
      <c r="F12046" s="256"/>
      <c r="G12046" s="257"/>
      <c r="H12046" s="243">
        <f t="shared" ca="1" si="565"/>
        <v>45139</v>
      </c>
      <c r="I12046" s="244">
        <f t="shared" si="566"/>
        <v>43892</v>
      </c>
      <c r="J12046" s="244" t="str">
        <f t="shared" si="564"/>
        <v/>
      </c>
    </row>
    <row r="12047" spans="3:10" ht="12" thickBot="1" x14ac:dyDescent="0.25">
      <c r="C12047" s="254"/>
      <c r="D12047" s="254"/>
      <c r="E12047" s="255"/>
      <c r="F12047" s="256"/>
      <c r="G12047" s="257"/>
      <c r="H12047" s="243">
        <f t="shared" ca="1" si="565"/>
        <v>45139</v>
      </c>
      <c r="I12047" s="244">
        <f t="shared" si="566"/>
        <v>43892</v>
      </c>
      <c r="J12047" s="244" t="str">
        <f t="shared" si="564"/>
        <v/>
      </c>
    </row>
    <row r="12048" spans="3:10" ht="12" thickBot="1" x14ac:dyDescent="0.25">
      <c r="C12048" s="254"/>
      <c r="D12048" s="254"/>
      <c r="E12048" s="255"/>
      <c r="F12048" s="256"/>
      <c r="G12048" s="257"/>
      <c r="H12048" s="243">
        <f t="shared" ca="1" si="565"/>
        <v>45139</v>
      </c>
      <c r="I12048" s="244">
        <f t="shared" si="566"/>
        <v>43892</v>
      </c>
      <c r="J12048" s="244" t="str">
        <f t="shared" si="564"/>
        <v/>
      </c>
    </row>
    <row r="12049" spans="3:10" ht="12" thickBot="1" x14ac:dyDescent="0.25">
      <c r="C12049" s="254"/>
      <c r="D12049" s="254"/>
      <c r="E12049" s="255"/>
      <c r="F12049" s="256"/>
      <c r="G12049" s="257"/>
      <c r="H12049" s="243">
        <f t="shared" ca="1" si="565"/>
        <v>45139</v>
      </c>
      <c r="I12049" s="244">
        <f t="shared" si="566"/>
        <v>43892</v>
      </c>
      <c r="J12049" s="244" t="str">
        <f t="shared" si="564"/>
        <v/>
      </c>
    </row>
    <row r="12050" spans="3:10" ht="12" thickBot="1" x14ac:dyDescent="0.25">
      <c r="C12050" s="254"/>
      <c r="D12050" s="254"/>
      <c r="E12050" s="255"/>
      <c r="F12050" s="256"/>
      <c r="G12050" s="257"/>
      <c r="H12050" s="243">
        <f t="shared" ca="1" si="565"/>
        <v>45139</v>
      </c>
      <c r="I12050" s="244">
        <f t="shared" si="566"/>
        <v>43892</v>
      </c>
      <c r="J12050" s="244" t="str">
        <f t="shared" si="564"/>
        <v/>
      </c>
    </row>
    <row r="12051" spans="3:10" ht="12" thickBot="1" x14ac:dyDescent="0.25">
      <c r="C12051" s="254"/>
      <c r="D12051" s="254"/>
      <c r="E12051" s="255"/>
      <c r="F12051" s="256"/>
      <c r="G12051" s="257"/>
      <c r="H12051" s="243">
        <f t="shared" ca="1" si="565"/>
        <v>45139</v>
      </c>
      <c r="I12051" s="244">
        <f t="shared" si="566"/>
        <v>43892</v>
      </c>
      <c r="J12051" s="244" t="str">
        <f t="shared" si="564"/>
        <v/>
      </c>
    </row>
    <row r="12052" spans="3:10" ht="12" thickBot="1" x14ac:dyDescent="0.25">
      <c r="C12052" s="254"/>
      <c r="D12052" s="254"/>
      <c r="E12052" s="255"/>
      <c r="F12052" s="256"/>
      <c r="G12052" s="257"/>
      <c r="H12052" s="243">
        <f t="shared" ca="1" si="565"/>
        <v>45139</v>
      </c>
      <c r="I12052" s="244">
        <f t="shared" si="566"/>
        <v>43892</v>
      </c>
      <c r="J12052" s="244" t="str">
        <f t="shared" si="564"/>
        <v/>
      </c>
    </row>
    <row r="12053" spans="3:10" ht="12" thickBot="1" x14ac:dyDescent="0.25">
      <c r="C12053" s="254"/>
      <c r="D12053" s="254"/>
      <c r="E12053" s="255"/>
      <c r="F12053" s="256"/>
      <c r="G12053" s="257"/>
      <c r="H12053" s="243">
        <f t="shared" ca="1" si="565"/>
        <v>45139</v>
      </c>
      <c r="I12053" s="244">
        <f t="shared" si="566"/>
        <v>43892</v>
      </c>
      <c r="J12053" s="244" t="str">
        <f t="shared" si="564"/>
        <v/>
      </c>
    </row>
    <row r="12054" spans="3:10" ht="12" thickBot="1" x14ac:dyDescent="0.25">
      <c r="C12054" s="254"/>
      <c r="D12054" s="254"/>
      <c r="E12054" s="255"/>
      <c r="F12054" s="256"/>
      <c r="G12054" s="257"/>
      <c r="H12054" s="243">
        <f t="shared" ca="1" si="565"/>
        <v>45139</v>
      </c>
      <c r="I12054" s="244">
        <f t="shared" si="566"/>
        <v>43892</v>
      </c>
      <c r="J12054" s="244" t="str">
        <f t="shared" si="564"/>
        <v/>
      </c>
    </row>
    <row r="12055" spans="3:10" ht="12" thickBot="1" x14ac:dyDescent="0.25">
      <c r="C12055" s="254"/>
      <c r="D12055" s="254"/>
      <c r="E12055" s="255"/>
      <c r="F12055" s="256"/>
      <c r="G12055" s="257"/>
      <c r="H12055" s="243">
        <f t="shared" ca="1" si="565"/>
        <v>45139</v>
      </c>
      <c r="I12055" s="244">
        <f t="shared" si="566"/>
        <v>43892</v>
      </c>
      <c r="J12055" s="244" t="str">
        <f t="shared" si="564"/>
        <v/>
      </c>
    </row>
    <row r="12056" spans="3:10" ht="12" thickBot="1" x14ac:dyDescent="0.25">
      <c r="C12056" s="254"/>
      <c r="D12056" s="254"/>
      <c r="E12056" s="255"/>
      <c r="F12056" s="256"/>
      <c r="G12056" s="257"/>
      <c r="H12056" s="243">
        <f t="shared" ca="1" si="565"/>
        <v>45139</v>
      </c>
      <c r="I12056" s="244">
        <f t="shared" si="566"/>
        <v>43892</v>
      </c>
      <c r="J12056" s="244" t="str">
        <f t="shared" si="564"/>
        <v/>
      </c>
    </row>
    <row r="12057" spans="3:10" ht="12" thickBot="1" x14ac:dyDescent="0.25">
      <c r="C12057" s="254"/>
      <c r="D12057" s="254"/>
      <c r="E12057" s="255"/>
      <c r="F12057" s="256"/>
      <c r="G12057" s="257"/>
      <c r="H12057" s="243">
        <f t="shared" ca="1" si="565"/>
        <v>45139</v>
      </c>
      <c r="I12057" s="244">
        <f t="shared" si="566"/>
        <v>43892</v>
      </c>
      <c r="J12057" s="244" t="str">
        <f t="shared" si="564"/>
        <v/>
      </c>
    </row>
    <row r="12058" spans="3:10" ht="12" thickBot="1" x14ac:dyDescent="0.25">
      <c r="C12058" s="254"/>
      <c r="D12058" s="254"/>
      <c r="E12058" s="255"/>
      <c r="F12058" s="256"/>
      <c r="G12058" s="257"/>
      <c r="H12058" s="243">
        <f t="shared" ca="1" si="565"/>
        <v>45139</v>
      </c>
      <c r="I12058" s="244">
        <f t="shared" si="566"/>
        <v>43892</v>
      </c>
      <c r="J12058" s="244" t="str">
        <f t="shared" si="564"/>
        <v/>
      </c>
    </row>
    <row r="12059" spans="3:10" ht="12" thickBot="1" x14ac:dyDescent="0.25">
      <c r="C12059" s="254"/>
      <c r="D12059" s="254"/>
      <c r="E12059" s="255"/>
      <c r="F12059" s="256"/>
      <c r="G12059" s="257"/>
      <c r="H12059" s="243">
        <f t="shared" ca="1" si="565"/>
        <v>45139</v>
      </c>
      <c r="I12059" s="244">
        <f t="shared" si="566"/>
        <v>43892</v>
      </c>
      <c r="J12059" s="244" t="str">
        <f t="shared" si="564"/>
        <v/>
      </c>
    </row>
    <row r="12060" spans="3:10" ht="12" thickBot="1" x14ac:dyDescent="0.25">
      <c r="C12060" s="254"/>
      <c r="D12060" s="254"/>
      <c r="E12060" s="255"/>
      <c r="F12060" s="256"/>
      <c r="G12060" s="257"/>
      <c r="H12060" s="243">
        <f t="shared" ca="1" si="565"/>
        <v>45139</v>
      </c>
      <c r="I12060" s="244">
        <f t="shared" si="566"/>
        <v>43892</v>
      </c>
      <c r="J12060" s="244" t="str">
        <f t="shared" si="564"/>
        <v/>
      </c>
    </row>
    <row r="12061" spans="3:10" ht="12" thickBot="1" x14ac:dyDescent="0.25">
      <c r="C12061" s="254"/>
      <c r="D12061" s="254"/>
      <c r="E12061" s="255"/>
      <c r="F12061" s="256"/>
      <c r="G12061" s="257"/>
      <c r="H12061" s="243">
        <f t="shared" ca="1" si="565"/>
        <v>45139</v>
      </c>
      <c r="I12061" s="244">
        <f t="shared" si="566"/>
        <v>43892</v>
      </c>
      <c r="J12061" s="244" t="str">
        <f t="shared" si="564"/>
        <v/>
      </c>
    </row>
    <row r="12062" spans="3:10" ht="12" thickBot="1" x14ac:dyDescent="0.25">
      <c r="C12062" s="254"/>
      <c r="D12062" s="254"/>
      <c r="E12062" s="255"/>
      <c r="F12062" s="256"/>
      <c r="G12062" s="257"/>
      <c r="H12062" s="243">
        <f t="shared" ca="1" si="565"/>
        <v>45139</v>
      </c>
      <c r="I12062" s="244">
        <f t="shared" si="566"/>
        <v>43892</v>
      </c>
      <c r="J12062" s="244" t="str">
        <f t="shared" si="564"/>
        <v/>
      </c>
    </row>
    <row r="12063" spans="3:10" ht="12" thickBot="1" x14ac:dyDescent="0.25">
      <c r="C12063" s="254"/>
      <c r="D12063" s="254"/>
      <c r="E12063" s="255"/>
      <c r="F12063" s="256"/>
      <c r="G12063" s="257"/>
      <c r="H12063" s="243">
        <f t="shared" ca="1" si="565"/>
        <v>45139</v>
      </c>
      <c r="I12063" s="244">
        <f t="shared" si="566"/>
        <v>43892</v>
      </c>
      <c r="J12063" s="244" t="str">
        <f t="shared" si="564"/>
        <v/>
      </c>
    </row>
    <row r="12064" spans="3:10" ht="12" thickBot="1" x14ac:dyDescent="0.25">
      <c r="C12064" s="254"/>
      <c r="D12064" s="254"/>
      <c r="E12064" s="255"/>
      <c r="F12064" s="256"/>
      <c r="G12064" s="257"/>
      <c r="H12064" s="243">
        <f t="shared" ca="1" si="565"/>
        <v>45139</v>
      </c>
      <c r="I12064" s="244">
        <f t="shared" si="566"/>
        <v>43892</v>
      </c>
      <c r="J12064" s="244" t="str">
        <f t="shared" si="564"/>
        <v/>
      </c>
    </row>
    <row r="12065" spans="3:10" ht="12" thickBot="1" x14ac:dyDescent="0.25">
      <c r="C12065" s="254"/>
      <c r="D12065" s="254"/>
      <c r="E12065" s="255"/>
      <c r="F12065" s="256"/>
      <c r="G12065" s="257"/>
      <c r="H12065" s="243">
        <f t="shared" ca="1" si="565"/>
        <v>45139</v>
      </c>
      <c r="I12065" s="244">
        <f t="shared" si="566"/>
        <v>43892</v>
      </c>
      <c r="J12065" s="244" t="str">
        <f t="shared" si="564"/>
        <v/>
      </c>
    </row>
    <row r="12066" spans="3:10" ht="12" thickBot="1" x14ac:dyDescent="0.25">
      <c r="C12066" s="254"/>
      <c r="D12066" s="254"/>
      <c r="E12066" s="255"/>
      <c r="F12066" s="256"/>
      <c r="G12066" s="257"/>
      <c r="H12066" s="243">
        <f t="shared" ca="1" si="565"/>
        <v>45139</v>
      </c>
      <c r="I12066" s="244">
        <f t="shared" si="566"/>
        <v>43892</v>
      </c>
      <c r="J12066" s="244" t="str">
        <f t="shared" si="564"/>
        <v/>
      </c>
    </row>
    <row r="12067" spans="3:10" ht="12" thickBot="1" x14ac:dyDescent="0.25">
      <c r="C12067" s="254"/>
      <c r="D12067" s="254"/>
      <c r="E12067" s="255"/>
      <c r="F12067" s="256"/>
      <c r="G12067" s="257"/>
      <c r="H12067" s="243">
        <f t="shared" ca="1" si="565"/>
        <v>45139</v>
      </c>
      <c r="I12067" s="244">
        <f t="shared" si="566"/>
        <v>43892</v>
      </c>
      <c r="J12067" s="244" t="str">
        <f t="shared" si="564"/>
        <v/>
      </c>
    </row>
    <row r="12068" spans="3:10" ht="12" thickBot="1" x14ac:dyDescent="0.25">
      <c r="C12068" s="254"/>
      <c r="D12068" s="254"/>
      <c r="E12068" s="255"/>
      <c r="F12068" s="256"/>
      <c r="G12068" s="257"/>
      <c r="H12068" s="243">
        <f t="shared" ca="1" si="565"/>
        <v>45139</v>
      </c>
      <c r="I12068" s="244">
        <f t="shared" si="566"/>
        <v>43892</v>
      </c>
      <c r="J12068" s="244" t="str">
        <f t="shared" si="564"/>
        <v/>
      </c>
    </row>
    <row r="12069" spans="3:10" ht="12" thickBot="1" x14ac:dyDescent="0.25">
      <c r="C12069" s="254"/>
      <c r="D12069" s="254"/>
      <c r="E12069" s="255"/>
      <c r="F12069" s="256"/>
      <c r="G12069" s="257"/>
      <c r="H12069" s="243">
        <f t="shared" ca="1" si="565"/>
        <v>45139</v>
      </c>
      <c r="I12069" s="244">
        <f t="shared" si="566"/>
        <v>43892</v>
      </c>
      <c r="J12069" s="244" t="str">
        <f t="shared" si="564"/>
        <v/>
      </c>
    </row>
    <row r="12070" spans="3:10" ht="12" thickBot="1" x14ac:dyDescent="0.25">
      <c r="C12070" s="254"/>
      <c r="D12070" s="254"/>
      <c r="E12070" s="255"/>
      <c r="F12070" s="256"/>
      <c r="G12070" s="257"/>
      <c r="H12070" s="243">
        <f t="shared" ca="1" si="565"/>
        <v>45139</v>
      </c>
      <c r="I12070" s="244">
        <f t="shared" si="566"/>
        <v>43892</v>
      </c>
      <c r="J12070" s="244" t="str">
        <f t="shared" si="564"/>
        <v/>
      </c>
    </row>
    <row r="12071" spans="3:10" ht="12" thickBot="1" x14ac:dyDescent="0.25">
      <c r="C12071" s="254"/>
      <c r="D12071" s="254"/>
      <c r="E12071" s="255"/>
      <c r="F12071" s="256"/>
      <c r="G12071" s="257"/>
      <c r="H12071" s="243">
        <f t="shared" ca="1" si="565"/>
        <v>45139</v>
      </c>
      <c r="I12071" s="244">
        <f t="shared" si="566"/>
        <v>43892</v>
      </c>
      <c r="J12071" s="244" t="str">
        <f t="shared" si="564"/>
        <v/>
      </c>
    </row>
    <row r="12072" spans="3:10" ht="12" thickBot="1" x14ac:dyDescent="0.25">
      <c r="C12072" s="254"/>
      <c r="D12072" s="254"/>
      <c r="E12072" s="255"/>
      <c r="F12072" s="256"/>
      <c r="G12072" s="257"/>
      <c r="H12072" s="243">
        <f t="shared" ca="1" si="565"/>
        <v>45139</v>
      </c>
      <c r="I12072" s="244">
        <f t="shared" si="566"/>
        <v>43892</v>
      </c>
      <c r="J12072" s="244" t="str">
        <f t="shared" si="564"/>
        <v/>
      </c>
    </row>
    <row r="12073" spans="3:10" ht="12" thickBot="1" x14ac:dyDescent="0.25">
      <c r="C12073" s="254"/>
      <c r="D12073" s="254"/>
      <c r="E12073" s="255"/>
      <c r="F12073" s="256"/>
      <c r="G12073" s="257"/>
      <c r="H12073" s="243">
        <f t="shared" ca="1" si="565"/>
        <v>45139</v>
      </c>
      <c r="I12073" s="244">
        <f t="shared" si="566"/>
        <v>43892</v>
      </c>
      <c r="J12073" s="244" t="str">
        <f t="shared" si="564"/>
        <v/>
      </c>
    </row>
    <row r="12074" spans="3:10" ht="12" thickBot="1" x14ac:dyDescent="0.25">
      <c r="C12074" s="254"/>
      <c r="D12074" s="254"/>
      <c r="E12074" s="255"/>
      <c r="F12074" s="256"/>
      <c r="G12074" s="257"/>
      <c r="H12074" s="243">
        <f t="shared" ca="1" si="565"/>
        <v>45139</v>
      </c>
      <c r="I12074" s="244">
        <f t="shared" si="566"/>
        <v>43892</v>
      </c>
      <c r="J12074" s="244" t="str">
        <f t="shared" si="564"/>
        <v/>
      </c>
    </row>
    <row r="12075" spans="3:10" ht="12" thickBot="1" x14ac:dyDescent="0.25">
      <c r="C12075" s="254"/>
      <c r="D12075" s="254"/>
      <c r="E12075" s="255"/>
      <c r="F12075" s="256"/>
      <c r="G12075" s="257"/>
      <c r="H12075" s="243">
        <f t="shared" ca="1" si="565"/>
        <v>45139</v>
      </c>
      <c r="I12075" s="244">
        <f t="shared" si="566"/>
        <v>43892</v>
      </c>
      <c r="J12075" s="244" t="str">
        <f t="shared" si="564"/>
        <v/>
      </c>
    </row>
    <row r="12076" spans="3:10" ht="12" thickBot="1" x14ac:dyDescent="0.25">
      <c r="C12076" s="254"/>
      <c r="D12076" s="254"/>
      <c r="E12076" s="255"/>
      <c r="F12076" s="256"/>
      <c r="G12076" s="257"/>
      <c r="H12076" s="243">
        <f t="shared" ca="1" si="565"/>
        <v>45139</v>
      </c>
      <c r="I12076" s="244">
        <f t="shared" si="566"/>
        <v>43892</v>
      </c>
      <c r="J12076" s="244" t="str">
        <f t="shared" si="564"/>
        <v/>
      </c>
    </row>
    <row r="12077" spans="3:10" ht="12" thickBot="1" x14ac:dyDescent="0.25">
      <c r="C12077" s="254"/>
      <c r="D12077" s="254"/>
      <c r="E12077" s="255"/>
      <c r="F12077" s="256"/>
      <c r="G12077" s="257"/>
      <c r="H12077" s="243">
        <f t="shared" ca="1" si="565"/>
        <v>45139</v>
      </c>
      <c r="I12077" s="244">
        <f t="shared" si="566"/>
        <v>43892</v>
      </c>
      <c r="J12077" s="244" t="str">
        <f t="shared" si="564"/>
        <v/>
      </c>
    </row>
    <row r="12078" spans="3:10" ht="12" thickBot="1" x14ac:dyDescent="0.25">
      <c r="C12078" s="254"/>
      <c r="D12078" s="254"/>
      <c r="E12078" s="255"/>
      <c r="F12078" s="256"/>
      <c r="G12078" s="257"/>
      <c r="H12078" s="243">
        <f t="shared" ca="1" si="565"/>
        <v>45139</v>
      </c>
      <c r="I12078" s="244">
        <f t="shared" si="566"/>
        <v>43892</v>
      </c>
      <c r="J12078" s="244" t="str">
        <f t="shared" si="564"/>
        <v/>
      </c>
    </row>
    <row r="12079" spans="3:10" ht="12" thickBot="1" x14ac:dyDescent="0.25">
      <c r="C12079" s="254"/>
      <c r="D12079" s="254"/>
      <c r="E12079" s="255"/>
      <c r="F12079" s="256"/>
      <c r="G12079" s="257"/>
      <c r="H12079" s="243">
        <f t="shared" ca="1" si="565"/>
        <v>45139</v>
      </c>
      <c r="I12079" s="244">
        <f t="shared" si="566"/>
        <v>43892</v>
      </c>
      <c r="J12079" s="244" t="str">
        <f t="shared" si="564"/>
        <v/>
      </c>
    </row>
    <row r="12080" spans="3:10" ht="12" thickBot="1" x14ac:dyDescent="0.25">
      <c r="C12080" s="254"/>
      <c r="D12080" s="254"/>
      <c r="E12080" s="255"/>
      <c r="F12080" s="256"/>
      <c r="G12080" s="257"/>
      <c r="H12080" s="243">
        <f t="shared" ca="1" si="565"/>
        <v>45139</v>
      </c>
      <c r="I12080" s="244">
        <f t="shared" si="566"/>
        <v>43892</v>
      </c>
      <c r="J12080" s="244" t="str">
        <f t="shared" si="564"/>
        <v/>
      </c>
    </row>
    <row r="12081" spans="3:10" ht="12" thickBot="1" x14ac:dyDescent="0.25">
      <c r="C12081" s="254"/>
      <c r="D12081" s="254"/>
      <c r="E12081" s="255"/>
      <c r="F12081" s="256"/>
      <c r="G12081" s="257"/>
      <c r="H12081" s="243">
        <f t="shared" ca="1" si="565"/>
        <v>45139</v>
      </c>
      <c r="I12081" s="244">
        <f t="shared" si="566"/>
        <v>43892</v>
      </c>
      <c r="J12081" s="244" t="str">
        <f t="shared" si="564"/>
        <v/>
      </c>
    </row>
    <row r="12082" spans="3:10" ht="12" thickBot="1" x14ac:dyDescent="0.25">
      <c r="C12082" s="254"/>
      <c r="D12082" s="254"/>
      <c r="E12082" s="255"/>
      <c r="F12082" s="256"/>
      <c r="G12082" s="257"/>
      <c r="H12082" s="243">
        <f t="shared" ca="1" si="565"/>
        <v>45139</v>
      </c>
      <c r="I12082" s="244">
        <f t="shared" si="566"/>
        <v>43892</v>
      </c>
      <c r="J12082" s="244" t="str">
        <f t="shared" si="564"/>
        <v/>
      </c>
    </row>
    <row r="12083" spans="3:10" ht="12" thickBot="1" x14ac:dyDescent="0.25">
      <c r="C12083" s="254"/>
      <c r="D12083" s="254"/>
      <c r="E12083" s="255"/>
      <c r="F12083" s="256"/>
      <c r="G12083" s="257"/>
      <c r="H12083" s="243">
        <f t="shared" ca="1" si="565"/>
        <v>45139</v>
      </c>
      <c r="I12083" s="244">
        <f t="shared" si="566"/>
        <v>43892</v>
      </c>
      <c r="J12083" s="244" t="str">
        <f t="shared" si="564"/>
        <v/>
      </c>
    </row>
    <row r="12084" spans="3:10" ht="12" thickBot="1" x14ac:dyDescent="0.25">
      <c r="C12084" s="254"/>
      <c r="D12084" s="254"/>
      <c r="E12084" s="255"/>
      <c r="F12084" s="256"/>
      <c r="G12084" s="257"/>
      <c r="H12084" s="243">
        <f t="shared" ca="1" si="565"/>
        <v>45139</v>
      </c>
      <c r="I12084" s="244">
        <f t="shared" si="566"/>
        <v>43892</v>
      </c>
      <c r="J12084" s="244" t="str">
        <f t="shared" si="564"/>
        <v/>
      </c>
    </row>
    <row r="12085" spans="3:10" ht="12" thickBot="1" x14ac:dyDescent="0.25">
      <c r="C12085" s="254"/>
      <c r="D12085" s="254"/>
      <c r="E12085" s="255"/>
      <c r="F12085" s="256"/>
      <c r="G12085" s="257"/>
      <c r="H12085" s="243">
        <f t="shared" ca="1" si="565"/>
        <v>45139</v>
      </c>
      <c r="I12085" s="244">
        <f t="shared" si="566"/>
        <v>43892</v>
      </c>
      <c r="J12085" s="244" t="str">
        <f t="shared" si="564"/>
        <v/>
      </c>
    </row>
    <row r="12086" spans="3:10" ht="12" thickBot="1" x14ac:dyDescent="0.25">
      <c r="C12086" s="254"/>
      <c r="D12086" s="254"/>
      <c r="E12086" s="255"/>
      <c r="F12086" s="256"/>
      <c r="G12086" s="257"/>
      <c r="H12086" s="243">
        <f t="shared" ca="1" si="565"/>
        <v>45139</v>
      </c>
      <c r="I12086" s="244">
        <f t="shared" si="566"/>
        <v>43892</v>
      </c>
      <c r="J12086" s="244" t="str">
        <f t="shared" si="564"/>
        <v/>
      </c>
    </row>
    <row r="12087" spans="3:10" ht="12" thickBot="1" x14ac:dyDescent="0.25">
      <c r="C12087" s="254"/>
      <c r="D12087" s="254"/>
      <c r="E12087" s="255"/>
      <c r="F12087" s="256"/>
      <c r="G12087" s="257"/>
      <c r="H12087" s="243">
        <f t="shared" ca="1" si="565"/>
        <v>45139</v>
      </c>
      <c r="I12087" s="244">
        <f t="shared" si="566"/>
        <v>43892</v>
      </c>
      <c r="J12087" s="244" t="str">
        <f t="shared" si="564"/>
        <v/>
      </c>
    </row>
    <row r="12088" spans="3:10" ht="12" thickBot="1" x14ac:dyDescent="0.25">
      <c r="C12088" s="254"/>
      <c r="D12088" s="254"/>
      <c r="E12088" s="255"/>
      <c r="F12088" s="256"/>
      <c r="G12088" s="257"/>
      <c r="H12088" s="243">
        <f t="shared" ca="1" si="565"/>
        <v>45139</v>
      </c>
      <c r="I12088" s="244">
        <f t="shared" si="566"/>
        <v>43892</v>
      </c>
      <c r="J12088" s="244" t="str">
        <f t="shared" si="564"/>
        <v/>
      </c>
    </row>
    <row r="12089" spans="3:10" ht="12" thickBot="1" x14ac:dyDescent="0.25">
      <c r="C12089" s="254"/>
      <c r="D12089" s="254"/>
      <c r="E12089" s="255"/>
      <c r="F12089" s="256"/>
      <c r="G12089" s="257"/>
      <c r="H12089" s="243">
        <f t="shared" ca="1" si="565"/>
        <v>45139</v>
      </c>
      <c r="I12089" s="244">
        <f t="shared" si="566"/>
        <v>43892</v>
      </c>
      <c r="J12089" s="244" t="str">
        <f t="shared" si="564"/>
        <v/>
      </c>
    </row>
    <row r="12090" spans="3:10" ht="12" thickBot="1" x14ac:dyDescent="0.25">
      <c r="C12090" s="254"/>
      <c r="D12090" s="254"/>
      <c r="E12090" s="255"/>
      <c r="F12090" s="256"/>
      <c r="G12090" s="257"/>
      <c r="H12090" s="243">
        <f t="shared" ca="1" si="565"/>
        <v>45139</v>
      </c>
      <c r="I12090" s="244">
        <f t="shared" si="566"/>
        <v>43892</v>
      </c>
      <c r="J12090" s="244" t="str">
        <f t="shared" si="564"/>
        <v/>
      </c>
    </row>
    <row r="12091" spans="3:10" ht="12" thickBot="1" x14ac:dyDescent="0.25">
      <c r="C12091" s="254"/>
      <c r="D12091" s="254"/>
      <c r="E12091" s="255"/>
      <c r="F12091" s="256"/>
      <c r="G12091" s="257"/>
      <c r="H12091" s="243">
        <f t="shared" ca="1" si="565"/>
        <v>45139</v>
      </c>
      <c r="I12091" s="244">
        <f t="shared" si="566"/>
        <v>43892</v>
      </c>
      <c r="J12091" s="244" t="str">
        <f t="shared" si="564"/>
        <v/>
      </c>
    </row>
    <row r="12092" spans="3:10" ht="12" thickBot="1" x14ac:dyDescent="0.25">
      <c r="C12092" s="254"/>
      <c r="D12092" s="254"/>
      <c r="E12092" s="255"/>
      <c r="F12092" s="256"/>
      <c r="G12092" s="257"/>
      <c r="H12092" s="243">
        <f t="shared" ca="1" si="565"/>
        <v>45139</v>
      </c>
      <c r="I12092" s="244">
        <f t="shared" si="566"/>
        <v>43892</v>
      </c>
      <c r="J12092" s="244" t="str">
        <f t="shared" si="564"/>
        <v/>
      </c>
    </row>
    <row r="12093" spans="3:10" ht="12" thickBot="1" x14ac:dyDescent="0.25">
      <c r="C12093" s="254"/>
      <c r="D12093" s="254"/>
      <c r="E12093" s="255"/>
      <c r="F12093" s="256"/>
      <c r="G12093" s="257"/>
      <c r="H12093" s="243">
        <f t="shared" ca="1" si="565"/>
        <v>45139</v>
      </c>
      <c r="I12093" s="244">
        <f t="shared" si="566"/>
        <v>43892</v>
      </c>
      <c r="J12093" s="244" t="str">
        <f t="shared" si="564"/>
        <v/>
      </c>
    </row>
    <row r="12094" spans="3:10" ht="12" thickBot="1" x14ac:dyDescent="0.25">
      <c r="C12094" s="254"/>
      <c r="D12094" s="254"/>
      <c r="E12094" s="255"/>
      <c r="F12094" s="256"/>
      <c r="G12094" s="257"/>
      <c r="H12094" s="243">
        <f t="shared" ca="1" si="565"/>
        <v>45139</v>
      </c>
      <c r="I12094" s="244">
        <f t="shared" si="566"/>
        <v>43892</v>
      </c>
      <c r="J12094" s="244" t="str">
        <f t="shared" si="564"/>
        <v/>
      </c>
    </row>
    <row r="12095" spans="3:10" ht="12" thickBot="1" x14ac:dyDescent="0.25">
      <c r="C12095" s="254"/>
      <c r="D12095" s="254"/>
      <c r="E12095" s="255"/>
      <c r="F12095" s="256"/>
      <c r="G12095" s="257"/>
      <c r="H12095" s="243">
        <f t="shared" ca="1" si="565"/>
        <v>45139</v>
      </c>
      <c r="I12095" s="244">
        <f t="shared" si="566"/>
        <v>43892</v>
      </c>
      <c r="J12095" s="244" t="str">
        <f t="shared" si="564"/>
        <v/>
      </c>
    </row>
    <row r="12096" spans="3:10" ht="12" thickBot="1" x14ac:dyDescent="0.25">
      <c r="C12096" s="254"/>
      <c r="D12096" s="254"/>
      <c r="E12096" s="255"/>
      <c r="F12096" s="256"/>
      <c r="G12096" s="257"/>
      <c r="H12096" s="243">
        <f t="shared" ca="1" si="565"/>
        <v>45139</v>
      </c>
      <c r="I12096" s="244">
        <f t="shared" si="566"/>
        <v>43892</v>
      </c>
      <c r="J12096" s="244" t="str">
        <f t="shared" si="564"/>
        <v/>
      </c>
    </row>
    <row r="12097" spans="3:10" ht="12" thickBot="1" x14ac:dyDescent="0.25">
      <c r="C12097" s="254"/>
      <c r="D12097" s="254"/>
      <c r="E12097" s="255"/>
      <c r="F12097" s="256"/>
      <c r="G12097" s="257"/>
      <c r="H12097" s="243">
        <f t="shared" ca="1" si="565"/>
        <v>45139</v>
      </c>
      <c r="I12097" s="244">
        <f t="shared" si="566"/>
        <v>43892</v>
      </c>
      <c r="J12097" s="244" t="str">
        <f t="shared" si="564"/>
        <v/>
      </c>
    </row>
    <row r="12098" spans="3:10" ht="12" thickBot="1" x14ac:dyDescent="0.25">
      <c r="C12098" s="254"/>
      <c r="D12098" s="254"/>
      <c r="E12098" s="255"/>
      <c r="F12098" s="256"/>
      <c r="G12098" s="257"/>
      <c r="H12098" s="243">
        <f t="shared" ca="1" si="565"/>
        <v>45139</v>
      </c>
      <c r="I12098" s="244">
        <f t="shared" si="566"/>
        <v>43892</v>
      </c>
      <c r="J12098" s="244" t="str">
        <f t="shared" si="564"/>
        <v/>
      </c>
    </row>
    <row r="12099" spans="3:10" ht="12" thickBot="1" x14ac:dyDescent="0.25">
      <c r="C12099" s="254"/>
      <c r="D12099" s="254"/>
      <c r="E12099" s="255"/>
      <c r="F12099" s="256"/>
      <c r="G12099" s="257"/>
      <c r="H12099" s="243">
        <f t="shared" ca="1" si="565"/>
        <v>45139</v>
      </c>
      <c r="I12099" s="244">
        <f t="shared" si="566"/>
        <v>43892</v>
      </c>
      <c r="J12099" s="244" t="str">
        <f t="shared" si="564"/>
        <v/>
      </c>
    </row>
    <row r="12100" spans="3:10" ht="12" thickBot="1" x14ac:dyDescent="0.25">
      <c r="C12100" s="254"/>
      <c r="D12100" s="254"/>
      <c r="E12100" s="255"/>
      <c r="F12100" s="256"/>
      <c r="G12100" s="257"/>
      <c r="H12100" s="243">
        <f t="shared" ca="1" si="565"/>
        <v>45139</v>
      </c>
      <c r="I12100" s="244">
        <f t="shared" si="566"/>
        <v>43892</v>
      </c>
      <c r="J12100" s="244" t="str">
        <f t="shared" si="564"/>
        <v/>
      </c>
    </row>
    <row r="12101" spans="3:10" ht="12" thickBot="1" x14ac:dyDescent="0.25">
      <c r="C12101" s="254"/>
      <c r="D12101" s="254"/>
      <c r="E12101" s="255"/>
      <c r="F12101" s="256"/>
      <c r="G12101" s="257"/>
      <c r="H12101" s="243">
        <f t="shared" ca="1" si="565"/>
        <v>45139</v>
      </c>
      <c r="I12101" s="244">
        <f t="shared" si="566"/>
        <v>43892</v>
      </c>
      <c r="J12101" s="244" t="str">
        <f t="shared" si="564"/>
        <v/>
      </c>
    </row>
    <row r="12102" spans="3:10" ht="12" thickBot="1" x14ac:dyDescent="0.25">
      <c r="C12102" s="254"/>
      <c r="D12102" s="254"/>
      <c r="E12102" s="255"/>
      <c r="F12102" s="256"/>
      <c r="G12102" s="257"/>
      <c r="H12102" s="243">
        <f t="shared" ca="1" si="565"/>
        <v>45139</v>
      </c>
      <c r="I12102" s="244">
        <f t="shared" si="566"/>
        <v>43892</v>
      </c>
      <c r="J12102" s="244" t="str">
        <f t="shared" ref="J12102:J12165" si="567">IF(G12102="","",IF(G12102&gt;=0,"Debitoren",IF(G12102&lt;0,"Kreditoren","")))</f>
        <v/>
      </c>
    </row>
    <row r="12103" spans="3:10" ht="12" thickBot="1" x14ac:dyDescent="0.25">
      <c r="C12103" s="254"/>
      <c r="D12103" s="254"/>
      <c r="E12103" s="255"/>
      <c r="F12103" s="256"/>
      <c r="G12103" s="257"/>
      <c r="H12103" s="243">
        <f t="shared" ref="H12103:H12166" ca="1" si="568">IF(F12103&lt;$F$2,EOMONTH($F$2,-1)+1,EOMONTH(F12103,-1)+1)</f>
        <v>45139</v>
      </c>
      <c r="I12103" s="244">
        <f t="shared" ref="I12103:I12166" si="569">IF(F12103&lt;$I$2,IF(   WEEKDAY(EOMONTH($I$2,-1)+1)=1,EOMONTH($I$2,-1)+1+1,EOMONTH($I$2,-1)+1),IF(WEEKDAY(F12103)=1,F12103+1,F12103))</f>
        <v>43892</v>
      </c>
      <c r="J12103" s="244" t="str">
        <f t="shared" si="567"/>
        <v/>
      </c>
    </row>
    <row r="12104" spans="3:10" ht="12" thickBot="1" x14ac:dyDescent="0.25">
      <c r="C12104" s="254"/>
      <c r="D12104" s="254"/>
      <c r="E12104" s="255"/>
      <c r="F12104" s="256"/>
      <c r="G12104" s="257"/>
      <c r="H12104" s="243">
        <f t="shared" ca="1" si="568"/>
        <v>45139</v>
      </c>
      <c r="I12104" s="244">
        <f t="shared" si="569"/>
        <v>43892</v>
      </c>
      <c r="J12104" s="244" t="str">
        <f t="shared" si="567"/>
        <v/>
      </c>
    </row>
    <row r="12105" spans="3:10" ht="12" thickBot="1" x14ac:dyDescent="0.25">
      <c r="C12105" s="254"/>
      <c r="D12105" s="254"/>
      <c r="E12105" s="255"/>
      <c r="F12105" s="256"/>
      <c r="G12105" s="257"/>
      <c r="H12105" s="243">
        <f t="shared" ca="1" si="568"/>
        <v>45139</v>
      </c>
      <c r="I12105" s="244">
        <f t="shared" si="569"/>
        <v>43892</v>
      </c>
      <c r="J12105" s="244" t="str">
        <f t="shared" si="567"/>
        <v/>
      </c>
    </row>
    <row r="12106" spans="3:10" ht="12" thickBot="1" x14ac:dyDescent="0.25">
      <c r="C12106" s="254"/>
      <c r="D12106" s="254"/>
      <c r="E12106" s="255"/>
      <c r="F12106" s="256"/>
      <c r="G12106" s="257"/>
      <c r="H12106" s="243">
        <f t="shared" ca="1" si="568"/>
        <v>45139</v>
      </c>
      <c r="I12106" s="244">
        <f t="shared" si="569"/>
        <v>43892</v>
      </c>
      <c r="J12106" s="244" t="str">
        <f t="shared" si="567"/>
        <v/>
      </c>
    </row>
    <row r="12107" spans="3:10" ht="12" thickBot="1" x14ac:dyDescent="0.25">
      <c r="C12107" s="254"/>
      <c r="D12107" s="254"/>
      <c r="E12107" s="255"/>
      <c r="F12107" s="256"/>
      <c r="G12107" s="257"/>
      <c r="H12107" s="243">
        <f t="shared" ca="1" si="568"/>
        <v>45139</v>
      </c>
      <c r="I12107" s="244">
        <f t="shared" si="569"/>
        <v>43892</v>
      </c>
      <c r="J12107" s="244" t="str">
        <f t="shared" si="567"/>
        <v/>
      </c>
    </row>
    <row r="12108" spans="3:10" ht="12" thickBot="1" x14ac:dyDescent="0.25">
      <c r="C12108" s="254"/>
      <c r="D12108" s="254"/>
      <c r="E12108" s="255"/>
      <c r="F12108" s="256"/>
      <c r="G12108" s="257"/>
      <c r="H12108" s="243">
        <f t="shared" ca="1" si="568"/>
        <v>45139</v>
      </c>
      <c r="I12108" s="244">
        <f t="shared" si="569"/>
        <v>43892</v>
      </c>
      <c r="J12108" s="244" t="str">
        <f t="shared" si="567"/>
        <v/>
      </c>
    </row>
    <row r="12109" spans="3:10" ht="12" thickBot="1" x14ac:dyDescent="0.25">
      <c r="C12109" s="254"/>
      <c r="D12109" s="254"/>
      <c r="E12109" s="255"/>
      <c r="F12109" s="256"/>
      <c r="G12109" s="257"/>
      <c r="H12109" s="243">
        <f t="shared" ca="1" si="568"/>
        <v>45139</v>
      </c>
      <c r="I12109" s="244">
        <f t="shared" si="569"/>
        <v>43892</v>
      </c>
      <c r="J12109" s="244" t="str">
        <f t="shared" si="567"/>
        <v/>
      </c>
    </row>
    <row r="12110" spans="3:10" ht="12" thickBot="1" x14ac:dyDescent="0.25">
      <c r="C12110" s="254"/>
      <c r="D12110" s="254"/>
      <c r="E12110" s="255"/>
      <c r="F12110" s="256"/>
      <c r="G12110" s="257"/>
      <c r="H12110" s="243">
        <f t="shared" ca="1" si="568"/>
        <v>45139</v>
      </c>
      <c r="I12110" s="244">
        <f t="shared" si="569"/>
        <v>43892</v>
      </c>
      <c r="J12110" s="244" t="str">
        <f t="shared" si="567"/>
        <v/>
      </c>
    </row>
    <row r="12111" spans="3:10" ht="12" thickBot="1" x14ac:dyDescent="0.25">
      <c r="C12111" s="254"/>
      <c r="D12111" s="254"/>
      <c r="E12111" s="255"/>
      <c r="F12111" s="256"/>
      <c r="G12111" s="257"/>
      <c r="H12111" s="243">
        <f t="shared" ca="1" si="568"/>
        <v>45139</v>
      </c>
      <c r="I12111" s="244">
        <f t="shared" si="569"/>
        <v>43892</v>
      </c>
      <c r="J12111" s="244" t="str">
        <f t="shared" si="567"/>
        <v/>
      </c>
    </row>
    <row r="12112" spans="3:10" ht="12" thickBot="1" x14ac:dyDescent="0.25">
      <c r="C12112" s="254"/>
      <c r="D12112" s="254"/>
      <c r="E12112" s="255"/>
      <c r="F12112" s="256"/>
      <c r="G12112" s="257"/>
      <c r="H12112" s="243">
        <f t="shared" ca="1" si="568"/>
        <v>45139</v>
      </c>
      <c r="I12112" s="244">
        <f t="shared" si="569"/>
        <v>43892</v>
      </c>
      <c r="J12112" s="244" t="str">
        <f t="shared" si="567"/>
        <v/>
      </c>
    </row>
    <row r="12113" spans="3:10" ht="12" thickBot="1" x14ac:dyDescent="0.25">
      <c r="C12113" s="254"/>
      <c r="D12113" s="254"/>
      <c r="E12113" s="255"/>
      <c r="F12113" s="256"/>
      <c r="G12113" s="257"/>
      <c r="H12113" s="243">
        <f t="shared" ca="1" si="568"/>
        <v>45139</v>
      </c>
      <c r="I12113" s="244">
        <f t="shared" si="569"/>
        <v>43892</v>
      </c>
      <c r="J12113" s="244" t="str">
        <f t="shared" si="567"/>
        <v/>
      </c>
    </row>
    <row r="12114" spans="3:10" ht="12" thickBot="1" x14ac:dyDescent="0.25">
      <c r="C12114" s="254"/>
      <c r="D12114" s="254"/>
      <c r="E12114" s="255"/>
      <c r="F12114" s="256"/>
      <c r="G12114" s="257"/>
      <c r="H12114" s="243">
        <f t="shared" ca="1" si="568"/>
        <v>45139</v>
      </c>
      <c r="I12114" s="244">
        <f t="shared" si="569"/>
        <v>43892</v>
      </c>
      <c r="J12114" s="244" t="str">
        <f t="shared" si="567"/>
        <v/>
      </c>
    </row>
    <row r="12115" spans="3:10" ht="12" thickBot="1" x14ac:dyDescent="0.25">
      <c r="C12115" s="254"/>
      <c r="D12115" s="254"/>
      <c r="E12115" s="255"/>
      <c r="F12115" s="256"/>
      <c r="G12115" s="257"/>
      <c r="H12115" s="243">
        <f t="shared" ca="1" si="568"/>
        <v>45139</v>
      </c>
      <c r="I12115" s="244">
        <f t="shared" si="569"/>
        <v>43892</v>
      </c>
      <c r="J12115" s="244" t="str">
        <f t="shared" si="567"/>
        <v/>
      </c>
    </row>
    <row r="12116" spans="3:10" ht="12" thickBot="1" x14ac:dyDescent="0.25">
      <c r="C12116" s="254"/>
      <c r="D12116" s="254"/>
      <c r="E12116" s="255"/>
      <c r="F12116" s="256"/>
      <c r="G12116" s="257"/>
      <c r="H12116" s="243">
        <f t="shared" ca="1" si="568"/>
        <v>45139</v>
      </c>
      <c r="I12116" s="244">
        <f t="shared" si="569"/>
        <v>43892</v>
      </c>
      <c r="J12116" s="244" t="str">
        <f t="shared" si="567"/>
        <v/>
      </c>
    </row>
    <row r="12117" spans="3:10" ht="12" thickBot="1" x14ac:dyDescent="0.25">
      <c r="C12117" s="254"/>
      <c r="D12117" s="254"/>
      <c r="E12117" s="255"/>
      <c r="F12117" s="256"/>
      <c r="G12117" s="257"/>
      <c r="H12117" s="243">
        <f t="shared" ca="1" si="568"/>
        <v>45139</v>
      </c>
      <c r="I12117" s="244">
        <f t="shared" si="569"/>
        <v>43892</v>
      </c>
      <c r="J12117" s="244" t="str">
        <f t="shared" si="567"/>
        <v/>
      </c>
    </row>
    <row r="12118" spans="3:10" ht="12" thickBot="1" x14ac:dyDescent="0.25">
      <c r="C12118" s="254"/>
      <c r="D12118" s="254"/>
      <c r="E12118" s="255"/>
      <c r="F12118" s="256"/>
      <c r="G12118" s="257"/>
      <c r="H12118" s="243">
        <f t="shared" ca="1" si="568"/>
        <v>45139</v>
      </c>
      <c r="I12118" s="244">
        <f t="shared" si="569"/>
        <v>43892</v>
      </c>
      <c r="J12118" s="244" t="str">
        <f t="shared" si="567"/>
        <v/>
      </c>
    </row>
    <row r="12119" spans="3:10" ht="12" thickBot="1" x14ac:dyDescent="0.25">
      <c r="C12119" s="254"/>
      <c r="D12119" s="254"/>
      <c r="E12119" s="255"/>
      <c r="F12119" s="256"/>
      <c r="G12119" s="257"/>
      <c r="H12119" s="243">
        <f t="shared" ca="1" si="568"/>
        <v>45139</v>
      </c>
      <c r="I12119" s="244">
        <f t="shared" si="569"/>
        <v>43892</v>
      </c>
      <c r="J12119" s="244" t="str">
        <f t="shared" si="567"/>
        <v/>
      </c>
    </row>
    <row r="12120" spans="3:10" ht="12" thickBot="1" x14ac:dyDescent="0.25">
      <c r="C12120" s="254"/>
      <c r="D12120" s="254"/>
      <c r="E12120" s="255"/>
      <c r="F12120" s="256"/>
      <c r="G12120" s="257"/>
      <c r="H12120" s="243">
        <f t="shared" ca="1" si="568"/>
        <v>45139</v>
      </c>
      <c r="I12120" s="244">
        <f t="shared" si="569"/>
        <v>43892</v>
      </c>
      <c r="J12120" s="244" t="str">
        <f t="shared" si="567"/>
        <v/>
      </c>
    </row>
    <row r="12121" spans="3:10" ht="12" thickBot="1" x14ac:dyDescent="0.25">
      <c r="C12121" s="254"/>
      <c r="D12121" s="254"/>
      <c r="E12121" s="255"/>
      <c r="F12121" s="256"/>
      <c r="G12121" s="257"/>
      <c r="H12121" s="243">
        <f t="shared" ca="1" si="568"/>
        <v>45139</v>
      </c>
      <c r="I12121" s="244">
        <f t="shared" si="569"/>
        <v>43892</v>
      </c>
      <c r="J12121" s="244" t="str">
        <f t="shared" si="567"/>
        <v/>
      </c>
    </row>
    <row r="12122" spans="3:10" ht="12" thickBot="1" x14ac:dyDescent="0.25">
      <c r="C12122" s="254"/>
      <c r="D12122" s="254"/>
      <c r="E12122" s="255"/>
      <c r="F12122" s="256"/>
      <c r="G12122" s="257"/>
      <c r="H12122" s="243">
        <f t="shared" ca="1" si="568"/>
        <v>45139</v>
      </c>
      <c r="I12122" s="244">
        <f t="shared" si="569"/>
        <v>43892</v>
      </c>
      <c r="J12122" s="244" t="str">
        <f t="shared" si="567"/>
        <v/>
      </c>
    </row>
    <row r="12123" spans="3:10" ht="12" thickBot="1" x14ac:dyDescent="0.25">
      <c r="C12123" s="254"/>
      <c r="D12123" s="254"/>
      <c r="E12123" s="255"/>
      <c r="F12123" s="256"/>
      <c r="G12123" s="257"/>
      <c r="H12123" s="243">
        <f t="shared" ca="1" si="568"/>
        <v>45139</v>
      </c>
      <c r="I12123" s="244">
        <f t="shared" si="569"/>
        <v>43892</v>
      </c>
      <c r="J12123" s="244" t="str">
        <f t="shared" si="567"/>
        <v/>
      </c>
    </row>
    <row r="12124" spans="3:10" ht="12" thickBot="1" x14ac:dyDescent="0.25">
      <c r="C12124" s="254"/>
      <c r="D12124" s="254"/>
      <c r="E12124" s="255"/>
      <c r="F12124" s="256"/>
      <c r="G12124" s="257"/>
      <c r="H12124" s="243">
        <f t="shared" ca="1" si="568"/>
        <v>45139</v>
      </c>
      <c r="I12124" s="244">
        <f t="shared" si="569"/>
        <v>43892</v>
      </c>
      <c r="J12124" s="244" t="str">
        <f t="shared" si="567"/>
        <v/>
      </c>
    </row>
    <row r="12125" spans="3:10" ht="12" thickBot="1" x14ac:dyDescent="0.25">
      <c r="C12125" s="254"/>
      <c r="D12125" s="254"/>
      <c r="E12125" s="255"/>
      <c r="F12125" s="256"/>
      <c r="G12125" s="257"/>
      <c r="H12125" s="243">
        <f t="shared" ca="1" si="568"/>
        <v>45139</v>
      </c>
      <c r="I12125" s="244">
        <f t="shared" si="569"/>
        <v>43892</v>
      </c>
      <c r="J12125" s="244" t="str">
        <f t="shared" si="567"/>
        <v/>
      </c>
    </row>
    <row r="12126" spans="3:10" ht="12" thickBot="1" x14ac:dyDescent="0.25">
      <c r="C12126" s="254"/>
      <c r="D12126" s="254"/>
      <c r="E12126" s="255"/>
      <c r="F12126" s="256"/>
      <c r="G12126" s="257"/>
      <c r="H12126" s="243">
        <f t="shared" ca="1" si="568"/>
        <v>45139</v>
      </c>
      <c r="I12126" s="244">
        <f t="shared" si="569"/>
        <v>43892</v>
      </c>
      <c r="J12126" s="244" t="str">
        <f t="shared" si="567"/>
        <v/>
      </c>
    </row>
    <row r="12127" spans="3:10" ht="12" thickBot="1" x14ac:dyDescent="0.25">
      <c r="C12127" s="254"/>
      <c r="D12127" s="254"/>
      <c r="E12127" s="255"/>
      <c r="F12127" s="256"/>
      <c r="G12127" s="257"/>
      <c r="H12127" s="243">
        <f t="shared" ca="1" si="568"/>
        <v>45139</v>
      </c>
      <c r="I12127" s="244">
        <f t="shared" si="569"/>
        <v>43892</v>
      </c>
      <c r="J12127" s="244" t="str">
        <f t="shared" si="567"/>
        <v/>
      </c>
    </row>
    <row r="12128" spans="3:10" ht="12" thickBot="1" x14ac:dyDescent="0.25">
      <c r="C12128" s="254"/>
      <c r="D12128" s="254"/>
      <c r="E12128" s="255"/>
      <c r="F12128" s="256"/>
      <c r="G12128" s="257"/>
      <c r="H12128" s="243">
        <f t="shared" ca="1" si="568"/>
        <v>45139</v>
      </c>
      <c r="I12128" s="244">
        <f t="shared" si="569"/>
        <v>43892</v>
      </c>
      <c r="J12128" s="244" t="str">
        <f t="shared" si="567"/>
        <v/>
      </c>
    </row>
    <row r="12129" spans="3:10" ht="12" thickBot="1" x14ac:dyDescent="0.25">
      <c r="C12129" s="254"/>
      <c r="D12129" s="254"/>
      <c r="E12129" s="255"/>
      <c r="F12129" s="256"/>
      <c r="G12129" s="257"/>
      <c r="H12129" s="243">
        <f t="shared" ca="1" si="568"/>
        <v>45139</v>
      </c>
      <c r="I12129" s="244">
        <f t="shared" si="569"/>
        <v>43892</v>
      </c>
      <c r="J12129" s="244" t="str">
        <f t="shared" si="567"/>
        <v/>
      </c>
    </row>
    <row r="12130" spans="3:10" ht="12" thickBot="1" x14ac:dyDescent="0.25">
      <c r="C12130" s="254"/>
      <c r="D12130" s="254"/>
      <c r="E12130" s="255"/>
      <c r="F12130" s="256"/>
      <c r="G12130" s="257"/>
      <c r="H12130" s="243">
        <f t="shared" ca="1" si="568"/>
        <v>45139</v>
      </c>
      <c r="I12130" s="244">
        <f t="shared" si="569"/>
        <v>43892</v>
      </c>
      <c r="J12130" s="244" t="str">
        <f t="shared" si="567"/>
        <v/>
      </c>
    </row>
    <row r="12131" spans="3:10" ht="12" thickBot="1" x14ac:dyDescent="0.25">
      <c r="C12131" s="254"/>
      <c r="D12131" s="254"/>
      <c r="E12131" s="255"/>
      <c r="F12131" s="256"/>
      <c r="G12131" s="257"/>
      <c r="H12131" s="243">
        <f t="shared" ca="1" si="568"/>
        <v>45139</v>
      </c>
      <c r="I12131" s="244">
        <f t="shared" si="569"/>
        <v>43892</v>
      </c>
      <c r="J12131" s="244" t="str">
        <f t="shared" si="567"/>
        <v/>
      </c>
    </row>
    <row r="12132" spans="3:10" ht="12" thickBot="1" x14ac:dyDescent="0.25">
      <c r="C12132" s="254"/>
      <c r="D12132" s="254"/>
      <c r="E12132" s="255"/>
      <c r="F12132" s="256"/>
      <c r="G12132" s="257"/>
      <c r="H12132" s="243">
        <f t="shared" ca="1" si="568"/>
        <v>45139</v>
      </c>
      <c r="I12132" s="244">
        <f t="shared" si="569"/>
        <v>43892</v>
      </c>
      <c r="J12132" s="244" t="str">
        <f t="shared" si="567"/>
        <v/>
      </c>
    </row>
    <row r="12133" spans="3:10" ht="12" thickBot="1" x14ac:dyDescent="0.25">
      <c r="C12133" s="254"/>
      <c r="D12133" s="254"/>
      <c r="E12133" s="255"/>
      <c r="F12133" s="256"/>
      <c r="G12133" s="257"/>
      <c r="H12133" s="243">
        <f t="shared" ca="1" si="568"/>
        <v>45139</v>
      </c>
      <c r="I12133" s="244">
        <f t="shared" si="569"/>
        <v>43892</v>
      </c>
      <c r="J12133" s="244" t="str">
        <f t="shared" si="567"/>
        <v/>
      </c>
    </row>
    <row r="12134" spans="3:10" ht="12" thickBot="1" x14ac:dyDescent="0.25">
      <c r="C12134" s="254"/>
      <c r="D12134" s="254"/>
      <c r="E12134" s="255"/>
      <c r="F12134" s="256"/>
      <c r="G12134" s="257"/>
      <c r="H12134" s="243">
        <f t="shared" ca="1" si="568"/>
        <v>45139</v>
      </c>
      <c r="I12134" s="244">
        <f t="shared" si="569"/>
        <v>43892</v>
      </c>
      <c r="J12134" s="244" t="str">
        <f t="shared" si="567"/>
        <v/>
      </c>
    </row>
    <row r="12135" spans="3:10" ht="12" thickBot="1" x14ac:dyDescent="0.25">
      <c r="C12135" s="254"/>
      <c r="D12135" s="254"/>
      <c r="E12135" s="255"/>
      <c r="F12135" s="256"/>
      <c r="G12135" s="257"/>
      <c r="H12135" s="243">
        <f t="shared" ca="1" si="568"/>
        <v>45139</v>
      </c>
      <c r="I12135" s="244">
        <f t="shared" si="569"/>
        <v>43892</v>
      </c>
      <c r="J12135" s="244" t="str">
        <f t="shared" si="567"/>
        <v/>
      </c>
    </row>
    <row r="12136" spans="3:10" ht="12" thickBot="1" x14ac:dyDescent="0.25">
      <c r="C12136" s="254"/>
      <c r="D12136" s="254"/>
      <c r="E12136" s="255"/>
      <c r="F12136" s="256"/>
      <c r="G12136" s="257"/>
      <c r="H12136" s="243">
        <f t="shared" ca="1" si="568"/>
        <v>45139</v>
      </c>
      <c r="I12136" s="244">
        <f t="shared" si="569"/>
        <v>43892</v>
      </c>
      <c r="J12136" s="244" t="str">
        <f t="shared" si="567"/>
        <v/>
      </c>
    </row>
    <row r="12137" spans="3:10" ht="12" thickBot="1" x14ac:dyDescent="0.25">
      <c r="C12137" s="254"/>
      <c r="D12137" s="254"/>
      <c r="E12137" s="255"/>
      <c r="F12137" s="256"/>
      <c r="G12137" s="257"/>
      <c r="H12137" s="243">
        <f t="shared" ca="1" si="568"/>
        <v>45139</v>
      </c>
      <c r="I12137" s="244">
        <f t="shared" si="569"/>
        <v>43892</v>
      </c>
      <c r="J12137" s="244" t="str">
        <f t="shared" si="567"/>
        <v/>
      </c>
    </row>
    <row r="12138" spans="3:10" ht="12" thickBot="1" x14ac:dyDescent="0.25">
      <c r="C12138" s="254"/>
      <c r="D12138" s="254"/>
      <c r="E12138" s="255"/>
      <c r="F12138" s="256"/>
      <c r="G12138" s="257"/>
      <c r="H12138" s="243">
        <f t="shared" ca="1" si="568"/>
        <v>45139</v>
      </c>
      <c r="I12138" s="244">
        <f t="shared" si="569"/>
        <v>43892</v>
      </c>
      <c r="J12138" s="244" t="str">
        <f t="shared" si="567"/>
        <v/>
      </c>
    </row>
    <row r="12139" spans="3:10" ht="12" thickBot="1" x14ac:dyDescent="0.25">
      <c r="C12139" s="254"/>
      <c r="D12139" s="254"/>
      <c r="E12139" s="255"/>
      <c r="F12139" s="256"/>
      <c r="G12139" s="257"/>
      <c r="H12139" s="243">
        <f t="shared" ca="1" si="568"/>
        <v>45139</v>
      </c>
      <c r="I12139" s="244">
        <f t="shared" si="569"/>
        <v>43892</v>
      </c>
      <c r="J12139" s="244" t="str">
        <f t="shared" si="567"/>
        <v/>
      </c>
    </row>
    <row r="12140" spans="3:10" ht="12" thickBot="1" x14ac:dyDescent="0.25">
      <c r="C12140" s="254"/>
      <c r="D12140" s="254"/>
      <c r="E12140" s="255"/>
      <c r="F12140" s="256"/>
      <c r="G12140" s="257"/>
      <c r="H12140" s="243">
        <f t="shared" ca="1" si="568"/>
        <v>45139</v>
      </c>
      <c r="I12140" s="244">
        <f t="shared" si="569"/>
        <v>43892</v>
      </c>
      <c r="J12140" s="244" t="str">
        <f t="shared" si="567"/>
        <v/>
      </c>
    </row>
    <row r="12141" spans="3:10" ht="12" thickBot="1" x14ac:dyDescent="0.25">
      <c r="C12141" s="254"/>
      <c r="D12141" s="254"/>
      <c r="E12141" s="255"/>
      <c r="F12141" s="256"/>
      <c r="G12141" s="257"/>
      <c r="H12141" s="243">
        <f t="shared" ca="1" si="568"/>
        <v>45139</v>
      </c>
      <c r="I12141" s="244">
        <f t="shared" si="569"/>
        <v>43892</v>
      </c>
      <c r="J12141" s="244" t="str">
        <f t="shared" si="567"/>
        <v/>
      </c>
    </row>
    <row r="12142" spans="3:10" ht="12" thickBot="1" x14ac:dyDescent="0.25">
      <c r="C12142" s="254"/>
      <c r="D12142" s="254"/>
      <c r="E12142" s="255"/>
      <c r="F12142" s="256"/>
      <c r="G12142" s="257"/>
      <c r="H12142" s="243">
        <f t="shared" ca="1" si="568"/>
        <v>45139</v>
      </c>
      <c r="I12142" s="244">
        <f t="shared" si="569"/>
        <v>43892</v>
      </c>
      <c r="J12142" s="244" t="str">
        <f t="shared" si="567"/>
        <v/>
      </c>
    </row>
    <row r="12143" spans="3:10" ht="12" thickBot="1" x14ac:dyDescent="0.25">
      <c r="C12143" s="254"/>
      <c r="D12143" s="254"/>
      <c r="E12143" s="255"/>
      <c r="F12143" s="256"/>
      <c r="G12143" s="257"/>
      <c r="H12143" s="243">
        <f t="shared" ca="1" si="568"/>
        <v>45139</v>
      </c>
      <c r="I12143" s="244">
        <f t="shared" si="569"/>
        <v>43892</v>
      </c>
      <c r="J12143" s="244" t="str">
        <f t="shared" si="567"/>
        <v/>
      </c>
    </row>
    <row r="12144" spans="3:10" ht="12" thickBot="1" x14ac:dyDescent="0.25">
      <c r="C12144" s="254"/>
      <c r="D12144" s="254"/>
      <c r="E12144" s="255"/>
      <c r="F12144" s="256"/>
      <c r="G12144" s="257"/>
      <c r="H12144" s="243">
        <f t="shared" ca="1" si="568"/>
        <v>45139</v>
      </c>
      <c r="I12144" s="244">
        <f t="shared" si="569"/>
        <v>43892</v>
      </c>
      <c r="J12144" s="244" t="str">
        <f t="shared" si="567"/>
        <v/>
      </c>
    </row>
    <row r="12145" spans="3:10" ht="12" thickBot="1" x14ac:dyDescent="0.25">
      <c r="C12145" s="254"/>
      <c r="D12145" s="254"/>
      <c r="E12145" s="255"/>
      <c r="F12145" s="256"/>
      <c r="G12145" s="257"/>
      <c r="H12145" s="243">
        <f t="shared" ca="1" si="568"/>
        <v>45139</v>
      </c>
      <c r="I12145" s="244">
        <f t="shared" si="569"/>
        <v>43892</v>
      </c>
      <c r="J12145" s="244" t="str">
        <f t="shared" si="567"/>
        <v/>
      </c>
    </row>
    <row r="12146" spans="3:10" ht="12" thickBot="1" x14ac:dyDescent="0.25">
      <c r="C12146" s="254"/>
      <c r="D12146" s="254"/>
      <c r="E12146" s="255"/>
      <c r="F12146" s="256"/>
      <c r="G12146" s="257"/>
      <c r="H12146" s="243">
        <f t="shared" ca="1" si="568"/>
        <v>45139</v>
      </c>
      <c r="I12146" s="244">
        <f t="shared" si="569"/>
        <v>43892</v>
      </c>
      <c r="J12146" s="244" t="str">
        <f t="shared" si="567"/>
        <v/>
      </c>
    </row>
    <row r="12147" spans="3:10" ht="12" thickBot="1" x14ac:dyDescent="0.25">
      <c r="C12147" s="254"/>
      <c r="D12147" s="254"/>
      <c r="E12147" s="255"/>
      <c r="F12147" s="256"/>
      <c r="G12147" s="257"/>
      <c r="H12147" s="243">
        <f t="shared" ca="1" si="568"/>
        <v>45139</v>
      </c>
      <c r="I12147" s="244">
        <f t="shared" si="569"/>
        <v>43892</v>
      </c>
      <c r="J12147" s="244" t="str">
        <f t="shared" si="567"/>
        <v/>
      </c>
    </row>
    <row r="12148" spans="3:10" ht="12" thickBot="1" x14ac:dyDescent="0.25">
      <c r="C12148" s="254"/>
      <c r="D12148" s="254"/>
      <c r="E12148" s="255"/>
      <c r="F12148" s="256"/>
      <c r="G12148" s="257"/>
      <c r="H12148" s="243">
        <f t="shared" ca="1" si="568"/>
        <v>45139</v>
      </c>
      <c r="I12148" s="244">
        <f t="shared" si="569"/>
        <v>43892</v>
      </c>
      <c r="J12148" s="244" t="str">
        <f t="shared" si="567"/>
        <v/>
      </c>
    </row>
    <row r="12149" spans="3:10" ht="12" thickBot="1" x14ac:dyDescent="0.25">
      <c r="C12149" s="254"/>
      <c r="D12149" s="254"/>
      <c r="E12149" s="255"/>
      <c r="F12149" s="256"/>
      <c r="G12149" s="257"/>
      <c r="H12149" s="243">
        <f t="shared" ca="1" si="568"/>
        <v>45139</v>
      </c>
      <c r="I12149" s="244">
        <f t="shared" si="569"/>
        <v>43892</v>
      </c>
      <c r="J12149" s="244" t="str">
        <f t="shared" si="567"/>
        <v/>
      </c>
    </row>
    <row r="12150" spans="3:10" ht="12" thickBot="1" x14ac:dyDescent="0.25">
      <c r="C12150" s="254"/>
      <c r="D12150" s="254"/>
      <c r="E12150" s="255"/>
      <c r="F12150" s="256"/>
      <c r="G12150" s="257"/>
      <c r="H12150" s="243">
        <f t="shared" ca="1" si="568"/>
        <v>45139</v>
      </c>
      <c r="I12150" s="244">
        <f t="shared" si="569"/>
        <v>43892</v>
      </c>
      <c r="J12150" s="244" t="str">
        <f t="shared" si="567"/>
        <v/>
      </c>
    </row>
    <row r="12151" spans="3:10" ht="12" thickBot="1" x14ac:dyDescent="0.25">
      <c r="C12151" s="254"/>
      <c r="D12151" s="254"/>
      <c r="E12151" s="255"/>
      <c r="F12151" s="256"/>
      <c r="G12151" s="257"/>
      <c r="H12151" s="243">
        <f t="shared" ca="1" si="568"/>
        <v>45139</v>
      </c>
      <c r="I12151" s="244">
        <f t="shared" si="569"/>
        <v>43892</v>
      </c>
      <c r="J12151" s="244" t="str">
        <f t="shared" si="567"/>
        <v/>
      </c>
    </row>
    <row r="12152" spans="3:10" ht="12" thickBot="1" x14ac:dyDescent="0.25">
      <c r="C12152" s="254"/>
      <c r="D12152" s="254"/>
      <c r="E12152" s="255"/>
      <c r="F12152" s="256"/>
      <c r="G12152" s="257"/>
      <c r="H12152" s="243">
        <f t="shared" ca="1" si="568"/>
        <v>45139</v>
      </c>
      <c r="I12152" s="244">
        <f t="shared" si="569"/>
        <v>43892</v>
      </c>
      <c r="J12152" s="244" t="str">
        <f t="shared" si="567"/>
        <v/>
      </c>
    </row>
    <row r="12153" spans="3:10" ht="12" thickBot="1" x14ac:dyDescent="0.25">
      <c r="C12153" s="254"/>
      <c r="D12153" s="254"/>
      <c r="E12153" s="255"/>
      <c r="F12153" s="256"/>
      <c r="G12153" s="257"/>
      <c r="H12153" s="243">
        <f t="shared" ca="1" si="568"/>
        <v>45139</v>
      </c>
      <c r="I12153" s="244">
        <f t="shared" si="569"/>
        <v>43892</v>
      </c>
      <c r="J12153" s="244" t="str">
        <f t="shared" si="567"/>
        <v/>
      </c>
    </row>
    <row r="12154" spans="3:10" ht="12" thickBot="1" x14ac:dyDescent="0.25">
      <c r="C12154" s="254"/>
      <c r="D12154" s="254"/>
      <c r="E12154" s="255"/>
      <c r="F12154" s="256"/>
      <c r="G12154" s="257"/>
      <c r="H12154" s="243">
        <f t="shared" ca="1" si="568"/>
        <v>45139</v>
      </c>
      <c r="I12154" s="244">
        <f t="shared" si="569"/>
        <v>43892</v>
      </c>
      <c r="J12154" s="244" t="str">
        <f t="shared" si="567"/>
        <v/>
      </c>
    </row>
    <row r="12155" spans="3:10" ht="12" thickBot="1" x14ac:dyDescent="0.25">
      <c r="C12155" s="254"/>
      <c r="D12155" s="254"/>
      <c r="E12155" s="255"/>
      <c r="F12155" s="256"/>
      <c r="G12155" s="257"/>
      <c r="H12155" s="243">
        <f t="shared" ca="1" si="568"/>
        <v>45139</v>
      </c>
      <c r="I12155" s="244">
        <f t="shared" si="569"/>
        <v>43892</v>
      </c>
      <c r="J12155" s="244" t="str">
        <f t="shared" si="567"/>
        <v/>
      </c>
    </row>
    <row r="12156" spans="3:10" ht="12" thickBot="1" x14ac:dyDescent="0.25">
      <c r="C12156" s="254"/>
      <c r="D12156" s="254"/>
      <c r="E12156" s="255"/>
      <c r="F12156" s="256"/>
      <c r="G12156" s="257"/>
      <c r="H12156" s="243">
        <f t="shared" ca="1" si="568"/>
        <v>45139</v>
      </c>
      <c r="I12156" s="244">
        <f t="shared" si="569"/>
        <v>43892</v>
      </c>
      <c r="J12156" s="244" t="str">
        <f t="shared" si="567"/>
        <v/>
      </c>
    </row>
    <row r="12157" spans="3:10" ht="12" thickBot="1" x14ac:dyDescent="0.25">
      <c r="C12157" s="254"/>
      <c r="D12157" s="254"/>
      <c r="E12157" s="255"/>
      <c r="F12157" s="256"/>
      <c r="G12157" s="257"/>
      <c r="H12157" s="243">
        <f t="shared" ca="1" si="568"/>
        <v>45139</v>
      </c>
      <c r="I12157" s="244">
        <f t="shared" si="569"/>
        <v>43892</v>
      </c>
      <c r="J12157" s="244" t="str">
        <f t="shared" si="567"/>
        <v/>
      </c>
    </row>
    <row r="12158" spans="3:10" ht="12" thickBot="1" x14ac:dyDescent="0.25">
      <c r="C12158" s="254"/>
      <c r="D12158" s="254"/>
      <c r="E12158" s="255"/>
      <c r="F12158" s="256"/>
      <c r="G12158" s="257"/>
      <c r="H12158" s="243">
        <f t="shared" ca="1" si="568"/>
        <v>45139</v>
      </c>
      <c r="I12158" s="244">
        <f t="shared" si="569"/>
        <v>43892</v>
      </c>
      <c r="J12158" s="244" t="str">
        <f t="shared" si="567"/>
        <v/>
      </c>
    </row>
    <row r="12159" spans="3:10" ht="12" thickBot="1" x14ac:dyDescent="0.25">
      <c r="C12159" s="254"/>
      <c r="D12159" s="254"/>
      <c r="E12159" s="255"/>
      <c r="F12159" s="256"/>
      <c r="G12159" s="257"/>
      <c r="H12159" s="243">
        <f t="shared" ca="1" si="568"/>
        <v>45139</v>
      </c>
      <c r="I12159" s="244">
        <f t="shared" si="569"/>
        <v>43892</v>
      </c>
      <c r="J12159" s="244" t="str">
        <f t="shared" si="567"/>
        <v/>
      </c>
    </row>
    <row r="12160" spans="3:10" ht="12" thickBot="1" x14ac:dyDescent="0.25">
      <c r="C12160" s="254"/>
      <c r="D12160" s="254"/>
      <c r="E12160" s="255"/>
      <c r="F12160" s="256"/>
      <c r="G12160" s="257"/>
      <c r="H12160" s="243">
        <f t="shared" ca="1" si="568"/>
        <v>45139</v>
      </c>
      <c r="I12160" s="244">
        <f t="shared" si="569"/>
        <v>43892</v>
      </c>
      <c r="J12160" s="244" t="str">
        <f t="shared" si="567"/>
        <v/>
      </c>
    </row>
    <row r="12161" spans="3:10" ht="12" thickBot="1" x14ac:dyDescent="0.25">
      <c r="C12161" s="254"/>
      <c r="D12161" s="254"/>
      <c r="E12161" s="255"/>
      <c r="F12161" s="256"/>
      <c r="G12161" s="257"/>
      <c r="H12161" s="243">
        <f t="shared" ca="1" si="568"/>
        <v>45139</v>
      </c>
      <c r="I12161" s="244">
        <f t="shared" si="569"/>
        <v>43892</v>
      </c>
      <c r="J12161" s="244" t="str">
        <f t="shared" si="567"/>
        <v/>
      </c>
    </row>
    <row r="12162" spans="3:10" ht="12" thickBot="1" x14ac:dyDescent="0.25">
      <c r="C12162" s="254"/>
      <c r="D12162" s="254"/>
      <c r="E12162" s="255"/>
      <c r="F12162" s="256"/>
      <c r="G12162" s="257"/>
      <c r="H12162" s="243">
        <f t="shared" ca="1" si="568"/>
        <v>45139</v>
      </c>
      <c r="I12162" s="244">
        <f t="shared" si="569"/>
        <v>43892</v>
      </c>
      <c r="J12162" s="244" t="str">
        <f t="shared" si="567"/>
        <v/>
      </c>
    </row>
    <row r="12163" spans="3:10" ht="12" thickBot="1" x14ac:dyDescent="0.25">
      <c r="C12163" s="254"/>
      <c r="D12163" s="254"/>
      <c r="E12163" s="255"/>
      <c r="F12163" s="256"/>
      <c r="G12163" s="257"/>
      <c r="H12163" s="243">
        <f t="shared" ca="1" si="568"/>
        <v>45139</v>
      </c>
      <c r="I12163" s="244">
        <f t="shared" si="569"/>
        <v>43892</v>
      </c>
      <c r="J12163" s="244" t="str">
        <f t="shared" si="567"/>
        <v/>
      </c>
    </row>
    <row r="12164" spans="3:10" ht="12" thickBot="1" x14ac:dyDescent="0.25">
      <c r="C12164" s="254"/>
      <c r="D12164" s="254"/>
      <c r="E12164" s="255"/>
      <c r="F12164" s="256"/>
      <c r="G12164" s="257"/>
      <c r="H12164" s="243">
        <f t="shared" ca="1" si="568"/>
        <v>45139</v>
      </c>
      <c r="I12164" s="244">
        <f t="shared" si="569"/>
        <v>43892</v>
      </c>
      <c r="J12164" s="244" t="str">
        <f t="shared" si="567"/>
        <v/>
      </c>
    </row>
    <row r="12165" spans="3:10" ht="12" thickBot="1" x14ac:dyDescent="0.25">
      <c r="C12165" s="254"/>
      <c r="D12165" s="254"/>
      <c r="E12165" s="255"/>
      <c r="F12165" s="256"/>
      <c r="G12165" s="257"/>
      <c r="H12165" s="243">
        <f t="shared" ca="1" si="568"/>
        <v>45139</v>
      </c>
      <c r="I12165" s="244">
        <f t="shared" si="569"/>
        <v>43892</v>
      </c>
      <c r="J12165" s="244" t="str">
        <f t="shared" si="567"/>
        <v/>
      </c>
    </row>
    <row r="12166" spans="3:10" ht="12" thickBot="1" x14ac:dyDescent="0.25">
      <c r="C12166" s="254"/>
      <c r="D12166" s="254"/>
      <c r="E12166" s="255"/>
      <c r="F12166" s="256"/>
      <c r="G12166" s="257"/>
      <c r="H12166" s="243">
        <f t="shared" ca="1" si="568"/>
        <v>45139</v>
      </c>
      <c r="I12166" s="244">
        <f t="shared" si="569"/>
        <v>43892</v>
      </c>
      <c r="J12166" s="244" t="str">
        <f t="shared" ref="J12166:J12229" si="570">IF(G12166="","",IF(G12166&gt;=0,"Debitoren",IF(G12166&lt;0,"Kreditoren","")))</f>
        <v/>
      </c>
    </row>
    <row r="12167" spans="3:10" ht="12" thickBot="1" x14ac:dyDescent="0.25">
      <c r="C12167" s="254"/>
      <c r="D12167" s="254"/>
      <c r="E12167" s="255"/>
      <c r="F12167" s="256"/>
      <c r="G12167" s="257"/>
      <c r="H12167" s="243">
        <f t="shared" ref="H12167:H12230" ca="1" si="571">IF(F12167&lt;$F$2,EOMONTH($F$2,-1)+1,EOMONTH(F12167,-1)+1)</f>
        <v>45139</v>
      </c>
      <c r="I12167" s="244">
        <f t="shared" ref="I12167:I12230" si="572">IF(F12167&lt;$I$2,IF(   WEEKDAY(EOMONTH($I$2,-1)+1)=1,EOMONTH($I$2,-1)+1+1,EOMONTH($I$2,-1)+1),IF(WEEKDAY(F12167)=1,F12167+1,F12167))</f>
        <v>43892</v>
      </c>
      <c r="J12167" s="244" t="str">
        <f t="shared" si="570"/>
        <v/>
      </c>
    </row>
    <row r="12168" spans="3:10" ht="12" thickBot="1" x14ac:dyDescent="0.25">
      <c r="C12168" s="254"/>
      <c r="D12168" s="254"/>
      <c r="E12168" s="255"/>
      <c r="F12168" s="256"/>
      <c r="G12168" s="257"/>
      <c r="H12168" s="243">
        <f t="shared" ca="1" si="571"/>
        <v>45139</v>
      </c>
      <c r="I12168" s="244">
        <f t="shared" si="572"/>
        <v>43892</v>
      </c>
      <c r="J12168" s="244" t="str">
        <f t="shared" si="570"/>
        <v/>
      </c>
    </row>
    <row r="12169" spans="3:10" ht="12" thickBot="1" x14ac:dyDescent="0.25">
      <c r="C12169" s="254"/>
      <c r="D12169" s="254"/>
      <c r="E12169" s="255"/>
      <c r="F12169" s="256"/>
      <c r="G12169" s="257"/>
      <c r="H12169" s="243">
        <f t="shared" ca="1" si="571"/>
        <v>45139</v>
      </c>
      <c r="I12169" s="244">
        <f t="shared" si="572"/>
        <v>43892</v>
      </c>
      <c r="J12169" s="244" t="str">
        <f t="shared" si="570"/>
        <v/>
      </c>
    </row>
    <row r="12170" spans="3:10" ht="12" thickBot="1" x14ac:dyDescent="0.25">
      <c r="C12170" s="254"/>
      <c r="D12170" s="254"/>
      <c r="E12170" s="255"/>
      <c r="F12170" s="256"/>
      <c r="G12170" s="257"/>
      <c r="H12170" s="243">
        <f t="shared" ca="1" si="571"/>
        <v>45139</v>
      </c>
      <c r="I12170" s="244">
        <f t="shared" si="572"/>
        <v>43892</v>
      </c>
      <c r="J12170" s="244" t="str">
        <f t="shared" si="570"/>
        <v/>
      </c>
    </row>
    <row r="12171" spans="3:10" ht="12" thickBot="1" x14ac:dyDescent="0.25">
      <c r="C12171" s="254"/>
      <c r="D12171" s="254"/>
      <c r="E12171" s="255"/>
      <c r="F12171" s="256"/>
      <c r="G12171" s="257"/>
      <c r="H12171" s="243">
        <f t="shared" ca="1" si="571"/>
        <v>45139</v>
      </c>
      <c r="I12171" s="244">
        <f t="shared" si="572"/>
        <v>43892</v>
      </c>
      <c r="J12171" s="244" t="str">
        <f t="shared" si="570"/>
        <v/>
      </c>
    </row>
    <row r="12172" spans="3:10" ht="12" thickBot="1" x14ac:dyDescent="0.25">
      <c r="C12172" s="254"/>
      <c r="D12172" s="254"/>
      <c r="E12172" s="255"/>
      <c r="F12172" s="256"/>
      <c r="G12172" s="257"/>
      <c r="H12172" s="243">
        <f t="shared" ca="1" si="571"/>
        <v>45139</v>
      </c>
      <c r="I12172" s="244">
        <f t="shared" si="572"/>
        <v>43892</v>
      </c>
      <c r="J12172" s="244" t="str">
        <f t="shared" si="570"/>
        <v/>
      </c>
    </row>
    <row r="12173" spans="3:10" ht="12" thickBot="1" x14ac:dyDescent="0.25">
      <c r="C12173" s="254"/>
      <c r="D12173" s="254"/>
      <c r="E12173" s="255"/>
      <c r="F12173" s="256"/>
      <c r="G12173" s="257"/>
      <c r="H12173" s="243">
        <f t="shared" ca="1" si="571"/>
        <v>45139</v>
      </c>
      <c r="I12173" s="244">
        <f t="shared" si="572"/>
        <v>43892</v>
      </c>
      <c r="J12173" s="244" t="str">
        <f t="shared" si="570"/>
        <v/>
      </c>
    </row>
    <row r="12174" spans="3:10" ht="12" thickBot="1" x14ac:dyDescent="0.25">
      <c r="C12174" s="254"/>
      <c r="D12174" s="254"/>
      <c r="E12174" s="255"/>
      <c r="F12174" s="256"/>
      <c r="G12174" s="257"/>
      <c r="H12174" s="243">
        <f t="shared" ca="1" si="571"/>
        <v>45139</v>
      </c>
      <c r="I12174" s="244">
        <f t="shared" si="572"/>
        <v>43892</v>
      </c>
      <c r="J12174" s="244" t="str">
        <f t="shared" si="570"/>
        <v/>
      </c>
    </row>
    <row r="12175" spans="3:10" ht="12" thickBot="1" x14ac:dyDescent="0.25">
      <c r="C12175" s="254"/>
      <c r="D12175" s="254"/>
      <c r="E12175" s="255"/>
      <c r="F12175" s="256"/>
      <c r="G12175" s="257"/>
      <c r="H12175" s="243">
        <f t="shared" ca="1" si="571"/>
        <v>45139</v>
      </c>
      <c r="I12175" s="244">
        <f t="shared" si="572"/>
        <v>43892</v>
      </c>
      <c r="J12175" s="244" t="str">
        <f t="shared" si="570"/>
        <v/>
      </c>
    </row>
    <row r="12176" spans="3:10" ht="12" thickBot="1" x14ac:dyDescent="0.25">
      <c r="C12176" s="254"/>
      <c r="D12176" s="254"/>
      <c r="E12176" s="255"/>
      <c r="F12176" s="256"/>
      <c r="G12176" s="257"/>
      <c r="H12176" s="243">
        <f t="shared" ca="1" si="571"/>
        <v>45139</v>
      </c>
      <c r="I12176" s="244">
        <f t="shared" si="572"/>
        <v>43892</v>
      </c>
      <c r="J12176" s="244" t="str">
        <f t="shared" si="570"/>
        <v/>
      </c>
    </row>
    <row r="12177" spans="3:10" ht="12" thickBot="1" x14ac:dyDescent="0.25">
      <c r="C12177" s="254"/>
      <c r="D12177" s="254"/>
      <c r="E12177" s="255"/>
      <c r="F12177" s="256"/>
      <c r="G12177" s="257"/>
      <c r="H12177" s="243">
        <f t="shared" ca="1" si="571"/>
        <v>45139</v>
      </c>
      <c r="I12177" s="244">
        <f t="shared" si="572"/>
        <v>43892</v>
      </c>
      <c r="J12177" s="244" t="str">
        <f t="shared" si="570"/>
        <v/>
      </c>
    </row>
    <row r="12178" spans="3:10" ht="12" thickBot="1" x14ac:dyDescent="0.25">
      <c r="C12178" s="254"/>
      <c r="D12178" s="254"/>
      <c r="E12178" s="255"/>
      <c r="F12178" s="256"/>
      <c r="G12178" s="257"/>
      <c r="H12178" s="243">
        <f t="shared" ca="1" si="571"/>
        <v>45139</v>
      </c>
      <c r="I12178" s="244">
        <f t="shared" si="572"/>
        <v>43892</v>
      </c>
      <c r="J12178" s="244" t="str">
        <f t="shared" si="570"/>
        <v/>
      </c>
    </row>
    <row r="12179" spans="3:10" ht="12" thickBot="1" x14ac:dyDescent="0.25">
      <c r="C12179" s="254"/>
      <c r="D12179" s="254"/>
      <c r="E12179" s="255"/>
      <c r="F12179" s="256"/>
      <c r="G12179" s="257"/>
      <c r="H12179" s="243">
        <f t="shared" ca="1" si="571"/>
        <v>45139</v>
      </c>
      <c r="I12179" s="244">
        <f t="shared" si="572"/>
        <v>43892</v>
      </c>
      <c r="J12179" s="244" t="str">
        <f t="shared" si="570"/>
        <v/>
      </c>
    </row>
    <row r="12180" spans="3:10" ht="12" thickBot="1" x14ac:dyDescent="0.25">
      <c r="C12180" s="254"/>
      <c r="D12180" s="254"/>
      <c r="E12180" s="255"/>
      <c r="F12180" s="256"/>
      <c r="G12180" s="257"/>
      <c r="H12180" s="243">
        <f t="shared" ca="1" si="571"/>
        <v>45139</v>
      </c>
      <c r="I12180" s="244">
        <f t="shared" si="572"/>
        <v>43892</v>
      </c>
      <c r="J12180" s="244" t="str">
        <f t="shared" si="570"/>
        <v/>
      </c>
    </row>
    <row r="12181" spans="3:10" ht="12" thickBot="1" x14ac:dyDescent="0.25">
      <c r="C12181" s="254"/>
      <c r="D12181" s="254"/>
      <c r="E12181" s="255"/>
      <c r="F12181" s="256"/>
      <c r="G12181" s="257"/>
      <c r="H12181" s="243">
        <f t="shared" ca="1" si="571"/>
        <v>45139</v>
      </c>
      <c r="I12181" s="244">
        <f t="shared" si="572"/>
        <v>43892</v>
      </c>
      <c r="J12181" s="244" t="str">
        <f t="shared" si="570"/>
        <v/>
      </c>
    </row>
    <row r="12182" spans="3:10" ht="12" thickBot="1" x14ac:dyDescent="0.25">
      <c r="C12182" s="254"/>
      <c r="D12182" s="254"/>
      <c r="E12182" s="255"/>
      <c r="F12182" s="256"/>
      <c r="G12182" s="257"/>
      <c r="H12182" s="243">
        <f t="shared" ca="1" si="571"/>
        <v>45139</v>
      </c>
      <c r="I12182" s="244">
        <f t="shared" si="572"/>
        <v>43892</v>
      </c>
      <c r="J12182" s="244" t="str">
        <f t="shared" si="570"/>
        <v/>
      </c>
    </row>
    <row r="12183" spans="3:10" ht="12" thickBot="1" x14ac:dyDescent="0.25">
      <c r="C12183" s="254"/>
      <c r="D12183" s="254"/>
      <c r="E12183" s="255"/>
      <c r="F12183" s="256"/>
      <c r="G12183" s="257"/>
      <c r="H12183" s="243">
        <f t="shared" ca="1" si="571"/>
        <v>45139</v>
      </c>
      <c r="I12183" s="244">
        <f t="shared" si="572"/>
        <v>43892</v>
      </c>
      <c r="J12183" s="244" t="str">
        <f t="shared" si="570"/>
        <v/>
      </c>
    </row>
    <row r="12184" spans="3:10" ht="12" thickBot="1" x14ac:dyDescent="0.25">
      <c r="C12184" s="254"/>
      <c r="D12184" s="254"/>
      <c r="E12184" s="255"/>
      <c r="F12184" s="256"/>
      <c r="G12184" s="257"/>
      <c r="H12184" s="243">
        <f t="shared" ca="1" si="571"/>
        <v>45139</v>
      </c>
      <c r="I12184" s="244">
        <f t="shared" si="572"/>
        <v>43892</v>
      </c>
      <c r="J12184" s="244" t="str">
        <f t="shared" si="570"/>
        <v/>
      </c>
    </row>
    <row r="12185" spans="3:10" ht="12" thickBot="1" x14ac:dyDescent="0.25">
      <c r="C12185" s="254"/>
      <c r="D12185" s="254"/>
      <c r="E12185" s="255"/>
      <c r="F12185" s="256"/>
      <c r="G12185" s="257"/>
      <c r="H12185" s="243">
        <f t="shared" ca="1" si="571"/>
        <v>45139</v>
      </c>
      <c r="I12185" s="244">
        <f t="shared" si="572"/>
        <v>43892</v>
      </c>
      <c r="J12185" s="244" t="str">
        <f t="shared" si="570"/>
        <v/>
      </c>
    </row>
    <row r="12186" spans="3:10" ht="12" thickBot="1" x14ac:dyDescent="0.25">
      <c r="C12186" s="254"/>
      <c r="D12186" s="254"/>
      <c r="E12186" s="255"/>
      <c r="F12186" s="256"/>
      <c r="G12186" s="257"/>
      <c r="H12186" s="243">
        <f t="shared" ca="1" si="571"/>
        <v>45139</v>
      </c>
      <c r="I12186" s="244">
        <f t="shared" si="572"/>
        <v>43892</v>
      </c>
      <c r="J12186" s="244" t="str">
        <f t="shared" si="570"/>
        <v/>
      </c>
    </row>
    <row r="12187" spans="3:10" ht="12" thickBot="1" x14ac:dyDescent="0.25">
      <c r="C12187" s="254"/>
      <c r="D12187" s="254"/>
      <c r="E12187" s="255"/>
      <c r="F12187" s="256"/>
      <c r="G12187" s="257"/>
      <c r="H12187" s="243">
        <f t="shared" ca="1" si="571"/>
        <v>45139</v>
      </c>
      <c r="I12187" s="244">
        <f t="shared" si="572"/>
        <v>43892</v>
      </c>
      <c r="J12187" s="244" t="str">
        <f t="shared" si="570"/>
        <v/>
      </c>
    </row>
    <row r="12188" spans="3:10" ht="12" thickBot="1" x14ac:dyDescent="0.25">
      <c r="C12188" s="254"/>
      <c r="D12188" s="254"/>
      <c r="E12188" s="255"/>
      <c r="F12188" s="256"/>
      <c r="G12188" s="257"/>
      <c r="H12188" s="243">
        <f t="shared" ca="1" si="571"/>
        <v>45139</v>
      </c>
      <c r="I12188" s="244">
        <f t="shared" si="572"/>
        <v>43892</v>
      </c>
      <c r="J12188" s="244" t="str">
        <f t="shared" si="570"/>
        <v/>
      </c>
    </row>
    <row r="12189" spans="3:10" ht="12" thickBot="1" x14ac:dyDescent="0.25">
      <c r="C12189" s="254"/>
      <c r="D12189" s="254"/>
      <c r="E12189" s="255"/>
      <c r="F12189" s="256"/>
      <c r="G12189" s="257"/>
      <c r="H12189" s="243">
        <f t="shared" ca="1" si="571"/>
        <v>45139</v>
      </c>
      <c r="I12189" s="244">
        <f t="shared" si="572"/>
        <v>43892</v>
      </c>
      <c r="J12189" s="244" t="str">
        <f t="shared" si="570"/>
        <v/>
      </c>
    </row>
    <row r="12190" spans="3:10" ht="12" thickBot="1" x14ac:dyDescent="0.25">
      <c r="C12190" s="254"/>
      <c r="D12190" s="254"/>
      <c r="E12190" s="255"/>
      <c r="F12190" s="256"/>
      <c r="G12190" s="257"/>
      <c r="H12190" s="243">
        <f t="shared" ca="1" si="571"/>
        <v>45139</v>
      </c>
      <c r="I12190" s="244">
        <f t="shared" si="572"/>
        <v>43892</v>
      </c>
      <c r="J12190" s="244" t="str">
        <f t="shared" si="570"/>
        <v/>
      </c>
    </row>
    <row r="12191" spans="3:10" ht="12" thickBot="1" x14ac:dyDescent="0.25">
      <c r="C12191" s="254"/>
      <c r="D12191" s="254"/>
      <c r="E12191" s="255"/>
      <c r="F12191" s="256"/>
      <c r="G12191" s="257"/>
      <c r="H12191" s="243">
        <f t="shared" ca="1" si="571"/>
        <v>45139</v>
      </c>
      <c r="I12191" s="244">
        <f t="shared" si="572"/>
        <v>43892</v>
      </c>
      <c r="J12191" s="244" t="str">
        <f t="shared" si="570"/>
        <v/>
      </c>
    </row>
    <row r="12192" spans="3:10" ht="12" thickBot="1" x14ac:dyDescent="0.25">
      <c r="C12192" s="254"/>
      <c r="D12192" s="254"/>
      <c r="E12192" s="255"/>
      <c r="F12192" s="256"/>
      <c r="G12192" s="257"/>
      <c r="H12192" s="243">
        <f t="shared" ca="1" si="571"/>
        <v>45139</v>
      </c>
      <c r="I12192" s="244">
        <f t="shared" si="572"/>
        <v>43892</v>
      </c>
      <c r="J12192" s="244" t="str">
        <f t="shared" si="570"/>
        <v/>
      </c>
    </row>
    <row r="12193" spans="3:10" ht="12" thickBot="1" x14ac:dyDescent="0.25">
      <c r="C12193" s="254"/>
      <c r="D12193" s="254"/>
      <c r="E12193" s="255"/>
      <c r="F12193" s="256"/>
      <c r="G12193" s="257"/>
      <c r="H12193" s="243">
        <f t="shared" ca="1" si="571"/>
        <v>45139</v>
      </c>
      <c r="I12193" s="244">
        <f t="shared" si="572"/>
        <v>43892</v>
      </c>
      <c r="J12193" s="244" t="str">
        <f t="shared" si="570"/>
        <v/>
      </c>
    </row>
    <row r="12194" spans="3:10" ht="12" thickBot="1" x14ac:dyDescent="0.25">
      <c r="C12194" s="254"/>
      <c r="D12194" s="254"/>
      <c r="E12194" s="255"/>
      <c r="F12194" s="256"/>
      <c r="G12194" s="257"/>
      <c r="H12194" s="243">
        <f t="shared" ca="1" si="571"/>
        <v>45139</v>
      </c>
      <c r="I12194" s="244">
        <f t="shared" si="572"/>
        <v>43892</v>
      </c>
      <c r="J12194" s="244" t="str">
        <f t="shared" si="570"/>
        <v/>
      </c>
    </row>
    <row r="12195" spans="3:10" ht="12" thickBot="1" x14ac:dyDescent="0.25">
      <c r="C12195" s="254"/>
      <c r="D12195" s="254"/>
      <c r="E12195" s="255"/>
      <c r="F12195" s="256"/>
      <c r="G12195" s="257"/>
      <c r="H12195" s="243">
        <f t="shared" ca="1" si="571"/>
        <v>45139</v>
      </c>
      <c r="I12195" s="244">
        <f t="shared" si="572"/>
        <v>43892</v>
      </c>
      <c r="J12195" s="244" t="str">
        <f t="shared" si="570"/>
        <v/>
      </c>
    </row>
    <row r="12196" spans="3:10" ht="12" thickBot="1" x14ac:dyDescent="0.25">
      <c r="C12196" s="254"/>
      <c r="D12196" s="254"/>
      <c r="E12196" s="255"/>
      <c r="F12196" s="256"/>
      <c r="G12196" s="257"/>
      <c r="H12196" s="243">
        <f t="shared" ca="1" si="571"/>
        <v>45139</v>
      </c>
      <c r="I12196" s="244">
        <f t="shared" si="572"/>
        <v>43892</v>
      </c>
      <c r="J12196" s="244" t="str">
        <f t="shared" si="570"/>
        <v/>
      </c>
    </row>
    <row r="12197" spans="3:10" ht="12" thickBot="1" x14ac:dyDescent="0.25">
      <c r="C12197" s="254"/>
      <c r="D12197" s="254"/>
      <c r="E12197" s="255"/>
      <c r="F12197" s="256"/>
      <c r="G12197" s="257"/>
      <c r="H12197" s="243">
        <f t="shared" ca="1" si="571"/>
        <v>45139</v>
      </c>
      <c r="I12197" s="244">
        <f t="shared" si="572"/>
        <v>43892</v>
      </c>
      <c r="J12197" s="244" t="str">
        <f t="shared" si="570"/>
        <v/>
      </c>
    </row>
    <row r="12198" spans="3:10" ht="12" thickBot="1" x14ac:dyDescent="0.25">
      <c r="C12198" s="254"/>
      <c r="D12198" s="254"/>
      <c r="E12198" s="255"/>
      <c r="F12198" s="256"/>
      <c r="G12198" s="257"/>
      <c r="H12198" s="243">
        <f t="shared" ca="1" si="571"/>
        <v>45139</v>
      </c>
      <c r="I12198" s="244">
        <f t="shared" si="572"/>
        <v>43892</v>
      </c>
      <c r="J12198" s="244" t="str">
        <f t="shared" si="570"/>
        <v/>
      </c>
    </row>
    <row r="12199" spans="3:10" ht="12" thickBot="1" x14ac:dyDescent="0.25">
      <c r="C12199" s="254"/>
      <c r="D12199" s="254"/>
      <c r="E12199" s="255"/>
      <c r="F12199" s="256"/>
      <c r="G12199" s="257"/>
      <c r="H12199" s="243">
        <f t="shared" ca="1" si="571"/>
        <v>45139</v>
      </c>
      <c r="I12199" s="244">
        <f t="shared" si="572"/>
        <v>43892</v>
      </c>
      <c r="J12199" s="244" t="str">
        <f t="shared" si="570"/>
        <v/>
      </c>
    </row>
    <row r="12200" spans="3:10" ht="12" thickBot="1" x14ac:dyDescent="0.25">
      <c r="C12200" s="254"/>
      <c r="D12200" s="254"/>
      <c r="E12200" s="255"/>
      <c r="F12200" s="256"/>
      <c r="G12200" s="257"/>
      <c r="H12200" s="243">
        <f t="shared" ca="1" si="571"/>
        <v>45139</v>
      </c>
      <c r="I12200" s="244">
        <f t="shared" si="572"/>
        <v>43892</v>
      </c>
      <c r="J12200" s="244" t="str">
        <f t="shared" si="570"/>
        <v/>
      </c>
    </row>
    <row r="12201" spans="3:10" ht="12" thickBot="1" x14ac:dyDescent="0.25">
      <c r="C12201" s="254"/>
      <c r="D12201" s="254"/>
      <c r="E12201" s="255"/>
      <c r="F12201" s="256"/>
      <c r="G12201" s="257"/>
      <c r="H12201" s="243">
        <f t="shared" ca="1" si="571"/>
        <v>45139</v>
      </c>
      <c r="I12201" s="244">
        <f t="shared" si="572"/>
        <v>43892</v>
      </c>
      <c r="J12201" s="244" t="str">
        <f t="shared" si="570"/>
        <v/>
      </c>
    </row>
    <row r="12202" spans="3:10" ht="12" thickBot="1" x14ac:dyDescent="0.25">
      <c r="C12202" s="254"/>
      <c r="D12202" s="254"/>
      <c r="E12202" s="255"/>
      <c r="F12202" s="256"/>
      <c r="G12202" s="257"/>
      <c r="H12202" s="243">
        <f t="shared" ca="1" si="571"/>
        <v>45139</v>
      </c>
      <c r="I12202" s="244">
        <f t="shared" si="572"/>
        <v>43892</v>
      </c>
      <c r="J12202" s="244" t="str">
        <f t="shared" si="570"/>
        <v/>
      </c>
    </row>
    <row r="12203" spans="3:10" ht="12" thickBot="1" x14ac:dyDescent="0.25">
      <c r="C12203" s="254"/>
      <c r="D12203" s="254"/>
      <c r="E12203" s="255"/>
      <c r="F12203" s="256"/>
      <c r="G12203" s="257"/>
      <c r="H12203" s="243">
        <f t="shared" ca="1" si="571"/>
        <v>45139</v>
      </c>
      <c r="I12203" s="244">
        <f t="shared" si="572"/>
        <v>43892</v>
      </c>
      <c r="J12203" s="244" t="str">
        <f t="shared" si="570"/>
        <v/>
      </c>
    </row>
    <row r="12204" spans="3:10" ht="12" thickBot="1" x14ac:dyDescent="0.25">
      <c r="C12204" s="254"/>
      <c r="D12204" s="254"/>
      <c r="E12204" s="255"/>
      <c r="F12204" s="256"/>
      <c r="G12204" s="257"/>
      <c r="H12204" s="243">
        <f t="shared" ca="1" si="571"/>
        <v>45139</v>
      </c>
      <c r="I12204" s="244">
        <f t="shared" si="572"/>
        <v>43892</v>
      </c>
      <c r="J12204" s="244" t="str">
        <f t="shared" si="570"/>
        <v/>
      </c>
    </row>
    <row r="12205" spans="3:10" ht="12" thickBot="1" x14ac:dyDescent="0.25">
      <c r="C12205" s="254"/>
      <c r="D12205" s="254"/>
      <c r="E12205" s="255"/>
      <c r="F12205" s="256"/>
      <c r="G12205" s="257"/>
      <c r="H12205" s="243">
        <f t="shared" ca="1" si="571"/>
        <v>45139</v>
      </c>
      <c r="I12205" s="244">
        <f t="shared" si="572"/>
        <v>43892</v>
      </c>
      <c r="J12205" s="244" t="str">
        <f t="shared" si="570"/>
        <v/>
      </c>
    </row>
    <row r="12206" spans="3:10" ht="12" thickBot="1" x14ac:dyDescent="0.25">
      <c r="C12206" s="254"/>
      <c r="D12206" s="254"/>
      <c r="E12206" s="255"/>
      <c r="F12206" s="256"/>
      <c r="G12206" s="257"/>
      <c r="H12206" s="243">
        <f t="shared" ca="1" si="571"/>
        <v>45139</v>
      </c>
      <c r="I12206" s="244">
        <f t="shared" si="572"/>
        <v>43892</v>
      </c>
      <c r="J12206" s="244" t="str">
        <f t="shared" si="570"/>
        <v/>
      </c>
    </row>
    <row r="12207" spans="3:10" ht="12" thickBot="1" x14ac:dyDescent="0.25">
      <c r="C12207" s="254"/>
      <c r="D12207" s="254"/>
      <c r="E12207" s="255"/>
      <c r="F12207" s="256"/>
      <c r="G12207" s="257"/>
      <c r="H12207" s="243">
        <f t="shared" ca="1" si="571"/>
        <v>45139</v>
      </c>
      <c r="I12207" s="244">
        <f t="shared" si="572"/>
        <v>43892</v>
      </c>
      <c r="J12207" s="244" t="str">
        <f t="shared" si="570"/>
        <v/>
      </c>
    </row>
    <row r="12208" spans="3:10" ht="12" thickBot="1" x14ac:dyDescent="0.25">
      <c r="C12208" s="254"/>
      <c r="D12208" s="254"/>
      <c r="E12208" s="255"/>
      <c r="F12208" s="256"/>
      <c r="G12208" s="257"/>
      <c r="H12208" s="243">
        <f t="shared" ca="1" si="571"/>
        <v>45139</v>
      </c>
      <c r="I12208" s="244">
        <f t="shared" si="572"/>
        <v>43892</v>
      </c>
      <c r="J12208" s="244" t="str">
        <f t="shared" si="570"/>
        <v/>
      </c>
    </row>
    <row r="12209" spans="3:10" ht="12" thickBot="1" x14ac:dyDescent="0.25">
      <c r="C12209" s="254"/>
      <c r="D12209" s="254"/>
      <c r="E12209" s="255"/>
      <c r="F12209" s="256"/>
      <c r="G12209" s="257"/>
      <c r="H12209" s="243">
        <f t="shared" ca="1" si="571"/>
        <v>45139</v>
      </c>
      <c r="I12209" s="244">
        <f t="shared" si="572"/>
        <v>43892</v>
      </c>
      <c r="J12209" s="244" t="str">
        <f t="shared" si="570"/>
        <v/>
      </c>
    </row>
    <row r="12210" spans="3:10" ht="12" thickBot="1" x14ac:dyDescent="0.25">
      <c r="C12210" s="254"/>
      <c r="D12210" s="254"/>
      <c r="E12210" s="255"/>
      <c r="F12210" s="256"/>
      <c r="G12210" s="257"/>
      <c r="H12210" s="243">
        <f t="shared" ca="1" si="571"/>
        <v>45139</v>
      </c>
      <c r="I12210" s="244">
        <f t="shared" si="572"/>
        <v>43892</v>
      </c>
      <c r="J12210" s="244" t="str">
        <f t="shared" si="570"/>
        <v/>
      </c>
    </row>
    <row r="12211" spans="3:10" ht="12" thickBot="1" x14ac:dyDescent="0.25">
      <c r="C12211" s="254"/>
      <c r="D12211" s="254"/>
      <c r="E12211" s="255"/>
      <c r="F12211" s="256"/>
      <c r="G12211" s="257"/>
      <c r="H12211" s="243">
        <f t="shared" ca="1" si="571"/>
        <v>45139</v>
      </c>
      <c r="I12211" s="244">
        <f t="shared" si="572"/>
        <v>43892</v>
      </c>
      <c r="J12211" s="244" t="str">
        <f t="shared" si="570"/>
        <v/>
      </c>
    </row>
    <row r="12212" spans="3:10" ht="12" thickBot="1" x14ac:dyDescent="0.25">
      <c r="C12212" s="254"/>
      <c r="D12212" s="254"/>
      <c r="E12212" s="255"/>
      <c r="F12212" s="256"/>
      <c r="G12212" s="257"/>
      <c r="H12212" s="243">
        <f t="shared" ca="1" si="571"/>
        <v>45139</v>
      </c>
      <c r="I12212" s="244">
        <f t="shared" si="572"/>
        <v>43892</v>
      </c>
      <c r="J12212" s="244" t="str">
        <f t="shared" si="570"/>
        <v/>
      </c>
    </row>
    <row r="12213" spans="3:10" ht="12" thickBot="1" x14ac:dyDescent="0.25">
      <c r="C12213" s="254"/>
      <c r="D12213" s="254"/>
      <c r="E12213" s="255"/>
      <c r="F12213" s="256"/>
      <c r="G12213" s="257"/>
      <c r="H12213" s="243">
        <f t="shared" ca="1" si="571"/>
        <v>45139</v>
      </c>
      <c r="I12213" s="244">
        <f t="shared" si="572"/>
        <v>43892</v>
      </c>
      <c r="J12213" s="244" t="str">
        <f t="shared" si="570"/>
        <v/>
      </c>
    </row>
    <row r="12214" spans="3:10" ht="12" thickBot="1" x14ac:dyDescent="0.25">
      <c r="C12214" s="254"/>
      <c r="D12214" s="254"/>
      <c r="E12214" s="255"/>
      <c r="F12214" s="256"/>
      <c r="G12214" s="257"/>
      <c r="H12214" s="243">
        <f t="shared" ca="1" si="571"/>
        <v>45139</v>
      </c>
      <c r="I12214" s="244">
        <f t="shared" si="572"/>
        <v>43892</v>
      </c>
      <c r="J12214" s="244" t="str">
        <f t="shared" si="570"/>
        <v/>
      </c>
    </row>
    <row r="12215" spans="3:10" ht="12" thickBot="1" x14ac:dyDescent="0.25">
      <c r="C12215" s="254"/>
      <c r="D12215" s="254"/>
      <c r="E12215" s="255"/>
      <c r="F12215" s="256"/>
      <c r="G12215" s="257"/>
      <c r="H12215" s="243">
        <f t="shared" ca="1" si="571"/>
        <v>45139</v>
      </c>
      <c r="I12215" s="244">
        <f t="shared" si="572"/>
        <v>43892</v>
      </c>
      <c r="J12215" s="244" t="str">
        <f t="shared" si="570"/>
        <v/>
      </c>
    </row>
    <row r="12216" spans="3:10" ht="12" thickBot="1" x14ac:dyDescent="0.25">
      <c r="C12216" s="254"/>
      <c r="D12216" s="254"/>
      <c r="E12216" s="255"/>
      <c r="F12216" s="256"/>
      <c r="G12216" s="257"/>
      <c r="H12216" s="243">
        <f t="shared" ca="1" si="571"/>
        <v>45139</v>
      </c>
      <c r="I12216" s="244">
        <f t="shared" si="572"/>
        <v>43892</v>
      </c>
      <c r="J12216" s="244" t="str">
        <f t="shared" si="570"/>
        <v/>
      </c>
    </row>
    <row r="12217" spans="3:10" ht="12" thickBot="1" x14ac:dyDescent="0.25">
      <c r="C12217" s="254"/>
      <c r="D12217" s="254"/>
      <c r="E12217" s="255"/>
      <c r="F12217" s="256"/>
      <c r="G12217" s="257"/>
      <c r="H12217" s="243">
        <f t="shared" ca="1" si="571"/>
        <v>45139</v>
      </c>
      <c r="I12217" s="244">
        <f t="shared" si="572"/>
        <v>43892</v>
      </c>
      <c r="J12217" s="244" t="str">
        <f t="shared" si="570"/>
        <v/>
      </c>
    </row>
    <row r="12218" spans="3:10" ht="12" thickBot="1" x14ac:dyDescent="0.25">
      <c r="C12218" s="254"/>
      <c r="D12218" s="254"/>
      <c r="E12218" s="255"/>
      <c r="F12218" s="256"/>
      <c r="G12218" s="257"/>
      <c r="H12218" s="243">
        <f t="shared" ca="1" si="571"/>
        <v>45139</v>
      </c>
      <c r="I12218" s="244">
        <f t="shared" si="572"/>
        <v>43892</v>
      </c>
      <c r="J12218" s="244" t="str">
        <f t="shared" si="570"/>
        <v/>
      </c>
    </row>
    <row r="12219" spans="3:10" ht="12" thickBot="1" x14ac:dyDescent="0.25">
      <c r="C12219" s="254"/>
      <c r="D12219" s="254"/>
      <c r="E12219" s="255"/>
      <c r="F12219" s="256"/>
      <c r="G12219" s="257"/>
      <c r="H12219" s="243">
        <f t="shared" ca="1" si="571"/>
        <v>45139</v>
      </c>
      <c r="I12219" s="244">
        <f t="shared" si="572"/>
        <v>43892</v>
      </c>
      <c r="J12219" s="244" t="str">
        <f t="shared" si="570"/>
        <v/>
      </c>
    </row>
    <row r="12220" spans="3:10" ht="12" thickBot="1" x14ac:dyDescent="0.25">
      <c r="C12220" s="254"/>
      <c r="D12220" s="254"/>
      <c r="E12220" s="255"/>
      <c r="F12220" s="256"/>
      <c r="G12220" s="257"/>
      <c r="H12220" s="243">
        <f t="shared" ca="1" si="571"/>
        <v>45139</v>
      </c>
      <c r="I12220" s="244">
        <f t="shared" si="572"/>
        <v>43892</v>
      </c>
      <c r="J12220" s="244" t="str">
        <f t="shared" si="570"/>
        <v/>
      </c>
    </row>
    <row r="12221" spans="3:10" ht="12" thickBot="1" x14ac:dyDescent="0.25">
      <c r="C12221" s="254"/>
      <c r="D12221" s="254"/>
      <c r="E12221" s="255"/>
      <c r="F12221" s="256"/>
      <c r="G12221" s="257"/>
      <c r="H12221" s="243">
        <f t="shared" ca="1" si="571"/>
        <v>45139</v>
      </c>
      <c r="I12221" s="244">
        <f t="shared" si="572"/>
        <v>43892</v>
      </c>
      <c r="J12221" s="244" t="str">
        <f t="shared" si="570"/>
        <v/>
      </c>
    </row>
    <row r="12222" spans="3:10" ht="12" thickBot="1" x14ac:dyDescent="0.25">
      <c r="C12222" s="254"/>
      <c r="D12222" s="254"/>
      <c r="E12222" s="255"/>
      <c r="F12222" s="256"/>
      <c r="G12222" s="257"/>
      <c r="H12222" s="243">
        <f t="shared" ca="1" si="571"/>
        <v>45139</v>
      </c>
      <c r="I12222" s="244">
        <f t="shared" si="572"/>
        <v>43892</v>
      </c>
      <c r="J12222" s="244" t="str">
        <f t="shared" si="570"/>
        <v/>
      </c>
    </row>
    <row r="12223" spans="3:10" ht="12" thickBot="1" x14ac:dyDescent="0.25">
      <c r="C12223" s="254"/>
      <c r="D12223" s="254"/>
      <c r="E12223" s="255"/>
      <c r="F12223" s="256"/>
      <c r="G12223" s="257"/>
      <c r="H12223" s="243">
        <f t="shared" ca="1" si="571"/>
        <v>45139</v>
      </c>
      <c r="I12223" s="244">
        <f t="shared" si="572"/>
        <v>43892</v>
      </c>
      <c r="J12223" s="244" t="str">
        <f t="shared" si="570"/>
        <v/>
      </c>
    </row>
    <row r="12224" spans="3:10" ht="12" thickBot="1" x14ac:dyDescent="0.25">
      <c r="C12224" s="254"/>
      <c r="D12224" s="254"/>
      <c r="E12224" s="255"/>
      <c r="F12224" s="256"/>
      <c r="G12224" s="257"/>
      <c r="H12224" s="243">
        <f t="shared" ca="1" si="571"/>
        <v>45139</v>
      </c>
      <c r="I12224" s="244">
        <f t="shared" si="572"/>
        <v>43892</v>
      </c>
      <c r="J12224" s="244" t="str">
        <f t="shared" si="570"/>
        <v/>
      </c>
    </row>
    <row r="12225" spans="3:10" ht="12" thickBot="1" x14ac:dyDescent="0.25">
      <c r="C12225" s="254"/>
      <c r="D12225" s="254"/>
      <c r="E12225" s="255"/>
      <c r="F12225" s="256"/>
      <c r="G12225" s="257"/>
      <c r="H12225" s="243">
        <f t="shared" ca="1" si="571"/>
        <v>45139</v>
      </c>
      <c r="I12225" s="244">
        <f t="shared" si="572"/>
        <v>43892</v>
      </c>
      <c r="J12225" s="244" t="str">
        <f t="shared" si="570"/>
        <v/>
      </c>
    </row>
    <row r="12226" spans="3:10" ht="12" thickBot="1" x14ac:dyDescent="0.25">
      <c r="C12226" s="254"/>
      <c r="D12226" s="254"/>
      <c r="E12226" s="255"/>
      <c r="F12226" s="256"/>
      <c r="G12226" s="257"/>
      <c r="H12226" s="243">
        <f t="shared" ca="1" si="571"/>
        <v>45139</v>
      </c>
      <c r="I12226" s="244">
        <f t="shared" si="572"/>
        <v>43892</v>
      </c>
      <c r="J12226" s="244" t="str">
        <f t="shared" si="570"/>
        <v/>
      </c>
    </row>
    <row r="12227" spans="3:10" ht="12" thickBot="1" x14ac:dyDescent="0.25">
      <c r="C12227" s="254"/>
      <c r="D12227" s="254"/>
      <c r="E12227" s="255"/>
      <c r="F12227" s="256"/>
      <c r="G12227" s="257"/>
      <c r="H12227" s="243">
        <f t="shared" ca="1" si="571"/>
        <v>45139</v>
      </c>
      <c r="I12227" s="244">
        <f t="shared" si="572"/>
        <v>43892</v>
      </c>
      <c r="J12227" s="244" t="str">
        <f t="shared" si="570"/>
        <v/>
      </c>
    </row>
    <row r="12228" spans="3:10" ht="12" thickBot="1" x14ac:dyDescent="0.25">
      <c r="C12228" s="254"/>
      <c r="D12228" s="254"/>
      <c r="E12228" s="255"/>
      <c r="F12228" s="256"/>
      <c r="G12228" s="257"/>
      <c r="H12228" s="243">
        <f t="shared" ca="1" si="571"/>
        <v>45139</v>
      </c>
      <c r="I12228" s="244">
        <f t="shared" si="572"/>
        <v>43892</v>
      </c>
      <c r="J12228" s="244" t="str">
        <f t="shared" si="570"/>
        <v/>
      </c>
    </row>
    <row r="12229" spans="3:10" ht="12" thickBot="1" x14ac:dyDescent="0.25">
      <c r="C12229" s="254"/>
      <c r="D12229" s="254"/>
      <c r="E12229" s="255"/>
      <c r="F12229" s="256"/>
      <c r="G12229" s="257"/>
      <c r="H12229" s="243">
        <f t="shared" ca="1" si="571"/>
        <v>45139</v>
      </c>
      <c r="I12229" s="244">
        <f t="shared" si="572"/>
        <v>43892</v>
      </c>
      <c r="J12229" s="244" t="str">
        <f t="shared" si="570"/>
        <v/>
      </c>
    </row>
    <row r="12230" spans="3:10" ht="12" thickBot="1" x14ac:dyDescent="0.25">
      <c r="C12230" s="254"/>
      <c r="D12230" s="254"/>
      <c r="E12230" s="255"/>
      <c r="F12230" s="256"/>
      <c r="G12230" s="257"/>
      <c r="H12230" s="243">
        <f t="shared" ca="1" si="571"/>
        <v>45139</v>
      </c>
      <c r="I12230" s="244">
        <f t="shared" si="572"/>
        <v>43892</v>
      </c>
      <c r="J12230" s="244" t="str">
        <f t="shared" ref="J12230:J12293" si="573">IF(G12230="","",IF(G12230&gt;=0,"Debitoren",IF(G12230&lt;0,"Kreditoren","")))</f>
        <v/>
      </c>
    </row>
    <row r="12231" spans="3:10" ht="12" thickBot="1" x14ac:dyDescent="0.25">
      <c r="C12231" s="254"/>
      <c r="D12231" s="254"/>
      <c r="E12231" s="255"/>
      <c r="F12231" s="256"/>
      <c r="G12231" s="257"/>
      <c r="H12231" s="243">
        <f t="shared" ref="H12231:H12294" ca="1" si="574">IF(F12231&lt;$F$2,EOMONTH($F$2,-1)+1,EOMONTH(F12231,-1)+1)</f>
        <v>45139</v>
      </c>
      <c r="I12231" s="244">
        <f t="shared" ref="I12231:I12294" si="575">IF(F12231&lt;$I$2,IF(   WEEKDAY(EOMONTH($I$2,-1)+1)=1,EOMONTH($I$2,-1)+1+1,EOMONTH($I$2,-1)+1),IF(WEEKDAY(F12231)=1,F12231+1,F12231))</f>
        <v>43892</v>
      </c>
      <c r="J12231" s="244" t="str">
        <f t="shared" si="573"/>
        <v/>
      </c>
    </row>
    <row r="12232" spans="3:10" ht="12" thickBot="1" x14ac:dyDescent="0.25">
      <c r="C12232" s="254"/>
      <c r="D12232" s="254"/>
      <c r="E12232" s="255"/>
      <c r="F12232" s="256"/>
      <c r="G12232" s="257"/>
      <c r="H12232" s="243">
        <f t="shared" ca="1" si="574"/>
        <v>45139</v>
      </c>
      <c r="I12232" s="244">
        <f t="shared" si="575"/>
        <v>43892</v>
      </c>
      <c r="J12232" s="244" t="str">
        <f t="shared" si="573"/>
        <v/>
      </c>
    </row>
    <row r="12233" spans="3:10" ht="12" thickBot="1" x14ac:dyDescent="0.25">
      <c r="C12233" s="254"/>
      <c r="D12233" s="254"/>
      <c r="E12233" s="255"/>
      <c r="F12233" s="256"/>
      <c r="G12233" s="257"/>
      <c r="H12233" s="243">
        <f t="shared" ca="1" si="574"/>
        <v>45139</v>
      </c>
      <c r="I12233" s="244">
        <f t="shared" si="575"/>
        <v>43892</v>
      </c>
      <c r="J12233" s="244" t="str">
        <f t="shared" si="573"/>
        <v/>
      </c>
    </row>
    <row r="12234" spans="3:10" ht="12" thickBot="1" x14ac:dyDescent="0.25">
      <c r="C12234" s="254"/>
      <c r="D12234" s="254"/>
      <c r="E12234" s="255"/>
      <c r="F12234" s="256"/>
      <c r="G12234" s="257"/>
      <c r="H12234" s="243">
        <f t="shared" ca="1" si="574"/>
        <v>45139</v>
      </c>
      <c r="I12234" s="244">
        <f t="shared" si="575"/>
        <v>43892</v>
      </c>
      <c r="J12234" s="244" t="str">
        <f t="shared" si="573"/>
        <v/>
      </c>
    </row>
    <row r="12235" spans="3:10" ht="12" thickBot="1" x14ac:dyDescent="0.25">
      <c r="C12235" s="254"/>
      <c r="D12235" s="254"/>
      <c r="E12235" s="255"/>
      <c r="F12235" s="256"/>
      <c r="G12235" s="257"/>
      <c r="H12235" s="243">
        <f t="shared" ca="1" si="574"/>
        <v>45139</v>
      </c>
      <c r="I12235" s="244">
        <f t="shared" si="575"/>
        <v>43892</v>
      </c>
      <c r="J12235" s="244" t="str">
        <f t="shared" si="573"/>
        <v/>
      </c>
    </row>
    <row r="12236" spans="3:10" ht="12" thickBot="1" x14ac:dyDescent="0.25">
      <c r="C12236" s="254"/>
      <c r="D12236" s="254"/>
      <c r="E12236" s="255"/>
      <c r="F12236" s="256"/>
      <c r="G12236" s="257"/>
      <c r="H12236" s="243">
        <f t="shared" ca="1" si="574"/>
        <v>45139</v>
      </c>
      <c r="I12236" s="244">
        <f t="shared" si="575"/>
        <v>43892</v>
      </c>
      <c r="J12236" s="244" t="str">
        <f t="shared" si="573"/>
        <v/>
      </c>
    </row>
    <row r="12237" spans="3:10" ht="12" thickBot="1" x14ac:dyDescent="0.25">
      <c r="C12237" s="254"/>
      <c r="D12237" s="254"/>
      <c r="E12237" s="255"/>
      <c r="F12237" s="256"/>
      <c r="G12237" s="257"/>
      <c r="H12237" s="243">
        <f t="shared" ca="1" si="574"/>
        <v>45139</v>
      </c>
      <c r="I12237" s="244">
        <f t="shared" si="575"/>
        <v>43892</v>
      </c>
      <c r="J12237" s="244" t="str">
        <f t="shared" si="573"/>
        <v/>
      </c>
    </row>
    <row r="12238" spans="3:10" ht="12" thickBot="1" x14ac:dyDescent="0.25">
      <c r="C12238" s="254"/>
      <c r="D12238" s="254"/>
      <c r="E12238" s="255"/>
      <c r="F12238" s="256"/>
      <c r="G12238" s="257"/>
      <c r="H12238" s="243">
        <f t="shared" ca="1" si="574"/>
        <v>45139</v>
      </c>
      <c r="I12238" s="244">
        <f t="shared" si="575"/>
        <v>43892</v>
      </c>
      <c r="J12238" s="244" t="str">
        <f t="shared" si="573"/>
        <v/>
      </c>
    </row>
    <row r="12239" spans="3:10" ht="12" thickBot="1" x14ac:dyDescent="0.25">
      <c r="C12239" s="254"/>
      <c r="D12239" s="254"/>
      <c r="E12239" s="255"/>
      <c r="F12239" s="256"/>
      <c r="G12239" s="257"/>
      <c r="H12239" s="243">
        <f t="shared" ca="1" si="574"/>
        <v>45139</v>
      </c>
      <c r="I12239" s="244">
        <f t="shared" si="575"/>
        <v>43892</v>
      </c>
      <c r="J12239" s="244" t="str">
        <f t="shared" si="573"/>
        <v/>
      </c>
    </row>
    <row r="12240" spans="3:10" ht="12" thickBot="1" x14ac:dyDescent="0.25">
      <c r="C12240" s="254"/>
      <c r="D12240" s="254"/>
      <c r="E12240" s="255"/>
      <c r="F12240" s="256"/>
      <c r="G12240" s="257"/>
      <c r="H12240" s="243">
        <f t="shared" ca="1" si="574"/>
        <v>45139</v>
      </c>
      <c r="I12240" s="244">
        <f t="shared" si="575"/>
        <v>43892</v>
      </c>
      <c r="J12240" s="244" t="str">
        <f t="shared" si="573"/>
        <v/>
      </c>
    </row>
    <row r="12241" spans="3:10" ht="12" thickBot="1" x14ac:dyDescent="0.25">
      <c r="C12241" s="254"/>
      <c r="D12241" s="254"/>
      <c r="E12241" s="255"/>
      <c r="F12241" s="256"/>
      <c r="G12241" s="257"/>
      <c r="H12241" s="243">
        <f t="shared" ca="1" si="574"/>
        <v>45139</v>
      </c>
      <c r="I12241" s="244">
        <f t="shared" si="575"/>
        <v>43892</v>
      </c>
      <c r="J12241" s="244" t="str">
        <f t="shared" si="573"/>
        <v/>
      </c>
    </row>
    <row r="12242" spans="3:10" ht="12" thickBot="1" x14ac:dyDescent="0.25">
      <c r="C12242" s="254"/>
      <c r="D12242" s="254"/>
      <c r="E12242" s="255"/>
      <c r="F12242" s="256"/>
      <c r="G12242" s="257"/>
      <c r="H12242" s="243">
        <f t="shared" ca="1" si="574"/>
        <v>45139</v>
      </c>
      <c r="I12242" s="244">
        <f t="shared" si="575"/>
        <v>43892</v>
      </c>
      <c r="J12242" s="244" t="str">
        <f t="shared" si="573"/>
        <v/>
      </c>
    </row>
    <row r="12243" spans="3:10" ht="12" thickBot="1" x14ac:dyDescent="0.25">
      <c r="C12243" s="254"/>
      <c r="D12243" s="254"/>
      <c r="E12243" s="255"/>
      <c r="F12243" s="256"/>
      <c r="G12243" s="257"/>
      <c r="H12243" s="243">
        <f t="shared" ca="1" si="574"/>
        <v>45139</v>
      </c>
      <c r="I12243" s="244">
        <f t="shared" si="575"/>
        <v>43892</v>
      </c>
      <c r="J12243" s="244" t="str">
        <f t="shared" si="573"/>
        <v/>
      </c>
    </row>
    <row r="12244" spans="3:10" ht="12" thickBot="1" x14ac:dyDescent="0.25">
      <c r="C12244" s="254"/>
      <c r="D12244" s="254"/>
      <c r="E12244" s="255"/>
      <c r="F12244" s="256"/>
      <c r="G12244" s="257"/>
      <c r="H12244" s="243">
        <f t="shared" ca="1" si="574"/>
        <v>45139</v>
      </c>
      <c r="I12244" s="244">
        <f t="shared" si="575"/>
        <v>43892</v>
      </c>
      <c r="J12244" s="244" t="str">
        <f t="shared" si="573"/>
        <v/>
      </c>
    </row>
    <row r="12245" spans="3:10" ht="12" thickBot="1" x14ac:dyDescent="0.25">
      <c r="C12245" s="254"/>
      <c r="D12245" s="254"/>
      <c r="E12245" s="255"/>
      <c r="F12245" s="256"/>
      <c r="G12245" s="257"/>
      <c r="H12245" s="243">
        <f t="shared" ca="1" si="574"/>
        <v>45139</v>
      </c>
      <c r="I12245" s="244">
        <f t="shared" si="575"/>
        <v>43892</v>
      </c>
      <c r="J12245" s="244" t="str">
        <f t="shared" si="573"/>
        <v/>
      </c>
    </row>
    <row r="12246" spans="3:10" ht="12" thickBot="1" x14ac:dyDescent="0.25">
      <c r="C12246" s="254"/>
      <c r="D12246" s="254"/>
      <c r="E12246" s="255"/>
      <c r="F12246" s="256"/>
      <c r="G12246" s="257"/>
      <c r="H12246" s="243">
        <f t="shared" ca="1" si="574"/>
        <v>45139</v>
      </c>
      <c r="I12246" s="244">
        <f t="shared" si="575"/>
        <v>43892</v>
      </c>
      <c r="J12246" s="244" t="str">
        <f t="shared" si="573"/>
        <v/>
      </c>
    </row>
    <row r="12247" spans="3:10" ht="12" thickBot="1" x14ac:dyDescent="0.25">
      <c r="C12247" s="254"/>
      <c r="D12247" s="254"/>
      <c r="E12247" s="255"/>
      <c r="F12247" s="256"/>
      <c r="G12247" s="257"/>
      <c r="H12247" s="243">
        <f t="shared" ca="1" si="574"/>
        <v>45139</v>
      </c>
      <c r="I12247" s="244">
        <f t="shared" si="575"/>
        <v>43892</v>
      </c>
      <c r="J12247" s="244" t="str">
        <f t="shared" si="573"/>
        <v/>
      </c>
    </row>
    <row r="12248" spans="3:10" ht="12" thickBot="1" x14ac:dyDescent="0.25">
      <c r="C12248" s="254"/>
      <c r="D12248" s="254"/>
      <c r="E12248" s="255"/>
      <c r="F12248" s="256"/>
      <c r="G12248" s="257"/>
      <c r="H12248" s="243">
        <f t="shared" ca="1" si="574"/>
        <v>45139</v>
      </c>
      <c r="I12248" s="244">
        <f t="shared" si="575"/>
        <v>43892</v>
      </c>
      <c r="J12248" s="244" t="str">
        <f t="shared" si="573"/>
        <v/>
      </c>
    </row>
    <row r="12249" spans="3:10" ht="12" thickBot="1" x14ac:dyDescent="0.25">
      <c r="C12249" s="254"/>
      <c r="D12249" s="254"/>
      <c r="E12249" s="255"/>
      <c r="F12249" s="256"/>
      <c r="G12249" s="257"/>
      <c r="H12249" s="243">
        <f t="shared" ca="1" si="574"/>
        <v>45139</v>
      </c>
      <c r="I12249" s="244">
        <f t="shared" si="575"/>
        <v>43892</v>
      </c>
      <c r="J12249" s="244" t="str">
        <f t="shared" si="573"/>
        <v/>
      </c>
    </row>
    <row r="12250" spans="3:10" ht="12" thickBot="1" x14ac:dyDescent="0.25">
      <c r="C12250" s="254"/>
      <c r="D12250" s="254"/>
      <c r="E12250" s="255"/>
      <c r="F12250" s="256"/>
      <c r="G12250" s="257"/>
      <c r="H12250" s="243">
        <f t="shared" ca="1" si="574"/>
        <v>45139</v>
      </c>
      <c r="I12250" s="244">
        <f t="shared" si="575"/>
        <v>43892</v>
      </c>
      <c r="J12250" s="244" t="str">
        <f t="shared" si="573"/>
        <v/>
      </c>
    </row>
    <row r="12251" spans="3:10" ht="12" thickBot="1" x14ac:dyDescent="0.25">
      <c r="C12251" s="254"/>
      <c r="D12251" s="254"/>
      <c r="E12251" s="255"/>
      <c r="F12251" s="256"/>
      <c r="G12251" s="257"/>
      <c r="H12251" s="243">
        <f t="shared" ca="1" si="574"/>
        <v>45139</v>
      </c>
      <c r="I12251" s="244">
        <f t="shared" si="575"/>
        <v>43892</v>
      </c>
      <c r="J12251" s="244" t="str">
        <f t="shared" si="573"/>
        <v/>
      </c>
    </row>
    <row r="12252" spans="3:10" ht="12" thickBot="1" x14ac:dyDescent="0.25">
      <c r="C12252" s="254"/>
      <c r="D12252" s="254"/>
      <c r="E12252" s="255"/>
      <c r="F12252" s="256"/>
      <c r="G12252" s="257"/>
      <c r="H12252" s="243">
        <f t="shared" ca="1" si="574"/>
        <v>45139</v>
      </c>
      <c r="I12252" s="244">
        <f t="shared" si="575"/>
        <v>43892</v>
      </c>
      <c r="J12252" s="244" t="str">
        <f t="shared" si="573"/>
        <v/>
      </c>
    </row>
    <row r="12253" spans="3:10" ht="12" thickBot="1" x14ac:dyDescent="0.25">
      <c r="C12253" s="254"/>
      <c r="D12253" s="254"/>
      <c r="E12253" s="255"/>
      <c r="F12253" s="256"/>
      <c r="G12253" s="257"/>
      <c r="H12253" s="243">
        <f t="shared" ca="1" si="574"/>
        <v>45139</v>
      </c>
      <c r="I12253" s="244">
        <f t="shared" si="575"/>
        <v>43892</v>
      </c>
      <c r="J12253" s="244" t="str">
        <f t="shared" si="573"/>
        <v/>
      </c>
    </row>
    <row r="12254" spans="3:10" ht="12" thickBot="1" x14ac:dyDescent="0.25">
      <c r="C12254" s="254"/>
      <c r="D12254" s="254"/>
      <c r="E12254" s="255"/>
      <c r="F12254" s="256"/>
      <c r="G12254" s="257"/>
      <c r="H12254" s="243">
        <f t="shared" ca="1" si="574"/>
        <v>45139</v>
      </c>
      <c r="I12254" s="244">
        <f t="shared" si="575"/>
        <v>43892</v>
      </c>
      <c r="J12254" s="244" t="str">
        <f t="shared" si="573"/>
        <v/>
      </c>
    </row>
    <row r="12255" spans="3:10" ht="12" thickBot="1" x14ac:dyDescent="0.25">
      <c r="C12255" s="254"/>
      <c r="D12255" s="254"/>
      <c r="E12255" s="255"/>
      <c r="F12255" s="256"/>
      <c r="G12255" s="257"/>
      <c r="H12255" s="243">
        <f t="shared" ca="1" si="574"/>
        <v>45139</v>
      </c>
      <c r="I12255" s="244">
        <f t="shared" si="575"/>
        <v>43892</v>
      </c>
      <c r="J12255" s="244" t="str">
        <f t="shared" si="573"/>
        <v/>
      </c>
    </row>
    <row r="12256" spans="3:10" ht="12" thickBot="1" x14ac:dyDescent="0.25">
      <c r="C12256" s="254"/>
      <c r="D12256" s="254"/>
      <c r="E12256" s="255"/>
      <c r="F12256" s="256"/>
      <c r="G12256" s="257"/>
      <c r="H12256" s="243">
        <f t="shared" ca="1" si="574"/>
        <v>45139</v>
      </c>
      <c r="I12256" s="244">
        <f t="shared" si="575"/>
        <v>43892</v>
      </c>
      <c r="J12256" s="244" t="str">
        <f t="shared" si="573"/>
        <v/>
      </c>
    </row>
    <row r="12257" spans="3:10" ht="12" thickBot="1" x14ac:dyDescent="0.25">
      <c r="C12257" s="254"/>
      <c r="D12257" s="254"/>
      <c r="E12257" s="255"/>
      <c r="F12257" s="256"/>
      <c r="G12257" s="257"/>
      <c r="H12257" s="243">
        <f t="shared" ca="1" si="574"/>
        <v>45139</v>
      </c>
      <c r="I12257" s="244">
        <f t="shared" si="575"/>
        <v>43892</v>
      </c>
      <c r="J12257" s="244" t="str">
        <f t="shared" si="573"/>
        <v/>
      </c>
    </row>
    <row r="12258" spans="3:10" ht="12" thickBot="1" x14ac:dyDescent="0.25">
      <c r="C12258" s="254"/>
      <c r="D12258" s="254"/>
      <c r="E12258" s="255"/>
      <c r="F12258" s="256"/>
      <c r="G12258" s="257"/>
      <c r="H12258" s="243">
        <f t="shared" ca="1" si="574"/>
        <v>45139</v>
      </c>
      <c r="I12258" s="244">
        <f t="shared" si="575"/>
        <v>43892</v>
      </c>
      <c r="J12258" s="244" t="str">
        <f t="shared" si="573"/>
        <v/>
      </c>
    </row>
    <row r="12259" spans="3:10" ht="12" thickBot="1" x14ac:dyDescent="0.25">
      <c r="C12259" s="254"/>
      <c r="D12259" s="254"/>
      <c r="E12259" s="255"/>
      <c r="F12259" s="256"/>
      <c r="G12259" s="257"/>
      <c r="H12259" s="243">
        <f t="shared" ca="1" si="574"/>
        <v>45139</v>
      </c>
      <c r="I12259" s="244">
        <f t="shared" si="575"/>
        <v>43892</v>
      </c>
      <c r="J12259" s="244" t="str">
        <f t="shared" si="573"/>
        <v/>
      </c>
    </row>
    <row r="12260" spans="3:10" ht="12" thickBot="1" x14ac:dyDescent="0.25">
      <c r="C12260" s="254"/>
      <c r="D12260" s="254"/>
      <c r="E12260" s="255"/>
      <c r="F12260" s="256"/>
      <c r="G12260" s="257"/>
      <c r="H12260" s="243">
        <f t="shared" ca="1" si="574"/>
        <v>45139</v>
      </c>
      <c r="I12260" s="244">
        <f t="shared" si="575"/>
        <v>43892</v>
      </c>
      <c r="J12260" s="244" t="str">
        <f t="shared" si="573"/>
        <v/>
      </c>
    </row>
    <row r="12261" spans="3:10" ht="12" thickBot="1" x14ac:dyDescent="0.25">
      <c r="C12261" s="254"/>
      <c r="D12261" s="254"/>
      <c r="E12261" s="255"/>
      <c r="F12261" s="256"/>
      <c r="G12261" s="257"/>
      <c r="H12261" s="243">
        <f t="shared" ca="1" si="574"/>
        <v>45139</v>
      </c>
      <c r="I12261" s="244">
        <f t="shared" si="575"/>
        <v>43892</v>
      </c>
      <c r="J12261" s="244" t="str">
        <f t="shared" si="573"/>
        <v/>
      </c>
    </row>
    <row r="12262" spans="3:10" ht="12" thickBot="1" x14ac:dyDescent="0.25">
      <c r="C12262" s="254"/>
      <c r="D12262" s="254"/>
      <c r="E12262" s="255"/>
      <c r="F12262" s="256"/>
      <c r="G12262" s="257"/>
      <c r="H12262" s="243">
        <f t="shared" ca="1" si="574"/>
        <v>45139</v>
      </c>
      <c r="I12262" s="244">
        <f t="shared" si="575"/>
        <v>43892</v>
      </c>
      <c r="J12262" s="244" t="str">
        <f t="shared" si="573"/>
        <v/>
      </c>
    </row>
    <row r="12263" spans="3:10" ht="12" thickBot="1" x14ac:dyDescent="0.25">
      <c r="C12263" s="254"/>
      <c r="D12263" s="254"/>
      <c r="E12263" s="255"/>
      <c r="F12263" s="256"/>
      <c r="G12263" s="257"/>
      <c r="H12263" s="243">
        <f t="shared" ca="1" si="574"/>
        <v>45139</v>
      </c>
      <c r="I12263" s="244">
        <f t="shared" si="575"/>
        <v>43892</v>
      </c>
      <c r="J12263" s="244" t="str">
        <f t="shared" si="573"/>
        <v/>
      </c>
    </row>
    <row r="12264" spans="3:10" ht="12" thickBot="1" x14ac:dyDescent="0.25">
      <c r="C12264" s="254"/>
      <c r="D12264" s="254"/>
      <c r="E12264" s="255"/>
      <c r="F12264" s="256"/>
      <c r="G12264" s="257"/>
      <c r="H12264" s="243">
        <f t="shared" ca="1" si="574"/>
        <v>45139</v>
      </c>
      <c r="I12264" s="244">
        <f t="shared" si="575"/>
        <v>43892</v>
      </c>
      <c r="J12264" s="244" t="str">
        <f t="shared" si="573"/>
        <v/>
      </c>
    </row>
    <row r="12265" spans="3:10" ht="12" thickBot="1" x14ac:dyDescent="0.25">
      <c r="C12265" s="254"/>
      <c r="D12265" s="254"/>
      <c r="E12265" s="255"/>
      <c r="F12265" s="256"/>
      <c r="G12265" s="257"/>
      <c r="H12265" s="243">
        <f t="shared" ca="1" si="574"/>
        <v>45139</v>
      </c>
      <c r="I12265" s="244">
        <f t="shared" si="575"/>
        <v>43892</v>
      </c>
      <c r="J12265" s="244" t="str">
        <f t="shared" si="573"/>
        <v/>
      </c>
    </row>
    <row r="12266" spans="3:10" ht="12" thickBot="1" x14ac:dyDescent="0.25">
      <c r="C12266" s="254"/>
      <c r="D12266" s="254"/>
      <c r="E12266" s="255"/>
      <c r="F12266" s="256"/>
      <c r="G12266" s="257"/>
      <c r="H12266" s="243">
        <f t="shared" ca="1" si="574"/>
        <v>45139</v>
      </c>
      <c r="I12266" s="244">
        <f t="shared" si="575"/>
        <v>43892</v>
      </c>
      <c r="J12266" s="244" t="str">
        <f t="shared" si="573"/>
        <v/>
      </c>
    </row>
    <row r="12267" spans="3:10" ht="12" thickBot="1" x14ac:dyDescent="0.25">
      <c r="C12267" s="254"/>
      <c r="D12267" s="254"/>
      <c r="E12267" s="255"/>
      <c r="F12267" s="256"/>
      <c r="G12267" s="257"/>
      <c r="H12267" s="243">
        <f t="shared" ca="1" si="574"/>
        <v>45139</v>
      </c>
      <c r="I12267" s="244">
        <f t="shared" si="575"/>
        <v>43892</v>
      </c>
      <c r="J12267" s="244" t="str">
        <f t="shared" si="573"/>
        <v/>
      </c>
    </row>
    <row r="12268" spans="3:10" ht="12" thickBot="1" x14ac:dyDescent="0.25">
      <c r="C12268" s="254"/>
      <c r="D12268" s="254"/>
      <c r="E12268" s="255"/>
      <c r="F12268" s="256"/>
      <c r="G12268" s="257"/>
      <c r="H12268" s="243">
        <f t="shared" ca="1" si="574"/>
        <v>45139</v>
      </c>
      <c r="I12268" s="244">
        <f t="shared" si="575"/>
        <v>43892</v>
      </c>
      <c r="J12268" s="244" t="str">
        <f t="shared" si="573"/>
        <v/>
      </c>
    </row>
    <row r="12269" spans="3:10" ht="12" thickBot="1" x14ac:dyDescent="0.25">
      <c r="C12269" s="254"/>
      <c r="D12269" s="254"/>
      <c r="E12269" s="255"/>
      <c r="F12269" s="256"/>
      <c r="G12269" s="257"/>
      <c r="H12269" s="243">
        <f t="shared" ca="1" si="574"/>
        <v>45139</v>
      </c>
      <c r="I12269" s="244">
        <f t="shared" si="575"/>
        <v>43892</v>
      </c>
      <c r="J12269" s="244" t="str">
        <f t="shared" si="573"/>
        <v/>
      </c>
    </row>
    <row r="12270" spans="3:10" ht="12" thickBot="1" x14ac:dyDescent="0.25">
      <c r="C12270" s="254"/>
      <c r="D12270" s="254"/>
      <c r="E12270" s="255"/>
      <c r="F12270" s="256"/>
      <c r="G12270" s="257"/>
      <c r="H12270" s="243">
        <f t="shared" ca="1" si="574"/>
        <v>45139</v>
      </c>
      <c r="I12270" s="244">
        <f t="shared" si="575"/>
        <v>43892</v>
      </c>
      <c r="J12270" s="244" t="str">
        <f t="shared" si="573"/>
        <v/>
      </c>
    </row>
    <row r="12271" spans="3:10" ht="12" thickBot="1" x14ac:dyDescent="0.25">
      <c r="C12271" s="254"/>
      <c r="D12271" s="254"/>
      <c r="E12271" s="255"/>
      <c r="F12271" s="256"/>
      <c r="G12271" s="257"/>
      <c r="H12271" s="243">
        <f t="shared" ca="1" si="574"/>
        <v>45139</v>
      </c>
      <c r="I12271" s="244">
        <f t="shared" si="575"/>
        <v>43892</v>
      </c>
      <c r="J12271" s="244" t="str">
        <f t="shared" si="573"/>
        <v/>
      </c>
    </row>
    <row r="12272" spans="3:10" ht="12" thickBot="1" x14ac:dyDescent="0.25">
      <c r="C12272" s="254"/>
      <c r="D12272" s="254"/>
      <c r="E12272" s="255"/>
      <c r="F12272" s="256"/>
      <c r="G12272" s="257"/>
      <c r="H12272" s="243">
        <f t="shared" ca="1" si="574"/>
        <v>45139</v>
      </c>
      <c r="I12272" s="244">
        <f t="shared" si="575"/>
        <v>43892</v>
      </c>
      <c r="J12272" s="244" t="str">
        <f t="shared" si="573"/>
        <v/>
      </c>
    </row>
    <row r="12273" spans="3:10" ht="12" thickBot="1" x14ac:dyDescent="0.25">
      <c r="C12273" s="254"/>
      <c r="D12273" s="254"/>
      <c r="E12273" s="255"/>
      <c r="F12273" s="256"/>
      <c r="G12273" s="257"/>
      <c r="H12273" s="243">
        <f t="shared" ca="1" si="574"/>
        <v>45139</v>
      </c>
      <c r="I12273" s="244">
        <f t="shared" si="575"/>
        <v>43892</v>
      </c>
      <c r="J12273" s="244" t="str">
        <f t="shared" si="573"/>
        <v/>
      </c>
    </row>
    <row r="12274" spans="3:10" ht="12" thickBot="1" x14ac:dyDescent="0.25">
      <c r="C12274" s="254"/>
      <c r="D12274" s="254"/>
      <c r="E12274" s="255"/>
      <c r="F12274" s="256"/>
      <c r="G12274" s="257"/>
      <c r="H12274" s="243">
        <f t="shared" ca="1" si="574"/>
        <v>45139</v>
      </c>
      <c r="I12274" s="244">
        <f t="shared" si="575"/>
        <v>43892</v>
      </c>
      <c r="J12274" s="244" t="str">
        <f t="shared" si="573"/>
        <v/>
      </c>
    </row>
    <row r="12275" spans="3:10" ht="12" thickBot="1" x14ac:dyDescent="0.25">
      <c r="C12275" s="254"/>
      <c r="D12275" s="254"/>
      <c r="E12275" s="255"/>
      <c r="F12275" s="256"/>
      <c r="G12275" s="257"/>
      <c r="H12275" s="243">
        <f t="shared" ca="1" si="574"/>
        <v>45139</v>
      </c>
      <c r="I12275" s="244">
        <f t="shared" si="575"/>
        <v>43892</v>
      </c>
      <c r="J12275" s="244" t="str">
        <f t="shared" si="573"/>
        <v/>
      </c>
    </row>
    <row r="12276" spans="3:10" ht="12" thickBot="1" x14ac:dyDescent="0.25">
      <c r="C12276" s="254"/>
      <c r="D12276" s="254"/>
      <c r="E12276" s="255"/>
      <c r="F12276" s="256"/>
      <c r="G12276" s="257"/>
      <c r="H12276" s="243">
        <f t="shared" ca="1" si="574"/>
        <v>45139</v>
      </c>
      <c r="I12276" s="244">
        <f t="shared" si="575"/>
        <v>43892</v>
      </c>
      <c r="J12276" s="244" t="str">
        <f t="shared" si="573"/>
        <v/>
      </c>
    </row>
    <row r="12277" spans="3:10" ht="12" thickBot="1" x14ac:dyDescent="0.25">
      <c r="C12277" s="254"/>
      <c r="D12277" s="254"/>
      <c r="E12277" s="255"/>
      <c r="F12277" s="256"/>
      <c r="G12277" s="257"/>
      <c r="H12277" s="243">
        <f t="shared" ca="1" si="574"/>
        <v>45139</v>
      </c>
      <c r="I12277" s="244">
        <f t="shared" si="575"/>
        <v>43892</v>
      </c>
      <c r="J12277" s="244" t="str">
        <f t="shared" si="573"/>
        <v/>
      </c>
    </row>
    <row r="12278" spans="3:10" ht="12" thickBot="1" x14ac:dyDescent="0.25">
      <c r="C12278" s="254"/>
      <c r="D12278" s="254"/>
      <c r="E12278" s="255"/>
      <c r="F12278" s="256"/>
      <c r="G12278" s="257"/>
      <c r="H12278" s="243">
        <f t="shared" ca="1" si="574"/>
        <v>45139</v>
      </c>
      <c r="I12278" s="244">
        <f t="shared" si="575"/>
        <v>43892</v>
      </c>
      <c r="J12278" s="244" t="str">
        <f t="shared" si="573"/>
        <v/>
      </c>
    </row>
    <row r="12279" spans="3:10" ht="12" thickBot="1" x14ac:dyDescent="0.25">
      <c r="C12279" s="254"/>
      <c r="D12279" s="254"/>
      <c r="E12279" s="255"/>
      <c r="F12279" s="256"/>
      <c r="G12279" s="257"/>
      <c r="H12279" s="243">
        <f t="shared" ca="1" si="574"/>
        <v>45139</v>
      </c>
      <c r="I12279" s="244">
        <f t="shared" si="575"/>
        <v>43892</v>
      </c>
      <c r="J12279" s="244" t="str">
        <f t="shared" si="573"/>
        <v/>
      </c>
    </row>
    <row r="12280" spans="3:10" ht="12" thickBot="1" x14ac:dyDescent="0.25">
      <c r="C12280" s="254"/>
      <c r="D12280" s="254"/>
      <c r="E12280" s="255"/>
      <c r="F12280" s="256"/>
      <c r="G12280" s="257"/>
      <c r="H12280" s="243">
        <f t="shared" ca="1" si="574"/>
        <v>45139</v>
      </c>
      <c r="I12280" s="244">
        <f t="shared" si="575"/>
        <v>43892</v>
      </c>
      <c r="J12280" s="244" t="str">
        <f t="shared" si="573"/>
        <v/>
      </c>
    </row>
    <row r="12281" spans="3:10" ht="12" thickBot="1" x14ac:dyDescent="0.25">
      <c r="C12281" s="254"/>
      <c r="D12281" s="254"/>
      <c r="E12281" s="255"/>
      <c r="F12281" s="256"/>
      <c r="G12281" s="257"/>
      <c r="H12281" s="243">
        <f t="shared" ca="1" si="574"/>
        <v>45139</v>
      </c>
      <c r="I12281" s="244">
        <f t="shared" si="575"/>
        <v>43892</v>
      </c>
      <c r="J12281" s="244" t="str">
        <f t="shared" si="573"/>
        <v/>
      </c>
    </row>
    <row r="12282" spans="3:10" ht="12" thickBot="1" x14ac:dyDescent="0.25">
      <c r="C12282" s="254"/>
      <c r="D12282" s="254"/>
      <c r="E12282" s="255"/>
      <c r="F12282" s="256"/>
      <c r="G12282" s="257"/>
      <c r="H12282" s="243">
        <f t="shared" ca="1" si="574"/>
        <v>45139</v>
      </c>
      <c r="I12282" s="244">
        <f t="shared" si="575"/>
        <v>43892</v>
      </c>
      <c r="J12282" s="244" t="str">
        <f t="shared" si="573"/>
        <v/>
      </c>
    </row>
    <row r="12283" spans="3:10" ht="12" thickBot="1" x14ac:dyDescent="0.25">
      <c r="C12283" s="254"/>
      <c r="D12283" s="254"/>
      <c r="E12283" s="255"/>
      <c r="F12283" s="256"/>
      <c r="G12283" s="257"/>
      <c r="H12283" s="243">
        <f t="shared" ca="1" si="574"/>
        <v>45139</v>
      </c>
      <c r="I12283" s="244">
        <f t="shared" si="575"/>
        <v>43892</v>
      </c>
      <c r="J12283" s="244" t="str">
        <f t="shared" si="573"/>
        <v/>
      </c>
    </row>
    <row r="12284" spans="3:10" ht="12" thickBot="1" x14ac:dyDescent="0.25">
      <c r="C12284" s="254"/>
      <c r="D12284" s="254"/>
      <c r="E12284" s="255"/>
      <c r="F12284" s="256"/>
      <c r="G12284" s="257"/>
      <c r="H12284" s="243">
        <f t="shared" ca="1" si="574"/>
        <v>45139</v>
      </c>
      <c r="I12284" s="244">
        <f t="shared" si="575"/>
        <v>43892</v>
      </c>
      <c r="J12284" s="244" t="str">
        <f t="shared" si="573"/>
        <v/>
      </c>
    </row>
    <row r="12285" spans="3:10" ht="12" thickBot="1" x14ac:dyDescent="0.25">
      <c r="C12285" s="254"/>
      <c r="D12285" s="254"/>
      <c r="E12285" s="255"/>
      <c r="F12285" s="256"/>
      <c r="G12285" s="257"/>
      <c r="H12285" s="243">
        <f t="shared" ca="1" si="574"/>
        <v>45139</v>
      </c>
      <c r="I12285" s="244">
        <f t="shared" si="575"/>
        <v>43892</v>
      </c>
      <c r="J12285" s="244" t="str">
        <f t="shared" si="573"/>
        <v/>
      </c>
    </row>
    <row r="12286" spans="3:10" ht="12" thickBot="1" x14ac:dyDescent="0.25">
      <c r="C12286" s="254"/>
      <c r="D12286" s="254"/>
      <c r="E12286" s="255"/>
      <c r="F12286" s="256"/>
      <c r="G12286" s="257"/>
      <c r="H12286" s="243">
        <f t="shared" ca="1" si="574"/>
        <v>45139</v>
      </c>
      <c r="I12286" s="244">
        <f t="shared" si="575"/>
        <v>43892</v>
      </c>
      <c r="J12286" s="244" t="str">
        <f t="shared" si="573"/>
        <v/>
      </c>
    </row>
    <row r="12287" spans="3:10" ht="12" thickBot="1" x14ac:dyDescent="0.25">
      <c r="C12287" s="254"/>
      <c r="D12287" s="254"/>
      <c r="E12287" s="255"/>
      <c r="F12287" s="256"/>
      <c r="G12287" s="257"/>
      <c r="H12287" s="243">
        <f t="shared" ca="1" si="574"/>
        <v>45139</v>
      </c>
      <c r="I12287" s="244">
        <f t="shared" si="575"/>
        <v>43892</v>
      </c>
      <c r="J12287" s="244" t="str">
        <f t="shared" si="573"/>
        <v/>
      </c>
    </row>
    <row r="12288" spans="3:10" ht="12" thickBot="1" x14ac:dyDescent="0.25">
      <c r="C12288" s="254"/>
      <c r="D12288" s="254"/>
      <c r="E12288" s="255"/>
      <c r="F12288" s="256"/>
      <c r="G12288" s="257"/>
      <c r="H12288" s="243">
        <f t="shared" ca="1" si="574"/>
        <v>45139</v>
      </c>
      <c r="I12288" s="244">
        <f t="shared" si="575"/>
        <v>43892</v>
      </c>
      <c r="J12288" s="244" t="str">
        <f t="shared" si="573"/>
        <v/>
      </c>
    </row>
    <row r="12289" spans="3:10" ht="12" thickBot="1" x14ac:dyDescent="0.25">
      <c r="C12289" s="254"/>
      <c r="D12289" s="254"/>
      <c r="E12289" s="255"/>
      <c r="F12289" s="256"/>
      <c r="G12289" s="257"/>
      <c r="H12289" s="243">
        <f t="shared" ca="1" si="574"/>
        <v>45139</v>
      </c>
      <c r="I12289" s="244">
        <f t="shared" si="575"/>
        <v>43892</v>
      </c>
      <c r="J12289" s="244" t="str">
        <f t="shared" si="573"/>
        <v/>
      </c>
    </row>
    <row r="12290" spans="3:10" ht="12" thickBot="1" x14ac:dyDescent="0.25">
      <c r="C12290" s="254"/>
      <c r="D12290" s="254"/>
      <c r="E12290" s="255"/>
      <c r="F12290" s="256"/>
      <c r="G12290" s="257"/>
      <c r="H12290" s="243">
        <f t="shared" ca="1" si="574"/>
        <v>45139</v>
      </c>
      <c r="I12290" s="244">
        <f t="shared" si="575"/>
        <v>43892</v>
      </c>
      <c r="J12290" s="244" t="str">
        <f t="shared" si="573"/>
        <v/>
      </c>
    </row>
    <row r="12291" spans="3:10" ht="12" thickBot="1" x14ac:dyDescent="0.25">
      <c r="C12291" s="254"/>
      <c r="D12291" s="254"/>
      <c r="E12291" s="255"/>
      <c r="F12291" s="256"/>
      <c r="G12291" s="257"/>
      <c r="H12291" s="243">
        <f t="shared" ca="1" si="574"/>
        <v>45139</v>
      </c>
      <c r="I12291" s="244">
        <f t="shared" si="575"/>
        <v>43892</v>
      </c>
      <c r="J12291" s="244" t="str">
        <f t="shared" si="573"/>
        <v/>
      </c>
    </row>
    <row r="12292" spans="3:10" ht="12" thickBot="1" x14ac:dyDescent="0.25">
      <c r="C12292" s="254"/>
      <c r="D12292" s="254"/>
      <c r="E12292" s="255"/>
      <c r="F12292" s="256"/>
      <c r="G12292" s="257"/>
      <c r="H12292" s="243">
        <f t="shared" ca="1" si="574"/>
        <v>45139</v>
      </c>
      <c r="I12292" s="244">
        <f t="shared" si="575"/>
        <v>43892</v>
      </c>
      <c r="J12292" s="244" t="str">
        <f t="shared" si="573"/>
        <v/>
      </c>
    </row>
    <row r="12293" spans="3:10" ht="12" thickBot="1" x14ac:dyDescent="0.25">
      <c r="C12293" s="254"/>
      <c r="D12293" s="254"/>
      <c r="E12293" s="255"/>
      <c r="F12293" s="256"/>
      <c r="G12293" s="257"/>
      <c r="H12293" s="243">
        <f t="shared" ca="1" si="574"/>
        <v>45139</v>
      </c>
      <c r="I12293" s="244">
        <f t="shared" si="575"/>
        <v>43892</v>
      </c>
      <c r="J12293" s="244" t="str">
        <f t="shared" si="573"/>
        <v/>
      </c>
    </row>
    <row r="12294" spans="3:10" ht="12" thickBot="1" x14ac:dyDescent="0.25">
      <c r="C12294" s="254"/>
      <c r="D12294" s="254"/>
      <c r="E12294" s="255"/>
      <c r="F12294" s="256"/>
      <c r="G12294" s="257"/>
      <c r="H12294" s="243">
        <f t="shared" ca="1" si="574"/>
        <v>45139</v>
      </c>
      <c r="I12294" s="244">
        <f t="shared" si="575"/>
        <v>43892</v>
      </c>
      <c r="J12294" s="244" t="str">
        <f t="shared" ref="J12294:J12357" si="576">IF(G12294="","",IF(G12294&gt;=0,"Debitoren",IF(G12294&lt;0,"Kreditoren","")))</f>
        <v/>
      </c>
    </row>
    <row r="12295" spans="3:10" ht="12" thickBot="1" x14ac:dyDescent="0.25">
      <c r="C12295" s="254"/>
      <c r="D12295" s="254"/>
      <c r="E12295" s="255"/>
      <c r="F12295" s="256"/>
      <c r="G12295" s="257"/>
      <c r="H12295" s="243">
        <f t="shared" ref="H12295:H12358" ca="1" si="577">IF(F12295&lt;$F$2,EOMONTH($F$2,-1)+1,EOMONTH(F12295,-1)+1)</f>
        <v>45139</v>
      </c>
      <c r="I12295" s="244">
        <f t="shared" ref="I12295:I12358" si="578">IF(F12295&lt;$I$2,IF(   WEEKDAY(EOMONTH($I$2,-1)+1)=1,EOMONTH($I$2,-1)+1+1,EOMONTH($I$2,-1)+1),IF(WEEKDAY(F12295)=1,F12295+1,F12295))</f>
        <v>43892</v>
      </c>
      <c r="J12295" s="244" t="str">
        <f t="shared" si="576"/>
        <v/>
      </c>
    </row>
    <row r="12296" spans="3:10" ht="12" thickBot="1" x14ac:dyDescent="0.25">
      <c r="C12296" s="254"/>
      <c r="D12296" s="254"/>
      <c r="E12296" s="255"/>
      <c r="F12296" s="256"/>
      <c r="G12296" s="257"/>
      <c r="H12296" s="243">
        <f t="shared" ca="1" si="577"/>
        <v>45139</v>
      </c>
      <c r="I12296" s="244">
        <f t="shared" si="578"/>
        <v>43892</v>
      </c>
      <c r="J12296" s="244" t="str">
        <f t="shared" si="576"/>
        <v/>
      </c>
    </row>
    <row r="12297" spans="3:10" ht="12" thickBot="1" x14ac:dyDescent="0.25">
      <c r="C12297" s="254"/>
      <c r="D12297" s="254"/>
      <c r="E12297" s="255"/>
      <c r="F12297" s="256"/>
      <c r="G12297" s="257"/>
      <c r="H12297" s="243">
        <f t="shared" ca="1" si="577"/>
        <v>45139</v>
      </c>
      <c r="I12297" s="244">
        <f t="shared" si="578"/>
        <v>43892</v>
      </c>
      <c r="J12297" s="244" t="str">
        <f t="shared" si="576"/>
        <v/>
      </c>
    </row>
    <row r="12298" spans="3:10" ht="12" thickBot="1" x14ac:dyDescent="0.25">
      <c r="C12298" s="254"/>
      <c r="D12298" s="254"/>
      <c r="E12298" s="255"/>
      <c r="F12298" s="256"/>
      <c r="G12298" s="257"/>
      <c r="H12298" s="243">
        <f t="shared" ca="1" si="577"/>
        <v>45139</v>
      </c>
      <c r="I12298" s="244">
        <f t="shared" si="578"/>
        <v>43892</v>
      </c>
      <c r="J12298" s="244" t="str">
        <f t="shared" si="576"/>
        <v/>
      </c>
    </row>
    <row r="12299" spans="3:10" ht="12" thickBot="1" x14ac:dyDescent="0.25">
      <c r="C12299" s="254"/>
      <c r="D12299" s="254"/>
      <c r="E12299" s="255"/>
      <c r="F12299" s="256"/>
      <c r="G12299" s="257"/>
      <c r="H12299" s="243">
        <f t="shared" ca="1" si="577"/>
        <v>45139</v>
      </c>
      <c r="I12299" s="244">
        <f t="shared" si="578"/>
        <v>43892</v>
      </c>
      <c r="J12299" s="244" t="str">
        <f t="shared" si="576"/>
        <v/>
      </c>
    </row>
    <row r="12300" spans="3:10" ht="12" thickBot="1" x14ac:dyDescent="0.25">
      <c r="C12300" s="254"/>
      <c r="D12300" s="254"/>
      <c r="E12300" s="255"/>
      <c r="F12300" s="256"/>
      <c r="G12300" s="257"/>
      <c r="H12300" s="243">
        <f t="shared" ca="1" si="577"/>
        <v>45139</v>
      </c>
      <c r="I12300" s="244">
        <f t="shared" si="578"/>
        <v>43892</v>
      </c>
      <c r="J12300" s="244" t="str">
        <f t="shared" si="576"/>
        <v/>
      </c>
    </row>
    <row r="12301" spans="3:10" ht="12" thickBot="1" x14ac:dyDescent="0.25">
      <c r="C12301" s="254"/>
      <c r="D12301" s="254"/>
      <c r="E12301" s="255"/>
      <c r="F12301" s="256"/>
      <c r="G12301" s="257"/>
      <c r="H12301" s="243">
        <f t="shared" ca="1" si="577"/>
        <v>45139</v>
      </c>
      <c r="I12301" s="244">
        <f t="shared" si="578"/>
        <v>43892</v>
      </c>
      <c r="J12301" s="244" t="str">
        <f t="shared" si="576"/>
        <v/>
      </c>
    </row>
    <row r="12302" spans="3:10" ht="12" thickBot="1" x14ac:dyDescent="0.25">
      <c r="C12302" s="254"/>
      <c r="D12302" s="254"/>
      <c r="E12302" s="255"/>
      <c r="F12302" s="256"/>
      <c r="G12302" s="257"/>
      <c r="H12302" s="243">
        <f t="shared" ca="1" si="577"/>
        <v>45139</v>
      </c>
      <c r="I12302" s="244">
        <f t="shared" si="578"/>
        <v>43892</v>
      </c>
      <c r="J12302" s="244" t="str">
        <f t="shared" si="576"/>
        <v/>
      </c>
    </row>
    <row r="12303" spans="3:10" ht="12" thickBot="1" x14ac:dyDescent="0.25">
      <c r="C12303" s="254"/>
      <c r="D12303" s="254"/>
      <c r="E12303" s="255"/>
      <c r="F12303" s="256"/>
      <c r="G12303" s="257"/>
      <c r="H12303" s="243">
        <f t="shared" ca="1" si="577"/>
        <v>45139</v>
      </c>
      <c r="I12303" s="244">
        <f t="shared" si="578"/>
        <v>43892</v>
      </c>
      <c r="J12303" s="244" t="str">
        <f t="shared" si="576"/>
        <v/>
      </c>
    </row>
    <row r="12304" spans="3:10" ht="12" thickBot="1" x14ac:dyDescent="0.25">
      <c r="C12304" s="254"/>
      <c r="D12304" s="254"/>
      <c r="E12304" s="255"/>
      <c r="F12304" s="256"/>
      <c r="G12304" s="257"/>
      <c r="H12304" s="243">
        <f t="shared" ca="1" si="577"/>
        <v>45139</v>
      </c>
      <c r="I12304" s="244">
        <f t="shared" si="578"/>
        <v>43892</v>
      </c>
      <c r="J12304" s="244" t="str">
        <f t="shared" si="576"/>
        <v/>
      </c>
    </row>
    <row r="12305" spans="3:10" ht="12" thickBot="1" x14ac:dyDescent="0.25">
      <c r="C12305" s="254"/>
      <c r="D12305" s="254"/>
      <c r="E12305" s="255"/>
      <c r="F12305" s="256"/>
      <c r="G12305" s="257"/>
      <c r="H12305" s="243">
        <f t="shared" ca="1" si="577"/>
        <v>45139</v>
      </c>
      <c r="I12305" s="244">
        <f t="shared" si="578"/>
        <v>43892</v>
      </c>
      <c r="J12305" s="244" t="str">
        <f t="shared" si="576"/>
        <v/>
      </c>
    </row>
    <row r="12306" spans="3:10" ht="12" thickBot="1" x14ac:dyDescent="0.25">
      <c r="C12306" s="254"/>
      <c r="D12306" s="254"/>
      <c r="E12306" s="255"/>
      <c r="F12306" s="256"/>
      <c r="G12306" s="257"/>
      <c r="H12306" s="243">
        <f t="shared" ca="1" si="577"/>
        <v>45139</v>
      </c>
      <c r="I12306" s="244">
        <f t="shared" si="578"/>
        <v>43892</v>
      </c>
      <c r="J12306" s="244" t="str">
        <f t="shared" si="576"/>
        <v/>
      </c>
    </row>
    <row r="12307" spans="3:10" ht="12" thickBot="1" x14ac:dyDescent="0.25">
      <c r="C12307" s="254"/>
      <c r="D12307" s="254"/>
      <c r="E12307" s="255"/>
      <c r="F12307" s="256"/>
      <c r="G12307" s="257"/>
      <c r="H12307" s="243">
        <f t="shared" ca="1" si="577"/>
        <v>45139</v>
      </c>
      <c r="I12307" s="244">
        <f t="shared" si="578"/>
        <v>43892</v>
      </c>
      <c r="J12307" s="244" t="str">
        <f t="shared" si="576"/>
        <v/>
      </c>
    </row>
    <row r="12308" spans="3:10" ht="12" thickBot="1" x14ac:dyDescent="0.25">
      <c r="C12308" s="254"/>
      <c r="D12308" s="254"/>
      <c r="E12308" s="255"/>
      <c r="F12308" s="256"/>
      <c r="G12308" s="257"/>
      <c r="H12308" s="243">
        <f t="shared" ca="1" si="577"/>
        <v>45139</v>
      </c>
      <c r="I12308" s="244">
        <f t="shared" si="578"/>
        <v>43892</v>
      </c>
      <c r="J12308" s="244" t="str">
        <f t="shared" si="576"/>
        <v/>
      </c>
    </row>
    <row r="12309" spans="3:10" ht="12" thickBot="1" x14ac:dyDescent="0.25">
      <c r="C12309" s="254"/>
      <c r="D12309" s="254"/>
      <c r="E12309" s="255"/>
      <c r="F12309" s="256"/>
      <c r="G12309" s="257"/>
      <c r="H12309" s="243">
        <f t="shared" ca="1" si="577"/>
        <v>45139</v>
      </c>
      <c r="I12309" s="244">
        <f t="shared" si="578"/>
        <v>43892</v>
      </c>
      <c r="J12309" s="244" t="str">
        <f t="shared" si="576"/>
        <v/>
      </c>
    </row>
    <row r="12310" spans="3:10" ht="12" thickBot="1" x14ac:dyDescent="0.25">
      <c r="C12310" s="254"/>
      <c r="D12310" s="254"/>
      <c r="E12310" s="255"/>
      <c r="F12310" s="256"/>
      <c r="G12310" s="257"/>
      <c r="H12310" s="243">
        <f t="shared" ca="1" si="577"/>
        <v>45139</v>
      </c>
      <c r="I12310" s="244">
        <f t="shared" si="578"/>
        <v>43892</v>
      </c>
      <c r="J12310" s="244" t="str">
        <f t="shared" si="576"/>
        <v/>
      </c>
    </row>
    <row r="12311" spans="3:10" ht="12" thickBot="1" x14ac:dyDescent="0.25">
      <c r="C12311" s="254"/>
      <c r="D12311" s="254"/>
      <c r="E12311" s="255"/>
      <c r="F12311" s="256"/>
      <c r="G12311" s="257"/>
      <c r="H12311" s="243">
        <f t="shared" ca="1" si="577"/>
        <v>45139</v>
      </c>
      <c r="I12311" s="244">
        <f t="shared" si="578"/>
        <v>43892</v>
      </c>
      <c r="J12311" s="244" t="str">
        <f t="shared" si="576"/>
        <v/>
      </c>
    </row>
    <row r="12312" spans="3:10" ht="12" thickBot="1" x14ac:dyDescent="0.25">
      <c r="C12312" s="254"/>
      <c r="D12312" s="254"/>
      <c r="E12312" s="255"/>
      <c r="F12312" s="256"/>
      <c r="G12312" s="257"/>
      <c r="H12312" s="243">
        <f t="shared" ca="1" si="577"/>
        <v>45139</v>
      </c>
      <c r="I12312" s="244">
        <f t="shared" si="578"/>
        <v>43892</v>
      </c>
      <c r="J12312" s="244" t="str">
        <f t="shared" si="576"/>
        <v/>
      </c>
    </row>
    <row r="12313" spans="3:10" ht="12" thickBot="1" x14ac:dyDescent="0.25">
      <c r="C12313" s="254"/>
      <c r="D12313" s="254"/>
      <c r="E12313" s="255"/>
      <c r="F12313" s="256"/>
      <c r="G12313" s="257"/>
      <c r="H12313" s="243">
        <f t="shared" ca="1" si="577"/>
        <v>45139</v>
      </c>
      <c r="I12313" s="244">
        <f t="shared" si="578"/>
        <v>43892</v>
      </c>
      <c r="J12313" s="244" t="str">
        <f t="shared" si="576"/>
        <v/>
      </c>
    </row>
    <row r="12314" spans="3:10" ht="12" thickBot="1" x14ac:dyDescent="0.25">
      <c r="C12314" s="254"/>
      <c r="D12314" s="254"/>
      <c r="E12314" s="255"/>
      <c r="F12314" s="256"/>
      <c r="G12314" s="257"/>
      <c r="H12314" s="243">
        <f t="shared" ca="1" si="577"/>
        <v>45139</v>
      </c>
      <c r="I12314" s="244">
        <f t="shared" si="578"/>
        <v>43892</v>
      </c>
      <c r="J12314" s="244" t="str">
        <f t="shared" si="576"/>
        <v/>
      </c>
    </row>
    <row r="12315" spans="3:10" ht="12" thickBot="1" x14ac:dyDescent="0.25">
      <c r="C12315" s="254"/>
      <c r="D12315" s="254"/>
      <c r="E12315" s="255"/>
      <c r="F12315" s="256"/>
      <c r="G12315" s="257"/>
      <c r="H12315" s="243">
        <f t="shared" ca="1" si="577"/>
        <v>45139</v>
      </c>
      <c r="I12315" s="244">
        <f t="shared" si="578"/>
        <v>43892</v>
      </c>
      <c r="J12315" s="244" t="str">
        <f t="shared" si="576"/>
        <v/>
      </c>
    </row>
    <row r="12316" spans="3:10" ht="12" thickBot="1" x14ac:dyDescent="0.25">
      <c r="C12316" s="254"/>
      <c r="D12316" s="254"/>
      <c r="E12316" s="255"/>
      <c r="F12316" s="256"/>
      <c r="G12316" s="257"/>
      <c r="H12316" s="243">
        <f t="shared" ca="1" si="577"/>
        <v>45139</v>
      </c>
      <c r="I12316" s="244">
        <f t="shared" si="578"/>
        <v>43892</v>
      </c>
      <c r="J12316" s="244" t="str">
        <f t="shared" si="576"/>
        <v/>
      </c>
    </row>
    <row r="12317" spans="3:10" ht="12" thickBot="1" x14ac:dyDescent="0.25">
      <c r="C12317" s="254"/>
      <c r="D12317" s="254"/>
      <c r="E12317" s="255"/>
      <c r="F12317" s="256"/>
      <c r="G12317" s="257"/>
      <c r="H12317" s="243">
        <f t="shared" ca="1" si="577"/>
        <v>45139</v>
      </c>
      <c r="I12317" s="244">
        <f t="shared" si="578"/>
        <v>43892</v>
      </c>
      <c r="J12317" s="244" t="str">
        <f t="shared" si="576"/>
        <v/>
      </c>
    </row>
    <row r="12318" spans="3:10" ht="12" thickBot="1" x14ac:dyDescent="0.25">
      <c r="C12318" s="254"/>
      <c r="D12318" s="254"/>
      <c r="E12318" s="255"/>
      <c r="F12318" s="256"/>
      <c r="G12318" s="257"/>
      <c r="H12318" s="243">
        <f t="shared" ca="1" si="577"/>
        <v>45139</v>
      </c>
      <c r="I12318" s="244">
        <f t="shared" si="578"/>
        <v>43892</v>
      </c>
      <c r="J12318" s="244" t="str">
        <f t="shared" si="576"/>
        <v/>
      </c>
    </row>
    <row r="12319" spans="3:10" ht="12" thickBot="1" x14ac:dyDescent="0.25">
      <c r="C12319" s="254"/>
      <c r="D12319" s="254"/>
      <c r="E12319" s="255"/>
      <c r="F12319" s="256"/>
      <c r="G12319" s="257"/>
      <c r="H12319" s="243">
        <f t="shared" ca="1" si="577"/>
        <v>45139</v>
      </c>
      <c r="I12319" s="244">
        <f t="shared" si="578"/>
        <v>43892</v>
      </c>
      <c r="J12319" s="244" t="str">
        <f t="shared" si="576"/>
        <v/>
      </c>
    </row>
    <row r="12320" spans="3:10" ht="12" thickBot="1" x14ac:dyDescent="0.25">
      <c r="C12320" s="254"/>
      <c r="D12320" s="254"/>
      <c r="E12320" s="255"/>
      <c r="F12320" s="256"/>
      <c r="G12320" s="257"/>
      <c r="H12320" s="243">
        <f t="shared" ca="1" si="577"/>
        <v>45139</v>
      </c>
      <c r="I12320" s="244">
        <f t="shared" si="578"/>
        <v>43892</v>
      </c>
      <c r="J12320" s="244" t="str">
        <f t="shared" si="576"/>
        <v/>
      </c>
    </row>
    <row r="12321" spans="3:10" ht="12" thickBot="1" x14ac:dyDescent="0.25">
      <c r="C12321" s="254"/>
      <c r="D12321" s="254"/>
      <c r="E12321" s="255"/>
      <c r="F12321" s="256"/>
      <c r="G12321" s="257"/>
      <c r="H12321" s="243">
        <f t="shared" ca="1" si="577"/>
        <v>45139</v>
      </c>
      <c r="I12321" s="244">
        <f t="shared" si="578"/>
        <v>43892</v>
      </c>
      <c r="J12321" s="244" t="str">
        <f t="shared" si="576"/>
        <v/>
      </c>
    </row>
    <row r="12322" spans="3:10" ht="12" thickBot="1" x14ac:dyDescent="0.25">
      <c r="C12322" s="254"/>
      <c r="D12322" s="254"/>
      <c r="E12322" s="255"/>
      <c r="F12322" s="256"/>
      <c r="G12322" s="257"/>
      <c r="H12322" s="243">
        <f t="shared" ca="1" si="577"/>
        <v>45139</v>
      </c>
      <c r="I12322" s="244">
        <f t="shared" si="578"/>
        <v>43892</v>
      </c>
      <c r="J12322" s="244" t="str">
        <f t="shared" si="576"/>
        <v/>
      </c>
    </row>
    <row r="12323" spans="3:10" ht="12" thickBot="1" x14ac:dyDescent="0.25">
      <c r="C12323" s="254"/>
      <c r="D12323" s="254"/>
      <c r="E12323" s="255"/>
      <c r="F12323" s="256"/>
      <c r="G12323" s="257"/>
      <c r="H12323" s="243">
        <f t="shared" ca="1" si="577"/>
        <v>45139</v>
      </c>
      <c r="I12323" s="244">
        <f t="shared" si="578"/>
        <v>43892</v>
      </c>
      <c r="J12323" s="244" t="str">
        <f t="shared" si="576"/>
        <v/>
      </c>
    </row>
    <row r="12324" spans="3:10" ht="12" thickBot="1" x14ac:dyDescent="0.25">
      <c r="C12324" s="254"/>
      <c r="D12324" s="254"/>
      <c r="E12324" s="255"/>
      <c r="F12324" s="256"/>
      <c r="G12324" s="257"/>
      <c r="H12324" s="243">
        <f t="shared" ca="1" si="577"/>
        <v>45139</v>
      </c>
      <c r="I12324" s="244">
        <f t="shared" si="578"/>
        <v>43892</v>
      </c>
      <c r="J12324" s="244" t="str">
        <f t="shared" si="576"/>
        <v/>
      </c>
    </row>
    <row r="12325" spans="3:10" ht="12" thickBot="1" x14ac:dyDescent="0.25">
      <c r="C12325" s="254"/>
      <c r="D12325" s="254"/>
      <c r="E12325" s="255"/>
      <c r="F12325" s="256"/>
      <c r="G12325" s="257"/>
      <c r="H12325" s="243">
        <f t="shared" ca="1" si="577"/>
        <v>45139</v>
      </c>
      <c r="I12325" s="244">
        <f t="shared" si="578"/>
        <v>43892</v>
      </c>
      <c r="J12325" s="244" t="str">
        <f t="shared" si="576"/>
        <v/>
      </c>
    </row>
    <row r="12326" spans="3:10" ht="12" thickBot="1" x14ac:dyDescent="0.25">
      <c r="C12326" s="254"/>
      <c r="D12326" s="254"/>
      <c r="E12326" s="255"/>
      <c r="F12326" s="256"/>
      <c r="G12326" s="257"/>
      <c r="H12326" s="243">
        <f t="shared" ca="1" si="577"/>
        <v>45139</v>
      </c>
      <c r="I12326" s="244">
        <f t="shared" si="578"/>
        <v>43892</v>
      </c>
      <c r="J12326" s="244" t="str">
        <f t="shared" si="576"/>
        <v/>
      </c>
    </row>
    <row r="12327" spans="3:10" ht="12" thickBot="1" x14ac:dyDescent="0.25">
      <c r="C12327" s="254"/>
      <c r="D12327" s="254"/>
      <c r="E12327" s="255"/>
      <c r="F12327" s="256"/>
      <c r="G12327" s="257"/>
      <c r="H12327" s="243">
        <f t="shared" ca="1" si="577"/>
        <v>45139</v>
      </c>
      <c r="I12327" s="244">
        <f t="shared" si="578"/>
        <v>43892</v>
      </c>
      <c r="J12327" s="244" t="str">
        <f t="shared" si="576"/>
        <v/>
      </c>
    </row>
    <row r="12328" spans="3:10" ht="12" thickBot="1" x14ac:dyDescent="0.25">
      <c r="C12328" s="254"/>
      <c r="D12328" s="254"/>
      <c r="E12328" s="255"/>
      <c r="F12328" s="256"/>
      <c r="G12328" s="257"/>
      <c r="H12328" s="243">
        <f t="shared" ca="1" si="577"/>
        <v>45139</v>
      </c>
      <c r="I12328" s="244">
        <f t="shared" si="578"/>
        <v>43892</v>
      </c>
      <c r="J12328" s="244" t="str">
        <f t="shared" si="576"/>
        <v/>
      </c>
    </row>
    <row r="12329" spans="3:10" ht="12" thickBot="1" x14ac:dyDescent="0.25">
      <c r="C12329" s="254"/>
      <c r="D12329" s="254"/>
      <c r="E12329" s="255"/>
      <c r="F12329" s="256"/>
      <c r="G12329" s="257"/>
      <c r="H12329" s="243">
        <f t="shared" ca="1" si="577"/>
        <v>45139</v>
      </c>
      <c r="I12329" s="244">
        <f t="shared" si="578"/>
        <v>43892</v>
      </c>
      <c r="J12329" s="244" t="str">
        <f t="shared" si="576"/>
        <v/>
      </c>
    </row>
    <row r="12330" spans="3:10" ht="12" thickBot="1" x14ac:dyDescent="0.25">
      <c r="C12330" s="254"/>
      <c r="D12330" s="254"/>
      <c r="E12330" s="255"/>
      <c r="F12330" s="256"/>
      <c r="G12330" s="257"/>
      <c r="H12330" s="243">
        <f t="shared" ca="1" si="577"/>
        <v>45139</v>
      </c>
      <c r="I12330" s="244">
        <f t="shared" si="578"/>
        <v>43892</v>
      </c>
      <c r="J12330" s="244" t="str">
        <f t="shared" si="576"/>
        <v/>
      </c>
    </row>
    <row r="12331" spans="3:10" ht="12" thickBot="1" x14ac:dyDescent="0.25">
      <c r="C12331" s="254"/>
      <c r="D12331" s="254"/>
      <c r="E12331" s="255"/>
      <c r="F12331" s="256"/>
      <c r="G12331" s="257"/>
      <c r="H12331" s="243">
        <f t="shared" ca="1" si="577"/>
        <v>45139</v>
      </c>
      <c r="I12331" s="244">
        <f t="shared" si="578"/>
        <v>43892</v>
      </c>
      <c r="J12331" s="244" t="str">
        <f t="shared" si="576"/>
        <v/>
      </c>
    </row>
    <row r="12332" spans="3:10" ht="12" thickBot="1" x14ac:dyDescent="0.25">
      <c r="C12332" s="254"/>
      <c r="D12332" s="254"/>
      <c r="E12332" s="255"/>
      <c r="F12332" s="256"/>
      <c r="G12332" s="257"/>
      <c r="H12332" s="243">
        <f t="shared" ca="1" si="577"/>
        <v>45139</v>
      </c>
      <c r="I12332" s="244">
        <f t="shared" si="578"/>
        <v>43892</v>
      </c>
      <c r="J12332" s="244" t="str">
        <f t="shared" si="576"/>
        <v/>
      </c>
    </row>
    <row r="12333" spans="3:10" ht="12" thickBot="1" x14ac:dyDescent="0.25">
      <c r="C12333" s="254"/>
      <c r="D12333" s="254"/>
      <c r="E12333" s="255"/>
      <c r="F12333" s="256"/>
      <c r="G12333" s="257"/>
      <c r="H12333" s="243">
        <f t="shared" ca="1" si="577"/>
        <v>45139</v>
      </c>
      <c r="I12333" s="244">
        <f t="shared" si="578"/>
        <v>43892</v>
      </c>
      <c r="J12333" s="244" t="str">
        <f t="shared" si="576"/>
        <v/>
      </c>
    </row>
    <row r="12334" spans="3:10" ht="12" thickBot="1" x14ac:dyDescent="0.25">
      <c r="C12334" s="254"/>
      <c r="D12334" s="254"/>
      <c r="E12334" s="255"/>
      <c r="F12334" s="256"/>
      <c r="G12334" s="257"/>
      <c r="H12334" s="243">
        <f t="shared" ca="1" si="577"/>
        <v>45139</v>
      </c>
      <c r="I12334" s="244">
        <f t="shared" si="578"/>
        <v>43892</v>
      </c>
      <c r="J12334" s="244" t="str">
        <f t="shared" si="576"/>
        <v/>
      </c>
    </row>
    <row r="12335" spans="3:10" ht="12" thickBot="1" x14ac:dyDescent="0.25">
      <c r="C12335" s="254"/>
      <c r="D12335" s="254"/>
      <c r="E12335" s="255"/>
      <c r="F12335" s="256"/>
      <c r="G12335" s="257"/>
      <c r="H12335" s="243">
        <f t="shared" ca="1" si="577"/>
        <v>45139</v>
      </c>
      <c r="I12335" s="244">
        <f t="shared" si="578"/>
        <v>43892</v>
      </c>
      <c r="J12335" s="244" t="str">
        <f t="shared" si="576"/>
        <v/>
      </c>
    </row>
    <row r="12336" spans="3:10" ht="12" thickBot="1" x14ac:dyDescent="0.25">
      <c r="C12336" s="254"/>
      <c r="D12336" s="254"/>
      <c r="E12336" s="255"/>
      <c r="F12336" s="256"/>
      <c r="G12336" s="257"/>
      <c r="H12336" s="243">
        <f t="shared" ca="1" si="577"/>
        <v>45139</v>
      </c>
      <c r="I12336" s="244">
        <f t="shared" si="578"/>
        <v>43892</v>
      </c>
      <c r="J12336" s="244" t="str">
        <f t="shared" si="576"/>
        <v/>
      </c>
    </row>
    <row r="12337" spans="3:10" ht="12" thickBot="1" x14ac:dyDescent="0.25">
      <c r="C12337" s="254"/>
      <c r="D12337" s="254"/>
      <c r="E12337" s="255"/>
      <c r="F12337" s="256"/>
      <c r="G12337" s="257"/>
      <c r="H12337" s="243">
        <f t="shared" ca="1" si="577"/>
        <v>45139</v>
      </c>
      <c r="I12337" s="244">
        <f t="shared" si="578"/>
        <v>43892</v>
      </c>
      <c r="J12337" s="244" t="str">
        <f t="shared" si="576"/>
        <v/>
      </c>
    </row>
    <row r="12338" spans="3:10" ht="12" thickBot="1" x14ac:dyDescent="0.25">
      <c r="C12338" s="254"/>
      <c r="D12338" s="254"/>
      <c r="E12338" s="255"/>
      <c r="F12338" s="256"/>
      <c r="G12338" s="257"/>
      <c r="H12338" s="243">
        <f t="shared" ca="1" si="577"/>
        <v>45139</v>
      </c>
      <c r="I12338" s="244">
        <f t="shared" si="578"/>
        <v>43892</v>
      </c>
      <c r="J12338" s="244" t="str">
        <f t="shared" si="576"/>
        <v/>
      </c>
    </row>
    <row r="12339" spans="3:10" ht="12" thickBot="1" x14ac:dyDescent="0.25">
      <c r="C12339" s="254"/>
      <c r="D12339" s="254"/>
      <c r="E12339" s="255"/>
      <c r="F12339" s="256"/>
      <c r="G12339" s="257"/>
      <c r="H12339" s="243">
        <f t="shared" ca="1" si="577"/>
        <v>45139</v>
      </c>
      <c r="I12339" s="244">
        <f t="shared" si="578"/>
        <v>43892</v>
      </c>
      <c r="J12339" s="244" t="str">
        <f t="shared" si="576"/>
        <v/>
      </c>
    </row>
    <row r="12340" spans="3:10" ht="12" thickBot="1" x14ac:dyDescent="0.25">
      <c r="C12340" s="254"/>
      <c r="D12340" s="254"/>
      <c r="E12340" s="255"/>
      <c r="F12340" s="256"/>
      <c r="G12340" s="257"/>
      <c r="H12340" s="243">
        <f t="shared" ca="1" si="577"/>
        <v>45139</v>
      </c>
      <c r="I12340" s="244">
        <f t="shared" si="578"/>
        <v>43892</v>
      </c>
      <c r="J12340" s="244" t="str">
        <f t="shared" si="576"/>
        <v/>
      </c>
    </row>
    <row r="12341" spans="3:10" ht="12" thickBot="1" x14ac:dyDescent="0.25">
      <c r="C12341" s="254"/>
      <c r="D12341" s="254"/>
      <c r="E12341" s="255"/>
      <c r="F12341" s="256"/>
      <c r="G12341" s="257"/>
      <c r="H12341" s="243">
        <f t="shared" ca="1" si="577"/>
        <v>45139</v>
      </c>
      <c r="I12341" s="244">
        <f t="shared" si="578"/>
        <v>43892</v>
      </c>
      <c r="J12341" s="244" t="str">
        <f t="shared" si="576"/>
        <v/>
      </c>
    </row>
    <row r="12342" spans="3:10" ht="12" thickBot="1" x14ac:dyDescent="0.25">
      <c r="C12342" s="254"/>
      <c r="D12342" s="254"/>
      <c r="E12342" s="255"/>
      <c r="F12342" s="256"/>
      <c r="G12342" s="257"/>
      <c r="H12342" s="243">
        <f t="shared" ca="1" si="577"/>
        <v>45139</v>
      </c>
      <c r="I12342" s="244">
        <f t="shared" si="578"/>
        <v>43892</v>
      </c>
      <c r="J12342" s="244" t="str">
        <f t="shared" si="576"/>
        <v/>
      </c>
    </row>
    <row r="12343" spans="3:10" ht="12" thickBot="1" x14ac:dyDescent="0.25">
      <c r="C12343" s="254"/>
      <c r="D12343" s="254"/>
      <c r="E12343" s="255"/>
      <c r="F12343" s="256"/>
      <c r="G12343" s="257"/>
      <c r="H12343" s="243">
        <f t="shared" ca="1" si="577"/>
        <v>45139</v>
      </c>
      <c r="I12343" s="244">
        <f t="shared" si="578"/>
        <v>43892</v>
      </c>
      <c r="J12343" s="244" t="str">
        <f t="shared" si="576"/>
        <v/>
      </c>
    </row>
    <row r="12344" spans="3:10" ht="12" thickBot="1" x14ac:dyDescent="0.25">
      <c r="C12344" s="254"/>
      <c r="D12344" s="254"/>
      <c r="E12344" s="255"/>
      <c r="F12344" s="256"/>
      <c r="G12344" s="257"/>
      <c r="H12344" s="243">
        <f t="shared" ca="1" si="577"/>
        <v>45139</v>
      </c>
      <c r="I12344" s="244">
        <f t="shared" si="578"/>
        <v>43892</v>
      </c>
      <c r="J12344" s="244" t="str">
        <f t="shared" si="576"/>
        <v/>
      </c>
    </row>
    <row r="12345" spans="3:10" ht="12" thickBot="1" x14ac:dyDescent="0.25">
      <c r="C12345" s="254"/>
      <c r="D12345" s="254"/>
      <c r="E12345" s="255"/>
      <c r="F12345" s="256"/>
      <c r="G12345" s="257"/>
      <c r="H12345" s="243">
        <f t="shared" ca="1" si="577"/>
        <v>45139</v>
      </c>
      <c r="I12345" s="244">
        <f t="shared" si="578"/>
        <v>43892</v>
      </c>
      <c r="J12345" s="244" t="str">
        <f t="shared" si="576"/>
        <v/>
      </c>
    </row>
    <row r="12346" spans="3:10" ht="12" thickBot="1" x14ac:dyDescent="0.25">
      <c r="C12346" s="254"/>
      <c r="D12346" s="254"/>
      <c r="E12346" s="255"/>
      <c r="F12346" s="256"/>
      <c r="G12346" s="257"/>
      <c r="H12346" s="243">
        <f t="shared" ca="1" si="577"/>
        <v>45139</v>
      </c>
      <c r="I12346" s="244">
        <f t="shared" si="578"/>
        <v>43892</v>
      </c>
      <c r="J12346" s="244" t="str">
        <f t="shared" si="576"/>
        <v/>
      </c>
    </row>
    <row r="12347" spans="3:10" ht="12" thickBot="1" x14ac:dyDescent="0.25">
      <c r="C12347" s="254"/>
      <c r="D12347" s="254"/>
      <c r="E12347" s="255"/>
      <c r="F12347" s="256"/>
      <c r="G12347" s="257"/>
      <c r="H12347" s="243">
        <f t="shared" ca="1" si="577"/>
        <v>45139</v>
      </c>
      <c r="I12347" s="244">
        <f t="shared" si="578"/>
        <v>43892</v>
      </c>
      <c r="J12347" s="244" t="str">
        <f t="shared" si="576"/>
        <v/>
      </c>
    </row>
    <row r="12348" spans="3:10" ht="12" thickBot="1" x14ac:dyDescent="0.25">
      <c r="C12348" s="254"/>
      <c r="D12348" s="254"/>
      <c r="E12348" s="255"/>
      <c r="F12348" s="256"/>
      <c r="G12348" s="257"/>
      <c r="H12348" s="243">
        <f t="shared" ca="1" si="577"/>
        <v>45139</v>
      </c>
      <c r="I12348" s="244">
        <f t="shared" si="578"/>
        <v>43892</v>
      </c>
      <c r="J12348" s="244" t="str">
        <f t="shared" si="576"/>
        <v/>
      </c>
    </row>
    <row r="12349" spans="3:10" ht="12" thickBot="1" x14ac:dyDescent="0.25">
      <c r="C12349" s="254"/>
      <c r="D12349" s="254"/>
      <c r="E12349" s="255"/>
      <c r="F12349" s="256"/>
      <c r="G12349" s="257"/>
      <c r="H12349" s="243">
        <f t="shared" ca="1" si="577"/>
        <v>45139</v>
      </c>
      <c r="I12349" s="244">
        <f t="shared" si="578"/>
        <v>43892</v>
      </c>
      <c r="J12349" s="244" t="str">
        <f t="shared" si="576"/>
        <v/>
      </c>
    </row>
    <row r="12350" spans="3:10" ht="12" thickBot="1" x14ac:dyDescent="0.25">
      <c r="C12350" s="254"/>
      <c r="D12350" s="254"/>
      <c r="E12350" s="255"/>
      <c r="F12350" s="256"/>
      <c r="G12350" s="257"/>
      <c r="H12350" s="243">
        <f t="shared" ca="1" si="577"/>
        <v>45139</v>
      </c>
      <c r="I12350" s="244">
        <f t="shared" si="578"/>
        <v>43892</v>
      </c>
      <c r="J12350" s="244" t="str">
        <f t="shared" si="576"/>
        <v/>
      </c>
    </row>
    <row r="12351" spans="3:10" ht="12" thickBot="1" x14ac:dyDescent="0.25">
      <c r="C12351" s="254"/>
      <c r="D12351" s="254"/>
      <c r="E12351" s="255"/>
      <c r="F12351" s="256"/>
      <c r="G12351" s="257"/>
      <c r="H12351" s="243">
        <f t="shared" ca="1" si="577"/>
        <v>45139</v>
      </c>
      <c r="I12351" s="244">
        <f t="shared" si="578"/>
        <v>43892</v>
      </c>
      <c r="J12351" s="244" t="str">
        <f t="shared" si="576"/>
        <v/>
      </c>
    </row>
    <row r="12352" spans="3:10" ht="12" thickBot="1" x14ac:dyDescent="0.25">
      <c r="C12352" s="254"/>
      <c r="D12352" s="254"/>
      <c r="E12352" s="255"/>
      <c r="F12352" s="256"/>
      <c r="G12352" s="257"/>
      <c r="H12352" s="243">
        <f t="shared" ca="1" si="577"/>
        <v>45139</v>
      </c>
      <c r="I12352" s="244">
        <f t="shared" si="578"/>
        <v>43892</v>
      </c>
      <c r="J12352" s="244" t="str">
        <f t="shared" si="576"/>
        <v/>
      </c>
    </row>
    <row r="12353" spans="3:10" ht="12" thickBot="1" x14ac:dyDescent="0.25">
      <c r="C12353" s="254"/>
      <c r="D12353" s="254"/>
      <c r="E12353" s="255"/>
      <c r="F12353" s="256"/>
      <c r="G12353" s="257"/>
      <c r="H12353" s="243">
        <f t="shared" ca="1" si="577"/>
        <v>45139</v>
      </c>
      <c r="I12353" s="244">
        <f t="shared" si="578"/>
        <v>43892</v>
      </c>
      <c r="J12353" s="244" t="str">
        <f t="shared" si="576"/>
        <v/>
      </c>
    </row>
    <row r="12354" spans="3:10" ht="12" thickBot="1" x14ac:dyDescent="0.25">
      <c r="C12354" s="254"/>
      <c r="D12354" s="254"/>
      <c r="E12354" s="255"/>
      <c r="F12354" s="256"/>
      <c r="G12354" s="257"/>
      <c r="H12354" s="243">
        <f t="shared" ca="1" si="577"/>
        <v>45139</v>
      </c>
      <c r="I12354" s="244">
        <f t="shared" si="578"/>
        <v>43892</v>
      </c>
      <c r="J12354" s="244" t="str">
        <f t="shared" si="576"/>
        <v/>
      </c>
    </row>
    <row r="12355" spans="3:10" ht="12" thickBot="1" x14ac:dyDescent="0.25">
      <c r="C12355" s="254"/>
      <c r="D12355" s="254"/>
      <c r="E12355" s="255"/>
      <c r="F12355" s="256"/>
      <c r="G12355" s="257"/>
      <c r="H12355" s="243">
        <f t="shared" ca="1" si="577"/>
        <v>45139</v>
      </c>
      <c r="I12355" s="244">
        <f t="shared" si="578"/>
        <v>43892</v>
      </c>
      <c r="J12355" s="244" t="str">
        <f t="shared" si="576"/>
        <v/>
      </c>
    </row>
    <row r="12356" spans="3:10" ht="12" thickBot="1" x14ac:dyDescent="0.25">
      <c r="C12356" s="254"/>
      <c r="D12356" s="254"/>
      <c r="E12356" s="255"/>
      <c r="F12356" s="256"/>
      <c r="G12356" s="257"/>
      <c r="H12356" s="243">
        <f t="shared" ca="1" si="577"/>
        <v>45139</v>
      </c>
      <c r="I12356" s="244">
        <f t="shared" si="578"/>
        <v>43892</v>
      </c>
      <c r="J12356" s="244" t="str">
        <f t="shared" si="576"/>
        <v/>
      </c>
    </row>
    <row r="12357" spans="3:10" ht="12" thickBot="1" x14ac:dyDescent="0.25">
      <c r="C12357" s="254"/>
      <c r="D12357" s="254"/>
      <c r="E12357" s="255"/>
      <c r="F12357" s="256"/>
      <c r="G12357" s="257"/>
      <c r="H12357" s="243">
        <f t="shared" ca="1" si="577"/>
        <v>45139</v>
      </c>
      <c r="I12357" s="244">
        <f t="shared" si="578"/>
        <v>43892</v>
      </c>
      <c r="J12357" s="244" t="str">
        <f t="shared" si="576"/>
        <v/>
      </c>
    </row>
    <row r="12358" spans="3:10" ht="12" thickBot="1" x14ac:dyDescent="0.25">
      <c r="C12358" s="254"/>
      <c r="D12358" s="254"/>
      <c r="E12358" s="255"/>
      <c r="F12358" s="256"/>
      <c r="G12358" s="257"/>
      <c r="H12358" s="243">
        <f t="shared" ca="1" si="577"/>
        <v>45139</v>
      </c>
      <c r="I12358" s="244">
        <f t="shared" si="578"/>
        <v>43892</v>
      </c>
      <c r="J12358" s="244" t="str">
        <f t="shared" ref="J12358:J12421" si="579">IF(G12358="","",IF(G12358&gt;=0,"Debitoren",IF(G12358&lt;0,"Kreditoren","")))</f>
        <v/>
      </c>
    </row>
    <row r="12359" spans="3:10" ht="12" thickBot="1" x14ac:dyDescent="0.25">
      <c r="C12359" s="254"/>
      <c r="D12359" s="254"/>
      <c r="E12359" s="255"/>
      <c r="F12359" s="256"/>
      <c r="G12359" s="257"/>
      <c r="H12359" s="243">
        <f t="shared" ref="H12359:H12422" ca="1" si="580">IF(F12359&lt;$F$2,EOMONTH($F$2,-1)+1,EOMONTH(F12359,-1)+1)</f>
        <v>45139</v>
      </c>
      <c r="I12359" s="244">
        <f t="shared" ref="I12359:I12422" si="581">IF(F12359&lt;$I$2,IF(   WEEKDAY(EOMONTH($I$2,-1)+1)=1,EOMONTH($I$2,-1)+1+1,EOMONTH($I$2,-1)+1),IF(WEEKDAY(F12359)=1,F12359+1,F12359))</f>
        <v>43892</v>
      </c>
      <c r="J12359" s="244" t="str">
        <f t="shared" si="579"/>
        <v/>
      </c>
    </row>
    <row r="12360" spans="3:10" ht="12" thickBot="1" x14ac:dyDescent="0.25">
      <c r="C12360" s="254"/>
      <c r="D12360" s="254"/>
      <c r="E12360" s="255"/>
      <c r="F12360" s="256"/>
      <c r="G12360" s="257"/>
      <c r="H12360" s="243">
        <f t="shared" ca="1" si="580"/>
        <v>45139</v>
      </c>
      <c r="I12360" s="244">
        <f t="shared" si="581"/>
        <v>43892</v>
      </c>
      <c r="J12360" s="244" t="str">
        <f t="shared" si="579"/>
        <v/>
      </c>
    </row>
    <row r="12361" spans="3:10" ht="12" thickBot="1" x14ac:dyDescent="0.25">
      <c r="C12361" s="254"/>
      <c r="D12361" s="254"/>
      <c r="E12361" s="255"/>
      <c r="F12361" s="256"/>
      <c r="G12361" s="257"/>
      <c r="H12361" s="243">
        <f t="shared" ca="1" si="580"/>
        <v>45139</v>
      </c>
      <c r="I12361" s="244">
        <f t="shared" si="581"/>
        <v>43892</v>
      </c>
      <c r="J12361" s="244" t="str">
        <f t="shared" si="579"/>
        <v/>
      </c>
    </row>
    <row r="12362" spans="3:10" ht="12" thickBot="1" x14ac:dyDescent="0.25">
      <c r="C12362" s="254"/>
      <c r="D12362" s="254"/>
      <c r="E12362" s="255"/>
      <c r="F12362" s="256"/>
      <c r="G12362" s="257"/>
      <c r="H12362" s="243">
        <f t="shared" ca="1" si="580"/>
        <v>45139</v>
      </c>
      <c r="I12362" s="244">
        <f t="shared" si="581"/>
        <v>43892</v>
      </c>
      <c r="J12362" s="244" t="str">
        <f t="shared" si="579"/>
        <v/>
      </c>
    </row>
    <row r="12363" spans="3:10" ht="12" thickBot="1" x14ac:dyDescent="0.25">
      <c r="C12363" s="254"/>
      <c r="D12363" s="254"/>
      <c r="E12363" s="255"/>
      <c r="F12363" s="256"/>
      <c r="G12363" s="257"/>
      <c r="H12363" s="243">
        <f t="shared" ca="1" si="580"/>
        <v>45139</v>
      </c>
      <c r="I12363" s="244">
        <f t="shared" si="581"/>
        <v>43892</v>
      </c>
      <c r="J12363" s="244" t="str">
        <f t="shared" si="579"/>
        <v/>
      </c>
    </row>
    <row r="12364" spans="3:10" ht="12" thickBot="1" x14ac:dyDescent="0.25">
      <c r="C12364" s="254"/>
      <c r="D12364" s="254"/>
      <c r="E12364" s="255"/>
      <c r="F12364" s="256"/>
      <c r="G12364" s="257"/>
      <c r="H12364" s="243">
        <f t="shared" ca="1" si="580"/>
        <v>45139</v>
      </c>
      <c r="I12364" s="244">
        <f t="shared" si="581"/>
        <v>43892</v>
      </c>
      <c r="J12364" s="244" t="str">
        <f t="shared" si="579"/>
        <v/>
      </c>
    </row>
    <row r="12365" spans="3:10" ht="12" thickBot="1" x14ac:dyDescent="0.25">
      <c r="C12365" s="254"/>
      <c r="D12365" s="254"/>
      <c r="E12365" s="255"/>
      <c r="F12365" s="256"/>
      <c r="G12365" s="257"/>
      <c r="H12365" s="243">
        <f t="shared" ca="1" si="580"/>
        <v>45139</v>
      </c>
      <c r="I12365" s="244">
        <f t="shared" si="581"/>
        <v>43892</v>
      </c>
      <c r="J12365" s="244" t="str">
        <f t="shared" si="579"/>
        <v/>
      </c>
    </row>
    <row r="12366" spans="3:10" ht="12" thickBot="1" x14ac:dyDescent="0.25">
      <c r="C12366" s="254"/>
      <c r="D12366" s="254"/>
      <c r="E12366" s="255"/>
      <c r="F12366" s="256"/>
      <c r="G12366" s="257"/>
      <c r="H12366" s="243">
        <f t="shared" ca="1" si="580"/>
        <v>45139</v>
      </c>
      <c r="I12366" s="244">
        <f t="shared" si="581"/>
        <v>43892</v>
      </c>
      <c r="J12366" s="244" t="str">
        <f t="shared" si="579"/>
        <v/>
      </c>
    </row>
    <row r="12367" spans="3:10" ht="12" thickBot="1" x14ac:dyDescent="0.25">
      <c r="C12367" s="254"/>
      <c r="D12367" s="254"/>
      <c r="E12367" s="255"/>
      <c r="F12367" s="256"/>
      <c r="G12367" s="257"/>
      <c r="H12367" s="243">
        <f t="shared" ca="1" si="580"/>
        <v>45139</v>
      </c>
      <c r="I12367" s="244">
        <f t="shared" si="581"/>
        <v>43892</v>
      </c>
      <c r="J12367" s="244" t="str">
        <f t="shared" si="579"/>
        <v/>
      </c>
    </row>
    <row r="12368" spans="3:10" ht="12" thickBot="1" x14ac:dyDescent="0.25">
      <c r="C12368" s="254"/>
      <c r="D12368" s="254"/>
      <c r="E12368" s="255"/>
      <c r="F12368" s="256"/>
      <c r="G12368" s="257"/>
      <c r="H12368" s="243">
        <f t="shared" ca="1" si="580"/>
        <v>45139</v>
      </c>
      <c r="I12368" s="244">
        <f t="shared" si="581"/>
        <v>43892</v>
      </c>
      <c r="J12368" s="244" t="str">
        <f t="shared" si="579"/>
        <v/>
      </c>
    </row>
    <row r="12369" spans="3:10" ht="12" thickBot="1" x14ac:dyDescent="0.25">
      <c r="C12369" s="254"/>
      <c r="D12369" s="254"/>
      <c r="E12369" s="255"/>
      <c r="F12369" s="256"/>
      <c r="G12369" s="257"/>
      <c r="H12369" s="243">
        <f t="shared" ca="1" si="580"/>
        <v>45139</v>
      </c>
      <c r="I12369" s="244">
        <f t="shared" si="581"/>
        <v>43892</v>
      </c>
      <c r="J12369" s="244" t="str">
        <f t="shared" si="579"/>
        <v/>
      </c>
    </row>
    <row r="12370" spans="3:10" ht="12" thickBot="1" x14ac:dyDescent="0.25">
      <c r="C12370" s="254"/>
      <c r="D12370" s="254"/>
      <c r="E12370" s="255"/>
      <c r="F12370" s="256"/>
      <c r="G12370" s="257"/>
      <c r="H12370" s="243">
        <f t="shared" ca="1" si="580"/>
        <v>45139</v>
      </c>
      <c r="I12370" s="244">
        <f t="shared" si="581"/>
        <v>43892</v>
      </c>
      <c r="J12370" s="244" t="str">
        <f t="shared" si="579"/>
        <v/>
      </c>
    </row>
    <row r="12371" spans="3:10" ht="12" thickBot="1" x14ac:dyDescent="0.25">
      <c r="C12371" s="254"/>
      <c r="D12371" s="254"/>
      <c r="E12371" s="255"/>
      <c r="F12371" s="256"/>
      <c r="G12371" s="257"/>
      <c r="H12371" s="243">
        <f t="shared" ca="1" si="580"/>
        <v>45139</v>
      </c>
      <c r="I12371" s="244">
        <f t="shared" si="581"/>
        <v>43892</v>
      </c>
      <c r="J12371" s="244" t="str">
        <f t="shared" si="579"/>
        <v/>
      </c>
    </row>
    <row r="12372" spans="3:10" ht="12" thickBot="1" x14ac:dyDescent="0.25">
      <c r="C12372" s="254"/>
      <c r="D12372" s="254"/>
      <c r="E12372" s="255"/>
      <c r="F12372" s="256"/>
      <c r="G12372" s="257"/>
      <c r="H12372" s="243">
        <f t="shared" ca="1" si="580"/>
        <v>45139</v>
      </c>
      <c r="I12372" s="244">
        <f t="shared" si="581"/>
        <v>43892</v>
      </c>
      <c r="J12372" s="244" t="str">
        <f t="shared" si="579"/>
        <v/>
      </c>
    </row>
    <row r="12373" spans="3:10" ht="12" thickBot="1" x14ac:dyDescent="0.25">
      <c r="C12373" s="254"/>
      <c r="D12373" s="254"/>
      <c r="E12373" s="255"/>
      <c r="F12373" s="256"/>
      <c r="G12373" s="257"/>
      <c r="H12373" s="243">
        <f t="shared" ca="1" si="580"/>
        <v>45139</v>
      </c>
      <c r="I12373" s="244">
        <f t="shared" si="581"/>
        <v>43892</v>
      </c>
      <c r="J12373" s="244" t="str">
        <f t="shared" si="579"/>
        <v/>
      </c>
    </row>
    <row r="12374" spans="3:10" ht="12" thickBot="1" x14ac:dyDescent="0.25">
      <c r="C12374" s="254"/>
      <c r="D12374" s="254"/>
      <c r="E12374" s="255"/>
      <c r="F12374" s="256"/>
      <c r="G12374" s="257"/>
      <c r="H12374" s="243">
        <f t="shared" ca="1" si="580"/>
        <v>45139</v>
      </c>
      <c r="I12374" s="244">
        <f t="shared" si="581"/>
        <v>43892</v>
      </c>
      <c r="J12374" s="244" t="str">
        <f t="shared" si="579"/>
        <v/>
      </c>
    </row>
    <row r="12375" spans="3:10" ht="12" thickBot="1" x14ac:dyDescent="0.25">
      <c r="C12375" s="254"/>
      <c r="D12375" s="254"/>
      <c r="E12375" s="255"/>
      <c r="F12375" s="256"/>
      <c r="G12375" s="257"/>
      <c r="H12375" s="243">
        <f t="shared" ca="1" si="580"/>
        <v>45139</v>
      </c>
      <c r="I12375" s="244">
        <f t="shared" si="581"/>
        <v>43892</v>
      </c>
      <c r="J12375" s="244" t="str">
        <f t="shared" si="579"/>
        <v/>
      </c>
    </row>
    <row r="12376" spans="3:10" ht="12" thickBot="1" x14ac:dyDescent="0.25">
      <c r="C12376" s="254"/>
      <c r="D12376" s="254"/>
      <c r="E12376" s="255"/>
      <c r="F12376" s="256"/>
      <c r="G12376" s="257"/>
      <c r="H12376" s="243">
        <f t="shared" ca="1" si="580"/>
        <v>45139</v>
      </c>
      <c r="I12376" s="244">
        <f t="shared" si="581"/>
        <v>43892</v>
      </c>
      <c r="J12376" s="244" t="str">
        <f t="shared" si="579"/>
        <v/>
      </c>
    </row>
    <row r="12377" spans="3:10" ht="12" thickBot="1" x14ac:dyDescent="0.25">
      <c r="C12377" s="254"/>
      <c r="D12377" s="254"/>
      <c r="E12377" s="255"/>
      <c r="F12377" s="256"/>
      <c r="G12377" s="257"/>
      <c r="H12377" s="243">
        <f t="shared" ca="1" si="580"/>
        <v>45139</v>
      </c>
      <c r="I12377" s="244">
        <f t="shared" si="581"/>
        <v>43892</v>
      </c>
      <c r="J12377" s="244" t="str">
        <f t="shared" si="579"/>
        <v/>
      </c>
    </row>
    <row r="12378" spans="3:10" ht="12" thickBot="1" x14ac:dyDescent="0.25">
      <c r="C12378" s="254"/>
      <c r="D12378" s="254"/>
      <c r="E12378" s="255"/>
      <c r="F12378" s="256"/>
      <c r="G12378" s="257"/>
      <c r="H12378" s="243">
        <f t="shared" ca="1" si="580"/>
        <v>45139</v>
      </c>
      <c r="I12378" s="244">
        <f t="shared" si="581"/>
        <v>43892</v>
      </c>
      <c r="J12378" s="244" t="str">
        <f t="shared" si="579"/>
        <v/>
      </c>
    </row>
    <row r="12379" spans="3:10" ht="12" thickBot="1" x14ac:dyDescent="0.25">
      <c r="C12379" s="254"/>
      <c r="D12379" s="254"/>
      <c r="E12379" s="255"/>
      <c r="F12379" s="256"/>
      <c r="G12379" s="257"/>
      <c r="H12379" s="243">
        <f t="shared" ca="1" si="580"/>
        <v>45139</v>
      </c>
      <c r="I12379" s="244">
        <f t="shared" si="581"/>
        <v>43892</v>
      </c>
      <c r="J12379" s="244" t="str">
        <f t="shared" si="579"/>
        <v/>
      </c>
    </row>
    <row r="12380" spans="3:10" ht="12" thickBot="1" x14ac:dyDescent="0.25">
      <c r="C12380" s="254"/>
      <c r="D12380" s="254"/>
      <c r="E12380" s="255"/>
      <c r="F12380" s="256"/>
      <c r="G12380" s="257"/>
      <c r="H12380" s="243">
        <f t="shared" ca="1" si="580"/>
        <v>45139</v>
      </c>
      <c r="I12380" s="244">
        <f t="shared" si="581"/>
        <v>43892</v>
      </c>
      <c r="J12380" s="244" t="str">
        <f t="shared" si="579"/>
        <v/>
      </c>
    </row>
    <row r="12381" spans="3:10" ht="12" thickBot="1" x14ac:dyDescent="0.25">
      <c r="C12381" s="254"/>
      <c r="D12381" s="254"/>
      <c r="E12381" s="255"/>
      <c r="F12381" s="256"/>
      <c r="G12381" s="257"/>
      <c r="H12381" s="243">
        <f t="shared" ca="1" si="580"/>
        <v>45139</v>
      </c>
      <c r="I12381" s="244">
        <f t="shared" si="581"/>
        <v>43892</v>
      </c>
      <c r="J12381" s="244" t="str">
        <f t="shared" si="579"/>
        <v/>
      </c>
    </row>
    <row r="12382" spans="3:10" ht="12" thickBot="1" x14ac:dyDescent="0.25">
      <c r="C12382" s="254"/>
      <c r="D12382" s="254"/>
      <c r="E12382" s="255"/>
      <c r="F12382" s="256"/>
      <c r="G12382" s="257"/>
      <c r="H12382" s="243">
        <f t="shared" ca="1" si="580"/>
        <v>45139</v>
      </c>
      <c r="I12382" s="244">
        <f t="shared" si="581"/>
        <v>43892</v>
      </c>
      <c r="J12382" s="244" t="str">
        <f t="shared" si="579"/>
        <v/>
      </c>
    </row>
    <row r="12383" spans="3:10" ht="12" thickBot="1" x14ac:dyDescent="0.25">
      <c r="C12383" s="254"/>
      <c r="D12383" s="254"/>
      <c r="E12383" s="255"/>
      <c r="F12383" s="256"/>
      <c r="G12383" s="257"/>
      <c r="H12383" s="243">
        <f t="shared" ca="1" si="580"/>
        <v>45139</v>
      </c>
      <c r="I12383" s="244">
        <f t="shared" si="581"/>
        <v>43892</v>
      </c>
      <c r="J12383" s="244" t="str">
        <f t="shared" si="579"/>
        <v/>
      </c>
    </row>
    <row r="12384" spans="3:10" ht="12" thickBot="1" x14ac:dyDescent="0.25">
      <c r="C12384" s="254"/>
      <c r="D12384" s="254"/>
      <c r="E12384" s="255"/>
      <c r="F12384" s="256"/>
      <c r="G12384" s="257"/>
      <c r="H12384" s="243">
        <f t="shared" ca="1" si="580"/>
        <v>45139</v>
      </c>
      <c r="I12384" s="244">
        <f t="shared" si="581"/>
        <v>43892</v>
      </c>
      <c r="J12384" s="244" t="str">
        <f t="shared" si="579"/>
        <v/>
      </c>
    </row>
    <row r="12385" spans="3:10" ht="12" thickBot="1" x14ac:dyDescent="0.25">
      <c r="C12385" s="254"/>
      <c r="D12385" s="254"/>
      <c r="E12385" s="255"/>
      <c r="F12385" s="256"/>
      <c r="G12385" s="257"/>
      <c r="H12385" s="243">
        <f t="shared" ca="1" si="580"/>
        <v>45139</v>
      </c>
      <c r="I12385" s="244">
        <f t="shared" si="581"/>
        <v>43892</v>
      </c>
      <c r="J12385" s="244" t="str">
        <f t="shared" si="579"/>
        <v/>
      </c>
    </row>
    <row r="12386" spans="3:10" ht="12" thickBot="1" x14ac:dyDescent="0.25">
      <c r="C12386" s="254"/>
      <c r="D12386" s="254"/>
      <c r="E12386" s="255"/>
      <c r="F12386" s="256"/>
      <c r="G12386" s="257"/>
      <c r="H12386" s="243">
        <f t="shared" ca="1" si="580"/>
        <v>45139</v>
      </c>
      <c r="I12386" s="244">
        <f t="shared" si="581"/>
        <v>43892</v>
      </c>
      <c r="J12386" s="244" t="str">
        <f t="shared" si="579"/>
        <v/>
      </c>
    </row>
    <row r="12387" spans="3:10" ht="12" thickBot="1" x14ac:dyDescent="0.25">
      <c r="C12387" s="254"/>
      <c r="D12387" s="254"/>
      <c r="E12387" s="255"/>
      <c r="F12387" s="256"/>
      <c r="G12387" s="257"/>
      <c r="H12387" s="243">
        <f t="shared" ca="1" si="580"/>
        <v>45139</v>
      </c>
      <c r="I12387" s="244">
        <f t="shared" si="581"/>
        <v>43892</v>
      </c>
      <c r="J12387" s="244" t="str">
        <f t="shared" si="579"/>
        <v/>
      </c>
    </row>
    <row r="12388" spans="3:10" ht="12" thickBot="1" x14ac:dyDescent="0.25">
      <c r="C12388" s="254"/>
      <c r="D12388" s="254"/>
      <c r="E12388" s="255"/>
      <c r="F12388" s="256"/>
      <c r="G12388" s="257"/>
      <c r="H12388" s="243">
        <f t="shared" ca="1" si="580"/>
        <v>45139</v>
      </c>
      <c r="I12388" s="244">
        <f t="shared" si="581"/>
        <v>43892</v>
      </c>
      <c r="J12388" s="244" t="str">
        <f t="shared" si="579"/>
        <v/>
      </c>
    </row>
    <row r="12389" spans="3:10" ht="12" thickBot="1" x14ac:dyDescent="0.25">
      <c r="C12389" s="254"/>
      <c r="D12389" s="254"/>
      <c r="E12389" s="255"/>
      <c r="F12389" s="256"/>
      <c r="G12389" s="257"/>
      <c r="H12389" s="243">
        <f t="shared" ca="1" si="580"/>
        <v>45139</v>
      </c>
      <c r="I12389" s="244">
        <f t="shared" si="581"/>
        <v>43892</v>
      </c>
      <c r="J12389" s="244" t="str">
        <f t="shared" si="579"/>
        <v/>
      </c>
    </row>
    <row r="12390" spans="3:10" ht="12" thickBot="1" x14ac:dyDescent="0.25">
      <c r="C12390" s="254"/>
      <c r="D12390" s="254"/>
      <c r="E12390" s="255"/>
      <c r="F12390" s="256"/>
      <c r="G12390" s="257"/>
      <c r="H12390" s="243">
        <f t="shared" ca="1" si="580"/>
        <v>45139</v>
      </c>
      <c r="I12390" s="244">
        <f t="shared" si="581"/>
        <v>43892</v>
      </c>
      <c r="J12390" s="244" t="str">
        <f t="shared" si="579"/>
        <v/>
      </c>
    </row>
    <row r="12391" spans="3:10" ht="12" thickBot="1" x14ac:dyDescent="0.25">
      <c r="C12391" s="254"/>
      <c r="D12391" s="254"/>
      <c r="E12391" s="255"/>
      <c r="F12391" s="256"/>
      <c r="G12391" s="257"/>
      <c r="H12391" s="243">
        <f t="shared" ca="1" si="580"/>
        <v>45139</v>
      </c>
      <c r="I12391" s="244">
        <f t="shared" si="581"/>
        <v>43892</v>
      </c>
      <c r="J12391" s="244" t="str">
        <f t="shared" si="579"/>
        <v/>
      </c>
    </row>
    <row r="12392" spans="3:10" ht="12" thickBot="1" x14ac:dyDescent="0.25">
      <c r="C12392" s="254"/>
      <c r="D12392" s="254"/>
      <c r="E12392" s="255"/>
      <c r="F12392" s="256"/>
      <c r="G12392" s="257"/>
      <c r="H12392" s="243">
        <f t="shared" ca="1" si="580"/>
        <v>45139</v>
      </c>
      <c r="I12392" s="244">
        <f t="shared" si="581"/>
        <v>43892</v>
      </c>
      <c r="J12392" s="244" t="str">
        <f t="shared" si="579"/>
        <v/>
      </c>
    </row>
    <row r="12393" spans="3:10" ht="12" thickBot="1" x14ac:dyDescent="0.25">
      <c r="C12393" s="254"/>
      <c r="D12393" s="254"/>
      <c r="E12393" s="255"/>
      <c r="F12393" s="256"/>
      <c r="G12393" s="257"/>
      <c r="H12393" s="243">
        <f t="shared" ca="1" si="580"/>
        <v>45139</v>
      </c>
      <c r="I12393" s="244">
        <f t="shared" si="581"/>
        <v>43892</v>
      </c>
      <c r="J12393" s="244" t="str">
        <f t="shared" si="579"/>
        <v/>
      </c>
    </row>
    <row r="12394" spans="3:10" ht="12" thickBot="1" x14ac:dyDescent="0.25">
      <c r="C12394" s="254"/>
      <c r="D12394" s="254"/>
      <c r="E12394" s="255"/>
      <c r="F12394" s="256"/>
      <c r="G12394" s="257"/>
      <c r="H12394" s="243">
        <f t="shared" ca="1" si="580"/>
        <v>45139</v>
      </c>
      <c r="I12394" s="244">
        <f t="shared" si="581"/>
        <v>43892</v>
      </c>
      <c r="J12394" s="244" t="str">
        <f t="shared" si="579"/>
        <v/>
      </c>
    </row>
    <row r="12395" spans="3:10" ht="12" thickBot="1" x14ac:dyDescent="0.25">
      <c r="C12395" s="254"/>
      <c r="D12395" s="254"/>
      <c r="E12395" s="255"/>
      <c r="F12395" s="256"/>
      <c r="G12395" s="257"/>
      <c r="H12395" s="243">
        <f t="shared" ca="1" si="580"/>
        <v>45139</v>
      </c>
      <c r="I12395" s="244">
        <f t="shared" si="581"/>
        <v>43892</v>
      </c>
      <c r="J12395" s="244" t="str">
        <f t="shared" si="579"/>
        <v/>
      </c>
    </row>
    <row r="12396" spans="3:10" ht="12" thickBot="1" x14ac:dyDescent="0.25">
      <c r="C12396" s="254"/>
      <c r="D12396" s="254"/>
      <c r="E12396" s="255"/>
      <c r="F12396" s="256"/>
      <c r="G12396" s="257"/>
      <c r="H12396" s="243">
        <f t="shared" ca="1" si="580"/>
        <v>45139</v>
      </c>
      <c r="I12396" s="244">
        <f t="shared" si="581"/>
        <v>43892</v>
      </c>
      <c r="J12396" s="244" t="str">
        <f t="shared" si="579"/>
        <v/>
      </c>
    </row>
    <row r="12397" spans="3:10" ht="12" thickBot="1" x14ac:dyDescent="0.25">
      <c r="C12397" s="254"/>
      <c r="D12397" s="254"/>
      <c r="E12397" s="255"/>
      <c r="F12397" s="256"/>
      <c r="G12397" s="257"/>
      <c r="H12397" s="243">
        <f t="shared" ca="1" si="580"/>
        <v>45139</v>
      </c>
      <c r="I12397" s="244">
        <f t="shared" si="581"/>
        <v>43892</v>
      </c>
      <c r="J12397" s="244" t="str">
        <f t="shared" si="579"/>
        <v/>
      </c>
    </row>
    <row r="12398" spans="3:10" ht="12" thickBot="1" x14ac:dyDescent="0.25">
      <c r="C12398" s="254"/>
      <c r="D12398" s="254"/>
      <c r="E12398" s="255"/>
      <c r="F12398" s="256"/>
      <c r="G12398" s="257"/>
      <c r="H12398" s="243">
        <f t="shared" ca="1" si="580"/>
        <v>45139</v>
      </c>
      <c r="I12398" s="244">
        <f t="shared" si="581"/>
        <v>43892</v>
      </c>
      <c r="J12398" s="244" t="str">
        <f t="shared" si="579"/>
        <v/>
      </c>
    </row>
    <row r="12399" spans="3:10" ht="12" thickBot="1" x14ac:dyDescent="0.25">
      <c r="C12399" s="254"/>
      <c r="D12399" s="254"/>
      <c r="E12399" s="255"/>
      <c r="F12399" s="256"/>
      <c r="G12399" s="257"/>
      <c r="H12399" s="243">
        <f t="shared" ca="1" si="580"/>
        <v>45139</v>
      </c>
      <c r="I12399" s="244">
        <f t="shared" si="581"/>
        <v>43892</v>
      </c>
      <c r="J12399" s="244" t="str">
        <f t="shared" si="579"/>
        <v/>
      </c>
    </row>
    <row r="12400" spans="3:10" ht="12" thickBot="1" x14ac:dyDescent="0.25">
      <c r="C12400" s="254"/>
      <c r="D12400" s="254"/>
      <c r="E12400" s="255"/>
      <c r="F12400" s="256"/>
      <c r="G12400" s="257"/>
      <c r="H12400" s="243">
        <f t="shared" ca="1" si="580"/>
        <v>45139</v>
      </c>
      <c r="I12400" s="244">
        <f t="shared" si="581"/>
        <v>43892</v>
      </c>
      <c r="J12400" s="244" t="str">
        <f t="shared" si="579"/>
        <v/>
      </c>
    </row>
    <row r="12401" spans="3:10" ht="12" thickBot="1" x14ac:dyDescent="0.25">
      <c r="C12401" s="254"/>
      <c r="D12401" s="254"/>
      <c r="E12401" s="255"/>
      <c r="F12401" s="256"/>
      <c r="G12401" s="257"/>
      <c r="H12401" s="243">
        <f t="shared" ca="1" si="580"/>
        <v>45139</v>
      </c>
      <c r="I12401" s="244">
        <f t="shared" si="581"/>
        <v>43892</v>
      </c>
      <c r="J12401" s="244" t="str">
        <f t="shared" si="579"/>
        <v/>
      </c>
    </row>
    <row r="12402" spans="3:10" ht="12" thickBot="1" x14ac:dyDescent="0.25">
      <c r="C12402" s="254"/>
      <c r="D12402" s="254"/>
      <c r="E12402" s="255"/>
      <c r="F12402" s="256"/>
      <c r="G12402" s="257"/>
      <c r="H12402" s="243">
        <f t="shared" ca="1" si="580"/>
        <v>45139</v>
      </c>
      <c r="I12402" s="244">
        <f t="shared" si="581"/>
        <v>43892</v>
      </c>
      <c r="J12402" s="244" t="str">
        <f t="shared" si="579"/>
        <v/>
      </c>
    </row>
    <row r="12403" spans="3:10" ht="12" thickBot="1" x14ac:dyDescent="0.25">
      <c r="C12403" s="254"/>
      <c r="D12403" s="254"/>
      <c r="E12403" s="255"/>
      <c r="F12403" s="256"/>
      <c r="G12403" s="257"/>
      <c r="H12403" s="243">
        <f t="shared" ca="1" si="580"/>
        <v>45139</v>
      </c>
      <c r="I12403" s="244">
        <f t="shared" si="581"/>
        <v>43892</v>
      </c>
      <c r="J12403" s="244" t="str">
        <f t="shared" si="579"/>
        <v/>
      </c>
    </row>
    <row r="12404" spans="3:10" ht="12" thickBot="1" x14ac:dyDescent="0.25">
      <c r="C12404" s="254"/>
      <c r="D12404" s="254"/>
      <c r="E12404" s="255"/>
      <c r="F12404" s="256"/>
      <c r="G12404" s="257"/>
      <c r="H12404" s="243">
        <f t="shared" ca="1" si="580"/>
        <v>45139</v>
      </c>
      <c r="I12404" s="244">
        <f t="shared" si="581"/>
        <v>43892</v>
      </c>
      <c r="J12404" s="244" t="str">
        <f t="shared" si="579"/>
        <v/>
      </c>
    </row>
    <row r="12405" spans="3:10" ht="12" thickBot="1" x14ac:dyDescent="0.25">
      <c r="C12405" s="254"/>
      <c r="D12405" s="254"/>
      <c r="E12405" s="255"/>
      <c r="F12405" s="256"/>
      <c r="G12405" s="257"/>
      <c r="H12405" s="243">
        <f t="shared" ca="1" si="580"/>
        <v>45139</v>
      </c>
      <c r="I12405" s="244">
        <f t="shared" si="581"/>
        <v>43892</v>
      </c>
      <c r="J12405" s="244" t="str">
        <f t="shared" si="579"/>
        <v/>
      </c>
    </row>
    <row r="12406" spans="3:10" ht="12" thickBot="1" x14ac:dyDescent="0.25">
      <c r="C12406" s="254"/>
      <c r="D12406" s="254"/>
      <c r="E12406" s="255"/>
      <c r="F12406" s="256"/>
      <c r="G12406" s="257"/>
      <c r="H12406" s="243">
        <f t="shared" ca="1" si="580"/>
        <v>45139</v>
      </c>
      <c r="I12406" s="244">
        <f t="shared" si="581"/>
        <v>43892</v>
      </c>
      <c r="J12406" s="244" t="str">
        <f t="shared" si="579"/>
        <v/>
      </c>
    </row>
    <row r="12407" spans="3:10" ht="12" thickBot="1" x14ac:dyDescent="0.25">
      <c r="C12407" s="254"/>
      <c r="D12407" s="254"/>
      <c r="E12407" s="255"/>
      <c r="F12407" s="256"/>
      <c r="G12407" s="257"/>
      <c r="H12407" s="243">
        <f t="shared" ca="1" si="580"/>
        <v>45139</v>
      </c>
      <c r="I12407" s="244">
        <f t="shared" si="581"/>
        <v>43892</v>
      </c>
      <c r="J12407" s="244" t="str">
        <f t="shared" si="579"/>
        <v/>
      </c>
    </row>
    <row r="12408" spans="3:10" ht="12" thickBot="1" x14ac:dyDescent="0.25">
      <c r="C12408" s="254"/>
      <c r="D12408" s="254"/>
      <c r="E12408" s="255"/>
      <c r="F12408" s="256"/>
      <c r="G12408" s="257"/>
      <c r="H12408" s="243">
        <f t="shared" ca="1" si="580"/>
        <v>45139</v>
      </c>
      <c r="I12408" s="244">
        <f t="shared" si="581"/>
        <v>43892</v>
      </c>
      <c r="J12408" s="244" t="str">
        <f t="shared" si="579"/>
        <v/>
      </c>
    </row>
    <row r="12409" spans="3:10" ht="12" thickBot="1" x14ac:dyDescent="0.25">
      <c r="C12409" s="254"/>
      <c r="D12409" s="254"/>
      <c r="E12409" s="255"/>
      <c r="F12409" s="256"/>
      <c r="G12409" s="257"/>
      <c r="H12409" s="243">
        <f t="shared" ca="1" si="580"/>
        <v>45139</v>
      </c>
      <c r="I12409" s="244">
        <f t="shared" si="581"/>
        <v>43892</v>
      </c>
      <c r="J12409" s="244" t="str">
        <f t="shared" si="579"/>
        <v/>
      </c>
    </row>
    <row r="12410" spans="3:10" ht="12" thickBot="1" x14ac:dyDescent="0.25">
      <c r="C12410" s="254"/>
      <c r="D12410" s="254"/>
      <c r="E12410" s="255"/>
      <c r="F12410" s="256"/>
      <c r="G12410" s="257"/>
      <c r="H12410" s="243">
        <f t="shared" ca="1" si="580"/>
        <v>45139</v>
      </c>
      <c r="I12410" s="244">
        <f t="shared" si="581"/>
        <v>43892</v>
      </c>
      <c r="J12410" s="244" t="str">
        <f t="shared" si="579"/>
        <v/>
      </c>
    </row>
    <row r="12411" spans="3:10" ht="12" thickBot="1" x14ac:dyDescent="0.25">
      <c r="C12411" s="254"/>
      <c r="D12411" s="254"/>
      <c r="E12411" s="255"/>
      <c r="F12411" s="256"/>
      <c r="G12411" s="257"/>
      <c r="H12411" s="243">
        <f t="shared" ca="1" si="580"/>
        <v>45139</v>
      </c>
      <c r="I12411" s="244">
        <f t="shared" si="581"/>
        <v>43892</v>
      </c>
      <c r="J12411" s="244" t="str">
        <f t="shared" si="579"/>
        <v/>
      </c>
    </row>
    <row r="12412" spans="3:10" ht="12" thickBot="1" x14ac:dyDescent="0.25">
      <c r="C12412" s="254"/>
      <c r="D12412" s="254"/>
      <c r="E12412" s="255"/>
      <c r="F12412" s="256"/>
      <c r="G12412" s="257"/>
      <c r="H12412" s="243">
        <f t="shared" ca="1" si="580"/>
        <v>45139</v>
      </c>
      <c r="I12412" s="244">
        <f t="shared" si="581"/>
        <v>43892</v>
      </c>
      <c r="J12412" s="244" t="str">
        <f t="shared" si="579"/>
        <v/>
      </c>
    </row>
    <row r="12413" spans="3:10" ht="12" thickBot="1" x14ac:dyDescent="0.25">
      <c r="C12413" s="254"/>
      <c r="D12413" s="254"/>
      <c r="E12413" s="255"/>
      <c r="F12413" s="256"/>
      <c r="G12413" s="257"/>
      <c r="H12413" s="243">
        <f t="shared" ca="1" si="580"/>
        <v>45139</v>
      </c>
      <c r="I12413" s="244">
        <f t="shared" si="581"/>
        <v>43892</v>
      </c>
      <c r="J12413" s="244" t="str">
        <f t="shared" si="579"/>
        <v/>
      </c>
    </row>
    <row r="12414" spans="3:10" ht="12" thickBot="1" x14ac:dyDescent="0.25">
      <c r="C12414" s="254"/>
      <c r="D12414" s="254"/>
      <c r="E12414" s="255"/>
      <c r="F12414" s="256"/>
      <c r="G12414" s="257"/>
      <c r="H12414" s="243">
        <f t="shared" ca="1" si="580"/>
        <v>45139</v>
      </c>
      <c r="I12414" s="244">
        <f t="shared" si="581"/>
        <v>43892</v>
      </c>
      <c r="J12414" s="244" t="str">
        <f t="shared" si="579"/>
        <v/>
      </c>
    </row>
    <row r="12415" spans="3:10" ht="12" thickBot="1" x14ac:dyDescent="0.25">
      <c r="C12415" s="254"/>
      <c r="D12415" s="254"/>
      <c r="E12415" s="255"/>
      <c r="F12415" s="256"/>
      <c r="G12415" s="257"/>
      <c r="H12415" s="243">
        <f t="shared" ca="1" si="580"/>
        <v>45139</v>
      </c>
      <c r="I12415" s="244">
        <f t="shared" si="581"/>
        <v>43892</v>
      </c>
      <c r="J12415" s="244" t="str">
        <f t="shared" si="579"/>
        <v/>
      </c>
    </row>
    <row r="12416" spans="3:10" ht="12" thickBot="1" x14ac:dyDescent="0.25">
      <c r="C12416" s="254"/>
      <c r="D12416" s="254"/>
      <c r="E12416" s="255"/>
      <c r="F12416" s="256"/>
      <c r="G12416" s="257"/>
      <c r="H12416" s="243">
        <f t="shared" ca="1" si="580"/>
        <v>45139</v>
      </c>
      <c r="I12416" s="244">
        <f t="shared" si="581"/>
        <v>43892</v>
      </c>
      <c r="J12416" s="244" t="str">
        <f t="shared" si="579"/>
        <v/>
      </c>
    </row>
    <row r="12417" spans="3:10" ht="12" thickBot="1" x14ac:dyDescent="0.25">
      <c r="C12417" s="254"/>
      <c r="D12417" s="254"/>
      <c r="E12417" s="255"/>
      <c r="F12417" s="256"/>
      <c r="G12417" s="257"/>
      <c r="H12417" s="243">
        <f t="shared" ca="1" si="580"/>
        <v>45139</v>
      </c>
      <c r="I12417" s="244">
        <f t="shared" si="581"/>
        <v>43892</v>
      </c>
      <c r="J12417" s="244" t="str">
        <f t="shared" si="579"/>
        <v/>
      </c>
    </row>
    <row r="12418" spans="3:10" ht="12" thickBot="1" x14ac:dyDescent="0.25">
      <c r="C12418" s="254"/>
      <c r="D12418" s="254"/>
      <c r="E12418" s="255"/>
      <c r="F12418" s="256"/>
      <c r="G12418" s="257"/>
      <c r="H12418" s="243">
        <f t="shared" ca="1" si="580"/>
        <v>45139</v>
      </c>
      <c r="I12418" s="244">
        <f t="shared" si="581"/>
        <v>43892</v>
      </c>
      <c r="J12418" s="244" t="str">
        <f t="shared" si="579"/>
        <v/>
      </c>
    </row>
    <row r="12419" spans="3:10" ht="12" thickBot="1" x14ac:dyDescent="0.25">
      <c r="C12419" s="254"/>
      <c r="D12419" s="254"/>
      <c r="E12419" s="255"/>
      <c r="F12419" s="256"/>
      <c r="G12419" s="257"/>
      <c r="H12419" s="243">
        <f t="shared" ca="1" si="580"/>
        <v>45139</v>
      </c>
      <c r="I12419" s="244">
        <f t="shared" si="581"/>
        <v>43892</v>
      </c>
      <c r="J12419" s="244" t="str">
        <f t="shared" si="579"/>
        <v/>
      </c>
    </row>
    <row r="12420" spans="3:10" ht="12" thickBot="1" x14ac:dyDescent="0.25">
      <c r="C12420" s="254"/>
      <c r="D12420" s="254"/>
      <c r="E12420" s="255"/>
      <c r="F12420" s="256"/>
      <c r="G12420" s="257"/>
      <c r="H12420" s="243">
        <f t="shared" ca="1" si="580"/>
        <v>45139</v>
      </c>
      <c r="I12420" s="244">
        <f t="shared" si="581"/>
        <v>43892</v>
      </c>
      <c r="J12420" s="244" t="str">
        <f t="shared" si="579"/>
        <v/>
      </c>
    </row>
    <row r="12421" spans="3:10" ht="12" thickBot="1" x14ac:dyDescent="0.25">
      <c r="C12421" s="254"/>
      <c r="D12421" s="254"/>
      <c r="E12421" s="255"/>
      <c r="F12421" s="256"/>
      <c r="G12421" s="257"/>
      <c r="H12421" s="243">
        <f t="shared" ca="1" si="580"/>
        <v>45139</v>
      </c>
      <c r="I12421" s="244">
        <f t="shared" si="581"/>
        <v>43892</v>
      </c>
      <c r="J12421" s="244" t="str">
        <f t="shared" si="579"/>
        <v/>
      </c>
    </row>
    <row r="12422" spans="3:10" ht="12" thickBot="1" x14ac:dyDescent="0.25">
      <c r="C12422" s="254"/>
      <c r="D12422" s="254"/>
      <c r="E12422" s="255"/>
      <c r="F12422" s="256"/>
      <c r="G12422" s="257"/>
      <c r="H12422" s="243">
        <f t="shared" ca="1" si="580"/>
        <v>45139</v>
      </c>
      <c r="I12422" s="244">
        <f t="shared" si="581"/>
        <v>43892</v>
      </c>
      <c r="J12422" s="244" t="str">
        <f t="shared" ref="J12422:J12485" si="582">IF(G12422="","",IF(G12422&gt;=0,"Debitoren",IF(G12422&lt;0,"Kreditoren","")))</f>
        <v/>
      </c>
    </row>
    <row r="12423" spans="3:10" ht="12" thickBot="1" x14ac:dyDescent="0.25">
      <c r="C12423" s="254"/>
      <c r="D12423" s="254"/>
      <c r="E12423" s="255"/>
      <c r="F12423" s="256"/>
      <c r="G12423" s="257"/>
      <c r="H12423" s="243">
        <f t="shared" ref="H12423:H12486" ca="1" si="583">IF(F12423&lt;$F$2,EOMONTH($F$2,-1)+1,EOMONTH(F12423,-1)+1)</f>
        <v>45139</v>
      </c>
      <c r="I12423" s="244">
        <f t="shared" ref="I12423:I12486" si="584">IF(F12423&lt;$I$2,IF(   WEEKDAY(EOMONTH($I$2,-1)+1)=1,EOMONTH($I$2,-1)+1+1,EOMONTH($I$2,-1)+1),IF(WEEKDAY(F12423)=1,F12423+1,F12423))</f>
        <v>43892</v>
      </c>
      <c r="J12423" s="244" t="str">
        <f t="shared" si="582"/>
        <v/>
      </c>
    </row>
    <row r="12424" spans="3:10" ht="12" thickBot="1" x14ac:dyDescent="0.25">
      <c r="C12424" s="254"/>
      <c r="D12424" s="254"/>
      <c r="E12424" s="255"/>
      <c r="F12424" s="256"/>
      <c r="G12424" s="257"/>
      <c r="H12424" s="243">
        <f t="shared" ca="1" si="583"/>
        <v>45139</v>
      </c>
      <c r="I12424" s="244">
        <f t="shared" si="584"/>
        <v>43892</v>
      </c>
      <c r="J12424" s="244" t="str">
        <f t="shared" si="582"/>
        <v/>
      </c>
    </row>
    <row r="12425" spans="3:10" ht="12" thickBot="1" x14ac:dyDescent="0.25">
      <c r="C12425" s="254"/>
      <c r="D12425" s="254"/>
      <c r="E12425" s="255"/>
      <c r="F12425" s="256"/>
      <c r="G12425" s="257"/>
      <c r="H12425" s="243">
        <f t="shared" ca="1" si="583"/>
        <v>45139</v>
      </c>
      <c r="I12425" s="244">
        <f t="shared" si="584"/>
        <v>43892</v>
      </c>
      <c r="J12425" s="244" t="str">
        <f t="shared" si="582"/>
        <v/>
      </c>
    </row>
    <row r="12426" spans="3:10" ht="12" thickBot="1" x14ac:dyDescent="0.25">
      <c r="C12426" s="254"/>
      <c r="D12426" s="254"/>
      <c r="E12426" s="255"/>
      <c r="F12426" s="256"/>
      <c r="G12426" s="257"/>
      <c r="H12426" s="243">
        <f t="shared" ca="1" si="583"/>
        <v>45139</v>
      </c>
      <c r="I12426" s="244">
        <f t="shared" si="584"/>
        <v>43892</v>
      </c>
      <c r="J12426" s="244" t="str">
        <f t="shared" si="582"/>
        <v/>
      </c>
    </row>
    <row r="12427" spans="3:10" ht="12" thickBot="1" x14ac:dyDescent="0.25">
      <c r="C12427" s="254"/>
      <c r="D12427" s="254"/>
      <c r="E12427" s="255"/>
      <c r="F12427" s="256"/>
      <c r="G12427" s="257"/>
      <c r="H12427" s="243">
        <f t="shared" ca="1" si="583"/>
        <v>45139</v>
      </c>
      <c r="I12427" s="244">
        <f t="shared" si="584"/>
        <v>43892</v>
      </c>
      <c r="J12427" s="244" t="str">
        <f t="shared" si="582"/>
        <v/>
      </c>
    </row>
    <row r="12428" spans="3:10" ht="12" thickBot="1" x14ac:dyDescent="0.25">
      <c r="C12428" s="254"/>
      <c r="D12428" s="254"/>
      <c r="E12428" s="255"/>
      <c r="F12428" s="256"/>
      <c r="G12428" s="257"/>
      <c r="H12428" s="243">
        <f t="shared" ca="1" si="583"/>
        <v>45139</v>
      </c>
      <c r="I12428" s="244">
        <f t="shared" si="584"/>
        <v>43892</v>
      </c>
      <c r="J12428" s="244" t="str">
        <f t="shared" si="582"/>
        <v/>
      </c>
    </row>
    <row r="12429" spans="3:10" ht="12" thickBot="1" x14ac:dyDescent="0.25">
      <c r="C12429" s="254"/>
      <c r="D12429" s="254"/>
      <c r="E12429" s="255"/>
      <c r="F12429" s="256"/>
      <c r="G12429" s="257"/>
      <c r="H12429" s="243">
        <f t="shared" ca="1" si="583"/>
        <v>45139</v>
      </c>
      <c r="I12429" s="244">
        <f t="shared" si="584"/>
        <v>43892</v>
      </c>
      <c r="J12429" s="244" t="str">
        <f t="shared" si="582"/>
        <v/>
      </c>
    </row>
    <row r="12430" spans="3:10" ht="12" thickBot="1" x14ac:dyDescent="0.25">
      <c r="C12430" s="254"/>
      <c r="D12430" s="254"/>
      <c r="E12430" s="255"/>
      <c r="F12430" s="256"/>
      <c r="G12430" s="257"/>
      <c r="H12430" s="243">
        <f t="shared" ca="1" si="583"/>
        <v>45139</v>
      </c>
      <c r="I12430" s="244">
        <f t="shared" si="584"/>
        <v>43892</v>
      </c>
      <c r="J12430" s="244" t="str">
        <f t="shared" si="582"/>
        <v/>
      </c>
    </row>
    <row r="12431" spans="3:10" ht="12" thickBot="1" x14ac:dyDescent="0.25">
      <c r="C12431" s="254"/>
      <c r="D12431" s="254"/>
      <c r="E12431" s="255"/>
      <c r="F12431" s="256"/>
      <c r="G12431" s="257"/>
      <c r="H12431" s="243">
        <f t="shared" ca="1" si="583"/>
        <v>45139</v>
      </c>
      <c r="I12431" s="244">
        <f t="shared" si="584"/>
        <v>43892</v>
      </c>
      <c r="J12431" s="244" t="str">
        <f t="shared" si="582"/>
        <v/>
      </c>
    </row>
    <row r="12432" spans="3:10" ht="12" thickBot="1" x14ac:dyDescent="0.25">
      <c r="C12432" s="254"/>
      <c r="D12432" s="254"/>
      <c r="E12432" s="255"/>
      <c r="F12432" s="256"/>
      <c r="G12432" s="257"/>
      <c r="H12432" s="243">
        <f t="shared" ca="1" si="583"/>
        <v>45139</v>
      </c>
      <c r="I12432" s="244">
        <f t="shared" si="584"/>
        <v>43892</v>
      </c>
      <c r="J12432" s="244" t="str">
        <f t="shared" si="582"/>
        <v/>
      </c>
    </row>
    <row r="12433" spans="3:10" ht="12" thickBot="1" x14ac:dyDescent="0.25">
      <c r="C12433" s="254"/>
      <c r="D12433" s="254"/>
      <c r="E12433" s="255"/>
      <c r="F12433" s="256"/>
      <c r="G12433" s="257"/>
      <c r="H12433" s="243">
        <f t="shared" ca="1" si="583"/>
        <v>45139</v>
      </c>
      <c r="I12433" s="244">
        <f t="shared" si="584"/>
        <v>43892</v>
      </c>
      <c r="J12433" s="244" t="str">
        <f t="shared" si="582"/>
        <v/>
      </c>
    </row>
    <row r="12434" spans="3:10" ht="12" thickBot="1" x14ac:dyDescent="0.25">
      <c r="C12434" s="254"/>
      <c r="D12434" s="254"/>
      <c r="E12434" s="255"/>
      <c r="F12434" s="256"/>
      <c r="G12434" s="257"/>
      <c r="H12434" s="243">
        <f t="shared" ca="1" si="583"/>
        <v>45139</v>
      </c>
      <c r="I12434" s="244">
        <f t="shared" si="584"/>
        <v>43892</v>
      </c>
      <c r="J12434" s="244" t="str">
        <f t="shared" si="582"/>
        <v/>
      </c>
    </row>
    <row r="12435" spans="3:10" ht="12" thickBot="1" x14ac:dyDescent="0.25">
      <c r="C12435" s="254"/>
      <c r="D12435" s="254"/>
      <c r="E12435" s="255"/>
      <c r="F12435" s="256"/>
      <c r="G12435" s="257"/>
      <c r="H12435" s="243">
        <f t="shared" ca="1" si="583"/>
        <v>45139</v>
      </c>
      <c r="I12435" s="244">
        <f t="shared" si="584"/>
        <v>43892</v>
      </c>
      <c r="J12435" s="244" t="str">
        <f t="shared" si="582"/>
        <v/>
      </c>
    </row>
    <row r="12436" spans="3:10" ht="12" thickBot="1" x14ac:dyDescent="0.25">
      <c r="C12436" s="254"/>
      <c r="D12436" s="254"/>
      <c r="E12436" s="255"/>
      <c r="F12436" s="256"/>
      <c r="G12436" s="257"/>
      <c r="H12436" s="243">
        <f t="shared" ca="1" si="583"/>
        <v>45139</v>
      </c>
      <c r="I12436" s="244">
        <f t="shared" si="584"/>
        <v>43892</v>
      </c>
      <c r="J12436" s="244" t="str">
        <f t="shared" si="582"/>
        <v/>
      </c>
    </row>
    <row r="12437" spans="3:10" ht="12" thickBot="1" x14ac:dyDescent="0.25">
      <c r="C12437" s="254"/>
      <c r="D12437" s="254"/>
      <c r="E12437" s="255"/>
      <c r="F12437" s="256"/>
      <c r="G12437" s="257"/>
      <c r="H12437" s="243">
        <f t="shared" ca="1" si="583"/>
        <v>45139</v>
      </c>
      <c r="I12437" s="244">
        <f t="shared" si="584"/>
        <v>43892</v>
      </c>
      <c r="J12437" s="244" t="str">
        <f t="shared" si="582"/>
        <v/>
      </c>
    </row>
    <row r="12438" spans="3:10" ht="12" thickBot="1" x14ac:dyDescent="0.25">
      <c r="C12438" s="254"/>
      <c r="D12438" s="254"/>
      <c r="E12438" s="255"/>
      <c r="F12438" s="256"/>
      <c r="G12438" s="257"/>
      <c r="H12438" s="243">
        <f t="shared" ca="1" si="583"/>
        <v>45139</v>
      </c>
      <c r="I12438" s="244">
        <f t="shared" si="584"/>
        <v>43892</v>
      </c>
      <c r="J12438" s="244" t="str">
        <f t="shared" si="582"/>
        <v/>
      </c>
    </row>
    <row r="12439" spans="3:10" ht="12" thickBot="1" x14ac:dyDescent="0.25">
      <c r="C12439" s="254"/>
      <c r="D12439" s="254"/>
      <c r="E12439" s="255"/>
      <c r="F12439" s="256"/>
      <c r="G12439" s="257"/>
      <c r="H12439" s="243">
        <f t="shared" ca="1" si="583"/>
        <v>45139</v>
      </c>
      <c r="I12439" s="244">
        <f t="shared" si="584"/>
        <v>43892</v>
      </c>
      <c r="J12439" s="244" t="str">
        <f t="shared" si="582"/>
        <v/>
      </c>
    </row>
    <row r="12440" spans="3:10" ht="12" thickBot="1" x14ac:dyDescent="0.25">
      <c r="C12440" s="254"/>
      <c r="D12440" s="254"/>
      <c r="E12440" s="255"/>
      <c r="F12440" s="256"/>
      <c r="G12440" s="257"/>
      <c r="H12440" s="243">
        <f t="shared" ca="1" si="583"/>
        <v>45139</v>
      </c>
      <c r="I12440" s="244">
        <f t="shared" si="584"/>
        <v>43892</v>
      </c>
      <c r="J12440" s="244" t="str">
        <f t="shared" si="582"/>
        <v/>
      </c>
    </row>
    <row r="12441" spans="3:10" ht="12" thickBot="1" x14ac:dyDescent="0.25">
      <c r="C12441" s="254"/>
      <c r="D12441" s="254"/>
      <c r="E12441" s="255"/>
      <c r="F12441" s="256"/>
      <c r="G12441" s="257"/>
      <c r="H12441" s="243">
        <f t="shared" ca="1" si="583"/>
        <v>45139</v>
      </c>
      <c r="I12441" s="244">
        <f t="shared" si="584"/>
        <v>43892</v>
      </c>
      <c r="J12441" s="244" t="str">
        <f t="shared" si="582"/>
        <v/>
      </c>
    </row>
    <row r="12442" spans="3:10" ht="12" thickBot="1" x14ac:dyDescent="0.25">
      <c r="C12442" s="254"/>
      <c r="D12442" s="254"/>
      <c r="E12442" s="255"/>
      <c r="F12442" s="256"/>
      <c r="G12442" s="257"/>
      <c r="H12442" s="243">
        <f t="shared" ca="1" si="583"/>
        <v>45139</v>
      </c>
      <c r="I12442" s="244">
        <f t="shared" si="584"/>
        <v>43892</v>
      </c>
      <c r="J12442" s="244" t="str">
        <f t="shared" si="582"/>
        <v/>
      </c>
    </row>
    <row r="12443" spans="3:10" ht="12" thickBot="1" x14ac:dyDescent="0.25">
      <c r="C12443" s="254"/>
      <c r="D12443" s="254"/>
      <c r="E12443" s="255"/>
      <c r="F12443" s="256"/>
      <c r="G12443" s="257"/>
      <c r="H12443" s="243">
        <f t="shared" ca="1" si="583"/>
        <v>45139</v>
      </c>
      <c r="I12443" s="244">
        <f t="shared" si="584"/>
        <v>43892</v>
      </c>
      <c r="J12443" s="244" t="str">
        <f t="shared" si="582"/>
        <v/>
      </c>
    </row>
    <row r="12444" spans="3:10" ht="12" thickBot="1" x14ac:dyDescent="0.25">
      <c r="C12444" s="254"/>
      <c r="D12444" s="254"/>
      <c r="E12444" s="255"/>
      <c r="F12444" s="256"/>
      <c r="G12444" s="257"/>
      <c r="H12444" s="243">
        <f t="shared" ca="1" si="583"/>
        <v>45139</v>
      </c>
      <c r="I12444" s="244">
        <f t="shared" si="584"/>
        <v>43892</v>
      </c>
      <c r="J12444" s="244" t="str">
        <f t="shared" si="582"/>
        <v/>
      </c>
    </row>
    <row r="12445" spans="3:10" ht="12" thickBot="1" x14ac:dyDescent="0.25">
      <c r="C12445" s="254"/>
      <c r="D12445" s="254"/>
      <c r="E12445" s="255"/>
      <c r="F12445" s="256"/>
      <c r="G12445" s="257"/>
      <c r="H12445" s="243">
        <f t="shared" ca="1" si="583"/>
        <v>45139</v>
      </c>
      <c r="I12445" s="244">
        <f t="shared" si="584"/>
        <v>43892</v>
      </c>
      <c r="J12445" s="244" t="str">
        <f t="shared" si="582"/>
        <v/>
      </c>
    </row>
    <row r="12446" spans="3:10" ht="12" thickBot="1" x14ac:dyDescent="0.25">
      <c r="C12446" s="254"/>
      <c r="D12446" s="254"/>
      <c r="E12446" s="255"/>
      <c r="F12446" s="256"/>
      <c r="G12446" s="257"/>
      <c r="H12446" s="243">
        <f t="shared" ca="1" si="583"/>
        <v>45139</v>
      </c>
      <c r="I12446" s="244">
        <f t="shared" si="584"/>
        <v>43892</v>
      </c>
      <c r="J12446" s="244" t="str">
        <f t="shared" si="582"/>
        <v/>
      </c>
    </row>
    <row r="12447" spans="3:10" ht="12" thickBot="1" x14ac:dyDescent="0.25">
      <c r="C12447" s="254"/>
      <c r="D12447" s="254"/>
      <c r="E12447" s="255"/>
      <c r="F12447" s="256"/>
      <c r="G12447" s="257"/>
      <c r="H12447" s="243">
        <f t="shared" ca="1" si="583"/>
        <v>45139</v>
      </c>
      <c r="I12447" s="244">
        <f t="shared" si="584"/>
        <v>43892</v>
      </c>
      <c r="J12447" s="244" t="str">
        <f t="shared" si="582"/>
        <v/>
      </c>
    </row>
    <row r="12448" spans="3:10" ht="12" thickBot="1" x14ac:dyDescent="0.25">
      <c r="C12448" s="254"/>
      <c r="D12448" s="254"/>
      <c r="E12448" s="255"/>
      <c r="F12448" s="256"/>
      <c r="G12448" s="257"/>
      <c r="H12448" s="243">
        <f t="shared" ca="1" si="583"/>
        <v>45139</v>
      </c>
      <c r="I12448" s="244">
        <f t="shared" si="584"/>
        <v>43892</v>
      </c>
      <c r="J12448" s="244" t="str">
        <f t="shared" si="582"/>
        <v/>
      </c>
    </row>
    <row r="12449" spans="3:10" ht="12" thickBot="1" x14ac:dyDescent="0.25">
      <c r="C12449" s="254"/>
      <c r="D12449" s="254"/>
      <c r="E12449" s="255"/>
      <c r="F12449" s="256"/>
      <c r="G12449" s="257"/>
      <c r="H12449" s="243">
        <f t="shared" ca="1" si="583"/>
        <v>45139</v>
      </c>
      <c r="I12449" s="244">
        <f t="shared" si="584"/>
        <v>43892</v>
      </c>
      <c r="J12449" s="244" t="str">
        <f t="shared" si="582"/>
        <v/>
      </c>
    </row>
    <row r="12450" spans="3:10" ht="12" thickBot="1" x14ac:dyDescent="0.25">
      <c r="C12450" s="254"/>
      <c r="D12450" s="254"/>
      <c r="E12450" s="255"/>
      <c r="F12450" s="256"/>
      <c r="G12450" s="257"/>
      <c r="H12450" s="243">
        <f t="shared" ca="1" si="583"/>
        <v>45139</v>
      </c>
      <c r="I12450" s="244">
        <f t="shared" si="584"/>
        <v>43892</v>
      </c>
      <c r="J12450" s="244" t="str">
        <f t="shared" si="582"/>
        <v/>
      </c>
    </row>
    <row r="12451" spans="3:10" ht="12" thickBot="1" x14ac:dyDescent="0.25">
      <c r="C12451" s="254"/>
      <c r="D12451" s="254"/>
      <c r="E12451" s="255"/>
      <c r="F12451" s="256"/>
      <c r="G12451" s="257"/>
      <c r="H12451" s="243">
        <f t="shared" ca="1" si="583"/>
        <v>45139</v>
      </c>
      <c r="I12451" s="244">
        <f t="shared" si="584"/>
        <v>43892</v>
      </c>
      <c r="J12451" s="244" t="str">
        <f t="shared" si="582"/>
        <v/>
      </c>
    </row>
    <row r="12452" spans="3:10" ht="12" thickBot="1" x14ac:dyDescent="0.25">
      <c r="C12452" s="254"/>
      <c r="D12452" s="254"/>
      <c r="E12452" s="255"/>
      <c r="F12452" s="256"/>
      <c r="G12452" s="257"/>
      <c r="H12452" s="243">
        <f t="shared" ca="1" si="583"/>
        <v>45139</v>
      </c>
      <c r="I12452" s="244">
        <f t="shared" si="584"/>
        <v>43892</v>
      </c>
      <c r="J12452" s="244" t="str">
        <f t="shared" si="582"/>
        <v/>
      </c>
    </row>
    <row r="12453" spans="3:10" ht="12" thickBot="1" x14ac:dyDescent="0.25">
      <c r="C12453" s="254"/>
      <c r="D12453" s="254"/>
      <c r="E12453" s="255"/>
      <c r="F12453" s="256"/>
      <c r="G12453" s="257"/>
      <c r="H12453" s="243">
        <f t="shared" ca="1" si="583"/>
        <v>45139</v>
      </c>
      <c r="I12453" s="244">
        <f t="shared" si="584"/>
        <v>43892</v>
      </c>
      <c r="J12453" s="244" t="str">
        <f t="shared" si="582"/>
        <v/>
      </c>
    </row>
    <row r="12454" spans="3:10" ht="12" thickBot="1" x14ac:dyDescent="0.25">
      <c r="C12454" s="254"/>
      <c r="D12454" s="254"/>
      <c r="E12454" s="255"/>
      <c r="F12454" s="256"/>
      <c r="G12454" s="257"/>
      <c r="H12454" s="243">
        <f t="shared" ca="1" si="583"/>
        <v>45139</v>
      </c>
      <c r="I12454" s="244">
        <f t="shared" si="584"/>
        <v>43892</v>
      </c>
      <c r="J12454" s="244" t="str">
        <f t="shared" si="582"/>
        <v/>
      </c>
    </row>
    <row r="12455" spans="3:10" ht="12" thickBot="1" x14ac:dyDescent="0.25">
      <c r="C12455" s="254"/>
      <c r="D12455" s="254"/>
      <c r="E12455" s="255"/>
      <c r="F12455" s="256"/>
      <c r="G12455" s="257"/>
      <c r="H12455" s="243">
        <f t="shared" ca="1" si="583"/>
        <v>45139</v>
      </c>
      <c r="I12455" s="244">
        <f t="shared" si="584"/>
        <v>43892</v>
      </c>
      <c r="J12455" s="244" t="str">
        <f t="shared" si="582"/>
        <v/>
      </c>
    </row>
    <row r="12456" spans="3:10" ht="12" thickBot="1" x14ac:dyDescent="0.25">
      <c r="C12456" s="254"/>
      <c r="D12456" s="254"/>
      <c r="E12456" s="255"/>
      <c r="F12456" s="256"/>
      <c r="G12456" s="257"/>
      <c r="H12456" s="243">
        <f t="shared" ca="1" si="583"/>
        <v>45139</v>
      </c>
      <c r="I12456" s="244">
        <f t="shared" si="584"/>
        <v>43892</v>
      </c>
      <c r="J12456" s="244" t="str">
        <f t="shared" si="582"/>
        <v/>
      </c>
    </row>
    <row r="12457" spans="3:10" ht="12" thickBot="1" x14ac:dyDescent="0.25">
      <c r="C12457" s="254"/>
      <c r="D12457" s="254"/>
      <c r="E12457" s="255"/>
      <c r="F12457" s="256"/>
      <c r="G12457" s="257"/>
      <c r="H12457" s="243">
        <f t="shared" ca="1" si="583"/>
        <v>45139</v>
      </c>
      <c r="I12457" s="244">
        <f t="shared" si="584"/>
        <v>43892</v>
      </c>
      <c r="J12457" s="244" t="str">
        <f t="shared" si="582"/>
        <v/>
      </c>
    </row>
    <row r="12458" spans="3:10" ht="12" thickBot="1" x14ac:dyDescent="0.25">
      <c r="C12458" s="254"/>
      <c r="D12458" s="254"/>
      <c r="E12458" s="255"/>
      <c r="F12458" s="256"/>
      <c r="G12458" s="257"/>
      <c r="H12458" s="243">
        <f t="shared" ca="1" si="583"/>
        <v>45139</v>
      </c>
      <c r="I12458" s="244">
        <f t="shared" si="584"/>
        <v>43892</v>
      </c>
      <c r="J12458" s="244" t="str">
        <f t="shared" si="582"/>
        <v/>
      </c>
    </row>
    <row r="12459" spans="3:10" ht="12" thickBot="1" x14ac:dyDescent="0.25">
      <c r="C12459" s="254"/>
      <c r="D12459" s="254"/>
      <c r="E12459" s="255"/>
      <c r="F12459" s="256"/>
      <c r="G12459" s="257"/>
      <c r="H12459" s="243">
        <f t="shared" ca="1" si="583"/>
        <v>45139</v>
      </c>
      <c r="I12459" s="244">
        <f t="shared" si="584"/>
        <v>43892</v>
      </c>
      <c r="J12459" s="244" t="str">
        <f t="shared" si="582"/>
        <v/>
      </c>
    </row>
    <row r="12460" spans="3:10" ht="12" thickBot="1" x14ac:dyDescent="0.25">
      <c r="C12460" s="254"/>
      <c r="D12460" s="254"/>
      <c r="E12460" s="255"/>
      <c r="F12460" s="256"/>
      <c r="G12460" s="257"/>
      <c r="H12460" s="243">
        <f t="shared" ca="1" si="583"/>
        <v>45139</v>
      </c>
      <c r="I12460" s="244">
        <f t="shared" si="584"/>
        <v>43892</v>
      </c>
      <c r="J12460" s="244" t="str">
        <f t="shared" si="582"/>
        <v/>
      </c>
    </row>
    <row r="12461" spans="3:10" ht="12" thickBot="1" x14ac:dyDescent="0.25">
      <c r="C12461" s="254"/>
      <c r="D12461" s="254"/>
      <c r="E12461" s="255"/>
      <c r="F12461" s="256"/>
      <c r="G12461" s="257"/>
      <c r="H12461" s="243">
        <f t="shared" ca="1" si="583"/>
        <v>45139</v>
      </c>
      <c r="I12461" s="244">
        <f t="shared" si="584"/>
        <v>43892</v>
      </c>
      <c r="J12461" s="244" t="str">
        <f t="shared" si="582"/>
        <v/>
      </c>
    </row>
    <row r="12462" spans="3:10" ht="12" thickBot="1" x14ac:dyDescent="0.25">
      <c r="C12462" s="254"/>
      <c r="D12462" s="254"/>
      <c r="E12462" s="255"/>
      <c r="F12462" s="256"/>
      <c r="G12462" s="257"/>
      <c r="H12462" s="243">
        <f t="shared" ca="1" si="583"/>
        <v>45139</v>
      </c>
      <c r="I12462" s="244">
        <f t="shared" si="584"/>
        <v>43892</v>
      </c>
      <c r="J12462" s="244" t="str">
        <f t="shared" si="582"/>
        <v/>
      </c>
    </row>
    <row r="12463" spans="3:10" ht="12" thickBot="1" x14ac:dyDescent="0.25">
      <c r="C12463" s="254"/>
      <c r="D12463" s="254"/>
      <c r="E12463" s="255"/>
      <c r="F12463" s="256"/>
      <c r="G12463" s="257"/>
      <c r="H12463" s="243">
        <f t="shared" ca="1" si="583"/>
        <v>45139</v>
      </c>
      <c r="I12463" s="244">
        <f t="shared" si="584"/>
        <v>43892</v>
      </c>
      <c r="J12463" s="244" t="str">
        <f t="shared" si="582"/>
        <v/>
      </c>
    </row>
    <row r="12464" spans="3:10" ht="12" thickBot="1" x14ac:dyDescent="0.25">
      <c r="C12464" s="254"/>
      <c r="D12464" s="254"/>
      <c r="E12464" s="255"/>
      <c r="F12464" s="256"/>
      <c r="G12464" s="257"/>
      <c r="H12464" s="243">
        <f t="shared" ca="1" si="583"/>
        <v>45139</v>
      </c>
      <c r="I12464" s="244">
        <f t="shared" si="584"/>
        <v>43892</v>
      </c>
      <c r="J12464" s="244" t="str">
        <f t="shared" si="582"/>
        <v/>
      </c>
    </row>
    <row r="12465" spans="3:10" ht="12" thickBot="1" x14ac:dyDescent="0.25">
      <c r="C12465" s="254"/>
      <c r="D12465" s="254"/>
      <c r="E12465" s="255"/>
      <c r="F12465" s="256"/>
      <c r="G12465" s="257"/>
      <c r="H12465" s="243">
        <f t="shared" ca="1" si="583"/>
        <v>45139</v>
      </c>
      <c r="I12465" s="244">
        <f t="shared" si="584"/>
        <v>43892</v>
      </c>
      <c r="J12465" s="244" t="str">
        <f t="shared" si="582"/>
        <v/>
      </c>
    </row>
    <row r="12466" spans="3:10" ht="12" thickBot="1" x14ac:dyDescent="0.25">
      <c r="C12466" s="254"/>
      <c r="D12466" s="254"/>
      <c r="E12466" s="255"/>
      <c r="F12466" s="256"/>
      <c r="G12466" s="257"/>
      <c r="H12466" s="243">
        <f t="shared" ca="1" si="583"/>
        <v>45139</v>
      </c>
      <c r="I12466" s="244">
        <f t="shared" si="584"/>
        <v>43892</v>
      </c>
      <c r="J12466" s="244" t="str">
        <f t="shared" si="582"/>
        <v/>
      </c>
    </row>
    <row r="12467" spans="3:10" ht="12" thickBot="1" x14ac:dyDescent="0.25">
      <c r="C12467" s="254"/>
      <c r="D12467" s="254"/>
      <c r="E12467" s="255"/>
      <c r="F12467" s="256"/>
      <c r="G12467" s="257"/>
      <c r="H12467" s="243">
        <f t="shared" ca="1" si="583"/>
        <v>45139</v>
      </c>
      <c r="I12467" s="244">
        <f t="shared" si="584"/>
        <v>43892</v>
      </c>
      <c r="J12467" s="244" t="str">
        <f t="shared" si="582"/>
        <v/>
      </c>
    </row>
    <row r="12468" spans="3:10" ht="12" thickBot="1" x14ac:dyDescent="0.25">
      <c r="C12468" s="254"/>
      <c r="D12468" s="254"/>
      <c r="E12468" s="255"/>
      <c r="F12468" s="256"/>
      <c r="G12468" s="257"/>
      <c r="H12468" s="243">
        <f t="shared" ca="1" si="583"/>
        <v>45139</v>
      </c>
      <c r="I12468" s="244">
        <f t="shared" si="584"/>
        <v>43892</v>
      </c>
      <c r="J12468" s="244" t="str">
        <f t="shared" si="582"/>
        <v/>
      </c>
    </row>
    <row r="12469" spans="3:10" ht="12" thickBot="1" x14ac:dyDescent="0.25">
      <c r="C12469" s="254"/>
      <c r="D12469" s="254"/>
      <c r="E12469" s="255"/>
      <c r="F12469" s="256"/>
      <c r="G12469" s="257"/>
      <c r="H12469" s="243">
        <f t="shared" ca="1" si="583"/>
        <v>45139</v>
      </c>
      <c r="I12469" s="244">
        <f t="shared" si="584"/>
        <v>43892</v>
      </c>
      <c r="J12469" s="244" t="str">
        <f t="shared" si="582"/>
        <v/>
      </c>
    </row>
    <row r="12470" spans="3:10" ht="12" thickBot="1" x14ac:dyDescent="0.25">
      <c r="C12470" s="254"/>
      <c r="D12470" s="254"/>
      <c r="E12470" s="255"/>
      <c r="F12470" s="256"/>
      <c r="G12470" s="257"/>
      <c r="H12470" s="243">
        <f t="shared" ca="1" si="583"/>
        <v>45139</v>
      </c>
      <c r="I12470" s="244">
        <f t="shared" si="584"/>
        <v>43892</v>
      </c>
      <c r="J12470" s="244" t="str">
        <f t="shared" si="582"/>
        <v/>
      </c>
    </row>
    <row r="12471" spans="3:10" ht="12" thickBot="1" x14ac:dyDescent="0.25">
      <c r="C12471" s="254"/>
      <c r="D12471" s="254"/>
      <c r="E12471" s="255"/>
      <c r="F12471" s="256"/>
      <c r="G12471" s="257"/>
      <c r="H12471" s="243">
        <f t="shared" ca="1" si="583"/>
        <v>45139</v>
      </c>
      <c r="I12471" s="244">
        <f t="shared" si="584"/>
        <v>43892</v>
      </c>
      <c r="J12471" s="244" t="str">
        <f t="shared" si="582"/>
        <v/>
      </c>
    </row>
    <row r="12472" spans="3:10" ht="12" thickBot="1" x14ac:dyDescent="0.25">
      <c r="C12472" s="254"/>
      <c r="D12472" s="254"/>
      <c r="E12472" s="255"/>
      <c r="F12472" s="256"/>
      <c r="G12472" s="257"/>
      <c r="H12472" s="243">
        <f t="shared" ca="1" si="583"/>
        <v>45139</v>
      </c>
      <c r="I12472" s="244">
        <f t="shared" si="584"/>
        <v>43892</v>
      </c>
      <c r="J12472" s="244" t="str">
        <f t="shared" si="582"/>
        <v/>
      </c>
    </row>
    <row r="12473" spans="3:10" ht="12" thickBot="1" x14ac:dyDescent="0.25">
      <c r="C12473" s="254"/>
      <c r="D12473" s="254"/>
      <c r="E12473" s="255"/>
      <c r="F12473" s="256"/>
      <c r="G12473" s="257"/>
      <c r="H12473" s="243">
        <f t="shared" ca="1" si="583"/>
        <v>45139</v>
      </c>
      <c r="I12473" s="244">
        <f t="shared" si="584"/>
        <v>43892</v>
      </c>
      <c r="J12473" s="244" t="str">
        <f t="shared" si="582"/>
        <v/>
      </c>
    </row>
    <row r="12474" spans="3:10" ht="12" thickBot="1" x14ac:dyDescent="0.25">
      <c r="C12474" s="254"/>
      <c r="D12474" s="254"/>
      <c r="E12474" s="255"/>
      <c r="F12474" s="256"/>
      <c r="G12474" s="257"/>
      <c r="H12474" s="243">
        <f t="shared" ca="1" si="583"/>
        <v>45139</v>
      </c>
      <c r="I12474" s="244">
        <f t="shared" si="584"/>
        <v>43892</v>
      </c>
      <c r="J12474" s="244" t="str">
        <f t="shared" si="582"/>
        <v/>
      </c>
    </row>
    <row r="12475" spans="3:10" ht="12" thickBot="1" x14ac:dyDescent="0.25">
      <c r="C12475" s="254"/>
      <c r="D12475" s="254"/>
      <c r="E12475" s="255"/>
      <c r="F12475" s="256"/>
      <c r="G12475" s="257"/>
      <c r="H12475" s="243">
        <f t="shared" ca="1" si="583"/>
        <v>45139</v>
      </c>
      <c r="I12475" s="244">
        <f t="shared" si="584"/>
        <v>43892</v>
      </c>
      <c r="J12475" s="244" t="str">
        <f t="shared" si="582"/>
        <v/>
      </c>
    </row>
    <row r="12476" spans="3:10" ht="12" thickBot="1" x14ac:dyDescent="0.25">
      <c r="C12476" s="254"/>
      <c r="D12476" s="254"/>
      <c r="E12476" s="255"/>
      <c r="F12476" s="256"/>
      <c r="G12476" s="257"/>
      <c r="H12476" s="243">
        <f t="shared" ca="1" si="583"/>
        <v>45139</v>
      </c>
      <c r="I12476" s="244">
        <f t="shared" si="584"/>
        <v>43892</v>
      </c>
      <c r="J12476" s="244" t="str">
        <f t="shared" si="582"/>
        <v/>
      </c>
    </row>
    <row r="12477" spans="3:10" ht="12" thickBot="1" x14ac:dyDescent="0.25">
      <c r="C12477" s="254"/>
      <c r="D12477" s="254"/>
      <c r="E12477" s="255"/>
      <c r="F12477" s="256"/>
      <c r="G12477" s="257"/>
      <c r="H12477" s="243">
        <f t="shared" ca="1" si="583"/>
        <v>45139</v>
      </c>
      <c r="I12477" s="244">
        <f t="shared" si="584"/>
        <v>43892</v>
      </c>
      <c r="J12477" s="244" t="str">
        <f t="shared" si="582"/>
        <v/>
      </c>
    </row>
    <row r="12478" spans="3:10" ht="12" thickBot="1" x14ac:dyDescent="0.25">
      <c r="C12478" s="254"/>
      <c r="D12478" s="254"/>
      <c r="E12478" s="255"/>
      <c r="F12478" s="256"/>
      <c r="G12478" s="257"/>
      <c r="H12478" s="243">
        <f t="shared" ca="1" si="583"/>
        <v>45139</v>
      </c>
      <c r="I12478" s="244">
        <f t="shared" si="584"/>
        <v>43892</v>
      </c>
      <c r="J12478" s="244" t="str">
        <f t="shared" si="582"/>
        <v/>
      </c>
    </row>
    <row r="12479" spans="3:10" ht="12" thickBot="1" x14ac:dyDescent="0.25">
      <c r="C12479" s="254"/>
      <c r="D12479" s="254"/>
      <c r="E12479" s="255"/>
      <c r="F12479" s="256"/>
      <c r="G12479" s="257"/>
      <c r="H12479" s="243">
        <f t="shared" ca="1" si="583"/>
        <v>45139</v>
      </c>
      <c r="I12479" s="244">
        <f t="shared" si="584"/>
        <v>43892</v>
      </c>
      <c r="J12479" s="244" t="str">
        <f t="shared" si="582"/>
        <v/>
      </c>
    </row>
    <row r="12480" spans="3:10" ht="12" thickBot="1" x14ac:dyDescent="0.25">
      <c r="C12480" s="254"/>
      <c r="D12480" s="254"/>
      <c r="E12480" s="255"/>
      <c r="F12480" s="256"/>
      <c r="G12480" s="257"/>
      <c r="H12480" s="243">
        <f t="shared" ca="1" si="583"/>
        <v>45139</v>
      </c>
      <c r="I12480" s="244">
        <f t="shared" si="584"/>
        <v>43892</v>
      </c>
      <c r="J12480" s="244" t="str">
        <f t="shared" si="582"/>
        <v/>
      </c>
    </row>
    <row r="12481" spans="3:10" ht="12" thickBot="1" x14ac:dyDescent="0.25">
      <c r="C12481" s="254"/>
      <c r="D12481" s="254"/>
      <c r="E12481" s="255"/>
      <c r="F12481" s="256"/>
      <c r="G12481" s="257"/>
      <c r="H12481" s="243">
        <f t="shared" ca="1" si="583"/>
        <v>45139</v>
      </c>
      <c r="I12481" s="244">
        <f t="shared" si="584"/>
        <v>43892</v>
      </c>
      <c r="J12481" s="244" t="str">
        <f t="shared" si="582"/>
        <v/>
      </c>
    </row>
    <row r="12482" spans="3:10" ht="12" thickBot="1" x14ac:dyDescent="0.25">
      <c r="C12482" s="254"/>
      <c r="D12482" s="254"/>
      <c r="E12482" s="255"/>
      <c r="F12482" s="256"/>
      <c r="G12482" s="257"/>
      <c r="H12482" s="243">
        <f t="shared" ca="1" si="583"/>
        <v>45139</v>
      </c>
      <c r="I12482" s="244">
        <f t="shared" si="584"/>
        <v>43892</v>
      </c>
      <c r="J12482" s="244" t="str">
        <f t="shared" si="582"/>
        <v/>
      </c>
    </row>
    <row r="12483" spans="3:10" ht="12" thickBot="1" x14ac:dyDescent="0.25">
      <c r="C12483" s="254"/>
      <c r="D12483" s="254"/>
      <c r="E12483" s="255"/>
      <c r="F12483" s="256"/>
      <c r="G12483" s="257"/>
      <c r="H12483" s="243">
        <f t="shared" ca="1" si="583"/>
        <v>45139</v>
      </c>
      <c r="I12483" s="244">
        <f t="shared" si="584"/>
        <v>43892</v>
      </c>
      <c r="J12483" s="244" t="str">
        <f t="shared" si="582"/>
        <v/>
      </c>
    </row>
    <row r="12484" spans="3:10" ht="12" thickBot="1" x14ac:dyDescent="0.25">
      <c r="C12484" s="254"/>
      <c r="D12484" s="254"/>
      <c r="E12484" s="255"/>
      <c r="F12484" s="256"/>
      <c r="G12484" s="257"/>
      <c r="H12484" s="243">
        <f t="shared" ca="1" si="583"/>
        <v>45139</v>
      </c>
      <c r="I12484" s="244">
        <f t="shared" si="584"/>
        <v>43892</v>
      </c>
      <c r="J12484" s="244" t="str">
        <f t="shared" si="582"/>
        <v/>
      </c>
    </row>
    <row r="12485" spans="3:10" ht="12" thickBot="1" x14ac:dyDescent="0.25">
      <c r="C12485" s="254"/>
      <c r="D12485" s="254"/>
      <c r="E12485" s="255"/>
      <c r="F12485" s="256"/>
      <c r="G12485" s="257"/>
      <c r="H12485" s="243">
        <f t="shared" ca="1" si="583"/>
        <v>45139</v>
      </c>
      <c r="I12485" s="244">
        <f t="shared" si="584"/>
        <v>43892</v>
      </c>
      <c r="J12485" s="244" t="str">
        <f t="shared" si="582"/>
        <v/>
      </c>
    </row>
    <row r="12486" spans="3:10" ht="12" thickBot="1" x14ac:dyDescent="0.25">
      <c r="C12486" s="254"/>
      <c r="D12486" s="254"/>
      <c r="E12486" s="255"/>
      <c r="F12486" s="256"/>
      <c r="G12486" s="257"/>
      <c r="H12486" s="243">
        <f t="shared" ca="1" si="583"/>
        <v>45139</v>
      </c>
      <c r="I12486" s="244">
        <f t="shared" si="584"/>
        <v>43892</v>
      </c>
      <c r="J12486" s="244" t="str">
        <f t="shared" ref="J12486:J12549" si="585">IF(G12486="","",IF(G12486&gt;=0,"Debitoren",IF(G12486&lt;0,"Kreditoren","")))</f>
        <v/>
      </c>
    </row>
    <row r="12487" spans="3:10" ht="12" thickBot="1" x14ac:dyDescent="0.25">
      <c r="C12487" s="254"/>
      <c r="D12487" s="254"/>
      <c r="E12487" s="255"/>
      <c r="F12487" s="256"/>
      <c r="G12487" s="257"/>
      <c r="H12487" s="243">
        <f t="shared" ref="H12487:H12550" ca="1" si="586">IF(F12487&lt;$F$2,EOMONTH($F$2,-1)+1,EOMONTH(F12487,-1)+1)</f>
        <v>45139</v>
      </c>
      <c r="I12487" s="244">
        <f t="shared" ref="I12487:I12550" si="587">IF(F12487&lt;$I$2,IF(   WEEKDAY(EOMONTH($I$2,-1)+1)=1,EOMONTH($I$2,-1)+1+1,EOMONTH($I$2,-1)+1),IF(WEEKDAY(F12487)=1,F12487+1,F12487))</f>
        <v>43892</v>
      </c>
      <c r="J12487" s="244" t="str">
        <f t="shared" si="585"/>
        <v/>
      </c>
    </row>
    <row r="12488" spans="3:10" ht="12" thickBot="1" x14ac:dyDescent="0.25">
      <c r="C12488" s="254"/>
      <c r="D12488" s="254"/>
      <c r="E12488" s="255"/>
      <c r="F12488" s="256"/>
      <c r="G12488" s="257"/>
      <c r="H12488" s="243">
        <f t="shared" ca="1" si="586"/>
        <v>45139</v>
      </c>
      <c r="I12488" s="244">
        <f t="shared" si="587"/>
        <v>43892</v>
      </c>
      <c r="J12488" s="244" t="str">
        <f t="shared" si="585"/>
        <v/>
      </c>
    </row>
    <row r="12489" spans="3:10" ht="12" thickBot="1" x14ac:dyDescent="0.25">
      <c r="C12489" s="254"/>
      <c r="D12489" s="254"/>
      <c r="E12489" s="255"/>
      <c r="F12489" s="256"/>
      <c r="G12489" s="257"/>
      <c r="H12489" s="243">
        <f t="shared" ca="1" si="586"/>
        <v>45139</v>
      </c>
      <c r="I12489" s="244">
        <f t="shared" si="587"/>
        <v>43892</v>
      </c>
      <c r="J12489" s="244" t="str">
        <f t="shared" si="585"/>
        <v/>
      </c>
    </row>
    <row r="12490" spans="3:10" ht="12" thickBot="1" x14ac:dyDescent="0.25">
      <c r="C12490" s="254"/>
      <c r="D12490" s="254"/>
      <c r="E12490" s="255"/>
      <c r="F12490" s="256"/>
      <c r="G12490" s="257"/>
      <c r="H12490" s="243">
        <f t="shared" ca="1" si="586"/>
        <v>45139</v>
      </c>
      <c r="I12490" s="244">
        <f t="shared" si="587"/>
        <v>43892</v>
      </c>
      <c r="J12490" s="244" t="str">
        <f t="shared" si="585"/>
        <v/>
      </c>
    </row>
    <row r="12491" spans="3:10" ht="12" thickBot="1" x14ac:dyDescent="0.25">
      <c r="C12491" s="254"/>
      <c r="D12491" s="254"/>
      <c r="E12491" s="255"/>
      <c r="F12491" s="256"/>
      <c r="G12491" s="257"/>
      <c r="H12491" s="243">
        <f t="shared" ca="1" si="586"/>
        <v>45139</v>
      </c>
      <c r="I12491" s="244">
        <f t="shared" si="587"/>
        <v>43892</v>
      </c>
      <c r="J12491" s="244" t="str">
        <f t="shared" si="585"/>
        <v/>
      </c>
    </row>
    <row r="12492" spans="3:10" ht="12" thickBot="1" x14ac:dyDescent="0.25">
      <c r="C12492" s="254"/>
      <c r="D12492" s="254"/>
      <c r="E12492" s="255"/>
      <c r="F12492" s="256"/>
      <c r="G12492" s="257"/>
      <c r="H12492" s="243">
        <f t="shared" ca="1" si="586"/>
        <v>45139</v>
      </c>
      <c r="I12492" s="244">
        <f t="shared" si="587"/>
        <v>43892</v>
      </c>
      <c r="J12492" s="244" t="str">
        <f t="shared" si="585"/>
        <v/>
      </c>
    </row>
    <row r="12493" spans="3:10" ht="12" thickBot="1" x14ac:dyDescent="0.25">
      <c r="C12493" s="254"/>
      <c r="D12493" s="254"/>
      <c r="E12493" s="255"/>
      <c r="F12493" s="256"/>
      <c r="G12493" s="257"/>
      <c r="H12493" s="243">
        <f t="shared" ca="1" si="586"/>
        <v>45139</v>
      </c>
      <c r="I12493" s="244">
        <f t="shared" si="587"/>
        <v>43892</v>
      </c>
      <c r="J12493" s="244" t="str">
        <f t="shared" si="585"/>
        <v/>
      </c>
    </row>
    <row r="12494" spans="3:10" ht="12" thickBot="1" x14ac:dyDescent="0.25">
      <c r="C12494" s="254"/>
      <c r="D12494" s="254"/>
      <c r="E12494" s="255"/>
      <c r="F12494" s="256"/>
      <c r="G12494" s="257"/>
      <c r="H12494" s="243">
        <f t="shared" ca="1" si="586"/>
        <v>45139</v>
      </c>
      <c r="I12494" s="244">
        <f t="shared" si="587"/>
        <v>43892</v>
      </c>
      <c r="J12494" s="244" t="str">
        <f t="shared" si="585"/>
        <v/>
      </c>
    </row>
    <row r="12495" spans="3:10" ht="12" thickBot="1" x14ac:dyDescent="0.25">
      <c r="C12495" s="254"/>
      <c r="D12495" s="254"/>
      <c r="E12495" s="255"/>
      <c r="F12495" s="256"/>
      <c r="G12495" s="257"/>
      <c r="H12495" s="243">
        <f t="shared" ca="1" si="586"/>
        <v>45139</v>
      </c>
      <c r="I12495" s="244">
        <f t="shared" si="587"/>
        <v>43892</v>
      </c>
      <c r="J12495" s="244" t="str">
        <f t="shared" si="585"/>
        <v/>
      </c>
    </row>
    <row r="12496" spans="3:10" ht="12" thickBot="1" x14ac:dyDescent="0.25">
      <c r="C12496" s="254"/>
      <c r="D12496" s="254"/>
      <c r="E12496" s="255"/>
      <c r="F12496" s="256"/>
      <c r="G12496" s="257"/>
      <c r="H12496" s="243">
        <f t="shared" ca="1" si="586"/>
        <v>45139</v>
      </c>
      <c r="I12496" s="244">
        <f t="shared" si="587"/>
        <v>43892</v>
      </c>
      <c r="J12496" s="244" t="str">
        <f t="shared" si="585"/>
        <v/>
      </c>
    </row>
    <row r="12497" spans="3:10" ht="12" thickBot="1" x14ac:dyDescent="0.25">
      <c r="C12497" s="254"/>
      <c r="D12497" s="254"/>
      <c r="E12497" s="255"/>
      <c r="F12497" s="256"/>
      <c r="G12497" s="257"/>
      <c r="H12497" s="243">
        <f t="shared" ca="1" si="586"/>
        <v>45139</v>
      </c>
      <c r="I12497" s="244">
        <f t="shared" si="587"/>
        <v>43892</v>
      </c>
      <c r="J12497" s="244" t="str">
        <f t="shared" si="585"/>
        <v/>
      </c>
    </row>
    <row r="12498" spans="3:10" ht="12" thickBot="1" x14ac:dyDescent="0.25">
      <c r="C12498" s="254"/>
      <c r="D12498" s="254"/>
      <c r="E12498" s="255"/>
      <c r="F12498" s="256"/>
      <c r="G12498" s="257"/>
      <c r="H12498" s="243">
        <f t="shared" ca="1" si="586"/>
        <v>45139</v>
      </c>
      <c r="I12498" s="244">
        <f t="shared" si="587"/>
        <v>43892</v>
      </c>
      <c r="J12498" s="244" t="str">
        <f t="shared" si="585"/>
        <v/>
      </c>
    </row>
    <row r="12499" spans="3:10" ht="12" thickBot="1" x14ac:dyDescent="0.25">
      <c r="C12499" s="254"/>
      <c r="D12499" s="254"/>
      <c r="E12499" s="255"/>
      <c r="F12499" s="256"/>
      <c r="G12499" s="257"/>
      <c r="H12499" s="243">
        <f t="shared" ca="1" si="586"/>
        <v>45139</v>
      </c>
      <c r="I12499" s="244">
        <f t="shared" si="587"/>
        <v>43892</v>
      </c>
      <c r="J12499" s="244" t="str">
        <f t="shared" si="585"/>
        <v/>
      </c>
    </row>
    <row r="12500" spans="3:10" ht="12" thickBot="1" x14ac:dyDescent="0.25">
      <c r="C12500" s="254"/>
      <c r="D12500" s="254"/>
      <c r="E12500" s="255"/>
      <c r="F12500" s="256"/>
      <c r="G12500" s="257"/>
      <c r="H12500" s="243">
        <f t="shared" ca="1" si="586"/>
        <v>45139</v>
      </c>
      <c r="I12500" s="244">
        <f t="shared" si="587"/>
        <v>43892</v>
      </c>
      <c r="J12500" s="244" t="str">
        <f t="shared" si="585"/>
        <v/>
      </c>
    </row>
    <row r="12501" spans="3:10" ht="12" thickBot="1" x14ac:dyDescent="0.25">
      <c r="C12501" s="254"/>
      <c r="D12501" s="254"/>
      <c r="E12501" s="255"/>
      <c r="F12501" s="256"/>
      <c r="G12501" s="257"/>
      <c r="H12501" s="243">
        <f t="shared" ca="1" si="586"/>
        <v>45139</v>
      </c>
      <c r="I12501" s="244">
        <f t="shared" si="587"/>
        <v>43892</v>
      </c>
      <c r="J12501" s="244" t="str">
        <f t="shared" si="585"/>
        <v/>
      </c>
    </row>
    <row r="12502" spans="3:10" ht="12" thickBot="1" x14ac:dyDescent="0.25">
      <c r="C12502" s="254"/>
      <c r="D12502" s="254"/>
      <c r="E12502" s="255"/>
      <c r="F12502" s="256"/>
      <c r="G12502" s="257"/>
      <c r="H12502" s="243">
        <f t="shared" ca="1" si="586"/>
        <v>45139</v>
      </c>
      <c r="I12502" s="244">
        <f t="shared" si="587"/>
        <v>43892</v>
      </c>
      <c r="J12502" s="244" t="str">
        <f t="shared" si="585"/>
        <v/>
      </c>
    </row>
    <row r="12503" spans="3:10" ht="12" thickBot="1" x14ac:dyDescent="0.25">
      <c r="C12503" s="254"/>
      <c r="D12503" s="254"/>
      <c r="E12503" s="255"/>
      <c r="F12503" s="256"/>
      <c r="G12503" s="257"/>
      <c r="H12503" s="243">
        <f t="shared" ca="1" si="586"/>
        <v>45139</v>
      </c>
      <c r="I12503" s="244">
        <f t="shared" si="587"/>
        <v>43892</v>
      </c>
      <c r="J12503" s="244" t="str">
        <f t="shared" si="585"/>
        <v/>
      </c>
    </row>
    <row r="12504" spans="3:10" ht="12" thickBot="1" x14ac:dyDescent="0.25">
      <c r="C12504" s="254"/>
      <c r="D12504" s="254"/>
      <c r="E12504" s="255"/>
      <c r="F12504" s="256"/>
      <c r="G12504" s="257"/>
      <c r="H12504" s="243">
        <f t="shared" ca="1" si="586"/>
        <v>45139</v>
      </c>
      <c r="I12504" s="244">
        <f t="shared" si="587"/>
        <v>43892</v>
      </c>
      <c r="J12504" s="244" t="str">
        <f t="shared" si="585"/>
        <v/>
      </c>
    </row>
    <row r="12505" spans="3:10" ht="12" thickBot="1" x14ac:dyDescent="0.25">
      <c r="C12505" s="254"/>
      <c r="D12505" s="254"/>
      <c r="E12505" s="255"/>
      <c r="F12505" s="256"/>
      <c r="G12505" s="257"/>
      <c r="H12505" s="243">
        <f t="shared" ca="1" si="586"/>
        <v>45139</v>
      </c>
      <c r="I12505" s="244">
        <f t="shared" si="587"/>
        <v>43892</v>
      </c>
      <c r="J12505" s="244" t="str">
        <f t="shared" si="585"/>
        <v/>
      </c>
    </row>
    <row r="12506" spans="3:10" ht="12" thickBot="1" x14ac:dyDescent="0.25">
      <c r="C12506" s="254"/>
      <c r="D12506" s="254"/>
      <c r="E12506" s="255"/>
      <c r="F12506" s="256"/>
      <c r="G12506" s="257"/>
      <c r="H12506" s="243">
        <f t="shared" ca="1" si="586"/>
        <v>45139</v>
      </c>
      <c r="I12506" s="244">
        <f t="shared" si="587"/>
        <v>43892</v>
      </c>
      <c r="J12506" s="244" t="str">
        <f t="shared" si="585"/>
        <v/>
      </c>
    </row>
    <row r="12507" spans="3:10" ht="12" thickBot="1" x14ac:dyDescent="0.25">
      <c r="C12507" s="254"/>
      <c r="D12507" s="254"/>
      <c r="E12507" s="255"/>
      <c r="F12507" s="256"/>
      <c r="G12507" s="257"/>
      <c r="H12507" s="243">
        <f t="shared" ca="1" si="586"/>
        <v>45139</v>
      </c>
      <c r="I12507" s="244">
        <f t="shared" si="587"/>
        <v>43892</v>
      </c>
      <c r="J12507" s="244" t="str">
        <f t="shared" si="585"/>
        <v/>
      </c>
    </row>
    <row r="12508" spans="3:10" ht="12" thickBot="1" x14ac:dyDescent="0.25">
      <c r="C12508" s="254"/>
      <c r="D12508" s="254"/>
      <c r="E12508" s="255"/>
      <c r="F12508" s="256"/>
      <c r="G12508" s="257"/>
      <c r="H12508" s="243">
        <f t="shared" ca="1" si="586"/>
        <v>45139</v>
      </c>
      <c r="I12508" s="244">
        <f t="shared" si="587"/>
        <v>43892</v>
      </c>
      <c r="J12508" s="244" t="str">
        <f t="shared" si="585"/>
        <v/>
      </c>
    </row>
    <row r="12509" spans="3:10" ht="12" thickBot="1" x14ac:dyDescent="0.25">
      <c r="C12509" s="254"/>
      <c r="D12509" s="254"/>
      <c r="E12509" s="255"/>
      <c r="F12509" s="256"/>
      <c r="G12509" s="257"/>
      <c r="H12509" s="243">
        <f t="shared" ca="1" si="586"/>
        <v>45139</v>
      </c>
      <c r="I12509" s="244">
        <f t="shared" si="587"/>
        <v>43892</v>
      </c>
      <c r="J12509" s="244" t="str">
        <f t="shared" si="585"/>
        <v/>
      </c>
    </row>
    <row r="12510" spans="3:10" ht="12" thickBot="1" x14ac:dyDescent="0.25">
      <c r="C12510" s="254"/>
      <c r="D12510" s="254"/>
      <c r="E12510" s="255"/>
      <c r="F12510" s="256"/>
      <c r="G12510" s="257"/>
      <c r="H12510" s="243">
        <f t="shared" ca="1" si="586"/>
        <v>45139</v>
      </c>
      <c r="I12510" s="244">
        <f t="shared" si="587"/>
        <v>43892</v>
      </c>
      <c r="J12510" s="244" t="str">
        <f t="shared" si="585"/>
        <v/>
      </c>
    </row>
    <row r="12511" spans="3:10" ht="12" thickBot="1" x14ac:dyDescent="0.25">
      <c r="C12511" s="254"/>
      <c r="D12511" s="254"/>
      <c r="E12511" s="255"/>
      <c r="F12511" s="256"/>
      <c r="G12511" s="257"/>
      <c r="H12511" s="243">
        <f t="shared" ca="1" si="586"/>
        <v>45139</v>
      </c>
      <c r="I12511" s="244">
        <f t="shared" si="587"/>
        <v>43892</v>
      </c>
      <c r="J12511" s="244" t="str">
        <f t="shared" si="585"/>
        <v/>
      </c>
    </row>
    <row r="12512" spans="3:10" ht="12" thickBot="1" x14ac:dyDescent="0.25">
      <c r="C12512" s="254"/>
      <c r="D12512" s="254"/>
      <c r="E12512" s="255"/>
      <c r="F12512" s="256"/>
      <c r="G12512" s="257"/>
      <c r="H12512" s="243">
        <f t="shared" ca="1" si="586"/>
        <v>45139</v>
      </c>
      <c r="I12512" s="244">
        <f t="shared" si="587"/>
        <v>43892</v>
      </c>
      <c r="J12512" s="244" t="str">
        <f t="shared" si="585"/>
        <v/>
      </c>
    </row>
    <row r="12513" spans="3:10" ht="12" thickBot="1" x14ac:dyDescent="0.25">
      <c r="C12513" s="254"/>
      <c r="D12513" s="254"/>
      <c r="E12513" s="255"/>
      <c r="F12513" s="256"/>
      <c r="G12513" s="257"/>
      <c r="H12513" s="243">
        <f t="shared" ca="1" si="586"/>
        <v>45139</v>
      </c>
      <c r="I12513" s="244">
        <f t="shared" si="587"/>
        <v>43892</v>
      </c>
      <c r="J12513" s="244" t="str">
        <f t="shared" si="585"/>
        <v/>
      </c>
    </row>
    <row r="12514" spans="3:10" ht="12" thickBot="1" x14ac:dyDescent="0.25">
      <c r="C12514" s="254"/>
      <c r="D12514" s="254"/>
      <c r="E12514" s="255"/>
      <c r="F12514" s="256"/>
      <c r="G12514" s="257"/>
      <c r="H12514" s="243">
        <f t="shared" ca="1" si="586"/>
        <v>45139</v>
      </c>
      <c r="I12514" s="244">
        <f t="shared" si="587"/>
        <v>43892</v>
      </c>
      <c r="J12514" s="244" t="str">
        <f t="shared" si="585"/>
        <v/>
      </c>
    </row>
    <row r="12515" spans="3:10" ht="12" thickBot="1" x14ac:dyDescent="0.25">
      <c r="C12515" s="254"/>
      <c r="D12515" s="254"/>
      <c r="E12515" s="255"/>
      <c r="F12515" s="256"/>
      <c r="G12515" s="257"/>
      <c r="H12515" s="243">
        <f t="shared" ca="1" si="586"/>
        <v>45139</v>
      </c>
      <c r="I12515" s="244">
        <f t="shared" si="587"/>
        <v>43892</v>
      </c>
      <c r="J12515" s="244" t="str">
        <f t="shared" si="585"/>
        <v/>
      </c>
    </row>
    <row r="12516" spans="3:10" ht="12" thickBot="1" x14ac:dyDescent="0.25">
      <c r="C12516" s="254"/>
      <c r="D12516" s="254"/>
      <c r="E12516" s="255"/>
      <c r="F12516" s="256"/>
      <c r="G12516" s="257"/>
      <c r="H12516" s="243">
        <f t="shared" ca="1" si="586"/>
        <v>45139</v>
      </c>
      <c r="I12516" s="244">
        <f t="shared" si="587"/>
        <v>43892</v>
      </c>
      <c r="J12516" s="244" t="str">
        <f t="shared" si="585"/>
        <v/>
      </c>
    </row>
    <row r="12517" spans="3:10" ht="12" thickBot="1" x14ac:dyDescent="0.25">
      <c r="C12517" s="254"/>
      <c r="D12517" s="254"/>
      <c r="E12517" s="255"/>
      <c r="F12517" s="256"/>
      <c r="G12517" s="257"/>
      <c r="H12517" s="243">
        <f t="shared" ca="1" si="586"/>
        <v>45139</v>
      </c>
      <c r="I12517" s="244">
        <f t="shared" si="587"/>
        <v>43892</v>
      </c>
      <c r="J12517" s="244" t="str">
        <f t="shared" si="585"/>
        <v/>
      </c>
    </row>
    <row r="12518" spans="3:10" ht="12" thickBot="1" x14ac:dyDescent="0.25">
      <c r="C12518" s="254"/>
      <c r="D12518" s="254"/>
      <c r="E12518" s="255"/>
      <c r="F12518" s="256"/>
      <c r="G12518" s="257"/>
      <c r="H12518" s="243">
        <f t="shared" ca="1" si="586"/>
        <v>45139</v>
      </c>
      <c r="I12518" s="244">
        <f t="shared" si="587"/>
        <v>43892</v>
      </c>
      <c r="J12518" s="244" t="str">
        <f t="shared" si="585"/>
        <v/>
      </c>
    </row>
    <row r="12519" spans="3:10" ht="12" thickBot="1" x14ac:dyDescent="0.25">
      <c r="C12519" s="254"/>
      <c r="D12519" s="254"/>
      <c r="E12519" s="255"/>
      <c r="F12519" s="256"/>
      <c r="G12519" s="257"/>
      <c r="H12519" s="243">
        <f t="shared" ca="1" si="586"/>
        <v>45139</v>
      </c>
      <c r="I12519" s="244">
        <f t="shared" si="587"/>
        <v>43892</v>
      </c>
      <c r="J12519" s="244" t="str">
        <f t="shared" si="585"/>
        <v/>
      </c>
    </row>
    <row r="12520" spans="3:10" ht="12" thickBot="1" x14ac:dyDescent="0.25">
      <c r="C12520" s="254"/>
      <c r="D12520" s="254"/>
      <c r="E12520" s="255"/>
      <c r="F12520" s="256"/>
      <c r="G12520" s="257"/>
      <c r="H12520" s="243">
        <f t="shared" ca="1" si="586"/>
        <v>45139</v>
      </c>
      <c r="I12520" s="244">
        <f t="shared" si="587"/>
        <v>43892</v>
      </c>
      <c r="J12520" s="244" t="str">
        <f t="shared" si="585"/>
        <v/>
      </c>
    </row>
    <row r="12521" spans="3:10" ht="12" thickBot="1" x14ac:dyDescent="0.25">
      <c r="C12521" s="254"/>
      <c r="D12521" s="254"/>
      <c r="E12521" s="255"/>
      <c r="F12521" s="256"/>
      <c r="G12521" s="257"/>
      <c r="H12521" s="243">
        <f t="shared" ca="1" si="586"/>
        <v>45139</v>
      </c>
      <c r="I12521" s="244">
        <f t="shared" si="587"/>
        <v>43892</v>
      </c>
      <c r="J12521" s="244" t="str">
        <f t="shared" si="585"/>
        <v/>
      </c>
    </row>
    <row r="12522" spans="3:10" ht="12" thickBot="1" x14ac:dyDescent="0.25">
      <c r="C12522" s="254"/>
      <c r="D12522" s="254"/>
      <c r="E12522" s="255"/>
      <c r="F12522" s="256"/>
      <c r="G12522" s="257"/>
      <c r="H12522" s="243">
        <f t="shared" ca="1" si="586"/>
        <v>45139</v>
      </c>
      <c r="I12522" s="244">
        <f t="shared" si="587"/>
        <v>43892</v>
      </c>
      <c r="J12522" s="244" t="str">
        <f t="shared" si="585"/>
        <v/>
      </c>
    </row>
    <row r="12523" spans="3:10" ht="12" thickBot="1" x14ac:dyDescent="0.25">
      <c r="C12523" s="254"/>
      <c r="D12523" s="254"/>
      <c r="E12523" s="255"/>
      <c r="F12523" s="256"/>
      <c r="G12523" s="257"/>
      <c r="H12523" s="243">
        <f t="shared" ca="1" si="586"/>
        <v>45139</v>
      </c>
      <c r="I12523" s="244">
        <f t="shared" si="587"/>
        <v>43892</v>
      </c>
      <c r="J12523" s="244" t="str">
        <f t="shared" si="585"/>
        <v/>
      </c>
    </row>
    <row r="12524" spans="3:10" ht="12" thickBot="1" x14ac:dyDescent="0.25">
      <c r="C12524" s="254"/>
      <c r="D12524" s="254"/>
      <c r="E12524" s="255"/>
      <c r="F12524" s="256"/>
      <c r="G12524" s="257"/>
      <c r="H12524" s="243">
        <f t="shared" ca="1" si="586"/>
        <v>45139</v>
      </c>
      <c r="I12524" s="244">
        <f t="shared" si="587"/>
        <v>43892</v>
      </c>
      <c r="J12524" s="244" t="str">
        <f t="shared" si="585"/>
        <v/>
      </c>
    </row>
    <row r="12525" spans="3:10" ht="12" thickBot="1" x14ac:dyDescent="0.25">
      <c r="C12525" s="254"/>
      <c r="D12525" s="254"/>
      <c r="E12525" s="255"/>
      <c r="F12525" s="256"/>
      <c r="G12525" s="257"/>
      <c r="H12525" s="243">
        <f t="shared" ca="1" si="586"/>
        <v>45139</v>
      </c>
      <c r="I12525" s="244">
        <f t="shared" si="587"/>
        <v>43892</v>
      </c>
      <c r="J12525" s="244" t="str">
        <f t="shared" si="585"/>
        <v/>
      </c>
    </row>
    <row r="12526" spans="3:10" ht="12" thickBot="1" x14ac:dyDescent="0.25">
      <c r="C12526" s="254"/>
      <c r="D12526" s="254"/>
      <c r="E12526" s="255"/>
      <c r="F12526" s="256"/>
      <c r="G12526" s="257"/>
      <c r="H12526" s="243">
        <f t="shared" ca="1" si="586"/>
        <v>45139</v>
      </c>
      <c r="I12526" s="244">
        <f t="shared" si="587"/>
        <v>43892</v>
      </c>
      <c r="J12526" s="244" t="str">
        <f t="shared" si="585"/>
        <v/>
      </c>
    </row>
    <row r="12527" spans="3:10" ht="12" thickBot="1" x14ac:dyDescent="0.25">
      <c r="C12527" s="254"/>
      <c r="D12527" s="254"/>
      <c r="E12527" s="255"/>
      <c r="F12527" s="256"/>
      <c r="G12527" s="257"/>
      <c r="H12527" s="243">
        <f t="shared" ca="1" si="586"/>
        <v>45139</v>
      </c>
      <c r="I12527" s="244">
        <f t="shared" si="587"/>
        <v>43892</v>
      </c>
      <c r="J12527" s="244" t="str">
        <f t="shared" si="585"/>
        <v/>
      </c>
    </row>
    <row r="12528" spans="3:10" ht="12" thickBot="1" x14ac:dyDescent="0.25">
      <c r="C12528" s="254"/>
      <c r="D12528" s="254"/>
      <c r="E12528" s="255"/>
      <c r="F12528" s="256"/>
      <c r="G12528" s="257"/>
      <c r="H12528" s="243">
        <f t="shared" ca="1" si="586"/>
        <v>45139</v>
      </c>
      <c r="I12528" s="244">
        <f t="shared" si="587"/>
        <v>43892</v>
      </c>
      <c r="J12528" s="244" t="str">
        <f t="shared" si="585"/>
        <v/>
      </c>
    </row>
    <row r="12529" spans="3:10" ht="12" thickBot="1" x14ac:dyDescent="0.25">
      <c r="C12529" s="254"/>
      <c r="D12529" s="254"/>
      <c r="E12529" s="255"/>
      <c r="F12529" s="256"/>
      <c r="G12529" s="257"/>
      <c r="H12529" s="243">
        <f t="shared" ca="1" si="586"/>
        <v>45139</v>
      </c>
      <c r="I12529" s="244">
        <f t="shared" si="587"/>
        <v>43892</v>
      </c>
      <c r="J12529" s="244" t="str">
        <f t="shared" si="585"/>
        <v/>
      </c>
    </row>
    <row r="12530" spans="3:10" ht="12" thickBot="1" x14ac:dyDescent="0.25">
      <c r="C12530" s="254"/>
      <c r="D12530" s="254"/>
      <c r="E12530" s="255"/>
      <c r="F12530" s="256"/>
      <c r="G12530" s="257"/>
      <c r="H12530" s="243">
        <f t="shared" ca="1" si="586"/>
        <v>45139</v>
      </c>
      <c r="I12530" s="244">
        <f t="shared" si="587"/>
        <v>43892</v>
      </c>
      <c r="J12530" s="244" t="str">
        <f t="shared" si="585"/>
        <v/>
      </c>
    </row>
    <row r="12531" spans="3:10" ht="12" thickBot="1" x14ac:dyDescent="0.25">
      <c r="C12531" s="254"/>
      <c r="D12531" s="254"/>
      <c r="E12531" s="255"/>
      <c r="F12531" s="256"/>
      <c r="G12531" s="257"/>
      <c r="H12531" s="243">
        <f t="shared" ca="1" si="586"/>
        <v>45139</v>
      </c>
      <c r="I12531" s="244">
        <f t="shared" si="587"/>
        <v>43892</v>
      </c>
      <c r="J12531" s="244" t="str">
        <f t="shared" si="585"/>
        <v/>
      </c>
    </row>
    <row r="12532" spans="3:10" ht="12" thickBot="1" x14ac:dyDescent="0.25">
      <c r="C12532" s="254"/>
      <c r="D12532" s="254"/>
      <c r="E12532" s="255"/>
      <c r="F12532" s="256"/>
      <c r="G12532" s="257"/>
      <c r="H12532" s="243">
        <f t="shared" ca="1" si="586"/>
        <v>45139</v>
      </c>
      <c r="I12532" s="244">
        <f t="shared" si="587"/>
        <v>43892</v>
      </c>
      <c r="J12532" s="244" t="str">
        <f t="shared" si="585"/>
        <v/>
      </c>
    </row>
    <row r="12533" spans="3:10" ht="12" thickBot="1" x14ac:dyDescent="0.25">
      <c r="C12533" s="254"/>
      <c r="D12533" s="254"/>
      <c r="E12533" s="255"/>
      <c r="F12533" s="256"/>
      <c r="G12533" s="257"/>
      <c r="H12533" s="243">
        <f t="shared" ca="1" si="586"/>
        <v>45139</v>
      </c>
      <c r="I12533" s="244">
        <f t="shared" si="587"/>
        <v>43892</v>
      </c>
      <c r="J12533" s="244" t="str">
        <f t="shared" si="585"/>
        <v/>
      </c>
    </row>
    <row r="12534" spans="3:10" ht="12" thickBot="1" x14ac:dyDescent="0.25">
      <c r="C12534" s="254"/>
      <c r="D12534" s="254"/>
      <c r="E12534" s="255"/>
      <c r="F12534" s="256"/>
      <c r="G12534" s="257"/>
      <c r="H12534" s="243">
        <f t="shared" ca="1" si="586"/>
        <v>45139</v>
      </c>
      <c r="I12534" s="244">
        <f t="shared" si="587"/>
        <v>43892</v>
      </c>
      <c r="J12534" s="244" t="str">
        <f t="shared" si="585"/>
        <v/>
      </c>
    </row>
    <row r="12535" spans="3:10" ht="12" thickBot="1" x14ac:dyDescent="0.25">
      <c r="C12535" s="254"/>
      <c r="D12535" s="254"/>
      <c r="E12535" s="255"/>
      <c r="F12535" s="256"/>
      <c r="G12535" s="257"/>
      <c r="H12535" s="243">
        <f t="shared" ca="1" si="586"/>
        <v>45139</v>
      </c>
      <c r="I12535" s="244">
        <f t="shared" si="587"/>
        <v>43892</v>
      </c>
      <c r="J12535" s="244" t="str">
        <f t="shared" si="585"/>
        <v/>
      </c>
    </row>
    <row r="12536" spans="3:10" ht="12" thickBot="1" x14ac:dyDescent="0.25">
      <c r="C12536" s="254"/>
      <c r="D12536" s="254"/>
      <c r="E12536" s="255"/>
      <c r="F12536" s="256"/>
      <c r="G12536" s="257"/>
      <c r="H12536" s="243">
        <f t="shared" ca="1" si="586"/>
        <v>45139</v>
      </c>
      <c r="I12536" s="244">
        <f t="shared" si="587"/>
        <v>43892</v>
      </c>
      <c r="J12536" s="244" t="str">
        <f t="shared" si="585"/>
        <v/>
      </c>
    </row>
    <row r="12537" spans="3:10" ht="12" thickBot="1" x14ac:dyDescent="0.25">
      <c r="C12537" s="254"/>
      <c r="D12537" s="254"/>
      <c r="E12537" s="255"/>
      <c r="F12537" s="256"/>
      <c r="G12537" s="257"/>
      <c r="H12537" s="243">
        <f t="shared" ca="1" si="586"/>
        <v>45139</v>
      </c>
      <c r="I12537" s="244">
        <f t="shared" si="587"/>
        <v>43892</v>
      </c>
      <c r="J12537" s="244" t="str">
        <f t="shared" si="585"/>
        <v/>
      </c>
    </row>
    <row r="12538" spans="3:10" ht="12" thickBot="1" x14ac:dyDescent="0.25">
      <c r="C12538" s="254"/>
      <c r="D12538" s="254"/>
      <c r="E12538" s="255"/>
      <c r="F12538" s="256"/>
      <c r="G12538" s="257"/>
      <c r="H12538" s="243">
        <f t="shared" ca="1" si="586"/>
        <v>45139</v>
      </c>
      <c r="I12538" s="244">
        <f t="shared" si="587"/>
        <v>43892</v>
      </c>
      <c r="J12538" s="244" t="str">
        <f t="shared" si="585"/>
        <v/>
      </c>
    </row>
    <row r="12539" spans="3:10" ht="12" thickBot="1" x14ac:dyDescent="0.25">
      <c r="C12539" s="254"/>
      <c r="D12539" s="254"/>
      <c r="E12539" s="255"/>
      <c r="F12539" s="256"/>
      <c r="G12539" s="257"/>
      <c r="H12539" s="243">
        <f t="shared" ca="1" si="586"/>
        <v>45139</v>
      </c>
      <c r="I12539" s="244">
        <f t="shared" si="587"/>
        <v>43892</v>
      </c>
      <c r="J12539" s="244" t="str">
        <f t="shared" si="585"/>
        <v/>
      </c>
    </row>
    <row r="12540" spans="3:10" ht="12" thickBot="1" x14ac:dyDescent="0.25">
      <c r="C12540" s="254"/>
      <c r="D12540" s="254"/>
      <c r="E12540" s="255"/>
      <c r="F12540" s="256"/>
      <c r="G12540" s="257"/>
      <c r="H12540" s="243">
        <f t="shared" ca="1" si="586"/>
        <v>45139</v>
      </c>
      <c r="I12540" s="244">
        <f t="shared" si="587"/>
        <v>43892</v>
      </c>
      <c r="J12540" s="244" t="str">
        <f t="shared" si="585"/>
        <v/>
      </c>
    </row>
    <row r="12541" spans="3:10" ht="12" thickBot="1" x14ac:dyDescent="0.25">
      <c r="C12541" s="254"/>
      <c r="D12541" s="254"/>
      <c r="E12541" s="255"/>
      <c r="F12541" s="256"/>
      <c r="G12541" s="257"/>
      <c r="H12541" s="243">
        <f t="shared" ca="1" si="586"/>
        <v>45139</v>
      </c>
      <c r="I12541" s="244">
        <f t="shared" si="587"/>
        <v>43892</v>
      </c>
      <c r="J12541" s="244" t="str">
        <f t="shared" si="585"/>
        <v/>
      </c>
    </row>
    <row r="12542" spans="3:10" ht="12" thickBot="1" x14ac:dyDescent="0.25">
      <c r="C12542" s="254"/>
      <c r="D12542" s="254"/>
      <c r="E12542" s="255"/>
      <c r="F12542" s="256"/>
      <c r="G12542" s="257"/>
      <c r="H12542" s="243">
        <f t="shared" ca="1" si="586"/>
        <v>45139</v>
      </c>
      <c r="I12542" s="244">
        <f t="shared" si="587"/>
        <v>43892</v>
      </c>
      <c r="J12542" s="244" t="str">
        <f t="shared" si="585"/>
        <v/>
      </c>
    </row>
    <row r="12543" spans="3:10" ht="12" thickBot="1" x14ac:dyDescent="0.25">
      <c r="C12543" s="254"/>
      <c r="D12543" s="254"/>
      <c r="E12543" s="255"/>
      <c r="F12543" s="256"/>
      <c r="G12543" s="257"/>
      <c r="H12543" s="243">
        <f t="shared" ca="1" si="586"/>
        <v>45139</v>
      </c>
      <c r="I12543" s="244">
        <f t="shared" si="587"/>
        <v>43892</v>
      </c>
      <c r="J12543" s="244" t="str">
        <f t="shared" si="585"/>
        <v/>
      </c>
    </row>
    <row r="12544" spans="3:10" ht="12" thickBot="1" x14ac:dyDescent="0.25">
      <c r="C12544" s="254"/>
      <c r="D12544" s="254"/>
      <c r="E12544" s="255"/>
      <c r="F12544" s="256"/>
      <c r="G12544" s="257"/>
      <c r="H12544" s="243">
        <f t="shared" ca="1" si="586"/>
        <v>45139</v>
      </c>
      <c r="I12544" s="244">
        <f t="shared" si="587"/>
        <v>43892</v>
      </c>
      <c r="J12544" s="244" t="str">
        <f t="shared" si="585"/>
        <v/>
      </c>
    </row>
    <row r="12545" spans="3:10" ht="12" thickBot="1" x14ac:dyDescent="0.25">
      <c r="C12545" s="254"/>
      <c r="D12545" s="254"/>
      <c r="E12545" s="255"/>
      <c r="F12545" s="256"/>
      <c r="G12545" s="257"/>
      <c r="H12545" s="243">
        <f t="shared" ca="1" si="586"/>
        <v>45139</v>
      </c>
      <c r="I12545" s="244">
        <f t="shared" si="587"/>
        <v>43892</v>
      </c>
      <c r="J12545" s="244" t="str">
        <f t="shared" si="585"/>
        <v/>
      </c>
    </row>
    <row r="12546" spans="3:10" ht="12" thickBot="1" x14ac:dyDescent="0.25">
      <c r="C12546" s="254"/>
      <c r="D12546" s="254"/>
      <c r="E12546" s="255"/>
      <c r="F12546" s="256"/>
      <c r="G12546" s="257"/>
      <c r="H12546" s="243">
        <f t="shared" ca="1" si="586"/>
        <v>45139</v>
      </c>
      <c r="I12546" s="244">
        <f t="shared" si="587"/>
        <v>43892</v>
      </c>
      <c r="J12546" s="244" t="str">
        <f t="shared" si="585"/>
        <v/>
      </c>
    </row>
    <row r="12547" spans="3:10" ht="12" thickBot="1" x14ac:dyDescent="0.25">
      <c r="C12547" s="254"/>
      <c r="D12547" s="254"/>
      <c r="E12547" s="255"/>
      <c r="F12547" s="256"/>
      <c r="G12547" s="257"/>
      <c r="H12547" s="243">
        <f t="shared" ca="1" si="586"/>
        <v>45139</v>
      </c>
      <c r="I12547" s="244">
        <f t="shared" si="587"/>
        <v>43892</v>
      </c>
      <c r="J12547" s="244" t="str">
        <f t="shared" si="585"/>
        <v/>
      </c>
    </row>
    <row r="12548" spans="3:10" ht="12" thickBot="1" x14ac:dyDescent="0.25">
      <c r="C12548" s="254"/>
      <c r="D12548" s="254"/>
      <c r="E12548" s="255"/>
      <c r="F12548" s="256"/>
      <c r="G12548" s="257"/>
      <c r="H12548" s="243">
        <f t="shared" ca="1" si="586"/>
        <v>45139</v>
      </c>
      <c r="I12548" s="244">
        <f t="shared" si="587"/>
        <v>43892</v>
      </c>
      <c r="J12548" s="244" t="str">
        <f t="shared" si="585"/>
        <v/>
      </c>
    </row>
    <row r="12549" spans="3:10" ht="12" thickBot="1" x14ac:dyDescent="0.25">
      <c r="C12549" s="254"/>
      <c r="D12549" s="254"/>
      <c r="E12549" s="255"/>
      <c r="F12549" s="256"/>
      <c r="G12549" s="257"/>
      <c r="H12549" s="243">
        <f t="shared" ca="1" si="586"/>
        <v>45139</v>
      </c>
      <c r="I12549" s="244">
        <f t="shared" si="587"/>
        <v>43892</v>
      </c>
      <c r="J12549" s="244" t="str">
        <f t="shared" si="585"/>
        <v/>
      </c>
    </row>
    <row r="12550" spans="3:10" ht="12" thickBot="1" x14ac:dyDescent="0.25">
      <c r="C12550" s="254"/>
      <c r="D12550" s="254"/>
      <c r="E12550" s="255"/>
      <c r="F12550" s="256"/>
      <c r="G12550" s="257"/>
      <c r="H12550" s="243">
        <f t="shared" ca="1" si="586"/>
        <v>45139</v>
      </c>
      <c r="I12550" s="244">
        <f t="shared" si="587"/>
        <v>43892</v>
      </c>
      <c r="J12550" s="244" t="str">
        <f t="shared" ref="J12550:J12613" si="588">IF(G12550="","",IF(G12550&gt;=0,"Debitoren",IF(G12550&lt;0,"Kreditoren","")))</f>
        <v/>
      </c>
    </row>
    <row r="12551" spans="3:10" ht="12" thickBot="1" x14ac:dyDescent="0.25">
      <c r="C12551" s="254"/>
      <c r="D12551" s="254"/>
      <c r="E12551" s="255"/>
      <c r="F12551" s="256"/>
      <c r="G12551" s="257"/>
      <c r="H12551" s="243">
        <f t="shared" ref="H12551:H12614" ca="1" si="589">IF(F12551&lt;$F$2,EOMONTH($F$2,-1)+1,EOMONTH(F12551,-1)+1)</f>
        <v>45139</v>
      </c>
      <c r="I12551" s="244">
        <f t="shared" ref="I12551:I12614" si="590">IF(F12551&lt;$I$2,IF(   WEEKDAY(EOMONTH($I$2,-1)+1)=1,EOMONTH($I$2,-1)+1+1,EOMONTH($I$2,-1)+1),IF(WEEKDAY(F12551)=1,F12551+1,F12551))</f>
        <v>43892</v>
      </c>
      <c r="J12551" s="244" t="str">
        <f t="shared" si="588"/>
        <v/>
      </c>
    </row>
    <row r="12552" spans="3:10" ht="12" thickBot="1" x14ac:dyDescent="0.25">
      <c r="C12552" s="254"/>
      <c r="D12552" s="254"/>
      <c r="E12552" s="255"/>
      <c r="F12552" s="256"/>
      <c r="G12552" s="257"/>
      <c r="H12552" s="243">
        <f t="shared" ca="1" si="589"/>
        <v>45139</v>
      </c>
      <c r="I12552" s="244">
        <f t="shared" si="590"/>
        <v>43892</v>
      </c>
      <c r="J12552" s="244" t="str">
        <f t="shared" si="588"/>
        <v/>
      </c>
    </row>
    <row r="12553" spans="3:10" ht="12" thickBot="1" x14ac:dyDescent="0.25">
      <c r="C12553" s="254"/>
      <c r="D12553" s="254"/>
      <c r="E12553" s="255"/>
      <c r="F12553" s="256"/>
      <c r="G12553" s="257"/>
      <c r="H12553" s="243">
        <f t="shared" ca="1" si="589"/>
        <v>45139</v>
      </c>
      <c r="I12553" s="244">
        <f t="shared" si="590"/>
        <v>43892</v>
      </c>
      <c r="J12553" s="244" t="str">
        <f t="shared" si="588"/>
        <v/>
      </c>
    </row>
    <row r="12554" spans="3:10" ht="12" thickBot="1" x14ac:dyDescent="0.25">
      <c r="C12554" s="254"/>
      <c r="D12554" s="254"/>
      <c r="E12554" s="255"/>
      <c r="F12554" s="256"/>
      <c r="G12554" s="257"/>
      <c r="H12554" s="243">
        <f t="shared" ca="1" si="589"/>
        <v>45139</v>
      </c>
      <c r="I12554" s="244">
        <f t="shared" si="590"/>
        <v>43892</v>
      </c>
      <c r="J12554" s="244" t="str">
        <f t="shared" si="588"/>
        <v/>
      </c>
    </row>
    <row r="12555" spans="3:10" ht="12" thickBot="1" x14ac:dyDescent="0.25">
      <c r="C12555" s="254"/>
      <c r="D12555" s="254"/>
      <c r="E12555" s="255"/>
      <c r="F12555" s="256"/>
      <c r="G12555" s="257"/>
      <c r="H12555" s="243">
        <f t="shared" ca="1" si="589"/>
        <v>45139</v>
      </c>
      <c r="I12555" s="244">
        <f t="shared" si="590"/>
        <v>43892</v>
      </c>
      <c r="J12555" s="244" t="str">
        <f t="shared" si="588"/>
        <v/>
      </c>
    </row>
    <row r="12556" spans="3:10" ht="12" thickBot="1" x14ac:dyDescent="0.25">
      <c r="C12556" s="254"/>
      <c r="D12556" s="254"/>
      <c r="E12556" s="255"/>
      <c r="F12556" s="256"/>
      <c r="G12556" s="257"/>
      <c r="H12556" s="243">
        <f t="shared" ca="1" si="589"/>
        <v>45139</v>
      </c>
      <c r="I12556" s="244">
        <f t="shared" si="590"/>
        <v>43892</v>
      </c>
      <c r="J12556" s="244" t="str">
        <f t="shared" si="588"/>
        <v/>
      </c>
    </row>
    <row r="12557" spans="3:10" ht="12" thickBot="1" x14ac:dyDescent="0.25">
      <c r="C12557" s="254"/>
      <c r="D12557" s="254"/>
      <c r="E12557" s="255"/>
      <c r="F12557" s="256"/>
      <c r="G12557" s="257"/>
      <c r="H12557" s="243">
        <f t="shared" ca="1" si="589"/>
        <v>45139</v>
      </c>
      <c r="I12557" s="244">
        <f t="shared" si="590"/>
        <v>43892</v>
      </c>
      <c r="J12557" s="244" t="str">
        <f t="shared" si="588"/>
        <v/>
      </c>
    </row>
    <row r="12558" spans="3:10" ht="12" thickBot="1" x14ac:dyDescent="0.25">
      <c r="C12558" s="254"/>
      <c r="D12558" s="254"/>
      <c r="E12558" s="255"/>
      <c r="F12558" s="256"/>
      <c r="G12558" s="257"/>
      <c r="H12558" s="243">
        <f t="shared" ca="1" si="589"/>
        <v>45139</v>
      </c>
      <c r="I12558" s="244">
        <f t="shared" si="590"/>
        <v>43892</v>
      </c>
      <c r="J12558" s="244" t="str">
        <f t="shared" si="588"/>
        <v/>
      </c>
    </row>
    <row r="12559" spans="3:10" ht="12" thickBot="1" x14ac:dyDescent="0.25">
      <c r="C12559" s="254"/>
      <c r="D12559" s="254"/>
      <c r="E12559" s="255"/>
      <c r="F12559" s="256"/>
      <c r="G12559" s="257"/>
      <c r="H12559" s="243">
        <f t="shared" ca="1" si="589"/>
        <v>45139</v>
      </c>
      <c r="I12559" s="244">
        <f t="shared" si="590"/>
        <v>43892</v>
      </c>
      <c r="J12559" s="244" t="str">
        <f t="shared" si="588"/>
        <v/>
      </c>
    </row>
    <row r="12560" spans="3:10" ht="12" thickBot="1" x14ac:dyDescent="0.25">
      <c r="C12560" s="254"/>
      <c r="D12560" s="254"/>
      <c r="E12560" s="255"/>
      <c r="F12560" s="256"/>
      <c r="G12560" s="257"/>
      <c r="H12560" s="243">
        <f t="shared" ca="1" si="589"/>
        <v>45139</v>
      </c>
      <c r="I12560" s="244">
        <f t="shared" si="590"/>
        <v>43892</v>
      </c>
      <c r="J12560" s="244" t="str">
        <f t="shared" si="588"/>
        <v/>
      </c>
    </row>
    <row r="12561" spans="3:10" ht="12" thickBot="1" x14ac:dyDescent="0.25">
      <c r="C12561" s="254"/>
      <c r="D12561" s="254"/>
      <c r="E12561" s="255"/>
      <c r="F12561" s="256"/>
      <c r="G12561" s="257"/>
      <c r="H12561" s="243">
        <f t="shared" ca="1" si="589"/>
        <v>45139</v>
      </c>
      <c r="I12561" s="244">
        <f t="shared" si="590"/>
        <v>43892</v>
      </c>
      <c r="J12561" s="244" t="str">
        <f t="shared" si="588"/>
        <v/>
      </c>
    </row>
    <row r="12562" spans="3:10" ht="12" thickBot="1" x14ac:dyDescent="0.25">
      <c r="C12562" s="254"/>
      <c r="D12562" s="254"/>
      <c r="E12562" s="255"/>
      <c r="F12562" s="256"/>
      <c r="G12562" s="257"/>
      <c r="H12562" s="243">
        <f t="shared" ca="1" si="589"/>
        <v>45139</v>
      </c>
      <c r="I12562" s="244">
        <f t="shared" si="590"/>
        <v>43892</v>
      </c>
      <c r="J12562" s="244" t="str">
        <f t="shared" si="588"/>
        <v/>
      </c>
    </row>
    <row r="12563" spans="3:10" ht="12" thickBot="1" x14ac:dyDescent="0.25">
      <c r="C12563" s="254"/>
      <c r="D12563" s="254"/>
      <c r="E12563" s="255"/>
      <c r="F12563" s="256"/>
      <c r="G12563" s="257"/>
      <c r="H12563" s="243">
        <f t="shared" ca="1" si="589"/>
        <v>45139</v>
      </c>
      <c r="I12563" s="244">
        <f t="shared" si="590"/>
        <v>43892</v>
      </c>
      <c r="J12563" s="244" t="str">
        <f t="shared" si="588"/>
        <v/>
      </c>
    </row>
    <row r="12564" spans="3:10" ht="12" thickBot="1" x14ac:dyDescent="0.25">
      <c r="C12564" s="254"/>
      <c r="D12564" s="254"/>
      <c r="E12564" s="255"/>
      <c r="F12564" s="256"/>
      <c r="G12564" s="257"/>
      <c r="H12564" s="243">
        <f t="shared" ca="1" si="589"/>
        <v>45139</v>
      </c>
      <c r="I12564" s="244">
        <f t="shared" si="590"/>
        <v>43892</v>
      </c>
      <c r="J12564" s="244" t="str">
        <f t="shared" si="588"/>
        <v/>
      </c>
    </row>
    <row r="12565" spans="3:10" ht="12" thickBot="1" x14ac:dyDescent="0.25">
      <c r="C12565" s="254"/>
      <c r="D12565" s="254"/>
      <c r="E12565" s="255"/>
      <c r="F12565" s="256"/>
      <c r="G12565" s="257"/>
      <c r="H12565" s="243">
        <f t="shared" ca="1" si="589"/>
        <v>45139</v>
      </c>
      <c r="I12565" s="244">
        <f t="shared" si="590"/>
        <v>43892</v>
      </c>
      <c r="J12565" s="244" t="str">
        <f t="shared" si="588"/>
        <v/>
      </c>
    </row>
    <row r="12566" spans="3:10" ht="12" thickBot="1" x14ac:dyDescent="0.25">
      <c r="C12566" s="254"/>
      <c r="D12566" s="254"/>
      <c r="E12566" s="255"/>
      <c r="F12566" s="256"/>
      <c r="G12566" s="257"/>
      <c r="H12566" s="243">
        <f t="shared" ca="1" si="589"/>
        <v>45139</v>
      </c>
      <c r="I12566" s="244">
        <f t="shared" si="590"/>
        <v>43892</v>
      </c>
      <c r="J12566" s="244" t="str">
        <f t="shared" si="588"/>
        <v/>
      </c>
    </row>
    <row r="12567" spans="3:10" ht="12" thickBot="1" x14ac:dyDescent="0.25">
      <c r="C12567" s="254"/>
      <c r="D12567" s="254"/>
      <c r="E12567" s="255"/>
      <c r="F12567" s="256"/>
      <c r="G12567" s="257"/>
      <c r="H12567" s="243">
        <f t="shared" ca="1" si="589"/>
        <v>45139</v>
      </c>
      <c r="I12567" s="244">
        <f t="shared" si="590"/>
        <v>43892</v>
      </c>
      <c r="J12567" s="244" t="str">
        <f t="shared" si="588"/>
        <v/>
      </c>
    </row>
    <row r="12568" spans="3:10" ht="12" thickBot="1" x14ac:dyDescent="0.25">
      <c r="C12568" s="254"/>
      <c r="D12568" s="254"/>
      <c r="E12568" s="255"/>
      <c r="F12568" s="256"/>
      <c r="G12568" s="257"/>
      <c r="H12568" s="243">
        <f t="shared" ca="1" si="589"/>
        <v>45139</v>
      </c>
      <c r="I12568" s="244">
        <f t="shared" si="590"/>
        <v>43892</v>
      </c>
      <c r="J12568" s="244" t="str">
        <f t="shared" si="588"/>
        <v/>
      </c>
    </row>
    <row r="12569" spans="3:10" ht="12" thickBot="1" x14ac:dyDescent="0.25">
      <c r="C12569" s="254"/>
      <c r="D12569" s="254"/>
      <c r="E12569" s="255"/>
      <c r="F12569" s="256"/>
      <c r="G12569" s="257"/>
      <c r="H12569" s="243">
        <f t="shared" ca="1" si="589"/>
        <v>45139</v>
      </c>
      <c r="I12569" s="244">
        <f t="shared" si="590"/>
        <v>43892</v>
      </c>
      <c r="J12569" s="244" t="str">
        <f t="shared" si="588"/>
        <v/>
      </c>
    </row>
    <row r="12570" spans="3:10" ht="12" thickBot="1" x14ac:dyDescent="0.25">
      <c r="C12570" s="254"/>
      <c r="D12570" s="254"/>
      <c r="E12570" s="255"/>
      <c r="F12570" s="256"/>
      <c r="G12570" s="257"/>
      <c r="H12570" s="243">
        <f t="shared" ca="1" si="589"/>
        <v>45139</v>
      </c>
      <c r="I12570" s="244">
        <f t="shared" si="590"/>
        <v>43892</v>
      </c>
      <c r="J12570" s="244" t="str">
        <f t="shared" si="588"/>
        <v/>
      </c>
    </row>
    <row r="12571" spans="3:10" ht="12" thickBot="1" x14ac:dyDescent="0.25">
      <c r="C12571" s="254"/>
      <c r="D12571" s="254"/>
      <c r="E12571" s="255"/>
      <c r="F12571" s="256"/>
      <c r="G12571" s="257"/>
      <c r="H12571" s="243">
        <f t="shared" ca="1" si="589"/>
        <v>45139</v>
      </c>
      <c r="I12571" s="244">
        <f t="shared" si="590"/>
        <v>43892</v>
      </c>
      <c r="J12571" s="244" t="str">
        <f t="shared" si="588"/>
        <v/>
      </c>
    </row>
    <row r="12572" spans="3:10" ht="12" thickBot="1" x14ac:dyDescent="0.25">
      <c r="C12572" s="254"/>
      <c r="D12572" s="254"/>
      <c r="E12572" s="255"/>
      <c r="F12572" s="256"/>
      <c r="G12572" s="257"/>
      <c r="H12572" s="243">
        <f t="shared" ca="1" si="589"/>
        <v>45139</v>
      </c>
      <c r="I12572" s="244">
        <f t="shared" si="590"/>
        <v>43892</v>
      </c>
      <c r="J12572" s="244" t="str">
        <f t="shared" si="588"/>
        <v/>
      </c>
    </row>
    <row r="12573" spans="3:10" ht="12" thickBot="1" x14ac:dyDescent="0.25">
      <c r="C12573" s="254"/>
      <c r="D12573" s="254"/>
      <c r="E12573" s="255"/>
      <c r="F12573" s="256"/>
      <c r="G12573" s="257"/>
      <c r="H12573" s="243">
        <f t="shared" ca="1" si="589"/>
        <v>45139</v>
      </c>
      <c r="I12573" s="244">
        <f t="shared" si="590"/>
        <v>43892</v>
      </c>
      <c r="J12573" s="244" t="str">
        <f t="shared" si="588"/>
        <v/>
      </c>
    </row>
    <row r="12574" spans="3:10" ht="12" thickBot="1" x14ac:dyDescent="0.25">
      <c r="C12574" s="254"/>
      <c r="D12574" s="254"/>
      <c r="E12574" s="255"/>
      <c r="F12574" s="256"/>
      <c r="G12574" s="257"/>
      <c r="H12574" s="243">
        <f t="shared" ca="1" si="589"/>
        <v>45139</v>
      </c>
      <c r="I12574" s="244">
        <f t="shared" si="590"/>
        <v>43892</v>
      </c>
      <c r="J12574" s="244" t="str">
        <f t="shared" si="588"/>
        <v/>
      </c>
    </row>
    <row r="12575" spans="3:10" ht="12" thickBot="1" x14ac:dyDescent="0.25">
      <c r="C12575" s="254"/>
      <c r="D12575" s="254"/>
      <c r="E12575" s="255"/>
      <c r="F12575" s="256"/>
      <c r="G12575" s="257"/>
      <c r="H12575" s="243">
        <f t="shared" ca="1" si="589"/>
        <v>45139</v>
      </c>
      <c r="I12575" s="244">
        <f t="shared" si="590"/>
        <v>43892</v>
      </c>
      <c r="J12575" s="244" t="str">
        <f t="shared" si="588"/>
        <v/>
      </c>
    </row>
    <row r="12576" spans="3:10" ht="12" thickBot="1" x14ac:dyDescent="0.25">
      <c r="C12576" s="254"/>
      <c r="D12576" s="254"/>
      <c r="E12576" s="255"/>
      <c r="F12576" s="256"/>
      <c r="G12576" s="257"/>
      <c r="H12576" s="243">
        <f t="shared" ca="1" si="589"/>
        <v>45139</v>
      </c>
      <c r="I12576" s="244">
        <f t="shared" si="590"/>
        <v>43892</v>
      </c>
      <c r="J12576" s="244" t="str">
        <f t="shared" si="588"/>
        <v/>
      </c>
    </row>
    <row r="12577" spans="3:10" ht="12" thickBot="1" x14ac:dyDescent="0.25">
      <c r="C12577" s="254"/>
      <c r="D12577" s="254"/>
      <c r="E12577" s="255"/>
      <c r="F12577" s="256"/>
      <c r="G12577" s="257"/>
      <c r="H12577" s="243">
        <f t="shared" ca="1" si="589"/>
        <v>45139</v>
      </c>
      <c r="I12577" s="244">
        <f t="shared" si="590"/>
        <v>43892</v>
      </c>
      <c r="J12577" s="244" t="str">
        <f t="shared" si="588"/>
        <v/>
      </c>
    </row>
    <row r="12578" spans="3:10" ht="12" thickBot="1" x14ac:dyDescent="0.25">
      <c r="C12578" s="254"/>
      <c r="D12578" s="254"/>
      <c r="E12578" s="255"/>
      <c r="F12578" s="256"/>
      <c r="G12578" s="257"/>
      <c r="H12578" s="243">
        <f t="shared" ca="1" si="589"/>
        <v>45139</v>
      </c>
      <c r="I12578" s="244">
        <f t="shared" si="590"/>
        <v>43892</v>
      </c>
      <c r="J12578" s="244" t="str">
        <f t="shared" si="588"/>
        <v/>
      </c>
    </row>
    <row r="12579" spans="3:10" ht="12" thickBot="1" x14ac:dyDescent="0.25">
      <c r="C12579" s="254"/>
      <c r="D12579" s="254"/>
      <c r="E12579" s="255"/>
      <c r="F12579" s="256"/>
      <c r="G12579" s="257"/>
      <c r="H12579" s="243">
        <f t="shared" ca="1" si="589"/>
        <v>45139</v>
      </c>
      <c r="I12579" s="244">
        <f t="shared" si="590"/>
        <v>43892</v>
      </c>
      <c r="J12579" s="244" t="str">
        <f t="shared" si="588"/>
        <v/>
      </c>
    </row>
    <row r="12580" spans="3:10" ht="12" thickBot="1" x14ac:dyDescent="0.25">
      <c r="C12580" s="254"/>
      <c r="D12580" s="254"/>
      <c r="E12580" s="255"/>
      <c r="F12580" s="256"/>
      <c r="G12580" s="257"/>
      <c r="H12580" s="243">
        <f t="shared" ca="1" si="589"/>
        <v>45139</v>
      </c>
      <c r="I12580" s="244">
        <f t="shared" si="590"/>
        <v>43892</v>
      </c>
      <c r="J12580" s="244" t="str">
        <f t="shared" si="588"/>
        <v/>
      </c>
    </row>
    <row r="12581" spans="3:10" ht="12" thickBot="1" x14ac:dyDescent="0.25">
      <c r="C12581" s="254"/>
      <c r="D12581" s="254"/>
      <c r="E12581" s="255"/>
      <c r="F12581" s="256"/>
      <c r="G12581" s="257"/>
      <c r="H12581" s="243">
        <f t="shared" ca="1" si="589"/>
        <v>45139</v>
      </c>
      <c r="I12581" s="244">
        <f t="shared" si="590"/>
        <v>43892</v>
      </c>
      <c r="J12581" s="244" t="str">
        <f t="shared" si="588"/>
        <v/>
      </c>
    </row>
    <row r="12582" spans="3:10" ht="12" thickBot="1" x14ac:dyDescent="0.25">
      <c r="C12582" s="254"/>
      <c r="D12582" s="254"/>
      <c r="E12582" s="255"/>
      <c r="F12582" s="256"/>
      <c r="G12582" s="257"/>
      <c r="H12582" s="243">
        <f t="shared" ca="1" si="589"/>
        <v>45139</v>
      </c>
      <c r="I12582" s="244">
        <f t="shared" si="590"/>
        <v>43892</v>
      </c>
      <c r="J12582" s="244" t="str">
        <f t="shared" si="588"/>
        <v/>
      </c>
    </row>
    <row r="12583" spans="3:10" ht="12" thickBot="1" x14ac:dyDescent="0.25">
      <c r="C12583" s="254"/>
      <c r="D12583" s="254"/>
      <c r="E12583" s="255"/>
      <c r="F12583" s="256"/>
      <c r="G12583" s="257"/>
      <c r="H12583" s="243">
        <f t="shared" ca="1" si="589"/>
        <v>45139</v>
      </c>
      <c r="I12583" s="244">
        <f t="shared" si="590"/>
        <v>43892</v>
      </c>
      <c r="J12583" s="244" t="str">
        <f t="shared" si="588"/>
        <v/>
      </c>
    </row>
    <row r="12584" spans="3:10" ht="12" thickBot="1" x14ac:dyDescent="0.25">
      <c r="C12584" s="254"/>
      <c r="D12584" s="254"/>
      <c r="E12584" s="255"/>
      <c r="F12584" s="256"/>
      <c r="G12584" s="257"/>
      <c r="H12584" s="243">
        <f t="shared" ca="1" si="589"/>
        <v>45139</v>
      </c>
      <c r="I12584" s="244">
        <f t="shared" si="590"/>
        <v>43892</v>
      </c>
      <c r="J12584" s="244" t="str">
        <f t="shared" si="588"/>
        <v/>
      </c>
    </row>
    <row r="12585" spans="3:10" ht="12" thickBot="1" x14ac:dyDescent="0.25">
      <c r="C12585" s="254"/>
      <c r="D12585" s="254"/>
      <c r="E12585" s="255"/>
      <c r="F12585" s="256"/>
      <c r="G12585" s="257"/>
      <c r="H12585" s="243">
        <f t="shared" ca="1" si="589"/>
        <v>45139</v>
      </c>
      <c r="I12585" s="244">
        <f t="shared" si="590"/>
        <v>43892</v>
      </c>
      <c r="J12585" s="244" t="str">
        <f t="shared" si="588"/>
        <v/>
      </c>
    </row>
    <row r="12586" spans="3:10" ht="12" thickBot="1" x14ac:dyDescent="0.25">
      <c r="C12586" s="254"/>
      <c r="D12586" s="254"/>
      <c r="E12586" s="255"/>
      <c r="F12586" s="256"/>
      <c r="G12586" s="257"/>
      <c r="H12586" s="243">
        <f t="shared" ca="1" si="589"/>
        <v>45139</v>
      </c>
      <c r="I12586" s="244">
        <f t="shared" si="590"/>
        <v>43892</v>
      </c>
      <c r="J12586" s="244" t="str">
        <f t="shared" si="588"/>
        <v/>
      </c>
    </row>
    <row r="12587" spans="3:10" ht="12" thickBot="1" x14ac:dyDescent="0.25">
      <c r="C12587" s="254"/>
      <c r="D12587" s="254"/>
      <c r="E12587" s="255"/>
      <c r="F12587" s="256"/>
      <c r="G12587" s="257"/>
      <c r="H12587" s="243">
        <f t="shared" ca="1" si="589"/>
        <v>45139</v>
      </c>
      <c r="I12587" s="244">
        <f t="shared" si="590"/>
        <v>43892</v>
      </c>
      <c r="J12587" s="244" t="str">
        <f t="shared" si="588"/>
        <v/>
      </c>
    </row>
    <row r="12588" spans="3:10" ht="12" thickBot="1" x14ac:dyDescent="0.25">
      <c r="C12588" s="254"/>
      <c r="D12588" s="254"/>
      <c r="E12588" s="255"/>
      <c r="F12588" s="256"/>
      <c r="G12588" s="257"/>
      <c r="H12588" s="243">
        <f t="shared" ca="1" si="589"/>
        <v>45139</v>
      </c>
      <c r="I12588" s="244">
        <f t="shared" si="590"/>
        <v>43892</v>
      </c>
      <c r="J12588" s="244" t="str">
        <f t="shared" si="588"/>
        <v/>
      </c>
    </row>
    <row r="12589" spans="3:10" ht="12" thickBot="1" x14ac:dyDescent="0.25">
      <c r="C12589" s="254"/>
      <c r="D12589" s="254"/>
      <c r="E12589" s="255"/>
      <c r="F12589" s="256"/>
      <c r="G12589" s="257"/>
      <c r="H12589" s="243">
        <f t="shared" ca="1" si="589"/>
        <v>45139</v>
      </c>
      <c r="I12589" s="244">
        <f t="shared" si="590"/>
        <v>43892</v>
      </c>
      <c r="J12589" s="244" t="str">
        <f t="shared" si="588"/>
        <v/>
      </c>
    </row>
    <row r="12590" spans="3:10" ht="12" thickBot="1" x14ac:dyDescent="0.25">
      <c r="C12590" s="254"/>
      <c r="D12590" s="254"/>
      <c r="E12590" s="255"/>
      <c r="F12590" s="256"/>
      <c r="G12590" s="257"/>
      <c r="H12590" s="243">
        <f t="shared" ca="1" si="589"/>
        <v>45139</v>
      </c>
      <c r="I12590" s="244">
        <f t="shared" si="590"/>
        <v>43892</v>
      </c>
      <c r="J12590" s="244" t="str">
        <f t="shared" si="588"/>
        <v/>
      </c>
    </row>
    <row r="12591" spans="3:10" ht="12" thickBot="1" x14ac:dyDescent="0.25">
      <c r="C12591" s="254"/>
      <c r="D12591" s="254"/>
      <c r="E12591" s="255"/>
      <c r="F12591" s="256"/>
      <c r="G12591" s="257"/>
      <c r="H12591" s="243">
        <f t="shared" ca="1" si="589"/>
        <v>45139</v>
      </c>
      <c r="I12591" s="244">
        <f t="shared" si="590"/>
        <v>43892</v>
      </c>
      <c r="J12591" s="244" t="str">
        <f t="shared" si="588"/>
        <v/>
      </c>
    </row>
    <row r="12592" spans="3:10" ht="12" thickBot="1" x14ac:dyDescent="0.25">
      <c r="C12592" s="254"/>
      <c r="D12592" s="254"/>
      <c r="E12592" s="255"/>
      <c r="F12592" s="256"/>
      <c r="G12592" s="257"/>
      <c r="H12592" s="243">
        <f t="shared" ca="1" si="589"/>
        <v>45139</v>
      </c>
      <c r="I12592" s="244">
        <f t="shared" si="590"/>
        <v>43892</v>
      </c>
      <c r="J12592" s="244" t="str">
        <f t="shared" si="588"/>
        <v/>
      </c>
    </row>
    <row r="12593" spans="3:10" ht="12" thickBot="1" x14ac:dyDescent="0.25">
      <c r="C12593" s="254"/>
      <c r="D12593" s="254"/>
      <c r="E12593" s="255"/>
      <c r="F12593" s="256"/>
      <c r="G12593" s="257"/>
      <c r="H12593" s="243">
        <f t="shared" ca="1" si="589"/>
        <v>45139</v>
      </c>
      <c r="I12593" s="244">
        <f t="shared" si="590"/>
        <v>43892</v>
      </c>
      <c r="J12593" s="244" t="str">
        <f t="shared" si="588"/>
        <v/>
      </c>
    </row>
    <row r="12594" spans="3:10" ht="12" thickBot="1" x14ac:dyDescent="0.25">
      <c r="C12594" s="254"/>
      <c r="D12594" s="254"/>
      <c r="E12594" s="255"/>
      <c r="F12594" s="256"/>
      <c r="G12594" s="257"/>
      <c r="H12594" s="243">
        <f t="shared" ca="1" si="589"/>
        <v>45139</v>
      </c>
      <c r="I12594" s="244">
        <f t="shared" si="590"/>
        <v>43892</v>
      </c>
      <c r="J12594" s="244" t="str">
        <f t="shared" si="588"/>
        <v/>
      </c>
    </row>
    <row r="12595" spans="3:10" ht="12" thickBot="1" x14ac:dyDescent="0.25">
      <c r="C12595" s="254"/>
      <c r="D12595" s="254"/>
      <c r="E12595" s="255"/>
      <c r="F12595" s="256"/>
      <c r="G12595" s="257"/>
      <c r="H12595" s="243">
        <f t="shared" ca="1" si="589"/>
        <v>45139</v>
      </c>
      <c r="I12595" s="244">
        <f t="shared" si="590"/>
        <v>43892</v>
      </c>
      <c r="J12595" s="244" t="str">
        <f t="shared" si="588"/>
        <v/>
      </c>
    </row>
    <row r="12596" spans="3:10" ht="12" thickBot="1" x14ac:dyDescent="0.25">
      <c r="C12596" s="254"/>
      <c r="D12596" s="254"/>
      <c r="E12596" s="255"/>
      <c r="F12596" s="256"/>
      <c r="G12596" s="257"/>
      <c r="H12596" s="243">
        <f t="shared" ca="1" si="589"/>
        <v>45139</v>
      </c>
      <c r="I12596" s="244">
        <f t="shared" si="590"/>
        <v>43892</v>
      </c>
      <c r="J12596" s="244" t="str">
        <f t="shared" si="588"/>
        <v/>
      </c>
    </row>
    <row r="12597" spans="3:10" ht="12" thickBot="1" x14ac:dyDescent="0.25">
      <c r="C12597" s="254"/>
      <c r="D12597" s="254"/>
      <c r="E12597" s="255"/>
      <c r="F12597" s="256"/>
      <c r="G12597" s="257"/>
      <c r="H12597" s="243">
        <f t="shared" ca="1" si="589"/>
        <v>45139</v>
      </c>
      <c r="I12597" s="244">
        <f t="shared" si="590"/>
        <v>43892</v>
      </c>
      <c r="J12597" s="244" t="str">
        <f t="shared" si="588"/>
        <v/>
      </c>
    </row>
    <row r="12598" spans="3:10" ht="12" thickBot="1" x14ac:dyDescent="0.25">
      <c r="C12598" s="254"/>
      <c r="D12598" s="254"/>
      <c r="E12598" s="255"/>
      <c r="F12598" s="256"/>
      <c r="G12598" s="257"/>
      <c r="H12598" s="243">
        <f t="shared" ca="1" si="589"/>
        <v>45139</v>
      </c>
      <c r="I12598" s="244">
        <f t="shared" si="590"/>
        <v>43892</v>
      </c>
      <c r="J12598" s="244" t="str">
        <f t="shared" si="588"/>
        <v/>
      </c>
    </row>
    <row r="12599" spans="3:10" ht="12" thickBot="1" x14ac:dyDescent="0.25">
      <c r="C12599" s="254"/>
      <c r="D12599" s="254"/>
      <c r="E12599" s="255"/>
      <c r="F12599" s="256"/>
      <c r="G12599" s="257"/>
      <c r="H12599" s="243">
        <f t="shared" ca="1" si="589"/>
        <v>45139</v>
      </c>
      <c r="I12599" s="244">
        <f t="shared" si="590"/>
        <v>43892</v>
      </c>
      <c r="J12599" s="244" t="str">
        <f t="shared" si="588"/>
        <v/>
      </c>
    </row>
    <row r="12600" spans="3:10" ht="12" thickBot="1" x14ac:dyDescent="0.25">
      <c r="C12600" s="254"/>
      <c r="D12600" s="254"/>
      <c r="E12600" s="255"/>
      <c r="F12600" s="256"/>
      <c r="G12600" s="257"/>
      <c r="H12600" s="243">
        <f t="shared" ca="1" si="589"/>
        <v>45139</v>
      </c>
      <c r="I12600" s="244">
        <f t="shared" si="590"/>
        <v>43892</v>
      </c>
      <c r="J12600" s="244" t="str">
        <f t="shared" si="588"/>
        <v/>
      </c>
    </row>
    <row r="12601" spans="3:10" ht="12" thickBot="1" x14ac:dyDescent="0.25">
      <c r="C12601" s="254"/>
      <c r="D12601" s="254"/>
      <c r="E12601" s="255"/>
      <c r="F12601" s="256"/>
      <c r="G12601" s="257"/>
      <c r="H12601" s="243">
        <f t="shared" ca="1" si="589"/>
        <v>45139</v>
      </c>
      <c r="I12601" s="244">
        <f t="shared" si="590"/>
        <v>43892</v>
      </c>
      <c r="J12601" s="244" t="str">
        <f t="shared" si="588"/>
        <v/>
      </c>
    </row>
    <row r="12602" spans="3:10" ht="12" thickBot="1" x14ac:dyDescent="0.25">
      <c r="C12602" s="254"/>
      <c r="D12602" s="254"/>
      <c r="E12602" s="255"/>
      <c r="F12602" s="256"/>
      <c r="G12602" s="257"/>
      <c r="H12602" s="243">
        <f t="shared" ca="1" si="589"/>
        <v>45139</v>
      </c>
      <c r="I12602" s="244">
        <f t="shared" si="590"/>
        <v>43892</v>
      </c>
      <c r="J12602" s="244" t="str">
        <f t="shared" si="588"/>
        <v/>
      </c>
    </row>
    <row r="12603" spans="3:10" ht="12" thickBot="1" x14ac:dyDescent="0.25">
      <c r="C12603" s="254"/>
      <c r="D12603" s="254"/>
      <c r="E12603" s="255"/>
      <c r="F12603" s="256"/>
      <c r="G12603" s="257"/>
      <c r="H12603" s="243">
        <f t="shared" ca="1" si="589"/>
        <v>45139</v>
      </c>
      <c r="I12603" s="244">
        <f t="shared" si="590"/>
        <v>43892</v>
      </c>
      <c r="J12603" s="244" t="str">
        <f t="shared" si="588"/>
        <v/>
      </c>
    </row>
    <row r="12604" spans="3:10" ht="12" thickBot="1" x14ac:dyDescent="0.25">
      <c r="C12604" s="254"/>
      <c r="D12604" s="254"/>
      <c r="E12604" s="255"/>
      <c r="F12604" s="256"/>
      <c r="G12604" s="257"/>
      <c r="H12604" s="243">
        <f t="shared" ca="1" si="589"/>
        <v>45139</v>
      </c>
      <c r="I12604" s="244">
        <f t="shared" si="590"/>
        <v>43892</v>
      </c>
      <c r="J12604" s="244" t="str">
        <f t="shared" si="588"/>
        <v/>
      </c>
    </row>
    <row r="12605" spans="3:10" ht="12" thickBot="1" x14ac:dyDescent="0.25">
      <c r="C12605" s="254"/>
      <c r="D12605" s="254"/>
      <c r="E12605" s="255"/>
      <c r="F12605" s="256"/>
      <c r="G12605" s="257"/>
      <c r="H12605" s="243">
        <f t="shared" ca="1" si="589"/>
        <v>45139</v>
      </c>
      <c r="I12605" s="244">
        <f t="shared" si="590"/>
        <v>43892</v>
      </c>
      <c r="J12605" s="244" t="str">
        <f t="shared" si="588"/>
        <v/>
      </c>
    </row>
    <row r="12606" spans="3:10" ht="12" thickBot="1" x14ac:dyDescent="0.25">
      <c r="C12606" s="254"/>
      <c r="D12606" s="254"/>
      <c r="E12606" s="255"/>
      <c r="F12606" s="256"/>
      <c r="G12606" s="257"/>
      <c r="H12606" s="243">
        <f t="shared" ca="1" si="589"/>
        <v>45139</v>
      </c>
      <c r="I12606" s="244">
        <f t="shared" si="590"/>
        <v>43892</v>
      </c>
      <c r="J12606" s="244" t="str">
        <f t="shared" si="588"/>
        <v/>
      </c>
    </row>
    <row r="12607" spans="3:10" ht="12" thickBot="1" x14ac:dyDescent="0.25">
      <c r="C12607" s="254"/>
      <c r="D12607" s="254"/>
      <c r="E12607" s="255"/>
      <c r="F12607" s="256"/>
      <c r="G12607" s="257"/>
      <c r="H12607" s="243">
        <f t="shared" ca="1" si="589"/>
        <v>45139</v>
      </c>
      <c r="I12607" s="244">
        <f t="shared" si="590"/>
        <v>43892</v>
      </c>
      <c r="J12607" s="244" t="str">
        <f t="shared" si="588"/>
        <v/>
      </c>
    </row>
    <row r="12608" spans="3:10" ht="12" thickBot="1" x14ac:dyDescent="0.25">
      <c r="C12608" s="254"/>
      <c r="D12608" s="254"/>
      <c r="E12608" s="255"/>
      <c r="F12608" s="256"/>
      <c r="G12608" s="257"/>
      <c r="H12608" s="243">
        <f t="shared" ca="1" si="589"/>
        <v>45139</v>
      </c>
      <c r="I12608" s="244">
        <f t="shared" si="590"/>
        <v>43892</v>
      </c>
      <c r="J12608" s="244" t="str">
        <f t="shared" si="588"/>
        <v/>
      </c>
    </row>
    <row r="12609" spans="3:10" ht="12" thickBot="1" x14ac:dyDescent="0.25">
      <c r="C12609" s="254"/>
      <c r="D12609" s="254"/>
      <c r="E12609" s="255"/>
      <c r="F12609" s="256"/>
      <c r="G12609" s="257"/>
      <c r="H12609" s="243">
        <f t="shared" ca="1" si="589"/>
        <v>45139</v>
      </c>
      <c r="I12609" s="244">
        <f t="shared" si="590"/>
        <v>43892</v>
      </c>
      <c r="J12609" s="244" t="str">
        <f t="shared" si="588"/>
        <v/>
      </c>
    </row>
    <row r="12610" spans="3:10" ht="12" thickBot="1" x14ac:dyDescent="0.25">
      <c r="C12610" s="254"/>
      <c r="D12610" s="254"/>
      <c r="E12610" s="255"/>
      <c r="F12610" s="256"/>
      <c r="G12610" s="257"/>
      <c r="H12610" s="243">
        <f t="shared" ca="1" si="589"/>
        <v>45139</v>
      </c>
      <c r="I12610" s="244">
        <f t="shared" si="590"/>
        <v>43892</v>
      </c>
      <c r="J12610" s="244" t="str">
        <f t="shared" si="588"/>
        <v/>
      </c>
    </row>
    <row r="12611" spans="3:10" ht="12" thickBot="1" x14ac:dyDescent="0.25">
      <c r="C12611" s="254"/>
      <c r="D12611" s="254"/>
      <c r="E12611" s="255"/>
      <c r="F12611" s="256"/>
      <c r="G12611" s="257"/>
      <c r="H12611" s="243">
        <f t="shared" ca="1" si="589"/>
        <v>45139</v>
      </c>
      <c r="I12611" s="244">
        <f t="shared" si="590"/>
        <v>43892</v>
      </c>
      <c r="J12611" s="244" t="str">
        <f t="shared" si="588"/>
        <v/>
      </c>
    </row>
    <row r="12612" spans="3:10" ht="12" thickBot="1" x14ac:dyDescent="0.25">
      <c r="C12612" s="254"/>
      <c r="D12612" s="254"/>
      <c r="E12612" s="255"/>
      <c r="F12612" s="256"/>
      <c r="G12612" s="257"/>
      <c r="H12612" s="243">
        <f t="shared" ca="1" si="589"/>
        <v>45139</v>
      </c>
      <c r="I12612" s="244">
        <f t="shared" si="590"/>
        <v>43892</v>
      </c>
      <c r="J12612" s="244" t="str">
        <f t="shared" si="588"/>
        <v/>
      </c>
    </row>
    <row r="12613" spans="3:10" ht="12" thickBot="1" x14ac:dyDescent="0.25">
      <c r="C12613" s="254"/>
      <c r="D12613" s="254"/>
      <c r="E12613" s="255"/>
      <c r="F12613" s="256"/>
      <c r="G12613" s="257"/>
      <c r="H12613" s="243">
        <f t="shared" ca="1" si="589"/>
        <v>45139</v>
      </c>
      <c r="I12613" s="244">
        <f t="shared" si="590"/>
        <v>43892</v>
      </c>
      <c r="J12613" s="244" t="str">
        <f t="shared" si="588"/>
        <v/>
      </c>
    </row>
    <row r="12614" spans="3:10" ht="12" thickBot="1" x14ac:dyDescent="0.25">
      <c r="C12614" s="254"/>
      <c r="D12614" s="254"/>
      <c r="E12614" s="255"/>
      <c r="F12614" s="256"/>
      <c r="G12614" s="257"/>
      <c r="H12614" s="243">
        <f t="shared" ca="1" si="589"/>
        <v>45139</v>
      </c>
      <c r="I12614" s="244">
        <f t="shared" si="590"/>
        <v>43892</v>
      </c>
      <c r="J12614" s="244" t="str">
        <f t="shared" ref="J12614:J12677" si="591">IF(G12614="","",IF(G12614&gt;=0,"Debitoren",IF(G12614&lt;0,"Kreditoren","")))</f>
        <v/>
      </c>
    </row>
    <row r="12615" spans="3:10" ht="12" thickBot="1" x14ac:dyDescent="0.25">
      <c r="C12615" s="254"/>
      <c r="D12615" s="254"/>
      <c r="E12615" s="255"/>
      <c r="F12615" s="256"/>
      <c r="G12615" s="257"/>
      <c r="H12615" s="243">
        <f t="shared" ref="H12615:H12678" ca="1" si="592">IF(F12615&lt;$F$2,EOMONTH($F$2,-1)+1,EOMONTH(F12615,-1)+1)</f>
        <v>45139</v>
      </c>
      <c r="I12615" s="244">
        <f t="shared" ref="I12615:I12678" si="593">IF(F12615&lt;$I$2,IF(   WEEKDAY(EOMONTH($I$2,-1)+1)=1,EOMONTH($I$2,-1)+1+1,EOMONTH($I$2,-1)+1),IF(WEEKDAY(F12615)=1,F12615+1,F12615))</f>
        <v>43892</v>
      </c>
      <c r="J12615" s="244" t="str">
        <f t="shared" si="591"/>
        <v/>
      </c>
    </row>
    <row r="12616" spans="3:10" ht="12" thickBot="1" x14ac:dyDescent="0.25">
      <c r="C12616" s="254"/>
      <c r="D12616" s="254"/>
      <c r="E12616" s="255"/>
      <c r="F12616" s="256"/>
      <c r="G12616" s="257"/>
      <c r="H12616" s="243">
        <f t="shared" ca="1" si="592"/>
        <v>45139</v>
      </c>
      <c r="I12616" s="244">
        <f t="shared" si="593"/>
        <v>43892</v>
      </c>
      <c r="J12616" s="244" t="str">
        <f t="shared" si="591"/>
        <v/>
      </c>
    </row>
    <row r="12617" spans="3:10" ht="12" thickBot="1" x14ac:dyDescent="0.25">
      <c r="C12617" s="254"/>
      <c r="D12617" s="254"/>
      <c r="E12617" s="255"/>
      <c r="F12617" s="256"/>
      <c r="G12617" s="257"/>
      <c r="H12617" s="243">
        <f t="shared" ca="1" si="592"/>
        <v>45139</v>
      </c>
      <c r="I12617" s="244">
        <f t="shared" si="593"/>
        <v>43892</v>
      </c>
      <c r="J12617" s="244" t="str">
        <f t="shared" si="591"/>
        <v/>
      </c>
    </row>
    <row r="12618" spans="3:10" ht="12" thickBot="1" x14ac:dyDescent="0.25">
      <c r="C12618" s="254"/>
      <c r="D12618" s="254"/>
      <c r="E12618" s="255"/>
      <c r="F12618" s="256"/>
      <c r="G12618" s="257"/>
      <c r="H12618" s="243">
        <f t="shared" ca="1" si="592"/>
        <v>45139</v>
      </c>
      <c r="I12618" s="244">
        <f t="shared" si="593"/>
        <v>43892</v>
      </c>
      <c r="J12618" s="244" t="str">
        <f t="shared" si="591"/>
        <v/>
      </c>
    </row>
    <row r="12619" spans="3:10" ht="12" thickBot="1" x14ac:dyDescent="0.25">
      <c r="C12619" s="254"/>
      <c r="D12619" s="254"/>
      <c r="E12619" s="255"/>
      <c r="F12619" s="256"/>
      <c r="G12619" s="257"/>
      <c r="H12619" s="243">
        <f t="shared" ca="1" si="592"/>
        <v>45139</v>
      </c>
      <c r="I12619" s="244">
        <f t="shared" si="593"/>
        <v>43892</v>
      </c>
      <c r="J12619" s="244" t="str">
        <f t="shared" si="591"/>
        <v/>
      </c>
    </row>
    <row r="12620" spans="3:10" ht="12" thickBot="1" x14ac:dyDescent="0.25">
      <c r="C12620" s="254"/>
      <c r="D12620" s="254"/>
      <c r="E12620" s="255"/>
      <c r="F12620" s="256"/>
      <c r="G12620" s="257"/>
      <c r="H12620" s="243">
        <f t="shared" ca="1" si="592"/>
        <v>45139</v>
      </c>
      <c r="I12620" s="244">
        <f t="shared" si="593"/>
        <v>43892</v>
      </c>
      <c r="J12620" s="244" t="str">
        <f t="shared" si="591"/>
        <v/>
      </c>
    </row>
    <row r="12621" spans="3:10" ht="12" thickBot="1" x14ac:dyDescent="0.25">
      <c r="C12621" s="254"/>
      <c r="D12621" s="254"/>
      <c r="E12621" s="255"/>
      <c r="F12621" s="256"/>
      <c r="G12621" s="257"/>
      <c r="H12621" s="243">
        <f t="shared" ca="1" si="592"/>
        <v>45139</v>
      </c>
      <c r="I12621" s="244">
        <f t="shared" si="593"/>
        <v>43892</v>
      </c>
      <c r="J12621" s="244" t="str">
        <f t="shared" si="591"/>
        <v/>
      </c>
    </row>
    <row r="12622" spans="3:10" ht="12" thickBot="1" x14ac:dyDescent="0.25">
      <c r="C12622" s="254"/>
      <c r="D12622" s="254"/>
      <c r="E12622" s="255"/>
      <c r="F12622" s="256"/>
      <c r="G12622" s="257"/>
      <c r="H12622" s="243">
        <f t="shared" ca="1" si="592"/>
        <v>45139</v>
      </c>
      <c r="I12622" s="244">
        <f t="shared" si="593"/>
        <v>43892</v>
      </c>
      <c r="J12622" s="244" t="str">
        <f t="shared" si="591"/>
        <v/>
      </c>
    </row>
    <row r="12623" spans="3:10" ht="12" thickBot="1" x14ac:dyDescent="0.25">
      <c r="C12623" s="254"/>
      <c r="D12623" s="254"/>
      <c r="E12623" s="255"/>
      <c r="F12623" s="256"/>
      <c r="G12623" s="257"/>
      <c r="H12623" s="243">
        <f t="shared" ca="1" si="592"/>
        <v>45139</v>
      </c>
      <c r="I12623" s="244">
        <f t="shared" si="593"/>
        <v>43892</v>
      </c>
      <c r="J12623" s="244" t="str">
        <f t="shared" si="591"/>
        <v/>
      </c>
    </row>
    <row r="12624" spans="3:10" ht="12" thickBot="1" x14ac:dyDescent="0.25">
      <c r="C12624" s="254"/>
      <c r="D12624" s="254"/>
      <c r="E12624" s="255"/>
      <c r="F12624" s="256"/>
      <c r="G12624" s="257"/>
      <c r="H12624" s="243">
        <f t="shared" ca="1" si="592"/>
        <v>45139</v>
      </c>
      <c r="I12624" s="244">
        <f t="shared" si="593"/>
        <v>43892</v>
      </c>
      <c r="J12624" s="244" t="str">
        <f t="shared" si="591"/>
        <v/>
      </c>
    </row>
    <row r="12625" spans="3:10" ht="12" thickBot="1" x14ac:dyDescent="0.25">
      <c r="C12625" s="254"/>
      <c r="D12625" s="254"/>
      <c r="E12625" s="255"/>
      <c r="F12625" s="256"/>
      <c r="G12625" s="257"/>
      <c r="H12625" s="243">
        <f t="shared" ca="1" si="592"/>
        <v>45139</v>
      </c>
      <c r="I12625" s="244">
        <f t="shared" si="593"/>
        <v>43892</v>
      </c>
      <c r="J12625" s="244" t="str">
        <f t="shared" si="591"/>
        <v/>
      </c>
    </row>
    <row r="12626" spans="3:10" ht="12" thickBot="1" x14ac:dyDescent="0.25">
      <c r="C12626" s="254"/>
      <c r="D12626" s="254"/>
      <c r="E12626" s="255"/>
      <c r="F12626" s="256"/>
      <c r="G12626" s="257"/>
      <c r="H12626" s="243">
        <f t="shared" ca="1" si="592"/>
        <v>45139</v>
      </c>
      <c r="I12626" s="244">
        <f t="shared" si="593"/>
        <v>43892</v>
      </c>
      <c r="J12626" s="244" t="str">
        <f t="shared" si="591"/>
        <v/>
      </c>
    </row>
    <row r="12627" spans="3:10" ht="12" thickBot="1" x14ac:dyDescent="0.25">
      <c r="C12627" s="254"/>
      <c r="D12627" s="254"/>
      <c r="E12627" s="255"/>
      <c r="F12627" s="256"/>
      <c r="G12627" s="257"/>
      <c r="H12627" s="243">
        <f t="shared" ca="1" si="592"/>
        <v>45139</v>
      </c>
      <c r="I12627" s="244">
        <f t="shared" si="593"/>
        <v>43892</v>
      </c>
      <c r="J12627" s="244" t="str">
        <f t="shared" si="591"/>
        <v/>
      </c>
    </row>
    <row r="12628" spans="3:10" ht="12" thickBot="1" x14ac:dyDescent="0.25">
      <c r="C12628" s="254"/>
      <c r="D12628" s="254"/>
      <c r="E12628" s="255"/>
      <c r="F12628" s="256"/>
      <c r="G12628" s="257"/>
      <c r="H12628" s="243">
        <f t="shared" ca="1" si="592"/>
        <v>45139</v>
      </c>
      <c r="I12628" s="244">
        <f t="shared" si="593"/>
        <v>43892</v>
      </c>
      <c r="J12628" s="244" t="str">
        <f t="shared" si="591"/>
        <v/>
      </c>
    </row>
    <row r="12629" spans="3:10" ht="12" thickBot="1" x14ac:dyDescent="0.25">
      <c r="C12629" s="254"/>
      <c r="D12629" s="254"/>
      <c r="E12629" s="255"/>
      <c r="F12629" s="256"/>
      <c r="G12629" s="257"/>
      <c r="H12629" s="243">
        <f t="shared" ca="1" si="592"/>
        <v>45139</v>
      </c>
      <c r="I12629" s="244">
        <f t="shared" si="593"/>
        <v>43892</v>
      </c>
      <c r="J12629" s="244" t="str">
        <f t="shared" si="591"/>
        <v/>
      </c>
    </row>
    <row r="12630" spans="3:10" ht="12" thickBot="1" x14ac:dyDescent="0.25">
      <c r="C12630" s="254"/>
      <c r="D12630" s="254"/>
      <c r="E12630" s="255"/>
      <c r="F12630" s="256"/>
      <c r="G12630" s="257"/>
      <c r="H12630" s="243">
        <f t="shared" ca="1" si="592"/>
        <v>45139</v>
      </c>
      <c r="I12630" s="244">
        <f t="shared" si="593"/>
        <v>43892</v>
      </c>
      <c r="J12630" s="244" t="str">
        <f t="shared" si="591"/>
        <v/>
      </c>
    </row>
    <row r="12631" spans="3:10" ht="12" thickBot="1" x14ac:dyDescent="0.25">
      <c r="C12631" s="254"/>
      <c r="D12631" s="254"/>
      <c r="E12631" s="255"/>
      <c r="F12631" s="256"/>
      <c r="G12631" s="257"/>
      <c r="H12631" s="243">
        <f t="shared" ca="1" si="592"/>
        <v>45139</v>
      </c>
      <c r="I12631" s="244">
        <f t="shared" si="593"/>
        <v>43892</v>
      </c>
      <c r="J12631" s="244" t="str">
        <f t="shared" si="591"/>
        <v/>
      </c>
    </row>
    <row r="12632" spans="3:10" ht="12" thickBot="1" x14ac:dyDescent="0.25">
      <c r="C12632" s="254"/>
      <c r="D12632" s="254"/>
      <c r="E12632" s="255"/>
      <c r="F12632" s="256"/>
      <c r="G12632" s="257"/>
      <c r="H12632" s="243">
        <f t="shared" ca="1" si="592"/>
        <v>45139</v>
      </c>
      <c r="I12632" s="244">
        <f t="shared" si="593"/>
        <v>43892</v>
      </c>
      <c r="J12632" s="244" t="str">
        <f t="shared" si="591"/>
        <v/>
      </c>
    </row>
    <row r="12633" spans="3:10" ht="12" thickBot="1" x14ac:dyDescent="0.25">
      <c r="C12633" s="254"/>
      <c r="D12633" s="254"/>
      <c r="E12633" s="255"/>
      <c r="F12633" s="256"/>
      <c r="G12633" s="257"/>
      <c r="H12633" s="243">
        <f t="shared" ca="1" si="592"/>
        <v>45139</v>
      </c>
      <c r="I12633" s="244">
        <f t="shared" si="593"/>
        <v>43892</v>
      </c>
      <c r="J12633" s="244" t="str">
        <f t="shared" si="591"/>
        <v/>
      </c>
    </row>
    <row r="12634" spans="3:10" ht="12" thickBot="1" x14ac:dyDescent="0.25">
      <c r="C12634" s="254"/>
      <c r="D12634" s="254"/>
      <c r="E12634" s="255"/>
      <c r="F12634" s="256"/>
      <c r="G12634" s="257"/>
      <c r="H12634" s="243">
        <f t="shared" ca="1" si="592"/>
        <v>45139</v>
      </c>
      <c r="I12634" s="244">
        <f t="shared" si="593"/>
        <v>43892</v>
      </c>
      <c r="J12634" s="244" t="str">
        <f t="shared" si="591"/>
        <v/>
      </c>
    </row>
    <row r="12635" spans="3:10" ht="12" thickBot="1" x14ac:dyDescent="0.25">
      <c r="C12635" s="254"/>
      <c r="D12635" s="254"/>
      <c r="E12635" s="255"/>
      <c r="F12635" s="256"/>
      <c r="G12635" s="257"/>
      <c r="H12635" s="243">
        <f t="shared" ca="1" si="592"/>
        <v>45139</v>
      </c>
      <c r="I12635" s="244">
        <f t="shared" si="593"/>
        <v>43892</v>
      </c>
      <c r="J12635" s="244" t="str">
        <f t="shared" si="591"/>
        <v/>
      </c>
    </row>
    <row r="12636" spans="3:10" ht="12" thickBot="1" x14ac:dyDescent="0.25">
      <c r="C12636" s="254"/>
      <c r="D12636" s="254"/>
      <c r="E12636" s="255"/>
      <c r="F12636" s="256"/>
      <c r="G12636" s="257"/>
      <c r="H12636" s="243">
        <f t="shared" ca="1" si="592"/>
        <v>45139</v>
      </c>
      <c r="I12636" s="244">
        <f t="shared" si="593"/>
        <v>43892</v>
      </c>
      <c r="J12636" s="244" t="str">
        <f t="shared" si="591"/>
        <v/>
      </c>
    </row>
    <row r="12637" spans="3:10" ht="12" thickBot="1" x14ac:dyDescent="0.25">
      <c r="C12637" s="254"/>
      <c r="D12637" s="254"/>
      <c r="E12637" s="255"/>
      <c r="F12637" s="256"/>
      <c r="G12637" s="257"/>
      <c r="H12637" s="243">
        <f t="shared" ca="1" si="592"/>
        <v>45139</v>
      </c>
      <c r="I12637" s="244">
        <f t="shared" si="593"/>
        <v>43892</v>
      </c>
      <c r="J12637" s="244" t="str">
        <f t="shared" si="591"/>
        <v/>
      </c>
    </row>
    <row r="12638" spans="3:10" ht="12" thickBot="1" x14ac:dyDescent="0.25">
      <c r="C12638" s="254"/>
      <c r="D12638" s="254"/>
      <c r="E12638" s="255"/>
      <c r="F12638" s="256"/>
      <c r="G12638" s="257"/>
      <c r="H12638" s="243">
        <f t="shared" ca="1" si="592"/>
        <v>45139</v>
      </c>
      <c r="I12638" s="244">
        <f t="shared" si="593"/>
        <v>43892</v>
      </c>
      <c r="J12638" s="244" t="str">
        <f t="shared" si="591"/>
        <v/>
      </c>
    </row>
    <row r="12639" spans="3:10" ht="12" thickBot="1" x14ac:dyDescent="0.25">
      <c r="C12639" s="254"/>
      <c r="D12639" s="254"/>
      <c r="E12639" s="255"/>
      <c r="F12639" s="256"/>
      <c r="G12639" s="257"/>
      <c r="H12639" s="243">
        <f t="shared" ca="1" si="592"/>
        <v>45139</v>
      </c>
      <c r="I12639" s="244">
        <f t="shared" si="593"/>
        <v>43892</v>
      </c>
      <c r="J12639" s="244" t="str">
        <f t="shared" si="591"/>
        <v/>
      </c>
    </row>
    <row r="12640" spans="3:10" ht="12" thickBot="1" x14ac:dyDescent="0.25">
      <c r="C12640" s="254"/>
      <c r="D12640" s="254"/>
      <c r="E12640" s="255"/>
      <c r="F12640" s="256"/>
      <c r="G12640" s="257"/>
      <c r="H12640" s="243">
        <f t="shared" ca="1" si="592"/>
        <v>45139</v>
      </c>
      <c r="I12640" s="244">
        <f t="shared" si="593"/>
        <v>43892</v>
      </c>
      <c r="J12640" s="244" t="str">
        <f t="shared" si="591"/>
        <v/>
      </c>
    </row>
    <row r="12641" spans="3:10" ht="12" thickBot="1" x14ac:dyDescent="0.25">
      <c r="C12641" s="254"/>
      <c r="D12641" s="254"/>
      <c r="E12641" s="255"/>
      <c r="F12641" s="256"/>
      <c r="G12641" s="257"/>
      <c r="H12641" s="243">
        <f t="shared" ca="1" si="592"/>
        <v>45139</v>
      </c>
      <c r="I12641" s="244">
        <f t="shared" si="593"/>
        <v>43892</v>
      </c>
      <c r="J12641" s="244" t="str">
        <f t="shared" si="591"/>
        <v/>
      </c>
    </row>
    <row r="12642" spans="3:10" ht="12" thickBot="1" x14ac:dyDescent="0.25">
      <c r="C12642" s="254"/>
      <c r="D12642" s="254"/>
      <c r="E12642" s="255"/>
      <c r="F12642" s="256"/>
      <c r="G12642" s="257"/>
      <c r="H12642" s="243">
        <f t="shared" ca="1" si="592"/>
        <v>45139</v>
      </c>
      <c r="I12642" s="244">
        <f t="shared" si="593"/>
        <v>43892</v>
      </c>
      <c r="J12642" s="244" t="str">
        <f t="shared" si="591"/>
        <v/>
      </c>
    </row>
    <row r="12643" spans="3:10" ht="12" thickBot="1" x14ac:dyDescent="0.25">
      <c r="C12643" s="254"/>
      <c r="D12643" s="254"/>
      <c r="E12643" s="255"/>
      <c r="F12643" s="256"/>
      <c r="G12643" s="257"/>
      <c r="H12643" s="243">
        <f t="shared" ca="1" si="592"/>
        <v>45139</v>
      </c>
      <c r="I12643" s="244">
        <f t="shared" si="593"/>
        <v>43892</v>
      </c>
      <c r="J12643" s="244" t="str">
        <f t="shared" si="591"/>
        <v/>
      </c>
    </row>
    <row r="12644" spans="3:10" ht="12" thickBot="1" x14ac:dyDescent="0.25">
      <c r="C12644" s="254"/>
      <c r="D12644" s="254"/>
      <c r="E12644" s="255"/>
      <c r="F12644" s="256"/>
      <c r="G12644" s="257"/>
      <c r="H12644" s="243">
        <f t="shared" ca="1" si="592"/>
        <v>45139</v>
      </c>
      <c r="I12644" s="244">
        <f t="shared" si="593"/>
        <v>43892</v>
      </c>
      <c r="J12644" s="244" t="str">
        <f t="shared" si="591"/>
        <v/>
      </c>
    </row>
    <row r="12645" spans="3:10" ht="12" thickBot="1" x14ac:dyDescent="0.25">
      <c r="C12645" s="254"/>
      <c r="D12645" s="254"/>
      <c r="E12645" s="255"/>
      <c r="F12645" s="256"/>
      <c r="G12645" s="257"/>
      <c r="H12645" s="243">
        <f t="shared" ca="1" si="592"/>
        <v>45139</v>
      </c>
      <c r="I12645" s="244">
        <f t="shared" si="593"/>
        <v>43892</v>
      </c>
      <c r="J12645" s="244" t="str">
        <f t="shared" si="591"/>
        <v/>
      </c>
    </row>
    <row r="12646" spans="3:10" ht="12" thickBot="1" x14ac:dyDescent="0.25">
      <c r="C12646" s="254"/>
      <c r="D12646" s="254"/>
      <c r="E12646" s="255"/>
      <c r="F12646" s="256"/>
      <c r="G12646" s="257"/>
      <c r="H12646" s="243">
        <f t="shared" ca="1" si="592"/>
        <v>45139</v>
      </c>
      <c r="I12646" s="244">
        <f t="shared" si="593"/>
        <v>43892</v>
      </c>
      <c r="J12646" s="244" t="str">
        <f t="shared" si="591"/>
        <v/>
      </c>
    </row>
    <row r="12647" spans="3:10" ht="12" thickBot="1" x14ac:dyDescent="0.25">
      <c r="C12647" s="254"/>
      <c r="D12647" s="254"/>
      <c r="E12647" s="255"/>
      <c r="F12647" s="256"/>
      <c r="G12647" s="257"/>
      <c r="H12647" s="243">
        <f t="shared" ca="1" si="592"/>
        <v>45139</v>
      </c>
      <c r="I12647" s="244">
        <f t="shared" si="593"/>
        <v>43892</v>
      </c>
      <c r="J12647" s="244" t="str">
        <f t="shared" si="591"/>
        <v/>
      </c>
    </row>
    <row r="12648" spans="3:10" ht="12" thickBot="1" x14ac:dyDescent="0.25">
      <c r="C12648" s="254"/>
      <c r="D12648" s="254"/>
      <c r="E12648" s="255"/>
      <c r="F12648" s="256"/>
      <c r="G12648" s="257"/>
      <c r="H12648" s="243">
        <f t="shared" ca="1" si="592"/>
        <v>45139</v>
      </c>
      <c r="I12648" s="244">
        <f t="shared" si="593"/>
        <v>43892</v>
      </c>
      <c r="J12648" s="244" t="str">
        <f t="shared" si="591"/>
        <v/>
      </c>
    </row>
    <row r="12649" spans="3:10" ht="12" thickBot="1" x14ac:dyDescent="0.25">
      <c r="C12649" s="254"/>
      <c r="D12649" s="254"/>
      <c r="E12649" s="255"/>
      <c r="F12649" s="256"/>
      <c r="G12649" s="257"/>
      <c r="H12649" s="243">
        <f t="shared" ca="1" si="592"/>
        <v>45139</v>
      </c>
      <c r="I12649" s="244">
        <f t="shared" si="593"/>
        <v>43892</v>
      </c>
      <c r="J12649" s="244" t="str">
        <f t="shared" si="591"/>
        <v/>
      </c>
    </row>
    <row r="12650" spans="3:10" ht="12" thickBot="1" x14ac:dyDescent="0.25">
      <c r="C12650" s="254"/>
      <c r="D12650" s="254"/>
      <c r="E12650" s="255"/>
      <c r="F12650" s="256"/>
      <c r="G12650" s="257"/>
      <c r="H12650" s="243">
        <f t="shared" ca="1" si="592"/>
        <v>45139</v>
      </c>
      <c r="I12650" s="244">
        <f t="shared" si="593"/>
        <v>43892</v>
      </c>
      <c r="J12650" s="244" t="str">
        <f t="shared" si="591"/>
        <v/>
      </c>
    </row>
    <row r="12651" spans="3:10" ht="12" thickBot="1" x14ac:dyDescent="0.25">
      <c r="C12651" s="254"/>
      <c r="D12651" s="254"/>
      <c r="E12651" s="255"/>
      <c r="F12651" s="256"/>
      <c r="G12651" s="257"/>
      <c r="H12651" s="243">
        <f t="shared" ca="1" si="592"/>
        <v>45139</v>
      </c>
      <c r="I12651" s="244">
        <f t="shared" si="593"/>
        <v>43892</v>
      </c>
      <c r="J12651" s="244" t="str">
        <f t="shared" si="591"/>
        <v/>
      </c>
    </row>
    <row r="12652" spans="3:10" ht="12" thickBot="1" x14ac:dyDescent="0.25">
      <c r="C12652" s="254"/>
      <c r="D12652" s="254"/>
      <c r="E12652" s="255"/>
      <c r="F12652" s="256"/>
      <c r="G12652" s="257"/>
      <c r="H12652" s="243">
        <f t="shared" ca="1" si="592"/>
        <v>45139</v>
      </c>
      <c r="I12652" s="244">
        <f t="shared" si="593"/>
        <v>43892</v>
      </c>
      <c r="J12652" s="244" t="str">
        <f t="shared" si="591"/>
        <v/>
      </c>
    </row>
    <row r="12653" spans="3:10" ht="12" thickBot="1" x14ac:dyDescent="0.25">
      <c r="C12653" s="254"/>
      <c r="D12653" s="254"/>
      <c r="E12653" s="255"/>
      <c r="F12653" s="256"/>
      <c r="G12653" s="257"/>
      <c r="H12653" s="243">
        <f t="shared" ca="1" si="592"/>
        <v>45139</v>
      </c>
      <c r="I12653" s="244">
        <f t="shared" si="593"/>
        <v>43892</v>
      </c>
      <c r="J12653" s="244" t="str">
        <f t="shared" si="591"/>
        <v/>
      </c>
    </row>
    <row r="12654" spans="3:10" ht="12" thickBot="1" x14ac:dyDescent="0.25">
      <c r="C12654" s="254"/>
      <c r="D12654" s="254"/>
      <c r="E12654" s="255"/>
      <c r="F12654" s="256"/>
      <c r="G12654" s="257"/>
      <c r="H12654" s="243">
        <f t="shared" ca="1" si="592"/>
        <v>45139</v>
      </c>
      <c r="I12654" s="244">
        <f t="shared" si="593"/>
        <v>43892</v>
      </c>
      <c r="J12654" s="244" t="str">
        <f t="shared" si="591"/>
        <v/>
      </c>
    </row>
    <row r="12655" spans="3:10" ht="12" thickBot="1" x14ac:dyDescent="0.25">
      <c r="C12655" s="254"/>
      <c r="D12655" s="254"/>
      <c r="E12655" s="255"/>
      <c r="F12655" s="256"/>
      <c r="G12655" s="257"/>
      <c r="H12655" s="243">
        <f t="shared" ca="1" si="592"/>
        <v>45139</v>
      </c>
      <c r="I12655" s="244">
        <f t="shared" si="593"/>
        <v>43892</v>
      </c>
      <c r="J12655" s="244" t="str">
        <f t="shared" si="591"/>
        <v/>
      </c>
    </row>
    <row r="12656" spans="3:10" ht="12" thickBot="1" x14ac:dyDescent="0.25">
      <c r="C12656" s="254"/>
      <c r="D12656" s="254"/>
      <c r="E12656" s="255"/>
      <c r="F12656" s="256"/>
      <c r="G12656" s="257"/>
      <c r="H12656" s="243">
        <f t="shared" ca="1" si="592"/>
        <v>45139</v>
      </c>
      <c r="I12656" s="244">
        <f t="shared" si="593"/>
        <v>43892</v>
      </c>
      <c r="J12656" s="244" t="str">
        <f t="shared" si="591"/>
        <v/>
      </c>
    </row>
    <row r="12657" spans="3:10" ht="12" thickBot="1" x14ac:dyDescent="0.25">
      <c r="C12657" s="254"/>
      <c r="D12657" s="254"/>
      <c r="E12657" s="255"/>
      <c r="F12657" s="256"/>
      <c r="G12657" s="257"/>
      <c r="H12657" s="243">
        <f t="shared" ca="1" si="592"/>
        <v>45139</v>
      </c>
      <c r="I12657" s="244">
        <f t="shared" si="593"/>
        <v>43892</v>
      </c>
      <c r="J12657" s="244" t="str">
        <f t="shared" si="591"/>
        <v/>
      </c>
    </row>
    <row r="12658" spans="3:10" ht="12" thickBot="1" x14ac:dyDescent="0.25">
      <c r="C12658" s="254"/>
      <c r="D12658" s="254"/>
      <c r="E12658" s="255"/>
      <c r="F12658" s="256"/>
      <c r="G12658" s="257"/>
      <c r="H12658" s="243">
        <f t="shared" ca="1" si="592"/>
        <v>45139</v>
      </c>
      <c r="I12658" s="244">
        <f t="shared" si="593"/>
        <v>43892</v>
      </c>
      <c r="J12658" s="244" t="str">
        <f t="shared" si="591"/>
        <v/>
      </c>
    </row>
    <row r="12659" spans="3:10" ht="12" thickBot="1" x14ac:dyDescent="0.25">
      <c r="C12659" s="254"/>
      <c r="D12659" s="254"/>
      <c r="E12659" s="255"/>
      <c r="F12659" s="256"/>
      <c r="G12659" s="257"/>
      <c r="H12659" s="243">
        <f t="shared" ca="1" si="592"/>
        <v>45139</v>
      </c>
      <c r="I12659" s="244">
        <f t="shared" si="593"/>
        <v>43892</v>
      </c>
      <c r="J12659" s="244" t="str">
        <f t="shared" si="591"/>
        <v/>
      </c>
    </row>
    <row r="12660" spans="3:10" ht="12" thickBot="1" x14ac:dyDescent="0.25">
      <c r="C12660" s="254"/>
      <c r="D12660" s="254"/>
      <c r="E12660" s="255"/>
      <c r="F12660" s="256"/>
      <c r="G12660" s="257"/>
      <c r="H12660" s="243">
        <f t="shared" ca="1" si="592"/>
        <v>45139</v>
      </c>
      <c r="I12660" s="244">
        <f t="shared" si="593"/>
        <v>43892</v>
      </c>
      <c r="J12660" s="244" t="str">
        <f t="shared" si="591"/>
        <v/>
      </c>
    </row>
    <row r="12661" spans="3:10" ht="12" thickBot="1" x14ac:dyDescent="0.25">
      <c r="C12661" s="254"/>
      <c r="D12661" s="254"/>
      <c r="E12661" s="255"/>
      <c r="F12661" s="256"/>
      <c r="G12661" s="257"/>
      <c r="H12661" s="243">
        <f t="shared" ca="1" si="592"/>
        <v>45139</v>
      </c>
      <c r="I12661" s="244">
        <f t="shared" si="593"/>
        <v>43892</v>
      </c>
      <c r="J12661" s="244" t="str">
        <f t="shared" si="591"/>
        <v/>
      </c>
    </row>
    <row r="12662" spans="3:10" ht="12" thickBot="1" x14ac:dyDescent="0.25">
      <c r="C12662" s="254"/>
      <c r="D12662" s="254"/>
      <c r="E12662" s="255"/>
      <c r="F12662" s="256"/>
      <c r="G12662" s="257"/>
      <c r="H12662" s="243">
        <f t="shared" ca="1" si="592"/>
        <v>45139</v>
      </c>
      <c r="I12662" s="244">
        <f t="shared" si="593"/>
        <v>43892</v>
      </c>
      <c r="J12662" s="244" t="str">
        <f t="shared" si="591"/>
        <v/>
      </c>
    </row>
    <row r="12663" spans="3:10" ht="12" thickBot="1" x14ac:dyDescent="0.25">
      <c r="C12663" s="254"/>
      <c r="D12663" s="254"/>
      <c r="E12663" s="255"/>
      <c r="F12663" s="256"/>
      <c r="G12663" s="257"/>
      <c r="H12663" s="243">
        <f t="shared" ca="1" si="592"/>
        <v>45139</v>
      </c>
      <c r="I12663" s="244">
        <f t="shared" si="593"/>
        <v>43892</v>
      </c>
      <c r="J12663" s="244" t="str">
        <f t="shared" si="591"/>
        <v/>
      </c>
    </row>
    <row r="12664" spans="3:10" ht="12" thickBot="1" x14ac:dyDescent="0.25">
      <c r="C12664" s="254"/>
      <c r="D12664" s="254"/>
      <c r="E12664" s="255"/>
      <c r="F12664" s="256"/>
      <c r="G12664" s="257"/>
      <c r="H12664" s="243">
        <f t="shared" ca="1" si="592"/>
        <v>45139</v>
      </c>
      <c r="I12664" s="244">
        <f t="shared" si="593"/>
        <v>43892</v>
      </c>
      <c r="J12664" s="244" t="str">
        <f t="shared" si="591"/>
        <v/>
      </c>
    </row>
    <row r="12665" spans="3:10" ht="12" thickBot="1" x14ac:dyDescent="0.25">
      <c r="C12665" s="254"/>
      <c r="D12665" s="254"/>
      <c r="E12665" s="255"/>
      <c r="F12665" s="256"/>
      <c r="G12665" s="257"/>
      <c r="H12665" s="243">
        <f t="shared" ca="1" si="592"/>
        <v>45139</v>
      </c>
      <c r="I12665" s="244">
        <f t="shared" si="593"/>
        <v>43892</v>
      </c>
      <c r="J12665" s="244" t="str">
        <f t="shared" si="591"/>
        <v/>
      </c>
    </row>
    <row r="12666" spans="3:10" ht="12" thickBot="1" x14ac:dyDescent="0.25">
      <c r="C12666" s="254"/>
      <c r="D12666" s="254"/>
      <c r="E12666" s="255"/>
      <c r="F12666" s="256"/>
      <c r="G12666" s="257"/>
      <c r="H12666" s="243">
        <f t="shared" ca="1" si="592"/>
        <v>45139</v>
      </c>
      <c r="I12666" s="244">
        <f t="shared" si="593"/>
        <v>43892</v>
      </c>
      <c r="J12666" s="244" t="str">
        <f t="shared" si="591"/>
        <v/>
      </c>
    </row>
    <row r="12667" spans="3:10" ht="12" thickBot="1" x14ac:dyDescent="0.25">
      <c r="C12667" s="254"/>
      <c r="D12667" s="254"/>
      <c r="E12667" s="255"/>
      <c r="F12667" s="256"/>
      <c r="G12667" s="257"/>
      <c r="H12667" s="243">
        <f t="shared" ca="1" si="592"/>
        <v>45139</v>
      </c>
      <c r="I12667" s="244">
        <f t="shared" si="593"/>
        <v>43892</v>
      </c>
      <c r="J12667" s="244" t="str">
        <f t="shared" si="591"/>
        <v/>
      </c>
    </row>
    <row r="12668" spans="3:10" ht="12" thickBot="1" x14ac:dyDescent="0.25">
      <c r="C12668" s="254"/>
      <c r="D12668" s="254"/>
      <c r="E12668" s="255"/>
      <c r="F12668" s="256"/>
      <c r="G12668" s="257"/>
      <c r="H12668" s="243">
        <f t="shared" ca="1" si="592"/>
        <v>45139</v>
      </c>
      <c r="I12668" s="244">
        <f t="shared" si="593"/>
        <v>43892</v>
      </c>
      <c r="J12668" s="244" t="str">
        <f t="shared" si="591"/>
        <v/>
      </c>
    </row>
    <row r="12669" spans="3:10" ht="12" thickBot="1" x14ac:dyDescent="0.25">
      <c r="C12669" s="254"/>
      <c r="D12669" s="254"/>
      <c r="E12669" s="255"/>
      <c r="F12669" s="256"/>
      <c r="G12669" s="257"/>
      <c r="H12669" s="243">
        <f t="shared" ca="1" si="592"/>
        <v>45139</v>
      </c>
      <c r="I12669" s="244">
        <f t="shared" si="593"/>
        <v>43892</v>
      </c>
      <c r="J12669" s="244" t="str">
        <f t="shared" si="591"/>
        <v/>
      </c>
    </row>
    <row r="12670" spans="3:10" ht="12" thickBot="1" x14ac:dyDescent="0.25">
      <c r="C12670" s="254"/>
      <c r="D12670" s="254"/>
      <c r="E12670" s="255"/>
      <c r="F12670" s="256"/>
      <c r="G12670" s="257"/>
      <c r="H12670" s="243">
        <f t="shared" ca="1" si="592"/>
        <v>45139</v>
      </c>
      <c r="I12670" s="244">
        <f t="shared" si="593"/>
        <v>43892</v>
      </c>
      <c r="J12670" s="244" t="str">
        <f t="shared" si="591"/>
        <v/>
      </c>
    </row>
    <row r="12671" spans="3:10" ht="12" thickBot="1" x14ac:dyDescent="0.25">
      <c r="C12671" s="254"/>
      <c r="D12671" s="254"/>
      <c r="E12671" s="255"/>
      <c r="F12671" s="256"/>
      <c r="G12671" s="257"/>
      <c r="H12671" s="243">
        <f t="shared" ca="1" si="592"/>
        <v>45139</v>
      </c>
      <c r="I12671" s="244">
        <f t="shared" si="593"/>
        <v>43892</v>
      </c>
      <c r="J12671" s="244" t="str">
        <f t="shared" si="591"/>
        <v/>
      </c>
    </row>
    <row r="12672" spans="3:10" ht="12" thickBot="1" x14ac:dyDescent="0.25">
      <c r="C12672" s="254"/>
      <c r="D12672" s="254"/>
      <c r="E12672" s="255"/>
      <c r="F12672" s="256"/>
      <c r="G12672" s="257"/>
      <c r="H12672" s="243">
        <f t="shared" ca="1" si="592"/>
        <v>45139</v>
      </c>
      <c r="I12672" s="244">
        <f t="shared" si="593"/>
        <v>43892</v>
      </c>
      <c r="J12672" s="244" t="str">
        <f t="shared" si="591"/>
        <v/>
      </c>
    </row>
    <row r="12673" spans="3:10" ht="12" thickBot="1" x14ac:dyDescent="0.25">
      <c r="C12673" s="254"/>
      <c r="D12673" s="254"/>
      <c r="E12673" s="255"/>
      <c r="F12673" s="256"/>
      <c r="G12673" s="257"/>
      <c r="H12673" s="243">
        <f t="shared" ca="1" si="592"/>
        <v>45139</v>
      </c>
      <c r="I12673" s="244">
        <f t="shared" si="593"/>
        <v>43892</v>
      </c>
      <c r="J12673" s="244" t="str">
        <f t="shared" si="591"/>
        <v/>
      </c>
    </row>
    <row r="12674" spans="3:10" ht="12" thickBot="1" x14ac:dyDescent="0.25">
      <c r="C12674" s="254"/>
      <c r="D12674" s="254"/>
      <c r="E12674" s="255"/>
      <c r="F12674" s="256"/>
      <c r="G12674" s="257"/>
      <c r="H12674" s="243">
        <f t="shared" ca="1" si="592"/>
        <v>45139</v>
      </c>
      <c r="I12674" s="244">
        <f t="shared" si="593"/>
        <v>43892</v>
      </c>
      <c r="J12674" s="244" t="str">
        <f t="shared" si="591"/>
        <v/>
      </c>
    </row>
    <row r="12675" spans="3:10" ht="12" thickBot="1" x14ac:dyDescent="0.25">
      <c r="C12675" s="254"/>
      <c r="D12675" s="254"/>
      <c r="E12675" s="255"/>
      <c r="F12675" s="256"/>
      <c r="G12675" s="257"/>
      <c r="H12675" s="243">
        <f t="shared" ca="1" si="592"/>
        <v>45139</v>
      </c>
      <c r="I12675" s="244">
        <f t="shared" si="593"/>
        <v>43892</v>
      </c>
      <c r="J12675" s="244" t="str">
        <f t="shared" si="591"/>
        <v/>
      </c>
    </row>
    <row r="12676" spans="3:10" ht="12" thickBot="1" x14ac:dyDescent="0.25">
      <c r="C12676" s="254"/>
      <c r="D12676" s="254"/>
      <c r="E12676" s="255"/>
      <c r="F12676" s="256"/>
      <c r="G12676" s="257"/>
      <c r="H12676" s="243">
        <f t="shared" ca="1" si="592"/>
        <v>45139</v>
      </c>
      <c r="I12676" s="244">
        <f t="shared" si="593"/>
        <v>43892</v>
      </c>
      <c r="J12676" s="244" t="str">
        <f t="shared" si="591"/>
        <v/>
      </c>
    </row>
    <row r="12677" spans="3:10" ht="12" thickBot="1" x14ac:dyDescent="0.25">
      <c r="C12677" s="254"/>
      <c r="D12677" s="254"/>
      <c r="E12677" s="255"/>
      <c r="F12677" s="256"/>
      <c r="G12677" s="257"/>
      <c r="H12677" s="243">
        <f t="shared" ca="1" si="592"/>
        <v>45139</v>
      </c>
      <c r="I12677" s="244">
        <f t="shared" si="593"/>
        <v>43892</v>
      </c>
      <c r="J12677" s="244" t="str">
        <f t="shared" si="591"/>
        <v/>
      </c>
    </row>
    <row r="12678" spans="3:10" ht="12" thickBot="1" x14ac:dyDescent="0.25">
      <c r="C12678" s="254"/>
      <c r="D12678" s="254"/>
      <c r="E12678" s="255"/>
      <c r="F12678" s="256"/>
      <c r="G12678" s="257"/>
      <c r="H12678" s="243">
        <f t="shared" ca="1" si="592"/>
        <v>45139</v>
      </c>
      <c r="I12678" s="244">
        <f t="shared" si="593"/>
        <v>43892</v>
      </c>
      <c r="J12678" s="244" t="str">
        <f t="shared" ref="J12678:J12741" si="594">IF(G12678="","",IF(G12678&gt;=0,"Debitoren",IF(G12678&lt;0,"Kreditoren","")))</f>
        <v/>
      </c>
    </row>
    <row r="12679" spans="3:10" ht="12" thickBot="1" x14ac:dyDescent="0.25">
      <c r="C12679" s="254"/>
      <c r="D12679" s="254"/>
      <c r="E12679" s="255"/>
      <c r="F12679" s="256"/>
      <c r="G12679" s="257"/>
      <c r="H12679" s="243">
        <f t="shared" ref="H12679:H12742" ca="1" si="595">IF(F12679&lt;$F$2,EOMONTH($F$2,-1)+1,EOMONTH(F12679,-1)+1)</f>
        <v>45139</v>
      </c>
      <c r="I12679" s="244">
        <f t="shared" ref="I12679:I12742" si="596">IF(F12679&lt;$I$2,IF(   WEEKDAY(EOMONTH($I$2,-1)+1)=1,EOMONTH($I$2,-1)+1+1,EOMONTH($I$2,-1)+1),IF(WEEKDAY(F12679)=1,F12679+1,F12679))</f>
        <v>43892</v>
      </c>
      <c r="J12679" s="244" t="str">
        <f t="shared" si="594"/>
        <v/>
      </c>
    </row>
    <row r="12680" spans="3:10" ht="12" thickBot="1" x14ac:dyDescent="0.25">
      <c r="C12680" s="254"/>
      <c r="D12680" s="254"/>
      <c r="E12680" s="255"/>
      <c r="F12680" s="256"/>
      <c r="G12680" s="257"/>
      <c r="H12680" s="243">
        <f t="shared" ca="1" si="595"/>
        <v>45139</v>
      </c>
      <c r="I12680" s="244">
        <f t="shared" si="596"/>
        <v>43892</v>
      </c>
      <c r="J12680" s="244" t="str">
        <f t="shared" si="594"/>
        <v/>
      </c>
    </row>
    <row r="12681" spans="3:10" ht="12" thickBot="1" x14ac:dyDescent="0.25">
      <c r="C12681" s="254"/>
      <c r="D12681" s="254"/>
      <c r="E12681" s="255"/>
      <c r="F12681" s="256"/>
      <c r="G12681" s="257"/>
      <c r="H12681" s="243">
        <f t="shared" ca="1" si="595"/>
        <v>45139</v>
      </c>
      <c r="I12681" s="244">
        <f t="shared" si="596"/>
        <v>43892</v>
      </c>
      <c r="J12681" s="244" t="str">
        <f t="shared" si="594"/>
        <v/>
      </c>
    </row>
    <row r="12682" spans="3:10" ht="12" thickBot="1" x14ac:dyDescent="0.25">
      <c r="C12682" s="254"/>
      <c r="D12682" s="254"/>
      <c r="E12682" s="255"/>
      <c r="F12682" s="256"/>
      <c r="G12682" s="257"/>
      <c r="H12682" s="243">
        <f t="shared" ca="1" si="595"/>
        <v>45139</v>
      </c>
      <c r="I12682" s="244">
        <f t="shared" si="596"/>
        <v>43892</v>
      </c>
      <c r="J12682" s="244" t="str">
        <f t="shared" si="594"/>
        <v/>
      </c>
    </row>
    <row r="12683" spans="3:10" ht="12" thickBot="1" x14ac:dyDescent="0.25">
      <c r="C12683" s="254"/>
      <c r="D12683" s="254"/>
      <c r="E12683" s="255"/>
      <c r="F12683" s="256"/>
      <c r="G12683" s="257"/>
      <c r="H12683" s="243">
        <f t="shared" ca="1" si="595"/>
        <v>45139</v>
      </c>
      <c r="I12683" s="244">
        <f t="shared" si="596"/>
        <v>43892</v>
      </c>
      <c r="J12683" s="244" t="str">
        <f t="shared" si="594"/>
        <v/>
      </c>
    </row>
    <row r="12684" spans="3:10" ht="12" thickBot="1" x14ac:dyDescent="0.25">
      <c r="C12684" s="254"/>
      <c r="D12684" s="254"/>
      <c r="E12684" s="255"/>
      <c r="F12684" s="256"/>
      <c r="G12684" s="257"/>
      <c r="H12684" s="243">
        <f t="shared" ca="1" si="595"/>
        <v>45139</v>
      </c>
      <c r="I12684" s="244">
        <f t="shared" si="596"/>
        <v>43892</v>
      </c>
      <c r="J12684" s="244" t="str">
        <f t="shared" si="594"/>
        <v/>
      </c>
    </row>
    <row r="12685" spans="3:10" ht="12" thickBot="1" x14ac:dyDescent="0.25">
      <c r="C12685" s="254"/>
      <c r="D12685" s="254"/>
      <c r="E12685" s="255"/>
      <c r="F12685" s="256"/>
      <c r="G12685" s="257"/>
      <c r="H12685" s="243">
        <f t="shared" ca="1" si="595"/>
        <v>45139</v>
      </c>
      <c r="I12685" s="244">
        <f t="shared" si="596"/>
        <v>43892</v>
      </c>
      <c r="J12685" s="244" t="str">
        <f t="shared" si="594"/>
        <v/>
      </c>
    </row>
    <row r="12686" spans="3:10" ht="12" thickBot="1" x14ac:dyDescent="0.25">
      <c r="C12686" s="254"/>
      <c r="D12686" s="254"/>
      <c r="E12686" s="255"/>
      <c r="F12686" s="256"/>
      <c r="G12686" s="257"/>
      <c r="H12686" s="243">
        <f t="shared" ca="1" si="595"/>
        <v>45139</v>
      </c>
      <c r="I12686" s="244">
        <f t="shared" si="596"/>
        <v>43892</v>
      </c>
      <c r="J12686" s="244" t="str">
        <f t="shared" si="594"/>
        <v/>
      </c>
    </row>
    <row r="12687" spans="3:10" ht="12" thickBot="1" x14ac:dyDescent="0.25">
      <c r="C12687" s="254"/>
      <c r="D12687" s="254"/>
      <c r="E12687" s="255"/>
      <c r="F12687" s="256"/>
      <c r="G12687" s="257"/>
      <c r="H12687" s="243">
        <f t="shared" ca="1" si="595"/>
        <v>45139</v>
      </c>
      <c r="I12687" s="244">
        <f t="shared" si="596"/>
        <v>43892</v>
      </c>
      <c r="J12687" s="244" t="str">
        <f t="shared" si="594"/>
        <v/>
      </c>
    </row>
    <row r="12688" spans="3:10" ht="12" thickBot="1" x14ac:dyDescent="0.25">
      <c r="C12688" s="254"/>
      <c r="D12688" s="254"/>
      <c r="E12688" s="255"/>
      <c r="F12688" s="256"/>
      <c r="G12688" s="257"/>
      <c r="H12688" s="243">
        <f t="shared" ca="1" si="595"/>
        <v>45139</v>
      </c>
      <c r="I12688" s="244">
        <f t="shared" si="596"/>
        <v>43892</v>
      </c>
      <c r="J12688" s="244" t="str">
        <f t="shared" si="594"/>
        <v/>
      </c>
    </row>
    <row r="12689" spans="3:10" ht="12" thickBot="1" x14ac:dyDescent="0.25">
      <c r="C12689" s="254"/>
      <c r="D12689" s="254"/>
      <c r="E12689" s="255"/>
      <c r="F12689" s="256"/>
      <c r="G12689" s="257"/>
      <c r="H12689" s="243">
        <f t="shared" ca="1" si="595"/>
        <v>45139</v>
      </c>
      <c r="I12689" s="244">
        <f t="shared" si="596"/>
        <v>43892</v>
      </c>
      <c r="J12689" s="244" t="str">
        <f t="shared" si="594"/>
        <v/>
      </c>
    </row>
    <row r="12690" spans="3:10" ht="12" thickBot="1" x14ac:dyDescent="0.25">
      <c r="C12690" s="254"/>
      <c r="D12690" s="254"/>
      <c r="E12690" s="255"/>
      <c r="F12690" s="256"/>
      <c r="G12690" s="257"/>
      <c r="H12690" s="243">
        <f t="shared" ca="1" si="595"/>
        <v>45139</v>
      </c>
      <c r="I12690" s="244">
        <f t="shared" si="596"/>
        <v>43892</v>
      </c>
      <c r="J12690" s="244" t="str">
        <f t="shared" si="594"/>
        <v/>
      </c>
    </row>
    <row r="12691" spans="3:10" ht="12" thickBot="1" x14ac:dyDescent="0.25">
      <c r="C12691" s="254"/>
      <c r="D12691" s="254"/>
      <c r="E12691" s="255"/>
      <c r="F12691" s="256"/>
      <c r="G12691" s="257"/>
      <c r="H12691" s="243">
        <f t="shared" ca="1" si="595"/>
        <v>45139</v>
      </c>
      <c r="I12691" s="244">
        <f t="shared" si="596"/>
        <v>43892</v>
      </c>
      <c r="J12691" s="244" t="str">
        <f t="shared" si="594"/>
        <v/>
      </c>
    </row>
    <row r="12692" spans="3:10" ht="12" thickBot="1" x14ac:dyDescent="0.25">
      <c r="C12692" s="254"/>
      <c r="D12692" s="254"/>
      <c r="E12692" s="255"/>
      <c r="F12692" s="256"/>
      <c r="G12692" s="257"/>
      <c r="H12692" s="243">
        <f t="shared" ca="1" si="595"/>
        <v>45139</v>
      </c>
      <c r="I12692" s="244">
        <f t="shared" si="596"/>
        <v>43892</v>
      </c>
      <c r="J12692" s="244" t="str">
        <f t="shared" si="594"/>
        <v/>
      </c>
    </row>
    <row r="12693" spans="3:10" ht="12" thickBot="1" x14ac:dyDescent="0.25">
      <c r="C12693" s="254"/>
      <c r="D12693" s="254"/>
      <c r="E12693" s="255"/>
      <c r="F12693" s="256"/>
      <c r="G12693" s="257"/>
      <c r="H12693" s="243">
        <f t="shared" ca="1" si="595"/>
        <v>45139</v>
      </c>
      <c r="I12693" s="244">
        <f t="shared" si="596"/>
        <v>43892</v>
      </c>
      <c r="J12693" s="244" t="str">
        <f t="shared" si="594"/>
        <v/>
      </c>
    </row>
    <row r="12694" spans="3:10" ht="12" thickBot="1" x14ac:dyDescent="0.25">
      <c r="C12694" s="254"/>
      <c r="D12694" s="254"/>
      <c r="E12694" s="255"/>
      <c r="F12694" s="256"/>
      <c r="G12694" s="257"/>
      <c r="H12694" s="243">
        <f t="shared" ca="1" si="595"/>
        <v>45139</v>
      </c>
      <c r="I12694" s="244">
        <f t="shared" si="596"/>
        <v>43892</v>
      </c>
      <c r="J12694" s="244" t="str">
        <f t="shared" si="594"/>
        <v/>
      </c>
    </row>
    <row r="12695" spans="3:10" ht="12" thickBot="1" x14ac:dyDescent="0.25">
      <c r="C12695" s="254"/>
      <c r="D12695" s="254"/>
      <c r="E12695" s="255"/>
      <c r="F12695" s="256"/>
      <c r="G12695" s="257"/>
      <c r="H12695" s="243">
        <f t="shared" ca="1" si="595"/>
        <v>45139</v>
      </c>
      <c r="I12695" s="244">
        <f t="shared" si="596"/>
        <v>43892</v>
      </c>
      <c r="J12695" s="244" t="str">
        <f t="shared" si="594"/>
        <v/>
      </c>
    </row>
    <row r="12696" spans="3:10" ht="12" thickBot="1" x14ac:dyDescent="0.25">
      <c r="C12696" s="254"/>
      <c r="D12696" s="254"/>
      <c r="E12696" s="255"/>
      <c r="F12696" s="256"/>
      <c r="G12696" s="257"/>
      <c r="H12696" s="243">
        <f t="shared" ca="1" si="595"/>
        <v>45139</v>
      </c>
      <c r="I12696" s="244">
        <f t="shared" si="596"/>
        <v>43892</v>
      </c>
      <c r="J12696" s="244" t="str">
        <f t="shared" si="594"/>
        <v/>
      </c>
    </row>
    <row r="12697" spans="3:10" ht="12" thickBot="1" x14ac:dyDescent="0.25">
      <c r="C12697" s="254"/>
      <c r="D12697" s="254"/>
      <c r="E12697" s="255"/>
      <c r="F12697" s="256"/>
      <c r="G12697" s="257"/>
      <c r="H12697" s="243">
        <f t="shared" ca="1" si="595"/>
        <v>45139</v>
      </c>
      <c r="I12697" s="244">
        <f t="shared" si="596"/>
        <v>43892</v>
      </c>
      <c r="J12697" s="244" t="str">
        <f t="shared" si="594"/>
        <v/>
      </c>
    </row>
    <row r="12698" spans="3:10" ht="12" thickBot="1" x14ac:dyDescent="0.25">
      <c r="C12698" s="254"/>
      <c r="D12698" s="254"/>
      <c r="E12698" s="255"/>
      <c r="F12698" s="256"/>
      <c r="G12698" s="257"/>
      <c r="H12698" s="243">
        <f t="shared" ca="1" si="595"/>
        <v>45139</v>
      </c>
      <c r="I12698" s="244">
        <f t="shared" si="596"/>
        <v>43892</v>
      </c>
      <c r="J12698" s="244" t="str">
        <f t="shared" si="594"/>
        <v/>
      </c>
    </row>
    <row r="12699" spans="3:10" ht="12" thickBot="1" x14ac:dyDescent="0.25">
      <c r="C12699" s="254"/>
      <c r="D12699" s="254"/>
      <c r="E12699" s="255"/>
      <c r="F12699" s="256"/>
      <c r="G12699" s="257"/>
      <c r="H12699" s="243">
        <f t="shared" ca="1" si="595"/>
        <v>45139</v>
      </c>
      <c r="I12699" s="244">
        <f t="shared" si="596"/>
        <v>43892</v>
      </c>
      <c r="J12699" s="244" t="str">
        <f t="shared" si="594"/>
        <v/>
      </c>
    </row>
    <row r="12700" spans="3:10" ht="12" thickBot="1" x14ac:dyDescent="0.25">
      <c r="C12700" s="254"/>
      <c r="D12700" s="254"/>
      <c r="E12700" s="255"/>
      <c r="F12700" s="256"/>
      <c r="G12700" s="257"/>
      <c r="H12700" s="243">
        <f t="shared" ca="1" si="595"/>
        <v>45139</v>
      </c>
      <c r="I12700" s="244">
        <f t="shared" si="596"/>
        <v>43892</v>
      </c>
      <c r="J12700" s="244" t="str">
        <f t="shared" si="594"/>
        <v/>
      </c>
    </row>
    <row r="12701" spans="3:10" ht="12" thickBot="1" x14ac:dyDescent="0.25">
      <c r="C12701" s="254"/>
      <c r="D12701" s="254"/>
      <c r="E12701" s="255"/>
      <c r="F12701" s="256"/>
      <c r="G12701" s="257"/>
      <c r="H12701" s="243">
        <f t="shared" ca="1" si="595"/>
        <v>45139</v>
      </c>
      <c r="I12701" s="244">
        <f t="shared" si="596"/>
        <v>43892</v>
      </c>
      <c r="J12701" s="244" t="str">
        <f t="shared" si="594"/>
        <v/>
      </c>
    </row>
    <row r="12702" spans="3:10" ht="12" thickBot="1" x14ac:dyDescent="0.25">
      <c r="C12702" s="254"/>
      <c r="D12702" s="254"/>
      <c r="E12702" s="255"/>
      <c r="F12702" s="256"/>
      <c r="G12702" s="257"/>
      <c r="H12702" s="243">
        <f t="shared" ca="1" si="595"/>
        <v>45139</v>
      </c>
      <c r="I12702" s="244">
        <f t="shared" si="596"/>
        <v>43892</v>
      </c>
      <c r="J12702" s="244" t="str">
        <f t="shared" si="594"/>
        <v/>
      </c>
    </row>
    <row r="12703" spans="3:10" ht="12" thickBot="1" x14ac:dyDescent="0.25">
      <c r="C12703" s="254"/>
      <c r="D12703" s="254"/>
      <c r="E12703" s="255"/>
      <c r="F12703" s="256"/>
      <c r="G12703" s="257"/>
      <c r="H12703" s="243">
        <f t="shared" ca="1" si="595"/>
        <v>45139</v>
      </c>
      <c r="I12703" s="244">
        <f t="shared" si="596"/>
        <v>43892</v>
      </c>
      <c r="J12703" s="244" t="str">
        <f t="shared" si="594"/>
        <v/>
      </c>
    </row>
    <row r="12704" spans="3:10" ht="12" thickBot="1" x14ac:dyDescent="0.25">
      <c r="C12704" s="254"/>
      <c r="D12704" s="254"/>
      <c r="E12704" s="255"/>
      <c r="F12704" s="256"/>
      <c r="G12704" s="257"/>
      <c r="H12704" s="243">
        <f t="shared" ca="1" si="595"/>
        <v>45139</v>
      </c>
      <c r="I12704" s="244">
        <f t="shared" si="596"/>
        <v>43892</v>
      </c>
      <c r="J12704" s="244" t="str">
        <f t="shared" si="594"/>
        <v/>
      </c>
    </row>
    <row r="12705" spans="3:10" ht="12" thickBot="1" x14ac:dyDescent="0.25">
      <c r="C12705" s="254"/>
      <c r="D12705" s="254"/>
      <c r="E12705" s="255"/>
      <c r="F12705" s="256"/>
      <c r="G12705" s="257"/>
      <c r="H12705" s="243">
        <f t="shared" ca="1" si="595"/>
        <v>45139</v>
      </c>
      <c r="I12705" s="244">
        <f t="shared" si="596"/>
        <v>43892</v>
      </c>
      <c r="J12705" s="244" t="str">
        <f t="shared" si="594"/>
        <v/>
      </c>
    </row>
    <row r="12706" spans="3:10" ht="12" thickBot="1" x14ac:dyDescent="0.25">
      <c r="C12706" s="254"/>
      <c r="D12706" s="254"/>
      <c r="E12706" s="255"/>
      <c r="F12706" s="256"/>
      <c r="G12706" s="257"/>
      <c r="H12706" s="243">
        <f t="shared" ca="1" si="595"/>
        <v>45139</v>
      </c>
      <c r="I12706" s="244">
        <f t="shared" si="596"/>
        <v>43892</v>
      </c>
      <c r="J12706" s="244" t="str">
        <f t="shared" si="594"/>
        <v/>
      </c>
    </row>
    <row r="12707" spans="3:10" ht="12" thickBot="1" x14ac:dyDescent="0.25">
      <c r="C12707" s="254"/>
      <c r="D12707" s="254"/>
      <c r="E12707" s="255"/>
      <c r="F12707" s="256"/>
      <c r="G12707" s="257"/>
      <c r="H12707" s="243">
        <f t="shared" ca="1" si="595"/>
        <v>45139</v>
      </c>
      <c r="I12707" s="244">
        <f t="shared" si="596"/>
        <v>43892</v>
      </c>
      <c r="J12707" s="244" t="str">
        <f t="shared" si="594"/>
        <v/>
      </c>
    </row>
    <row r="12708" spans="3:10" ht="12" thickBot="1" x14ac:dyDescent="0.25">
      <c r="C12708" s="254"/>
      <c r="D12708" s="254"/>
      <c r="E12708" s="255"/>
      <c r="F12708" s="256"/>
      <c r="G12708" s="257"/>
      <c r="H12708" s="243">
        <f t="shared" ca="1" si="595"/>
        <v>45139</v>
      </c>
      <c r="I12708" s="244">
        <f t="shared" si="596"/>
        <v>43892</v>
      </c>
      <c r="J12708" s="244" t="str">
        <f t="shared" si="594"/>
        <v/>
      </c>
    </row>
    <row r="12709" spans="3:10" ht="12" thickBot="1" x14ac:dyDescent="0.25">
      <c r="C12709" s="254"/>
      <c r="D12709" s="254"/>
      <c r="E12709" s="255"/>
      <c r="F12709" s="256"/>
      <c r="G12709" s="257"/>
      <c r="H12709" s="243">
        <f t="shared" ca="1" si="595"/>
        <v>45139</v>
      </c>
      <c r="I12709" s="244">
        <f t="shared" si="596"/>
        <v>43892</v>
      </c>
      <c r="J12709" s="244" t="str">
        <f t="shared" si="594"/>
        <v/>
      </c>
    </row>
    <row r="12710" spans="3:10" ht="12" thickBot="1" x14ac:dyDescent="0.25">
      <c r="C12710" s="254"/>
      <c r="D12710" s="254"/>
      <c r="E12710" s="255"/>
      <c r="F12710" s="256"/>
      <c r="G12710" s="257"/>
      <c r="H12710" s="243">
        <f t="shared" ca="1" si="595"/>
        <v>45139</v>
      </c>
      <c r="I12710" s="244">
        <f t="shared" si="596"/>
        <v>43892</v>
      </c>
      <c r="J12710" s="244" t="str">
        <f t="shared" si="594"/>
        <v/>
      </c>
    </row>
    <row r="12711" spans="3:10" ht="12" thickBot="1" x14ac:dyDescent="0.25">
      <c r="C12711" s="254"/>
      <c r="D12711" s="254"/>
      <c r="E12711" s="255"/>
      <c r="F12711" s="256"/>
      <c r="G12711" s="257"/>
      <c r="H12711" s="243">
        <f t="shared" ca="1" si="595"/>
        <v>45139</v>
      </c>
      <c r="I12711" s="244">
        <f t="shared" si="596"/>
        <v>43892</v>
      </c>
      <c r="J12711" s="244" t="str">
        <f t="shared" si="594"/>
        <v/>
      </c>
    </row>
    <row r="12712" spans="3:10" ht="12" thickBot="1" x14ac:dyDescent="0.25">
      <c r="C12712" s="254"/>
      <c r="D12712" s="254"/>
      <c r="E12712" s="255"/>
      <c r="F12712" s="256"/>
      <c r="G12712" s="257"/>
      <c r="H12712" s="243">
        <f t="shared" ca="1" si="595"/>
        <v>45139</v>
      </c>
      <c r="I12712" s="244">
        <f t="shared" si="596"/>
        <v>43892</v>
      </c>
      <c r="J12712" s="244" t="str">
        <f t="shared" si="594"/>
        <v/>
      </c>
    </row>
    <row r="12713" spans="3:10" ht="12" thickBot="1" x14ac:dyDescent="0.25">
      <c r="C12713" s="254"/>
      <c r="D12713" s="254"/>
      <c r="E12713" s="255"/>
      <c r="F12713" s="256"/>
      <c r="G12713" s="257"/>
      <c r="H12713" s="243">
        <f t="shared" ca="1" si="595"/>
        <v>45139</v>
      </c>
      <c r="I12713" s="244">
        <f t="shared" si="596"/>
        <v>43892</v>
      </c>
      <c r="J12713" s="244" t="str">
        <f t="shared" si="594"/>
        <v/>
      </c>
    </row>
    <row r="12714" spans="3:10" ht="12" thickBot="1" x14ac:dyDescent="0.25">
      <c r="C12714" s="254"/>
      <c r="D12714" s="254"/>
      <c r="E12714" s="255"/>
      <c r="F12714" s="256"/>
      <c r="G12714" s="257"/>
      <c r="H12714" s="243">
        <f t="shared" ca="1" si="595"/>
        <v>45139</v>
      </c>
      <c r="I12714" s="244">
        <f t="shared" si="596"/>
        <v>43892</v>
      </c>
      <c r="J12714" s="244" t="str">
        <f t="shared" si="594"/>
        <v/>
      </c>
    </row>
    <row r="12715" spans="3:10" ht="12" thickBot="1" x14ac:dyDescent="0.25">
      <c r="C12715" s="254"/>
      <c r="D12715" s="254"/>
      <c r="E12715" s="255"/>
      <c r="F12715" s="256"/>
      <c r="G12715" s="257"/>
      <c r="H12715" s="243">
        <f t="shared" ca="1" si="595"/>
        <v>45139</v>
      </c>
      <c r="I12715" s="244">
        <f t="shared" si="596"/>
        <v>43892</v>
      </c>
      <c r="J12715" s="244" t="str">
        <f t="shared" si="594"/>
        <v/>
      </c>
    </row>
    <row r="12716" spans="3:10" ht="12" thickBot="1" x14ac:dyDescent="0.25">
      <c r="C12716" s="254"/>
      <c r="D12716" s="254"/>
      <c r="E12716" s="255"/>
      <c r="F12716" s="256"/>
      <c r="G12716" s="257"/>
      <c r="H12716" s="243">
        <f t="shared" ca="1" si="595"/>
        <v>45139</v>
      </c>
      <c r="I12716" s="244">
        <f t="shared" si="596"/>
        <v>43892</v>
      </c>
      <c r="J12716" s="244" t="str">
        <f t="shared" si="594"/>
        <v/>
      </c>
    </row>
    <row r="12717" spans="3:10" ht="12" thickBot="1" x14ac:dyDescent="0.25">
      <c r="C12717" s="254"/>
      <c r="D12717" s="254"/>
      <c r="E12717" s="255"/>
      <c r="F12717" s="256"/>
      <c r="G12717" s="257"/>
      <c r="H12717" s="243">
        <f t="shared" ca="1" si="595"/>
        <v>45139</v>
      </c>
      <c r="I12717" s="244">
        <f t="shared" si="596"/>
        <v>43892</v>
      </c>
      <c r="J12717" s="244" t="str">
        <f t="shared" si="594"/>
        <v/>
      </c>
    </row>
    <row r="12718" spans="3:10" ht="12" thickBot="1" x14ac:dyDescent="0.25">
      <c r="C12718" s="254"/>
      <c r="D12718" s="254"/>
      <c r="E12718" s="255"/>
      <c r="F12718" s="256"/>
      <c r="G12718" s="257"/>
      <c r="H12718" s="243">
        <f t="shared" ca="1" si="595"/>
        <v>45139</v>
      </c>
      <c r="I12718" s="244">
        <f t="shared" si="596"/>
        <v>43892</v>
      </c>
      <c r="J12718" s="244" t="str">
        <f t="shared" si="594"/>
        <v/>
      </c>
    </row>
    <row r="12719" spans="3:10" ht="12" thickBot="1" x14ac:dyDescent="0.25">
      <c r="C12719" s="254"/>
      <c r="D12719" s="254"/>
      <c r="E12719" s="255"/>
      <c r="F12719" s="256"/>
      <c r="G12719" s="257"/>
      <c r="H12719" s="243">
        <f t="shared" ca="1" si="595"/>
        <v>45139</v>
      </c>
      <c r="I12719" s="244">
        <f t="shared" si="596"/>
        <v>43892</v>
      </c>
      <c r="J12719" s="244" t="str">
        <f t="shared" si="594"/>
        <v/>
      </c>
    </row>
    <row r="12720" spans="3:10" ht="12" thickBot="1" x14ac:dyDescent="0.25">
      <c r="C12720" s="254"/>
      <c r="D12720" s="254"/>
      <c r="E12720" s="255"/>
      <c r="F12720" s="256"/>
      <c r="G12720" s="257"/>
      <c r="H12720" s="243">
        <f t="shared" ca="1" si="595"/>
        <v>45139</v>
      </c>
      <c r="I12720" s="244">
        <f t="shared" si="596"/>
        <v>43892</v>
      </c>
      <c r="J12720" s="244" t="str">
        <f t="shared" si="594"/>
        <v/>
      </c>
    </row>
    <row r="12721" spans="3:10" ht="12" thickBot="1" x14ac:dyDescent="0.25">
      <c r="C12721" s="254"/>
      <c r="D12721" s="254"/>
      <c r="E12721" s="255"/>
      <c r="F12721" s="256"/>
      <c r="G12721" s="257"/>
      <c r="H12721" s="243">
        <f t="shared" ca="1" si="595"/>
        <v>45139</v>
      </c>
      <c r="I12721" s="244">
        <f t="shared" si="596"/>
        <v>43892</v>
      </c>
      <c r="J12721" s="244" t="str">
        <f t="shared" si="594"/>
        <v/>
      </c>
    </row>
    <row r="12722" spans="3:10" ht="12" thickBot="1" x14ac:dyDescent="0.25">
      <c r="C12722" s="254"/>
      <c r="D12722" s="254"/>
      <c r="E12722" s="255"/>
      <c r="F12722" s="256"/>
      <c r="G12722" s="257"/>
      <c r="H12722" s="243">
        <f t="shared" ca="1" si="595"/>
        <v>45139</v>
      </c>
      <c r="I12722" s="244">
        <f t="shared" si="596"/>
        <v>43892</v>
      </c>
      <c r="J12722" s="244" t="str">
        <f t="shared" si="594"/>
        <v/>
      </c>
    </row>
    <row r="12723" spans="3:10" ht="12" thickBot="1" x14ac:dyDescent="0.25">
      <c r="C12723" s="254"/>
      <c r="D12723" s="254"/>
      <c r="E12723" s="255"/>
      <c r="F12723" s="256"/>
      <c r="G12723" s="257"/>
      <c r="H12723" s="243">
        <f t="shared" ca="1" si="595"/>
        <v>45139</v>
      </c>
      <c r="I12723" s="244">
        <f t="shared" si="596"/>
        <v>43892</v>
      </c>
      <c r="J12723" s="244" t="str">
        <f t="shared" si="594"/>
        <v/>
      </c>
    </row>
    <row r="12724" spans="3:10" ht="12" thickBot="1" x14ac:dyDescent="0.25">
      <c r="C12724" s="254"/>
      <c r="D12724" s="254"/>
      <c r="E12724" s="255"/>
      <c r="F12724" s="256"/>
      <c r="G12724" s="257"/>
      <c r="H12724" s="243">
        <f t="shared" ca="1" si="595"/>
        <v>45139</v>
      </c>
      <c r="I12724" s="244">
        <f t="shared" si="596"/>
        <v>43892</v>
      </c>
      <c r="J12724" s="244" t="str">
        <f t="shared" si="594"/>
        <v/>
      </c>
    </row>
    <row r="12725" spans="3:10" ht="12" thickBot="1" x14ac:dyDescent="0.25">
      <c r="C12725" s="254"/>
      <c r="D12725" s="254"/>
      <c r="E12725" s="255"/>
      <c r="F12725" s="256"/>
      <c r="G12725" s="257"/>
      <c r="H12725" s="243">
        <f t="shared" ca="1" si="595"/>
        <v>45139</v>
      </c>
      <c r="I12725" s="244">
        <f t="shared" si="596"/>
        <v>43892</v>
      </c>
      <c r="J12725" s="244" t="str">
        <f t="shared" si="594"/>
        <v/>
      </c>
    </row>
    <row r="12726" spans="3:10" ht="12" thickBot="1" x14ac:dyDescent="0.25">
      <c r="C12726" s="254"/>
      <c r="D12726" s="254"/>
      <c r="E12726" s="255"/>
      <c r="F12726" s="256"/>
      <c r="G12726" s="257"/>
      <c r="H12726" s="243">
        <f t="shared" ca="1" si="595"/>
        <v>45139</v>
      </c>
      <c r="I12726" s="244">
        <f t="shared" si="596"/>
        <v>43892</v>
      </c>
      <c r="J12726" s="244" t="str">
        <f t="shared" si="594"/>
        <v/>
      </c>
    </row>
    <row r="12727" spans="3:10" ht="12" thickBot="1" x14ac:dyDescent="0.25">
      <c r="C12727" s="254"/>
      <c r="D12727" s="254"/>
      <c r="E12727" s="255"/>
      <c r="F12727" s="256"/>
      <c r="G12727" s="257"/>
      <c r="H12727" s="243">
        <f t="shared" ca="1" si="595"/>
        <v>45139</v>
      </c>
      <c r="I12727" s="244">
        <f t="shared" si="596"/>
        <v>43892</v>
      </c>
      <c r="J12727" s="244" t="str">
        <f t="shared" si="594"/>
        <v/>
      </c>
    </row>
    <row r="12728" spans="3:10" ht="12" thickBot="1" x14ac:dyDescent="0.25">
      <c r="C12728" s="254"/>
      <c r="D12728" s="254"/>
      <c r="E12728" s="255"/>
      <c r="F12728" s="256"/>
      <c r="G12728" s="257"/>
      <c r="H12728" s="243">
        <f t="shared" ca="1" si="595"/>
        <v>45139</v>
      </c>
      <c r="I12728" s="244">
        <f t="shared" si="596"/>
        <v>43892</v>
      </c>
      <c r="J12728" s="244" t="str">
        <f t="shared" si="594"/>
        <v/>
      </c>
    </row>
    <row r="12729" spans="3:10" ht="12" thickBot="1" x14ac:dyDescent="0.25">
      <c r="C12729" s="254"/>
      <c r="D12729" s="254"/>
      <c r="E12729" s="255"/>
      <c r="F12729" s="256"/>
      <c r="G12729" s="257"/>
      <c r="H12729" s="243">
        <f t="shared" ca="1" si="595"/>
        <v>45139</v>
      </c>
      <c r="I12729" s="244">
        <f t="shared" si="596"/>
        <v>43892</v>
      </c>
      <c r="J12729" s="244" t="str">
        <f t="shared" si="594"/>
        <v/>
      </c>
    </row>
    <row r="12730" spans="3:10" ht="12" thickBot="1" x14ac:dyDescent="0.25">
      <c r="C12730" s="254"/>
      <c r="D12730" s="254"/>
      <c r="E12730" s="255"/>
      <c r="F12730" s="256"/>
      <c r="G12730" s="257"/>
      <c r="H12730" s="243">
        <f t="shared" ca="1" si="595"/>
        <v>45139</v>
      </c>
      <c r="I12730" s="244">
        <f t="shared" si="596"/>
        <v>43892</v>
      </c>
      <c r="J12730" s="244" t="str">
        <f t="shared" si="594"/>
        <v/>
      </c>
    </row>
    <row r="12731" spans="3:10" ht="12" thickBot="1" x14ac:dyDescent="0.25">
      <c r="C12731" s="254"/>
      <c r="D12731" s="254"/>
      <c r="E12731" s="255"/>
      <c r="F12731" s="256"/>
      <c r="G12731" s="257"/>
      <c r="H12731" s="243">
        <f t="shared" ca="1" si="595"/>
        <v>45139</v>
      </c>
      <c r="I12731" s="244">
        <f t="shared" si="596"/>
        <v>43892</v>
      </c>
      <c r="J12731" s="244" t="str">
        <f t="shared" si="594"/>
        <v/>
      </c>
    </row>
    <row r="12732" spans="3:10" ht="12" thickBot="1" x14ac:dyDescent="0.25">
      <c r="C12732" s="254"/>
      <c r="D12732" s="254"/>
      <c r="E12732" s="255"/>
      <c r="F12732" s="256"/>
      <c r="G12732" s="257"/>
      <c r="H12732" s="243">
        <f t="shared" ca="1" si="595"/>
        <v>45139</v>
      </c>
      <c r="I12732" s="244">
        <f t="shared" si="596"/>
        <v>43892</v>
      </c>
      <c r="J12732" s="244" t="str">
        <f t="shared" si="594"/>
        <v/>
      </c>
    </row>
    <row r="12733" spans="3:10" ht="12" thickBot="1" x14ac:dyDescent="0.25">
      <c r="C12733" s="254"/>
      <c r="D12733" s="254"/>
      <c r="E12733" s="255"/>
      <c r="F12733" s="256"/>
      <c r="G12733" s="257"/>
      <c r="H12733" s="243">
        <f t="shared" ca="1" si="595"/>
        <v>45139</v>
      </c>
      <c r="I12733" s="244">
        <f t="shared" si="596"/>
        <v>43892</v>
      </c>
      <c r="J12733" s="244" t="str">
        <f t="shared" si="594"/>
        <v/>
      </c>
    </row>
    <row r="12734" spans="3:10" ht="12" thickBot="1" x14ac:dyDescent="0.25">
      <c r="C12734" s="254"/>
      <c r="D12734" s="254"/>
      <c r="E12734" s="255"/>
      <c r="F12734" s="256"/>
      <c r="G12734" s="257"/>
      <c r="H12734" s="243">
        <f t="shared" ca="1" si="595"/>
        <v>45139</v>
      </c>
      <c r="I12734" s="244">
        <f t="shared" si="596"/>
        <v>43892</v>
      </c>
      <c r="J12734" s="244" t="str">
        <f t="shared" si="594"/>
        <v/>
      </c>
    </row>
    <row r="12735" spans="3:10" ht="12" thickBot="1" x14ac:dyDescent="0.25">
      <c r="C12735" s="254"/>
      <c r="D12735" s="254"/>
      <c r="E12735" s="255"/>
      <c r="F12735" s="256"/>
      <c r="G12735" s="257"/>
      <c r="H12735" s="243">
        <f t="shared" ca="1" si="595"/>
        <v>45139</v>
      </c>
      <c r="I12735" s="244">
        <f t="shared" si="596"/>
        <v>43892</v>
      </c>
      <c r="J12735" s="244" t="str">
        <f t="shared" si="594"/>
        <v/>
      </c>
    </row>
    <row r="12736" spans="3:10" ht="12" thickBot="1" x14ac:dyDescent="0.25">
      <c r="C12736" s="254"/>
      <c r="D12736" s="254"/>
      <c r="E12736" s="255"/>
      <c r="F12736" s="256"/>
      <c r="G12736" s="257"/>
      <c r="H12736" s="243">
        <f t="shared" ca="1" si="595"/>
        <v>45139</v>
      </c>
      <c r="I12736" s="244">
        <f t="shared" si="596"/>
        <v>43892</v>
      </c>
      <c r="J12736" s="244" t="str">
        <f t="shared" si="594"/>
        <v/>
      </c>
    </row>
    <row r="12737" spans="3:10" ht="12" thickBot="1" x14ac:dyDescent="0.25">
      <c r="C12737" s="254"/>
      <c r="D12737" s="254"/>
      <c r="E12737" s="255"/>
      <c r="F12737" s="256"/>
      <c r="G12737" s="257"/>
      <c r="H12737" s="243">
        <f t="shared" ca="1" si="595"/>
        <v>45139</v>
      </c>
      <c r="I12737" s="244">
        <f t="shared" si="596"/>
        <v>43892</v>
      </c>
      <c r="J12737" s="244" t="str">
        <f t="shared" si="594"/>
        <v/>
      </c>
    </row>
    <row r="12738" spans="3:10" ht="12" thickBot="1" x14ac:dyDescent="0.25">
      <c r="C12738" s="254"/>
      <c r="D12738" s="254"/>
      <c r="E12738" s="255"/>
      <c r="F12738" s="256"/>
      <c r="G12738" s="257"/>
      <c r="H12738" s="243">
        <f t="shared" ca="1" si="595"/>
        <v>45139</v>
      </c>
      <c r="I12738" s="244">
        <f t="shared" si="596"/>
        <v>43892</v>
      </c>
      <c r="J12738" s="244" t="str">
        <f t="shared" si="594"/>
        <v/>
      </c>
    </row>
    <row r="12739" spans="3:10" ht="12" thickBot="1" x14ac:dyDescent="0.25">
      <c r="C12739" s="254"/>
      <c r="D12739" s="254"/>
      <c r="E12739" s="255"/>
      <c r="F12739" s="256"/>
      <c r="G12739" s="257"/>
      <c r="H12739" s="243">
        <f t="shared" ca="1" si="595"/>
        <v>45139</v>
      </c>
      <c r="I12739" s="244">
        <f t="shared" si="596"/>
        <v>43892</v>
      </c>
      <c r="J12739" s="244" t="str">
        <f t="shared" si="594"/>
        <v/>
      </c>
    </row>
    <row r="12740" spans="3:10" ht="12" thickBot="1" x14ac:dyDescent="0.25">
      <c r="C12740" s="254"/>
      <c r="D12740" s="254"/>
      <c r="E12740" s="255"/>
      <c r="F12740" s="256"/>
      <c r="G12740" s="257"/>
      <c r="H12740" s="243">
        <f t="shared" ca="1" si="595"/>
        <v>45139</v>
      </c>
      <c r="I12740" s="244">
        <f t="shared" si="596"/>
        <v>43892</v>
      </c>
      <c r="J12740" s="244" t="str">
        <f t="shared" si="594"/>
        <v/>
      </c>
    </row>
    <row r="12741" spans="3:10" ht="12" thickBot="1" x14ac:dyDescent="0.25">
      <c r="C12741" s="254"/>
      <c r="D12741" s="254"/>
      <c r="E12741" s="255"/>
      <c r="F12741" s="256"/>
      <c r="G12741" s="257"/>
      <c r="H12741" s="243">
        <f t="shared" ca="1" si="595"/>
        <v>45139</v>
      </c>
      <c r="I12741" s="244">
        <f t="shared" si="596"/>
        <v>43892</v>
      </c>
      <c r="J12741" s="244" t="str">
        <f t="shared" si="594"/>
        <v/>
      </c>
    </row>
    <row r="12742" spans="3:10" ht="12" thickBot="1" x14ac:dyDescent="0.25">
      <c r="C12742" s="254"/>
      <c r="D12742" s="254"/>
      <c r="E12742" s="255"/>
      <c r="F12742" s="256"/>
      <c r="G12742" s="257"/>
      <c r="H12742" s="243">
        <f t="shared" ca="1" si="595"/>
        <v>45139</v>
      </c>
      <c r="I12742" s="244">
        <f t="shared" si="596"/>
        <v>43892</v>
      </c>
      <c r="J12742" s="244" t="str">
        <f t="shared" ref="J12742:J12805" si="597">IF(G12742="","",IF(G12742&gt;=0,"Debitoren",IF(G12742&lt;0,"Kreditoren","")))</f>
        <v/>
      </c>
    </row>
    <row r="12743" spans="3:10" ht="12" thickBot="1" x14ac:dyDescent="0.25">
      <c r="C12743" s="254"/>
      <c r="D12743" s="254"/>
      <c r="E12743" s="255"/>
      <c r="F12743" s="256"/>
      <c r="G12743" s="257"/>
      <c r="H12743" s="243">
        <f t="shared" ref="H12743:H12806" ca="1" si="598">IF(F12743&lt;$F$2,EOMONTH($F$2,-1)+1,EOMONTH(F12743,-1)+1)</f>
        <v>45139</v>
      </c>
      <c r="I12743" s="244">
        <f t="shared" ref="I12743:I12806" si="599">IF(F12743&lt;$I$2,IF(   WEEKDAY(EOMONTH($I$2,-1)+1)=1,EOMONTH($I$2,-1)+1+1,EOMONTH($I$2,-1)+1),IF(WEEKDAY(F12743)=1,F12743+1,F12743))</f>
        <v>43892</v>
      </c>
      <c r="J12743" s="244" t="str">
        <f t="shared" si="597"/>
        <v/>
      </c>
    </row>
    <row r="12744" spans="3:10" ht="12" thickBot="1" x14ac:dyDescent="0.25">
      <c r="C12744" s="254"/>
      <c r="D12744" s="254"/>
      <c r="E12744" s="255"/>
      <c r="F12744" s="256"/>
      <c r="G12744" s="257"/>
      <c r="H12744" s="243">
        <f t="shared" ca="1" si="598"/>
        <v>45139</v>
      </c>
      <c r="I12744" s="244">
        <f t="shared" si="599"/>
        <v>43892</v>
      </c>
      <c r="J12744" s="244" t="str">
        <f t="shared" si="597"/>
        <v/>
      </c>
    </row>
    <row r="12745" spans="3:10" ht="12" thickBot="1" x14ac:dyDescent="0.25">
      <c r="C12745" s="254"/>
      <c r="D12745" s="254"/>
      <c r="E12745" s="255"/>
      <c r="F12745" s="256"/>
      <c r="G12745" s="257"/>
      <c r="H12745" s="243">
        <f t="shared" ca="1" si="598"/>
        <v>45139</v>
      </c>
      <c r="I12745" s="244">
        <f t="shared" si="599"/>
        <v>43892</v>
      </c>
      <c r="J12745" s="244" t="str">
        <f t="shared" si="597"/>
        <v/>
      </c>
    </row>
    <row r="12746" spans="3:10" ht="12" thickBot="1" x14ac:dyDescent="0.25">
      <c r="C12746" s="254"/>
      <c r="D12746" s="254"/>
      <c r="E12746" s="255"/>
      <c r="F12746" s="256"/>
      <c r="G12746" s="257"/>
      <c r="H12746" s="243">
        <f t="shared" ca="1" si="598"/>
        <v>45139</v>
      </c>
      <c r="I12746" s="244">
        <f t="shared" si="599"/>
        <v>43892</v>
      </c>
      <c r="J12746" s="244" t="str">
        <f t="shared" si="597"/>
        <v/>
      </c>
    </row>
    <row r="12747" spans="3:10" ht="12" thickBot="1" x14ac:dyDescent="0.25">
      <c r="C12747" s="254"/>
      <c r="D12747" s="254"/>
      <c r="E12747" s="255"/>
      <c r="F12747" s="256"/>
      <c r="G12747" s="257"/>
      <c r="H12747" s="243">
        <f t="shared" ca="1" si="598"/>
        <v>45139</v>
      </c>
      <c r="I12747" s="244">
        <f t="shared" si="599"/>
        <v>43892</v>
      </c>
      <c r="J12747" s="244" t="str">
        <f t="shared" si="597"/>
        <v/>
      </c>
    </row>
    <row r="12748" spans="3:10" ht="12" thickBot="1" x14ac:dyDescent="0.25">
      <c r="C12748" s="254"/>
      <c r="D12748" s="254"/>
      <c r="E12748" s="255"/>
      <c r="F12748" s="256"/>
      <c r="G12748" s="257"/>
      <c r="H12748" s="243">
        <f t="shared" ca="1" si="598"/>
        <v>45139</v>
      </c>
      <c r="I12748" s="244">
        <f t="shared" si="599"/>
        <v>43892</v>
      </c>
      <c r="J12748" s="244" t="str">
        <f t="shared" si="597"/>
        <v/>
      </c>
    </row>
    <row r="12749" spans="3:10" ht="12" thickBot="1" x14ac:dyDescent="0.25">
      <c r="C12749" s="254"/>
      <c r="D12749" s="254"/>
      <c r="E12749" s="255"/>
      <c r="F12749" s="256"/>
      <c r="G12749" s="257"/>
      <c r="H12749" s="243">
        <f t="shared" ca="1" si="598"/>
        <v>45139</v>
      </c>
      <c r="I12749" s="244">
        <f t="shared" si="599"/>
        <v>43892</v>
      </c>
      <c r="J12749" s="244" t="str">
        <f t="shared" si="597"/>
        <v/>
      </c>
    </row>
    <row r="12750" spans="3:10" ht="12" thickBot="1" x14ac:dyDescent="0.25">
      <c r="C12750" s="254"/>
      <c r="D12750" s="254"/>
      <c r="E12750" s="255"/>
      <c r="F12750" s="256"/>
      <c r="G12750" s="257"/>
      <c r="H12750" s="243">
        <f t="shared" ca="1" si="598"/>
        <v>45139</v>
      </c>
      <c r="I12750" s="244">
        <f t="shared" si="599"/>
        <v>43892</v>
      </c>
      <c r="J12750" s="244" t="str">
        <f t="shared" si="597"/>
        <v/>
      </c>
    </row>
    <row r="12751" spans="3:10" ht="12" thickBot="1" x14ac:dyDescent="0.25">
      <c r="C12751" s="254"/>
      <c r="D12751" s="254"/>
      <c r="E12751" s="255"/>
      <c r="F12751" s="256"/>
      <c r="G12751" s="257"/>
      <c r="H12751" s="243">
        <f t="shared" ca="1" si="598"/>
        <v>45139</v>
      </c>
      <c r="I12751" s="244">
        <f t="shared" si="599"/>
        <v>43892</v>
      </c>
      <c r="J12751" s="244" t="str">
        <f t="shared" si="597"/>
        <v/>
      </c>
    </row>
    <row r="12752" spans="3:10" ht="12" thickBot="1" x14ac:dyDescent="0.25">
      <c r="C12752" s="254"/>
      <c r="D12752" s="254"/>
      <c r="E12752" s="255"/>
      <c r="F12752" s="256"/>
      <c r="G12752" s="257"/>
      <c r="H12752" s="243">
        <f t="shared" ca="1" si="598"/>
        <v>45139</v>
      </c>
      <c r="I12752" s="244">
        <f t="shared" si="599"/>
        <v>43892</v>
      </c>
      <c r="J12752" s="244" t="str">
        <f t="shared" si="597"/>
        <v/>
      </c>
    </row>
    <row r="12753" spans="3:10" ht="12" thickBot="1" x14ac:dyDescent="0.25">
      <c r="C12753" s="254"/>
      <c r="D12753" s="254"/>
      <c r="E12753" s="255"/>
      <c r="F12753" s="256"/>
      <c r="G12753" s="257"/>
      <c r="H12753" s="243">
        <f t="shared" ca="1" si="598"/>
        <v>45139</v>
      </c>
      <c r="I12753" s="244">
        <f t="shared" si="599"/>
        <v>43892</v>
      </c>
      <c r="J12753" s="244" t="str">
        <f t="shared" si="597"/>
        <v/>
      </c>
    </row>
    <row r="12754" spans="3:10" ht="12" thickBot="1" x14ac:dyDescent="0.25">
      <c r="C12754" s="254"/>
      <c r="D12754" s="254"/>
      <c r="E12754" s="255"/>
      <c r="F12754" s="256"/>
      <c r="G12754" s="257"/>
      <c r="H12754" s="243">
        <f t="shared" ca="1" si="598"/>
        <v>45139</v>
      </c>
      <c r="I12754" s="244">
        <f t="shared" si="599"/>
        <v>43892</v>
      </c>
      <c r="J12754" s="244" t="str">
        <f t="shared" si="597"/>
        <v/>
      </c>
    </row>
    <row r="12755" spans="3:10" ht="12" thickBot="1" x14ac:dyDescent="0.25">
      <c r="C12755" s="254"/>
      <c r="D12755" s="254"/>
      <c r="E12755" s="255"/>
      <c r="F12755" s="256"/>
      <c r="G12755" s="257"/>
      <c r="H12755" s="243">
        <f t="shared" ca="1" si="598"/>
        <v>45139</v>
      </c>
      <c r="I12755" s="244">
        <f t="shared" si="599"/>
        <v>43892</v>
      </c>
      <c r="J12755" s="244" t="str">
        <f t="shared" si="597"/>
        <v/>
      </c>
    </row>
    <row r="12756" spans="3:10" ht="12" thickBot="1" x14ac:dyDescent="0.25">
      <c r="C12756" s="254"/>
      <c r="D12756" s="254"/>
      <c r="E12756" s="255"/>
      <c r="F12756" s="256"/>
      <c r="G12756" s="257"/>
      <c r="H12756" s="243">
        <f t="shared" ca="1" si="598"/>
        <v>45139</v>
      </c>
      <c r="I12756" s="244">
        <f t="shared" si="599"/>
        <v>43892</v>
      </c>
      <c r="J12756" s="244" t="str">
        <f t="shared" si="597"/>
        <v/>
      </c>
    </row>
    <row r="12757" spans="3:10" ht="12" thickBot="1" x14ac:dyDescent="0.25">
      <c r="C12757" s="254"/>
      <c r="D12757" s="254"/>
      <c r="E12757" s="255"/>
      <c r="F12757" s="256"/>
      <c r="G12757" s="257"/>
      <c r="H12757" s="243">
        <f t="shared" ca="1" si="598"/>
        <v>45139</v>
      </c>
      <c r="I12757" s="244">
        <f t="shared" si="599"/>
        <v>43892</v>
      </c>
      <c r="J12757" s="244" t="str">
        <f t="shared" si="597"/>
        <v/>
      </c>
    </row>
    <row r="12758" spans="3:10" ht="12" thickBot="1" x14ac:dyDescent="0.25">
      <c r="C12758" s="254"/>
      <c r="D12758" s="254"/>
      <c r="E12758" s="255"/>
      <c r="F12758" s="256"/>
      <c r="G12758" s="257"/>
      <c r="H12758" s="243">
        <f t="shared" ca="1" si="598"/>
        <v>45139</v>
      </c>
      <c r="I12758" s="244">
        <f t="shared" si="599"/>
        <v>43892</v>
      </c>
      <c r="J12758" s="244" t="str">
        <f t="shared" si="597"/>
        <v/>
      </c>
    </row>
    <row r="12759" spans="3:10" ht="12" thickBot="1" x14ac:dyDescent="0.25">
      <c r="C12759" s="254"/>
      <c r="D12759" s="254"/>
      <c r="E12759" s="255"/>
      <c r="F12759" s="256"/>
      <c r="G12759" s="257"/>
      <c r="H12759" s="243">
        <f t="shared" ca="1" si="598"/>
        <v>45139</v>
      </c>
      <c r="I12759" s="244">
        <f t="shared" si="599"/>
        <v>43892</v>
      </c>
      <c r="J12759" s="244" t="str">
        <f t="shared" si="597"/>
        <v/>
      </c>
    </row>
    <row r="12760" spans="3:10" ht="12" thickBot="1" x14ac:dyDescent="0.25">
      <c r="C12760" s="254"/>
      <c r="D12760" s="254"/>
      <c r="E12760" s="255"/>
      <c r="F12760" s="256"/>
      <c r="G12760" s="257"/>
      <c r="H12760" s="243">
        <f t="shared" ca="1" si="598"/>
        <v>45139</v>
      </c>
      <c r="I12760" s="244">
        <f t="shared" si="599"/>
        <v>43892</v>
      </c>
      <c r="J12760" s="244" t="str">
        <f t="shared" si="597"/>
        <v/>
      </c>
    </row>
    <row r="12761" spans="3:10" ht="12" thickBot="1" x14ac:dyDescent="0.25">
      <c r="C12761" s="254"/>
      <c r="D12761" s="254"/>
      <c r="E12761" s="255"/>
      <c r="F12761" s="256"/>
      <c r="G12761" s="257"/>
      <c r="H12761" s="243">
        <f t="shared" ca="1" si="598"/>
        <v>45139</v>
      </c>
      <c r="I12761" s="244">
        <f t="shared" si="599"/>
        <v>43892</v>
      </c>
      <c r="J12761" s="244" t="str">
        <f t="shared" si="597"/>
        <v/>
      </c>
    </row>
    <row r="12762" spans="3:10" ht="12" thickBot="1" x14ac:dyDescent="0.25">
      <c r="C12762" s="254"/>
      <c r="D12762" s="254"/>
      <c r="E12762" s="255"/>
      <c r="F12762" s="256"/>
      <c r="G12762" s="257"/>
      <c r="H12762" s="243">
        <f t="shared" ca="1" si="598"/>
        <v>45139</v>
      </c>
      <c r="I12762" s="244">
        <f t="shared" si="599"/>
        <v>43892</v>
      </c>
      <c r="J12762" s="244" t="str">
        <f t="shared" si="597"/>
        <v/>
      </c>
    </row>
    <row r="12763" spans="3:10" ht="12" thickBot="1" x14ac:dyDescent="0.25">
      <c r="C12763" s="254"/>
      <c r="D12763" s="254"/>
      <c r="E12763" s="255"/>
      <c r="F12763" s="256"/>
      <c r="G12763" s="257"/>
      <c r="H12763" s="243">
        <f t="shared" ca="1" si="598"/>
        <v>45139</v>
      </c>
      <c r="I12763" s="244">
        <f t="shared" si="599"/>
        <v>43892</v>
      </c>
      <c r="J12763" s="244" t="str">
        <f t="shared" si="597"/>
        <v/>
      </c>
    </row>
    <row r="12764" spans="3:10" ht="12" thickBot="1" x14ac:dyDescent="0.25">
      <c r="C12764" s="254"/>
      <c r="D12764" s="254"/>
      <c r="E12764" s="255"/>
      <c r="F12764" s="256"/>
      <c r="G12764" s="257"/>
      <c r="H12764" s="243">
        <f t="shared" ca="1" si="598"/>
        <v>45139</v>
      </c>
      <c r="I12764" s="244">
        <f t="shared" si="599"/>
        <v>43892</v>
      </c>
      <c r="J12764" s="244" t="str">
        <f t="shared" si="597"/>
        <v/>
      </c>
    </row>
    <row r="12765" spans="3:10" ht="12" thickBot="1" x14ac:dyDescent="0.25">
      <c r="C12765" s="254"/>
      <c r="D12765" s="254"/>
      <c r="E12765" s="255"/>
      <c r="F12765" s="256"/>
      <c r="G12765" s="257"/>
      <c r="H12765" s="243">
        <f t="shared" ca="1" si="598"/>
        <v>45139</v>
      </c>
      <c r="I12765" s="244">
        <f t="shared" si="599"/>
        <v>43892</v>
      </c>
      <c r="J12765" s="244" t="str">
        <f t="shared" si="597"/>
        <v/>
      </c>
    </row>
    <row r="12766" spans="3:10" ht="12" thickBot="1" x14ac:dyDescent="0.25">
      <c r="C12766" s="254"/>
      <c r="D12766" s="254"/>
      <c r="E12766" s="255"/>
      <c r="F12766" s="256"/>
      <c r="G12766" s="257"/>
      <c r="H12766" s="243">
        <f t="shared" ca="1" si="598"/>
        <v>45139</v>
      </c>
      <c r="I12766" s="244">
        <f t="shared" si="599"/>
        <v>43892</v>
      </c>
      <c r="J12766" s="244" t="str">
        <f t="shared" si="597"/>
        <v/>
      </c>
    </row>
    <row r="12767" spans="3:10" ht="12" thickBot="1" x14ac:dyDescent="0.25">
      <c r="C12767" s="254"/>
      <c r="D12767" s="254"/>
      <c r="E12767" s="255"/>
      <c r="F12767" s="256"/>
      <c r="G12767" s="257"/>
      <c r="H12767" s="243">
        <f t="shared" ca="1" si="598"/>
        <v>45139</v>
      </c>
      <c r="I12767" s="244">
        <f t="shared" si="599"/>
        <v>43892</v>
      </c>
      <c r="J12767" s="244" t="str">
        <f t="shared" si="597"/>
        <v/>
      </c>
    </row>
    <row r="12768" spans="3:10" ht="12" thickBot="1" x14ac:dyDescent="0.25">
      <c r="C12768" s="254"/>
      <c r="D12768" s="254"/>
      <c r="E12768" s="255"/>
      <c r="F12768" s="256"/>
      <c r="G12768" s="257"/>
      <c r="H12768" s="243">
        <f t="shared" ca="1" si="598"/>
        <v>45139</v>
      </c>
      <c r="I12768" s="244">
        <f t="shared" si="599"/>
        <v>43892</v>
      </c>
      <c r="J12768" s="244" t="str">
        <f t="shared" si="597"/>
        <v/>
      </c>
    </row>
    <row r="12769" spans="3:10" ht="12" thickBot="1" x14ac:dyDescent="0.25">
      <c r="C12769" s="254"/>
      <c r="D12769" s="254"/>
      <c r="E12769" s="255"/>
      <c r="F12769" s="256"/>
      <c r="G12769" s="257"/>
      <c r="H12769" s="243">
        <f t="shared" ca="1" si="598"/>
        <v>45139</v>
      </c>
      <c r="I12769" s="244">
        <f t="shared" si="599"/>
        <v>43892</v>
      </c>
      <c r="J12769" s="244" t="str">
        <f t="shared" si="597"/>
        <v/>
      </c>
    </row>
    <row r="12770" spans="3:10" ht="12" thickBot="1" x14ac:dyDescent="0.25">
      <c r="C12770" s="254"/>
      <c r="D12770" s="254"/>
      <c r="E12770" s="255"/>
      <c r="F12770" s="256"/>
      <c r="G12770" s="257"/>
      <c r="H12770" s="243">
        <f t="shared" ca="1" si="598"/>
        <v>45139</v>
      </c>
      <c r="I12770" s="244">
        <f t="shared" si="599"/>
        <v>43892</v>
      </c>
      <c r="J12770" s="244" t="str">
        <f t="shared" si="597"/>
        <v/>
      </c>
    </row>
    <row r="12771" spans="3:10" ht="12" thickBot="1" x14ac:dyDescent="0.25">
      <c r="C12771" s="254"/>
      <c r="D12771" s="254"/>
      <c r="E12771" s="255"/>
      <c r="F12771" s="256"/>
      <c r="G12771" s="257"/>
      <c r="H12771" s="243">
        <f t="shared" ca="1" si="598"/>
        <v>45139</v>
      </c>
      <c r="I12771" s="244">
        <f t="shared" si="599"/>
        <v>43892</v>
      </c>
      <c r="J12771" s="244" t="str">
        <f t="shared" si="597"/>
        <v/>
      </c>
    </row>
    <row r="12772" spans="3:10" ht="12" thickBot="1" x14ac:dyDescent="0.25">
      <c r="C12772" s="254"/>
      <c r="D12772" s="254"/>
      <c r="E12772" s="255"/>
      <c r="F12772" s="256"/>
      <c r="G12772" s="257"/>
      <c r="H12772" s="243">
        <f t="shared" ca="1" si="598"/>
        <v>45139</v>
      </c>
      <c r="I12772" s="244">
        <f t="shared" si="599"/>
        <v>43892</v>
      </c>
      <c r="J12772" s="244" t="str">
        <f t="shared" si="597"/>
        <v/>
      </c>
    </row>
    <row r="12773" spans="3:10" ht="12" thickBot="1" x14ac:dyDescent="0.25">
      <c r="C12773" s="254"/>
      <c r="D12773" s="254"/>
      <c r="E12773" s="255"/>
      <c r="F12773" s="256"/>
      <c r="G12773" s="257"/>
      <c r="H12773" s="243">
        <f t="shared" ca="1" si="598"/>
        <v>45139</v>
      </c>
      <c r="I12773" s="244">
        <f t="shared" si="599"/>
        <v>43892</v>
      </c>
      <c r="J12773" s="244" t="str">
        <f t="shared" si="597"/>
        <v/>
      </c>
    </row>
    <row r="12774" spans="3:10" ht="12" thickBot="1" x14ac:dyDescent="0.25">
      <c r="C12774" s="254"/>
      <c r="D12774" s="254"/>
      <c r="E12774" s="255"/>
      <c r="F12774" s="256"/>
      <c r="G12774" s="257"/>
      <c r="H12774" s="243">
        <f t="shared" ca="1" si="598"/>
        <v>45139</v>
      </c>
      <c r="I12774" s="244">
        <f t="shared" si="599"/>
        <v>43892</v>
      </c>
      <c r="J12774" s="244" t="str">
        <f t="shared" si="597"/>
        <v/>
      </c>
    </row>
    <row r="12775" spans="3:10" ht="12" thickBot="1" x14ac:dyDescent="0.25">
      <c r="C12775" s="254"/>
      <c r="D12775" s="254"/>
      <c r="E12775" s="255"/>
      <c r="F12775" s="256"/>
      <c r="G12775" s="257"/>
      <c r="H12775" s="243">
        <f t="shared" ca="1" si="598"/>
        <v>45139</v>
      </c>
      <c r="I12775" s="244">
        <f t="shared" si="599"/>
        <v>43892</v>
      </c>
      <c r="J12775" s="244" t="str">
        <f t="shared" si="597"/>
        <v/>
      </c>
    </row>
    <row r="12776" spans="3:10" ht="12" thickBot="1" x14ac:dyDescent="0.25">
      <c r="C12776" s="254"/>
      <c r="D12776" s="254"/>
      <c r="E12776" s="255"/>
      <c r="F12776" s="256"/>
      <c r="G12776" s="257"/>
      <c r="H12776" s="243">
        <f t="shared" ca="1" si="598"/>
        <v>45139</v>
      </c>
      <c r="I12776" s="244">
        <f t="shared" si="599"/>
        <v>43892</v>
      </c>
      <c r="J12776" s="244" t="str">
        <f t="shared" si="597"/>
        <v/>
      </c>
    </row>
    <row r="12777" spans="3:10" ht="12" thickBot="1" x14ac:dyDescent="0.25">
      <c r="C12777" s="254"/>
      <c r="D12777" s="254"/>
      <c r="E12777" s="255"/>
      <c r="F12777" s="256"/>
      <c r="G12777" s="257"/>
      <c r="H12777" s="243">
        <f t="shared" ca="1" si="598"/>
        <v>45139</v>
      </c>
      <c r="I12777" s="244">
        <f t="shared" si="599"/>
        <v>43892</v>
      </c>
      <c r="J12777" s="244" t="str">
        <f t="shared" si="597"/>
        <v/>
      </c>
    </row>
    <row r="12778" spans="3:10" ht="12" thickBot="1" x14ac:dyDescent="0.25">
      <c r="C12778" s="254"/>
      <c r="D12778" s="254"/>
      <c r="E12778" s="255"/>
      <c r="F12778" s="256"/>
      <c r="G12778" s="257"/>
      <c r="H12778" s="243">
        <f t="shared" ca="1" si="598"/>
        <v>45139</v>
      </c>
      <c r="I12778" s="244">
        <f t="shared" si="599"/>
        <v>43892</v>
      </c>
      <c r="J12778" s="244" t="str">
        <f t="shared" si="597"/>
        <v/>
      </c>
    </row>
    <row r="12779" spans="3:10" ht="12" thickBot="1" x14ac:dyDescent="0.25">
      <c r="C12779" s="254"/>
      <c r="D12779" s="254"/>
      <c r="E12779" s="255"/>
      <c r="F12779" s="256"/>
      <c r="G12779" s="257"/>
      <c r="H12779" s="243">
        <f t="shared" ca="1" si="598"/>
        <v>45139</v>
      </c>
      <c r="I12779" s="244">
        <f t="shared" si="599"/>
        <v>43892</v>
      </c>
      <c r="J12779" s="244" t="str">
        <f t="shared" si="597"/>
        <v/>
      </c>
    </row>
    <row r="12780" spans="3:10" ht="12" thickBot="1" x14ac:dyDescent="0.25">
      <c r="C12780" s="254"/>
      <c r="D12780" s="254"/>
      <c r="E12780" s="255"/>
      <c r="F12780" s="256"/>
      <c r="G12780" s="257"/>
      <c r="H12780" s="243">
        <f t="shared" ca="1" si="598"/>
        <v>45139</v>
      </c>
      <c r="I12780" s="244">
        <f t="shared" si="599"/>
        <v>43892</v>
      </c>
      <c r="J12780" s="244" t="str">
        <f t="shared" si="597"/>
        <v/>
      </c>
    </row>
    <row r="12781" spans="3:10" ht="12" thickBot="1" x14ac:dyDescent="0.25">
      <c r="C12781" s="254"/>
      <c r="D12781" s="254"/>
      <c r="E12781" s="255"/>
      <c r="F12781" s="256"/>
      <c r="G12781" s="257"/>
      <c r="H12781" s="243">
        <f t="shared" ca="1" si="598"/>
        <v>45139</v>
      </c>
      <c r="I12781" s="244">
        <f t="shared" si="599"/>
        <v>43892</v>
      </c>
      <c r="J12781" s="244" t="str">
        <f t="shared" si="597"/>
        <v/>
      </c>
    </row>
    <row r="12782" spans="3:10" ht="12" thickBot="1" x14ac:dyDescent="0.25">
      <c r="C12782" s="254"/>
      <c r="D12782" s="254"/>
      <c r="E12782" s="255"/>
      <c r="F12782" s="256"/>
      <c r="G12782" s="257"/>
      <c r="H12782" s="243">
        <f t="shared" ca="1" si="598"/>
        <v>45139</v>
      </c>
      <c r="I12782" s="244">
        <f t="shared" si="599"/>
        <v>43892</v>
      </c>
      <c r="J12782" s="244" t="str">
        <f t="shared" si="597"/>
        <v/>
      </c>
    </row>
    <row r="12783" spans="3:10" ht="12" thickBot="1" x14ac:dyDescent="0.25">
      <c r="C12783" s="254"/>
      <c r="D12783" s="254"/>
      <c r="E12783" s="255"/>
      <c r="F12783" s="256"/>
      <c r="G12783" s="257"/>
      <c r="H12783" s="243">
        <f t="shared" ca="1" si="598"/>
        <v>45139</v>
      </c>
      <c r="I12783" s="244">
        <f t="shared" si="599"/>
        <v>43892</v>
      </c>
      <c r="J12783" s="244" t="str">
        <f t="shared" si="597"/>
        <v/>
      </c>
    </row>
    <row r="12784" spans="3:10" ht="12" thickBot="1" x14ac:dyDescent="0.25">
      <c r="C12784" s="254"/>
      <c r="D12784" s="254"/>
      <c r="E12784" s="255"/>
      <c r="F12784" s="256"/>
      <c r="G12784" s="257"/>
      <c r="H12784" s="243">
        <f t="shared" ca="1" si="598"/>
        <v>45139</v>
      </c>
      <c r="I12784" s="244">
        <f t="shared" si="599"/>
        <v>43892</v>
      </c>
      <c r="J12784" s="244" t="str">
        <f t="shared" si="597"/>
        <v/>
      </c>
    </row>
    <row r="12785" spans="3:10" ht="12" thickBot="1" x14ac:dyDescent="0.25">
      <c r="C12785" s="254"/>
      <c r="D12785" s="254"/>
      <c r="E12785" s="255"/>
      <c r="F12785" s="256"/>
      <c r="G12785" s="257"/>
      <c r="H12785" s="243">
        <f t="shared" ca="1" si="598"/>
        <v>45139</v>
      </c>
      <c r="I12785" s="244">
        <f t="shared" si="599"/>
        <v>43892</v>
      </c>
      <c r="J12785" s="244" t="str">
        <f t="shared" si="597"/>
        <v/>
      </c>
    </row>
    <row r="12786" spans="3:10" ht="12" thickBot="1" x14ac:dyDescent="0.25">
      <c r="C12786" s="254"/>
      <c r="D12786" s="254"/>
      <c r="E12786" s="255"/>
      <c r="F12786" s="256"/>
      <c r="G12786" s="257"/>
      <c r="H12786" s="243">
        <f t="shared" ca="1" si="598"/>
        <v>45139</v>
      </c>
      <c r="I12786" s="244">
        <f t="shared" si="599"/>
        <v>43892</v>
      </c>
      <c r="J12786" s="244" t="str">
        <f t="shared" si="597"/>
        <v/>
      </c>
    </row>
    <row r="12787" spans="3:10" ht="12" thickBot="1" x14ac:dyDescent="0.25">
      <c r="C12787" s="254"/>
      <c r="D12787" s="254"/>
      <c r="E12787" s="255"/>
      <c r="F12787" s="256"/>
      <c r="G12787" s="257"/>
      <c r="H12787" s="243">
        <f t="shared" ca="1" si="598"/>
        <v>45139</v>
      </c>
      <c r="I12787" s="244">
        <f t="shared" si="599"/>
        <v>43892</v>
      </c>
      <c r="J12787" s="244" t="str">
        <f t="shared" si="597"/>
        <v/>
      </c>
    </row>
    <row r="12788" spans="3:10" ht="12" thickBot="1" x14ac:dyDescent="0.25">
      <c r="C12788" s="254"/>
      <c r="D12788" s="254"/>
      <c r="E12788" s="255"/>
      <c r="F12788" s="256"/>
      <c r="G12788" s="257"/>
      <c r="H12788" s="243">
        <f t="shared" ca="1" si="598"/>
        <v>45139</v>
      </c>
      <c r="I12788" s="244">
        <f t="shared" si="599"/>
        <v>43892</v>
      </c>
      <c r="J12788" s="244" t="str">
        <f t="shared" si="597"/>
        <v/>
      </c>
    </row>
    <row r="12789" spans="3:10" ht="12" thickBot="1" x14ac:dyDescent="0.25">
      <c r="C12789" s="254"/>
      <c r="D12789" s="254"/>
      <c r="E12789" s="255"/>
      <c r="F12789" s="256"/>
      <c r="G12789" s="257"/>
      <c r="H12789" s="243">
        <f t="shared" ca="1" si="598"/>
        <v>45139</v>
      </c>
      <c r="I12789" s="244">
        <f t="shared" si="599"/>
        <v>43892</v>
      </c>
      <c r="J12789" s="244" t="str">
        <f t="shared" si="597"/>
        <v/>
      </c>
    </row>
    <row r="12790" spans="3:10" ht="12" thickBot="1" x14ac:dyDescent="0.25">
      <c r="C12790" s="254"/>
      <c r="D12790" s="254"/>
      <c r="E12790" s="255"/>
      <c r="F12790" s="256"/>
      <c r="G12790" s="257"/>
      <c r="H12790" s="243">
        <f t="shared" ca="1" si="598"/>
        <v>45139</v>
      </c>
      <c r="I12790" s="244">
        <f t="shared" si="599"/>
        <v>43892</v>
      </c>
      <c r="J12790" s="244" t="str">
        <f t="shared" si="597"/>
        <v/>
      </c>
    </row>
    <row r="12791" spans="3:10" ht="12" thickBot="1" x14ac:dyDescent="0.25">
      <c r="C12791" s="254"/>
      <c r="D12791" s="254"/>
      <c r="E12791" s="255"/>
      <c r="F12791" s="256"/>
      <c r="G12791" s="257"/>
      <c r="H12791" s="243">
        <f t="shared" ca="1" si="598"/>
        <v>45139</v>
      </c>
      <c r="I12791" s="244">
        <f t="shared" si="599"/>
        <v>43892</v>
      </c>
      <c r="J12791" s="244" t="str">
        <f t="shared" si="597"/>
        <v/>
      </c>
    </row>
    <row r="12792" spans="3:10" ht="12" thickBot="1" x14ac:dyDescent="0.25">
      <c r="C12792" s="254"/>
      <c r="D12792" s="254"/>
      <c r="E12792" s="255"/>
      <c r="F12792" s="256"/>
      <c r="G12792" s="257"/>
      <c r="H12792" s="243">
        <f t="shared" ca="1" si="598"/>
        <v>45139</v>
      </c>
      <c r="I12792" s="244">
        <f t="shared" si="599"/>
        <v>43892</v>
      </c>
      <c r="J12792" s="244" t="str">
        <f t="shared" si="597"/>
        <v/>
      </c>
    </row>
    <row r="12793" spans="3:10" ht="12" thickBot="1" x14ac:dyDescent="0.25">
      <c r="C12793" s="254"/>
      <c r="D12793" s="254"/>
      <c r="E12793" s="255"/>
      <c r="F12793" s="256"/>
      <c r="G12793" s="257"/>
      <c r="H12793" s="243">
        <f t="shared" ca="1" si="598"/>
        <v>45139</v>
      </c>
      <c r="I12793" s="244">
        <f t="shared" si="599"/>
        <v>43892</v>
      </c>
      <c r="J12793" s="244" t="str">
        <f t="shared" si="597"/>
        <v/>
      </c>
    </row>
    <row r="12794" spans="3:10" ht="12" thickBot="1" x14ac:dyDescent="0.25">
      <c r="C12794" s="254"/>
      <c r="D12794" s="254"/>
      <c r="E12794" s="255"/>
      <c r="F12794" s="256"/>
      <c r="G12794" s="257"/>
      <c r="H12794" s="243">
        <f t="shared" ca="1" si="598"/>
        <v>45139</v>
      </c>
      <c r="I12794" s="244">
        <f t="shared" si="599"/>
        <v>43892</v>
      </c>
      <c r="J12794" s="244" t="str">
        <f t="shared" si="597"/>
        <v/>
      </c>
    </row>
    <row r="12795" spans="3:10" ht="12" thickBot="1" x14ac:dyDescent="0.25">
      <c r="C12795" s="254"/>
      <c r="D12795" s="254"/>
      <c r="E12795" s="255"/>
      <c r="F12795" s="256"/>
      <c r="G12795" s="257"/>
      <c r="H12795" s="243">
        <f t="shared" ca="1" si="598"/>
        <v>45139</v>
      </c>
      <c r="I12795" s="244">
        <f t="shared" si="599"/>
        <v>43892</v>
      </c>
      <c r="J12795" s="244" t="str">
        <f t="shared" si="597"/>
        <v/>
      </c>
    </row>
    <row r="12796" spans="3:10" ht="12" thickBot="1" x14ac:dyDescent="0.25">
      <c r="C12796" s="254"/>
      <c r="D12796" s="254"/>
      <c r="E12796" s="255"/>
      <c r="F12796" s="256"/>
      <c r="G12796" s="257"/>
      <c r="H12796" s="243">
        <f t="shared" ca="1" si="598"/>
        <v>45139</v>
      </c>
      <c r="I12796" s="244">
        <f t="shared" si="599"/>
        <v>43892</v>
      </c>
      <c r="J12796" s="244" t="str">
        <f t="shared" si="597"/>
        <v/>
      </c>
    </row>
    <row r="12797" spans="3:10" ht="12" thickBot="1" x14ac:dyDescent="0.25">
      <c r="C12797" s="254"/>
      <c r="D12797" s="254"/>
      <c r="E12797" s="255"/>
      <c r="F12797" s="256"/>
      <c r="G12797" s="257"/>
      <c r="H12797" s="243">
        <f t="shared" ca="1" si="598"/>
        <v>45139</v>
      </c>
      <c r="I12797" s="244">
        <f t="shared" si="599"/>
        <v>43892</v>
      </c>
      <c r="J12797" s="244" t="str">
        <f t="shared" si="597"/>
        <v/>
      </c>
    </row>
    <row r="12798" spans="3:10" ht="12" thickBot="1" x14ac:dyDescent="0.25">
      <c r="C12798" s="254"/>
      <c r="D12798" s="254"/>
      <c r="E12798" s="255"/>
      <c r="F12798" s="256"/>
      <c r="G12798" s="257"/>
      <c r="H12798" s="243">
        <f t="shared" ca="1" si="598"/>
        <v>45139</v>
      </c>
      <c r="I12798" s="244">
        <f t="shared" si="599"/>
        <v>43892</v>
      </c>
      <c r="J12798" s="244" t="str">
        <f t="shared" si="597"/>
        <v/>
      </c>
    </row>
    <row r="12799" spans="3:10" ht="12" thickBot="1" x14ac:dyDescent="0.25">
      <c r="C12799" s="254"/>
      <c r="D12799" s="254"/>
      <c r="E12799" s="255"/>
      <c r="F12799" s="256"/>
      <c r="G12799" s="257"/>
      <c r="H12799" s="243">
        <f t="shared" ca="1" si="598"/>
        <v>45139</v>
      </c>
      <c r="I12799" s="244">
        <f t="shared" si="599"/>
        <v>43892</v>
      </c>
      <c r="J12799" s="244" t="str">
        <f t="shared" si="597"/>
        <v/>
      </c>
    </row>
    <row r="12800" spans="3:10" ht="12" thickBot="1" x14ac:dyDescent="0.25">
      <c r="C12800" s="254"/>
      <c r="D12800" s="254"/>
      <c r="E12800" s="255"/>
      <c r="F12800" s="256"/>
      <c r="G12800" s="257"/>
      <c r="H12800" s="243">
        <f t="shared" ca="1" si="598"/>
        <v>45139</v>
      </c>
      <c r="I12800" s="244">
        <f t="shared" si="599"/>
        <v>43892</v>
      </c>
      <c r="J12800" s="244" t="str">
        <f t="shared" si="597"/>
        <v/>
      </c>
    </row>
    <row r="12801" spans="3:10" ht="12" thickBot="1" x14ac:dyDescent="0.25">
      <c r="C12801" s="254"/>
      <c r="D12801" s="254"/>
      <c r="E12801" s="255"/>
      <c r="F12801" s="256"/>
      <c r="G12801" s="257"/>
      <c r="H12801" s="243">
        <f t="shared" ca="1" si="598"/>
        <v>45139</v>
      </c>
      <c r="I12801" s="244">
        <f t="shared" si="599"/>
        <v>43892</v>
      </c>
      <c r="J12801" s="244" t="str">
        <f t="shared" si="597"/>
        <v/>
      </c>
    </row>
    <row r="12802" spans="3:10" ht="12" thickBot="1" x14ac:dyDescent="0.25">
      <c r="C12802" s="254"/>
      <c r="D12802" s="254"/>
      <c r="E12802" s="255"/>
      <c r="F12802" s="256"/>
      <c r="G12802" s="257"/>
      <c r="H12802" s="243">
        <f t="shared" ca="1" si="598"/>
        <v>45139</v>
      </c>
      <c r="I12802" s="244">
        <f t="shared" si="599"/>
        <v>43892</v>
      </c>
      <c r="J12802" s="244" t="str">
        <f t="shared" si="597"/>
        <v/>
      </c>
    </row>
    <row r="12803" spans="3:10" ht="12" thickBot="1" x14ac:dyDescent="0.25">
      <c r="C12803" s="254"/>
      <c r="D12803" s="254"/>
      <c r="E12803" s="255"/>
      <c r="F12803" s="256"/>
      <c r="G12803" s="257"/>
      <c r="H12803" s="243">
        <f t="shared" ca="1" si="598"/>
        <v>45139</v>
      </c>
      <c r="I12803" s="244">
        <f t="shared" si="599"/>
        <v>43892</v>
      </c>
      <c r="J12803" s="244" t="str">
        <f t="shared" si="597"/>
        <v/>
      </c>
    </row>
    <row r="12804" spans="3:10" ht="12" thickBot="1" x14ac:dyDescent="0.25">
      <c r="C12804" s="254"/>
      <c r="D12804" s="254"/>
      <c r="E12804" s="255"/>
      <c r="F12804" s="256"/>
      <c r="G12804" s="257"/>
      <c r="H12804" s="243">
        <f t="shared" ca="1" si="598"/>
        <v>45139</v>
      </c>
      <c r="I12804" s="244">
        <f t="shared" si="599"/>
        <v>43892</v>
      </c>
      <c r="J12804" s="244" t="str">
        <f t="shared" si="597"/>
        <v/>
      </c>
    </row>
    <row r="12805" spans="3:10" ht="12" thickBot="1" x14ac:dyDescent="0.25">
      <c r="C12805" s="254"/>
      <c r="D12805" s="254"/>
      <c r="E12805" s="255"/>
      <c r="F12805" s="256"/>
      <c r="G12805" s="257"/>
      <c r="H12805" s="243">
        <f t="shared" ca="1" si="598"/>
        <v>45139</v>
      </c>
      <c r="I12805" s="244">
        <f t="shared" si="599"/>
        <v>43892</v>
      </c>
      <c r="J12805" s="244" t="str">
        <f t="shared" si="597"/>
        <v/>
      </c>
    </row>
    <row r="12806" spans="3:10" ht="12" thickBot="1" x14ac:dyDescent="0.25">
      <c r="C12806" s="254"/>
      <c r="D12806" s="254"/>
      <c r="E12806" s="255"/>
      <c r="F12806" s="256"/>
      <c r="G12806" s="257"/>
      <c r="H12806" s="243">
        <f t="shared" ca="1" si="598"/>
        <v>45139</v>
      </c>
      <c r="I12806" s="244">
        <f t="shared" si="599"/>
        <v>43892</v>
      </c>
      <c r="J12806" s="244" t="str">
        <f t="shared" ref="J12806:J12869" si="600">IF(G12806="","",IF(G12806&gt;=0,"Debitoren",IF(G12806&lt;0,"Kreditoren","")))</f>
        <v/>
      </c>
    </row>
    <row r="12807" spans="3:10" ht="12" thickBot="1" x14ac:dyDescent="0.25">
      <c r="C12807" s="254"/>
      <c r="D12807" s="254"/>
      <c r="E12807" s="255"/>
      <c r="F12807" s="256"/>
      <c r="G12807" s="257"/>
      <c r="H12807" s="243">
        <f t="shared" ref="H12807:H12870" ca="1" si="601">IF(F12807&lt;$F$2,EOMONTH($F$2,-1)+1,EOMONTH(F12807,-1)+1)</f>
        <v>45139</v>
      </c>
      <c r="I12807" s="244">
        <f t="shared" ref="I12807:I12870" si="602">IF(F12807&lt;$I$2,IF(   WEEKDAY(EOMONTH($I$2,-1)+1)=1,EOMONTH($I$2,-1)+1+1,EOMONTH($I$2,-1)+1),IF(WEEKDAY(F12807)=1,F12807+1,F12807))</f>
        <v>43892</v>
      </c>
      <c r="J12807" s="244" t="str">
        <f t="shared" si="600"/>
        <v/>
      </c>
    </row>
    <row r="12808" spans="3:10" ht="12" thickBot="1" x14ac:dyDescent="0.25">
      <c r="C12808" s="254"/>
      <c r="D12808" s="254"/>
      <c r="E12808" s="255"/>
      <c r="F12808" s="256"/>
      <c r="G12808" s="257"/>
      <c r="H12808" s="243">
        <f t="shared" ca="1" si="601"/>
        <v>45139</v>
      </c>
      <c r="I12808" s="244">
        <f t="shared" si="602"/>
        <v>43892</v>
      </c>
      <c r="J12808" s="244" t="str">
        <f t="shared" si="600"/>
        <v/>
      </c>
    </row>
    <row r="12809" spans="3:10" ht="12" thickBot="1" x14ac:dyDescent="0.25">
      <c r="C12809" s="254"/>
      <c r="D12809" s="254"/>
      <c r="E12809" s="255"/>
      <c r="F12809" s="256"/>
      <c r="G12809" s="257"/>
      <c r="H12809" s="243">
        <f t="shared" ca="1" si="601"/>
        <v>45139</v>
      </c>
      <c r="I12809" s="244">
        <f t="shared" si="602"/>
        <v>43892</v>
      </c>
      <c r="J12809" s="244" t="str">
        <f t="shared" si="600"/>
        <v/>
      </c>
    </row>
    <row r="12810" spans="3:10" ht="12" thickBot="1" x14ac:dyDescent="0.25">
      <c r="C12810" s="254"/>
      <c r="D12810" s="254"/>
      <c r="E12810" s="255"/>
      <c r="F12810" s="256"/>
      <c r="G12810" s="257"/>
      <c r="H12810" s="243">
        <f t="shared" ca="1" si="601"/>
        <v>45139</v>
      </c>
      <c r="I12810" s="244">
        <f t="shared" si="602"/>
        <v>43892</v>
      </c>
      <c r="J12810" s="244" t="str">
        <f t="shared" si="600"/>
        <v/>
      </c>
    </row>
    <row r="12811" spans="3:10" ht="12" thickBot="1" x14ac:dyDescent="0.25">
      <c r="C12811" s="254"/>
      <c r="D12811" s="254"/>
      <c r="E12811" s="255"/>
      <c r="F12811" s="256"/>
      <c r="G12811" s="257"/>
      <c r="H12811" s="243">
        <f t="shared" ca="1" si="601"/>
        <v>45139</v>
      </c>
      <c r="I12811" s="244">
        <f t="shared" si="602"/>
        <v>43892</v>
      </c>
      <c r="J12811" s="244" t="str">
        <f t="shared" si="600"/>
        <v/>
      </c>
    </row>
    <row r="12812" spans="3:10" ht="12" thickBot="1" x14ac:dyDescent="0.25">
      <c r="C12812" s="254"/>
      <c r="D12812" s="254"/>
      <c r="E12812" s="255"/>
      <c r="F12812" s="256"/>
      <c r="G12812" s="257"/>
      <c r="H12812" s="243">
        <f t="shared" ca="1" si="601"/>
        <v>45139</v>
      </c>
      <c r="I12812" s="244">
        <f t="shared" si="602"/>
        <v>43892</v>
      </c>
      <c r="J12812" s="244" t="str">
        <f t="shared" si="600"/>
        <v/>
      </c>
    </row>
    <row r="12813" spans="3:10" ht="12" thickBot="1" x14ac:dyDescent="0.25">
      <c r="C12813" s="254"/>
      <c r="D12813" s="254"/>
      <c r="E12813" s="255"/>
      <c r="F12813" s="256"/>
      <c r="G12813" s="257"/>
      <c r="H12813" s="243">
        <f t="shared" ca="1" si="601"/>
        <v>45139</v>
      </c>
      <c r="I12813" s="244">
        <f t="shared" si="602"/>
        <v>43892</v>
      </c>
      <c r="J12813" s="244" t="str">
        <f t="shared" si="600"/>
        <v/>
      </c>
    </row>
    <row r="12814" spans="3:10" ht="12" thickBot="1" x14ac:dyDescent="0.25">
      <c r="C12814" s="254"/>
      <c r="D12814" s="254"/>
      <c r="E12814" s="255"/>
      <c r="F12814" s="256"/>
      <c r="G12814" s="257"/>
      <c r="H12814" s="243">
        <f t="shared" ca="1" si="601"/>
        <v>45139</v>
      </c>
      <c r="I12814" s="244">
        <f t="shared" si="602"/>
        <v>43892</v>
      </c>
      <c r="J12814" s="244" t="str">
        <f t="shared" si="600"/>
        <v/>
      </c>
    </row>
    <row r="12815" spans="3:10" ht="12" thickBot="1" x14ac:dyDescent="0.25">
      <c r="C12815" s="254"/>
      <c r="D12815" s="254"/>
      <c r="E12815" s="255"/>
      <c r="F12815" s="256"/>
      <c r="G12815" s="257"/>
      <c r="H12815" s="243">
        <f t="shared" ca="1" si="601"/>
        <v>45139</v>
      </c>
      <c r="I12815" s="244">
        <f t="shared" si="602"/>
        <v>43892</v>
      </c>
      <c r="J12815" s="244" t="str">
        <f t="shared" si="600"/>
        <v/>
      </c>
    </row>
    <row r="12816" spans="3:10" ht="12" thickBot="1" x14ac:dyDescent="0.25">
      <c r="C12816" s="254"/>
      <c r="D12816" s="254"/>
      <c r="E12816" s="255"/>
      <c r="F12816" s="256"/>
      <c r="G12816" s="257"/>
      <c r="H12816" s="243">
        <f t="shared" ca="1" si="601"/>
        <v>45139</v>
      </c>
      <c r="I12816" s="244">
        <f t="shared" si="602"/>
        <v>43892</v>
      </c>
      <c r="J12816" s="244" t="str">
        <f t="shared" si="600"/>
        <v/>
      </c>
    </row>
    <row r="12817" spans="3:10" ht="12" thickBot="1" x14ac:dyDescent="0.25">
      <c r="C12817" s="254"/>
      <c r="D12817" s="254"/>
      <c r="E12817" s="255"/>
      <c r="F12817" s="256"/>
      <c r="G12817" s="257"/>
      <c r="H12817" s="243">
        <f t="shared" ca="1" si="601"/>
        <v>45139</v>
      </c>
      <c r="I12817" s="244">
        <f t="shared" si="602"/>
        <v>43892</v>
      </c>
      <c r="J12817" s="244" t="str">
        <f t="shared" si="600"/>
        <v/>
      </c>
    </row>
    <row r="12818" spans="3:10" ht="12" thickBot="1" x14ac:dyDescent="0.25">
      <c r="C12818" s="254"/>
      <c r="D12818" s="254"/>
      <c r="E12818" s="255"/>
      <c r="F12818" s="256"/>
      <c r="G12818" s="257"/>
      <c r="H12818" s="243">
        <f t="shared" ca="1" si="601"/>
        <v>45139</v>
      </c>
      <c r="I12818" s="244">
        <f t="shared" si="602"/>
        <v>43892</v>
      </c>
      <c r="J12818" s="244" t="str">
        <f t="shared" si="600"/>
        <v/>
      </c>
    </row>
    <row r="12819" spans="3:10" ht="12" thickBot="1" x14ac:dyDescent="0.25">
      <c r="C12819" s="254"/>
      <c r="D12819" s="254"/>
      <c r="E12819" s="255"/>
      <c r="F12819" s="256"/>
      <c r="G12819" s="257"/>
      <c r="H12819" s="243">
        <f t="shared" ca="1" si="601"/>
        <v>45139</v>
      </c>
      <c r="I12819" s="244">
        <f t="shared" si="602"/>
        <v>43892</v>
      </c>
      <c r="J12819" s="244" t="str">
        <f t="shared" si="600"/>
        <v/>
      </c>
    </row>
    <row r="12820" spans="3:10" ht="12" thickBot="1" x14ac:dyDescent="0.25">
      <c r="C12820" s="254"/>
      <c r="D12820" s="254"/>
      <c r="E12820" s="255"/>
      <c r="F12820" s="256"/>
      <c r="G12820" s="257"/>
      <c r="H12820" s="243">
        <f t="shared" ca="1" si="601"/>
        <v>45139</v>
      </c>
      <c r="I12820" s="244">
        <f t="shared" si="602"/>
        <v>43892</v>
      </c>
      <c r="J12820" s="244" t="str">
        <f t="shared" si="600"/>
        <v/>
      </c>
    </row>
    <row r="12821" spans="3:10" ht="12" thickBot="1" x14ac:dyDescent="0.25">
      <c r="C12821" s="254"/>
      <c r="D12821" s="254"/>
      <c r="E12821" s="255"/>
      <c r="F12821" s="256"/>
      <c r="G12821" s="257"/>
      <c r="H12821" s="243">
        <f t="shared" ca="1" si="601"/>
        <v>45139</v>
      </c>
      <c r="I12821" s="244">
        <f t="shared" si="602"/>
        <v>43892</v>
      </c>
      <c r="J12821" s="244" t="str">
        <f t="shared" si="600"/>
        <v/>
      </c>
    </row>
    <row r="12822" spans="3:10" ht="12" thickBot="1" x14ac:dyDescent="0.25">
      <c r="C12822" s="254"/>
      <c r="D12822" s="254"/>
      <c r="E12822" s="255"/>
      <c r="F12822" s="256"/>
      <c r="G12822" s="257"/>
      <c r="H12822" s="243">
        <f t="shared" ca="1" si="601"/>
        <v>45139</v>
      </c>
      <c r="I12822" s="244">
        <f t="shared" si="602"/>
        <v>43892</v>
      </c>
      <c r="J12822" s="244" t="str">
        <f t="shared" si="600"/>
        <v/>
      </c>
    </row>
    <row r="12823" spans="3:10" ht="12" thickBot="1" x14ac:dyDescent="0.25">
      <c r="C12823" s="254"/>
      <c r="D12823" s="254"/>
      <c r="E12823" s="255"/>
      <c r="F12823" s="256"/>
      <c r="G12823" s="257"/>
      <c r="H12823" s="243">
        <f t="shared" ca="1" si="601"/>
        <v>45139</v>
      </c>
      <c r="I12823" s="244">
        <f t="shared" si="602"/>
        <v>43892</v>
      </c>
      <c r="J12823" s="244" t="str">
        <f t="shared" si="600"/>
        <v/>
      </c>
    </row>
    <row r="12824" spans="3:10" ht="12" thickBot="1" x14ac:dyDescent="0.25">
      <c r="C12824" s="254"/>
      <c r="D12824" s="254"/>
      <c r="E12824" s="255"/>
      <c r="F12824" s="256"/>
      <c r="G12824" s="257"/>
      <c r="H12824" s="243">
        <f t="shared" ca="1" si="601"/>
        <v>45139</v>
      </c>
      <c r="I12824" s="244">
        <f t="shared" si="602"/>
        <v>43892</v>
      </c>
      <c r="J12824" s="244" t="str">
        <f t="shared" si="600"/>
        <v/>
      </c>
    </row>
    <row r="12825" spans="3:10" ht="12" thickBot="1" x14ac:dyDescent="0.25">
      <c r="C12825" s="254"/>
      <c r="D12825" s="254"/>
      <c r="E12825" s="255"/>
      <c r="F12825" s="256"/>
      <c r="G12825" s="257"/>
      <c r="H12825" s="243">
        <f t="shared" ca="1" si="601"/>
        <v>45139</v>
      </c>
      <c r="I12825" s="244">
        <f t="shared" si="602"/>
        <v>43892</v>
      </c>
      <c r="J12825" s="244" t="str">
        <f t="shared" si="600"/>
        <v/>
      </c>
    </row>
    <row r="12826" spans="3:10" ht="12" thickBot="1" x14ac:dyDescent="0.25">
      <c r="C12826" s="254"/>
      <c r="D12826" s="254"/>
      <c r="E12826" s="255"/>
      <c r="F12826" s="256"/>
      <c r="G12826" s="257"/>
      <c r="H12826" s="243">
        <f t="shared" ca="1" si="601"/>
        <v>45139</v>
      </c>
      <c r="I12826" s="244">
        <f t="shared" si="602"/>
        <v>43892</v>
      </c>
      <c r="J12826" s="244" t="str">
        <f t="shared" si="600"/>
        <v/>
      </c>
    </row>
    <row r="12827" spans="3:10" ht="12" thickBot="1" x14ac:dyDescent="0.25">
      <c r="C12827" s="254"/>
      <c r="D12827" s="254"/>
      <c r="E12827" s="255"/>
      <c r="F12827" s="256"/>
      <c r="G12827" s="257"/>
      <c r="H12827" s="243">
        <f t="shared" ca="1" si="601"/>
        <v>45139</v>
      </c>
      <c r="I12827" s="244">
        <f t="shared" si="602"/>
        <v>43892</v>
      </c>
      <c r="J12827" s="244" t="str">
        <f t="shared" si="600"/>
        <v/>
      </c>
    </row>
    <row r="12828" spans="3:10" ht="12" thickBot="1" x14ac:dyDescent="0.25">
      <c r="C12828" s="254"/>
      <c r="D12828" s="254"/>
      <c r="E12828" s="255"/>
      <c r="F12828" s="256"/>
      <c r="G12828" s="257"/>
      <c r="H12828" s="243">
        <f t="shared" ca="1" si="601"/>
        <v>45139</v>
      </c>
      <c r="I12828" s="244">
        <f t="shared" si="602"/>
        <v>43892</v>
      </c>
      <c r="J12828" s="244" t="str">
        <f t="shared" si="600"/>
        <v/>
      </c>
    </row>
    <row r="12829" spans="3:10" ht="12" thickBot="1" x14ac:dyDescent="0.25">
      <c r="C12829" s="254"/>
      <c r="D12829" s="254"/>
      <c r="E12829" s="255"/>
      <c r="F12829" s="256"/>
      <c r="G12829" s="257"/>
      <c r="H12829" s="243">
        <f t="shared" ca="1" si="601"/>
        <v>45139</v>
      </c>
      <c r="I12829" s="244">
        <f t="shared" si="602"/>
        <v>43892</v>
      </c>
      <c r="J12829" s="244" t="str">
        <f t="shared" si="600"/>
        <v/>
      </c>
    </row>
    <row r="12830" spans="3:10" ht="12" thickBot="1" x14ac:dyDescent="0.25">
      <c r="C12830" s="254"/>
      <c r="D12830" s="254"/>
      <c r="E12830" s="255"/>
      <c r="F12830" s="256"/>
      <c r="G12830" s="257"/>
      <c r="H12830" s="243">
        <f t="shared" ca="1" si="601"/>
        <v>45139</v>
      </c>
      <c r="I12830" s="244">
        <f t="shared" si="602"/>
        <v>43892</v>
      </c>
      <c r="J12830" s="244" t="str">
        <f t="shared" si="600"/>
        <v/>
      </c>
    </row>
    <row r="12831" spans="3:10" ht="12" thickBot="1" x14ac:dyDescent="0.25">
      <c r="C12831" s="254"/>
      <c r="D12831" s="254"/>
      <c r="E12831" s="255"/>
      <c r="F12831" s="256"/>
      <c r="G12831" s="257"/>
      <c r="H12831" s="243">
        <f t="shared" ca="1" si="601"/>
        <v>45139</v>
      </c>
      <c r="I12831" s="244">
        <f t="shared" si="602"/>
        <v>43892</v>
      </c>
      <c r="J12831" s="244" t="str">
        <f t="shared" si="600"/>
        <v/>
      </c>
    </row>
    <row r="12832" spans="3:10" ht="12" thickBot="1" x14ac:dyDescent="0.25">
      <c r="C12832" s="254"/>
      <c r="D12832" s="254"/>
      <c r="E12832" s="255"/>
      <c r="F12832" s="256"/>
      <c r="G12832" s="257"/>
      <c r="H12832" s="243">
        <f t="shared" ca="1" si="601"/>
        <v>45139</v>
      </c>
      <c r="I12832" s="244">
        <f t="shared" si="602"/>
        <v>43892</v>
      </c>
      <c r="J12832" s="244" t="str">
        <f t="shared" si="600"/>
        <v/>
      </c>
    </row>
    <row r="12833" spans="3:10" ht="12" thickBot="1" x14ac:dyDescent="0.25">
      <c r="C12833" s="254"/>
      <c r="D12833" s="254"/>
      <c r="E12833" s="255"/>
      <c r="F12833" s="256"/>
      <c r="G12833" s="257"/>
      <c r="H12833" s="243">
        <f t="shared" ca="1" si="601"/>
        <v>45139</v>
      </c>
      <c r="I12833" s="244">
        <f t="shared" si="602"/>
        <v>43892</v>
      </c>
      <c r="J12833" s="244" t="str">
        <f t="shared" si="600"/>
        <v/>
      </c>
    </row>
    <row r="12834" spans="3:10" ht="12" thickBot="1" x14ac:dyDescent="0.25">
      <c r="C12834" s="254"/>
      <c r="D12834" s="254"/>
      <c r="E12834" s="255"/>
      <c r="F12834" s="256"/>
      <c r="G12834" s="257"/>
      <c r="H12834" s="243">
        <f t="shared" ca="1" si="601"/>
        <v>45139</v>
      </c>
      <c r="I12834" s="244">
        <f t="shared" si="602"/>
        <v>43892</v>
      </c>
      <c r="J12834" s="244" t="str">
        <f t="shared" si="600"/>
        <v/>
      </c>
    </row>
    <row r="12835" spans="3:10" ht="12" thickBot="1" x14ac:dyDescent="0.25">
      <c r="C12835" s="254"/>
      <c r="D12835" s="254"/>
      <c r="E12835" s="255"/>
      <c r="F12835" s="256"/>
      <c r="G12835" s="257"/>
      <c r="H12835" s="243">
        <f t="shared" ca="1" si="601"/>
        <v>45139</v>
      </c>
      <c r="I12835" s="244">
        <f t="shared" si="602"/>
        <v>43892</v>
      </c>
      <c r="J12835" s="244" t="str">
        <f t="shared" si="600"/>
        <v/>
      </c>
    </row>
    <row r="12836" spans="3:10" ht="12" thickBot="1" x14ac:dyDescent="0.25">
      <c r="C12836" s="254"/>
      <c r="D12836" s="254"/>
      <c r="E12836" s="255"/>
      <c r="F12836" s="256"/>
      <c r="G12836" s="257"/>
      <c r="H12836" s="243">
        <f t="shared" ca="1" si="601"/>
        <v>45139</v>
      </c>
      <c r="I12836" s="244">
        <f t="shared" si="602"/>
        <v>43892</v>
      </c>
      <c r="J12836" s="244" t="str">
        <f t="shared" si="600"/>
        <v/>
      </c>
    </row>
    <row r="12837" spans="3:10" ht="12" thickBot="1" x14ac:dyDescent="0.25">
      <c r="C12837" s="254"/>
      <c r="D12837" s="254"/>
      <c r="E12837" s="255"/>
      <c r="F12837" s="256"/>
      <c r="G12837" s="257"/>
      <c r="H12837" s="243">
        <f t="shared" ca="1" si="601"/>
        <v>45139</v>
      </c>
      <c r="I12837" s="244">
        <f t="shared" si="602"/>
        <v>43892</v>
      </c>
      <c r="J12837" s="244" t="str">
        <f t="shared" si="600"/>
        <v/>
      </c>
    </row>
    <row r="12838" spans="3:10" ht="12" thickBot="1" x14ac:dyDescent="0.25">
      <c r="C12838" s="254"/>
      <c r="D12838" s="254"/>
      <c r="E12838" s="255"/>
      <c r="F12838" s="256"/>
      <c r="G12838" s="257"/>
      <c r="H12838" s="243">
        <f t="shared" ca="1" si="601"/>
        <v>45139</v>
      </c>
      <c r="I12838" s="244">
        <f t="shared" si="602"/>
        <v>43892</v>
      </c>
      <c r="J12838" s="244" t="str">
        <f t="shared" si="600"/>
        <v/>
      </c>
    </row>
    <row r="12839" spans="3:10" ht="12" thickBot="1" x14ac:dyDescent="0.25">
      <c r="C12839" s="254"/>
      <c r="D12839" s="254"/>
      <c r="E12839" s="255"/>
      <c r="F12839" s="256"/>
      <c r="G12839" s="257"/>
      <c r="H12839" s="243">
        <f t="shared" ca="1" si="601"/>
        <v>45139</v>
      </c>
      <c r="I12839" s="244">
        <f t="shared" si="602"/>
        <v>43892</v>
      </c>
      <c r="J12839" s="244" t="str">
        <f t="shared" si="600"/>
        <v/>
      </c>
    </row>
    <row r="12840" spans="3:10" ht="12" thickBot="1" x14ac:dyDescent="0.25">
      <c r="C12840" s="254"/>
      <c r="D12840" s="254"/>
      <c r="E12840" s="255"/>
      <c r="F12840" s="256"/>
      <c r="G12840" s="257"/>
      <c r="H12840" s="243">
        <f t="shared" ca="1" si="601"/>
        <v>45139</v>
      </c>
      <c r="I12840" s="244">
        <f t="shared" si="602"/>
        <v>43892</v>
      </c>
      <c r="J12840" s="244" t="str">
        <f t="shared" si="600"/>
        <v/>
      </c>
    </row>
    <row r="12841" spans="3:10" ht="12" thickBot="1" x14ac:dyDescent="0.25">
      <c r="C12841" s="254"/>
      <c r="D12841" s="254"/>
      <c r="E12841" s="255"/>
      <c r="F12841" s="256"/>
      <c r="G12841" s="257"/>
      <c r="H12841" s="243">
        <f t="shared" ca="1" si="601"/>
        <v>45139</v>
      </c>
      <c r="I12841" s="244">
        <f t="shared" si="602"/>
        <v>43892</v>
      </c>
      <c r="J12841" s="244" t="str">
        <f t="shared" si="600"/>
        <v/>
      </c>
    </row>
    <row r="12842" spans="3:10" ht="12" thickBot="1" x14ac:dyDescent="0.25">
      <c r="C12842" s="254"/>
      <c r="D12842" s="254"/>
      <c r="E12842" s="255"/>
      <c r="F12842" s="256"/>
      <c r="G12842" s="257"/>
      <c r="H12842" s="243">
        <f t="shared" ca="1" si="601"/>
        <v>45139</v>
      </c>
      <c r="I12842" s="244">
        <f t="shared" si="602"/>
        <v>43892</v>
      </c>
      <c r="J12842" s="244" t="str">
        <f t="shared" si="600"/>
        <v/>
      </c>
    </row>
    <row r="12843" spans="3:10" ht="12" thickBot="1" x14ac:dyDescent="0.25">
      <c r="C12843" s="254"/>
      <c r="D12843" s="254"/>
      <c r="E12843" s="255"/>
      <c r="F12843" s="256"/>
      <c r="G12843" s="257"/>
      <c r="H12843" s="243">
        <f t="shared" ca="1" si="601"/>
        <v>45139</v>
      </c>
      <c r="I12843" s="244">
        <f t="shared" si="602"/>
        <v>43892</v>
      </c>
      <c r="J12843" s="244" t="str">
        <f t="shared" si="600"/>
        <v/>
      </c>
    </row>
    <row r="12844" spans="3:10" ht="12" thickBot="1" x14ac:dyDescent="0.25">
      <c r="C12844" s="254"/>
      <c r="D12844" s="254"/>
      <c r="E12844" s="255"/>
      <c r="F12844" s="256"/>
      <c r="G12844" s="257"/>
      <c r="H12844" s="243">
        <f t="shared" ca="1" si="601"/>
        <v>45139</v>
      </c>
      <c r="I12844" s="244">
        <f t="shared" si="602"/>
        <v>43892</v>
      </c>
      <c r="J12844" s="244" t="str">
        <f t="shared" si="600"/>
        <v/>
      </c>
    </row>
    <row r="12845" spans="3:10" ht="12" thickBot="1" x14ac:dyDescent="0.25">
      <c r="C12845" s="254"/>
      <c r="D12845" s="254"/>
      <c r="E12845" s="255"/>
      <c r="F12845" s="256"/>
      <c r="G12845" s="257"/>
      <c r="H12845" s="243">
        <f t="shared" ca="1" si="601"/>
        <v>45139</v>
      </c>
      <c r="I12845" s="244">
        <f t="shared" si="602"/>
        <v>43892</v>
      </c>
      <c r="J12845" s="244" t="str">
        <f t="shared" si="600"/>
        <v/>
      </c>
    </row>
    <row r="12846" spans="3:10" ht="12" thickBot="1" x14ac:dyDescent="0.25">
      <c r="C12846" s="254"/>
      <c r="D12846" s="254"/>
      <c r="E12846" s="255"/>
      <c r="F12846" s="256"/>
      <c r="G12846" s="257"/>
      <c r="H12846" s="243">
        <f t="shared" ca="1" si="601"/>
        <v>45139</v>
      </c>
      <c r="I12846" s="244">
        <f t="shared" si="602"/>
        <v>43892</v>
      </c>
      <c r="J12846" s="244" t="str">
        <f t="shared" si="600"/>
        <v/>
      </c>
    </row>
    <row r="12847" spans="3:10" ht="12" thickBot="1" x14ac:dyDescent="0.25">
      <c r="C12847" s="254"/>
      <c r="D12847" s="254"/>
      <c r="E12847" s="255"/>
      <c r="F12847" s="256"/>
      <c r="G12847" s="257"/>
      <c r="H12847" s="243">
        <f t="shared" ca="1" si="601"/>
        <v>45139</v>
      </c>
      <c r="I12847" s="244">
        <f t="shared" si="602"/>
        <v>43892</v>
      </c>
      <c r="J12847" s="244" t="str">
        <f t="shared" si="600"/>
        <v/>
      </c>
    </row>
    <row r="12848" spans="3:10" ht="12" thickBot="1" x14ac:dyDescent="0.25">
      <c r="C12848" s="254"/>
      <c r="D12848" s="254"/>
      <c r="E12848" s="255"/>
      <c r="F12848" s="256"/>
      <c r="G12848" s="257"/>
      <c r="H12848" s="243">
        <f t="shared" ca="1" si="601"/>
        <v>45139</v>
      </c>
      <c r="I12848" s="244">
        <f t="shared" si="602"/>
        <v>43892</v>
      </c>
      <c r="J12848" s="244" t="str">
        <f t="shared" si="600"/>
        <v/>
      </c>
    </row>
    <row r="12849" spans="3:10" ht="12" thickBot="1" x14ac:dyDescent="0.25">
      <c r="C12849" s="254"/>
      <c r="D12849" s="254"/>
      <c r="E12849" s="255"/>
      <c r="F12849" s="256"/>
      <c r="G12849" s="257"/>
      <c r="H12849" s="243">
        <f t="shared" ca="1" si="601"/>
        <v>45139</v>
      </c>
      <c r="I12849" s="244">
        <f t="shared" si="602"/>
        <v>43892</v>
      </c>
      <c r="J12849" s="244" t="str">
        <f t="shared" si="600"/>
        <v/>
      </c>
    </row>
    <row r="12850" spans="3:10" ht="12" thickBot="1" x14ac:dyDescent="0.25">
      <c r="C12850" s="254"/>
      <c r="D12850" s="254"/>
      <c r="E12850" s="255"/>
      <c r="F12850" s="256"/>
      <c r="G12850" s="257"/>
      <c r="H12850" s="243">
        <f t="shared" ca="1" si="601"/>
        <v>45139</v>
      </c>
      <c r="I12850" s="244">
        <f t="shared" si="602"/>
        <v>43892</v>
      </c>
      <c r="J12850" s="244" t="str">
        <f t="shared" si="600"/>
        <v/>
      </c>
    </row>
    <row r="12851" spans="3:10" ht="12" thickBot="1" x14ac:dyDescent="0.25">
      <c r="C12851" s="254"/>
      <c r="D12851" s="254"/>
      <c r="E12851" s="255"/>
      <c r="F12851" s="256"/>
      <c r="G12851" s="257"/>
      <c r="H12851" s="243">
        <f t="shared" ca="1" si="601"/>
        <v>45139</v>
      </c>
      <c r="I12851" s="244">
        <f t="shared" si="602"/>
        <v>43892</v>
      </c>
      <c r="J12851" s="244" t="str">
        <f t="shared" si="600"/>
        <v/>
      </c>
    </row>
    <row r="12852" spans="3:10" ht="12" thickBot="1" x14ac:dyDescent="0.25">
      <c r="C12852" s="254"/>
      <c r="D12852" s="254"/>
      <c r="E12852" s="255"/>
      <c r="F12852" s="256"/>
      <c r="G12852" s="257"/>
      <c r="H12852" s="243">
        <f t="shared" ca="1" si="601"/>
        <v>45139</v>
      </c>
      <c r="I12852" s="244">
        <f t="shared" si="602"/>
        <v>43892</v>
      </c>
      <c r="J12852" s="244" t="str">
        <f t="shared" si="600"/>
        <v/>
      </c>
    </row>
    <row r="12853" spans="3:10" ht="12" thickBot="1" x14ac:dyDescent="0.25">
      <c r="C12853" s="254"/>
      <c r="D12853" s="254"/>
      <c r="E12853" s="255"/>
      <c r="F12853" s="256"/>
      <c r="G12853" s="257"/>
      <c r="H12853" s="243">
        <f t="shared" ca="1" si="601"/>
        <v>45139</v>
      </c>
      <c r="I12853" s="244">
        <f t="shared" si="602"/>
        <v>43892</v>
      </c>
      <c r="J12853" s="244" t="str">
        <f t="shared" si="600"/>
        <v/>
      </c>
    </row>
    <row r="12854" spans="3:10" ht="12" thickBot="1" x14ac:dyDescent="0.25">
      <c r="C12854" s="254"/>
      <c r="D12854" s="254"/>
      <c r="E12854" s="255"/>
      <c r="F12854" s="256"/>
      <c r="G12854" s="257"/>
      <c r="H12854" s="243">
        <f t="shared" ca="1" si="601"/>
        <v>45139</v>
      </c>
      <c r="I12854" s="244">
        <f t="shared" si="602"/>
        <v>43892</v>
      </c>
      <c r="J12854" s="244" t="str">
        <f t="shared" si="600"/>
        <v/>
      </c>
    </row>
    <row r="12855" spans="3:10" ht="12" thickBot="1" x14ac:dyDescent="0.25">
      <c r="C12855" s="254"/>
      <c r="D12855" s="254"/>
      <c r="E12855" s="255"/>
      <c r="F12855" s="256"/>
      <c r="G12855" s="257"/>
      <c r="H12855" s="243">
        <f t="shared" ca="1" si="601"/>
        <v>45139</v>
      </c>
      <c r="I12855" s="244">
        <f t="shared" si="602"/>
        <v>43892</v>
      </c>
      <c r="J12855" s="244" t="str">
        <f t="shared" si="600"/>
        <v/>
      </c>
    </row>
    <row r="12856" spans="3:10" ht="12" thickBot="1" x14ac:dyDescent="0.25">
      <c r="C12856" s="254"/>
      <c r="D12856" s="254"/>
      <c r="E12856" s="255"/>
      <c r="F12856" s="256"/>
      <c r="G12856" s="257"/>
      <c r="H12856" s="243">
        <f t="shared" ca="1" si="601"/>
        <v>45139</v>
      </c>
      <c r="I12856" s="244">
        <f t="shared" si="602"/>
        <v>43892</v>
      </c>
      <c r="J12856" s="244" t="str">
        <f t="shared" si="600"/>
        <v/>
      </c>
    </row>
    <row r="12857" spans="3:10" ht="12" thickBot="1" x14ac:dyDescent="0.25">
      <c r="C12857" s="254"/>
      <c r="D12857" s="254"/>
      <c r="E12857" s="255"/>
      <c r="F12857" s="256"/>
      <c r="G12857" s="257"/>
      <c r="H12857" s="243">
        <f t="shared" ca="1" si="601"/>
        <v>45139</v>
      </c>
      <c r="I12857" s="244">
        <f t="shared" si="602"/>
        <v>43892</v>
      </c>
      <c r="J12857" s="244" t="str">
        <f t="shared" si="600"/>
        <v/>
      </c>
    </row>
    <row r="12858" spans="3:10" ht="12" thickBot="1" x14ac:dyDescent="0.25">
      <c r="C12858" s="254"/>
      <c r="D12858" s="254"/>
      <c r="E12858" s="255"/>
      <c r="F12858" s="256"/>
      <c r="G12858" s="257"/>
      <c r="H12858" s="243">
        <f t="shared" ca="1" si="601"/>
        <v>45139</v>
      </c>
      <c r="I12858" s="244">
        <f t="shared" si="602"/>
        <v>43892</v>
      </c>
      <c r="J12858" s="244" t="str">
        <f t="shared" si="600"/>
        <v/>
      </c>
    </row>
    <row r="12859" spans="3:10" ht="12" thickBot="1" x14ac:dyDescent="0.25">
      <c r="C12859" s="254"/>
      <c r="D12859" s="254"/>
      <c r="E12859" s="255"/>
      <c r="F12859" s="256"/>
      <c r="G12859" s="257"/>
      <c r="H12859" s="243">
        <f t="shared" ca="1" si="601"/>
        <v>45139</v>
      </c>
      <c r="I12859" s="244">
        <f t="shared" si="602"/>
        <v>43892</v>
      </c>
      <c r="J12859" s="244" t="str">
        <f t="shared" si="600"/>
        <v/>
      </c>
    </row>
    <row r="12860" spans="3:10" ht="12" thickBot="1" x14ac:dyDescent="0.25">
      <c r="C12860" s="254"/>
      <c r="D12860" s="254"/>
      <c r="E12860" s="255"/>
      <c r="F12860" s="256"/>
      <c r="G12860" s="257"/>
      <c r="H12860" s="243">
        <f t="shared" ca="1" si="601"/>
        <v>45139</v>
      </c>
      <c r="I12860" s="244">
        <f t="shared" si="602"/>
        <v>43892</v>
      </c>
      <c r="J12860" s="244" t="str">
        <f t="shared" si="600"/>
        <v/>
      </c>
    </row>
    <row r="12861" spans="3:10" ht="12" thickBot="1" x14ac:dyDescent="0.25">
      <c r="C12861" s="254"/>
      <c r="D12861" s="254"/>
      <c r="E12861" s="255"/>
      <c r="F12861" s="256"/>
      <c r="G12861" s="257"/>
      <c r="H12861" s="243">
        <f t="shared" ca="1" si="601"/>
        <v>45139</v>
      </c>
      <c r="I12861" s="244">
        <f t="shared" si="602"/>
        <v>43892</v>
      </c>
      <c r="J12861" s="244" t="str">
        <f t="shared" si="600"/>
        <v/>
      </c>
    </row>
    <row r="12862" spans="3:10" ht="12" thickBot="1" x14ac:dyDescent="0.25">
      <c r="C12862" s="254"/>
      <c r="D12862" s="254"/>
      <c r="E12862" s="255"/>
      <c r="F12862" s="256"/>
      <c r="G12862" s="257"/>
      <c r="H12862" s="243">
        <f t="shared" ca="1" si="601"/>
        <v>45139</v>
      </c>
      <c r="I12862" s="244">
        <f t="shared" si="602"/>
        <v>43892</v>
      </c>
      <c r="J12862" s="244" t="str">
        <f t="shared" si="600"/>
        <v/>
      </c>
    </row>
    <row r="12863" spans="3:10" ht="12" thickBot="1" x14ac:dyDescent="0.25">
      <c r="C12863" s="254"/>
      <c r="D12863" s="254"/>
      <c r="E12863" s="255"/>
      <c r="F12863" s="256"/>
      <c r="G12863" s="257"/>
      <c r="H12863" s="243">
        <f t="shared" ca="1" si="601"/>
        <v>45139</v>
      </c>
      <c r="I12863" s="244">
        <f t="shared" si="602"/>
        <v>43892</v>
      </c>
      <c r="J12863" s="244" t="str">
        <f t="shared" si="600"/>
        <v/>
      </c>
    </row>
    <row r="12864" spans="3:10" ht="12" thickBot="1" x14ac:dyDescent="0.25">
      <c r="C12864" s="254"/>
      <c r="D12864" s="254"/>
      <c r="E12864" s="255"/>
      <c r="F12864" s="256"/>
      <c r="G12864" s="257"/>
      <c r="H12864" s="243">
        <f t="shared" ca="1" si="601"/>
        <v>45139</v>
      </c>
      <c r="I12864" s="244">
        <f t="shared" si="602"/>
        <v>43892</v>
      </c>
      <c r="J12864" s="244" t="str">
        <f t="shared" si="600"/>
        <v/>
      </c>
    </row>
    <row r="12865" spans="3:10" ht="12" thickBot="1" x14ac:dyDescent="0.25">
      <c r="C12865" s="254"/>
      <c r="D12865" s="254"/>
      <c r="E12865" s="255"/>
      <c r="F12865" s="256"/>
      <c r="G12865" s="257"/>
      <c r="H12865" s="243">
        <f t="shared" ca="1" si="601"/>
        <v>45139</v>
      </c>
      <c r="I12865" s="244">
        <f t="shared" si="602"/>
        <v>43892</v>
      </c>
      <c r="J12865" s="244" t="str">
        <f t="shared" si="600"/>
        <v/>
      </c>
    </row>
    <row r="12866" spans="3:10" ht="12" thickBot="1" x14ac:dyDescent="0.25">
      <c r="C12866" s="254"/>
      <c r="D12866" s="254"/>
      <c r="E12866" s="255"/>
      <c r="F12866" s="256"/>
      <c r="G12866" s="257"/>
      <c r="H12866" s="243">
        <f t="shared" ca="1" si="601"/>
        <v>45139</v>
      </c>
      <c r="I12866" s="244">
        <f t="shared" si="602"/>
        <v>43892</v>
      </c>
      <c r="J12866" s="244" t="str">
        <f t="shared" si="600"/>
        <v/>
      </c>
    </row>
    <row r="12867" spans="3:10" ht="12" thickBot="1" x14ac:dyDescent="0.25">
      <c r="C12867" s="254"/>
      <c r="D12867" s="254"/>
      <c r="E12867" s="255"/>
      <c r="F12867" s="256"/>
      <c r="G12867" s="257"/>
      <c r="H12867" s="243">
        <f t="shared" ca="1" si="601"/>
        <v>45139</v>
      </c>
      <c r="I12867" s="244">
        <f t="shared" si="602"/>
        <v>43892</v>
      </c>
      <c r="J12867" s="244" t="str">
        <f t="shared" si="600"/>
        <v/>
      </c>
    </row>
    <row r="12868" spans="3:10" ht="12" thickBot="1" x14ac:dyDescent="0.25">
      <c r="C12868" s="254"/>
      <c r="D12868" s="254"/>
      <c r="E12868" s="255"/>
      <c r="F12868" s="256"/>
      <c r="G12868" s="257"/>
      <c r="H12868" s="243">
        <f t="shared" ca="1" si="601"/>
        <v>45139</v>
      </c>
      <c r="I12868" s="244">
        <f t="shared" si="602"/>
        <v>43892</v>
      </c>
      <c r="J12868" s="244" t="str">
        <f t="shared" si="600"/>
        <v/>
      </c>
    </row>
    <row r="12869" spans="3:10" ht="12" thickBot="1" x14ac:dyDescent="0.25">
      <c r="C12869" s="254"/>
      <c r="D12869" s="254"/>
      <c r="E12869" s="255"/>
      <c r="F12869" s="256"/>
      <c r="G12869" s="257"/>
      <c r="H12869" s="243">
        <f t="shared" ca="1" si="601"/>
        <v>45139</v>
      </c>
      <c r="I12869" s="244">
        <f t="shared" si="602"/>
        <v>43892</v>
      </c>
      <c r="J12869" s="244" t="str">
        <f t="shared" si="600"/>
        <v/>
      </c>
    </row>
    <row r="12870" spans="3:10" ht="12" thickBot="1" x14ac:dyDescent="0.25">
      <c r="C12870" s="254"/>
      <c r="D12870" s="254"/>
      <c r="E12870" s="255"/>
      <c r="F12870" s="256"/>
      <c r="G12870" s="257"/>
      <c r="H12870" s="243">
        <f t="shared" ca="1" si="601"/>
        <v>45139</v>
      </c>
      <c r="I12870" s="244">
        <f t="shared" si="602"/>
        <v>43892</v>
      </c>
      <c r="J12870" s="244" t="str">
        <f t="shared" ref="J12870:J12933" si="603">IF(G12870="","",IF(G12870&gt;=0,"Debitoren",IF(G12870&lt;0,"Kreditoren","")))</f>
        <v/>
      </c>
    </row>
    <row r="12871" spans="3:10" ht="12" thickBot="1" x14ac:dyDescent="0.25">
      <c r="C12871" s="254"/>
      <c r="D12871" s="254"/>
      <c r="E12871" s="255"/>
      <c r="F12871" s="256"/>
      <c r="G12871" s="257"/>
      <c r="H12871" s="243">
        <f t="shared" ref="H12871:H12934" ca="1" si="604">IF(F12871&lt;$F$2,EOMONTH($F$2,-1)+1,EOMONTH(F12871,-1)+1)</f>
        <v>45139</v>
      </c>
      <c r="I12871" s="244">
        <f t="shared" ref="I12871:I12934" si="605">IF(F12871&lt;$I$2,IF(   WEEKDAY(EOMONTH($I$2,-1)+1)=1,EOMONTH($I$2,-1)+1+1,EOMONTH($I$2,-1)+1),IF(WEEKDAY(F12871)=1,F12871+1,F12871))</f>
        <v>43892</v>
      </c>
      <c r="J12871" s="244" t="str">
        <f t="shared" si="603"/>
        <v/>
      </c>
    </row>
    <row r="12872" spans="3:10" ht="12" thickBot="1" x14ac:dyDescent="0.25">
      <c r="C12872" s="254"/>
      <c r="D12872" s="254"/>
      <c r="E12872" s="255"/>
      <c r="F12872" s="256"/>
      <c r="G12872" s="257"/>
      <c r="H12872" s="243">
        <f t="shared" ca="1" si="604"/>
        <v>45139</v>
      </c>
      <c r="I12872" s="244">
        <f t="shared" si="605"/>
        <v>43892</v>
      </c>
      <c r="J12872" s="244" t="str">
        <f t="shared" si="603"/>
        <v/>
      </c>
    </row>
    <row r="12873" spans="3:10" ht="12" thickBot="1" x14ac:dyDescent="0.25">
      <c r="C12873" s="254"/>
      <c r="D12873" s="254"/>
      <c r="E12873" s="255"/>
      <c r="F12873" s="256"/>
      <c r="G12873" s="257"/>
      <c r="H12873" s="243">
        <f t="shared" ca="1" si="604"/>
        <v>45139</v>
      </c>
      <c r="I12873" s="244">
        <f t="shared" si="605"/>
        <v>43892</v>
      </c>
      <c r="J12873" s="244" t="str">
        <f t="shared" si="603"/>
        <v/>
      </c>
    </row>
    <row r="12874" spans="3:10" ht="12" thickBot="1" x14ac:dyDescent="0.25">
      <c r="C12874" s="254"/>
      <c r="D12874" s="254"/>
      <c r="E12874" s="255"/>
      <c r="F12874" s="256"/>
      <c r="G12874" s="257"/>
      <c r="H12874" s="243">
        <f t="shared" ca="1" si="604"/>
        <v>45139</v>
      </c>
      <c r="I12874" s="244">
        <f t="shared" si="605"/>
        <v>43892</v>
      </c>
      <c r="J12874" s="244" t="str">
        <f t="shared" si="603"/>
        <v/>
      </c>
    </row>
    <row r="12875" spans="3:10" ht="12" thickBot="1" x14ac:dyDescent="0.25">
      <c r="C12875" s="254"/>
      <c r="D12875" s="254"/>
      <c r="E12875" s="255"/>
      <c r="F12875" s="256"/>
      <c r="G12875" s="257"/>
      <c r="H12875" s="243">
        <f t="shared" ca="1" si="604"/>
        <v>45139</v>
      </c>
      <c r="I12875" s="244">
        <f t="shared" si="605"/>
        <v>43892</v>
      </c>
      <c r="J12875" s="244" t="str">
        <f t="shared" si="603"/>
        <v/>
      </c>
    </row>
    <row r="12876" spans="3:10" ht="12" thickBot="1" x14ac:dyDescent="0.25">
      <c r="C12876" s="254"/>
      <c r="D12876" s="254"/>
      <c r="E12876" s="255"/>
      <c r="F12876" s="256"/>
      <c r="G12876" s="257"/>
      <c r="H12876" s="243">
        <f t="shared" ca="1" si="604"/>
        <v>45139</v>
      </c>
      <c r="I12876" s="244">
        <f t="shared" si="605"/>
        <v>43892</v>
      </c>
      <c r="J12876" s="244" t="str">
        <f t="shared" si="603"/>
        <v/>
      </c>
    </row>
    <row r="12877" spans="3:10" ht="12" thickBot="1" x14ac:dyDescent="0.25">
      <c r="C12877" s="254"/>
      <c r="D12877" s="254"/>
      <c r="E12877" s="255"/>
      <c r="F12877" s="256"/>
      <c r="G12877" s="257"/>
      <c r="H12877" s="243">
        <f t="shared" ca="1" si="604"/>
        <v>45139</v>
      </c>
      <c r="I12877" s="244">
        <f t="shared" si="605"/>
        <v>43892</v>
      </c>
      <c r="J12877" s="244" t="str">
        <f t="shared" si="603"/>
        <v/>
      </c>
    </row>
    <row r="12878" spans="3:10" ht="12" thickBot="1" x14ac:dyDescent="0.25">
      <c r="C12878" s="254"/>
      <c r="D12878" s="254"/>
      <c r="E12878" s="255"/>
      <c r="F12878" s="256"/>
      <c r="G12878" s="257"/>
      <c r="H12878" s="243">
        <f t="shared" ca="1" si="604"/>
        <v>45139</v>
      </c>
      <c r="I12878" s="244">
        <f t="shared" si="605"/>
        <v>43892</v>
      </c>
      <c r="J12878" s="244" t="str">
        <f t="shared" si="603"/>
        <v/>
      </c>
    </row>
    <row r="12879" spans="3:10" ht="12" thickBot="1" x14ac:dyDescent="0.25">
      <c r="C12879" s="254"/>
      <c r="D12879" s="254"/>
      <c r="E12879" s="255"/>
      <c r="F12879" s="256"/>
      <c r="G12879" s="257"/>
      <c r="H12879" s="243">
        <f t="shared" ca="1" si="604"/>
        <v>45139</v>
      </c>
      <c r="I12879" s="244">
        <f t="shared" si="605"/>
        <v>43892</v>
      </c>
      <c r="J12879" s="244" t="str">
        <f t="shared" si="603"/>
        <v/>
      </c>
    </row>
    <row r="12880" spans="3:10" ht="12" thickBot="1" x14ac:dyDescent="0.25">
      <c r="C12880" s="254"/>
      <c r="D12880" s="254"/>
      <c r="E12880" s="255"/>
      <c r="F12880" s="256"/>
      <c r="G12880" s="257"/>
      <c r="H12880" s="243">
        <f t="shared" ca="1" si="604"/>
        <v>45139</v>
      </c>
      <c r="I12880" s="244">
        <f t="shared" si="605"/>
        <v>43892</v>
      </c>
      <c r="J12880" s="244" t="str">
        <f t="shared" si="603"/>
        <v/>
      </c>
    </row>
    <row r="12881" spans="3:10" ht="12" thickBot="1" x14ac:dyDescent="0.25">
      <c r="C12881" s="254"/>
      <c r="D12881" s="254"/>
      <c r="E12881" s="255"/>
      <c r="F12881" s="256"/>
      <c r="G12881" s="257"/>
      <c r="H12881" s="243">
        <f t="shared" ca="1" si="604"/>
        <v>45139</v>
      </c>
      <c r="I12881" s="244">
        <f t="shared" si="605"/>
        <v>43892</v>
      </c>
      <c r="J12881" s="244" t="str">
        <f t="shared" si="603"/>
        <v/>
      </c>
    </row>
    <row r="12882" spans="3:10" ht="12" thickBot="1" x14ac:dyDescent="0.25">
      <c r="C12882" s="254"/>
      <c r="D12882" s="254"/>
      <c r="E12882" s="255"/>
      <c r="F12882" s="256"/>
      <c r="G12882" s="257"/>
      <c r="H12882" s="243">
        <f t="shared" ca="1" si="604"/>
        <v>45139</v>
      </c>
      <c r="I12882" s="244">
        <f t="shared" si="605"/>
        <v>43892</v>
      </c>
      <c r="J12882" s="244" t="str">
        <f t="shared" si="603"/>
        <v/>
      </c>
    </row>
    <row r="12883" spans="3:10" ht="12" thickBot="1" x14ac:dyDescent="0.25">
      <c r="C12883" s="254"/>
      <c r="D12883" s="254"/>
      <c r="E12883" s="255"/>
      <c r="F12883" s="256"/>
      <c r="G12883" s="257"/>
      <c r="H12883" s="243">
        <f t="shared" ca="1" si="604"/>
        <v>45139</v>
      </c>
      <c r="I12883" s="244">
        <f t="shared" si="605"/>
        <v>43892</v>
      </c>
      <c r="J12883" s="244" t="str">
        <f t="shared" si="603"/>
        <v/>
      </c>
    </row>
    <row r="12884" spans="3:10" ht="12" thickBot="1" x14ac:dyDescent="0.25">
      <c r="C12884" s="254"/>
      <c r="D12884" s="254"/>
      <c r="E12884" s="255"/>
      <c r="F12884" s="256"/>
      <c r="G12884" s="257"/>
      <c r="H12884" s="243">
        <f t="shared" ca="1" si="604"/>
        <v>45139</v>
      </c>
      <c r="I12884" s="244">
        <f t="shared" si="605"/>
        <v>43892</v>
      </c>
      <c r="J12884" s="244" t="str">
        <f t="shared" si="603"/>
        <v/>
      </c>
    </row>
    <row r="12885" spans="3:10" ht="12" thickBot="1" x14ac:dyDescent="0.25">
      <c r="C12885" s="254"/>
      <c r="D12885" s="254"/>
      <c r="E12885" s="255"/>
      <c r="F12885" s="256"/>
      <c r="G12885" s="257"/>
      <c r="H12885" s="243">
        <f t="shared" ca="1" si="604"/>
        <v>45139</v>
      </c>
      <c r="I12885" s="244">
        <f t="shared" si="605"/>
        <v>43892</v>
      </c>
      <c r="J12885" s="244" t="str">
        <f t="shared" si="603"/>
        <v/>
      </c>
    </row>
    <row r="12886" spans="3:10" ht="12" thickBot="1" x14ac:dyDescent="0.25">
      <c r="C12886" s="254"/>
      <c r="D12886" s="254"/>
      <c r="E12886" s="255"/>
      <c r="F12886" s="256"/>
      <c r="G12886" s="257"/>
      <c r="H12886" s="243">
        <f t="shared" ca="1" si="604"/>
        <v>45139</v>
      </c>
      <c r="I12886" s="244">
        <f t="shared" si="605"/>
        <v>43892</v>
      </c>
      <c r="J12886" s="244" t="str">
        <f t="shared" si="603"/>
        <v/>
      </c>
    </row>
    <row r="12887" spans="3:10" ht="12" thickBot="1" x14ac:dyDescent="0.25">
      <c r="C12887" s="254"/>
      <c r="D12887" s="254"/>
      <c r="E12887" s="255"/>
      <c r="F12887" s="256"/>
      <c r="G12887" s="257"/>
      <c r="H12887" s="243">
        <f t="shared" ca="1" si="604"/>
        <v>45139</v>
      </c>
      <c r="I12887" s="244">
        <f t="shared" si="605"/>
        <v>43892</v>
      </c>
      <c r="J12887" s="244" t="str">
        <f t="shared" si="603"/>
        <v/>
      </c>
    </row>
    <row r="12888" spans="3:10" ht="12" thickBot="1" x14ac:dyDescent="0.25">
      <c r="C12888" s="254"/>
      <c r="D12888" s="254"/>
      <c r="E12888" s="255"/>
      <c r="F12888" s="256"/>
      <c r="G12888" s="257"/>
      <c r="H12888" s="243">
        <f t="shared" ca="1" si="604"/>
        <v>45139</v>
      </c>
      <c r="I12888" s="244">
        <f t="shared" si="605"/>
        <v>43892</v>
      </c>
      <c r="J12888" s="244" t="str">
        <f t="shared" si="603"/>
        <v/>
      </c>
    </row>
    <row r="12889" spans="3:10" ht="12" thickBot="1" x14ac:dyDescent="0.25">
      <c r="C12889" s="254"/>
      <c r="D12889" s="254"/>
      <c r="E12889" s="255"/>
      <c r="F12889" s="256"/>
      <c r="G12889" s="257"/>
      <c r="H12889" s="243">
        <f t="shared" ca="1" si="604"/>
        <v>45139</v>
      </c>
      <c r="I12889" s="244">
        <f t="shared" si="605"/>
        <v>43892</v>
      </c>
      <c r="J12889" s="244" t="str">
        <f t="shared" si="603"/>
        <v/>
      </c>
    </row>
    <row r="12890" spans="3:10" ht="12" thickBot="1" x14ac:dyDescent="0.25">
      <c r="C12890" s="254"/>
      <c r="D12890" s="254"/>
      <c r="E12890" s="255"/>
      <c r="F12890" s="256"/>
      <c r="G12890" s="257"/>
      <c r="H12890" s="243">
        <f t="shared" ca="1" si="604"/>
        <v>45139</v>
      </c>
      <c r="I12890" s="244">
        <f t="shared" si="605"/>
        <v>43892</v>
      </c>
      <c r="J12890" s="244" t="str">
        <f t="shared" si="603"/>
        <v/>
      </c>
    </row>
    <row r="12891" spans="3:10" ht="12" thickBot="1" x14ac:dyDescent="0.25">
      <c r="C12891" s="254"/>
      <c r="D12891" s="254"/>
      <c r="E12891" s="255"/>
      <c r="F12891" s="256"/>
      <c r="G12891" s="257"/>
      <c r="H12891" s="243">
        <f t="shared" ca="1" si="604"/>
        <v>45139</v>
      </c>
      <c r="I12891" s="244">
        <f t="shared" si="605"/>
        <v>43892</v>
      </c>
      <c r="J12891" s="244" t="str">
        <f t="shared" si="603"/>
        <v/>
      </c>
    </row>
    <row r="12892" spans="3:10" ht="12" thickBot="1" x14ac:dyDescent="0.25">
      <c r="C12892" s="254"/>
      <c r="D12892" s="254"/>
      <c r="E12892" s="255"/>
      <c r="F12892" s="256"/>
      <c r="G12892" s="257"/>
      <c r="H12892" s="243">
        <f t="shared" ca="1" si="604"/>
        <v>45139</v>
      </c>
      <c r="I12892" s="244">
        <f t="shared" si="605"/>
        <v>43892</v>
      </c>
      <c r="J12892" s="244" t="str">
        <f t="shared" si="603"/>
        <v/>
      </c>
    </row>
    <row r="12893" spans="3:10" ht="12" thickBot="1" x14ac:dyDescent="0.25">
      <c r="C12893" s="254"/>
      <c r="D12893" s="254"/>
      <c r="E12893" s="255"/>
      <c r="F12893" s="256"/>
      <c r="G12893" s="257"/>
      <c r="H12893" s="243">
        <f t="shared" ca="1" si="604"/>
        <v>45139</v>
      </c>
      <c r="I12893" s="244">
        <f t="shared" si="605"/>
        <v>43892</v>
      </c>
      <c r="J12893" s="244" t="str">
        <f t="shared" si="603"/>
        <v/>
      </c>
    </row>
    <row r="12894" spans="3:10" ht="12" thickBot="1" x14ac:dyDescent="0.25">
      <c r="C12894" s="254"/>
      <c r="D12894" s="254"/>
      <c r="E12894" s="255"/>
      <c r="F12894" s="256"/>
      <c r="G12894" s="257"/>
      <c r="H12894" s="243">
        <f t="shared" ca="1" si="604"/>
        <v>45139</v>
      </c>
      <c r="I12894" s="244">
        <f t="shared" si="605"/>
        <v>43892</v>
      </c>
      <c r="J12894" s="244" t="str">
        <f t="shared" si="603"/>
        <v/>
      </c>
    </row>
    <row r="12895" spans="3:10" ht="12" thickBot="1" x14ac:dyDescent="0.25">
      <c r="C12895" s="254"/>
      <c r="D12895" s="254"/>
      <c r="E12895" s="255"/>
      <c r="F12895" s="256"/>
      <c r="G12895" s="257"/>
      <c r="H12895" s="243">
        <f t="shared" ca="1" si="604"/>
        <v>45139</v>
      </c>
      <c r="I12895" s="244">
        <f t="shared" si="605"/>
        <v>43892</v>
      </c>
      <c r="J12895" s="244" t="str">
        <f t="shared" si="603"/>
        <v/>
      </c>
    </row>
    <row r="12896" spans="3:10" ht="12" thickBot="1" x14ac:dyDescent="0.25">
      <c r="C12896" s="254"/>
      <c r="D12896" s="254"/>
      <c r="E12896" s="255"/>
      <c r="F12896" s="256"/>
      <c r="G12896" s="257"/>
      <c r="H12896" s="243">
        <f t="shared" ca="1" si="604"/>
        <v>45139</v>
      </c>
      <c r="I12896" s="244">
        <f t="shared" si="605"/>
        <v>43892</v>
      </c>
      <c r="J12896" s="244" t="str">
        <f t="shared" si="603"/>
        <v/>
      </c>
    </row>
    <row r="12897" spans="3:10" ht="12" thickBot="1" x14ac:dyDescent="0.25">
      <c r="C12897" s="254"/>
      <c r="D12897" s="254"/>
      <c r="E12897" s="255"/>
      <c r="F12897" s="256"/>
      <c r="G12897" s="257"/>
      <c r="H12897" s="243">
        <f t="shared" ca="1" si="604"/>
        <v>45139</v>
      </c>
      <c r="I12897" s="244">
        <f t="shared" si="605"/>
        <v>43892</v>
      </c>
      <c r="J12897" s="244" t="str">
        <f t="shared" si="603"/>
        <v/>
      </c>
    </row>
    <row r="12898" spans="3:10" ht="12" thickBot="1" x14ac:dyDescent="0.25">
      <c r="C12898" s="254"/>
      <c r="D12898" s="254"/>
      <c r="E12898" s="255"/>
      <c r="F12898" s="256"/>
      <c r="G12898" s="257"/>
      <c r="H12898" s="243">
        <f t="shared" ca="1" si="604"/>
        <v>45139</v>
      </c>
      <c r="I12898" s="244">
        <f t="shared" si="605"/>
        <v>43892</v>
      </c>
      <c r="J12898" s="244" t="str">
        <f t="shared" si="603"/>
        <v/>
      </c>
    </row>
    <row r="12899" spans="3:10" ht="12" thickBot="1" x14ac:dyDescent="0.25">
      <c r="C12899" s="254"/>
      <c r="D12899" s="254"/>
      <c r="E12899" s="255"/>
      <c r="F12899" s="256"/>
      <c r="G12899" s="257"/>
      <c r="H12899" s="243">
        <f t="shared" ca="1" si="604"/>
        <v>45139</v>
      </c>
      <c r="I12899" s="244">
        <f t="shared" si="605"/>
        <v>43892</v>
      </c>
      <c r="J12899" s="244" t="str">
        <f t="shared" si="603"/>
        <v/>
      </c>
    </row>
    <row r="12900" spans="3:10" ht="12" thickBot="1" x14ac:dyDescent="0.25">
      <c r="C12900" s="254"/>
      <c r="D12900" s="254"/>
      <c r="E12900" s="255"/>
      <c r="F12900" s="256"/>
      <c r="G12900" s="257"/>
      <c r="H12900" s="243">
        <f t="shared" ca="1" si="604"/>
        <v>45139</v>
      </c>
      <c r="I12900" s="244">
        <f t="shared" si="605"/>
        <v>43892</v>
      </c>
      <c r="J12900" s="244" t="str">
        <f t="shared" si="603"/>
        <v/>
      </c>
    </row>
    <row r="12901" spans="3:10" ht="12" thickBot="1" x14ac:dyDescent="0.25">
      <c r="C12901" s="254"/>
      <c r="D12901" s="254"/>
      <c r="E12901" s="255"/>
      <c r="F12901" s="256"/>
      <c r="G12901" s="257"/>
      <c r="H12901" s="243">
        <f t="shared" ca="1" si="604"/>
        <v>45139</v>
      </c>
      <c r="I12901" s="244">
        <f t="shared" si="605"/>
        <v>43892</v>
      </c>
      <c r="J12901" s="244" t="str">
        <f t="shared" si="603"/>
        <v/>
      </c>
    </row>
    <row r="12902" spans="3:10" ht="12" thickBot="1" x14ac:dyDescent="0.25">
      <c r="C12902" s="254"/>
      <c r="D12902" s="254"/>
      <c r="E12902" s="255"/>
      <c r="F12902" s="256"/>
      <c r="G12902" s="257"/>
      <c r="H12902" s="243">
        <f t="shared" ca="1" si="604"/>
        <v>45139</v>
      </c>
      <c r="I12902" s="244">
        <f t="shared" si="605"/>
        <v>43892</v>
      </c>
      <c r="J12902" s="244" t="str">
        <f t="shared" si="603"/>
        <v/>
      </c>
    </row>
    <row r="12903" spans="3:10" ht="12" thickBot="1" x14ac:dyDescent="0.25">
      <c r="C12903" s="254"/>
      <c r="D12903" s="254"/>
      <c r="E12903" s="255"/>
      <c r="F12903" s="256"/>
      <c r="G12903" s="257"/>
      <c r="H12903" s="243">
        <f t="shared" ca="1" si="604"/>
        <v>45139</v>
      </c>
      <c r="I12903" s="244">
        <f t="shared" si="605"/>
        <v>43892</v>
      </c>
      <c r="J12903" s="244" t="str">
        <f t="shared" si="603"/>
        <v/>
      </c>
    </row>
    <row r="12904" spans="3:10" ht="12" thickBot="1" x14ac:dyDescent="0.25">
      <c r="C12904" s="254"/>
      <c r="D12904" s="254"/>
      <c r="E12904" s="255"/>
      <c r="F12904" s="256"/>
      <c r="G12904" s="257"/>
      <c r="H12904" s="243">
        <f t="shared" ca="1" si="604"/>
        <v>45139</v>
      </c>
      <c r="I12904" s="244">
        <f t="shared" si="605"/>
        <v>43892</v>
      </c>
      <c r="J12904" s="244" t="str">
        <f t="shared" si="603"/>
        <v/>
      </c>
    </row>
    <row r="12905" spans="3:10" ht="12" thickBot="1" x14ac:dyDescent="0.25">
      <c r="C12905" s="254"/>
      <c r="D12905" s="254"/>
      <c r="E12905" s="255"/>
      <c r="F12905" s="256"/>
      <c r="G12905" s="257"/>
      <c r="H12905" s="243">
        <f t="shared" ca="1" si="604"/>
        <v>45139</v>
      </c>
      <c r="I12905" s="244">
        <f t="shared" si="605"/>
        <v>43892</v>
      </c>
      <c r="J12905" s="244" t="str">
        <f t="shared" si="603"/>
        <v/>
      </c>
    </row>
    <row r="12906" spans="3:10" ht="12" thickBot="1" x14ac:dyDescent="0.25">
      <c r="C12906" s="254"/>
      <c r="D12906" s="254"/>
      <c r="E12906" s="255"/>
      <c r="F12906" s="256"/>
      <c r="G12906" s="257"/>
      <c r="H12906" s="243">
        <f t="shared" ca="1" si="604"/>
        <v>45139</v>
      </c>
      <c r="I12906" s="244">
        <f t="shared" si="605"/>
        <v>43892</v>
      </c>
      <c r="J12906" s="244" t="str">
        <f t="shared" si="603"/>
        <v/>
      </c>
    </row>
    <row r="12907" spans="3:10" ht="12" thickBot="1" x14ac:dyDescent="0.25">
      <c r="C12907" s="254"/>
      <c r="D12907" s="254"/>
      <c r="E12907" s="255"/>
      <c r="F12907" s="256"/>
      <c r="G12907" s="257"/>
      <c r="H12907" s="243">
        <f t="shared" ca="1" si="604"/>
        <v>45139</v>
      </c>
      <c r="I12907" s="244">
        <f t="shared" si="605"/>
        <v>43892</v>
      </c>
      <c r="J12907" s="244" t="str">
        <f t="shared" si="603"/>
        <v/>
      </c>
    </row>
    <row r="12908" spans="3:10" ht="12" thickBot="1" x14ac:dyDescent="0.25">
      <c r="C12908" s="254"/>
      <c r="D12908" s="254"/>
      <c r="E12908" s="255"/>
      <c r="F12908" s="256"/>
      <c r="G12908" s="257"/>
      <c r="H12908" s="243">
        <f t="shared" ca="1" si="604"/>
        <v>45139</v>
      </c>
      <c r="I12908" s="244">
        <f t="shared" si="605"/>
        <v>43892</v>
      </c>
      <c r="J12908" s="244" t="str">
        <f t="shared" si="603"/>
        <v/>
      </c>
    </row>
    <row r="12909" spans="3:10" ht="12" thickBot="1" x14ac:dyDescent="0.25">
      <c r="C12909" s="254"/>
      <c r="D12909" s="254"/>
      <c r="E12909" s="255"/>
      <c r="F12909" s="256"/>
      <c r="G12909" s="257"/>
      <c r="H12909" s="243">
        <f t="shared" ca="1" si="604"/>
        <v>45139</v>
      </c>
      <c r="I12909" s="244">
        <f t="shared" si="605"/>
        <v>43892</v>
      </c>
      <c r="J12909" s="244" t="str">
        <f t="shared" si="603"/>
        <v/>
      </c>
    </row>
    <row r="12910" spans="3:10" ht="12" thickBot="1" x14ac:dyDescent="0.25">
      <c r="C12910" s="254"/>
      <c r="D12910" s="254"/>
      <c r="E12910" s="255"/>
      <c r="F12910" s="256"/>
      <c r="G12910" s="257"/>
      <c r="H12910" s="243">
        <f t="shared" ca="1" si="604"/>
        <v>45139</v>
      </c>
      <c r="I12910" s="244">
        <f t="shared" si="605"/>
        <v>43892</v>
      </c>
      <c r="J12910" s="244" t="str">
        <f t="shared" si="603"/>
        <v/>
      </c>
    </row>
    <row r="12911" spans="3:10" ht="12" thickBot="1" x14ac:dyDescent="0.25">
      <c r="C12911" s="254"/>
      <c r="D12911" s="254"/>
      <c r="E12911" s="255"/>
      <c r="F12911" s="256"/>
      <c r="G12911" s="257"/>
      <c r="H12911" s="243">
        <f t="shared" ca="1" si="604"/>
        <v>45139</v>
      </c>
      <c r="I12911" s="244">
        <f t="shared" si="605"/>
        <v>43892</v>
      </c>
      <c r="J12911" s="244" t="str">
        <f t="shared" si="603"/>
        <v/>
      </c>
    </row>
    <row r="12912" spans="3:10" ht="12" thickBot="1" x14ac:dyDescent="0.25">
      <c r="C12912" s="254"/>
      <c r="D12912" s="254"/>
      <c r="E12912" s="255"/>
      <c r="F12912" s="256"/>
      <c r="G12912" s="257"/>
      <c r="H12912" s="243">
        <f t="shared" ca="1" si="604"/>
        <v>45139</v>
      </c>
      <c r="I12912" s="244">
        <f t="shared" si="605"/>
        <v>43892</v>
      </c>
      <c r="J12912" s="244" t="str">
        <f t="shared" si="603"/>
        <v/>
      </c>
    </row>
    <row r="12913" spans="3:10" ht="12" thickBot="1" x14ac:dyDescent="0.25">
      <c r="C12913" s="254"/>
      <c r="D12913" s="254"/>
      <c r="E12913" s="255"/>
      <c r="F12913" s="256"/>
      <c r="G12913" s="257"/>
      <c r="H12913" s="243">
        <f t="shared" ca="1" si="604"/>
        <v>45139</v>
      </c>
      <c r="I12913" s="244">
        <f t="shared" si="605"/>
        <v>43892</v>
      </c>
      <c r="J12913" s="244" t="str">
        <f t="shared" si="603"/>
        <v/>
      </c>
    </row>
    <row r="12914" spans="3:10" ht="12" thickBot="1" x14ac:dyDescent="0.25">
      <c r="C12914" s="254"/>
      <c r="D12914" s="254"/>
      <c r="E12914" s="255"/>
      <c r="F12914" s="256"/>
      <c r="G12914" s="257"/>
      <c r="H12914" s="243">
        <f t="shared" ca="1" si="604"/>
        <v>45139</v>
      </c>
      <c r="I12914" s="244">
        <f t="shared" si="605"/>
        <v>43892</v>
      </c>
      <c r="J12914" s="244" t="str">
        <f t="shared" si="603"/>
        <v/>
      </c>
    </row>
    <row r="12915" spans="3:10" ht="12" thickBot="1" x14ac:dyDescent="0.25">
      <c r="C12915" s="254"/>
      <c r="D12915" s="254"/>
      <c r="E12915" s="255"/>
      <c r="F12915" s="256"/>
      <c r="G12915" s="257"/>
      <c r="H12915" s="243">
        <f t="shared" ca="1" si="604"/>
        <v>45139</v>
      </c>
      <c r="I12915" s="244">
        <f t="shared" si="605"/>
        <v>43892</v>
      </c>
      <c r="J12915" s="244" t="str">
        <f t="shared" si="603"/>
        <v/>
      </c>
    </row>
    <row r="12916" spans="3:10" ht="12" thickBot="1" x14ac:dyDescent="0.25">
      <c r="C12916" s="254"/>
      <c r="D12916" s="254"/>
      <c r="E12916" s="255"/>
      <c r="F12916" s="256"/>
      <c r="G12916" s="257"/>
      <c r="H12916" s="243">
        <f t="shared" ca="1" si="604"/>
        <v>45139</v>
      </c>
      <c r="I12916" s="244">
        <f t="shared" si="605"/>
        <v>43892</v>
      </c>
      <c r="J12916" s="244" t="str">
        <f t="shared" si="603"/>
        <v/>
      </c>
    </row>
    <row r="12917" spans="3:10" ht="12" thickBot="1" x14ac:dyDescent="0.25">
      <c r="C12917" s="254"/>
      <c r="D12917" s="254"/>
      <c r="E12917" s="255"/>
      <c r="F12917" s="256"/>
      <c r="G12917" s="257"/>
      <c r="H12917" s="243">
        <f t="shared" ca="1" si="604"/>
        <v>45139</v>
      </c>
      <c r="I12917" s="244">
        <f t="shared" si="605"/>
        <v>43892</v>
      </c>
      <c r="J12917" s="244" t="str">
        <f t="shared" si="603"/>
        <v/>
      </c>
    </row>
    <row r="12918" spans="3:10" ht="12" thickBot="1" x14ac:dyDescent="0.25">
      <c r="C12918" s="254"/>
      <c r="D12918" s="254"/>
      <c r="E12918" s="255"/>
      <c r="F12918" s="256"/>
      <c r="G12918" s="257"/>
      <c r="H12918" s="243">
        <f t="shared" ca="1" si="604"/>
        <v>45139</v>
      </c>
      <c r="I12918" s="244">
        <f t="shared" si="605"/>
        <v>43892</v>
      </c>
      <c r="J12918" s="244" t="str">
        <f t="shared" si="603"/>
        <v/>
      </c>
    </row>
    <row r="12919" spans="3:10" ht="12" thickBot="1" x14ac:dyDescent="0.25">
      <c r="C12919" s="254"/>
      <c r="D12919" s="254"/>
      <c r="E12919" s="255"/>
      <c r="F12919" s="256"/>
      <c r="G12919" s="257"/>
      <c r="H12919" s="243">
        <f t="shared" ca="1" si="604"/>
        <v>45139</v>
      </c>
      <c r="I12919" s="244">
        <f t="shared" si="605"/>
        <v>43892</v>
      </c>
      <c r="J12919" s="244" t="str">
        <f t="shared" si="603"/>
        <v/>
      </c>
    </row>
    <row r="12920" spans="3:10" ht="12" thickBot="1" x14ac:dyDescent="0.25">
      <c r="C12920" s="254"/>
      <c r="D12920" s="254"/>
      <c r="E12920" s="255"/>
      <c r="F12920" s="256"/>
      <c r="G12920" s="257"/>
      <c r="H12920" s="243">
        <f t="shared" ca="1" si="604"/>
        <v>45139</v>
      </c>
      <c r="I12920" s="244">
        <f t="shared" si="605"/>
        <v>43892</v>
      </c>
      <c r="J12920" s="244" t="str">
        <f t="shared" si="603"/>
        <v/>
      </c>
    </row>
    <row r="12921" spans="3:10" ht="12" thickBot="1" x14ac:dyDescent="0.25">
      <c r="C12921" s="254"/>
      <c r="D12921" s="254"/>
      <c r="E12921" s="255"/>
      <c r="F12921" s="256"/>
      <c r="G12921" s="257"/>
      <c r="H12921" s="243">
        <f t="shared" ca="1" si="604"/>
        <v>45139</v>
      </c>
      <c r="I12921" s="244">
        <f t="shared" si="605"/>
        <v>43892</v>
      </c>
      <c r="J12921" s="244" t="str">
        <f t="shared" si="603"/>
        <v/>
      </c>
    </row>
    <row r="12922" spans="3:10" ht="12" thickBot="1" x14ac:dyDescent="0.25">
      <c r="C12922" s="254"/>
      <c r="D12922" s="254"/>
      <c r="E12922" s="255"/>
      <c r="F12922" s="256"/>
      <c r="G12922" s="257"/>
      <c r="H12922" s="243">
        <f t="shared" ca="1" si="604"/>
        <v>45139</v>
      </c>
      <c r="I12922" s="244">
        <f t="shared" si="605"/>
        <v>43892</v>
      </c>
      <c r="J12922" s="244" t="str">
        <f t="shared" si="603"/>
        <v/>
      </c>
    </row>
    <row r="12923" spans="3:10" ht="12" thickBot="1" x14ac:dyDescent="0.25">
      <c r="C12923" s="254"/>
      <c r="D12923" s="254"/>
      <c r="E12923" s="255"/>
      <c r="F12923" s="256"/>
      <c r="G12923" s="257"/>
      <c r="H12923" s="243">
        <f t="shared" ca="1" si="604"/>
        <v>45139</v>
      </c>
      <c r="I12923" s="244">
        <f t="shared" si="605"/>
        <v>43892</v>
      </c>
      <c r="J12923" s="244" t="str">
        <f t="shared" si="603"/>
        <v/>
      </c>
    </row>
    <row r="12924" spans="3:10" ht="12" thickBot="1" x14ac:dyDescent="0.25">
      <c r="C12924" s="254"/>
      <c r="D12924" s="254"/>
      <c r="E12924" s="255"/>
      <c r="F12924" s="256"/>
      <c r="G12924" s="257"/>
      <c r="H12924" s="243">
        <f t="shared" ca="1" si="604"/>
        <v>45139</v>
      </c>
      <c r="I12924" s="244">
        <f t="shared" si="605"/>
        <v>43892</v>
      </c>
      <c r="J12924" s="244" t="str">
        <f t="shared" si="603"/>
        <v/>
      </c>
    </row>
    <row r="12925" spans="3:10" ht="12" thickBot="1" x14ac:dyDescent="0.25">
      <c r="C12925" s="254"/>
      <c r="D12925" s="254"/>
      <c r="E12925" s="255"/>
      <c r="F12925" s="256"/>
      <c r="G12925" s="257"/>
      <c r="H12925" s="243">
        <f t="shared" ca="1" si="604"/>
        <v>45139</v>
      </c>
      <c r="I12925" s="244">
        <f t="shared" si="605"/>
        <v>43892</v>
      </c>
      <c r="J12925" s="244" t="str">
        <f t="shared" si="603"/>
        <v/>
      </c>
    </row>
    <row r="12926" spans="3:10" ht="12" thickBot="1" x14ac:dyDescent="0.25">
      <c r="C12926" s="254"/>
      <c r="D12926" s="254"/>
      <c r="E12926" s="255"/>
      <c r="F12926" s="256"/>
      <c r="G12926" s="257"/>
      <c r="H12926" s="243">
        <f t="shared" ca="1" si="604"/>
        <v>45139</v>
      </c>
      <c r="I12926" s="244">
        <f t="shared" si="605"/>
        <v>43892</v>
      </c>
      <c r="J12926" s="244" t="str">
        <f t="shared" si="603"/>
        <v/>
      </c>
    </row>
    <row r="12927" spans="3:10" ht="12" thickBot="1" x14ac:dyDescent="0.25">
      <c r="C12927" s="254"/>
      <c r="D12927" s="254"/>
      <c r="E12927" s="255"/>
      <c r="F12927" s="256"/>
      <c r="G12927" s="257"/>
      <c r="H12927" s="243">
        <f t="shared" ca="1" si="604"/>
        <v>45139</v>
      </c>
      <c r="I12927" s="244">
        <f t="shared" si="605"/>
        <v>43892</v>
      </c>
      <c r="J12927" s="244" t="str">
        <f t="shared" si="603"/>
        <v/>
      </c>
    </row>
    <row r="12928" spans="3:10" ht="12" thickBot="1" x14ac:dyDescent="0.25">
      <c r="C12928" s="254"/>
      <c r="D12928" s="254"/>
      <c r="E12928" s="255"/>
      <c r="F12928" s="256"/>
      <c r="G12928" s="257"/>
      <c r="H12928" s="243">
        <f t="shared" ca="1" si="604"/>
        <v>45139</v>
      </c>
      <c r="I12928" s="244">
        <f t="shared" si="605"/>
        <v>43892</v>
      </c>
      <c r="J12928" s="244" t="str">
        <f t="shared" si="603"/>
        <v/>
      </c>
    </row>
    <row r="12929" spans="3:10" ht="12" thickBot="1" x14ac:dyDescent="0.25">
      <c r="C12929" s="254"/>
      <c r="D12929" s="254"/>
      <c r="E12929" s="255"/>
      <c r="F12929" s="256"/>
      <c r="G12929" s="257"/>
      <c r="H12929" s="243">
        <f t="shared" ca="1" si="604"/>
        <v>45139</v>
      </c>
      <c r="I12929" s="244">
        <f t="shared" si="605"/>
        <v>43892</v>
      </c>
      <c r="J12929" s="244" t="str">
        <f t="shared" si="603"/>
        <v/>
      </c>
    </row>
    <row r="12930" spans="3:10" ht="12" thickBot="1" x14ac:dyDescent="0.25">
      <c r="C12930" s="254"/>
      <c r="D12930" s="254"/>
      <c r="E12930" s="255"/>
      <c r="F12930" s="256"/>
      <c r="G12930" s="257"/>
      <c r="H12930" s="243">
        <f t="shared" ca="1" si="604"/>
        <v>45139</v>
      </c>
      <c r="I12930" s="244">
        <f t="shared" si="605"/>
        <v>43892</v>
      </c>
      <c r="J12930" s="244" t="str">
        <f t="shared" si="603"/>
        <v/>
      </c>
    </row>
    <row r="12931" spans="3:10" ht="12" thickBot="1" x14ac:dyDescent="0.25">
      <c r="C12931" s="254"/>
      <c r="D12931" s="254"/>
      <c r="E12931" s="255"/>
      <c r="F12931" s="256"/>
      <c r="G12931" s="257"/>
      <c r="H12931" s="243">
        <f t="shared" ca="1" si="604"/>
        <v>45139</v>
      </c>
      <c r="I12931" s="244">
        <f t="shared" si="605"/>
        <v>43892</v>
      </c>
      <c r="J12931" s="244" t="str">
        <f t="shared" si="603"/>
        <v/>
      </c>
    </row>
    <row r="12932" spans="3:10" ht="12" thickBot="1" x14ac:dyDescent="0.25">
      <c r="C12932" s="254"/>
      <c r="D12932" s="254"/>
      <c r="E12932" s="255"/>
      <c r="F12932" s="256"/>
      <c r="G12932" s="257"/>
      <c r="H12932" s="243">
        <f t="shared" ca="1" si="604"/>
        <v>45139</v>
      </c>
      <c r="I12932" s="244">
        <f t="shared" si="605"/>
        <v>43892</v>
      </c>
      <c r="J12932" s="244" t="str">
        <f t="shared" si="603"/>
        <v/>
      </c>
    </row>
    <row r="12933" spans="3:10" ht="12" thickBot="1" x14ac:dyDescent="0.25">
      <c r="C12933" s="254"/>
      <c r="D12933" s="254"/>
      <c r="E12933" s="255"/>
      <c r="F12933" s="256"/>
      <c r="G12933" s="257"/>
      <c r="H12933" s="243">
        <f t="shared" ca="1" si="604"/>
        <v>45139</v>
      </c>
      <c r="I12933" s="244">
        <f t="shared" si="605"/>
        <v>43892</v>
      </c>
      <c r="J12933" s="244" t="str">
        <f t="shared" si="603"/>
        <v/>
      </c>
    </row>
    <row r="12934" spans="3:10" ht="12" thickBot="1" x14ac:dyDescent="0.25">
      <c r="C12934" s="254"/>
      <c r="D12934" s="254"/>
      <c r="E12934" s="255"/>
      <c r="F12934" s="256"/>
      <c r="G12934" s="257"/>
      <c r="H12934" s="243">
        <f t="shared" ca="1" si="604"/>
        <v>45139</v>
      </c>
      <c r="I12934" s="244">
        <f t="shared" si="605"/>
        <v>43892</v>
      </c>
      <c r="J12934" s="244" t="str">
        <f t="shared" ref="J12934:J12997" si="606">IF(G12934="","",IF(G12934&gt;=0,"Debitoren",IF(G12934&lt;0,"Kreditoren","")))</f>
        <v/>
      </c>
    </row>
    <row r="12935" spans="3:10" ht="12" thickBot="1" x14ac:dyDescent="0.25">
      <c r="C12935" s="254"/>
      <c r="D12935" s="254"/>
      <c r="E12935" s="255"/>
      <c r="F12935" s="256"/>
      <c r="G12935" s="257"/>
      <c r="H12935" s="243">
        <f t="shared" ref="H12935:H12998" ca="1" si="607">IF(F12935&lt;$F$2,EOMONTH($F$2,-1)+1,EOMONTH(F12935,-1)+1)</f>
        <v>45139</v>
      </c>
      <c r="I12935" s="244">
        <f t="shared" ref="I12935:I12998" si="608">IF(F12935&lt;$I$2,IF(   WEEKDAY(EOMONTH($I$2,-1)+1)=1,EOMONTH($I$2,-1)+1+1,EOMONTH($I$2,-1)+1),IF(WEEKDAY(F12935)=1,F12935+1,F12935))</f>
        <v>43892</v>
      </c>
      <c r="J12935" s="244" t="str">
        <f t="shared" si="606"/>
        <v/>
      </c>
    </row>
    <row r="12936" spans="3:10" ht="12" thickBot="1" x14ac:dyDescent="0.25">
      <c r="C12936" s="254"/>
      <c r="D12936" s="254"/>
      <c r="E12936" s="255"/>
      <c r="F12936" s="256"/>
      <c r="G12936" s="257"/>
      <c r="H12936" s="243">
        <f t="shared" ca="1" si="607"/>
        <v>45139</v>
      </c>
      <c r="I12936" s="244">
        <f t="shared" si="608"/>
        <v>43892</v>
      </c>
      <c r="J12936" s="244" t="str">
        <f t="shared" si="606"/>
        <v/>
      </c>
    </row>
    <row r="12937" spans="3:10" ht="12" thickBot="1" x14ac:dyDescent="0.25">
      <c r="C12937" s="254"/>
      <c r="D12937" s="254"/>
      <c r="E12937" s="255"/>
      <c r="F12937" s="256"/>
      <c r="G12937" s="257"/>
      <c r="H12937" s="243">
        <f t="shared" ca="1" si="607"/>
        <v>45139</v>
      </c>
      <c r="I12937" s="244">
        <f t="shared" si="608"/>
        <v>43892</v>
      </c>
      <c r="J12937" s="244" t="str">
        <f t="shared" si="606"/>
        <v/>
      </c>
    </row>
    <row r="12938" spans="3:10" ht="12" thickBot="1" x14ac:dyDescent="0.25">
      <c r="C12938" s="254"/>
      <c r="D12938" s="254"/>
      <c r="E12938" s="255"/>
      <c r="F12938" s="256"/>
      <c r="G12938" s="257"/>
      <c r="H12938" s="243">
        <f t="shared" ca="1" si="607"/>
        <v>45139</v>
      </c>
      <c r="I12938" s="244">
        <f t="shared" si="608"/>
        <v>43892</v>
      </c>
      <c r="J12938" s="244" t="str">
        <f t="shared" si="606"/>
        <v/>
      </c>
    </row>
    <row r="12939" spans="3:10" ht="12" thickBot="1" x14ac:dyDescent="0.25">
      <c r="C12939" s="254"/>
      <c r="D12939" s="254"/>
      <c r="E12939" s="255"/>
      <c r="F12939" s="256"/>
      <c r="G12939" s="257"/>
      <c r="H12939" s="243">
        <f t="shared" ca="1" si="607"/>
        <v>45139</v>
      </c>
      <c r="I12939" s="244">
        <f t="shared" si="608"/>
        <v>43892</v>
      </c>
      <c r="J12939" s="244" t="str">
        <f t="shared" si="606"/>
        <v/>
      </c>
    </row>
    <row r="12940" spans="3:10" ht="12" thickBot="1" x14ac:dyDescent="0.25">
      <c r="C12940" s="254"/>
      <c r="D12940" s="254"/>
      <c r="E12940" s="255"/>
      <c r="F12940" s="256"/>
      <c r="G12940" s="257"/>
      <c r="H12940" s="243">
        <f t="shared" ca="1" si="607"/>
        <v>45139</v>
      </c>
      <c r="I12940" s="244">
        <f t="shared" si="608"/>
        <v>43892</v>
      </c>
      <c r="J12940" s="244" t="str">
        <f t="shared" si="606"/>
        <v/>
      </c>
    </row>
    <row r="12941" spans="3:10" ht="12" thickBot="1" x14ac:dyDescent="0.25">
      <c r="C12941" s="254"/>
      <c r="D12941" s="254"/>
      <c r="E12941" s="255"/>
      <c r="F12941" s="256"/>
      <c r="G12941" s="257"/>
      <c r="H12941" s="243">
        <f t="shared" ca="1" si="607"/>
        <v>45139</v>
      </c>
      <c r="I12941" s="244">
        <f t="shared" si="608"/>
        <v>43892</v>
      </c>
      <c r="J12941" s="244" t="str">
        <f t="shared" si="606"/>
        <v/>
      </c>
    </row>
    <row r="12942" spans="3:10" ht="12" thickBot="1" x14ac:dyDescent="0.25">
      <c r="C12942" s="254"/>
      <c r="D12942" s="254"/>
      <c r="E12942" s="255"/>
      <c r="F12942" s="256"/>
      <c r="G12942" s="257"/>
      <c r="H12942" s="243">
        <f t="shared" ca="1" si="607"/>
        <v>45139</v>
      </c>
      <c r="I12942" s="244">
        <f t="shared" si="608"/>
        <v>43892</v>
      </c>
      <c r="J12942" s="244" t="str">
        <f t="shared" si="606"/>
        <v/>
      </c>
    </row>
    <row r="12943" spans="3:10" ht="12" thickBot="1" x14ac:dyDescent="0.25">
      <c r="C12943" s="254"/>
      <c r="D12943" s="254"/>
      <c r="E12943" s="255"/>
      <c r="F12943" s="256"/>
      <c r="G12943" s="257"/>
      <c r="H12943" s="243">
        <f t="shared" ca="1" si="607"/>
        <v>45139</v>
      </c>
      <c r="I12943" s="244">
        <f t="shared" si="608"/>
        <v>43892</v>
      </c>
      <c r="J12943" s="244" t="str">
        <f t="shared" si="606"/>
        <v/>
      </c>
    </row>
    <row r="12944" spans="3:10" ht="12" thickBot="1" x14ac:dyDescent="0.25">
      <c r="C12944" s="254"/>
      <c r="D12944" s="254"/>
      <c r="E12944" s="255"/>
      <c r="F12944" s="256"/>
      <c r="G12944" s="257"/>
      <c r="H12944" s="243">
        <f t="shared" ca="1" si="607"/>
        <v>45139</v>
      </c>
      <c r="I12944" s="244">
        <f t="shared" si="608"/>
        <v>43892</v>
      </c>
      <c r="J12944" s="244" t="str">
        <f t="shared" si="606"/>
        <v/>
      </c>
    </row>
    <row r="12945" spans="3:10" ht="12" thickBot="1" x14ac:dyDescent="0.25">
      <c r="C12945" s="254"/>
      <c r="D12945" s="254"/>
      <c r="E12945" s="255"/>
      <c r="F12945" s="256"/>
      <c r="G12945" s="257"/>
      <c r="H12945" s="243">
        <f t="shared" ca="1" si="607"/>
        <v>45139</v>
      </c>
      <c r="I12945" s="244">
        <f t="shared" si="608"/>
        <v>43892</v>
      </c>
      <c r="J12945" s="244" t="str">
        <f t="shared" si="606"/>
        <v/>
      </c>
    </row>
    <row r="12946" spans="3:10" ht="12" thickBot="1" x14ac:dyDescent="0.25">
      <c r="C12946" s="254"/>
      <c r="D12946" s="254"/>
      <c r="E12946" s="255"/>
      <c r="F12946" s="256"/>
      <c r="G12946" s="257"/>
      <c r="H12946" s="243">
        <f t="shared" ca="1" si="607"/>
        <v>45139</v>
      </c>
      <c r="I12946" s="244">
        <f t="shared" si="608"/>
        <v>43892</v>
      </c>
      <c r="J12946" s="244" t="str">
        <f t="shared" si="606"/>
        <v/>
      </c>
    </row>
    <row r="12947" spans="3:10" ht="12" thickBot="1" x14ac:dyDescent="0.25">
      <c r="C12947" s="254"/>
      <c r="D12947" s="254"/>
      <c r="E12947" s="255"/>
      <c r="F12947" s="256"/>
      <c r="G12947" s="257"/>
      <c r="H12947" s="243">
        <f t="shared" ca="1" si="607"/>
        <v>45139</v>
      </c>
      <c r="I12947" s="244">
        <f t="shared" si="608"/>
        <v>43892</v>
      </c>
      <c r="J12947" s="244" t="str">
        <f t="shared" si="606"/>
        <v/>
      </c>
    </row>
    <row r="12948" spans="3:10" ht="12" thickBot="1" x14ac:dyDescent="0.25">
      <c r="C12948" s="254"/>
      <c r="D12948" s="254"/>
      <c r="E12948" s="255"/>
      <c r="F12948" s="256"/>
      <c r="G12948" s="257"/>
      <c r="H12948" s="243">
        <f t="shared" ca="1" si="607"/>
        <v>45139</v>
      </c>
      <c r="I12948" s="244">
        <f t="shared" si="608"/>
        <v>43892</v>
      </c>
      <c r="J12948" s="244" t="str">
        <f t="shared" si="606"/>
        <v/>
      </c>
    </row>
    <row r="12949" spans="3:10" ht="12" thickBot="1" x14ac:dyDescent="0.25">
      <c r="C12949" s="254"/>
      <c r="D12949" s="254"/>
      <c r="E12949" s="255"/>
      <c r="F12949" s="256"/>
      <c r="G12949" s="257"/>
      <c r="H12949" s="243">
        <f t="shared" ca="1" si="607"/>
        <v>45139</v>
      </c>
      <c r="I12949" s="244">
        <f t="shared" si="608"/>
        <v>43892</v>
      </c>
      <c r="J12949" s="244" t="str">
        <f t="shared" si="606"/>
        <v/>
      </c>
    </row>
    <row r="12950" spans="3:10" ht="12" thickBot="1" x14ac:dyDescent="0.25">
      <c r="C12950" s="254"/>
      <c r="D12950" s="254"/>
      <c r="E12950" s="255"/>
      <c r="F12950" s="256"/>
      <c r="G12950" s="257"/>
      <c r="H12950" s="243">
        <f t="shared" ca="1" si="607"/>
        <v>45139</v>
      </c>
      <c r="I12950" s="244">
        <f t="shared" si="608"/>
        <v>43892</v>
      </c>
      <c r="J12950" s="244" t="str">
        <f t="shared" si="606"/>
        <v/>
      </c>
    </row>
    <row r="12951" spans="3:10" ht="12" thickBot="1" x14ac:dyDescent="0.25">
      <c r="C12951" s="254"/>
      <c r="D12951" s="254"/>
      <c r="E12951" s="255"/>
      <c r="F12951" s="256"/>
      <c r="G12951" s="257"/>
      <c r="H12951" s="243">
        <f t="shared" ca="1" si="607"/>
        <v>45139</v>
      </c>
      <c r="I12951" s="244">
        <f t="shared" si="608"/>
        <v>43892</v>
      </c>
      <c r="J12951" s="244" t="str">
        <f t="shared" si="606"/>
        <v/>
      </c>
    </row>
    <row r="12952" spans="3:10" ht="12" thickBot="1" x14ac:dyDescent="0.25">
      <c r="C12952" s="254"/>
      <c r="D12952" s="254"/>
      <c r="E12952" s="255"/>
      <c r="F12952" s="256"/>
      <c r="G12952" s="257"/>
      <c r="H12952" s="243">
        <f t="shared" ca="1" si="607"/>
        <v>45139</v>
      </c>
      <c r="I12952" s="244">
        <f t="shared" si="608"/>
        <v>43892</v>
      </c>
      <c r="J12952" s="244" t="str">
        <f t="shared" si="606"/>
        <v/>
      </c>
    </row>
    <row r="12953" spans="3:10" ht="12" thickBot="1" x14ac:dyDescent="0.25">
      <c r="C12953" s="254"/>
      <c r="D12953" s="254"/>
      <c r="E12953" s="255"/>
      <c r="F12953" s="256"/>
      <c r="G12953" s="257"/>
      <c r="H12953" s="243">
        <f t="shared" ca="1" si="607"/>
        <v>45139</v>
      </c>
      <c r="I12953" s="244">
        <f t="shared" si="608"/>
        <v>43892</v>
      </c>
      <c r="J12953" s="244" t="str">
        <f t="shared" si="606"/>
        <v/>
      </c>
    </row>
    <row r="12954" spans="3:10" ht="12" thickBot="1" x14ac:dyDescent="0.25">
      <c r="C12954" s="254"/>
      <c r="D12954" s="254"/>
      <c r="E12954" s="255"/>
      <c r="F12954" s="256"/>
      <c r="G12954" s="257"/>
      <c r="H12954" s="243">
        <f t="shared" ca="1" si="607"/>
        <v>45139</v>
      </c>
      <c r="I12954" s="244">
        <f t="shared" si="608"/>
        <v>43892</v>
      </c>
      <c r="J12954" s="244" t="str">
        <f t="shared" si="606"/>
        <v/>
      </c>
    </row>
    <row r="12955" spans="3:10" ht="12" thickBot="1" x14ac:dyDescent="0.25">
      <c r="C12955" s="254"/>
      <c r="D12955" s="254"/>
      <c r="E12955" s="255"/>
      <c r="F12955" s="256"/>
      <c r="G12955" s="257"/>
      <c r="H12955" s="243">
        <f t="shared" ca="1" si="607"/>
        <v>45139</v>
      </c>
      <c r="I12955" s="244">
        <f t="shared" si="608"/>
        <v>43892</v>
      </c>
      <c r="J12955" s="244" t="str">
        <f t="shared" si="606"/>
        <v/>
      </c>
    </row>
    <row r="12956" spans="3:10" ht="12" thickBot="1" x14ac:dyDescent="0.25">
      <c r="C12956" s="254"/>
      <c r="D12956" s="254"/>
      <c r="E12956" s="255"/>
      <c r="F12956" s="256"/>
      <c r="G12956" s="257"/>
      <c r="H12956" s="243">
        <f t="shared" ca="1" si="607"/>
        <v>45139</v>
      </c>
      <c r="I12956" s="244">
        <f t="shared" si="608"/>
        <v>43892</v>
      </c>
      <c r="J12956" s="244" t="str">
        <f t="shared" si="606"/>
        <v/>
      </c>
    </row>
    <row r="12957" spans="3:10" ht="12" thickBot="1" x14ac:dyDescent="0.25">
      <c r="C12957" s="254"/>
      <c r="D12957" s="254"/>
      <c r="E12957" s="255"/>
      <c r="F12957" s="256"/>
      <c r="G12957" s="257"/>
      <c r="H12957" s="243">
        <f t="shared" ca="1" si="607"/>
        <v>45139</v>
      </c>
      <c r="I12957" s="244">
        <f t="shared" si="608"/>
        <v>43892</v>
      </c>
      <c r="J12957" s="244" t="str">
        <f t="shared" si="606"/>
        <v/>
      </c>
    </row>
    <row r="12958" spans="3:10" ht="12" thickBot="1" x14ac:dyDescent="0.25">
      <c r="C12958" s="254"/>
      <c r="D12958" s="254"/>
      <c r="E12958" s="255"/>
      <c r="F12958" s="256"/>
      <c r="G12958" s="257"/>
      <c r="H12958" s="243">
        <f t="shared" ca="1" si="607"/>
        <v>45139</v>
      </c>
      <c r="I12958" s="244">
        <f t="shared" si="608"/>
        <v>43892</v>
      </c>
      <c r="J12958" s="244" t="str">
        <f t="shared" si="606"/>
        <v/>
      </c>
    </row>
    <row r="12959" spans="3:10" ht="12" thickBot="1" x14ac:dyDescent="0.25">
      <c r="C12959" s="254"/>
      <c r="D12959" s="254"/>
      <c r="E12959" s="255"/>
      <c r="F12959" s="256"/>
      <c r="G12959" s="257"/>
      <c r="H12959" s="243">
        <f t="shared" ca="1" si="607"/>
        <v>45139</v>
      </c>
      <c r="I12959" s="244">
        <f t="shared" si="608"/>
        <v>43892</v>
      </c>
      <c r="J12959" s="244" t="str">
        <f t="shared" si="606"/>
        <v/>
      </c>
    </row>
    <row r="12960" spans="3:10" ht="12" thickBot="1" x14ac:dyDescent="0.25">
      <c r="C12960" s="254"/>
      <c r="D12960" s="254"/>
      <c r="E12960" s="255"/>
      <c r="F12960" s="256"/>
      <c r="G12960" s="257"/>
      <c r="H12960" s="243">
        <f t="shared" ca="1" si="607"/>
        <v>45139</v>
      </c>
      <c r="I12960" s="244">
        <f t="shared" si="608"/>
        <v>43892</v>
      </c>
      <c r="J12960" s="244" t="str">
        <f t="shared" si="606"/>
        <v/>
      </c>
    </row>
    <row r="12961" spans="3:10" ht="12" thickBot="1" x14ac:dyDescent="0.25">
      <c r="C12961" s="254"/>
      <c r="D12961" s="254"/>
      <c r="E12961" s="255"/>
      <c r="F12961" s="256"/>
      <c r="G12961" s="257"/>
      <c r="H12961" s="243">
        <f t="shared" ca="1" si="607"/>
        <v>45139</v>
      </c>
      <c r="I12961" s="244">
        <f t="shared" si="608"/>
        <v>43892</v>
      </c>
      <c r="J12961" s="244" t="str">
        <f t="shared" si="606"/>
        <v/>
      </c>
    </row>
    <row r="12962" spans="3:10" ht="12" thickBot="1" x14ac:dyDescent="0.25">
      <c r="C12962" s="254"/>
      <c r="D12962" s="254"/>
      <c r="E12962" s="255"/>
      <c r="F12962" s="256"/>
      <c r="G12962" s="257"/>
      <c r="H12962" s="243">
        <f t="shared" ca="1" si="607"/>
        <v>45139</v>
      </c>
      <c r="I12962" s="244">
        <f t="shared" si="608"/>
        <v>43892</v>
      </c>
      <c r="J12962" s="244" t="str">
        <f t="shared" si="606"/>
        <v/>
      </c>
    </row>
    <row r="12963" spans="3:10" ht="12" thickBot="1" x14ac:dyDescent="0.25">
      <c r="C12963" s="254"/>
      <c r="D12963" s="254"/>
      <c r="E12963" s="255"/>
      <c r="F12963" s="256"/>
      <c r="G12963" s="257"/>
      <c r="H12963" s="243">
        <f t="shared" ca="1" si="607"/>
        <v>45139</v>
      </c>
      <c r="I12963" s="244">
        <f t="shared" si="608"/>
        <v>43892</v>
      </c>
      <c r="J12963" s="244" t="str">
        <f t="shared" si="606"/>
        <v/>
      </c>
    </row>
    <row r="12964" spans="3:10" ht="12" thickBot="1" x14ac:dyDescent="0.25">
      <c r="C12964" s="254"/>
      <c r="D12964" s="254"/>
      <c r="E12964" s="255"/>
      <c r="F12964" s="256"/>
      <c r="G12964" s="257"/>
      <c r="H12964" s="243">
        <f t="shared" ca="1" si="607"/>
        <v>45139</v>
      </c>
      <c r="I12964" s="244">
        <f t="shared" si="608"/>
        <v>43892</v>
      </c>
      <c r="J12964" s="244" t="str">
        <f t="shared" si="606"/>
        <v/>
      </c>
    </row>
    <row r="12965" spans="3:10" ht="12" thickBot="1" x14ac:dyDescent="0.25">
      <c r="C12965" s="254"/>
      <c r="D12965" s="254"/>
      <c r="E12965" s="255"/>
      <c r="F12965" s="256"/>
      <c r="G12965" s="257"/>
      <c r="H12965" s="243">
        <f t="shared" ca="1" si="607"/>
        <v>45139</v>
      </c>
      <c r="I12965" s="244">
        <f t="shared" si="608"/>
        <v>43892</v>
      </c>
      <c r="J12965" s="244" t="str">
        <f t="shared" si="606"/>
        <v/>
      </c>
    </row>
    <row r="12966" spans="3:10" ht="12" thickBot="1" x14ac:dyDescent="0.25">
      <c r="C12966" s="254"/>
      <c r="D12966" s="254"/>
      <c r="E12966" s="255"/>
      <c r="F12966" s="256"/>
      <c r="G12966" s="257"/>
      <c r="H12966" s="243">
        <f t="shared" ca="1" si="607"/>
        <v>45139</v>
      </c>
      <c r="I12966" s="244">
        <f t="shared" si="608"/>
        <v>43892</v>
      </c>
      <c r="J12966" s="244" t="str">
        <f t="shared" si="606"/>
        <v/>
      </c>
    </row>
    <row r="12967" spans="3:10" ht="12" thickBot="1" x14ac:dyDescent="0.25">
      <c r="C12967" s="254"/>
      <c r="D12967" s="254"/>
      <c r="E12967" s="255"/>
      <c r="F12967" s="256"/>
      <c r="G12967" s="257"/>
      <c r="H12967" s="243">
        <f t="shared" ca="1" si="607"/>
        <v>45139</v>
      </c>
      <c r="I12967" s="244">
        <f t="shared" si="608"/>
        <v>43892</v>
      </c>
      <c r="J12967" s="244" t="str">
        <f t="shared" si="606"/>
        <v/>
      </c>
    </row>
    <row r="12968" spans="3:10" ht="12" thickBot="1" x14ac:dyDescent="0.25">
      <c r="C12968" s="254"/>
      <c r="D12968" s="254"/>
      <c r="E12968" s="255"/>
      <c r="F12968" s="256"/>
      <c r="G12968" s="257"/>
      <c r="H12968" s="243">
        <f t="shared" ca="1" si="607"/>
        <v>45139</v>
      </c>
      <c r="I12968" s="244">
        <f t="shared" si="608"/>
        <v>43892</v>
      </c>
      <c r="J12968" s="244" t="str">
        <f t="shared" si="606"/>
        <v/>
      </c>
    </row>
    <row r="12969" spans="3:10" ht="12" thickBot="1" x14ac:dyDescent="0.25">
      <c r="C12969" s="254"/>
      <c r="D12969" s="254"/>
      <c r="E12969" s="255"/>
      <c r="F12969" s="256"/>
      <c r="G12969" s="257"/>
      <c r="H12969" s="243">
        <f t="shared" ca="1" si="607"/>
        <v>45139</v>
      </c>
      <c r="I12969" s="244">
        <f t="shared" si="608"/>
        <v>43892</v>
      </c>
      <c r="J12969" s="244" t="str">
        <f t="shared" si="606"/>
        <v/>
      </c>
    </row>
    <row r="12970" spans="3:10" ht="12" thickBot="1" x14ac:dyDescent="0.25">
      <c r="C12970" s="254"/>
      <c r="D12970" s="254"/>
      <c r="E12970" s="255"/>
      <c r="F12970" s="256"/>
      <c r="G12970" s="257"/>
      <c r="H12970" s="243">
        <f t="shared" ca="1" si="607"/>
        <v>45139</v>
      </c>
      <c r="I12970" s="244">
        <f t="shared" si="608"/>
        <v>43892</v>
      </c>
      <c r="J12970" s="244" t="str">
        <f t="shared" si="606"/>
        <v/>
      </c>
    </row>
    <row r="12971" spans="3:10" ht="12" thickBot="1" x14ac:dyDescent="0.25">
      <c r="C12971" s="254"/>
      <c r="D12971" s="254"/>
      <c r="E12971" s="255"/>
      <c r="F12971" s="256"/>
      <c r="G12971" s="257"/>
      <c r="H12971" s="243">
        <f t="shared" ca="1" si="607"/>
        <v>45139</v>
      </c>
      <c r="I12971" s="244">
        <f t="shared" si="608"/>
        <v>43892</v>
      </c>
      <c r="J12971" s="244" t="str">
        <f t="shared" si="606"/>
        <v/>
      </c>
    </row>
    <row r="12972" spans="3:10" ht="12" thickBot="1" x14ac:dyDescent="0.25">
      <c r="C12972" s="254"/>
      <c r="D12972" s="254"/>
      <c r="E12972" s="255"/>
      <c r="F12972" s="256"/>
      <c r="G12972" s="257"/>
      <c r="H12972" s="243">
        <f t="shared" ca="1" si="607"/>
        <v>45139</v>
      </c>
      <c r="I12972" s="244">
        <f t="shared" si="608"/>
        <v>43892</v>
      </c>
      <c r="J12972" s="244" t="str">
        <f t="shared" si="606"/>
        <v/>
      </c>
    </row>
    <row r="12973" spans="3:10" ht="12" thickBot="1" x14ac:dyDescent="0.25">
      <c r="C12973" s="254"/>
      <c r="D12973" s="254"/>
      <c r="E12973" s="255"/>
      <c r="F12973" s="256"/>
      <c r="G12973" s="257"/>
      <c r="H12973" s="243">
        <f t="shared" ca="1" si="607"/>
        <v>45139</v>
      </c>
      <c r="I12973" s="244">
        <f t="shared" si="608"/>
        <v>43892</v>
      </c>
      <c r="J12973" s="244" t="str">
        <f t="shared" si="606"/>
        <v/>
      </c>
    </row>
    <row r="12974" spans="3:10" ht="12" thickBot="1" x14ac:dyDescent="0.25">
      <c r="C12974" s="254"/>
      <c r="D12974" s="254"/>
      <c r="E12974" s="255"/>
      <c r="F12974" s="256"/>
      <c r="G12974" s="257"/>
      <c r="H12974" s="243">
        <f t="shared" ca="1" si="607"/>
        <v>45139</v>
      </c>
      <c r="I12974" s="244">
        <f t="shared" si="608"/>
        <v>43892</v>
      </c>
      <c r="J12974" s="244" t="str">
        <f t="shared" si="606"/>
        <v/>
      </c>
    </row>
    <row r="12975" spans="3:10" ht="12" thickBot="1" x14ac:dyDescent="0.25">
      <c r="C12975" s="254"/>
      <c r="D12975" s="254"/>
      <c r="E12975" s="255"/>
      <c r="F12975" s="256"/>
      <c r="G12975" s="257"/>
      <c r="H12975" s="243">
        <f t="shared" ca="1" si="607"/>
        <v>45139</v>
      </c>
      <c r="I12975" s="244">
        <f t="shared" si="608"/>
        <v>43892</v>
      </c>
      <c r="J12975" s="244" t="str">
        <f t="shared" si="606"/>
        <v/>
      </c>
    </row>
    <row r="12976" spans="3:10" ht="12" thickBot="1" x14ac:dyDescent="0.25">
      <c r="C12976" s="254"/>
      <c r="D12976" s="254"/>
      <c r="E12976" s="255"/>
      <c r="F12976" s="256"/>
      <c r="G12976" s="257"/>
      <c r="H12976" s="243">
        <f t="shared" ca="1" si="607"/>
        <v>45139</v>
      </c>
      <c r="I12976" s="244">
        <f t="shared" si="608"/>
        <v>43892</v>
      </c>
      <c r="J12976" s="244" t="str">
        <f t="shared" si="606"/>
        <v/>
      </c>
    </row>
    <row r="12977" spans="3:10" ht="12" thickBot="1" x14ac:dyDescent="0.25">
      <c r="C12977" s="254"/>
      <c r="D12977" s="254"/>
      <c r="E12977" s="255"/>
      <c r="F12977" s="256"/>
      <c r="G12977" s="257"/>
      <c r="H12977" s="243">
        <f t="shared" ca="1" si="607"/>
        <v>45139</v>
      </c>
      <c r="I12977" s="244">
        <f t="shared" si="608"/>
        <v>43892</v>
      </c>
      <c r="J12977" s="244" t="str">
        <f t="shared" si="606"/>
        <v/>
      </c>
    </row>
    <row r="12978" spans="3:10" ht="12" thickBot="1" x14ac:dyDescent="0.25">
      <c r="C12978" s="254"/>
      <c r="D12978" s="254"/>
      <c r="E12978" s="255"/>
      <c r="F12978" s="256"/>
      <c r="G12978" s="257"/>
      <c r="H12978" s="243">
        <f t="shared" ca="1" si="607"/>
        <v>45139</v>
      </c>
      <c r="I12978" s="244">
        <f t="shared" si="608"/>
        <v>43892</v>
      </c>
      <c r="J12978" s="244" t="str">
        <f t="shared" si="606"/>
        <v/>
      </c>
    </row>
    <row r="12979" spans="3:10" ht="12" thickBot="1" x14ac:dyDescent="0.25">
      <c r="C12979" s="254"/>
      <c r="D12979" s="254"/>
      <c r="E12979" s="255"/>
      <c r="F12979" s="256"/>
      <c r="G12979" s="257"/>
      <c r="H12979" s="243">
        <f t="shared" ca="1" si="607"/>
        <v>45139</v>
      </c>
      <c r="I12979" s="244">
        <f t="shared" si="608"/>
        <v>43892</v>
      </c>
      <c r="J12979" s="244" t="str">
        <f t="shared" si="606"/>
        <v/>
      </c>
    </row>
    <row r="12980" spans="3:10" ht="12" thickBot="1" x14ac:dyDescent="0.25">
      <c r="C12980" s="254"/>
      <c r="D12980" s="254"/>
      <c r="E12980" s="255"/>
      <c r="F12980" s="256"/>
      <c r="G12980" s="257"/>
      <c r="H12980" s="243">
        <f t="shared" ca="1" si="607"/>
        <v>45139</v>
      </c>
      <c r="I12980" s="244">
        <f t="shared" si="608"/>
        <v>43892</v>
      </c>
      <c r="J12980" s="244" t="str">
        <f t="shared" si="606"/>
        <v/>
      </c>
    </row>
    <row r="12981" spans="3:10" ht="12" thickBot="1" x14ac:dyDescent="0.25">
      <c r="C12981" s="254"/>
      <c r="D12981" s="254"/>
      <c r="E12981" s="255"/>
      <c r="F12981" s="256"/>
      <c r="G12981" s="257"/>
      <c r="H12981" s="243">
        <f t="shared" ca="1" si="607"/>
        <v>45139</v>
      </c>
      <c r="I12981" s="244">
        <f t="shared" si="608"/>
        <v>43892</v>
      </c>
      <c r="J12981" s="244" t="str">
        <f t="shared" si="606"/>
        <v/>
      </c>
    </row>
    <row r="12982" spans="3:10" ht="12" thickBot="1" x14ac:dyDescent="0.25">
      <c r="C12982" s="254"/>
      <c r="D12982" s="254"/>
      <c r="E12982" s="255"/>
      <c r="F12982" s="256"/>
      <c r="G12982" s="257"/>
      <c r="H12982" s="243">
        <f t="shared" ca="1" si="607"/>
        <v>45139</v>
      </c>
      <c r="I12982" s="244">
        <f t="shared" si="608"/>
        <v>43892</v>
      </c>
      <c r="J12982" s="244" t="str">
        <f t="shared" si="606"/>
        <v/>
      </c>
    </row>
    <row r="12983" spans="3:10" ht="12" thickBot="1" x14ac:dyDescent="0.25">
      <c r="C12983" s="254"/>
      <c r="D12983" s="254"/>
      <c r="E12983" s="255"/>
      <c r="F12983" s="256"/>
      <c r="G12983" s="257"/>
      <c r="H12983" s="243">
        <f t="shared" ca="1" si="607"/>
        <v>45139</v>
      </c>
      <c r="I12983" s="244">
        <f t="shared" si="608"/>
        <v>43892</v>
      </c>
      <c r="J12983" s="244" t="str">
        <f t="shared" si="606"/>
        <v/>
      </c>
    </row>
    <row r="12984" spans="3:10" ht="12" thickBot="1" x14ac:dyDescent="0.25">
      <c r="C12984" s="254"/>
      <c r="D12984" s="254"/>
      <c r="E12984" s="255"/>
      <c r="F12984" s="256"/>
      <c r="G12984" s="257"/>
      <c r="H12984" s="243">
        <f t="shared" ca="1" si="607"/>
        <v>45139</v>
      </c>
      <c r="I12984" s="244">
        <f t="shared" si="608"/>
        <v>43892</v>
      </c>
      <c r="J12984" s="244" t="str">
        <f t="shared" si="606"/>
        <v/>
      </c>
    </row>
    <row r="12985" spans="3:10" ht="12" thickBot="1" x14ac:dyDescent="0.25">
      <c r="C12985" s="254"/>
      <c r="D12985" s="254"/>
      <c r="E12985" s="255"/>
      <c r="F12985" s="256"/>
      <c r="G12985" s="257"/>
      <c r="H12985" s="243">
        <f t="shared" ca="1" si="607"/>
        <v>45139</v>
      </c>
      <c r="I12985" s="244">
        <f t="shared" si="608"/>
        <v>43892</v>
      </c>
      <c r="J12985" s="244" t="str">
        <f t="shared" si="606"/>
        <v/>
      </c>
    </row>
    <row r="12986" spans="3:10" ht="12" thickBot="1" x14ac:dyDescent="0.25">
      <c r="C12986" s="254"/>
      <c r="D12986" s="254"/>
      <c r="E12986" s="255"/>
      <c r="F12986" s="256"/>
      <c r="G12986" s="257"/>
      <c r="H12986" s="243">
        <f t="shared" ca="1" si="607"/>
        <v>45139</v>
      </c>
      <c r="I12986" s="244">
        <f t="shared" si="608"/>
        <v>43892</v>
      </c>
      <c r="J12986" s="244" t="str">
        <f t="shared" si="606"/>
        <v/>
      </c>
    </row>
    <row r="12987" spans="3:10" ht="12" thickBot="1" x14ac:dyDescent="0.25">
      <c r="C12987" s="254"/>
      <c r="D12987" s="254"/>
      <c r="E12987" s="255"/>
      <c r="F12987" s="256"/>
      <c r="G12987" s="257"/>
      <c r="H12987" s="243">
        <f t="shared" ca="1" si="607"/>
        <v>45139</v>
      </c>
      <c r="I12987" s="244">
        <f t="shared" si="608"/>
        <v>43892</v>
      </c>
      <c r="J12987" s="244" t="str">
        <f t="shared" si="606"/>
        <v/>
      </c>
    </row>
    <row r="12988" spans="3:10" ht="12" thickBot="1" x14ac:dyDescent="0.25">
      <c r="C12988" s="254"/>
      <c r="D12988" s="254"/>
      <c r="E12988" s="255"/>
      <c r="F12988" s="256"/>
      <c r="G12988" s="257"/>
      <c r="H12988" s="243">
        <f t="shared" ca="1" si="607"/>
        <v>45139</v>
      </c>
      <c r="I12988" s="244">
        <f t="shared" si="608"/>
        <v>43892</v>
      </c>
      <c r="J12988" s="244" t="str">
        <f t="shared" si="606"/>
        <v/>
      </c>
    </row>
    <row r="12989" spans="3:10" ht="12" thickBot="1" x14ac:dyDescent="0.25">
      <c r="C12989" s="254"/>
      <c r="D12989" s="254"/>
      <c r="E12989" s="255"/>
      <c r="F12989" s="256"/>
      <c r="G12989" s="257"/>
      <c r="H12989" s="243">
        <f t="shared" ca="1" si="607"/>
        <v>45139</v>
      </c>
      <c r="I12989" s="244">
        <f t="shared" si="608"/>
        <v>43892</v>
      </c>
      <c r="J12989" s="244" t="str">
        <f t="shared" si="606"/>
        <v/>
      </c>
    </row>
    <row r="12990" spans="3:10" ht="12" thickBot="1" x14ac:dyDescent="0.25">
      <c r="C12990" s="254"/>
      <c r="D12990" s="254"/>
      <c r="E12990" s="255"/>
      <c r="F12990" s="256"/>
      <c r="G12990" s="257"/>
      <c r="H12990" s="243">
        <f t="shared" ca="1" si="607"/>
        <v>45139</v>
      </c>
      <c r="I12990" s="244">
        <f t="shared" si="608"/>
        <v>43892</v>
      </c>
      <c r="J12990" s="244" t="str">
        <f t="shared" si="606"/>
        <v/>
      </c>
    </row>
    <row r="12991" spans="3:10" ht="12" thickBot="1" x14ac:dyDescent="0.25">
      <c r="C12991" s="254"/>
      <c r="D12991" s="254"/>
      <c r="E12991" s="255"/>
      <c r="F12991" s="256"/>
      <c r="G12991" s="257"/>
      <c r="H12991" s="243">
        <f t="shared" ca="1" si="607"/>
        <v>45139</v>
      </c>
      <c r="I12991" s="244">
        <f t="shared" si="608"/>
        <v>43892</v>
      </c>
      <c r="J12991" s="244" t="str">
        <f t="shared" si="606"/>
        <v/>
      </c>
    </row>
    <row r="12992" spans="3:10" ht="12" thickBot="1" x14ac:dyDescent="0.25">
      <c r="C12992" s="254"/>
      <c r="D12992" s="254"/>
      <c r="E12992" s="255"/>
      <c r="F12992" s="256"/>
      <c r="G12992" s="257"/>
      <c r="H12992" s="243">
        <f t="shared" ca="1" si="607"/>
        <v>45139</v>
      </c>
      <c r="I12992" s="244">
        <f t="shared" si="608"/>
        <v>43892</v>
      </c>
      <c r="J12992" s="244" t="str">
        <f t="shared" si="606"/>
        <v/>
      </c>
    </row>
    <row r="12993" spans="3:10" ht="12" thickBot="1" x14ac:dyDescent="0.25">
      <c r="C12993" s="254"/>
      <c r="D12993" s="254"/>
      <c r="E12993" s="255"/>
      <c r="F12993" s="256"/>
      <c r="G12993" s="257"/>
      <c r="H12993" s="243">
        <f t="shared" ca="1" si="607"/>
        <v>45139</v>
      </c>
      <c r="I12993" s="244">
        <f t="shared" si="608"/>
        <v>43892</v>
      </c>
      <c r="J12993" s="244" t="str">
        <f t="shared" si="606"/>
        <v/>
      </c>
    </row>
    <row r="12994" spans="3:10" ht="12" thickBot="1" x14ac:dyDescent="0.25">
      <c r="C12994" s="254"/>
      <c r="D12994" s="254"/>
      <c r="E12994" s="255"/>
      <c r="F12994" s="256"/>
      <c r="G12994" s="257"/>
      <c r="H12994" s="243">
        <f t="shared" ca="1" si="607"/>
        <v>45139</v>
      </c>
      <c r="I12994" s="244">
        <f t="shared" si="608"/>
        <v>43892</v>
      </c>
      <c r="J12994" s="244" t="str">
        <f t="shared" si="606"/>
        <v/>
      </c>
    </row>
    <row r="12995" spans="3:10" ht="12" thickBot="1" x14ac:dyDescent="0.25">
      <c r="C12995" s="254"/>
      <c r="D12995" s="254"/>
      <c r="E12995" s="255"/>
      <c r="F12995" s="256"/>
      <c r="G12995" s="257"/>
      <c r="H12995" s="243">
        <f t="shared" ca="1" si="607"/>
        <v>45139</v>
      </c>
      <c r="I12995" s="244">
        <f t="shared" si="608"/>
        <v>43892</v>
      </c>
      <c r="J12995" s="244" t="str">
        <f t="shared" si="606"/>
        <v/>
      </c>
    </row>
    <row r="12996" spans="3:10" ht="12" thickBot="1" x14ac:dyDescent="0.25">
      <c r="C12996" s="254"/>
      <c r="D12996" s="254"/>
      <c r="E12996" s="255"/>
      <c r="F12996" s="256"/>
      <c r="G12996" s="257"/>
      <c r="H12996" s="243">
        <f t="shared" ca="1" si="607"/>
        <v>45139</v>
      </c>
      <c r="I12996" s="244">
        <f t="shared" si="608"/>
        <v>43892</v>
      </c>
      <c r="J12996" s="244" t="str">
        <f t="shared" si="606"/>
        <v/>
      </c>
    </row>
    <row r="12997" spans="3:10" ht="12" thickBot="1" x14ac:dyDescent="0.25">
      <c r="C12997" s="254"/>
      <c r="D12997" s="254"/>
      <c r="E12997" s="255"/>
      <c r="F12997" s="256"/>
      <c r="G12997" s="257"/>
      <c r="H12997" s="243">
        <f t="shared" ca="1" si="607"/>
        <v>45139</v>
      </c>
      <c r="I12997" s="244">
        <f t="shared" si="608"/>
        <v>43892</v>
      </c>
      <c r="J12997" s="244" t="str">
        <f t="shared" si="606"/>
        <v/>
      </c>
    </row>
    <row r="12998" spans="3:10" ht="12" thickBot="1" x14ac:dyDescent="0.25">
      <c r="C12998" s="254"/>
      <c r="D12998" s="254"/>
      <c r="E12998" s="255"/>
      <c r="F12998" s="256"/>
      <c r="G12998" s="257"/>
      <c r="H12998" s="243">
        <f t="shared" ca="1" si="607"/>
        <v>45139</v>
      </c>
      <c r="I12998" s="244">
        <f t="shared" si="608"/>
        <v>43892</v>
      </c>
      <c r="J12998" s="244" t="str">
        <f t="shared" ref="J12998:J13061" si="609">IF(G12998="","",IF(G12998&gt;=0,"Debitoren",IF(G12998&lt;0,"Kreditoren","")))</f>
        <v/>
      </c>
    </row>
    <row r="12999" spans="3:10" ht="12" thickBot="1" x14ac:dyDescent="0.25">
      <c r="C12999" s="254"/>
      <c r="D12999" s="254"/>
      <c r="E12999" s="255"/>
      <c r="F12999" s="256"/>
      <c r="G12999" s="257"/>
      <c r="H12999" s="243">
        <f t="shared" ref="H12999:H13062" ca="1" si="610">IF(F12999&lt;$F$2,EOMONTH($F$2,-1)+1,EOMONTH(F12999,-1)+1)</f>
        <v>45139</v>
      </c>
      <c r="I12999" s="244">
        <f t="shared" ref="I12999:I13062" si="611">IF(F12999&lt;$I$2,IF(   WEEKDAY(EOMONTH($I$2,-1)+1)=1,EOMONTH($I$2,-1)+1+1,EOMONTH($I$2,-1)+1),IF(WEEKDAY(F12999)=1,F12999+1,F12999))</f>
        <v>43892</v>
      </c>
      <c r="J12999" s="244" t="str">
        <f t="shared" si="609"/>
        <v/>
      </c>
    </row>
    <row r="13000" spans="3:10" ht="12" thickBot="1" x14ac:dyDescent="0.25">
      <c r="C13000" s="254"/>
      <c r="D13000" s="254"/>
      <c r="E13000" s="255"/>
      <c r="F13000" s="256"/>
      <c r="G13000" s="257"/>
      <c r="H13000" s="243">
        <f t="shared" ca="1" si="610"/>
        <v>45139</v>
      </c>
      <c r="I13000" s="244">
        <f t="shared" si="611"/>
        <v>43892</v>
      </c>
      <c r="J13000" s="244" t="str">
        <f t="shared" si="609"/>
        <v/>
      </c>
    </row>
    <row r="13001" spans="3:10" ht="12" thickBot="1" x14ac:dyDescent="0.25">
      <c r="C13001" s="254"/>
      <c r="D13001" s="254"/>
      <c r="E13001" s="255"/>
      <c r="F13001" s="256"/>
      <c r="G13001" s="257"/>
      <c r="H13001" s="243">
        <f t="shared" ca="1" si="610"/>
        <v>45139</v>
      </c>
      <c r="I13001" s="244">
        <f t="shared" si="611"/>
        <v>43892</v>
      </c>
      <c r="J13001" s="244" t="str">
        <f t="shared" si="609"/>
        <v/>
      </c>
    </row>
    <row r="13002" spans="3:10" ht="12" thickBot="1" x14ac:dyDescent="0.25">
      <c r="C13002" s="254"/>
      <c r="D13002" s="254"/>
      <c r="E13002" s="255"/>
      <c r="F13002" s="256"/>
      <c r="G13002" s="257"/>
      <c r="H13002" s="243">
        <f t="shared" ca="1" si="610"/>
        <v>45139</v>
      </c>
      <c r="I13002" s="244">
        <f t="shared" si="611"/>
        <v>43892</v>
      </c>
      <c r="J13002" s="244" t="str">
        <f t="shared" si="609"/>
        <v/>
      </c>
    </row>
    <row r="13003" spans="3:10" ht="12" thickBot="1" x14ac:dyDescent="0.25">
      <c r="C13003" s="254"/>
      <c r="D13003" s="254"/>
      <c r="E13003" s="255"/>
      <c r="F13003" s="256"/>
      <c r="G13003" s="257"/>
      <c r="H13003" s="243">
        <f t="shared" ca="1" si="610"/>
        <v>45139</v>
      </c>
      <c r="I13003" s="244">
        <f t="shared" si="611"/>
        <v>43892</v>
      </c>
      <c r="J13003" s="244" t="str">
        <f t="shared" si="609"/>
        <v/>
      </c>
    </row>
    <row r="13004" spans="3:10" ht="12" thickBot="1" x14ac:dyDescent="0.25">
      <c r="C13004" s="254"/>
      <c r="D13004" s="254"/>
      <c r="E13004" s="255"/>
      <c r="F13004" s="256"/>
      <c r="G13004" s="257"/>
      <c r="H13004" s="243">
        <f t="shared" ca="1" si="610"/>
        <v>45139</v>
      </c>
      <c r="I13004" s="244">
        <f t="shared" si="611"/>
        <v>43892</v>
      </c>
      <c r="J13004" s="244" t="str">
        <f t="shared" si="609"/>
        <v/>
      </c>
    </row>
    <row r="13005" spans="3:10" ht="12" thickBot="1" x14ac:dyDescent="0.25">
      <c r="C13005" s="254"/>
      <c r="D13005" s="254"/>
      <c r="E13005" s="255"/>
      <c r="F13005" s="256"/>
      <c r="G13005" s="257"/>
      <c r="H13005" s="243">
        <f t="shared" ca="1" si="610"/>
        <v>45139</v>
      </c>
      <c r="I13005" s="244">
        <f t="shared" si="611"/>
        <v>43892</v>
      </c>
      <c r="J13005" s="244" t="str">
        <f t="shared" si="609"/>
        <v/>
      </c>
    </row>
    <row r="13006" spans="3:10" ht="12" thickBot="1" x14ac:dyDescent="0.25">
      <c r="C13006" s="254"/>
      <c r="D13006" s="254"/>
      <c r="E13006" s="255"/>
      <c r="F13006" s="256"/>
      <c r="G13006" s="257"/>
      <c r="H13006" s="243">
        <f t="shared" ca="1" si="610"/>
        <v>45139</v>
      </c>
      <c r="I13006" s="244">
        <f t="shared" si="611"/>
        <v>43892</v>
      </c>
      <c r="J13006" s="244" t="str">
        <f t="shared" si="609"/>
        <v/>
      </c>
    </row>
    <row r="13007" spans="3:10" ht="12" thickBot="1" x14ac:dyDescent="0.25">
      <c r="C13007" s="254"/>
      <c r="D13007" s="254"/>
      <c r="E13007" s="255"/>
      <c r="F13007" s="256"/>
      <c r="G13007" s="257"/>
      <c r="H13007" s="243">
        <f t="shared" ca="1" si="610"/>
        <v>45139</v>
      </c>
      <c r="I13007" s="244">
        <f t="shared" si="611"/>
        <v>43892</v>
      </c>
      <c r="J13007" s="244" t="str">
        <f t="shared" si="609"/>
        <v/>
      </c>
    </row>
    <row r="13008" spans="3:10" ht="12" thickBot="1" x14ac:dyDescent="0.25">
      <c r="C13008" s="254"/>
      <c r="D13008" s="254"/>
      <c r="E13008" s="255"/>
      <c r="F13008" s="256"/>
      <c r="G13008" s="257"/>
      <c r="H13008" s="243">
        <f t="shared" ca="1" si="610"/>
        <v>45139</v>
      </c>
      <c r="I13008" s="244">
        <f t="shared" si="611"/>
        <v>43892</v>
      </c>
      <c r="J13008" s="244" t="str">
        <f t="shared" si="609"/>
        <v/>
      </c>
    </row>
    <row r="13009" spans="3:10" ht="12" thickBot="1" x14ac:dyDescent="0.25">
      <c r="C13009" s="254"/>
      <c r="D13009" s="254"/>
      <c r="E13009" s="255"/>
      <c r="F13009" s="256"/>
      <c r="G13009" s="257"/>
      <c r="H13009" s="243">
        <f t="shared" ca="1" si="610"/>
        <v>45139</v>
      </c>
      <c r="I13009" s="244">
        <f t="shared" si="611"/>
        <v>43892</v>
      </c>
      <c r="J13009" s="244" t="str">
        <f t="shared" si="609"/>
        <v/>
      </c>
    </row>
    <row r="13010" spans="3:10" ht="12" thickBot="1" x14ac:dyDescent="0.25">
      <c r="C13010" s="254"/>
      <c r="D13010" s="254"/>
      <c r="E13010" s="255"/>
      <c r="F13010" s="256"/>
      <c r="G13010" s="257"/>
      <c r="H13010" s="243">
        <f t="shared" ca="1" si="610"/>
        <v>45139</v>
      </c>
      <c r="I13010" s="244">
        <f t="shared" si="611"/>
        <v>43892</v>
      </c>
      <c r="J13010" s="244" t="str">
        <f t="shared" si="609"/>
        <v/>
      </c>
    </row>
    <row r="13011" spans="3:10" ht="12" thickBot="1" x14ac:dyDescent="0.25">
      <c r="C13011" s="254"/>
      <c r="D13011" s="254"/>
      <c r="E13011" s="255"/>
      <c r="F13011" s="256"/>
      <c r="G13011" s="257"/>
      <c r="H13011" s="243">
        <f t="shared" ca="1" si="610"/>
        <v>45139</v>
      </c>
      <c r="I13011" s="244">
        <f t="shared" si="611"/>
        <v>43892</v>
      </c>
      <c r="J13011" s="244" t="str">
        <f t="shared" si="609"/>
        <v/>
      </c>
    </row>
    <row r="13012" spans="3:10" ht="12" thickBot="1" x14ac:dyDescent="0.25">
      <c r="C13012" s="254"/>
      <c r="D13012" s="254"/>
      <c r="E13012" s="255"/>
      <c r="F13012" s="256"/>
      <c r="G13012" s="257"/>
      <c r="H13012" s="243">
        <f t="shared" ca="1" si="610"/>
        <v>45139</v>
      </c>
      <c r="I13012" s="244">
        <f t="shared" si="611"/>
        <v>43892</v>
      </c>
      <c r="J13012" s="244" t="str">
        <f t="shared" si="609"/>
        <v/>
      </c>
    </row>
    <row r="13013" spans="3:10" ht="12" thickBot="1" x14ac:dyDescent="0.25">
      <c r="C13013" s="254"/>
      <c r="D13013" s="254"/>
      <c r="E13013" s="255"/>
      <c r="F13013" s="256"/>
      <c r="G13013" s="257"/>
      <c r="H13013" s="243">
        <f t="shared" ca="1" si="610"/>
        <v>45139</v>
      </c>
      <c r="I13013" s="244">
        <f t="shared" si="611"/>
        <v>43892</v>
      </c>
      <c r="J13013" s="244" t="str">
        <f t="shared" si="609"/>
        <v/>
      </c>
    </row>
    <row r="13014" spans="3:10" ht="12" thickBot="1" x14ac:dyDescent="0.25">
      <c r="C13014" s="254"/>
      <c r="D13014" s="254"/>
      <c r="E13014" s="255"/>
      <c r="F13014" s="256"/>
      <c r="G13014" s="257"/>
      <c r="H13014" s="243">
        <f t="shared" ca="1" si="610"/>
        <v>45139</v>
      </c>
      <c r="I13014" s="244">
        <f t="shared" si="611"/>
        <v>43892</v>
      </c>
      <c r="J13014" s="244" t="str">
        <f t="shared" si="609"/>
        <v/>
      </c>
    </row>
    <row r="13015" spans="3:10" ht="12" thickBot="1" x14ac:dyDescent="0.25">
      <c r="C13015" s="254"/>
      <c r="D13015" s="254"/>
      <c r="E13015" s="255"/>
      <c r="F13015" s="256"/>
      <c r="G13015" s="257"/>
      <c r="H13015" s="243">
        <f t="shared" ca="1" si="610"/>
        <v>45139</v>
      </c>
      <c r="I13015" s="244">
        <f t="shared" si="611"/>
        <v>43892</v>
      </c>
      <c r="J13015" s="244" t="str">
        <f t="shared" si="609"/>
        <v/>
      </c>
    </row>
    <row r="13016" spans="3:10" ht="12" thickBot="1" x14ac:dyDescent="0.25">
      <c r="C13016" s="254"/>
      <c r="D13016" s="254"/>
      <c r="E13016" s="255"/>
      <c r="F13016" s="256"/>
      <c r="G13016" s="257"/>
      <c r="H13016" s="243">
        <f t="shared" ca="1" si="610"/>
        <v>45139</v>
      </c>
      <c r="I13016" s="244">
        <f t="shared" si="611"/>
        <v>43892</v>
      </c>
      <c r="J13016" s="244" t="str">
        <f t="shared" si="609"/>
        <v/>
      </c>
    </row>
    <row r="13017" spans="3:10" ht="12" thickBot="1" x14ac:dyDescent="0.25">
      <c r="C13017" s="254"/>
      <c r="D13017" s="254"/>
      <c r="E13017" s="255"/>
      <c r="F13017" s="256"/>
      <c r="G13017" s="257"/>
      <c r="H13017" s="243">
        <f t="shared" ca="1" si="610"/>
        <v>45139</v>
      </c>
      <c r="I13017" s="244">
        <f t="shared" si="611"/>
        <v>43892</v>
      </c>
      <c r="J13017" s="244" t="str">
        <f t="shared" si="609"/>
        <v/>
      </c>
    </row>
    <row r="13018" spans="3:10" ht="12" thickBot="1" x14ac:dyDescent="0.25">
      <c r="C13018" s="254"/>
      <c r="D13018" s="254"/>
      <c r="E13018" s="255"/>
      <c r="F13018" s="256"/>
      <c r="G13018" s="257"/>
      <c r="H13018" s="243">
        <f t="shared" ca="1" si="610"/>
        <v>45139</v>
      </c>
      <c r="I13018" s="244">
        <f t="shared" si="611"/>
        <v>43892</v>
      </c>
      <c r="J13018" s="244" t="str">
        <f t="shared" si="609"/>
        <v/>
      </c>
    </row>
    <row r="13019" spans="3:10" ht="12" thickBot="1" x14ac:dyDescent="0.25">
      <c r="C13019" s="254"/>
      <c r="D13019" s="254"/>
      <c r="E13019" s="255"/>
      <c r="F13019" s="256"/>
      <c r="G13019" s="257"/>
      <c r="H13019" s="243">
        <f t="shared" ca="1" si="610"/>
        <v>45139</v>
      </c>
      <c r="I13019" s="244">
        <f t="shared" si="611"/>
        <v>43892</v>
      </c>
      <c r="J13019" s="244" t="str">
        <f t="shared" si="609"/>
        <v/>
      </c>
    </row>
    <row r="13020" spans="3:10" ht="12" thickBot="1" x14ac:dyDescent="0.25">
      <c r="C13020" s="254"/>
      <c r="D13020" s="254"/>
      <c r="E13020" s="255"/>
      <c r="F13020" s="256"/>
      <c r="G13020" s="257"/>
      <c r="H13020" s="243">
        <f t="shared" ca="1" si="610"/>
        <v>45139</v>
      </c>
      <c r="I13020" s="244">
        <f t="shared" si="611"/>
        <v>43892</v>
      </c>
      <c r="J13020" s="244" t="str">
        <f t="shared" si="609"/>
        <v/>
      </c>
    </row>
    <row r="13021" spans="3:10" ht="12" thickBot="1" x14ac:dyDescent="0.25">
      <c r="C13021" s="254"/>
      <c r="D13021" s="254"/>
      <c r="E13021" s="255"/>
      <c r="F13021" s="256"/>
      <c r="G13021" s="257"/>
      <c r="H13021" s="243">
        <f t="shared" ca="1" si="610"/>
        <v>45139</v>
      </c>
      <c r="I13021" s="244">
        <f t="shared" si="611"/>
        <v>43892</v>
      </c>
      <c r="J13021" s="244" t="str">
        <f t="shared" si="609"/>
        <v/>
      </c>
    </row>
    <row r="13022" spans="3:10" ht="12" thickBot="1" x14ac:dyDescent="0.25">
      <c r="C13022" s="254"/>
      <c r="D13022" s="254"/>
      <c r="E13022" s="255"/>
      <c r="F13022" s="256"/>
      <c r="G13022" s="257"/>
      <c r="H13022" s="243">
        <f t="shared" ca="1" si="610"/>
        <v>45139</v>
      </c>
      <c r="I13022" s="244">
        <f t="shared" si="611"/>
        <v>43892</v>
      </c>
      <c r="J13022" s="244" t="str">
        <f t="shared" si="609"/>
        <v/>
      </c>
    </row>
    <row r="13023" spans="3:10" ht="12" thickBot="1" x14ac:dyDescent="0.25">
      <c r="C13023" s="254"/>
      <c r="D13023" s="254"/>
      <c r="E13023" s="255"/>
      <c r="F13023" s="256"/>
      <c r="G13023" s="257"/>
      <c r="H13023" s="243">
        <f t="shared" ca="1" si="610"/>
        <v>45139</v>
      </c>
      <c r="I13023" s="244">
        <f t="shared" si="611"/>
        <v>43892</v>
      </c>
      <c r="J13023" s="244" t="str">
        <f t="shared" si="609"/>
        <v/>
      </c>
    </row>
    <row r="13024" spans="3:10" ht="12" thickBot="1" x14ac:dyDescent="0.25">
      <c r="C13024" s="254"/>
      <c r="D13024" s="254"/>
      <c r="E13024" s="255"/>
      <c r="F13024" s="256"/>
      <c r="G13024" s="257"/>
      <c r="H13024" s="243">
        <f t="shared" ca="1" si="610"/>
        <v>45139</v>
      </c>
      <c r="I13024" s="244">
        <f t="shared" si="611"/>
        <v>43892</v>
      </c>
      <c r="J13024" s="244" t="str">
        <f t="shared" si="609"/>
        <v/>
      </c>
    </row>
    <row r="13025" spans="3:10" ht="12" thickBot="1" x14ac:dyDescent="0.25">
      <c r="C13025" s="254"/>
      <c r="D13025" s="254"/>
      <c r="E13025" s="255"/>
      <c r="F13025" s="256"/>
      <c r="G13025" s="257"/>
      <c r="H13025" s="243">
        <f t="shared" ca="1" si="610"/>
        <v>45139</v>
      </c>
      <c r="I13025" s="244">
        <f t="shared" si="611"/>
        <v>43892</v>
      </c>
      <c r="J13025" s="244" t="str">
        <f t="shared" si="609"/>
        <v/>
      </c>
    </row>
    <row r="13026" spans="3:10" ht="12" thickBot="1" x14ac:dyDescent="0.25">
      <c r="C13026" s="254"/>
      <c r="D13026" s="254"/>
      <c r="E13026" s="255"/>
      <c r="F13026" s="256"/>
      <c r="G13026" s="257"/>
      <c r="H13026" s="243">
        <f t="shared" ca="1" si="610"/>
        <v>45139</v>
      </c>
      <c r="I13026" s="244">
        <f t="shared" si="611"/>
        <v>43892</v>
      </c>
      <c r="J13026" s="244" t="str">
        <f t="shared" si="609"/>
        <v/>
      </c>
    </row>
    <row r="13027" spans="3:10" ht="12" thickBot="1" x14ac:dyDescent="0.25">
      <c r="C13027" s="254"/>
      <c r="D13027" s="254"/>
      <c r="E13027" s="255"/>
      <c r="F13027" s="256"/>
      <c r="G13027" s="257"/>
      <c r="H13027" s="243">
        <f t="shared" ca="1" si="610"/>
        <v>45139</v>
      </c>
      <c r="I13027" s="244">
        <f t="shared" si="611"/>
        <v>43892</v>
      </c>
      <c r="J13027" s="244" t="str">
        <f t="shared" si="609"/>
        <v/>
      </c>
    </row>
    <row r="13028" spans="3:10" ht="12" thickBot="1" x14ac:dyDescent="0.25">
      <c r="C13028" s="254"/>
      <c r="D13028" s="254"/>
      <c r="E13028" s="255"/>
      <c r="F13028" s="256"/>
      <c r="G13028" s="257"/>
      <c r="H13028" s="243">
        <f t="shared" ca="1" si="610"/>
        <v>45139</v>
      </c>
      <c r="I13028" s="244">
        <f t="shared" si="611"/>
        <v>43892</v>
      </c>
      <c r="J13028" s="244" t="str">
        <f t="shared" si="609"/>
        <v/>
      </c>
    </row>
    <row r="13029" spans="3:10" ht="12" thickBot="1" x14ac:dyDescent="0.25">
      <c r="C13029" s="254"/>
      <c r="D13029" s="254"/>
      <c r="E13029" s="255"/>
      <c r="F13029" s="256"/>
      <c r="G13029" s="257"/>
      <c r="H13029" s="243">
        <f t="shared" ca="1" si="610"/>
        <v>45139</v>
      </c>
      <c r="I13029" s="244">
        <f t="shared" si="611"/>
        <v>43892</v>
      </c>
      <c r="J13029" s="244" t="str">
        <f t="shared" si="609"/>
        <v/>
      </c>
    </row>
    <row r="13030" spans="3:10" ht="12" thickBot="1" x14ac:dyDescent="0.25">
      <c r="C13030" s="254"/>
      <c r="D13030" s="254"/>
      <c r="E13030" s="255"/>
      <c r="F13030" s="256"/>
      <c r="G13030" s="257"/>
      <c r="H13030" s="243">
        <f t="shared" ca="1" si="610"/>
        <v>45139</v>
      </c>
      <c r="I13030" s="244">
        <f t="shared" si="611"/>
        <v>43892</v>
      </c>
      <c r="J13030" s="244" t="str">
        <f t="shared" si="609"/>
        <v/>
      </c>
    </row>
    <row r="13031" spans="3:10" ht="12" thickBot="1" x14ac:dyDescent="0.25">
      <c r="C13031" s="254"/>
      <c r="D13031" s="254"/>
      <c r="E13031" s="255"/>
      <c r="F13031" s="256"/>
      <c r="G13031" s="257"/>
      <c r="H13031" s="243">
        <f t="shared" ca="1" si="610"/>
        <v>45139</v>
      </c>
      <c r="I13031" s="244">
        <f t="shared" si="611"/>
        <v>43892</v>
      </c>
      <c r="J13031" s="244" t="str">
        <f t="shared" si="609"/>
        <v/>
      </c>
    </row>
    <row r="13032" spans="3:10" ht="12" thickBot="1" x14ac:dyDescent="0.25">
      <c r="C13032" s="254"/>
      <c r="D13032" s="254"/>
      <c r="E13032" s="255"/>
      <c r="F13032" s="256"/>
      <c r="G13032" s="257"/>
      <c r="H13032" s="243">
        <f t="shared" ca="1" si="610"/>
        <v>45139</v>
      </c>
      <c r="I13032" s="244">
        <f t="shared" si="611"/>
        <v>43892</v>
      </c>
      <c r="J13032" s="244" t="str">
        <f t="shared" si="609"/>
        <v/>
      </c>
    </row>
    <row r="13033" spans="3:10" ht="12" thickBot="1" x14ac:dyDescent="0.25">
      <c r="C13033" s="254"/>
      <c r="D13033" s="254"/>
      <c r="E13033" s="255"/>
      <c r="F13033" s="256"/>
      <c r="G13033" s="257"/>
      <c r="H13033" s="243">
        <f t="shared" ca="1" si="610"/>
        <v>45139</v>
      </c>
      <c r="I13033" s="244">
        <f t="shared" si="611"/>
        <v>43892</v>
      </c>
      <c r="J13033" s="244" t="str">
        <f t="shared" si="609"/>
        <v/>
      </c>
    </row>
    <row r="13034" spans="3:10" ht="12" thickBot="1" x14ac:dyDescent="0.25">
      <c r="C13034" s="254"/>
      <c r="D13034" s="254"/>
      <c r="E13034" s="255"/>
      <c r="F13034" s="256"/>
      <c r="G13034" s="257"/>
      <c r="H13034" s="243">
        <f t="shared" ca="1" si="610"/>
        <v>45139</v>
      </c>
      <c r="I13034" s="244">
        <f t="shared" si="611"/>
        <v>43892</v>
      </c>
      <c r="J13034" s="244" t="str">
        <f t="shared" si="609"/>
        <v/>
      </c>
    </row>
    <row r="13035" spans="3:10" ht="12" thickBot="1" x14ac:dyDescent="0.25">
      <c r="C13035" s="254"/>
      <c r="D13035" s="254"/>
      <c r="E13035" s="255"/>
      <c r="F13035" s="256"/>
      <c r="G13035" s="257"/>
      <c r="H13035" s="243">
        <f t="shared" ca="1" si="610"/>
        <v>45139</v>
      </c>
      <c r="I13035" s="244">
        <f t="shared" si="611"/>
        <v>43892</v>
      </c>
      <c r="J13035" s="244" t="str">
        <f t="shared" si="609"/>
        <v/>
      </c>
    </row>
    <row r="13036" spans="3:10" ht="12" thickBot="1" x14ac:dyDescent="0.25">
      <c r="C13036" s="254"/>
      <c r="D13036" s="254"/>
      <c r="E13036" s="255"/>
      <c r="F13036" s="256"/>
      <c r="G13036" s="257"/>
      <c r="H13036" s="243">
        <f t="shared" ca="1" si="610"/>
        <v>45139</v>
      </c>
      <c r="I13036" s="244">
        <f t="shared" si="611"/>
        <v>43892</v>
      </c>
      <c r="J13036" s="244" t="str">
        <f t="shared" si="609"/>
        <v/>
      </c>
    </row>
    <row r="13037" spans="3:10" ht="12" thickBot="1" x14ac:dyDescent="0.25">
      <c r="C13037" s="254"/>
      <c r="D13037" s="254"/>
      <c r="E13037" s="255"/>
      <c r="F13037" s="256"/>
      <c r="G13037" s="257"/>
      <c r="H13037" s="243">
        <f t="shared" ca="1" si="610"/>
        <v>45139</v>
      </c>
      <c r="I13037" s="244">
        <f t="shared" si="611"/>
        <v>43892</v>
      </c>
      <c r="J13037" s="244" t="str">
        <f t="shared" si="609"/>
        <v/>
      </c>
    </row>
    <row r="13038" spans="3:10" ht="12" thickBot="1" x14ac:dyDescent="0.25">
      <c r="C13038" s="254"/>
      <c r="D13038" s="254"/>
      <c r="E13038" s="255"/>
      <c r="F13038" s="256"/>
      <c r="G13038" s="257"/>
      <c r="H13038" s="243">
        <f t="shared" ca="1" si="610"/>
        <v>45139</v>
      </c>
      <c r="I13038" s="244">
        <f t="shared" si="611"/>
        <v>43892</v>
      </c>
      <c r="J13038" s="244" t="str">
        <f t="shared" si="609"/>
        <v/>
      </c>
    </row>
    <row r="13039" spans="3:10" ht="12" thickBot="1" x14ac:dyDescent="0.25">
      <c r="C13039" s="254"/>
      <c r="D13039" s="254"/>
      <c r="E13039" s="255"/>
      <c r="F13039" s="256"/>
      <c r="G13039" s="257"/>
      <c r="H13039" s="243">
        <f t="shared" ca="1" si="610"/>
        <v>45139</v>
      </c>
      <c r="I13039" s="244">
        <f t="shared" si="611"/>
        <v>43892</v>
      </c>
      <c r="J13039" s="244" t="str">
        <f t="shared" si="609"/>
        <v/>
      </c>
    </row>
    <row r="13040" spans="3:10" ht="12" thickBot="1" x14ac:dyDescent="0.25">
      <c r="C13040" s="254"/>
      <c r="D13040" s="254"/>
      <c r="E13040" s="255"/>
      <c r="F13040" s="256"/>
      <c r="G13040" s="257"/>
      <c r="H13040" s="243">
        <f t="shared" ca="1" si="610"/>
        <v>45139</v>
      </c>
      <c r="I13040" s="244">
        <f t="shared" si="611"/>
        <v>43892</v>
      </c>
      <c r="J13040" s="244" t="str">
        <f t="shared" si="609"/>
        <v/>
      </c>
    </row>
    <row r="13041" spans="3:10" ht="12" thickBot="1" x14ac:dyDescent="0.25">
      <c r="C13041" s="254"/>
      <c r="D13041" s="254"/>
      <c r="E13041" s="255"/>
      <c r="F13041" s="256"/>
      <c r="G13041" s="257"/>
      <c r="H13041" s="243">
        <f t="shared" ca="1" si="610"/>
        <v>45139</v>
      </c>
      <c r="I13041" s="244">
        <f t="shared" si="611"/>
        <v>43892</v>
      </c>
      <c r="J13041" s="244" t="str">
        <f t="shared" si="609"/>
        <v/>
      </c>
    </row>
    <row r="13042" spans="3:10" ht="12" thickBot="1" x14ac:dyDescent="0.25">
      <c r="C13042" s="254"/>
      <c r="D13042" s="254"/>
      <c r="E13042" s="255"/>
      <c r="F13042" s="256"/>
      <c r="G13042" s="257"/>
      <c r="H13042" s="243">
        <f t="shared" ca="1" si="610"/>
        <v>45139</v>
      </c>
      <c r="I13042" s="244">
        <f t="shared" si="611"/>
        <v>43892</v>
      </c>
      <c r="J13042" s="244" t="str">
        <f t="shared" si="609"/>
        <v/>
      </c>
    </row>
    <row r="13043" spans="3:10" ht="12" thickBot="1" x14ac:dyDescent="0.25">
      <c r="C13043" s="254"/>
      <c r="D13043" s="254"/>
      <c r="E13043" s="255"/>
      <c r="F13043" s="256"/>
      <c r="G13043" s="257"/>
      <c r="H13043" s="243">
        <f t="shared" ca="1" si="610"/>
        <v>45139</v>
      </c>
      <c r="I13043" s="244">
        <f t="shared" si="611"/>
        <v>43892</v>
      </c>
      <c r="J13043" s="244" t="str">
        <f t="shared" si="609"/>
        <v/>
      </c>
    </row>
    <row r="13044" spans="3:10" ht="12" thickBot="1" x14ac:dyDescent="0.25">
      <c r="C13044" s="254"/>
      <c r="D13044" s="254"/>
      <c r="E13044" s="255"/>
      <c r="F13044" s="256"/>
      <c r="G13044" s="257"/>
      <c r="H13044" s="243">
        <f t="shared" ca="1" si="610"/>
        <v>45139</v>
      </c>
      <c r="I13044" s="244">
        <f t="shared" si="611"/>
        <v>43892</v>
      </c>
      <c r="J13044" s="244" t="str">
        <f t="shared" si="609"/>
        <v/>
      </c>
    </row>
    <row r="13045" spans="3:10" ht="12" thickBot="1" x14ac:dyDescent="0.25">
      <c r="C13045" s="254"/>
      <c r="D13045" s="254"/>
      <c r="E13045" s="255"/>
      <c r="F13045" s="256"/>
      <c r="G13045" s="257"/>
      <c r="H13045" s="243">
        <f t="shared" ca="1" si="610"/>
        <v>45139</v>
      </c>
      <c r="I13045" s="244">
        <f t="shared" si="611"/>
        <v>43892</v>
      </c>
      <c r="J13045" s="244" t="str">
        <f t="shared" si="609"/>
        <v/>
      </c>
    </row>
    <row r="13046" spans="3:10" ht="12" thickBot="1" x14ac:dyDescent="0.25">
      <c r="C13046" s="254"/>
      <c r="D13046" s="254"/>
      <c r="E13046" s="255"/>
      <c r="F13046" s="256"/>
      <c r="G13046" s="257"/>
      <c r="H13046" s="243">
        <f t="shared" ca="1" si="610"/>
        <v>45139</v>
      </c>
      <c r="I13046" s="244">
        <f t="shared" si="611"/>
        <v>43892</v>
      </c>
      <c r="J13046" s="244" t="str">
        <f t="shared" si="609"/>
        <v/>
      </c>
    </row>
    <row r="13047" spans="3:10" ht="12" thickBot="1" x14ac:dyDescent="0.25">
      <c r="C13047" s="254"/>
      <c r="D13047" s="254"/>
      <c r="E13047" s="255"/>
      <c r="F13047" s="256"/>
      <c r="G13047" s="257"/>
      <c r="H13047" s="243">
        <f t="shared" ca="1" si="610"/>
        <v>45139</v>
      </c>
      <c r="I13047" s="244">
        <f t="shared" si="611"/>
        <v>43892</v>
      </c>
      <c r="J13047" s="244" t="str">
        <f t="shared" si="609"/>
        <v/>
      </c>
    </row>
    <row r="13048" spans="3:10" ht="12" thickBot="1" x14ac:dyDescent="0.25">
      <c r="C13048" s="254"/>
      <c r="D13048" s="254"/>
      <c r="E13048" s="255"/>
      <c r="F13048" s="256"/>
      <c r="G13048" s="257"/>
      <c r="H13048" s="243">
        <f t="shared" ca="1" si="610"/>
        <v>45139</v>
      </c>
      <c r="I13048" s="244">
        <f t="shared" si="611"/>
        <v>43892</v>
      </c>
      <c r="J13048" s="244" t="str">
        <f t="shared" si="609"/>
        <v/>
      </c>
    </row>
    <row r="13049" spans="3:10" ht="12" thickBot="1" x14ac:dyDescent="0.25">
      <c r="C13049" s="254"/>
      <c r="D13049" s="254"/>
      <c r="E13049" s="255"/>
      <c r="F13049" s="256"/>
      <c r="G13049" s="257"/>
      <c r="H13049" s="243">
        <f t="shared" ca="1" si="610"/>
        <v>45139</v>
      </c>
      <c r="I13049" s="244">
        <f t="shared" si="611"/>
        <v>43892</v>
      </c>
      <c r="J13049" s="244" t="str">
        <f t="shared" si="609"/>
        <v/>
      </c>
    </row>
    <row r="13050" spans="3:10" ht="12" thickBot="1" x14ac:dyDescent="0.25">
      <c r="C13050" s="254"/>
      <c r="D13050" s="254"/>
      <c r="E13050" s="255"/>
      <c r="F13050" s="256"/>
      <c r="G13050" s="257"/>
      <c r="H13050" s="243">
        <f t="shared" ca="1" si="610"/>
        <v>45139</v>
      </c>
      <c r="I13050" s="244">
        <f t="shared" si="611"/>
        <v>43892</v>
      </c>
      <c r="J13050" s="244" t="str">
        <f t="shared" si="609"/>
        <v/>
      </c>
    </row>
    <row r="13051" spans="3:10" ht="12" thickBot="1" x14ac:dyDescent="0.25">
      <c r="C13051" s="254"/>
      <c r="D13051" s="254"/>
      <c r="E13051" s="255"/>
      <c r="F13051" s="256"/>
      <c r="G13051" s="257"/>
      <c r="H13051" s="243">
        <f t="shared" ca="1" si="610"/>
        <v>45139</v>
      </c>
      <c r="I13051" s="244">
        <f t="shared" si="611"/>
        <v>43892</v>
      </c>
      <c r="J13051" s="244" t="str">
        <f t="shared" si="609"/>
        <v/>
      </c>
    </row>
    <row r="13052" spans="3:10" ht="12" thickBot="1" x14ac:dyDescent="0.25">
      <c r="C13052" s="254"/>
      <c r="D13052" s="254"/>
      <c r="E13052" s="255"/>
      <c r="F13052" s="256"/>
      <c r="G13052" s="257"/>
      <c r="H13052" s="243">
        <f t="shared" ca="1" si="610"/>
        <v>45139</v>
      </c>
      <c r="I13052" s="244">
        <f t="shared" si="611"/>
        <v>43892</v>
      </c>
      <c r="J13052" s="244" t="str">
        <f t="shared" si="609"/>
        <v/>
      </c>
    </row>
    <row r="13053" spans="3:10" ht="12" thickBot="1" x14ac:dyDescent="0.25">
      <c r="C13053" s="254"/>
      <c r="D13053" s="254"/>
      <c r="E13053" s="255"/>
      <c r="F13053" s="256"/>
      <c r="G13053" s="257"/>
      <c r="H13053" s="243">
        <f t="shared" ca="1" si="610"/>
        <v>45139</v>
      </c>
      <c r="I13053" s="244">
        <f t="shared" si="611"/>
        <v>43892</v>
      </c>
      <c r="J13053" s="244" t="str">
        <f t="shared" si="609"/>
        <v/>
      </c>
    </row>
    <row r="13054" spans="3:10" ht="12" thickBot="1" x14ac:dyDescent="0.25">
      <c r="C13054" s="254"/>
      <c r="D13054" s="254"/>
      <c r="E13054" s="255"/>
      <c r="F13054" s="256"/>
      <c r="G13054" s="257"/>
      <c r="H13054" s="243">
        <f t="shared" ca="1" si="610"/>
        <v>45139</v>
      </c>
      <c r="I13054" s="244">
        <f t="shared" si="611"/>
        <v>43892</v>
      </c>
      <c r="J13054" s="244" t="str">
        <f t="shared" si="609"/>
        <v/>
      </c>
    </row>
    <row r="13055" spans="3:10" ht="12" thickBot="1" x14ac:dyDescent="0.25">
      <c r="C13055" s="254"/>
      <c r="D13055" s="254"/>
      <c r="E13055" s="255"/>
      <c r="F13055" s="256"/>
      <c r="G13055" s="257"/>
      <c r="H13055" s="243">
        <f t="shared" ca="1" si="610"/>
        <v>45139</v>
      </c>
      <c r="I13055" s="244">
        <f t="shared" si="611"/>
        <v>43892</v>
      </c>
      <c r="J13055" s="244" t="str">
        <f t="shared" si="609"/>
        <v/>
      </c>
    </row>
    <row r="13056" spans="3:10" ht="12" thickBot="1" x14ac:dyDescent="0.25">
      <c r="C13056" s="254"/>
      <c r="D13056" s="254"/>
      <c r="E13056" s="255"/>
      <c r="F13056" s="256"/>
      <c r="G13056" s="257"/>
      <c r="H13056" s="243">
        <f t="shared" ca="1" si="610"/>
        <v>45139</v>
      </c>
      <c r="I13056" s="244">
        <f t="shared" si="611"/>
        <v>43892</v>
      </c>
      <c r="J13056" s="244" t="str">
        <f t="shared" si="609"/>
        <v/>
      </c>
    </row>
    <row r="13057" spans="3:10" ht="12" thickBot="1" x14ac:dyDescent="0.25">
      <c r="C13057" s="254"/>
      <c r="D13057" s="254"/>
      <c r="E13057" s="255"/>
      <c r="F13057" s="256"/>
      <c r="G13057" s="257"/>
      <c r="H13057" s="243">
        <f t="shared" ca="1" si="610"/>
        <v>45139</v>
      </c>
      <c r="I13057" s="244">
        <f t="shared" si="611"/>
        <v>43892</v>
      </c>
      <c r="J13057" s="244" t="str">
        <f t="shared" si="609"/>
        <v/>
      </c>
    </row>
    <row r="13058" spans="3:10" ht="12" thickBot="1" x14ac:dyDescent="0.25">
      <c r="C13058" s="254"/>
      <c r="D13058" s="254"/>
      <c r="E13058" s="255"/>
      <c r="F13058" s="256"/>
      <c r="G13058" s="257"/>
      <c r="H13058" s="243">
        <f t="shared" ca="1" si="610"/>
        <v>45139</v>
      </c>
      <c r="I13058" s="244">
        <f t="shared" si="611"/>
        <v>43892</v>
      </c>
      <c r="J13058" s="244" t="str">
        <f t="shared" si="609"/>
        <v/>
      </c>
    </row>
    <row r="13059" spans="3:10" ht="12" thickBot="1" x14ac:dyDescent="0.25">
      <c r="C13059" s="254"/>
      <c r="D13059" s="254"/>
      <c r="E13059" s="255"/>
      <c r="F13059" s="256"/>
      <c r="G13059" s="257"/>
      <c r="H13059" s="243">
        <f t="shared" ca="1" si="610"/>
        <v>45139</v>
      </c>
      <c r="I13059" s="244">
        <f t="shared" si="611"/>
        <v>43892</v>
      </c>
      <c r="J13059" s="244" t="str">
        <f t="shared" si="609"/>
        <v/>
      </c>
    </row>
    <row r="13060" spans="3:10" ht="12" thickBot="1" x14ac:dyDescent="0.25">
      <c r="C13060" s="254"/>
      <c r="D13060" s="254"/>
      <c r="E13060" s="255"/>
      <c r="F13060" s="256"/>
      <c r="G13060" s="257"/>
      <c r="H13060" s="243">
        <f t="shared" ca="1" si="610"/>
        <v>45139</v>
      </c>
      <c r="I13060" s="244">
        <f t="shared" si="611"/>
        <v>43892</v>
      </c>
      <c r="J13060" s="244" t="str">
        <f t="shared" si="609"/>
        <v/>
      </c>
    </row>
    <row r="13061" spans="3:10" ht="12" thickBot="1" x14ac:dyDescent="0.25">
      <c r="C13061" s="254"/>
      <c r="D13061" s="254"/>
      <c r="E13061" s="255"/>
      <c r="F13061" s="256"/>
      <c r="G13061" s="257"/>
      <c r="H13061" s="243">
        <f t="shared" ca="1" si="610"/>
        <v>45139</v>
      </c>
      <c r="I13061" s="244">
        <f t="shared" si="611"/>
        <v>43892</v>
      </c>
      <c r="J13061" s="244" t="str">
        <f t="shared" si="609"/>
        <v/>
      </c>
    </row>
    <row r="13062" spans="3:10" ht="12" thickBot="1" x14ac:dyDescent="0.25">
      <c r="C13062" s="254"/>
      <c r="D13062" s="254"/>
      <c r="E13062" s="255"/>
      <c r="F13062" s="256"/>
      <c r="G13062" s="257"/>
      <c r="H13062" s="243">
        <f t="shared" ca="1" si="610"/>
        <v>45139</v>
      </c>
      <c r="I13062" s="244">
        <f t="shared" si="611"/>
        <v>43892</v>
      </c>
      <c r="J13062" s="244" t="str">
        <f t="shared" ref="J13062:J13125" si="612">IF(G13062="","",IF(G13062&gt;=0,"Debitoren",IF(G13062&lt;0,"Kreditoren","")))</f>
        <v/>
      </c>
    </row>
    <row r="13063" spans="3:10" ht="12" thickBot="1" x14ac:dyDescent="0.25">
      <c r="C13063" s="254"/>
      <c r="D13063" s="254"/>
      <c r="E13063" s="255"/>
      <c r="F13063" s="256"/>
      <c r="G13063" s="257"/>
      <c r="H13063" s="243">
        <f t="shared" ref="H13063:H13126" ca="1" si="613">IF(F13063&lt;$F$2,EOMONTH($F$2,-1)+1,EOMONTH(F13063,-1)+1)</f>
        <v>45139</v>
      </c>
      <c r="I13063" s="244">
        <f t="shared" ref="I13063:I13126" si="614">IF(F13063&lt;$I$2,IF(   WEEKDAY(EOMONTH($I$2,-1)+1)=1,EOMONTH($I$2,-1)+1+1,EOMONTH($I$2,-1)+1),IF(WEEKDAY(F13063)=1,F13063+1,F13063))</f>
        <v>43892</v>
      </c>
      <c r="J13063" s="244" t="str">
        <f t="shared" si="612"/>
        <v/>
      </c>
    </row>
    <row r="13064" spans="3:10" ht="12" thickBot="1" x14ac:dyDescent="0.25">
      <c r="C13064" s="254"/>
      <c r="D13064" s="254"/>
      <c r="E13064" s="255"/>
      <c r="F13064" s="256"/>
      <c r="G13064" s="257"/>
      <c r="H13064" s="243">
        <f t="shared" ca="1" si="613"/>
        <v>45139</v>
      </c>
      <c r="I13064" s="244">
        <f t="shared" si="614"/>
        <v>43892</v>
      </c>
      <c r="J13064" s="244" t="str">
        <f t="shared" si="612"/>
        <v/>
      </c>
    </row>
    <row r="13065" spans="3:10" ht="12" thickBot="1" x14ac:dyDescent="0.25">
      <c r="C13065" s="254"/>
      <c r="D13065" s="254"/>
      <c r="E13065" s="255"/>
      <c r="F13065" s="256"/>
      <c r="G13065" s="257"/>
      <c r="H13065" s="243">
        <f t="shared" ca="1" si="613"/>
        <v>45139</v>
      </c>
      <c r="I13065" s="244">
        <f t="shared" si="614"/>
        <v>43892</v>
      </c>
      <c r="J13065" s="244" t="str">
        <f t="shared" si="612"/>
        <v/>
      </c>
    </row>
    <row r="13066" spans="3:10" ht="12" thickBot="1" x14ac:dyDescent="0.25">
      <c r="C13066" s="254"/>
      <c r="D13066" s="254"/>
      <c r="E13066" s="255"/>
      <c r="F13066" s="256"/>
      <c r="G13066" s="257"/>
      <c r="H13066" s="243">
        <f t="shared" ca="1" si="613"/>
        <v>45139</v>
      </c>
      <c r="I13066" s="244">
        <f t="shared" si="614"/>
        <v>43892</v>
      </c>
      <c r="J13066" s="244" t="str">
        <f t="shared" si="612"/>
        <v/>
      </c>
    </row>
    <row r="13067" spans="3:10" ht="12" thickBot="1" x14ac:dyDescent="0.25">
      <c r="C13067" s="254"/>
      <c r="D13067" s="254"/>
      <c r="E13067" s="255"/>
      <c r="F13067" s="256"/>
      <c r="G13067" s="257"/>
      <c r="H13067" s="243">
        <f t="shared" ca="1" si="613"/>
        <v>45139</v>
      </c>
      <c r="I13067" s="244">
        <f t="shared" si="614"/>
        <v>43892</v>
      </c>
      <c r="J13067" s="244" t="str">
        <f t="shared" si="612"/>
        <v/>
      </c>
    </row>
    <row r="13068" spans="3:10" ht="12" thickBot="1" x14ac:dyDescent="0.25">
      <c r="C13068" s="254"/>
      <c r="D13068" s="254"/>
      <c r="E13068" s="255"/>
      <c r="F13068" s="256"/>
      <c r="G13068" s="257"/>
      <c r="H13068" s="243">
        <f t="shared" ca="1" si="613"/>
        <v>45139</v>
      </c>
      <c r="I13068" s="244">
        <f t="shared" si="614"/>
        <v>43892</v>
      </c>
      <c r="J13068" s="244" t="str">
        <f t="shared" si="612"/>
        <v/>
      </c>
    </row>
    <row r="13069" spans="3:10" ht="12" thickBot="1" x14ac:dyDescent="0.25">
      <c r="C13069" s="254"/>
      <c r="D13069" s="254"/>
      <c r="E13069" s="255"/>
      <c r="F13069" s="256"/>
      <c r="G13069" s="257"/>
      <c r="H13069" s="243">
        <f t="shared" ca="1" si="613"/>
        <v>45139</v>
      </c>
      <c r="I13069" s="244">
        <f t="shared" si="614"/>
        <v>43892</v>
      </c>
      <c r="J13069" s="244" t="str">
        <f t="shared" si="612"/>
        <v/>
      </c>
    </row>
    <row r="13070" spans="3:10" ht="12" thickBot="1" x14ac:dyDescent="0.25">
      <c r="C13070" s="254"/>
      <c r="D13070" s="254"/>
      <c r="E13070" s="255"/>
      <c r="F13070" s="256"/>
      <c r="G13070" s="257"/>
      <c r="H13070" s="243">
        <f t="shared" ca="1" si="613"/>
        <v>45139</v>
      </c>
      <c r="I13070" s="244">
        <f t="shared" si="614"/>
        <v>43892</v>
      </c>
      <c r="J13070" s="244" t="str">
        <f t="shared" si="612"/>
        <v/>
      </c>
    </row>
    <row r="13071" spans="3:10" ht="12" thickBot="1" x14ac:dyDescent="0.25">
      <c r="C13071" s="254"/>
      <c r="D13071" s="254"/>
      <c r="E13071" s="255"/>
      <c r="F13071" s="256"/>
      <c r="G13071" s="257"/>
      <c r="H13071" s="243">
        <f t="shared" ca="1" si="613"/>
        <v>45139</v>
      </c>
      <c r="I13071" s="244">
        <f t="shared" si="614"/>
        <v>43892</v>
      </c>
      <c r="J13071" s="244" t="str">
        <f t="shared" si="612"/>
        <v/>
      </c>
    </row>
    <row r="13072" spans="3:10" ht="12" thickBot="1" x14ac:dyDescent="0.25">
      <c r="C13072" s="254"/>
      <c r="D13072" s="254"/>
      <c r="E13072" s="255"/>
      <c r="F13072" s="256"/>
      <c r="G13072" s="257"/>
      <c r="H13072" s="243">
        <f t="shared" ca="1" si="613"/>
        <v>45139</v>
      </c>
      <c r="I13072" s="244">
        <f t="shared" si="614"/>
        <v>43892</v>
      </c>
      <c r="J13072" s="244" t="str">
        <f t="shared" si="612"/>
        <v/>
      </c>
    </row>
    <row r="13073" spans="3:10" ht="12" thickBot="1" x14ac:dyDescent="0.25">
      <c r="C13073" s="254"/>
      <c r="D13073" s="254"/>
      <c r="E13073" s="255"/>
      <c r="F13073" s="256"/>
      <c r="G13073" s="257"/>
      <c r="H13073" s="243">
        <f t="shared" ca="1" si="613"/>
        <v>45139</v>
      </c>
      <c r="I13073" s="244">
        <f t="shared" si="614"/>
        <v>43892</v>
      </c>
      <c r="J13073" s="244" t="str">
        <f t="shared" si="612"/>
        <v/>
      </c>
    </row>
    <row r="13074" spans="3:10" ht="12" thickBot="1" x14ac:dyDescent="0.25">
      <c r="C13074" s="254"/>
      <c r="D13074" s="254"/>
      <c r="E13074" s="255"/>
      <c r="F13074" s="256"/>
      <c r="G13074" s="257"/>
      <c r="H13074" s="243">
        <f t="shared" ca="1" si="613"/>
        <v>45139</v>
      </c>
      <c r="I13074" s="244">
        <f t="shared" si="614"/>
        <v>43892</v>
      </c>
      <c r="J13074" s="244" t="str">
        <f t="shared" si="612"/>
        <v/>
      </c>
    </row>
    <row r="13075" spans="3:10" ht="12" thickBot="1" x14ac:dyDescent="0.25">
      <c r="C13075" s="254"/>
      <c r="D13075" s="254"/>
      <c r="E13075" s="255"/>
      <c r="F13075" s="256"/>
      <c r="G13075" s="257"/>
      <c r="H13075" s="243">
        <f t="shared" ca="1" si="613"/>
        <v>45139</v>
      </c>
      <c r="I13075" s="244">
        <f t="shared" si="614"/>
        <v>43892</v>
      </c>
      <c r="J13075" s="244" t="str">
        <f t="shared" si="612"/>
        <v/>
      </c>
    </row>
    <row r="13076" spans="3:10" ht="12" thickBot="1" x14ac:dyDescent="0.25">
      <c r="C13076" s="254"/>
      <c r="D13076" s="254"/>
      <c r="E13076" s="255"/>
      <c r="F13076" s="256"/>
      <c r="G13076" s="257"/>
      <c r="H13076" s="243">
        <f t="shared" ca="1" si="613"/>
        <v>45139</v>
      </c>
      <c r="I13076" s="244">
        <f t="shared" si="614"/>
        <v>43892</v>
      </c>
      <c r="J13076" s="244" t="str">
        <f t="shared" si="612"/>
        <v/>
      </c>
    </row>
    <row r="13077" spans="3:10" ht="12" thickBot="1" x14ac:dyDescent="0.25">
      <c r="C13077" s="254"/>
      <c r="D13077" s="254"/>
      <c r="E13077" s="255"/>
      <c r="F13077" s="256"/>
      <c r="G13077" s="257"/>
      <c r="H13077" s="243">
        <f t="shared" ca="1" si="613"/>
        <v>45139</v>
      </c>
      <c r="I13077" s="244">
        <f t="shared" si="614"/>
        <v>43892</v>
      </c>
      <c r="J13077" s="244" t="str">
        <f t="shared" si="612"/>
        <v/>
      </c>
    </row>
    <row r="13078" spans="3:10" ht="12" thickBot="1" x14ac:dyDescent="0.25">
      <c r="C13078" s="254"/>
      <c r="D13078" s="254"/>
      <c r="E13078" s="255"/>
      <c r="F13078" s="256"/>
      <c r="G13078" s="257"/>
      <c r="H13078" s="243">
        <f t="shared" ca="1" si="613"/>
        <v>45139</v>
      </c>
      <c r="I13078" s="244">
        <f t="shared" si="614"/>
        <v>43892</v>
      </c>
      <c r="J13078" s="244" t="str">
        <f t="shared" si="612"/>
        <v/>
      </c>
    </row>
    <row r="13079" spans="3:10" ht="12" thickBot="1" x14ac:dyDescent="0.25">
      <c r="C13079" s="254"/>
      <c r="D13079" s="254"/>
      <c r="E13079" s="255"/>
      <c r="F13079" s="256"/>
      <c r="G13079" s="257"/>
      <c r="H13079" s="243">
        <f t="shared" ca="1" si="613"/>
        <v>45139</v>
      </c>
      <c r="I13079" s="244">
        <f t="shared" si="614"/>
        <v>43892</v>
      </c>
      <c r="J13079" s="244" t="str">
        <f t="shared" si="612"/>
        <v/>
      </c>
    </row>
    <row r="13080" spans="3:10" ht="12" thickBot="1" x14ac:dyDescent="0.25">
      <c r="C13080" s="254"/>
      <c r="D13080" s="254"/>
      <c r="E13080" s="255"/>
      <c r="F13080" s="256"/>
      <c r="G13080" s="257"/>
      <c r="H13080" s="243">
        <f t="shared" ca="1" si="613"/>
        <v>45139</v>
      </c>
      <c r="I13080" s="244">
        <f t="shared" si="614"/>
        <v>43892</v>
      </c>
      <c r="J13080" s="244" t="str">
        <f t="shared" si="612"/>
        <v/>
      </c>
    </row>
    <row r="13081" spans="3:10" ht="12" thickBot="1" x14ac:dyDescent="0.25">
      <c r="C13081" s="254"/>
      <c r="D13081" s="254"/>
      <c r="E13081" s="255"/>
      <c r="F13081" s="256"/>
      <c r="G13081" s="257"/>
      <c r="H13081" s="243">
        <f t="shared" ca="1" si="613"/>
        <v>45139</v>
      </c>
      <c r="I13081" s="244">
        <f t="shared" si="614"/>
        <v>43892</v>
      </c>
      <c r="J13081" s="244" t="str">
        <f t="shared" si="612"/>
        <v/>
      </c>
    </row>
    <row r="13082" spans="3:10" ht="12" thickBot="1" x14ac:dyDescent="0.25">
      <c r="C13082" s="254"/>
      <c r="D13082" s="254"/>
      <c r="E13082" s="255"/>
      <c r="F13082" s="256"/>
      <c r="G13082" s="257"/>
      <c r="H13082" s="243">
        <f t="shared" ca="1" si="613"/>
        <v>45139</v>
      </c>
      <c r="I13082" s="244">
        <f t="shared" si="614"/>
        <v>43892</v>
      </c>
      <c r="J13082" s="244" t="str">
        <f t="shared" si="612"/>
        <v/>
      </c>
    </row>
    <row r="13083" spans="3:10" ht="12" thickBot="1" x14ac:dyDescent="0.25">
      <c r="C13083" s="254"/>
      <c r="D13083" s="254"/>
      <c r="E13083" s="255"/>
      <c r="F13083" s="256"/>
      <c r="G13083" s="257"/>
      <c r="H13083" s="243">
        <f t="shared" ca="1" si="613"/>
        <v>45139</v>
      </c>
      <c r="I13083" s="244">
        <f t="shared" si="614"/>
        <v>43892</v>
      </c>
      <c r="J13083" s="244" t="str">
        <f t="shared" si="612"/>
        <v/>
      </c>
    </row>
    <row r="13084" spans="3:10" ht="12" thickBot="1" x14ac:dyDescent="0.25">
      <c r="C13084" s="254"/>
      <c r="D13084" s="254"/>
      <c r="E13084" s="255"/>
      <c r="F13084" s="256"/>
      <c r="G13084" s="257"/>
      <c r="H13084" s="243">
        <f t="shared" ca="1" si="613"/>
        <v>45139</v>
      </c>
      <c r="I13084" s="244">
        <f t="shared" si="614"/>
        <v>43892</v>
      </c>
      <c r="J13084" s="244" t="str">
        <f t="shared" si="612"/>
        <v/>
      </c>
    </row>
    <row r="13085" spans="3:10" ht="12" thickBot="1" x14ac:dyDescent="0.25">
      <c r="C13085" s="254"/>
      <c r="D13085" s="254"/>
      <c r="E13085" s="255"/>
      <c r="F13085" s="256"/>
      <c r="G13085" s="257"/>
      <c r="H13085" s="243">
        <f t="shared" ca="1" si="613"/>
        <v>45139</v>
      </c>
      <c r="I13085" s="244">
        <f t="shared" si="614"/>
        <v>43892</v>
      </c>
      <c r="J13085" s="244" t="str">
        <f t="shared" si="612"/>
        <v/>
      </c>
    </row>
    <row r="13086" spans="3:10" ht="12" thickBot="1" x14ac:dyDescent="0.25">
      <c r="C13086" s="254"/>
      <c r="D13086" s="254"/>
      <c r="E13086" s="255"/>
      <c r="F13086" s="256"/>
      <c r="G13086" s="257"/>
      <c r="H13086" s="243">
        <f t="shared" ca="1" si="613"/>
        <v>45139</v>
      </c>
      <c r="I13086" s="244">
        <f t="shared" si="614"/>
        <v>43892</v>
      </c>
      <c r="J13086" s="244" t="str">
        <f t="shared" si="612"/>
        <v/>
      </c>
    </row>
    <row r="13087" spans="3:10" ht="12" thickBot="1" x14ac:dyDescent="0.25">
      <c r="C13087" s="254"/>
      <c r="D13087" s="254"/>
      <c r="E13087" s="255"/>
      <c r="F13087" s="256"/>
      <c r="G13087" s="257"/>
      <c r="H13087" s="243">
        <f t="shared" ca="1" si="613"/>
        <v>45139</v>
      </c>
      <c r="I13087" s="244">
        <f t="shared" si="614"/>
        <v>43892</v>
      </c>
      <c r="J13087" s="244" t="str">
        <f t="shared" si="612"/>
        <v/>
      </c>
    </row>
    <row r="13088" spans="3:10" ht="12" thickBot="1" x14ac:dyDescent="0.25">
      <c r="C13088" s="254"/>
      <c r="D13088" s="254"/>
      <c r="E13088" s="255"/>
      <c r="F13088" s="256"/>
      <c r="G13088" s="257"/>
      <c r="H13088" s="243">
        <f t="shared" ca="1" si="613"/>
        <v>45139</v>
      </c>
      <c r="I13088" s="244">
        <f t="shared" si="614"/>
        <v>43892</v>
      </c>
      <c r="J13088" s="244" t="str">
        <f t="shared" si="612"/>
        <v/>
      </c>
    </row>
    <row r="13089" spans="3:10" ht="12" thickBot="1" x14ac:dyDescent="0.25">
      <c r="C13089" s="254"/>
      <c r="D13089" s="254"/>
      <c r="E13089" s="255"/>
      <c r="F13089" s="256"/>
      <c r="G13089" s="257"/>
      <c r="H13089" s="243">
        <f t="shared" ca="1" si="613"/>
        <v>45139</v>
      </c>
      <c r="I13089" s="244">
        <f t="shared" si="614"/>
        <v>43892</v>
      </c>
      <c r="J13089" s="244" t="str">
        <f t="shared" si="612"/>
        <v/>
      </c>
    </row>
    <row r="13090" spans="3:10" ht="12" thickBot="1" x14ac:dyDescent="0.25">
      <c r="C13090" s="254"/>
      <c r="D13090" s="254"/>
      <c r="E13090" s="255"/>
      <c r="F13090" s="256"/>
      <c r="G13090" s="257"/>
      <c r="H13090" s="243">
        <f t="shared" ca="1" si="613"/>
        <v>45139</v>
      </c>
      <c r="I13090" s="244">
        <f t="shared" si="614"/>
        <v>43892</v>
      </c>
      <c r="J13090" s="244" t="str">
        <f t="shared" si="612"/>
        <v/>
      </c>
    </row>
    <row r="13091" spans="3:10" ht="12" thickBot="1" x14ac:dyDescent="0.25">
      <c r="C13091" s="254"/>
      <c r="D13091" s="254"/>
      <c r="E13091" s="255"/>
      <c r="F13091" s="256"/>
      <c r="G13091" s="257"/>
      <c r="H13091" s="243">
        <f t="shared" ca="1" si="613"/>
        <v>45139</v>
      </c>
      <c r="I13091" s="244">
        <f t="shared" si="614"/>
        <v>43892</v>
      </c>
      <c r="J13091" s="244" t="str">
        <f t="shared" si="612"/>
        <v/>
      </c>
    </row>
    <row r="13092" spans="3:10" ht="12" thickBot="1" x14ac:dyDescent="0.25">
      <c r="C13092" s="254"/>
      <c r="D13092" s="254"/>
      <c r="E13092" s="255"/>
      <c r="F13092" s="256"/>
      <c r="G13092" s="257"/>
      <c r="H13092" s="243">
        <f t="shared" ca="1" si="613"/>
        <v>45139</v>
      </c>
      <c r="I13092" s="244">
        <f t="shared" si="614"/>
        <v>43892</v>
      </c>
      <c r="J13092" s="244" t="str">
        <f t="shared" si="612"/>
        <v/>
      </c>
    </row>
    <row r="13093" spans="3:10" ht="12" thickBot="1" x14ac:dyDescent="0.25">
      <c r="C13093" s="254"/>
      <c r="D13093" s="254"/>
      <c r="E13093" s="255"/>
      <c r="F13093" s="256"/>
      <c r="G13093" s="257"/>
      <c r="H13093" s="243">
        <f t="shared" ca="1" si="613"/>
        <v>45139</v>
      </c>
      <c r="I13093" s="244">
        <f t="shared" si="614"/>
        <v>43892</v>
      </c>
      <c r="J13093" s="244" t="str">
        <f t="shared" si="612"/>
        <v/>
      </c>
    </row>
    <row r="13094" spans="3:10" ht="12" thickBot="1" x14ac:dyDescent="0.25">
      <c r="C13094" s="254"/>
      <c r="D13094" s="254"/>
      <c r="E13094" s="255"/>
      <c r="F13094" s="256"/>
      <c r="G13094" s="257"/>
      <c r="H13094" s="243">
        <f t="shared" ca="1" si="613"/>
        <v>45139</v>
      </c>
      <c r="I13094" s="244">
        <f t="shared" si="614"/>
        <v>43892</v>
      </c>
      <c r="J13094" s="244" t="str">
        <f t="shared" si="612"/>
        <v/>
      </c>
    </row>
    <row r="13095" spans="3:10" ht="12" thickBot="1" x14ac:dyDescent="0.25">
      <c r="C13095" s="254"/>
      <c r="D13095" s="254"/>
      <c r="E13095" s="255"/>
      <c r="F13095" s="256"/>
      <c r="G13095" s="257"/>
      <c r="H13095" s="243">
        <f t="shared" ca="1" si="613"/>
        <v>45139</v>
      </c>
      <c r="I13095" s="244">
        <f t="shared" si="614"/>
        <v>43892</v>
      </c>
      <c r="J13095" s="244" t="str">
        <f t="shared" si="612"/>
        <v/>
      </c>
    </row>
    <row r="13096" spans="3:10" ht="12" thickBot="1" x14ac:dyDescent="0.25">
      <c r="C13096" s="254"/>
      <c r="D13096" s="254"/>
      <c r="E13096" s="255"/>
      <c r="F13096" s="256"/>
      <c r="G13096" s="257"/>
      <c r="H13096" s="243">
        <f t="shared" ca="1" si="613"/>
        <v>45139</v>
      </c>
      <c r="I13096" s="244">
        <f t="shared" si="614"/>
        <v>43892</v>
      </c>
      <c r="J13096" s="244" t="str">
        <f t="shared" si="612"/>
        <v/>
      </c>
    </row>
    <row r="13097" spans="3:10" ht="12" thickBot="1" x14ac:dyDescent="0.25">
      <c r="C13097" s="254"/>
      <c r="D13097" s="254"/>
      <c r="E13097" s="255"/>
      <c r="F13097" s="256"/>
      <c r="G13097" s="257"/>
      <c r="H13097" s="243">
        <f t="shared" ca="1" si="613"/>
        <v>45139</v>
      </c>
      <c r="I13097" s="244">
        <f t="shared" si="614"/>
        <v>43892</v>
      </c>
      <c r="J13097" s="244" t="str">
        <f t="shared" si="612"/>
        <v/>
      </c>
    </row>
    <row r="13098" spans="3:10" ht="12" thickBot="1" x14ac:dyDescent="0.25">
      <c r="C13098" s="254"/>
      <c r="D13098" s="254"/>
      <c r="E13098" s="255"/>
      <c r="F13098" s="256"/>
      <c r="G13098" s="257"/>
      <c r="H13098" s="243">
        <f t="shared" ca="1" si="613"/>
        <v>45139</v>
      </c>
      <c r="I13098" s="244">
        <f t="shared" si="614"/>
        <v>43892</v>
      </c>
      <c r="J13098" s="244" t="str">
        <f t="shared" si="612"/>
        <v/>
      </c>
    </row>
    <row r="13099" spans="3:10" ht="12" thickBot="1" x14ac:dyDescent="0.25">
      <c r="C13099" s="254"/>
      <c r="D13099" s="254"/>
      <c r="E13099" s="255"/>
      <c r="F13099" s="256"/>
      <c r="G13099" s="257"/>
      <c r="H13099" s="243">
        <f t="shared" ca="1" si="613"/>
        <v>45139</v>
      </c>
      <c r="I13099" s="244">
        <f t="shared" si="614"/>
        <v>43892</v>
      </c>
      <c r="J13099" s="244" t="str">
        <f t="shared" si="612"/>
        <v/>
      </c>
    </row>
    <row r="13100" spans="3:10" ht="12" thickBot="1" x14ac:dyDescent="0.25">
      <c r="C13100" s="254"/>
      <c r="D13100" s="254"/>
      <c r="E13100" s="255"/>
      <c r="F13100" s="256"/>
      <c r="G13100" s="257"/>
      <c r="H13100" s="243">
        <f t="shared" ca="1" si="613"/>
        <v>45139</v>
      </c>
      <c r="I13100" s="244">
        <f t="shared" si="614"/>
        <v>43892</v>
      </c>
      <c r="J13100" s="244" t="str">
        <f t="shared" si="612"/>
        <v/>
      </c>
    </row>
    <row r="13101" spans="3:10" ht="12" thickBot="1" x14ac:dyDescent="0.25">
      <c r="C13101" s="254"/>
      <c r="D13101" s="254"/>
      <c r="E13101" s="255"/>
      <c r="F13101" s="256"/>
      <c r="G13101" s="257"/>
      <c r="H13101" s="243">
        <f t="shared" ca="1" si="613"/>
        <v>45139</v>
      </c>
      <c r="I13101" s="244">
        <f t="shared" si="614"/>
        <v>43892</v>
      </c>
      <c r="J13101" s="244" t="str">
        <f t="shared" si="612"/>
        <v/>
      </c>
    </row>
    <row r="13102" spans="3:10" ht="12" thickBot="1" x14ac:dyDescent="0.25">
      <c r="C13102" s="254"/>
      <c r="D13102" s="254"/>
      <c r="E13102" s="255"/>
      <c r="F13102" s="256"/>
      <c r="G13102" s="257"/>
      <c r="H13102" s="243">
        <f t="shared" ca="1" si="613"/>
        <v>45139</v>
      </c>
      <c r="I13102" s="244">
        <f t="shared" si="614"/>
        <v>43892</v>
      </c>
      <c r="J13102" s="244" t="str">
        <f t="shared" si="612"/>
        <v/>
      </c>
    </row>
    <row r="13103" spans="3:10" ht="12" thickBot="1" x14ac:dyDescent="0.25">
      <c r="C13103" s="254"/>
      <c r="D13103" s="254"/>
      <c r="E13103" s="255"/>
      <c r="F13103" s="256"/>
      <c r="G13103" s="257"/>
      <c r="H13103" s="243">
        <f t="shared" ca="1" si="613"/>
        <v>45139</v>
      </c>
      <c r="I13103" s="244">
        <f t="shared" si="614"/>
        <v>43892</v>
      </c>
      <c r="J13103" s="244" t="str">
        <f t="shared" si="612"/>
        <v/>
      </c>
    </row>
    <row r="13104" spans="3:10" ht="12" thickBot="1" x14ac:dyDescent="0.25">
      <c r="C13104" s="254"/>
      <c r="D13104" s="254"/>
      <c r="E13104" s="255"/>
      <c r="F13104" s="256"/>
      <c r="G13104" s="257"/>
      <c r="H13104" s="243">
        <f t="shared" ca="1" si="613"/>
        <v>45139</v>
      </c>
      <c r="I13104" s="244">
        <f t="shared" si="614"/>
        <v>43892</v>
      </c>
      <c r="J13104" s="244" t="str">
        <f t="shared" si="612"/>
        <v/>
      </c>
    </row>
    <row r="13105" spans="3:10" ht="12" thickBot="1" x14ac:dyDescent="0.25">
      <c r="C13105" s="254"/>
      <c r="D13105" s="254"/>
      <c r="E13105" s="255"/>
      <c r="F13105" s="256"/>
      <c r="G13105" s="257"/>
      <c r="H13105" s="243">
        <f t="shared" ca="1" si="613"/>
        <v>45139</v>
      </c>
      <c r="I13105" s="244">
        <f t="shared" si="614"/>
        <v>43892</v>
      </c>
      <c r="J13105" s="244" t="str">
        <f t="shared" si="612"/>
        <v/>
      </c>
    </row>
    <row r="13106" spans="3:10" ht="12" thickBot="1" x14ac:dyDescent="0.25">
      <c r="C13106" s="254"/>
      <c r="D13106" s="254"/>
      <c r="E13106" s="255"/>
      <c r="F13106" s="256"/>
      <c r="G13106" s="257"/>
      <c r="H13106" s="243">
        <f t="shared" ca="1" si="613"/>
        <v>45139</v>
      </c>
      <c r="I13106" s="244">
        <f t="shared" si="614"/>
        <v>43892</v>
      </c>
      <c r="J13106" s="244" t="str">
        <f t="shared" si="612"/>
        <v/>
      </c>
    </row>
    <row r="13107" spans="3:10" ht="12" thickBot="1" x14ac:dyDescent="0.25">
      <c r="C13107" s="254"/>
      <c r="D13107" s="254"/>
      <c r="E13107" s="255"/>
      <c r="F13107" s="256"/>
      <c r="G13107" s="257"/>
      <c r="H13107" s="243">
        <f t="shared" ca="1" si="613"/>
        <v>45139</v>
      </c>
      <c r="I13107" s="244">
        <f t="shared" si="614"/>
        <v>43892</v>
      </c>
      <c r="J13107" s="244" t="str">
        <f t="shared" si="612"/>
        <v/>
      </c>
    </row>
    <row r="13108" spans="3:10" ht="12" thickBot="1" x14ac:dyDescent="0.25">
      <c r="C13108" s="254"/>
      <c r="D13108" s="254"/>
      <c r="E13108" s="255"/>
      <c r="F13108" s="256"/>
      <c r="G13108" s="257"/>
      <c r="H13108" s="243">
        <f t="shared" ca="1" si="613"/>
        <v>45139</v>
      </c>
      <c r="I13108" s="244">
        <f t="shared" si="614"/>
        <v>43892</v>
      </c>
      <c r="J13108" s="244" t="str">
        <f t="shared" si="612"/>
        <v/>
      </c>
    </row>
    <row r="13109" spans="3:10" ht="12" thickBot="1" x14ac:dyDescent="0.25">
      <c r="C13109" s="254"/>
      <c r="D13109" s="254"/>
      <c r="E13109" s="255"/>
      <c r="F13109" s="256"/>
      <c r="G13109" s="257"/>
      <c r="H13109" s="243">
        <f t="shared" ca="1" si="613"/>
        <v>45139</v>
      </c>
      <c r="I13109" s="244">
        <f t="shared" si="614"/>
        <v>43892</v>
      </c>
      <c r="J13109" s="244" t="str">
        <f t="shared" si="612"/>
        <v/>
      </c>
    </row>
    <row r="13110" spans="3:10" ht="12" thickBot="1" x14ac:dyDescent="0.25">
      <c r="C13110" s="254"/>
      <c r="D13110" s="254"/>
      <c r="E13110" s="255"/>
      <c r="F13110" s="256"/>
      <c r="G13110" s="257"/>
      <c r="H13110" s="243">
        <f t="shared" ca="1" si="613"/>
        <v>45139</v>
      </c>
      <c r="I13110" s="244">
        <f t="shared" si="614"/>
        <v>43892</v>
      </c>
      <c r="J13110" s="244" t="str">
        <f t="shared" si="612"/>
        <v/>
      </c>
    </row>
    <row r="13111" spans="3:10" ht="12" thickBot="1" x14ac:dyDescent="0.25">
      <c r="C13111" s="254"/>
      <c r="D13111" s="254"/>
      <c r="E13111" s="255"/>
      <c r="F13111" s="256"/>
      <c r="G13111" s="257"/>
      <c r="H13111" s="243">
        <f t="shared" ca="1" si="613"/>
        <v>45139</v>
      </c>
      <c r="I13111" s="244">
        <f t="shared" si="614"/>
        <v>43892</v>
      </c>
      <c r="J13111" s="244" t="str">
        <f t="shared" si="612"/>
        <v/>
      </c>
    </row>
    <row r="13112" spans="3:10" ht="12" thickBot="1" x14ac:dyDescent="0.25">
      <c r="C13112" s="254"/>
      <c r="D13112" s="254"/>
      <c r="E13112" s="255"/>
      <c r="F13112" s="256"/>
      <c r="G13112" s="257"/>
      <c r="H13112" s="243">
        <f t="shared" ca="1" si="613"/>
        <v>45139</v>
      </c>
      <c r="I13112" s="244">
        <f t="shared" si="614"/>
        <v>43892</v>
      </c>
      <c r="J13112" s="244" t="str">
        <f t="shared" si="612"/>
        <v/>
      </c>
    </row>
    <row r="13113" spans="3:10" ht="12" thickBot="1" x14ac:dyDescent="0.25">
      <c r="C13113" s="254"/>
      <c r="D13113" s="254"/>
      <c r="E13113" s="255"/>
      <c r="F13113" s="256"/>
      <c r="G13113" s="257"/>
      <c r="H13113" s="243">
        <f t="shared" ca="1" si="613"/>
        <v>45139</v>
      </c>
      <c r="I13113" s="244">
        <f t="shared" si="614"/>
        <v>43892</v>
      </c>
      <c r="J13113" s="244" t="str">
        <f t="shared" si="612"/>
        <v/>
      </c>
    </row>
    <row r="13114" spans="3:10" ht="12" thickBot="1" x14ac:dyDescent="0.25">
      <c r="C13114" s="254"/>
      <c r="D13114" s="254"/>
      <c r="E13114" s="255"/>
      <c r="F13114" s="256"/>
      <c r="G13114" s="257"/>
      <c r="H13114" s="243">
        <f t="shared" ca="1" si="613"/>
        <v>45139</v>
      </c>
      <c r="I13114" s="244">
        <f t="shared" si="614"/>
        <v>43892</v>
      </c>
      <c r="J13114" s="244" t="str">
        <f t="shared" si="612"/>
        <v/>
      </c>
    </row>
    <row r="13115" spans="3:10" ht="12" thickBot="1" x14ac:dyDescent="0.25">
      <c r="C13115" s="254"/>
      <c r="D13115" s="254"/>
      <c r="E13115" s="255"/>
      <c r="F13115" s="256"/>
      <c r="G13115" s="257"/>
      <c r="H13115" s="243">
        <f t="shared" ca="1" si="613"/>
        <v>45139</v>
      </c>
      <c r="I13115" s="244">
        <f t="shared" si="614"/>
        <v>43892</v>
      </c>
      <c r="J13115" s="244" t="str">
        <f t="shared" si="612"/>
        <v/>
      </c>
    </row>
    <row r="13116" spans="3:10" ht="12" thickBot="1" x14ac:dyDescent="0.25">
      <c r="C13116" s="254"/>
      <c r="D13116" s="254"/>
      <c r="E13116" s="255"/>
      <c r="F13116" s="256"/>
      <c r="G13116" s="257"/>
      <c r="H13116" s="243">
        <f t="shared" ca="1" si="613"/>
        <v>45139</v>
      </c>
      <c r="I13116" s="244">
        <f t="shared" si="614"/>
        <v>43892</v>
      </c>
      <c r="J13116" s="244" t="str">
        <f t="shared" si="612"/>
        <v/>
      </c>
    </row>
    <row r="13117" spans="3:10" ht="12" thickBot="1" x14ac:dyDescent="0.25">
      <c r="C13117" s="254"/>
      <c r="D13117" s="254"/>
      <c r="E13117" s="255"/>
      <c r="F13117" s="256"/>
      <c r="G13117" s="257"/>
      <c r="H13117" s="243">
        <f t="shared" ca="1" si="613"/>
        <v>45139</v>
      </c>
      <c r="I13117" s="244">
        <f t="shared" si="614"/>
        <v>43892</v>
      </c>
      <c r="J13117" s="244" t="str">
        <f t="shared" si="612"/>
        <v/>
      </c>
    </row>
    <row r="13118" spans="3:10" ht="12" thickBot="1" x14ac:dyDescent="0.25">
      <c r="C13118" s="254"/>
      <c r="D13118" s="254"/>
      <c r="E13118" s="255"/>
      <c r="F13118" s="256"/>
      <c r="G13118" s="257"/>
      <c r="H13118" s="243">
        <f t="shared" ca="1" si="613"/>
        <v>45139</v>
      </c>
      <c r="I13118" s="244">
        <f t="shared" si="614"/>
        <v>43892</v>
      </c>
      <c r="J13118" s="244" t="str">
        <f t="shared" si="612"/>
        <v/>
      </c>
    </row>
    <row r="13119" spans="3:10" ht="12" thickBot="1" x14ac:dyDescent="0.25">
      <c r="C13119" s="254"/>
      <c r="D13119" s="254"/>
      <c r="E13119" s="255"/>
      <c r="F13119" s="256"/>
      <c r="G13119" s="257"/>
      <c r="H13119" s="243">
        <f t="shared" ca="1" si="613"/>
        <v>45139</v>
      </c>
      <c r="I13119" s="244">
        <f t="shared" si="614"/>
        <v>43892</v>
      </c>
      <c r="J13119" s="244" t="str">
        <f t="shared" si="612"/>
        <v/>
      </c>
    </row>
    <row r="13120" spans="3:10" ht="12" thickBot="1" x14ac:dyDescent="0.25">
      <c r="C13120" s="254"/>
      <c r="D13120" s="254"/>
      <c r="E13120" s="255"/>
      <c r="F13120" s="256"/>
      <c r="G13120" s="257"/>
      <c r="H13120" s="243">
        <f t="shared" ca="1" si="613"/>
        <v>45139</v>
      </c>
      <c r="I13120" s="244">
        <f t="shared" si="614"/>
        <v>43892</v>
      </c>
      <c r="J13120" s="244" t="str">
        <f t="shared" si="612"/>
        <v/>
      </c>
    </row>
    <row r="13121" spans="3:10" ht="12" thickBot="1" x14ac:dyDescent="0.25">
      <c r="C13121" s="254"/>
      <c r="D13121" s="254"/>
      <c r="E13121" s="255"/>
      <c r="F13121" s="256"/>
      <c r="G13121" s="257"/>
      <c r="H13121" s="243">
        <f t="shared" ca="1" si="613"/>
        <v>45139</v>
      </c>
      <c r="I13121" s="244">
        <f t="shared" si="614"/>
        <v>43892</v>
      </c>
      <c r="J13121" s="244" t="str">
        <f t="shared" si="612"/>
        <v/>
      </c>
    </row>
    <row r="13122" spans="3:10" ht="12" thickBot="1" x14ac:dyDescent="0.25">
      <c r="C13122" s="254"/>
      <c r="D13122" s="254"/>
      <c r="E13122" s="255"/>
      <c r="F13122" s="256"/>
      <c r="G13122" s="257"/>
      <c r="H13122" s="243">
        <f t="shared" ca="1" si="613"/>
        <v>45139</v>
      </c>
      <c r="I13122" s="244">
        <f t="shared" si="614"/>
        <v>43892</v>
      </c>
      <c r="J13122" s="244" t="str">
        <f t="shared" si="612"/>
        <v/>
      </c>
    </row>
    <row r="13123" spans="3:10" ht="12" thickBot="1" x14ac:dyDescent="0.25">
      <c r="C13123" s="254"/>
      <c r="D13123" s="254"/>
      <c r="E13123" s="255"/>
      <c r="F13123" s="256"/>
      <c r="G13123" s="257"/>
      <c r="H13123" s="243">
        <f t="shared" ca="1" si="613"/>
        <v>45139</v>
      </c>
      <c r="I13123" s="244">
        <f t="shared" si="614"/>
        <v>43892</v>
      </c>
      <c r="J13123" s="244" t="str">
        <f t="shared" si="612"/>
        <v/>
      </c>
    </row>
    <row r="13124" spans="3:10" ht="12" thickBot="1" x14ac:dyDescent="0.25">
      <c r="C13124" s="254"/>
      <c r="D13124" s="254"/>
      <c r="E13124" s="255"/>
      <c r="F13124" s="256"/>
      <c r="G13124" s="257"/>
      <c r="H13124" s="243">
        <f t="shared" ca="1" si="613"/>
        <v>45139</v>
      </c>
      <c r="I13124" s="244">
        <f t="shared" si="614"/>
        <v>43892</v>
      </c>
      <c r="J13124" s="244" t="str">
        <f t="shared" si="612"/>
        <v/>
      </c>
    </row>
    <row r="13125" spans="3:10" ht="12" thickBot="1" x14ac:dyDescent="0.25">
      <c r="C13125" s="254"/>
      <c r="D13125" s="254"/>
      <c r="E13125" s="255"/>
      <c r="F13125" s="256"/>
      <c r="G13125" s="257"/>
      <c r="H13125" s="243">
        <f t="shared" ca="1" si="613"/>
        <v>45139</v>
      </c>
      <c r="I13125" s="244">
        <f t="shared" si="614"/>
        <v>43892</v>
      </c>
      <c r="J13125" s="244" t="str">
        <f t="shared" si="612"/>
        <v/>
      </c>
    </row>
    <row r="13126" spans="3:10" ht="12" thickBot="1" x14ac:dyDescent="0.25">
      <c r="C13126" s="254"/>
      <c r="D13126" s="254"/>
      <c r="E13126" s="255"/>
      <c r="F13126" s="256"/>
      <c r="G13126" s="257"/>
      <c r="H13126" s="243">
        <f t="shared" ca="1" si="613"/>
        <v>45139</v>
      </c>
      <c r="I13126" s="244">
        <f t="shared" si="614"/>
        <v>43892</v>
      </c>
      <c r="J13126" s="244" t="str">
        <f t="shared" ref="J13126:J13189" si="615">IF(G13126="","",IF(G13126&gt;=0,"Debitoren",IF(G13126&lt;0,"Kreditoren","")))</f>
        <v/>
      </c>
    </row>
    <row r="13127" spans="3:10" ht="12" thickBot="1" x14ac:dyDescent="0.25">
      <c r="C13127" s="254"/>
      <c r="D13127" s="254"/>
      <c r="E13127" s="255"/>
      <c r="F13127" s="256"/>
      <c r="G13127" s="257"/>
      <c r="H13127" s="243">
        <f t="shared" ref="H13127:H13190" ca="1" si="616">IF(F13127&lt;$F$2,EOMONTH($F$2,-1)+1,EOMONTH(F13127,-1)+1)</f>
        <v>45139</v>
      </c>
      <c r="I13127" s="244">
        <f t="shared" ref="I13127:I13190" si="617">IF(F13127&lt;$I$2,IF(   WEEKDAY(EOMONTH($I$2,-1)+1)=1,EOMONTH($I$2,-1)+1+1,EOMONTH($I$2,-1)+1),IF(WEEKDAY(F13127)=1,F13127+1,F13127))</f>
        <v>43892</v>
      </c>
      <c r="J13127" s="244" t="str">
        <f t="shared" si="615"/>
        <v/>
      </c>
    </row>
    <row r="13128" spans="3:10" ht="12" thickBot="1" x14ac:dyDescent="0.25">
      <c r="C13128" s="254"/>
      <c r="D13128" s="254"/>
      <c r="E13128" s="255"/>
      <c r="F13128" s="256"/>
      <c r="G13128" s="257"/>
      <c r="H13128" s="243">
        <f t="shared" ca="1" si="616"/>
        <v>45139</v>
      </c>
      <c r="I13128" s="244">
        <f t="shared" si="617"/>
        <v>43892</v>
      </c>
      <c r="J13128" s="244" t="str">
        <f t="shared" si="615"/>
        <v/>
      </c>
    </row>
    <row r="13129" spans="3:10" ht="12" thickBot="1" x14ac:dyDescent="0.25">
      <c r="C13129" s="254"/>
      <c r="D13129" s="254"/>
      <c r="E13129" s="255"/>
      <c r="F13129" s="256"/>
      <c r="G13129" s="257"/>
      <c r="H13129" s="243">
        <f t="shared" ca="1" si="616"/>
        <v>45139</v>
      </c>
      <c r="I13129" s="244">
        <f t="shared" si="617"/>
        <v>43892</v>
      </c>
      <c r="J13129" s="244" t="str">
        <f t="shared" si="615"/>
        <v/>
      </c>
    </row>
    <row r="13130" spans="3:10" ht="12" thickBot="1" x14ac:dyDescent="0.25">
      <c r="C13130" s="254"/>
      <c r="D13130" s="254"/>
      <c r="E13130" s="255"/>
      <c r="F13130" s="256"/>
      <c r="G13130" s="257"/>
      <c r="H13130" s="243">
        <f t="shared" ca="1" si="616"/>
        <v>45139</v>
      </c>
      <c r="I13130" s="244">
        <f t="shared" si="617"/>
        <v>43892</v>
      </c>
      <c r="J13130" s="244" t="str">
        <f t="shared" si="615"/>
        <v/>
      </c>
    </row>
    <row r="13131" spans="3:10" ht="12" thickBot="1" x14ac:dyDescent="0.25">
      <c r="C13131" s="254"/>
      <c r="D13131" s="254"/>
      <c r="E13131" s="255"/>
      <c r="F13131" s="256"/>
      <c r="G13131" s="257"/>
      <c r="H13131" s="243">
        <f t="shared" ca="1" si="616"/>
        <v>45139</v>
      </c>
      <c r="I13131" s="244">
        <f t="shared" si="617"/>
        <v>43892</v>
      </c>
      <c r="J13131" s="244" t="str">
        <f t="shared" si="615"/>
        <v/>
      </c>
    </row>
    <row r="13132" spans="3:10" ht="12" thickBot="1" x14ac:dyDescent="0.25">
      <c r="C13132" s="254"/>
      <c r="D13132" s="254"/>
      <c r="E13132" s="255"/>
      <c r="F13132" s="256"/>
      <c r="G13132" s="257"/>
      <c r="H13132" s="243">
        <f t="shared" ca="1" si="616"/>
        <v>45139</v>
      </c>
      <c r="I13132" s="244">
        <f t="shared" si="617"/>
        <v>43892</v>
      </c>
      <c r="J13132" s="244" t="str">
        <f t="shared" si="615"/>
        <v/>
      </c>
    </row>
    <row r="13133" spans="3:10" ht="12" thickBot="1" x14ac:dyDescent="0.25">
      <c r="C13133" s="254"/>
      <c r="D13133" s="254"/>
      <c r="E13133" s="255"/>
      <c r="F13133" s="256"/>
      <c r="G13133" s="257"/>
      <c r="H13133" s="243">
        <f t="shared" ca="1" si="616"/>
        <v>45139</v>
      </c>
      <c r="I13133" s="244">
        <f t="shared" si="617"/>
        <v>43892</v>
      </c>
      <c r="J13133" s="244" t="str">
        <f t="shared" si="615"/>
        <v/>
      </c>
    </row>
    <row r="13134" spans="3:10" ht="12" thickBot="1" x14ac:dyDescent="0.25">
      <c r="C13134" s="254"/>
      <c r="D13134" s="254"/>
      <c r="E13134" s="255"/>
      <c r="F13134" s="256"/>
      <c r="G13134" s="257"/>
      <c r="H13134" s="243">
        <f t="shared" ca="1" si="616"/>
        <v>45139</v>
      </c>
      <c r="I13134" s="244">
        <f t="shared" si="617"/>
        <v>43892</v>
      </c>
      <c r="J13134" s="244" t="str">
        <f t="shared" si="615"/>
        <v/>
      </c>
    </row>
    <row r="13135" spans="3:10" ht="12" thickBot="1" x14ac:dyDescent="0.25">
      <c r="C13135" s="254"/>
      <c r="D13135" s="254"/>
      <c r="E13135" s="255"/>
      <c r="F13135" s="256"/>
      <c r="G13135" s="257"/>
      <c r="H13135" s="243">
        <f t="shared" ca="1" si="616"/>
        <v>45139</v>
      </c>
      <c r="I13135" s="244">
        <f t="shared" si="617"/>
        <v>43892</v>
      </c>
      <c r="J13135" s="244" t="str">
        <f t="shared" si="615"/>
        <v/>
      </c>
    </row>
    <row r="13136" spans="3:10" ht="12" thickBot="1" x14ac:dyDescent="0.25">
      <c r="C13136" s="254"/>
      <c r="D13136" s="254"/>
      <c r="E13136" s="255"/>
      <c r="F13136" s="256"/>
      <c r="G13136" s="257"/>
      <c r="H13136" s="243">
        <f t="shared" ca="1" si="616"/>
        <v>45139</v>
      </c>
      <c r="I13136" s="244">
        <f t="shared" si="617"/>
        <v>43892</v>
      </c>
      <c r="J13136" s="244" t="str">
        <f t="shared" si="615"/>
        <v/>
      </c>
    </row>
    <row r="13137" spans="3:10" ht="12" thickBot="1" x14ac:dyDescent="0.25">
      <c r="C13137" s="254"/>
      <c r="D13137" s="254"/>
      <c r="E13137" s="255"/>
      <c r="F13137" s="256"/>
      <c r="G13137" s="257"/>
      <c r="H13137" s="243">
        <f t="shared" ca="1" si="616"/>
        <v>45139</v>
      </c>
      <c r="I13137" s="244">
        <f t="shared" si="617"/>
        <v>43892</v>
      </c>
      <c r="J13137" s="244" t="str">
        <f t="shared" si="615"/>
        <v/>
      </c>
    </row>
    <row r="13138" spans="3:10" ht="12" thickBot="1" x14ac:dyDescent="0.25">
      <c r="C13138" s="254"/>
      <c r="D13138" s="254"/>
      <c r="E13138" s="255"/>
      <c r="F13138" s="256"/>
      <c r="G13138" s="257"/>
      <c r="H13138" s="243">
        <f t="shared" ca="1" si="616"/>
        <v>45139</v>
      </c>
      <c r="I13138" s="244">
        <f t="shared" si="617"/>
        <v>43892</v>
      </c>
      <c r="J13138" s="244" t="str">
        <f t="shared" si="615"/>
        <v/>
      </c>
    </row>
    <row r="13139" spans="3:10" ht="12" thickBot="1" x14ac:dyDescent="0.25">
      <c r="C13139" s="254"/>
      <c r="D13139" s="254"/>
      <c r="E13139" s="255"/>
      <c r="F13139" s="256"/>
      <c r="G13139" s="257"/>
      <c r="H13139" s="243">
        <f t="shared" ca="1" si="616"/>
        <v>45139</v>
      </c>
      <c r="I13139" s="244">
        <f t="shared" si="617"/>
        <v>43892</v>
      </c>
      <c r="J13139" s="244" t="str">
        <f t="shared" si="615"/>
        <v/>
      </c>
    </row>
    <row r="13140" spans="3:10" ht="12" thickBot="1" x14ac:dyDescent="0.25">
      <c r="C13140" s="254"/>
      <c r="D13140" s="254"/>
      <c r="E13140" s="255"/>
      <c r="F13140" s="256"/>
      <c r="G13140" s="257"/>
      <c r="H13140" s="243">
        <f t="shared" ca="1" si="616"/>
        <v>45139</v>
      </c>
      <c r="I13140" s="244">
        <f t="shared" si="617"/>
        <v>43892</v>
      </c>
      <c r="J13140" s="244" t="str">
        <f t="shared" si="615"/>
        <v/>
      </c>
    </row>
    <row r="13141" spans="3:10" ht="12" thickBot="1" x14ac:dyDescent="0.25">
      <c r="C13141" s="254"/>
      <c r="D13141" s="254"/>
      <c r="E13141" s="255"/>
      <c r="F13141" s="256"/>
      <c r="G13141" s="257"/>
      <c r="H13141" s="243">
        <f t="shared" ca="1" si="616"/>
        <v>45139</v>
      </c>
      <c r="I13141" s="244">
        <f t="shared" si="617"/>
        <v>43892</v>
      </c>
      <c r="J13141" s="244" t="str">
        <f t="shared" si="615"/>
        <v/>
      </c>
    </row>
    <row r="13142" spans="3:10" ht="12" thickBot="1" x14ac:dyDescent="0.25">
      <c r="C13142" s="254"/>
      <c r="D13142" s="254"/>
      <c r="E13142" s="255"/>
      <c r="F13142" s="256"/>
      <c r="G13142" s="257"/>
      <c r="H13142" s="243">
        <f t="shared" ca="1" si="616"/>
        <v>45139</v>
      </c>
      <c r="I13142" s="244">
        <f t="shared" si="617"/>
        <v>43892</v>
      </c>
      <c r="J13142" s="244" t="str">
        <f t="shared" si="615"/>
        <v/>
      </c>
    </row>
    <row r="13143" spans="3:10" ht="12" thickBot="1" x14ac:dyDescent="0.25">
      <c r="C13143" s="254"/>
      <c r="D13143" s="254"/>
      <c r="E13143" s="255"/>
      <c r="F13143" s="256"/>
      <c r="G13143" s="257"/>
      <c r="H13143" s="243">
        <f t="shared" ca="1" si="616"/>
        <v>45139</v>
      </c>
      <c r="I13143" s="244">
        <f t="shared" si="617"/>
        <v>43892</v>
      </c>
      <c r="J13143" s="244" t="str">
        <f t="shared" si="615"/>
        <v/>
      </c>
    </row>
    <row r="13144" spans="3:10" ht="12" thickBot="1" x14ac:dyDescent="0.25">
      <c r="C13144" s="254"/>
      <c r="D13144" s="254"/>
      <c r="E13144" s="255"/>
      <c r="F13144" s="256"/>
      <c r="G13144" s="257"/>
      <c r="H13144" s="243">
        <f t="shared" ca="1" si="616"/>
        <v>45139</v>
      </c>
      <c r="I13144" s="244">
        <f t="shared" si="617"/>
        <v>43892</v>
      </c>
      <c r="J13144" s="244" t="str">
        <f t="shared" si="615"/>
        <v/>
      </c>
    </row>
    <row r="13145" spans="3:10" ht="12" thickBot="1" x14ac:dyDescent="0.25">
      <c r="C13145" s="254"/>
      <c r="D13145" s="254"/>
      <c r="E13145" s="255"/>
      <c r="F13145" s="256"/>
      <c r="G13145" s="257"/>
      <c r="H13145" s="243">
        <f t="shared" ca="1" si="616"/>
        <v>45139</v>
      </c>
      <c r="I13145" s="244">
        <f t="shared" si="617"/>
        <v>43892</v>
      </c>
      <c r="J13145" s="244" t="str">
        <f t="shared" si="615"/>
        <v/>
      </c>
    </row>
    <row r="13146" spans="3:10" ht="12" thickBot="1" x14ac:dyDescent="0.25">
      <c r="C13146" s="254"/>
      <c r="D13146" s="254"/>
      <c r="E13146" s="255"/>
      <c r="F13146" s="256"/>
      <c r="G13146" s="257"/>
      <c r="H13146" s="243">
        <f t="shared" ca="1" si="616"/>
        <v>45139</v>
      </c>
      <c r="I13146" s="244">
        <f t="shared" si="617"/>
        <v>43892</v>
      </c>
      <c r="J13146" s="244" t="str">
        <f t="shared" si="615"/>
        <v/>
      </c>
    </row>
    <row r="13147" spans="3:10" ht="12" thickBot="1" x14ac:dyDescent="0.25">
      <c r="C13147" s="254"/>
      <c r="D13147" s="254"/>
      <c r="E13147" s="255"/>
      <c r="F13147" s="256"/>
      <c r="G13147" s="257"/>
      <c r="H13147" s="243">
        <f t="shared" ca="1" si="616"/>
        <v>45139</v>
      </c>
      <c r="I13147" s="244">
        <f t="shared" si="617"/>
        <v>43892</v>
      </c>
      <c r="J13147" s="244" t="str">
        <f t="shared" si="615"/>
        <v/>
      </c>
    </row>
    <row r="13148" spans="3:10" ht="12" thickBot="1" x14ac:dyDescent="0.25">
      <c r="C13148" s="254"/>
      <c r="D13148" s="254"/>
      <c r="E13148" s="255"/>
      <c r="F13148" s="256"/>
      <c r="G13148" s="257"/>
      <c r="H13148" s="243">
        <f t="shared" ca="1" si="616"/>
        <v>45139</v>
      </c>
      <c r="I13148" s="244">
        <f t="shared" si="617"/>
        <v>43892</v>
      </c>
      <c r="J13148" s="244" t="str">
        <f t="shared" si="615"/>
        <v/>
      </c>
    </row>
    <row r="13149" spans="3:10" ht="12" thickBot="1" x14ac:dyDescent="0.25">
      <c r="C13149" s="254"/>
      <c r="D13149" s="254"/>
      <c r="E13149" s="255"/>
      <c r="F13149" s="256"/>
      <c r="G13149" s="257"/>
      <c r="H13149" s="243">
        <f t="shared" ca="1" si="616"/>
        <v>45139</v>
      </c>
      <c r="I13149" s="244">
        <f t="shared" si="617"/>
        <v>43892</v>
      </c>
      <c r="J13149" s="244" t="str">
        <f t="shared" si="615"/>
        <v/>
      </c>
    </row>
    <row r="13150" spans="3:10" ht="12" thickBot="1" x14ac:dyDescent="0.25">
      <c r="C13150" s="254"/>
      <c r="D13150" s="254"/>
      <c r="E13150" s="255"/>
      <c r="F13150" s="256"/>
      <c r="G13150" s="257"/>
      <c r="H13150" s="243">
        <f t="shared" ca="1" si="616"/>
        <v>45139</v>
      </c>
      <c r="I13150" s="244">
        <f t="shared" si="617"/>
        <v>43892</v>
      </c>
      <c r="J13150" s="244" t="str">
        <f t="shared" si="615"/>
        <v/>
      </c>
    </row>
    <row r="13151" spans="3:10" ht="12" thickBot="1" x14ac:dyDescent="0.25">
      <c r="C13151" s="254"/>
      <c r="D13151" s="254"/>
      <c r="E13151" s="255"/>
      <c r="F13151" s="256"/>
      <c r="G13151" s="257"/>
      <c r="H13151" s="243">
        <f t="shared" ca="1" si="616"/>
        <v>45139</v>
      </c>
      <c r="I13151" s="244">
        <f t="shared" si="617"/>
        <v>43892</v>
      </c>
      <c r="J13151" s="244" t="str">
        <f t="shared" si="615"/>
        <v/>
      </c>
    </row>
    <row r="13152" spans="3:10" ht="12" thickBot="1" x14ac:dyDescent="0.25">
      <c r="C13152" s="254"/>
      <c r="D13152" s="254"/>
      <c r="E13152" s="255"/>
      <c r="F13152" s="256"/>
      <c r="G13152" s="257"/>
      <c r="H13152" s="243">
        <f t="shared" ca="1" si="616"/>
        <v>45139</v>
      </c>
      <c r="I13152" s="244">
        <f t="shared" si="617"/>
        <v>43892</v>
      </c>
      <c r="J13152" s="244" t="str">
        <f t="shared" si="615"/>
        <v/>
      </c>
    </row>
    <row r="13153" spans="3:10" ht="12" thickBot="1" x14ac:dyDescent="0.25">
      <c r="C13153" s="254"/>
      <c r="D13153" s="254"/>
      <c r="E13153" s="255"/>
      <c r="F13153" s="256"/>
      <c r="G13153" s="257"/>
      <c r="H13153" s="243">
        <f t="shared" ca="1" si="616"/>
        <v>45139</v>
      </c>
      <c r="I13153" s="244">
        <f t="shared" si="617"/>
        <v>43892</v>
      </c>
      <c r="J13153" s="244" t="str">
        <f t="shared" si="615"/>
        <v/>
      </c>
    </row>
    <row r="13154" spans="3:10" ht="12" thickBot="1" x14ac:dyDescent="0.25">
      <c r="C13154" s="254"/>
      <c r="D13154" s="254"/>
      <c r="E13154" s="255"/>
      <c r="F13154" s="256"/>
      <c r="G13154" s="257"/>
      <c r="H13154" s="243">
        <f t="shared" ca="1" si="616"/>
        <v>45139</v>
      </c>
      <c r="I13154" s="244">
        <f t="shared" si="617"/>
        <v>43892</v>
      </c>
      <c r="J13154" s="244" t="str">
        <f t="shared" si="615"/>
        <v/>
      </c>
    </row>
    <row r="13155" spans="3:10" ht="12" thickBot="1" x14ac:dyDescent="0.25">
      <c r="C13155" s="254"/>
      <c r="D13155" s="254"/>
      <c r="E13155" s="255"/>
      <c r="F13155" s="256"/>
      <c r="G13155" s="257"/>
      <c r="H13155" s="243">
        <f t="shared" ca="1" si="616"/>
        <v>45139</v>
      </c>
      <c r="I13155" s="244">
        <f t="shared" si="617"/>
        <v>43892</v>
      </c>
      <c r="J13155" s="244" t="str">
        <f t="shared" si="615"/>
        <v/>
      </c>
    </row>
    <row r="13156" spans="3:10" ht="12" thickBot="1" x14ac:dyDescent="0.25">
      <c r="C13156" s="254"/>
      <c r="D13156" s="254"/>
      <c r="E13156" s="255"/>
      <c r="F13156" s="256"/>
      <c r="G13156" s="257"/>
      <c r="H13156" s="243">
        <f t="shared" ca="1" si="616"/>
        <v>45139</v>
      </c>
      <c r="I13156" s="244">
        <f t="shared" si="617"/>
        <v>43892</v>
      </c>
      <c r="J13156" s="244" t="str">
        <f t="shared" si="615"/>
        <v/>
      </c>
    </row>
    <row r="13157" spans="3:10" ht="12" thickBot="1" x14ac:dyDescent="0.25">
      <c r="C13157" s="254"/>
      <c r="D13157" s="254"/>
      <c r="E13157" s="255"/>
      <c r="F13157" s="256"/>
      <c r="G13157" s="257"/>
      <c r="H13157" s="243">
        <f t="shared" ca="1" si="616"/>
        <v>45139</v>
      </c>
      <c r="I13157" s="244">
        <f t="shared" si="617"/>
        <v>43892</v>
      </c>
      <c r="J13157" s="244" t="str">
        <f t="shared" si="615"/>
        <v/>
      </c>
    </row>
    <row r="13158" spans="3:10" ht="12" thickBot="1" x14ac:dyDescent="0.25">
      <c r="C13158" s="254"/>
      <c r="D13158" s="254"/>
      <c r="E13158" s="255"/>
      <c r="F13158" s="256"/>
      <c r="G13158" s="257"/>
      <c r="H13158" s="243">
        <f t="shared" ca="1" si="616"/>
        <v>45139</v>
      </c>
      <c r="I13158" s="244">
        <f t="shared" si="617"/>
        <v>43892</v>
      </c>
      <c r="J13158" s="244" t="str">
        <f t="shared" si="615"/>
        <v/>
      </c>
    </row>
    <row r="13159" spans="3:10" ht="12" thickBot="1" x14ac:dyDescent="0.25">
      <c r="C13159" s="254"/>
      <c r="D13159" s="254"/>
      <c r="E13159" s="255"/>
      <c r="F13159" s="256"/>
      <c r="G13159" s="257"/>
      <c r="H13159" s="243">
        <f t="shared" ca="1" si="616"/>
        <v>45139</v>
      </c>
      <c r="I13159" s="244">
        <f t="shared" si="617"/>
        <v>43892</v>
      </c>
      <c r="J13159" s="244" t="str">
        <f t="shared" si="615"/>
        <v/>
      </c>
    </row>
    <row r="13160" spans="3:10" ht="12" thickBot="1" x14ac:dyDescent="0.25">
      <c r="C13160" s="254"/>
      <c r="D13160" s="254"/>
      <c r="E13160" s="255"/>
      <c r="F13160" s="256"/>
      <c r="G13160" s="257"/>
      <c r="H13160" s="243">
        <f t="shared" ca="1" si="616"/>
        <v>45139</v>
      </c>
      <c r="I13160" s="244">
        <f t="shared" si="617"/>
        <v>43892</v>
      </c>
      <c r="J13160" s="244" t="str">
        <f t="shared" si="615"/>
        <v/>
      </c>
    </row>
    <row r="13161" spans="3:10" ht="12" thickBot="1" x14ac:dyDescent="0.25">
      <c r="C13161" s="254"/>
      <c r="D13161" s="254"/>
      <c r="E13161" s="255"/>
      <c r="F13161" s="256"/>
      <c r="G13161" s="257"/>
      <c r="H13161" s="243">
        <f t="shared" ca="1" si="616"/>
        <v>45139</v>
      </c>
      <c r="I13161" s="244">
        <f t="shared" si="617"/>
        <v>43892</v>
      </c>
      <c r="J13161" s="244" t="str">
        <f t="shared" si="615"/>
        <v/>
      </c>
    </row>
    <row r="13162" spans="3:10" ht="12" thickBot="1" x14ac:dyDescent="0.25">
      <c r="C13162" s="254"/>
      <c r="D13162" s="254"/>
      <c r="E13162" s="255"/>
      <c r="F13162" s="256"/>
      <c r="G13162" s="257"/>
      <c r="H13162" s="243">
        <f t="shared" ca="1" si="616"/>
        <v>45139</v>
      </c>
      <c r="I13162" s="244">
        <f t="shared" si="617"/>
        <v>43892</v>
      </c>
      <c r="J13162" s="244" t="str">
        <f t="shared" si="615"/>
        <v/>
      </c>
    </row>
    <row r="13163" spans="3:10" ht="12" thickBot="1" x14ac:dyDescent="0.25">
      <c r="C13163" s="254"/>
      <c r="D13163" s="254"/>
      <c r="E13163" s="255"/>
      <c r="F13163" s="256"/>
      <c r="G13163" s="257"/>
      <c r="H13163" s="243">
        <f t="shared" ca="1" si="616"/>
        <v>45139</v>
      </c>
      <c r="I13163" s="244">
        <f t="shared" si="617"/>
        <v>43892</v>
      </c>
      <c r="J13163" s="244" t="str">
        <f t="shared" si="615"/>
        <v/>
      </c>
    </row>
    <row r="13164" spans="3:10" ht="12" thickBot="1" x14ac:dyDescent="0.25">
      <c r="C13164" s="254"/>
      <c r="D13164" s="254"/>
      <c r="E13164" s="255"/>
      <c r="F13164" s="256"/>
      <c r="G13164" s="257"/>
      <c r="H13164" s="243">
        <f t="shared" ca="1" si="616"/>
        <v>45139</v>
      </c>
      <c r="I13164" s="244">
        <f t="shared" si="617"/>
        <v>43892</v>
      </c>
      <c r="J13164" s="244" t="str">
        <f t="shared" si="615"/>
        <v/>
      </c>
    </row>
    <row r="13165" spans="3:10" ht="12" thickBot="1" x14ac:dyDescent="0.25">
      <c r="C13165" s="254"/>
      <c r="D13165" s="254"/>
      <c r="E13165" s="255"/>
      <c r="F13165" s="256"/>
      <c r="G13165" s="257"/>
      <c r="H13165" s="243">
        <f t="shared" ca="1" si="616"/>
        <v>45139</v>
      </c>
      <c r="I13165" s="244">
        <f t="shared" si="617"/>
        <v>43892</v>
      </c>
      <c r="J13165" s="244" t="str">
        <f t="shared" si="615"/>
        <v/>
      </c>
    </row>
    <row r="13166" spans="3:10" ht="12" thickBot="1" x14ac:dyDescent="0.25">
      <c r="C13166" s="254"/>
      <c r="D13166" s="254"/>
      <c r="E13166" s="255"/>
      <c r="F13166" s="256"/>
      <c r="G13166" s="257"/>
      <c r="H13166" s="243">
        <f t="shared" ca="1" si="616"/>
        <v>45139</v>
      </c>
      <c r="I13166" s="244">
        <f t="shared" si="617"/>
        <v>43892</v>
      </c>
      <c r="J13166" s="244" t="str">
        <f t="shared" si="615"/>
        <v/>
      </c>
    </row>
    <row r="13167" spans="3:10" ht="12" thickBot="1" x14ac:dyDescent="0.25">
      <c r="C13167" s="254"/>
      <c r="D13167" s="254"/>
      <c r="E13167" s="255"/>
      <c r="F13167" s="256"/>
      <c r="G13167" s="257"/>
      <c r="H13167" s="243">
        <f t="shared" ca="1" si="616"/>
        <v>45139</v>
      </c>
      <c r="I13167" s="244">
        <f t="shared" si="617"/>
        <v>43892</v>
      </c>
      <c r="J13167" s="244" t="str">
        <f t="shared" si="615"/>
        <v/>
      </c>
    </row>
    <row r="13168" spans="3:10" ht="12" thickBot="1" x14ac:dyDescent="0.25">
      <c r="C13168" s="254"/>
      <c r="D13168" s="254"/>
      <c r="E13168" s="255"/>
      <c r="F13168" s="256"/>
      <c r="G13168" s="257"/>
      <c r="H13168" s="243">
        <f t="shared" ca="1" si="616"/>
        <v>45139</v>
      </c>
      <c r="I13168" s="244">
        <f t="shared" si="617"/>
        <v>43892</v>
      </c>
      <c r="J13168" s="244" t="str">
        <f t="shared" si="615"/>
        <v/>
      </c>
    </row>
    <row r="13169" spans="3:10" ht="12" thickBot="1" x14ac:dyDescent="0.25">
      <c r="C13169" s="254"/>
      <c r="D13169" s="254"/>
      <c r="E13169" s="255"/>
      <c r="F13169" s="256"/>
      <c r="G13169" s="257"/>
      <c r="H13169" s="243">
        <f t="shared" ca="1" si="616"/>
        <v>45139</v>
      </c>
      <c r="I13169" s="244">
        <f t="shared" si="617"/>
        <v>43892</v>
      </c>
      <c r="J13169" s="244" t="str">
        <f t="shared" si="615"/>
        <v/>
      </c>
    </row>
    <row r="13170" spans="3:10" ht="12" thickBot="1" x14ac:dyDescent="0.25">
      <c r="C13170" s="254"/>
      <c r="D13170" s="254"/>
      <c r="E13170" s="255"/>
      <c r="F13170" s="256"/>
      <c r="G13170" s="257"/>
      <c r="H13170" s="243">
        <f t="shared" ca="1" si="616"/>
        <v>45139</v>
      </c>
      <c r="I13170" s="244">
        <f t="shared" si="617"/>
        <v>43892</v>
      </c>
      <c r="J13170" s="244" t="str">
        <f t="shared" si="615"/>
        <v/>
      </c>
    </row>
    <row r="13171" spans="3:10" ht="12" thickBot="1" x14ac:dyDescent="0.25">
      <c r="C13171" s="254"/>
      <c r="D13171" s="254"/>
      <c r="E13171" s="255"/>
      <c r="F13171" s="256"/>
      <c r="G13171" s="257"/>
      <c r="H13171" s="243">
        <f t="shared" ca="1" si="616"/>
        <v>45139</v>
      </c>
      <c r="I13171" s="244">
        <f t="shared" si="617"/>
        <v>43892</v>
      </c>
      <c r="J13171" s="244" t="str">
        <f t="shared" si="615"/>
        <v/>
      </c>
    </row>
    <row r="13172" spans="3:10" ht="12" thickBot="1" x14ac:dyDescent="0.25">
      <c r="C13172" s="254"/>
      <c r="D13172" s="254"/>
      <c r="E13172" s="255"/>
      <c r="F13172" s="256"/>
      <c r="G13172" s="257"/>
      <c r="H13172" s="243">
        <f t="shared" ca="1" si="616"/>
        <v>45139</v>
      </c>
      <c r="I13172" s="244">
        <f t="shared" si="617"/>
        <v>43892</v>
      </c>
      <c r="J13172" s="244" t="str">
        <f t="shared" si="615"/>
        <v/>
      </c>
    </row>
    <row r="13173" spans="3:10" ht="12" thickBot="1" x14ac:dyDescent="0.25">
      <c r="C13173" s="254"/>
      <c r="D13173" s="254"/>
      <c r="E13173" s="255"/>
      <c r="F13173" s="256"/>
      <c r="G13173" s="257"/>
      <c r="H13173" s="243">
        <f t="shared" ca="1" si="616"/>
        <v>45139</v>
      </c>
      <c r="I13173" s="244">
        <f t="shared" si="617"/>
        <v>43892</v>
      </c>
      <c r="J13173" s="244" t="str">
        <f t="shared" si="615"/>
        <v/>
      </c>
    </row>
    <row r="13174" spans="3:10" ht="12" thickBot="1" x14ac:dyDescent="0.25">
      <c r="C13174" s="254"/>
      <c r="D13174" s="254"/>
      <c r="E13174" s="255"/>
      <c r="F13174" s="256"/>
      <c r="G13174" s="257"/>
      <c r="H13174" s="243">
        <f t="shared" ca="1" si="616"/>
        <v>45139</v>
      </c>
      <c r="I13174" s="244">
        <f t="shared" si="617"/>
        <v>43892</v>
      </c>
      <c r="J13174" s="244" t="str">
        <f t="shared" si="615"/>
        <v/>
      </c>
    </row>
    <row r="13175" spans="3:10" ht="12" thickBot="1" x14ac:dyDescent="0.25">
      <c r="C13175" s="254"/>
      <c r="D13175" s="254"/>
      <c r="E13175" s="255"/>
      <c r="F13175" s="256"/>
      <c r="G13175" s="257"/>
      <c r="H13175" s="243">
        <f t="shared" ca="1" si="616"/>
        <v>45139</v>
      </c>
      <c r="I13175" s="244">
        <f t="shared" si="617"/>
        <v>43892</v>
      </c>
      <c r="J13175" s="244" t="str">
        <f t="shared" si="615"/>
        <v/>
      </c>
    </row>
    <row r="13176" spans="3:10" ht="12" thickBot="1" x14ac:dyDescent="0.25">
      <c r="C13176" s="254"/>
      <c r="D13176" s="254"/>
      <c r="E13176" s="255"/>
      <c r="F13176" s="256"/>
      <c r="G13176" s="257"/>
      <c r="H13176" s="243">
        <f t="shared" ca="1" si="616"/>
        <v>45139</v>
      </c>
      <c r="I13176" s="244">
        <f t="shared" si="617"/>
        <v>43892</v>
      </c>
      <c r="J13176" s="244" t="str">
        <f t="shared" si="615"/>
        <v/>
      </c>
    </row>
    <row r="13177" spans="3:10" ht="12" thickBot="1" x14ac:dyDescent="0.25">
      <c r="C13177" s="254"/>
      <c r="D13177" s="254"/>
      <c r="E13177" s="255"/>
      <c r="F13177" s="256"/>
      <c r="G13177" s="257"/>
      <c r="H13177" s="243">
        <f t="shared" ca="1" si="616"/>
        <v>45139</v>
      </c>
      <c r="I13177" s="244">
        <f t="shared" si="617"/>
        <v>43892</v>
      </c>
      <c r="J13177" s="244" t="str">
        <f t="shared" si="615"/>
        <v/>
      </c>
    </row>
    <row r="13178" spans="3:10" ht="12" thickBot="1" x14ac:dyDescent="0.25">
      <c r="C13178" s="254"/>
      <c r="D13178" s="254"/>
      <c r="E13178" s="255"/>
      <c r="F13178" s="256"/>
      <c r="G13178" s="257"/>
      <c r="H13178" s="243">
        <f t="shared" ca="1" si="616"/>
        <v>45139</v>
      </c>
      <c r="I13178" s="244">
        <f t="shared" si="617"/>
        <v>43892</v>
      </c>
      <c r="J13178" s="244" t="str">
        <f t="shared" si="615"/>
        <v/>
      </c>
    </row>
    <row r="13179" spans="3:10" ht="12" thickBot="1" x14ac:dyDescent="0.25">
      <c r="C13179" s="254"/>
      <c r="D13179" s="254"/>
      <c r="E13179" s="255"/>
      <c r="F13179" s="256"/>
      <c r="G13179" s="257"/>
      <c r="H13179" s="243">
        <f t="shared" ca="1" si="616"/>
        <v>45139</v>
      </c>
      <c r="I13179" s="244">
        <f t="shared" si="617"/>
        <v>43892</v>
      </c>
      <c r="J13179" s="244" t="str">
        <f t="shared" si="615"/>
        <v/>
      </c>
    </row>
    <row r="13180" spans="3:10" ht="12" thickBot="1" x14ac:dyDescent="0.25">
      <c r="C13180" s="254"/>
      <c r="D13180" s="254"/>
      <c r="E13180" s="255"/>
      <c r="F13180" s="256"/>
      <c r="G13180" s="257"/>
      <c r="H13180" s="243">
        <f t="shared" ca="1" si="616"/>
        <v>45139</v>
      </c>
      <c r="I13180" s="244">
        <f t="shared" si="617"/>
        <v>43892</v>
      </c>
      <c r="J13180" s="244" t="str">
        <f t="shared" si="615"/>
        <v/>
      </c>
    </row>
    <row r="13181" spans="3:10" ht="12" thickBot="1" x14ac:dyDescent="0.25">
      <c r="C13181" s="254"/>
      <c r="D13181" s="254"/>
      <c r="E13181" s="255"/>
      <c r="F13181" s="256"/>
      <c r="G13181" s="257"/>
      <c r="H13181" s="243">
        <f t="shared" ca="1" si="616"/>
        <v>45139</v>
      </c>
      <c r="I13181" s="244">
        <f t="shared" si="617"/>
        <v>43892</v>
      </c>
      <c r="J13181" s="244" t="str">
        <f t="shared" si="615"/>
        <v/>
      </c>
    </row>
    <row r="13182" spans="3:10" ht="12" thickBot="1" x14ac:dyDescent="0.25">
      <c r="C13182" s="254"/>
      <c r="D13182" s="254"/>
      <c r="E13182" s="255"/>
      <c r="F13182" s="256"/>
      <c r="G13182" s="257"/>
      <c r="H13182" s="243">
        <f t="shared" ca="1" si="616"/>
        <v>45139</v>
      </c>
      <c r="I13182" s="244">
        <f t="shared" si="617"/>
        <v>43892</v>
      </c>
      <c r="J13182" s="244" t="str">
        <f t="shared" si="615"/>
        <v/>
      </c>
    </row>
    <row r="13183" spans="3:10" ht="12" thickBot="1" x14ac:dyDescent="0.25">
      <c r="C13183" s="254"/>
      <c r="D13183" s="254"/>
      <c r="E13183" s="255"/>
      <c r="F13183" s="256"/>
      <c r="G13183" s="257"/>
      <c r="H13183" s="243">
        <f t="shared" ca="1" si="616"/>
        <v>45139</v>
      </c>
      <c r="I13183" s="244">
        <f t="shared" si="617"/>
        <v>43892</v>
      </c>
      <c r="J13183" s="244" t="str">
        <f t="shared" si="615"/>
        <v/>
      </c>
    </row>
    <row r="13184" spans="3:10" ht="12" thickBot="1" x14ac:dyDescent="0.25">
      <c r="C13184" s="254"/>
      <c r="D13184" s="254"/>
      <c r="E13184" s="255"/>
      <c r="F13184" s="256"/>
      <c r="G13184" s="257"/>
      <c r="H13184" s="243">
        <f t="shared" ca="1" si="616"/>
        <v>45139</v>
      </c>
      <c r="I13184" s="244">
        <f t="shared" si="617"/>
        <v>43892</v>
      </c>
      <c r="J13184" s="244" t="str">
        <f t="shared" si="615"/>
        <v/>
      </c>
    </row>
    <row r="13185" spans="3:10" ht="12" thickBot="1" x14ac:dyDescent="0.25">
      <c r="C13185" s="254"/>
      <c r="D13185" s="254"/>
      <c r="E13185" s="255"/>
      <c r="F13185" s="256"/>
      <c r="G13185" s="257"/>
      <c r="H13185" s="243">
        <f t="shared" ca="1" si="616"/>
        <v>45139</v>
      </c>
      <c r="I13185" s="244">
        <f t="shared" si="617"/>
        <v>43892</v>
      </c>
      <c r="J13185" s="244" t="str">
        <f t="shared" si="615"/>
        <v/>
      </c>
    </row>
    <row r="13186" spans="3:10" ht="12" thickBot="1" x14ac:dyDescent="0.25">
      <c r="C13186" s="254"/>
      <c r="D13186" s="254"/>
      <c r="E13186" s="255"/>
      <c r="F13186" s="256"/>
      <c r="G13186" s="257"/>
      <c r="H13186" s="243">
        <f t="shared" ca="1" si="616"/>
        <v>45139</v>
      </c>
      <c r="I13186" s="244">
        <f t="shared" si="617"/>
        <v>43892</v>
      </c>
      <c r="J13186" s="244" t="str">
        <f t="shared" si="615"/>
        <v/>
      </c>
    </row>
    <row r="13187" spans="3:10" ht="12" thickBot="1" x14ac:dyDescent="0.25">
      <c r="C13187" s="254"/>
      <c r="D13187" s="254"/>
      <c r="E13187" s="255"/>
      <c r="F13187" s="256"/>
      <c r="G13187" s="257"/>
      <c r="H13187" s="243">
        <f t="shared" ca="1" si="616"/>
        <v>45139</v>
      </c>
      <c r="I13187" s="244">
        <f t="shared" si="617"/>
        <v>43892</v>
      </c>
      <c r="J13187" s="244" t="str">
        <f t="shared" si="615"/>
        <v/>
      </c>
    </row>
    <row r="13188" spans="3:10" ht="12" thickBot="1" x14ac:dyDescent="0.25">
      <c r="C13188" s="254"/>
      <c r="D13188" s="254"/>
      <c r="E13188" s="255"/>
      <c r="F13188" s="256"/>
      <c r="G13188" s="257"/>
      <c r="H13188" s="243">
        <f t="shared" ca="1" si="616"/>
        <v>45139</v>
      </c>
      <c r="I13188" s="244">
        <f t="shared" si="617"/>
        <v>43892</v>
      </c>
      <c r="J13188" s="244" t="str">
        <f t="shared" si="615"/>
        <v/>
      </c>
    </row>
    <row r="13189" spans="3:10" ht="12" thickBot="1" x14ac:dyDescent="0.25">
      <c r="C13189" s="254"/>
      <c r="D13189" s="254"/>
      <c r="E13189" s="255"/>
      <c r="F13189" s="256"/>
      <c r="G13189" s="257"/>
      <c r="H13189" s="243">
        <f t="shared" ca="1" si="616"/>
        <v>45139</v>
      </c>
      <c r="I13189" s="244">
        <f t="shared" si="617"/>
        <v>43892</v>
      </c>
      <c r="J13189" s="244" t="str">
        <f t="shared" si="615"/>
        <v/>
      </c>
    </row>
    <row r="13190" spans="3:10" ht="12" thickBot="1" x14ac:dyDescent="0.25">
      <c r="C13190" s="254"/>
      <c r="D13190" s="254"/>
      <c r="E13190" s="255"/>
      <c r="F13190" s="256"/>
      <c r="G13190" s="257"/>
      <c r="H13190" s="243">
        <f t="shared" ca="1" si="616"/>
        <v>45139</v>
      </c>
      <c r="I13190" s="244">
        <f t="shared" si="617"/>
        <v>43892</v>
      </c>
      <c r="J13190" s="244" t="str">
        <f t="shared" ref="J13190:J13253" si="618">IF(G13190="","",IF(G13190&gt;=0,"Debitoren",IF(G13190&lt;0,"Kreditoren","")))</f>
        <v/>
      </c>
    </row>
    <row r="13191" spans="3:10" ht="12" thickBot="1" x14ac:dyDescent="0.25">
      <c r="C13191" s="254"/>
      <c r="D13191" s="254"/>
      <c r="E13191" s="255"/>
      <c r="F13191" s="256"/>
      <c r="G13191" s="257"/>
      <c r="H13191" s="243">
        <f t="shared" ref="H13191:H13254" ca="1" si="619">IF(F13191&lt;$F$2,EOMONTH($F$2,-1)+1,EOMONTH(F13191,-1)+1)</f>
        <v>45139</v>
      </c>
      <c r="I13191" s="244">
        <f t="shared" ref="I13191:I13254" si="620">IF(F13191&lt;$I$2,IF(   WEEKDAY(EOMONTH($I$2,-1)+1)=1,EOMONTH($I$2,-1)+1+1,EOMONTH($I$2,-1)+1),IF(WEEKDAY(F13191)=1,F13191+1,F13191))</f>
        <v>43892</v>
      </c>
      <c r="J13191" s="244" t="str">
        <f t="shared" si="618"/>
        <v/>
      </c>
    </row>
    <row r="13192" spans="3:10" ht="12" thickBot="1" x14ac:dyDescent="0.25">
      <c r="C13192" s="254"/>
      <c r="D13192" s="254"/>
      <c r="E13192" s="255"/>
      <c r="F13192" s="256"/>
      <c r="G13192" s="257"/>
      <c r="H13192" s="243">
        <f t="shared" ca="1" si="619"/>
        <v>45139</v>
      </c>
      <c r="I13192" s="244">
        <f t="shared" si="620"/>
        <v>43892</v>
      </c>
      <c r="J13192" s="244" t="str">
        <f t="shared" si="618"/>
        <v/>
      </c>
    </row>
    <row r="13193" spans="3:10" ht="12" thickBot="1" x14ac:dyDescent="0.25">
      <c r="C13193" s="254"/>
      <c r="D13193" s="254"/>
      <c r="E13193" s="255"/>
      <c r="F13193" s="256"/>
      <c r="G13193" s="257"/>
      <c r="H13193" s="243">
        <f t="shared" ca="1" si="619"/>
        <v>45139</v>
      </c>
      <c r="I13193" s="244">
        <f t="shared" si="620"/>
        <v>43892</v>
      </c>
      <c r="J13193" s="244" t="str">
        <f t="shared" si="618"/>
        <v/>
      </c>
    </row>
    <row r="13194" spans="3:10" ht="12" thickBot="1" x14ac:dyDescent="0.25">
      <c r="C13194" s="254"/>
      <c r="D13194" s="254"/>
      <c r="E13194" s="255"/>
      <c r="F13194" s="256"/>
      <c r="G13194" s="257"/>
      <c r="H13194" s="243">
        <f t="shared" ca="1" si="619"/>
        <v>45139</v>
      </c>
      <c r="I13194" s="244">
        <f t="shared" si="620"/>
        <v>43892</v>
      </c>
      <c r="J13194" s="244" t="str">
        <f t="shared" si="618"/>
        <v/>
      </c>
    </row>
    <row r="13195" spans="3:10" ht="12" thickBot="1" x14ac:dyDescent="0.25">
      <c r="C13195" s="254"/>
      <c r="D13195" s="254"/>
      <c r="E13195" s="255"/>
      <c r="F13195" s="256"/>
      <c r="G13195" s="257"/>
      <c r="H13195" s="243">
        <f t="shared" ca="1" si="619"/>
        <v>45139</v>
      </c>
      <c r="I13195" s="244">
        <f t="shared" si="620"/>
        <v>43892</v>
      </c>
      <c r="J13195" s="244" t="str">
        <f t="shared" si="618"/>
        <v/>
      </c>
    </row>
    <row r="13196" spans="3:10" ht="12" thickBot="1" x14ac:dyDescent="0.25">
      <c r="C13196" s="254"/>
      <c r="D13196" s="254"/>
      <c r="E13196" s="255"/>
      <c r="F13196" s="256"/>
      <c r="G13196" s="257"/>
      <c r="H13196" s="243">
        <f t="shared" ca="1" si="619"/>
        <v>45139</v>
      </c>
      <c r="I13196" s="244">
        <f t="shared" si="620"/>
        <v>43892</v>
      </c>
      <c r="J13196" s="244" t="str">
        <f t="shared" si="618"/>
        <v/>
      </c>
    </row>
    <row r="13197" spans="3:10" ht="12" thickBot="1" x14ac:dyDescent="0.25">
      <c r="C13197" s="254"/>
      <c r="D13197" s="254"/>
      <c r="E13197" s="255"/>
      <c r="F13197" s="256"/>
      <c r="G13197" s="257"/>
      <c r="H13197" s="243">
        <f t="shared" ca="1" si="619"/>
        <v>45139</v>
      </c>
      <c r="I13197" s="244">
        <f t="shared" si="620"/>
        <v>43892</v>
      </c>
      <c r="J13197" s="244" t="str">
        <f t="shared" si="618"/>
        <v/>
      </c>
    </row>
    <row r="13198" spans="3:10" ht="12" thickBot="1" x14ac:dyDescent="0.25">
      <c r="C13198" s="254"/>
      <c r="D13198" s="254"/>
      <c r="E13198" s="255"/>
      <c r="F13198" s="256"/>
      <c r="G13198" s="257"/>
      <c r="H13198" s="243">
        <f t="shared" ca="1" si="619"/>
        <v>45139</v>
      </c>
      <c r="I13198" s="244">
        <f t="shared" si="620"/>
        <v>43892</v>
      </c>
      <c r="J13198" s="244" t="str">
        <f t="shared" si="618"/>
        <v/>
      </c>
    </row>
    <row r="13199" spans="3:10" ht="12" thickBot="1" x14ac:dyDescent="0.25">
      <c r="C13199" s="254"/>
      <c r="D13199" s="254"/>
      <c r="E13199" s="255"/>
      <c r="F13199" s="256"/>
      <c r="G13199" s="257"/>
      <c r="H13199" s="243">
        <f t="shared" ca="1" si="619"/>
        <v>45139</v>
      </c>
      <c r="I13199" s="244">
        <f t="shared" si="620"/>
        <v>43892</v>
      </c>
      <c r="J13199" s="244" t="str">
        <f t="shared" si="618"/>
        <v/>
      </c>
    </row>
    <row r="13200" spans="3:10" ht="12" thickBot="1" x14ac:dyDescent="0.25">
      <c r="C13200" s="254"/>
      <c r="D13200" s="254"/>
      <c r="E13200" s="255"/>
      <c r="F13200" s="256"/>
      <c r="G13200" s="257"/>
      <c r="H13200" s="243">
        <f t="shared" ca="1" si="619"/>
        <v>45139</v>
      </c>
      <c r="I13200" s="244">
        <f t="shared" si="620"/>
        <v>43892</v>
      </c>
      <c r="J13200" s="244" t="str">
        <f t="shared" si="618"/>
        <v/>
      </c>
    </row>
    <row r="13201" spans="3:10" ht="12" thickBot="1" x14ac:dyDescent="0.25">
      <c r="C13201" s="254"/>
      <c r="D13201" s="254"/>
      <c r="E13201" s="255"/>
      <c r="F13201" s="256"/>
      <c r="G13201" s="257"/>
      <c r="H13201" s="243">
        <f t="shared" ca="1" si="619"/>
        <v>45139</v>
      </c>
      <c r="I13201" s="244">
        <f t="shared" si="620"/>
        <v>43892</v>
      </c>
      <c r="J13201" s="244" t="str">
        <f t="shared" si="618"/>
        <v/>
      </c>
    </row>
    <row r="13202" spans="3:10" ht="12" thickBot="1" x14ac:dyDescent="0.25">
      <c r="C13202" s="254"/>
      <c r="D13202" s="254"/>
      <c r="E13202" s="255"/>
      <c r="F13202" s="256"/>
      <c r="G13202" s="257"/>
      <c r="H13202" s="243">
        <f t="shared" ca="1" si="619"/>
        <v>45139</v>
      </c>
      <c r="I13202" s="244">
        <f t="shared" si="620"/>
        <v>43892</v>
      </c>
      <c r="J13202" s="244" t="str">
        <f t="shared" si="618"/>
        <v/>
      </c>
    </row>
    <row r="13203" spans="3:10" ht="12" thickBot="1" x14ac:dyDescent="0.25">
      <c r="C13203" s="254"/>
      <c r="D13203" s="254"/>
      <c r="E13203" s="255"/>
      <c r="F13203" s="256"/>
      <c r="G13203" s="257"/>
      <c r="H13203" s="243">
        <f t="shared" ca="1" si="619"/>
        <v>45139</v>
      </c>
      <c r="I13203" s="244">
        <f t="shared" si="620"/>
        <v>43892</v>
      </c>
      <c r="J13203" s="244" t="str">
        <f t="shared" si="618"/>
        <v/>
      </c>
    </row>
    <row r="13204" spans="3:10" ht="12" thickBot="1" x14ac:dyDescent="0.25">
      <c r="C13204" s="254"/>
      <c r="D13204" s="254"/>
      <c r="E13204" s="255"/>
      <c r="F13204" s="256"/>
      <c r="G13204" s="257"/>
      <c r="H13204" s="243">
        <f t="shared" ca="1" si="619"/>
        <v>45139</v>
      </c>
      <c r="I13204" s="244">
        <f t="shared" si="620"/>
        <v>43892</v>
      </c>
      <c r="J13204" s="244" t="str">
        <f t="shared" si="618"/>
        <v/>
      </c>
    </row>
    <row r="13205" spans="3:10" ht="12" thickBot="1" x14ac:dyDescent="0.25">
      <c r="C13205" s="254"/>
      <c r="D13205" s="254"/>
      <c r="E13205" s="255"/>
      <c r="F13205" s="256"/>
      <c r="G13205" s="257"/>
      <c r="H13205" s="243">
        <f t="shared" ca="1" si="619"/>
        <v>45139</v>
      </c>
      <c r="I13205" s="244">
        <f t="shared" si="620"/>
        <v>43892</v>
      </c>
      <c r="J13205" s="244" t="str">
        <f t="shared" si="618"/>
        <v/>
      </c>
    </row>
    <row r="13206" spans="3:10" ht="12" thickBot="1" x14ac:dyDescent="0.25">
      <c r="C13206" s="254"/>
      <c r="D13206" s="254"/>
      <c r="E13206" s="255"/>
      <c r="F13206" s="256"/>
      <c r="G13206" s="257"/>
      <c r="H13206" s="243">
        <f t="shared" ca="1" si="619"/>
        <v>45139</v>
      </c>
      <c r="I13206" s="244">
        <f t="shared" si="620"/>
        <v>43892</v>
      </c>
      <c r="J13206" s="244" t="str">
        <f t="shared" si="618"/>
        <v/>
      </c>
    </row>
    <row r="13207" spans="3:10" ht="12" thickBot="1" x14ac:dyDescent="0.25">
      <c r="C13207" s="254"/>
      <c r="D13207" s="254"/>
      <c r="E13207" s="255"/>
      <c r="F13207" s="256"/>
      <c r="G13207" s="257"/>
      <c r="H13207" s="243">
        <f t="shared" ca="1" si="619"/>
        <v>45139</v>
      </c>
      <c r="I13207" s="244">
        <f t="shared" si="620"/>
        <v>43892</v>
      </c>
      <c r="J13207" s="244" t="str">
        <f t="shared" si="618"/>
        <v/>
      </c>
    </row>
    <row r="13208" spans="3:10" ht="12" thickBot="1" x14ac:dyDescent="0.25">
      <c r="C13208" s="254"/>
      <c r="D13208" s="254"/>
      <c r="E13208" s="255"/>
      <c r="F13208" s="256"/>
      <c r="G13208" s="257"/>
      <c r="H13208" s="243">
        <f t="shared" ca="1" si="619"/>
        <v>45139</v>
      </c>
      <c r="I13208" s="244">
        <f t="shared" si="620"/>
        <v>43892</v>
      </c>
      <c r="J13208" s="244" t="str">
        <f t="shared" si="618"/>
        <v/>
      </c>
    </row>
    <row r="13209" spans="3:10" ht="12" thickBot="1" x14ac:dyDescent="0.25">
      <c r="C13209" s="254"/>
      <c r="D13209" s="254"/>
      <c r="E13209" s="255"/>
      <c r="F13209" s="256"/>
      <c r="G13209" s="257"/>
      <c r="H13209" s="243">
        <f t="shared" ca="1" si="619"/>
        <v>45139</v>
      </c>
      <c r="I13209" s="244">
        <f t="shared" si="620"/>
        <v>43892</v>
      </c>
      <c r="J13209" s="244" t="str">
        <f t="shared" si="618"/>
        <v/>
      </c>
    </row>
    <row r="13210" spans="3:10" ht="12" thickBot="1" x14ac:dyDescent="0.25">
      <c r="C13210" s="254"/>
      <c r="D13210" s="254"/>
      <c r="E13210" s="255"/>
      <c r="F13210" s="256"/>
      <c r="G13210" s="257"/>
      <c r="H13210" s="243">
        <f t="shared" ca="1" si="619"/>
        <v>45139</v>
      </c>
      <c r="I13210" s="244">
        <f t="shared" si="620"/>
        <v>43892</v>
      </c>
      <c r="J13210" s="244" t="str">
        <f t="shared" si="618"/>
        <v/>
      </c>
    </row>
    <row r="13211" spans="3:10" ht="12" thickBot="1" x14ac:dyDescent="0.25">
      <c r="C13211" s="254"/>
      <c r="D13211" s="254"/>
      <c r="E13211" s="255"/>
      <c r="F13211" s="256"/>
      <c r="G13211" s="257"/>
      <c r="H13211" s="243">
        <f t="shared" ca="1" si="619"/>
        <v>45139</v>
      </c>
      <c r="I13211" s="244">
        <f t="shared" si="620"/>
        <v>43892</v>
      </c>
      <c r="J13211" s="244" t="str">
        <f t="shared" si="618"/>
        <v/>
      </c>
    </row>
    <row r="13212" spans="3:10" ht="12" thickBot="1" x14ac:dyDescent="0.25">
      <c r="C13212" s="254"/>
      <c r="D13212" s="254"/>
      <c r="E13212" s="255"/>
      <c r="F13212" s="256"/>
      <c r="G13212" s="257"/>
      <c r="H13212" s="243">
        <f t="shared" ca="1" si="619"/>
        <v>45139</v>
      </c>
      <c r="I13212" s="244">
        <f t="shared" si="620"/>
        <v>43892</v>
      </c>
      <c r="J13212" s="244" t="str">
        <f t="shared" si="618"/>
        <v/>
      </c>
    </row>
    <row r="13213" spans="3:10" ht="12" thickBot="1" x14ac:dyDescent="0.25">
      <c r="C13213" s="254"/>
      <c r="D13213" s="254"/>
      <c r="E13213" s="255"/>
      <c r="F13213" s="256"/>
      <c r="G13213" s="257"/>
      <c r="H13213" s="243">
        <f t="shared" ca="1" si="619"/>
        <v>45139</v>
      </c>
      <c r="I13213" s="244">
        <f t="shared" si="620"/>
        <v>43892</v>
      </c>
      <c r="J13213" s="244" t="str">
        <f t="shared" si="618"/>
        <v/>
      </c>
    </row>
    <row r="13214" spans="3:10" ht="12" thickBot="1" x14ac:dyDescent="0.25">
      <c r="C13214" s="254"/>
      <c r="D13214" s="254"/>
      <c r="E13214" s="255"/>
      <c r="F13214" s="256"/>
      <c r="G13214" s="257"/>
      <c r="H13214" s="243">
        <f t="shared" ca="1" si="619"/>
        <v>45139</v>
      </c>
      <c r="I13214" s="244">
        <f t="shared" si="620"/>
        <v>43892</v>
      </c>
      <c r="J13214" s="244" t="str">
        <f t="shared" si="618"/>
        <v/>
      </c>
    </row>
    <row r="13215" spans="3:10" ht="12" thickBot="1" x14ac:dyDescent="0.25">
      <c r="C13215" s="254"/>
      <c r="D13215" s="254"/>
      <c r="E13215" s="255"/>
      <c r="F13215" s="256"/>
      <c r="G13215" s="257"/>
      <c r="H13215" s="243">
        <f t="shared" ca="1" si="619"/>
        <v>45139</v>
      </c>
      <c r="I13215" s="244">
        <f t="shared" si="620"/>
        <v>43892</v>
      </c>
      <c r="J13215" s="244" t="str">
        <f t="shared" si="618"/>
        <v/>
      </c>
    </row>
    <row r="13216" spans="3:10" ht="12" thickBot="1" x14ac:dyDescent="0.25">
      <c r="C13216" s="254"/>
      <c r="D13216" s="254"/>
      <c r="E13216" s="255"/>
      <c r="F13216" s="256"/>
      <c r="G13216" s="257"/>
      <c r="H13216" s="243">
        <f t="shared" ca="1" si="619"/>
        <v>45139</v>
      </c>
      <c r="I13216" s="244">
        <f t="shared" si="620"/>
        <v>43892</v>
      </c>
      <c r="J13216" s="244" t="str">
        <f t="shared" si="618"/>
        <v/>
      </c>
    </row>
    <row r="13217" spans="3:10" ht="12" thickBot="1" x14ac:dyDescent="0.25">
      <c r="C13217" s="254"/>
      <c r="D13217" s="254"/>
      <c r="E13217" s="255"/>
      <c r="F13217" s="256"/>
      <c r="G13217" s="257"/>
      <c r="H13217" s="243">
        <f t="shared" ca="1" si="619"/>
        <v>45139</v>
      </c>
      <c r="I13217" s="244">
        <f t="shared" si="620"/>
        <v>43892</v>
      </c>
      <c r="J13217" s="244" t="str">
        <f t="shared" si="618"/>
        <v/>
      </c>
    </row>
    <row r="13218" spans="3:10" ht="12" thickBot="1" x14ac:dyDescent="0.25">
      <c r="C13218" s="254"/>
      <c r="D13218" s="254"/>
      <c r="E13218" s="255"/>
      <c r="F13218" s="256"/>
      <c r="G13218" s="257"/>
      <c r="H13218" s="243">
        <f t="shared" ca="1" si="619"/>
        <v>45139</v>
      </c>
      <c r="I13218" s="244">
        <f t="shared" si="620"/>
        <v>43892</v>
      </c>
      <c r="J13218" s="244" t="str">
        <f t="shared" si="618"/>
        <v/>
      </c>
    </row>
    <row r="13219" spans="3:10" ht="12" thickBot="1" x14ac:dyDescent="0.25">
      <c r="C13219" s="254"/>
      <c r="D13219" s="254"/>
      <c r="E13219" s="255"/>
      <c r="F13219" s="256"/>
      <c r="G13219" s="257"/>
      <c r="H13219" s="243">
        <f t="shared" ca="1" si="619"/>
        <v>45139</v>
      </c>
      <c r="I13219" s="244">
        <f t="shared" si="620"/>
        <v>43892</v>
      </c>
      <c r="J13219" s="244" t="str">
        <f t="shared" si="618"/>
        <v/>
      </c>
    </row>
    <row r="13220" spans="3:10" ht="12" thickBot="1" x14ac:dyDescent="0.25">
      <c r="C13220" s="254"/>
      <c r="D13220" s="254"/>
      <c r="E13220" s="255"/>
      <c r="F13220" s="256"/>
      <c r="G13220" s="257"/>
      <c r="H13220" s="243">
        <f t="shared" ca="1" si="619"/>
        <v>45139</v>
      </c>
      <c r="I13220" s="244">
        <f t="shared" si="620"/>
        <v>43892</v>
      </c>
      <c r="J13220" s="244" t="str">
        <f t="shared" si="618"/>
        <v/>
      </c>
    </row>
    <row r="13221" spans="3:10" ht="12" thickBot="1" x14ac:dyDescent="0.25">
      <c r="C13221" s="254"/>
      <c r="D13221" s="254"/>
      <c r="E13221" s="255"/>
      <c r="F13221" s="256"/>
      <c r="G13221" s="257"/>
      <c r="H13221" s="243">
        <f t="shared" ca="1" si="619"/>
        <v>45139</v>
      </c>
      <c r="I13221" s="244">
        <f t="shared" si="620"/>
        <v>43892</v>
      </c>
      <c r="J13221" s="244" t="str">
        <f t="shared" si="618"/>
        <v/>
      </c>
    </row>
    <row r="13222" spans="3:10" ht="12" thickBot="1" x14ac:dyDescent="0.25">
      <c r="C13222" s="254"/>
      <c r="D13222" s="254"/>
      <c r="E13222" s="255"/>
      <c r="F13222" s="256"/>
      <c r="G13222" s="257"/>
      <c r="H13222" s="243">
        <f t="shared" ca="1" si="619"/>
        <v>45139</v>
      </c>
      <c r="I13222" s="244">
        <f t="shared" si="620"/>
        <v>43892</v>
      </c>
      <c r="J13222" s="244" t="str">
        <f t="shared" si="618"/>
        <v/>
      </c>
    </row>
    <row r="13223" spans="3:10" ht="12" thickBot="1" x14ac:dyDescent="0.25">
      <c r="C13223" s="254"/>
      <c r="D13223" s="254"/>
      <c r="E13223" s="255"/>
      <c r="F13223" s="256"/>
      <c r="G13223" s="257"/>
      <c r="H13223" s="243">
        <f t="shared" ca="1" si="619"/>
        <v>45139</v>
      </c>
      <c r="I13223" s="244">
        <f t="shared" si="620"/>
        <v>43892</v>
      </c>
      <c r="J13223" s="244" t="str">
        <f t="shared" si="618"/>
        <v/>
      </c>
    </row>
    <row r="13224" spans="3:10" ht="12" thickBot="1" x14ac:dyDescent="0.25">
      <c r="C13224" s="254"/>
      <c r="D13224" s="254"/>
      <c r="E13224" s="255"/>
      <c r="F13224" s="256"/>
      <c r="G13224" s="257"/>
      <c r="H13224" s="243">
        <f t="shared" ca="1" si="619"/>
        <v>45139</v>
      </c>
      <c r="I13224" s="244">
        <f t="shared" si="620"/>
        <v>43892</v>
      </c>
      <c r="J13224" s="244" t="str">
        <f t="shared" si="618"/>
        <v/>
      </c>
    </row>
    <row r="13225" spans="3:10" ht="12" thickBot="1" x14ac:dyDescent="0.25">
      <c r="C13225" s="254"/>
      <c r="D13225" s="254"/>
      <c r="E13225" s="255"/>
      <c r="F13225" s="256"/>
      <c r="G13225" s="257"/>
      <c r="H13225" s="243">
        <f t="shared" ca="1" si="619"/>
        <v>45139</v>
      </c>
      <c r="I13225" s="244">
        <f t="shared" si="620"/>
        <v>43892</v>
      </c>
      <c r="J13225" s="244" t="str">
        <f t="shared" si="618"/>
        <v/>
      </c>
    </row>
    <row r="13226" spans="3:10" ht="12" thickBot="1" x14ac:dyDescent="0.25">
      <c r="C13226" s="254"/>
      <c r="D13226" s="254"/>
      <c r="E13226" s="255"/>
      <c r="F13226" s="256"/>
      <c r="G13226" s="257"/>
      <c r="H13226" s="243">
        <f t="shared" ca="1" si="619"/>
        <v>45139</v>
      </c>
      <c r="I13226" s="244">
        <f t="shared" si="620"/>
        <v>43892</v>
      </c>
      <c r="J13226" s="244" t="str">
        <f t="shared" si="618"/>
        <v/>
      </c>
    </row>
    <row r="13227" spans="3:10" ht="12" thickBot="1" x14ac:dyDescent="0.25">
      <c r="C13227" s="254"/>
      <c r="D13227" s="254"/>
      <c r="E13227" s="255"/>
      <c r="F13227" s="256"/>
      <c r="G13227" s="257"/>
      <c r="H13227" s="243">
        <f t="shared" ca="1" si="619"/>
        <v>45139</v>
      </c>
      <c r="I13227" s="244">
        <f t="shared" si="620"/>
        <v>43892</v>
      </c>
      <c r="J13227" s="244" t="str">
        <f t="shared" si="618"/>
        <v/>
      </c>
    </row>
    <row r="13228" spans="3:10" ht="12" thickBot="1" x14ac:dyDescent="0.25">
      <c r="C13228" s="254"/>
      <c r="D13228" s="254"/>
      <c r="E13228" s="255"/>
      <c r="F13228" s="256"/>
      <c r="G13228" s="257"/>
      <c r="H13228" s="243">
        <f t="shared" ca="1" si="619"/>
        <v>45139</v>
      </c>
      <c r="I13228" s="244">
        <f t="shared" si="620"/>
        <v>43892</v>
      </c>
      <c r="J13228" s="244" t="str">
        <f t="shared" si="618"/>
        <v/>
      </c>
    </row>
    <row r="13229" spans="3:10" ht="12" thickBot="1" x14ac:dyDescent="0.25">
      <c r="C13229" s="254"/>
      <c r="D13229" s="254"/>
      <c r="E13229" s="255"/>
      <c r="F13229" s="256"/>
      <c r="G13229" s="257"/>
      <c r="H13229" s="243">
        <f t="shared" ca="1" si="619"/>
        <v>45139</v>
      </c>
      <c r="I13229" s="244">
        <f t="shared" si="620"/>
        <v>43892</v>
      </c>
      <c r="J13229" s="244" t="str">
        <f t="shared" si="618"/>
        <v/>
      </c>
    </row>
    <row r="13230" spans="3:10" ht="12" thickBot="1" x14ac:dyDescent="0.25">
      <c r="C13230" s="254"/>
      <c r="D13230" s="254"/>
      <c r="E13230" s="255"/>
      <c r="F13230" s="256"/>
      <c r="G13230" s="257"/>
      <c r="H13230" s="243">
        <f t="shared" ca="1" si="619"/>
        <v>45139</v>
      </c>
      <c r="I13230" s="244">
        <f t="shared" si="620"/>
        <v>43892</v>
      </c>
      <c r="J13230" s="244" t="str">
        <f t="shared" si="618"/>
        <v/>
      </c>
    </row>
    <row r="13231" spans="3:10" ht="12" thickBot="1" x14ac:dyDescent="0.25">
      <c r="C13231" s="254"/>
      <c r="D13231" s="254"/>
      <c r="E13231" s="255"/>
      <c r="F13231" s="256"/>
      <c r="G13231" s="257"/>
      <c r="H13231" s="243">
        <f t="shared" ca="1" si="619"/>
        <v>45139</v>
      </c>
      <c r="I13231" s="244">
        <f t="shared" si="620"/>
        <v>43892</v>
      </c>
      <c r="J13231" s="244" t="str">
        <f t="shared" si="618"/>
        <v/>
      </c>
    </row>
    <row r="13232" spans="3:10" ht="12" thickBot="1" x14ac:dyDescent="0.25">
      <c r="C13232" s="254"/>
      <c r="D13232" s="254"/>
      <c r="E13232" s="255"/>
      <c r="F13232" s="256"/>
      <c r="G13232" s="257"/>
      <c r="H13232" s="243">
        <f t="shared" ca="1" si="619"/>
        <v>45139</v>
      </c>
      <c r="I13232" s="244">
        <f t="shared" si="620"/>
        <v>43892</v>
      </c>
      <c r="J13232" s="244" t="str">
        <f t="shared" si="618"/>
        <v/>
      </c>
    </row>
    <row r="13233" spans="3:10" ht="12" thickBot="1" x14ac:dyDescent="0.25">
      <c r="C13233" s="254"/>
      <c r="D13233" s="254"/>
      <c r="E13233" s="255"/>
      <c r="F13233" s="256"/>
      <c r="G13233" s="257"/>
      <c r="H13233" s="243">
        <f t="shared" ca="1" si="619"/>
        <v>45139</v>
      </c>
      <c r="I13233" s="244">
        <f t="shared" si="620"/>
        <v>43892</v>
      </c>
      <c r="J13233" s="244" t="str">
        <f t="shared" si="618"/>
        <v/>
      </c>
    </row>
    <row r="13234" spans="3:10" ht="12" thickBot="1" x14ac:dyDescent="0.25">
      <c r="C13234" s="254"/>
      <c r="D13234" s="254"/>
      <c r="E13234" s="255"/>
      <c r="F13234" s="256"/>
      <c r="G13234" s="257"/>
      <c r="H13234" s="243">
        <f t="shared" ca="1" si="619"/>
        <v>45139</v>
      </c>
      <c r="I13234" s="244">
        <f t="shared" si="620"/>
        <v>43892</v>
      </c>
      <c r="J13234" s="244" t="str">
        <f t="shared" si="618"/>
        <v/>
      </c>
    </row>
    <row r="13235" spans="3:10" ht="12" thickBot="1" x14ac:dyDescent="0.25">
      <c r="C13235" s="254"/>
      <c r="D13235" s="254"/>
      <c r="E13235" s="255"/>
      <c r="F13235" s="256"/>
      <c r="G13235" s="257"/>
      <c r="H13235" s="243">
        <f t="shared" ca="1" si="619"/>
        <v>45139</v>
      </c>
      <c r="I13235" s="244">
        <f t="shared" si="620"/>
        <v>43892</v>
      </c>
      <c r="J13235" s="244" t="str">
        <f t="shared" si="618"/>
        <v/>
      </c>
    </row>
    <row r="13236" spans="3:10" ht="12" thickBot="1" x14ac:dyDescent="0.25">
      <c r="C13236" s="254"/>
      <c r="D13236" s="254"/>
      <c r="E13236" s="255"/>
      <c r="F13236" s="256"/>
      <c r="G13236" s="257"/>
      <c r="H13236" s="243">
        <f t="shared" ca="1" si="619"/>
        <v>45139</v>
      </c>
      <c r="I13236" s="244">
        <f t="shared" si="620"/>
        <v>43892</v>
      </c>
      <c r="J13236" s="244" t="str">
        <f t="shared" si="618"/>
        <v/>
      </c>
    </row>
    <row r="13237" spans="3:10" ht="12" thickBot="1" x14ac:dyDescent="0.25">
      <c r="C13237" s="254"/>
      <c r="D13237" s="254"/>
      <c r="E13237" s="255"/>
      <c r="F13237" s="256"/>
      <c r="G13237" s="257"/>
      <c r="H13237" s="243">
        <f t="shared" ca="1" si="619"/>
        <v>45139</v>
      </c>
      <c r="I13237" s="244">
        <f t="shared" si="620"/>
        <v>43892</v>
      </c>
      <c r="J13237" s="244" t="str">
        <f t="shared" si="618"/>
        <v/>
      </c>
    </row>
    <row r="13238" spans="3:10" ht="12" thickBot="1" x14ac:dyDescent="0.25">
      <c r="C13238" s="254"/>
      <c r="D13238" s="254"/>
      <c r="E13238" s="255"/>
      <c r="F13238" s="256"/>
      <c r="G13238" s="257"/>
      <c r="H13238" s="243">
        <f t="shared" ca="1" si="619"/>
        <v>45139</v>
      </c>
      <c r="I13238" s="244">
        <f t="shared" si="620"/>
        <v>43892</v>
      </c>
      <c r="J13238" s="244" t="str">
        <f t="shared" si="618"/>
        <v/>
      </c>
    </row>
    <row r="13239" spans="3:10" ht="12" thickBot="1" x14ac:dyDescent="0.25">
      <c r="C13239" s="254"/>
      <c r="D13239" s="254"/>
      <c r="E13239" s="255"/>
      <c r="F13239" s="256"/>
      <c r="G13239" s="257"/>
      <c r="H13239" s="243">
        <f t="shared" ca="1" si="619"/>
        <v>45139</v>
      </c>
      <c r="I13239" s="244">
        <f t="shared" si="620"/>
        <v>43892</v>
      </c>
      <c r="J13239" s="244" t="str">
        <f t="shared" si="618"/>
        <v/>
      </c>
    </row>
    <row r="13240" spans="3:10" ht="12" thickBot="1" x14ac:dyDescent="0.25">
      <c r="C13240" s="254"/>
      <c r="D13240" s="254"/>
      <c r="E13240" s="255"/>
      <c r="F13240" s="256"/>
      <c r="G13240" s="257"/>
      <c r="H13240" s="243">
        <f t="shared" ca="1" si="619"/>
        <v>45139</v>
      </c>
      <c r="I13240" s="244">
        <f t="shared" si="620"/>
        <v>43892</v>
      </c>
      <c r="J13240" s="244" t="str">
        <f t="shared" si="618"/>
        <v/>
      </c>
    </row>
    <row r="13241" spans="3:10" ht="12" thickBot="1" x14ac:dyDescent="0.25">
      <c r="C13241" s="254"/>
      <c r="D13241" s="254"/>
      <c r="E13241" s="255"/>
      <c r="F13241" s="256"/>
      <c r="G13241" s="257"/>
      <c r="H13241" s="243">
        <f t="shared" ca="1" si="619"/>
        <v>45139</v>
      </c>
      <c r="I13241" s="244">
        <f t="shared" si="620"/>
        <v>43892</v>
      </c>
      <c r="J13241" s="244" t="str">
        <f t="shared" si="618"/>
        <v/>
      </c>
    </row>
    <row r="13242" spans="3:10" ht="12" thickBot="1" x14ac:dyDescent="0.25">
      <c r="C13242" s="254"/>
      <c r="D13242" s="254"/>
      <c r="E13242" s="255"/>
      <c r="F13242" s="256"/>
      <c r="G13242" s="257"/>
      <c r="H13242" s="243">
        <f t="shared" ca="1" si="619"/>
        <v>45139</v>
      </c>
      <c r="I13242" s="244">
        <f t="shared" si="620"/>
        <v>43892</v>
      </c>
      <c r="J13242" s="244" t="str">
        <f t="shared" si="618"/>
        <v/>
      </c>
    </row>
    <row r="13243" spans="3:10" ht="12" thickBot="1" x14ac:dyDescent="0.25">
      <c r="C13243" s="254"/>
      <c r="D13243" s="254"/>
      <c r="E13243" s="255"/>
      <c r="F13243" s="256"/>
      <c r="G13243" s="257"/>
      <c r="H13243" s="243">
        <f t="shared" ca="1" si="619"/>
        <v>45139</v>
      </c>
      <c r="I13243" s="244">
        <f t="shared" si="620"/>
        <v>43892</v>
      </c>
      <c r="J13243" s="244" t="str">
        <f t="shared" si="618"/>
        <v/>
      </c>
    </row>
    <row r="13244" spans="3:10" ht="12" thickBot="1" x14ac:dyDescent="0.25">
      <c r="C13244" s="254"/>
      <c r="D13244" s="254"/>
      <c r="E13244" s="255"/>
      <c r="F13244" s="256"/>
      <c r="G13244" s="257"/>
      <c r="H13244" s="243">
        <f t="shared" ca="1" si="619"/>
        <v>45139</v>
      </c>
      <c r="I13244" s="244">
        <f t="shared" si="620"/>
        <v>43892</v>
      </c>
      <c r="J13244" s="244" t="str">
        <f t="shared" si="618"/>
        <v/>
      </c>
    </row>
    <row r="13245" spans="3:10" ht="12" thickBot="1" x14ac:dyDescent="0.25">
      <c r="C13245" s="254"/>
      <c r="D13245" s="254"/>
      <c r="E13245" s="255"/>
      <c r="F13245" s="256"/>
      <c r="G13245" s="257"/>
      <c r="H13245" s="243">
        <f t="shared" ca="1" si="619"/>
        <v>45139</v>
      </c>
      <c r="I13245" s="244">
        <f t="shared" si="620"/>
        <v>43892</v>
      </c>
      <c r="J13245" s="244" t="str">
        <f t="shared" si="618"/>
        <v/>
      </c>
    </row>
    <row r="13246" spans="3:10" ht="12" thickBot="1" x14ac:dyDescent="0.25">
      <c r="C13246" s="254"/>
      <c r="D13246" s="254"/>
      <c r="E13246" s="255"/>
      <c r="F13246" s="256"/>
      <c r="G13246" s="257"/>
      <c r="H13246" s="243">
        <f t="shared" ca="1" si="619"/>
        <v>45139</v>
      </c>
      <c r="I13246" s="244">
        <f t="shared" si="620"/>
        <v>43892</v>
      </c>
      <c r="J13246" s="244" t="str">
        <f t="shared" si="618"/>
        <v/>
      </c>
    </row>
    <row r="13247" spans="3:10" ht="12" thickBot="1" x14ac:dyDescent="0.25">
      <c r="C13247" s="254"/>
      <c r="D13247" s="254"/>
      <c r="E13247" s="255"/>
      <c r="F13247" s="256"/>
      <c r="G13247" s="257"/>
      <c r="H13247" s="243">
        <f t="shared" ca="1" si="619"/>
        <v>45139</v>
      </c>
      <c r="I13247" s="244">
        <f t="shared" si="620"/>
        <v>43892</v>
      </c>
      <c r="J13247" s="244" t="str">
        <f t="shared" si="618"/>
        <v/>
      </c>
    </row>
    <row r="13248" spans="3:10" ht="12" thickBot="1" x14ac:dyDescent="0.25">
      <c r="C13248" s="254"/>
      <c r="D13248" s="254"/>
      <c r="E13248" s="255"/>
      <c r="F13248" s="256"/>
      <c r="G13248" s="257"/>
      <c r="H13248" s="243">
        <f t="shared" ca="1" si="619"/>
        <v>45139</v>
      </c>
      <c r="I13248" s="244">
        <f t="shared" si="620"/>
        <v>43892</v>
      </c>
      <c r="J13248" s="244" t="str">
        <f t="shared" si="618"/>
        <v/>
      </c>
    </row>
    <row r="13249" spans="3:10" ht="12" thickBot="1" x14ac:dyDescent="0.25">
      <c r="C13249" s="254"/>
      <c r="D13249" s="254"/>
      <c r="E13249" s="255"/>
      <c r="F13249" s="256"/>
      <c r="G13249" s="257"/>
      <c r="H13249" s="243">
        <f t="shared" ca="1" si="619"/>
        <v>45139</v>
      </c>
      <c r="I13249" s="244">
        <f t="shared" si="620"/>
        <v>43892</v>
      </c>
      <c r="J13249" s="244" t="str">
        <f t="shared" si="618"/>
        <v/>
      </c>
    </row>
    <row r="13250" spans="3:10" ht="12" thickBot="1" x14ac:dyDescent="0.25">
      <c r="C13250" s="254"/>
      <c r="D13250" s="254"/>
      <c r="E13250" s="255"/>
      <c r="F13250" s="256"/>
      <c r="G13250" s="257"/>
      <c r="H13250" s="243">
        <f t="shared" ca="1" si="619"/>
        <v>45139</v>
      </c>
      <c r="I13250" s="244">
        <f t="shared" si="620"/>
        <v>43892</v>
      </c>
      <c r="J13250" s="244" t="str">
        <f t="shared" si="618"/>
        <v/>
      </c>
    </row>
    <row r="13251" spans="3:10" ht="12" thickBot="1" x14ac:dyDescent="0.25">
      <c r="C13251" s="254"/>
      <c r="D13251" s="254"/>
      <c r="E13251" s="255"/>
      <c r="F13251" s="256"/>
      <c r="G13251" s="257"/>
      <c r="H13251" s="243">
        <f t="shared" ca="1" si="619"/>
        <v>45139</v>
      </c>
      <c r="I13251" s="244">
        <f t="shared" si="620"/>
        <v>43892</v>
      </c>
      <c r="J13251" s="244" t="str">
        <f t="shared" si="618"/>
        <v/>
      </c>
    </row>
    <row r="13252" spans="3:10" ht="12" thickBot="1" x14ac:dyDescent="0.25">
      <c r="C13252" s="254"/>
      <c r="D13252" s="254"/>
      <c r="E13252" s="255"/>
      <c r="F13252" s="256"/>
      <c r="G13252" s="257"/>
      <c r="H13252" s="243">
        <f t="shared" ca="1" si="619"/>
        <v>45139</v>
      </c>
      <c r="I13252" s="244">
        <f t="shared" si="620"/>
        <v>43892</v>
      </c>
      <c r="J13252" s="244" t="str">
        <f t="shared" si="618"/>
        <v/>
      </c>
    </row>
    <row r="13253" spans="3:10" ht="12" thickBot="1" x14ac:dyDescent="0.25">
      <c r="C13253" s="254"/>
      <c r="D13253" s="254"/>
      <c r="E13253" s="255"/>
      <c r="F13253" s="256"/>
      <c r="G13253" s="257"/>
      <c r="H13253" s="243">
        <f t="shared" ca="1" si="619"/>
        <v>45139</v>
      </c>
      <c r="I13253" s="244">
        <f t="shared" si="620"/>
        <v>43892</v>
      </c>
      <c r="J13253" s="244" t="str">
        <f t="shared" si="618"/>
        <v/>
      </c>
    </row>
    <row r="13254" spans="3:10" ht="12" thickBot="1" x14ac:dyDescent="0.25">
      <c r="C13254" s="254"/>
      <c r="D13254" s="254"/>
      <c r="E13254" s="255"/>
      <c r="F13254" s="256"/>
      <c r="G13254" s="257"/>
      <c r="H13254" s="243">
        <f t="shared" ca="1" si="619"/>
        <v>45139</v>
      </c>
      <c r="I13254" s="244">
        <f t="shared" si="620"/>
        <v>43892</v>
      </c>
      <c r="J13254" s="244" t="str">
        <f t="shared" ref="J13254:J13317" si="621">IF(G13254="","",IF(G13254&gt;=0,"Debitoren",IF(G13254&lt;0,"Kreditoren","")))</f>
        <v/>
      </c>
    </row>
    <row r="13255" spans="3:10" ht="12" thickBot="1" x14ac:dyDescent="0.25">
      <c r="C13255" s="254"/>
      <c r="D13255" s="254"/>
      <c r="E13255" s="255"/>
      <c r="F13255" s="256"/>
      <c r="G13255" s="257"/>
      <c r="H13255" s="243">
        <f t="shared" ref="H13255:H13318" ca="1" si="622">IF(F13255&lt;$F$2,EOMONTH($F$2,-1)+1,EOMONTH(F13255,-1)+1)</f>
        <v>45139</v>
      </c>
      <c r="I13255" s="244">
        <f t="shared" ref="I13255:I13318" si="623">IF(F13255&lt;$I$2,IF(   WEEKDAY(EOMONTH($I$2,-1)+1)=1,EOMONTH($I$2,-1)+1+1,EOMONTH($I$2,-1)+1),IF(WEEKDAY(F13255)=1,F13255+1,F13255))</f>
        <v>43892</v>
      </c>
      <c r="J13255" s="244" t="str">
        <f t="shared" si="621"/>
        <v/>
      </c>
    </row>
    <row r="13256" spans="3:10" ht="12" thickBot="1" x14ac:dyDescent="0.25">
      <c r="C13256" s="254"/>
      <c r="D13256" s="254"/>
      <c r="E13256" s="255"/>
      <c r="F13256" s="256"/>
      <c r="G13256" s="257"/>
      <c r="H13256" s="243">
        <f t="shared" ca="1" si="622"/>
        <v>45139</v>
      </c>
      <c r="I13256" s="244">
        <f t="shared" si="623"/>
        <v>43892</v>
      </c>
      <c r="J13256" s="244" t="str">
        <f t="shared" si="621"/>
        <v/>
      </c>
    </row>
    <row r="13257" spans="3:10" ht="12" thickBot="1" x14ac:dyDescent="0.25">
      <c r="C13257" s="254"/>
      <c r="D13257" s="254"/>
      <c r="E13257" s="255"/>
      <c r="F13257" s="256"/>
      <c r="G13257" s="257"/>
      <c r="H13257" s="243">
        <f t="shared" ca="1" si="622"/>
        <v>45139</v>
      </c>
      <c r="I13257" s="244">
        <f t="shared" si="623"/>
        <v>43892</v>
      </c>
      <c r="J13257" s="244" t="str">
        <f t="shared" si="621"/>
        <v/>
      </c>
    </row>
    <row r="13258" spans="3:10" ht="12" thickBot="1" x14ac:dyDescent="0.25">
      <c r="C13258" s="254"/>
      <c r="D13258" s="254"/>
      <c r="E13258" s="255"/>
      <c r="F13258" s="256"/>
      <c r="G13258" s="257"/>
      <c r="H13258" s="243">
        <f t="shared" ca="1" si="622"/>
        <v>45139</v>
      </c>
      <c r="I13258" s="244">
        <f t="shared" si="623"/>
        <v>43892</v>
      </c>
      <c r="J13258" s="244" t="str">
        <f t="shared" si="621"/>
        <v/>
      </c>
    </row>
    <row r="13259" spans="3:10" ht="12" thickBot="1" x14ac:dyDescent="0.25">
      <c r="C13259" s="254"/>
      <c r="D13259" s="254"/>
      <c r="E13259" s="255"/>
      <c r="F13259" s="256"/>
      <c r="G13259" s="257"/>
      <c r="H13259" s="243">
        <f t="shared" ca="1" si="622"/>
        <v>45139</v>
      </c>
      <c r="I13259" s="244">
        <f t="shared" si="623"/>
        <v>43892</v>
      </c>
      <c r="J13259" s="244" t="str">
        <f t="shared" si="621"/>
        <v/>
      </c>
    </row>
    <row r="13260" spans="3:10" ht="12" thickBot="1" x14ac:dyDescent="0.25">
      <c r="C13260" s="254"/>
      <c r="D13260" s="254"/>
      <c r="E13260" s="255"/>
      <c r="F13260" s="256"/>
      <c r="G13260" s="257"/>
      <c r="H13260" s="243">
        <f t="shared" ca="1" si="622"/>
        <v>45139</v>
      </c>
      <c r="I13260" s="244">
        <f t="shared" si="623"/>
        <v>43892</v>
      </c>
      <c r="J13260" s="244" t="str">
        <f t="shared" si="621"/>
        <v/>
      </c>
    </row>
    <row r="13261" spans="3:10" ht="12" thickBot="1" x14ac:dyDescent="0.25">
      <c r="C13261" s="254"/>
      <c r="D13261" s="254"/>
      <c r="E13261" s="255"/>
      <c r="F13261" s="256"/>
      <c r="G13261" s="257"/>
      <c r="H13261" s="243">
        <f t="shared" ca="1" si="622"/>
        <v>45139</v>
      </c>
      <c r="I13261" s="244">
        <f t="shared" si="623"/>
        <v>43892</v>
      </c>
      <c r="J13261" s="244" t="str">
        <f t="shared" si="621"/>
        <v/>
      </c>
    </row>
    <row r="13262" spans="3:10" ht="12" thickBot="1" x14ac:dyDescent="0.25">
      <c r="C13262" s="254"/>
      <c r="D13262" s="254"/>
      <c r="E13262" s="255"/>
      <c r="F13262" s="256"/>
      <c r="G13262" s="257"/>
      <c r="H13262" s="243">
        <f t="shared" ca="1" si="622"/>
        <v>45139</v>
      </c>
      <c r="I13262" s="244">
        <f t="shared" si="623"/>
        <v>43892</v>
      </c>
      <c r="J13262" s="244" t="str">
        <f t="shared" si="621"/>
        <v/>
      </c>
    </row>
    <row r="13263" spans="3:10" ht="12" thickBot="1" x14ac:dyDescent="0.25">
      <c r="C13263" s="254"/>
      <c r="D13263" s="254"/>
      <c r="E13263" s="255"/>
      <c r="F13263" s="256"/>
      <c r="G13263" s="257"/>
      <c r="H13263" s="243">
        <f t="shared" ca="1" si="622"/>
        <v>45139</v>
      </c>
      <c r="I13263" s="244">
        <f t="shared" si="623"/>
        <v>43892</v>
      </c>
      <c r="J13263" s="244" t="str">
        <f t="shared" si="621"/>
        <v/>
      </c>
    </row>
    <row r="13264" spans="3:10" ht="12" thickBot="1" x14ac:dyDescent="0.25">
      <c r="C13264" s="254"/>
      <c r="D13264" s="254"/>
      <c r="E13264" s="255"/>
      <c r="F13264" s="256"/>
      <c r="G13264" s="257"/>
      <c r="H13264" s="243">
        <f t="shared" ca="1" si="622"/>
        <v>45139</v>
      </c>
      <c r="I13264" s="244">
        <f t="shared" si="623"/>
        <v>43892</v>
      </c>
      <c r="J13264" s="244" t="str">
        <f t="shared" si="621"/>
        <v/>
      </c>
    </row>
    <row r="13265" spans="3:10" ht="12" thickBot="1" x14ac:dyDescent="0.25">
      <c r="C13265" s="254"/>
      <c r="D13265" s="254"/>
      <c r="E13265" s="255"/>
      <c r="F13265" s="256"/>
      <c r="G13265" s="257"/>
      <c r="H13265" s="243">
        <f t="shared" ca="1" si="622"/>
        <v>45139</v>
      </c>
      <c r="I13265" s="244">
        <f t="shared" si="623"/>
        <v>43892</v>
      </c>
      <c r="J13265" s="244" t="str">
        <f t="shared" si="621"/>
        <v/>
      </c>
    </row>
    <row r="13266" spans="3:10" ht="12" thickBot="1" x14ac:dyDescent="0.25">
      <c r="C13266" s="254"/>
      <c r="D13266" s="254"/>
      <c r="E13266" s="255"/>
      <c r="F13266" s="256"/>
      <c r="G13266" s="257"/>
      <c r="H13266" s="243">
        <f t="shared" ca="1" si="622"/>
        <v>45139</v>
      </c>
      <c r="I13266" s="244">
        <f t="shared" si="623"/>
        <v>43892</v>
      </c>
      <c r="J13266" s="244" t="str">
        <f t="shared" si="621"/>
        <v/>
      </c>
    </row>
    <row r="13267" spans="3:10" ht="12" thickBot="1" x14ac:dyDescent="0.25">
      <c r="C13267" s="254"/>
      <c r="D13267" s="254"/>
      <c r="E13267" s="255"/>
      <c r="F13267" s="256"/>
      <c r="G13267" s="257"/>
      <c r="H13267" s="243">
        <f t="shared" ca="1" si="622"/>
        <v>45139</v>
      </c>
      <c r="I13267" s="244">
        <f t="shared" si="623"/>
        <v>43892</v>
      </c>
      <c r="J13267" s="244" t="str">
        <f t="shared" si="621"/>
        <v/>
      </c>
    </row>
    <row r="13268" spans="3:10" ht="12" thickBot="1" x14ac:dyDescent="0.25">
      <c r="C13268" s="254"/>
      <c r="D13268" s="254"/>
      <c r="E13268" s="255"/>
      <c r="F13268" s="256"/>
      <c r="G13268" s="257"/>
      <c r="H13268" s="243">
        <f t="shared" ca="1" si="622"/>
        <v>45139</v>
      </c>
      <c r="I13268" s="244">
        <f t="shared" si="623"/>
        <v>43892</v>
      </c>
      <c r="J13268" s="244" t="str">
        <f t="shared" si="621"/>
        <v/>
      </c>
    </row>
    <row r="13269" spans="3:10" ht="12" thickBot="1" x14ac:dyDescent="0.25">
      <c r="C13269" s="254"/>
      <c r="D13269" s="254"/>
      <c r="E13269" s="255"/>
      <c r="F13269" s="256"/>
      <c r="G13269" s="257"/>
      <c r="H13269" s="243">
        <f t="shared" ca="1" si="622"/>
        <v>45139</v>
      </c>
      <c r="I13269" s="244">
        <f t="shared" si="623"/>
        <v>43892</v>
      </c>
      <c r="J13269" s="244" t="str">
        <f t="shared" si="621"/>
        <v/>
      </c>
    </row>
    <row r="13270" spans="3:10" ht="12" thickBot="1" x14ac:dyDescent="0.25">
      <c r="C13270" s="254"/>
      <c r="D13270" s="254"/>
      <c r="E13270" s="255"/>
      <c r="F13270" s="256"/>
      <c r="G13270" s="257"/>
      <c r="H13270" s="243">
        <f t="shared" ca="1" si="622"/>
        <v>45139</v>
      </c>
      <c r="I13270" s="244">
        <f t="shared" si="623"/>
        <v>43892</v>
      </c>
      <c r="J13270" s="244" t="str">
        <f t="shared" si="621"/>
        <v/>
      </c>
    </row>
    <row r="13271" spans="3:10" ht="12" thickBot="1" x14ac:dyDescent="0.25">
      <c r="C13271" s="254"/>
      <c r="D13271" s="254"/>
      <c r="E13271" s="255"/>
      <c r="F13271" s="256"/>
      <c r="G13271" s="257"/>
      <c r="H13271" s="243">
        <f t="shared" ca="1" si="622"/>
        <v>45139</v>
      </c>
      <c r="I13271" s="244">
        <f t="shared" si="623"/>
        <v>43892</v>
      </c>
      <c r="J13271" s="244" t="str">
        <f t="shared" si="621"/>
        <v/>
      </c>
    </row>
    <row r="13272" spans="3:10" ht="12" thickBot="1" x14ac:dyDescent="0.25">
      <c r="C13272" s="254"/>
      <c r="D13272" s="254"/>
      <c r="E13272" s="255"/>
      <c r="F13272" s="256"/>
      <c r="G13272" s="257"/>
      <c r="H13272" s="243">
        <f t="shared" ca="1" si="622"/>
        <v>45139</v>
      </c>
      <c r="I13272" s="244">
        <f t="shared" si="623"/>
        <v>43892</v>
      </c>
      <c r="J13272" s="244" t="str">
        <f t="shared" si="621"/>
        <v/>
      </c>
    </row>
    <row r="13273" spans="3:10" ht="12" thickBot="1" x14ac:dyDescent="0.25">
      <c r="C13273" s="254"/>
      <c r="D13273" s="254"/>
      <c r="E13273" s="255"/>
      <c r="F13273" s="256"/>
      <c r="G13273" s="257"/>
      <c r="H13273" s="243">
        <f t="shared" ca="1" si="622"/>
        <v>45139</v>
      </c>
      <c r="I13273" s="244">
        <f t="shared" si="623"/>
        <v>43892</v>
      </c>
      <c r="J13273" s="244" t="str">
        <f t="shared" si="621"/>
        <v/>
      </c>
    </row>
    <row r="13274" spans="3:10" ht="12" thickBot="1" x14ac:dyDescent="0.25">
      <c r="C13274" s="254"/>
      <c r="D13274" s="254"/>
      <c r="E13274" s="255"/>
      <c r="F13274" s="256"/>
      <c r="G13274" s="257"/>
      <c r="H13274" s="243">
        <f t="shared" ca="1" si="622"/>
        <v>45139</v>
      </c>
      <c r="I13274" s="244">
        <f t="shared" si="623"/>
        <v>43892</v>
      </c>
      <c r="J13274" s="244" t="str">
        <f t="shared" si="621"/>
        <v/>
      </c>
    </row>
    <row r="13275" spans="3:10" ht="12" thickBot="1" x14ac:dyDescent="0.25">
      <c r="C13275" s="254"/>
      <c r="D13275" s="254"/>
      <c r="E13275" s="255"/>
      <c r="F13275" s="256"/>
      <c r="G13275" s="257"/>
      <c r="H13275" s="243">
        <f t="shared" ca="1" si="622"/>
        <v>45139</v>
      </c>
      <c r="I13275" s="244">
        <f t="shared" si="623"/>
        <v>43892</v>
      </c>
      <c r="J13275" s="244" t="str">
        <f t="shared" si="621"/>
        <v/>
      </c>
    </row>
    <row r="13276" spans="3:10" ht="12" thickBot="1" x14ac:dyDescent="0.25">
      <c r="C13276" s="254"/>
      <c r="D13276" s="254"/>
      <c r="E13276" s="255"/>
      <c r="F13276" s="256"/>
      <c r="G13276" s="257"/>
      <c r="H13276" s="243">
        <f t="shared" ca="1" si="622"/>
        <v>45139</v>
      </c>
      <c r="I13276" s="244">
        <f t="shared" si="623"/>
        <v>43892</v>
      </c>
      <c r="J13276" s="244" t="str">
        <f t="shared" si="621"/>
        <v/>
      </c>
    </row>
    <row r="13277" spans="3:10" ht="12" thickBot="1" x14ac:dyDescent="0.25">
      <c r="C13277" s="254"/>
      <c r="D13277" s="254"/>
      <c r="E13277" s="255"/>
      <c r="F13277" s="256"/>
      <c r="G13277" s="257"/>
      <c r="H13277" s="243">
        <f t="shared" ca="1" si="622"/>
        <v>45139</v>
      </c>
      <c r="I13277" s="244">
        <f t="shared" si="623"/>
        <v>43892</v>
      </c>
      <c r="J13277" s="244" t="str">
        <f t="shared" si="621"/>
        <v/>
      </c>
    </row>
    <row r="13278" spans="3:10" ht="12" thickBot="1" x14ac:dyDescent="0.25">
      <c r="C13278" s="254"/>
      <c r="D13278" s="254"/>
      <c r="E13278" s="255"/>
      <c r="F13278" s="256"/>
      <c r="G13278" s="257"/>
      <c r="H13278" s="243">
        <f t="shared" ca="1" si="622"/>
        <v>45139</v>
      </c>
      <c r="I13278" s="244">
        <f t="shared" si="623"/>
        <v>43892</v>
      </c>
      <c r="J13278" s="244" t="str">
        <f t="shared" si="621"/>
        <v/>
      </c>
    </row>
    <row r="13279" spans="3:10" ht="12" thickBot="1" x14ac:dyDescent="0.25">
      <c r="C13279" s="254"/>
      <c r="D13279" s="254"/>
      <c r="E13279" s="255"/>
      <c r="F13279" s="256"/>
      <c r="G13279" s="257"/>
      <c r="H13279" s="243">
        <f t="shared" ca="1" si="622"/>
        <v>45139</v>
      </c>
      <c r="I13279" s="244">
        <f t="shared" si="623"/>
        <v>43892</v>
      </c>
      <c r="J13279" s="244" t="str">
        <f t="shared" si="621"/>
        <v/>
      </c>
    </row>
    <row r="13280" spans="3:10" ht="12" thickBot="1" x14ac:dyDescent="0.25">
      <c r="C13280" s="254"/>
      <c r="D13280" s="254"/>
      <c r="E13280" s="255"/>
      <c r="F13280" s="256"/>
      <c r="G13280" s="257"/>
      <c r="H13280" s="243">
        <f t="shared" ca="1" si="622"/>
        <v>45139</v>
      </c>
      <c r="I13280" s="244">
        <f t="shared" si="623"/>
        <v>43892</v>
      </c>
      <c r="J13280" s="244" t="str">
        <f t="shared" si="621"/>
        <v/>
      </c>
    </row>
    <row r="13281" spans="3:10" ht="12" thickBot="1" x14ac:dyDescent="0.25">
      <c r="C13281" s="254"/>
      <c r="D13281" s="254"/>
      <c r="E13281" s="255"/>
      <c r="F13281" s="256"/>
      <c r="G13281" s="257"/>
      <c r="H13281" s="243">
        <f t="shared" ca="1" si="622"/>
        <v>45139</v>
      </c>
      <c r="I13281" s="244">
        <f t="shared" si="623"/>
        <v>43892</v>
      </c>
      <c r="J13281" s="244" t="str">
        <f t="shared" si="621"/>
        <v/>
      </c>
    </row>
    <row r="13282" spans="3:10" ht="12" thickBot="1" x14ac:dyDescent="0.25">
      <c r="C13282" s="254"/>
      <c r="D13282" s="254"/>
      <c r="E13282" s="255"/>
      <c r="F13282" s="256"/>
      <c r="G13282" s="257"/>
      <c r="H13282" s="243">
        <f t="shared" ca="1" si="622"/>
        <v>45139</v>
      </c>
      <c r="I13282" s="244">
        <f t="shared" si="623"/>
        <v>43892</v>
      </c>
      <c r="J13282" s="244" t="str">
        <f t="shared" si="621"/>
        <v/>
      </c>
    </row>
    <row r="13283" spans="3:10" ht="12" thickBot="1" x14ac:dyDescent="0.25">
      <c r="C13283" s="254"/>
      <c r="D13283" s="254"/>
      <c r="E13283" s="255"/>
      <c r="F13283" s="256"/>
      <c r="G13283" s="257"/>
      <c r="H13283" s="243">
        <f t="shared" ca="1" si="622"/>
        <v>45139</v>
      </c>
      <c r="I13283" s="244">
        <f t="shared" si="623"/>
        <v>43892</v>
      </c>
      <c r="J13283" s="244" t="str">
        <f t="shared" si="621"/>
        <v/>
      </c>
    </row>
    <row r="13284" spans="3:10" ht="12" thickBot="1" x14ac:dyDescent="0.25">
      <c r="C13284" s="254"/>
      <c r="D13284" s="254"/>
      <c r="E13284" s="255"/>
      <c r="F13284" s="256"/>
      <c r="G13284" s="257"/>
      <c r="H13284" s="243">
        <f t="shared" ca="1" si="622"/>
        <v>45139</v>
      </c>
      <c r="I13284" s="244">
        <f t="shared" si="623"/>
        <v>43892</v>
      </c>
      <c r="J13284" s="244" t="str">
        <f t="shared" si="621"/>
        <v/>
      </c>
    </row>
    <row r="13285" spans="3:10" ht="12" thickBot="1" x14ac:dyDescent="0.25">
      <c r="C13285" s="254"/>
      <c r="D13285" s="254"/>
      <c r="E13285" s="255"/>
      <c r="F13285" s="256"/>
      <c r="G13285" s="257"/>
      <c r="H13285" s="243">
        <f t="shared" ca="1" si="622"/>
        <v>45139</v>
      </c>
      <c r="I13285" s="244">
        <f t="shared" si="623"/>
        <v>43892</v>
      </c>
      <c r="J13285" s="244" t="str">
        <f t="shared" si="621"/>
        <v/>
      </c>
    </row>
    <row r="13286" spans="3:10" ht="12" thickBot="1" x14ac:dyDescent="0.25">
      <c r="C13286" s="254"/>
      <c r="D13286" s="254"/>
      <c r="E13286" s="255"/>
      <c r="F13286" s="256"/>
      <c r="G13286" s="257"/>
      <c r="H13286" s="243">
        <f t="shared" ca="1" si="622"/>
        <v>45139</v>
      </c>
      <c r="I13286" s="244">
        <f t="shared" si="623"/>
        <v>43892</v>
      </c>
      <c r="J13286" s="244" t="str">
        <f t="shared" si="621"/>
        <v/>
      </c>
    </row>
    <row r="13287" spans="3:10" ht="12" thickBot="1" x14ac:dyDescent="0.25">
      <c r="C13287" s="254"/>
      <c r="D13287" s="254"/>
      <c r="E13287" s="255"/>
      <c r="F13287" s="256"/>
      <c r="G13287" s="257"/>
      <c r="H13287" s="243">
        <f t="shared" ca="1" si="622"/>
        <v>45139</v>
      </c>
      <c r="I13287" s="244">
        <f t="shared" si="623"/>
        <v>43892</v>
      </c>
      <c r="J13287" s="244" t="str">
        <f t="shared" si="621"/>
        <v/>
      </c>
    </row>
    <row r="13288" spans="3:10" ht="12" thickBot="1" x14ac:dyDescent="0.25">
      <c r="C13288" s="254"/>
      <c r="D13288" s="254"/>
      <c r="E13288" s="255"/>
      <c r="F13288" s="256"/>
      <c r="G13288" s="257"/>
      <c r="H13288" s="243">
        <f t="shared" ca="1" si="622"/>
        <v>45139</v>
      </c>
      <c r="I13288" s="244">
        <f t="shared" si="623"/>
        <v>43892</v>
      </c>
      <c r="J13288" s="244" t="str">
        <f t="shared" si="621"/>
        <v/>
      </c>
    </row>
    <row r="13289" spans="3:10" ht="12" thickBot="1" x14ac:dyDescent="0.25">
      <c r="C13289" s="254"/>
      <c r="D13289" s="254"/>
      <c r="E13289" s="255"/>
      <c r="F13289" s="256"/>
      <c r="G13289" s="257"/>
      <c r="H13289" s="243">
        <f t="shared" ca="1" si="622"/>
        <v>45139</v>
      </c>
      <c r="I13289" s="244">
        <f t="shared" si="623"/>
        <v>43892</v>
      </c>
      <c r="J13289" s="244" t="str">
        <f t="shared" si="621"/>
        <v/>
      </c>
    </row>
    <row r="13290" spans="3:10" ht="12" thickBot="1" x14ac:dyDescent="0.25">
      <c r="C13290" s="254"/>
      <c r="D13290" s="254"/>
      <c r="E13290" s="255"/>
      <c r="F13290" s="256"/>
      <c r="G13290" s="257"/>
      <c r="H13290" s="243">
        <f t="shared" ca="1" si="622"/>
        <v>45139</v>
      </c>
      <c r="I13290" s="244">
        <f t="shared" si="623"/>
        <v>43892</v>
      </c>
      <c r="J13290" s="244" t="str">
        <f t="shared" si="621"/>
        <v/>
      </c>
    </row>
    <row r="13291" spans="3:10" ht="12" thickBot="1" x14ac:dyDescent="0.25">
      <c r="C13291" s="254"/>
      <c r="D13291" s="254"/>
      <c r="E13291" s="255"/>
      <c r="F13291" s="256"/>
      <c r="G13291" s="257"/>
      <c r="H13291" s="243">
        <f t="shared" ca="1" si="622"/>
        <v>45139</v>
      </c>
      <c r="I13291" s="244">
        <f t="shared" si="623"/>
        <v>43892</v>
      </c>
      <c r="J13291" s="244" t="str">
        <f t="shared" si="621"/>
        <v/>
      </c>
    </row>
    <row r="13292" spans="3:10" ht="12" thickBot="1" x14ac:dyDescent="0.25">
      <c r="C13292" s="254"/>
      <c r="D13292" s="254"/>
      <c r="E13292" s="255"/>
      <c r="F13292" s="256"/>
      <c r="G13292" s="257"/>
      <c r="H13292" s="243">
        <f t="shared" ca="1" si="622"/>
        <v>45139</v>
      </c>
      <c r="I13292" s="244">
        <f t="shared" si="623"/>
        <v>43892</v>
      </c>
      <c r="J13292" s="244" t="str">
        <f t="shared" si="621"/>
        <v/>
      </c>
    </row>
    <row r="13293" spans="3:10" ht="12" thickBot="1" x14ac:dyDescent="0.25">
      <c r="C13293" s="254"/>
      <c r="D13293" s="254"/>
      <c r="E13293" s="255"/>
      <c r="F13293" s="256"/>
      <c r="G13293" s="257"/>
      <c r="H13293" s="243">
        <f t="shared" ca="1" si="622"/>
        <v>45139</v>
      </c>
      <c r="I13293" s="244">
        <f t="shared" si="623"/>
        <v>43892</v>
      </c>
      <c r="J13293" s="244" t="str">
        <f t="shared" si="621"/>
        <v/>
      </c>
    </row>
    <row r="13294" spans="3:10" ht="12" thickBot="1" x14ac:dyDescent="0.25">
      <c r="C13294" s="254"/>
      <c r="D13294" s="254"/>
      <c r="E13294" s="255"/>
      <c r="F13294" s="256"/>
      <c r="G13294" s="257"/>
      <c r="H13294" s="243">
        <f t="shared" ca="1" si="622"/>
        <v>45139</v>
      </c>
      <c r="I13294" s="244">
        <f t="shared" si="623"/>
        <v>43892</v>
      </c>
      <c r="J13294" s="244" t="str">
        <f t="shared" si="621"/>
        <v/>
      </c>
    </row>
    <row r="13295" spans="3:10" ht="12" thickBot="1" x14ac:dyDescent="0.25">
      <c r="C13295" s="254"/>
      <c r="D13295" s="254"/>
      <c r="E13295" s="255"/>
      <c r="F13295" s="256"/>
      <c r="G13295" s="257"/>
      <c r="H13295" s="243">
        <f t="shared" ca="1" si="622"/>
        <v>45139</v>
      </c>
      <c r="I13295" s="244">
        <f t="shared" si="623"/>
        <v>43892</v>
      </c>
      <c r="J13295" s="244" t="str">
        <f t="shared" si="621"/>
        <v/>
      </c>
    </row>
    <row r="13296" spans="3:10" ht="12" thickBot="1" x14ac:dyDescent="0.25">
      <c r="C13296" s="254"/>
      <c r="D13296" s="254"/>
      <c r="E13296" s="255"/>
      <c r="F13296" s="256"/>
      <c r="G13296" s="257"/>
      <c r="H13296" s="243">
        <f t="shared" ca="1" si="622"/>
        <v>45139</v>
      </c>
      <c r="I13296" s="244">
        <f t="shared" si="623"/>
        <v>43892</v>
      </c>
      <c r="J13296" s="244" t="str">
        <f t="shared" si="621"/>
        <v/>
      </c>
    </row>
    <row r="13297" spans="3:10" ht="12" thickBot="1" x14ac:dyDescent="0.25">
      <c r="C13297" s="254"/>
      <c r="D13297" s="254"/>
      <c r="E13297" s="255"/>
      <c r="F13297" s="256"/>
      <c r="G13297" s="257"/>
      <c r="H13297" s="243">
        <f t="shared" ca="1" si="622"/>
        <v>45139</v>
      </c>
      <c r="I13297" s="244">
        <f t="shared" si="623"/>
        <v>43892</v>
      </c>
      <c r="J13297" s="244" t="str">
        <f t="shared" si="621"/>
        <v/>
      </c>
    </row>
    <row r="13298" spans="3:10" ht="12" thickBot="1" x14ac:dyDescent="0.25">
      <c r="C13298" s="254"/>
      <c r="D13298" s="254"/>
      <c r="E13298" s="255"/>
      <c r="F13298" s="256"/>
      <c r="G13298" s="257"/>
      <c r="H13298" s="243">
        <f t="shared" ca="1" si="622"/>
        <v>45139</v>
      </c>
      <c r="I13298" s="244">
        <f t="shared" si="623"/>
        <v>43892</v>
      </c>
      <c r="J13298" s="244" t="str">
        <f t="shared" si="621"/>
        <v/>
      </c>
    </row>
    <row r="13299" spans="3:10" ht="12" thickBot="1" x14ac:dyDescent="0.25">
      <c r="C13299" s="254"/>
      <c r="D13299" s="254"/>
      <c r="E13299" s="255"/>
      <c r="F13299" s="256"/>
      <c r="G13299" s="257"/>
      <c r="H13299" s="243">
        <f t="shared" ca="1" si="622"/>
        <v>45139</v>
      </c>
      <c r="I13299" s="244">
        <f t="shared" si="623"/>
        <v>43892</v>
      </c>
      <c r="J13299" s="244" t="str">
        <f t="shared" si="621"/>
        <v/>
      </c>
    </row>
    <row r="13300" spans="3:10" ht="12" thickBot="1" x14ac:dyDescent="0.25">
      <c r="C13300" s="254"/>
      <c r="D13300" s="254"/>
      <c r="E13300" s="255"/>
      <c r="F13300" s="256"/>
      <c r="G13300" s="257"/>
      <c r="H13300" s="243">
        <f t="shared" ca="1" si="622"/>
        <v>45139</v>
      </c>
      <c r="I13300" s="244">
        <f t="shared" si="623"/>
        <v>43892</v>
      </c>
      <c r="J13300" s="244" t="str">
        <f t="shared" si="621"/>
        <v/>
      </c>
    </row>
    <row r="13301" spans="3:10" ht="12" thickBot="1" x14ac:dyDescent="0.25">
      <c r="C13301" s="254"/>
      <c r="D13301" s="254"/>
      <c r="E13301" s="255"/>
      <c r="F13301" s="256"/>
      <c r="G13301" s="257"/>
      <c r="H13301" s="243">
        <f t="shared" ca="1" si="622"/>
        <v>45139</v>
      </c>
      <c r="I13301" s="244">
        <f t="shared" si="623"/>
        <v>43892</v>
      </c>
      <c r="J13301" s="244" t="str">
        <f t="shared" si="621"/>
        <v/>
      </c>
    </row>
    <row r="13302" spans="3:10" ht="12" thickBot="1" x14ac:dyDescent="0.25">
      <c r="C13302" s="254"/>
      <c r="D13302" s="254"/>
      <c r="E13302" s="255"/>
      <c r="F13302" s="256"/>
      <c r="G13302" s="257"/>
      <c r="H13302" s="243">
        <f t="shared" ca="1" si="622"/>
        <v>45139</v>
      </c>
      <c r="I13302" s="244">
        <f t="shared" si="623"/>
        <v>43892</v>
      </c>
      <c r="J13302" s="244" t="str">
        <f t="shared" si="621"/>
        <v/>
      </c>
    </row>
    <row r="13303" spans="3:10" ht="12" thickBot="1" x14ac:dyDescent="0.25">
      <c r="C13303" s="254"/>
      <c r="D13303" s="254"/>
      <c r="E13303" s="255"/>
      <c r="F13303" s="256"/>
      <c r="G13303" s="257"/>
      <c r="H13303" s="243">
        <f t="shared" ca="1" si="622"/>
        <v>45139</v>
      </c>
      <c r="I13303" s="244">
        <f t="shared" si="623"/>
        <v>43892</v>
      </c>
      <c r="J13303" s="244" t="str">
        <f t="shared" si="621"/>
        <v/>
      </c>
    </row>
    <row r="13304" spans="3:10" ht="12" thickBot="1" x14ac:dyDescent="0.25">
      <c r="C13304" s="254"/>
      <c r="D13304" s="254"/>
      <c r="E13304" s="255"/>
      <c r="F13304" s="256"/>
      <c r="G13304" s="257"/>
      <c r="H13304" s="243">
        <f t="shared" ca="1" si="622"/>
        <v>45139</v>
      </c>
      <c r="I13304" s="244">
        <f t="shared" si="623"/>
        <v>43892</v>
      </c>
      <c r="J13304" s="244" t="str">
        <f t="shared" si="621"/>
        <v/>
      </c>
    </row>
    <row r="13305" spans="3:10" ht="12" thickBot="1" x14ac:dyDescent="0.25">
      <c r="C13305" s="254"/>
      <c r="D13305" s="254"/>
      <c r="E13305" s="255"/>
      <c r="F13305" s="256"/>
      <c r="G13305" s="257"/>
      <c r="H13305" s="243">
        <f t="shared" ca="1" si="622"/>
        <v>45139</v>
      </c>
      <c r="I13305" s="244">
        <f t="shared" si="623"/>
        <v>43892</v>
      </c>
      <c r="J13305" s="244" t="str">
        <f t="shared" si="621"/>
        <v/>
      </c>
    </row>
    <row r="13306" spans="3:10" ht="12" thickBot="1" x14ac:dyDescent="0.25">
      <c r="C13306" s="254"/>
      <c r="D13306" s="254"/>
      <c r="E13306" s="255"/>
      <c r="F13306" s="256"/>
      <c r="G13306" s="257"/>
      <c r="H13306" s="243">
        <f t="shared" ca="1" si="622"/>
        <v>45139</v>
      </c>
      <c r="I13306" s="244">
        <f t="shared" si="623"/>
        <v>43892</v>
      </c>
      <c r="J13306" s="244" t="str">
        <f t="shared" si="621"/>
        <v/>
      </c>
    </row>
    <row r="13307" spans="3:10" ht="12" thickBot="1" x14ac:dyDescent="0.25">
      <c r="C13307" s="254"/>
      <c r="D13307" s="254"/>
      <c r="E13307" s="255"/>
      <c r="F13307" s="256"/>
      <c r="G13307" s="257"/>
      <c r="H13307" s="243">
        <f t="shared" ca="1" si="622"/>
        <v>45139</v>
      </c>
      <c r="I13307" s="244">
        <f t="shared" si="623"/>
        <v>43892</v>
      </c>
      <c r="J13307" s="244" t="str">
        <f t="shared" si="621"/>
        <v/>
      </c>
    </row>
    <row r="13308" spans="3:10" ht="12" thickBot="1" x14ac:dyDescent="0.25">
      <c r="C13308" s="254"/>
      <c r="D13308" s="254"/>
      <c r="E13308" s="255"/>
      <c r="F13308" s="256"/>
      <c r="G13308" s="257"/>
      <c r="H13308" s="243">
        <f t="shared" ca="1" si="622"/>
        <v>45139</v>
      </c>
      <c r="I13308" s="244">
        <f t="shared" si="623"/>
        <v>43892</v>
      </c>
      <c r="J13308" s="244" t="str">
        <f t="shared" si="621"/>
        <v/>
      </c>
    </row>
    <row r="13309" spans="3:10" ht="12" thickBot="1" x14ac:dyDescent="0.25">
      <c r="C13309" s="254"/>
      <c r="D13309" s="254"/>
      <c r="E13309" s="255"/>
      <c r="F13309" s="256"/>
      <c r="G13309" s="257"/>
      <c r="H13309" s="243">
        <f t="shared" ca="1" si="622"/>
        <v>45139</v>
      </c>
      <c r="I13309" s="244">
        <f t="shared" si="623"/>
        <v>43892</v>
      </c>
      <c r="J13309" s="244" t="str">
        <f t="shared" si="621"/>
        <v/>
      </c>
    </row>
    <row r="13310" spans="3:10" ht="12" thickBot="1" x14ac:dyDescent="0.25">
      <c r="C13310" s="254"/>
      <c r="D13310" s="254"/>
      <c r="E13310" s="255"/>
      <c r="F13310" s="256"/>
      <c r="G13310" s="257"/>
      <c r="H13310" s="243">
        <f t="shared" ca="1" si="622"/>
        <v>45139</v>
      </c>
      <c r="I13310" s="244">
        <f t="shared" si="623"/>
        <v>43892</v>
      </c>
      <c r="J13310" s="244" t="str">
        <f t="shared" si="621"/>
        <v/>
      </c>
    </row>
    <row r="13311" spans="3:10" ht="12" thickBot="1" x14ac:dyDescent="0.25">
      <c r="C13311" s="254"/>
      <c r="D13311" s="254"/>
      <c r="E13311" s="255"/>
      <c r="F13311" s="256"/>
      <c r="G13311" s="257"/>
      <c r="H13311" s="243">
        <f t="shared" ca="1" si="622"/>
        <v>45139</v>
      </c>
      <c r="I13311" s="244">
        <f t="shared" si="623"/>
        <v>43892</v>
      </c>
      <c r="J13311" s="244" t="str">
        <f t="shared" si="621"/>
        <v/>
      </c>
    </row>
    <row r="13312" spans="3:10" ht="12" thickBot="1" x14ac:dyDescent="0.25">
      <c r="C13312" s="254"/>
      <c r="D13312" s="254"/>
      <c r="E13312" s="255"/>
      <c r="F13312" s="256"/>
      <c r="G13312" s="257"/>
      <c r="H13312" s="243">
        <f t="shared" ca="1" si="622"/>
        <v>45139</v>
      </c>
      <c r="I13312" s="244">
        <f t="shared" si="623"/>
        <v>43892</v>
      </c>
      <c r="J13312" s="244" t="str">
        <f t="shared" si="621"/>
        <v/>
      </c>
    </row>
    <row r="13313" spans="3:10" ht="12" thickBot="1" x14ac:dyDescent="0.25">
      <c r="C13313" s="254"/>
      <c r="D13313" s="254"/>
      <c r="E13313" s="255"/>
      <c r="F13313" s="256"/>
      <c r="G13313" s="257"/>
      <c r="H13313" s="243">
        <f t="shared" ca="1" si="622"/>
        <v>45139</v>
      </c>
      <c r="I13313" s="244">
        <f t="shared" si="623"/>
        <v>43892</v>
      </c>
      <c r="J13313" s="244" t="str">
        <f t="shared" si="621"/>
        <v/>
      </c>
    </row>
    <row r="13314" spans="3:10" ht="12" thickBot="1" x14ac:dyDescent="0.25">
      <c r="C13314" s="254"/>
      <c r="D13314" s="254"/>
      <c r="E13314" s="255"/>
      <c r="F13314" s="256"/>
      <c r="G13314" s="257"/>
      <c r="H13314" s="243">
        <f t="shared" ca="1" si="622"/>
        <v>45139</v>
      </c>
      <c r="I13314" s="244">
        <f t="shared" si="623"/>
        <v>43892</v>
      </c>
      <c r="J13314" s="244" t="str">
        <f t="shared" si="621"/>
        <v/>
      </c>
    </row>
    <row r="13315" spans="3:10" ht="12" thickBot="1" x14ac:dyDescent="0.25">
      <c r="C13315" s="254"/>
      <c r="D13315" s="254"/>
      <c r="E13315" s="255"/>
      <c r="F13315" s="256"/>
      <c r="G13315" s="257"/>
      <c r="H13315" s="243">
        <f t="shared" ca="1" si="622"/>
        <v>45139</v>
      </c>
      <c r="I13315" s="244">
        <f t="shared" si="623"/>
        <v>43892</v>
      </c>
      <c r="J13315" s="244" t="str">
        <f t="shared" si="621"/>
        <v/>
      </c>
    </row>
    <row r="13316" spans="3:10" ht="12" thickBot="1" x14ac:dyDescent="0.25">
      <c r="C13316" s="254"/>
      <c r="D13316" s="254"/>
      <c r="E13316" s="255"/>
      <c r="F13316" s="256"/>
      <c r="G13316" s="257"/>
      <c r="H13316" s="243">
        <f t="shared" ca="1" si="622"/>
        <v>45139</v>
      </c>
      <c r="I13316" s="244">
        <f t="shared" si="623"/>
        <v>43892</v>
      </c>
      <c r="J13316" s="244" t="str">
        <f t="shared" si="621"/>
        <v/>
      </c>
    </row>
    <row r="13317" spans="3:10" ht="12" thickBot="1" x14ac:dyDescent="0.25">
      <c r="C13317" s="254"/>
      <c r="D13317" s="254"/>
      <c r="E13317" s="255"/>
      <c r="F13317" s="256"/>
      <c r="G13317" s="257"/>
      <c r="H13317" s="243">
        <f t="shared" ca="1" si="622"/>
        <v>45139</v>
      </c>
      <c r="I13317" s="244">
        <f t="shared" si="623"/>
        <v>43892</v>
      </c>
      <c r="J13317" s="244" t="str">
        <f t="shared" si="621"/>
        <v/>
      </c>
    </row>
    <row r="13318" spans="3:10" ht="12" thickBot="1" x14ac:dyDescent="0.25">
      <c r="C13318" s="254"/>
      <c r="D13318" s="254"/>
      <c r="E13318" s="255"/>
      <c r="F13318" s="256"/>
      <c r="G13318" s="257"/>
      <c r="H13318" s="243">
        <f t="shared" ca="1" si="622"/>
        <v>45139</v>
      </c>
      <c r="I13318" s="244">
        <f t="shared" si="623"/>
        <v>43892</v>
      </c>
      <c r="J13318" s="244" t="str">
        <f t="shared" ref="J13318:J13381" si="624">IF(G13318="","",IF(G13318&gt;=0,"Debitoren",IF(G13318&lt;0,"Kreditoren","")))</f>
        <v/>
      </c>
    </row>
    <row r="13319" spans="3:10" ht="12" thickBot="1" x14ac:dyDescent="0.25">
      <c r="C13319" s="254"/>
      <c r="D13319" s="254"/>
      <c r="E13319" s="255"/>
      <c r="F13319" s="256"/>
      <c r="G13319" s="257"/>
      <c r="H13319" s="243">
        <f t="shared" ref="H13319:H13382" ca="1" si="625">IF(F13319&lt;$F$2,EOMONTH($F$2,-1)+1,EOMONTH(F13319,-1)+1)</f>
        <v>45139</v>
      </c>
      <c r="I13319" s="244">
        <f t="shared" ref="I13319:I13382" si="626">IF(F13319&lt;$I$2,IF(   WEEKDAY(EOMONTH($I$2,-1)+1)=1,EOMONTH($I$2,-1)+1+1,EOMONTH($I$2,-1)+1),IF(WEEKDAY(F13319)=1,F13319+1,F13319))</f>
        <v>43892</v>
      </c>
      <c r="J13319" s="244" t="str">
        <f t="shared" si="624"/>
        <v/>
      </c>
    </row>
    <row r="13320" spans="3:10" ht="12" thickBot="1" x14ac:dyDescent="0.25">
      <c r="C13320" s="254"/>
      <c r="D13320" s="254"/>
      <c r="E13320" s="255"/>
      <c r="F13320" s="256"/>
      <c r="G13320" s="257"/>
      <c r="H13320" s="243">
        <f t="shared" ca="1" si="625"/>
        <v>45139</v>
      </c>
      <c r="I13320" s="244">
        <f t="shared" si="626"/>
        <v>43892</v>
      </c>
      <c r="J13320" s="244" t="str">
        <f t="shared" si="624"/>
        <v/>
      </c>
    </row>
    <row r="13321" spans="3:10" ht="12" thickBot="1" x14ac:dyDescent="0.25">
      <c r="C13321" s="254"/>
      <c r="D13321" s="254"/>
      <c r="E13321" s="255"/>
      <c r="F13321" s="256"/>
      <c r="G13321" s="257"/>
      <c r="H13321" s="243">
        <f t="shared" ca="1" si="625"/>
        <v>45139</v>
      </c>
      <c r="I13321" s="244">
        <f t="shared" si="626"/>
        <v>43892</v>
      </c>
      <c r="J13321" s="244" t="str">
        <f t="shared" si="624"/>
        <v/>
      </c>
    </row>
    <row r="13322" spans="3:10" ht="12" thickBot="1" x14ac:dyDescent="0.25">
      <c r="C13322" s="254"/>
      <c r="D13322" s="254"/>
      <c r="E13322" s="255"/>
      <c r="F13322" s="256"/>
      <c r="G13322" s="257"/>
      <c r="H13322" s="243">
        <f t="shared" ca="1" si="625"/>
        <v>45139</v>
      </c>
      <c r="I13322" s="244">
        <f t="shared" si="626"/>
        <v>43892</v>
      </c>
      <c r="J13322" s="244" t="str">
        <f t="shared" si="624"/>
        <v/>
      </c>
    </row>
    <row r="13323" spans="3:10" ht="12" thickBot="1" x14ac:dyDescent="0.25">
      <c r="C13323" s="254"/>
      <c r="D13323" s="254"/>
      <c r="E13323" s="255"/>
      <c r="F13323" s="256"/>
      <c r="G13323" s="257"/>
      <c r="H13323" s="243">
        <f t="shared" ca="1" si="625"/>
        <v>45139</v>
      </c>
      <c r="I13323" s="244">
        <f t="shared" si="626"/>
        <v>43892</v>
      </c>
      <c r="J13323" s="244" t="str">
        <f t="shared" si="624"/>
        <v/>
      </c>
    </row>
    <row r="13324" spans="3:10" ht="12" thickBot="1" x14ac:dyDescent="0.25">
      <c r="C13324" s="254"/>
      <c r="D13324" s="254"/>
      <c r="E13324" s="255"/>
      <c r="F13324" s="256"/>
      <c r="G13324" s="257"/>
      <c r="H13324" s="243">
        <f t="shared" ca="1" si="625"/>
        <v>45139</v>
      </c>
      <c r="I13324" s="244">
        <f t="shared" si="626"/>
        <v>43892</v>
      </c>
      <c r="J13324" s="244" t="str">
        <f t="shared" si="624"/>
        <v/>
      </c>
    </row>
    <row r="13325" spans="3:10" ht="12" thickBot="1" x14ac:dyDescent="0.25">
      <c r="C13325" s="254"/>
      <c r="D13325" s="254"/>
      <c r="E13325" s="255"/>
      <c r="F13325" s="256"/>
      <c r="G13325" s="257"/>
      <c r="H13325" s="243">
        <f t="shared" ca="1" si="625"/>
        <v>45139</v>
      </c>
      <c r="I13325" s="244">
        <f t="shared" si="626"/>
        <v>43892</v>
      </c>
      <c r="J13325" s="244" t="str">
        <f t="shared" si="624"/>
        <v/>
      </c>
    </row>
    <row r="13326" spans="3:10" ht="12" thickBot="1" x14ac:dyDescent="0.25">
      <c r="C13326" s="254"/>
      <c r="D13326" s="254"/>
      <c r="E13326" s="255"/>
      <c r="F13326" s="256"/>
      <c r="G13326" s="257"/>
      <c r="H13326" s="243">
        <f t="shared" ca="1" si="625"/>
        <v>45139</v>
      </c>
      <c r="I13326" s="244">
        <f t="shared" si="626"/>
        <v>43892</v>
      </c>
      <c r="J13326" s="244" t="str">
        <f t="shared" si="624"/>
        <v/>
      </c>
    </row>
    <row r="13327" spans="3:10" ht="12" thickBot="1" x14ac:dyDescent="0.25">
      <c r="C13327" s="254"/>
      <c r="D13327" s="254"/>
      <c r="E13327" s="255"/>
      <c r="F13327" s="256"/>
      <c r="G13327" s="257"/>
      <c r="H13327" s="243">
        <f t="shared" ca="1" si="625"/>
        <v>45139</v>
      </c>
      <c r="I13327" s="244">
        <f t="shared" si="626"/>
        <v>43892</v>
      </c>
      <c r="J13327" s="244" t="str">
        <f t="shared" si="624"/>
        <v/>
      </c>
    </row>
    <row r="13328" spans="3:10" ht="12" thickBot="1" x14ac:dyDescent="0.25">
      <c r="C13328" s="254"/>
      <c r="D13328" s="254"/>
      <c r="E13328" s="255"/>
      <c r="F13328" s="256"/>
      <c r="G13328" s="257"/>
      <c r="H13328" s="243">
        <f t="shared" ca="1" si="625"/>
        <v>45139</v>
      </c>
      <c r="I13328" s="244">
        <f t="shared" si="626"/>
        <v>43892</v>
      </c>
      <c r="J13328" s="244" t="str">
        <f t="shared" si="624"/>
        <v/>
      </c>
    </row>
    <row r="13329" spans="3:10" ht="12" thickBot="1" x14ac:dyDescent="0.25">
      <c r="C13329" s="254"/>
      <c r="D13329" s="254"/>
      <c r="E13329" s="255"/>
      <c r="F13329" s="256"/>
      <c r="G13329" s="257"/>
      <c r="H13329" s="243">
        <f t="shared" ca="1" si="625"/>
        <v>45139</v>
      </c>
      <c r="I13329" s="244">
        <f t="shared" si="626"/>
        <v>43892</v>
      </c>
      <c r="J13329" s="244" t="str">
        <f t="shared" si="624"/>
        <v/>
      </c>
    </row>
    <row r="13330" spans="3:10" ht="12" thickBot="1" x14ac:dyDescent="0.25">
      <c r="C13330" s="254"/>
      <c r="D13330" s="254"/>
      <c r="E13330" s="255"/>
      <c r="F13330" s="256"/>
      <c r="G13330" s="257"/>
      <c r="H13330" s="243">
        <f t="shared" ca="1" si="625"/>
        <v>45139</v>
      </c>
      <c r="I13330" s="244">
        <f t="shared" si="626"/>
        <v>43892</v>
      </c>
      <c r="J13330" s="244" t="str">
        <f t="shared" si="624"/>
        <v/>
      </c>
    </row>
    <row r="13331" spans="3:10" ht="12" thickBot="1" x14ac:dyDescent="0.25">
      <c r="C13331" s="254"/>
      <c r="D13331" s="254"/>
      <c r="E13331" s="255"/>
      <c r="F13331" s="256"/>
      <c r="G13331" s="257"/>
      <c r="H13331" s="243">
        <f t="shared" ca="1" si="625"/>
        <v>45139</v>
      </c>
      <c r="I13331" s="244">
        <f t="shared" si="626"/>
        <v>43892</v>
      </c>
      <c r="J13331" s="244" t="str">
        <f t="shared" si="624"/>
        <v/>
      </c>
    </row>
    <row r="13332" spans="3:10" ht="12" thickBot="1" x14ac:dyDescent="0.25">
      <c r="C13332" s="254"/>
      <c r="D13332" s="254"/>
      <c r="E13332" s="255"/>
      <c r="F13332" s="256"/>
      <c r="G13332" s="257"/>
      <c r="H13332" s="243">
        <f t="shared" ca="1" si="625"/>
        <v>45139</v>
      </c>
      <c r="I13332" s="244">
        <f t="shared" si="626"/>
        <v>43892</v>
      </c>
      <c r="J13332" s="244" t="str">
        <f t="shared" si="624"/>
        <v/>
      </c>
    </row>
    <row r="13333" spans="3:10" ht="12" thickBot="1" x14ac:dyDescent="0.25">
      <c r="C13333" s="254"/>
      <c r="D13333" s="254"/>
      <c r="E13333" s="255"/>
      <c r="F13333" s="256"/>
      <c r="G13333" s="257"/>
      <c r="H13333" s="243">
        <f t="shared" ca="1" si="625"/>
        <v>45139</v>
      </c>
      <c r="I13333" s="244">
        <f t="shared" si="626"/>
        <v>43892</v>
      </c>
      <c r="J13333" s="244" t="str">
        <f t="shared" si="624"/>
        <v/>
      </c>
    </row>
    <row r="13334" spans="3:10" ht="12" thickBot="1" x14ac:dyDescent="0.25">
      <c r="C13334" s="254"/>
      <c r="D13334" s="254"/>
      <c r="E13334" s="255"/>
      <c r="F13334" s="256"/>
      <c r="G13334" s="257"/>
      <c r="H13334" s="243">
        <f t="shared" ca="1" si="625"/>
        <v>45139</v>
      </c>
      <c r="I13334" s="244">
        <f t="shared" si="626"/>
        <v>43892</v>
      </c>
      <c r="J13334" s="244" t="str">
        <f t="shared" si="624"/>
        <v/>
      </c>
    </row>
    <row r="13335" spans="3:10" ht="12" thickBot="1" x14ac:dyDescent="0.25">
      <c r="C13335" s="254"/>
      <c r="D13335" s="254"/>
      <c r="E13335" s="255"/>
      <c r="F13335" s="256"/>
      <c r="G13335" s="257"/>
      <c r="H13335" s="243">
        <f t="shared" ca="1" si="625"/>
        <v>45139</v>
      </c>
      <c r="I13335" s="244">
        <f t="shared" si="626"/>
        <v>43892</v>
      </c>
      <c r="J13335" s="244" t="str">
        <f t="shared" si="624"/>
        <v/>
      </c>
    </row>
    <row r="13336" spans="3:10" ht="12" thickBot="1" x14ac:dyDescent="0.25">
      <c r="C13336" s="254"/>
      <c r="D13336" s="254"/>
      <c r="E13336" s="255"/>
      <c r="F13336" s="256"/>
      <c r="G13336" s="257"/>
      <c r="H13336" s="243">
        <f t="shared" ca="1" si="625"/>
        <v>45139</v>
      </c>
      <c r="I13336" s="244">
        <f t="shared" si="626"/>
        <v>43892</v>
      </c>
      <c r="J13336" s="244" t="str">
        <f t="shared" si="624"/>
        <v/>
      </c>
    </row>
    <row r="13337" spans="3:10" ht="12" thickBot="1" x14ac:dyDescent="0.25">
      <c r="C13337" s="254"/>
      <c r="D13337" s="254"/>
      <c r="E13337" s="255"/>
      <c r="F13337" s="256"/>
      <c r="G13337" s="257"/>
      <c r="H13337" s="243">
        <f t="shared" ca="1" si="625"/>
        <v>45139</v>
      </c>
      <c r="I13337" s="244">
        <f t="shared" si="626"/>
        <v>43892</v>
      </c>
      <c r="J13337" s="244" t="str">
        <f t="shared" si="624"/>
        <v/>
      </c>
    </row>
    <row r="13338" spans="3:10" ht="12" thickBot="1" x14ac:dyDescent="0.25">
      <c r="C13338" s="254"/>
      <c r="D13338" s="254"/>
      <c r="E13338" s="255"/>
      <c r="F13338" s="256"/>
      <c r="G13338" s="257"/>
      <c r="H13338" s="243">
        <f t="shared" ca="1" si="625"/>
        <v>45139</v>
      </c>
      <c r="I13338" s="244">
        <f t="shared" si="626"/>
        <v>43892</v>
      </c>
      <c r="J13338" s="244" t="str">
        <f t="shared" si="624"/>
        <v/>
      </c>
    </row>
    <row r="13339" spans="3:10" ht="12" thickBot="1" x14ac:dyDescent="0.25">
      <c r="C13339" s="254"/>
      <c r="D13339" s="254"/>
      <c r="E13339" s="255"/>
      <c r="F13339" s="256"/>
      <c r="G13339" s="257"/>
      <c r="H13339" s="243">
        <f t="shared" ca="1" si="625"/>
        <v>45139</v>
      </c>
      <c r="I13339" s="244">
        <f t="shared" si="626"/>
        <v>43892</v>
      </c>
      <c r="J13339" s="244" t="str">
        <f t="shared" si="624"/>
        <v/>
      </c>
    </row>
    <row r="13340" spans="3:10" ht="12" thickBot="1" x14ac:dyDescent="0.25">
      <c r="C13340" s="254"/>
      <c r="D13340" s="254"/>
      <c r="E13340" s="255"/>
      <c r="F13340" s="256"/>
      <c r="G13340" s="257"/>
      <c r="H13340" s="243">
        <f t="shared" ca="1" si="625"/>
        <v>45139</v>
      </c>
      <c r="I13340" s="244">
        <f t="shared" si="626"/>
        <v>43892</v>
      </c>
      <c r="J13340" s="244" t="str">
        <f t="shared" si="624"/>
        <v/>
      </c>
    </row>
    <row r="13341" spans="3:10" ht="12" thickBot="1" x14ac:dyDescent="0.25">
      <c r="C13341" s="254"/>
      <c r="D13341" s="254"/>
      <c r="E13341" s="255"/>
      <c r="F13341" s="256"/>
      <c r="G13341" s="257"/>
      <c r="H13341" s="243">
        <f t="shared" ca="1" si="625"/>
        <v>45139</v>
      </c>
      <c r="I13341" s="244">
        <f t="shared" si="626"/>
        <v>43892</v>
      </c>
      <c r="J13341" s="244" t="str">
        <f t="shared" si="624"/>
        <v/>
      </c>
    </row>
    <row r="13342" spans="3:10" ht="12" thickBot="1" x14ac:dyDescent="0.25">
      <c r="C13342" s="254"/>
      <c r="D13342" s="254"/>
      <c r="E13342" s="255"/>
      <c r="F13342" s="256"/>
      <c r="G13342" s="257"/>
      <c r="H13342" s="243">
        <f t="shared" ca="1" si="625"/>
        <v>45139</v>
      </c>
      <c r="I13342" s="244">
        <f t="shared" si="626"/>
        <v>43892</v>
      </c>
      <c r="J13342" s="244" t="str">
        <f t="shared" si="624"/>
        <v/>
      </c>
    </row>
    <row r="13343" spans="3:10" ht="12" thickBot="1" x14ac:dyDescent="0.25">
      <c r="C13343" s="254"/>
      <c r="D13343" s="254"/>
      <c r="E13343" s="255"/>
      <c r="F13343" s="256"/>
      <c r="G13343" s="257"/>
      <c r="H13343" s="243">
        <f t="shared" ca="1" si="625"/>
        <v>45139</v>
      </c>
      <c r="I13343" s="244">
        <f t="shared" si="626"/>
        <v>43892</v>
      </c>
      <c r="J13343" s="244" t="str">
        <f t="shared" si="624"/>
        <v/>
      </c>
    </row>
    <row r="13344" spans="3:10" ht="12" thickBot="1" x14ac:dyDescent="0.25">
      <c r="C13344" s="254"/>
      <c r="D13344" s="254"/>
      <c r="E13344" s="255"/>
      <c r="F13344" s="256"/>
      <c r="G13344" s="257"/>
      <c r="H13344" s="243">
        <f t="shared" ca="1" si="625"/>
        <v>45139</v>
      </c>
      <c r="I13344" s="244">
        <f t="shared" si="626"/>
        <v>43892</v>
      </c>
      <c r="J13344" s="244" t="str">
        <f t="shared" si="624"/>
        <v/>
      </c>
    </row>
    <row r="13345" spans="3:10" ht="12" thickBot="1" x14ac:dyDescent="0.25">
      <c r="C13345" s="254"/>
      <c r="D13345" s="254"/>
      <c r="E13345" s="255"/>
      <c r="F13345" s="256"/>
      <c r="G13345" s="257"/>
      <c r="H13345" s="243">
        <f t="shared" ca="1" si="625"/>
        <v>45139</v>
      </c>
      <c r="I13345" s="244">
        <f t="shared" si="626"/>
        <v>43892</v>
      </c>
      <c r="J13345" s="244" t="str">
        <f t="shared" si="624"/>
        <v/>
      </c>
    </row>
    <row r="13346" spans="3:10" ht="12" thickBot="1" x14ac:dyDescent="0.25">
      <c r="C13346" s="254"/>
      <c r="D13346" s="254"/>
      <c r="E13346" s="255"/>
      <c r="F13346" s="256"/>
      <c r="G13346" s="257"/>
      <c r="H13346" s="243">
        <f t="shared" ca="1" si="625"/>
        <v>45139</v>
      </c>
      <c r="I13346" s="244">
        <f t="shared" si="626"/>
        <v>43892</v>
      </c>
      <c r="J13346" s="244" t="str">
        <f t="shared" si="624"/>
        <v/>
      </c>
    </row>
    <row r="13347" spans="3:10" ht="12" thickBot="1" x14ac:dyDescent="0.25">
      <c r="C13347" s="254"/>
      <c r="D13347" s="254"/>
      <c r="E13347" s="255"/>
      <c r="F13347" s="256"/>
      <c r="G13347" s="257"/>
      <c r="H13347" s="243">
        <f t="shared" ca="1" si="625"/>
        <v>45139</v>
      </c>
      <c r="I13347" s="244">
        <f t="shared" si="626"/>
        <v>43892</v>
      </c>
      <c r="J13347" s="244" t="str">
        <f t="shared" si="624"/>
        <v/>
      </c>
    </row>
    <row r="13348" spans="3:10" ht="12" thickBot="1" x14ac:dyDescent="0.25">
      <c r="C13348" s="254"/>
      <c r="D13348" s="254"/>
      <c r="E13348" s="255"/>
      <c r="F13348" s="256"/>
      <c r="G13348" s="257"/>
      <c r="H13348" s="243">
        <f t="shared" ca="1" si="625"/>
        <v>45139</v>
      </c>
      <c r="I13348" s="244">
        <f t="shared" si="626"/>
        <v>43892</v>
      </c>
      <c r="J13348" s="244" t="str">
        <f t="shared" si="624"/>
        <v/>
      </c>
    </row>
    <row r="13349" spans="3:10" ht="12" thickBot="1" x14ac:dyDescent="0.25">
      <c r="C13349" s="254"/>
      <c r="D13349" s="254"/>
      <c r="E13349" s="255"/>
      <c r="F13349" s="256"/>
      <c r="G13349" s="257"/>
      <c r="H13349" s="243">
        <f t="shared" ca="1" si="625"/>
        <v>45139</v>
      </c>
      <c r="I13349" s="244">
        <f t="shared" si="626"/>
        <v>43892</v>
      </c>
      <c r="J13349" s="244" t="str">
        <f t="shared" si="624"/>
        <v/>
      </c>
    </row>
    <row r="13350" spans="3:10" ht="12" thickBot="1" x14ac:dyDescent="0.25">
      <c r="C13350" s="254"/>
      <c r="D13350" s="254"/>
      <c r="E13350" s="255"/>
      <c r="F13350" s="256"/>
      <c r="G13350" s="257"/>
      <c r="H13350" s="243">
        <f t="shared" ca="1" si="625"/>
        <v>45139</v>
      </c>
      <c r="I13350" s="244">
        <f t="shared" si="626"/>
        <v>43892</v>
      </c>
      <c r="J13350" s="244" t="str">
        <f t="shared" si="624"/>
        <v/>
      </c>
    </row>
    <row r="13351" spans="3:10" ht="12" thickBot="1" x14ac:dyDescent="0.25">
      <c r="C13351" s="254"/>
      <c r="D13351" s="254"/>
      <c r="E13351" s="255"/>
      <c r="F13351" s="256"/>
      <c r="G13351" s="257"/>
      <c r="H13351" s="243">
        <f t="shared" ca="1" si="625"/>
        <v>45139</v>
      </c>
      <c r="I13351" s="244">
        <f t="shared" si="626"/>
        <v>43892</v>
      </c>
      <c r="J13351" s="244" t="str">
        <f t="shared" si="624"/>
        <v/>
      </c>
    </row>
    <row r="13352" spans="3:10" ht="12" thickBot="1" x14ac:dyDescent="0.25">
      <c r="C13352" s="254"/>
      <c r="D13352" s="254"/>
      <c r="E13352" s="255"/>
      <c r="F13352" s="256"/>
      <c r="G13352" s="257"/>
      <c r="H13352" s="243">
        <f t="shared" ca="1" si="625"/>
        <v>45139</v>
      </c>
      <c r="I13352" s="244">
        <f t="shared" si="626"/>
        <v>43892</v>
      </c>
      <c r="J13352" s="244" t="str">
        <f t="shared" si="624"/>
        <v/>
      </c>
    </row>
    <row r="13353" spans="3:10" ht="12" thickBot="1" x14ac:dyDescent="0.25">
      <c r="C13353" s="254"/>
      <c r="D13353" s="254"/>
      <c r="E13353" s="255"/>
      <c r="F13353" s="256"/>
      <c r="G13353" s="257"/>
      <c r="H13353" s="243">
        <f t="shared" ca="1" si="625"/>
        <v>45139</v>
      </c>
      <c r="I13353" s="244">
        <f t="shared" si="626"/>
        <v>43892</v>
      </c>
      <c r="J13353" s="244" t="str">
        <f t="shared" si="624"/>
        <v/>
      </c>
    </row>
    <row r="13354" spans="3:10" ht="12" thickBot="1" x14ac:dyDescent="0.25">
      <c r="C13354" s="254"/>
      <c r="D13354" s="254"/>
      <c r="E13354" s="255"/>
      <c r="F13354" s="256"/>
      <c r="G13354" s="257"/>
      <c r="H13354" s="243">
        <f t="shared" ca="1" si="625"/>
        <v>45139</v>
      </c>
      <c r="I13354" s="244">
        <f t="shared" si="626"/>
        <v>43892</v>
      </c>
      <c r="J13354" s="244" t="str">
        <f t="shared" si="624"/>
        <v/>
      </c>
    </row>
    <row r="13355" spans="3:10" ht="12" thickBot="1" x14ac:dyDescent="0.25">
      <c r="C13355" s="254"/>
      <c r="D13355" s="254"/>
      <c r="E13355" s="255"/>
      <c r="F13355" s="256"/>
      <c r="G13355" s="257"/>
      <c r="H13355" s="243">
        <f t="shared" ca="1" si="625"/>
        <v>45139</v>
      </c>
      <c r="I13355" s="244">
        <f t="shared" si="626"/>
        <v>43892</v>
      </c>
      <c r="J13355" s="244" t="str">
        <f t="shared" si="624"/>
        <v/>
      </c>
    </row>
    <row r="13356" spans="3:10" ht="12" thickBot="1" x14ac:dyDescent="0.25">
      <c r="C13356" s="254"/>
      <c r="D13356" s="254"/>
      <c r="E13356" s="255"/>
      <c r="F13356" s="256"/>
      <c r="G13356" s="257"/>
      <c r="H13356" s="243">
        <f t="shared" ca="1" si="625"/>
        <v>45139</v>
      </c>
      <c r="I13356" s="244">
        <f t="shared" si="626"/>
        <v>43892</v>
      </c>
      <c r="J13356" s="244" t="str">
        <f t="shared" si="624"/>
        <v/>
      </c>
    </row>
    <row r="13357" spans="3:10" ht="12" thickBot="1" x14ac:dyDescent="0.25">
      <c r="C13357" s="254"/>
      <c r="D13357" s="254"/>
      <c r="E13357" s="255"/>
      <c r="F13357" s="256"/>
      <c r="G13357" s="257"/>
      <c r="H13357" s="243">
        <f t="shared" ca="1" si="625"/>
        <v>45139</v>
      </c>
      <c r="I13357" s="244">
        <f t="shared" si="626"/>
        <v>43892</v>
      </c>
      <c r="J13357" s="244" t="str">
        <f t="shared" si="624"/>
        <v/>
      </c>
    </row>
    <row r="13358" spans="3:10" ht="12" thickBot="1" x14ac:dyDescent="0.25">
      <c r="C13358" s="254"/>
      <c r="D13358" s="254"/>
      <c r="E13358" s="255"/>
      <c r="F13358" s="256"/>
      <c r="G13358" s="257"/>
      <c r="H13358" s="243">
        <f t="shared" ca="1" si="625"/>
        <v>45139</v>
      </c>
      <c r="I13358" s="244">
        <f t="shared" si="626"/>
        <v>43892</v>
      </c>
      <c r="J13358" s="244" t="str">
        <f t="shared" si="624"/>
        <v/>
      </c>
    </row>
    <row r="13359" spans="3:10" ht="12" thickBot="1" x14ac:dyDescent="0.25">
      <c r="C13359" s="254"/>
      <c r="D13359" s="254"/>
      <c r="E13359" s="255"/>
      <c r="F13359" s="256"/>
      <c r="G13359" s="257"/>
      <c r="H13359" s="243">
        <f t="shared" ca="1" si="625"/>
        <v>45139</v>
      </c>
      <c r="I13359" s="244">
        <f t="shared" si="626"/>
        <v>43892</v>
      </c>
      <c r="J13359" s="244" t="str">
        <f t="shared" si="624"/>
        <v/>
      </c>
    </row>
    <row r="13360" spans="3:10" ht="12" thickBot="1" x14ac:dyDescent="0.25">
      <c r="C13360" s="254"/>
      <c r="D13360" s="254"/>
      <c r="E13360" s="255"/>
      <c r="F13360" s="256"/>
      <c r="G13360" s="257"/>
      <c r="H13360" s="243">
        <f t="shared" ca="1" si="625"/>
        <v>45139</v>
      </c>
      <c r="I13360" s="244">
        <f t="shared" si="626"/>
        <v>43892</v>
      </c>
      <c r="J13360" s="244" t="str">
        <f t="shared" si="624"/>
        <v/>
      </c>
    </row>
    <row r="13361" spans="3:10" ht="12" thickBot="1" x14ac:dyDescent="0.25">
      <c r="C13361" s="254"/>
      <c r="D13361" s="254"/>
      <c r="E13361" s="255"/>
      <c r="F13361" s="256"/>
      <c r="G13361" s="257"/>
      <c r="H13361" s="243">
        <f t="shared" ca="1" si="625"/>
        <v>45139</v>
      </c>
      <c r="I13361" s="244">
        <f t="shared" si="626"/>
        <v>43892</v>
      </c>
      <c r="J13361" s="244" t="str">
        <f t="shared" si="624"/>
        <v/>
      </c>
    </row>
    <row r="13362" spans="3:10" ht="12" thickBot="1" x14ac:dyDescent="0.25">
      <c r="C13362" s="254"/>
      <c r="D13362" s="254"/>
      <c r="E13362" s="255"/>
      <c r="F13362" s="256"/>
      <c r="G13362" s="257"/>
      <c r="H13362" s="243">
        <f t="shared" ca="1" si="625"/>
        <v>45139</v>
      </c>
      <c r="I13362" s="244">
        <f t="shared" si="626"/>
        <v>43892</v>
      </c>
      <c r="J13362" s="244" t="str">
        <f t="shared" si="624"/>
        <v/>
      </c>
    </row>
    <row r="13363" spans="3:10" ht="12" thickBot="1" x14ac:dyDescent="0.25">
      <c r="C13363" s="254"/>
      <c r="D13363" s="254"/>
      <c r="E13363" s="255"/>
      <c r="F13363" s="256"/>
      <c r="G13363" s="257"/>
      <c r="H13363" s="243">
        <f t="shared" ca="1" si="625"/>
        <v>45139</v>
      </c>
      <c r="I13363" s="244">
        <f t="shared" si="626"/>
        <v>43892</v>
      </c>
      <c r="J13363" s="244" t="str">
        <f t="shared" si="624"/>
        <v/>
      </c>
    </row>
    <row r="13364" spans="3:10" ht="12" thickBot="1" x14ac:dyDescent="0.25">
      <c r="C13364" s="254"/>
      <c r="D13364" s="254"/>
      <c r="E13364" s="255"/>
      <c r="F13364" s="256"/>
      <c r="G13364" s="257"/>
      <c r="H13364" s="243">
        <f t="shared" ca="1" si="625"/>
        <v>45139</v>
      </c>
      <c r="I13364" s="244">
        <f t="shared" si="626"/>
        <v>43892</v>
      </c>
      <c r="J13364" s="244" t="str">
        <f t="shared" si="624"/>
        <v/>
      </c>
    </row>
    <row r="13365" spans="3:10" ht="12" thickBot="1" x14ac:dyDescent="0.25">
      <c r="C13365" s="254"/>
      <c r="D13365" s="254"/>
      <c r="E13365" s="255"/>
      <c r="F13365" s="256"/>
      <c r="G13365" s="257"/>
      <c r="H13365" s="243">
        <f t="shared" ca="1" si="625"/>
        <v>45139</v>
      </c>
      <c r="I13365" s="244">
        <f t="shared" si="626"/>
        <v>43892</v>
      </c>
      <c r="J13365" s="244" t="str">
        <f t="shared" si="624"/>
        <v/>
      </c>
    </row>
    <row r="13366" spans="3:10" ht="12" thickBot="1" x14ac:dyDescent="0.25">
      <c r="C13366" s="254"/>
      <c r="D13366" s="254"/>
      <c r="E13366" s="255"/>
      <c r="F13366" s="256"/>
      <c r="G13366" s="257"/>
      <c r="H13366" s="243">
        <f t="shared" ca="1" si="625"/>
        <v>45139</v>
      </c>
      <c r="I13366" s="244">
        <f t="shared" si="626"/>
        <v>43892</v>
      </c>
      <c r="J13366" s="244" t="str">
        <f t="shared" si="624"/>
        <v/>
      </c>
    </row>
    <row r="13367" spans="3:10" ht="12" thickBot="1" x14ac:dyDescent="0.25">
      <c r="C13367" s="254"/>
      <c r="D13367" s="254"/>
      <c r="E13367" s="255"/>
      <c r="F13367" s="256"/>
      <c r="G13367" s="257"/>
      <c r="H13367" s="243">
        <f t="shared" ca="1" si="625"/>
        <v>45139</v>
      </c>
      <c r="I13367" s="244">
        <f t="shared" si="626"/>
        <v>43892</v>
      </c>
      <c r="J13367" s="244" t="str">
        <f t="shared" si="624"/>
        <v/>
      </c>
    </row>
    <row r="13368" spans="3:10" ht="12" thickBot="1" x14ac:dyDescent="0.25">
      <c r="C13368" s="254"/>
      <c r="D13368" s="254"/>
      <c r="E13368" s="255"/>
      <c r="F13368" s="256"/>
      <c r="G13368" s="257"/>
      <c r="H13368" s="243">
        <f t="shared" ca="1" si="625"/>
        <v>45139</v>
      </c>
      <c r="I13368" s="244">
        <f t="shared" si="626"/>
        <v>43892</v>
      </c>
      <c r="J13368" s="244" t="str">
        <f t="shared" si="624"/>
        <v/>
      </c>
    </row>
    <row r="13369" spans="3:10" ht="12" thickBot="1" x14ac:dyDescent="0.25">
      <c r="C13369" s="254"/>
      <c r="D13369" s="254"/>
      <c r="E13369" s="255"/>
      <c r="F13369" s="256"/>
      <c r="G13369" s="257"/>
      <c r="H13369" s="243">
        <f t="shared" ca="1" si="625"/>
        <v>45139</v>
      </c>
      <c r="I13369" s="244">
        <f t="shared" si="626"/>
        <v>43892</v>
      </c>
      <c r="J13369" s="244" t="str">
        <f t="shared" si="624"/>
        <v/>
      </c>
    </row>
    <row r="13370" spans="3:10" ht="12" thickBot="1" x14ac:dyDescent="0.25">
      <c r="C13370" s="254"/>
      <c r="D13370" s="254"/>
      <c r="E13370" s="255"/>
      <c r="F13370" s="256"/>
      <c r="G13370" s="257"/>
      <c r="H13370" s="243">
        <f t="shared" ca="1" si="625"/>
        <v>45139</v>
      </c>
      <c r="I13370" s="244">
        <f t="shared" si="626"/>
        <v>43892</v>
      </c>
      <c r="J13370" s="244" t="str">
        <f t="shared" si="624"/>
        <v/>
      </c>
    </row>
    <row r="13371" spans="3:10" ht="12" thickBot="1" x14ac:dyDescent="0.25">
      <c r="C13371" s="254"/>
      <c r="D13371" s="254"/>
      <c r="E13371" s="255"/>
      <c r="F13371" s="256"/>
      <c r="G13371" s="257"/>
      <c r="H13371" s="243">
        <f t="shared" ca="1" si="625"/>
        <v>45139</v>
      </c>
      <c r="I13371" s="244">
        <f t="shared" si="626"/>
        <v>43892</v>
      </c>
      <c r="J13371" s="244" t="str">
        <f t="shared" si="624"/>
        <v/>
      </c>
    </row>
    <row r="13372" spans="3:10" ht="12" thickBot="1" x14ac:dyDescent="0.25">
      <c r="C13372" s="254"/>
      <c r="D13372" s="254"/>
      <c r="E13372" s="255"/>
      <c r="F13372" s="256"/>
      <c r="G13372" s="257"/>
      <c r="H13372" s="243">
        <f t="shared" ca="1" si="625"/>
        <v>45139</v>
      </c>
      <c r="I13372" s="244">
        <f t="shared" si="626"/>
        <v>43892</v>
      </c>
      <c r="J13372" s="244" t="str">
        <f t="shared" si="624"/>
        <v/>
      </c>
    </row>
    <row r="13373" spans="3:10" ht="12" thickBot="1" x14ac:dyDescent="0.25">
      <c r="C13373" s="254"/>
      <c r="D13373" s="254"/>
      <c r="E13373" s="255"/>
      <c r="F13373" s="256"/>
      <c r="G13373" s="257"/>
      <c r="H13373" s="243">
        <f t="shared" ca="1" si="625"/>
        <v>45139</v>
      </c>
      <c r="I13373" s="244">
        <f t="shared" si="626"/>
        <v>43892</v>
      </c>
      <c r="J13373" s="244" t="str">
        <f t="shared" si="624"/>
        <v/>
      </c>
    </row>
    <row r="13374" spans="3:10" ht="12" thickBot="1" x14ac:dyDescent="0.25">
      <c r="C13374" s="254"/>
      <c r="D13374" s="254"/>
      <c r="E13374" s="255"/>
      <c r="F13374" s="256"/>
      <c r="G13374" s="257"/>
      <c r="H13374" s="243">
        <f t="shared" ca="1" si="625"/>
        <v>45139</v>
      </c>
      <c r="I13374" s="244">
        <f t="shared" si="626"/>
        <v>43892</v>
      </c>
      <c r="J13374" s="244" t="str">
        <f t="shared" si="624"/>
        <v/>
      </c>
    </row>
    <row r="13375" spans="3:10" ht="12" thickBot="1" x14ac:dyDescent="0.25">
      <c r="C13375" s="254"/>
      <c r="D13375" s="254"/>
      <c r="E13375" s="255"/>
      <c r="F13375" s="256"/>
      <c r="G13375" s="257"/>
      <c r="H13375" s="243">
        <f t="shared" ca="1" si="625"/>
        <v>45139</v>
      </c>
      <c r="I13375" s="244">
        <f t="shared" si="626"/>
        <v>43892</v>
      </c>
      <c r="J13375" s="244" t="str">
        <f t="shared" si="624"/>
        <v/>
      </c>
    </row>
    <row r="13376" spans="3:10" ht="12" thickBot="1" x14ac:dyDescent="0.25">
      <c r="C13376" s="254"/>
      <c r="D13376" s="254"/>
      <c r="E13376" s="255"/>
      <c r="F13376" s="256"/>
      <c r="G13376" s="257"/>
      <c r="H13376" s="243">
        <f t="shared" ca="1" si="625"/>
        <v>45139</v>
      </c>
      <c r="I13376" s="244">
        <f t="shared" si="626"/>
        <v>43892</v>
      </c>
      <c r="J13376" s="244" t="str">
        <f t="shared" si="624"/>
        <v/>
      </c>
    </row>
    <row r="13377" spans="3:10" ht="12" thickBot="1" x14ac:dyDescent="0.25">
      <c r="C13377" s="254"/>
      <c r="D13377" s="254"/>
      <c r="E13377" s="255"/>
      <c r="F13377" s="256"/>
      <c r="G13377" s="257"/>
      <c r="H13377" s="243">
        <f t="shared" ca="1" si="625"/>
        <v>45139</v>
      </c>
      <c r="I13377" s="244">
        <f t="shared" si="626"/>
        <v>43892</v>
      </c>
      <c r="J13377" s="244" t="str">
        <f t="shared" si="624"/>
        <v/>
      </c>
    </row>
    <row r="13378" spans="3:10" ht="12" thickBot="1" x14ac:dyDescent="0.25">
      <c r="C13378" s="254"/>
      <c r="D13378" s="254"/>
      <c r="E13378" s="255"/>
      <c r="F13378" s="256"/>
      <c r="G13378" s="257"/>
      <c r="H13378" s="243">
        <f t="shared" ca="1" si="625"/>
        <v>45139</v>
      </c>
      <c r="I13378" s="244">
        <f t="shared" si="626"/>
        <v>43892</v>
      </c>
      <c r="J13378" s="244" t="str">
        <f t="shared" si="624"/>
        <v/>
      </c>
    </row>
    <row r="13379" spans="3:10" ht="12" thickBot="1" x14ac:dyDescent="0.25">
      <c r="C13379" s="254"/>
      <c r="D13379" s="254"/>
      <c r="E13379" s="255"/>
      <c r="F13379" s="256"/>
      <c r="G13379" s="257"/>
      <c r="H13379" s="243">
        <f t="shared" ca="1" si="625"/>
        <v>45139</v>
      </c>
      <c r="I13379" s="244">
        <f t="shared" si="626"/>
        <v>43892</v>
      </c>
      <c r="J13379" s="244" t="str">
        <f t="shared" si="624"/>
        <v/>
      </c>
    </row>
    <row r="13380" spans="3:10" ht="12" thickBot="1" x14ac:dyDescent="0.25">
      <c r="C13380" s="254"/>
      <c r="D13380" s="254"/>
      <c r="E13380" s="255"/>
      <c r="F13380" s="256"/>
      <c r="G13380" s="257"/>
      <c r="H13380" s="243">
        <f t="shared" ca="1" si="625"/>
        <v>45139</v>
      </c>
      <c r="I13380" s="244">
        <f t="shared" si="626"/>
        <v>43892</v>
      </c>
      <c r="J13380" s="244" t="str">
        <f t="shared" si="624"/>
        <v/>
      </c>
    </row>
    <row r="13381" spans="3:10" ht="12" thickBot="1" x14ac:dyDescent="0.25">
      <c r="C13381" s="254"/>
      <c r="D13381" s="254"/>
      <c r="E13381" s="255"/>
      <c r="F13381" s="256"/>
      <c r="G13381" s="257"/>
      <c r="H13381" s="243">
        <f t="shared" ca="1" si="625"/>
        <v>45139</v>
      </c>
      <c r="I13381" s="244">
        <f t="shared" si="626"/>
        <v>43892</v>
      </c>
      <c r="J13381" s="244" t="str">
        <f t="shared" si="624"/>
        <v/>
      </c>
    </row>
    <row r="13382" spans="3:10" ht="12" thickBot="1" x14ac:dyDescent="0.25">
      <c r="C13382" s="254"/>
      <c r="D13382" s="254"/>
      <c r="E13382" s="255"/>
      <c r="F13382" s="256"/>
      <c r="G13382" s="257"/>
      <c r="H13382" s="243">
        <f t="shared" ca="1" si="625"/>
        <v>45139</v>
      </c>
      <c r="I13382" s="244">
        <f t="shared" si="626"/>
        <v>43892</v>
      </c>
      <c r="J13382" s="244" t="str">
        <f t="shared" ref="J13382:J13445" si="627">IF(G13382="","",IF(G13382&gt;=0,"Debitoren",IF(G13382&lt;0,"Kreditoren","")))</f>
        <v/>
      </c>
    </row>
    <row r="13383" spans="3:10" ht="12" thickBot="1" x14ac:dyDescent="0.25">
      <c r="C13383" s="254"/>
      <c r="D13383" s="254"/>
      <c r="E13383" s="255"/>
      <c r="F13383" s="256"/>
      <c r="G13383" s="257"/>
      <c r="H13383" s="243">
        <f t="shared" ref="H13383:H13446" ca="1" si="628">IF(F13383&lt;$F$2,EOMONTH($F$2,-1)+1,EOMONTH(F13383,-1)+1)</f>
        <v>45139</v>
      </c>
      <c r="I13383" s="244">
        <f t="shared" ref="I13383:I13446" si="629">IF(F13383&lt;$I$2,IF(   WEEKDAY(EOMONTH($I$2,-1)+1)=1,EOMONTH($I$2,-1)+1+1,EOMONTH($I$2,-1)+1),IF(WEEKDAY(F13383)=1,F13383+1,F13383))</f>
        <v>43892</v>
      </c>
      <c r="J13383" s="244" t="str">
        <f t="shared" si="627"/>
        <v/>
      </c>
    </row>
    <row r="13384" spans="3:10" ht="12" thickBot="1" x14ac:dyDescent="0.25">
      <c r="C13384" s="254"/>
      <c r="D13384" s="254"/>
      <c r="E13384" s="255"/>
      <c r="F13384" s="256"/>
      <c r="G13384" s="257"/>
      <c r="H13384" s="243">
        <f t="shared" ca="1" si="628"/>
        <v>45139</v>
      </c>
      <c r="I13384" s="244">
        <f t="shared" si="629"/>
        <v>43892</v>
      </c>
      <c r="J13384" s="244" t="str">
        <f t="shared" si="627"/>
        <v/>
      </c>
    </row>
    <row r="13385" spans="3:10" ht="12" thickBot="1" x14ac:dyDescent="0.25">
      <c r="C13385" s="254"/>
      <c r="D13385" s="254"/>
      <c r="E13385" s="255"/>
      <c r="F13385" s="256"/>
      <c r="G13385" s="257"/>
      <c r="H13385" s="243">
        <f t="shared" ca="1" si="628"/>
        <v>45139</v>
      </c>
      <c r="I13385" s="244">
        <f t="shared" si="629"/>
        <v>43892</v>
      </c>
      <c r="J13385" s="244" t="str">
        <f t="shared" si="627"/>
        <v/>
      </c>
    </row>
    <row r="13386" spans="3:10" ht="12" thickBot="1" x14ac:dyDescent="0.25">
      <c r="C13386" s="254"/>
      <c r="D13386" s="254"/>
      <c r="E13386" s="255"/>
      <c r="F13386" s="256"/>
      <c r="G13386" s="257"/>
      <c r="H13386" s="243">
        <f t="shared" ca="1" si="628"/>
        <v>45139</v>
      </c>
      <c r="I13386" s="244">
        <f t="shared" si="629"/>
        <v>43892</v>
      </c>
      <c r="J13386" s="244" t="str">
        <f t="shared" si="627"/>
        <v/>
      </c>
    </row>
    <row r="13387" spans="3:10" ht="12" thickBot="1" x14ac:dyDescent="0.25">
      <c r="C13387" s="254"/>
      <c r="D13387" s="254"/>
      <c r="E13387" s="255"/>
      <c r="F13387" s="256"/>
      <c r="G13387" s="257"/>
      <c r="H13387" s="243">
        <f t="shared" ca="1" si="628"/>
        <v>45139</v>
      </c>
      <c r="I13387" s="244">
        <f t="shared" si="629"/>
        <v>43892</v>
      </c>
      <c r="J13387" s="244" t="str">
        <f t="shared" si="627"/>
        <v/>
      </c>
    </row>
    <row r="13388" spans="3:10" ht="12" thickBot="1" x14ac:dyDescent="0.25">
      <c r="C13388" s="254"/>
      <c r="D13388" s="254"/>
      <c r="E13388" s="255"/>
      <c r="F13388" s="256"/>
      <c r="G13388" s="257"/>
      <c r="H13388" s="243">
        <f t="shared" ca="1" si="628"/>
        <v>45139</v>
      </c>
      <c r="I13388" s="244">
        <f t="shared" si="629"/>
        <v>43892</v>
      </c>
      <c r="J13388" s="244" t="str">
        <f t="shared" si="627"/>
        <v/>
      </c>
    </row>
    <row r="13389" spans="3:10" ht="12" thickBot="1" x14ac:dyDescent="0.25">
      <c r="C13389" s="254"/>
      <c r="D13389" s="254"/>
      <c r="E13389" s="255"/>
      <c r="F13389" s="256"/>
      <c r="G13389" s="257"/>
      <c r="H13389" s="243">
        <f t="shared" ca="1" si="628"/>
        <v>45139</v>
      </c>
      <c r="I13389" s="244">
        <f t="shared" si="629"/>
        <v>43892</v>
      </c>
      <c r="J13389" s="244" t="str">
        <f t="shared" si="627"/>
        <v/>
      </c>
    </row>
    <row r="13390" spans="3:10" ht="12" thickBot="1" x14ac:dyDescent="0.25">
      <c r="C13390" s="254"/>
      <c r="D13390" s="254"/>
      <c r="E13390" s="255"/>
      <c r="F13390" s="256"/>
      <c r="G13390" s="257"/>
      <c r="H13390" s="243">
        <f t="shared" ca="1" si="628"/>
        <v>45139</v>
      </c>
      <c r="I13390" s="244">
        <f t="shared" si="629"/>
        <v>43892</v>
      </c>
      <c r="J13390" s="244" t="str">
        <f t="shared" si="627"/>
        <v/>
      </c>
    </row>
    <row r="13391" spans="3:10" ht="12" thickBot="1" x14ac:dyDescent="0.25">
      <c r="C13391" s="254"/>
      <c r="D13391" s="254"/>
      <c r="E13391" s="255"/>
      <c r="F13391" s="256"/>
      <c r="G13391" s="257"/>
      <c r="H13391" s="243">
        <f t="shared" ca="1" si="628"/>
        <v>45139</v>
      </c>
      <c r="I13391" s="244">
        <f t="shared" si="629"/>
        <v>43892</v>
      </c>
      <c r="J13391" s="244" t="str">
        <f t="shared" si="627"/>
        <v/>
      </c>
    </row>
    <row r="13392" spans="3:10" ht="12" thickBot="1" x14ac:dyDescent="0.25">
      <c r="C13392" s="254"/>
      <c r="D13392" s="254"/>
      <c r="E13392" s="255"/>
      <c r="F13392" s="256"/>
      <c r="G13392" s="257"/>
      <c r="H13392" s="243">
        <f t="shared" ca="1" si="628"/>
        <v>45139</v>
      </c>
      <c r="I13392" s="244">
        <f t="shared" si="629"/>
        <v>43892</v>
      </c>
      <c r="J13392" s="244" t="str">
        <f t="shared" si="627"/>
        <v/>
      </c>
    </row>
    <row r="13393" spans="3:10" ht="12" thickBot="1" x14ac:dyDescent="0.25">
      <c r="C13393" s="254"/>
      <c r="D13393" s="254"/>
      <c r="E13393" s="255"/>
      <c r="F13393" s="256"/>
      <c r="G13393" s="257"/>
      <c r="H13393" s="243">
        <f t="shared" ca="1" si="628"/>
        <v>45139</v>
      </c>
      <c r="I13393" s="244">
        <f t="shared" si="629"/>
        <v>43892</v>
      </c>
      <c r="J13393" s="244" t="str">
        <f t="shared" si="627"/>
        <v/>
      </c>
    </row>
    <row r="13394" spans="3:10" ht="12" thickBot="1" x14ac:dyDescent="0.25">
      <c r="C13394" s="254"/>
      <c r="D13394" s="254"/>
      <c r="E13394" s="255"/>
      <c r="F13394" s="256"/>
      <c r="G13394" s="257"/>
      <c r="H13394" s="243">
        <f t="shared" ca="1" si="628"/>
        <v>45139</v>
      </c>
      <c r="I13394" s="244">
        <f t="shared" si="629"/>
        <v>43892</v>
      </c>
      <c r="J13394" s="244" t="str">
        <f t="shared" si="627"/>
        <v/>
      </c>
    </row>
    <row r="13395" spans="3:10" ht="12" thickBot="1" x14ac:dyDescent="0.25">
      <c r="C13395" s="254"/>
      <c r="D13395" s="254"/>
      <c r="E13395" s="255"/>
      <c r="F13395" s="256"/>
      <c r="G13395" s="257"/>
      <c r="H13395" s="243">
        <f t="shared" ca="1" si="628"/>
        <v>45139</v>
      </c>
      <c r="I13395" s="244">
        <f t="shared" si="629"/>
        <v>43892</v>
      </c>
      <c r="J13395" s="244" t="str">
        <f t="shared" si="627"/>
        <v/>
      </c>
    </row>
    <row r="13396" spans="3:10" ht="12" thickBot="1" x14ac:dyDescent="0.25">
      <c r="C13396" s="254"/>
      <c r="D13396" s="254"/>
      <c r="E13396" s="255"/>
      <c r="F13396" s="256"/>
      <c r="G13396" s="257"/>
      <c r="H13396" s="243">
        <f t="shared" ca="1" si="628"/>
        <v>45139</v>
      </c>
      <c r="I13396" s="244">
        <f t="shared" si="629"/>
        <v>43892</v>
      </c>
      <c r="J13396" s="244" t="str">
        <f t="shared" si="627"/>
        <v/>
      </c>
    </row>
    <row r="13397" spans="3:10" ht="12" thickBot="1" x14ac:dyDescent="0.25">
      <c r="C13397" s="254"/>
      <c r="D13397" s="254"/>
      <c r="E13397" s="255"/>
      <c r="F13397" s="256"/>
      <c r="G13397" s="257"/>
      <c r="H13397" s="243">
        <f t="shared" ca="1" si="628"/>
        <v>45139</v>
      </c>
      <c r="I13397" s="244">
        <f t="shared" si="629"/>
        <v>43892</v>
      </c>
      <c r="J13397" s="244" t="str">
        <f t="shared" si="627"/>
        <v/>
      </c>
    </row>
    <row r="13398" spans="3:10" ht="12" thickBot="1" x14ac:dyDescent="0.25">
      <c r="C13398" s="254"/>
      <c r="D13398" s="254"/>
      <c r="E13398" s="255"/>
      <c r="F13398" s="256"/>
      <c r="G13398" s="257"/>
      <c r="H13398" s="243">
        <f t="shared" ca="1" si="628"/>
        <v>45139</v>
      </c>
      <c r="I13398" s="244">
        <f t="shared" si="629"/>
        <v>43892</v>
      </c>
      <c r="J13398" s="244" t="str">
        <f t="shared" si="627"/>
        <v/>
      </c>
    </row>
    <row r="13399" spans="3:10" ht="12" thickBot="1" x14ac:dyDescent="0.25">
      <c r="C13399" s="254"/>
      <c r="D13399" s="254"/>
      <c r="E13399" s="255"/>
      <c r="F13399" s="256"/>
      <c r="G13399" s="257"/>
      <c r="H13399" s="243">
        <f t="shared" ca="1" si="628"/>
        <v>45139</v>
      </c>
      <c r="I13399" s="244">
        <f t="shared" si="629"/>
        <v>43892</v>
      </c>
      <c r="J13399" s="244" t="str">
        <f t="shared" si="627"/>
        <v/>
      </c>
    </row>
    <row r="13400" spans="3:10" ht="12" thickBot="1" x14ac:dyDescent="0.25">
      <c r="C13400" s="254"/>
      <c r="D13400" s="254"/>
      <c r="E13400" s="255"/>
      <c r="F13400" s="256"/>
      <c r="G13400" s="257"/>
      <c r="H13400" s="243">
        <f t="shared" ca="1" si="628"/>
        <v>45139</v>
      </c>
      <c r="I13400" s="244">
        <f t="shared" si="629"/>
        <v>43892</v>
      </c>
      <c r="J13400" s="244" t="str">
        <f t="shared" si="627"/>
        <v/>
      </c>
    </row>
    <row r="13401" spans="3:10" ht="12" thickBot="1" x14ac:dyDescent="0.25">
      <c r="C13401" s="254"/>
      <c r="D13401" s="254"/>
      <c r="E13401" s="255"/>
      <c r="F13401" s="256"/>
      <c r="G13401" s="257"/>
      <c r="H13401" s="243">
        <f t="shared" ca="1" si="628"/>
        <v>45139</v>
      </c>
      <c r="I13401" s="244">
        <f t="shared" si="629"/>
        <v>43892</v>
      </c>
      <c r="J13401" s="244" t="str">
        <f t="shared" si="627"/>
        <v/>
      </c>
    </row>
    <row r="13402" spans="3:10" ht="12" thickBot="1" x14ac:dyDescent="0.25">
      <c r="C13402" s="254"/>
      <c r="D13402" s="254"/>
      <c r="E13402" s="255"/>
      <c r="F13402" s="256"/>
      <c r="G13402" s="257"/>
      <c r="H13402" s="243">
        <f t="shared" ca="1" si="628"/>
        <v>45139</v>
      </c>
      <c r="I13402" s="244">
        <f t="shared" si="629"/>
        <v>43892</v>
      </c>
      <c r="J13402" s="244" t="str">
        <f t="shared" si="627"/>
        <v/>
      </c>
    </row>
    <row r="13403" spans="3:10" ht="12" thickBot="1" x14ac:dyDescent="0.25">
      <c r="C13403" s="254"/>
      <c r="D13403" s="254"/>
      <c r="E13403" s="255"/>
      <c r="F13403" s="256"/>
      <c r="G13403" s="257"/>
      <c r="H13403" s="243">
        <f t="shared" ca="1" si="628"/>
        <v>45139</v>
      </c>
      <c r="I13403" s="244">
        <f t="shared" si="629"/>
        <v>43892</v>
      </c>
      <c r="J13403" s="244" t="str">
        <f t="shared" si="627"/>
        <v/>
      </c>
    </row>
    <row r="13404" spans="3:10" ht="12" thickBot="1" x14ac:dyDescent="0.25">
      <c r="C13404" s="254"/>
      <c r="D13404" s="254"/>
      <c r="E13404" s="255"/>
      <c r="F13404" s="256"/>
      <c r="G13404" s="257"/>
      <c r="H13404" s="243">
        <f t="shared" ca="1" si="628"/>
        <v>45139</v>
      </c>
      <c r="I13404" s="244">
        <f t="shared" si="629"/>
        <v>43892</v>
      </c>
      <c r="J13404" s="244" t="str">
        <f t="shared" si="627"/>
        <v/>
      </c>
    </row>
    <row r="13405" spans="3:10" ht="12" thickBot="1" x14ac:dyDescent="0.25">
      <c r="C13405" s="254"/>
      <c r="D13405" s="254"/>
      <c r="E13405" s="255"/>
      <c r="F13405" s="256"/>
      <c r="G13405" s="257"/>
      <c r="H13405" s="243">
        <f t="shared" ca="1" si="628"/>
        <v>45139</v>
      </c>
      <c r="I13405" s="244">
        <f t="shared" si="629"/>
        <v>43892</v>
      </c>
      <c r="J13405" s="244" t="str">
        <f t="shared" si="627"/>
        <v/>
      </c>
    </row>
    <row r="13406" spans="3:10" ht="12" thickBot="1" x14ac:dyDescent="0.25">
      <c r="C13406" s="254"/>
      <c r="D13406" s="254"/>
      <c r="E13406" s="255"/>
      <c r="F13406" s="256"/>
      <c r="G13406" s="257"/>
      <c r="H13406" s="243">
        <f t="shared" ca="1" si="628"/>
        <v>45139</v>
      </c>
      <c r="I13406" s="244">
        <f t="shared" si="629"/>
        <v>43892</v>
      </c>
      <c r="J13406" s="244" t="str">
        <f t="shared" si="627"/>
        <v/>
      </c>
    </row>
    <row r="13407" spans="3:10" ht="12" thickBot="1" x14ac:dyDescent="0.25">
      <c r="C13407" s="254"/>
      <c r="D13407" s="254"/>
      <c r="E13407" s="255"/>
      <c r="F13407" s="256"/>
      <c r="G13407" s="257"/>
      <c r="H13407" s="243">
        <f t="shared" ca="1" si="628"/>
        <v>45139</v>
      </c>
      <c r="I13407" s="244">
        <f t="shared" si="629"/>
        <v>43892</v>
      </c>
      <c r="J13407" s="244" t="str">
        <f t="shared" si="627"/>
        <v/>
      </c>
    </row>
    <row r="13408" spans="3:10" ht="12" thickBot="1" x14ac:dyDescent="0.25">
      <c r="C13408" s="254"/>
      <c r="D13408" s="254"/>
      <c r="E13408" s="255"/>
      <c r="F13408" s="256"/>
      <c r="G13408" s="257"/>
      <c r="H13408" s="243">
        <f t="shared" ca="1" si="628"/>
        <v>45139</v>
      </c>
      <c r="I13408" s="244">
        <f t="shared" si="629"/>
        <v>43892</v>
      </c>
      <c r="J13408" s="244" t="str">
        <f t="shared" si="627"/>
        <v/>
      </c>
    </row>
    <row r="13409" spans="3:10" ht="12" thickBot="1" x14ac:dyDescent="0.25">
      <c r="C13409" s="254"/>
      <c r="D13409" s="254"/>
      <c r="E13409" s="255"/>
      <c r="F13409" s="256"/>
      <c r="G13409" s="257"/>
      <c r="H13409" s="243">
        <f t="shared" ca="1" si="628"/>
        <v>45139</v>
      </c>
      <c r="I13409" s="244">
        <f t="shared" si="629"/>
        <v>43892</v>
      </c>
      <c r="J13409" s="244" t="str">
        <f t="shared" si="627"/>
        <v/>
      </c>
    </row>
    <row r="13410" spans="3:10" ht="12" thickBot="1" x14ac:dyDescent="0.25">
      <c r="C13410" s="254"/>
      <c r="D13410" s="254"/>
      <c r="E13410" s="255"/>
      <c r="F13410" s="256"/>
      <c r="G13410" s="257"/>
      <c r="H13410" s="243">
        <f t="shared" ca="1" si="628"/>
        <v>45139</v>
      </c>
      <c r="I13410" s="244">
        <f t="shared" si="629"/>
        <v>43892</v>
      </c>
      <c r="J13410" s="244" t="str">
        <f t="shared" si="627"/>
        <v/>
      </c>
    </row>
    <row r="13411" spans="3:10" ht="12" thickBot="1" x14ac:dyDescent="0.25">
      <c r="C13411" s="254"/>
      <c r="D13411" s="254"/>
      <c r="E13411" s="255"/>
      <c r="F13411" s="256"/>
      <c r="G13411" s="257"/>
      <c r="H13411" s="243">
        <f t="shared" ca="1" si="628"/>
        <v>45139</v>
      </c>
      <c r="I13411" s="244">
        <f t="shared" si="629"/>
        <v>43892</v>
      </c>
      <c r="J13411" s="244" t="str">
        <f t="shared" si="627"/>
        <v/>
      </c>
    </row>
    <row r="13412" spans="3:10" ht="12" thickBot="1" x14ac:dyDescent="0.25">
      <c r="C13412" s="254"/>
      <c r="D13412" s="254"/>
      <c r="E13412" s="255"/>
      <c r="F13412" s="256"/>
      <c r="G13412" s="257"/>
      <c r="H13412" s="243">
        <f t="shared" ca="1" si="628"/>
        <v>45139</v>
      </c>
      <c r="I13412" s="244">
        <f t="shared" si="629"/>
        <v>43892</v>
      </c>
      <c r="J13412" s="244" t="str">
        <f t="shared" si="627"/>
        <v/>
      </c>
    </row>
    <row r="13413" spans="3:10" ht="12" thickBot="1" x14ac:dyDescent="0.25">
      <c r="C13413" s="254"/>
      <c r="D13413" s="254"/>
      <c r="E13413" s="255"/>
      <c r="F13413" s="256"/>
      <c r="G13413" s="257"/>
      <c r="H13413" s="243">
        <f t="shared" ca="1" si="628"/>
        <v>45139</v>
      </c>
      <c r="I13413" s="244">
        <f t="shared" si="629"/>
        <v>43892</v>
      </c>
      <c r="J13413" s="244" t="str">
        <f t="shared" si="627"/>
        <v/>
      </c>
    </row>
    <row r="13414" spans="3:10" ht="12" thickBot="1" x14ac:dyDescent="0.25">
      <c r="C13414" s="254"/>
      <c r="D13414" s="254"/>
      <c r="E13414" s="255"/>
      <c r="F13414" s="256"/>
      <c r="G13414" s="257"/>
      <c r="H13414" s="243">
        <f t="shared" ca="1" si="628"/>
        <v>45139</v>
      </c>
      <c r="I13414" s="244">
        <f t="shared" si="629"/>
        <v>43892</v>
      </c>
      <c r="J13414" s="244" t="str">
        <f t="shared" si="627"/>
        <v/>
      </c>
    </row>
    <row r="13415" spans="3:10" ht="12" thickBot="1" x14ac:dyDescent="0.25">
      <c r="C13415" s="254"/>
      <c r="D13415" s="254"/>
      <c r="E13415" s="255"/>
      <c r="F13415" s="256"/>
      <c r="G13415" s="257"/>
      <c r="H13415" s="243">
        <f t="shared" ca="1" si="628"/>
        <v>45139</v>
      </c>
      <c r="I13415" s="244">
        <f t="shared" si="629"/>
        <v>43892</v>
      </c>
      <c r="J13415" s="244" t="str">
        <f t="shared" si="627"/>
        <v/>
      </c>
    </row>
    <row r="13416" spans="3:10" ht="12" thickBot="1" x14ac:dyDescent="0.25">
      <c r="C13416" s="254"/>
      <c r="D13416" s="254"/>
      <c r="E13416" s="255"/>
      <c r="F13416" s="256"/>
      <c r="G13416" s="257"/>
      <c r="H13416" s="243">
        <f t="shared" ca="1" si="628"/>
        <v>45139</v>
      </c>
      <c r="I13416" s="244">
        <f t="shared" si="629"/>
        <v>43892</v>
      </c>
      <c r="J13416" s="244" t="str">
        <f t="shared" si="627"/>
        <v/>
      </c>
    </row>
    <row r="13417" spans="3:10" ht="12" thickBot="1" x14ac:dyDescent="0.25">
      <c r="C13417" s="254"/>
      <c r="D13417" s="254"/>
      <c r="E13417" s="255"/>
      <c r="F13417" s="256"/>
      <c r="G13417" s="257"/>
      <c r="H13417" s="243">
        <f t="shared" ca="1" si="628"/>
        <v>45139</v>
      </c>
      <c r="I13417" s="244">
        <f t="shared" si="629"/>
        <v>43892</v>
      </c>
      <c r="J13417" s="244" t="str">
        <f t="shared" si="627"/>
        <v/>
      </c>
    </row>
    <row r="13418" spans="3:10" ht="12" thickBot="1" x14ac:dyDescent="0.25">
      <c r="C13418" s="254"/>
      <c r="D13418" s="254"/>
      <c r="E13418" s="255"/>
      <c r="F13418" s="256"/>
      <c r="G13418" s="257"/>
      <c r="H13418" s="243">
        <f t="shared" ca="1" si="628"/>
        <v>45139</v>
      </c>
      <c r="I13418" s="244">
        <f t="shared" si="629"/>
        <v>43892</v>
      </c>
      <c r="J13418" s="244" t="str">
        <f t="shared" si="627"/>
        <v/>
      </c>
    </row>
    <row r="13419" spans="3:10" ht="12" thickBot="1" x14ac:dyDescent="0.25">
      <c r="C13419" s="254"/>
      <c r="D13419" s="254"/>
      <c r="E13419" s="255"/>
      <c r="F13419" s="256"/>
      <c r="G13419" s="257"/>
      <c r="H13419" s="243">
        <f t="shared" ca="1" si="628"/>
        <v>45139</v>
      </c>
      <c r="I13419" s="244">
        <f t="shared" si="629"/>
        <v>43892</v>
      </c>
      <c r="J13419" s="244" t="str">
        <f t="shared" si="627"/>
        <v/>
      </c>
    </row>
    <row r="13420" spans="3:10" ht="12" thickBot="1" x14ac:dyDescent="0.25">
      <c r="C13420" s="254"/>
      <c r="D13420" s="254"/>
      <c r="E13420" s="255"/>
      <c r="F13420" s="256"/>
      <c r="G13420" s="257"/>
      <c r="H13420" s="243">
        <f t="shared" ca="1" si="628"/>
        <v>45139</v>
      </c>
      <c r="I13420" s="244">
        <f t="shared" si="629"/>
        <v>43892</v>
      </c>
      <c r="J13420" s="244" t="str">
        <f t="shared" si="627"/>
        <v/>
      </c>
    </row>
    <row r="13421" spans="3:10" ht="12" thickBot="1" x14ac:dyDescent="0.25">
      <c r="C13421" s="254"/>
      <c r="D13421" s="254"/>
      <c r="E13421" s="255"/>
      <c r="F13421" s="256"/>
      <c r="G13421" s="257"/>
      <c r="H13421" s="243">
        <f t="shared" ca="1" si="628"/>
        <v>45139</v>
      </c>
      <c r="I13421" s="244">
        <f t="shared" si="629"/>
        <v>43892</v>
      </c>
      <c r="J13421" s="244" t="str">
        <f t="shared" si="627"/>
        <v/>
      </c>
    </row>
    <row r="13422" spans="3:10" ht="12" thickBot="1" x14ac:dyDescent="0.25">
      <c r="C13422" s="254"/>
      <c r="D13422" s="254"/>
      <c r="E13422" s="255"/>
      <c r="F13422" s="256"/>
      <c r="G13422" s="257"/>
      <c r="H13422" s="243">
        <f t="shared" ca="1" si="628"/>
        <v>45139</v>
      </c>
      <c r="I13422" s="244">
        <f t="shared" si="629"/>
        <v>43892</v>
      </c>
      <c r="J13422" s="244" t="str">
        <f t="shared" si="627"/>
        <v/>
      </c>
    </row>
    <row r="13423" spans="3:10" ht="12" thickBot="1" x14ac:dyDescent="0.25">
      <c r="C13423" s="254"/>
      <c r="D13423" s="254"/>
      <c r="E13423" s="255"/>
      <c r="F13423" s="256"/>
      <c r="G13423" s="257"/>
      <c r="H13423" s="243">
        <f t="shared" ca="1" si="628"/>
        <v>45139</v>
      </c>
      <c r="I13423" s="244">
        <f t="shared" si="629"/>
        <v>43892</v>
      </c>
      <c r="J13423" s="244" t="str">
        <f t="shared" si="627"/>
        <v/>
      </c>
    </row>
    <row r="13424" spans="3:10" ht="12" thickBot="1" x14ac:dyDescent="0.25">
      <c r="C13424" s="254"/>
      <c r="D13424" s="254"/>
      <c r="E13424" s="255"/>
      <c r="F13424" s="256"/>
      <c r="G13424" s="257"/>
      <c r="H13424" s="243">
        <f t="shared" ca="1" si="628"/>
        <v>45139</v>
      </c>
      <c r="I13424" s="244">
        <f t="shared" si="629"/>
        <v>43892</v>
      </c>
      <c r="J13424" s="244" t="str">
        <f t="shared" si="627"/>
        <v/>
      </c>
    </row>
    <row r="13425" spans="3:10" ht="12" thickBot="1" x14ac:dyDescent="0.25">
      <c r="C13425" s="254"/>
      <c r="D13425" s="254"/>
      <c r="E13425" s="255"/>
      <c r="F13425" s="256"/>
      <c r="G13425" s="257"/>
      <c r="H13425" s="243">
        <f t="shared" ca="1" si="628"/>
        <v>45139</v>
      </c>
      <c r="I13425" s="244">
        <f t="shared" si="629"/>
        <v>43892</v>
      </c>
      <c r="J13425" s="244" t="str">
        <f t="shared" si="627"/>
        <v/>
      </c>
    </row>
    <row r="13426" spans="3:10" ht="12" thickBot="1" x14ac:dyDescent="0.25">
      <c r="C13426" s="254"/>
      <c r="D13426" s="254"/>
      <c r="E13426" s="255"/>
      <c r="F13426" s="256"/>
      <c r="G13426" s="257"/>
      <c r="H13426" s="243">
        <f t="shared" ca="1" si="628"/>
        <v>45139</v>
      </c>
      <c r="I13426" s="244">
        <f t="shared" si="629"/>
        <v>43892</v>
      </c>
      <c r="J13426" s="244" t="str">
        <f t="shared" si="627"/>
        <v/>
      </c>
    </row>
    <row r="13427" spans="3:10" ht="12" thickBot="1" x14ac:dyDescent="0.25">
      <c r="C13427" s="254"/>
      <c r="D13427" s="254"/>
      <c r="E13427" s="255"/>
      <c r="F13427" s="256"/>
      <c r="G13427" s="257"/>
      <c r="H13427" s="243">
        <f t="shared" ca="1" si="628"/>
        <v>45139</v>
      </c>
      <c r="I13427" s="244">
        <f t="shared" si="629"/>
        <v>43892</v>
      </c>
      <c r="J13427" s="244" t="str">
        <f t="shared" si="627"/>
        <v/>
      </c>
    </row>
    <row r="13428" spans="3:10" ht="12" thickBot="1" x14ac:dyDescent="0.25">
      <c r="C13428" s="254"/>
      <c r="D13428" s="254"/>
      <c r="E13428" s="255"/>
      <c r="F13428" s="256"/>
      <c r="G13428" s="257"/>
      <c r="H13428" s="243">
        <f t="shared" ca="1" si="628"/>
        <v>45139</v>
      </c>
      <c r="I13428" s="244">
        <f t="shared" si="629"/>
        <v>43892</v>
      </c>
      <c r="J13428" s="244" t="str">
        <f t="shared" si="627"/>
        <v/>
      </c>
    </row>
    <row r="13429" spans="3:10" ht="12" thickBot="1" x14ac:dyDescent="0.25">
      <c r="C13429" s="254"/>
      <c r="D13429" s="254"/>
      <c r="E13429" s="255"/>
      <c r="F13429" s="256"/>
      <c r="G13429" s="257"/>
      <c r="H13429" s="243">
        <f t="shared" ca="1" si="628"/>
        <v>45139</v>
      </c>
      <c r="I13429" s="244">
        <f t="shared" si="629"/>
        <v>43892</v>
      </c>
      <c r="J13429" s="244" t="str">
        <f t="shared" si="627"/>
        <v/>
      </c>
    </row>
    <row r="13430" spans="3:10" ht="12" thickBot="1" x14ac:dyDescent="0.25">
      <c r="C13430" s="254"/>
      <c r="D13430" s="254"/>
      <c r="E13430" s="255"/>
      <c r="F13430" s="256"/>
      <c r="G13430" s="257"/>
      <c r="H13430" s="243">
        <f t="shared" ca="1" si="628"/>
        <v>45139</v>
      </c>
      <c r="I13430" s="244">
        <f t="shared" si="629"/>
        <v>43892</v>
      </c>
      <c r="J13430" s="244" t="str">
        <f t="shared" si="627"/>
        <v/>
      </c>
    </row>
    <row r="13431" spans="3:10" ht="12" thickBot="1" x14ac:dyDescent="0.25">
      <c r="C13431" s="254"/>
      <c r="D13431" s="254"/>
      <c r="E13431" s="255"/>
      <c r="F13431" s="256"/>
      <c r="G13431" s="257"/>
      <c r="H13431" s="243">
        <f t="shared" ca="1" si="628"/>
        <v>45139</v>
      </c>
      <c r="I13431" s="244">
        <f t="shared" si="629"/>
        <v>43892</v>
      </c>
      <c r="J13431" s="244" t="str">
        <f t="shared" si="627"/>
        <v/>
      </c>
    </row>
    <row r="13432" spans="3:10" ht="12" thickBot="1" x14ac:dyDescent="0.25">
      <c r="C13432" s="254"/>
      <c r="D13432" s="254"/>
      <c r="E13432" s="255"/>
      <c r="F13432" s="256"/>
      <c r="G13432" s="257"/>
      <c r="H13432" s="243">
        <f t="shared" ca="1" si="628"/>
        <v>45139</v>
      </c>
      <c r="I13432" s="244">
        <f t="shared" si="629"/>
        <v>43892</v>
      </c>
      <c r="J13432" s="244" t="str">
        <f t="shared" si="627"/>
        <v/>
      </c>
    </row>
    <row r="13433" spans="3:10" ht="12" thickBot="1" x14ac:dyDescent="0.25">
      <c r="C13433" s="254"/>
      <c r="D13433" s="254"/>
      <c r="E13433" s="255"/>
      <c r="F13433" s="256"/>
      <c r="G13433" s="257"/>
      <c r="H13433" s="243">
        <f t="shared" ca="1" si="628"/>
        <v>45139</v>
      </c>
      <c r="I13433" s="244">
        <f t="shared" si="629"/>
        <v>43892</v>
      </c>
      <c r="J13433" s="244" t="str">
        <f t="shared" si="627"/>
        <v/>
      </c>
    </row>
    <row r="13434" spans="3:10" ht="12" thickBot="1" x14ac:dyDescent="0.25">
      <c r="C13434" s="254"/>
      <c r="D13434" s="254"/>
      <c r="E13434" s="255"/>
      <c r="F13434" s="256"/>
      <c r="G13434" s="257"/>
      <c r="H13434" s="243">
        <f t="shared" ca="1" si="628"/>
        <v>45139</v>
      </c>
      <c r="I13434" s="244">
        <f t="shared" si="629"/>
        <v>43892</v>
      </c>
      <c r="J13434" s="244" t="str">
        <f t="shared" si="627"/>
        <v/>
      </c>
    </row>
    <row r="13435" spans="3:10" ht="12" thickBot="1" x14ac:dyDescent="0.25">
      <c r="C13435" s="254"/>
      <c r="D13435" s="254"/>
      <c r="E13435" s="255"/>
      <c r="F13435" s="256"/>
      <c r="G13435" s="257"/>
      <c r="H13435" s="243">
        <f t="shared" ca="1" si="628"/>
        <v>45139</v>
      </c>
      <c r="I13435" s="244">
        <f t="shared" si="629"/>
        <v>43892</v>
      </c>
      <c r="J13435" s="244" t="str">
        <f t="shared" si="627"/>
        <v/>
      </c>
    </row>
    <row r="13436" spans="3:10" ht="12" thickBot="1" x14ac:dyDescent="0.25">
      <c r="C13436" s="254"/>
      <c r="D13436" s="254"/>
      <c r="E13436" s="255"/>
      <c r="F13436" s="256"/>
      <c r="G13436" s="257"/>
      <c r="H13436" s="243">
        <f t="shared" ca="1" si="628"/>
        <v>45139</v>
      </c>
      <c r="I13436" s="244">
        <f t="shared" si="629"/>
        <v>43892</v>
      </c>
      <c r="J13436" s="244" t="str">
        <f t="shared" si="627"/>
        <v/>
      </c>
    </row>
    <row r="13437" spans="3:10" ht="12" thickBot="1" x14ac:dyDescent="0.25">
      <c r="C13437" s="254"/>
      <c r="D13437" s="254"/>
      <c r="E13437" s="255"/>
      <c r="F13437" s="256"/>
      <c r="G13437" s="257"/>
      <c r="H13437" s="243">
        <f t="shared" ca="1" si="628"/>
        <v>45139</v>
      </c>
      <c r="I13437" s="244">
        <f t="shared" si="629"/>
        <v>43892</v>
      </c>
      <c r="J13437" s="244" t="str">
        <f t="shared" si="627"/>
        <v/>
      </c>
    </row>
    <row r="13438" spans="3:10" ht="12" thickBot="1" x14ac:dyDescent="0.25">
      <c r="C13438" s="254"/>
      <c r="D13438" s="254"/>
      <c r="E13438" s="255"/>
      <c r="F13438" s="256"/>
      <c r="G13438" s="257"/>
      <c r="H13438" s="243">
        <f t="shared" ca="1" si="628"/>
        <v>45139</v>
      </c>
      <c r="I13438" s="244">
        <f t="shared" si="629"/>
        <v>43892</v>
      </c>
      <c r="J13438" s="244" t="str">
        <f t="shared" si="627"/>
        <v/>
      </c>
    </row>
    <row r="13439" spans="3:10" ht="12" thickBot="1" x14ac:dyDescent="0.25">
      <c r="C13439" s="254"/>
      <c r="D13439" s="254"/>
      <c r="E13439" s="255"/>
      <c r="F13439" s="256"/>
      <c r="G13439" s="257"/>
      <c r="H13439" s="243">
        <f t="shared" ca="1" si="628"/>
        <v>45139</v>
      </c>
      <c r="I13439" s="244">
        <f t="shared" si="629"/>
        <v>43892</v>
      </c>
      <c r="J13439" s="244" t="str">
        <f t="shared" si="627"/>
        <v/>
      </c>
    </row>
    <row r="13440" spans="3:10" ht="12" thickBot="1" x14ac:dyDescent="0.25">
      <c r="C13440" s="254"/>
      <c r="D13440" s="254"/>
      <c r="E13440" s="255"/>
      <c r="F13440" s="256"/>
      <c r="G13440" s="257"/>
      <c r="H13440" s="243">
        <f t="shared" ca="1" si="628"/>
        <v>45139</v>
      </c>
      <c r="I13440" s="244">
        <f t="shared" si="629"/>
        <v>43892</v>
      </c>
      <c r="J13440" s="244" t="str">
        <f t="shared" si="627"/>
        <v/>
      </c>
    </row>
    <row r="13441" spans="3:10" ht="12" thickBot="1" x14ac:dyDescent="0.25">
      <c r="C13441" s="254"/>
      <c r="D13441" s="254"/>
      <c r="E13441" s="255"/>
      <c r="F13441" s="256"/>
      <c r="G13441" s="257"/>
      <c r="H13441" s="243">
        <f t="shared" ca="1" si="628"/>
        <v>45139</v>
      </c>
      <c r="I13441" s="244">
        <f t="shared" si="629"/>
        <v>43892</v>
      </c>
      <c r="J13441" s="244" t="str">
        <f t="shared" si="627"/>
        <v/>
      </c>
    </row>
    <row r="13442" spans="3:10" ht="12" thickBot="1" x14ac:dyDescent="0.25">
      <c r="C13442" s="254"/>
      <c r="D13442" s="254"/>
      <c r="E13442" s="255"/>
      <c r="F13442" s="256"/>
      <c r="G13442" s="257"/>
      <c r="H13442" s="243">
        <f t="shared" ca="1" si="628"/>
        <v>45139</v>
      </c>
      <c r="I13442" s="244">
        <f t="shared" si="629"/>
        <v>43892</v>
      </c>
      <c r="J13442" s="244" t="str">
        <f t="shared" si="627"/>
        <v/>
      </c>
    </row>
    <row r="13443" spans="3:10" ht="12" thickBot="1" x14ac:dyDescent="0.25">
      <c r="C13443" s="254"/>
      <c r="D13443" s="254"/>
      <c r="E13443" s="255"/>
      <c r="F13443" s="256"/>
      <c r="G13443" s="257"/>
      <c r="H13443" s="243">
        <f t="shared" ca="1" si="628"/>
        <v>45139</v>
      </c>
      <c r="I13443" s="244">
        <f t="shared" si="629"/>
        <v>43892</v>
      </c>
      <c r="J13443" s="244" t="str">
        <f t="shared" si="627"/>
        <v/>
      </c>
    </row>
    <row r="13444" spans="3:10" ht="12" thickBot="1" x14ac:dyDescent="0.25">
      <c r="C13444" s="254"/>
      <c r="D13444" s="254"/>
      <c r="E13444" s="255"/>
      <c r="F13444" s="256"/>
      <c r="G13444" s="257"/>
      <c r="H13444" s="243">
        <f t="shared" ca="1" si="628"/>
        <v>45139</v>
      </c>
      <c r="I13444" s="244">
        <f t="shared" si="629"/>
        <v>43892</v>
      </c>
      <c r="J13444" s="244" t="str">
        <f t="shared" si="627"/>
        <v/>
      </c>
    </row>
    <row r="13445" spans="3:10" ht="12" thickBot="1" x14ac:dyDescent="0.25">
      <c r="C13445" s="254"/>
      <c r="D13445" s="254"/>
      <c r="E13445" s="255"/>
      <c r="F13445" s="256"/>
      <c r="G13445" s="257"/>
      <c r="H13445" s="243">
        <f t="shared" ca="1" si="628"/>
        <v>45139</v>
      </c>
      <c r="I13445" s="244">
        <f t="shared" si="629"/>
        <v>43892</v>
      </c>
      <c r="J13445" s="244" t="str">
        <f t="shared" si="627"/>
        <v/>
      </c>
    </row>
    <row r="13446" spans="3:10" ht="12" thickBot="1" x14ac:dyDescent="0.25">
      <c r="C13446" s="254"/>
      <c r="D13446" s="254"/>
      <c r="E13446" s="255"/>
      <c r="F13446" s="256"/>
      <c r="G13446" s="257"/>
      <c r="H13446" s="243">
        <f t="shared" ca="1" si="628"/>
        <v>45139</v>
      </c>
      <c r="I13446" s="244">
        <f t="shared" si="629"/>
        <v>43892</v>
      </c>
      <c r="J13446" s="244" t="str">
        <f t="shared" ref="J13446:J13509" si="630">IF(G13446="","",IF(G13446&gt;=0,"Debitoren",IF(G13446&lt;0,"Kreditoren","")))</f>
        <v/>
      </c>
    </row>
    <row r="13447" spans="3:10" ht="12" thickBot="1" x14ac:dyDescent="0.25">
      <c r="C13447" s="254"/>
      <c r="D13447" s="254"/>
      <c r="E13447" s="255"/>
      <c r="F13447" s="256"/>
      <c r="G13447" s="257"/>
      <c r="H13447" s="243">
        <f t="shared" ref="H13447:H13510" ca="1" si="631">IF(F13447&lt;$F$2,EOMONTH($F$2,-1)+1,EOMONTH(F13447,-1)+1)</f>
        <v>45139</v>
      </c>
      <c r="I13447" s="244">
        <f t="shared" ref="I13447:I13510" si="632">IF(F13447&lt;$I$2,IF(   WEEKDAY(EOMONTH($I$2,-1)+1)=1,EOMONTH($I$2,-1)+1+1,EOMONTH($I$2,-1)+1),IF(WEEKDAY(F13447)=1,F13447+1,F13447))</f>
        <v>43892</v>
      </c>
      <c r="J13447" s="244" t="str">
        <f t="shared" si="630"/>
        <v/>
      </c>
    </row>
    <row r="13448" spans="3:10" ht="12" thickBot="1" x14ac:dyDescent="0.25">
      <c r="C13448" s="254"/>
      <c r="D13448" s="254"/>
      <c r="E13448" s="255"/>
      <c r="F13448" s="256"/>
      <c r="G13448" s="257"/>
      <c r="H13448" s="243">
        <f t="shared" ca="1" si="631"/>
        <v>45139</v>
      </c>
      <c r="I13448" s="244">
        <f t="shared" si="632"/>
        <v>43892</v>
      </c>
      <c r="J13448" s="244" t="str">
        <f t="shared" si="630"/>
        <v/>
      </c>
    </row>
    <row r="13449" spans="3:10" ht="12" thickBot="1" x14ac:dyDescent="0.25">
      <c r="C13449" s="254"/>
      <c r="D13449" s="254"/>
      <c r="E13449" s="255"/>
      <c r="F13449" s="256"/>
      <c r="G13449" s="257"/>
      <c r="H13449" s="243">
        <f t="shared" ca="1" si="631"/>
        <v>45139</v>
      </c>
      <c r="I13449" s="244">
        <f t="shared" si="632"/>
        <v>43892</v>
      </c>
      <c r="J13449" s="244" t="str">
        <f t="shared" si="630"/>
        <v/>
      </c>
    </row>
    <row r="13450" spans="3:10" ht="12" thickBot="1" x14ac:dyDescent="0.25">
      <c r="C13450" s="254"/>
      <c r="D13450" s="254"/>
      <c r="E13450" s="255"/>
      <c r="F13450" s="256"/>
      <c r="G13450" s="257"/>
      <c r="H13450" s="243">
        <f t="shared" ca="1" si="631"/>
        <v>45139</v>
      </c>
      <c r="I13450" s="244">
        <f t="shared" si="632"/>
        <v>43892</v>
      </c>
      <c r="J13450" s="244" t="str">
        <f t="shared" si="630"/>
        <v/>
      </c>
    </row>
    <row r="13451" spans="3:10" ht="12" thickBot="1" x14ac:dyDescent="0.25">
      <c r="C13451" s="254"/>
      <c r="D13451" s="254"/>
      <c r="E13451" s="255"/>
      <c r="F13451" s="256"/>
      <c r="G13451" s="257"/>
      <c r="H13451" s="243">
        <f t="shared" ca="1" si="631"/>
        <v>45139</v>
      </c>
      <c r="I13451" s="244">
        <f t="shared" si="632"/>
        <v>43892</v>
      </c>
      <c r="J13451" s="244" t="str">
        <f t="shared" si="630"/>
        <v/>
      </c>
    </row>
    <row r="13452" spans="3:10" ht="12" thickBot="1" x14ac:dyDescent="0.25">
      <c r="C13452" s="254"/>
      <c r="D13452" s="254"/>
      <c r="E13452" s="255"/>
      <c r="F13452" s="256"/>
      <c r="G13452" s="257"/>
      <c r="H13452" s="243">
        <f t="shared" ca="1" si="631"/>
        <v>45139</v>
      </c>
      <c r="I13452" s="244">
        <f t="shared" si="632"/>
        <v>43892</v>
      </c>
      <c r="J13452" s="244" t="str">
        <f t="shared" si="630"/>
        <v/>
      </c>
    </row>
    <row r="13453" spans="3:10" ht="12" thickBot="1" x14ac:dyDescent="0.25">
      <c r="C13453" s="254"/>
      <c r="D13453" s="254"/>
      <c r="E13453" s="255"/>
      <c r="F13453" s="256"/>
      <c r="G13453" s="257"/>
      <c r="H13453" s="243">
        <f t="shared" ca="1" si="631"/>
        <v>45139</v>
      </c>
      <c r="I13453" s="244">
        <f t="shared" si="632"/>
        <v>43892</v>
      </c>
      <c r="J13453" s="244" t="str">
        <f t="shared" si="630"/>
        <v/>
      </c>
    </row>
    <row r="13454" spans="3:10" ht="12" thickBot="1" x14ac:dyDescent="0.25">
      <c r="C13454" s="254"/>
      <c r="D13454" s="254"/>
      <c r="E13454" s="255"/>
      <c r="F13454" s="256"/>
      <c r="G13454" s="257"/>
      <c r="H13454" s="243">
        <f t="shared" ca="1" si="631"/>
        <v>45139</v>
      </c>
      <c r="I13454" s="244">
        <f t="shared" si="632"/>
        <v>43892</v>
      </c>
      <c r="J13454" s="244" t="str">
        <f t="shared" si="630"/>
        <v/>
      </c>
    </row>
    <row r="13455" spans="3:10" ht="12" thickBot="1" x14ac:dyDescent="0.25">
      <c r="C13455" s="254"/>
      <c r="D13455" s="254"/>
      <c r="E13455" s="255"/>
      <c r="F13455" s="256"/>
      <c r="G13455" s="257"/>
      <c r="H13455" s="243">
        <f t="shared" ca="1" si="631"/>
        <v>45139</v>
      </c>
      <c r="I13455" s="244">
        <f t="shared" si="632"/>
        <v>43892</v>
      </c>
      <c r="J13455" s="244" t="str">
        <f t="shared" si="630"/>
        <v/>
      </c>
    </row>
    <row r="13456" spans="3:10" ht="12" thickBot="1" x14ac:dyDescent="0.25">
      <c r="C13456" s="254"/>
      <c r="D13456" s="254"/>
      <c r="E13456" s="255"/>
      <c r="F13456" s="256"/>
      <c r="G13456" s="257"/>
      <c r="H13456" s="243">
        <f t="shared" ca="1" si="631"/>
        <v>45139</v>
      </c>
      <c r="I13456" s="244">
        <f t="shared" si="632"/>
        <v>43892</v>
      </c>
      <c r="J13456" s="244" t="str">
        <f t="shared" si="630"/>
        <v/>
      </c>
    </row>
    <row r="13457" spans="3:10" ht="12" thickBot="1" x14ac:dyDescent="0.25">
      <c r="C13457" s="254"/>
      <c r="D13457" s="254"/>
      <c r="E13457" s="255"/>
      <c r="F13457" s="256"/>
      <c r="G13457" s="257"/>
      <c r="H13457" s="243">
        <f t="shared" ca="1" si="631"/>
        <v>45139</v>
      </c>
      <c r="I13457" s="244">
        <f t="shared" si="632"/>
        <v>43892</v>
      </c>
      <c r="J13457" s="244" t="str">
        <f t="shared" si="630"/>
        <v/>
      </c>
    </row>
    <row r="13458" spans="3:10" ht="12" thickBot="1" x14ac:dyDescent="0.25">
      <c r="C13458" s="254"/>
      <c r="D13458" s="254"/>
      <c r="E13458" s="255"/>
      <c r="F13458" s="256"/>
      <c r="G13458" s="257"/>
      <c r="H13458" s="243">
        <f t="shared" ca="1" si="631"/>
        <v>45139</v>
      </c>
      <c r="I13458" s="244">
        <f t="shared" si="632"/>
        <v>43892</v>
      </c>
      <c r="J13458" s="244" t="str">
        <f t="shared" si="630"/>
        <v/>
      </c>
    </row>
    <row r="13459" spans="3:10" ht="12" thickBot="1" x14ac:dyDescent="0.25">
      <c r="C13459" s="254"/>
      <c r="D13459" s="254"/>
      <c r="E13459" s="255"/>
      <c r="F13459" s="256"/>
      <c r="G13459" s="257"/>
      <c r="H13459" s="243">
        <f t="shared" ca="1" si="631"/>
        <v>45139</v>
      </c>
      <c r="I13459" s="244">
        <f t="shared" si="632"/>
        <v>43892</v>
      </c>
      <c r="J13459" s="244" t="str">
        <f t="shared" si="630"/>
        <v/>
      </c>
    </row>
    <row r="13460" spans="3:10" ht="12" thickBot="1" x14ac:dyDescent="0.25">
      <c r="C13460" s="254"/>
      <c r="D13460" s="254"/>
      <c r="E13460" s="255"/>
      <c r="F13460" s="256"/>
      <c r="G13460" s="257"/>
      <c r="H13460" s="243">
        <f t="shared" ca="1" si="631"/>
        <v>45139</v>
      </c>
      <c r="I13460" s="244">
        <f t="shared" si="632"/>
        <v>43892</v>
      </c>
      <c r="J13460" s="244" t="str">
        <f t="shared" si="630"/>
        <v/>
      </c>
    </row>
    <row r="13461" spans="3:10" ht="12" thickBot="1" x14ac:dyDescent="0.25">
      <c r="C13461" s="254"/>
      <c r="D13461" s="254"/>
      <c r="E13461" s="255"/>
      <c r="F13461" s="256"/>
      <c r="G13461" s="257"/>
      <c r="H13461" s="243">
        <f t="shared" ca="1" si="631"/>
        <v>45139</v>
      </c>
      <c r="I13461" s="244">
        <f t="shared" si="632"/>
        <v>43892</v>
      </c>
      <c r="J13461" s="244" t="str">
        <f t="shared" si="630"/>
        <v/>
      </c>
    </row>
    <row r="13462" spans="3:10" ht="12" thickBot="1" x14ac:dyDescent="0.25">
      <c r="C13462" s="254"/>
      <c r="D13462" s="254"/>
      <c r="E13462" s="255"/>
      <c r="F13462" s="256"/>
      <c r="G13462" s="257"/>
      <c r="H13462" s="243">
        <f t="shared" ca="1" si="631"/>
        <v>45139</v>
      </c>
      <c r="I13462" s="244">
        <f t="shared" si="632"/>
        <v>43892</v>
      </c>
      <c r="J13462" s="244" t="str">
        <f t="shared" si="630"/>
        <v/>
      </c>
    </row>
    <row r="13463" spans="3:10" ht="12" thickBot="1" x14ac:dyDescent="0.25">
      <c r="C13463" s="254"/>
      <c r="D13463" s="254"/>
      <c r="E13463" s="255"/>
      <c r="F13463" s="256"/>
      <c r="G13463" s="257"/>
      <c r="H13463" s="243">
        <f t="shared" ca="1" si="631"/>
        <v>45139</v>
      </c>
      <c r="I13463" s="244">
        <f t="shared" si="632"/>
        <v>43892</v>
      </c>
      <c r="J13463" s="244" t="str">
        <f t="shared" si="630"/>
        <v/>
      </c>
    </row>
    <row r="13464" spans="3:10" ht="12" thickBot="1" x14ac:dyDescent="0.25">
      <c r="C13464" s="254"/>
      <c r="D13464" s="254"/>
      <c r="E13464" s="255"/>
      <c r="F13464" s="256"/>
      <c r="G13464" s="257"/>
      <c r="H13464" s="243">
        <f t="shared" ca="1" si="631"/>
        <v>45139</v>
      </c>
      <c r="I13464" s="244">
        <f t="shared" si="632"/>
        <v>43892</v>
      </c>
      <c r="J13464" s="244" t="str">
        <f t="shared" si="630"/>
        <v/>
      </c>
    </row>
    <row r="13465" spans="3:10" ht="12" thickBot="1" x14ac:dyDescent="0.25">
      <c r="C13465" s="254"/>
      <c r="D13465" s="254"/>
      <c r="E13465" s="255"/>
      <c r="F13465" s="256"/>
      <c r="G13465" s="257"/>
      <c r="H13465" s="243">
        <f t="shared" ca="1" si="631"/>
        <v>45139</v>
      </c>
      <c r="I13465" s="244">
        <f t="shared" si="632"/>
        <v>43892</v>
      </c>
      <c r="J13465" s="244" t="str">
        <f t="shared" si="630"/>
        <v/>
      </c>
    </row>
    <row r="13466" spans="3:10" ht="12" thickBot="1" x14ac:dyDescent="0.25">
      <c r="C13466" s="254"/>
      <c r="D13466" s="254"/>
      <c r="E13466" s="255"/>
      <c r="F13466" s="256"/>
      <c r="G13466" s="257"/>
      <c r="H13466" s="243">
        <f t="shared" ca="1" si="631"/>
        <v>45139</v>
      </c>
      <c r="I13466" s="244">
        <f t="shared" si="632"/>
        <v>43892</v>
      </c>
      <c r="J13466" s="244" t="str">
        <f t="shared" si="630"/>
        <v/>
      </c>
    </row>
    <row r="13467" spans="3:10" ht="12" thickBot="1" x14ac:dyDescent="0.25">
      <c r="C13467" s="254"/>
      <c r="D13467" s="254"/>
      <c r="E13467" s="255"/>
      <c r="F13467" s="256"/>
      <c r="G13467" s="257"/>
      <c r="H13467" s="243">
        <f t="shared" ca="1" si="631"/>
        <v>45139</v>
      </c>
      <c r="I13467" s="244">
        <f t="shared" si="632"/>
        <v>43892</v>
      </c>
      <c r="J13467" s="244" t="str">
        <f t="shared" si="630"/>
        <v/>
      </c>
    </row>
    <row r="13468" spans="3:10" ht="12" thickBot="1" x14ac:dyDescent="0.25">
      <c r="C13468" s="254"/>
      <c r="D13468" s="254"/>
      <c r="E13468" s="255"/>
      <c r="F13468" s="256"/>
      <c r="G13468" s="257"/>
      <c r="H13468" s="243">
        <f t="shared" ca="1" si="631"/>
        <v>45139</v>
      </c>
      <c r="I13468" s="244">
        <f t="shared" si="632"/>
        <v>43892</v>
      </c>
      <c r="J13468" s="244" t="str">
        <f t="shared" si="630"/>
        <v/>
      </c>
    </row>
    <row r="13469" spans="3:10" ht="12" thickBot="1" x14ac:dyDescent="0.25">
      <c r="C13469" s="254"/>
      <c r="D13469" s="254"/>
      <c r="E13469" s="255"/>
      <c r="F13469" s="256"/>
      <c r="G13469" s="257"/>
      <c r="H13469" s="243">
        <f t="shared" ca="1" si="631"/>
        <v>45139</v>
      </c>
      <c r="I13469" s="244">
        <f t="shared" si="632"/>
        <v>43892</v>
      </c>
      <c r="J13469" s="244" t="str">
        <f t="shared" si="630"/>
        <v/>
      </c>
    </row>
    <row r="13470" spans="3:10" ht="12" thickBot="1" x14ac:dyDescent="0.25">
      <c r="C13470" s="254"/>
      <c r="D13470" s="254"/>
      <c r="E13470" s="255"/>
      <c r="F13470" s="256"/>
      <c r="G13470" s="257"/>
      <c r="H13470" s="243">
        <f t="shared" ca="1" si="631"/>
        <v>45139</v>
      </c>
      <c r="I13470" s="244">
        <f t="shared" si="632"/>
        <v>43892</v>
      </c>
      <c r="J13470" s="244" t="str">
        <f t="shared" si="630"/>
        <v/>
      </c>
    </row>
    <row r="13471" spans="3:10" ht="12" thickBot="1" x14ac:dyDescent="0.25">
      <c r="C13471" s="254"/>
      <c r="D13471" s="254"/>
      <c r="E13471" s="255"/>
      <c r="F13471" s="256"/>
      <c r="G13471" s="257"/>
      <c r="H13471" s="243">
        <f t="shared" ca="1" si="631"/>
        <v>45139</v>
      </c>
      <c r="I13471" s="244">
        <f t="shared" si="632"/>
        <v>43892</v>
      </c>
      <c r="J13471" s="244" t="str">
        <f t="shared" si="630"/>
        <v/>
      </c>
    </row>
    <row r="13472" spans="3:10" ht="12" thickBot="1" x14ac:dyDescent="0.25">
      <c r="C13472" s="254"/>
      <c r="D13472" s="254"/>
      <c r="E13472" s="255"/>
      <c r="F13472" s="256"/>
      <c r="G13472" s="257"/>
      <c r="H13472" s="243">
        <f t="shared" ca="1" si="631"/>
        <v>45139</v>
      </c>
      <c r="I13472" s="244">
        <f t="shared" si="632"/>
        <v>43892</v>
      </c>
      <c r="J13472" s="244" t="str">
        <f t="shared" si="630"/>
        <v/>
      </c>
    </row>
    <row r="13473" spans="3:10" ht="12" thickBot="1" x14ac:dyDescent="0.25">
      <c r="C13473" s="254"/>
      <c r="D13473" s="254"/>
      <c r="E13473" s="255"/>
      <c r="F13473" s="256"/>
      <c r="G13473" s="257"/>
      <c r="H13473" s="243">
        <f t="shared" ca="1" si="631"/>
        <v>45139</v>
      </c>
      <c r="I13473" s="244">
        <f t="shared" si="632"/>
        <v>43892</v>
      </c>
      <c r="J13473" s="244" t="str">
        <f t="shared" si="630"/>
        <v/>
      </c>
    </row>
    <row r="13474" spans="3:10" ht="12" thickBot="1" x14ac:dyDescent="0.25">
      <c r="C13474" s="254"/>
      <c r="D13474" s="254"/>
      <c r="E13474" s="255"/>
      <c r="F13474" s="256"/>
      <c r="G13474" s="257"/>
      <c r="H13474" s="243">
        <f t="shared" ca="1" si="631"/>
        <v>45139</v>
      </c>
      <c r="I13474" s="244">
        <f t="shared" si="632"/>
        <v>43892</v>
      </c>
      <c r="J13474" s="244" t="str">
        <f t="shared" si="630"/>
        <v/>
      </c>
    </row>
    <row r="13475" spans="3:10" ht="12" thickBot="1" x14ac:dyDescent="0.25">
      <c r="C13475" s="254"/>
      <c r="D13475" s="254"/>
      <c r="E13475" s="255"/>
      <c r="F13475" s="256"/>
      <c r="G13475" s="257"/>
      <c r="H13475" s="243">
        <f t="shared" ca="1" si="631"/>
        <v>45139</v>
      </c>
      <c r="I13475" s="244">
        <f t="shared" si="632"/>
        <v>43892</v>
      </c>
      <c r="J13475" s="244" t="str">
        <f t="shared" si="630"/>
        <v/>
      </c>
    </row>
    <row r="13476" spans="3:10" ht="12" thickBot="1" x14ac:dyDescent="0.25">
      <c r="C13476" s="254"/>
      <c r="D13476" s="254"/>
      <c r="E13476" s="255"/>
      <c r="F13476" s="256"/>
      <c r="G13476" s="257"/>
      <c r="H13476" s="243">
        <f t="shared" ca="1" si="631"/>
        <v>45139</v>
      </c>
      <c r="I13476" s="244">
        <f t="shared" si="632"/>
        <v>43892</v>
      </c>
      <c r="J13476" s="244" t="str">
        <f t="shared" si="630"/>
        <v/>
      </c>
    </row>
    <row r="13477" spans="3:10" ht="12" thickBot="1" x14ac:dyDescent="0.25">
      <c r="C13477" s="254"/>
      <c r="D13477" s="254"/>
      <c r="E13477" s="255"/>
      <c r="F13477" s="256"/>
      <c r="G13477" s="257"/>
      <c r="H13477" s="243">
        <f t="shared" ca="1" si="631"/>
        <v>45139</v>
      </c>
      <c r="I13477" s="244">
        <f t="shared" si="632"/>
        <v>43892</v>
      </c>
      <c r="J13477" s="244" t="str">
        <f t="shared" si="630"/>
        <v/>
      </c>
    </row>
    <row r="13478" spans="3:10" ht="12" thickBot="1" x14ac:dyDescent="0.25">
      <c r="C13478" s="254"/>
      <c r="D13478" s="254"/>
      <c r="E13478" s="255"/>
      <c r="F13478" s="256"/>
      <c r="G13478" s="257"/>
      <c r="H13478" s="243">
        <f t="shared" ca="1" si="631"/>
        <v>45139</v>
      </c>
      <c r="I13478" s="244">
        <f t="shared" si="632"/>
        <v>43892</v>
      </c>
      <c r="J13478" s="244" t="str">
        <f t="shared" si="630"/>
        <v/>
      </c>
    </row>
    <row r="13479" spans="3:10" ht="12" thickBot="1" x14ac:dyDescent="0.25">
      <c r="C13479" s="254"/>
      <c r="D13479" s="254"/>
      <c r="E13479" s="255"/>
      <c r="F13479" s="256"/>
      <c r="G13479" s="257"/>
      <c r="H13479" s="243">
        <f t="shared" ca="1" si="631"/>
        <v>45139</v>
      </c>
      <c r="I13479" s="244">
        <f t="shared" si="632"/>
        <v>43892</v>
      </c>
      <c r="J13479" s="244" t="str">
        <f t="shared" si="630"/>
        <v/>
      </c>
    </row>
    <row r="13480" spans="3:10" ht="12" thickBot="1" x14ac:dyDescent="0.25">
      <c r="C13480" s="254"/>
      <c r="D13480" s="254"/>
      <c r="E13480" s="255"/>
      <c r="F13480" s="256"/>
      <c r="G13480" s="257"/>
      <c r="H13480" s="243">
        <f t="shared" ca="1" si="631"/>
        <v>45139</v>
      </c>
      <c r="I13480" s="244">
        <f t="shared" si="632"/>
        <v>43892</v>
      </c>
      <c r="J13480" s="244" t="str">
        <f t="shared" si="630"/>
        <v/>
      </c>
    </row>
    <row r="13481" spans="3:10" ht="12" thickBot="1" x14ac:dyDescent="0.25">
      <c r="C13481" s="254"/>
      <c r="D13481" s="254"/>
      <c r="E13481" s="255"/>
      <c r="F13481" s="256"/>
      <c r="G13481" s="257"/>
      <c r="H13481" s="243">
        <f t="shared" ca="1" si="631"/>
        <v>45139</v>
      </c>
      <c r="I13481" s="244">
        <f t="shared" si="632"/>
        <v>43892</v>
      </c>
      <c r="J13481" s="244" t="str">
        <f t="shared" si="630"/>
        <v/>
      </c>
    </row>
    <row r="13482" spans="3:10" ht="12" thickBot="1" x14ac:dyDescent="0.25">
      <c r="C13482" s="254"/>
      <c r="D13482" s="254"/>
      <c r="E13482" s="255"/>
      <c r="F13482" s="256"/>
      <c r="G13482" s="257"/>
      <c r="H13482" s="243">
        <f t="shared" ca="1" si="631"/>
        <v>45139</v>
      </c>
      <c r="I13482" s="244">
        <f t="shared" si="632"/>
        <v>43892</v>
      </c>
      <c r="J13482" s="244" t="str">
        <f t="shared" si="630"/>
        <v/>
      </c>
    </row>
    <row r="13483" spans="3:10" ht="12" thickBot="1" x14ac:dyDescent="0.25">
      <c r="C13483" s="254"/>
      <c r="D13483" s="254"/>
      <c r="E13483" s="255"/>
      <c r="F13483" s="256"/>
      <c r="G13483" s="257"/>
      <c r="H13483" s="243">
        <f t="shared" ca="1" si="631"/>
        <v>45139</v>
      </c>
      <c r="I13483" s="244">
        <f t="shared" si="632"/>
        <v>43892</v>
      </c>
      <c r="J13483" s="244" t="str">
        <f t="shared" si="630"/>
        <v/>
      </c>
    </row>
    <row r="13484" spans="3:10" ht="12" thickBot="1" x14ac:dyDescent="0.25">
      <c r="C13484" s="254"/>
      <c r="D13484" s="254"/>
      <c r="E13484" s="255"/>
      <c r="F13484" s="256"/>
      <c r="G13484" s="257"/>
      <c r="H13484" s="243">
        <f t="shared" ca="1" si="631"/>
        <v>45139</v>
      </c>
      <c r="I13484" s="244">
        <f t="shared" si="632"/>
        <v>43892</v>
      </c>
      <c r="J13484" s="244" t="str">
        <f t="shared" si="630"/>
        <v/>
      </c>
    </row>
    <row r="13485" spans="3:10" ht="12" thickBot="1" x14ac:dyDescent="0.25">
      <c r="C13485" s="254"/>
      <c r="D13485" s="254"/>
      <c r="E13485" s="255"/>
      <c r="F13485" s="256"/>
      <c r="G13485" s="257"/>
      <c r="H13485" s="243">
        <f t="shared" ca="1" si="631"/>
        <v>45139</v>
      </c>
      <c r="I13485" s="244">
        <f t="shared" si="632"/>
        <v>43892</v>
      </c>
      <c r="J13485" s="244" t="str">
        <f t="shared" si="630"/>
        <v/>
      </c>
    </row>
    <row r="13486" spans="3:10" ht="12" thickBot="1" x14ac:dyDescent="0.25">
      <c r="C13486" s="254"/>
      <c r="D13486" s="254"/>
      <c r="E13486" s="255"/>
      <c r="F13486" s="256"/>
      <c r="G13486" s="257"/>
      <c r="H13486" s="243">
        <f t="shared" ca="1" si="631"/>
        <v>45139</v>
      </c>
      <c r="I13486" s="244">
        <f t="shared" si="632"/>
        <v>43892</v>
      </c>
      <c r="J13486" s="244" t="str">
        <f t="shared" si="630"/>
        <v/>
      </c>
    </row>
    <row r="13487" spans="3:10" ht="12" thickBot="1" x14ac:dyDescent="0.25">
      <c r="C13487" s="254"/>
      <c r="D13487" s="254"/>
      <c r="E13487" s="255"/>
      <c r="F13487" s="256"/>
      <c r="G13487" s="257"/>
      <c r="H13487" s="243">
        <f t="shared" ca="1" si="631"/>
        <v>45139</v>
      </c>
      <c r="I13487" s="244">
        <f t="shared" si="632"/>
        <v>43892</v>
      </c>
      <c r="J13487" s="244" t="str">
        <f t="shared" si="630"/>
        <v/>
      </c>
    </row>
    <row r="13488" spans="3:10" ht="12" thickBot="1" x14ac:dyDescent="0.25">
      <c r="C13488" s="254"/>
      <c r="D13488" s="254"/>
      <c r="E13488" s="255"/>
      <c r="F13488" s="256"/>
      <c r="G13488" s="257"/>
      <c r="H13488" s="243">
        <f t="shared" ca="1" si="631"/>
        <v>45139</v>
      </c>
      <c r="I13488" s="244">
        <f t="shared" si="632"/>
        <v>43892</v>
      </c>
      <c r="J13488" s="244" t="str">
        <f t="shared" si="630"/>
        <v/>
      </c>
    </row>
    <row r="13489" spans="3:10" ht="12" thickBot="1" x14ac:dyDescent="0.25">
      <c r="C13489" s="254"/>
      <c r="D13489" s="254"/>
      <c r="E13489" s="255"/>
      <c r="F13489" s="256"/>
      <c r="G13489" s="257"/>
      <c r="H13489" s="243">
        <f t="shared" ca="1" si="631"/>
        <v>45139</v>
      </c>
      <c r="I13489" s="244">
        <f t="shared" si="632"/>
        <v>43892</v>
      </c>
      <c r="J13489" s="244" t="str">
        <f t="shared" si="630"/>
        <v/>
      </c>
    </row>
    <row r="13490" spans="3:10" ht="12" thickBot="1" x14ac:dyDescent="0.25">
      <c r="C13490" s="254"/>
      <c r="D13490" s="254"/>
      <c r="E13490" s="255"/>
      <c r="F13490" s="256"/>
      <c r="G13490" s="257"/>
      <c r="H13490" s="243">
        <f t="shared" ca="1" si="631"/>
        <v>45139</v>
      </c>
      <c r="I13490" s="244">
        <f t="shared" si="632"/>
        <v>43892</v>
      </c>
      <c r="J13490" s="244" t="str">
        <f t="shared" si="630"/>
        <v/>
      </c>
    </row>
    <row r="13491" spans="3:10" ht="12" thickBot="1" x14ac:dyDescent="0.25">
      <c r="C13491" s="254"/>
      <c r="D13491" s="254"/>
      <c r="E13491" s="255"/>
      <c r="F13491" s="256"/>
      <c r="G13491" s="257"/>
      <c r="H13491" s="243">
        <f t="shared" ca="1" si="631"/>
        <v>45139</v>
      </c>
      <c r="I13491" s="244">
        <f t="shared" si="632"/>
        <v>43892</v>
      </c>
      <c r="J13491" s="244" t="str">
        <f t="shared" si="630"/>
        <v/>
      </c>
    </row>
    <row r="13492" spans="3:10" ht="12" thickBot="1" x14ac:dyDescent="0.25">
      <c r="C13492" s="254"/>
      <c r="D13492" s="254"/>
      <c r="E13492" s="255"/>
      <c r="F13492" s="256"/>
      <c r="G13492" s="257"/>
      <c r="H13492" s="243">
        <f t="shared" ca="1" si="631"/>
        <v>45139</v>
      </c>
      <c r="I13492" s="244">
        <f t="shared" si="632"/>
        <v>43892</v>
      </c>
      <c r="J13492" s="244" t="str">
        <f t="shared" si="630"/>
        <v/>
      </c>
    </row>
    <row r="13493" spans="3:10" ht="12" thickBot="1" x14ac:dyDescent="0.25">
      <c r="C13493" s="254"/>
      <c r="D13493" s="254"/>
      <c r="E13493" s="255"/>
      <c r="F13493" s="256"/>
      <c r="G13493" s="257"/>
      <c r="H13493" s="243">
        <f t="shared" ca="1" si="631"/>
        <v>45139</v>
      </c>
      <c r="I13493" s="244">
        <f t="shared" si="632"/>
        <v>43892</v>
      </c>
      <c r="J13493" s="244" t="str">
        <f t="shared" si="630"/>
        <v/>
      </c>
    </row>
    <row r="13494" spans="3:10" ht="12" thickBot="1" x14ac:dyDescent="0.25">
      <c r="C13494" s="254"/>
      <c r="D13494" s="254"/>
      <c r="E13494" s="255"/>
      <c r="F13494" s="256"/>
      <c r="G13494" s="257"/>
      <c r="H13494" s="243">
        <f t="shared" ca="1" si="631"/>
        <v>45139</v>
      </c>
      <c r="I13494" s="244">
        <f t="shared" si="632"/>
        <v>43892</v>
      </c>
      <c r="J13494" s="244" t="str">
        <f t="shared" si="630"/>
        <v/>
      </c>
    </row>
    <row r="13495" spans="3:10" ht="12" thickBot="1" x14ac:dyDescent="0.25">
      <c r="C13495" s="254"/>
      <c r="D13495" s="254"/>
      <c r="E13495" s="255"/>
      <c r="F13495" s="256"/>
      <c r="G13495" s="257"/>
      <c r="H13495" s="243">
        <f t="shared" ca="1" si="631"/>
        <v>45139</v>
      </c>
      <c r="I13495" s="244">
        <f t="shared" si="632"/>
        <v>43892</v>
      </c>
      <c r="J13495" s="244" t="str">
        <f t="shared" si="630"/>
        <v/>
      </c>
    </row>
    <row r="13496" spans="3:10" ht="12" thickBot="1" x14ac:dyDescent="0.25">
      <c r="C13496" s="254"/>
      <c r="D13496" s="254"/>
      <c r="E13496" s="255"/>
      <c r="F13496" s="256"/>
      <c r="G13496" s="257"/>
      <c r="H13496" s="243">
        <f t="shared" ca="1" si="631"/>
        <v>45139</v>
      </c>
      <c r="I13496" s="244">
        <f t="shared" si="632"/>
        <v>43892</v>
      </c>
      <c r="J13496" s="244" t="str">
        <f t="shared" si="630"/>
        <v/>
      </c>
    </row>
    <row r="13497" spans="3:10" ht="12" thickBot="1" x14ac:dyDescent="0.25">
      <c r="C13497" s="254"/>
      <c r="D13497" s="254"/>
      <c r="E13497" s="255"/>
      <c r="F13497" s="256"/>
      <c r="G13497" s="257"/>
      <c r="H13497" s="243">
        <f t="shared" ca="1" si="631"/>
        <v>45139</v>
      </c>
      <c r="I13497" s="244">
        <f t="shared" si="632"/>
        <v>43892</v>
      </c>
      <c r="J13497" s="244" t="str">
        <f t="shared" si="630"/>
        <v/>
      </c>
    </row>
    <row r="13498" spans="3:10" ht="12" thickBot="1" x14ac:dyDescent="0.25">
      <c r="C13498" s="254"/>
      <c r="D13498" s="254"/>
      <c r="E13498" s="255"/>
      <c r="F13498" s="256"/>
      <c r="G13498" s="257"/>
      <c r="H13498" s="243">
        <f t="shared" ca="1" si="631"/>
        <v>45139</v>
      </c>
      <c r="I13498" s="244">
        <f t="shared" si="632"/>
        <v>43892</v>
      </c>
      <c r="J13498" s="244" t="str">
        <f t="shared" si="630"/>
        <v/>
      </c>
    </row>
    <row r="13499" spans="3:10" ht="12" thickBot="1" x14ac:dyDescent="0.25">
      <c r="C13499" s="254"/>
      <c r="D13499" s="254"/>
      <c r="E13499" s="255"/>
      <c r="F13499" s="256"/>
      <c r="G13499" s="257"/>
      <c r="H13499" s="243">
        <f t="shared" ca="1" si="631"/>
        <v>45139</v>
      </c>
      <c r="I13499" s="244">
        <f t="shared" si="632"/>
        <v>43892</v>
      </c>
      <c r="J13499" s="244" t="str">
        <f t="shared" si="630"/>
        <v/>
      </c>
    </row>
    <row r="13500" spans="3:10" ht="12" thickBot="1" x14ac:dyDescent="0.25">
      <c r="C13500" s="254"/>
      <c r="D13500" s="254"/>
      <c r="E13500" s="255"/>
      <c r="F13500" s="256"/>
      <c r="G13500" s="257"/>
      <c r="H13500" s="243">
        <f t="shared" ca="1" si="631"/>
        <v>45139</v>
      </c>
      <c r="I13500" s="244">
        <f t="shared" si="632"/>
        <v>43892</v>
      </c>
      <c r="J13500" s="244" t="str">
        <f t="shared" si="630"/>
        <v/>
      </c>
    </row>
    <row r="13501" spans="3:10" ht="12" thickBot="1" x14ac:dyDescent="0.25">
      <c r="C13501" s="254"/>
      <c r="D13501" s="254"/>
      <c r="E13501" s="255"/>
      <c r="F13501" s="256"/>
      <c r="G13501" s="257"/>
      <c r="H13501" s="243">
        <f t="shared" ca="1" si="631"/>
        <v>45139</v>
      </c>
      <c r="I13501" s="244">
        <f t="shared" si="632"/>
        <v>43892</v>
      </c>
      <c r="J13501" s="244" t="str">
        <f t="shared" si="630"/>
        <v/>
      </c>
    </row>
    <row r="13502" spans="3:10" ht="12" thickBot="1" x14ac:dyDescent="0.25">
      <c r="C13502" s="254"/>
      <c r="D13502" s="254"/>
      <c r="E13502" s="255"/>
      <c r="F13502" s="256"/>
      <c r="G13502" s="257"/>
      <c r="H13502" s="243">
        <f t="shared" ca="1" si="631"/>
        <v>45139</v>
      </c>
      <c r="I13502" s="244">
        <f t="shared" si="632"/>
        <v>43892</v>
      </c>
      <c r="J13502" s="244" t="str">
        <f t="shared" si="630"/>
        <v/>
      </c>
    </row>
    <row r="13503" spans="3:10" ht="12" thickBot="1" x14ac:dyDescent="0.25">
      <c r="C13503" s="254"/>
      <c r="D13503" s="254"/>
      <c r="E13503" s="255"/>
      <c r="F13503" s="256"/>
      <c r="G13503" s="257"/>
      <c r="H13503" s="243">
        <f t="shared" ca="1" si="631"/>
        <v>45139</v>
      </c>
      <c r="I13503" s="244">
        <f t="shared" si="632"/>
        <v>43892</v>
      </c>
      <c r="J13503" s="244" t="str">
        <f t="shared" si="630"/>
        <v/>
      </c>
    </row>
    <row r="13504" spans="3:10" ht="12" thickBot="1" x14ac:dyDescent="0.25">
      <c r="C13504" s="254"/>
      <c r="D13504" s="254"/>
      <c r="E13504" s="255"/>
      <c r="F13504" s="256"/>
      <c r="G13504" s="257"/>
      <c r="H13504" s="243">
        <f t="shared" ca="1" si="631"/>
        <v>45139</v>
      </c>
      <c r="I13504" s="244">
        <f t="shared" si="632"/>
        <v>43892</v>
      </c>
      <c r="J13504" s="244" t="str">
        <f t="shared" si="630"/>
        <v/>
      </c>
    </row>
    <row r="13505" spans="3:10" ht="12" thickBot="1" x14ac:dyDescent="0.25">
      <c r="C13505" s="254"/>
      <c r="D13505" s="254"/>
      <c r="E13505" s="255"/>
      <c r="F13505" s="256"/>
      <c r="G13505" s="257"/>
      <c r="H13505" s="243">
        <f t="shared" ca="1" si="631"/>
        <v>45139</v>
      </c>
      <c r="I13505" s="244">
        <f t="shared" si="632"/>
        <v>43892</v>
      </c>
      <c r="J13505" s="244" t="str">
        <f t="shared" si="630"/>
        <v/>
      </c>
    </row>
    <row r="13506" spans="3:10" ht="12" thickBot="1" x14ac:dyDescent="0.25">
      <c r="C13506" s="254"/>
      <c r="D13506" s="254"/>
      <c r="E13506" s="255"/>
      <c r="F13506" s="256"/>
      <c r="G13506" s="257"/>
      <c r="H13506" s="243">
        <f t="shared" ca="1" si="631"/>
        <v>45139</v>
      </c>
      <c r="I13506" s="244">
        <f t="shared" si="632"/>
        <v>43892</v>
      </c>
      <c r="J13506" s="244" t="str">
        <f t="shared" si="630"/>
        <v/>
      </c>
    </row>
    <row r="13507" spans="3:10" ht="12" thickBot="1" x14ac:dyDescent="0.25">
      <c r="C13507" s="254"/>
      <c r="D13507" s="254"/>
      <c r="E13507" s="255"/>
      <c r="F13507" s="256"/>
      <c r="G13507" s="257"/>
      <c r="H13507" s="243">
        <f t="shared" ca="1" si="631"/>
        <v>45139</v>
      </c>
      <c r="I13507" s="244">
        <f t="shared" si="632"/>
        <v>43892</v>
      </c>
      <c r="J13507" s="244" t="str">
        <f t="shared" si="630"/>
        <v/>
      </c>
    </row>
    <row r="13508" spans="3:10" ht="12" thickBot="1" x14ac:dyDescent="0.25">
      <c r="C13508" s="254"/>
      <c r="D13508" s="254"/>
      <c r="E13508" s="255"/>
      <c r="F13508" s="256"/>
      <c r="G13508" s="257"/>
      <c r="H13508" s="243">
        <f t="shared" ca="1" si="631"/>
        <v>45139</v>
      </c>
      <c r="I13508" s="244">
        <f t="shared" si="632"/>
        <v>43892</v>
      </c>
      <c r="J13508" s="244" t="str">
        <f t="shared" si="630"/>
        <v/>
      </c>
    </row>
    <row r="13509" spans="3:10" ht="12" thickBot="1" x14ac:dyDescent="0.25">
      <c r="C13509" s="254"/>
      <c r="D13509" s="254"/>
      <c r="E13509" s="255"/>
      <c r="F13509" s="256"/>
      <c r="G13509" s="257"/>
      <c r="H13509" s="243">
        <f t="shared" ca="1" si="631"/>
        <v>45139</v>
      </c>
      <c r="I13509" s="244">
        <f t="shared" si="632"/>
        <v>43892</v>
      </c>
      <c r="J13509" s="244" t="str">
        <f t="shared" si="630"/>
        <v/>
      </c>
    </row>
    <row r="13510" spans="3:10" ht="12" thickBot="1" x14ac:dyDescent="0.25">
      <c r="C13510" s="254"/>
      <c r="D13510" s="254"/>
      <c r="E13510" s="255"/>
      <c r="F13510" s="256"/>
      <c r="G13510" s="257"/>
      <c r="H13510" s="243">
        <f t="shared" ca="1" si="631"/>
        <v>45139</v>
      </c>
      <c r="I13510" s="244">
        <f t="shared" si="632"/>
        <v>43892</v>
      </c>
      <c r="J13510" s="244" t="str">
        <f t="shared" ref="J13510:J13573" si="633">IF(G13510="","",IF(G13510&gt;=0,"Debitoren",IF(G13510&lt;0,"Kreditoren","")))</f>
        <v/>
      </c>
    </row>
    <row r="13511" spans="3:10" ht="12" thickBot="1" x14ac:dyDescent="0.25">
      <c r="C13511" s="254"/>
      <c r="D13511" s="254"/>
      <c r="E13511" s="255"/>
      <c r="F13511" s="256"/>
      <c r="G13511" s="257"/>
      <c r="H13511" s="243">
        <f t="shared" ref="H13511:H13574" ca="1" si="634">IF(F13511&lt;$F$2,EOMONTH($F$2,-1)+1,EOMONTH(F13511,-1)+1)</f>
        <v>45139</v>
      </c>
      <c r="I13511" s="244">
        <f t="shared" ref="I13511:I13574" si="635">IF(F13511&lt;$I$2,IF(   WEEKDAY(EOMONTH($I$2,-1)+1)=1,EOMONTH($I$2,-1)+1+1,EOMONTH($I$2,-1)+1),IF(WEEKDAY(F13511)=1,F13511+1,F13511))</f>
        <v>43892</v>
      </c>
      <c r="J13511" s="244" t="str">
        <f t="shared" si="633"/>
        <v/>
      </c>
    </row>
    <row r="13512" spans="3:10" ht="12" thickBot="1" x14ac:dyDescent="0.25">
      <c r="C13512" s="254"/>
      <c r="D13512" s="254"/>
      <c r="E13512" s="255"/>
      <c r="F13512" s="256"/>
      <c r="G13512" s="257"/>
      <c r="H13512" s="243">
        <f t="shared" ca="1" si="634"/>
        <v>45139</v>
      </c>
      <c r="I13512" s="244">
        <f t="shared" si="635"/>
        <v>43892</v>
      </c>
      <c r="J13512" s="244" t="str">
        <f t="shared" si="633"/>
        <v/>
      </c>
    </row>
    <row r="13513" spans="3:10" ht="12" thickBot="1" x14ac:dyDescent="0.25">
      <c r="C13513" s="254"/>
      <c r="D13513" s="254"/>
      <c r="E13513" s="255"/>
      <c r="F13513" s="256"/>
      <c r="G13513" s="257"/>
      <c r="H13513" s="243">
        <f t="shared" ca="1" si="634"/>
        <v>45139</v>
      </c>
      <c r="I13513" s="244">
        <f t="shared" si="635"/>
        <v>43892</v>
      </c>
      <c r="J13513" s="244" t="str">
        <f t="shared" si="633"/>
        <v/>
      </c>
    </row>
    <row r="13514" spans="3:10" ht="12" thickBot="1" x14ac:dyDescent="0.25">
      <c r="C13514" s="254"/>
      <c r="D13514" s="254"/>
      <c r="E13514" s="255"/>
      <c r="F13514" s="256"/>
      <c r="G13514" s="257"/>
      <c r="H13514" s="243">
        <f t="shared" ca="1" si="634"/>
        <v>45139</v>
      </c>
      <c r="I13514" s="244">
        <f t="shared" si="635"/>
        <v>43892</v>
      </c>
      <c r="J13514" s="244" t="str">
        <f t="shared" si="633"/>
        <v/>
      </c>
    </row>
    <row r="13515" spans="3:10" ht="12" thickBot="1" x14ac:dyDescent="0.25">
      <c r="C13515" s="254"/>
      <c r="D13515" s="254"/>
      <c r="E13515" s="255"/>
      <c r="F13515" s="256"/>
      <c r="G13515" s="257"/>
      <c r="H13515" s="243">
        <f t="shared" ca="1" si="634"/>
        <v>45139</v>
      </c>
      <c r="I13515" s="244">
        <f t="shared" si="635"/>
        <v>43892</v>
      </c>
      <c r="J13515" s="244" t="str">
        <f t="shared" si="633"/>
        <v/>
      </c>
    </row>
    <row r="13516" spans="3:10" ht="12" thickBot="1" x14ac:dyDescent="0.25">
      <c r="C13516" s="254"/>
      <c r="D13516" s="254"/>
      <c r="E13516" s="255"/>
      <c r="F13516" s="256"/>
      <c r="G13516" s="257"/>
      <c r="H13516" s="243">
        <f t="shared" ca="1" si="634"/>
        <v>45139</v>
      </c>
      <c r="I13516" s="244">
        <f t="shared" si="635"/>
        <v>43892</v>
      </c>
      <c r="J13516" s="244" t="str">
        <f t="shared" si="633"/>
        <v/>
      </c>
    </row>
    <row r="13517" spans="3:10" ht="12" thickBot="1" x14ac:dyDescent="0.25">
      <c r="C13517" s="254"/>
      <c r="D13517" s="254"/>
      <c r="E13517" s="255"/>
      <c r="F13517" s="256"/>
      <c r="G13517" s="257"/>
      <c r="H13517" s="243">
        <f t="shared" ca="1" si="634"/>
        <v>45139</v>
      </c>
      <c r="I13517" s="244">
        <f t="shared" si="635"/>
        <v>43892</v>
      </c>
      <c r="J13517" s="244" t="str">
        <f t="shared" si="633"/>
        <v/>
      </c>
    </row>
    <row r="13518" spans="3:10" ht="12" thickBot="1" x14ac:dyDescent="0.25">
      <c r="C13518" s="254"/>
      <c r="D13518" s="254"/>
      <c r="E13518" s="255"/>
      <c r="F13518" s="256"/>
      <c r="G13518" s="257"/>
      <c r="H13518" s="243">
        <f t="shared" ca="1" si="634"/>
        <v>45139</v>
      </c>
      <c r="I13518" s="244">
        <f t="shared" si="635"/>
        <v>43892</v>
      </c>
      <c r="J13518" s="244" t="str">
        <f t="shared" si="633"/>
        <v/>
      </c>
    </row>
    <row r="13519" spans="3:10" ht="12" thickBot="1" x14ac:dyDescent="0.25">
      <c r="C13519" s="254"/>
      <c r="D13519" s="254"/>
      <c r="E13519" s="255"/>
      <c r="F13519" s="256"/>
      <c r="G13519" s="257"/>
      <c r="H13519" s="243">
        <f t="shared" ca="1" si="634"/>
        <v>45139</v>
      </c>
      <c r="I13519" s="244">
        <f t="shared" si="635"/>
        <v>43892</v>
      </c>
      <c r="J13519" s="244" t="str">
        <f t="shared" si="633"/>
        <v/>
      </c>
    </row>
    <row r="13520" spans="3:10" ht="12" thickBot="1" x14ac:dyDescent="0.25">
      <c r="C13520" s="254"/>
      <c r="D13520" s="254"/>
      <c r="E13520" s="255"/>
      <c r="F13520" s="256"/>
      <c r="G13520" s="257"/>
      <c r="H13520" s="243">
        <f t="shared" ca="1" si="634"/>
        <v>45139</v>
      </c>
      <c r="I13520" s="244">
        <f t="shared" si="635"/>
        <v>43892</v>
      </c>
      <c r="J13520" s="244" t="str">
        <f t="shared" si="633"/>
        <v/>
      </c>
    </row>
    <row r="13521" spans="3:10" ht="12" thickBot="1" x14ac:dyDescent="0.25">
      <c r="C13521" s="254"/>
      <c r="D13521" s="254"/>
      <c r="E13521" s="255"/>
      <c r="F13521" s="256"/>
      <c r="G13521" s="257"/>
      <c r="H13521" s="243">
        <f t="shared" ca="1" si="634"/>
        <v>45139</v>
      </c>
      <c r="I13521" s="244">
        <f t="shared" si="635"/>
        <v>43892</v>
      </c>
      <c r="J13521" s="244" t="str">
        <f t="shared" si="633"/>
        <v/>
      </c>
    </row>
    <row r="13522" spans="3:10" ht="12" thickBot="1" x14ac:dyDescent="0.25">
      <c r="C13522" s="254"/>
      <c r="D13522" s="254"/>
      <c r="E13522" s="255"/>
      <c r="F13522" s="256"/>
      <c r="G13522" s="257"/>
      <c r="H13522" s="243">
        <f t="shared" ca="1" si="634"/>
        <v>45139</v>
      </c>
      <c r="I13522" s="244">
        <f t="shared" si="635"/>
        <v>43892</v>
      </c>
      <c r="J13522" s="244" t="str">
        <f t="shared" si="633"/>
        <v/>
      </c>
    </row>
    <row r="13523" spans="3:10" ht="12" thickBot="1" x14ac:dyDescent="0.25">
      <c r="C13523" s="254"/>
      <c r="D13523" s="254"/>
      <c r="E13523" s="255"/>
      <c r="F13523" s="256"/>
      <c r="G13523" s="257"/>
      <c r="H13523" s="243">
        <f t="shared" ca="1" si="634"/>
        <v>45139</v>
      </c>
      <c r="I13523" s="244">
        <f t="shared" si="635"/>
        <v>43892</v>
      </c>
      <c r="J13523" s="244" t="str">
        <f t="shared" si="633"/>
        <v/>
      </c>
    </row>
    <row r="13524" spans="3:10" ht="12" thickBot="1" x14ac:dyDescent="0.25">
      <c r="C13524" s="254"/>
      <c r="D13524" s="254"/>
      <c r="E13524" s="255"/>
      <c r="F13524" s="256"/>
      <c r="G13524" s="257"/>
      <c r="H13524" s="243">
        <f t="shared" ca="1" si="634"/>
        <v>45139</v>
      </c>
      <c r="I13524" s="244">
        <f t="shared" si="635"/>
        <v>43892</v>
      </c>
      <c r="J13524" s="244" t="str">
        <f t="shared" si="633"/>
        <v/>
      </c>
    </row>
    <row r="13525" spans="3:10" ht="12" thickBot="1" x14ac:dyDescent="0.25">
      <c r="C13525" s="254"/>
      <c r="D13525" s="254"/>
      <c r="E13525" s="255"/>
      <c r="F13525" s="256"/>
      <c r="G13525" s="257"/>
      <c r="H13525" s="243">
        <f t="shared" ca="1" si="634"/>
        <v>45139</v>
      </c>
      <c r="I13525" s="244">
        <f t="shared" si="635"/>
        <v>43892</v>
      </c>
      <c r="J13525" s="244" t="str">
        <f t="shared" si="633"/>
        <v/>
      </c>
    </row>
    <row r="13526" spans="3:10" ht="12" thickBot="1" x14ac:dyDescent="0.25">
      <c r="C13526" s="254"/>
      <c r="D13526" s="254"/>
      <c r="E13526" s="255"/>
      <c r="F13526" s="256"/>
      <c r="G13526" s="257"/>
      <c r="H13526" s="243">
        <f t="shared" ca="1" si="634"/>
        <v>45139</v>
      </c>
      <c r="I13526" s="244">
        <f t="shared" si="635"/>
        <v>43892</v>
      </c>
      <c r="J13526" s="244" t="str">
        <f t="shared" si="633"/>
        <v/>
      </c>
    </row>
    <row r="13527" spans="3:10" ht="12" thickBot="1" x14ac:dyDescent="0.25">
      <c r="C13527" s="254"/>
      <c r="D13527" s="254"/>
      <c r="E13527" s="255"/>
      <c r="F13527" s="256"/>
      <c r="G13527" s="257"/>
      <c r="H13527" s="243">
        <f t="shared" ca="1" si="634"/>
        <v>45139</v>
      </c>
      <c r="I13527" s="244">
        <f t="shared" si="635"/>
        <v>43892</v>
      </c>
      <c r="J13527" s="244" t="str">
        <f t="shared" si="633"/>
        <v/>
      </c>
    </row>
    <row r="13528" spans="3:10" ht="12" thickBot="1" x14ac:dyDescent="0.25">
      <c r="C13528" s="254"/>
      <c r="D13528" s="254"/>
      <c r="E13528" s="255"/>
      <c r="F13528" s="256"/>
      <c r="G13528" s="257"/>
      <c r="H13528" s="243">
        <f t="shared" ca="1" si="634"/>
        <v>45139</v>
      </c>
      <c r="I13528" s="244">
        <f t="shared" si="635"/>
        <v>43892</v>
      </c>
      <c r="J13528" s="244" t="str">
        <f t="shared" si="633"/>
        <v/>
      </c>
    </row>
    <row r="13529" spans="3:10" ht="12" thickBot="1" x14ac:dyDescent="0.25">
      <c r="C13529" s="254"/>
      <c r="D13529" s="254"/>
      <c r="E13529" s="255"/>
      <c r="F13529" s="256"/>
      <c r="G13529" s="257"/>
      <c r="H13529" s="243">
        <f t="shared" ca="1" si="634"/>
        <v>45139</v>
      </c>
      <c r="I13529" s="244">
        <f t="shared" si="635"/>
        <v>43892</v>
      </c>
      <c r="J13529" s="244" t="str">
        <f t="shared" si="633"/>
        <v/>
      </c>
    </row>
    <row r="13530" spans="3:10" ht="12" thickBot="1" x14ac:dyDescent="0.25">
      <c r="C13530" s="254"/>
      <c r="D13530" s="254"/>
      <c r="E13530" s="255"/>
      <c r="F13530" s="256"/>
      <c r="G13530" s="257"/>
      <c r="H13530" s="243">
        <f t="shared" ca="1" si="634"/>
        <v>45139</v>
      </c>
      <c r="I13530" s="244">
        <f t="shared" si="635"/>
        <v>43892</v>
      </c>
      <c r="J13530" s="244" t="str">
        <f t="shared" si="633"/>
        <v/>
      </c>
    </row>
    <row r="13531" spans="3:10" ht="12" thickBot="1" x14ac:dyDescent="0.25">
      <c r="C13531" s="254"/>
      <c r="D13531" s="254"/>
      <c r="E13531" s="255"/>
      <c r="F13531" s="256"/>
      <c r="G13531" s="257"/>
      <c r="H13531" s="243">
        <f t="shared" ca="1" si="634"/>
        <v>45139</v>
      </c>
      <c r="I13531" s="244">
        <f t="shared" si="635"/>
        <v>43892</v>
      </c>
      <c r="J13531" s="244" t="str">
        <f t="shared" si="633"/>
        <v/>
      </c>
    </row>
    <row r="13532" spans="3:10" ht="12" thickBot="1" x14ac:dyDescent="0.25">
      <c r="C13532" s="254"/>
      <c r="D13532" s="254"/>
      <c r="E13532" s="255"/>
      <c r="F13532" s="256"/>
      <c r="G13532" s="257"/>
      <c r="H13532" s="243">
        <f t="shared" ca="1" si="634"/>
        <v>45139</v>
      </c>
      <c r="I13532" s="244">
        <f t="shared" si="635"/>
        <v>43892</v>
      </c>
      <c r="J13532" s="244" t="str">
        <f t="shared" si="633"/>
        <v/>
      </c>
    </row>
    <row r="13533" spans="3:10" ht="12" thickBot="1" x14ac:dyDescent="0.25">
      <c r="C13533" s="254"/>
      <c r="D13533" s="254"/>
      <c r="E13533" s="255"/>
      <c r="F13533" s="256"/>
      <c r="G13533" s="257"/>
      <c r="H13533" s="243">
        <f t="shared" ca="1" si="634"/>
        <v>45139</v>
      </c>
      <c r="I13533" s="244">
        <f t="shared" si="635"/>
        <v>43892</v>
      </c>
      <c r="J13533" s="244" t="str">
        <f t="shared" si="633"/>
        <v/>
      </c>
    </row>
    <row r="13534" spans="3:10" ht="12" thickBot="1" x14ac:dyDescent="0.25">
      <c r="C13534" s="254"/>
      <c r="D13534" s="254"/>
      <c r="E13534" s="255"/>
      <c r="F13534" s="256"/>
      <c r="G13534" s="257"/>
      <c r="H13534" s="243">
        <f t="shared" ca="1" si="634"/>
        <v>45139</v>
      </c>
      <c r="I13534" s="244">
        <f t="shared" si="635"/>
        <v>43892</v>
      </c>
      <c r="J13534" s="244" t="str">
        <f t="shared" si="633"/>
        <v/>
      </c>
    </row>
    <row r="13535" spans="3:10" ht="12" thickBot="1" x14ac:dyDescent="0.25">
      <c r="C13535" s="254"/>
      <c r="D13535" s="254"/>
      <c r="E13535" s="255"/>
      <c r="F13535" s="256"/>
      <c r="G13535" s="257"/>
      <c r="H13535" s="243">
        <f t="shared" ca="1" si="634"/>
        <v>45139</v>
      </c>
      <c r="I13535" s="244">
        <f t="shared" si="635"/>
        <v>43892</v>
      </c>
      <c r="J13535" s="244" t="str">
        <f t="shared" si="633"/>
        <v/>
      </c>
    </row>
    <row r="13536" spans="3:10" ht="12" thickBot="1" x14ac:dyDescent="0.25">
      <c r="C13536" s="254"/>
      <c r="D13536" s="254"/>
      <c r="E13536" s="255"/>
      <c r="F13536" s="256"/>
      <c r="G13536" s="257"/>
      <c r="H13536" s="243">
        <f t="shared" ca="1" si="634"/>
        <v>45139</v>
      </c>
      <c r="I13536" s="244">
        <f t="shared" si="635"/>
        <v>43892</v>
      </c>
      <c r="J13536" s="244" t="str">
        <f t="shared" si="633"/>
        <v/>
      </c>
    </row>
    <row r="13537" spans="3:10" ht="12" thickBot="1" x14ac:dyDescent="0.25">
      <c r="C13537" s="254"/>
      <c r="D13537" s="254"/>
      <c r="E13537" s="255"/>
      <c r="F13537" s="256"/>
      <c r="G13537" s="257"/>
      <c r="H13537" s="243">
        <f t="shared" ca="1" si="634"/>
        <v>45139</v>
      </c>
      <c r="I13537" s="244">
        <f t="shared" si="635"/>
        <v>43892</v>
      </c>
      <c r="J13537" s="244" t="str">
        <f t="shared" si="633"/>
        <v/>
      </c>
    </row>
    <row r="13538" spans="3:10" ht="12" thickBot="1" x14ac:dyDescent="0.25">
      <c r="C13538" s="254"/>
      <c r="D13538" s="254"/>
      <c r="E13538" s="255"/>
      <c r="F13538" s="256"/>
      <c r="G13538" s="257"/>
      <c r="H13538" s="243">
        <f t="shared" ca="1" si="634"/>
        <v>45139</v>
      </c>
      <c r="I13538" s="244">
        <f t="shared" si="635"/>
        <v>43892</v>
      </c>
      <c r="J13538" s="244" t="str">
        <f t="shared" si="633"/>
        <v/>
      </c>
    </row>
    <row r="13539" spans="3:10" ht="12" thickBot="1" x14ac:dyDescent="0.25">
      <c r="C13539" s="254"/>
      <c r="D13539" s="254"/>
      <c r="E13539" s="255"/>
      <c r="F13539" s="256"/>
      <c r="G13539" s="257"/>
      <c r="H13539" s="243">
        <f t="shared" ca="1" si="634"/>
        <v>45139</v>
      </c>
      <c r="I13539" s="244">
        <f t="shared" si="635"/>
        <v>43892</v>
      </c>
      <c r="J13539" s="244" t="str">
        <f t="shared" si="633"/>
        <v/>
      </c>
    </row>
    <row r="13540" spans="3:10" ht="12" thickBot="1" x14ac:dyDescent="0.25">
      <c r="C13540" s="254"/>
      <c r="D13540" s="254"/>
      <c r="E13540" s="255"/>
      <c r="F13540" s="256"/>
      <c r="G13540" s="257"/>
      <c r="H13540" s="243">
        <f t="shared" ca="1" si="634"/>
        <v>45139</v>
      </c>
      <c r="I13540" s="244">
        <f t="shared" si="635"/>
        <v>43892</v>
      </c>
      <c r="J13540" s="244" t="str">
        <f t="shared" si="633"/>
        <v/>
      </c>
    </row>
    <row r="13541" spans="3:10" ht="12" thickBot="1" x14ac:dyDescent="0.25">
      <c r="C13541" s="254"/>
      <c r="D13541" s="254"/>
      <c r="E13541" s="255"/>
      <c r="F13541" s="256"/>
      <c r="G13541" s="257"/>
      <c r="H13541" s="243">
        <f t="shared" ca="1" si="634"/>
        <v>45139</v>
      </c>
      <c r="I13541" s="244">
        <f t="shared" si="635"/>
        <v>43892</v>
      </c>
      <c r="J13541" s="244" t="str">
        <f t="shared" si="633"/>
        <v/>
      </c>
    </row>
    <row r="13542" spans="3:10" ht="12" thickBot="1" x14ac:dyDescent="0.25">
      <c r="C13542" s="254"/>
      <c r="D13542" s="254"/>
      <c r="E13542" s="255"/>
      <c r="F13542" s="256"/>
      <c r="G13542" s="257"/>
      <c r="H13542" s="243">
        <f t="shared" ca="1" si="634"/>
        <v>45139</v>
      </c>
      <c r="I13542" s="244">
        <f t="shared" si="635"/>
        <v>43892</v>
      </c>
      <c r="J13542" s="244" t="str">
        <f t="shared" si="633"/>
        <v/>
      </c>
    </row>
    <row r="13543" spans="3:10" ht="12" thickBot="1" x14ac:dyDescent="0.25">
      <c r="C13543" s="254"/>
      <c r="D13543" s="254"/>
      <c r="E13543" s="255"/>
      <c r="F13543" s="256"/>
      <c r="G13543" s="257"/>
      <c r="H13543" s="243">
        <f t="shared" ca="1" si="634"/>
        <v>45139</v>
      </c>
      <c r="I13543" s="244">
        <f t="shared" si="635"/>
        <v>43892</v>
      </c>
      <c r="J13543" s="244" t="str">
        <f t="shared" si="633"/>
        <v/>
      </c>
    </row>
    <row r="13544" spans="3:10" ht="12" thickBot="1" x14ac:dyDescent="0.25">
      <c r="C13544" s="254"/>
      <c r="D13544" s="254"/>
      <c r="E13544" s="255"/>
      <c r="F13544" s="256"/>
      <c r="G13544" s="257"/>
      <c r="H13544" s="243">
        <f t="shared" ca="1" si="634"/>
        <v>45139</v>
      </c>
      <c r="I13544" s="244">
        <f t="shared" si="635"/>
        <v>43892</v>
      </c>
      <c r="J13544" s="244" t="str">
        <f t="shared" si="633"/>
        <v/>
      </c>
    </row>
    <row r="13545" spans="3:10" ht="12" thickBot="1" x14ac:dyDescent="0.25">
      <c r="C13545" s="254"/>
      <c r="D13545" s="254"/>
      <c r="E13545" s="255"/>
      <c r="F13545" s="256"/>
      <c r="G13545" s="257"/>
      <c r="H13545" s="243">
        <f t="shared" ca="1" si="634"/>
        <v>45139</v>
      </c>
      <c r="I13545" s="244">
        <f t="shared" si="635"/>
        <v>43892</v>
      </c>
      <c r="J13545" s="244" t="str">
        <f t="shared" si="633"/>
        <v/>
      </c>
    </row>
    <row r="13546" spans="3:10" ht="12" thickBot="1" x14ac:dyDescent="0.25">
      <c r="C13546" s="254"/>
      <c r="D13546" s="254"/>
      <c r="E13546" s="255"/>
      <c r="F13546" s="256"/>
      <c r="G13546" s="257"/>
      <c r="H13546" s="243">
        <f t="shared" ca="1" si="634"/>
        <v>45139</v>
      </c>
      <c r="I13546" s="244">
        <f t="shared" si="635"/>
        <v>43892</v>
      </c>
      <c r="J13546" s="244" t="str">
        <f t="shared" si="633"/>
        <v/>
      </c>
    </row>
    <row r="13547" spans="3:10" ht="12" thickBot="1" x14ac:dyDescent="0.25">
      <c r="C13547" s="254"/>
      <c r="D13547" s="254"/>
      <c r="E13547" s="255"/>
      <c r="F13547" s="256"/>
      <c r="G13547" s="257"/>
      <c r="H13547" s="243">
        <f t="shared" ca="1" si="634"/>
        <v>45139</v>
      </c>
      <c r="I13547" s="244">
        <f t="shared" si="635"/>
        <v>43892</v>
      </c>
      <c r="J13547" s="244" t="str">
        <f t="shared" si="633"/>
        <v/>
      </c>
    </row>
    <row r="13548" spans="3:10" ht="12" thickBot="1" x14ac:dyDescent="0.25">
      <c r="C13548" s="254"/>
      <c r="D13548" s="254"/>
      <c r="E13548" s="255"/>
      <c r="F13548" s="256"/>
      <c r="G13548" s="257"/>
      <c r="H13548" s="243">
        <f t="shared" ca="1" si="634"/>
        <v>45139</v>
      </c>
      <c r="I13548" s="244">
        <f t="shared" si="635"/>
        <v>43892</v>
      </c>
      <c r="J13548" s="244" t="str">
        <f t="shared" si="633"/>
        <v/>
      </c>
    </row>
    <row r="13549" spans="3:10" ht="12" thickBot="1" x14ac:dyDescent="0.25">
      <c r="C13549" s="254"/>
      <c r="D13549" s="254"/>
      <c r="E13549" s="255"/>
      <c r="F13549" s="256"/>
      <c r="G13549" s="257"/>
      <c r="H13549" s="243">
        <f t="shared" ca="1" si="634"/>
        <v>45139</v>
      </c>
      <c r="I13549" s="244">
        <f t="shared" si="635"/>
        <v>43892</v>
      </c>
      <c r="J13549" s="244" t="str">
        <f t="shared" si="633"/>
        <v/>
      </c>
    </row>
    <row r="13550" spans="3:10" ht="12" thickBot="1" x14ac:dyDescent="0.25">
      <c r="C13550" s="254"/>
      <c r="D13550" s="254"/>
      <c r="E13550" s="255"/>
      <c r="F13550" s="256"/>
      <c r="G13550" s="257"/>
      <c r="H13550" s="243">
        <f t="shared" ca="1" si="634"/>
        <v>45139</v>
      </c>
      <c r="I13550" s="244">
        <f t="shared" si="635"/>
        <v>43892</v>
      </c>
      <c r="J13550" s="244" t="str">
        <f t="shared" si="633"/>
        <v/>
      </c>
    </row>
    <row r="13551" spans="3:10" ht="12" thickBot="1" x14ac:dyDescent="0.25">
      <c r="C13551" s="254"/>
      <c r="D13551" s="254"/>
      <c r="E13551" s="255"/>
      <c r="F13551" s="256"/>
      <c r="G13551" s="257"/>
      <c r="H13551" s="243">
        <f t="shared" ca="1" si="634"/>
        <v>45139</v>
      </c>
      <c r="I13551" s="244">
        <f t="shared" si="635"/>
        <v>43892</v>
      </c>
      <c r="J13551" s="244" t="str">
        <f t="shared" si="633"/>
        <v/>
      </c>
    </row>
    <row r="13552" spans="3:10" ht="12" thickBot="1" x14ac:dyDescent="0.25">
      <c r="C13552" s="254"/>
      <c r="D13552" s="254"/>
      <c r="E13552" s="255"/>
      <c r="F13552" s="256"/>
      <c r="G13552" s="257"/>
      <c r="H13552" s="243">
        <f t="shared" ca="1" si="634"/>
        <v>45139</v>
      </c>
      <c r="I13552" s="244">
        <f t="shared" si="635"/>
        <v>43892</v>
      </c>
      <c r="J13552" s="244" t="str">
        <f t="shared" si="633"/>
        <v/>
      </c>
    </row>
    <row r="13553" spans="3:10" ht="12" thickBot="1" x14ac:dyDescent="0.25">
      <c r="C13553" s="254"/>
      <c r="D13553" s="254"/>
      <c r="E13553" s="255"/>
      <c r="F13553" s="256"/>
      <c r="G13553" s="257"/>
      <c r="H13553" s="243">
        <f t="shared" ca="1" si="634"/>
        <v>45139</v>
      </c>
      <c r="I13553" s="244">
        <f t="shared" si="635"/>
        <v>43892</v>
      </c>
      <c r="J13553" s="244" t="str">
        <f t="shared" si="633"/>
        <v/>
      </c>
    </row>
    <row r="13554" spans="3:10" ht="12" thickBot="1" x14ac:dyDescent="0.25">
      <c r="C13554" s="254"/>
      <c r="D13554" s="254"/>
      <c r="E13554" s="255"/>
      <c r="F13554" s="256"/>
      <c r="G13554" s="257"/>
      <c r="H13554" s="243">
        <f t="shared" ca="1" si="634"/>
        <v>45139</v>
      </c>
      <c r="I13554" s="244">
        <f t="shared" si="635"/>
        <v>43892</v>
      </c>
      <c r="J13554" s="244" t="str">
        <f t="shared" si="633"/>
        <v/>
      </c>
    </row>
    <row r="13555" spans="3:10" ht="12" thickBot="1" x14ac:dyDescent="0.25">
      <c r="C13555" s="254"/>
      <c r="D13555" s="254"/>
      <c r="E13555" s="255"/>
      <c r="F13555" s="256"/>
      <c r="G13555" s="257"/>
      <c r="H13555" s="243">
        <f t="shared" ca="1" si="634"/>
        <v>45139</v>
      </c>
      <c r="I13555" s="244">
        <f t="shared" si="635"/>
        <v>43892</v>
      </c>
      <c r="J13555" s="244" t="str">
        <f t="shared" si="633"/>
        <v/>
      </c>
    </row>
    <row r="13556" spans="3:10" ht="12" thickBot="1" x14ac:dyDescent="0.25">
      <c r="C13556" s="254"/>
      <c r="D13556" s="254"/>
      <c r="E13556" s="255"/>
      <c r="F13556" s="256"/>
      <c r="G13556" s="257"/>
      <c r="H13556" s="243">
        <f t="shared" ca="1" si="634"/>
        <v>45139</v>
      </c>
      <c r="I13556" s="244">
        <f t="shared" si="635"/>
        <v>43892</v>
      </c>
      <c r="J13556" s="244" t="str">
        <f t="shared" si="633"/>
        <v/>
      </c>
    </row>
    <row r="13557" spans="3:10" ht="12" thickBot="1" x14ac:dyDescent="0.25">
      <c r="C13557" s="254"/>
      <c r="D13557" s="254"/>
      <c r="E13557" s="255"/>
      <c r="F13557" s="256"/>
      <c r="G13557" s="257"/>
      <c r="H13557" s="243">
        <f t="shared" ca="1" si="634"/>
        <v>45139</v>
      </c>
      <c r="I13557" s="244">
        <f t="shared" si="635"/>
        <v>43892</v>
      </c>
      <c r="J13557" s="244" t="str">
        <f t="shared" si="633"/>
        <v/>
      </c>
    </row>
    <row r="13558" spans="3:10" ht="12" thickBot="1" x14ac:dyDescent="0.25">
      <c r="C13558" s="254"/>
      <c r="D13558" s="254"/>
      <c r="E13558" s="255"/>
      <c r="F13558" s="256"/>
      <c r="G13558" s="257"/>
      <c r="H13558" s="243">
        <f t="shared" ca="1" si="634"/>
        <v>45139</v>
      </c>
      <c r="I13558" s="244">
        <f t="shared" si="635"/>
        <v>43892</v>
      </c>
      <c r="J13558" s="244" t="str">
        <f t="shared" si="633"/>
        <v/>
      </c>
    </row>
    <row r="13559" spans="3:10" ht="12" thickBot="1" x14ac:dyDescent="0.25">
      <c r="C13559" s="254"/>
      <c r="D13559" s="254"/>
      <c r="E13559" s="255"/>
      <c r="F13559" s="256"/>
      <c r="G13559" s="257"/>
      <c r="H13559" s="243">
        <f t="shared" ca="1" si="634"/>
        <v>45139</v>
      </c>
      <c r="I13559" s="244">
        <f t="shared" si="635"/>
        <v>43892</v>
      </c>
      <c r="J13559" s="244" t="str">
        <f t="shared" si="633"/>
        <v/>
      </c>
    </row>
    <row r="13560" spans="3:10" ht="12" thickBot="1" x14ac:dyDescent="0.25">
      <c r="C13560" s="254"/>
      <c r="D13560" s="254"/>
      <c r="E13560" s="255"/>
      <c r="F13560" s="256"/>
      <c r="G13560" s="257"/>
      <c r="H13560" s="243">
        <f t="shared" ca="1" si="634"/>
        <v>45139</v>
      </c>
      <c r="I13560" s="244">
        <f t="shared" si="635"/>
        <v>43892</v>
      </c>
      <c r="J13560" s="244" t="str">
        <f t="shared" si="633"/>
        <v/>
      </c>
    </row>
    <row r="13561" spans="3:10" ht="12" thickBot="1" x14ac:dyDescent="0.25">
      <c r="C13561" s="254"/>
      <c r="D13561" s="254"/>
      <c r="E13561" s="255"/>
      <c r="F13561" s="256"/>
      <c r="G13561" s="257"/>
      <c r="H13561" s="243">
        <f t="shared" ca="1" si="634"/>
        <v>45139</v>
      </c>
      <c r="I13561" s="244">
        <f t="shared" si="635"/>
        <v>43892</v>
      </c>
      <c r="J13561" s="244" t="str">
        <f t="shared" si="633"/>
        <v/>
      </c>
    </row>
    <row r="13562" spans="3:10" ht="12" thickBot="1" x14ac:dyDescent="0.25">
      <c r="C13562" s="254"/>
      <c r="D13562" s="254"/>
      <c r="E13562" s="255"/>
      <c r="F13562" s="256"/>
      <c r="G13562" s="257"/>
      <c r="H13562" s="243">
        <f t="shared" ca="1" si="634"/>
        <v>45139</v>
      </c>
      <c r="I13562" s="244">
        <f t="shared" si="635"/>
        <v>43892</v>
      </c>
      <c r="J13562" s="244" t="str">
        <f t="shared" si="633"/>
        <v/>
      </c>
    </row>
    <row r="13563" spans="3:10" ht="12" thickBot="1" x14ac:dyDescent="0.25">
      <c r="C13563" s="254"/>
      <c r="D13563" s="254"/>
      <c r="E13563" s="255"/>
      <c r="F13563" s="256"/>
      <c r="G13563" s="257"/>
      <c r="H13563" s="243">
        <f t="shared" ca="1" si="634"/>
        <v>45139</v>
      </c>
      <c r="I13563" s="244">
        <f t="shared" si="635"/>
        <v>43892</v>
      </c>
      <c r="J13563" s="244" t="str">
        <f t="shared" si="633"/>
        <v/>
      </c>
    </row>
    <row r="13564" spans="3:10" ht="12" thickBot="1" x14ac:dyDescent="0.25">
      <c r="C13564" s="254"/>
      <c r="D13564" s="254"/>
      <c r="E13564" s="255"/>
      <c r="F13564" s="256"/>
      <c r="G13564" s="257"/>
      <c r="H13564" s="243">
        <f t="shared" ca="1" si="634"/>
        <v>45139</v>
      </c>
      <c r="I13564" s="244">
        <f t="shared" si="635"/>
        <v>43892</v>
      </c>
      <c r="J13564" s="244" t="str">
        <f t="shared" si="633"/>
        <v/>
      </c>
    </row>
    <row r="13565" spans="3:10" ht="12" thickBot="1" x14ac:dyDescent="0.25">
      <c r="C13565" s="254"/>
      <c r="D13565" s="254"/>
      <c r="E13565" s="255"/>
      <c r="F13565" s="256"/>
      <c r="G13565" s="257"/>
      <c r="H13565" s="243">
        <f t="shared" ca="1" si="634"/>
        <v>45139</v>
      </c>
      <c r="I13565" s="244">
        <f t="shared" si="635"/>
        <v>43892</v>
      </c>
      <c r="J13565" s="244" t="str">
        <f t="shared" si="633"/>
        <v/>
      </c>
    </row>
    <row r="13566" spans="3:10" ht="12" thickBot="1" x14ac:dyDescent="0.25">
      <c r="C13566" s="254"/>
      <c r="D13566" s="254"/>
      <c r="E13566" s="255"/>
      <c r="F13566" s="256"/>
      <c r="G13566" s="257"/>
      <c r="H13566" s="243">
        <f t="shared" ca="1" si="634"/>
        <v>45139</v>
      </c>
      <c r="I13566" s="244">
        <f t="shared" si="635"/>
        <v>43892</v>
      </c>
      <c r="J13566" s="244" t="str">
        <f t="shared" si="633"/>
        <v/>
      </c>
    </row>
    <row r="13567" spans="3:10" ht="12" thickBot="1" x14ac:dyDescent="0.25">
      <c r="C13567" s="254"/>
      <c r="D13567" s="254"/>
      <c r="E13567" s="255"/>
      <c r="F13567" s="256"/>
      <c r="G13567" s="257"/>
      <c r="H13567" s="243">
        <f t="shared" ca="1" si="634"/>
        <v>45139</v>
      </c>
      <c r="I13567" s="244">
        <f t="shared" si="635"/>
        <v>43892</v>
      </c>
      <c r="J13567" s="244" t="str">
        <f t="shared" si="633"/>
        <v/>
      </c>
    </row>
    <row r="13568" spans="3:10" ht="12" thickBot="1" x14ac:dyDescent="0.25">
      <c r="C13568" s="254"/>
      <c r="D13568" s="254"/>
      <c r="E13568" s="255"/>
      <c r="F13568" s="256"/>
      <c r="G13568" s="257"/>
      <c r="H13568" s="243">
        <f t="shared" ca="1" si="634"/>
        <v>45139</v>
      </c>
      <c r="I13568" s="244">
        <f t="shared" si="635"/>
        <v>43892</v>
      </c>
      <c r="J13568" s="244" t="str">
        <f t="shared" si="633"/>
        <v/>
      </c>
    </row>
    <row r="13569" spans="3:10" ht="12" thickBot="1" x14ac:dyDescent="0.25">
      <c r="C13569" s="254"/>
      <c r="D13569" s="254"/>
      <c r="E13569" s="255"/>
      <c r="F13569" s="256"/>
      <c r="G13569" s="257"/>
      <c r="H13569" s="243">
        <f t="shared" ca="1" si="634"/>
        <v>45139</v>
      </c>
      <c r="I13569" s="244">
        <f t="shared" si="635"/>
        <v>43892</v>
      </c>
      <c r="J13569" s="244" t="str">
        <f t="shared" si="633"/>
        <v/>
      </c>
    </row>
    <row r="13570" spans="3:10" ht="12" thickBot="1" x14ac:dyDescent="0.25">
      <c r="C13570" s="254"/>
      <c r="D13570" s="254"/>
      <c r="E13570" s="255"/>
      <c r="F13570" s="256"/>
      <c r="G13570" s="257"/>
      <c r="H13570" s="243">
        <f t="shared" ca="1" si="634"/>
        <v>45139</v>
      </c>
      <c r="I13570" s="244">
        <f t="shared" si="635"/>
        <v>43892</v>
      </c>
      <c r="J13570" s="244" t="str">
        <f t="shared" si="633"/>
        <v/>
      </c>
    </row>
    <row r="13571" spans="3:10" ht="12" thickBot="1" x14ac:dyDescent="0.25">
      <c r="C13571" s="254"/>
      <c r="D13571" s="254"/>
      <c r="E13571" s="255"/>
      <c r="F13571" s="256"/>
      <c r="G13571" s="257"/>
      <c r="H13571" s="243">
        <f t="shared" ca="1" si="634"/>
        <v>45139</v>
      </c>
      <c r="I13571" s="244">
        <f t="shared" si="635"/>
        <v>43892</v>
      </c>
      <c r="J13571" s="244" t="str">
        <f t="shared" si="633"/>
        <v/>
      </c>
    </row>
    <row r="13572" spans="3:10" ht="12" thickBot="1" x14ac:dyDescent="0.25">
      <c r="C13572" s="254"/>
      <c r="D13572" s="254"/>
      <c r="E13572" s="255"/>
      <c r="F13572" s="256"/>
      <c r="G13572" s="257"/>
      <c r="H13572" s="243">
        <f t="shared" ca="1" si="634"/>
        <v>45139</v>
      </c>
      <c r="I13572" s="244">
        <f t="shared" si="635"/>
        <v>43892</v>
      </c>
      <c r="J13572" s="244" t="str">
        <f t="shared" si="633"/>
        <v/>
      </c>
    </row>
    <row r="13573" spans="3:10" ht="12" thickBot="1" x14ac:dyDescent="0.25">
      <c r="C13573" s="254"/>
      <c r="D13573" s="254"/>
      <c r="E13573" s="255"/>
      <c r="F13573" s="256"/>
      <c r="G13573" s="257"/>
      <c r="H13573" s="243">
        <f t="shared" ca="1" si="634"/>
        <v>45139</v>
      </c>
      <c r="I13573" s="244">
        <f t="shared" si="635"/>
        <v>43892</v>
      </c>
      <c r="J13573" s="244" t="str">
        <f t="shared" si="633"/>
        <v/>
      </c>
    </row>
    <row r="13574" spans="3:10" ht="12" thickBot="1" x14ac:dyDescent="0.25">
      <c r="C13574" s="254"/>
      <c r="D13574" s="254"/>
      <c r="E13574" s="255"/>
      <c r="F13574" s="256"/>
      <c r="G13574" s="257"/>
      <c r="H13574" s="243">
        <f t="shared" ca="1" si="634"/>
        <v>45139</v>
      </c>
      <c r="I13574" s="244">
        <f t="shared" si="635"/>
        <v>43892</v>
      </c>
      <c r="J13574" s="244" t="str">
        <f t="shared" ref="J13574:J13637" si="636">IF(G13574="","",IF(G13574&gt;=0,"Debitoren",IF(G13574&lt;0,"Kreditoren","")))</f>
        <v/>
      </c>
    </row>
    <row r="13575" spans="3:10" ht="12" thickBot="1" x14ac:dyDescent="0.25">
      <c r="C13575" s="254"/>
      <c r="D13575" s="254"/>
      <c r="E13575" s="255"/>
      <c r="F13575" s="256"/>
      <c r="G13575" s="257"/>
      <c r="H13575" s="243">
        <f t="shared" ref="H13575:H13638" ca="1" si="637">IF(F13575&lt;$F$2,EOMONTH($F$2,-1)+1,EOMONTH(F13575,-1)+1)</f>
        <v>45139</v>
      </c>
      <c r="I13575" s="244">
        <f t="shared" ref="I13575:I13638" si="638">IF(F13575&lt;$I$2,IF(   WEEKDAY(EOMONTH($I$2,-1)+1)=1,EOMONTH($I$2,-1)+1+1,EOMONTH($I$2,-1)+1),IF(WEEKDAY(F13575)=1,F13575+1,F13575))</f>
        <v>43892</v>
      </c>
      <c r="J13575" s="244" t="str">
        <f t="shared" si="636"/>
        <v/>
      </c>
    </row>
    <row r="13576" spans="3:10" ht="12" thickBot="1" x14ac:dyDescent="0.25">
      <c r="C13576" s="254"/>
      <c r="D13576" s="254"/>
      <c r="E13576" s="255"/>
      <c r="F13576" s="256"/>
      <c r="G13576" s="257"/>
      <c r="H13576" s="243">
        <f t="shared" ca="1" si="637"/>
        <v>45139</v>
      </c>
      <c r="I13576" s="244">
        <f t="shared" si="638"/>
        <v>43892</v>
      </c>
      <c r="J13576" s="244" t="str">
        <f t="shared" si="636"/>
        <v/>
      </c>
    </row>
    <row r="13577" spans="3:10" ht="12" thickBot="1" x14ac:dyDescent="0.25">
      <c r="C13577" s="254"/>
      <c r="D13577" s="254"/>
      <c r="E13577" s="255"/>
      <c r="F13577" s="256"/>
      <c r="G13577" s="257"/>
      <c r="H13577" s="243">
        <f t="shared" ca="1" si="637"/>
        <v>45139</v>
      </c>
      <c r="I13577" s="244">
        <f t="shared" si="638"/>
        <v>43892</v>
      </c>
      <c r="J13577" s="244" t="str">
        <f t="shared" si="636"/>
        <v/>
      </c>
    </row>
    <row r="13578" spans="3:10" ht="12" thickBot="1" x14ac:dyDescent="0.25">
      <c r="C13578" s="254"/>
      <c r="D13578" s="254"/>
      <c r="E13578" s="255"/>
      <c r="F13578" s="256"/>
      <c r="G13578" s="257"/>
      <c r="H13578" s="243">
        <f t="shared" ca="1" si="637"/>
        <v>45139</v>
      </c>
      <c r="I13578" s="244">
        <f t="shared" si="638"/>
        <v>43892</v>
      </c>
      <c r="J13578" s="244" t="str">
        <f t="shared" si="636"/>
        <v/>
      </c>
    </row>
    <row r="13579" spans="3:10" ht="12" thickBot="1" x14ac:dyDescent="0.25">
      <c r="C13579" s="254"/>
      <c r="D13579" s="254"/>
      <c r="E13579" s="255"/>
      <c r="F13579" s="256"/>
      <c r="G13579" s="257"/>
      <c r="H13579" s="243">
        <f t="shared" ca="1" si="637"/>
        <v>45139</v>
      </c>
      <c r="I13579" s="244">
        <f t="shared" si="638"/>
        <v>43892</v>
      </c>
      <c r="J13579" s="244" t="str">
        <f t="shared" si="636"/>
        <v/>
      </c>
    </row>
    <row r="13580" spans="3:10" ht="12" thickBot="1" x14ac:dyDescent="0.25">
      <c r="C13580" s="254"/>
      <c r="D13580" s="254"/>
      <c r="E13580" s="255"/>
      <c r="F13580" s="256"/>
      <c r="G13580" s="257"/>
      <c r="H13580" s="243">
        <f t="shared" ca="1" si="637"/>
        <v>45139</v>
      </c>
      <c r="I13580" s="244">
        <f t="shared" si="638"/>
        <v>43892</v>
      </c>
      <c r="J13580" s="244" t="str">
        <f t="shared" si="636"/>
        <v/>
      </c>
    </row>
    <row r="13581" spans="3:10" ht="12" thickBot="1" x14ac:dyDescent="0.25">
      <c r="C13581" s="254"/>
      <c r="D13581" s="254"/>
      <c r="E13581" s="255"/>
      <c r="F13581" s="256"/>
      <c r="G13581" s="257"/>
      <c r="H13581" s="243">
        <f t="shared" ca="1" si="637"/>
        <v>45139</v>
      </c>
      <c r="I13581" s="244">
        <f t="shared" si="638"/>
        <v>43892</v>
      </c>
      <c r="J13581" s="244" t="str">
        <f t="shared" si="636"/>
        <v/>
      </c>
    </row>
    <row r="13582" spans="3:10" ht="12" thickBot="1" x14ac:dyDescent="0.25">
      <c r="C13582" s="254"/>
      <c r="D13582" s="254"/>
      <c r="E13582" s="255"/>
      <c r="F13582" s="256"/>
      <c r="G13582" s="257"/>
      <c r="H13582" s="243">
        <f t="shared" ca="1" si="637"/>
        <v>45139</v>
      </c>
      <c r="I13582" s="244">
        <f t="shared" si="638"/>
        <v>43892</v>
      </c>
      <c r="J13582" s="244" t="str">
        <f t="shared" si="636"/>
        <v/>
      </c>
    </row>
    <row r="13583" spans="3:10" ht="12" thickBot="1" x14ac:dyDescent="0.25">
      <c r="C13583" s="254"/>
      <c r="D13583" s="254"/>
      <c r="E13583" s="255"/>
      <c r="F13583" s="256"/>
      <c r="G13583" s="257"/>
      <c r="H13583" s="243">
        <f t="shared" ca="1" si="637"/>
        <v>45139</v>
      </c>
      <c r="I13583" s="244">
        <f t="shared" si="638"/>
        <v>43892</v>
      </c>
      <c r="J13583" s="244" t="str">
        <f t="shared" si="636"/>
        <v/>
      </c>
    </row>
    <row r="13584" spans="3:10" ht="12" thickBot="1" x14ac:dyDescent="0.25">
      <c r="C13584" s="254"/>
      <c r="D13584" s="254"/>
      <c r="E13584" s="255"/>
      <c r="F13584" s="256"/>
      <c r="G13584" s="257"/>
      <c r="H13584" s="243">
        <f t="shared" ca="1" si="637"/>
        <v>45139</v>
      </c>
      <c r="I13584" s="244">
        <f t="shared" si="638"/>
        <v>43892</v>
      </c>
      <c r="J13584" s="244" t="str">
        <f t="shared" si="636"/>
        <v/>
      </c>
    </row>
    <row r="13585" spans="3:10" ht="12" thickBot="1" x14ac:dyDescent="0.25">
      <c r="C13585" s="254"/>
      <c r="D13585" s="254"/>
      <c r="E13585" s="255"/>
      <c r="F13585" s="256"/>
      <c r="G13585" s="257"/>
      <c r="H13585" s="243">
        <f t="shared" ca="1" si="637"/>
        <v>45139</v>
      </c>
      <c r="I13585" s="244">
        <f t="shared" si="638"/>
        <v>43892</v>
      </c>
      <c r="J13585" s="244" t="str">
        <f t="shared" si="636"/>
        <v/>
      </c>
    </row>
    <row r="13586" spans="3:10" ht="12" thickBot="1" x14ac:dyDescent="0.25">
      <c r="C13586" s="254"/>
      <c r="D13586" s="254"/>
      <c r="E13586" s="255"/>
      <c r="F13586" s="256"/>
      <c r="G13586" s="257"/>
      <c r="H13586" s="243">
        <f t="shared" ca="1" si="637"/>
        <v>45139</v>
      </c>
      <c r="I13586" s="244">
        <f t="shared" si="638"/>
        <v>43892</v>
      </c>
      <c r="J13586" s="244" t="str">
        <f t="shared" si="636"/>
        <v/>
      </c>
    </row>
    <row r="13587" spans="3:10" ht="12" thickBot="1" x14ac:dyDescent="0.25">
      <c r="C13587" s="254"/>
      <c r="D13587" s="254"/>
      <c r="E13587" s="255"/>
      <c r="F13587" s="256"/>
      <c r="G13587" s="257"/>
      <c r="H13587" s="243">
        <f t="shared" ca="1" si="637"/>
        <v>45139</v>
      </c>
      <c r="I13587" s="244">
        <f t="shared" si="638"/>
        <v>43892</v>
      </c>
      <c r="J13587" s="244" t="str">
        <f t="shared" si="636"/>
        <v/>
      </c>
    </row>
    <row r="13588" spans="3:10" ht="12" thickBot="1" x14ac:dyDescent="0.25">
      <c r="C13588" s="254"/>
      <c r="D13588" s="254"/>
      <c r="E13588" s="255"/>
      <c r="F13588" s="256"/>
      <c r="G13588" s="257"/>
      <c r="H13588" s="243">
        <f t="shared" ca="1" si="637"/>
        <v>45139</v>
      </c>
      <c r="I13588" s="244">
        <f t="shared" si="638"/>
        <v>43892</v>
      </c>
      <c r="J13588" s="244" t="str">
        <f t="shared" si="636"/>
        <v/>
      </c>
    </row>
    <row r="13589" spans="3:10" ht="12" thickBot="1" x14ac:dyDescent="0.25">
      <c r="C13589" s="254"/>
      <c r="D13589" s="254"/>
      <c r="E13589" s="255"/>
      <c r="F13589" s="256"/>
      <c r="G13589" s="257"/>
      <c r="H13589" s="243">
        <f t="shared" ca="1" si="637"/>
        <v>45139</v>
      </c>
      <c r="I13589" s="244">
        <f t="shared" si="638"/>
        <v>43892</v>
      </c>
      <c r="J13589" s="244" t="str">
        <f t="shared" si="636"/>
        <v/>
      </c>
    </row>
    <row r="13590" spans="3:10" ht="12" thickBot="1" x14ac:dyDescent="0.25">
      <c r="C13590" s="254"/>
      <c r="D13590" s="254"/>
      <c r="E13590" s="255"/>
      <c r="F13590" s="256"/>
      <c r="G13590" s="257"/>
      <c r="H13590" s="243">
        <f t="shared" ca="1" si="637"/>
        <v>45139</v>
      </c>
      <c r="I13590" s="244">
        <f t="shared" si="638"/>
        <v>43892</v>
      </c>
      <c r="J13590" s="244" t="str">
        <f t="shared" si="636"/>
        <v/>
      </c>
    </row>
    <row r="13591" spans="3:10" ht="12" thickBot="1" x14ac:dyDescent="0.25">
      <c r="C13591" s="254"/>
      <c r="D13591" s="254"/>
      <c r="E13591" s="255"/>
      <c r="F13591" s="256"/>
      <c r="G13591" s="257"/>
      <c r="H13591" s="243">
        <f t="shared" ca="1" si="637"/>
        <v>45139</v>
      </c>
      <c r="I13591" s="244">
        <f t="shared" si="638"/>
        <v>43892</v>
      </c>
      <c r="J13591" s="244" t="str">
        <f t="shared" si="636"/>
        <v/>
      </c>
    </row>
    <row r="13592" spans="3:10" ht="12" thickBot="1" x14ac:dyDescent="0.25">
      <c r="C13592" s="254"/>
      <c r="D13592" s="254"/>
      <c r="E13592" s="255"/>
      <c r="F13592" s="256"/>
      <c r="G13592" s="257"/>
      <c r="H13592" s="243">
        <f t="shared" ca="1" si="637"/>
        <v>45139</v>
      </c>
      <c r="I13592" s="244">
        <f t="shared" si="638"/>
        <v>43892</v>
      </c>
      <c r="J13592" s="244" t="str">
        <f t="shared" si="636"/>
        <v/>
      </c>
    </row>
    <row r="13593" spans="3:10" ht="12" thickBot="1" x14ac:dyDescent="0.25">
      <c r="C13593" s="254"/>
      <c r="D13593" s="254"/>
      <c r="E13593" s="255"/>
      <c r="F13593" s="256"/>
      <c r="G13593" s="257"/>
      <c r="H13593" s="243">
        <f t="shared" ca="1" si="637"/>
        <v>45139</v>
      </c>
      <c r="I13593" s="244">
        <f t="shared" si="638"/>
        <v>43892</v>
      </c>
      <c r="J13593" s="244" t="str">
        <f t="shared" si="636"/>
        <v/>
      </c>
    </row>
    <row r="13594" spans="3:10" ht="12" thickBot="1" x14ac:dyDescent="0.25">
      <c r="C13594" s="254"/>
      <c r="D13594" s="254"/>
      <c r="E13594" s="255"/>
      <c r="F13594" s="256"/>
      <c r="G13594" s="257"/>
      <c r="H13594" s="243">
        <f t="shared" ca="1" si="637"/>
        <v>45139</v>
      </c>
      <c r="I13594" s="244">
        <f t="shared" si="638"/>
        <v>43892</v>
      </c>
      <c r="J13594" s="244" t="str">
        <f t="shared" si="636"/>
        <v/>
      </c>
    </row>
    <row r="13595" spans="3:10" ht="12" thickBot="1" x14ac:dyDescent="0.25">
      <c r="C13595" s="254"/>
      <c r="D13595" s="254"/>
      <c r="E13595" s="255"/>
      <c r="F13595" s="256"/>
      <c r="G13595" s="257"/>
      <c r="H13595" s="243">
        <f t="shared" ca="1" si="637"/>
        <v>45139</v>
      </c>
      <c r="I13595" s="244">
        <f t="shared" si="638"/>
        <v>43892</v>
      </c>
      <c r="J13595" s="244" t="str">
        <f t="shared" si="636"/>
        <v/>
      </c>
    </row>
    <row r="13596" spans="3:10" ht="12" thickBot="1" x14ac:dyDescent="0.25">
      <c r="C13596" s="254"/>
      <c r="D13596" s="254"/>
      <c r="E13596" s="255"/>
      <c r="F13596" s="256"/>
      <c r="G13596" s="257"/>
      <c r="H13596" s="243">
        <f t="shared" ca="1" si="637"/>
        <v>45139</v>
      </c>
      <c r="I13596" s="244">
        <f t="shared" si="638"/>
        <v>43892</v>
      </c>
      <c r="J13596" s="244" t="str">
        <f t="shared" si="636"/>
        <v/>
      </c>
    </row>
    <row r="13597" spans="3:10" ht="12" thickBot="1" x14ac:dyDescent="0.25">
      <c r="C13597" s="254"/>
      <c r="D13597" s="254"/>
      <c r="E13597" s="255"/>
      <c r="F13597" s="256"/>
      <c r="G13597" s="257"/>
      <c r="H13597" s="243">
        <f t="shared" ca="1" si="637"/>
        <v>45139</v>
      </c>
      <c r="I13597" s="244">
        <f t="shared" si="638"/>
        <v>43892</v>
      </c>
      <c r="J13597" s="244" t="str">
        <f t="shared" si="636"/>
        <v/>
      </c>
    </row>
    <row r="13598" spans="3:10" ht="12" thickBot="1" x14ac:dyDescent="0.25">
      <c r="C13598" s="254"/>
      <c r="D13598" s="254"/>
      <c r="E13598" s="255"/>
      <c r="F13598" s="256"/>
      <c r="G13598" s="257"/>
      <c r="H13598" s="243">
        <f t="shared" ca="1" si="637"/>
        <v>45139</v>
      </c>
      <c r="I13598" s="244">
        <f t="shared" si="638"/>
        <v>43892</v>
      </c>
      <c r="J13598" s="244" t="str">
        <f t="shared" si="636"/>
        <v/>
      </c>
    </row>
    <row r="13599" spans="3:10" ht="12" thickBot="1" x14ac:dyDescent="0.25">
      <c r="C13599" s="254"/>
      <c r="D13599" s="254"/>
      <c r="E13599" s="255"/>
      <c r="F13599" s="256"/>
      <c r="G13599" s="257"/>
      <c r="H13599" s="243">
        <f t="shared" ca="1" si="637"/>
        <v>45139</v>
      </c>
      <c r="I13599" s="244">
        <f t="shared" si="638"/>
        <v>43892</v>
      </c>
      <c r="J13599" s="244" t="str">
        <f t="shared" si="636"/>
        <v/>
      </c>
    </row>
    <row r="13600" spans="3:10" ht="12" thickBot="1" x14ac:dyDescent="0.25">
      <c r="C13600" s="254"/>
      <c r="D13600" s="254"/>
      <c r="E13600" s="255"/>
      <c r="F13600" s="256"/>
      <c r="G13600" s="257"/>
      <c r="H13600" s="243">
        <f t="shared" ca="1" si="637"/>
        <v>45139</v>
      </c>
      <c r="I13600" s="244">
        <f t="shared" si="638"/>
        <v>43892</v>
      </c>
      <c r="J13600" s="244" t="str">
        <f t="shared" si="636"/>
        <v/>
      </c>
    </row>
    <row r="13601" spans="3:10" ht="12" thickBot="1" x14ac:dyDescent="0.25">
      <c r="C13601" s="254"/>
      <c r="D13601" s="254"/>
      <c r="E13601" s="255"/>
      <c r="F13601" s="256"/>
      <c r="G13601" s="257"/>
      <c r="H13601" s="243">
        <f t="shared" ca="1" si="637"/>
        <v>45139</v>
      </c>
      <c r="I13601" s="244">
        <f t="shared" si="638"/>
        <v>43892</v>
      </c>
      <c r="J13601" s="244" t="str">
        <f t="shared" si="636"/>
        <v/>
      </c>
    </row>
    <row r="13602" spans="3:10" ht="12" thickBot="1" x14ac:dyDescent="0.25">
      <c r="C13602" s="254"/>
      <c r="D13602" s="254"/>
      <c r="E13602" s="255"/>
      <c r="F13602" s="256"/>
      <c r="G13602" s="257"/>
      <c r="H13602" s="243">
        <f t="shared" ca="1" si="637"/>
        <v>45139</v>
      </c>
      <c r="I13602" s="244">
        <f t="shared" si="638"/>
        <v>43892</v>
      </c>
      <c r="J13602" s="244" t="str">
        <f t="shared" si="636"/>
        <v/>
      </c>
    </row>
    <row r="13603" spans="3:10" ht="12" thickBot="1" x14ac:dyDescent="0.25">
      <c r="C13603" s="254"/>
      <c r="D13603" s="254"/>
      <c r="E13603" s="255"/>
      <c r="F13603" s="256"/>
      <c r="G13603" s="257"/>
      <c r="H13603" s="243">
        <f t="shared" ca="1" si="637"/>
        <v>45139</v>
      </c>
      <c r="I13603" s="244">
        <f t="shared" si="638"/>
        <v>43892</v>
      </c>
      <c r="J13603" s="244" t="str">
        <f t="shared" si="636"/>
        <v/>
      </c>
    </row>
    <row r="13604" spans="3:10" ht="12" thickBot="1" x14ac:dyDescent="0.25">
      <c r="C13604" s="254"/>
      <c r="D13604" s="254"/>
      <c r="E13604" s="255"/>
      <c r="F13604" s="256"/>
      <c r="G13604" s="257"/>
      <c r="H13604" s="243">
        <f t="shared" ca="1" si="637"/>
        <v>45139</v>
      </c>
      <c r="I13604" s="244">
        <f t="shared" si="638"/>
        <v>43892</v>
      </c>
      <c r="J13604" s="244" t="str">
        <f t="shared" si="636"/>
        <v/>
      </c>
    </row>
    <row r="13605" spans="3:10" ht="12" thickBot="1" x14ac:dyDescent="0.25">
      <c r="C13605" s="254"/>
      <c r="D13605" s="254"/>
      <c r="E13605" s="255"/>
      <c r="F13605" s="256"/>
      <c r="G13605" s="257"/>
      <c r="H13605" s="243">
        <f t="shared" ca="1" si="637"/>
        <v>45139</v>
      </c>
      <c r="I13605" s="244">
        <f t="shared" si="638"/>
        <v>43892</v>
      </c>
      <c r="J13605" s="244" t="str">
        <f t="shared" si="636"/>
        <v/>
      </c>
    </row>
    <row r="13606" spans="3:10" ht="12" thickBot="1" x14ac:dyDescent="0.25">
      <c r="C13606" s="254"/>
      <c r="D13606" s="254"/>
      <c r="E13606" s="255"/>
      <c r="F13606" s="256"/>
      <c r="G13606" s="257"/>
      <c r="H13606" s="243">
        <f t="shared" ca="1" si="637"/>
        <v>45139</v>
      </c>
      <c r="I13606" s="244">
        <f t="shared" si="638"/>
        <v>43892</v>
      </c>
      <c r="J13606" s="244" t="str">
        <f t="shared" si="636"/>
        <v/>
      </c>
    </row>
    <row r="13607" spans="3:10" ht="12" thickBot="1" x14ac:dyDescent="0.25">
      <c r="C13607" s="254"/>
      <c r="D13607" s="254"/>
      <c r="E13607" s="255"/>
      <c r="F13607" s="256"/>
      <c r="G13607" s="257"/>
      <c r="H13607" s="243">
        <f t="shared" ca="1" si="637"/>
        <v>45139</v>
      </c>
      <c r="I13607" s="244">
        <f t="shared" si="638"/>
        <v>43892</v>
      </c>
      <c r="J13607" s="244" t="str">
        <f t="shared" si="636"/>
        <v/>
      </c>
    </row>
    <row r="13608" spans="3:10" ht="12" thickBot="1" x14ac:dyDescent="0.25">
      <c r="C13608" s="254"/>
      <c r="D13608" s="254"/>
      <c r="E13608" s="255"/>
      <c r="F13608" s="256"/>
      <c r="G13608" s="257"/>
      <c r="H13608" s="243">
        <f t="shared" ca="1" si="637"/>
        <v>45139</v>
      </c>
      <c r="I13608" s="244">
        <f t="shared" si="638"/>
        <v>43892</v>
      </c>
      <c r="J13608" s="244" t="str">
        <f t="shared" si="636"/>
        <v/>
      </c>
    </row>
    <row r="13609" spans="3:10" ht="12" thickBot="1" x14ac:dyDescent="0.25">
      <c r="C13609" s="254"/>
      <c r="D13609" s="254"/>
      <c r="E13609" s="255"/>
      <c r="F13609" s="256"/>
      <c r="G13609" s="257"/>
      <c r="H13609" s="243">
        <f t="shared" ca="1" si="637"/>
        <v>45139</v>
      </c>
      <c r="I13609" s="244">
        <f t="shared" si="638"/>
        <v>43892</v>
      </c>
      <c r="J13609" s="244" t="str">
        <f t="shared" si="636"/>
        <v/>
      </c>
    </row>
    <row r="13610" spans="3:10" ht="12" thickBot="1" x14ac:dyDescent="0.25">
      <c r="C13610" s="254"/>
      <c r="D13610" s="254"/>
      <c r="E13610" s="255"/>
      <c r="F13610" s="256"/>
      <c r="G13610" s="257"/>
      <c r="H13610" s="243">
        <f t="shared" ca="1" si="637"/>
        <v>45139</v>
      </c>
      <c r="I13610" s="244">
        <f t="shared" si="638"/>
        <v>43892</v>
      </c>
      <c r="J13610" s="244" t="str">
        <f t="shared" si="636"/>
        <v/>
      </c>
    </row>
    <row r="13611" spans="3:10" ht="12" thickBot="1" x14ac:dyDescent="0.25">
      <c r="C13611" s="254"/>
      <c r="D13611" s="254"/>
      <c r="E13611" s="255"/>
      <c r="F13611" s="256"/>
      <c r="G13611" s="257"/>
      <c r="H13611" s="243">
        <f t="shared" ca="1" si="637"/>
        <v>45139</v>
      </c>
      <c r="I13611" s="244">
        <f t="shared" si="638"/>
        <v>43892</v>
      </c>
      <c r="J13611" s="244" t="str">
        <f t="shared" si="636"/>
        <v/>
      </c>
    </row>
    <row r="13612" spans="3:10" ht="12" thickBot="1" x14ac:dyDescent="0.25">
      <c r="C13612" s="254"/>
      <c r="D13612" s="254"/>
      <c r="E13612" s="255"/>
      <c r="F13612" s="256"/>
      <c r="G13612" s="257"/>
      <c r="H13612" s="243">
        <f t="shared" ca="1" si="637"/>
        <v>45139</v>
      </c>
      <c r="I13612" s="244">
        <f t="shared" si="638"/>
        <v>43892</v>
      </c>
      <c r="J13612" s="244" t="str">
        <f t="shared" si="636"/>
        <v/>
      </c>
    </row>
    <row r="13613" spans="3:10" ht="12" thickBot="1" x14ac:dyDescent="0.25">
      <c r="C13613" s="254"/>
      <c r="D13613" s="254"/>
      <c r="E13613" s="255"/>
      <c r="F13613" s="256"/>
      <c r="G13613" s="257"/>
      <c r="H13613" s="243">
        <f t="shared" ca="1" si="637"/>
        <v>45139</v>
      </c>
      <c r="I13613" s="244">
        <f t="shared" si="638"/>
        <v>43892</v>
      </c>
      <c r="J13613" s="244" t="str">
        <f t="shared" si="636"/>
        <v/>
      </c>
    </row>
    <row r="13614" spans="3:10" ht="12" thickBot="1" x14ac:dyDescent="0.25">
      <c r="C13614" s="254"/>
      <c r="D13614" s="254"/>
      <c r="E13614" s="255"/>
      <c r="F13614" s="256"/>
      <c r="G13614" s="257"/>
      <c r="H13614" s="243">
        <f t="shared" ca="1" si="637"/>
        <v>45139</v>
      </c>
      <c r="I13614" s="244">
        <f t="shared" si="638"/>
        <v>43892</v>
      </c>
      <c r="J13614" s="244" t="str">
        <f t="shared" si="636"/>
        <v/>
      </c>
    </row>
    <row r="13615" spans="3:10" ht="12" thickBot="1" x14ac:dyDescent="0.25">
      <c r="C13615" s="254"/>
      <c r="D13615" s="254"/>
      <c r="E13615" s="255"/>
      <c r="F13615" s="256"/>
      <c r="G13615" s="257"/>
      <c r="H13615" s="243">
        <f t="shared" ca="1" si="637"/>
        <v>45139</v>
      </c>
      <c r="I13615" s="244">
        <f t="shared" si="638"/>
        <v>43892</v>
      </c>
      <c r="J13615" s="244" t="str">
        <f t="shared" si="636"/>
        <v/>
      </c>
    </row>
    <row r="13616" spans="3:10" ht="12" thickBot="1" x14ac:dyDescent="0.25">
      <c r="C13616" s="254"/>
      <c r="D13616" s="254"/>
      <c r="E13616" s="255"/>
      <c r="F13616" s="256"/>
      <c r="G13616" s="257"/>
      <c r="H13616" s="243">
        <f t="shared" ca="1" si="637"/>
        <v>45139</v>
      </c>
      <c r="I13616" s="244">
        <f t="shared" si="638"/>
        <v>43892</v>
      </c>
      <c r="J13616" s="244" t="str">
        <f t="shared" si="636"/>
        <v/>
      </c>
    </row>
    <row r="13617" spans="3:10" ht="12" thickBot="1" x14ac:dyDescent="0.25">
      <c r="C13617" s="254"/>
      <c r="D13617" s="254"/>
      <c r="E13617" s="255"/>
      <c r="F13617" s="256"/>
      <c r="G13617" s="257"/>
      <c r="H13617" s="243">
        <f t="shared" ca="1" si="637"/>
        <v>45139</v>
      </c>
      <c r="I13617" s="244">
        <f t="shared" si="638"/>
        <v>43892</v>
      </c>
      <c r="J13617" s="244" t="str">
        <f t="shared" si="636"/>
        <v/>
      </c>
    </row>
    <row r="13618" spans="3:10" ht="12" thickBot="1" x14ac:dyDescent="0.25">
      <c r="C13618" s="254"/>
      <c r="D13618" s="254"/>
      <c r="E13618" s="255"/>
      <c r="F13618" s="256"/>
      <c r="G13618" s="257"/>
      <c r="H13618" s="243">
        <f t="shared" ca="1" si="637"/>
        <v>45139</v>
      </c>
      <c r="I13618" s="244">
        <f t="shared" si="638"/>
        <v>43892</v>
      </c>
      <c r="J13618" s="244" t="str">
        <f t="shared" si="636"/>
        <v/>
      </c>
    </row>
    <row r="13619" spans="3:10" ht="12" thickBot="1" x14ac:dyDescent="0.25">
      <c r="C13619" s="254"/>
      <c r="D13619" s="254"/>
      <c r="E13619" s="255"/>
      <c r="F13619" s="256"/>
      <c r="G13619" s="257"/>
      <c r="H13619" s="243">
        <f t="shared" ca="1" si="637"/>
        <v>45139</v>
      </c>
      <c r="I13619" s="244">
        <f t="shared" si="638"/>
        <v>43892</v>
      </c>
      <c r="J13619" s="244" t="str">
        <f t="shared" si="636"/>
        <v/>
      </c>
    </row>
    <row r="13620" spans="3:10" ht="12" thickBot="1" x14ac:dyDescent="0.25">
      <c r="C13620" s="254"/>
      <c r="D13620" s="254"/>
      <c r="E13620" s="255"/>
      <c r="F13620" s="256"/>
      <c r="G13620" s="257"/>
      <c r="H13620" s="243">
        <f t="shared" ca="1" si="637"/>
        <v>45139</v>
      </c>
      <c r="I13620" s="244">
        <f t="shared" si="638"/>
        <v>43892</v>
      </c>
      <c r="J13620" s="244" t="str">
        <f t="shared" si="636"/>
        <v/>
      </c>
    </row>
    <row r="13621" spans="3:10" ht="12" thickBot="1" x14ac:dyDescent="0.25">
      <c r="C13621" s="254"/>
      <c r="D13621" s="254"/>
      <c r="E13621" s="255"/>
      <c r="F13621" s="256"/>
      <c r="G13621" s="257"/>
      <c r="H13621" s="243">
        <f t="shared" ca="1" si="637"/>
        <v>45139</v>
      </c>
      <c r="I13621" s="244">
        <f t="shared" si="638"/>
        <v>43892</v>
      </c>
      <c r="J13621" s="244" t="str">
        <f t="shared" si="636"/>
        <v/>
      </c>
    </row>
    <row r="13622" spans="3:10" ht="12" thickBot="1" x14ac:dyDescent="0.25">
      <c r="C13622" s="254"/>
      <c r="D13622" s="254"/>
      <c r="E13622" s="255"/>
      <c r="F13622" s="256"/>
      <c r="G13622" s="257"/>
      <c r="H13622" s="243">
        <f t="shared" ca="1" si="637"/>
        <v>45139</v>
      </c>
      <c r="I13622" s="244">
        <f t="shared" si="638"/>
        <v>43892</v>
      </c>
      <c r="J13622" s="244" t="str">
        <f t="shared" si="636"/>
        <v/>
      </c>
    </row>
    <row r="13623" spans="3:10" ht="12" thickBot="1" x14ac:dyDescent="0.25">
      <c r="C13623" s="254"/>
      <c r="D13623" s="254"/>
      <c r="E13623" s="255"/>
      <c r="F13623" s="256"/>
      <c r="G13623" s="257"/>
      <c r="H13623" s="243">
        <f t="shared" ca="1" si="637"/>
        <v>45139</v>
      </c>
      <c r="I13623" s="244">
        <f t="shared" si="638"/>
        <v>43892</v>
      </c>
      <c r="J13623" s="244" t="str">
        <f t="shared" si="636"/>
        <v/>
      </c>
    </row>
    <row r="13624" spans="3:10" ht="12" thickBot="1" x14ac:dyDescent="0.25">
      <c r="C13624" s="254"/>
      <c r="D13624" s="254"/>
      <c r="E13624" s="255"/>
      <c r="F13624" s="256"/>
      <c r="G13624" s="257"/>
      <c r="H13624" s="243">
        <f t="shared" ca="1" si="637"/>
        <v>45139</v>
      </c>
      <c r="I13624" s="244">
        <f t="shared" si="638"/>
        <v>43892</v>
      </c>
      <c r="J13624" s="244" t="str">
        <f t="shared" si="636"/>
        <v/>
      </c>
    </row>
    <row r="13625" spans="3:10" ht="12" thickBot="1" x14ac:dyDescent="0.25">
      <c r="C13625" s="254"/>
      <c r="D13625" s="254"/>
      <c r="E13625" s="255"/>
      <c r="F13625" s="256"/>
      <c r="G13625" s="257"/>
      <c r="H13625" s="243">
        <f t="shared" ca="1" si="637"/>
        <v>45139</v>
      </c>
      <c r="I13625" s="244">
        <f t="shared" si="638"/>
        <v>43892</v>
      </c>
      <c r="J13625" s="244" t="str">
        <f t="shared" si="636"/>
        <v/>
      </c>
    </row>
    <row r="13626" spans="3:10" ht="12" thickBot="1" x14ac:dyDescent="0.25">
      <c r="C13626" s="254"/>
      <c r="D13626" s="254"/>
      <c r="E13626" s="255"/>
      <c r="F13626" s="256"/>
      <c r="G13626" s="257"/>
      <c r="H13626" s="243">
        <f t="shared" ca="1" si="637"/>
        <v>45139</v>
      </c>
      <c r="I13626" s="244">
        <f t="shared" si="638"/>
        <v>43892</v>
      </c>
      <c r="J13626" s="244" t="str">
        <f t="shared" si="636"/>
        <v/>
      </c>
    </row>
    <row r="13627" spans="3:10" ht="12" thickBot="1" x14ac:dyDescent="0.25">
      <c r="C13627" s="254"/>
      <c r="D13627" s="254"/>
      <c r="E13627" s="255"/>
      <c r="F13627" s="256"/>
      <c r="G13627" s="257"/>
      <c r="H13627" s="243">
        <f t="shared" ca="1" si="637"/>
        <v>45139</v>
      </c>
      <c r="I13627" s="244">
        <f t="shared" si="638"/>
        <v>43892</v>
      </c>
      <c r="J13627" s="244" t="str">
        <f t="shared" si="636"/>
        <v/>
      </c>
    </row>
    <row r="13628" spans="3:10" ht="12" thickBot="1" x14ac:dyDescent="0.25">
      <c r="C13628" s="254"/>
      <c r="D13628" s="254"/>
      <c r="E13628" s="255"/>
      <c r="F13628" s="256"/>
      <c r="G13628" s="257"/>
      <c r="H13628" s="243">
        <f t="shared" ca="1" si="637"/>
        <v>45139</v>
      </c>
      <c r="I13628" s="244">
        <f t="shared" si="638"/>
        <v>43892</v>
      </c>
      <c r="J13628" s="244" t="str">
        <f t="shared" si="636"/>
        <v/>
      </c>
    </row>
    <row r="13629" spans="3:10" ht="12" thickBot="1" x14ac:dyDescent="0.25">
      <c r="C13629" s="254"/>
      <c r="D13629" s="254"/>
      <c r="E13629" s="255"/>
      <c r="F13629" s="256"/>
      <c r="G13629" s="257"/>
      <c r="H13629" s="243">
        <f t="shared" ca="1" si="637"/>
        <v>45139</v>
      </c>
      <c r="I13629" s="244">
        <f t="shared" si="638"/>
        <v>43892</v>
      </c>
      <c r="J13629" s="244" t="str">
        <f t="shared" si="636"/>
        <v/>
      </c>
    </row>
    <row r="13630" spans="3:10" ht="12" thickBot="1" x14ac:dyDescent="0.25">
      <c r="C13630" s="254"/>
      <c r="D13630" s="254"/>
      <c r="E13630" s="255"/>
      <c r="F13630" s="256"/>
      <c r="G13630" s="257"/>
      <c r="H13630" s="243">
        <f t="shared" ca="1" si="637"/>
        <v>45139</v>
      </c>
      <c r="I13630" s="244">
        <f t="shared" si="638"/>
        <v>43892</v>
      </c>
      <c r="J13630" s="244" t="str">
        <f t="shared" si="636"/>
        <v/>
      </c>
    </row>
    <row r="13631" spans="3:10" ht="12" thickBot="1" x14ac:dyDescent="0.25">
      <c r="C13631" s="254"/>
      <c r="D13631" s="254"/>
      <c r="E13631" s="255"/>
      <c r="F13631" s="256"/>
      <c r="G13631" s="257"/>
      <c r="H13631" s="243">
        <f t="shared" ca="1" si="637"/>
        <v>45139</v>
      </c>
      <c r="I13631" s="244">
        <f t="shared" si="638"/>
        <v>43892</v>
      </c>
      <c r="J13631" s="244" t="str">
        <f t="shared" si="636"/>
        <v/>
      </c>
    </row>
    <row r="13632" spans="3:10" ht="12" thickBot="1" x14ac:dyDescent="0.25">
      <c r="C13632" s="254"/>
      <c r="D13632" s="254"/>
      <c r="E13632" s="255"/>
      <c r="F13632" s="256"/>
      <c r="G13632" s="257"/>
      <c r="H13632" s="243">
        <f t="shared" ca="1" si="637"/>
        <v>45139</v>
      </c>
      <c r="I13632" s="244">
        <f t="shared" si="638"/>
        <v>43892</v>
      </c>
      <c r="J13632" s="244" t="str">
        <f t="shared" si="636"/>
        <v/>
      </c>
    </row>
    <row r="13633" spans="3:10" ht="12" thickBot="1" x14ac:dyDescent="0.25">
      <c r="C13633" s="254"/>
      <c r="D13633" s="254"/>
      <c r="E13633" s="255"/>
      <c r="F13633" s="256"/>
      <c r="G13633" s="257"/>
      <c r="H13633" s="243">
        <f t="shared" ca="1" si="637"/>
        <v>45139</v>
      </c>
      <c r="I13633" s="244">
        <f t="shared" si="638"/>
        <v>43892</v>
      </c>
      <c r="J13633" s="244" t="str">
        <f t="shared" si="636"/>
        <v/>
      </c>
    </row>
    <row r="13634" spans="3:10" ht="12" thickBot="1" x14ac:dyDescent="0.25">
      <c r="C13634" s="254"/>
      <c r="D13634" s="254"/>
      <c r="E13634" s="255"/>
      <c r="F13634" s="256"/>
      <c r="G13634" s="257"/>
      <c r="H13634" s="243">
        <f t="shared" ca="1" si="637"/>
        <v>45139</v>
      </c>
      <c r="I13634" s="244">
        <f t="shared" si="638"/>
        <v>43892</v>
      </c>
      <c r="J13634" s="244" t="str">
        <f t="shared" si="636"/>
        <v/>
      </c>
    </row>
    <row r="13635" spans="3:10" ht="12" thickBot="1" x14ac:dyDescent="0.25">
      <c r="C13635" s="254"/>
      <c r="D13635" s="254"/>
      <c r="E13635" s="255"/>
      <c r="F13635" s="256"/>
      <c r="G13635" s="257"/>
      <c r="H13635" s="243">
        <f t="shared" ca="1" si="637"/>
        <v>45139</v>
      </c>
      <c r="I13635" s="244">
        <f t="shared" si="638"/>
        <v>43892</v>
      </c>
      <c r="J13635" s="244" t="str">
        <f t="shared" si="636"/>
        <v/>
      </c>
    </row>
    <row r="13636" spans="3:10" ht="12" thickBot="1" x14ac:dyDescent="0.25">
      <c r="C13636" s="254"/>
      <c r="D13636" s="254"/>
      <c r="E13636" s="255"/>
      <c r="F13636" s="256"/>
      <c r="G13636" s="257"/>
      <c r="H13636" s="243">
        <f t="shared" ca="1" si="637"/>
        <v>45139</v>
      </c>
      <c r="I13636" s="244">
        <f t="shared" si="638"/>
        <v>43892</v>
      </c>
      <c r="J13636" s="244" t="str">
        <f t="shared" si="636"/>
        <v/>
      </c>
    </row>
    <row r="13637" spans="3:10" ht="12" thickBot="1" x14ac:dyDescent="0.25">
      <c r="C13637" s="254"/>
      <c r="D13637" s="254"/>
      <c r="E13637" s="255"/>
      <c r="F13637" s="256"/>
      <c r="G13637" s="257"/>
      <c r="H13637" s="243">
        <f t="shared" ca="1" si="637"/>
        <v>45139</v>
      </c>
      <c r="I13637" s="244">
        <f t="shared" si="638"/>
        <v>43892</v>
      </c>
      <c r="J13637" s="244" t="str">
        <f t="shared" si="636"/>
        <v/>
      </c>
    </row>
    <row r="13638" spans="3:10" ht="12" thickBot="1" x14ac:dyDescent="0.25">
      <c r="C13638" s="254"/>
      <c r="D13638" s="254"/>
      <c r="E13638" s="255"/>
      <c r="F13638" s="256"/>
      <c r="G13638" s="257"/>
      <c r="H13638" s="243">
        <f t="shared" ca="1" si="637"/>
        <v>45139</v>
      </c>
      <c r="I13638" s="244">
        <f t="shared" si="638"/>
        <v>43892</v>
      </c>
      <c r="J13638" s="244" t="str">
        <f t="shared" ref="J13638:J13701" si="639">IF(G13638="","",IF(G13638&gt;=0,"Debitoren",IF(G13638&lt;0,"Kreditoren","")))</f>
        <v/>
      </c>
    </row>
    <row r="13639" spans="3:10" ht="12" thickBot="1" x14ac:dyDescent="0.25">
      <c r="C13639" s="254"/>
      <c r="D13639" s="254"/>
      <c r="E13639" s="255"/>
      <c r="F13639" s="256"/>
      <c r="G13639" s="257"/>
      <c r="H13639" s="243">
        <f t="shared" ref="H13639:H13702" ca="1" si="640">IF(F13639&lt;$F$2,EOMONTH($F$2,-1)+1,EOMONTH(F13639,-1)+1)</f>
        <v>45139</v>
      </c>
      <c r="I13639" s="244">
        <f t="shared" ref="I13639:I13702" si="641">IF(F13639&lt;$I$2,IF(   WEEKDAY(EOMONTH($I$2,-1)+1)=1,EOMONTH($I$2,-1)+1+1,EOMONTH($I$2,-1)+1),IF(WEEKDAY(F13639)=1,F13639+1,F13639))</f>
        <v>43892</v>
      </c>
      <c r="J13639" s="244" t="str">
        <f t="shared" si="639"/>
        <v/>
      </c>
    </row>
    <row r="13640" spans="3:10" ht="12" thickBot="1" x14ac:dyDescent="0.25">
      <c r="C13640" s="254"/>
      <c r="D13640" s="254"/>
      <c r="E13640" s="255"/>
      <c r="F13640" s="256"/>
      <c r="G13640" s="257"/>
      <c r="H13640" s="243">
        <f t="shared" ca="1" si="640"/>
        <v>45139</v>
      </c>
      <c r="I13640" s="244">
        <f t="shared" si="641"/>
        <v>43892</v>
      </c>
      <c r="J13640" s="244" t="str">
        <f t="shared" si="639"/>
        <v/>
      </c>
    </row>
    <row r="13641" spans="3:10" ht="12" thickBot="1" x14ac:dyDescent="0.25">
      <c r="C13641" s="254"/>
      <c r="D13641" s="254"/>
      <c r="E13641" s="255"/>
      <c r="F13641" s="256"/>
      <c r="G13641" s="257"/>
      <c r="H13641" s="243">
        <f t="shared" ca="1" si="640"/>
        <v>45139</v>
      </c>
      <c r="I13641" s="244">
        <f t="shared" si="641"/>
        <v>43892</v>
      </c>
      <c r="J13641" s="244" t="str">
        <f t="shared" si="639"/>
        <v/>
      </c>
    </row>
    <row r="13642" spans="3:10" ht="12" thickBot="1" x14ac:dyDescent="0.25">
      <c r="C13642" s="254"/>
      <c r="D13642" s="254"/>
      <c r="E13642" s="255"/>
      <c r="F13642" s="256"/>
      <c r="G13642" s="257"/>
      <c r="H13642" s="243">
        <f t="shared" ca="1" si="640"/>
        <v>45139</v>
      </c>
      <c r="I13642" s="244">
        <f t="shared" si="641"/>
        <v>43892</v>
      </c>
      <c r="J13642" s="244" t="str">
        <f t="shared" si="639"/>
        <v/>
      </c>
    </row>
    <row r="13643" spans="3:10" ht="12" thickBot="1" x14ac:dyDescent="0.25">
      <c r="C13643" s="254"/>
      <c r="D13643" s="254"/>
      <c r="E13643" s="255"/>
      <c r="F13643" s="256"/>
      <c r="G13643" s="257"/>
      <c r="H13643" s="243">
        <f t="shared" ca="1" si="640"/>
        <v>45139</v>
      </c>
      <c r="I13643" s="244">
        <f t="shared" si="641"/>
        <v>43892</v>
      </c>
      <c r="J13643" s="244" t="str">
        <f t="shared" si="639"/>
        <v/>
      </c>
    </row>
    <row r="13644" spans="3:10" ht="12" thickBot="1" x14ac:dyDescent="0.25">
      <c r="C13644" s="254"/>
      <c r="D13644" s="254"/>
      <c r="E13644" s="255"/>
      <c r="F13644" s="256"/>
      <c r="G13644" s="257"/>
      <c r="H13644" s="243">
        <f t="shared" ca="1" si="640"/>
        <v>45139</v>
      </c>
      <c r="I13644" s="244">
        <f t="shared" si="641"/>
        <v>43892</v>
      </c>
      <c r="J13644" s="244" t="str">
        <f t="shared" si="639"/>
        <v/>
      </c>
    </row>
    <row r="13645" spans="3:10" ht="12" thickBot="1" x14ac:dyDescent="0.25">
      <c r="C13645" s="254"/>
      <c r="D13645" s="254"/>
      <c r="E13645" s="255"/>
      <c r="F13645" s="256"/>
      <c r="G13645" s="257"/>
      <c r="H13645" s="243">
        <f t="shared" ca="1" si="640"/>
        <v>45139</v>
      </c>
      <c r="I13645" s="244">
        <f t="shared" si="641"/>
        <v>43892</v>
      </c>
      <c r="J13645" s="244" t="str">
        <f t="shared" si="639"/>
        <v/>
      </c>
    </row>
    <row r="13646" spans="3:10" ht="12" thickBot="1" x14ac:dyDescent="0.25">
      <c r="C13646" s="254"/>
      <c r="D13646" s="254"/>
      <c r="E13646" s="255"/>
      <c r="F13646" s="256"/>
      <c r="G13646" s="257"/>
      <c r="H13646" s="243">
        <f t="shared" ca="1" si="640"/>
        <v>45139</v>
      </c>
      <c r="I13646" s="244">
        <f t="shared" si="641"/>
        <v>43892</v>
      </c>
      <c r="J13646" s="244" t="str">
        <f t="shared" si="639"/>
        <v/>
      </c>
    </row>
    <row r="13647" spans="3:10" ht="12" thickBot="1" x14ac:dyDescent="0.25">
      <c r="C13647" s="254"/>
      <c r="D13647" s="254"/>
      <c r="E13647" s="255"/>
      <c r="F13647" s="256"/>
      <c r="G13647" s="257"/>
      <c r="H13647" s="243">
        <f t="shared" ca="1" si="640"/>
        <v>45139</v>
      </c>
      <c r="I13647" s="244">
        <f t="shared" si="641"/>
        <v>43892</v>
      </c>
      <c r="J13647" s="244" t="str">
        <f t="shared" si="639"/>
        <v/>
      </c>
    </row>
    <row r="13648" spans="3:10" ht="12" thickBot="1" x14ac:dyDescent="0.25">
      <c r="C13648" s="254"/>
      <c r="D13648" s="254"/>
      <c r="E13648" s="255"/>
      <c r="F13648" s="256"/>
      <c r="G13648" s="257"/>
      <c r="H13648" s="243">
        <f t="shared" ca="1" si="640"/>
        <v>45139</v>
      </c>
      <c r="I13648" s="244">
        <f t="shared" si="641"/>
        <v>43892</v>
      </c>
      <c r="J13648" s="244" t="str">
        <f t="shared" si="639"/>
        <v/>
      </c>
    </row>
    <row r="13649" spans="3:10" ht="12" thickBot="1" x14ac:dyDescent="0.25">
      <c r="C13649" s="254"/>
      <c r="D13649" s="254"/>
      <c r="E13649" s="255"/>
      <c r="F13649" s="256"/>
      <c r="G13649" s="257"/>
      <c r="H13649" s="243">
        <f t="shared" ca="1" si="640"/>
        <v>45139</v>
      </c>
      <c r="I13649" s="244">
        <f t="shared" si="641"/>
        <v>43892</v>
      </c>
      <c r="J13649" s="244" t="str">
        <f t="shared" si="639"/>
        <v/>
      </c>
    </row>
    <row r="13650" spans="3:10" ht="12" thickBot="1" x14ac:dyDescent="0.25">
      <c r="C13650" s="254"/>
      <c r="D13650" s="254"/>
      <c r="E13650" s="255"/>
      <c r="F13650" s="256"/>
      <c r="G13650" s="257"/>
      <c r="H13650" s="243">
        <f t="shared" ca="1" si="640"/>
        <v>45139</v>
      </c>
      <c r="I13650" s="244">
        <f t="shared" si="641"/>
        <v>43892</v>
      </c>
      <c r="J13650" s="244" t="str">
        <f t="shared" si="639"/>
        <v/>
      </c>
    </row>
    <row r="13651" spans="3:10" ht="12" thickBot="1" x14ac:dyDescent="0.25">
      <c r="C13651" s="254"/>
      <c r="D13651" s="254"/>
      <c r="E13651" s="255"/>
      <c r="F13651" s="256"/>
      <c r="G13651" s="257"/>
      <c r="H13651" s="243">
        <f t="shared" ca="1" si="640"/>
        <v>45139</v>
      </c>
      <c r="I13651" s="244">
        <f t="shared" si="641"/>
        <v>43892</v>
      </c>
      <c r="J13651" s="244" t="str">
        <f t="shared" si="639"/>
        <v/>
      </c>
    </row>
    <row r="13652" spans="3:10" ht="12" thickBot="1" x14ac:dyDescent="0.25">
      <c r="C13652" s="254"/>
      <c r="D13652" s="254"/>
      <c r="E13652" s="255"/>
      <c r="F13652" s="256"/>
      <c r="G13652" s="257"/>
      <c r="H13652" s="243">
        <f t="shared" ca="1" si="640"/>
        <v>45139</v>
      </c>
      <c r="I13652" s="244">
        <f t="shared" si="641"/>
        <v>43892</v>
      </c>
      <c r="J13652" s="244" t="str">
        <f t="shared" si="639"/>
        <v/>
      </c>
    </row>
    <row r="13653" spans="3:10" ht="12" thickBot="1" x14ac:dyDescent="0.25">
      <c r="C13653" s="254"/>
      <c r="D13653" s="254"/>
      <c r="E13653" s="255"/>
      <c r="F13653" s="256"/>
      <c r="G13653" s="257"/>
      <c r="H13653" s="243">
        <f t="shared" ca="1" si="640"/>
        <v>45139</v>
      </c>
      <c r="I13653" s="244">
        <f t="shared" si="641"/>
        <v>43892</v>
      </c>
      <c r="J13653" s="244" t="str">
        <f t="shared" si="639"/>
        <v/>
      </c>
    </row>
    <row r="13654" spans="3:10" ht="12" thickBot="1" x14ac:dyDescent="0.25">
      <c r="C13654" s="254"/>
      <c r="D13654" s="254"/>
      <c r="E13654" s="255"/>
      <c r="F13654" s="256"/>
      <c r="G13654" s="257"/>
      <c r="H13654" s="243">
        <f t="shared" ca="1" si="640"/>
        <v>45139</v>
      </c>
      <c r="I13654" s="244">
        <f t="shared" si="641"/>
        <v>43892</v>
      </c>
      <c r="J13654" s="244" t="str">
        <f t="shared" si="639"/>
        <v/>
      </c>
    </row>
    <row r="13655" spans="3:10" ht="12" thickBot="1" x14ac:dyDescent="0.25">
      <c r="C13655" s="254"/>
      <c r="D13655" s="254"/>
      <c r="E13655" s="255"/>
      <c r="F13655" s="256"/>
      <c r="G13655" s="257"/>
      <c r="H13655" s="243">
        <f t="shared" ca="1" si="640"/>
        <v>45139</v>
      </c>
      <c r="I13655" s="244">
        <f t="shared" si="641"/>
        <v>43892</v>
      </c>
      <c r="J13655" s="244" t="str">
        <f t="shared" si="639"/>
        <v/>
      </c>
    </row>
    <row r="13656" spans="3:10" ht="12" thickBot="1" x14ac:dyDescent="0.25">
      <c r="C13656" s="254"/>
      <c r="D13656" s="254"/>
      <c r="E13656" s="255"/>
      <c r="F13656" s="256"/>
      <c r="G13656" s="257"/>
      <c r="H13656" s="243">
        <f t="shared" ca="1" si="640"/>
        <v>45139</v>
      </c>
      <c r="I13656" s="244">
        <f t="shared" si="641"/>
        <v>43892</v>
      </c>
      <c r="J13656" s="244" t="str">
        <f t="shared" si="639"/>
        <v/>
      </c>
    </row>
    <row r="13657" spans="3:10" ht="12" thickBot="1" x14ac:dyDescent="0.25">
      <c r="C13657" s="254"/>
      <c r="D13657" s="254"/>
      <c r="E13657" s="255"/>
      <c r="F13657" s="256"/>
      <c r="G13657" s="257"/>
      <c r="H13657" s="243">
        <f t="shared" ca="1" si="640"/>
        <v>45139</v>
      </c>
      <c r="I13657" s="244">
        <f t="shared" si="641"/>
        <v>43892</v>
      </c>
      <c r="J13657" s="244" t="str">
        <f t="shared" si="639"/>
        <v/>
      </c>
    </row>
    <row r="13658" spans="3:10" ht="12" thickBot="1" x14ac:dyDescent="0.25">
      <c r="C13658" s="254"/>
      <c r="D13658" s="254"/>
      <c r="E13658" s="255"/>
      <c r="F13658" s="256"/>
      <c r="G13658" s="257"/>
      <c r="H13658" s="243">
        <f t="shared" ca="1" si="640"/>
        <v>45139</v>
      </c>
      <c r="I13658" s="244">
        <f t="shared" si="641"/>
        <v>43892</v>
      </c>
      <c r="J13658" s="244" t="str">
        <f t="shared" si="639"/>
        <v/>
      </c>
    </row>
    <row r="13659" spans="3:10" ht="12" thickBot="1" x14ac:dyDescent="0.25">
      <c r="C13659" s="254"/>
      <c r="D13659" s="254"/>
      <c r="E13659" s="255"/>
      <c r="F13659" s="256"/>
      <c r="G13659" s="257"/>
      <c r="H13659" s="243">
        <f t="shared" ca="1" si="640"/>
        <v>45139</v>
      </c>
      <c r="I13659" s="244">
        <f t="shared" si="641"/>
        <v>43892</v>
      </c>
      <c r="J13659" s="244" t="str">
        <f t="shared" si="639"/>
        <v/>
      </c>
    </row>
    <row r="13660" spans="3:10" ht="12" thickBot="1" x14ac:dyDescent="0.25">
      <c r="C13660" s="254"/>
      <c r="D13660" s="254"/>
      <c r="E13660" s="255"/>
      <c r="F13660" s="256"/>
      <c r="G13660" s="257"/>
      <c r="H13660" s="243">
        <f t="shared" ca="1" si="640"/>
        <v>45139</v>
      </c>
      <c r="I13660" s="244">
        <f t="shared" si="641"/>
        <v>43892</v>
      </c>
      <c r="J13660" s="244" t="str">
        <f t="shared" si="639"/>
        <v/>
      </c>
    </row>
    <row r="13661" spans="3:10" ht="12" thickBot="1" x14ac:dyDescent="0.25">
      <c r="C13661" s="254"/>
      <c r="D13661" s="254"/>
      <c r="E13661" s="255"/>
      <c r="F13661" s="256"/>
      <c r="G13661" s="257"/>
      <c r="H13661" s="243">
        <f t="shared" ca="1" si="640"/>
        <v>45139</v>
      </c>
      <c r="I13661" s="244">
        <f t="shared" si="641"/>
        <v>43892</v>
      </c>
      <c r="J13661" s="244" t="str">
        <f t="shared" si="639"/>
        <v/>
      </c>
    </row>
    <row r="13662" spans="3:10" ht="12" thickBot="1" x14ac:dyDescent="0.25">
      <c r="C13662" s="254"/>
      <c r="D13662" s="254"/>
      <c r="E13662" s="255"/>
      <c r="F13662" s="256"/>
      <c r="G13662" s="257"/>
      <c r="H13662" s="243">
        <f t="shared" ca="1" si="640"/>
        <v>45139</v>
      </c>
      <c r="I13662" s="244">
        <f t="shared" si="641"/>
        <v>43892</v>
      </c>
      <c r="J13662" s="244" t="str">
        <f t="shared" si="639"/>
        <v/>
      </c>
    </row>
    <row r="13663" spans="3:10" ht="12" thickBot="1" x14ac:dyDescent="0.25">
      <c r="C13663" s="254"/>
      <c r="D13663" s="254"/>
      <c r="E13663" s="255"/>
      <c r="F13663" s="256"/>
      <c r="G13663" s="257"/>
      <c r="H13663" s="243">
        <f t="shared" ca="1" si="640"/>
        <v>45139</v>
      </c>
      <c r="I13663" s="244">
        <f t="shared" si="641"/>
        <v>43892</v>
      </c>
      <c r="J13663" s="244" t="str">
        <f t="shared" si="639"/>
        <v/>
      </c>
    </row>
    <row r="13664" spans="3:10" ht="12" thickBot="1" x14ac:dyDescent="0.25">
      <c r="C13664" s="254"/>
      <c r="D13664" s="254"/>
      <c r="E13664" s="255"/>
      <c r="F13664" s="256"/>
      <c r="G13664" s="257"/>
      <c r="H13664" s="243">
        <f t="shared" ca="1" si="640"/>
        <v>45139</v>
      </c>
      <c r="I13664" s="244">
        <f t="shared" si="641"/>
        <v>43892</v>
      </c>
      <c r="J13664" s="244" t="str">
        <f t="shared" si="639"/>
        <v/>
      </c>
    </row>
    <row r="13665" spans="3:10" ht="12" thickBot="1" x14ac:dyDescent="0.25">
      <c r="C13665" s="254"/>
      <c r="D13665" s="254"/>
      <c r="E13665" s="255"/>
      <c r="F13665" s="256"/>
      <c r="G13665" s="257"/>
      <c r="H13665" s="243">
        <f t="shared" ca="1" si="640"/>
        <v>45139</v>
      </c>
      <c r="I13665" s="244">
        <f t="shared" si="641"/>
        <v>43892</v>
      </c>
      <c r="J13665" s="244" t="str">
        <f t="shared" si="639"/>
        <v/>
      </c>
    </row>
    <row r="13666" spans="3:10" ht="12" thickBot="1" x14ac:dyDescent="0.25">
      <c r="C13666" s="254"/>
      <c r="D13666" s="254"/>
      <c r="E13666" s="255"/>
      <c r="F13666" s="256"/>
      <c r="G13666" s="257"/>
      <c r="H13666" s="243">
        <f t="shared" ca="1" si="640"/>
        <v>45139</v>
      </c>
      <c r="I13666" s="244">
        <f t="shared" si="641"/>
        <v>43892</v>
      </c>
      <c r="J13666" s="244" t="str">
        <f t="shared" si="639"/>
        <v/>
      </c>
    </row>
    <row r="13667" spans="3:10" ht="12" thickBot="1" x14ac:dyDescent="0.25">
      <c r="C13667" s="254"/>
      <c r="D13667" s="254"/>
      <c r="E13667" s="255"/>
      <c r="F13667" s="256"/>
      <c r="G13667" s="257"/>
      <c r="H13667" s="243">
        <f t="shared" ca="1" si="640"/>
        <v>45139</v>
      </c>
      <c r="I13667" s="244">
        <f t="shared" si="641"/>
        <v>43892</v>
      </c>
      <c r="J13667" s="244" t="str">
        <f t="shared" si="639"/>
        <v/>
      </c>
    </row>
    <row r="13668" spans="3:10" ht="12" thickBot="1" x14ac:dyDescent="0.25">
      <c r="C13668" s="254"/>
      <c r="D13668" s="254"/>
      <c r="E13668" s="255"/>
      <c r="F13668" s="256"/>
      <c r="G13668" s="257"/>
      <c r="H13668" s="243">
        <f t="shared" ca="1" si="640"/>
        <v>45139</v>
      </c>
      <c r="I13668" s="244">
        <f t="shared" si="641"/>
        <v>43892</v>
      </c>
      <c r="J13668" s="244" t="str">
        <f t="shared" si="639"/>
        <v/>
      </c>
    </row>
    <row r="13669" spans="3:10" ht="12" thickBot="1" x14ac:dyDescent="0.25">
      <c r="C13669" s="254"/>
      <c r="D13669" s="254"/>
      <c r="E13669" s="255"/>
      <c r="F13669" s="256"/>
      <c r="G13669" s="257"/>
      <c r="H13669" s="243">
        <f t="shared" ca="1" si="640"/>
        <v>45139</v>
      </c>
      <c r="I13669" s="244">
        <f t="shared" si="641"/>
        <v>43892</v>
      </c>
      <c r="J13669" s="244" t="str">
        <f t="shared" si="639"/>
        <v/>
      </c>
    </row>
    <row r="13670" spans="3:10" ht="12" thickBot="1" x14ac:dyDescent="0.25">
      <c r="C13670" s="254"/>
      <c r="D13670" s="254"/>
      <c r="E13670" s="255"/>
      <c r="F13670" s="256"/>
      <c r="G13670" s="257"/>
      <c r="H13670" s="243">
        <f t="shared" ca="1" si="640"/>
        <v>45139</v>
      </c>
      <c r="I13670" s="244">
        <f t="shared" si="641"/>
        <v>43892</v>
      </c>
      <c r="J13670" s="244" t="str">
        <f t="shared" si="639"/>
        <v/>
      </c>
    </row>
    <row r="13671" spans="3:10" ht="12" thickBot="1" x14ac:dyDescent="0.25">
      <c r="C13671" s="254"/>
      <c r="D13671" s="254"/>
      <c r="E13671" s="255"/>
      <c r="F13671" s="256"/>
      <c r="G13671" s="257"/>
      <c r="H13671" s="243">
        <f t="shared" ca="1" si="640"/>
        <v>45139</v>
      </c>
      <c r="I13671" s="244">
        <f t="shared" si="641"/>
        <v>43892</v>
      </c>
      <c r="J13671" s="244" t="str">
        <f t="shared" si="639"/>
        <v/>
      </c>
    </row>
    <row r="13672" spans="3:10" ht="12" thickBot="1" x14ac:dyDescent="0.25">
      <c r="C13672" s="254"/>
      <c r="D13672" s="254"/>
      <c r="E13672" s="255"/>
      <c r="F13672" s="256"/>
      <c r="G13672" s="257"/>
      <c r="H13672" s="243">
        <f t="shared" ca="1" si="640"/>
        <v>45139</v>
      </c>
      <c r="I13672" s="244">
        <f t="shared" si="641"/>
        <v>43892</v>
      </c>
      <c r="J13672" s="244" t="str">
        <f t="shared" si="639"/>
        <v/>
      </c>
    </row>
    <row r="13673" spans="3:10" ht="12" thickBot="1" x14ac:dyDescent="0.25">
      <c r="C13673" s="254"/>
      <c r="D13673" s="254"/>
      <c r="E13673" s="255"/>
      <c r="F13673" s="256"/>
      <c r="G13673" s="257"/>
      <c r="H13673" s="243">
        <f t="shared" ca="1" si="640"/>
        <v>45139</v>
      </c>
      <c r="I13673" s="244">
        <f t="shared" si="641"/>
        <v>43892</v>
      </c>
      <c r="J13673" s="244" t="str">
        <f t="shared" si="639"/>
        <v/>
      </c>
    </row>
    <row r="13674" spans="3:10" ht="12" thickBot="1" x14ac:dyDescent="0.25">
      <c r="C13674" s="254"/>
      <c r="D13674" s="254"/>
      <c r="E13674" s="255"/>
      <c r="F13674" s="256"/>
      <c r="G13674" s="257"/>
      <c r="H13674" s="243">
        <f t="shared" ca="1" si="640"/>
        <v>45139</v>
      </c>
      <c r="I13674" s="244">
        <f t="shared" si="641"/>
        <v>43892</v>
      </c>
      <c r="J13674" s="244" t="str">
        <f t="shared" si="639"/>
        <v/>
      </c>
    </row>
    <row r="13675" spans="3:10" ht="12" thickBot="1" x14ac:dyDescent="0.25">
      <c r="C13675" s="254"/>
      <c r="D13675" s="254"/>
      <c r="E13675" s="255"/>
      <c r="F13675" s="256"/>
      <c r="G13675" s="257"/>
      <c r="H13675" s="243">
        <f t="shared" ca="1" si="640"/>
        <v>45139</v>
      </c>
      <c r="I13675" s="244">
        <f t="shared" si="641"/>
        <v>43892</v>
      </c>
      <c r="J13675" s="244" t="str">
        <f t="shared" si="639"/>
        <v/>
      </c>
    </row>
    <row r="13676" spans="3:10" ht="12" thickBot="1" x14ac:dyDescent="0.25">
      <c r="C13676" s="254"/>
      <c r="D13676" s="254"/>
      <c r="E13676" s="255"/>
      <c r="F13676" s="256"/>
      <c r="G13676" s="257"/>
      <c r="H13676" s="243">
        <f t="shared" ca="1" si="640"/>
        <v>45139</v>
      </c>
      <c r="I13676" s="244">
        <f t="shared" si="641"/>
        <v>43892</v>
      </c>
      <c r="J13676" s="244" t="str">
        <f t="shared" si="639"/>
        <v/>
      </c>
    </row>
    <row r="13677" spans="3:10" ht="12" thickBot="1" x14ac:dyDescent="0.25">
      <c r="C13677" s="254"/>
      <c r="D13677" s="254"/>
      <c r="E13677" s="255"/>
      <c r="F13677" s="256"/>
      <c r="G13677" s="257"/>
      <c r="H13677" s="243">
        <f t="shared" ca="1" si="640"/>
        <v>45139</v>
      </c>
      <c r="I13677" s="244">
        <f t="shared" si="641"/>
        <v>43892</v>
      </c>
      <c r="J13677" s="244" t="str">
        <f t="shared" si="639"/>
        <v/>
      </c>
    </row>
    <row r="13678" spans="3:10" ht="12" thickBot="1" x14ac:dyDescent="0.25">
      <c r="C13678" s="254"/>
      <c r="D13678" s="254"/>
      <c r="E13678" s="255"/>
      <c r="F13678" s="256"/>
      <c r="G13678" s="257"/>
      <c r="H13678" s="243">
        <f t="shared" ca="1" si="640"/>
        <v>45139</v>
      </c>
      <c r="I13678" s="244">
        <f t="shared" si="641"/>
        <v>43892</v>
      </c>
      <c r="J13678" s="244" t="str">
        <f t="shared" si="639"/>
        <v/>
      </c>
    </row>
    <row r="13679" spans="3:10" ht="12" thickBot="1" x14ac:dyDescent="0.25">
      <c r="C13679" s="254"/>
      <c r="D13679" s="254"/>
      <c r="E13679" s="255"/>
      <c r="F13679" s="256"/>
      <c r="G13679" s="257"/>
      <c r="H13679" s="243">
        <f t="shared" ca="1" si="640"/>
        <v>45139</v>
      </c>
      <c r="I13679" s="244">
        <f t="shared" si="641"/>
        <v>43892</v>
      </c>
      <c r="J13679" s="244" t="str">
        <f t="shared" si="639"/>
        <v/>
      </c>
    </row>
    <row r="13680" spans="3:10" ht="12" thickBot="1" x14ac:dyDescent="0.25">
      <c r="C13680" s="254"/>
      <c r="D13680" s="254"/>
      <c r="E13680" s="255"/>
      <c r="F13680" s="256"/>
      <c r="G13680" s="257"/>
      <c r="H13680" s="243">
        <f t="shared" ca="1" si="640"/>
        <v>45139</v>
      </c>
      <c r="I13680" s="244">
        <f t="shared" si="641"/>
        <v>43892</v>
      </c>
      <c r="J13680" s="244" t="str">
        <f t="shared" si="639"/>
        <v/>
      </c>
    </row>
    <row r="13681" spans="3:10" ht="12" thickBot="1" x14ac:dyDescent="0.25">
      <c r="C13681" s="254"/>
      <c r="D13681" s="254"/>
      <c r="E13681" s="255"/>
      <c r="F13681" s="256"/>
      <c r="G13681" s="257"/>
      <c r="H13681" s="243">
        <f t="shared" ca="1" si="640"/>
        <v>45139</v>
      </c>
      <c r="I13681" s="244">
        <f t="shared" si="641"/>
        <v>43892</v>
      </c>
      <c r="J13681" s="244" t="str">
        <f t="shared" si="639"/>
        <v/>
      </c>
    </row>
    <row r="13682" spans="3:10" ht="12" thickBot="1" x14ac:dyDescent="0.25">
      <c r="C13682" s="254"/>
      <c r="D13682" s="254"/>
      <c r="E13682" s="255"/>
      <c r="F13682" s="256"/>
      <c r="G13682" s="257"/>
      <c r="H13682" s="243">
        <f t="shared" ca="1" si="640"/>
        <v>45139</v>
      </c>
      <c r="I13682" s="244">
        <f t="shared" si="641"/>
        <v>43892</v>
      </c>
      <c r="J13682" s="244" t="str">
        <f t="shared" si="639"/>
        <v/>
      </c>
    </row>
    <row r="13683" spans="3:10" ht="12" thickBot="1" x14ac:dyDescent="0.25">
      <c r="C13683" s="254"/>
      <c r="D13683" s="254"/>
      <c r="E13683" s="255"/>
      <c r="F13683" s="256"/>
      <c r="G13683" s="257"/>
      <c r="H13683" s="243">
        <f t="shared" ca="1" si="640"/>
        <v>45139</v>
      </c>
      <c r="I13683" s="244">
        <f t="shared" si="641"/>
        <v>43892</v>
      </c>
      <c r="J13683" s="244" t="str">
        <f t="shared" si="639"/>
        <v/>
      </c>
    </row>
    <row r="13684" spans="3:10" ht="12" thickBot="1" x14ac:dyDescent="0.25">
      <c r="C13684" s="254"/>
      <c r="D13684" s="254"/>
      <c r="E13684" s="255"/>
      <c r="F13684" s="256"/>
      <c r="G13684" s="257"/>
      <c r="H13684" s="243">
        <f t="shared" ca="1" si="640"/>
        <v>45139</v>
      </c>
      <c r="I13684" s="244">
        <f t="shared" si="641"/>
        <v>43892</v>
      </c>
      <c r="J13684" s="244" t="str">
        <f t="shared" si="639"/>
        <v/>
      </c>
    </row>
    <row r="13685" spans="3:10" ht="12" thickBot="1" x14ac:dyDescent="0.25">
      <c r="C13685" s="254"/>
      <c r="D13685" s="254"/>
      <c r="E13685" s="255"/>
      <c r="F13685" s="256"/>
      <c r="G13685" s="257"/>
      <c r="H13685" s="243">
        <f t="shared" ca="1" si="640"/>
        <v>45139</v>
      </c>
      <c r="I13685" s="244">
        <f t="shared" si="641"/>
        <v>43892</v>
      </c>
      <c r="J13685" s="244" t="str">
        <f t="shared" si="639"/>
        <v/>
      </c>
    </row>
    <row r="13686" spans="3:10" ht="12" thickBot="1" x14ac:dyDescent="0.25">
      <c r="C13686" s="254"/>
      <c r="D13686" s="254"/>
      <c r="E13686" s="255"/>
      <c r="F13686" s="256"/>
      <c r="G13686" s="257"/>
      <c r="H13686" s="243">
        <f t="shared" ca="1" si="640"/>
        <v>45139</v>
      </c>
      <c r="I13686" s="244">
        <f t="shared" si="641"/>
        <v>43892</v>
      </c>
      <c r="J13686" s="244" t="str">
        <f t="shared" si="639"/>
        <v/>
      </c>
    </row>
    <row r="13687" spans="3:10" ht="12" thickBot="1" x14ac:dyDescent="0.25">
      <c r="C13687" s="254"/>
      <c r="D13687" s="254"/>
      <c r="E13687" s="255"/>
      <c r="F13687" s="256"/>
      <c r="G13687" s="257"/>
      <c r="H13687" s="243">
        <f t="shared" ca="1" si="640"/>
        <v>45139</v>
      </c>
      <c r="I13687" s="244">
        <f t="shared" si="641"/>
        <v>43892</v>
      </c>
      <c r="J13687" s="244" t="str">
        <f t="shared" si="639"/>
        <v/>
      </c>
    </row>
    <row r="13688" spans="3:10" ht="12" thickBot="1" x14ac:dyDescent="0.25">
      <c r="C13688" s="254"/>
      <c r="D13688" s="254"/>
      <c r="E13688" s="255"/>
      <c r="F13688" s="256"/>
      <c r="G13688" s="257"/>
      <c r="H13688" s="243">
        <f t="shared" ca="1" si="640"/>
        <v>45139</v>
      </c>
      <c r="I13688" s="244">
        <f t="shared" si="641"/>
        <v>43892</v>
      </c>
      <c r="J13688" s="244" t="str">
        <f t="shared" si="639"/>
        <v/>
      </c>
    </row>
    <row r="13689" spans="3:10" ht="12" thickBot="1" x14ac:dyDescent="0.25">
      <c r="C13689" s="254"/>
      <c r="D13689" s="254"/>
      <c r="E13689" s="255"/>
      <c r="F13689" s="256"/>
      <c r="G13689" s="257"/>
      <c r="H13689" s="243">
        <f t="shared" ca="1" si="640"/>
        <v>45139</v>
      </c>
      <c r="I13689" s="244">
        <f t="shared" si="641"/>
        <v>43892</v>
      </c>
      <c r="J13689" s="244" t="str">
        <f t="shared" si="639"/>
        <v/>
      </c>
    </row>
    <row r="13690" spans="3:10" ht="12" thickBot="1" x14ac:dyDescent="0.25">
      <c r="C13690" s="254"/>
      <c r="D13690" s="254"/>
      <c r="E13690" s="255"/>
      <c r="F13690" s="256"/>
      <c r="G13690" s="257"/>
      <c r="H13690" s="243">
        <f t="shared" ca="1" si="640"/>
        <v>45139</v>
      </c>
      <c r="I13690" s="244">
        <f t="shared" si="641"/>
        <v>43892</v>
      </c>
      <c r="J13690" s="244" t="str">
        <f t="shared" si="639"/>
        <v/>
      </c>
    </row>
    <row r="13691" spans="3:10" ht="12" thickBot="1" x14ac:dyDescent="0.25">
      <c r="C13691" s="254"/>
      <c r="D13691" s="254"/>
      <c r="E13691" s="255"/>
      <c r="F13691" s="256"/>
      <c r="G13691" s="257"/>
      <c r="H13691" s="243">
        <f t="shared" ca="1" si="640"/>
        <v>45139</v>
      </c>
      <c r="I13691" s="244">
        <f t="shared" si="641"/>
        <v>43892</v>
      </c>
      <c r="J13691" s="244" t="str">
        <f t="shared" si="639"/>
        <v/>
      </c>
    </row>
    <row r="13692" spans="3:10" ht="12" thickBot="1" x14ac:dyDescent="0.25">
      <c r="C13692" s="254"/>
      <c r="D13692" s="254"/>
      <c r="E13692" s="255"/>
      <c r="F13692" s="256"/>
      <c r="G13692" s="257"/>
      <c r="H13692" s="243">
        <f t="shared" ca="1" si="640"/>
        <v>45139</v>
      </c>
      <c r="I13692" s="244">
        <f t="shared" si="641"/>
        <v>43892</v>
      </c>
      <c r="J13692" s="244" t="str">
        <f t="shared" si="639"/>
        <v/>
      </c>
    </row>
    <row r="13693" spans="3:10" ht="12" thickBot="1" x14ac:dyDescent="0.25">
      <c r="C13693" s="254"/>
      <c r="D13693" s="254"/>
      <c r="E13693" s="255"/>
      <c r="F13693" s="256"/>
      <c r="G13693" s="257"/>
      <c r="H13693" s="243">
        <f t="shared" ca="1" si="640"/>
        <v>45139</v>
      </c>
      <c r="I13693" s="244">
        <f t="shared" si="641"/>
        <v>43892</v>
      </c>
      <c r="J13693" s="244" t="str">
        <f t="shared" si="639"/>
        <v/>
      </c>
    </row>
    <row r="13694" spans="3:10" ht="12" thickBot="1" x14ac:dyDescent="0.25">
      <c r="C13694" s="254"/>
      <c r="D13694" s="254"/>
      <c r="E13694" s="255"/>
      <c r="F13694" s="256"/>
      <c r="G13694" s="257"/>
      <c r="H13694" s="243">
        <f t="shared" ca="1" si="640"/>
        <v>45139</v>
      </c>
      <c r="I13694" s="244">
        <f t="shared" si="641"/>
        <v>43892</v>
      </c>
      <c r="J13694" s="244" t="str">
        <f t="shared" si="639"/>
        <v/>
      </c>
    </row>
    <row r="13695" spans="3:10" ht="12" thickBot="1" x14ac:dyDescent="0.25">
      <c r="C13695" s="254"/>
      <c r="D13695" s="254"/>
      <c r="E13695" s="255"/>
      <c r="F13695" s="256"/>
      <c r="G13695" s="257"/>
      <c r="H13695" s="243">
        <f t="shared" ca="1" si="640"/>
        <v>45139</v>
      </c>
      <c r="I13695" s="244">
        <f t="shared" si="641"/>
        <v>43892</v>
      </c>
      <c r="J13695" s="244" t="str">
        <f t="shared" si="639"/>
        <v/>
      </c>
    </row>
    <row r="13696" spans="3:10" ht="12" thickBot="1" x14ac:dyDescent="0.25">
      <c r="C13696" s="254"/>
      <c r="D13696" s="254"/>
      <c r="E13696" s="255"/>
      <c r="F13696" s="256"/>
      <c r="G13696" s="257"/>
      <c r="H13696" s="243">
        <f t="shared" ca="1" si="640"/>
        <v>45139</v>
      </c>
      <c r="I13696" s="244">
        <f t="shared" si="641"/>
        <v>43892</v>
      </c>
      <c r="J13696" s="244" t="str">
        <f t="shared" si="639"/>
        <v/>
      </c>
    </row>
    <row r="13697" spans="3:10" ht="12" thickBot="1" x14ac:dyDescent="0.25">
      <c r="C13697" s="254"/>
      <c r="D13697" s="254"/>
      <c r="E13697" s="255"/>
      <c r="F13697" s="256"/>
      <c r="G13697" s="257"/>
      <c r="H13697" s="243">
        <f t="shared" ca="1" si="640"/>
        <v>45139</v>
      </c>
      <c r="I13697" s="244">
        <f t="shared" si="641"/>
        <v>43892</v>
      </c>
      <c r="J13697" s="244" t="str">
        <f t="shared" si="639"/>
        <v/>
      </c>
    </row>
    <row r="13698" spans="3:10" ht="12" thickBot="1" x14ac:dyDescent="0.25">
      <c r="C13698" s="254"/>
      <c r="D13698" s="254"/>
      <c r="E13698" s="255"/>
      <c r="F13698" s="256"/>
      <c r="G13698" s="257"/>
      <c r="H13698" s="243">
        <f t="shared" ca="1" si="640"/>
        <v>45139</v>
      </c>
      <c r="I13698" s="244">
        <f t="shared" si="641"/>
        <v>43892</v>
      </c>
      <c r="J13698" s="244" t="str">
        <f t="shared" si="639"/>
        <v/>
      </c>
    </row>
    <row r="13699" spans="3:10" ht="12" thickBot="1" x14ac:dyDescent="0.25">
      <c r="C13699" s="254"/>
      <c r="D13699" s="254"/>
      <c r="E13699" s="255"/>
      <c r="F13699" s="256"/>
      <c r="G13699" s="257"/>
      <c r="H13699" s="243">
        <f t="shared" ca="1" si="640"/>
        <v>45139</v>
      </c>
      <c r="I13699" s="244">
        <f t="shared" si="641"/>
        <v>43892</v>
      </c>
      <c r="J13699" s="244" t="str">
        <f t="shared" si="639"/>
        <v/>
      </c>
    </row>
    <row r="13700" spans="3:10" ht="12" thickBot="1" x14ac:dyDescent="0.25">
      <c r="C13700" s="254"/>
      <c r="D13700" s="254"/>
      <c r="E13700" s="255"/>
      <c r="F13700" s="256"/>
      <c r="G13700" s="257"/>
      <c r="H13700" s="243">
        <f t="shared" ca="1" si="640"/>
        <v>45139</v>
      </c>
      <c r="I13700" s="244">
        <f t="shared" si="641"/>
        <v>43892</v>
      </c>
      <c r="J13700" s="244" t="str">
        <f t="shared" si="639"/>
        <v/>
      </c>
    </row>
    <row r="13701" spans="3:10" ht="12" thickBot="1" x14ac:dyDescent="0.25">
      <c r="C13701" s="254"/>
      <c r="D13701" s="254"/>
      <c r="E13701" s="255"/>
      <c r="F13701" s="256"/>
      <c r="G13701" s="257"/>
      <c r="H13701" s="243">
        <f t="shared" ca="1" si="640"/>
        <v>45139</v>
      </c>
      <c r="I13701" s="244">
        <f t="shared" si="641"/>
        <v>43892</v>
      </c>
      <c r="J13701" s="244" t="str">
        <f t="shared" si="639"/>
        <v/>
      </c>
    </row>
    <row r="13702" spans="3:10" ht="12" thickBot="1" x14ac:dyDescent="0.25">
      <c r="C13702" s="254"/>
      <c r="D13702" s="254"/>
      <c r="E13702" s="255"/>
      <c r="F13702" s="256"/>
      <c r="G13702" s="257"/>
      <c r="H13702" s="243">
        <f t="shared" ca="1" si="640"/>
        <v>45139</v>
      </c>
      <c r="I13702" s="244">
        <f t="shared" si="641"/>
        <v>43892</v>
      </c>
      <c r="J13702" s="244" t="str">
        <f t="shared" ref="J13702:J13765" si="642">IF(G13702="","",IF(G13702&gt;=0,"Debitoren",IF(G13702&lt;0,"Kreditoren","")))</f>
        <v/>
      </c>
    </row>
    <row r="13703" spans="3:10" ht="12" thickBot="1" x14ac:dyDescent="0.25">
      <c r="C13703" s="254"/>
      <c r="D13703" s="254"/>
      <c r="E13703" s="255"/>
      <c r="F13703" s="256"/>
      <c r="G13703" s="257"/>
      <c r="H13703" s="243">
        <f t="shared" ref="H13703:H13766" ca="1" si="643">IF(F13703&lt;$F$2,EOMONTH($F$2,-1)+1,EOMONTH(F13703,-1)+1)</f>
        <v>45139</v>
      </c>
      <c r="I13703" s="244">
        <f t="shared" ref="I13703:I13766" si="644">IF(F13703&lt;$I$2,IF(   WEEKDAY(EOMONTH($I$2,-1)+1)=1,EOMONTH($I$2,-1)+1+1,EOMONTH($I$2,-1)+1),IF(WEEKDAY(F13703)=1,F13703+1,F13703))</f>
        <v>43892</v>
      </c>
      <c r="J13703" s="244" t="str">
        <f t="shared" si="642"/>
        <v/>
      </c>
    </row>
    <row r="13704" spans="3:10" ht="12" thickBot="1" x14ac:dyDescent="0.25">
      <c r="C13704" s="254"/>
      <c r="D13704" s="254"/>
      <c r="E13704" s="255"/>
      <c r="F13704" s="256"/>
      <c r="G13704" s="257"/>
      <c r="H13704" s="243">
        <f t="shared" ca="1" si="643"/>
        <v>45139</v>
      </c>
      <c r="I13704" s="244">
        <f t="shared" si="644"/>
        <v>43892</v>
      </c>
      <c r="J13704" s="244" t="str">
        <f t="shared" si="642"/>
        <v/>
      </c>
    </row>
    <row r="13705" spans="3:10" ht="12" thickBot="1" x14ac:dyDescent="0.25">
      <c r="C13705" s="254"/>
      <c r="D13705" s="254"/>
      <c r="E13705" s="255"/>
      <c r="F13705" s="256"/>
      <c r="G13705" s="257"/>
      <c r="H13705" s="243">
        <f t="shared" ca="1" si="643"/>
        <v>45139</v>
      </c>
      <c r="I13705" s="244">
        <f t="shared" si="644"/>
        <v>43892</v>
      </c>
      <c r="J13705" s="244" t="str">
        <f t="shared" si="642"/>
        <v/>
      </c>
    </row>
    <row r="13706" spans="3:10" ht="12" thickBot="1" x14ac:dyDescent="0.25">
      <c r="C13706" s="254"/>
      <c r="D13706" s="254"/>
      <c r="E13706" s="255"/>
      <c r="F13706" s="256"/>
      <c r="G13706" s="257"/>
      <c r="H13706" s="243">
        <f t="shared" ca="1" si="643"/>
        <v>45139</v>
      </c>
      <c r="I13706" s="244">
        <f t="shared" si="644"/>
        <v>43892</v>
      </c>
      <c r="J13706" s="244" t="str">
        <f t="shared" si="642"/>
        <v/>
      </c>
    </row>
    <row r="13707" spans="3:10" ht="12" thickBot="1" x14ac:dyDescent="0.25">
      <c r="C13707" s="254"/>
      <c r="D13707" s="254"/>
      <c r="E13707" s="255"/>
      <c r="F13707" s="256"/>
      <c r="G13707" s="257"/>
      <c r="H13707" s="243">
        <f t="shared" ca="1" si="643"/>
        <v>45139</v>
      </c>
      <c r="I13707" s="244">
        <f t="shared" si="644"/>
        <v>43892</v>
      </c>
      <c r="J13707" s="244" t="str">
        <f t="shared" si="642"/>
        <v/>
      </c>
    </row>
    <row r="13708" spans="3:10" ht="12" thickBot="1" x14ac:dyDescent="0.25">
      <c r="C13708" s="254"/>
      <c r="D13708" s="254"/>
      <c r="E13708" s="255"/>
      <c r="F13708" s="256"/>
      <c r="G13708" s="257"/>
      <c r="H13708" s="243">
        <f t="shared" ca="1" si="643"/>
        <v>45139</v>
      </c>
      <c r="I13708" s="244">
        <f t="shared" si="644"/>
        <v>43892</v>
      </c>
      <c r="J13708" s="244" t="str">
        <f t="shared" si="642"/>
        <v/>
      </c>
    </row>
    <row r="13709" spans="3:10" ht="12" thickBot="1" x14ac:dyDescent="0.25">
      <c r="C13709" s="254"/>
      <c r="D13709" s="254"/>
      <c r="E13709" s="255"/>
      <c r="F13709" s="256"/>
      <c r="G13709" s="257"/>
      <c r="H13709" s="243">
        <f t="shared" ca="1" si="643"/>
        <v>45139</v>
      </c>
      <c r="I13709" s="244">
        <f t="shared" si="644"/>
        <v>43892</v>
      </c>
      <c r="J13709" s="244" t="str">
        <f t="shared" si="642"/>
        <v/>
      </c>
    </row>
    <row r="13710" spans="3:10" ht="12" thickBot="1" x14ac:dyDescent="0.25">
      <c r="C13710" s="254"/>
      <c r="D13710" s="254"/>
      <c r="E13710" s="255"/>
      <c r="F13710" s="256"/>
      <c r="G13710" s="257"/>
      <c r="H13710" s="243">
        <f t="shared" ca="1" si="643"/>
        <v>45139</v>
      </c>
      <c r="I13710" s="244">
        <f t="shared" si="644"/>
        <v>43892</v>
      </c>
      <c r="J13710" s="244" t="str">
        <f t="shared" si="642"/>
        <v/>
      </c>
    </row>
    <row r="13711" spans="3:10" ht="12" thickBot="1" x14ac:dyDescent="0.25">
      <c r="C13711" s="254"/>
      <c r="D13711" s="254"/>
      <c r="E13711" s="255"/>
      <c r="F13711" s="256"/>
      <c r="G13711" s="257"/>
      <c r="H13711" s="243">
        <f t="shared" ca="1" si="643"/>
        <v>45139</v>
      </c>
      <c r="I13711" s="244">
        <f t="shared" si="644"/>
        <v>43892</v>
      </c>
      <c r="J13711" s="244" t="str">
        <f t="shared" si="642"/>
        <v/>
      </c>
    </row>
    <row r="13712" spans="3:10" ht="12" thickBot="1" x14ac:dyDescent="0.25">
      <c r="C13712" s="254"/>
      <c r="D13712" s="254"/>
      <c r="E13712" s="255"/>
      <c r="F13712" s="256"/>
      <c r="G13712" s="257"/>
      <c r="H13712" s="243">
        <f t="shared" ca="1" si="643"/>
        <v>45139</v>
      </c>
      <c r="I13712" s="244">
        <f t="shared" si="644"/>
        <v>43892</v>
      </c>
      <c r="J13712" s="244" t="str">
        <f t="shared" si="642"/>
        <v/>
      </c>
    </row>
    <row r="13713" spans="3:10" ht="12" thickBot="1" x14ac:dyDescent="0.25">
      <c r="C13713" s="254"/>
      <c r="D13713" s="254"/>
      <c r="E13713" s="255"/>
      <c r="F13713" s="256"/>
      <c r="G13713" s="257"/>
      <c r="H13713" s="243">
        <f t="shared" ca="1" si="643"/>
        <v>45139</v>
      </c>
      <c r="I13713" s="244">
        <f t="shared" si="644"/>
        <v>43892</v>
      </c>
      <c r="J13713" s="244" t="str">
        <f t="shared" si="642"/>
        <v/>
      </c>
    </row>
    <row r="13714" spans="3:10" ht="12" thickBot="1" x14ac:dyDescent="0.25">
      <c r="C13714" s="254"/>
      <c r="D13714" s="254"/>
      <c r="E13714" s="255"/>
      <c r="F13714" s="256"/>
      <c r="G13714" s="257"/>
      <c r="H13714" s="243">
        <f t="shared" ca="1" si="643"/>
        <v>45139</v>
      </c>
      <c r="I13714" s="244">
        <f t="shared" si="644"/>
        <v>43892</v>
      </c>
      <c r="J13714" s="244" t="str">
        <f t="shared" si="642"/>
        <v/>
      </c>
    </row>
    <row r="13715" spans="3:10" ht="12" thickBot="1" x14ac:dyDescent="0.25">
      <c r="C13715" s="254"/>
      <c r="D13715" s="254"/>
      <c r="E13715" s="255"/>
      <c r="F13715" s="256"/>
      <c r="G13715" s="257"/>
      <c r="H13715" s="243">
        <f t="shared" ca="1" si="643"/>
        <v>45139</v>
      </c>
      <c r="I13715" s="244">
        <f t="shared" si="644"/>
        <v>43892</v>
      </c>
      <c r="J13715" s="244" t="str">
        <f t="shared" si="642"/>
        <v/>
      </c>
    </row>
    <row r="13716" spans="3:10" ht="12" thickBot="1" x14ac:dyDescent="0.25">
      <c r="C13716" s="254"/>
      <c r="D13716" s="254"/>
      <c r="E13716" s="255"/>
      <c r="F13716" s="256"/>
      <c r="G13716" s="257"/>
      <c r="H13716" s="243">
        <f t="shared" ca="1" si="643"/>
        <v>45139</v>
      </c>
      <c r="I13716" s="244">
        <f t="shared" si="644"/>
        <v>43892</v>
      </c>
      <c r="J13716" s="244" t="str">
        <f t="shared" si="642"/>
        <v/>
      </c>
    </row>
    <row r="13717" spans="3:10" ht="12" thickBot="1" x14ac:dyDescent="0.25">
      <c r="C13717" s="254"/>
      <c r="D13717" s="254"/>
      <c r="E13717" s="255"/>
      <c r="F13717" s="256"/>
      <c r="G13717" s="257"/>
      <c r="H13717" s="243">
        <f t="shared" ca="1" si="643"/>
        <v>45139</v>
      </c>
      <c r="I13717" s="244">
        <f t="shared" si="644"/>
        <v>43892</v>
      </c>
      <c r="J13717" s="244" t="str">
        <f t="shared" si="642"/>
        <v/>
      </c>
    </row>
    <row r="13718" spans="3:10" ht="12" thickBot="1" x14ac:dyDescent="0.25">
      <c r="C13718" s="254"/>
      <c r="D13718" s="254"/>
      <c r="E13718" s="255"/>
      <c r="F13718" s="256"/>
      <c r="G13718" s="257"/>
      <c r="H13718" s="243">
        <f t="shared" ca="1" si="643"/>
        <v>45139</v>
      </c>
      <c r="I13718" s="244">
        <f t="shared" si="644"/>
        <v>43892</v>
      </c>
      <c r="J13718" s="244" t="str">
        <f t="shared" si="642"/>
        <v/>
      </c>
    </row>
    <row r="13719" spans="3:10" ht="12" thickBot="1" x14ac:dyDescent="0.25">
      <c r="C13719" s="254"/>
      <c r="D13719" s="254"/>
      <c r="E13719" s="255"/>
      <c r="F13719" s="256"/>
      <c r="G13719" s="257"/>
      <c r="H13719" s="243">
        <f t="shared" ca="1" si="643"/>
        <v>45139</v>
      </c>
      <c r="I13719" s="244">
        <f t="shared" si="644"/>
        <v>43892</v>
      </c>
      <c r="J13719" s="244" t="str">
        <f t="shared" si="642"/>
        <v/>
      </c>
    </row>
    <row r="13720" spans="3:10" ht="12" thickBot="1" x14ac:dyDescent="0.25">
      <c r="C13720" s="254"/>
      <c r="D13720" s="254"/>
      <c r="E13720" s="255"/>
      <c r="F13720" s="256"/>
      <c r="G13720" s="257"/>
      <c r="H13720" s="243">
        <f t="shared" ca="1" si="643"/>
        <v>45139</v>
      </c>
      <c r="I13720" s="244">
        <f t="shared" si="644"/>
        <v>43892</v>
      </c>
      <c r="J13720" s="244" t="str">
        <f t="shared" si="642"/>
        <v/>
      </c>
    </row>
    <row r="13721" spans="3:10" ht="12" thickBot="1" x14ac:dyDescent="0.25">
      <c r="C13721" s="254"/>
      <c r="D13721" s="254"/>
      <c r="E13721" s="255"/>
      <c r="F13721" s="256"/>
      <c r="G13721" s="257"/>
      <c r="H13721" s="243">
        <f t="shared" ca="1" si="643"/>
        <v>45139</v>
      </c>
      <c r="I13721" s="244">
        <f t="shared" si="644"/>
        <v>43892</v>
      </c>
      <c r="J13721" s="244" t="str">
        <f t="shared" si="642"/>
        <v/>
      </c>
    </row>
    <row r="13722" spans="3:10" ht="12" thickBot="1" x14ac:dyDescent="0.25">
      <c r="C13722" s="254"/>
      <c r="D13722" s="254"/>
      <c r="E13722" s="255"/>
      <c r="F13722" s="256"/>
      <c r="G13722" s="257"/>
      <c r="H13722" s="243">
        <f t="shared" ca="1" si="643"/>
        <v>45139</v>
      </c>
      <c r="I13722" s="244">
        <f t="shared" si="644"/>
        <v>43892</v>
      </c>
      <c r="J13722" s="244" t="str">
        <f t="shared" si="642"/>
        <v/>
      </c>
    </row>
    <row r="13723" spans="3:10" ht="12" thickBot="1" x14ac:dyDescent="0.25">
      <c r="C13723" s="254"/>
      <c r="D13723" s="254"/>
      <c r="E13723" s="255"/>
      <c r="F13723" s="256"/>
      <c r="G13723" s="257"/>
      <c r="H13723" s="243">
        <f t="shared" ca="1" si="643"/>
        <v>45139</v>
      </c>
      <c r="I13723" s="244">
        <f t="shared" si="644"/>
        <v>43892</v>
      </c>
      <c r="J13723" s="244" t="str">
        <f t="shared" si="642"/>
        <v/>
      </c>
    </row>
    <row r="13724" spans="3:10" ht="12" thickBot="1" x14ac:dyDescent="0.25">
      <c r="C13724" s="254"/>
      <c r="D13724" s="254"/>
      <c r="E13724" s="255"/>
      <c r="F13724" s="256"/>
      <c r="G13724" s="257"/>
      <c r="H13724" s="243">
        <f t="shared" ca="1" si="643"/>
        <v>45139</v>
      </c>
      <c r="I13724" s="244">
        <f t="shared" si="644"/>
        <v>43892</v>
      </c>
      <c r="J13724" s="244" t="str">
        <f t="shared" si="642"/>
        <v/>
      </c>
    </row>
    <row r="13725" spans="3:10" ht="12" thickBot="1" x14ac:dyDescent="0.25">
      <c r="C13725" s="254"/>
      <c r="D13725" s="254"/>
      <c r="E13725" s="255"/>
      <c r="F13725" s="256"/>
      <c r="G13725" s="257"/>
      <c r="H13725" s="243">
        <f t="shared" ca="1" si="643"/>
        <v>45139</v>
      </c>
      <c r="I13725" s="244">
        <f t="shared" si="644"/>
        <v>43892</v>
      </c>
      <c r="J13725" s="244" t="str">
        <f t="shared" si="642"/>
        <v/>
      </c>
    </row>
    <row r="13726" spans="3:10" ht="12" thickBot="1" x14ac:dyDescent="0.25">
      <c r="C13726" s="254"/>
      <c r="D13726" s="254"/>
      <c r="E13726" s="255"/>
      <c r="F13726" s="256"/>
      <c r="G13726" s="257"/>
      <c r="H13726" s="243">
        <f t="shared" ca="1" si="643"/>
        <v>45139</v>
      </c>
      <c r="I13726" s="244">
        <f t="shared" si="644"/>
        <v>43892</v>
      </c>
      <c r="J13726" s="244" t="str">
        <f t="shared" si="642"/>
        <v/>
      </c>
    </row>
    <row r="13727" spans="3:10" ht="12" thickBot="1" x14ac:dyDescent="0.25">
      <c r="C13727" s="254"/>
      <c r="D13727" s="254"/>
      <c r="E13727" s="255"/>
      <c r="F13727" s="256"/>
      <c r="G13727" s="257"/>
      <c r="H13727" s="243">
        <f t="shared" ca="1" si="643"/>
        <v>45139</v>
      </c>
      <c r="I13727" s="244">
        <f t="shared" si="644"/>
        <v>43892</v>
      </c>
      <c r="J13727" s="244" t="str">
        <f t="shared" si="642"/>
        <v/>
      </c>
    </row>
    <row r="13728" spans="3:10" ht="12" thickBot="1" x14ac:dyDescent="0.25">
      <c r="C13728" s="254"/>
      <c r="D13728" s="254"/>
      <c r="E13728" s="255"/>
      <c r="F13728" s="256"/>
      <c r="G13728" s="257"/>
      <c r="H13728" s="243">
        <f t="shared" ca="1" si="643"/>
        <v>45139</v>
      </c>
      <c r="I13728" s="244">
        <f t="shared" si="644"/>
        <v>43892</v>
      </c>
      <c r="J13728" s="244" t="str">
        <f t="shared" si="642"/>
        <v/>
      </c>
    </row>
    <row r="13729" spans="3:10" ht="12" thickBot="1" x14ac:dyDescent="0.25">
      <c r="C13729" s="254"/>
      <c r="D13729" s="254"/>
      <c r="E13729" s="255"/>
      <c r="F13729" s="256"/>
      <c r="G13729" s="257"/>
      <c r="H13729" s="243">
        <f t="shared" ca="1" si="643"/>
        <v>45139</v>
      </c>
      <c r="I13729" s="244">
        <f t="shared" si="644"/>
        <v>43892</v>
      </c>
      <c r="J13729" s="244" t="str">
        <f t="shared" si="642"/>
        <v/>
      </c>
    </row>
    <row r="13730" spans="3:10" ht="12" thickBot="1" x14ac:dyDescent="0.25">
      <c r="C13730" s="254"/>
      <c r="D13730" s="254"/>
      <c r="E13730" s="255"/>
      <c r="F13730" s="256"/>
      <c r="G13730" s="257"/>
      <c r="H13730" s="243">
        <f t="shared" ca="1" si="643"/>
        <v>45139</v>
      </c>
      <c r="I13730" s="244">
        <f t="shared" si="644"/>
        <v>43892</v>
      </c>
      <c r="J13730" s="244" t="str">
        <f t="shared" si="642"/>
        <v/>
      </c>
    </row>
    <row r="13731" spans="3:10" ht="12" thickBot="1" x14ac:dyDescent="0.25">
      <c r="C13731" s="254"/>
      <c r="D13731" s="254"/>
      <c r="E13731" s="255"/>
      <c r="F13731" s="256"/>
      <c r="G13731" s="257"/>
      <c r="H13731" s="243">
        <f t="shared" ca="1" si="643"/>
        <v>45139</v>
      </c>
      <c r="I13731" s="244">
        <f t="shared" si="644"/>
        <v>43892</v>
      </c>
      <c r="J13731" s="244" t="str">
        <f t="shared" si="642"/>
        <v/>
      </c>
    </row>
    <row r="13732" spans="3:10" ht="12" thickBot="1" x14ac:dyDescent="0.25">
      <c r="C13732" s="254"/>
      <c r="D13732" s="254"/>
      <c r="E13732" s="255"/>
      <c r="F13732" s="256"/>
      <c r="G13732" s="257"/>
      <c r="H13732" s="243">
        <f t="shared" ca="1" si="643"/>
        <v>45139</v>
      </c>
      <c r="I13732" s="244">
        <f t="shared" si="644"/>
        <v>43892</v>
      </c>
      <c r="J13732" s="244" t="str">
        <f t="shared" si="642"/>
        <v/>
      </c>
    </row>
    <row r="13733" spans="3:10" ht="12" thickBot="1" x14ac:dyDescent="0.25">
      <c r="C13733" s="254"/>
      <c r="D13733" s="254"/>
      <c r="E13733" s="255"/>
      <c r="F13733" s="256"/>
      <c r="G13733" s="257"/>
      <c r="H13733" s="243">
        <f t="shared" ca="1" si="643"/>
        <v>45139</v>
      </c>
      <c r="I13733" s="244">
        <f t="shared" si="644"/>
        <v>43892</v>
      </c>
      <c r="J13733" s="244" t="str">
        <f t="shared" si="642"/>
        <v/>
      </c>
    </row>
    <row r="13734" spans="3:10" ht="12" thickBot="1" x14ac:dyDescent="0.25">
      <c r="C13734" s="254"/>
      <c r="D13734" s="254"/>
      <c r="E13734" s="255"/>
      <c r="F13734" s="256"/>
      <c r="G13734" s="257"/>
      <c r="H13734" s="243">
        <f t="shared" ca="1" si="643"/>
        <v>45139</v>
      </c>
      <c r="I13734" s="244">
        <f t="shared" si="644"/>
        <v>43892</v>
      </c>
      <c r="J13734" s="244" t="str">
        <f t="shared" si="642"/>
        <v/>
      </c>
    </row>
    <row r="13735" spans="3:10" ht="12" thickBot="1" x14ac:dyDescent="0.25">
      <c r="C13735" s="254"/>
      <c r="D13735" s="254"/>
      <c r="E13735" s="255"/>
      <c r="F13735" s="256"/>
      <c r="G13735" s="257"/>
      <c r="H13735" s="243">
        <f t="shared" ca="1" si="643"/>
        <v>45139</v>
      </c>
      <c r="I13735" s="244">
        <f t="shared" si="644"/>
        <v>43892</v>
      </c>
      <c r="J13735" s="244" t="str">
        <f t="shared" si="642"/>
        <v/>
      </c>
    </row>
    <row r="13736" spans="3:10" ht="12" thickBot="1" x14ac:dyDescent="0.25">
      <c r="C13736" s="254"/>
      <c r="D13736" s="254"/>
      <c r="E13736" s="255"/>
      <c r="F13736" s="256"/>
      <c r="G13736" s="257"/>
      <c r="H13736" s="243">
        <f t="shared" ca="1" si="643"/>
        <v>45139</v>
      </c>
      <c r="I13736" s="244">
        <f t="shared" si="644"/>
        <v>43892</v>
      </c>
      <c r="J13736" s="244" t="str">
        <f t="shared" si="642"/>
        <v/>
      </c>
    </row>
    <row r="13737" spans="3:10" ht="12" thickBot="1" x14ac:dyDescent="0.25">
      <c r="C13737" s="254"/>
      <c r="D13737" s="254"/>
      <c r="E13737" s="255"/>
      <c r="F13737" s="256"/>
      <c r="G13737" s="257"/>
      <c r="H13737" s="243">
        <f t="shared" ca="1" si="643"/>
        <v>45139</v>
      </c>
      <c r="I13737" s="244">
        <f t="shared" si="644"/>
        <v>43892</v>
      </c>
      <c r="J13737" s="244" t="str">
        <f t="shared" si="642"/>
        <v/>
      </c>
    </row>
    <row r="13738" spans="3:10" ht="12" thickBot="1" x14ac:dyDescent="0.25">
      <c r="C13738" s="254"/>
      <c r="D13738" s="254"/>
      <c r="E13738" s="255"/>
      <c r="F13738" s="256"/>
      <c r="G13738" s="257"/>
      <c r="H13738" s="243">
        <f t="shared" ca="1" si="643"/>
        <v>45139</v>
      </c>
      <c r="I13738" s="244">
        <f t="shared" si="644"/>
        <v>43892</v>
      </c>
      <c r="J13738" s="244" t="str">
        <f t="shared" si="642"/>
        <v/>
      </c>
    </row>
    <row r="13739" spans="3:10" ht="12" thickBot="1" x14ac:dyDescent="0.25">
      <c r="C13739" s="254"/>
      <c r="D13739" s="254"/>
      <c r="E13739" s="255"/>
      <c r="F13739" s="256"/>
      <c r="G13739" s="257"/>
      <c r="H13739" s="243">
        <f t="shared" ca="1" si="643"/>
        <v>45139</v>
      </c>
      <c r="I13739" s="244">
        <f t="shared" si="644"/>
        <v>43892</v>
      </c>
      <c r="J13739" s="244" t="str">
        <f t="shared" si="642"/>
        <v/>
      </c>
    </row>
    <row r="13740" spans="3:10" ht="12" thickBot="1" x14ac:dyDescent="0.25">
      <c r="C13740" s="254"/>
      <c r="D13740" s="254"/>
      <c r="E13740" s="255"/>
      <c r="F13740" s="256"/>
      <c r="G13740" s="257"/>
      <c r="H13740" s="243">
        <f t="shared" ca="1" si="643"/>
        <v>45139</v>
      </c>
      <c r="I13740" s="244">
        <f t="shared" si="644"/>
        <v>43892</v>
      </c>
      <c r="J13740" s="244" t="str">
        <f t="shared" si="642"/>
        <v/>
      </c>
    </row>
    <row r="13741" spans="3:10" ht="12" thickBot="1" x14ac:dyDescent="0.25">
      <c r="C13741" s="254"/>
      <c r="D13741" s="254"/>
      <c r="E13741" s="255"/>
      <c r="F13741" s="256"/>
      <c r="G13741" s="257"/>
      <c r="H13741" s="243">
        <f t="shared" ca="1" si="643"/>
        <v>45139</v>
      </c>
      <c r="I13741" s="244">
        <f t="shared" si="644"/>
        <v>43892</v>
      </c>
      <c r="J13741" s="244" t="str">
        <f t="shared" si="642"/>
        <v/>
      </c>
    </row>
    <row r="13742" spans="3:10" ht="12" thickBot="1" x14ac:dyDescent="0.25">
      <c r="C13742" s="254"/>
      <c r="D13742" s="254"/>
      <c r="E13742" s="255"/>
      <c r="F13742" s="256"/>
      <c r="G13742" s="257"/>
      <c r="H13742" s="243">
        <f t="shared" ca="1" si="643"/>
        <v>45139</v>
      </c>
      <c r="I13742" s="244">
        <f t="shared" si="644"/>
        <v>43892</v>
      </c>
      <c r="J13742" s="244" t="str">
        <f t="shared" si="642"/>
        <v/>
      </c>
    </row>
    <row r="13743" spans="3:10" ht="12" thickBot="1" x14ac:dyDescent="0.25">
      <c r="C13743" s="254"/>
      <c r="D13743" s="254"/>
      <c r="E13743" s="255"/>
      <c r="F13743" s="256"/>
      <c r="G13743" s="257"/>
      <c r="H13743" s="243">
        <f t="shared" ca="1" si="643"/>
        <v>45139</v>
      </c>
      <c r="I13743" s="244">
        <f t="shared" si="644"/>
        <v>43892</v>
      </c>
      <c r="J13743" s="244" t="str">
        <f t="shared" si="642"/>
        <v/>
      </c>
    </row>
    <row r="13744" spans="3:10" ht="12" thickBot="1" x14ac:dyDescent="0.25">
      <c r="C13744" s="254"/>
      <c r="D13744" s="254"/>
      <c r="E13744" s="255"/>
      <c r="F13744" s="256"/>
      <c r="G13744" s="257"/>
      <c r="H13744" s="243">
        <f t="shared" ca="1" si="643"/>
        <v>45139</v>
      </c>
      <c r="I13744" s="244">
        <f t="shared" si="644"/>
        <v>43892</v>
      </c>
      <c r="J13744" s="244" t="str">
        <f t="shared" si="642"/>
        <v/>
      </c>
    </row>
    <row r="13745" spans="3:10" ht="12" thickBot="1" x14ac:dyDescent="0.25">
      <c r="C13745" s="254"/>
      <c r="D13745" s="254"/>
      <c r="E13745" s="255"/>
      <c r="F13745" s="256"/>
      <c r="G13745" s="257"/>
      <c r="H13745" s="243">
        <f t="shared" ca="1" si="643"/>
        <v>45139</v>
      </c>
      <c r="I13745" s="244">
        <f t="shared" si="644"/>
        <v>43892</v>
      </c>
      <c r="J13745" s="244" t="str">
        <f t="shared" si="642"/>
        <v/>
      </c>
    </row>
    <row r="13746" spans="3:10" ht="12" thickBot="1" x14ac:dyDescent="0.25">
      <c r="C13746" s="254"/>
      <c r="D13746" s="254"/>
      <c r="E13746" s="255"/>
      <c r="F13746" s="256"/>
      <c r="G13746" s="257"/>
      <c r="H13746" s="243">
        <f t="shared" ca="1" si="643"/>
        <v>45139</v>
      </c>
      <c r="I13746" s="244">
        <f t="shared" si="644"/>
        <v>43892</v>
      </c>
      <c r="J13746" s="244" t="str">
        <f t="shared" si="642"/>
        <v/>
      </c>
    </row>
    <row r="13747" spans="3:10" ht="12" thickBot="1" x14ac:dyDescent="0.25">
      <c r="C13747" s="254"/>
      <c r="D13747" s="254"/>
      <c r="E13747" s="255"/>
      <c r="F13747" s="256"/>
      <c r="G13747" s="257"/>
      <c r="H13747" s="243">
        <f t="shared" ca="1" si="643"/>
        <v>45139</v>
      </c>
      <c r="I13747" s="244">
        <f t="shared" si="644"/>
        <v>43892</v>
      </c>
      <c r="J13747" s="244" t="str">
        <f t="shared" si="642"/>
        <v/>
      </c>
    </row>
    <row r="13748" spans="3:10" ht="12" thickBot="1" x14ac:dyDescent="0.25">
      <c r="C13748" s="254"/>
      <c r="D13748" s="254"/>
      <c r="E13748" s="255"/>
      <c r="F13748" s="256"/>
      <c r="G13748" s="257"/>
      <c r="H13748" s="243">
        <f t="shared" ca="1" si="643"/>
        <v>45139</v>
      </c>
      <c r="I13748" s="244">
        <f t="shared" si="644"/>
        <v>43892</v>
      </c>
      <c r="J13748" s="244" t="str">
        <f t="shared" si="642"/>
        <v/>
      </c>
    </row>
    <row r="13749" spans="3:10" ht="12" thickBot="1" x14ac:dyDescent="0.25">
      <c r="C13749" s="254"/>
      <c r="D13749" s="254"/>
      <c r="E13749" s="255"/>
      <c r="F13749" s="256"/>
      <c r="G13749" s="257"/>
      <c r="H13749" s="243">
        <f t="shared" ca="1" si="643"/>
        <v>45139</v>
      </c>
      <c r="I13749" s="244">
        <f t="shared" si="644"/>
        <v>43892</v>
      </c>
      <c r="J13749" s="244" t="str">
        <f t="shared" si="642"/>
        <v/>
      </c>
    </row>
    <row r="13750" spans="3:10" ht="12" thickBot="1" x14ac:dyDescent="0.25">
      <c r="C13750" s="254"/>
      <c r="D13750" s="254"/>
      <c r="E13750" s="255"/>
      <c r="F13750" s="256"/>
      <c r="G13750" s="257"/>
      <c r="H13750" s="243">
        <f t="shared" ca="1" si="643"/>
        <v>45139</v>
      </c>
      <c r="I13750" s="244">
        <f t="shared" si="644"/>
        <v>43892</v>
      </c>
      <c r="J13750" s="244" t="str">
        <f t="shared" si="642"/>
        <v/>
      </c>
    </row>
    <row r="13751" spans="3:10" ht="12" thickBot="1" x14ac:dyDescent="0.25">
      <c r="C13751" s="254"/>
      <c r="D13751" s="254"/>
      <c r="E13751" s="255"/>
      <c r="F13751" s="256"/>
      <c r="G13751" s="257"/>
      <c r="H13751" s="243">
        <f t="shared" ca="1" si="643"/>
        <v>45139</v>
      </c>
      <c r="I13751" s="244">
        <f t="shared" si="644"/>
        <v>43892</v>
      </c>
      <c r="J13751" s="244" t="str">
        <f t="shared" si="642"/>
        <v/>
      </c>
    </row>
    <row r="13752" spans="3:10" ht="12" thickBot="1" x14ac:dyDescent="0.25">
      <c r="C13752" s="254"/>
      <c r="D13752" s="254"/>
      <c r="E13752" s="255"/>
      <c r="F13752" s="256"/>
      <c r="G13752" s="257"/>
      <c r="H13752" s="243">
        <f t="shared" ca="1" si="643"/>
        <v>45139</v>
      </c>
      <c r="I13752" s="244">
        <f t="shared" si="644"/>
        <v>43892</v>
      </c>
      <c r="J13752" s="244" t="str">
        <f t="shared" si="642"/>
        <v/>
      </c>
    </row>
    <row r="13753" spans="3:10" ht="12" thickBot="1" x14ac:dyDescent="0.25">
      <c r="C13753" s="254"/>
      <c r="D13753" s="254"/>
      <c r="E13753" s="255"/>
      <c r="F13753" s="256"/>
      <c r="G13753" s="257"/>
      <c r="H13753" s="243">
        <f t="shared" ca="1" si="643"/>
        <v>45139</v>
      </c>
      <c r="I13753" s="244">
        <f t="shared" si="644"/>
        <v>43892</v>
      </c>
      <c r="J13753" s="244" t="str">
        <f t="shared" si="642"/>
        <v/>
      </c>
    </row>
    <row r="13754" spans="3:10" ht="12" thickBot="1" x14ac:dyDescent="0.25">
      <c r="C13754" s="254"/>
      <c r="D13754" s="254"/>
      <c r="E13754" s="255"/>
      <c r="F13754" s="256"/>
      <c r="G13754" s="257"/>
      <c r="H13754" s="243">
        <f t="shared" ca="1" si="643"/>
        <v>45139</v>
      </c>
      <c r="I13754" s="244">
        <f t="shared" si="644"/>
        <v>43892</v>
      </c>
      <c r="J13754" s="244" t="str">
        <f t="shared" si="642"/>
        <v/>
      </c>
    </row>
    <row r="13755" spans="3:10" ht="12" thickBot="1" x14ac:dyDescent="0.25">
      <c r="C13755" s="254"/>
      <c r="D13755" s="254"/>
      <c r="E13755" s="255"/>
      <c r="F13755" s="256"/>
      <c r="G13755" s="257"/>
      <c r="H13755" s="243">
        <f t="shared" ca="1" si="643"/>
        <v>45139</v>
      </c>
      <c r="I13755" s="244">
        <f t="shared" si="644"/>
        <v>43892</v>
      </c>
      <c r="J13755" s="244" t="str">
        <f t="shared" si="642"/>
        <v/>
      </c>
    </row>
    <row r="13756" spans="3:10" ht="12" thickBot="1" x14ac:dyDescent="0.25">
      <c r="C13756" s="254"/>
      <c r="D13756" s="254"/>
      <c r="E13756" s="255"/>
      <c r="F13756" s="256"/>
      <c r="G13756" s="257"/>
      <c r="H13756" s="243">
        <f t="shared" ca="1" si="643"/>
        <v>45139</v>
      </c>
      <c r="I13756" s="244">
        <f t="shared" si="644"/>
        <v>43892</v>
      </c>
      <c r="J13756" s="244" t="str">
        <f t="shared" si="642"/>
        <v/>
      </c>
    </row>
    <row r="13757" spans="3:10" ht="12" thickBot="1" x14ac:dyDescent="0.25">
      <c r="C13757" s="254"/>
      <c r="D13757" s="254"/>
      <c r="E13757" s="255"/>
      <c r="F13757" s="256"/>
      <c r="G13757" s="257"/>
      <c r="H13757" s="243">
        <f t="shared" ca="1" si="643"/>
        <v>45139</v>
      </c>
      <c r="I13757" s="244">
        <f t="shared" si="644"/>
        <v>43892</v>
      </c>
      <c r="J13757" s="244" t="str">
        <f t="shared" si="642"/>
        <v/>
      </c>
    </row>
    <row r="13758" spans="3:10" ht="12" thickBot="1" x14ac:dyDescent="0.25">
      <c r="C13758" s="254"/>
      <c r="D13758" s="254"/>
      <c r="E13758" s="255"/>
      <c r="F13758" s="256"/>
      <c r="G13758" s="257"/>
      <c r="H13758" s="243">
        <f t="shared" ca="1" si="643"/>
        <v>45139</v>
      </c>
      <c r="I13758" s="244">
        <f t="shared" si="644"/>
        <v>43892</v>
      </c>
      <c r="J13758" s="244" t="str">
        <f t="shared" si="642"/>
        <v/>
      </c>
    </row>
    <row r="13759" spans="3:10" ht="12" thickBot="1" x14ac:dyDescent="0.25">
      <c r="C13759" s="254"/>
      <c r="D13759" s="254"/>
      <c r="E13759" s="255"/>
      <c r="F13759" s="256"/>
      <c r="G13759" s="257"/>
      <c r="H13759" s="243">
        <f t="shared" ca="1" si="643"/>
        <v>45139</v>
      </c>
      <c r="I13759" s="244">
        <f t="shared" si="644"/>
        <v>43892</v>
      </c>
      <c r="J13759" s="244" t="str">
        <f t="shared" si="642"/>
        <v/>
      </c>
    </row>
    <row r="13760" spans="3:10" ht="12" thickBot="1" x14ac:dyDescent="0.25">
      <c r="C13760" s="254"/>
      <c r="D13760" s="254"/>
      <c r="E13760" s="255"/>
      <c r="F13760" s="256"/>
      <c r="G13760" s="257"/>
      <c r="H13760" s="243">
        <f t="shared" ca="1" si="643"/>
        <v>45139</v>
      </c>
      <c r="I13760" s="244">
        <f t="shared" si="644"/>
        <v>43892</v>
      </c>
      <c r="J13760" s="244" t="str">
        <f t="shared" si="642"/>
        <v/>
      </c>
    </row>
    <row r="13761" spans="3:10" ht="12" thickBot="1" x14ac:dyDescent="0.25">
      <c r="C13761" s="254"/>
      <c r="D13761" s="254"/>
      <c r="E13761" s="255"/>
      <c r="F13761" s="256"/>
      <c r="G13761" s="257"/>
      <c r="H13761" s="243">
        <f t="shared" ca="1" si="643"/>
        <v>45139</v>
      </c>
      <c r="I13761" s="244">
        <f t="shared" si="644"/>
        <v>43892</v>
      </c>
      <c r="J13761" s="244" t="str">
        <f t="shared" si="642"/>
        <v/>
      </c>
    </row>
    <row r="13762" spans="3:10" ht="12" thickBot="1" x14ac:dyDescent="0.25">
      <c r="C13762" s="254"/>
      <c r="D13762" s="254"/>
      <c r="E13762" s="255"/>
      <c r="F13762" s="256"/>
      <c r="G13762" s="257"/>
      <c r="H13762" s="243">
        <f t="shared" ca="1" si="643"/>
        <v>45139</v>
      </c>
      <c r="I13762" s="244">
        <f t="shared" si="644"/>
        <v>43892</v>
      </c>
      <c r="J13762" s="244" t="str">
        <f t="shared" si="642"/>
        <v/>
      </c>
    </row>
    <row r="13763" spans="3:10" ht="12" thickBot="1" x14ac:dyDescent="0.25">
      <c r="C13763" s="254"/>
      <c r="D13763" s="254"/>
      <c r="E13763" s="255"/>
      <c r="F13763" s="256"/>
      <c r="G13763" s="257"/>
      <c r="H13763" s="243">
        <f t="shared" ca="1" si="643"/>
        <v>45139</v>
      </c>
      <c r="I13763" s="244">
        <f t="shared" si="644"/>
        <v>43892</v>
      </c>
      <c r="J13763" s="244" t="str">
        <f t="shared" si="642"/>
        <v/>
      </c>
    </row>
    <row r="13764" spans="3:10" ht="12" thickBot="1" x14ac:dyDescent="0.25">
      <c r="C13764" s="254"/>
      <c r="D13764" s="254"/>
      <c r="E13764" s="255"/>
      <c r="F13764" s="256"/>
      <c r="G13764" s="257"/>
      <c r="H13764" s="243">
        <f t="shared" ca="1" si="643"/>
        <v>45139</v>
      </c>
      <c r="I13764" s="244">
        <f t="shared" si="644"/>
        <v>43892</v>
      </c>
      <c r="J13764" s="244" t="str">
        <f t="shared" si="642"/>
        <v/>
      </c>
    </row>
    <row r="13765" spans="3:10" ht="12" thickBot="1" x14ac:dyDescent="0.25">
      <c r="C13765" s="254"/>
      <c r="D13765" s="254"/>
      <c r="E13765" s="255"/>
      <c r="F13765" s="256"/>
      <c r="G13765" s="257"/>
      <c r="H13765" s="243">
        <f t="shared" ca="1" si="643"/>
        <v>45139</v>
      </c>
      <c r="I13765" s="244">
        <f t="shared" si="644"/>
        <v>43892</v>
      </c>
      <c r="J13765" s="244" t="str">
        <f t="shared" si="642"/>
        <v/>
      </c>
    </row>
    <row r="13766" spans="3:10" ht="12" thickBot="1" x14ac:dyDescent="0.25">
      <c r="C13766" s="254"/>
      <c r="D13766" s="254"/>
      <c r="E13766" s="255"/>
      <c r="F13766" s="256"/>
      <c r="G13766" s="257"/>
      <c r="H13766" s="243">
        <f t="shared" ca="1" si="643"/>
        <v>45139</v>
      </c>
      <c r="I13766" s="244">
        <f t="shared" si="644"/>
        <v>43892</v>
      </c>
      <c r="J13766" s="244" t="str">
        <f t="shared" ref="J13766:J13829" si="645">IF(G13766="","",IF(G13766&gt;=0,"Debitoren",IF(G13766&lt;0,"Kreditoren","")))</f>
        <v/>
      </c>
    </row>
    <row r="13767" spans="3:10" ht="12" thickBot="1" x14ac:dyDescent="0.25">
      <c r="C13767" s="254"/>
      <c r="D13767" s="254"/>
      <c r="E13767" s="255"/>
      <c r="F13767" s="256"/>
      <c r="G13767" s="257"/>
      <c r="H13767" s="243">
        <f t="shared" ref="H13767:H13830" ca="1" si="646">IF(F13767&lt;$F$2,EOMONTH($F$2,-1)+1,EOMONTH(F13767,-1)+1)</f>
        <v>45139</v>
      </c>
      <c r="I13767" s="244">
        <f t="shared" ref="I13767:I13830" si="647">IF(F13767&lt;$I$2,IF(   WEEKDAY(EOMONTH($I$2,-1)+1)=1,EOMONTH($I$2,-1)+1+1,EOMONTH($I$2,-1)+1),IF(WEEKDAY(F13767)=1,F13767+1,F13767))</f>
        <v>43892</v>
      </c>
      <c r="J13767" s="244" t="str">
        <f t="shared" si="645"/>
        <v/>
      </c>
    </row>
    <row r="13768" spans="3:10" ht="12" thickBot="1" x14ac:dyDescent="0.25">
      <c r="C13768" s="254"/>
      <c r="D13768" s="254"/>
      <c r="E13768" s="255"/>
      <c r="F13768" s="256"/>
      <c r="G13768" s="257"/>
      <c r="H13768" s="243">
        <f t="shared" ca="1" si="646"/>
        <v>45139</v>
      </c>
      <c r="I13768" s="244">
        <f t="shared" si="647"/>
        <v>43892</v>
      </c>
      <c r="J13768" s="244" t="str">
        <f t="shared" si="645"/>
        <v/>
      </c>
    </row>
    <row r="13769" spans="3:10" ht="12" thickBot="1" x14ac:dyDescent="0.25">
      <c r="C13769" s="254"/>
      <c r="D13769" s="254"/>
      <c r="E13769" s="255"/>
      <c r="F13769" s="256"/>
      <c r="G13769" s="257"/>
      <c r="H13769" s="243">
        <f t="shared" ca="1" si="646"/>
        <v>45139</v>
      </c>
      <c r="I13769" s="244">
        <f t="shared" si="647"/>
        <v>43892</v>
      </c>
      <c r="J13769" s="244" t="str">
        <f t="shared" si="645"/>
        <v/>
      </c>
    </row>
    <row r="13770" spans="3:10" ht="12" thickBot="1" x14ac:dyDescent="0.25">
      <c r="C13770" s="254"/>
      <c r="D13770" s="254"/>
      <c r="E13770" s="255"/>
      <c r="F13770" s="256"/>
      <c r="G13770" s="257"/>
      <c r="H13770" s="243">
        <f t="shared" ca="1" si="646"/>
        <v>45139</v>
      </c>
      <c r="I13770" s="244">
        <f t="shared" si="647"/>
        <v>43892</v>
      </c>
      <c r="J13770" s="244" t="str">
        <f t="shared" si="645"/>
        <v/>
      </c>
    </row>
    <row r="13771" spans="3:10" ht="12" thickBot="1" x14ac:dyDescent="0.25">
      <c r="C13771" s="254"/>
      <c r="D13771" s="254"/>
      <c r="E13771" s="255"/>
      <c r="F13771" s="256"/>
      <c r="G13771" s="257"/>
      <c r="H13771" s="243">
        <f t="shared" ca="1" si="646"/>
        <v>45139</v>
      </c>
      <c r="I13771" s="244">
        <f t="shared" si="647"/>
        <v>43892</v>
      </c>
      <c r="J13771" s="244" t="str">
        <f t="shared" si="645"/>
        <v/>
      </c>
    </row>
    <row r="13772" spans="3:10" ht="12" thickBot="1" x14ac:dyDescent="0.25">
      <c r="C13772" s="254"/>
      <c r="D13772" s="254"/>
      <c r="E13772" s="255"/>
      <c r="F13772" s="256"/>
      <c r="G13772" s="257"/>
      <c r="H13772" s="243">
        <f t="shared" ca="1" si="646"/>
        <v>45139</v>
      </c>
      <c r="I13772" s="244">
        <f t="shared" si="647"/>
        <v>43892</v>
      </c>
      <c r="J13772" s="244" t="str">
        <f t="shared" si="645"/>
        <v/>
      </c>
    </row>
    <row r="13773" spans="3:10" ht="12" thickBot="1" x14ac:dyDescent="0.25">
      <c r="C13773" s="254"/>
      <c r="D13773" s="254"/>
      <c r="E13773" s="255"/>
      <c r="F13773" s="256"/>
      <c r="G13773" s="257"/>
      <c r="H13773" s="243">
        <f t="shared" ca="1" si="646"/>
        <v>45139</v>
      </c>
      <c r="I13773" s="244">
        <f t="shared" si="647"/>
        <v>43892</v>
      </c>
      <c r="J13773" s="244" t="str">
        <f t="shared" si="645"/>
        <v/>
      </c>
    </row>
    <row r="13774" spans="3:10" ht="12" thickBot="1" x14ac:dyDescent="0.25">
      <c r="C13774" s="254"/>
      <c r="D13774" s="254"/>
      <c r="E13774" s="255"/>
      <c r="F13774" s="256"/>
      <c r="G13774" s="257"/>
      <c r="H13774" s="243">
        <f t="shared" ca="1" si="646"/>
        <v>45139</v>
      </c>
      <c r="I13774" s="244">
        <f t="shared" si="647"/>
        <v>43892</v>
      </c>
      <c r="J13774" s="244" t="str">
        <f t="shared" si="645"/>
        <v/>
      </c>
    </row>
    <row r="13775" spans="3:10" ht="12" thickBot="1" x14ac:dyDescent="0.25">
      <c r="C13775" s="254"/>
      <c r="D13775" s="254"/>
      <c r="E13775" s="255"/>
      <c r="F13775" s="256"/>
      <c r="G13775" s="257"/>
      <c r="H13775" s="243">
        <f t="shared" ca="1" si="646"/>
        <v>45139</v>
      </c>
      <c r="I13775" s="244">
        <f t="shared" si="647"/>
        <v>43892</v>
      </c>
      <c r="J13775" s="244" t="str">
        <f t="shared" si="645"/>
        <v/>
      </c>
    </row>
    <row r="13776" spans="3:10" ht="12" thickBot="1" x14ac:dyDescent="0.25">
      <c r="C13776" s="254"/>
      <c r="D13776" s="254"/>
      <c r="E13776" s="255"/>
      <c r="F13776" s="256"/>
      <c r="G13776" s="257"/>
      <c r="H13776" s="243">
        <f t="shared" ca="1" si="646"/>
        <v>45139</v>
      </c>
      <c r="I13776" s="244">
        <f t="shared" si="647"/>
        <v>43892</v>
      </c>
      <c r="J13776" s="244" t="str">
        <f t="shared" si="645"/>
        <v/>
      </c>
    </row>
    <row r="13777" spans="3:10" ht="12" thickBot="1" x14ac:dyDescent="0.25">
      <c r="C13777" s="254"/>
      <c r="D13777" s="254"/>
      <c r="E13777" s="255"/>
      <c r="F13777" s="256"/>
      <c r="G13777" s="257"/>
      <c r="H13777" s="243">
        <f t="shared" ca="1" si="646"/>
        <v>45139</v>
      </c>
      <c r="I13777" s="244">
        <f t="shared" si="647"/>
        <v>43892</v>
      </c>
      <c r="J13777" s="244" t="str">
        <f t="shared" si="645"/>
        <v/>
      </c>
    </row>
    <row r="13778" spans="3:10" ht="12" thickBot="1" x14ac:dyDescent="0.25">
      <c r="C13778" s="254"/>
      <c r="D13778" s="254"/>
      <c r="E13778" s="255"/>
      <c r="F13778" s="256"/>
      <c r="G13778" s="257"/>
      <c r="H13778" s="243">
        <f t="shared" ca="1" si="646"/>
        <v>45139</v>
      </c>
      <c r="I13778" s="244">
        <f t="shared" si="647"/>
        <v>43892</v>
      </c>
      <c r="J13778" s="244" t="str">
        <f t="shared" si="645"/>
        <v/>
      </c>
    </row>
    <row r="13779" spans="3:10" ht="12" thickBot="1" x14ac:dyDescent="0.25">
      <c r="C13779" s="254"/>
      <c r="D13779" s="254"/>
      <c r="E13779" s="255"/>
      <c r="F13779" s="256"/>
      <c r="G13779" s="257"/>
      <c r="H13779" s="243">
        <f t="shared" ca="1" si="646"/>
        <v>45139</v>
      </c>
      <c r="I13779" s="244">
        <f t="shared" si="647"/>
        <v>43892</v>
      </c>
      <c r="J13779" s="244" t="str">
        <f t="shared" si="645"/>
        <v/>
      </c>
    </row>
    <row r="13780" spans="3:10" ht="12" thickBot="1" x14ac:dyDescent="0.25">
      <c r="C13780" s="254"/>
      <c r="D13780" s="254"/>
      <c r="E13780" s="255"/>
      <c r="F13780" s="256"/>
      <c r="G13780" s="257"/>
      <c r="H13780" s="243">
        <f t="shared" ca="1" si="646"/>
        <v>45139</v>
      </c>
      <c r="I13780" s="244">
        <f t="shared" si="647"/>
        <v>43892</v>
      </c>
      <c r="J13780" s="244" t="str">
        <f t="shared" si="645"/>
        <v/>
      </c>
    </row>
    <row r="13781" spans="3:10" ht="12" thickBot="1" x14ac:dyDescent="0.25">
      <c r="C13781" s="254"/>
      <c r="D13781" s="254"/>
      <c r="E13781" s="255"/>
      <c r="F13781" s="256"/>
      <c r="G13781" s="257"/>
      <c r="H13781" s="243">
        <f t="shared" ca="1" si="646"/>
        <v>45139</v>
      </c>
      <c r="I13781" s="244">
        <f t="shared" si="647"/>
        <v>43892</v>
      </c>
      <c r="J13781" s="244" t="str">
        <f t="shared" si="645"/>
        <v/>
      </c>
    </row>
    <row r="13782" spans="3:10" ht="12" thickBot="1" x14ac:dyDescent="0.25">
      <c r="C13782" s="254"/>
      <c r="D13782" s="254"/>
      <c r="E13782" s="255"/>
      <c r="F13782" s="256"/>
      <c r="G13782" s="257"/>
      <c r="H13782" s="243">
        <f t="shared" ca="1" si="646"/>
        <v>45139</v>
      </c>
      <c r="I13782" s="244">
        <f t="shared" si="647"/>
        <v>43892</v>
      </c>
      <c r="J13782" s="244" t="str">
        <f t="shared" si="645"/>
        <v/>
      </c>
    </row>
    <row r="13783" spans="3:10" ht="12" thickBot="1" x14ac:dyDescent="0.25">
      <c r="C13783" s="254"/>
      <c r="D13783" s="254"/>
      <c r="E13783" s="255"/>
      <c r="F13783" s="256"/>
      <c r="G13783" s="257"/>
      <c r="H13783" s="243">
        <f t="shared" ca="1" si="646"/>
        <v>45139</v>
      </c>
      <c r="I13783" s="244">
        <f t="shared" si="647"/>
        <v>43892</v>
      </c>
      <c r="J13783" s="244" t="str">
        <f t="shared" si="645"/>
        <v/>
      </c>
    </row>
    <row r="13784" spans="3:10" ht="12" thickBot="1" x14ac:dyDescent="0.25">
      <c r="C13784" s="254"/>
      <c r="D13784" s="254"/>
      <c r="E13784" s="255"/>
      <c r="F13784" s="256"/>
      <c r="G13784" s="257"/>
      <c r="H13784" s="243">
        <f t="shared" ca="1" si="646"/>
        <v>45139</v>
      </c>
      <c r="I13784" s="244">
        <f t="shared" si="647"/>
        <v>43892</v>
      </c>
      <c r="J13784" s="244" t="str">
        <f t="shared" si="645"/>
        <v/>
      </c>
    </row>
    <row r="13785" spans="3:10" ht="12" thickBot="1" x14ac:dyDescent="0.25">
      <c r="C13785" s="254"/>
      <c r="D13785" s="254"/>
      <c r="E13785" s="255"/>
      <c r="F13785" s="256"/>
      <c r="G13785" s="257"/>
      <c r="H13785" s="243">
        <f t="shared" ca="1" si="646"/>
        <v>45139</v>
      </c>
      <c r="I13785" s="244">
        <f t="shared" si="647"/>
        <v>43892</v>
      </c>
      <c r="J13785" s="244" t="str">
        <f t="shared" si="645"/>
        <v/>
      </c>
    </row>
    <row r="13786" spans="3:10" ht="12" thickBot="1" x14ac:dyDescent="0.25">
      <c r="C13786" s="254"/>
      <c r="D13786" s="254"/>
      <c r="E13786" s="255"/>
      <c r="F13786" s="256"/>
      <c r="G13786" s="257"/>
      <c r="H13786" s="243">
        <f t="shared" ca="1" si="646"/>
        <v>45139</v>
      </c>
      <c r="I13786" s="244">
        <f t="shared" si="647"/>
        <v>43892</v>
      </c>
      <c r="J13786" s="244" t="str">
        <f t="shared" si="645"/>
        <v/>
      </c>
    </row>
    <row r="13787" spans="3:10" ht="12" thickBot="1" x14ac:dyDescent="0.25">
      <c r="C13787" s="254"/>
      <c r="D13787" s="254"/>
      <c r="E13787" s="255"/>
      <c r="F13787" s="256"/>
      <c r="G13787" s="257"/>
      <c r="H13787" s="243">
        <f t="shared" ca="1" si="646"/>
        <v>45139</v>
      </c>
      <c r="I13787" s="244">
        <f t="shared" si="647"/>
        <v>43892</v>
      </c>
      <c r="J13787" s="244" t="str">
        <f t="shared" si="645"/>
        <v/>
      </c>
    </row>
    <row r="13788" spans="3:10" ht="12" thickBot="1" x14ac:dyDescent="0.25">
      <c r="C13788" s="254"/>
      <c r="D13788" s="254"/>
      <c r="E13788" s="255"/>
      <c r="F13788" s="256"/>
      <c r="G13788" s="257"/>
      <c r="H13788" s="243">
        <f t="shared" ca="1" si="646"/>
        <v>45139</v>
      </c>
      <c r="I13788" s="244">
        <f t="shared" si="647"/>
        <v>43892</v>
      </c>
      <c r="J13788" s="244" t="str">
        <f t="shared" si="645"/>
        <v/>
      </c>
    </row>
    <row r="13789" spans="3:10" ht="12" thickBot="1" x14ac:dyDescent="0.25">
      <c r="C13789" s="254"/>
      <c r="D13789" s="254"/>
      <c r="E13789" s="255"/>
      <c r="F13789" s="256"/>
      <c r="G13789" s="257"/>
      <c r="H13789" s="243">
        <f t="shared" ca="1" si="646"/>
        <v>45139</v>
      </c>
      <c r="I13789" s="244">
        <f t="shared" si="647"/>
        <v>43892</v>
      </c>
      <c r="J13789" s="244" t="str">
        <f t="shared" si="645"/>
        <v/>
      </c>
    </row>
    <row r="13790" spans="3:10" ht="12" thickBot="1" x14ac:dyDescent="0.25">
      <c r="C13790" s="254"/>
      <c r="D13790" s="254"/>
      <c r="E13790" s="255"/>
      <c r="F13790" s="256"/>
      <c r="G13790" s="257"/>
      <c r="H13790" s="243">
        <f t="shared" ca="1" si="646"/>
        <v>45139</v>
      </c>
      <c r="I13790" s="244">
        <f t="shared" si="647"/>
        <v>43892</v>
      </c>
      <c r="J13790" s="244" t="str">
        <f t="shared" si="645"/>
        <v/>
      </c>
    </row>
    <row r="13791" spans="3:10" ht="12" thickBot="1" x14ac:dyDescent="0.25">
      <c r="C13791" s="254"/>
      <c r="D13791" s="254"/>
      <c r="E13791" s="255"/>
      <c r="F13791" s="256"/>
      <c r="G13791" s="257"/>
      <c r="H13791" s="243">
        <f t="shared" ca="1" si="646"/>
        <v>45139</v>
      </c>
      <c r="I13791" s="244">
        <f t="shared" si="647"/>
        <v>43892</v>
      </c>
      <c r="J13791" s="244" t="str">
        <f t="shared" si="645"/>
        <v/>
      </c>
    </row>
    <row r="13792" spans="3:10" ht="12" thickBot="1" x14ac:dyDescent="0.25">
      <c r="C13792" s="254"/>
      <c r="D13792" s="254"/>
      <c r="E13792" s="255"/>
      <c r="F13792" s="256"/>
      <c r="G13792" s="257"/>
      <c r="H13792" s="243">
        <f t="shared" ca="1" si="646"/>
        <v>45139</v>
      </c>
      <c r="I13792" s="244">
        <f t="shared" si="647"/>
        <v>43892</v>
      </c>
      <c r="J13792" s="244" t="str">
        <f t="shared" si="645"/>
        <v/>
      </c>
    </row>
    <row r="13793" spans="3:10" ht="12" thickBot="1" x14ac:dyDescent="0.25">
      <c r="C13793" s="254"/>
      <c r="D13793" s="254"/>
      <c r="E13793" s="255"/>
      <c r="F13793" s="256"/>
      <c r="G13793" s="257"/>
      <c r="H13793" s="243">
        <f t="shared" ca="1" si="646"/>
        <v>45139</v>
      </c>
      <c r="I13793" s="244">
        <f t="shared" si="647"/>
        <v>43892</v>
      </c>
      <c r="J13793" s="244" t="str">
        <f t="shared" si="645"/>
        <v/>
      </c>
    </row>
    <row r="13794" spans="3:10" ht="12" thickBot="1" x14ac:dyDescent="0.25">
      <c r="C13794" s="254"/>
      <c r="D13794" s="254"/>
      <c r="E13794" s="255"/>
      <c r="F13794" s="256"/>
      <c r="G13794" s="257"/>
      <c r="H13794" s="243">
        <f t="shared" ca="1" si="646"/>
        <v>45139</v>
      </c>
      <c r="I13794" s="244">
        <f t="shared" si="647"/>
        <v>43892</v>
      </c>
      <c r="J13794" s="244" t="str">
        <f t="shared" si="645"/>
        <v/>
      </c>
    </row>
    <row r="13795" spans="3:10" ht="12" thickBot="1" x14ac:dyDescent="0.25">
      <c r="C13795" s="254"/>
      <c r="D13795" s="254"/>
      <c r="E13795" s="255"/>
      <c r="F13795" s="256"/>
      <c r="G13795" s="257"/>
      <c r="H13795" s="243">
        <f t="shared" ca="1" si="646"/>
        <v>45139</v>
      </c>
      <c r="I13795" s="244">
        <f t="shared" si="647"/>
        <v>43892</v>
      </c>
      <c r="J13795" s="244" t="str">
        <f t="shared" si="645"/>
        <v/>
      </c>
    </row>
    <row r="13796" spans="3:10" ht="12" thickBot="1" x14ac:dyDescent="0.25">
      <c r="C13796" s="254"/>
      <c r="D13796" s="254"/>
      <c r="E13796" s="255"/>
      <c r="F13796" s="256"/>
      <c r="G13796" s="257"/>
      <c r="H13796" s="243">
        <f t="shared" ca="1" si="646"/>
        <v>45139</v>
      </c>
      <c r="I13796" s="244">
        <f t="shared" si="647"/>
        <v>43892</v>
      </c>
      <c r="J13796" s="244" t="str">
        <f t="shared" si="645"/>
        <v/>
      </c>
    </row>
    <row r="13797" spans="3:10" ht="12" thickBot="1" x14ac:dyDescent="0.25">
      <c r="C13797" s="254"/>
      <c r="D13797" s="254"/>
      <c r="E13797" s="255"/>
      <c r="F13797" s="256"/>
      <c r="G13797" s="257"/>
      <c r="H13797" s="243">
        <f t="shared" ca="1" si="646"/>
        <v>45139</v>
      </c>
      <c r="I13797" s="244">
        <f t="shared" si="647"/>
        <v>43892</v>
      </c>
      <c r="J13797" s="244" t="str">
        <f t="shared" si="645"/>
        <v/>
      </c>
    </row>
    <row r="13798" spans="3:10" ht="12" thickBot="1" x14ac:dyDescent="0.25">
      <c r="C13798" s="254"/>
      <c r="D13798" s="254"/>
      <c r="E13798" s="255"/>
      <c r="F13798" s="256"/>
      <c r="G13798" s="257"/>
      <c r="H13798" s="243">
        <f t="shared" ca="1" si="646"/>
        <v>45139</v>
      </c>
      <c r="I13798" s="244">
        <f t="shared" si="647"/>
        <v>43892</v>
      </c>
      <c r="J13798" s="244" t="str">
        <f t="shared" si="645"/>
        <v/>
      </c>
    </row>
    <row r="13799" spans="3:10" ht="12" thickBot="1" x14ac:dyDescent="0.25">
      <c r="C13799" s="254"/>
      <c r="D13799" s="254"/>
      <c r="E13799" s="255"/>
      <c r="F13799" s="256"/>
      <c r="G13799" s="257"/>
      <c r="H13799" s="243">
        <f t="shared" ca="1" si="646"/>
        <v>45139</v>
      </c>
      <c r="I13799" s="244">
        <f t="shared" si="647"/>
        <v>43892</v>
      </c>
      <c r="J13799" s="244" t="str">
        <f t="shared" si="645"/>
        <v/>
      </c>
    </row>
    <row r="13800" spans="3:10" ht="12" thickBot="1" x14ac:dyDescent="0.25">
      <c r="C13800" s="254"/>
      <c r="D13800" s="254"/>
      <c r="E13800" s="255"/>
      <c r="F13800" s="256"/>
      <c r="G13800" s="257"/>
      <c r="H13800" s="243">
        <f t="shared" ca="1" si="646"/>
        <v>45139</v>
      </c>
      <c r="I13800" s="244">
        <f t="shared" si="647"/>
        <v>43892</v>
      </c>
      <c r="J13800" s="244" t="str">
        <f t="shared" si="645"/>
        <v/>
      </c>
    </row>
    <row r="13801" spans="3:10" ht="12" thickBot="1" x14ac:dyDescent="0.25">
      <c r="C13801" s="254"/>
      <c r="D13801" s="254"/>
      <c r="E13801" s="255"/>
      <c r="F13801" s="256"/>
      <c r="G13801" s="257"/>
      <c r="H13801" s="243">
        <f t="shared" ca="1" si="646"/>
        <v>45139</v>
      </c>
      <c r="I13801" s="244">
        <f t="shared" si="647"/>
        <v>43892</v>
      </c>
      <c r="J13801" s="244" t="str">
        <f t="shared" si="645"/>
        <v/>
      </c>
    </row>
    <row r="13802" spans="3:10" ht="12" thickBot="1" x14ac:dyDescent="0.25">
      <c r="C13802" s="254"/>
      <c r="D13802" s="254"/>
      <c r="E13802" s="255"/>
      <c r="F13802" s="256"/>
      <c r="G13802" s="257"/>
      <c r="H13802" s="243">
        <f t="shared" ca="1" si="646"/>
        <v>45139</v>
      </c>
      <c r="I13802" s="244">
        <f t="shared" si="647"/>
        <v>43892</v>
      </c>
      <c r="J13802" s="244" t="str">
        <f t="shared" si="645"/>
        <v/>
      </c>
    </row>
    <row r="13803" spans="3:10" ht="12" thickBot="1" x14ac:dyDescent="0.25">
      <c r="C13803" s="254"/>
      <c r="D13803" s="254"/>
      <c r="E13803" s="255"/>
      <c r="F13803" s="256"/>
      <c r="G13803" s="257"/>
      <c r="H13803" s="243">
        <f t="shared" ca="1" si="646"/>
        <v>45139</v>
      </c>
      <c r="I13803" s="244">
        <f t="shared" si="647"/>
        <v>43892</v>
      </c>
      <c r="J13803" s="244" t="str">
        <f t="shared" si="645"/>
        <v/>
      </c>
    </row>
    <row r="13804" spans="3:10" ht="12" thickBot="1" x14ac:dyDescent="0.25">
      <c r="C13804" s="254"/>
      <c r="D13804" s="254"/>
      <c r="E13804" s="255"/>
      <c r="F13804" s="256"/>
      <c r="G13804" s="257"/>
      <c r="H13804" s="243">
        <f t="shared" ca="1" si="646"/>
        <v>45139</v>
      </c>
      <c r="I13804" s="244">
        <f t="shared" si="647"/>
        <v>43892</v>
      </c>
      <c r="J13804" s="244" t="str">
        <f t="shared" si="645"/>
        <v/>
      </c>
    </row>
    <row r="13805" spans="3:10" ht="12" thickBot="1" x14ac:dyDescent="0.25">
      <c r="C13805" s="254"/>
      <c r="D13805" s="254"/>
      <c r="E13805" s="255"/>
      <c r="F13805" s="256"/>
      <c r="G13805" s="257"/>
      <c r="H13805" s="243">
        <f t="shared" ca="1" si="646"/>
        <v>45139</v>
      </c>
      <c r="I13805" s="244">
        <f t="shared" si="647"/>
        <v>43892</v>
      </c>
      <c r="J13805" s="244" t="str">
        <f t="shared" si="645"/>
        <v/>
      </c>
    </row>
    <row r="13806" spans="3:10" ht="12" thickBot="1" x14ac:dyDescent="0.25">
      <c r="C13806" s="254"/>
      <c r="D13806" s="254"/>
      <c r="E13806" s="255"/>
      <c r="F13806" s="256"/>
      <c r="G13806" s="257"/>
      <c r="H13806" s="243">
        <f t="shared" ca="1" si="646"/>
        <v>45139</v>
      </c>
      <c r="I13806" s="244">
        <f t="shared" si="647"/>
        <v>43892</v>
      </c>
      <c r="J13806" s="244" t="str">
        <f t="shared" si="645"/>
        <v/>
      </c>
    </row>
    <row r="13807" spans="3:10" ht="12" thickBot="1" x14ac:dyDescent="0.25">
      <c r="C13807" s="254"/>
      <c r="D13807" s="254"/>
      <c r="E13807" s="255"/>
      <c r="F13807" s="256"/>
      <c r="G13807" s="257"/>
      <c r="H13807" s="243">
        <f t="shared" ca="1" si="646"/>
        <v>45139</v>
      </c>
      <c r="I13807" s="244">
        <f t="shared" si="647"/>
        <v>43892</v>
      </c>
      <c r="J13807" s="244" t="str">
        <f t="shared" si="645"/>
        <v/>
      </c>
    </row>
    <row r="13808" spans="3:10" ht="12" thickBot="1" x14ac:dyDescent="0.25">
      <c r="C13808" s="254"/>
      <c r="D13808" s="254"/>
      <c r="E13808" s="255"/>
      <c r="F13808" s="256"/>
      <c r="G13808" s="257"/>
      <c r="H13808" s="243">
        <f t="shared" ca="1" si="646"/>
        <v>45139</v>
      </c>
      <c r="I13808" s="244">
        <f t="shared" si="647"/>
        <v>43892</v>
      </c>
      <c r="J13808" s="244" t="str">
        <f t="shared" si="645"/>
        <v/>
      </c>
    </row>
    <row r="13809" spans="3:10" ht="12" thickBot="1" x14ac:dyDescent="0.25">
      <c r="C13809" s="254"/>
      <c r="D13809" s="254"/>
      <c r="E13809" s="255"/>
      <c r="F13809" s="256"/>
      <c r="G13809" s="257"/>
      <c r="H13809" s="243">
        <f t="shared" ca="1" si="646"/>
        <v>45139</v>
      </c>
      <c r="I13809" s="244">
        <f t="shared" si="647"/>
        <v>43892</v>
      </c>
      <c r="J13809" s="244" t="str">
        <f t="shared" si="645"/>
        <v/>
      </c>
    </row>
    <row r="13810" spans="3:10" ht="12" thickBot="1" x14ac:dyDescent="0.25">
      <c r="C13810" s="254"/>
      <c r="D13810" s="254"/>
      <c r="E13810" s="255"/>
      <c r="F13810" s="256"/>
      <c r="G13810" s="257"/>
      <c r="H13810" s="243">
        <f t="shared" ca="1" si="646"/>
        <v>45139</v>
      </c>
      <c r="I13810" s="244">
        <f t="shared" si="647"/>
        <v>43892</v>
      </c>
      <c r="J13810" s="244" t="str">
        <f t="shared" si="645"/>
        <v/>
      </c>
    </row>
    <row r="13811" spans="3:10" ht="12" thickBot="1" x14ac:dyDescent="0.25">
      <c r="C13811" s="254"/>
      <c r="D13811" s="254"/>
      <c r="E13811" s="255"/>
      <c r="F13811" s="256"/>
      <c r="G13811" s="257"/>
      <c r="H13811" s="243">
        <f t="shared" ca="1" si="646"/>
        <v>45139</v>
      </c>
      <c r="I13811" s="244">
        <f t="shared" si="647"/>
        <v>43892</v>
      </c>
      <c r="J13811" s="244" t="str">
        <f t="shared" si="645"/>
        <v/>
      </c>
    </row>
    <row r="13812" spans="3:10" ht="12" thickBot="1" x14ac:dyDescent="0.25">
      <c r="C13812" s="254"/>
      <c r="D13812" s="254"/>
      <c r="E13812" s="255"/>
      <c r="F13812" s="256"/>
      <c r="G13812" s="257"/>
      <c r="H13812" s="243">
        <f t="shared" ca="1" si="646"/>
        <v>45139</v>
      </c>
      <c r="I13812" s="244">
        <f t="shared" si="647"/>
        <v>43892</v>
      </c>
      <c r="J13812" s="244" t="str">
        <f t="shared" si="645"/>
        <v/>
      </c>
    </row>
    <row r="13813" spans="3:10" ht="12" thickBot="1" x14ac:dyDescent="0.25">
      <c r="C13813" s="254"/>
      <c r="D13813" s="254"/>
      <c r="E13813" s="255"/>
      <c r="F13813" s="256"/>
      <c r="G13813" s="257"/>
      <c r="H13813" s="243">
        <f t="shared" ca="1" si="646"/>
        <v>45139</v>
      </c>
      <c r="I13813" s="244">
        <f t="shared" si="647"/>
        <v>43892</v>
      </c>
      <c r="J13813" s="244" t="str">
        <f t="shared" si="645"/>
        <v/>
      </c>
    </row>
    <row r="13814" spans="3:10" ht="12" thickBot="1" x14ac:dyDescent="0.25">
      <c r="C13814" s="254"/>
      <c r="D13814" s="254"/>
      <c r="E13814" s="255"/>
      <c r="F13814" s="256"/>
      <c r="G13814" s="257"/>
      <c r="H13814" s="243">
        <f t="shared" ca="1" si="646"/>
        <v>45139</v>
      </c>
      <c r="I13814" s="244">
        <f t="shared" si="647"/>
        <v>43892</v>
      </c>
      <c r="J13814" s="244" t="str">
        <f t="shared" si="645"/>
        <v/>
      </c>
    </row>
    <row r="13815" spans="3:10" ht="12" thickBot="1" x14ac:dyDescent="0.25">
      <c r="C13815" s="254"/>
      <c r="D13815" s="254"/>
      <c r="E13815" s="255"/>
      <c r="F13815" s="256"/>
      <c r="G13815" s="257"/>
      <c r="H13815" s="243">
        <f t="shared" ca="1" si="646"/>
        <v>45139</v>
      </c>
      <c r="I13815" s="244">
        <f t="shared" si="647"/>
        <v>43892</v>
      </c>
      <c r="J13815" s="244" t="str">
        <f t="shared" si="645"/>
        <v/>
      </c>
    </row>
    <row r="13816" spans="3:10" ht="12" thickBot="1" x14ac:dyDescent="0.25">
      <c r="C13816" s="254"/>
      <c r="D13816" s="254"/>
      <c r="E13816" s="255"/>
      <c r="F13816" s="256"/>
      <c r="G13816" s="257"/>
      <c r="H13816" s="243">
        <f t="shared" ca="1" si="646"/>
        <v>45139</v>
      </c>
      <c r="I13816" s="244">
        <f t="shared" si="647"/>
        <v>43892</v>
      </c>
      <c r="J13816" s="244" t="str">
        <f t="shared" si="645"/>
        <v/>
      </c>
    </row>
    <row r="13817" spans="3:10" ht="12" thickBot="1" x14ac:dyDescent="0.25">
      <c r="C13817" s="254"/>
      <c r="D13817" s="254"/>
      <c r="E13817" s="255"/>
      <c r="F13817" s="256"/>
      <c r="G13817" s="257"/>
      <c r="H13817" s="243">
        <f t="shared" ca="1" si="646"/>
        <v>45139</v>
      </c>
      <c r="I13817" s="244">
        <f t="shared" si="647"/>
        <v>43892</v>
      </c>
      <c r="J13817" s="244" t="str">
        <f t="shared" si="645"/>
        <v/>
      </c>
    </row>
    <row r="13818" spans="3:10" ht="12" thickBot="1" x14ac:dyDescent="0.25">
      <c r="C13818" s="254"/>
      <c r="D13818" s="254"/>
      <c r="E13818" s="255"/>
      <c r="F13818" s="256"/>
      <c r="G13818" s="257"/>
      <c r="H13818" s="243">
        <f t="shared" ca="1" si="646"/>
        <v>45139</v>
      </c>
      <c r="I13818" s="244">
        <f t="shared" si="647"/>
        <v>43892</v>
      </c>
      <c r="J13818" s="244" t="str">
        <f t="shared" si="645"/>
        <v/>
      </c>
    </row>
    <row r="13819" spans="3:10" ht="12" thickBot="1" x14ac:dyDescent="0.25">
      <c r="C13819" s="254"/>
      <c r="D13819" s="254"/>
      <c r="E13819" s="255"/>
      <c r="F13819" s="256"/>
      <c r="G13819" s="257"/>
      <c r="H13819" s="243">
        <f t="shared" ca="1" si="646"/>
        <v>45139</v>
      </c>
      <c r="I13819" s="244">
        <f t="shared" si="647"/>
        <v>43892</v>
      </c>
      <c r="J13819" s="244" t="str">
        <f t="shared" si="645"/>
        <v/>
      </c>
    </row>
    <row r="13820" spans="3:10" ht="12" thickBot="1" x14ac:dyDescent="0.25">
      <c r="C13820" s="254"/>
      <c r="D13820" s="254"/>
      <c r="E13820" s="255"/>
      <c r="F13820" s="256"/>
      <c r="G13820" s="257"/>
      <c r="H13820" s="243">
        <f t="shared" ca="1" si="646"/>
        <v>45139</v>
      </c>
      <c r="I13820" s="244">
        <f t="shared" si="647"/>
        <v>43892</v>
      </c>
      <c r="J13820" s="244" t="str">
        <f t="shared" si="645"/>
        <v/>
      </c>
    </row>
    <row r="13821" spans="3:10" ht="12" thickBot="1" x14ac:dyDescent="0.25">
      <c r="C13821" s="254"/>
      <c r="D13821" s="254"/>
      <c r="E13821" s="255"/>
      <c r="F13821" s="256"/>
      <c r="G13821" s="257"/>
      <c r="H13821" s="243">
        <f t="shared" ca="1" si="646"/>
        <v>45139</v>
      </c>
      <c r="I13821" s="244">
        <f t="shared" si="647"/>
        <v>43892</v>
      </c>
      <c r="J13821" s="244" t="str">
        <f t="shared" si="645"/>
        <v/>
      </c>
    </row>
    <row r="13822" spans="3:10" ht="12" thickBot="1" x14ac:dyDescent="0.25">
      <c r="C13822" s="254"/>
      <c r="D13822" s="254"/>
      <c r="E13822" s="255"/>
      <c r="F13822" s="256"/>
      <c r="G13822" s="257"/>
      <c r="H13822" s="243">
        <f t="shared" ca="1" si="646"/>
        <v>45139</v>
      </c>
      <c r="I13822" s="244">
        <f t="shared" si="647"/>
        <v>43892</v>
      </c>
      <c r="J13822" s="244" t="str">
        <f t="shared" si="645"/>
        <v/>
      </c>
    </row>
    <row r="13823" spans="3:10" ht="12" thickBot="1" x14ac:dyDescent="0.25">
      <c r="C13823" s="254"/>
      <c r="D13823" s="254"/>
      <c r="E13823" s="255"/>
      <c r="F13823" s="256"/>
      <c r="G13823" s="257"/>
      <c r="H13823" s="243">
        <f t="shared" ca="1" si="646"/>
        <v>45139</v>
      </c>
      <c r="I13823" s="244">
        <f t="shared" si="647"/>
        <v>43892</v>
      </c>
      <c r="J13823" s="244" t="str">
        <f t="shared" si="645"/>
        <v/>
      </c>
    </row>
    <row r="13824" spans="3:10" ht="12" thickBot="1" x14ac:dyDescent="0.25">
      <c r="C13824" s="254"/>
      <c r="D13824" s="254"/>
      <c r="E13824" s="255"/>
      <c r="F13824" s="256"/>
      <c r="G13824" s="257"/>
      <c r="H13824" s="243">
        <f t="shared" ca="1" si="646"/>
        <v>45139</v>
      </c>
      <c r="I13824" s="244">
        <f t="shared" si="647"/>
        <v>43892</v>
      </c>
      <c r="J13824" s="244" t="str">
        <f t="shared" si="645"/>
        <v/>
      </c>
    </row>
    <row r="13825" spans="3:10" ht="12" thickBot="1" x14ac:dyDescent="0.25">
      <c r="C13825" s="254"/>
      <c r="D13825" s="254"/>
      <c r="E13825" s="255"/>
      <c r="F13825" s="256"/>
      <c r="G13825" s="257"/>
      <c r="H13825" s="243">
        <f t="shared" ca="1" si="646"/>
        <v>45139</v>
      </c>
      <c r="I13825" s="244">
        <f t="shared" si="647"/>
        <v>43892</v>
      </c>
      <c r="J13825" s="244" t="str">
        <f t="shared" si="645"/>
        <v/>
      </c>
    </row>
    <row r="13826" spans="3:10" ht="12" thickBot="1" x14ac:dyDescent="0.25">
      <c r="C13826" s="254"/>
      <c r="D13826" s="254"/>
      <c r="E13826" s="255"/>
      <c r="F13826" s="256"/>
      <c r="G13826" s="257"/>
      <c r="H13826" s="243">
        <f t="shared" ca="1" si="646"/>
        <v>45139</v>
      </c>
      <c r="I13826" s="244">
        <f t="shared" si="647"/>
        <v>43892</v>
      </c>
      <c r="J13826" s="244" t="str">
        <f t="shared" si="645"/>
        <v/>
      </c>
    </row>
    <row r="13827" spans="3:10" ht="12" thickBot="1" x14ac:dyDescent="0.25">
      <c r="C13827" s="254"/>
      <c r="D13827" s="254"/>
      <c r="E13827" s="255"/>
      <c r="F13827" s="256"/>
      <c r="G13827" s="257"/>
      <c r="H13827" s="243">
        <f t="shared" ca="1" si="646"/>
        <v>45139</v>
      </c>
      <c r="I13827" s="244">
        <f t="shared" si="647"/>
        <v>43892</v>
      </c>
      <c r="J13827" s="244" t="str">
        <f t="shared" si="645"/>
        <v/>
      </c>
    </row>
    <row r="13828" spans="3:10" ht="12" thickBot="1" x14ac:dyDescent="0.25">
      <c r="C13828" s="254"/>
      <c r="D13828" s="254"/>
      <c r="E13828" s="255"/>
      <c r="F13828" s="256"/>
      <c r="G13828" s="257"/>
      <c r="H13828" s="243">
        <f t="shared" ca="1" si="646"/>
        <v>45139</v>
      </c>
      <c r="I13828" s="244">
        <f t="shared" si="647"/>
        <v>43892</v>
      </c>
      <c r="J13828" s="244" t="str">
        <f t="shared" si="645"/>
        <v/>
      </c>
    </row>
    <row r="13829" spans="3:10" ht="12" thickBot="1" x14ac:dyDescent="0.25">
      <c r="C13829" s="254"/>
      <c r="D13829" s="254"/>
      <c r="E13829" s="255"/>
      <c r="F13829" s="256"/>
      <c r="G13829" s="257"/>
      <c r="H13829" s="243">
        <f t="shared" ca="1" si="646"/>
        <v>45139</v>
      </c>
      <c r="I13829" s="244">
        <f t="shared" si="647"/>
        <v>43892</v>
      </c>
      <c r="J13829" s="244" t="str">
        <f t="shared" si="645"/>
        <v/>
      </c>
    </row>
    <row r="13830" spans="3:10" ht="12" thickBot="1" x14ac:dyDescent="0.25">
      <c r="C13830" s="254"/>
      <c r="D13830" s="254"/>
      <c r="E13830" s="255"/>
      <c r="F13830" s="256"/>
      <c r="G13830" s="257"/>
      <c r="H13830" s="243">
        <f t="shared" ca="1" si="646"/>
        <v>45139</v>
      </c>
      <c r="I13830" s="244">
        <f t="shared" si="647"/>
        <v>43892</v>
      </c>
      <c r="J13830" s="244" t="str">
        <f t="shared" ref="J13830:J13893" si="648">IF(G13830="","",IF(G13830&gt;=0,"Debitoren",IF(G13830&lt;0,"Kreditoren","")))</f>
        <v/>
      </c>
    </row>
    <row r="13831" spans="3:10" ht="12" thickBot="1" x14ac:dyDescent="0.25">
      <c r="C13831" s="254"/>
      <c r="D13831" s="254"/>
      <c r="E13831" s="255"/>
      <c r="F13831" s="256"/>
      <c r="G13831" s="257"/>
      <c r="H13831" s="243">
        <f t="shared" ref="H13831:H13894" ca="1" si="649">IF(F13831&lt;$F$2,EOMONTH($F$2,-1)+1,EOMONTH(F13831,-1)+1)</f>
        <v>45139</v>
      </c>
      <c r="I13831" s="244">
        <f t="shared" ref="I13831:I13894" si="650">IF(F13831&lt;$I$2,IF(   WEEKDAY(EOMONTH($I$2,-1)+1)=1,EOMONTH($I$2,-1)+1+1,EOMONTH($I$2,-1)+1),IF(WEEKDAY(F13831)=1,F13831+1,F13831))</f>
        <v>43892</v>
      </c>
      <c r="J13831" s="244" t="str">
        <f t="shared" si="648"/>
        <v/>
      </c>
    </row>
    <row r="13832" spans="3:10" ht="12" thickBot="1" x14ac:dyDescent="0.25">
      <c r="C13832" s="254"/>
      <c r="D13832" s="254"/>
      <c r="E13832" s="255"/>
      <c r="F13832" s="256"/>
      <c r="G13832" s="257"/>
      <c r="H13832" s="243">
        <f t="shared" ca="1" si="649"/>
        <v>45139</v>
      </c>
      <c r="I13832" s="244">
        <f t="shared" si="650"/>
        <v>43892</v>
      </c>
      <c r="J13832" s="244" t="str">
        <f t="shared" si="648"/>
        <v/>
      </c>
    </row>
    <row r="13833" spans="3:10" ht="12" thickBot="1" x14ac:dyDescent="0.25">
      <c r="C13833" s="254"/>
      <c r="D13833" s="254"/>
      <c r="E13833" s="255"/>
      <c r="F13833" s="256"/>
      <c r="G13833" s="257"/>
      <c r="H13833" s="243">
        <f t="shared" ca="1" si="649"/>
        <v>45139</v>
      </c>
      <c r="I13833" s="244">
        <f t="shared" si="650"/>
        <v>43892</v>
      </c>
      <c r="J13833" s="244" t="str">
        <f t="shared" si="648"/>
        <v/>
      </c>
    </row>
    <row r="13834" spans="3:10" ht="12" thickBot="1" x14ac:dyDescent="0.25">
      <c r="C13834" s="254"/>
      <c r="D13834" s="254"/>
      <c r="E13834" s="255"/>
      <c r="F13834" s="256"/>
      <c r="G13834" s="257"/>
      <c r="H13834" s="243">
        <f t="shared" ca="1" si="649"/>
        <v>45139</v>
      </c>
      <c r="I13834" s="244">
        <f t="shared" si="650"/>
        <v>43892</v>
      </c>
      <c r="J13834" s="244" t="str">
        <f t="shared" si="648"/>
        <v/>
      </c>
    </row>
    <row r="13835" spans="3:10" ht="12" thickBot="1" x14ac:dyDescent="0.25">
      <c r="C13835" s="254"/>
      <c r="D13835" s="254"/>
      <c r="E13835" s="255"/>
      <c r="F13835" s="256"/>
      <c r="G13835" s="257"/>
      <c r="H13835" s="243">
        <f t="shared" ca="1" si="649"/>
        <v>45139</v>
      </c>
      <c r="I13835" s="244">
        <f t="shared" si="650"/>
        <v>43892</v>
      </c>
      <c r="J13835" s="244" t="str">
        <f t="shared" si="648"/>
        <v/>
      </c>
    </row>
    <row r="13836" spans="3:10" ht="12" thickBot="1" x14ac:dyDescent="0.25">
      <c r="C13836" s="254"/>
      <c r="D13836" s="254"/>
      <c r="E13836" s="255"/>
      <c r="F13836" s="256"/>
      <c r="G13836" s="257"/>
      <c r="H13836" s="243">
        <f t="shared" ca="1" si="649"/>
        <v>45139</v>
      </c>
      <c r="I13836" s="244">
        <f t="shared" si="650"/>
        <v>43892</v>
      </c>
      <c r="J13836" s="244" t="str">
        <f t="shared" si="648"/>
        <v/>
      </c>
    </row>
    <row r="13837" spans="3:10" ht="12" thickBot="1" x14ac:dyDescent="0.25">
      <c r="C13837" s="254"/>
      <c r="D13837" s="254"/>
      <c r="E13837" s="255"/>
      <c r="F13837" s="256"/>
      <c r="G13837" s="257"/>
      <c r="H13837" s="243">
        <f t="shared" ca="1" si="649"/>
        <v>45139</v>
      </c>
      <c r="I13837" s="244">
        <f t="shared" si="650"/>
        <v>43892</v>
      </c>
      <c r="J13837" s="244" t="str">
        <f t="shared" si="648"/>
        <v/>
      </c>
    </row>
    <row r="13838" spans="3:10" ht="12" thickBot="1" x14ac:dyDescent="0.25">
      <c r="C13838" s="254"/>
      <c r="D13838" s="254"/>
      <c r="E13838" s="255"/>
      <c r="F13838" s="256"/>
      <c r="G13838" s="257"/>
      <c r="H13838" s="243">
        <f t="shared" ca="1" si="649"/>
        <v>45139</v>
      </c>
      <c r="I13838" s="244">
        <f t="shared" si="650"/>
        <v>43892</v>
      </c>
      <c r="J13838" s="244" t="str">
        <f t="shared" si="648"/>
        <v/>
      </c>
    </row>
    <row r="13839" spans="3:10" ht="12" thickBot="1" x14ac:dyDescent="0.25">
      <c r="C13839" s="254"/>
      <c r="D13839" s="254"/>
      <c r="E13839" s="255"/>
      <c r="F13839" s="256"/>
      <c r="G13839" s="257"/>
      <c r="H13839" s="243">
        <f t="shared" ca="1" si="649"/>
        <v>45139</v>
      </c>
      <c r="I13839" s="244">
        <f t="shared" si="650"/>
        <v>43892</v>
      </c>
      <c r="J13839" s="244" t="str">
        <f t="shared" si="648"/>
        <v/>
      </c>
    </row>
    <row r="13840" spans="3:10" ht="12" thickBot="1" x14ac:dyDescent="0.25">
      <c r="C13840" s="254"/>
      <c r="D13840" s="254"/>
      <c r="E13840" s="255"/>
      <c r="F13840" s="256"/>
      <c r="G13840" s="257"/>
      <c r="H13840" s="243">
        <f t="shared" ca="1" si="649"/>
        <v>45139</v>
      </c>
      <c r="I13840" s="244">
        <f t="shared" si="650"/>
        <v>43892</v>
      </c>
      <c r="J13840" s="244" t="str">
        <f t="shared" si="648"/>
        <v/>
      </c>
    </row>
    <row r="13841" spans="3:10" ht="12" thickBot="1" x14ac:dyDescent="0.25">
      <c r="C13841" s="254"/>
      <c r="D13841" s="254"/>
      <c r="E13841" s="255"/>
      <c r="F13841" s="256"/>
      <c r="G13841" s="257"/>
      <c r="H13841" s="243">
        <f t="shared" ca="1" si="649"/>
        <v>45139</v>
      </c>
      <c r="I13841" s="244">
        <f t="shared" si="650"/>
        <v>43892</v>
      </c>
      <c r="J13841" s="244" t="str">
        <f t="shared" si="648"/>
        <v/>
      </c>
    </row>
    <row r="13842" spans="3:10" ht="12" thickBot="1" x14ac:dyDescent="0.25">
      <c r="C13842" s="254"/>
      <c r="D13842" s="254"/>
      <c r="E13842" s="255"/>
      <c r="F13842" s="256"/>
      <c r="G13842" s="257"/>
      <c r="H13842" s="243">
        <f t="shared" ca="1" si="649"/>
        <v>45139</v>
      </c>
      <c r="I13842" s="244">
        <f t="shared" si="650"/>
        <v>43892</v>
      </c>
      <c r="J13842" s="244" t="str">
        <f t="shared" si="648"/>
        <v/>
      </c>
    </row>
    <row r="13843" spans="3:10" ht="12" thickBot="1" x14ac:dyDescent="0.25">
      <c r="C13843" s="254"/>
      <c r="D13843" s="254"/>
      <c r="E13843" s="255"/>
      <c r="F13843" s="256"/>
      <c r="G13843" s="257"/>
      <c r="H13843" s="243">
        <f t="shared" ca="1" si="649"/>
        <v>45139</v>
      </c>
      <c r="I13843" s="244">
        <f t="shared" si="650"/>
        <v>43892</v>
      </c>
      <c r="J13843" s="244" t="str">
        <f t="shared" si="648"/>
        <v/>
      </c>
    </row>
    <row r="13844" spans="3:10" ht="12" thickBot="1" x14ac:dyDescent="0.25">
      <c r="C13844" s="254"/>
      <c r="D13844" s="254"/>
      <c r="E13844" s="255"/>
      <c r="F13844" s="256"/>
      <c r="G13844" s="257"/>
      <c r="H13844" s="243">
        <f t="shared" ca="1" si="649"/>
        <v>45139</v>
      </c>
      <c r="I13844" s="244">
        <f t="shared" si="650"/>
        <v>43892</v>
      </c>
      <c r="J13844" s="244" t="str">
        <f t="shared" si="648"/>
        <v/>
      </c>
    </row>
    <row r="13845" spans="3:10" ht="12" thickBot="1" x14ac:dyDescent="0.25">
      <c r="C13845" s="254"/>
      <c r="D13845" s="254"/>
      <c r="E13845" s="255"/>
      <c r="F13845" s="256"/>
      <c r="G13845" s="257"/>
      <c r="H13845" s="243">
        <f t="shared" ca="1" si="649"/>
        <v>45139</v>
      </c>
      <c r="I13845" s="244">
        <f t="shared" si="650"/>
        <v>43892</v>
      </c>
      <c r="J13845" s="244" t="str">
        <f t="shared" si="648"/>
        <v/>
      </c>
    </row>
    <row r="13846" spans="3:10" ht="12" thickBot="1" x14ac:dyDescent="0.25">
      <c r="C13846" s="254"/>
      <c r="D13846" s="254"/>
      <c r="E13846" s="255"/>
      <c r="F13846" s="256"/>
      <c r="G13846" s="257"/>
      <c r="H13846" s="243">
        <f t="shared" ca="1" si="649"/>
        <v>45139</v>
      </c>
      <c r="I13846" s="244">
        <f t="shared" si="650"/>
        <v>43892</v>
      </c>
      <c r="J13846" s="244" t="str">
        <f t="shared" si="648"/>
        <v/>
      </c>
    </row>
    <row r="13847" spans="3:10" ht="12" thickBot="1" x14ac:dyDescent="0.25">
      <c r="C13847" s="254"/>
      <c r="D13847" s="254"/>
      <c r="E13847" s="255"/>
      <c r="F13847" s="256"/>
      <c r="G13847" s="257"/>
      <c r="H13847" s="243">
        <f t="shared" ca="1" si="649"/>
        <v>45139</v>
      </c>
      <c r="I13847" s="244">
        <f t="shared" si="650"/>
        <v>43892</v>
      </c>
      <c r="J13847" s="244" t="str">
        <f t="shared" si="648"/>
        <v/>
      </c>
    </row>
    <row r="13848" spans="3:10" ht="12" thickBot="1" x14ac:dyDescent="0.25">
      <c r="C13848" s="254"/>
      <c r="D13848" s="254"/>
      <c r="E13848" s="255"/>
      <c r="F13848" s="256"/>
      <c r="G13848" s="257"/>
      <c r="H13848" s="243">
        <f t="shared" ca="1" si="649"/>
        <v>45139</v>
      </c>
      <c r="I13848" s="244">
        <f t="shared" si="650"/>
        <v>43892</v>
      </c>
      <c r="J13848" s="244" t="str">
        <f t="shared" si="648"/>
        <v/>
      </c>
    </row>
    <row r="13849" spans="3:10" ht="12" thickBot="1" x14ac:dyDescent="0.25">
      <c r="C13849" s="254"/>
      <c r="D13849" s="254"/>
      <c r="E13849" s="255"/>
      <c r="F13849" s="256"/>
      <c r="G13849" s="257"/>
      <c r="H13849" s="243">
        <f t="shared" ca="1" si="649"/>
        <v>45139</v>
      </c>
      <c r="I13849" s="244">
        <f t="shared" si="650"/>
        <v>43892</v>
      </c>
      <c r="J13849" s="244" t="str">
        <f t="shared" si="648"/>
        <v/>
      </c>
    </row>
    <row r="13850" spans="3:10" ht="12" thickBot="1" x14ac:dyDescent="0.25">
      <c r="C13850" s="254"/>
      <c r="D13850" s="254"/>
      <c r="E13850" s="255"/>
      <c r="F13850" s="256"/>
      <c r="G13850" s="257"/>
      <c r="H13850" s="243">
        <f t="shared" ca="1" si="649"/>
        <v>45139</v>
      </c>
      <c r="I13850" s="244">
        <f t="shared" si="650"/>
        <v>43892</v>
      </c>
      <c r="J13850" s="244" t="str">
        <f t="shared" si="648"/>
        <v/>
      </c>
    </row>
    <row r="13851" spans="3:10" ht="12" thickBot="1" x14ac:dyDescent="0.25">
      <c r="C13851" s="254"/>
      <c r="D13851" s="254"/>
      <c r="E13851" s="255"/>
      <c r="F13851" s="256"/>
      <c r="G13851" s="257"/>
      <c r="H13851" s="243">
        <f t="shared" ca="1" si="649"/>
        <v>45139</v>
      </c>
      <c r="I13851" s="244">
        <f t="shared" si="650"/>
        <v>43892</v>
      </c>
      <c r="J13851" s="244" t="str">
        <f t="shared" si="648"/>
        <v/>
      </c>
    </row>
    <row r="13852" spans="3:10" ht="12" thickBot="1" x14ac:dyDescent="0.25">
      <c r="C13852" s="254"/>
      <c r="D13852" s="254"/>
      <c r="E13852" s="255"/>
      <c r="F13852" s="256"/>
      <c r="G13852" s="257"/>
      <c r="H13852" s="243">
        <f t="shared" ca="1" si="649"/>
        <v>45139</v>
      </c>
      <c r="I13852" s="244">
        <f t="shared" si="650"/>
        <v>43892</v>
      </c>
      <c r="J13852" s="244" t="str">
        <f t="shared" si="648"/>
        <v/>
      </c>
    </row>
    <row r="13853" spans="3:10" ht="12" thickBot="1" x14ac:dyDescent="0.25">
      <c r="C13853" s="254"/>
      <c r="D13853" s="254"/>
      <c r="E13853" s="255"/>
      <c r="F13853" s="256"/>
      <c r="G13853" s="257"/>
      <c r="H13853" s="243">
        <f t="shared" ca="1" si="649"/>
        <v>45139</v>
      </c>
      <c r="I13853" s="244">
        <f t="shared" si="650"/>
        <v>43892</v>
      </c>
      <c r="J13853" s="244" t="str">
        <f t="shared" si="648"/>
        <v/>
      </c>
    </row>
    <row r="13854" spans="3:10" ht="12" thickBot="1" x14ac:dyDescent="0.25">
      <c r="C13854" s="254"/>
      <c r="D13854" s="254"/>
      <c r="E13854" s="255"/>
      <c r="F13854" s="256"/>
      <c r="G13854" s="257"/>
      <c r="H13854" s="243">
        <f t="shared" ca="1" si="649"/>
        <v>45139</v>
      </c>
      <c r="I13854" s="244">
        <f t="shared" si="650"/>
        <v>43892</v>
      </c>
      <c r="J13854" s="244" t="str">
        <f t="shared" si="648"/>
        <v/>
      </c>
    </row>
    <row r="13855" spans="3:10" ht="12" thickBot="1" x14ac:dyDescent="0.25">
      <c r="C13855" s="254"/>
      <c r="D13855" s="254"/>
      <c r="E13855" s="255"/>
      <c r="F13855" s="256"/>
      <c r="G13855" s="257"/>
      <c r="H13855" s="243">
        <f t="shared" ca="1" si="649"/>
        <v>45139</v>
      </c>
      <c r="I13855" s="244">
        <f t="shared" si="650"/>
        <v>43892</v>
      </c>
      <c r="J13855" s="244" t="str">
        <f t="shared" si="648"/>
        <v/>
      </c>
    </row>
    <row r="13856" spans="3:10" ht="12" thickBot="1" x14ac:dyDescent="0.25">
      <c r="C13856" s="254"/>
      <c r="D13856" s="254"/>
      <c r="E13856" s="255"/>
      <c r="F13856" s="256"/>
      <c r="G13856" s="257"/>
      <c r="H13856" s="243">
        <f t="shared" ca="1" si="649"/>
        <v>45139</v>
      </c>
      <c r="I13856" s="244">
        <f t="shared" si="650"/>
        <v>43892</v>
      </c>
      <c r="J13856" s="244" t="str">
        <f t="shared" si="648"/>
        <v/>
      </c>
    </row>
    <row r="13857" spans="3:10" ht="12" thickBot="1" x14ac:dyDescent="0.25">
      <c r="C13857" s="254"/>
      <c r="D13857" s="254"/>
      <c r="E13857" s="255"/>
      <c r="F13857" s="256"/>
      <c r="G13857" s="257"/>
      <c r="H13857" s="243">
        <f t="shared" ca="1" si="649"/>
        <v>45139</v>
      </c>
      <c r="I13857" s="244">
        <f t="shared" si="650"/>
        <v>43892</v>
      </c>
      <c r="J13857" s="244" t="str">
        <f t="shared" si="648"/>
        <v/>
      </c>
    </row>
    <row r="13858" spans="3:10" ht="12" thickBot="1" x14ac:dyDescent="0.25">
      <c r="C13858" s="254"/>
      <c r="D13858" s="254"/>
      <c r="E13858" s="255"/>
      <c r="F13858" s="256"/>
      <c r="G13858" s="257"/>
      <c r="H13858" s="243">
        <f t="shared" ca="1" si="649"/>
        <v>45139</v>
      </c>
      <c r="I13858" s="244">
        <f t="shared" si="650"/>
        <v>43892</v>
      </c>
      <c r="J13858" s="244" t="str">
        <f t="shared" si="648"/>
        <v/>
      </c>
    </row>
    <row r="13859" spans="3:10" ht="12" thickBot="1" x14ac:dyDescent="0.25">
      <c r="C13859" s="254"/>
      <c r="D13859" s="254"/>
      <c r="E13859" s="255"/>
      <c r="F13859" s="256"/>
      <c r="G13859" s="257"/>
      <c r="H13859" s="243">
        <f t="shared" ca="1" si="649"/>
        <v>45139</v>
      </c>
      <c r="I13859" s="244">
        <f t="shared" si="650"/>
        <v>43892</v>
      </c>
      <c r="J13859" s="244" t="str">
        <f t="shared" si="648"/>
        <v/>
      </c>
    </row>
    <row r="13860" spans="3:10" ht="12" thickBot="1" x14ac:dyDescent="0.25">
      <c r="C13860" s="254"/>
      <c r="D13860" s="254"/>
      <c r="E13860" s="255"/>
      <c r="F13860" s="256"/>
      <c r="G13860" s="257"/>
      <c r="H13860" s="243">
        <f t="shared" ca="1" si="649"/>
        <v>45139</v>
      </c>
      <c r="I13860" s="244">
        <f t="shared" si="650"/>
        <v>43892</v>
      </c>
      <c r="J13860" s="244" t="str">
        <f t="shared" si="648"/>
        <v/>
      </c>
    </row>
    <row r="13861" spans="3:10" ht="12" thickBot="1" x14ac:dyDescent="0.25">
      <c r="C13861" s="254"/>
      <c r="D13861" s="254"/>
      <c r="E13861" s="255"/>
      <c r="F13861" s="256"/>
      <c r="G13861" s="257"/>
      <c r="H13861" s="243">
        <f t="shared" ca="1" si="649"/>
        <v>45139</v>
      </c>
      <c r="I13861" s="244">
        <f t="shared" si="650"/>
        <v>43892</v>
      </c>
      <c r="J13861" s="244" t="str">
        <f t="shared" si="648"/>
        <v/>
      </c>
    </row>
    <row r="13862" spans="3:10" ht="12" thickBot="1" x14ac:dyDescent="0.25">
      <c r="C13862" s="254"/>
      <c r="D13862" s="254"/>
      <c r="E13862" s="255"/>
      <c r="F13862" s="256"/>
      <c r="G13862" s="257"/>
      <c r="H13862" s="243">
        <f t="shared" ca="1" si="649"/>
        <v>45139</v>
      </c>
      <c r="I13862" s="244">
        <f t="shared" si="650"/>
        <v>43892</v>
      </c>
      <c r="J13862" s="244" t="str">
        <f t="shared" si="648"/>
        <v/>
      </c>
    </row>
    <row r="13863" spans="3:10" ht="12" thickBot="1" x14ac:dyDescent="0.25">
      <c r="C13863" s="254"/>
      <c r="D13863" s="254"/>
      <c r="E13863" s="255"/>
      <c r="F13863" s="256"/>
      <c r="G13863" s="257"/>
      <c r="H13863" s="243">
        <f t="shared" ca="1" si="649"/>
        <v>45139</v>
      </c>
      <c r="I13863" s="244">
        <f t="shared" si="650"/>
        <v>43892</v>
      </c>
      <c r="J13863" s="244" t="str">
        <f t="shared" si="648"/>
        <v/>
      </c>
    </row>
    <row r="13864" spans="3:10" ht="12" thickBot="1" x14ac:dyDescent="0.25">
      <c r="C13864" s="254"/>
      <c r="D13864" s="254"/>
      <c r="E13864" s="255"/>
      <c r="F13864" s="256"/>
      <c r="G13864" s="257"/>
      <c r="H13864" s="243">
        <f t="shared" ca="1" si="649"/>
        <v>45139</v>
      </c>
      <c r="I13864" s="244">
        <f t="shared" si="650"/>
        <v>43892</v>
      </c>
      <c r="J13864" s="244" t="str">
        <f t="shared" si="648"/>
        <v/>
      </c>
    </row>
    <row r="13865" spans="3:10" ht="12" thickBot="1" x14ac:dyDescent="0.25">
      <c r="C13865" s="254"/>
      <c r="D13865" s="254"/>
      <c r="E13865" s="255"/>
      <c r="F13865" s="256"/>
      <c r="G13865" s="257"/>
      <c r="H13865" s="243">
        <f t="shared" ca="1" si="649"/>
        <v>45139</v>
      </c>
      <c r="I13865" s="244">
        <f t="shared" si="650"/>
        <v>43892</v>
      </c>
      <c r="J13865" s="244" t="str">
        <f t="shared" si="648"/>
        <v/>
      </c>
    </row>
    <row r="13866" spans="3:10" ht="12" thickBot="1" x14ac:dyDescent="0.25">
      <c r="C13866" s="254"/>
      <c r="D13866" s="254"/>
      <c r="E13866" s="255"/>
      <c r="F13866" s="256"/>
      <c r="G13866" s="257"/>
      <c r="H13866" s="243">
        <f t="shared" ca="1" si="649"/>
        <v>45139</v>
      </c>
      <c r="I13866" s="244">
        <f t="shared" si="650"/>
        <v>43892</v>
      </c>
      <c r="J13866" s="244" t="str">
        <f t="shared" si="648"/>
        <v/>
      </c>
    </row>
    <row r="13867" spans="3:10" ht="12" thickBot="1" x14ac:dyDescent="0.25">
      <c r="C13867" s="254"/>
      <c r="D13867" s="254"/>
      <c r="E13867" s="255"/>
      <c r="F13867" s="256"/>
      <c r="G13867" s="257"/>
      <c r="H13867" s="243">
        <f t="shared" ca="1" si="649"/>
        <v>45139</v>
      </c>
      <c r="I13867" s="244">
        <f t="shared" si="650"/>
        <v>43892</v>
      </c>
      <c r="J13867" s="244" t="str">
        <f t="shared" si="648"/>
        <v/>
      </c>
    </row>
    <row r="13868" spans="3:10" ht="12" thickBot="1" x14ac:dyDescent="0.25">
      <c r="C13868" s="254"/>
      <c r="D13868" s="254"/>
      <c r="E13868" s="255"/>
      <c r="F13868" s="256"/>
      <c r="G13868" s="257"/>
      <c r="H13868" s="243">
        <f t="shared" ca="1" si="649"/>
        <v>45139</v>
      </c>
      <c r="I13868" s="244">
        <f t="shared" si="650"/>
        <v>43892</v>
      </c>
      <c r="J13868" s="244" t="str">
        <f t="shared" si="648"/>
        <v/>
      </c>
    </row>
    <row r="13869" spans="3:10" ht="12" thickBot="1" x14ac:dyDescent="0.25">
      <c r="C13869" s="254"/>
      <c r="D13869" s="254"/>
      <c r="E13869" s="255"/>
      <c r="F13869" s="256"/>
      <c r="G13869" s="257"/>
      <c r="H13869" s="243">
        <f t="shared" ca="1" si="649"/>
        <v>45139</v>
      </c>
      <c r="I13869" s="244">
        <f t="shared" si="650"/>
        <v>43892</v>
      </c>
      <c r="J13869" s="244" t="str">
        <f t="shared" si="648"/>
        <v/>
      </c>
    </row>
    <row r="13870" spans="3:10" ht="12" thickBot="1" x14ac:dyDescent="0.25">
      <c r="C13870" s="254"/>
      <c r="D13870" s="254"/>
      <c r="E13870" s="255"/>
      <c r="F13870" s="256"/>
      <c r="G13870" s="257"/>
      <c r="H13870" s="243">
        <f t="shared" ca="1" si="649"/>
        <v>45139</v>
      </c>
      <c r="I13870" s="244">
        <f t="shared" si="650"/>
        <v>43892</v>
      </c>
      <c r="J13870" s="244" t="str">
        <f t="shared" si="648"/>
        <v/>
      </c>
    </row>
    <row r="13871" spans="3:10" ht="12" thickBot="1" x14ac:dyDescent="0.25">
      <c r="C13871" s="254"/>
      <c r="D13871" s="254"/>
      <c r="E13871" s="255"/>
      <c r="F13871" s="256"/>
      <c r="G13871" s="257"/>
      <c r="H13871" s="243">
        <f t="shared" ca="1" si="649"/>
        <v>45139</v>
      </c>
      <c r="I13871" s="244">
        <f t="shared" si="650"/>
        <v>43892</v>
      </c>
      <c r="J13871" s="244" t="str">
        <f t="shared" si="648"/>
        <v/>
      </c>
    </row>
    <row r="13872" spans="3:10" ht="12" thickBot="1" x14ac:dyDescent="0.25">
      <c r="C13872" s="254"/>
      <c r="D13872" s="254"/>
      <c r="E13872" s="255"/>
      <c r="F13872" s="256"/>
      <c r="G13872" s="257"/>
      <c r="H13872" s="243">
        <f t="shared" ca="1" si="649"/>
        <v>45139</v>
      </c>
      <c r="I13872" s="244">
        <f t="shared" si="650"/>
        <v>43892</v>
      </c>
      <c r="J13872" s="244" t="str">
        <f t="shared" si="648"/>
        <v/>
      </c>
    </row>
    <row r="13873" spans="3:10" ht="12" thickBot="1" x14ac:dyDescent="0.25">
      <c r="C13873" s="254"/>
      <c r="D13873" s="254"/>
      <c r="E13873" s="255"/>
      <c r="F13873" s="256"/>
      <c r="G13873" s="257"/>
      <c r="H13873" s="243">
        <f t="shared" ca="1" si="649"/>
        <v>45139</v>
      </c>
      <c r="I13873" s="244">
        <f t="shared" si="650"/>
        <v>43892</v>
      </c>
      <c r="J13873" s="244" t="str">
        <f t="shared" si="648"/>
        <v/>
      </c>
    </row>
    <row r="13874" spans="3:10" ht="12" thickBot="1" x14ac:dyDescent="0.25">
      <c r="C13874" s="254"/>
      <c r="D13874" s="254"/>
      <c r="E13874" s="255"/>
      <c r="F13874" s="256"/>
      <c r="G13874" s="257"/>
      <c r="H13874" s="243">
        <f t="shared" ca="1" si="649"/>
        <v>45139</v>
      </c>
      <c r="I13874" s="244">
        <f t="shared" si="650"/>
        <v>43892</v>
      </c>
      <c r="J13874" s="244" t="str">
        <f t="shared" si="648"/>
        <v/>
      </c>
    </row>
    <row r="13875" spans="3:10" ht="12" thickBot="1" x14ac:dyDescent="0.25">
      <c r="C13875" s="254"/>
      <c r="D13875" s="254"/>
      <c r="E13875" s="255"/>
      <c r="F13875" s="256"/>
      <c r="G13875" s="257"/>
      <c r="H13875" s="243">
        <f t="shared" ca="1" si="649"/>
        <v>45139</v>
      </c>
      <c r="I13875" s="244">
        <f t="shared" si="650"/>
        <v>43892</v>
      </c>
      <c r="J13875" s="244" t="str">
        <f t="shared" si="648"/>
        <v/>
      </c>
    </row>
    <row r="13876" spans="3:10" ht="12" thickBot="1" x14ac:dyDescent="0.25">
      <c r="C13876" s="254"/>
      <c r="D13876" s="254"/>
      <c r="E13876" s="255"/>
      <c r="F13876" s="256"/>
      <c r="G13876" s="257"/>
      <c r="H13876" s="243">
        <f t="shared" ca="1" si="649"/>
        <v>45139</v>
      </c>
      <c r="I13876" s="244">
        <f t="shared" si="650"/>
        <v>43892</v>
      </c>
      <c r="J13876" s="244" t="str">
        <f t="shared" si="648"/>
        <v/>
      </c>
    </row>
    <row r="13877" spans="3:10" ht="12" thickBot="1" x14ac:dyDescent="0.25">
      <c r="C13877" s="254"/>
      <c r="D13877" s="254"/>
      <c r="E13877" s="255"/>
      <c r="F13877" s="256"/>
      <c r="G13877" s="257"/>
      <c r="H13877" s="243">
        <f t="shared" ca="1" si="649"/>
        <v>45139</v>
      </c>
      <c r="I13877" s="244">
        <f t="shared" si="650"/>
        <v>43892</v>
      </c>
      <c r="J13877" s="244" t="str">
        <f t="shared" si="648"/>
        <v/>
      </c>
    </row>
    <row r="13878" spans="3:10" ht="12" thickBot="1" x14ac:dyDescent="0.25">
      <c r="C13878" s="254"/>
      <c r="D13878" s="254"/>
      <c r="E13878" s="255"/>
      <c r="F13878" s="256"/>
      <c r="G13878" s="257"/>
      <c r="H13878" s="243">
        <f t="shared" ca="1" si="649"/>
        <v>45139</v>
      </c>
      <c r="I13878" s="244">
        <f t="shared" si="650"/>
        <v>43892</v>
      </c>
      <c r="J13878" s="244" t="str">
        <f t="shared" si="648"/>
        <v/>
      </c>
    </row>
    <row r="13879" spans="3:10" ht="12" thickBot="1" x14ac:dyDescent="0.25">
      <c r="C13879" s="254"/>
      <c r="D13879" s="254"/>
      <c r="E13879" s="255"/>
      <c r="F13879" s="256"/>
      <c r="G13879" s="257"/>
      <c r="H13879" s="243">
        <f t="shared" ca="1" si="649"/>
        <v>45139</v>
      </c>
      <c r="I13879" s="244">
        <f t="shared" si="650"/>
        <v>43892</v>
      </c>
      <c r="J13879" s="244" t="str">
        <f t="shared" si="648"/>
        <v/>
      </c>
    </row>
    <row r="13880" spans="3:10" ht="12" thickBot="1" x14ac:dyDescent="0.25">
      <c r="C13880" s="254"/>
      <c r="D13880" s="254"/>
      <c r="E13880" s="255"/>
      <c r="F13880" s="256"/>
      <c r="G13880" s="257"/>
      <c r="H13880" s="243">
        <f t="shared" ca="1" si="649"/>
        <v>45139</v>
      </c>
      <c r="I13880" s="244">
        <f t="shared" si="650"/>
        <v>43892</v>
      </c>
      <c r="J13880" s="244" t="str">
        <f t="shared" si="648"/>
        <v/>
      </c>
    </row>
    <row r="13881" spans="3:10" ht="12" thickBot="1" x14ac:dyDescent="0.25">
      <c r="C13881" s="254"/>
      <c r="D13881" s="254"/>
      <c r="E13881" s="255"/>
      <c r="F13881" s="256"/>
      <c r="G13881" s="257"/>
      <c r="H13881" s="243">
        <f t="shared" ca="1" si="649"/>
        <v>45139</v>
      </c>
      <c r="I13881" s="244">
        <f t="shared" si="650"/>
        <v>43892</v>
      </c>
      <c r="J13881" s="244" t="str">
        <f t="shared" si="648"/>
        <v/>
      </c>
    </row>
    <row r="13882" spans="3:10" ht="12" thickBot="1" x14ac:dyDescent="0.25">
      <c r="C13882" s="254"/>
      <c r="D13882" s="254"/>
      <c r="E13882" s="255"/>
      <c r="F13882" s="256"/>
      <c r="G13882" s="257"/>
      <c r="H13882" s="243">
        <f t="shared" ca="1" si="649"/>
        <v>45139</v>
      </c>
      <c r="I13882" s="244">
        <f t="shared" si="650"/>
        <v>43892</v>
      </c>
      <c r="J13882" s="244" t="str">
        <f t="shared" si="648"/>
        <v/>
      </c>
    </row>
    <row r="13883" spans="3:10" ht="12" thickBot="1" x14ac:dyDescent="0.25">
      <c r="C13883" s="254"/>
      <c r="D13883" s="254"/>
      <c r="E13883" s="255"/>
      <c r="F13883" s="256"/>
      <c r="G13883" s="257"/>
      <c r="H13883" s="243">
        <f t="shared" ca="1" si="649"/>
        <v>45139</v>
      </c>
      <c r="I13883" s="244">
        <f t="shared" si="650"/>
        <v>43892</v>
      </c>
      <c r="J13883" s="244" t="str">
        <f t="shared" si="648"/>
        <v/>
      </c>
    </row>
    <row r="13884" spans="3:10" ht="12" thickBot="1" x14ac:dyDescent="0.25">
      <c r="C13884" s="254"/>
      <c r="D13884" s="254"/>
      <c r="E13884" s="255"/>
      <c r="F13884" s="256"/>
      <c r="G13884" s="257"/>
      <c r="H13884" s="243">
        <f t="shared" ca="1" si="649"/>
        <v>45139</v>
      </c>
      <c r="I13884" s="244">
        <f t="shared" si="650"/>
        <v>43892</v>
      </c>
      <c r="J13884" s="244" t="str">
        <f t="shared" si="648"/>
        <v/>
      </c>
    </row>
    <row r="13885" spans="3:10" ht="12" thickBot="1" x14ac:dyDescent="0.25">
      <c r="C13885" s="254"/>
      <c r="D13885" s="254"/>
      <c r="E13885" s="255"/>
      <c r="F13885" s="256"/>
      <c r="G13885" s="257"/>
      <c r="H13885" s="243">
        <f t="shared" ca="1" si="649"/>
        <v>45139</v>
      </c>
      <c r="I13885" s="244">
        <f t="shared" si="650"/>
        <v>43892</v>
      </c>
      <c r="J13885" s="244" t="str">
        <f t="shared" si="648"/>
        <v/>
      </c>
    </row>
    <row r="13886" spans="3:10" ht="12" thickBot="1" x14ac:dyDescent="0.25">
      <c r="C13886" s="254"/>
      <c r="D13886" s="254"/>
      <c r="E13886" s="255"/>
      <c r="F13886" s="256"/>
      <c r="G13886" s="257"/>
      <c r="H13886" s="243">
        <f t="shared" ca="1" si="649"/>
        <v>45139</v>
      </c>
      <c r="I13886" s="244">
        <f t="shared" si="650"/>
        <v>43892</v>
      </c>
      <c r="J13886" s="244" t="str">
        <f t="shared" si="648"/>
        <v/>
      </c>
    </row>
    <row r="13887" spans="3:10" ht="12" thickBot="1" x14ac:dyDescent="0.25">
      <c r="C13887" s="254"/>
      <c r="D13887" s="254"/>
      <c r="E13887" s="255"/>
      <c r="F13887" s="256"/>
      <c r="G13887" s="257"/>
      <c r="H13887" s="243">
        <f t="shared" ca="1" si="649"/>
        <v>45139</v>
      </c>
      <c r="I13887" s="244">
        <f t="shared" si="650"/>
        <v>43892</v>
      </c>
      <c r="J13887" s="244" t="str">
        <f t="shared" si="648"/>
        <v/>
      </c>
    </row>
    <row r="13888" spans="3:10" ht="12" thickBot="1" x14ac:dyDescent="0.25">
      <c r="C13888" s="254"/>
      <c r="D13888" s="254"/>
      <c r="E13888" s="255"/>
      <c r="F13888" s="256"/>
      <c r="G13888" s="257"/>
      <c r="H13888" s="243">
        <f t="shared" ca="1" si="649"/>
        <v>45139</v>
      </c>
      <c r="I13888" s="244">
        <f t="shared" si="650"/>
        <v>43892</v>
      </c>
      <c r="J13888" s="244" t="str">
        <f t="shared" si="648"/>
        <v/>
      </c>
    </row>
    <row r="13889" spans="3:10" ht="12" thickBot="1" x14ac:dyDescent="0.25">
      <c r="C13889" s="254"/>
      <c r="D13889" s="254"/>
      <c r="E13889" s="255"/>
      <c r="F13889" s="256"/>
      <c r="G13889" s="257"/>
      <c r="H13889" s="243">
        <f t="shared" ca="1" si="649"/>
        <v>45139</v>
      </c>
      <c r="I13889" s="244">
        <f t="shared" si="650"/>
        <v>43892</v>
      </c>
      <c r="J13889" s="244" t="str">
        <f t="shared" si="648"/>
        <v/>
      </c>
    </row>
    <row r="13890" spans="3:10" ht="12" thickBot="1" x14ac:dyDescent="0.25">
      <c r="C13890" s="254"/>
      <c r="D13890" s="254"/>
      <c r="E13890" s="255"/>
      <c r="F13890" s="256"/>
      <c r="G13890" s="257"/>
      <c r="H13890" s="243">
        <f t="shared" ca="1" si="649"/>
        <v>45139</v>
      </c>
      <c r="I13890" s="244">
        <f t="shared" si="650"/>
        <v>43892</v>
      </c>
      <c r="J13890" s="244" t="str">
        <f t="shared" si="648"/>
        <v/>
      </c>
    </row>
    <row r="13891" spans="3:10" ht="12" thickBot="1" x14ac:dyDescent="0.25">
      <c r="C13891" s="254"/>
      <c r="D13891" s="254"/>
      <c r="E13891" s="255"/>
      <c r="F13891" s="256"/>
      <c r="G13891" s="257"/>
      <c r="H13891" s="243">
        <f t="shared" ca="1" si="649"/>
        <v>45139</v>
      </c>
      <c r="I13891" s="244">
        <f t="shared" si="650"/>
        <v>43892</v>
      </c>
      <c r="J13891" s="244" t="str">
        <f t="shared" si="648"/>
        <v/>
      </c>
    </row>
    <row r="13892" spans="3:10" ht="12" thickBot="1" x14ac:dyDescent="0.25">
      <c r="C13892" s="254"/>
      <c r="D13892" s="254"/>
      <c r="E13892" s="255"/>
      <c r="F13892" s="256"/>
      <c r="G13892" s="257"/>
      <c r="H13892" s="243">
        <f t="shared" ca="1" si="649"/>
        <v>45139</v>
      </c>
      <c r="I13892" s="244">
        <f t="shared" si="650"/>
        <v>43892</v>
      </c>
      <c r="J13892" s="244" t="str">
        <f t="shared" si="648"/>
        <v/>
      </c>
    </row>
    <row r="13893" spans="3:10" ht="12" thickBot="1" x14ac:dyDescent="0.25">
      <c r="C13893" s="254"/>
      <c r="D13893" s="254"/>
      <c r="E13893" s="255"/>
      <c r="F13893" s="256"/>
      <c r="G13893" s="257"/>
      <c r="H13893" s="243">
        <f t="shared" ca="1" si="649"/>
        <v>45139</v>
      </c>
      <c r="I13893" s="244">
        <f t="shared" si="650"/>
        <v>43892</v>
      </c>
      <c r="J13893" s="244" t="str">
        <f t="shared" si="648"/>
        <v/>
      </c>
    </row>
    <row r="13894" spans="3:10" ht="12" thickBot="1" x14ac:dyDescent="0.25">
      <c r="C13894" s="254"/>
      <c r="D13894" s="254"/>
      <c r="E13894" s="255"/>
      <c r="F13894" s="256"/>
      <c r="G13894" s="257"/>
      <c r="H13894" s="243">
        <f t="shared" ca="1" si="649"/>
        <v>45139</v>
      </c>
      <c r="I13894" s="244">
        <f t="shared" si="650"/>
        <v>43892</v>
      </c>
      <c r="J13894" s="244" t="str">
        <f t="shared" ref="J13894:J13957" si="651">IF(G13894="","",IF(G13894&gt;=0,"Debitoren",IF(G13894&lt;0,"Kreditoren","")))</f>
        <v/>
      </c>
    </row>
    <row r="13895" spans="3:10" ht="12" thickBot="1" x14ac:dyDescent="0.25">
      <c r="C13895" s="254"/>
      <c r="D13895" s="254"/>
      <c r="E13895" s="255"/>
      <c r="F13895" s="256"/>
      <c r="G13895" s="257"/>
      <c r="H13895" s="243">
        <f t="shared" ref="H13895:H13958" ca="1" si="652">IF(F13895&lt;$F$2,EOMONTH($F$2,-1)+1,EOMONTH(F13895,-1)+1)</f>
        <v>45139</v>
      </c>
      <c r="I13895" s="244">
        <f t="shared" ref="I13895:I13958" si="653">IF(F13895&lt;$I$2,IF(   WEEKDAY(EOMONTH($I$2,-1)+1)=1,EOMONTH($I$2,-1)+1+1,EOMONTH($I$2,-1)+1),IF(WEEKDAY(F13895)=1,F13895+1,F13895))</f>
        <v>43892</v>
      </c>
      <c r="J13895" s="244" t="str">
        <f t="shared" si="651"/>
        <v/>
      </c>
    </row>
    <row r="13896" spans="3:10" ht="12" thickBot="1" x14ac:dyDescent="0.25">
      <c r="C13896" s="254"/>
      <c r="D13896" s="254"/>
      <c r="E13896" s="255"/>
      <c r="F13896" s="256"/>
      <c r="G13896" s="257"/>
      <c r="H13896" s="243">
        <f t="shared" ca="1" si="652"/>
        <v>45139</v>
      </c>
      <c r="I13896" s="244">
        <f t="shared" si="653"/>
        <v>43892</v>
      </c>
      <c r="J13896" s="244" t="str">
        <f t="shared" si="651"/>
        <v/>
      </c>
    </row>
    <row r="13897" spans="3:10" ht="12" thickBot="1" x14ac:dyDescent="0.25">
      <c r="C13897" s="254"/>
      <c r="D13897" s="254"/>
      <c r="E13897" s="255"/>
      <c r="F13897" s="256"/>
      <c r="G13897" s="257"/>
      <c r="H13897" s="243">
        <f t="shared" ca="1" si="652"/>
        <v>45139</v>
      </c>
      <c r="I13897" s="244">
        <f t="shared" si="653"/>
        <v>43892</v>
      </c>
      <c r="J13897" s="244" t="str">
        <f t="shared" si="651"/>
        <v/>
      </c>
    </row>
    <row r="13898" spans="3:10" ht="12" thickBot="1" x14ac:dyDescent="0.25">
      <c r="C13898" s="254"/>
      <c r="D13898" s="254"/>
      <c r="E13898" s="255"/>
      <c r="F13898" s="256"/>
      <c r="G13898" s="257"/>
      <c r="H13898" s="243">
        <f t="shared" ca="1" si="652"/>
        <v>45139</v>
      </c>
      <c r="I13898" s="244">
        <f t="shared" si="653"/>
        <v>43892</v>
      </c>
      <c r="J13898" s="244" t="str">
        <f t="shared" si="651"/>
        <v/>
      </c>
    </row>
    <row r="13899" spans="3:10" ht="12" thickBot="1" x14ac:dyDescent="0.25">
      <c r="C13899" s="254"/>
      <c r="D13899" s="254"/>
      <c r="E13899" s="255"/>
      <c r="F13899" s="256"/>
      <c r="G13899" s="257"/>
      <c r="H13899" s="243">
        <f t="shared" ca="1" si="652"/>
        <v>45139</v>
      </c>
      <c r="I13899" s="244">
        <f t="shared" si="653"/>
        <v>43892</v>
      </c>
      <c r="J13899" s="244" t="str">
        <f t="shared" si="651"/>
        <v/>
      </c>
    </row>
    <row r="13900" spans="3:10" ht="12" thickBot="1" x14ac:dyDescent="0.25">
      <c r="C13900" s="254"/>
      <c r="D13900" s="254"/>
      <c r="E13900" s="255"/>
      <c r="F13900" s="256"/>
      <c r="G13900" s="257"/>
      <c r="H13900" s="243">
        <f t="shared" ca="1" si="652"/>
        <v>45139</v>
      </c>
      <c r="I13900" s="244">
        <f t="shared" si="653"/>
        <v>43892</v>
      </c>
      <c r="J13900" s="244" t="str">
        <f t="shared" si="651"/>
        <v/>
      </c>
    </row>
    <row r="13901" spans="3:10" ht="12" thickBot="1" x14ac:dyDescent="0.25">
      <c r="C13901" s="254"/>
      <c r="D13901" s="254"/>
      <c r="E13901" s="255"/>
      <c r="F13901" s="256"/>
      <c r="G13901" s="257"/>
      <c r="H13901" s="243">
        <f t="shared" ca="1" si="652"/>
        <v>45139</v>
      </c>
      <c r="I13901" s="244">
        <f t="shared" si="653"/>
        <v>43892</v>
      </c>
      <c r="J13901" s="244" t="str">
        <f t="shared" si="651"/>
        <v/>
      </c>
    </row>
    <row r="13902" spans="3:10" ht="12" thickBot="1" x14ac:dyDescent="0.25">
      <c r="C13902" s="254"/>
      <c r="D13902" s="254"/>
      <c r="E13902" s="255"/>
      <c r="F13902" s="256"/>
      <c r="G13902" s="257"/>
      <c r="H13902" s="243">
        <f t="shared" ca="1" si="652"/>
        <v>45139</v>
      </c>
      <c r="I13902" s="244">
        <f t="shared" si="653"/>
        <v>43892</v>
      </c>
      <c r="J13902" s="244" t="str">
        <f t="shared" si="651"/>
        <v/>
      </c>
    </row>
    <row r="13903" spans="3:10" ht="12" thickBot="1" x14ac:dyDescent="0.25">
      <c r="C13903" s="254"/>
      <c r="D13903" s="254"/>
      <c r="E13903" s="255"/>
      <c r="F13903" s="256"/>
      <c r="G13903" s="257"/>
      <c r="H13903" s="243">
        <f t="shared" ca="1" si="652"/>
        <v>45139</v>
      </c>
      <c r="I13903" s="244">
        <f t="shared" si="653"/>
        <v>43892</v>
      </c>
      <c r="J13903" s="244" t="str">
        <f t="shared" si="651"/>
        <v/>
      </c>
    </row>
    <row r="13904" spans="3:10" ht="12" thickBot="1" x14ac:dyDescent="0.25">
      <c r="C13904" s="254"/>
      <c r="D13904" s="254"/>
      <c r="E13904" s="255"/>
      <c r="F13904" s="256"/>
      <c r="G13904" s="257"/>
      <c r="H13904" s="243">
        <f t="shared" ca="1" si="652"/>
        <v>45139</v>
      </c>
      <c r="I13904" s="244">
        <f t="shared" si="653"/>
        <v>43892</v>
      </c>
      <c r="J13904" s="244" t="str">
        <f t="shared" si="651"/>
        <v/>
      </c>
    </row>
    <row r="13905" spans="3:10" ht="12" thickBot="1" x14ac:dyDescent="0.25">
      <c r="C13905" s="254"/>
      <c r="D13905" s="254"/>
      <c r="E13905" s="255"/>
      <c r="F13905" s="256"/>
      <c r="G13905" s="257"/>
      <c r="H13905" s="243">
        <f t="shared" ca="1" si="652"/>
        <v>45139</v>
      </c>
      <c r="I13905" s="244">
        <f t="shared" si="653"/>
        <v>43892</v>
      </c>
      <c r="J13905" s="244" t="str">
        <f t="shared" si="651"/>
        <v/>
      </c>
    </row>
    <row r="13906" spans="3:10" ht="12" thickBot="1" x14ac:dyDescent="0.25">
      <c r="C13906" s="254"/>
      <c r="D13906" s="254"/>
      <c r="E13906" s="255"/>
      <c r="F13906" s="256"/>
      <c r="G13906" s="257"/>
      <c r="H13906" s="243">
        <f t="shared" ca="1" si="652"/>
        <v>45139</v>
      </c>
      <c r="I13906" s="244">
        <f t="shared" si="653"/>
        <v>43892</v>
      </c>
      <c r="J13906" s="244" t="str">
        <f t="shared" si="651"/>
        <v/>
      </c>
    </row>
    <row r="13907" spans="3:10" ht="12" thickBot="1" x14ac:dyDescent="0.25">
      <c r="C13907" s="254"/>
      <c r="D13907" s="254"/>
      <c r="E13907" s="255"/>
      <c r="F13907" s="256"/>
      <c r="G13907" s="257"/>
      <c r="H13907" s="243">
        <f t="shared" ca="1" si="652"/>
        <v>45139</v>
      </c>
      <c r="I13907" s="244">
        <f t="shared" si="653"/>
        <v>43892</v>
      </c>
      <c r="J13907" s="244" t="str">
        <f t="shared" si="651"/>
        <v/>
      </c>
    </row>
    <row r="13908" spans="3:10" ht="12" thickBot="1" x14ac:dyDescent="0.25">
      <c r="C13908" s="254"/>
      <c r="D13908" s="254"/>
      <c r="E13908" s="255"/>
      <c r="F13908" s="256"/>
      <c r="G13908" s="257"/>
      <c r="H13908" s="243">
        <f t="shared" ca="1" si="652"/>
        <v>45139</v>
      </c>
      <c r="I13908" s="244">
        <f t="shared" si="653"/>
        <v>43892</v>
      </c>
      <c r="J13908" s="244" t="str">
        <f t="shared" si="651"/>
        <v/>
      </c>
    </row>
    <row r="13909" spans="3:10" ht="12" thickBot="1" x14ac:dyDescent="0.25">
      <c r="C13909" s="254"/>
      <c r="D13909" s="254"/>
      <c r="E13909" s="255"/>
      <c r="F13909" s="256"/>
      <c r="G13909" s="257"/>
      <c r="H13909" s="243">
        <f t="shared" ca="1" si="652"/>
        <v>45139</v>
      </c>
      <c r="I13909" s="244">
        <f t="shared" si="653"/>
        <v>43892</v>
      </c>
      <c r="J13909" s="244" t="str">
        <f t="shared" si="651"/>
        <v/>
      </c>
    </row>
    <row r="13910" spans="3:10" ht="12" thickBot="1" x14ac:dyDescent="0.25">
      <c r="C13910" s="254"/>
      <c r="D13910" s="254"/>
      <c r="E13910" s="255"/>
      <c r="F13910" s="256"/>
      <c r="G13910" s="257"/>
      <c r="H13910" s="243">
        <f t="shared" ca="1" si="652"/>
        <v>45139</v>
      </c>
      <c r="I13910" s="244">
        <f t="shared" si="653"/>
        <v>43892</v>
      </c>
      <c r="J13910" s="244" t="str">
        <f t="shared" si="651"/>
        <v/>
      </c>
    </row>
    <row r="13911" spans="3:10" ht="12" thickBot="1" x14ac:dyDescent="0.25">
      <c r="C13911" s="254"/>
      <c r="D13911" s="254"/>
      <c r="E13911" s="255"/>
      <c r="F13911" s="256"/>
      <c r="G13911" s="257"/>
      <c r="H13911" s="243">
        <f t="shared" ca="1" si="652"/>
        <v>45139</v>
      </c>
      <c r="I13911" s="244">
        <f t="shared" si="653"/>
        <v>43892</v>
      </c>
      <c r="J13911" s="244" t="str">
        <f t="shared" si="651"/>
        <v/>
      </c>
    </row>
    <row r="13912" spans="3:10" ht="12" thickBot="1" x14ac:dyDescent="0.25">
      <c r="C13912" s="254"/>
      <c r="D13912" s="254"/>
      <c r="E13912" s="255"/>
      <c r="F13912" s="256"/>
      <c r="G13912" s="257"/>
      <c r="H13912" s="243">
        <f t="shared" ca="1" si="652"/>
        <v>45139</v>
      </c>
      <c r="I13912" s="244">
        <f t="shared" si="653"/>
        <v>43892</v>
      </c>
      <c r="J13912" s="244" t="str">
        <f t="shared" si="651"/>
        <v/>
      </c>
    </row>
    <row r="13913" spans="3:10" ht="12" thickBot="1" x14ac:dyDescent="0.25">
      <c r="C13913" s="254"/>
      <c r="D13913" s="254"/>
      <c r="E13913" s="255"/>
      <c r="F13913" s="256"/>
      <c r="G13913" s="257"/>
      <c r="H13913" s="243">
        <f t="shared" ca="1" si="652"/>
        <v>45139</v>
      </c>
      <c r="I13913" s="244">
        <f t="shared" si="653"/>
        <v>43892</v>
      </c>
      <c r="J13913" s="244" t="str">
        <f t="shared" si="651"/>
        <v/>
      </c>
    </row>
    <row r="13914" spans="3:10" ht="12" thickBot="1" x14ac:dyDescent="0.25">
      <c r="C13914" s="254"/>
      <c r="D13914" s="254"/>
      <c r="E13914" s="255"/>
      <c r="F13914" s="256"/>
      <c r="G13914" s="257"/>
      <c r="H13914" s="243">
        <f t="shared" ca="1" si="652"/>
        <v>45139</v>
      </c>
      <c r="I13914" s="244">
        <f t="shared" si="653"/>
        <v>43892</v>
      </c>
      <c r="J13914" s="244" t="str">
        <f t="shared" si="651"/>
        <v/>
      </c>
    </row>
    <row r="13915" spans="3:10" ht="12" thickBot="1" x14ac:dyDescent="0.25">
      <c r="C13915" s="254"/>
      <c r="D13915" s="254"/>
      <c r="E13915" s="255"/>
      <c r="F13915" s="256"/>
      <c r="G13915" s="257"/>
      <c r="H13915" s="243">
        <f t="shared" ca="1" si="652"/>
        <v>45139</v>
      </c>
      <c r="I13915" s="244">
        <f t="shared" si="653"/>
        <v>43892</v>
      </c>
      <c r="J13915" s="244" t="str">
        <f t="shared" si="651"/>
        <v/>
      </c>
    </row>
    <row r="13916" spans="3:10" ht="12" thickBot="1" x14ac:dyDescent="0.25">
      <c r="C13916" s="254"/>
      <c r="D13916" s="254"/>
      <c r="E13916" s="255"/>
      <c r="F13916" s="256"/>
      <c r="G13916" s="257"/>
      <c r="H13916" s="243">
        <f t="shared" ca="1" si="652"/>
        <v>45139</v>
      </c>
      <c r="I13916" s="244">
        <f t="shared" si="653"/>
        <v>43892</v>
      </c>
      <c r="J13916" s="244" t="str">
        <f t="shared" si="651"/>
        <v/>
      </c>
    </row>
    <row r="13917" spans="3:10" ht="12" thickBot="1" x14ac:dyDescent="0.25">
      <c r="C13917" s="254"/>
      <c r="D13917" s="254"/>
      <c r="E13917" s="255"/>
      <c r="F13917" s="256"/>
      <c r="G13917" s="257"/>
      <c r="H13917" s="243">
        <f t="shared" ca="1" si="652"/>
        <v>45139</v>
      </c>
      <c r="I13917" s="244">
        <f t="shared" si="653"/>
        <v>43892</v>
      </c>
      <c r="J13917" s="244" t="str">
        <f t="shared" si="651"/>
        <v/>
      </c>
    </row>
    <row r="13918" spans="3:10" ht="12" thickBot="1" x14ac:dyDescent="0.25">
      <c r="C13918" s="254"/>
      <c r="D13918" s="254"/>
      <c r="E13918" s="255"/>
      <c r="F13918" s="256"/>
      <c r="G13918" s="257"/>
      <c r="H13918" s="243">
        <f t="shared" ca="1" si="652"/>
        <v>45139</v>
      </c>
      <c r="I13918" s="244">
        <f t="shared" si="653"/>
        <v>43892</v>
      </c>
      <c r="J13918" s="244" t="str">
        <f t="shared" si="651"/>
        <v/>
      </c>
    </row>
    <row r="13919" spans="3:10" ht="12" thickBot="1" x14ac:dyDescent="0.25">
      <c r="C13919" s="254"/>
      <c r="D13919" s="254"/>
      <c r="E13919" s="255"/>
      <c r="F13919" s="256"/>
      <c r="G13919" s="257"/>
      <c r="H13919" s="243">
        <f t="shared" ca="1" si="652"/>
        <v>45139</v>
      </c>
      <c r="I13919" s="244">
        <f t="shared" si="653"/>
        <v>43892</v>
      </c>
      <c r="J13919" s="244" t="str">
        <f t="shared" si="651"/>
        <v/>
      </c>
    </row>
    <row r="13920" spans="3:10" ht="12" thickBot="1" x14ac:dyDescent="0.25">
      <c r="C13920" s="254"/>
      <c r="D13920" s="254"/>
      <c r="E13920" s="255"/>
      <c r="F13920" s="256"/>
      <c r="G13920" s="257"/>
      <c r="H13920" s="243">
        <f t="shared" ca="1" si="652"/>
        <v>45139</v>
      </c>
      <c r="I13920" s="244">
        <f t="shared" si="653"/>
        <v>43892</v>
      </c>
      <c r="J13920" s="244" t="str">
        <f t="shared" si="651"/>
        <v/>
      </c>
    </row>
    <row r="13921" spans="3:10" ht="12" thickBot="1" x14ac:dyDescent="0.25">
      <c r="C13921" s="254"/>
      <c r="D13921" s="254"/>
      <c r="E13921" s="255"/>
      <c r="F13921" s="256"/>
      <c r="G13921" s="257"/>
      <c r="H13921" s="243">
        <f t="shared" ca="1" si="652"/>
        <v>45139</v>
      </c>
      <c r="I13921" s="244">
        <f t="shared" si="653"/>
        <v>43892</v>
      </c>
      <c r="J13921" s="244" t="str">
        <f t="shared" si="651"/>
        <v/>
      </c>
    </row>
    <row r="13922" spans="3:10" ht="12" thickBot="1" x14ac:dyDescent="0.25">
      <c r="C13922" s="254"/>
      <c r="D13922" s="254"/>
      <c r="E13922" s="255"/>
      <c r="F13922" s="256"/>
      <c r="G13922" s="257"/>
      <c r="H13922" s="243">
        <f t="shared" ca="1" si="652"/>
        <v>45139</v>
      </c>
      <c r="I13922" s="244">
        <f t="shared" si="653"/>
        <v>43892</v>
      </c>
      <c r="J13922" s="244" t="str">
        <f t="shared" si="651"/>
        <v/>
      </c>
    </row>
    <row r="13923" spans="3:10" ht="12" thickBot="1" x14ac:dyDescent="0.25">
      <c r="C13923" s="254"/>
      <c r="D13923" s="254"/>
      <c r="E13923" s="255"/>
      <c r="F13923" s="256"/>
      <c r="G13923" s="257"/>
      <c r="H13923" s="243">
        <f t="shared" ca="1" si="652"/>
        <v>45139</v>
      </c>
      <c r="I13923" s="244">
        <f t="shared" si="653"/>
        <v>43892</v>
      </c>
      <c r="J13923" s="244" t="str">
        <f t="shared" si="651"/>
        <v/>
      </c>
    </row>
    <row r="13924" spans="3:10" ht="12" thickBot="1" x14ac:dyDescent="0.25">
      <c r="C13924" s="254"/>
      <c r="D13924" s="254"/>
      <c r="E13924" s="255"/>
      <c r="F13924" s="256"/>
      <c r="G13924" s="257"/>
      <c r="H13924" s="243">
        <f t="shared" ca="1" si="652"/>
        <v>45139</v>
      </c>
      <c r="I13924" s="244">
        <f t="shared" si="653"/>
        <v>43892</v>
      </c>
      <c r="J13924" s="244" t="str">
        <f t="shared" si="651"/>
        <v/>
      </c>
    </row>
    <row r="13925" spans="3:10" ht="12" thickBot="1" x14ac:dyDescent="0.25">
      <c r="C13925" s="254"/>
      <c r="D13925" s="254"/>
      <c r="E13925" s="255"/>
      <c r="F13925" s="256"/>
      <c r="G13925" s="257"/>
      <c r="H13925" s="243">
        <f t="shared" ca="1" si="652"/>
        <v>45139</v>
      </c>
      <c r="I13925" s="244">
        <f t="shared" si="653"/>
        <v>43892</v>
      </c>
      <c r="J13925" s="244" t="str">
        <f t="shared" si="651"/>
        <v/>
      </c>
    </row>
    <row r="13926" spans="3:10" ht="12" thickBot="1" x14ac:dyDescent="0.25">
      <c r="C13926" s="254"/>
      <c r="D13926" s="254"/>
      <c r="E13926" s="255"/>
      <c r="F13926" s="256"/>
      <c r="G13926" s="257"/>
      <c r="H13926" s="243">
        <f t="shared" ca="1" si="652"/>
        <v>45139</v>
      </c>
      <c r="I13926" s="244">
        <f t="shared" si="653"/>
        <v>43892</v>
      </c>
      <c r="J13926" s="244" t="str">
        <f t="shared" si="651"/>
        <v/>
      </c>
    </row>
    <row r="13927" spans="3:10" ht="12" thickBot="1" x14ac:dyDescent="0.25">
      <c r="C13927" s="254"/>
      <c r="D13927" s="254"/>
      <c r="E13927" s="255"/>
      <c r="F13927" s="256"/>
      <c r="G13927" s="257"/>
      <c r="H13927" s="243">
        <f t="shared" ca="1" si="652"/>
        <v>45139</v>
      </c>
      <c r="I13927" s="244">
        <f t="shared" si="653"/>
        <v>43892</v>
      </c>
      <c r="J13927" s="244" t="str">
        <f t="shared" si="651"/>
        <v/>
      </c>
    </row>
    <row r="13928" spans="3:10" ht="12" thickBot="1" x14ac:dyDescent="0.25">
      <c r="C13928" s="254"/>
      <c r="D13928" s="254"/>
      <c r="E13928" s="255"/>
      <c r="F13928" s="256"/>
      <c r="G13928" s="257"/>
      <c r="H13928" s="243">
        <f t="shared" ca="1" si="652"/>
        <v>45139</v>
      </c>
      <c r="I13928" s="244">
        <f t="shared" si="653"/>
        <v>43892</v>
      </c>
      <c r="J13928" s="244" t="str">
        <f t="shared" si="651"/>
        <v/>
      </c>
    </row>
    <row r="13929" spans="3:10" ht="12" thickBot="1" x14ac:dyDescent="0.25">
      <c r="C13929" s="254"/>
      <c r="D13929" s="254"/>
      <c r="E13929" s="255"/>
      <c r="F13929" s="256"/>
      <c r="G13929" s="257"/>
      <c r="H13929" s="243">
        <f t="shared" ca="1" si="652"/>
        <v>45139</v>
      </c>
      <c r="I13929" s="244">
        <f t="shared" si="653"/>
        <v>43892</v>
      </c>
      <c r="J13929" s="244" t="str">
        <f t="shared" si="651"/>
        <v/>
      </c>
    </row>
    <row r="13930" spans="3:10" ht="12" thickBot="1" x14ac:dyDescent="0.25">
      <c r="C13930" s="254"/>
      <c r="D13930" s="254"/>
      <c r="E13930" s="255"/>
      <c r="F13930" s="256"/>
      <c r="G13930" s="257"/>
      <c r="H13930" s="243">
        <f t="shared" ca="1" si="652"/>
        <v>45139</v>
      </c>
      <c r="I13930" s="244">
        <f t="shared" si="653"/>
        <v>43892</v>
      </c>
      <c r="J13930" s="244" t="str">
        <f t="shared" si="651"/>
        <v/>
      </c>
    </row>
    <row r="13931" spans="3:10" ht="12" thickBot="1" x14ac:dyDescent="0.25">
      <c r="C13931" s="254"/>
      <c r="D13931" s="254"/>
      <c r="E13931" s="255"/>
      <c r="F13931" s="256"/>
      <c r="G13931" s="257"/>
      <c r="H13931" s="243">
        <f t="shared" ca="1" si="652"/>
        <v>45139</v>
      </c>
      <c r="I13931" s="244">
        <f t="shared" si="653"/>
        <v>43892</v>
      </c>
      <c r="J13931" s="244" t="str">
        <f t="shared" si="651"/>
        <v/>
      </c>
    </row>
    <row r="13932" spans="3:10" ht="12" thickBot="1" x14ac:dyDescent="0.25">
      <c r="C13932" s="254"/>
      <c r="D13932" s="254"/>
      <c r="E13932" s="255"/>
      <c r="F13932" s="256"/>
      <c r="G13932" s="257"/>
      <c r="H13932" s="243">
        <f t="shared" ca="1" si="652"/>
        <v>45139</v>
      </c>
      <c r="I13932" s="244">
        <f t="shared" si="653"/>
        <v>43892</v>
      </c>
      <c r="J13932" s="244" t="str">
        <f t="shared" si="651"/>
        <v/>
      </c>
    </row>
    <row r="13933" spans="3:10" ht="12" thickBot="1" x14ac:dyDescent="0.25">
      <c r="C13933" s="254"/>
      <c r="D13933" s="254"/>
      <c r="E13933" s="255"/>
      <c r="F13933" s="256"/>
      <c r="G13933" s="257"/>
      <c r="H13933" s="243">
        <f t="shared" ca="1" si="652"/>
        <v>45139</v>
      </c>
      <c r="I13933" s="244">
        <f t="shared" si="653"/>
        <v>43892</v>
      </c>
      <c r="J13933" s="244" t="str">
        <f t="shared" si="651"/>
        <v/>
      </c>
    </row>
    <row r="13934" spans="3:10" ht="12" thickBot="1" x14ac:dyDescent="0.25">
      <c r="C13934" s="254"/>
      <c r="D13934" s="254"/>
      <c r="E13934" s="255"/>
      <c r="F13934" s="256"/>
      <c r="G13934" s="257"/>
      <c r="H13934" s="243">
        <f t="shared" ca="1" si="652"/>
        <v>45139</v>
      </c>
      <c r="I13934" s="244">
        <f t="shared" si="653"/>
        <v>43892</v>
      </c>
      <c r="J13934" s="244" t="str">
        <f t="shared" si="651"/>
        <v/>
      </c>
    </row>
    <row r="13935" spans="3:10" ht="12" thickBot="1" x14ac:dyDescent="0.25">
      <c r="C13935" s="254"/>
      <c r="D13935" s="254"/>
      <c r="E13935" s="255"/>
      <c r="F13935" s="256"/>
      <c r="G13935" s="257"/>
      <c r="H13935" s="243">
        <f t="shared" ca="1" si="652"/>
        <v>45139</v>
      </c>
      <c r="I13935" s="244">
        <f t="shared" si="653"/>
        <v>43892</v>
      </c>
      <c r="J13935" s="244" t="str">
        <f t="shared" si="651"/>
        <v/>
      </c>
    </row>
    <row r="13936" spans="3:10" ht="12" thickBot="1" x14ac:dyDescent="0.25">
      <c r="C13936" s="254"/>
      <c r="D13936" s="254"/>
      <c r="E13936" s="255"/>
      <c r="F13936" s="256"/>
      <c r="G13936" s="257"/>
      <c r="H13936" s="243">
        <f t="shared" ca="1" si="652"/>
        <v>45139</v>
      </c>
      <c r="I13936" s="244">
        <f t="shared" si="653"/>
        <v>43892</v>
      </c>
      <c r="J13936" s="244" t="str">
        <f t="shared" si="651"/>
        <v/>
      </c>
    </row>
    <row r="13937" spans="3:10" ht="12" thickBot="1" x14ac:dyDescent="0.25">
      <c r="C13937" s="254"/>
      <c r="D13937" s="254"/>
      <c r="E13937" s="255"/>
      <c r="F13937" s="256"/>
      <c r="G13937" s="257"/>
      <c r="H13937" s="243">
        <f t="shared" ca="1" si="652"/>
        <v>45139</v>
      </c>
      <c r="I13937" s="244">
        <f t="shared" si="653"/>
        <v>43892</v>
      </c>
      <c r="J13937" s="244" t="str">
        <f t="shared" si="651"/>
        <v/>
      </c>
    </row>
    <row r="13938" spans="3:10" ht="12" thickBot="1" x14ac:dyDescent="0.25">
      <c r="C13938" s="254"/>
      <c r="D13938" s="254"/>
      <c r="E13938" s="255"/>
      <c r="F13938" s="256"/>
      <c r="G13938" s="257"/>
      <c r="H13938" s="243">
        <f t="shared" ca="1" si="652"/>
        <v>45139</v>
      </c>
      <c r="I13938" s="244">
        <f t="shared" si="653"/>
        <v>43892</v>
      </c>
      <c r="J13938" s="244" t="str">
        <f t="shared" si="651"/>
        <v/>
      </c>
    </row>
    <row r="13939" spans="3:10" ht="12" thickBot="1" x14ac:dyDescent="0.25">
      <c r="C13939" s="254"/>
      <c r="D13939" s="254"/>
      <c r="E13939" s="255"/>
      <c r="F13939" s="256"/>
      <c r="G13939" s="257"/>
      <c r="H13939" s="243">
        <f t="shared" ca="1" si="652"/>
        <v>45139</v>
      </c>
      <c r="I13939" s="244">
        <f t="shared" si="653"/>
        <v>43892</v>
      </c>
      <c r="J13939" s="244" t="str">
        <f t="shared" si="651"/>
        <v/>
      </c>
    </row>
    <row r="13940" spans="3:10" ht="12" thickBot="1" x14ac:dyDescent="0.25">
      <c r="C13940" s="254"/>
      <c r="D13940" s="254"/>
      <c r="E13940" s="255"/>
      <c r="F13940" s="256"/>
      <c r="G13940" s="257"/>
      <c r="H13940" s="243">
        <f t="shared" ca="1" si="652"/>
        <v>45139</v>
      </c>
      <c r="I13940" s="244">
        <f t="shared" si="653"/>
        <v>43892</v>
      </c>
      <c r="J13940" s="244" t="str">
        <f t="shared" si="651"/>
        <v/>
      </c>
    </row>
    <row r="13941" spans="3:10" ht="12" thickBot="1" x14ac:dyDescent="0.25">
      <c r="C13941" s="254"/>
      <c r="D13941" s="254"/>
      <c r="E13941" s="255"/>
      <c r="F13941" s="256"/>
      <c r="G13941" s="257"/>
      <c r="H13941" s="243">
        <f t="shared" ca="1" si="652"/>
        <v>45139</v>
      </c>
      <c r="I13941" s="244">
        <f t="shared" si="653"/>
        <v>43892</v>
      </c>
      <c r="J13941" s="244" t="str">
        <f t="shared" si="651"/>
        <v/>
      </c>
    </row>
    <row r="13942" spans="3:10" ht="12" thickBot="1" x14ac:dyDescent="0.25">
      <c r="C13942" s="254"/>
      <c r="D13942" s="254"/>
      <c r="E13942" s="255"/>
      <c r="F13942" s="256"/>
      <c r="G13942" s="257"/>
      <c r="H13942" s="243">
        <f t="shared" ca="1" si="652"/>
        <v>45139</v>
      </c>
      <c r="I13942" s="244">
        <f t="shared" si="653"/>
        <v>43892</v>
      </c>
      <c r="J13942" s="244" t="str">
        <f t="shared" si="651"/>
        <v/>
      </c>
    </row>
    <row r="13943" spans="3:10" ht="12" thickBot="1" x14ac:dyDescent="0.25">
      <c r="C13943" s="254"/>
      <c r="D13943" s="254"/>
      <c r="E13943" s="255"/>
      <c r="F13943" s="256"/>
      <c r="G13943" s="257"/>
      <c r="H13943" s="243">
        <f t="shared" ca="1" si="652"/>
        <v>45139</v>
      </c>
      <c r="I13943" s="244">
        <f t="shared" si="653"/>
        <v>43892</v>
      </c>
      <c r="J13943" s="244" t="str">
        <f t="shared" si="651"/>
        <v/>
      </c>
    </row>
    <row r="13944" spans="3:10" ht="12" thickBot="1" x14ac:dyDescent="0.25">
      <c r="C13944" s="254"/>
      <c r="D13944" s="254"/>
      <c r="E13944" s="255"/>
      <c r="F13944" s="256"/>
      <c r="G13944" s="257"/>
      <c r="H13944" s="243">
        <f t="shared" ca="1" si="652"/>
        <v>45139</v>
      </c>
      <c r="I13944" s="244">
        <f t="shared" si="653"/>
        <v>43892</v>
      </c>
      <c r="J13944" s="244" t="str">
        <f t="shared" si="651"/>
        <v/>
      </c>
    </row>
    <row r="13945" spans="3:10" ht="12" thickBot="1" x14ac:dyDescent="0.25">
      <c r="C13945" s="254"/>
      <c r="D13945" s="254"/>
      <c r="E13945" s="255"/>
      <c r="F13945" s="256"/>
      <c r="G13945" s="257"/>
      <c r="H13945" s="243">
        <f t="shared" ca="1" si="652"/>
        <v>45139</v>
      </c>
      <c r="I13945" s="244">
        <f t="shared" si="653"/>
        <v>43892</v>
      </c>
      <c r="J13945" s="244" t="str">
        <f t="shared" si="651"/>
        <v/>
      </c>
    </row>
    <row r="13946" spans="3:10" ht="12" thickBot="1" x14ac:dyDescent="0.25">
      <c r="C13946" s="254"/>
      <c r="D13946" s="254"/>
      <c r="E13946" s="255"/>
      <c r="F13946" s="256"/>
      <c r="G13946" s="257"/>
      <c r="H13946" s="243">
        <f t="shared" ca="1" si="652"/>
        <v>45139</v>
      </c>
      <c r="I13946" s="244">
        <f t="shared" si="653"/>
        <v>43892</v>
      </c>
      <c r="J13946" s="244" t="str">
        <f t="shared" si="651"/>
        <v/>
      </c>
    </row>
    <row r="13947" spans="3:10" ht="12" thickBot="1" x14ac:dyDescent="0.25">
      <c r="C13947" s="254"/>
      <c r="D13947" s="254"/>
      <c r="E13947" s="255"/>
      <c r="F13947" s="256"/>
      <c r="G13947" s="257"/>
      <c r="H13947" s="243">
        <f t="shared" ca="1" si="652"/>
        <v>45139</v>
      </c>
      <c r="I13947" s="244">
        <f t="shared" si="653"/>
        <v>43892</v>
      </c>
      <c r="J13947" s="244" t="str">
        <f t="shared" si="651"/>
        <v/>
      </c>
    </row>
    <row r="13948" spans="3:10" ht="12" thickBot="1" x14ac:dyDescent="0.25">
      <c r="C13948" s="254"/>
      <c r="D13948" s="254"/>
      <c r="E13948" s="255"/>
      <c r="F13948" s="256"/>
      <c r="G13948" s="257"/>
      <c r="H13948" s="243">
        <f t="shared" ca="1" si="652"/>
        <v>45139</v>
      </c>
      <c r="I13948" s="244">
        <f t="shared" si="653"/>
        <v>43892</v>
      </c>
      <c r="J13948" s="244" t="str">
        <f t="shared" si="651"/>
        <v/>
      </c>
    </row>
    <row r="13949" spans="3:10" ht="12" thickBot="1" x14ac:dyDescent="0.25">
      <c r="C13949" s="254"/>
      <c r="D13949" s="254"/>
      <c r="E13949" s="255"/>
      <c r="F13949" s="256"/>
      <c r="G13949" s="257"/>
      <c r="H13949" s="243">
        <f t="shared" ca="1" si="652"/>
        <v>45139</v>
      </c>
      <c r="I13949" s="244">
        <f t="shared" si="653"/>
        <v>43892</v>
      </c>
      <c r="J13949" s="244" t="str">
        <f t="shared" si="651"/>
        <v/>
      </c>
    </row>
    <row r="13950" spans="3:10" ht="12" thickBot="1" x14ac:dyDescent="0.25">
      <c r="C13950" s="254"/>
      <c r="D13950" s="254"/>
      <c r="E13950" s="255"/>
      <c r="F13950" s="256"/>
      <c r="G13950" s="257"/>
      <c r="H13950" s="243">
        <f t="shared" ca="1" si="652"/>
        <v>45139</v>
      </c>
      <c r="I13950" s="244">
        <f t="shared" si="653"/>
        <v>43892</v>
      </c>
      <c r="J13950" s="244" t="str">
        <f t="shared" si="651"/>
        <v/>
      </c>
    </row>
    <row r="13951" spans="3:10" ht="12" thickBot="1" x14ac:dyDescent="0.25">
      <c r="C13951" s="254"/>
      <c r="D13951" s="254"/>
      <c r="E13951" s="255"/>
      <c r="F13951" s="256"/>
      <c r="G13951" s="257"/>
      <c r="H13951" s="243">
        <f t="shared" ca="1" si="652"/>
        <v>45139</v>
      </c>
      <c r="I13951" s="244">
        <f t="shared" si="653"/>
        <v>43892</v>
      </c>
      <c r="J13951" s="244" t="str">
        <f t="shared" si="651"/>
        <v/>
      </c>
    </row>
    <row r="13952" spans="3:10" ht="12" thickBot="1" x14ac:dyDescent="0.25">
      <c r="C13952" s="254"/>
      <c r="D13952" s="254"/>
      <c r="E13952" s="255"/>
      <c r="F13952" s="256"/>
      <c r="G13952" s="257"/>
      <c r="H13952" s="243">
        <f t="shared" ca="1" si="652"/>
        <v>45139</v>
      </c>
      <c r="I13952" s="244">
        <f t="shared" si="653"/>
        <v>43892</v>
      </c>
      <c r="J13952" s="244" t="str">
        <f t="shared" si="651"/>
        <v/>
      </c>
    </row>
    <row r="13953" spans="3:10" ht="12" thickBot="1" x14ac:dyDescent="0.25">
      <c r="C13953" s="254"/>
      <c r="D13953" s="254"/>
      <c r="E13953" s="255"/>
      <c r="F13953" s="256"/>
      <c r="G13953" s="257"/>
      <c r="H13953" s="243">
        <f t="shared" ca="1" si="652"/>
        <v>45139</v>
      </c>
      <c r="I13953" s="244">
        <f t="shared" si="653"/>
        <v>43892</v>
      </c>
      <c r="J13953" s="244" t="str">
        <f t="shared" si="651"/>
        <v/>
      </c>
    </row>
    <row r="13954" spans="3:10" ht="12" thickBot="1" x14ac:dyDescent="0.25">
      <c r="C13954" s="254"/>
      <c r="D13954" s="254"/>
      <c r="E13954" s="255"/>
      <c r="F13954" s="256"/>
      <c r="G13954" s="257"/>
      <c r="H13954" s="243">
        <f t="shared" ca="1" si="652"/>
        <v>45139</v>
      </c>
      <c r="I13954" s="244">
        <f t="shared" si="653"/>
        <v>43892</v>
      </c>
      <c r="J13954" s="244" t="str">
        <f t="shared" si="651"/>
        <v/>
      </c>
    </row>
    <row r="13955" spans="3:10" ht="12" thickBot="1" x14ac:dyDescent="0.25">
      <c r="C13955" s="254"/>
      <c r="D13955" s="254"/>
      <c r="E13955" s="255"/>
      <c r="F13955" s="256"/>
      <c r="G13955" s="257"/>
      <c r="H13955" s="243">
        <f t="shared" ca="1" si="652"/>
        <v>45139</v>
      </c>
      <c r="I13955" s="244">
        <f t="shared" si="653"/>
        <v>43892</v>
      </c>
      <c r="J13955" s="244" t="str">
        <f t="shared" si="651"/>
        <v/>
      </c>
    </row>
    <row r="13956" spans="3:10" ht="12" thickBot="1" x14ac:dyDescent="0.25">
      <c r="C13956" s="254"/>
      <c r="D13956" s="254"/>
      <c r="E13956" s="255"/>
      <c r="F13956" s="256"/>
      <c r="G13956" s="257"/>
      <c r="H13956" s="243">
        <f t="shared" ca="1" si="652"/>
        <v>45139</v>
      </c>
      <c r="I13956" s="244">
        <f t="shared" si="653"/>
        <v>43892</v>
      </c>
      <c r="J13956" s="244" t="str">
        <f t="shared" si="651"/>
        <v/>
      </c>
    </row>
    <row r="13957" spans="3:10" ht="12" thickBot="1" x14ac:dyDescent="0.25">
      <c r="C13957" s="254"/>
      <c r="D13957" s="254"/>
      <c r="E13957" s="255"/>
      <c r="F13957" s="256"/>
      <c r="G13957" s="257"/>
      <c r="H13957" s="243">
        <f t="shared" ca="1" si="652"/>
        <v>45139</v>
      </c>
      <c r="I13957" s="244">
        <f t="shared" si="653"/>
        <v>43892</v>
      </c>
      <c r="J13957" s="244" t="str">
        <f t="shared" si="651"/>
        <v/>
      </c>
    </row>
    <row r="13958" spans="3:10" ht="12" thickBot="1" x14ac:dyDescent="0.25">
      <c r="C13958" s="254"/>
      <c r="D13958" s="254"/>
      <c r="E13958" s="255"/>
      <c r="F13958" s="256"/>
      <c r="G13958" s="257"/>
      <c r="H13958" s="243">
        <f t="shared" ca="1" si="652"/>
        <v>45139</v>
      </c>
      <c r="I13958" s="244">
        <f t="shared" si="653"/>
        <v>43892</v>
      </c>
      <c r="J13958" s="244" t="str">
        <f t="shared" ref="J13958:J14021" si="654">IF(G13958="","",IF(G13958&gt;=0,"Debitoren",IF(G13958&lt;0,"Kreditoren","")))</f>
        <v/>
      </c>
    </row>
    <row r="13959" spans="3:10" ht="12" thickBot="1" x14ac:dyDescent="0.25">
      <c r="C13959" s="254"/>
      <c r="D13959" s="254"/>
      <c r="E13959" s="255"/>
      <c r="F13959" s="256"/>
      <c r="G13959" s="257"/>
      <c r="H13959" s="243">
        <f t="shared" ref="H13959:H14022" ca="1" si="655">IF(F13959&lt;$F$2,EOMONTH($F$2,-1)+1,EOMONTH(F13959,-1)+1)</f>
        <v>45139</v>
      </c>
      <c r="I13959" s="244">
        <f t="shared" ref="I13959:I14022" si="656">IF(F13959&lt;$I$2,IF(   WEEKDAY(EOMONTH($I$2,-1)+1)=1,EOMONTH($I$2,-1)+1+1,EOMONTH($I$2,-1)+1),IF(WEEKDAY(F13959)=1,F13959+1,F13959))</f>
        <v>43892</v>
      </c>
      <c r="J13959" s="244" t="str">
        <f t="shared" si="654"/>
        <v/>
      </c>
    </row>
    <row r="13960" spans="3:10" ht="12" thickBot="1" x14ac:dyDescent="0.25">
      <c r="C13960" s="254"/>
      <c r="D13960" s="254"/>
      <c r="E13960" s="255"/>
      <c r="F13960" s="256"/>
      <c r="G13960" s="257"/>
      <c r="H13960" s="243">
        <f t="shared" ca="1" si="655"/>
        <v>45139</v>
      </c>
      <c r="I13960" s="244">
        <f t="shared" si="656"/>
        <v>43892</v>
      </c>
      <c r="J13960" s="244" t="str">
        <f t="shared" si="654"/>
        <v/>
      </c>
    </row>
    <row r="13961" spans="3:10" ht="12" thickBot="1" x14ac:dyDescent="0.25">
      <c r="C13961" s="254"/>
      <c r="D13961" s="254"/>
      <c r="E13961" s="255"/>
      <c r="F13961" s="256"/>
      <c r="G13961" s="257"/>
      <c r="H13961" s="243">
        <f t="shared" ca="1" si="655"/>
        <v>45139</v>
      </c>
      <c r="I13961" s="244">
        <f t="shared" si="656"/>
        <v>43892</v>
      </c>
      <c r="J13961" s="244" t="str">
        <f t="shared" si="654"/>
        <v/>
      </c>
    </row>
    <row r="13962" spans="3:10" ht="12" thickBot="1" x14ac:dyDescent="0.25">
      <c r="C13962" s="254"/>
      <c r="D13962" s="254"/>
      <c r="E13962" s="255"/>
      <c r="F13962" s="256"/>
      <c r="G13962" s="257"/>
      <c r="H13962" s="243">
        <f t="shared" ca="1" si="655"/>
        <v>45139</v>
      </c>
      <c r="I13962" s="244">
        <f t="shared" si="656"/>
        <v>43892</v>
      </c>
      <c r="J13962" s="244" t="str">
        <f t="shared" si="654"/>
        <v/>
      </c>
    </row>
    <row r="13963" spans="3:10" ht="12" thickBot="1" x14ac:dyDescent="0.25">
      <c r="C13963" s="254"/>
      <c r="D13963" s="254"/>
      <c r="E13963" s="255"/>
      <c r="F13963" s="256"/>
      <c r="G13963" s="257"/>
      <c r="H13963" s="243">
        <f t="shared" ca="1" si="655"/>
        <v>45139</v>
      </c>
      <c r="I13963" s="244">
        <f t="shared" si="656"/>
        <v>43892</v>
      </c>
      <c r="J13963" s="244" t="str">
        <f t="shared" si="654"/>
        <v/>
      </c>
    </row>
    <row r="13964" spans="3:10" ht="12" thickBot="1" x14ac:dyDescent="0.25">
      <c r="C13964" s="254"/>
      <c r="D13964" s="254"/>
      <c r="E13964" s="255"/>
      <c r="F13964" s="256"/>
      <c r="G13964" s="257"/>
      <c r="H13964" s="243">
        <f t="shared" ca="1" si="655"/>
        <v>45139</v>
      </c>
      <c r="I13964" s="244">
        <f t="shared" si="656"/>
        <v>43892</v>
      </c>
      <c r="J13964" s="244" t="str">
        <f t="shared" si="654"/>
        <v/>
      </c>
    </row>
    <row r="13965" spans="3:10" ht="12" thickBot="1" x14ac:dyDescent="0.25">
      <c r="C13965" s="254"/>
      <c r="D13965" s="254"/>
      <c r="E13965" s="255"/>
      <c r="F13965" s="256"/>
      <c r="G13965" s="257"/>
      <c r="H13965" s="243">
        <f t="shared" ca="1" si="655"/>
        <v>45139</v>
      </c>
      <c r="I13965" s="244">
        <f t="shared" si="656"/>
        <v>43892</v>
      </c>
      <c r="J13965" s="244" t="str">
        <f t="shared" si="654"/>
        <v/>
      </c>
    </row>
    <row r="13966" spans="3:10" ht="12" thickBot="1" x14ac:dyDescent="0.25">
      <c r="C13966" s="254"/>
      <c r="D13966" s="254"/>
      <c r="E13966" s="255"/>
      <c r="F13966" s="256"/>
      <c r="G13966" s="257"/>
      <c r="H13966" s="243">
        <f t="shared" ca="1" si="655"/>
        <v>45139</v>
      </c>
      <c r="I13966" s="244">
        <f t="shared" si="656"/>
        <v>43892</v>
      </c>
      <c r="J13966" s="244" t="str">
        <f t="shared" si="654"/>
        <v/>
      </c>
    </row>
    <row r="13967" spans="3:10" ht="12" thickBot="1" x14ac:dyDescent="0.25">
      <c r="C13967" s="254"/>
      <c r="D13967" s="254"/>
      <c r="E13967" s="255"/>
      <c r="F13967" s="256"/>
      <c r="G13967" s="257"/>
      <c r="H13967" s="243">
        <f t="shared" ca="1" si="655"/>
        <v>45139</v>
      </c>
      <c r="I13967" s="244">
        <f t="shared" si="656"/>
        <v>43892</v>
      </c>
      <c r="J13967" s="244" t="str">
        <f t="shared" si="654"/>
        <v/>
      </c>
    </row>
    <row r="13968" spans="3:10" ht="12" thickBot="1" x14ac:dyDescent="0.25">
      <c r="C13968" s="254"/>
      <c r="D13968" s="254"/>
      <c r="E13968" s="255"/>
      <c r="F13968" s="256"/>
      <c r="G13968" s="257"/>
      <c r="H13968" s="243">
        <f t="shared" ca="1" si="655"/>
        <v>45139</v>
      </c>
      <c r="I13968" s="244">
        <f t="shared" si="656"/>
        <v>43892</v>
      </c>
      <c r="J13968" s="244" t="str">
        <f t="shared" si="654"/>
        <v/>
      </c>
    </row>
    <row r="13969" spans="3:10" ht="12" thickBot="1" x14ac:dyDescent="0.25">
      <c r="C13969" s="254"/>
      <c r="D13969" s="254"/>
      <c r="E13969" s="255"/>
      <c r="F13969" s="256"/>
      <c r="G13969" s="257"/>
      <c r="H13969" s="243">
        <f t="shared" ca="1" si="655"/>
        <v>45139</v>
      </c>
      <c r="I13969" s="244">
        <f t="shared" si="656"/>
        <v>43892</v>
      </c>
      <c r="J13969" s="244" t="str">
        <f t="shared" si="654"/>
        <v/>
      </c>
    </row>
    <row r="13970" spans="3:10" ht="12" thickBot="1" x14ac:dyDescent="0.25">
      <c r="C13970" s="254"/>
      <c r="D13970" s="254"/>
      <c r="E13970" s="255"/>
      <c r="F13970" s="256"/>
      <c r="G13970" s="257"/>
      <c r="H13970" s="243">
        <f t="shared" ca="1" si="655"/>
        <v>45139</v>
      </c>
      <c r="I13970" s="244">
        <f t="shared" si="656"/>
        <v>43892</v>
      </c>
      <c r="J13970" s="244" t="str">
        <f t="shared" si="654"/>
        <v/>
      </c>
    </row>
    <row r="13971" spans="3:10" ht="12" thickBot="1" x14ac:dyDescent="0.25">
      <c r="C13971" s="254"/>
      <c r="D13971" s="254"/>
      <c r="E13971" s="255"/>
      <c r="F13971" s="256"/>
      <c r="G13971" s="257"/>
      <c r="H13971" s="243">
        <f t="shared" ca="1" si="655"/>
        <v>45139</v>
      </c>
      <c r="I13971" s="244">
        <f t="shared" si="656"/>
        <v>43892</v>
      </c>
      <c r="J13971" s="244" t="str">
        <f t="shared" si="654"/>
        <v/>
      </c>
    </row>
    <row r="13972" spans="3:10" ht="12" thickBot="1" x14ac:dyDescent="0.25">
      <c r="C13972" s="254"/>
      <c r="D13972" s="254"/>
      <c r="E13972" s="255"/>
      <c r="F13972" s="256"/>
      <c r="G13972" s="257"/>
      <c r="H13972" s="243">
        <f t="shared" ca="1" si="655"/>
        <v>45139</v>
      </c>
      <c r="I13972" s="244">
        <f t="shared" si="656"/>
        <v>43892</v>
      </c>
      <c r="J13972" s="244" t="str">
        <f t="shared" si="654"/>
        <v/>
      </c>
    </row>
    <row r="13973" spans="3:10" ht="12" thickBot="1" x14ac:dyDescent="0.25">
      <c r="C13973" s="254"/>
      <c r="D13973" s="254"/>
      <c r="E13973" s="255"/>
      <c r="F13973" s="256"/>
      <c r="G13973" s="257"/>
      <c r="H13973" s="243">
        <f t="shared" ca="1" si="655"/>
        <v>45139</v>
      </c>
      <c r="I13973" s="244">
        <f t="shared" si="656"/>
        <v>43892</v>
      </c>
      <c r="J13973" s="244" t="str">
        <f t="shared" si="654"/>
        <v/>
      </c>
    </row>
    <row r="13974" spans="3:10" ht="12" thickBot="1" x14ac:dyDescent="0.25">
      <c r="C13974" s="254"/>
      <c r="D13974" s="254"/>
      <c r="E13974" s="255"/>
      <c r="F13974" s="256"/>
      <c r="G13974" s="257"/>
      <c r="H13974" s="243">
        <f t="shared" ca="1" si="655"/>
        <v>45139</v>
      </c>
      <c r="I13974" s="244">
        <f t="shared" si="656"/>
        <v>43892</v>
      </c>
      <c r="J13974" s="244" t="str">
        <f t="shared" si="654"/>
        <v/>
      </c>
    </row>
    <row r="13975" spans="3:10" ht="12" thickBot="1" x14ac:dyDescent="0.25">
      <c r="C13975" s="254"/>
      <c r="D13975" s="254"/>
      <c r="E13975" s="255"/>
      <c r="F13975" s="256"/>
      <c r="G13975" s="257"/>
      <c r="H13975" s="243">
        <f t="shared" ca="1" si="655"/>
        <v>45139</v>
      </c>
      <c r="I13975" s="244">
        <f t="shared" si="656"/>
        <v>43892</v>
      </c>
      <c r="J13975" s="244" t="str">
        <f t="shared" si="654"/>
        <v/>
      </c>
    </row>
    <row r="13976" spans="3:10" ht="12" thickBot="1" x14ac:dyDescent="0.25">
      <c r="C13976" s="254"/>
      <c r="D13976" s="254"/>
      <c r="E13976" s="255"/>
      <c r="F13976" s="256"/>
      <c r="G13976" s="257"/>
      <c r="H13976" s="243">
        <f t="shared" ca="1" si="655"/>
        <v>45139</v>
      </c>
      <c r="I13976" s="244">
        <f t="shared" si="656"/>
        <v>43892</v>
      </c>
      <c r="J13976" s="244" t="str">
        <f t="shared" si="654"/>
        <v/>
      </c>
    </row>
    <row r="13977" spans="3:10" ht="12" thickBot="1" x14ac:dyDescent="0.25">
      <c r="C13977" s="254"/>
      <c r="D13977" s="254"/>
      <c r="E13977" s="255"/>
      <c r="F13977" s="256"/>
      <c r="G13977" s="257"/>
      <c r="H13977" s="243">
        <f t="shared" ca="1" si="655"/>
        <v>45139</v>
      </c>
      <c r="I13977" s="244">
        <f t="shared" si="656"/>
        <v>43892</v>
      </c>
      <c r="J13977" s="244" t="str">
        <f t="shared" si="654"/>
        <v/>
      </c>
    </row>
    <row r="13978" spans="3:10" ht="12" thickBot="1" x14ac:dyDescent="0.25">
      <c r="C13978" s="254"/>
      <c r="D13978" s="254"/>
      <c r="E13978" s="255"/>
      <c r="F13978" s="256"/>
      <c r="G13978" s="257"/>
      <c r="H13978" s="243">
        <f t="shared" ca="1" si="655"/>
        <v>45139</v>
      </c>
      <c r="I13978" s="244">
        <f t="shared" si="656"/>
        <v>43892</v>
      </c>
      <c r="J13978" s="244" t="str">
        <f t="shared" si="654"/>
        <v/>
      </c>
    </row>
    <row r="13979" spans="3:10" ht="12" thickBot="1" x14ac:dyDescent="0.25">
      <c r="C13979" s="254"/>
      <c r="D13979" s="254"/>
      <c r="E13979" s="255"/>
      <c r="F13979" s="256"/>
      <c r="G13979" s="257"/>
      <c r="H13979" s="243">
        <f t="shared" ca="1" si="655"/>
        <v>45139</v>
      </c>
      <c r="I13979" s="244">
        <f t="shared" si="656"/>
        <v>43892</v>
      </c>
      <c r="J13979" s="244" t="str">
        <f t="shared" si="654"/>
        <v/>
      </c>
    </row>
    <row r="13980" spans="3:10" ht="12" thickBot="1" x14ac:dyDescent="0.25">
      <c r="C13980" s="254"/>
      <c r="D13980" s="254"/>
      <c r="E13980" s="255"/>
      <c r="F13980" s="256"/>
      <c r="G13980" s="257"/>
      <c r="H13980" s="243">
        <f t="shared" ca="1" si="655"/>
        <v>45139</v>
      </c>
      <c r="I13980" s="244">
        <f t="shared" si="656"/>
        <v>43892</v>
      </c>
      <c r="J13980" s="244" t="str">
        <f t="shared" si="654"/>
        <v/>
      </c>
    </row>
    <row r="13981" spans="3:10" ht="12" thickBot="1" x14ac:dyDescent="0.25">
      <c r="C13981" s="254"/>
      <c r="D13981" s="254"/>
      <c r="E13981" s="255"/>
      <c r="F13981" s="256"/>
      <c r="G13981" s="257"/>
      <c r="H13981" s="243">
        <f t="shared" ca="1" si="655"/>
        <v>45139</v>
      </c>
      <c r="I13981" s="244">
        <f t="shared" si="656"/>
        <v>43892</v>
      </c>
      <c r="J13981" s="244" t="str">
        <f t="shared" si="654"/>
        <v/>
      </c>
    </row>
    <row r="13982" spans="3:10" ht="12" thickBot="1" x14ac:dyDescent="0.25">
      <c r="C13982" s="254"/>
      <c r="D13982" s="254"/>
      <c r="E13982" s="255"/>
      <c r="F13982" s="256"/>
      <c r="G13982" s="257"/>
      <c r="H13982" s="243">
        <f t="shared" ca="1" si="655"/>
        <v>45139</v>
      </c>
      <c r="I13982" s="244">
        <f t="shared" si="656"/>
        <v>43892</v>
      </c>
      <c r="J13982" s="244" t="str">
        <f t="shared" si="654"/>
        <v/>
      </c>
    </row>
    <row r="13983" spans="3:10" ht="12" thickBot="1" x14ac:dyDescent="0.25">
      <c r="C13983" s="254"/>
      <c r="D13983" s="254"/>
      <c r="E13983" s="255"/>
      <c r="F13983" s="256"/>
      <c r="G13983" s="257"/>
      <c r="H13983" s="243">
        <f t="shared" ca="1" si="655"/>
        <v>45139</v>
      </c>
      <c r="I13983" s="244">
        <f t="shared" si="656"/>
        <v>43892</v>
      </c>
      <c r="J13983" s="244" t="str">
        <f t="shared" si="654"/>
        <v/>
      </c>
    </row>
    <row r="13984" spans="3:10" ht="12" thickBot="1" x14ac:dyDescent="0.25">
      <c r="C13984" s="254"/>
      <c r="D13984" s="254"/>
      <c r="E13984" s="255"/>
      <c r="F13984" s="256"/>
      <c r="G13984" s="257"/>
      <c r="H13984" s="243">
        <f t="shared" ca="1" si="655"/>
        <v>45139</v>
      </c>
      <c r="I13984" s="244">
        <f t="shared" si="656"/>
        <v>43892</v>
      </c>
      <c r="J13984" s="244" t="str">
        <f t="shared" si="654"/>
        <v/>
      </c>
    </row>
    <row r="13985" spans="3:10" ht="12" thickBot="1" x14ac:dyDescent="0.25">
      <c r="C13985" s="254"/>
      <c r="D13985" s="254"/>
      <c r="E13985" s="255"/>
      <c r="F13985" s="256"/>
      <c r="G13985" s="257"/>
      <c r="H13985" s="243">
        <f t="shared" ca="1" si="655"/>
        <v>45139</v>
      </c>
      <c r="I13985" s="244">
        <f t="shared" si="656"/>
        <v>43892</v>
      </c>
      <c r="J13985" s="244" t="str">
        <f t="shared" si="654"/>
        <v/>
      </c>
    </row>
    <row r="13986" spans="3:10" ht="12" thickBot="1" x14ac:dyDescent="0.25">
      <c r="C13986" s="254"/>
      <c r="D13986" s="254"/>
      <c r="E13986" s="255"/>
      <c r="F13986" s="256"/>
      <c r="G13986" s="257"/>
      <c r="H13986" s="243">
        <f t="shared" ca="1" si="655"/>
        <v>45139</v>
      </c>
      <c r="I13986" s="244">
        <f t="shared" si="656"/>
        <v>43892</v>
      </c>
      <c r="J13986" s="244" t="str">
        <f t="shared" si="654"/>
        <v/>
      </c>
    </row>
    <row r="13987" spans="3:10" ht="12" thickBot="1" x14ac:dyDescent="0.25">
      <c r="C13987" s="254"/>
      <c r="D13987" s="254"/>
      <c r="E13987" s="255"/>
      <c r="F13987" s="256"/>
      <c r="G13987" s="257"/>
      <c r="H13987" s="243">
        <f t="shared" ca="1" si="655"/>
        <v>45139</v>
      </c>
      <c r="I13987" s="244">
        <f t="shared" si="656"/>
        <v>43892</v>
      </c>
      <c r="J13987" s="244" t="str">
        <f t="shared" si="654"/>
        <v/>
      </c>
    </row>
    <row r="13988" spans="3:10" ht="12" thickBot="1" x14ac:dyDescent="0.25">
      <c r="C13988" s="254"/>
      <c r="D13988" s="254"/>
      <c r="E13988" s="255"/>
      <c r="F13988" s="256"/>
      <c r="G13988" s="257"/>
      <c r="H13988" s="243">
        <f t="shared" ca="1" si="655"/>
        <v>45139</v>
      </c>
      <c r="I13988" s="244">
        <f t="shared" si="656"/>
        <v>43892</v>
      </c>
      <c r="J13988" s="244" t="str">
        <f t="shared" si="654"/>
        <v/>
      </c>
    </row>
    <row r="13989" spans="3:10" ht="12" thickBot="1" x14ac:dyDescent="0.25">
      <c r="C13989" s="254"/>
      <c r="D13989" s="254"/>
      <c r="E13989" s="255"/>
      <c r="F13989" s="256"/>
      <c r="G13989" s="257"/>
      <c r="H13989" s="243">
        <f t="shared" ca="1" si="655"/>
        <v>45139</v>
      </c>
      <c r="I13989" s="244">
        <f t="shared" si="656"/>
        <v>43892</v>
      </c>
      <c r="J13989" s="244" t="str">
        <f t="shared" si="654"/>
        <v/>
      </c>
    </row>
    <row r="13990" spans="3:10" ht="12" thickBot="1" x14ac:dyDescent="0.25">
      <c r="C13990" s="254"/>
      <c r="D13990" s="254"/>
      <c r="E13990" s="255"/>
      <c r="F13990" s="256"/>
      <c r="G13990" s="257"/>
      <c r="H13990" s="243">
        <f t="shared" ca="1" si="655"/>
        <v>45139</v>
      </c>
      <c r="I13990" s="244">
        <f t="shared" si="656"/>
        <v>43892</v>
      </c>
      <c r="J13990" s="244" t="str">
        <f t="shared" si="654"/>
        <v/>
      </c>
    </row>
    <row r="13991" spans="3:10" ht="12" thickBot="1" x14ac:dyDescent="0.25">
      <c r="C13991" s="254"/>
      <c r="D13991" s="254"/>
      <c r="E13991" s="255"/>
      <c r="F13991" s="256"/>
      <c r="G13991" s="257"/>
      <c r="H13991" s="243">
        <f t="shared" ca="1" si="655"/>
        <v>45139</v>
      </c>
      <c r="I13991" s="244">
        <f t="shared" si="656"/>
        <v>43892</v>
      </c>
      <c r="J13991" s="244" t="str">
        <f t="shared" si="654"/>
        <v/>
      </c>
    </row>
    <row r="13992" spans="3:10" ht="12" thickBot="1" x14ac:dyDescent="0.25">
      <c r="C13992" s="254"/>
      <c r="D13992" s="254"/>
      <c r="E13992" s="255"/>
      <c r="F13992" s="256"/>
      <c r="G13992" s="257"/>
      <c r="H13992" s="243">
        <f t="shared" ca="1" si="655"/>
        <v>45139</v>
      </c>
      <c r="I13992" s="244">
        <f t="shared" si="656"/>
        <v>43892</v>
      </c>
      <c r="J13992" s="244" t="str">
        <f t="shared" si="654"/>
        <v/>
      </c>
    </row>
    <row r="13993" spans="3:10" ht="12" thickBot="1" x14ac:dyDescent="0.25">
      <c r="C13993" s="254"/>
      <c r="D13993" s="254"/>
      <c r="E13993" s="255"/>
      <c r="F13993" s="256"/>
      <c r="G13993" s="257"/>
      <c r="H13993" s="243">
        <f t="shared" ca="1" si="655"/>
        <v>45139</v>
      </c>
      <c r="I13993" s="244">
        <f t="shared" si="656"/>
        <v>43892</v>
      </c>
      <c r="J13993" s="244" t="str">
        <f t="shared" si="654"/>
        <v/>
      </c>
    </row>
    <row r="13994" spans="3:10" ht="12" thickBot="1" x14ac:dyDescent="0.25">
      <c r="C13994" s="254"/>
      <c r="D13994" s="254"/>
      <c r="E13994" s="255"/>
      <c r="F13994" s="256"/>
      <c r="G13994" s="257"/>
      <c r="H13994" s="243">
        <f t="shared" ca="1" si="655"/>
        <v>45139</v>
      </c>
      <c r="I13994" s="244">
        <f t="shared" si="656"/>
        <v>43892</v>
      </c>
      <c r="J13994" s="244" t="str">
        <f t="shared" si="654"/>
        <v/>
      </c>
    </row>
    <row r="13995" spans="3:10" ht="12" thickBot="1" x14ac:dyDescent="0.25">
      <c r="C13995" s="254"/>
      <c r="D13995" s="254"/>
      <c r="E13995" s="255"/>
      <c r="F13995" s="256"/>
      <c r="G13995" s="257"/>
      <c r="H13995" s="243">
        <f t="shared" ca="1" si="655"/>
        <v>45139</v>
      </c>
      <c r="I13995" s="244">
        <f t="shared" si="656"/>
        <v>43892</v>
      </c>
      <c r="J13995" s="244" t="str">
        <f t="shared" si="654"/>
        <v/>
      </c>
    </row>
    <row r="13996" spans="3:10" ht="12" thickBot="1" x14ac:dyDescent="0.25">
      <c r="C13996" s="254"/>
      <c r="D13996" s="254"/>
      <c r="E13996" s="255"/>
      <c r="F13996" s="256"/>
      <c r="G13996" s="257"/>
      <c r="H13996" s="243">
        <f t="shared" ca="1" si="655"/>
        <v>45139</v>
      </c>
      <c r="I13996" s="244">
        <f t="shared" si="656"/>
        <v>43892</v>
      </c>
      <c r="J13996" s="244" t="str">
        <f t="shared" si="654"/>
        <v/>
      </c>
    </row>
    <row r="13997" spans="3:10" ht="12" thickBot="1" x14ac:dyDescent="0.25">
      <c r="C13997" s="254"/>
      <c r="D13997" s="254"/>
      <c r="E13997" s="255"/>
      <c r="F13997" s="256"/>
      <c r="G13997" s="257"/>
      <c r="H13997" s="243">
        <f t="shared" ca="1" si="655"/>
        <v>45139</v>
      </c>
      <c r="I13997" s="244">
        <f t="shared" si="656"/>
        <v>43892</v>
      </c>
      <c r="J13997" s="244" t="str">
        <f t="shared" si="654"/>
        <v/>
      </c>
    </row>
    <row r="13998" spans="3:10" ht="12" thickBot="1" x14ac:dyDescent="0.25">
      <c r="C13998" s="254"/>
      <c r="D13998" s="254"/>
      <c r="E13998" s="255"/>
      <c r="F13998" s="256"/>
      <c r="G13998" s="257"/>
      <c r="H13998" s="243">
        <f t="shared" ca="1" si="655"/>
        <v>45139</v>
      </c>
      <c r="I13998" s="244">
        <f t="shared" si="656"/>
        <v>43892</v>
      </c>
      <c r="J13998" s="244" t="str">
        <f t="shared" si="654"/>
        <v/>
      </c>
    </row>
    <row r="13999" spans="3:10" ht="12" thickBot="1" x14ac:dyDescent="0.25">
      <c r="C13999" s="254"/>
      <c r="D13999" s="254"/>
      <c r="E13999" s="255"/>
      <c r="F13999" s="256"/>
      <c r="G13999" s="257"/>
      <c r="H13999" s="243">
        <f t="shared" ca="1" si="655"/>
        <v>45139</v>
      </c>
      <c r="I13999" s="244">
        <f t="shared" si="656"/>
        <v>43892</v>
      </c>
      <c r="J13999" s="244" t="str">
        <f t="shared" si="654"/>
        <v/>
      </c>
    </row>
    <row r="14000" spans="3:10" ht="12" thickBot="1" x14ac:dyDescent="0.25">
      <c r="C14000" s="254"/>
      <c r="D14000" s="254"/>
      <c r="E14000" s="255"/>
      <c r="F14000" s="256"/>
      <c r="G14000" s="257"/>
      <c r="H14000" s="243">
        <f t="shared" ca="1" si="655"/>
        <v>45139</v>
      </c>
      <c r="I14000" s="244">
        <f t="shared" si="656"/>
        <v>43892</v>
      </c>
      <c r="J14000" s="244" t="str">
        <f t="shared" si="654"/>
        <v/>
      </c>
    </row>
    <row r="14001" spans="3:10" ht="12" thickBot="1" x14ac:dyDescent="0.25">
      <c r="C14001" s="254"/>
      <c r="D14001" s="254"/>
      <c r="E14001" s="255"/>
      <c r="F14001" s="256"/>
      <c r="G14001" s="257"/>
      <c r="H14001" s="243">
        <f t="shared" ca="1" si="655"/>
        <v>45139</v>
      </c>
      <c r="I14001" s="244">
        <f t="shared" si="656"/>
        <v>43892</v>
      </c>
      <c r="J14001" s="244" t="str">
        <f t="shared" si="654"/>
        <v/>
      </c>
    </row>
    <row r="14002" spans="3:10" ht="12" thickBot="1" x14ac:dyDescent="0.25">
      <c r="C14002" s="254"/>
      <c r="D14002" s="254"/>
      <c r="E14002" s="255"/>
      <c r="F14002" s="256"/>
      <c r="G14002" s="257"/>
      <c r="H14002" s="243">
        <f t="shared" ca="1" si="655"/>
        <v>45139</v>
      </c>
      <c r="I14002" s="244">
        <f t="shared" si="656"/>
        <v>43892</v>
      </c>
      <c r="J14002" s="244" t="str">
        <f t="shared" si="654"/>
        <v/>
      </c>
    </row>
    <row r="14003" spans="3:10" ht="12" thickBot="1" x14ac:dyDescent="0.25">
      <c r="C14003" s="254"/>
      <c r="D14003" s="254"/>
      <c r="E14003" s="255"/>
      <c r="F14003" s="256"/>
      <c r="G14003" s="257"/>
      <c r="H14003" s="243">
        <f t="shared" ca="1" si="655"/>
        <v>45139</v>
      </c>
      <c r="I14003" s="244">
        <f t="shared" si="656"/>
        <v>43892</v>
      </c>
      <c r="J14003" s="244" t="str">
        <f t="shared" si="654"/>
        <v/>
      </c>
    </row>
    <row r="14004" spans="3:10" ht="12" thickBot="1" x14ac:dyDescent="0.25">
      <c r="C14004" s="254"/>
      <c r="D14004" s="254"/>
      <c r="E14004" s="255"/>
      <c r="F14004" s="256"/>
      <c r="G14004" s="257"/>
      <c r="H14004" s="243">
        <f t="shared" ca="1" si="655"/>
        <v>45139</v>
      </c>
      <c r="I14004" s="244">
        <f t="shared" si="656"/>
        <v>43892</v>
      </c>
      <c r="J14004" s="244" t="str">
        <f t="shared" si="654"/>
        <v/>
      </c>
    </row>
    <row r="14005" spans="3:10" ht="12" thickBot="1" x14ac:dyDescent="0.25">
      <c r="C14005" s="254"/>
      <c r="D14005" s="254"/>
      <c r="E14005" s="255"/>
      <c r="F14005" s="256"/>
      <c r="G14005" s="257"/>
      <c r="H14005" s="243">
        <f t="shared" ca="1" si="655"/>
        <v>45139</v>
      </c>
      <c r="I14005" s="244">
        <f t="shared" si="656"/>
        <v>43892</v>
      </c>
      <c r="J14005" s="244" t="str">
        <f t="shared" si="654"/>
        <v/>
      </c>
    </row>
    <row r="14006" spans="3:10" ht="12" thickBot="1" x14ac:dyDescent="0.25">
      <c r="C14006" s="254"/>
      <c r="D14006" s="254"/>
      <c r="E14006" s="255"/>
      <c r="F14006" s="256"/>
      <c r="G14006" s="257"/>
      <c r="H14006" s="243">
        <f t="shared" ca="1" si="655"/>
        <v>45139</v>
      </c>
      <c r="I14006" s="244">
        <f t="shared" si="656"/>
        <v>43892</v>
      </c>
      <c r="J14006" s="244" t="str">
        <f t="shared" si="654"/>
        <v/>
      </c>
    </row>
    <row r="14007" spans="3:10" ht="12" thickBot="1" x14ac:dyDescent="0.25">
      <c r="C14007" s="254"/>
      <c r="D14007" s="254"/>
      <c r="E14007" s="255"/>
      <c r="F14007" s="256"/>
      <c r="G14007" s="257"/>
      <c r="H14007" s="243">
        <f t="shared" ca="1" si="655"/>
        <v>45139</v>
      </c>
      <c r="I14007" s="244">
        <f t="shared" si="656"/>
        <v>43892</v>
      </c>
      <c r="J14007" s="244" t="str">
        <f t="shared" si="654"/>
        <v/>
      </c>
    </row>
    <row r="14008" spans="3:10" ht="12" thickBot="1" x14ac:dyDescent="0.25">
      <c r="C14008" s="254"/>
      <c r="D14008" s="254"/>
      <c r="E14008" s="255"/>
      <c r="F14008" s="256"/>
      <c r="G14008" s="257"/>
      <c r="H14008" s="243">
        <f t="shared" ca="1" si="655"/>
        <v>45139</v>
      </c>
      <c r="I14008" s="244">
        <f t="shared" si="656"/>
        <v>43892</v>
      </c>
      <c r="J14008" s="244" t="str">
        <f t="shared" si="654"/>
        <v/>
      </c>
    </row>
    <row r="14009" spans="3:10" ht="12" thickBot="1" x14ac:dyDescent="0.25">
      <c r="C14009" s="254"/>
      <c r="D14009" s="254"/>
      <c r="E14009" s="255"/>
      <c r="F14009" s="256"/>
      <c r="G14009" s="257"/>
      <c r="H14009" s="243">
        <f t="shared" ca="1" si="655"/>
        <v>45139</v>
      </c>
      <c r="I14009" s="244">
        <f t="shared" si="656"/>
        <v>43892</v>
      </c>
      <c r="J14009" s="244" t="str">
        <f t="shared" si="654"/>
        <v/>
      </c>
    </row>
    <row r="14010" spans="3:10" ht="12" thickBot="1" x14ac:dyDescent="0.25">
      <c r="C14010" s="254"/>
      <c r="D14010" s="254"/>
      <c r="E14010" s="255"/>
      <c r="F14010" s="256"/>
      <c r="G14010" s="257"/>
      <c r="H14010" s="243">
        <f t="shared" ca="1" si="655"/>
        <v>45139</v>
      </c>
      <c r="I14010" s="244">
        <f t="shared" si="656"/>
        <v>43892</v>
      </c>
      <c r="J14010" s="244" t="str">
        <f t="shared" si="654"/>
        <v/>
      </c>
    </row>
    <row r="14011" spans="3:10" ht="12" thickBot="1" x14ac:dyDescent="0.25">
      <c r="C14011" s="254"/>
      <c r="D14011" s="254"/>
      <c r="E14011" s="255"/>
      <c r="F14011" s="256"/>
      <c r="G14011" s="257"/>
      <c r="H14011" s="243">
        <f t="shared" ca="1" si="655"/>
        <v>45139</v>
      </c>
      <c r="I14011" s="244">
        <f t="shared" si="656"/>
        <v>43892</v>
      </c>
      <c r="J14011" s="244" t="str">
        <f t="shared" si="654"/>
        <v/>
      </c>
    </row>
    <row r="14012" spans="3:10" ht="12" thickBot="1" x14ac:dyDescent="0.25">
      <c r="C14012" s="254"/>
      <c r="D14012" s="254"/>
      <c r="E14012" s="255"/>
      <c r="F14012" s="256"/>
      <c r="G14012" s="257"/>
      <c r="H14012" s="243">
        <f t="shared" ca="1" si="655"/>
        <v>45139</v>
      </c>
      <c r="I14012" s="244">
        <f t="shared" si="656"/>
        <v>43892</v>
      </c>
      <c r="J14012" s="244" t="str">
        <f t="shared" si="654"/>
        <v/>
      </c>
    </row>
    <row r="14013" spans="3:10" ht="12" thickBot="1" x14ac:dyDescent="0.25">
      <c r="C14013" s="254"/>
      <c r="D14013" s="254"/>
      <c r="E14013" s="255"/>
      <c r="F14013" s="256"/>
      <c r="G14013" s="257"/>
      <c r="H14013" s="243">
        <f t="shared" ca="1" si="655"/>
        <v>45139</v>
      </c>
      <c r="I14013" s="244">
        <f t="shared" si="656"/>
        <v>43892</v>
      </c>
      <c r="J14013" s="244" t="str">
        <f t="shared" si="654"/>
        <v/>
      </c>
    </row>
    <row r="14014" spans="3:10" ht="12" thickBot="1" x14ac:dyDescent="0.25">
      <c r="C14014" s="254"/>
      <c r="D14014" s="254"/>
      <c r="E14014" s="255"/>
      <c r="F14014" s="256"/>
      <c r="G14014" s="257"/>
      <c r="H14014" s="243">
        <f t="shared" ca="1" si="655"/>
        <v>45139</v>
      </c>
      <c r="I14014" s="244">
        <f t="shared" si="656"/>
        <v>43892</v>
      </c>
      <c r="J14014" s="244" t="str">
        <f t="shared" si="654"/>
        <v/>
      </c>
    </row>
    <row r="14015" spans="3:10" ht="12" thickBot="1" x14ac:dyDescent="0.25">
      <c r="C14015" s="254"/>
      <c r="D14015" s="254"/>
      <c r="E14015" s="255"/>
      <c r="F14015" s="256"/>
      <c r="G14015" s="257"/>
      <c r="H14015" s="243">
        <f t="shared" ca="1" si="655"/>
        <v>45139</v>
      </c>
      <c r="I14015" s="244">
        <f t="shared" si="656"/>
        <v>43892</v>
      </c>
      <c r="J14015" s="244" t="str">
        <f t="shared" si="654"/>
        <v/>
      </c>
    </row>
    <row r="14016" spans="3:10" ht="12" thickBot="1" x14ac:dyDescent="0.25">
      <c r="C14016" s="254"/>
      <c r="D14016" s="254"/>
      <c r="E14016" s="255"/>
      <c r="F14016" s="256"/>
      <c r="G14016" s="257"/>
      <c r="H14016" s="243">
        <f t="shared" ca="1" si="655"/>
        <v>45139</v>
      </c>
      <c r="I14016" s="244">
        <f t="shared" si="656"/>
        <v>43892</v>
      </c>
      <c r="J14016" s="244" t="str">
        <f t="shared" si="654"/>
        <v/>
      </c>
    </row>
    <row r="14017" spans="3:10" ht="12" thickBot="1" x14ac:dyDescent="0.25">
      <c r="C14017" s="254"/>
      <c r="D14017" s="254"/>
      <c r="E14017" s="255"/>
      <c r="F14017" s="256"/>
      <c r="G14017" s="257"/>
      <c r="H14017" s="243">
        <f t="shared" ca="1" si="655"/>
        <v>45139</v>
      </c>
      <c r="I14017" s="244">
        <f t="shared" si="656"/>
        <v>43892</v>
      </c>
      <c r="J14017" s="244" t="str">
        <f t="shared" si="654"/>
        <v/>
      </c>
    </row>
    <row r="14018" spans="3:10" ht="12" thickBot="1" x14ac:dyDescent="0.25">
      <c r="C14018" s="254"/>
      <c r="D14018" s="254"/>
      <c r="E14018" s="255"/>
      <c r="F14018" s="256"/>
      <c r="G14018" s="257"/>
      <c r="H14018" s="243">
        <f t="shared" ca="1" si="655"/>
        <v>45139</v>
      </c>
      <c r="I14018" s="244">
        <f t="shared" si="656"/>
        <v>43892</v>
      </c>
      <c r="J14018" s="244" t="str">
        <f t="shared" si="654"/>
        <v/>
      </c>
    </row>
    <row r="14019" spans="3:10" ht="12" thickBot="1" x14ac:dyDescent="0.25">
      <c r="C14019" s="254"/>
      <c r="D14019" s="254"/>
      <c r="E14019" s="255"/>
      <c r="F14019" s="256"/>
      <c r="G14019" s="257"/>
      <c r="H14019" s="243">
        <f t="shared" ca="1" si="655"/>
        <v>45139</v>
      </c>
      <c r="I14019" s="244">
        <f t="shared" si="656"/>
        <v>43892</v>
      </c>
      <c r="J14019" s="244" t="str">
        <f t="shared" si="654"/>
        <v/>
      </c>
    </row>
    <row r="14020" spans="3:10" ht="12" thickBot="1" x14ac:dyDescent="0.25">
      <c r="C14020" s="254"/>
      <c r="D14020" s="254"/>
      <c r="E14020" s="255"/>
      <c r="F14020" s="256"/>
      <c r="G14020" s="257"/>
      <c r="H14020" s="243">
        <f t="shared" ca="1" si="655"/>
        <v>45139</v>
      </c>
      <c r="I14020" s="244">
        <f t="shared" si="656"/>
        <v>43892</v>
      </c>
      <c r="J14020" s="244" t="str">
        <f t="shared" si="654"/>
        <v/>
      </c>
    </row>
    <row r="14021" spans="3:10" ht="12" thickBot="1" x14ac:dyDescent="0.25">
      <c r="C14021" s="254"/>
      <c r="D14021" s="254"/>
      <c r="E14021" s="255"/>
      <c r="F14021" s="256"/>
      <c r="G14021" s="257"/>
      <c r="H14021" s="243">
        <f t="shared" ca="1" si="655"/>
        <v>45139</v>
      </c>
      <c r="I14021" s="244">
        <f t="shared" si="656"/>
        <v>43892</v>
      </c>
      <c r="J14021" s="244" t="str">
        <f t="shared" si="654"/>
        <v/>
      </c>
    </row>
    <row r="14022" spans="3:10" ht="12" thickBot="1" x14ac:dyDescent="0.25">
      <c r="C14022" s="254"/>
      <c r="D14022" s="254"/>
      <c r="E14022" s="255"/>
      <c r="F14022" s="256"/>
      <c r="G14022" s="257"/>
      <c r="H14022" s="243">
        <f t="shared" ca="1" si="655"/>
        <v>45139</v>
      </c>
      <c r="I14022" s="244">
        <f t="shared" si="656"/>
        <v>43892</v>
      </c>
      <c r="J14022" s="244" t="str">
        <f t="shared" ref="J14022:J14085" si="657">IF(G14022="","",IF(G14022&gt;=0,"Debitoren",IF(G14022&lt;0,"Kreditoren","")))</f>
        <v/>
      </c>
    </row>
    <row r="14023" spans="3:10" ht="12" thickBot="1" x14ac:dyDescent="0.25">
      <c r="C14023" s="254"/>
      <c r="D14023" s="254"/>
      <c r="E14023" s="255"/>
      <c r="F14023" s="256"/>
      <c r="G14023" s="257"/>
      <c r="H14023" s="243">
        <f t="shared" ref="H14023:H14086" ca="1" si="658">IF(F14023&lt;$F$2,EOMONTH($F$2,-1)+1,EOMONTH(F14023,-1)+1)</f>
        <v>45139</v>
      </c>
      <c r="I14023" s="244">
        <f t="shared" ref="I14023:I14086" si="659">IF(F14023&lt;$I$2,IF(   WEEKDAY(EOMONTH($I$2,-1)+1)=1,EOMONTH($I$2,-1)+1+1,EOMONTH($I$2,-1)+1),IF(WEEKDAY(F14023)=1,F14023+1,F14023))</f>
        <v>43892</v>
      </c>
      <c r="J14023" s="244" t="str">
        <f t="shared" si="657"/>
        <v/>
      </c>
    </row>
    <row r="14024" spans="3:10" ht="12" thickBot="1" x14ac:dyDescent="0.25">
      <c r="C14024" s="254"/>
      <c r="D14024" s="254"/>
      <c r="E14024" s="255"/>
      <c r="F14024" s="256"/>
      <c r="G14024" s="257"/>
      <c r="H14024" s="243">
        <f t="shared" ca="1" si="658"/>
        <v>45139</v>
      </c>
      <c r="I14024" s="244">
        <f t="shared" si="659"/>
        <v>43892</v>
      </c>
      <c r="J14024" s="244" t="str">
        <f t="shared" si="657"/>
        <v/>
      </c>
    </row>
    <row r="14025" spans="3:10" ht="12" thickBot="1" x14ac:dyDescent="0.25">
      <c r="C14025" s="254"/>
      <c r="D14025" s="254"/>
      <c r="E14025" s="255"/>
      <c r="F14025" s="256"/>
      <c r="G14025" s="257"/>
      <c r="H14025" s="243">
        <f t="shared" ca="1" si="658"/>
        <v>45139</v>
      </c>
      <c r="I14025" s="244">
        <f t="shared" si="659"/>
        <v>43892</v>
      </c>
      <c r="J14025" s="244" t="str">
        <f t="shared" si="657"/>
        <v/>
      </c>
    </row>
    <row r="14026" spans="3:10" ht="12" thickBot="1" x14ac:dyDescent="0.25">
      <c r="C14026" s="254"/>
      <c r="D14026" s="254"/>
      <c r="E14026" s="255"/>
      <c r="F14026" s="256"/>
      <c r="G14026" s="257"/>
      <c r="H14026" s="243">
        <f t="shared" ca="1" si="658"/>
        <v>45139</v>
      </c>
      <c r="I14026" s="244">
        <f t="shared" si="659"/>
        <v>43892</v>
      </c>
      <c r="J14026" s="244" t="str">
        <f t="shared" si="657"/>
        <v/>
      </c>
    </row>
    <row r="14027" spans="3:10" ht="12" thickBot="1" x14ac:dyDescent="0.25">
      <c r="C14027" s="254"/>
      <c r="D14027" s="254"/>
      <c r="E14027" s="255"/>
      <c r="F14027" s="256"/>
      <c r="G14027" s="257"/>
      <c r="H14027" s="243">
        <f t="shared" ca="1" si="658"/>
        <v>45139</v>
      </c>
      <c r="I14027" s="244">
        <f t="shared" si="659"/>
        <v>43892</v>
      </c>
      <c r="J14027" s="244" t="str">
        <f t="shared" si="657"/>
        <v/>
      </c>
    </row>
    <row r="14028" spans="3:10" ht="12" thickBot="1" x14ac:dyDescent="0.25">
      <c r="C14028" s="254"/>
      <c r="D14028" s="254"/>
      <c r="E14028" s="255"/>
      <c r="F14028" s="256"/>
      <c r="G14028" s="257"/>
      <c r="H14028" s="243">
        <f t="shared" ca="1" si="658"/>
        <v>45139</v>
      </c>
      <c r="I14028" s="244">
        <f t="shared" si="659"/>
        <v>43892</v>
      </c>
      <c r="J14028" s="244" t="str">
        <f t="shared" si="657"/>
        <v/>
      </c>
    </row>
    <row r="14029" spans="3:10" ht="12" thickBot="1" x14ac:dyDescent="0.25">
      <c r="C14029" s="254"/>
      <c r="D14029" s="254"/>
      <c r="E14029" s="255"/>
      <c r="F14029" s="256"/>
      <c r="G14029" s="257"/>
      <c r="H14029" s="243">
        <f t="shared" ca="1" si="658"/>
        <v>45139</v>
      </c>
      <c r="I14029" s="244">
        <f t="shared" si="659"/>
        <v>43892</v>
      </c>
      <c r="J14029" s="244" t="str">
        <f t="shared" si="657"/>
        <v/>
      </c>
    </row>
    <row r="14030" spans="3:10" ht="12" thickBot="1" x14ac:dyDescent="0.25">
      <c r="C14030" s="254"/>
      <c r="D14030" s="254"/>
      <c r="E14030" s="255"/>
      <c r="F14030" s="256"/>
      <c r="G14030" s="257"/>
      <c r="H14030" s="243">
        <f t="shared" ca="1" si="658"/>
        <v>45139</v>
      </c>
      <c r="I14030" s="244">
        <f t="shared" si="659"/>
        <v>43892</v>
      </c>
      <c r="J14030" s="244" t="str">
        <f t="shared" si="657"/>
        <v/>
      </c>
    </row>
    <row r="14031" spans="3:10" ht="12" thickBot="1" x14ac:dyDescent="0.25">
      <c r="C14031" s="254"/>
      <c r="D14031" s="254"/>
      <c r="E14031" s="255"/>
      <c r="F14031" s="256"/>
      <c r="G14031" s="257"/>
      <c r="H14031" s="243">
        <f t="shared" ca="1" si="658"/>
        <v>45139</v>
      </c>
      <c r="I14031" s="244">
        <f t="shared" si="659"/>
        <v>43892</v>
      </c>
      <c r="J14031" s="244" t="str">
        <f t="shared" si="657"/>
        <v/>
      </c>
    </row>
    <row r="14032" spans="3:10" ht="12" thickBot="1" x14ac:dyDescent="0.25">
      <c r="C14032" s="254"/>
      <c r="D14032" s="254"/>
      <c r="E14032" s="255"/>
      <c r="F14032" s="256"/>
      <c r="G14032" s="257"/>
      <c r="H14032" s="243">
        <f t="shared" ca="1" si="658"/>
        <v>45139</v>
      </c>
      <c r="I14032" s="244">
        <f t="shared" si="659"/>
        <v>43892</v>
      </c>
      <c r="J14032" s="244" t="str">
        <f t="shared" si="657"/>
        <v/>
      </c>
    </row>
    <row r="14033" spans="3:10" ht="12" thickBot="1" x14ac:dyDescent="0.25">
      <c r="C14033" s="254"/>
      <c r="D14033" s="254"/>
      <c r="E14033" s="255"/>
      <c r="F14033" s="256"/>
      <c r="G14033" s="257"/>
      <c r="H14033" s="243">
        <f t="shared" ca="1" si="658"/>
        <v>45139</v>
      </c>
      <c r="I14033" s="244">
        <f t="shared" si="659"/>
        <v>43892</v>
      </c>
      <c r="J14033" s="244" t="str">
        <f t="shared" si="657"/>
        <v/>
      </c>
    </row>
    <row r="14034" spans="3:10" ht="12" thickBot="1" x14ac:dyDescent="0.25">
      <c r="C14034" s="254"/>
      <c r="D14034" s="254"/>
      <c r="E14034" s="255"/>
      <c r="F14034" s="256"/>
      <c r="G14034" s="257"/>
      <c r="H14034" s="243">
        <f t="shared" ca="1" si="658"/>
        <v>45139</v>
      </c>
      <c r="I14034" s="244">
        <f t="shared" si="659"/>
        <v>43892</v>
      </c>
      <c r="J14034" s="244" t="str">
        <f t="shared" si="657"/>
        <v/>
      </c>
    </row>
    <row r="14035" spans="3:10" ht="12" thickBot="1" x14ac:dyDescent="0.25">
      <c r="C14035" s="254"/>
      <c r="D14035" s="254"/>
      <c r="E14035" s="255"/>
      <c r="F14035" s="256"/>
      <c r="G14035" s="257"/>
      <c r="H14035" s="243">
        <f t="shared" ca="1" si="658"/>
        <v>45139</v>
      </c>
      <c r="I14035" s="244">
        <f t="shared" si="659"/>
        <v>43892</v>
      </c>
      <c r="J14035" s="244" t="str">
        <f t="shared" si="657"/>
        <v/>
      </c>
    </row>
    <row r="14036" spans="3:10" ht="12" thickBot="1" x14ac:dyDescent="0.25">
      <c r="C14036" s="254"/>
      <c r="D14036" s="254"/>
      <c r="E14036" s="255"/>
      <c r="F14036" s="256"/>
      <c r="G14036" s="257"/>
      <c r="H14036" s="243">
        <f t="shared" ca="1" si="658"/>
        <v>45139</v>
      </c>
      <c r="I14036" s="244">
        <f t="shared" si="659"/>
        <v>43892</v>
      </c>
      <c r="J14036" s="244" t="str">
        <f t="shared" si="657"/>
        <v/>
      </c>
    </row>
    <row r="14037" spans="3:10" ht="12" thickBot="1" x14ac:dyDescent="0.25">
      <c r="C14037" s="254"/>
      <c r="D14037" s="254"/>
      <c r="E14037" s="255"/>
      <c r="F14037" s="256"/>
      <c r="G14037" s="257"/>
      <c r="H14037" s="243">
        <f t="shared" ca="1" si="658"/>
        <v>45139</v>
      </c>
      <c r="I14037" s="244">
        <f t="shared" si="659"/>
        <v>43892</v>
      </c>
      <c r="J14037" s="244" t="str">
        <f t="shared" si="657"/>
        <v/>
      </c>
    </row>
    <row r="14038" spans="3:10" ht="12" thickBot="1" x14ac:dyDescent="0.25">
      <c r="C14038" s="254"/>
      <c r="D14038" s="254"/>
      <c r="E14038" s="255"/>
      <c r="F14038" s="256"/>
      <c r="G14038" s="257"/>
      <c r="H14038" s="243">
        <f t="shared" ca="1" si="658"/>
        <v>45139</v>
      </c>
      <c r="I14038" s="244">
        <f t="shared" si="659"/>
        <v>43892</v>
      </c>
      <c r="J14038" s="244" t="str">
        <f t="shared" si="657"/>
        <v/>
      </c>
    </row>
    <row r="14039" spans="3:10" ht="12" thickBot="1" x14ac:dyDescent="0.25">
      <c r="C14039" s="254"/>
      <c r="D14039" s="254"/>
      <c r="E14039" s="255"/>
      <c r="F14039" s="256"/>
      <c r="G14039" s="257"/>
      <c r="H14039" s="243">
        <f t="shared" ca="1" si="658"/>
        <v>45139</v>
      </c>
      <c r="I14039" s="244">
        <f t="shared" si="659"/>
        <v>43892</v>
      </c>
      <c r="J14039" s="244" t="str">
        <f t="shared" si="657"/>
        <v/>
      </c>
    </row>
    <row r="14040" spans="3:10" ht="12" thickBot="1" x14ac:dyDescent="0.25">
      <c r="C14040" s="254"/>
      <c r="D14040" s="254"/>
      <c r="E14040" s="255"/>
      <c r="F14040" s="256"/>
      <c r="G14040" s="257"/>
      <c r="H14040" s="243">
        <f t="shared" ca="1" si="658"/>
        <v>45139</v>
      </c>
      <c r="I14040" s="244">
        <f t="shared" si="659"/>
        <v>43892</v>
      </c>
      <c r="J14040" s="244" t="str">
        <f t="shared" si="657"/>
        <v/>
      </c>
    </row>
    <row r="14041" spans="3:10" ht="12" thickBot="1" x14ac:dyDescent="0.25">
      <c r="C14041" s="254"/>
      <c r="D14041" s="254"/>
      <c r="E14041" s="255"/>
      <c r="F14041" s="256"/>
      <c r="G14041" s="257"/>
      <c r="H14041" s="243">
        <f t="shared" ca="1" si="658"/>
        <v>45139</v>
      </c>
      <c r="I14041" s="244">
        <f t="shared" si="659"/>
        <v>43892</v>
      </c>
      <c r="J14041" s="244" t="str">
        <f t="shared" si="657"/>
        <v/>
      </c>
    </row>
    <row r="14042" spans="3:10" ht="12" thickBot="1" x14ac:dyDescent="0.25">
      <c r="C14042" s="254"/>
      <c r="D14042" s="254"/>
      <c r="E14042" s="255"/>
      <c r="F14042" s="256"/>
      <c r="G14042" s="257"/>
      <c r="H14042" s="243">
        <f t="shared" ca="1" si="658"/>
        <v>45139</v>
      </c>
      <c r="I14042" s="244">
        <f t="shared" si="659"/>
        <v>43892</v>
      </c>
      <c r="J14042" s="244" t="str">
        <f t="shared" si="657"/>
        <v/>
      </c>
    </row>
    <row r="14043" spans="3:10" ht="12" thickBot="1" x14ac:dyDescent="0.25">
      <c r="C14043" s="254"/>
      <c r="D14043" s="254"/>
      <c r="E14043" s="255"/>
      <c r="F14043" s="256"/>
      <c r="G14043" s="257"/>
      <c r="H14043" s="243">
        <f t="shared" ca="1" si="658"/>
        <v>45139</v>
      </c>
      <c r="I14043" s="244">
        <f t="shared" si="659"/>
        <v>43892</v>
      </c>
      <c r="J14043" s="244" t="str">
        <f t="shared" si="657"/>
        <v/>
      </c>
    </row>
    <row r="14044" spans="3:10" ht="12" thickBot="1" x14ac:dyDescent="0.25">
      <c r="C14044" s="254"/>
      <c r="D14044" s="254"/>
      <c r="E14044" s="255"/>
      <c r="F14044" s="256"/>
      <c r="G14044" s="257"/>
      <c r="H14044" s="243">
        <f t="shared" ca="1" si="658"/>
        <v>45139</v>
      </c>
      <c r="I14044" s="244">
        <f t="shared" si="659"/>
        <v>43892</v>
      </c>
      <c r="J14044" s="244" t="str">
        <f t="shared" si="657"/>
        <v/>
      </c>
    </row>
    <row r="14045" spans="3:10" ht="12" thickBot="1" x14ac:dyDescent="0.25">
      <c r="C14045" s="254"/>
      <c r="D14045" s="254"/>
      <c r="E14045" s="255"/>
      <c r="F14045" s="256"/>
      <c r="G14045" s="257"/>
      <c r="H14045" s="243">
        <f t="shared" ca="1" si="658"/>
        <v>45139</v>
      </c>
      <c r="I14045" s="244">
        <f t="shared" si="659"/>
        <v>43892</v>
      </c>
      <c r="J14045" s="244" t="str">
        <f t="shared" si="657"/>
        <v/>
      </c>
    </row>
    <row r="14046" spans="3:10" ht="12" thickBot="1" x14ac:dyDescent="0.25">
      <c r="C14046" s="254"/>
      <c r="D14046" s="254"/>
      <c r="E14046" s="255"/>
      <c r="F14046" s="256"/>
      <c r="G14046" s="257"/>
      <c r="H14046" s="243">
        <f t="shared" ca="1" si="658"/>
        <v>45139</v>
      </c>
      <c r="I14046" s="244">
        <f t="shared" si="659"/>
        <v>43892</v>
      </c>
      <c r="J14046" s="244" t="str">
        <f t="shared" si="657"/>
        <v/>
      </c>
    </row>
    <row r="14047" spans="3:10" ht="12" thickBot="1" x14ac:dyDescent="0.25">
      <c r="C14047" s="254"/>
      <c r="D14047" s="254"/>
      <c r="E14047" s="255"/>
      <c r="F14047" s="256"/>
      <c r="G14047" s="257"/>
      <c r="H14047" s="243">
        <f t="shared" ca="1" si="658"/>
        <v>45139</v>
      </c>
      <c r="I14047" s="244">
        <f t="shared" si="659"/>
        <v>43892</v>
      </c>
      <c r="J14047" s="244" t="str">
        <f t="shared" si="657"/>
        <v/>
      </c>
    </row>
    <row r="14048" spans="3:10" ht="12" thickBot="1" x14ac:dyDescent="0.25">
      <c r="C14048" s="254"/>
      <c r="D14048" s="254"/>
      <c r="E14048" s="255"/>
      <c r="F14048" s="256"/>
      <c r="G14048" s="257"/>
      <c r="H14048" s="243">
        <f t="shared" ca="1" si="658"/>
        <v>45139</v>
      </c>
      <c r="I14048" s="244">
        <f t="shared" si="659"/>
        <v>43892</v>
      </c>
      <c r="J14048" s="244" t="str">
        <f t="shared" si="657"/>
        <v/>
      </c>
    </row>
    <row r="14049" spans="3:10" ht="12" thickBot="1" x14ac:dyDescent="0.25">
      <c r="C14049" s="254"/>
      <c r="D14049" s="254"/>
      <c r="E14049" s="255"/>
      <c r="F14049" s="256"/>
      <c r="G14049" s="257"/>
      <c r="H14049" s="243">
        <f t="shared" ca="1" si="658"/>
        <v>45139</v>
      </c>
      <c r="I14049" s="244">
        <f t="shared" si="659"/>
        <v>43892</v>
      </c>
      <c r="J14049" s="244" t="str">
        <f t="shared" si="657"/>
        <v/>
      </c>
    </row>
    <row r="14050" spans="3:10" ht="12" thickBot="1" x14ac:dyDescent="0.25">
      <c r="C14050" s="254"/>
      <c r="D14050" s="254"/>
      <c r="E14050" s="255"/>
      <c r="F14050" s="256"/>
      <c r="G14050" s="257"/>
      <c r="H14050" s="243">
        <f t="shared" ca="1" si="658"/>
        <v>45139</v>
      </c>
      <c r="I14050" s="244">
        <f t="shared" si="659"/>
        <v>43892</v>
      </c>
      <c r="J14050" s="244" t="str">
        <f t="shared" si="657"/>
        <v/>
      </c>
    </row>
    <row r="14051" spans="3:10" ht="12" thickBot="1" x14ac:dyDescent="0.25">
      <c r="C14051" s="254"/>
      <c r="D14051" s="254"/>
      <c r="E14051" s="255"/>
      <c r="F14051" s="256"/>
      <c r="G14051" s="257"/>
      <c r="H14051" s="243">
        <f t="shared" ca="1" si="658"/>
        <v>45139</v>
      </c>
      <c r="I14051" s="244">
        <f t="shared" si="659"/>
        <v>43892</v>
      </c>
      <c r="J14051" s="244" t="str">
        <f t="shared" si="657"/>
        <v/>
      </c>
    </row>
    <row r="14052" spans="3:10" ht="12" thickBot="1" x14ac:dyDescent="0.25">
      <c r="C14052" s="254"/>
      <c r="D14052" s="254"/>
      <c r="E14052" s="255"/>
      <c r="F14052" s="256"/>
      <c r="G14052" s="257"/>
      <c r="H14052" s="243">
        <f t="shared" ca="1" si="658"/>
        <v>45139</v>
      </c>
      <c r="I14052" s="244">
        <f t="shared" si="659"/>
        <v>43892</v>
      </c>
      <c r="J14052" s="244" t="str">
        <f t="shared" si="657"/>
        <v/>
      </c>
    </row>
    <row r="14053" spans="3:10" ht="12" thickBot="1" x14ac:dyDescent="0.25">
      <c r="C14053" s="254"/>
      <c r="D14053" s="254"/>
      <c r="E14053" s="255"/>
      <c r="F14053" s="256"/>
      <c r="G14053" s="257"/>
      <c r="H14053" s="243">
        <f t="shared" ca="1" si="658"/>
        <v>45139</v>
      </c>
      <c r="I14053" s="244">
        <f t="shared" si="659"/>
        <v>43892</v>
      </c>
      <c r="J14053" s="244" t="str">
        <f t="shared" si="657"/>
        <v/>
      </c>
    </row>
    <row r="14054" spans="3:10" ht="12" thickBot="1" x14ac:dyDescent="0.25">
      <c r="C14054" s="254"/>
      <c r="D14054" s="254"/>
      <c r="E14054" s="255"/>
      <c r="F14054" s="256"/>
      <c r="G14054" s="257"/>
      <c r="H14054" s="243">
        <f t="shared" ca="1" si="658"/>
        <v>45139</v>
      </c>
      <c r="I14054" s="244">
        <f t="shared" si="659"/>
        <v>43892</v>
      </c>
      <c r="J14054" s="244" t="str">
        <f t="shared" si="657"/>
        <v/>
      </c>
    </row>
    <row r="14055" spans="3:10" ht="12" thickBot="1" x14ac:dyDescent="0.25">
      <c r="C14055" s="254"/>
      <c r="D14055" s="254"/>
      <c r="E14055" s="255"/>
      <c r="F14055" s="256"/>
      <c r="G14055" s="257"/>
      <c r="H14055" s="243">
        <f t="shared" ca="1" si="658"/>
        <v>45139</v>
      </c>
      <c r="I14055" s="244">
        <f t="shared" si="659"/>
        <v>43892</v>
      </c>
      <c r="J14055" s="244" t="str">
        <f t="shared" si="657"/>
        <v/>
      </c>
    </row>
    <row r="14056" spans="3:10" ht="12" thickBot="1" x14ac:dyDescent="0.25">
      <c r="C14056" s="254"/>
      <c r="D14056" s="254"/>
      <c r="E14056" s="255"/>
      <c r="F14056" s="256"/>
      <c r="G14056" s="257"/>
      <c r="H14056" s="243">
        <f t="shared" ca="1" si="658"/>
        <v>45139</v>
      </c>
      <c r="I14056" s="244">
        <f t="shared" si="659"/>
        <v>43892</v>
      </c>
      <c r="J14056" s="244" t="str">
        <f t="shared" si="657"/>
        <v/>
      </c>
    </row>
    <row r="14057" spans="3:10" ht="12" thickBot="1" x14ac:dyDescent="0.25">
      <c r="C14057" s="254"/>
      <c r="D14057" s="254"/>
      <c r="E14057" s="255"/>
      <c r="F14057" s="256"/>
      <c r="G14057" s="257"/>
      <c r="H14057" s="243">
        <f t="shared" ca="1" si="658"/>
        <v>45139</v>
      </c>
      <c r="I14057" s="244">
        <f t="shared" si="659"/>
        <v>43892</v>
      </c>
      <c r="J14057" s="244" t="str">
        <f t="shared" si="657"/>
        <v/>
      </c>
    </row>
    <row r="14058" spans="3:10" ht="12" thickBot="1" x14ac:dyDescent="0.25">
      <c r="C14058" s="254"/>
      <c r="D14058" s="254"/>
      <c r="E14058" s="255"/>
      <c r="F14058" s="256"/>
      <c r="G14058" s="257"/>
      <c r="H14058" s="243">
        <f t="shared" ca="1" si="658"/>
        <v>45139</v>
      </c>
      <c r="I14058" s="244">
        <f t="shared" si="659"/>
        <v>43892</v>
      </c>
      <c r="J14058" s="244" t="str">
        <f t="shared" si="657"/>
        <v/>
      </c>
    </row>
    <row r="14059" spans="3:10" ht="12" thickBot="1" x14ac:dyDescent="0.25">
      <c r="C14059" s="254"/>
      <c r="D14059" s="254"/>
      <c r="E14059" s="255"/>
      <c r="F14059" s="256"/>
      <c r="G14059" s="257"/>
      <c r="H14059" s="243">
        <f t="shared" ca="1" si="658"/>
        <v>45139</v>
      </c>
      <c r="I14059" s="244">
        <f t="shared" si="659"/>
        <v>43892</v>
      </c>
      <c r="J14059" s="244" t="str">
        <f t="shared" si="657"/>
        <v/>
      </c>
    </row>
    <row r="14060" spans="3:10" ht="12" thickBot="1" x14ac:dyDescent="0.25">
      <c r="C14060" s="254"/>
      <c r="D14060" s="254"/>
      <c r="E14060" s="255"/>
      <c r="F14060" s="256"/>
      <c r="G14060" s="257"/>
      <c r="H14060" s="243">
        <f t="shared" ca="1" si="658"/>
        <v>45139</v>
      </c>
      <c r="I14060" s="244">
        <f t="shared" si="659"/>
        <v>43892</v>
      </c>
      <c r="J14060" s="244" t="str">
        <f t="shared" si="657"/>
        <v/>
      </c>
    </row>
    <row r="14061" spans="3:10" ht="12" thickBot="1" x14ac:dyDescent="0.25">
      <c r="C14061" s="254"/>
      <c r="D14061" s="254"/>
      <c r="E14061" s="255"/>
      <c r="F14061" s="256"/>
      <c r="G14061" s="257"/>
      <c r="H14061" s="243">
        <f t="shared" ca="1" si="658"/>
        <v>45139</v>
      </c>
      <c r="I14061" s="244">
        <f t="shared" si="659"/>
        <v>43892</v>
      </c>
      <c r="J14061" s="244" t="str">
        <f t="shared" si="657"/>
        <v/>
      </c>
    </row>
    <row r="14062" spans="3:10" ht="12" thickBot="1" x14ac:dyDescent="0.25">
      <c r="C14062" s="254"/>
      <c r="D14062" s="254"/>
      <c r="E14062" s="255"/>
      <c r="F14062" s="256"/>
      <c r="G14062" s="257"/>
      <c r="H14062" s="243">
        <f t="shared" ca="1" si="658"/>
        <v>45139</v>
      </c>
      <c r="I14062" s="244">
        <f t="shared" si="659"/>
        <v>43892</v>
      </c>
      <c r="J14062" s="244" t="str">
        <f t="shared" si="657"/>
        <v/>
      </c>
    </row>
    <row r="14063" spans="3:10" ht="12" thickBot="1" x14ac:dyDescent="0.25">
      <c r="C14063" s="254"/>
      <c r="D14063" s="254"/>
      <c r="E14063" s="255"/>
      <c r="F14063" s="256"/>
      <c r="G14063" s="257"/>
      <c r="H14063" s="243">
        <f t="shared" ca="1" si="658"/>
        <v>45139</v>
      </c>
      <c r="I14063" s="244">
        <f t="shared" si="659"/>
        <v>43892</v>
      </c>
      <c r="J14063" s="244" t="str">
        <f t="shared" si="657"/>
        <v/>
      </c>
    </row>
    <row r="14064" spans="3:10" ht="12" thickBot="1" x14ac:dyDescent="0.25">
      <c r="C14064" s="254"/>
      <c r="D14064" s="254"/>
      <c r="E14064" s="255"/>
      <c r="F14064" s="256"/>
      <c r="G14064" s="257"/>
      <c r="H14064" s="243">
        <f t="shared" ca="1" si="658"/>
        <v>45139</v>
      </c>
      <c r="I14064" s="244">
        <f t="shared" si="659"/>
        <v>43892</v>
      </c>
      <c r="J14064" s="244" t="str">
        <f t="shared" si="657"/>
        <v/>
      </c>
    </row>
    <row r="14065" spans="3:10" ht="12" thickBot="1" x14ac:dyDescent="0.25">
      <c r="C14065" s="254"/>
      <c r="D14065" s="254"/>
      <c r="E14065" s="255"/>
      <c r="F14065" s="256"/>
      <c r="G14065" s="257"/>
      <c r="H14065" s="243">
        <f t="shared" ca="1" si="658"/>
        <v>45139</v>
      </c>
      <c r="I14065" s="244">
        <f t="shared" si="659"/>
        <v>43892</v>
      </c>
      <c r="J14065" s="244" t="str">
        <f t="shared" si="657"/>
        <v/>
      </c>
    </row>
    <row r="14066" spans="3:10" ht="12" thickBot="1" x14ac:dyDescent="0.25">
      <c r="C14066" s="254"/>
      <c r="D14066" s="254"/>
      <c r="E14066" s="255"/>
      <c r="F14066" s="256"/>
      <c r="G14066" s="257"/>
      <c r="H14066" s="243">
        <f t="shared" ca="1" si="658"/>
        <v>45139</v>
      </c>
      <c r="I14066" s="244">
        <f t="shared" si="659"/>
        <v>43892</v>
      </c>
      <c r="J14066" s="244" t="str">
        <f t="shared" si="657"/>
        <v/>
      </c>
    </row>
    <row r="14067" spans="3:10" ht="12" thickBot="1" x14ac:dyDescent="0.25">
      <c r="C14067" s="254"/>
      <c r="D14067" s="254"/>
      <c r="E14067" s="255"/>
      <c r="F14067" s="256"/>
      <c r="G14067" s="257"/>
      <c r="H14067" s="243">
        <f t="shared" ca="1" si="658"/>
        <v>45139</v>
      </c>
      <c r="I14067" s="244">
        <f t="shared" si="659"/>
        <v>43892</v>
      </c>
      <c r="J14067" s="244" t="str">
        <f t="shared" si="657"/>
        <v/>
      </c>
    </row>
    <row r="14068" spans="3:10" ht="12" thickBot="1" x14ac:dyDescent="0.25">
      <c r="C14068" s="254"/>
      <c r="D14068" s="254"/>
      <c r="E14068" s="255"/>
      <c r="F14068" s="256"/>
      <c r="G14068" s="257"/>
      <c r="H14068" s="243">
        <f t="shared" ca="1" si="658"/>
        <v>45139</v>
      </c>
      <c r="I14068" s="244">
        <f t="shared" si="659"/>
        <v>43892</v>
      </c>
      <c r="J14068" s="244" t="str">
        <f t="shared" si="657"/>
        <v/>
      </c>
    </row>
    <row r="14069" spans="3:10" ht="12" thickBot="1" x14ac:dyDescent="0.25">
      <c r="C14069" s="254"/>
      <c r="D14069" s="254"/>
      <c r="E14069" s="255"/>
      <c r="F14069" s="256"/>
      <c r="G14069" s="257"/>
      <c r="H14069" s="243">
        <f t="shared" ca="1" si="658"/>
        <v>45139</v>
      </c>
      <c r="I14069" s="244">
        <f t="shared" si="659"/>
        <v>43892</v>
      </c>
      <c r="J14069" s="244" t="str">
        <f t="shared" si="657"/>
        <v/>
      </c>
    </row>
    <row r="14070" spans="3:10" ht="12" thickBot="1" x14ac:dyDescent="0.25">
      <c r="C14070" s="254"/>
      <c r="D14070" s="254"/>
      <c r="E14070" s="255"/>
      <c r="F14070" s="256"/>
      <c r="G14070" s="257"/>
      <c r="H14070" s="243">
        <f t="shared" ca="1" si="658"/>
        <v>45139</v>
      </c>
      <c r="I14070" s="244">
        <f t="shared" si="659"/>
        <v>43892</v>
      </c>
      <c r="J14070" s="244" t="str">
        <f t="shared" si="657"/>
        <v/>
      </c>
    </row>
    <row r="14071" spans="3:10" ht="12" thickBot="1" x14ac:dyDescent="0.25">
      <c r="C14071" s="254"/>
      <c r="D14071" s="254"/>
      <c r="E14071" s="255"/>
      <c r="F14071" s="256"/>
      <c r="G14071" s="257"/>
      <c r="H14071" s="243">
        <f t="shared" ca="1" si="658"/>
        <v>45139</v>
      </c>
      <c r="I14071" s="244">
        <f t="shared" si="659"/>
        <v>43892</v>
      </c>
      <c r="J14071" s="244" t="str">
        <f t="shared" si="657"/>
        <v/>
      </c>
    </row>
    <row r="14072" spans="3:10" ht="12" thickBot="1" x14ac:dyDescent="0.25">
      <c r="C14072" s="254"/>
      <c r="D14072" s="254"/>
      <c r="E14072" s="255"/>
      <c r="F14072" s="256"/>
      <c r="G14072" s="257"/>
      <c r="H14072" s="243">
        <f t="shared" ca="1" si="658"/>
        <v>45139</v>
      </c>
      <c r="I14072" s="244">
        <f t="shared" si="659"/>
        <v>43892</v>
      </c>
      <c r="J14072" s="244" t="str">
        <f t="shared" si="657"/>
        <v/>
      </c>
    </row>
    <row r="14073" spans="3:10" ht="12" thickBot="1" x14ac:dyDescent="0.25">
      <c r="C14073" s="254"/>
      <c r="D14073" s="254"/>
      <c r="E14073" s="255"/>
      <c r="F14073" s="256"/>
      <c r="G14073" s="257"/>
      <c r="H14073" s="243">
        <f t="shared" ca="1" si="658"/>
        <v>45139</v>
      </c>
      <c r="I14073" s="244">
        <f t="shared" si="659"/>
        <v>43892</v>
      </c>
      <c r="J14073" s="244" t="str">
        <f t="shared" si="657"/>
        <v/>
      </c>
    </row>
    <row r="14074" spans="3:10" ht="12" thickBot="1" x14ac:dyDescent="0.25">
      <c r="C14074" s="254"/>
      <c r="D14074" s="254"/>
      <c r="E14074" s="255"/>
      <c r="F14074" s="256"/>
      <c r="G14074" s="257"/>
      <c r="H14074" s="243">
        <f t="shared" ca="1" si="658"/>
        <v>45139</v>
      </c>
      <c r="I14074" s="244">
        <f t="shared" si="659"/>
        <v>43892</v>
      </c>
      <c r="J14074" s="244" t="str">
        <f t="shared" si="657"/>
        <v/>
      </c>
    </row>
    <row r="14075" spans="3:10" ht="12" thickBot="1" x14ac:dyDescent="0.25">
      <c r="C14075" s="254"/>
      <c r="D14075" s="254"/>
      <c r="E14075" s="255"/>
      <c r="F14075" s="256"/>
      <c r="G14075" s="257"/>
      <c r="H14075" s="243">
        <f t="shared" ca="1" si="658"/>
        <v>45139</v>
      </c>
      <c r="I14075" s="244">
        <f t="shared" si="659"/>
        <v>43892</v>
      </c>
      <c r="J14075" s="244" t="str">
        <f t="shared" si="657"/>
        <v/>
      </c>
    </row>
    <row r="14076" spans="3:10" ht="12" thickBot="1" x14ac:dyDescent="0.25">
      <c r="C14076" s="254"/>
      <c r="D14076" s="254"/>
      <c r="E14076" s="255"/>
      <c r="F14076" s="256"/>
      <c r="G14076" s="257"/>
      <c r="H14076" s="243">
        <f t="shared" ca="1" si="658"/>
        <v>45139</v>
      </c>
      <c r="I14076" s="244">
        <f t="shared" si="659"/>
        <v>43892</v>
      </c>
      <c r="J14076" s="244" t="str">
        <f t="shared" si="657"/>
        <v/>
      </c>
    </row>
    <row r="14077" spans="3:10" ht="12" thickBot="1" x14ac:dyDescent="0.25">
      <c r="C14077" s="254"/>
      <c r="D14077" s="254"/>
      <c r="E14077" s="255"/>
      <c r="F14077" s="256"/>
      <c r="G14077" s="257"/>
      <c r="H14077" s="243">
        <f t="shared" ca="1" si="658"/>
        <v>45139</v>
      </c>
      <c r="I14077" s="244">
        <f t="shared" si="659"/>
        <v>43892</v>
      </c>
      <c r="J14077" s="244" t="str">
        <f t="shared" si="657"/>
        <v/>
      </c>
    </row>
    <row r="14078" spans="3:10" ht="12" thickBot="1" x14ac:dyDescent="0.25">
      <c r="C14078" s="254"/>
      <c r="D14078" s="254"/>
      <c r="E14078" s="255"/>
      <c r="F14078" s="256"/>
      <c r="G14078" s="257"/>
      <c r="H14078" s="243">
        <f t="shared" ca="1" si="658"/>
        <v>45139</v>
      </c>
      <c r="I14078" s="244">
        <f t="shared" si="659"/>
        <v>43892</v>
      </c>
      <c r="J14078" s="244" t="str">
        <f t="shared" si="657"/>
        <v/>
      </c>
    </row>
    <row r="14079" spans="3:10" ht="12" thickBot="1" x14ac:dyDescent="0.25">
      <c r="C14079" s="254"/>
      <c r="D14079" s="254"/>
      <c r="E14079" s="255"/>
      <c r="F14079" s="256"/>
      <c r="G14079" s="257"/>
      <c r="H14079" s="243">
        <f t="shared" ca="1" si="658"/>
        <v>45139</v>
      </c>
      <c r="I14079" s="244">
        <f t="shared" si="659"/>
        <v>43892</v>
      </c>
      <c r="J14079" s="244" t="str">
        <f t="shared" si="657"/>
        <v/>
      </c>
    </row>
    <row r="14080" spans="3:10" ht="12" thickBot="1" x14ac:dyDescent="0.25">
      <c r="C14080" s="254"/>
      <c r="D14080" s="254"/>
      <c r="E14080" s="255"/>
      <c r="F14080" s="256"/>
      <c r="G14080" s="257"/>
      <c r="H14080" s="243">
        <f t="shared" ca="1" si="658"/>
        <v>45139</v>
      </c>
      <c r="I14080" s="244">
        <f t="shared" si="659"/>
        <v>43892</v>
      </c>
      <c r="J14080" s="244" t="str">
        <f t="shared" si="657"/>
        <v/>
      </c>
    </row>
    <row r="14081" spans="3:10" ht="12" thickBot="1" x14ac:dyDescent="0.25">
      <c r="C14081" s="254"/>
      <c r="D14081" s="254"/>
      <c r="E14081" s="255"/>
      <c r="F14081" s="256"/>
      <c r="G14081" s="257"/>
      <c r="H14081" s="243">
        <f t="shared" ca="1" si="658"/>
        <v>45139</v>
      </c>
      <c r="I14081" s="244">
        <f t="shared" si="659"/>
        <v>43892</v>
      </c>
      <c r="J14081" s="244" t="str">
        <f t="shared" si="657"/>
        <v/>
      </c>
    </row>
    <row r="14082" spans="3:10" ht="12" thickBot="1" x14ac:dyDescent="0.25">
      <c r="C14082" s="254"/>
      <c r="D14082" s="254"/>
      <c r="E14082" s="255"/>
      <c r="F14082" s="256"/>
      <c r="G14082" s="257"/>
      <c r="H14082" s="243">
        <f t="shared" ca="1" si="658"/>
        <v>45139</v>
      </c>
      <c r="I14082" s="244">
        <f t="shared" si="659"/>
        <v>43892</v>
      </c>
      <c r="J14082" s="244" t="str">
        <f t="shared" si="657"/>
        <v/>
      </c>
    </row>
    <row r="14083" spans="3:10" ht="12" thickBot="1" x14ac:dyDescent="0.25">
      <c r="C14083" s="254"/>
      <c r="D14083" s="254"/>
      <c r="E14083" s="255"/>
      <c r="F14083" s="256"/>
      <c r="G14083" s="257"/>
      <c r="H14083" s="243">
        <f t="shared" ca="1" si="658"/>
        <v>45139</v>
      </c>
      <c r="I14083" s="244">
        <f t="shared" si="659"/>
        <v>43892</v>
      </c>
      <c r="J14083" s="244" t="str">
        <f t="shared" si="657"/>
        <v/>
      </c>
    </row>
    <row r="14084" spans="3:10" ht="12" thickBot="1" x14ac:dyDescent="0.25">
      <c r="C14084" s="254"/>
      <c r="D14084" s="254"/>
      <c r="E14084" s="255"/>
      <c r="F14084" s="256"/>
      <c r="G14084" s="257"/>
      <c r="H14084" s="243">
        <f t="shared" ca="1" si="658"/>
        <v>45139</v>
      </c>
      <c r="I14084" s="244">
        <f t="shared" si="659"/>
        <v>43892</v>
      </c>
      <c r="J14084" s="244" t="str">
        <f t="shared" si="657"/>
        <v/>
      </c>
    </row>
    <row r="14085" spans="3:10" ht="12" thickBot="1" x14ac:dyDescent="0.25">
      <c r="C14085" s="254"/>
      <c r="D14085" s="254"/>
      <c r="E14085" s="255"/>
      <c r="F14085" s="256"/>
      <c r="G14085" s="257"/>
      <c r="H14085" s="243">
        <f t="shared" ca="1" si="658"/>
        <v>45139</v>
      </c>
      <c r="I14085" s="244">
        <f t="shared" si="659"/>
        <v>43892</v>
      </c>
      <c r="J14085" s="244" t="str">
        <f t="shared" si="657"/>
        <v/>
      </c>
    </row>
    <row r="14086" spans="3:10" ht="12" thickBot="1" x14ac:dyDescent="0.25">
      <c r="C14086" s="254"/>
      <c r="D14086" s="254"/>
      <c r="E14086" s="255"/>
      <c r="F14086" s="256"/>
      <c r="G14086" s="257"/>
      <c r="H14086" s="243">
        <f t="shared" ca="1" si="658"/>
        <v>45139</v>
      </c>
      <c r="I14086" s="244">
        <f t="shared" si="659"/>
        <v>43892</v>
      </c>
      <c r="J14086" s="244" t="str">
        <f t="shared" ref="J14086:J14149" si="660">IF(G14086="","",IF(G14086&gt;=0,"Debitoren",IF(G14086&lt;0,"Kreditoren","")))</f>
        <v/>
      </c>
    </row>
    <row r="14087" spans="3:10" ht="12" thickBot="1" x14ac:dyDescent="0.25">
      <c r="C14087" s="254"/>
      <c r="D14087" s="254"/>
      <c r="E14087" s="255"/>
      <c r="F14087" s="256"/>
      <c r="G14087" s="257"/>
      <c r="H14087" s="243">
        <f t="shared" ref="H14087:H14150" ca="1" si="661">IF(F14087&lt;$F$2,EOMONTH($F$2,-1)+1,EOMONTH(F14087,-1)+1)</f>
        <v>45139</v>
      </c>
      <c r="I14087" s="244">
        <f t="shared" ref="I14087:I14150" si="662">IF(F14087&lt;$I$2,IF(   WEEKDAY(EOMONTH($I$2,-1)+1)=1,EOMONTH($I$2,-1)+1+1,EOMONTH($I$2,-1)+1),IF(WEEKDAY(F14087)=1,F14087+1,F14087))</f>
        <v>43892</v>
      </c>
      <c r="J14087" s="244" t="str">
        <f t="shared" si="660"/>
        <v/>
      </c>
    </row>
    <row r="14088" spans="3:10" ht="12" thickBot="1" x14ac:dyDescent="0.25">
      <c r="C14088" s="254"/>
      <c r="D14088" s="254"/>
      <c r="E14088" s="255"/>
      <c r="F14088" s="256"/>
      <c r="G14088" s="257"/>
      <c r="H14088" s="243">
        <f t="shared" ca="1" si="661"/>
        <v>45139</v>
      </c>
      <c r="I14088" s="244">
        <f t="shared" si="662"/>
        <v>43892</v>
      </c>
      <c r="J14088" s="244" t="str">
        <f t="shared" si="660"/>
        <v/>
      </c>
    </row>
    <row r="14089" spans="3:10" ht="12" thickBot="1" x14ac:dyDescent="0.25">
      <c r="C14089" s="254"/>
      <c r="D14089" s="254"/>
      <c r="E14089" s="255"/>
      <c r="F14089" s="256"/>
      <c r="G14089" s="257"/>
      <c r="H14089" s="243">
        <f t="shared" ca="1" si="661"/>
        <v>45139</v>
      </c>
      <c r="I14089" s="244">
        <f t="shared" si="662"/>
        <v>43892</v>
      </c>
      <c r="J14089" s="244" t="str">
        <f t="shared" si="660"/>
        <v/>
      </c>
    </row>
    <row r="14090" spans="3:10" ht="12" thickBot="1" x14ac:dyDescent="0.25">
      <c r="C14090" s="254"/>
      <c r="D14090" s="254"/>
      <c r="E14090" s="255"/>
      <c r="F14090" s="256"/>
      <c r="G14090" s="257"/>
      <c r="H14090" s="243">
        <f t="shared" ca="1" si="661"/>
        <v>45139</v>
      </c>
      <c r="I14090" s="244">
        <f t="shared" si="662"/>
        <v>43892</v>
      </c>
      <c r="J14090" s="244" t="str">
        <f t="shared" si="660"/>
        <v/>
      </c>
    </row>
    <row r="14091" spans="3:10" ht="12" thickBot="1" x14ac:dyDescent="0.25">
      <c r="C14091" s="254"/>
      <c r="D14091" s="254"/>
      <c r="E14091" s="255"/>
      <c r="F14091" s="256"/>
      <c r="G14091" s="257"/>
      <c r="H14091" s="243">
        <f t="shared" ca="1" si="661"/>
        <v>45139</v>
      </c>
      <c r="I14091" s="244">
        <f t="shared" si="662"/>
        <v>43892</v>
      </c>
      <c r="J14091" s="244" t="str">
        <f t="shared" si="660"/>
        <v/>
      </c>
    </row>
    <row r="14092" spans="3:10" ht="12" thickBot="1" x14ac:dyDescent="0.25">
      <c r="C14092" s="254"/>
      <c r="D14092" s="254"/>
      <c r="E14092" s="255"/>
      <c r="F14092" s="256"/>
      <c r="G14092" s="257"/>
      <c r="H14092" s="243">
        <f t="shared" ca="1" si="661"/>
        <v>45139</v>
      </c>
      <c r="I14092" s="244">
        <f t="shared" si="662"/>
        <v>43892</v>
      </c>
      <c r="J14092" s="244" t="str">
        <f t="shared" si="660"/>
        <v/>
      </c>
    </row>
    <row r="14093" spans="3:10" ht="12" thickBot="1" x14ac:dyDescent="0.25">
      <c r="C14093" s="254"/>
      <c r="D14093" s="254"/>
      <c r="E14093" s="255"/>
      <c r="F14093" s="256"/>
      <c r="G14093" s="257"/>
      <c r="H14093" s="243">
        <f t="shared" ca="1" si="661"/>
        <v>45139</v>
      </c>
      <c r="I14093" s="244">
        <f t="shared" si="662"/>
        <v>43892</v>
      </c>
      <c r="J14093" s="244" t="str">
        <f t="shared" si="660"/>
        <v/>
      </c>
    </row>
    <row r="14094" spans="3:10" ht="12" thickBot="1" x14ac:dyDescent="0.25">
      <c r="C14094" s="254"/>
      <c r="D14094" s="254"/>
      <c r="E14094" s="255"/>
      <c r="F14094" s="256"/>
      <c r="G14094" s="257"/>
      <c r="H14094" s="243">
        <f t="shared" ca="1" si="661"/>
        <v>45139</v>
      </c>
      <c r="I14094" s="244">
        <f t="shared" si="662"/>
        <v>43892</v>
      </c>
      <c r="J14094" s="244" t="str">
        <f t="shared" si="660"/>
        <v/>
      </c>
    </row>
    <row r="14095" spans="3:10" ht="12" thickBot="1" x14ac:dyDescent="0.25">
      <c r="C14095" s="254"/>
      <c r="D14095" s="254"/>
      <c r="E14095" s="255"/>
      <c r="F14095" s="256"/>
      <c r="G14095" s="257"/>
      <c r="H14095" s="243">
        <f t="shared" ca="1" si="661"/>
        <v>45139</v>
      </c>
      <c r="I14095" s="244">
        <f t="shared" si="662"/>
        <v>43892</v>
      </c>
      <c r="J14095" s="244" t="str">
        <f t="shared" si="660"/>
        <v/>
      </c>
    </row>
    <row r="14096" spans="3:10" ht="12" thickBot="1" x14ac:dyDescent="0.25">
      <c r="C14096" s="254"/>
      <c r="D14096" s="254"/>
      <c r="E14096" s="255"/>
      <c r="F14096" s="256"/>
      <c r="G14096" s="257"/>
      <c r="H14096" s="243">
        <f t="shared" ca="1" si="661"/>
        <v>45139</v>
      </c>
      <c r="I14096" s="244">
        <f t="shared" si="662"/>
        <v>43892</v>
      </c>
      <c r="J14096" s="244" t="str">
        <f t="shared" si="660"/>
        <v/>
      </c>
    </row>
    <row r="14097" spans="3:10" ht="12" thickBot="1" x14ac:dyDescent="0.25">
      <c r="C14097" s="254"/>
      <c r="D14097" s="254"/>
      <c r="E14097" s="255"/>
      <c r="F14097" s="256"/>
      <c r="G14097" s="257"/>
      <c r="H14097" s="243">
        <f t="shared" ca="1" si="661"/>
        <v>45139</v>
      </c>
      <c r="I14097" s="244">
        <f t="shared" si="662"/>
        <v>43892</v>
      </c>
      <c r="J14097" s="244" t="str">
        <f t="shared" si="660"/>
        <v/>
      </c>
    </row>
    <row r="14098" spans="3:10" ht="12" thickBot="1" x14ac:dyDescent="0.25">
      <c r="C14098" s="254"/>
      <c r="D14098" s="254"/>
      <c r="E14098" s="255"/>
      <c r="F14098" s="256"/>
      <c r="G14098" s="257"/>
      <c r="H14098" s="243">
        <f t="shared" ca="1" si="661"/>
        <v>45139</v>
      </c>
      <c r="I14098" s="244">
        <f t="shared" si="662"/>
        <v>43892</v>
      </c>
      <c r="J14098" s="244" t="str">
        <f t="shared" si="660"/>
        <v/>
      </c>
    </row>
    <row r="14099" spans="3:10" ht="12" thickBot="1" x14ac:dyDescent="0.25">
      <c r="C14099" s="254"/>
      <c r="D14099" s="254"/>
      <c r="E14099" s="255"/>
      <c r="F14099" s="256"/>
      <c r="G14099" s="257"/>
      <c r="H14099" s="243">
        <f t="shared" ca="1" si="661"/>
        <v>45139</v>
      </c>
      <c r="I14099" s="244">
        <f t="shared" si="662"/>
        <v>43892</v>
      </c>
      <c r="J14099" s="244" t="str">
        <f t="shared" si="660"/>
        <v/>
      </c>
    </row>
    <row r="14100" spans="3:10" ht="12" thickBot="1" x14ac:dyDescent="0.25">
      <c r="C14100" s="254"/>
      <c r="D14100" s="254"/>
      <c r="E14100" s="255"/>
      <c r="F14100" s="256"/>
      <c r="G14100" s="257"/>
      <c r="H14100" s="243">
        <f t="shared" ca="1" si="661"/>
        <v>45139</v>
      </c>
      <c r="I14100" s="244">
        <f t="shared" si="662"/>
        <v>43892</v>
      </c>
      <c r="J14100" s="244" t="str">
        <f t="shared" si="660"/>
        <v/>
      </c>
    </row>
    <row r="14101" spans="3:10" ht="12" thickBot="1" x14ac:dyDescent="0.25">
      <c r="C14101" s="254"/>
      <c r="D14101" s="254"/>
      <c r="E14101" s="255"/>
      <c r="F14101" s="256"/>
      <c r="G14101" s="257"/>
      <c r="H14101" s="243">
        <f t="shared" ca="1" si="661"/>
        <v>45139</v>
      </c>
      <c r="I14101" s="244">
        <f t="shared" si="662"/>
        <v>43892</v>
      </c>
      <c r="J14101" s="244" t="str">
        <f t="shared" si="660"/>
        <v/>
      </c>
    </row>
    <row r="14102" spans="3:10" ht="12" thickBot="1" x14ac:dyDescent="0.25">
      <c r="C14102" s="254"/>
      <c r="D14102" s="254"/>
      <c r="E14102" s="255"/>
      <c r="F14102" s="256"/>
      <c r="G14102" s="257"/>
      <c r="H14102" s="243">
        <f t="shared" ca="1" si="661"/>
        <v>45139</v>
      </c>
      <c r="I14102" s="244">
        <f t="shared" si="662"/>
        <v>43892</v>
      </c>
      <c r="J14102" s="244" t="str">
        <f t="shared" si="660"/>
        <v/>
      </c>
    </row>
    <row r="14103" spans="3:10" ht="12" thickBot="1" x14ac:dyDescent="0.25">
      <c r="C14103" s="254"/>
      <c r="D14103" s="254"/>
      <c r="E14103" s="255"/>
      <c r="F14103" s="256"/>
      <c r="G14103" s="257"/>
      <c r="H14103" s="243">
        <f t="shared" ca="1" si="661"/>
        <v>45139</v>
      </c>
      <c r="I14103" s="244">
        <f t="shared" si="662"/>
        <v>43892</v>
      </c>
      <c r="J14103" s="244" t="str">
        <f t="shared" si="660"/>
        <v/>
      </c>
    </row>
    <row r="14104" spans="3:10" ht="12" thickBot="1" x14ac:dyDescent="0.25">
      <c r="C14104" s="254"/>
      <c r="D14104" s="254"/>
      <c r="E14104" s="255"/>
      <c r="F14104" s="256"/>
      <c r="G14104" s="257"/>
      <c r="H14104" s="243">
        <f t="shared" ca="1" si="661"/>
        <v>45139</v>
      </c>
      <c r="I14104" s="244">
        <f t="shared" si="662"/>
        <v>43892</v>
      </c>
      <c r="J14104" s="244" t="str">
        <f t="shared" si="660"/>
        <v/>
      </c>
    </row>
    <row r="14105" spans="3:10" ht="12" thickBot="1" x14ac:dyDescent="0.25">
      <c r="C14105" s="254"/>
      <c r="D14105" s="254"/>
      <c r="E14105" s="255"/>
      <c r="F14105" s="256"/>
      <c r="G14105" s="257"/>
      <c r="H14105" s="243">
        <f t="shared" ca="1" si="661"/>
        <v>45139</v>
      </c>
      <c r="I14105" s="244">
        <f t="shared" si="662"/>
        <v>43892</v>
      </c>
      <c r="J14105" s="244" t="str">
        <f t="shared" si="660"/>
        <v/>
      </c>
    </row>
    <row r="14106" spans="3:10" ht="12" thickBot="1" x14ac:dyDescent="0.25">
      <c r="C14106" s="254"/>
      <c r="D14106" s="254"/>
      <c r="E14106" s="255"/>
      <c r="F14106" s="256"/>
      <c r="G14106" s="257"/>
      <c r="H14106" s="243">
        <f t="shared" ca="1" si="661"/>
        <v>45139</v>
      </c>
      <c r="I14106" s="244">
        <f t="shared" si="662"/>
        <v>43892</v>
      </c>
      <c r="J14106" s="244" t="str">
        <f t="shared" si="660"/>
        <v/>
      </c>
    </row>
    <row r="14107" spans="3:10" ht="12" thickBot="1" x14ac:dyDescent="0.25">
      <c r="C14107" s="254"/>
      <c r="D14107" s="254"/>
      <c r="E14107" s="255"/>
      <c r="F14107" s="256"/>
      <c r="G14107" s="257"/>
      <c r="H14107" s="243">
        <f t="shared" ca="1" si="661"/>
        <v>45139</v>
      </c>
      <c r="I14107" s="244">
        <f t="shared" si="662"/>
        <v>43892</v>
      </c>
      <c r="J14107" s="244" t="str">
        <f t="shared" si="660"/>
        <v/>
      </c>
    </row>
    <row r="14108" spans="3:10" ht="12" thickBot="1" x14ac:dyDescent="0.25">
      <c r="C14108" s="254"/>
      <c r="D14108" s="254"/>
      <c r="E14108" s="255"/>
      <c r="F14108" s="256"/>
      <c r="G14108" s="257"/>
      <c r="H14108" s="243">
        <f t="shared" ca="1" si="661"/>
        <v>45139</v>
      </c>
      <c r="I14108" s="244">
        <f t="shared" si="662"/>
        <v>43892</v>
      </c>
      <c r="J14108" s="244" t="str">
        <f t="shared" si="660"/>
        <v/>
      </c>
    </row>
    <row r="14109" spans="3:10" ht="12" thickBot="1" x14ac:dyDescent="0.25">
      <c r="C14109" s="254"/>
      <c r="D14109" s="254"/>
      <c r="E14109" s="255"/>
      <c r="F14109" s="256"/>
      <c r="G14109" s="257"/>
      <c r="H14109" s="243">
        <f t="shared" ca="1" si="661"/>
        <v>45139</v>
      </c>
      <c r="I14109" s="244">
        <f t="shared" si="662"/>
        <v>43892</v>
      </c>
      <c r="J14109" s="244" t="str">
        <f t="shared" si="660"/>
        <v/>
      </c>
    </row>
    <row r="14110" spans="3:10" ht="12" thickBot="1" x14ac:dyDescent="0.25">
      <c r="C14110" s="254"/>
      <c r="D14110" s="254"/>
      <c r="E14110" s="255"/>
      <c r="F14110" s="256"/>
      <c r="G14110" s="257"/>
      <c r="H14110" s="243">
        <f t="shared" ca="1" si="661"/>
        <v>45139</v>
      </c>
      <c r="I14110" s="244">
        <f t="shared" si="662"/>
        <v>43892</v>
      </c>
      <c r="J14110" s="244" t="str">
        <f t="shared" si="660"/>
        <v/>
      </c>
    </row>
    <row r="14111" spans="3:10" ht="12" thickBot="1" x14ac:dyDescent="0.25">
      <c r="C14111" s="254"/>
      <c r="D14111" s="254"/>
      <c r="E14111" s="255"/>
      <c r="F14111" s="256"/>
      <c r="G14111" s="257"/>
      <c r="H14111" s="243">
        <f t="shared" ca="1" si="661"/>
        <v>45139</v>
      </c>
      <c r="I14111" s="244">
        <f t="shared" si="662"/>
        <v>43892</v>
      </c>
      <c r="J14111" s="244" t="str">
        <f t="shared" si="660"/>
        <v/>
      </c>
    </row>
    <row r="14112" spans="3:10" ht="12" thickBot="1" x14ac:dyDescent="0.25">
      <c r="C14112" s="254"/>
      <c r="D14112" s="254"/>
      <c r="E14112" s="255"/>
      <c r="F14112" s="256"/>
      <c r="G14112" s="257"/>
      <c r="H14112" s="243">
        <f t="shared" ca="1" si="661"/>
        <v>45139</v>
      </c>
      <c r="I14112" s="244">
        <f t="shared" si="662"/>
        <v>43892</v>
      </c>
      <c r="J14112" s="244" t="str">
        <f t="shared" si="660"/>
        <v/>
      </c>
    </row>
    <row r="14113" spans="3:10" ht="12" thickBot="1" x14ac:dyDescent="0.25">
      <c r="C14113" s="254"/>
      <c r="D14113" s="254"/>
      <c r="E14113" s="255"/>
      <c r="F14113" s="256"/>
      <c r="G14113" s="257"/>
      <c r="H14113" s="243">
        <f t="shared" ca="1" si="661"/>
        <v>45139</v>
      </c>
      <c r="I14113" s="244">
        <f t="shared" si="662"/>
        <v>43892</v>
      </c>
      <c r="J14113" s="244" t="str">
        <f t="shared" si="660"/>
        <v/>
      </c>
    </row>
    <row r="14114" spans="3:10" ht="12" thickBot="1" x14ac:dyDescent="0.25">
      <c r="C14114" s="254"/>
      <c r="D14114" s="254"/>
      <c r="E14114" s="255"/>
      <c r="F14114" s="256"/>
      <c r="G14114" s="257"/>
      <c r="H14114" s="243">
        <f t="shared" ca="1" si="661"/>
        <v>45139</v>
      </c>
      <c r="I14114" s="244">
        <f t="shared" si="662"/>
        <v>43892</v>
      </c>
      <c r="J14114" s="244" t="str">
        <f t="shared" si="660"/>
        <v/>
      </c>
    </row>
    <row r="14115" spans="3:10" ht="12" thickBot="1" x14ac:dyDescent="0.25">
      <c r="C14115" s="254"/>
      <c r="D14115" s="254"/>
      <c r="E14115" s="255"/>
      <c r="F14115" s="256"/>
      <c r="G14115" s="257"/>
      <c r="H14115" s="243">
        <f t="shared" ca="1" si="661"/>
        <v>45139</v>
      </c>
      <c r="I14115" s="244">
        <f t="shared" si="662"/>
        <v>43892</v>
      </c>
      <c r="J14115" s="244" t="str">
        <f t="shared" si="660"/>
        <v/>
      </c>
    </row>
    <row r="14116" spans="3:10" ht="12" thickBot="1" x14ac:dyDescent="0.25">
      <c r="C14116" s="254"/>
      <c r="D14116" s="254"/>
      <c r="E14116" s="255"/>
      <c r="F14116" s="256"/>
      <c r="G14116" s="257"/>
      <c r="H14116" s="243">
        <f t="shared" ca="1" si="661"/>
        <v>45139</v>
      </c>
      <c r="I14116" s="244">
        <f t="shared" si="662"/>
        <v>43892</v>
      </c>
      <c r="J14116" s="244" t="str">
        <f t="shared" si="660"/>
        <v/>
      </c>
    </row>
    <row r="14117" spans="3:10" ht="12" thickBot="1" x14ac:dyDescent="0.25">
      <c r="C14117" s="254"/>
      <c r="D14117" s="254"/>
      <c r="E14117" s="255"/>
      <c r="F14117" s="256"/>
      <c r="G14117" s="257"/>
      <c r="H14117" s="243">
        <f t="shared" ca="1" si="661"/>
        <v>45139</v>
      </c>
      <c r="I14117" s="244">
        <f t="shared" si="662"/>
        <v>43892</v>
      </c>
      <c r="J14117" s="244" t="str">
        <f t="shared" si="660"/>
        <v/>
      </c>
    </row>
    <row r="14118" spans="3:10" ht="12" thickBot="1" x14ac:dyDescent="0.25">
      <c r="C14118" s="254"/>
      <c r="D14118" s="254"/>
      <c r="E14118" s="255"/>
      <c r="F14118" s="256"/>
      <c r="G14118" s="257"/>
      <c r="H14118" s="243">
        <f t="shared" ca="1" si="661"/>
        <v>45139</v>
      </c>
      <c r="I14118" s="244">
        <f t="shared" si="662"/>
        <v>43892</v>
      </c>
      <c r="J14118" s="244" t="str">
        <f t="shared" si="660"/>
        <v/>
      </c>
    </row>
    <row r="14119" spans="3:10" ht="12" thickBot="1" x14ac:dyDescent="0.25">
      <c r="C14119" s="254"/>
      <c r="D14119" s="254"/>
      <c r="E14119" s="255"/>
      <c r="F14119" s="256"/>
      <c r="G14119" s="257"/>
      <c r="H14119" s="243">
        <f t="shared" ca="1" si="661"/>
        <v>45139</v>
      </c>
      <c r="I14119" s="244">
        <f t="shared" si="662"/>
        <v>43892</v>
      </c>
      <c r="J14119" s="244" t="str">
        <f t="shared" si="660"/>
        <v/>
      </c>
    </row>
    <row r="14120" spans="3:10" ht="12" thickBot="1" x14ac:dyDescent="0.25">
      <c r="C14120" s="254"/>
      <c r="D14120" s="254"/>
      <c r="E14120" s="255"/>
      <c r="F14120" s="256"/>
      <c r="G14120" s="257"/>
      <c r="H14120" s="243">
        <f t="shared" ca="1" si="661"/>
        <v>45139</v>
      </c>
      <c r="I14120" s="244">
        <f t="shared" si="662"/>
        <v>43892</v>
      </c>
      <c r="J14120" s="244" t="str">
        <f t="shared" si="660"/>
        <v/>
      </c>
    </row>
    <row r="14121" spans="3:10" ht="12" thickBot="1" x14ac:dyDescent="0.25">
      <c r="C14121" s="254"/>
      <c r="D14121" s="254"/>
      <c r="E14121" s="255"/>
      <c r="F14121" s="256"/>
      <c r="G14121" s="257"/>
      <c r="H14121" s="243">
        <f t="shared" ca="1" si="661"/>
        <v>45139</v>
      </c>
      <c r="I14121" s="244">
        <f t="shared" si="662"/>
        <v>43892</v>
      </c>
      <c r="J14121" s="244" t="str">
        <f t="shared" si="660"/>
        <v/>
      </c>
    </row>
    <row r="14122" spans="3:10" ht="12" thickBot="1" x14ac:dyDescent="0.25">
      <c r="C14122" s="254"/>
      <c r="D14122" s="254"/>
      <c r="E14122" s="255"/>
      <c r="F14122" s="256"/>
      <c r="G14122" s="257"/>
      <c r="H14122" s="243">
        <f t="shared" ca="1" si="661"/>
        <v>45139</v>
      </c>
      <c r="I14122" s="244">
        <f t="shared" si="662"/>
        <v>43892</v>
      </c>
      <c r="J14122" s="244" t="str">
        <f t="shared" si="660"/>
        <v/>
      </c>
    </row>
    <row r="14123" spans="3:10" ht="12" thickBot="1" x14ac:dyDescent="0.25">
      <c r="C14123" s="254"/>
      <c r="D14123" s="254"/>
      <c r="E14123" s="255"/>
      <c r="F14123" s="256"/>
      <c r="G14123" s="257"/>
      <c r="H14123" s="243">
        <f t="shared" ca="1" si="661"/>
        <v>45139</v>
      </c>
      <c r="I14123" s="244">
        <f t="shared" si="662"/>
        <v>43892</v>
      </c>
      <c r="J14123" s="244" t="str">
        <f t="shared" si="660"/>
        <v/>
      </c>
    </row>
    <row r="14124" spans="3:10" ht="12" thickBot="1" x14ac:dyDescent="0.25">
      <c r="C14124" s="254"/>
      <c r="D14124" s="254"/>
      <c r="E14124" s="255"/>
      <c r="F14124" s="256"/>
      <c r="G14124" s="257"/>
      <c r="H14124" s="243">
        <f t="shared" ca="1" si="661"/>
        <v>45139</v>
      </c>
      <c r="I14124" s="244">
        <f t="shared" si="662"/>
        <v>43892</v>
      </c>
      <c r="J14124" s="244" t="str">
        <f t="shared" si="660"/>
        <v/>
      </c>
    </row>
    <row r="14125" spans="3:10" ht="12" thickBot="1" x14ac:dyDescent="0.25">
      <c r="C14125" s="254"/>
      <c r="D14125" s="254"/>
      <c r="E14125" s="255"/>
      <c r="F14125" s="256"/>
      <c r="G14125" s="257"/>
      <c r="H14125" s="243">
        <f t="shared" ca="1" si="661"/>
        <v>45139</v>
      </c>
      <c r="I14125" s="244">
        <f t="shared" si="662"/>
        <v>43892</v>
      </c>
      <c r="J14125" s="244" t="str">
        <f t="shared" si="660"/>
        <v/>
      </c>
    </row>
    <row r="14126" spans="3:10" ht="12" thickBot="1" x14ac:dyDescent="0.25">
      <c r="C14126" s="254"/>
      <c r="D14126" s="254"/>
      <c r="E14126" s="255"/>
      <c r="F14126" s="256"/>
      <c r="G14126" s="257"/>
      <c r="H14126" s="243">
        <f t="shared" ca="1" si="661"/>
        <v>45139</v>
      </c>
      <c r="I14126" s="244">
        <f t="shared" si="662"/>
        <v>43892</v>
      </c>
      <c r="J14126" s="244" t="str">
        <f t="shared" si="660"/>
        <v/>
      </c>
    </row>
    <row r="14127" spans="3:10" ht="12" thickBot="1" x14ac:dyDescent="0.25">
      <c r="C14127" s="254"/>
      <c r="D14127" s="254"/>
      <c r="E14127" s="255"/>
      <c r="F14127" s="256"/>
      <c r="G14127" s="257"/>
      <c r="H14127" s="243">
        <f t="shared" ca="1" si="661"/>
        <v>45139</v>
      </c>
      <c r="I14127" s="244">
        <f t="shared" si="662"/>
        <v>43892</v>
      </c>
      <c r="J14127" s="244" t="str">
        <f t="shared" si="660"/>
        <v/>
      </c>
    </row>
    <row r="14128" spans="3:10" ht="12" thickBot="1" x14ac:dyDescent="0.25">
      <c r="C14128" s="254"/>
      <c r="D14128" s="254"/>
      <c r="E14128" s="255"/>
      <c r="F14128" s="256"/>
      <c r="G14128" s="257"/>
      <c r="H14128" s="243">
        <f t="shared" ca="1" si="661"/>
        <v>45139</v>
      </c>
      <c r="I14128" s="244">
        <f t="shared" si="662"/>
        <v>43892</v>
      </c>
      <c r="J14128" s="244" t="str">
        <f t="shared" si="660"/>
        <v/>
      </c>
    </row>
    <row r="14129" spans="3:10" ht="12" thickBot="1" x14ac:dyDescent="0.25">
      <c r="C14129" s="254"/>
      <c r="D14129" s="254"/>
      <c r="E14129" s="255"/>
      <c r="F14129" s="256"/>
      <c r="G14129" s="257"/>
      <c r="H14129" s="243">
        <f t="shared" ca="1" si="661"/>
        <v>45139</v>
      </c>
      <c r="I14129" s="244">
        <f t="shared" si="662"/>
        <v>43892</v>
      </c>
      <c r="J14129" s="244" t="str">
        <f t="shared" si="660"/>
        <v/>
      </c>
    </row>
    <row r="14130" spans="3:10" ht="12" thickBot="1" x14ac:dyDescent="0.25">
      <c r="C14130" s="254"/>
      <c r="D14130" s="254"/>
      <c r="E14130" s="255"/>
      <c r="F14130" s="256"/>
      <c r="G14130" s="257"/>
      <c r="H14130" s="243">
        <f t="shared" ca="1" si="661"/>
        <v>45139</v>
      </c>
      <c r="I14130" s="244">
        <f t="shared" si="662"/>
        <v>43892</v>
      </c>
      <c r="J14130" s="244" t="str">
        <f t="shared" si="660"/>
        <v/>
      </c>
    </row>
    <row r="14131" spans="3:10" ht="12" thickBot="1" x14ac:dyDescent="0.25">
      <c r="C14131" s="254"/>
      <c r="D14131" s="254"/>
      <c r="E14131" s="255"/>
      <c r="F14131" s="256"/>
      <c r="G14131" s="257"/>
      <c r="H14131" s="243">
        <f t="shared" ca="1" si="661"/>
        <v>45139</v>
      </c>
      <c r="I14131" s="244">
        <f t="shared" si="662"/>
        <v>43892</v>
      </c>
      <c r="J14131" s="244" t="str">
        <f t="shared" si="660"/>
        <v/>
      </c>
    </row>
    <row r="14132" spans="3:10" ht="12" thickBot="1" x14ac:dyDescent="0.25">
      <c r="C14132" s="254"/>
      <c r="D14132" s="254"/>
      <c r="E14132" s="255"/>
      <c r="F14132" s="256"/>
      <c r="G14132" s="257"/>
      <c r="H14132" s="243">
        <f t="shared" ca="1" si="661"/>
        <v>45139</v>
      </c>
      <c r="I14132" s="244">
        <f t="shared" si="662"/>
        <v>43892</v>
      </c>
      <c r="J14132" s="244" t="str">
        <f t="shared" si="660"/>
        <v/>
      </c>
    </row>
    <row r="14133" spans="3:10" ht="12" thickBot="1" x14ac:dyDescent="0.25">
      <c r="C14133" s="254"/>
      <c r="D14133" s="254"/>
      <c r="E14133" s="255"/>
      <c r="F14133" s="256"/>
      <c r="G14133" s="257"/>
      <c r="H14133" s="243">
        <f t="shared" ca="1" si="661"/>
        <v>45139</v>
      </c>
      <c r="I14133" s="244">
        <f t="shared" si="662"/>
        <v>43892</v>
      </c>
      <c r="J14133" s="244" t="str">
        <f t="shared" si="660"/>
        <v/>
      </c>
    </row>
    <row r="14134" spans="3:10" ht="12" thickBot="1" x14ac:dyDescent="0.25">
      <c r="C14134" s="254"/>
      <c r="D14134" s="254"/>
      <c r="E14134" s="255"/>
      <c r="F14134" s="256"/>
      <c r="G14134" s="257"/>
      <c r="H14134" s="243">
        <f t="shared" ca="1" si="661"/>
        <v>45139</v>
      </c>
      <c r="I14134" s="244">
        <f t="shared" si="662"/>
        <v>43892</v>
      </c>
      <c r="J14134" s="244" t="str">
        <f t="shared" si="660"/>
        <v/>
      </c>
    </row>
    <row r="14135" spans="3:10" ht="12" thickBot="1" x14ac:dyDescent="0.25">
      <c r="C14135" s="254"/>
      <c r="D14135" s="254"/>
      <c r="E14135" s="255"/>
      <c r="F14135" s="256"/>
      <c r="G14135" s="257"/>
      <c r="H14135" s="243">
        <f t="shared" ca="1" si="661"/>
        <v>45139</v>
      </c>
      <c r="I14135" s="244">
        <f t="shared" si="662"/>
        <v>43892</v>
      </c>
      <c r="J14135" s="244" t="str">
        <f t="shared" si="660"/>
        <v/>
      </c>
    </row>
    <row r="14136" spans="3:10" ht="12" thickBot="1" x14ac:dyDescent="0.25">
      <c r="C14136" s="254"/>
      <c r="D14136" s="254"/>
      <c r="E14136" s="255"/>
      <c r="F14136" s="256"/>
      <c r="G14136" s="257"/>
      <c r="H14136" s="243">
        <f t="shared" ca="1" si="661"/>
        <v>45139</v>
      </c>
      <c r="I14136" s="244">
        <f t="shared" si="662"/>
        <v>43892</v>
      </c>
      <c r="J14136" s="244" t="str">
        <f t="shared" si="660"/>
        <v/>
      </c>
    </row>
    <row r="14137" spans="3:10" ht="12" thickBot="1" x14ac:dyDescent="0.25">
      <c r="C14137" s="254"/>
      <c r="D14137" s="254"/>
      <c r="E14137" s="255"/>
      <c r="F14137" s="256"/>
      <c r="G14137" s="257"/>
      <c r="H14137" s="243">
        <f t="shared" ca="1" si="661"/>
        <v>45139</v>
      </c>
      <c r="I14137" s="244">
        <f t="shared" si="662"/>
        <v>43892</v>
      </c>
      <c r="J14137" s="244" t="str">
        <f t="shared" si="660"/>
        <v/>
      </c>
    </row>
    <row r="14138" spans="3:10" ht="12" thickBot="1" x14ac:dyDescent="0.25">
      <c r="C14138" s="254"/>
      <c r="D14138" s="254"/>
      <c r="E14138" s="255"/>
      <c r="F14138" s="256"/>
      <c r="G14138" s="257"/>
      <c r="H14138" s="243">
        <f t="shared" ca="1" si="661"/>
        <v>45139</v>
      </c>
      <c r="I14138" s="244">
        <f t="shared" si="662"/>
        <v>43892</v>
      </c>
      <c r="J14138" s="244" t="str">
        <f t="shared" si="660"/>
        <v/>
      </c>
    </row>
    <row r="14139" spans="3:10" ht="12" thickBot="1" x14ac:dyDescent="0.25">
      <c r="C14139" s="254"/>
      <c r="D14139" s="254"/>
      <c r="E14139" s="255"/>
      <c r="F14139" s="256"/>
      <c r="G14139" s="257"/>
      <c r="H14139" s="243">
        <f t="shared" ca="1" si="661"/>
        <v>45139</v>
      </c>
      <c r="I14139" s="244">
        <f t="shared" si="662"/>
        <v>43892</v>
      </c>
      <c r="J14139" s="244" t="str">
        <f t="shared" si="660"/>
        <v/>
      </c>
    </row>
    <row r="14140" spans="3:10" ht="12" thickBot="1" x14ac:dyDescent="0.25">
      <c r="C14140" s="254"/>
      <c r="D14140" s="254"/>
      <c r="E14140" s="255"/>
      <c r="F14140" s="256"/>
      <c r="G14140" s="257"/>
      <c r="H14140" s="243">
        <f t="shared" ca="1" si="661"/>
        <v>45139</v>
      </c>
      <c r="I14140" s="244">
        <f t="shared" si="662"/>
        <v>43892</v>
      </c>
      <c r="J14140" s="244" t="str">
        <f t="shared" si="660"/>
        <v/>
      </c>
    </row>
    <row r="14141" spans="3:10" ht="12" thickBot="1" x14ac:dyDescent="0.25">
      <c r="C14141" s="254"/>
      <c r="D14141" s="254"/>
      <c r="E14141" s="255"/>
      <c r="F14141" s="256"/>
      <c r="G14141" s="257"/>
      <c r="H14141" s="243">
        <f t="shared" ca="1" si="661"/>
        <v>45139</v>
      </c>
      <c r="I14141" s="244">
        <f t="shared" si="662"/>
        <v>43892</v>
      </c>
      <c r="J14141" s="244" t="str">
        <f t="shared" si="660"/>
        <v/>
      </c>
    </row>
    <row r="14142" spans="3:10" ht="12" thickBot="1" x14ac:dyDescent="0.25">
      <c r="C14142" s="254"/>
      <c r="D14142" s="254"/>
      <c r="E14142" s="255"/>
      <c r="F14142" s="256"/>
      <c r="G14142" s="257"/>
      <c r="H14142" s="243">
        <f t="shared" ca="1" si="661"/>
        <v>45139</v>
      </c>
      <c r="I14142" s="244">
        <f t="shared" si="662"/>
        <v>43892</v>
      </c>
      <c r="J14142" s="244" t="str">
        <f t="shared" si="660"/>
        <v/>
      </c>
    </row>
    <row r="14143" spans="3:10" ht="12" thickBot="1" x14ac:dyDescent="0.25">
      <c r="C14143" s="254"/>
      <c r="D14143" s="254"/>
      <c r="E14143" s="255"/>
      <c r="F14143" s="256"/>
      <c r="G14143" s="257"/>
      <c r="H14143" s="243">
        <f t="shared" ca="1" si="661"/>
        <v>45139</v>
      </c>
      <c r="I14143" s="244">
        <f t="shared" si="662"/>
        <v>43892</v>
      </c>
      <c r="J14143" s="244" t="str">
        <f t="shared" si="660"/>
        <v/>
      </c>
    </row>
    <row r="14144" spans="3:10" ht="12" thickBot="1" x14ac:dyDescent="0.25">
      <c r="C14144" s="254"/>
      <c r="D14144" s="254"/>
      <c r="E14144" s="255"/>
      <c r="F14144" s="256"/>
      <c r="G14144" s="257"/>
      <c r="H14144" s="243">
        <f t="shared" ca="1" si="661"/>
        <v>45139</v>
      </c>
      <c r="I14144" s="244">
        <f t="shared" si="662"/>
        <v>43892</v>
      </c>
      <c r="J14144" s="244" t="str">
        <f t="shared" si="660"/>
        <v/>
      </c>
    </row>
    <row r="14145" spans="3:10" ht="12" thickBot="1" x14ac:dyDescent="0.25">
      <c r="C14145" s="254"/>
      <c r="D14145" s="254"/>
      <c r="E14145" s="255"/>
      <c r="F14145" s="256"/>
      <c r="G14145" s="257"/>
      <c r="H14145" s="243">
        <f t="shared" ca="1" si="661"/>
        <v>45139</v>
      </c>
      <c r="I14145" s="244">
        <f t="shared" si="662"/>
        <v>43892</v>
      </c>
      <c r="J14145" s="244" t="str">
        <f t="shared" si="660"/>
        <v/>
      </c>
    </row>
    <row r="14146" spans="3:10" ht="12" thickBot="1" x14ac:dyDescent="0.25">
      <c r="C14146" s="254"/>
      <c r="D14146" s="254"/>
      <c r="E14146" s="255"/>
      <c r="F14146" s="256"/>
      <c r="G14146" s="257"/>
      <c r="H14146" s="243">
        <f t="shared" ca="1" si="661"/>
        <v>45139</v>
      </c>
      <c r="I14146" s="244">
        <f t="shared" si="662"/>
        <v>43892</v>
      </c>
      <c r="J14146" s="244" t="str">
        <f t="shared" si="660"/>
        <v/>
      </c>
    </row>
    <row r="14147" spans="3:10" ht="12" thickBot="1" x14ac:dyDescent="0.25">
      <c r="C14147" s="254"/>
      <c r="D14147" s="254"/>
      <c r="E14147" s="255"/>
      <c r="F14147" s="256"/>
      <c r="G14147" s="257"/>
      <c r="H14147" s="243">
        <f t="shared" ca="1" si="661"/>
        <v>45139</v>
      </c>
      <c r="I14147" s="244">
        <f t="shared" si="662"/>
        <v>43892</v>
      </c>
      <c r="J14147" s="244" t="str">
        <f t="shared" si="660"/>
        <v/>
      </c>
    </row>
    <row r="14148" spans="3:10" ht="12" thickBot="1" x14ac:dyDescent="0.25">
      <c r="C14148" s="254"/>
      <c r="D14148" s="254"/>
      <c r="E14148" s="255"/>
      <c r="F14148" s="256"/>
      <c r="G14148" s="257"/>
      <c r="H14148" s="243">
        <f t="shared" ca="1" si="661"/>
        <v>45139</v>
      </c>
      <c r="I14148" s="244">
        <f t="shared" si="662"/>
        <v>43892</v>
      </c>
      <c r="J14148" s="244" t="str">
        <f t="shared" si="660"/>
        <v/>
      </c>
    </row>
    <row r="14149" spans="3:10" ht="12" thickBot="1" x14ac:dyDescent="0.25">
      <c r="C14149" s="254"/>
      <c r="D14149" s="254"/>
      <c r="E14149" s="255"/>
      <c r="F14149" s="256"/>
      <c r="G14149" s="257"/>
      <c r="H14149" s="243">
        <f t="shared" ca="1" si="661"/>
        <v>45139</v>
      </c>
      <c r="I14149" s="244">
        <f t="shared" si="662"/>
        <v>43892</v>
      </c>
      <c r="J14149" s="244" t="str">
        <f t="shared" si="660"/>
        <v/>
      </c>
    </row>
    <row r="14150" spans="3:10" ht="12" thickBot="1" x14ac:dyDescent="0.25">
      <c r="C14150" s="254"/>
      <c r="D14150" s="254"/>
      <c r="E14150" s="255"/>
      <c r="F14150" s="256"/>
      <c r="G14150" s="257"/>
      <c r="H14150" s="243">
        <f t="shared" ca="1" si="661"/>
        <v>45139</v>
      </c>
      <c r="I14150" s="244">
        <f t="shared" si="662"/>
        <v>43892</v>
      </c>
      <c r="J14150" s="244" t="str">
        <f t="shared" ref="J14150:J14213" si="663">IF(G14150="","",IF(G14150&gt;=0,"Debitoren",IF(G14150&lt;0,"Kreditoren","")))</f>
        <v/>
      </c>
    </row>
    <row r="14151" spans="3:10" ht="12" thickBot="1" x14ac:dyDescent="0.25">
      <c r="C14151" s="254"/>
      <c r="D14151" s="254"/>
      <c r="E14151" s="255"/>
      <c r="F14151" s="256"/>
      <c r="G14151" s="257"/>
      <c r="H14151" s="243">
        <f t="shared" ref="H14151:H14214" ca="1" si="664">IF(F14151&lt;$F$2,EOMONTH($F$2,-1)+1,EOMONTH(F14151,-1)+1)</f>
        <v>45139</v>
      </c>
      <c r="I14151" s="244">
        <f t="shared" ref="I14151:I14214" si="665">IF(F14151&lt;$I$2,IF(   WEEKDAY(EOMONTH($I$2,-1)+1)=1,EOMONTH($I$2,-1)+1+1,EOMONTH($I$2,-1)+1),IF(WEEKDAY(F14151)=1,F14151+1,F14151))</f>
        <v>43892</v>
      </c>
      <c r="J14151" s="244" t="str">
        <f t="shared" si="663"/>
        <v/>
      </c>
    </row>
    <row r="14152" spans="3:10" ht="12" thickBot="1" x14ac:dyDescent="0.25">
      <c r="C14152" s="254"/>
      <c r="D14152" s="254"/>
      <c r="E14152" s="255"/>
      <c r="F14152" s="256"/>
      <c r="G14152" s="257"/>
      <c r="H14152" s="243">
        <f t="shared" ca="1" si="664"/>
        <v>45139</v>
      </c>
      <c r="I14152" s="244">
        <f t="shared" si="665"/>
        <v>43892</v>
      </c>
      <c r="J14152" s="244" t="str">
        <f t="shared" si="663"/>
        <v/>
      </c>
    </row>
    <row r="14153" spans="3:10" ht="12" thickBot="1" x14ac:dyDescent="0.25">
      <c r="C14153" s="254"/>
      <c r="D14153" s="254"/>
      <c r="E14153" s="255"/>
      <c r="F14153" s="256"/>
      <c r="G14153" s="257"/>
      <c r="H14153" s="243">
        <f t="shared" ca="1" si="664"/>
        <v>45139</v>
      </c>
      <c r="I14153" s="244">
        <f t="shared" si="665"/>
        <v>43892</v>
      </c>
      <c r="J14153" s="244" t="str">
        <f t="shared" si="663"/>
        <v/>
      </c>
    </row>
    <row r="14154" spans="3:10" ht="12" thickBot="1" x14ac:dyDescent="0.25">
      <c r="C14154" s="254"/>
      <c r="D14154" s="254"/>
      <c r="E14154" s="255"/>
      <c r="F14154" s="256"/>
      <c r="G14154" s="257"/>
      <c r="H14154" s="243">
        <f t="shared" ca="1" si="664"/>
        <v>45139</v>
      </c>
      <c r="I14154" s="244">
        <f t="shared" si="665"/>
        <v>43892</v>
      </c>
      <c r="J14154" s="244" t="str">
        <f t="shared" si="663"/>
        <v/>
      </c>
    </row>
    <row r="14155" spans="3:10" ht="12" thickBot="1" x14ac:dyDescent="0.25">
      <c r="C14155" s="254"/>
      <c r="D14155" s="254"/>
      <c r="E14155" s="255"/>
      <c r="F14155" s="256"/>
      <c r="G14155" s="257"/>
      <c r="H14155" s="243">
        <f t="shared" ca="1" si="664"/>
        <v>45139</v>
      </c>
      <c r="I14155" s="244">
        <f t="shared" si="665"/>
        <v>43892</v>
      </c>
      <c r="J14155" s="244" t="str">
        <f t="shared" si="663"/>
        <v/>
      </c>
    </row>
    <row r="14156" spans="3:10" ht="12" thickBot="1" x14ac:dyDescent="0.25">
      <c r="C14156" s="254"/>
      <c r="D14156" s="254"/>
      <c r="E14156" s="255"/>
      <c r="F14156" s="256"/>
      <c r="G14156" s="257"/>
      <c r="H14156" s="243">
        <f t="shared" ca="1" si="664"/>
        <v>45139</v>
      </c>
      <c r="I14156" s="244">
        <f t="shared" si="665"/>
        <v>43892</v>
      </c>
      <c r="J14156" s="244" t="str">
        <f t="shared" si="663"/>
        <v/>
      </c>
    </row>
    <row r="14157" spans="3:10" ht="12" thickBot="1" x14ac:dyDescent="0.25">
      <c r="C14157" s="254"/>
      <c r="D14157" s="254"/>
      <c r="E14157" s="255"/>
      <c r="F14157" s="256"/>
      <c r="G14157" s="257"/>
      <c r="H14157" s="243">
        <f t="shared" ca="1" si="664"/>
        <v>45139</v>
      </c>
      <c r="I14157" s="244">
        <f t="shared" si="665"/>
        <v>43892</v>
      </c>
      <c r="J14157" s="244" t="str">
        <f t="shared" si="663"/>
        <v/>
      </c>
    </row>
    <row r="14158" spans="3:10" ht="12" thickBot="1" x14ac:dyDescent="0.25">
      <c r="C14158" s="254"/>
      <c r="D14158" s="254"/>
      <c r="E14158" s="255"/>
      <c r="F14158" s="256"/>
      <c r="G14158" s="257"/>
      <c r="H14158" s="243">
        <f t="shared" ca="1" si="664"/>
        <v>45139</v>
      </c>
      <c r="I14158" s="244">
        <f t="shared" si="665"/>
        <v>43892</v>
      </c>
      <c r="J14158" s="244" t="str">
        <f t="shared" si="663"/>
        <v/>
      </c>
    </row>
    <row r="14159" spans="3:10" ht="12" thickBot="1" x14ac:dyDescent="0.25">
      <c r="C14159" s="254"/>
      <c r="D14159" s="254"/>
      <c r="E14159" s="255"/>
      <c r="F14159" s="256"/>
      <c r="G14159" s="257"/>
      <c r="H14159" s="243">
        <f t="shared" ca="1" si="664"/>
        <v>45139</v>
      </c>
      <c r="I14159" s="244">
        <f t="shared" si="665"/>
        <v>43892</v>
      </c>
      <c r="J14159" s="244" t="str">
        <f t="shared" si="663"/>
        <v/>
      </c>
    </row>
    <row r="14160" spans="3:10" ht="12" thickBot="1" x14ac:dyDescent="0.25">
      <c r="C14160" s="254"/>
      <c r="D14160" s="254"/>
      <c r="E14160" s="255"/>
      <c r="F14160" s="256"/>
      <c r="G14160" s="257"/>
      <c r="H14160" s="243">
        <f t="shared" ca="1" si="664"/>
        <v>45139</v>
      </c>
      <c r="I14160" s="244">
        <f t="shared" si="665"/>
        <v>43892</v>
      </c>
      <c r="J14160" s="244" t="str">
        <f t="shared" si="663"/>
        <v/>
      </c>
    </row>
    <row r="14161" spans="3:10" ht="12" thickBot="1" x14ac:dyDescent="0.25">
      <c r="C14161" s="254"/>
      <c r="D14161" s="254"/>
      <c r="E14161" s="255"/>
      <c r="F14161" s="256"/>
      <c r="G14161" s="257"/>
      <c r="H14161" s="243">
        <f t="shared" ca="1" si="664"/>
        <v>45139</v>
      </c>
      <c r="I14161" s="244">
        <f t="shared" si="665"/>
        <v>43892</v>
      </c>
      <c r="J14161" s="244" t="str">
        <f t="shared" si="663"/>
        <v/>
      </c>
    </row>
    <row r="14162" spans="3:10" ht="12" thickBot="1" x14ac:dyDescent="0.25">
      <c r="C14162" s="254"/>
      <c r="D14162" s="254"/>
      <c r="E14162" s="255"/>
      <c r="F14162" s="256"/>
      <c r="G14162" s="257"/>
      <c r="H14162" s="243">
        <f t="shared" ca="1" si="664"/>
        <v>45139</v>
      </c>
      <c r="I14162" s="244">
        <f t="shared" si="665"/>
        <v>43892</v>
      </c>
      <c r="J14162" s="244" t="str">
        <f t="shared" si="663"/>
        <v/>
      </c>
    </row>
    <row r="14163" spans="3:10" ht="12" thickBot="1" x14ac:dyDescent="0.25">
      <c r="C14163" s="254"/>
      <c r="D14163" s="254"/>
      <c r="E14163" s="255"/>
      <c r="F14163" s="256"/>
      <c r="G14163" s="257"/>
      <c r="H14163" s="243">
        <f t="shared" ca="1" si="664"/>
        <v>45139</v>
      </c>
      <c r="I14163" s="244">
        <f t="shared" si="665"/>
        <v>43892</v>
      </c>
      <c r="J14163" s="244" t="str">
        <f t="shared" si="663"/>
        <v/>
      </c>
    </row>
    <row r="14164" spans="3:10" ht="12" thickBot="1" x14ac:dyDescent="0.25">
      <c r="C14164" s="254"/>
      <c r="D14164" s="254"/>
      <c r="E14164" s="255"/>
      <c r="F14164" s="256"/>
      <c r="G14164" s="257"/>
      <c r="H14164" s="243">
        <f t="shared" ca="1" si="664"/>
        <v>45139</v>
      </c>
      <c r="I14164" s="244">
        <f t="shared" si="665"/>
        <v>43892</v>
      </c>
      <c r="J14164" s="244" t="str">
        <f t="shared" si="663"/>
        <v/>
      </c>
    </row>
    <row r="14165" spans="3:10" ht="12" thickBot="1" x14ac:dyDescent="0.25">
      <c r="C14165" s="254"/>
      <c r="D14165" s="254"/>
      <c r="E14165" s="255"/>
      <c r="F14165" s="256"/>
      <c r="G14165" s="257"/>
      <c r="H14165" s="243">
        <f t="shared" ca="1" si="664"/>
        <v>45139</v>
      </c>
      <c r="I14165" s="244">
        <f t="shared" si="665"/>
        <v>43892</v>
      </c>
      <c r="J14165" s="244" t="str">
        <f t="shared" si="663"/>
        <v/>
      </c>
    </row>
    <row r="14166" spans="3:10" ht="12" thickBot="1" x14ac:dyDescent="0.25">
      <c r="C14166" s="254"/>
      <c r="D14166" s="254"/>
      <c r="E14166" s="255"/>
      <c r="F14166" s="256"/>
      <c r="G14166" s="257"/>
      <c r="H14166" s="243">
        <f t="shared" ca="1" si="664"/>
        <v>45139</v>
      </c>
      <c r="I14166" s="244">
        <f t="shared" si="665"/>
        <v>43892</v>
      </c>
      <c r="J14166" s="244" t="str">
        <f t="shared" si="663"/>
        <v/>
      </c>
    </row>
    <row r="14167" spans="3:10" ht="12" thickBot="1" x14ac:dyDescent="0.25">
      <c r="C14167" s="254"/>
      <c r="D14167" s="254"/>
      <c r="E14167" s="255"/>
      <c r="F14167" s="256"/>
      <c r="G14167" s="257"/>
      <c r="H14167" s="243">
        <f t="shared" ca="1" si="664"/>
        <v>45139</v>
      </c>
      <c r="I14167" s="244">
        <f t="shared" si="665"/>
        <v>43892</v>
      </c>
      <c r="J14167" s="244" t="str">
        <f t="shared" si="663"/>
        <v/>
      </c>
    </row>
    <row r="14168" spans="3:10" ht="12" thickBot="1" x14ac:dyDescent="0.25">
      <c r="C14168" s="254"/>
      <c r="D14168" s="254"/>
      <c r="E14168" s="255"/>
      <c r="F14168" s="256"/>
      <c r="G14168" s="257"/>
      <c r="H14168" s="243">
        <f t="shared" ca="1" si="664"/>
        <v>45139</v>
      </c>
      <c r="I14168" s="244">
        <f t="shared" si="665"/>
        <v>43892</v>
      </c>
      <c r="J14168" s="244" t="str">
        <f t="shared" si="663"/>
        <v/>
      </c>
    </row>
    <row r="14169" spans="3:10" ht="12" thickBot="1" x14ac:dyDescent="0.25">
      <c r="C14169" s="254"/>
      <c r="D14169" s="254"/>
      <c r="E14169" s="255"/>
      <c r="F14169" s="256"/>
      <c r="G14169" s="257"/>
      <c r="H14169" s="243">
        <f t="shared" ca="1" si="664"/>
        <v>45139</v>
      </c>
      <c r="I14169" s="244">
        <f t="shared" si="665"/>
        <v>43892</v>
      </c>
      <c r="J14169" s="244" t="str">
        <f t="shared" si="663"/>
        <v/>
      </c>
    </row>
    <row r="14170" spans="3:10" ht="12" thickBot="1" x14ac:dyDescent="0.25">
      <c r="C14170" s="254"/>
      <c r="D14170" s="254"/>
      <c r="E14170" s="255"/>
      <c r="F14170" s="256"/>
      <c r="G14170" s="257"/>
      <c r="H14170" s="243">
        <f t="shared" ca="1" si="664"/>
        <v>45139</v>
      </c>
      <c r="I14170" s="244">
        <f t="shared" si="665"/>
        <v>43892</v>
      </c>
      <c r="J14170" s="244" t="str">
        <f t="shared" si="663"/>
        <v/>
      </c>
    </row>
    <row r="14171" spans="3:10" ht="12" thickBot="1" x14ac:dyDescent="0.25">
      <c r="C14171" s="254"/>
      <c r="D14171" s="254"/>
      <c r="E14171" s="255"/>
      <c r="F14171" s="256"/>
      <c r="G14171" s="257"/>
      <c r="H14171" s="243">
        <f t="shared" ca="1" si="664"/>
        <v>45139</v>
      </c>
      <c r="I14171" s="244">
        <f t="shared" si="665"/>
        <v>43892</v>
      </c>
      <c r="J14171" s="244" t="str">
        <f t="shared" si="663"/>
        <v/>
      </c>
    </row>
    <row r="14172" spans="3:10" ht="12" thickBot="1" x14ac:dyDescent="0.25">
      <c r="C14172" s="254"/>
      <c r="D14172" s="254"/>
      <c r="E14172" s="255"/>
      <c r="F14172" s="256"/>
      <c r="G14172" s="257"/>
      <c r="H14172" s="243">
        <f t="shared" ca="1" si="664"/>
        <v>45139</v>
      </c>
      <c r="I14172" s="244">
        <f t="shared" si="665"/>
        <v>43892</v>
      </c>
      <c r="J14172" s="244" t="str">
        <f t="shared" si="663"/>
        <v/>
      </c>
    </row>
    <row r="14173" spans="3:10" ht="12" thickBot="1" x14ac:dyDescent="0.25">
      <c r="C14173" s="254"/>
      <c r="D14173" s="254"/>
      <c r="E14173" s="255"/>
      <c r="F14173" s="256"/>
      <c r="G14173" s="257"/>
      <c r="H14173" s="243">
        <f t="shared" ca="1" si="664"/>
        <v>45139</v>
      </c>
      <c r="I14173" s="244">
        <f t="shared" si="665"/>
        <v>43892</v>
      </c>
      <c r="J14173" s="244" t="str">
        <f t="shared" si="663"/>
        <v/>
      </c>
    </row>
    <row r="14174" spans="3:10" ht="12" thickBot="1" x14ac:dyDescent="0.25">
      <c r="C14174" s="254"/>
      <c r="D14174" s="254"/>
      <c r="E14174" s="255"/>
      <c r="F14174" s="256"/>
      <c r="G14174" s="257"/>
      <c r="H14174" s="243">
        <f t="shared" ca="1" si="664"/>
        <v>45139</v>
      </c>
      <c r="I14174" s="244">
        <f t="shared" si="665"/>
        <v>43892</v>
      </c>
      <c r="J14174" s="244" t="str">
        <f t="shared" si="663"/>
        <v/>
      </c>
    </row>
    <row r="14175" spans="3:10" ht="12" thickBot="1" x14ac:dyDescent="0.25">
      <c r="C14175" s="254"/>
      <c r="D14175" s="254"/>
      <c r="E14175" s="255"/>
      <c r="F14175" s="256"/>
      <c r="G14175" s="257"/>
      <c r="H14175" s="243">
        <f t="shared" ca="1" si="664"/>
        <v>45139</v>
      </c>
      <c r="I14175" s="244">
        <f t="shared" si="665"/>
        <v>43892</v>
      </c>
      <c r="J14175" s="244" t="str">
        <f t="shared" si="663"/>
        <v/>
      </c>
    </row>
    <row r="14176" spans="3:10" ht="12" thickBot="1" x14ac:dyDescent="0.25">
      <c r="C14176" s="254"/>
      <c r="D14176" s="254"/>
      <c r="E14176" s="255"/>
      <c r="F14176" s="256"/>
      <c r="G14176" s="257"/>
      <c r="H14176" s="243">
        <f t="shared" ca="1" si="664"/>
        <v>45139</v>
      </c>
      <c r="I14176" s="244">
        <f t="shared" si="665"/>
        <v>43892</v>
      </c>
      <c r="J14176" s="244" t="str">
        <f t="shared" si="663"/>
        <v/>
      </c>
    </row>
    <row r="14177" spans="3:10" ht="12" thickBot="1" x14ac:dyDescent="0.25">
      <c r="C14177" s="254"/>
      <c r="D14177" s="254"/>
      <c r="E14177" s="255"/>
      <c r="F14177" s="256"/>
      <c r="G14177" s="257"/>
      <c r="H14177" s="243">
        <f t="shared" ca="1" si="664"/>
        <v>45139</v>
      </c>
      <c r="I14177" s="244">
        <f t="shared" si="665"/>
        <v>43892</v>
      </c>
      <c r="J14177" s="244" t="str">
        <f t="shared" si="663"/>
        <v/>
      </c>
    </row>
    <row r="14178" spans="3:10" ht="12" thickBot="1" x14ac:dyDescent="0.25">
      <c r="C14178" s="254"/>
      <c r="D14178" s="254"/>
      <c r="E14178" s="255"/>
      <c r="F14178" s="256"/>
      <c r="G14178" s="257"/>
      <c r="H14178" s="243">
        <f t="shared" ca="1" si="664"/>
        <v>45139</v>
      </c>
      <c r="I14178" s="244">
        <f t="shared" si="665"/>
        <v>43892</v>
      </c>
      <c r="J14178" s="244" t="str">
        <f t="shared" si="663"/>
        <v/>
      </c>
    </row>
    <row r="14179" spans="3:10" ht="12" thickBot="1" x14ac:dyDescent="0.25">
      <c r="C14179" s="254"/>
      <c r="D14179" s="254"/>
      <c r="E14179" s="255"/>
      <c r="F14179" s="256"/>
      <c r="G14179" s="257"/>
      <c r="H14179" s="243">
        <f t="shared" ca="1" si="664"/>
        <v>45139</v>
      </c>
      <c r="I14179" s="244">
        <f t="shared" si="665"/>
        <v>43892</v>
      </c>
      <c r="J14179" s="244" t="str">
        <f t="shared" si="663"/>
        <v/>
      </c>
    </row>
    <row r="14180" spans="3:10" ht="12" thickBot="1" x14ac:dyDescent="0.25">
      <c r="C14180" s="254"/>
      <c r="D14180" s="254"/>
      <c r="E14180" s="255"/>
      <c r="F14180" s="256"/>
      <c r="G14180" s="257"/>
      <c r="H14180" s="243">
        <f t="shared" ca="1" si="664"/>
        <v>45139</v>
      </c>
      <c r="I14180" s="244">
        <f t="shared" si="665"/>
        <v>43892</v>
      </c>
      <c r="J14180" s="244" t="str">
        <f t="shared" si="663"/>
        <v/>
      </c>
    </row>
    <row r="14181" spans="3:10" ht="12" thickBot="1" x14ac:dyDescent="0.25">
      <c r="C14181" s="254"/>
      <c r="D14181" s="254"/>
      <c r="E14181" s="255"/>
      <c r="F14181" s="256"/>
      <c r="G14181" s="257"/>
      <c r="H14181" s="243">
        <f t="shared" ca="1" si="664"/>
        <v>45139</v>
      </c>
      <c r="I14181" s="244">
        <f t="shared" si="665"/>
        <v>43892</v>
      </c>
      <c r="J14181" s="244" t="str">
        <f t="shared" si="663"/>
        <v/>
      </c>
    </row>
    <row r="14182" spans="3:10" ht="12" thickBot="1" x14ac:dyDescent="0.25">
      <c r="C14182" s="254"/>
      <c r="D14182" s="254"/>
      <c r="E14182" s="255"/>
      <c r="F14182" s="256"/>
      <c r="G14182" s="257"/>
      <c r="H14182" s="243">
        <f t="shared" ca="1" si="664"/>
        <v>45139</v>
      </c>
      <c r="I14182" s="244">
        <f t="shared" si="665"/>
        <v>43892</v>
      </c>
      <c r="J14182" s="244" t="str">
        <f t="shared" si="663"/>
        <v/>
      </c>
    </row>
    <row r="14183" spans="3:10" ht="12" thickBot="1" x14ac:dyDescent="0.25">
      <c r="C14183" s="254"/>
      <c r="D14183" s="254"/>
      <c r="E14183" s="255"/>
      <c r="F14183" s="256"/>
      <c r="G14183" s="257"/>
      <c r="H14183" s="243">
        <f t="shared" ca="1" si="664"/>
        <v>45139</v>
      </c>
      <c r="I14183" s="244">
        <f t="shared" si="665"/>
        <v>43892</v>
      </c>
      <c r="J14183" s="244" t="str">
        <f t="shared" si="663"/>
        <v/>
      </c>
    </row>
    <row r="14184" spans="3:10" ht="12" thickBot="1" x14ac:dyDescent="0.25">
      <c r="C14184" s="254"/>
      <c r="D14184" s="254"/>
      <c r="E14184" s="255"/>
      <c r="F14184" s="256"/>
      <c r="G14184" s="257"/>
      <c r="H14184" s="243">
        <f t="shared" ca="1" si="664"/>
        <v>45139</v>
      </c>
      <c r="I14184" s="244">
        <f t="shared" si="665"/>
        <v>43892</v>
      </c>
      <c r="J14184" s="244" t="str">
        <f t="shared" si="663"/>
        <v/>
      </c>
    </row>
    <row r="14185" spans="3:10" ht="12" thickBot="1" x14ac:dyDescent="0.25">
      <c r="C14185" s="254"/>
      <c r="D14185" s="254"/>
      <c r="E14185" s="255"/>
      <c r="F14185" s="256"/>
      <c r="G14185" s="257"/>
      <c r="H14185" s="243">
        <f t="shared" ca="1" si="664"/>
        <v>45139</v>
      </c>
      <c r="I14185" s="244">
        <f t="shared" si="665"/>
        <v>43892</v>
      </c>
      <c r="J14185" s="244" t="str">
        <f t="shared" si="663"/>
        <v/>
      </c>
    </row>
    <row r="14186" spans="3:10" ht="12" thickBot="1" x14ac:dyDescent="0.25">
      <c r="C14186" s="254"/>
      <c r="D14186" s="254"/>
      <c r="E14186" s="255"/>
      <c r="F14186" s="256"/>
      <c r="G14186" s="257"/>
      <c r="H14186" s="243">
        <f t="shared" ca="1" si="664"/>
        <v>45139</v>
      </c>
      <c r="I14186" s="244">
        <f t="shared" si="665"/>
        <v>43892</v>
      </c>
      <c r="J14186" s="244" t="str">
        <f t="shared" si="663"/>
        <v/>
      </c>
    </row>
    <row r="14187" spans="3:10" ht="12" thickBot="1" x14ac:dyDescent="0.25">
      <c r="C14187" s="254"/>
      <c r="D14187" s="254"/>
      <c r="E14187" s="255"/>
      <c r="F14187" s="256"/>
      <c r="G14187" s="257"/>
      <c r="H14187" s="243">
        <f t="shared" ca="1" si="664"/>
        <v>45139</v>
      </c>
      <c r="I14187" s="244">
        <f t="shared" si="665"/>
        <v>43892</v>
      </c>
      <c r="J14187" s="244" t="str">
        <f t="shared" si="663"/>
        <v/>
      </c>
    </row>
    <row r="14188" spans="3:10" ht="12" thickBot="1" x14ac:dyDescent="0.25">
      <c r="C14188" s="254"/>
      <c r="D14188" s="254"/>
      <c r="E14188" s="255"/>
      <c r="F14188" s="256"/>
      <c r="G14188" s="257"/>
      <c r="H14188" s="243">
        <f t="shared" ca="1" si="664"/>
        <v>45139</v>
      </c>
      <c r="I14188" s="244">
        <f t="shared" si="665"/>
        <v>43892</v>
      </c>
      <c r="J14188" s="244" t="str">
        <f t="shared" si="663"/>
        <v/>
      </c>
    </row>
    <row r="14189" spans="3:10" ht="12" thickBot="1" x14ac:dyDescent="0.25">
      <c r="C14189" s="254"/>
      <c r="D14189" s="254"/>
      <c r="E14189" s="255"/>
      <c r="F14189" s="256"/>
      <c r="G14189" s="257"/>
      <c r="H14189" s="243">
        <f t="shared" ca="1" si="664"/>
        <v>45139</v>
      </c>
      <c r="I14189" s="244">
        <f t="shared" si="665"/>
        <v>43892</v>
      </c>
      <c r="J14189" s="244" t="str">
        <f t="shared" si="663"/>
        <v/>
      </c>
    </row>
    <row r="14190" spans="3:10" ht="12" thickBot="1" x14ac:dyDescent="0.25">
      <c r="C14190" s="254"/>
      <c r="D14190" s="254"/>
      <c r="E14190" s="255"/>
      <c r="F14190" s="256"/>
      <c r="G14190" s="257"/>
      <c r="H14190" s="243">
        <f t="shared" ca="1" si="664"/>
        <v>45139</v>
      </c>
      <c r="I14190" s="244">
        <f t="shared" si="665"/>
        <v>43892</v>
      </c>
      <c r="J14190" s="244" t="str">
        <f t="shared" si="663"/>
        <v/>
      </c>
    </row>
    <row r="14191" spans="3:10" ht="12" thickBot="1" x14ac:dyDescent="0.25">
      <c r="C14191" s="254"/>
      <c r="D14191" s="254"/>
      <c r="E14191" s="255"/>
      <c r="F14191" s="256"/>
      <c r="G14191" s="257"/>
      <c r="H14191" s="243">
        <f t="shared" ca="1" si="664"/>
        <v>45139</v>
      </c>
      <c r="I14191" s="244">
        <f t="shared" si="665"/>
        <v>43892</v>
      </c>
      <c r="J14191" s="244" t="str">
        <f t="shared" si="663"/>
        <v/>
      </c>
    </row>
    <row r="14192" spans="3:10" ht="12" thickBot="1" x14ac:dyDescent="0.25">
      <c r="C14192" s="254"/>
      <c r="D14192" s="254"/>
      <c r="E14192" s="255"/>
      <c r="F14192" s="256"/>
      <c r="G14192" s="257"/>
      <c r="H14192" s="243">
        <f t="shared" ca="1" si="664"/>
        <v>45139</v>
      </c>
      <c r="I14192" s="244">
        <f t="shared" si="665"/>
        <v>43892</v>
      </c>
      <c r="J14192" s="244" t="str">
        <f t="shared" si="663"/>
        <v/>
      </c>
    </row>
    <row r="14193" spans="3:10" ht="12" thickBot="1" x14ac:dyDescent="0.25">
      <c r="C14193" s="254"/>
      <c r="D14193" s="254"/>
      <c r="E14193" s="255"/>
      <c r="F14193" s="256"/>
      <c r="G14193" s="257"/>
      <c r="H14193" s="243">
        <f t="shared" ca="1" si="664"/>
        <v>45139</v>
      </c>
      <c r="I14193" s="244">
        <f t="shared" si="665"/>
        <v>43892</v>
      </c>
      <c r="J14193" s="244" t="str">
        <f t="shared" si="663"/>
        <v/>
      </c>
    </row>
    <row r="14194" spans="3:10" ht="12" thickBot="1" x14ac:dyDescent="0.25">
      <c r="C14194" s="254"/>
      <c r="D14194" s="254"/>
      <c r="E14194" s="255"/>
      <c r="F14194" s="256"/>
      <c r="G14194" s="257"/>
      <c r="H14194" s="243">
        <f t="shared" ca="1" si="664"/>
        <v>45139</v>
      </c>
      <c r="I14194" s="244">
        <f t="shared" si="665"/>
        <v>43892</v>
      </c>
      <c r="J14194" s="244" t="str">
        <f t="shared" si="663"/>
        <v/>
      </c>
    </row>
    <row r="14195" spans="3:10" ht="12" thickBot="1" x14ac:dyDescent="0.25">
      <c r="C14195" s="254"/>
      <c r="D14195" s="254"/>
      <c r="E14195" s="255"/>
      <c r="F14195" s="256"/>
      <c r="G14195" s="257"/>
      <c r="H14195" s="243">
        <f t="shared" ca="1" si="664"/>
        <v>45139</v>
      </c>
      <c r="I14195" s="244">
        <f t="shared" si="665"/>
        <v>43892</v>
      </c>
      <c r="J14195" s="244" t="str">
        <f t="shared" si="663"/>
        <v/>
      </c>
    </row>
    <row r="14196" spans="3:10" ht="12" thickBot="1" x14ac:dyDescent="0.25">
      <c r="C14196" s="254"/>
      <c r="D14196" s="254"/>
      <c r="E14196" s="255"/>
      <c r="F14196" s="256"/>
      <c r="G14196" s="257"/>
      <c r="H14196" s="243">
        <f t="shared" ca="1" si="664"/>
        <v>45139</v>
      </c>
      <c r="I14196" s="244">
        <f t="shared" si="665"/>
        <v>43892</v>
      </c>
      <c r="J14196" s="244" t="str">
        <f t="shared" si="663"/>
        <v/>
      </c>
    </row>
    <row r="14197" spans="3:10" ht="12" thickBot="1" x14ac:dyDescent="0.25">
      <c r="C14197" s="254"/>
      <c r="D14197" s="254"/>
      <c r="E14197" s="255"/>
      <c r="F14197" s="256"/>
      <c r="G14197" s="257"/>
      <c r="H14197" s="243">
        <f t="shared" ca="1" si="664"/>
        <v>45139</v>
      </c>
      <c r="I14197" s="244">
        <f t="shared" si="665"/>
        <v>43892</v>
      </c>
      <c r="J14197" s="244" t="str">
        <f t="shared" si="663"/>
        <v/>
      </c>
    </row>
    <row r="14198" spans="3:10" ht="12" thickBot="1" x14ac:dyDescent="0.25">
      <c r="C14198" s="254"/>
      <c r="D14198" s="254"/>
      <c r="E14198" s="255"/>
      <c r="F14198" s="256"/>
      <c r="G14198" s="257"/>
      <c r="H14198" s="243">
        <f t="shared" ca="1" si="664"/>
        <v>45139</v>
      </c>
      <c r="I14198" s="244">
        <f t="shared" si="665"/>
        <v>43892</v>
      </c>
      <c r="J14198" s="244" t="str">
        <f t="shared" si="663"/>
        <v/>
      </c>
    </row>
    <row r="14199" spans="3:10" ht="12" thickBot="1" x14ac:dyDescent="0.25">
      <c r="C14199" s="254"/>
      <c r="D14199" s="254"/>
      <c r="E14199" s="255"/>
      <c r="F14199" s="256"/>
      <c r="G14199" s="257"/>
      <c r="H14199" s="243">
        <f t="shared" ca="1" si="664"/>
        <v>45139</v>
      </c>
      <c r="I14199" s="244">
        <f t="shared" si="665"/>
        <v>43892</v>
      </c>
      <c r="J14199" s="244" t="str">
        <f t="shared" si="663"/>
        <v/>
      </c>
    </row>
    <row r="14200" spans="3:10" ht="12" thickBot="1" x14ac:dyDescent="0.25">
      <c r="C14200" s="254"/>
      <c r="D14200" s="254"/>
      <c r="E14200" s="255"/>
      <c r="F14200" s="256"/>
      <c r="G14200" s="257"/>
      <c r="H14200" s="243">
        <f t="shared" ca="1" si="664"/>
        <v>45139</v>
      </c>
      <c r="I14200" s="244">
        <f t="shared" si="665"/>
        <v>43892</v>
      </c>
      <c r="J14200" s="244" t="str">
        <f t="shared" si="663"/>
        <v/>
      </c>
    </row>
    <row r="14201" spans="3:10" ht="12" thickBot="1" x14ac:dyDescent="0.25">
      <c r="C14201" s="254"/>
      <c r="D14201" s="254"/>
      <c r="E14201" s="255"/>
      <c r="F14201" s="256"/>
      <c r="G14201" s="257"/>
      <c r="H14201" s="243">
        <f t="shared" ca="1" si="664"/>
        <v>45139</v>
      </c>
      <c r="I14201" s="244">
        <f t="shared" si="665"/>
        <v>43892</v>
      </c>
      <c r="J14201" s="244" t="str">
        <f t="shared" si="663"/>
        <v/>
      </c>
    </row>
    <row r="14202" spans="3:10" ht="12" thickBot="1" x14ac:dyDescent="0.25">
      <c r="C14202" s="254"/>
      <c r="D14202" s="254"/>
      <c r="E14202" s="255"/>
      <c r="F14202" s="256"/>
      <c r="G14202" s="257"/>
      <c r="H14202" s="243">
        <f t="shared" ca="1" si="664"/>
        <v>45139</v>
      </c>
      <c r="I14202" s="244">
        <f t="shared" si="665"/>
        <v>43892</v>
      </c>
      <c r="J14202" s="244" t="str">
        <f t="shared" si="663"/>
        <v/>
      </c>
    </row>
    <row r="14203" spans="3:10" ht="12" thickBot="1" x14ac:dyDescent="0.25">
      <c r="C14203" s="254"/>
      <c r="D14203" s="254"/>
      <c r="E14203" s="255"/>
      <c r="F14203" s="256"/>
      <c r="G14203" s="257"/>
      <c r="H14203" s="243">
        <f t="shared" ca="1" si="664"/>
        <v>45139</v>
      </c>
      <c r="I14203" s="244">
        <f t="shared" si="665"/>
        <v>43892</v>
      </c>
      <c r="J14203" s="244" t="str">
        <f t="shared" si="663"/>
        <v/>
      </c>
    </row>
    <row r="14204" spans="3:10" ht="12" thickBot="1" x14ac:dyDescent="0.25">
      <c r="C14204" s="254"/>
      <c r="D14204" s="254"/>
      <c r="E14204" s="255"/>
      <c r="F14204" s="256"/>
      <c r="G14204" s="257"/>
      <c r="H14204" s="243">
        <f t="shared" ca="1" si="664"/>
        <v>45139</v>
      </c>
      <c r="I14204" s="244">
        <f t="shared" si="665"/>
        <v>43892</v>
      </c>
      <c r="J14204" s="244" t="str">
        <f t="shared" si="663"/>
        <v/>
      </c>
    </row>
    <row r="14205" spans="3:10" ht="12" thickBot="1" x14ac:dyDescent="0.25">
      <c r="C14205" s="254"/>
      <c r="D14205" s="254"/>
      <c r="E14205" s="255"/>
      <c r="F14205" s="256"/>
      <c r="G14205" s="257"/>
      <c r="H14205" s="243">
        <f t="shared" ca="1" si="664"/>
        <v>45139</v>
      </c>
      <c r="I14205" s="244">
        <f t="shared" si="665"/>
        <v>43892</v>
      </c>
      <c r="J14205" s="244" t="str">
        <f t="shared" si="663"/>
        <v/>
      </c>
    </row>
    <row r="14206" spans="3:10" ht="12" thickBot="1" x14ac:dyDescent="0.25">
      <c r="C14206" s="254"/>
      <c r="D14206" s="254"/>
      <c r="E14206" s="255"/>
      <c r="F14206" s="256"/>
      <c r="G14206" s="257"/>
      <c r="H14206" s="243">
        <f t="shared" ca="1" si="664"/>
        <v>45139</v>
      </c>
      <c r="I14206" s="244">
        <f t="shared" si="665"/>
        <v>43892</v>
      </c>
      <c r="J14206" s="244" t="str">
        <f t="shared" si="663"/>
        <v/>
      </c>
    </row>
    <row r="14207" spans="3:10" ht="12" thickBot="1" x14ac:dyDescent="0.25">
      <c r="C14207" s="254"/>
      <c r="D14207" s="254"/>
      <c r="E14207" s="255"/>
      <c r="F14207" s="256"/>
      <c r="G14207" s="257"/>
      <c r="H14207" s="243">
        <f t="shared" ca="1" si="664"/>
        <v>45139</v>
      </c>
      <c r="I14207" s="244">
        <f t="shared" si="665"/>
        <v>43892</v>
      </c>
      <c r="J14207" s="244" t="str">
        <f t="shared" si="663"/>
        <v/>
      </c>
    </row>
    <row r="14208" spans="3:10" ht="12" thickBot="1" x14ac:dyDescent="0.25">
      <c r="C14208" s="254"/>
      <c r="D14208" s="254"/>
      <c r="E14208" s="255"/>
      <c r="F14208" s="256"/>
      <c r="G14208" s="257"/>
      <c r="H14208" s="243">
        <f t="shared" ca="1" si="664"/>
        <v>45139</v>
      </c>
      <c r="I14208" s="244">
        <f t="shared" si="665"/>
        <v>43892</v>
      </c>
      <c r="J14208" s="244" t="str">
        <f t="shared" si="663"/>
        <v/>
      </c>
    </row>
    <row r="14209" spans="3:10" ht="12" thickBot="1" x14ac:dyDescent="0.25">
      <c r="C14209" s="254"/>
      <c r="D14209" s="254"/>
      <c r="E14209" s="255"/>
      <c r="F14209" s="256"/>
      <c r="G14209" s="257"/>
      <c r="H14209" s="243">
        <f t="shared" ca="1" si="664"/>
        <v>45139</v>
      </c>
      <c r="I14209" s="244">
        <f t="shared" si="665"/>
        <v>43892</v>
      </c>
      <c r="J14209" s="244" t="str">
        <f t="shared" si="663"/>
        <v/>
      </c>
    </row>
    <row r="14210" spans="3:10" ht="12" thickBot="1" x14ac:dyDescent="0.25">
      <c r="C14210" s="254"/>
      <c r="D14210" s="254"/>
      <c r="E14210" s="255"/>
      <c r="F14210" s="256"/>
      <c r="G14210" s="257"/>
      <c r="H14210" s="243">
        <f t="shared" ca="1" si="664"/>
        <v>45139</v>
      </c>
      <c r="I14210" s="244">
        <f t="shared" si="665"/>
        <v>43892</v>
      </c>
      <c r="J14210" s="244" t="str">
        <f t="shared" si="663"/>
        <v/>
      </c>
    </row>
    <row r="14211" spans="3:10" ht="12" thickBot="1" x14ac:dyDescent="0.25">
      <c r="C14211" s="254"/>
      <c r="D14211" s="254"/>
      <c r="E14211" s="255"/>
      <c r="F14211" s="256"/>
      <c r="G14211" s="257"/>
      <c r="H14211" s="243">
        <f t="shared" ca="1" si="664"/>
        <v>45139</v>
      </c>
      <c r="I14211" s="244">
        <f t="shared" si="665"/>
        <v>43892</v>
      </c>
      <c r="J14211" s="244" t="str">
        <f t="shared" si="663"/>
        <v/>
      </c>
    </row>
    <row r="14212" spans="3:10" ht="12" thickBot="1" x14ac:dyDescent="0.25">
      <c r="C14212" s="254"/>
      <c r="D14212" s="254"/>
      <c r="E14212" s="255"/>
      <c r="F14212" s="256"/>
      <c r="G14212" s="257"/>
      <c r="H14212" s="243">
        <f t="shared" ca="1" si="664"/>
        <v>45139</v>
      </c>
      <c r="I14212" s="244">
        <f t="shared" si="665"/>
        <v>43892</v>
      </c>
      <c r="J14212" s="244" t="str">
        <f t="shared" si="663"/>
        <v/>
      </c>
    </row>
    <row r="14213" spans="3:10" ht="12" thickBot="1" x14ac:dyDescent="0.25">
      <c r="C14213" s="254"/>
      <c r="D14213" s="254"/>
      <c r="E14213" s="255"/>
      <c r="F14213" s="256"/>
      <c r="G14213" s="257"/>
      <c r="H14213" s="243">
        <f t="shared" ca="1" si="664"/>
        <v>45139</v>
      </c>
      <c r="I14213" s="244">
        <f t="shared" si="665"/>
        <v>43892</v>
      </c>
      <c r="J14213" s="244" t="str">
        <f t="shared" si="663"/>
        <v/>
      </c>
    </row>
    <row r="14214" spans="3:10" ht="12" thickBot="1" x14ac:dyDescent="0.25">
      <c r="C14214" s="254"/>
      <c r="D14214" s="254"/>
      <c r="E14214" s="255"/>
      <c r="F14214" s="256"/>
      <c r="G14214" s="257"/>
      <c r="H14214" s="243">
        <f t="shared" ca="1" si="664"/>
        <v>45139</v>
      </c>
      <c r="I14214" s="244">
        <f t="shared" si="665"/>
        <v>43892</v>
      </c>
      <c r="J14214" s="244" t="str">
        <f t="shared" ref="J14214:J14277" si="666">IF(G14214="","",IF(G14214&gt;=0,"Debitoren",IF(G14214&lt;0,"Kreditoren","")))</f>
        <v/>
      </c>
    </row>
    <row r="14215" spans="3:10" ht="12" thickBot="1" x14ac:dyDescent="0.25">
      <c r="C14215" s="254"/>
      <c r="D14215" s="254"/>
      <c r="E14215" s="255"/>
      <c r="F14215" s="256"/>
      <c r="G14215" s="257"/>
      <c r="H14215" s="243">
        <f t="shared" ref="H14215:H14278" ca="1" si="667">IF(F14215&lt;$F$2,EOMONTH($F$2,-1)+1,EOMONTH(F14215,-1)+1)</f>
        <v>45139</v>
      </c>
      <c r="I14215" s="244">
        <f t="shared" ref="I14215:I14278" si="668">IF(F14215&lt;$I$2,IF(   WEEKDAY(EOMONTH($I$2,-1)+1)=1,EOMONTH($I$2,-1)+1+1,EOMONTH($I$2,-1)+1),IF(WEEKDAY(F14215)=1,F14215+1,F14215))</f>
        <v>43892</v>
      </c>
      <c r="J14215" s="244" t="str">
        <f t="shared" si="666"/>
        <v/>
      </c>
    </row>
    <row r="14216" spans="3:10" ht="12" thickBot="1" x14ac:dyDescent="0.25">
      <c r="C14216" s="254"/>
      <c r="D14216" s="254"/>
      <c r="E14216" s="255"/>
      <c r="F14216" s="256"/>
      <c r="G14216" s="257"/>
      <c r="H14216" s="243">
        <f t="shared" ca="1" si="667"/>
        <v>45139</v>
      </c>
      <c r="I14216" s="244">
        <f t="shared" si="668"/>
        <v>43892</v>
      </c>
      <c r="J14216" s="244" t="str">
        <f t="shared" si="666"/>
        <v/>
      </c>
    </row>
    <row r="14217" spans="3:10" ht="12" thickBot="1" x14ac:dyDescent="0.25">
      <c r="C14217" s="254"/>
      <c r="D14217" s="254"/>
      <c r="E14217" s="255"/>
      <c r="F14217" s="256"/>
      <c r="G14217" s="257"/>
      <c r="H14217" s="243">
        <f t="shared" ca="1" si="667"/>
        <v>45139</v>
      </c>
      <c r="I14217" s="244">
        <f t="shared" si="668"/>
        <v>43892</v>
      </c>
      <c r="J14217" s="244" t="str">
        <f t="shared" si="666"/>
        <v/>
      </c>
    </row>
    <row r="14218" spans="3:10" ht="12" thickBot="1" x14ac:dyDescent="0.25">
      <c r="C14218" s="254"/>
      <c r="D14218" s="254"/>
      <c r="E14218" s="255"/>
      <c r="F14218" s="256"/>
      <c r="G14218" s="257"/>
      <c r="H14218" s="243">
        <f t="shared" ca="1" si="667"/>
        <v>45139</v>
      </c>
      <c r="I14218" s="244">
        <f t="shared" si="668"/>
        <v>43892</v>
      </c>
      <c r="J14218" s="244" t="str">
        <f t="shared" si="666"/>
        <v/>
      </c>
    </row>
    <row r="14219" spans="3:10" ht="12" thickBot="1" x14ac:dyDescent="0.25">
      <c r="C14219" s="254"/>
      <c r="D14219" s="254"/>
      <c r="E14219" s="255"/>
      <c r="F14219" s="256"/>
      <c r="G14219" s="257"/>
      <c r="H14219" s="243">
        <f t="shared" ca="1" si="667"/>
        <v>45139</v>
      </c>
      <c r="I14219" s="244">
        <f t="shared" si="668"/>
        <v>43892</v>
      </c>
      <c r="J14219" s="244" t="str">
        <f t="shared" si="666"/>
        <v/>
      </c>
    </row>
    <row r="14220" spans="3:10" ht="12" thickBot="1" x14ac:dyDescent="0.25">
      <c r="C14220" s="254"/>
      <c r="D14220" s="254"/>
      <c r="E14220" s="255"/>
      <c r="F14220" s="256"/>
      <c r="G14220" s="257"/>
      <c r="H14220" s="243">
        <f t="shared" ca="1" si="667"/>
        <v>45139</v>
      </c>
      <c r="I14220" s="244">
        <f t="shared" si="668"/>
        <v>43892</v>
      </c>
      <c r="J14220" s="244" t="str">
        <f t="shared" si="666"/>
        <v/>
      </c>
    </row>
    <row r="14221" spans="3:10" ht="12" thickBot="1" x14ac:dyDescent="0.25">
      <c r="C14221" s="254"/>
      <c r="D14221" s="254"/>
      <c r="E14221" s="255"/>
      <c r="F14221" s="256"/>
      <c r="G14221" s="257"/>
      <c r="H14221" s="243">
        <f t="shared" ca="1" si="667"/>
        <v>45139</v>
      </c>
      <c r="I14221" s="244">
        <f t="shared" si="668"/>
        <v>43892</v>
      </c>
      <c r="J14221" s="244" t="str">
        <f t="shared" si="666"/>
        <v/>
      </c>
    </row>
    <row r="14222" spans="3:10" ht="12" thickBot="1" x14ac:dyDescent="0.25">
      <c r="C14222" s="254"/>
      <c r="D14222" s="254"/>
      <c r="E14222" s="255"/>
      <c r="F14222" s="256"/>
      <c r="G14222" s="257"/>
      <c r="H14222" s="243">
        <f t="shared" ca="1" si="667"/>
        <v>45139</v>
      </c>
      <c r="I14222" s="244">
        <f t="shared" si="668"/>
        <v>43892</v>
      </c>
      <c r="J14222" s="244" t="str">
        <f t="shared" si="666"/>
        <v/>
      </c>
    </row>
    <row r="14223" spans="3:10" ht="12" thickBot="1" x14ac:dyDescent="0.25">
      <c r="C14223" s="254"/>
      <c r="D14223" s="254"/>
      <c r="E14223" s="255"/>
      <c r="F14223" s="256"/>
      <c r="G14223" s="257"/>
      <c r="H14223" s="243">
        <f t="shared" ca="1" si="667"/>
        <v>45139</v>
      </c>
      <c r="I14223" s="244">
        <f t="shared" si="668"/>
        <v>43892</v>
      </c>
      <c r="J14223" s="244" t="str">
        <f t="shared" si="666"/>
        <v/>
      </c>
    </row>
    <row r="14224" spans="3:10" ht="12" thickBot="1" x14ac:dyDescent="0.25">
      <c r="C14224" s="254"/>
      <c r="D14224" s="254"/>
      <c r="E14224" s="255"/>
      <c r="F14224" s="256"/>
      <c r="G14224" s="257"/>
      <c r="H14224" s="243">
        <f t="shared" ca="1" si="667"/>
        <v>45139</v>
      </c>
      <c r="I14224" s="244">
        <f t="shared" si="668"/>
        <v>43892</v>
      </c>
      <c r="J14224" s="244" t="str">
        <f t="shared" si="666"/>
        <v/>
      </c>
    </row>
    <row r="14225" spans="3:10" ht="12" thickBot="1" x14ac:dyDescent="0.25">
      <c r="C14225" s="254"/>
      <c r="D14225" s="254"/>
      <c r="E14225" s="255"/>
      <c r="F14225" s="256"/>
      <c r="G14225" s="257"/>
      <c r="H14225" s="243">
        <f t="shared" ca="1" si="667"/>
        <v>45139</v>
      </c>
      <c r="I14225" s="244">
        <f t="shared" si="668"/>
        <v>43892</v>
      </c>
      <c r="J14225" s="244" t="str">
        <f t="shared" si="666"/>
        <v/>
      </c>
    </row>
    <row r="14226" spans="3:10" ht="12" thickBot="1" x14ac:dyDescent="0.25">
      <c r="C14226" s="254"/>
      <c r="D14226" s="254"/>
      <c r="E14226" s="255"/>
      <c r="F14226" s="256"/>
      <c r="G14226" s="257"/>
      <c r="H14226" s="243">
        <f t="shared" ca="1" si="667"/>
        <v>45139</v>
      </c>
      <c r="I14226" s="244">
        <f t="shared" si="668"/>
        <v>43892</v>
      </c>
      <c r="J14226" s="244" t="str">
        <f t="shared" si="666"/>
        <v/>
      </c>
    </row>
    <row r="14227" spans="3:10" ht="12" thickBot="1" x14ac:dyDescent="0.25">
      <c r="C14227" s="254"/>
      <c r="D14227" s="254"/>
      <c r="E14227" s="255"/>
      <c r="F14227" s="256"/>
      <c r="G14227" s="257"/>
      <c r="H14227" s="243">
        <f t="shared" ca="1" si="667"/>
        <v>45139</v>
      </c>
      <c r="I14227" s="244">
        <f t="shared" si="668"/>
        <v>43892</v>
      </c>
      <c r="J14227" s="244" t="str">
        <f t="shared" si="666"/>
        <v/>
      </c>
    </row>
    <row r="14228" spans="3:10" ht="12" thickBot="1" x14ac:dyDescent="0.25">
      <c r="C14228" s="254"/>
      <c r="D14228" s="254"/>
      <c r="E14228" s="255"/>
      <c r="F14228" s="256"/>
      <c r="G14228" s="257"/>
      <c r="H14228" s="243">
        <f t="shared" ca="1" si="667"/>
        <v>45139</v>
      </c>
      <c r="I14228" s="244">
        <f t="shared" si="668"/>
        <v>43892</v>
      </c>
      <c r="J14228" s="244" t="str">
        <f t="shared" si="666"/>
        <v/>
      </c>
    </row>
    <row r="14229" spans="3:10" ht="12" thickBot="1" x14ac:dyDescent="0.25">
      <c r="C14229" s="254"/>
      <c r="D14229" s="254"/>
      <c r="E14229" s="255"/>
      <c r="F14229" s="256"/>
      <c r="G14229" s="257"/>
      <c r="H14229" s="243">
        <f t="shared" ca="1" si="667"/>
        <v>45139</v>
      </c>
      <c r="I14229" s="244">
        <f t="shared" si="668"/>
        <v>43892</v>
      </c>
      <c r="J14229" s="244" t="str">
        <f t="shared" si="666"/>
        <v/>
      </c>
    </row>
    <row r="14230" spans="3:10" ht="12" thickBot="1" x14ac:dyDescent="0.25">
      <c r="C14230" s="254"/>
      <c r="D14230" s="254"/>
      <c r="E14230" s="255"/>
      <c r="F14230" s="256"/>
      <c r="G14230" s="257"/>
      <c r="H14230" s="243">
        <f t="shared" ca="1" si="667"/>
        <v>45139</v>
      </c>
      <c r="I14230" s="244">
        <f t="shared" si="668"/>
        <v>43892</v>
      </c>
      <c r="J14230" s="244" t="str">
        <f t="shared" si="666"/>
        <v/>
      </c>
    </row>
    <row r="14231" spans="3:10" ht="12" thickBot="1" x14ac:dyDescent="0.25">
      <c r="C14231" s="254"/>
      <c r="D14231" s="254"/>
      <c r="E14231" s="255"/>
      <c r="F14231" s="256"/>
      <c r="G14231" s="257"/>
      <c r="H14231" s="243">
        <f t="shared" ca="1" si="667"/>
        <v>45139</v>
      </c>
      <c r="I14231" s="244">
        <f t="shared" si="668"/>
        <v>43892</v>
      </c>
      <c r="J14231" s="244" t="str">
        <f t="shared" si="666"/>
        <v/>
      </c>
    </row>
    <row r="14232" spans="3:10" ht="12" thickBot="1" x14ac:dyDescent="0.25">
      <c r="C14232" s="254"/>
      <c r="D14232" s="254"/>
      <c r="E14232" s="255"/>
      <c r="F14232" s="256"/>
      <c r="G14232" s="257"/>
      <c r="H14232" s="243">
        <f t="shared" ca="1" si="667"/>
        <v>45139</v>
      </c>
      <c r="I14232" s="244">
        <f t="shared" si="668"/>
        <v>43892</v>
      </c>
      <c r="J14232" s="244" t="str">
        <f t="shared" si="666"/>
        <v/>
      </c>
    </row>
    <row r="14233" spans="3:10" ht="12" thickBot="1" x14ac:dyDescent="0.25">
      <c r="C14233" s="254"/>
      <c r="D14233" s="254"/>
      <c r="E14233" s="255"/>
      <c r="F14233" s="256"/>
      <c r="G14233" s="257"/>
      <c r="H14233" s="243">
        <f t="shared" ca="1" si="667"/>
        <v>45139</v>
      </c>
      <c r="I14233" s="244">
        <f t="shared" si="668"/>
        <v>43892</v>
      </c>
      <c r="J14233" s="244" t="str">
        <f t="shared" si="666"/>
        <v/>
      </c>
    </row>
    <row r="14234" spans="3:10" ht="12" thickBot="1" x14ac:dyDescent="0.25">
      <c r="C14234" s="254"/>
      <c r="D14234" s="254"/>
      <c r="E14234" s="255"/>
      <c r="F14234" s="256"/>
      <c r="G14234" s="257"/>
      <c r="H14234" s="243">
        <f t="shared" ca="1" si="667"/>
        <v>45139</v>
      </c>
      <c r="I14234" s="244">
        <f t="shared" si="668"/>
        <v>43892</v>
      </c>
      <c r="J14234" s="244" t="str">
        <f t="shared" si="666"/>
        <v/>
      </c>
    </row>
    <row r="14235" spans="3:10" ht="12" thickBot="1" x14ac:dyDescent="0.25">
      <c r="C14235" s="254"/>
      <c r="D14235" s="254"/>
      <c r="E14235" s="255"/>
      <c r="F14235" s="256"/>
      <c r="G14235" s="257"/>
      <c r="H14235" s="243">
        <f t="shared" ca="1" si="667"/>
        <v>45139</v>
      </c>
      <c r="I14235" s="244">
        <f t="shared" si="668"/>
        <v>43892</v>
      </c>
      <c r="J14235" s="244" t="str">
        <f t="shared" si="666"/>
        <v/>
      </c>
    </row>
    <row r="14236" spans="3:10" ht="12" thickBot="1" x14ac:dyDescent="0.25">
      <c r="C14236" s="254"/>
      <c r="D14236" s="254"/>
      <c r="E14236" s="255"/>
      <c r="F14236" s="256"/>
      <c r="G14236" s="257"/>
      <c r="H14236" s="243">
        <f t="shared" ca="1" si="667"/>
        <v>45139</v>
      </c>
      <c r="I14236" s="244">
        <f t="shared" si="668"/>
        <v>43892</v>
      </c>
      <c r="J14236" s="244" t="str">
        <f t="shared" si="666"/>
        <v/>
      </c>
    </row>
    <row r="14237" spans="3:10" ht="12" thickBot="1" x14ac:dyDescent="0.25">
      <c r="C14237" s="254"/>
      <c r="D14237" s="254"/>
      <c r="E14237" s="255"/>
      <c r="F14237" s="256"/>
      <c r="G14237" s="257"/>
      <c r="H14237" s="243">
        <f t="shared" ca="1" si="667"/>
        <v>45139</v>
      </c>
      <c r="I14237" s="244">
        <f t="shared" si="668"/>
        <v>43892</v>
      </c>
      <c r="J14237" s="244" t="str">
        <f t="shared" si="666"/>
        <v/>
      </c>
    </row>
    <row r="14238" spans="3:10" ht="12" thickBot="1" x14ac:dyDescent="0.25">
      <c r="C14238" s="254"/>
      <c r="D14238" s="254"/>
      <c r="E14238" s="255"/>
      <c r="F14238" s="256"/>
      <c r="G14238" s="257"/>
      <c r="H14238" s="243">
        <f t="shared" ca="1" si="667"/>
        <v>45139</v>
      </c>
      <c r="I14238" s="244">
        <f t="shared" si="668"/>
        <v>43892</v>
      </c>
      <c r="J14238" s="244" t="str">
        <f t="shared" si="666"/>
        <v/>
      </c>
    </row>
    <row r="14239" spans="3:10" ht="12" thickBot="1" x14ac:dyDescent="0.25">
      <c r="C14239" s="254"/>
      <c r="D14239" s="254"/>
      <c r="E14239" s="255"/>
      <c r="F14239" s="256"/>
      <c r="G14239" s="257"/>
      <c r="H14239" s="243">
        <f t="shared" ca="1" si="667"/>
        <v>45139</v>
      </c>
      <c r="I14239" s="244">
        <f t="shared" si="668"/>
        <v>43892</v>
      </c>
      <c r="J14239" s="244" t="str">
        <f t="shared" si="666"/>
        <v/>
      </c>
    </row>
    <row r="14240" spans="3:10" ht="12" thickBot="1" x14ac:dyDescent="0.25">
      <c r="C14240" s="254"/>
      <c r="D14240" s="254"/>
      <c r="E14240" s="255"/>
      <c r="F14240" s="256"/>
      <c r="G14240" s="257"/>
      <c r="H14240" s="243">
        <f t="shared" ca="1" si="667"/>
        <v>45139</v>
      </c>
      <c r="I14240" s="244">
        <f t="shared" si="668"/>
        <v>43892</v>
      </c>
      <c r="J14240" s="244" t="str">
        <f t="shared" si="666"/>
        <v/>
      </c>
    </row>
    <row r="14241" spans="3:10" ht="12" thickBot="1" x14ac:dyDescent="0.25">
      <c r="C14241" s="254"/>
      <c r="D14241" s="254"/>
      <c r="E14241" s="255"/>
      <c r="F14241" s="256"/>
      <c r="G14241" s="257"/>
      <c r="H14241" s="243">
        <f t="shared" ca="1" si="667"/>
        <v>45139</v>
      </c>
      <c r="I14241" s="244">
        <f t="shared" si="668"/>
        <v>43892</v>
      </c>
      <c r="J14241" s="244" t="str">
        <f t="shared" si="666"/>
        <v/>
      </c>
    </row>
    <row r="14242" spans="3:10" ht="12" thickBot="1" x14ac:dyDescent="0.25">
      <c r="C14242" s="254"/>
      <c r="D14242" s="254"/>
      <c r="E14242" s="255"/>
      <c r="F14242" s="256"/>
      <c r="G14242" s="257"/>
      <c r="H14242" s="243">
        <f t="shared" ca="1" si="667"/>
        <v>45139</v>
      </c>
      <c r="I14242" s="244">
        <f t="shared" si="668"/>
        <v>43892</v>
      </c>
      <c r="J14242" s="244" t="str">
        <f t="shared" si="666"/>
        <v/>
      </c>
    </row>
    <row r="14243" spans="3:10" ht="12" thickBot="1" x14ac:dyDescent="0.25">
      <c r="C14243" s="254"/>
      <c r="D14243" s="254"/>
      <c r="E14243" s="255"/>
      <c r="F14243" s="256"/>
      <c r="G14243" s="257"/>
      <c r="H14243" s="243">
        <f t="shared" ca="1" si="667"/>
        <v>45139</v>
      </c>
      <c r="I14243" s="244">
        <f t="shared" si="668"/>
        <v>43892</v>
      </c>
      <c r="J14243" s="244" t="str">
        <f t="shared" si="666"/>
        <v/>
      </c>
    </row>
    <row r="14244" spans="3:10" ht="12" thickBot="1" x14ac:dyDescent="0.25">
      <c r="C14244" s="254"/>
      <c r="D14244" s="254"/>
      <c r="E14244" s="255"/>
      <c r="F14244" s="256"/>
      <c r="G14244" s="257"/>
      <c r="H14244" s="243">
        <f t="shared" ca="1" si="667"/>
        <v>45139</v>
      </c>
      <c r="I14244" s="244">
        <f t="shared" si="668"/>
        <v>43892</v>
      </c>
      <c r="J14244" s="244" t="str">
        <f t="shared" si="666"/>
        <v/>
      </c>
    </row>
    <row r="14245" spans="3:10" ht="12" thickBot="1" x14ac:dyDescent="0.25">
      <c r="C14245" s="254"/>
      <c r="D14245" s="254"/>
      <c r="E14245" s="255"/>
      <c r="F14245" s="256"/>
      <c r="G14245" s="257"/>
      <c r="H14245" s="243">
        <f t="shared" ca="1" si="667"/>
        <v>45139</v>
      </c>
      <c r="I14245" s="244">
        <f t="shared" si="668"/>
        <v>43892</v>
      </c>
      <c r="J14245" s="244" t="str">
        <f t="shared" si="666"/>
        <v/>
      </c>
    </row>
    <row r="14246" spans="3:10" ht="12" thickBot="1" x14ac:dyDescent="0.25">
      <c r="C14246" s="254"/>
      <c r="D14246" s="254"/>
      <c r="E14246" s="255"/>
      <c r="F14246" s="256"/>
      <c r="G14246" s="257"/>
      <c r="H14246" s="243">
        <f t="shared" ca="1" si="667"/>
        <v>45139</v>
      </c>
      <c r="I14246" s="244">
        <f t="shared" si="668"/>
        <v>43892</v>
      </c>
      <c r="J14246" s="244" t="str">
        <f t="shared" si="666"/>
        <v/>
      </c>
    </row>
    <row r="14247" spans="3:10" ht="12" thickBot="1" x14ac:dyDescent="0.25">
      <c r="C14247" s="254"/>
      <c r="D14247" s="254"/>
      <c r="E14247" s="255"/>
      <c r="F14247" s="256"/>
      <c r="G14247" s="257"/>
      <c r="H14247" s="243">
        <f t="shared" ca="1" si="667"/>
        <v>45139</v>
      </c>
      <c r="I14247" s="244">
        <f t="shared" si="668"/>
        <v>43892</v>
      </c>
      <c r="J14247" s="244" t="str">
        <f t="shared" si="666"/>
        <v/>
      </c>
    </row>
    <row r="14248" spans="3:10" ht="12" thickBot="1" x14ac:dyDescent="0.25">
      <c r="C14248" s="254"/>
      <c r="D14248" s="254"/>
      <c r="E14248" s="255"/>
      <c r="F14248" s="256"/>
      <c r="G14248" s="257"/>
      <c r="H14248" s="243">
        <f t="shared" ca="1" si="667"/>
        <v>45139</v>
      </c>
      <c r="I14248" s="244">
        <f t="shared" si="668"/>
        <v>43892</v>
      </c>
      <c r="J14248" s="244" t="str">
        <f t="shared" si="666"/>
        <v/>
      </c>
    </row>
    <row r="14249" spans="3:10" ht="12" thickBot="1" x14ac:dyDescent="0.25">
      <c r="C14249" s="254"/>
      <c r="D14249" s="254"/>
      <c r="E14249" s="255"/>
      <c r="F14249" s="256"/>
      <c r="G14249" s="257"/>
      <c r="H14249" s="243">
        <f t="shared" ca="1" si="667"/>
        <v>45139</v>
      </c>
      <c r="I14249" s="244">
        <f t="shared" si="668"/>
        <v>43892</v>
      </c>
      <c r="J14249" s="244" t="str">
        <f t="shared" si="666"/>
        <v/>
      </c>
    </row>
    <row r="14250" spans="3:10" ht="12" thickBot="1" x14ac:dyDescent="0.25">
      <c r="C14250" s="254"/>
      <c r="D14250" s="254"/>
      <c r="E14250" s="255"/>
      <c r="F14250" s="256"/>
      <c r="G14250" s="257"/>
      <c r="H14250" s="243">
        <f t="shared" ca="1" si="667"/>
        <v>45139</v>
      </c>
      <c r="I14250" s="244">
        <f t="shared" si="668"/>
        <v>43892</v>
      </c>
      <c r="J14250" s="244" t="str">
        <f t="shared" si="666"/>
        <v/>
      </c>
    </row>
    <row r="14251" spans="3:10" ht="12" thickBot="1" x14ac:dyDescent="0.25">
      <c r="C14251" s="254"/>
      <c r="D14251" s="254"/>
      <c r="E14251" s="255"/>
      <c r="F14251" s="256"/>
      <c r="G14251" s="257"/>
      <c r="H14251" s="243">
        <f t="shared" ca="1" si="667"/>
        <v>45139</v>
      </c>
      <c r="I14251" s="244">
        <f t="shared" si="668"/>
        <v>43892</v>
      </c>
      <c r="J14251" s="244" t="str">
        <f t="shared" si="666"/>
        <v/>
      </c>
    </row>
    <row r="14252" spans="3:10" ht="12" thickBot="1" x14ac:dyDescent="0.25">
      <c r="C14252" s="254"/>
      <c r="D14252" s="254"/>
      <c r="E14252" s="255"/>
      <c r="F14252" s="256"/>
      <c r="G14252" s="257"/>
      <c r="H14252" s="243">
        <f t="shared" ca="1" si="667"/>
        <v>45139</v>
      </c>
      <c r="I14252" s="244">
        <f t="shared" si="668"/>
        <v>43892</v>
      </c>
      <c r="J14252" s="244" t="str">
        <f t="shared" si="666"/>
        <v/>
      </c>
    </row>
    <row r="14253" spans="3:10" ht="12" thickBot="1" x14ac:dyDescent="0.25">
      <c r="C14253" s="254"/>
      <c r="D14253" s="254"/>
      <c r="E14253" s="255"/>
      <c r="F14253" s="256"/>
      <c r="G14253" s="257"/>
      <c r="H14253" s="243">
        <f t="shared" ca="1" si="667"/>
        <v>45139</v>
      </c>
      <c r="I14253" s="244">
        <f t="shared" si="668"/>
        <v>43892</v>
      </c>
      <c r="J14253" s="244" t="str">
        <f t="shared" si="666"/>
        <v/>
      </c>
    </row>
    <row r="14254" spans="3:10" ht="12" thickBot="1" x14ac:dyDescent="0.25">
      <c r="C14254" s="254"/>
      <c r="D14254" s="254"/>
      <c r="E14254" s="255"/>
      <c r="F14254" s="256"/>
      <c r="G14254" s="257"/>
      <c r="H14254" s="243">
        <f t="shared" ca="1" si="667"/>
        <v>45139</v>
      </c>
      <c r="I14254" s="244">
        <f t="shared" si="668"/>
        <v>43892</v>
      </c>
      <c r="J14254" s="244" t="str">
        <f t="shared" si="666"/>
        <v/>
      </c>
    </row>
    <row r="14255" spans="3:10" ht="12" thickBot="1" x14ac:dyDescent="0.25">
      <c r="C14255" s="254"/>
      <c r="D14255" s="254"/>
      <c r="E14255" s="255"/>
      <c r="F14255" s="256"/>
      <c r="G14255" s="257"/>
      <c r="H14255" s="243">
        <f t="shared" ca="1" si="667"/>
        <v>45139</v>
      </c>
      <c r="I14255" s="244">
        <f t="shared" si="668"/>
        <v>43892</v>
      </c>
      <c r="J14255" s="244" t="str">
        <f t="shared" si="666"/>
        <v/>
      </c>
    </row>
    <row r="14256" spans="3:10" ht="12" thickBot="1" x14ac:dyDescent="0.25">
      <c r="C14256" s="254"/>
      <c r="D14256" s="254"/>
      <c r="E14256" s="255"/>
      <c r="F14256" s="256"/>
      <c r="G14256" s="257"/>
      <c r="H14256" s="243">
        <f t="shared" ca="1" si="667"/>
        <v>45139</v>
      </c>
      <c r="I14256" s="244">
        <f t="shared" si="668"/>
        <v>43892</v>
      </c>
      <c r="J14256" s="244" t="str">
        <f t="shared" si="666"/>
        <v/>
      </c>
    </row>
    <row r="14257" spans="3:10" ht="12" thickBot="1" x14ac:dyDescent="0.25">
      <c r="C14257" s="254"/>
      <c r="D14257" s="254"/>
      <c r="E14257" s="255"/>
      <c r="F14257" s="256"/>
      <c r="G14257" s="257"/>
      <c r="H14257" s="243">
        <f t="shared" ca="1" si="667"/>
        <v>45139</v>
      </c>
      <c r="I14257" s="244">
        <f t="shared" si="668"/>
        <v>43892</v>
      </c>
      <c r="J14257" s="244" t="str">
        <f t="shared" si="666"/>
        <v/>
      </c>
    </row>
    <row r="14258" spans="3:10" ht="12" thickBot="1" x14ac:dyDescent="0.25">
      <c r="C14258" s="254"/>
      <c r="D14258" s="254"/>
      <c r="E14258" s="255"/>
      <c r="F14258" s="256"/>
      <c r="G14258" s="257"/>
      <c r="H14258" s="243">
        <f t="shared" ca="1" si="667"/>
        <v>45139</v>
      </c>
      <c r="I14258" s="244">
        <f t="shared" si="668"/>
        <v>43892</v>
      </c>
      <c r="J14258" s="244" t="str">
        <f t="shared" si="666"/>
        <v/>
      </c>
    </row>
    <row r="14259" spans="3:10" ht="12" thickBot="1" x14ac:dyDescent="0.25">
      <c r="C14259" s="254"/>
      <c r="D14259" s="254"/>
      <c r="E14259" s="255"/>
      <c r="F14259" s="256"/>
      <c r="G14259" s="257"/>
      <c r="H14259" s="243">
        <f t="shared" ca="1" si="667"/>
        <v>45139</v>
      </c>
      <c r="I14259" s="244">
        <f t="shared" si="668"/>
        <v>43892</v>
      </c>
      <c r="J14259" s="244" t="str">
        <f t="shared" si="666"/>
        <v/>
      </c>
    </row>
    <row r="14260" spans="3:10" ht="12" thickBot="1" x14ac:dyDescent="0.25">
      <c r="C14260" s="254"/>
      <c r="D14260" s="254"/>
      <c r="E14260" s="255"/>
      <c r="F14260" s="256"/>
      <c r="G14260" s="257"/>
      <c r="H14260" s="243">
        <f t="shared" ca="1" si="667"/>
        <v>45139</v>
      </c>
      <c r="I14260" s="244">
        <f t="shared" si="668"/>
        <v>43892</v>
      </c>
      <c r="J14260" s="244" t="str">
        <f t="shared" si="666"/>
        <v/>
      </c>
    </row>
    <row r="14261" spans="3:10" ht="12" thickBot="1" x14ac:dyDescent="0.25">
      <c r="C14261" s="254"/>
      <c r="D14261" s="254"/>
      <c r="E14261" s="255"/>
      <c r="F14261" s="256"/>
      <c r="G14261" s="257"/>
      <c r="H14261" s="243">
        <f t="shared" ca="1" si="667"/>
        <v>45139</v>
      </c>
      <c r="I14261" s="244">
        <f t="shared" si="668"/>
        <v>43892</v>
      </c>
      <c r="J14261" s="244" t="str">
        <f t="shared" si="666"/>
        <v/>
      </c>
    </row>
    <row r="14262" spans="3:10" ht="12" thickBot="1" x14ac:dyDescent="0.25">
      <c r="C14262" s="254"/>
      <c r="D14262" s="254"/>
      <c r="E14262" s="255"/>
      <c r="F14262" s="256"/>
      <c r="G14262" s="257"/>
      <c r="H14262" s="243">
        <f t="shared" ca="1" si="667"/>
        <v>45139</v>
      </c>
      <c r="I14262" s="244">
        <f t="shared" si="668"/>
        <v>43892</v>
      </c>
      <c r="J14262" s="244" t="str">
        <f t="shared" si="666"/>
        <v/>
      </c>
    </row>
    <row r="14263" spans="3:10" ht="12" thickBot="1" x14ac:dyDescent="0.25">
      <c r="C14263" s="254"/>
      <c r="D14263" s="254"/>
      <c r="E14263" s="255"/>
      <c r="F14263" s="256"/>
      <c r="G14263" s="257"/>
      <c r="H14263" s="243">
        <f t="shared" ca="1" si="667"/>
        <v>45139</v>
      </c>
      <c r="I14263" s="244">
        <f t="shared" si="668"/>
        <v>43892</v>
      </c>
      <c r="J14263" s="244" t="str">
        <f t="shared" si="666"/>
        <v/>
      </c>
    </row>
    <row r="14264" spans="3:10" ht="12" thickBot="1" x14ac:dyDescent="0.25">
      <c r="C14264" s="254"/>
      <c r="D14264" s="254"/>
      <c r="E14264" s="255"/>
      <c r="F14264" s="256"/>
      <c r="G14264" s="257"/>
      <c r="H14264" s="243">
        <f t="shared" ca="1" si="667"/>
        <v>45139</v>
      </c>
      <c r="I14264" s="244">
        <f t="shared" si="668"/>
        <v>43892</v>
      </c>
      <c r="J14264" s="244" t="str">
        <f t="shared" si="666"/>
        <v/>
      </c>
    </row>
    <row r="14265" spans="3:10" ht="12" thickBot="1" x14ac:dyDescent="0.25">
      <c r="C14265" s="254"/>
      <c r="D14265" s="254"/>
      <c r="E14265" s="255"/>
      <c r="F14265" s="256"/>
      <c r="G14265" s="257"/>
      <c r="H14265" s="243">
        <f t="shared" ca="1" si="667"/>
        <v>45139</v>
      </c>
      <c r="I14265" s="244">
        <f t="shared" si="668"/>
        <v>43892</v>
      </c>
      <c r="J14265" s="244" t="str">
        <f t="shared" si="666"/>
        <v/>
      </c>
    </row>
    <row r="14266" spans="3:10" ht="12" thickBot="1" x14ac:dyDescent="0.25">
      <c r="C14266" s="254"/>
      <c r="D14266" s="254"/>
      <c r="E14266" s="255"/>
      <c r="F14266" s="256"/>
      <c r="G14266" s="257"/>
      <c r="H14266" s="243">
        <f t="shared" ca="1" si="667"/>
        <v>45139</v>
      </c>
      <c r="I14266" s="244">
        <f t="shared" si="668"/>
        <v>43892</v>
      </c>
      <c r="J14266" s="244" t="str">
        <f t="shared" si="666"/>
        <v/>
      </c>
    </row>
    <row r="14267" spans="3:10" ht="12" thickBot="1" x14ac:dyDescent="0.25">
      <c r="C14267" s="254"/>
      <c r="D14267" s="254"/>
      <c r="E14267" s="255"/>
      <c r="F14267" s="256"/>
      <c r="G14267" s="257"/>
      <c r="H14267" s="243">
        <f t="shared" ca="1" si="667"/>
        <v>45139</v>
      </c>
      <c r="I14267" s="244">
        <f t="shared" si="668"/>
        <v>43892</v>
      </c>
      <c r="J14267" s="244" t="str">
        <f t="shared" si="666"/>
        <v/>
      </c>
    </row>
    <row r="14268" spans="3:10" ht="12" thickBot="1" x14ac:dyDescent="0.25">
      <c r="C14268" s="254"/>
      <c r="D14268" s="254"/>
      <c r="E14268" s="255"/>
      <c r="F14268" s="256"/>
      <c r="G14268" s="257"/>
      <c r="H14268" s="243">
        <f t="shared" ca="1" si="667"/>
        <v>45139</v>
      </c>
      <c r="I14268" s="244">
        <f t="shared" si="668"/>
        <v>43892</v>
      </c>
      <c r="J14268" s="244" t="str">
        <f t="shared" si="666"/>
        <v/>
      </c>
    </row>
    <row r="14269" spans="3:10" ht="12" thickBot="1" x14ac:dyDescent="0.25">
      <c r="C14269" s="254"/>
      <c r="D14269" s="254"/>
      <c r="E14269" s="255"/>
      <c r="F14269" s="256"/>
      <c r="G14269" s="257"/>
      <c r="H14269" s="243">
        <f t="shared" ca="1" si="667"/>
        <v>45139</v>
      </c>
      <c r="I14269" s="244">
        <f t="shared" si="668"/>
        <v>43892</v>
      </c>
      <c r="J14269" s="244" t="str">
        <f t="shared" si="666"/>
        <v/>
      </c>
    </row>
    <row r="14270" spans="3:10" ht="12" thickBot="1" x14ac:dyDescent="0.25">
      <c r="C14270" s="254"/>
      <c r="D14270" s="254"/>
      <c r="E14270" s="255"/>
      <c r="F14270" s="256"/>
      <c r="G14270" s="257"/>
      <c r="H14270" s="243">
        <f t="shared" ca="1" si="667"/>
        <v>45139</v>
      </c>
      <c r="I14270" s="244">
        <f t="shared" si="668"/>
        <v>43892</v>
      </c>
      <c r="J14270" s="244" t="str">
        <f t="shared" si="666"/>
        <v/>
      </c>
    </row>
    <row r="14271" spans="3:10" ht="12" thickBot="1" x14ac:dyDescent="0.25">
      <c r="C14271" s="254"/>
      <c r="D14271" s="254"/>
      <c r="E14271" s="255"/>
      <c r="F14271" s="256"/>
      <c r="G14271" s="257"/>
      <c r="H14271" s="243">
        <f t="shared" ca="1" si="667"/>
        <v>45139</v>
      </c>
      <c r="I14271" s="244">
        <f t="shared" si="668"/>
        <v>43892</v>
      </c>
      <c r="J14271" s="244" t="str">
        <f t="shared" si="666"/>
        <v/>
      </c>
    </row>
    <row r="14272" spans="3:10" ht="12" thickBot="1" x14ac:dyDescent="0.25">
      <c r="C14272" s="254"/>
      <c r="D14272" s="254"/>
      <c r="E14272" s="255"/>
      <c r="F14272" s="256"/>
      <c r="G14272" s="257"/>
      <c r="H14272" s="243">
        <f t="shared" ca="1" si="667"/>
        <v>45139</v>
      </c>
      <c r="I14272" s="244">
        <f t="shared" si="668"/>
        <v>43892</v>
      </c>
      <c r="J14272" s="244" t="str">
        <f t="shared" si="666"/>
        <v/>
      </c>
    </row>
    <row r="14273" spans="3:10" ht="12" thickBot="1" x14ac:dyDescent="0.25">
      <c r="C14273" s="254"/>
      <c r="D14273" s="254"/>
      <c r="E14273" s="255"/>
      <c r="F14273" s="256"/>
      <c r="G14273" s="257"/>
      <c r="H14273" s="243">
        <f t="shared" ca="1" si="667"/>
        <v>45139</v>
      </c>
      <c r="I14273" s="244">
        <f t="shared" si="668"/>
        <v>43892</v>
      </c>
      <c r="J14273" s="244" t="str">
        <f t="shared" si="666"/>
        <v/>
      </c>
    </row>
    <row r="14274" spans="3:10" ht="12" thickBot="1" x14ac:dyDescent="0.25">
      <c r="C14274" s="254"/>
      <c r="D14274" s="254"/>
      <c r="E14274" s="255"/>
      <c r="F14274" s="256"/>
      <c r="G14274" s="257"/>
      <c r="H14274" s="243">
        <f t="shared" ca="1" si="667"/>
        <v>45139</v>
      </c>
      <c r="I14274" s="244">
        <f t="shared" si="668"/>
        <v>43892</v>
      </c>
      <c r="J14274" s="244" t="str">
        <f t="shared" si="666"/>
        <v/>
      </c>
    </row>
    <row r="14275" spans="3:10" ht="12" thickBot="1" x14ac:dyDescent="0.25">
      <c r="C14275" s="254"/>
      <c r="D14275" s="254"/>
      <c r="E14275" s="255"/>
      <c r="F14275" s="256"/>
      <c r="G14275" s="257"/>
      <c r="H14275" s="243">
        <f t="shared" ca="1" si="667"/>
        <v>45139</v>
      </c>
      <c r="I14275" s="244">
        <f t="shared" si="668"/>
        <v>43892</v>
      </c>
      <c r="J14275" s="244" t="str">
        <f t="shared" si="666"/>
        <v/>
      </c>
    </row>
    <row r="14276" spans="3:10" ht="12" thickBot="1" x14ac:dyDescent="0.25">
      <c r="C14276" s="254"/>
      <c r="D14276" s="254"/>
      <c r="E14276" s="255"/>
      <c r="F14276" s="256"/>
      <c r="G14276" s="257"/>
      <c r="H14276" s="243">
        <f t="shared" ca="1" si="667"/>
        <v>45139</v>
      </c>
      <c r="I14276" s="244">
        <f t="shared" si="668"/>
        <v>43892</v>
      </c>
      <c r="J14276" s="244" t="str">
        <f t="shared" si="666"/>
        <v/>
      </c>
    </row>
    <row r="14277" spans="3:10" ht="12" thickBot="1" x14ac:dyDescent="0.25">
      <c r="C14277" s="254"/>
      <c r="D14277" s="254"/>
      <c r="E14277" s="255"/>
      <c r="F14277" s="256"/>
      <c r="G14277" s="257"/>
      <c r="H14277" s="243">
        <f t="shared" ca="1" si="667"/>
        <v>45139</v>
      </c>
      <c r="I14277" s="244">
        <f t="shared" si="668"/>
        <v>43892</v>
      </c>
      <c r="J14277" s="244" t="str">
        <f t="shared" si="666"/>
        <v/>
      </c>
    </row>
    <row r="14278" spans="3:10" ht="12" thickBot="1" x14ac:dyDescent="0.25">
      <c r="C14278" s="254"/>
      <c r="D14278" s="254"/>
      <c r="E14278" s="255"/>
      <c r="F14278" s="256"/>
      <c r="G14278" s="257"/>
      <c r="H14278" s="243">
        <f t="shared" ca="1" si="667"/>
        <v>45139</v>
      </c>
      <c r="I14278" s="244">
        <f t="shared" si="668"/>
        <v>43892</v>
      </c>
      <c r="J14278" s="244" t="str">
        <f t="shared" ref="J14278:J14341" si="669">IF(G14278="","",IF(G14278&gt;=0,"Debitoren",IF(G14278&lt;0,"Kreditoren","")))</f>
        <v/>
      </c>
    </row>
    <row r="14279" spans="3:10" ht="12" thickBot="1" x14ac:dyDescent="0.25">
      <c r="C14279" s="254"/>
      <c r="D14279" s="254"/>
      <c r="E14279" s="255"/>
      <c r="F14279" s="256"/>
      <c r="G14279" s="257"/>
      <c r="H14279" s="243">
        <f t="shared" ref="H14279:H14342" ca="1" si="670">IF(F14279&lt;$F$2,EOMONTH($F$2,-1)+1,EOMONTH(F14279,-1)+1)</f>
        <v>45139</v>
      </c>
      <c r="I14279" s="244">
        <f t="shared" ref="I14279:I14342" si="671">IF(F14279&lt;$I$2,IF(   WEEKDAY(EOMONTH($I$2,-1)+1)=1,EOMONTH($I$2,-1)+1+1,EOMONTH($I$2,-1)+1),IF(WEEKDAY(F14279)=1,F14279+1,F14279))</f>
        <v>43892</v>
      </c>
      <c r="J14279" s="244" t="str">
        <f t="shared" si="669"/>
        <v/>
      </c>
    </row>
    <row r="14280" spans="3:10" ht="12" thickBot="1" x14ac:dyDescent="0.25">
      <c r="C14280" s="254"/>
      <c r="D14280" s="254"/>
      <c r="E14280" s="255"/>
      <c r="F14280" s="256"/>
      <c r="G14280" s="257"/>
      <c r="H14280" s="243">
        <f t="shared" ca="1" si="670"/>
        <v>45139</v>
      </c>
      <c r="I14280" s="244">
        <f t="shared" si="671"/>
        <v>43892</v>
      </c>
      <c r="J14280" s="244" t="str">
        <f t="shared" si="669"/>
        <v/>
      </c>
    </row>
    <row r="14281" spans="3:10" ht="12" thickBot="1" x14ac:dyDescent="0.25">
      <c r="C14281" s="254"/>
      <c r="D14281" s="254"/>
      <c r="E14281" s="255"/>
      <c r="F14281" s="256"/>
      <c r="G14281" s="257"/>
      <c r="H14281" s="243">
        <f t="shared" ca="1" si="670"/>
        <v>45139</v>
      </c>
      <c r="I14281" s="244">
        <f t="shared" si="671"/>
        <v>43892</v>
      </c>
      <c r="J14281" s="244" t="str">
        <f t="shared" si="669"/>
        <v/>
      </c>
    </row>
    <row r="14282" spans="3:10" ht="12" thickBot="1" x14ac:dyDescent="0.25">
      <c r="C14282" s="254"/>
      <c r="D14282" s="254"/>
      <c r="E14282" s="255"/>
      <c r="F14282" s="256"/>
      <c r="G14282" s="257"/>
      <c r="H14282" s="243">
        <f t="shared" ca="1" si="670"/>
        <v>45139</v>
      </c>
      <c r="I14282" s="244">
        <f t="shared" si="671"/>
        <v>43892</v>
      </c>
      <c r="J14282" s="244" t="str">
        <f t="shared" si="669"/>
        <v/>
      </c>
    </row>
    <row r="14283" spans="3:10" ht="12" thickBot="1" x14ac:dyDescent="0.25">
      <c r="C14283" s="254"/>
      <c r="D14283" s="254"/>
      <c r="E14283" s="255"/>
      <c r="F14283" s="256"/>
      <c r="G14283" s="257"/>
      <c r="H14283" s="243">
        <f t="shared" ca="1" si="670"/>
        <v>45139</v>
      </c>
      <c r="I14283" s="244">
        <f t="shared" si="671"/>
        <v>43892</v>
      </c>
      <c r="J14283" s="244" t="str">
        <f t="shared" si="669"/>
        <v/>
      </c>
    </row>
    <row r="14284" spans="3:10" ht="12" thickBot="1" x14ac:dyDescent="0.25">
      <c r="C14284" s="254"/>
      <c r="D14284" s="254"/>
      <c r="E14284" s="255"/>
      <c r="F14284" s="256"/>
      <c r="G14284" s="257"/>
      <c r="H14284" s="243">
        <f t="shared" ca="1" si="670"/>
        <v>45139</v>
      </c>
      <c r="I14284" s="244">
        <f t="shared" si="671"/>
        <v>43892</v>
      </c>
      <c r="J14284" s="244" t="str">
        <f t="shared" si="669"/>
        <v/>
      </c>
    </row>
    <row r="14285" spans="3:10" ht="12" thickBot="1" x14ac:dyDescent="0.25">
      <c r="C14285" s="254"/>
      <c r="D14285" s="254"/>
      <c r="E14285" s="255"/>
      <c r="F14285" s="256"/>
      <c r="G14285" s="257"/>
      <c r="H14285" s="243">
        <f t="shared" ca="1" si="670"/>
        <v>45139</v>
      </c>
      <c r="I14285" s="244">
        <f t="shared" si="671"/>
        <v>43892</v>
      </c>
      <c r="J14285" s="244" t="str">
        <f t="shared" si="669"/>
        <v/>
      </c>
    </row>
    <row r="14286" spans="3:10" ht="12" thickBot="1" x14ac:dyDescent="0.25">
      <c r="C14286" s="254"/>
      <c r="D14286" s="254"/>
      <c r="E14286" s="255"/>
      <c r="F14286" s="256"/>
      <c r="G14286" s="257"/>
      <c r="H14286" s="243">
        <f t="shared" ca="1" si="670"/>
        <v>45139</v>
      </c>
      <c r="I14286" s="244">
        <f t="shared" si="671"/>
        <v>43892</v>
      </c>
      <c r="J14286" s="244" t="str">
        <f t="shared" si="669"/>
        <v/>
      </c>
    </row>
    <row r="14287" spans="3:10" ht="12" thickBot="1" x14ac:dyDescent="0.25">
      <c r="C14287" s="254"/>
      <c r="D14287" s="254"/>
      <c r="E14287" s="255"/>
      <c r="F14287" s="256"/>
      <c r="G14287" s="257"/>
      <c r="H14287" s="243">
        <f t="shared" ca="1" si="670"/>
        <v>45139</v>
      </c>
      <c r="I14287" s="244">
        <f t="shared" si="671"/>
        <v>43892</v>
      </c>
      <c r="J14287" s="244" t="str">
        <f t="shared" si="669"/>
        <v/>
      </c>
    </row>
    <row r="14288" spans="3:10" ht="12" thickBot="1" x14ac:dyDescent="0.25">
      <c r="C14288" s="254"/>
      <c r="D14288" s="254"/>
      <c r="E14288" s="255"/>
      <c r="F14288" s="256"/>
      <c r="G14288" s="257"/>
      <c r="H14288" s="243">
        <f t="shared" ca="1" si="670"/>
        <v>45139</v>
      </c>
      <c r="I14288" s="244">
        <f t="shared" si="671"/>
        <v>43892</v>
      </c>
      <c r="J14288" s="244" t="str">
        <f t="shared" si="669"/>
        <v/>
      </c>
    </row>
    <row r="14289" spans="3:10" ht="12" thickBot="1" x14ac:dyDescent="0.25">
      <c r="C14289" s="254"/>
      <c r="D14289" s="254"/>
      <c r="E14289" s="255"/>
      <c r="F14289" s="256"/>
      <c r="G14289" s="257"/>
      <c r="H14289" s="243">
        <f t="shared" ca="1" si="670"/>
        <v>45139</v>
      </c>
      <c r="I14289" s="244">
        <f t="shared" si="671"/>
        <v>43892</v>
      </c>
      <c r="J14289" s="244" t="str">
        <f t="shared" si="669"/>
        <v/>
      </c>
    </row>
    <row r="14290" spans="3:10" ht="12" thickBot="1" x14ac:dyDescent="0.25">
      <c r="C14290" s="254"/>
      <c r="D14290" s="254"/>
      <c r="E14290" s="255"/>
      <c r="F14290" s="256"/>
      <c r="G14290" s="257"/>
      <c r="H14290" s="243">
        <f t="shared" ca="1" si="670"/>
        <v>45139</v>
      </c>
      <c r="I14290" s="244">
        <f t="shared" si="671"/>
        <v>43892</v>
      </c>
      <c r="J14290" s="244" t="str">
        <f t="shared" si="669"/>
        <v/>
      </c>
    </row>
    <row r="14291" spans="3:10" ht="12" thickBot="1" x14ac:dyDescent="0.25">
      <c r="C14291" s="254"/>
      <c r="D14291" s="254"/>
      <c r="E14291" s="255"/>
      <c r="F14291" s="256"/>
      <c r="G14291" s="257"/>
      <c r="H14291" s="243">
        <f t="shared" ca="1" si="670"/>
        <v>45139</v>
      </c>
      <c r="I14291" s="244">
        <f t="shared" si="671"/>
        <v>43892</v>
      </c>
      <c r="J14291" s="244" t="str">
        <f t="shared" si="669"/>
        <v/>
      </c>
    </row>
    <row r="14292" spans="3:10" ht="12" thickBot="1" x14ac:dyDescent="0.25">
      <c r="C14292" s="254"/>
      <c r="D14292" s="254"/>
      <c r="E14292" s="255"/>
      <c r="F14292" s="256"/>
      <c r="G14292" s="257"/>
      <c r="H14292" s="243">
        <f t="shared" ca="1" si="670"/>
        <v>45139</v>
      </c>
      <c r="I14292" s="244">
        <f t="shared" si="671"/>
        <v>43892</v>
      </c>
      <c r="J14292" s="244" t="str">
        <f t="shared" si="669"/>
        <v/>
      </c>
    </row>
    <row r="14293" spans="3:10" ht="12" thickBot="1" x14ac:dyDescent="0.25">
      <c r="C14293" s="254"/>
      <c r="D14293" s="254"/>
      <c r="E14293" s="255"/>
      <c r="F14293" s="256"/>
      <c r="G14293" s="257"/>
      <c r="H14293" s="243">
        <f t="shared" ca="1" si="670"/>
        <v>45139</v>
      </c>
      <c r="I14293" s="244">
        <f t="shared" si="671"/>
        <v>43892</v>
      </c>
      <c r="J14293" s="244" t="str">
        <f t="shared" si="669"/>
        <v/>
      </c>
    </row>
    <row r="14294" spans="3:10" ht="12" thickBot="1" x14ac:dyDescent="0.25">
      <c r="C14294" s="254"/>
      <c r="D14294" s="254"/>
      <c r="E14294" s="255"/>
      <c r="F14294" s="256"/>
      <c r="G14294" s="257"/>
      <c r="H14294" s="243">
        <f t="shared" ca="1" si="670"/>
        <v>45139</v>
      </c>
      <c r="I14294" s="244">
        <f t="shared" si="671"/>
        <v>43892</v>
      </c>
      <c r="J14294" s="244" t="str">
        <f t="shared" si="669"/>
        <v/>
      </c>
    </row>
    <row r="14295" spans="3:10" ht="12" thickBot="1" x14ac:dyDescent="0.25">
      <c r="C14295" s="254"/>
      <c r="D14295" s="254"/>
      <c r="E14295" s="255"/>
      <c r="F14295" s="256"/>
      <c r="G14295" s="257"/>
      <c r="H14295" s="243">
        <f t="shared" ca="1" si="670"/>
        <v>45139</v>
      </c>
      <c r="I14295" s="244">
        <f t="shared" si="671"/>
        <v>43892</v>
      </c>
      <c r="J14295" s="244" t="str">
        <f t="shared" si="669"/>
        <v/>
      </c>
    </row>
    <row r="14296" spans="3:10" ht="12" thickBot="1" x14ac:dyDescent="0.25">
      <c r="C14296" s="254"/>
      <c r="D14296" s="254"/>
      <c r="E14296" s="255"/>
      <c r="F14296" s="256"/>
      <c r="G14296" s="257"/>
      <c r="H14296" s="243">
        <f t="shared" ca="1" si="670"/>
        <v>45139</v>
      </c>
      <c r="I14296" s="244">
        <f t="shared" si="671"/>
        <v>43892</v>
      </c>
      <c r="J14296" s="244" t="str">
        <f t="shared" si="669"/>
        <v/>
      </c>
    </row>
    <row r="14297" spans="3:10" ht="12" thickBot="1" x14ac:dyDescent="0.25">
      <c r="C14297" s="254"/>
      <c r="D14297" s="254"/>
      <c r="E14297" s="255"/>
      <c r="F14297" s="256"/>
      <c r="G14297" s="257"/>
      <c r="H14297" s="243">
        <f t="shared" ca="1" si="670"/>
        <v>45139</v>
      </c>
      <c r="I14297" s="244">
        <f t="shared" si="671"/>
        <v>43892</v>
      </c>
      <c r="J14297" s="244" t="str">
        <f t="shared" si="669"/>
        <v/>
      </c>
    </row>
    <row r="14298" spans="3:10" ht="12" thickBot="1" x14ac:dyDescent="0.25">
      <c r="C14298" s="254"/>
      <c r="D14298" s="254"/>
      <c r="E14298" s="255"/>
      <c r="F14298" s="256"/>
      <c r="G14298" s="257"/>
      <c r="H14298" s="243">
        <f t="shared" ca="1" si="670"/>
        <v>45139</v>
      </c>
      <c r="I14298" s="244">
        <f t="shared" si="671"/>
        <v>43892</v>
      </c>
      <c r="J14298" s="244" t="str">
        <f t="shared" si="669"/>
        <v/>
      </c>
    </row>
    <row r="14299" spans="3:10" ht="12" thickBot="1" x14ac:dyDescent="0.25">
      <c r="C14299" s="254"/>
      <c r="D14299" s="254"/>
      <c r="E14299" s="255"/>
      <c r="F14299" s="256"/>
      <c r="G14299" s="257"/>
      <c r="H14299" s="243">
        <f t="shared" ca="1" si="670"/>
        <v>45139</v>
      </c>
      <c r="I14299" s="244">
        <f t="shared" si="671"/>
        <v>43892</v>
      </c>
      <c r="J14299" s="244" t="str">
        <f t="shared" si="669"/>
        <v/>
      </c>
    </row>
    <row r="14300" spans="3:10" ht="12" thickBot="1" x14ac:dyDescent="0.25">
      <c r="C14300" s="254"/>
      <c r="D14300" s="254"/>
      <c r="E14300" s="255"/>
      <c r="F14300" s="256"/>
      <c r="G14300" s="257"/>
      <c r="H14300" s="243">
        <f t="shared" ca="1" si="670"/>
        <v>45139</v>
      </c>
      <c r="I14300" s="244">
        <f t="shared" si="671"/>
        <v>43892</v>
      </c>
      <c r="J14300" s="244" t="str">
        <f t="shared" si="669"/>
        <v/>
      </c>
    </row>
    <row r="14301" spans="3:10" ht="12" thickBot="1" x14ac:dyDescent="0.25">
      <c r="C14301" s="254"/>
      <c r="D14301" s="254"/>
      <c r="E14301" s="255"/>
      <c r="F14301" s="256"/>
      <c r="G14301" s="257"/>
      <c r="H14301" s="243">
        <f t="shared" ca="1" si="670"/>
        <v>45139</v>
      </c>
      <c r="I14301" s="244">
        <f t="shared" si="671"/>
        <v>43892</v>
      </c>
      <c r="J14301" s="244" t="str">
        <f t="shared" si="669"/>
        <v/>
      </c>
    </row>
    <row r="14302" spans="3:10" ht="12" thickBot="1" x14ac:dyDescent="0.25">
      <c r="C14302" s="254"/>
      <c r="D14302" s="254"/>
      <c r="E14302" s="255"/>
      <c r="F14302" s="256"/>
      <c r="G14302" s="257"/>
      <c r="H14302" s="243">
        <f t="shared" ca="1" si="670"/>
        <v>45139</v>
      </c>
      <c r="I14302" s="244">
        <f t="shared" si="671"/>
        <v>43892</v>
      </c>
      <c r="J14302" s="244" t="str">
        <f t="shared" si="669"/>
        <v/>
      </c>
    </row>
    <row r="14303" spans="3:10" ht="12" thickBot="1" x14ac:dyDescent="0.25">
      <c r="C14303" s="254"/>
      <c r="D14303" s="254"/>
      <c r="E14303" s="255"/>
      <c r="F14303" s="256"/>
      <c r="G14303" s="257"/>
      <c r="H14303" s="243">
        <f t="shared" ca="1" si="670"/>
        <v>45139</v>
      </c>
      <c r="I14303" s="244">
        <f t="shared" si="671"/>
        <v>43892</v>
      </c>
      <c r="J14303" s="244" t="str">
        <f t="shared" si="669"/>
        <v/>
      </c>
    </row>
    <row r="14304" spans="3:10" ht="12" thickBot="1" x14ac:dyDescent="0.25">
      <c r="C14304" s="254"/>
      <c r="D14304" s="254"/>
      <c r="E14304" s="255"/>
      <c r="F14304" s="256"/>
      <c r="G14304" s="257"/>
      <c r="H14304" s="243">
        <f t="shared" ca="1" si="670"/>
        <v>45139</v>
      </c>
      <c r="I14304" s="244">
        <f t="shared" si="671"/>
        <v>43892</v>
      </c>
      <c r="J14304" s="244" t="str">
        <f t="shared" si="669"/>
        <v/>
      </c>
    </row>
    <row r="14305" spans="3:10" ht="12" thickBot="1" x14ac:dyDescent="0.25">
      <c r="C14305" s="254"/>
      <c r="D14305" s="254"/>
      <c r="E14305" s="255"/>
      <c r="F14305" s="256"/>
      <c r="G14305" s="257"/>
      <c r="H14305" s="243">
        <f t="shared" ca="1" si="670"/>
        <v>45139</v>
      </c>
      <c r="I14305" s="244">
        <f t="shared" si="671"/>
        <v>43892</v>
      </c>
      <c r="J14305" s="244" t="str">
        <f t="shared" si="669"/>
        <v/>
      </c>
    </row>
    <row r="14306" spans="3:10" ht="12" thickBot="1" x14ac:dyDescent="0.25">
      <c r="C14306" s="254"/>
      <c r="D14306" s="254"/>
      <c r="E14306" s="255"/>
      <c r="F14306" s="256"/>
      <c r="G14306" s="257"/>
      <c r="H14306" s="243">
        <f t="shared" ca="1" si="670"/>
        <v>45139</v>
      </c>
      <c r="I14306" s="244">
        <f t="shared" si="671"/>
        <v>43892</v>
      </c>
      <c r="J14306" s="244" t="str">
        <f t="shared" si="669"/>
        <v/>
      </c>
    </row>
    <row r="14307" spans="3:10" ht="12" thickBot="1" x14ac:dyDescent="0.25">
      <c r="C14307" s="254"/>
      <c r="D14307" s="254"/>
      <c r="E14307" s="255"/>
      <c r="F14307" s="256"/>
      <c r="G14307" s="257"/>
      <c r="H14307" s="243">
        <f t="shared" ca="1" si="670"/>
        <v>45139</v>
      </c>
      <c r="I14307" s="244">
        <f t="shared" si="671"/>
        <v>43892</v>
      </c>
      <c r="J14307" s="244" t="str">
        <f t="shared" si="669"/>
        <v/>
      </c>
    </row>
    <row r="14308" spans="3:10" ht="12" thickBot="1" x14ac:dyDescent="0.25">
      <c r="C14308" s="254"/>
      <c r="D14308" s="254"/>
      <c r="E14308" s="255"/>
      <c r="F14308" s="256"/>
      <c r="G14308" s="257"/>
      <c r="H14308" s="243">
        <f t="shared" ca="1" si="670"/>
        <v>45139</v>
      </c>
      <c r="I14308" s="244">
        <f t="shared" si="671"/>
        <v>43892</v>
      </c>
      <c r="J14308" s="244" t="str">
        <f t="shared" si="669"/>
        <v/>
      </c>
    </row>
    <row r="14309" spans="3:10" ht="12" thickBot="1" x14ac:dyDescent="0.25">
      <c r="C14309" s="254"/>
      <c r="D14309" s="254"/>
      <c r="E14309" s="255"/>
      <c r="F14309" s="256"/>
      <c r="G14309" s="257"/>
      <c r="H14309" s="243">
        <f t="shared" ca="1" si="670"/>
        <v>45139</v>
      </c>
      <c r="I14309" s="244">
        <f t="shared" si="671"/>
        <v>43892</v>
      </c>
      <c r="J14309" s="244" t="str">
        <f t="shared" si="669"/>
        <v/>
      </c>
    </row>
    <row r="14310" spans="3:10" ht="12" thickBot="1" x14ac:dyDescent="0.25">
      <c r="C14310" s="254"/>
      <c r="D14310" s="254"/>
      <c r="E14310" s="255"/>
      <c r="F14310" s="256"/>
      <c r="G14310" s="257"/>
      <c r="H14310" s="243">
        <f t="shared" ca="1" si="670"/>
        <v>45139</v>
      </c>
      <c r="I14310" s="244">
        <f t="shared" si="671"/>
        <v>43892</v>
      </c>
      <c r="J14310" s="244" t="str">
        <f t="shared" si="669"/>
        <v/>
      </c>
    </row>
    <row r="14311" spans="3:10" ht="12" thickBot="1" x14ac:dyDescent="0.25">
      <c r="C14311" s="254"/>
      <c r="D14311" s="254"/>
      <c r="E14311" s="255"/>
      <c r="F14311" s="256"/>
      <c r="G14311" s="257"/>
      <c r="H14311" s="243">
        <f t="shared" ca="1" si="670"/>
        <v>45139</v>
      </c>
      <c r="I14311" s="244">
        <f t="shared" si="671"/>
        <v>43892</v>
      </c>
      <c r="J14311" s="244" t="str">
        <f t="shared" si="669"/>
        <v/>
      </c>
    </row>
    <row r="14312" spans="3:10" ht="12" thickBot="1" x14ac:dyDescent="0.25">
      <c r="C14312" s="254"/>
      <c r="D14312" s="254"/>
      <c r="E14312" s="255"/>
      <c r="F14312" s="256"/>
      <c r="G14312" s="257"/>
      <c r="H14312" s="243">
        <f t="shared" ca="1" si="670"/>
        <v>45139</v>
      </c>
      <c r="I14312" s="244">
        <f t="shared" si="671"/>
        <v>43892</v>
      </c>
      <c r="J14312" s="244" t="str">
        <f t="shared" si="669"/>
        <v/>
      </c>
    </row>
    <row r="14313" spans="3:10" ht="12" thickBot="1" x14ac:dyDescent="0.25">
      <c r="C14313" s="254"/>
      <c r="D14313" s="254"/>
      <c r="E14313" s="255"/>
      <c r="F14313" s="256"/>
      <c r="G14313" s="257"/>
      <c r="H14313" s="243">
        <f t="shared" ca="1" si="670"/>
        <v>45139</v>
      </c>
      <c r="I14313" s="244">
        <f t="shared" si="671"/>
        <v>43892</v>
      </c>
      <c r="J14313" s="244" t="str">
        <f t="shared" si="669"/>
        <v/>
      </c>
    </row>
    <row r="14314" spans="3:10" ht="12" thickBot="1" x14ac:dyDescent="0.25">
      <c r="C14314" s="254"/>
      <c r="D14314" s="254"/>
      <c r="E14314" s="255"/>
      <c r="F14314" s="256"/>
      <c r="G14314" s="257"/>
      <c r="H14314" s="243">
        <f t="shared" ca="1" si="670"/>
        <v>45139</v>
      </c>
      <c r="I14314" s="244">
        <f t="shared" si="671"/>
        <v>43892</v>
      </c>
      <c r="J14314" s="244" t="str">
        <f t="shared" si="669"/>
        <v/>
      </c>
    </row>
    <row r="14315" spans="3:10" ht="12" thickBot="1" x14ac:dyDescent="0.25">
      <c r="C14315" s="254"/>
      <c r="D14315" s="254"/>
      <c r="E14315" s="255"/>
      <c r="F14315" s="256"/>
      <c r="G14315" s="257"/>
      <c r="H14315" s="243">
        <f t="shared" ca="1" si="670"/>
        <v>45139</v>
      </c>
      <c r="I14315" s="244">
        <f t="shared" si="671"/>
        <v>43892</v>
      </c>
      <c r="J14315" s="244" t="str">
        <f t="shared" si="669"/>
        <v/>
      </c>
    </row>
    <row r="14316" spans="3:10" ht="12" thickBot="1" x14ac:dyDescent="0.25">
      <c r="C14316" s="254"/>
      <c r="D14316" s="254"/>
      <c r="E14316" s="255"/>
      <c r="F14316" s="256"/>
      <c r="G14316" s="257"/>
      <c r="H14316" s="243">
        <f t="shared" ca="1" si="670"/>
        <v>45139</v>
      </c>
      <c r="I14316" s="244">
        <f t="shared" si="671"/>
        <v>43892</v>
      </c>
      <c r="J14316" s="244" t="str">
        <f t="shared" si="669"/>
        <v/>
      </c>
    </row>
    <row r="14317" spans="3:10" ht="12" thickBot="1" x14ac:dyDescent="0.25">
      <c r="C14317" s="254"/>
      <c r="D14317" s="254"/>
      <c r="E14317" s="255"/>
      <c r="F14317" s="256"/>
      <c r="G14317" s="257"/>
      <c r="H14317" s="243">
        <f t="shared" ca="1" si="670"/>
        <v>45139</v>
      </c>
      <c r="I14317" s="244">
        <f t="shared" si="671"/>
        <v>43892</v>
      </c>
      <c r="J14317" s="244" t="str">
        <f t="shared" si="669"/>
        <v/>
      </c>
    </row>
    <row r="14318" spans="3:10" ht="12" thickBot="1" x14ac:dyDescent="0.25">
      <c r="C14318" s="254"/>
      <c r="D14318" s="254"/>
      <c r="E14318" s="255"/>
      <c r="F14318" s="256"/>
      <c r="G14318" s="257"/>
      <c r="H14318" s="243">
        <f t="shared" ca="1" si="670"/>
        <v>45139</v>
      </c>
      <c r="I14318" s="244">
        <f t="shared" si="671"/>
        <v>43892</v>
      </c>
      <c r="J14318" s="244" t="str">
        <f t="shared" si="669"/>
        <v/>
      </c>
    </row>
    <row r="14319" spans="3:10" ht="12" thickBot="1" x14ac:dyDescent="0.25">
      <c r="C14319" s="254"/>
      <c r="D14319" s="254"/>
      <c r="E14319" s="255"/>
      <c r="F14319" s="256"/>
      <c r="G14319" s="257"/>
      <c r="H14319" s="243">
        <f t="shared" ca="1" si="670"/>
        <v>45139</v>
      </c>
      <c r="I14319" s="244">
        <f t="shared" si="671"/>
        <v>43892</v>
      </c>
      <c r="J14319" s="244" t="str">
        <f t="shared" si="669"/>
        <v/>
      </c>
    </row>
    <row r="14320" spans="3:10" ht="12" thickBot="1" x14ac:dyDescent="0.25">
      <c r="C14320" s="254"/>
      <c r="D14320" s="254"/>
      <c r="E14320" s="255"/>
      <c r="F14320" s="256"/>
      <c r="G14320" s="257"/>
      <c r="H14320" s="243">
        <f t="shared" ca="1" si="670"/>
        <v>45139</v>
      </c>
      <c r="I14320" s="244">
        <f t="shared" si="671"/>
        <v>43892</v>
      </c>
      <c r="J14320" s="244" t="str">
        <f t="shared" si="669"/>
        <v/>
      </c>
    </row>
    <row r="14321" spans="3:10" ht="12" thickBot="1" x14ac:dyDescent="0.25">
      <c r="C14321" s="254"/>
      <c r="D14321" s="254"/>
      <c r="E14321" s="255"/>
      <c r="F14321" s="256"/>
      <c r="G14321" s="257"/>
      <c r="H14321" s="243">
        <f t="shared" ca="1" si="670"/>
        <v>45139</v>
      </c>
      <c r="I14321" s="244">
        <f t="shared" si="671"/>
        <v>43892</v>
      </c>
      <c r="J14321" s="244" t="str">
        <f t="shared" si="669"/>
        <v/>
      </c>
    </row>
    <row r="14322" spans="3:10" ht="12" thickBot="1" x14ac:dyDescent="0.25">
      <c r="C14322" s="254"/>
      <c r="D14322" s="254"/>
      <c r="E14322" s="255"/>
      <c r="F14322" s="256"/>
      <c r="G14322" s="257"/>
      <c r="H14322" s="243">
        <f t="shared" ca="1" si="670"/>
        <v>45139</v>
      </c>
      <c r="I14322" s="244">
        <f t="shared" si="671"/>
        <v>43892</v>
      </c>
      <c r="J14322" s="244" t="str">
        <f t="shared" si="669"/>
        <v/>
      </c>
    </row>
    <row r="14323" spans="3:10" ht="12" thickBot="1" x14ac:dyDescent="0.25">
      <c r="C14323" s="254"/>
      <c r="D14323" s="254"/>
      <c r="E14323" s="255"/>
      <c r="F14323" s="256"/>
      <c r="G14323" s="257"/>
      <c r="H14323" s="243">
        <f t="shared" ca="1" si="670"/>
        <v>45139</v>
      </c>
      <c r="I14323" s="244">
        <f t="shared" si="671"/>
        <v>43892</v>
      </c>
      <c r="J14323" s="244" t="str">
        <f t="shared" si="669"/>
        <v/>
      </c>
    </row>
    <row r="14324" spans="3:10" ht="12" thickBot="1" x14ac:dyDescent="0.25">
      <c r="C14324" s="254"/>
      <c r="D14324" s="254"/>
      <c r="E14324" s="255"/>
      <c r="F14324" s="256"/>
      <c r="G14324" s="257"/>
      <c r="H14324" s="243">
        <f t="shared" ca="1" si="670"/>
        <v>45139</v>
      </c>
      <c r="I14324" s="244">
        <f t="shared" si="671"/>
        <v>43892</v>
      </c>
      <c r="J14324" s="244" t="str">
        <f t="shared" si="669"/>
        <v/>
      </c>
    </row>
    <row r="14325" spans="3:10" ht="12" thickBot="1" x14ac:dyDescent="0.25">
      <c r="C14325" s="254"/>
      <c r="D14325" s="254"/>
      <c r="E14325" s="255"/>
      <c r="F14325" s="256"/>
      <c r="G14325" s="257"/>
      <c r="H14325" s="243">
        <f t="shared" ca="1" si="670"/>
        <v>45139</v>
      </c>
      <c r="I14325" s="244">
        <f t="shared" si="671"/>
        <v>43892</v>
      </c>
      <c r="J14325" s="244" t="str">
        <f t="shared" si="669"/>
        <v/>
      </c>
    </row>
    <row r="14326" spans="3:10" ht="12" thickBot="1" x14ac:dyDescent="0.25">
      <c r="C14326" s="254"/>
      <c r="D14326" s="254"/>
      <c r="E14326" s="255"/>
      <c r="F14326" s="256"/>
      <c r="G14326" s="257"/>
      <c r="H14326" s="243">
        <f t="shared" ca="1" si="670"/>
        <v>45139</v>
      </c>
      <c r="I14326" s="244">
        <f t="shared" si="671"/>
        <v>43892</v>
      </c>
      <c r="J14326" s="244" t="str">
        <f t="shared" si="669"/>
        <v/>
      </c>
    </row>
    <row r="14327" spans="3:10" ht="12" thickBot="1" x14ac:dyDescent="0.25">
      <c r="C14327" s="254"/>
      <c r="D14327" s="254"/>
      <c r="E14327" s="255"/>
      <c r="F14327" s="256"/>
      <c r="G14327" s="257"/>
      <c r="H14327" s="243">
        <f t="shared" ca="1" si="670"/>
        <v>45139</v>
      </c>
      <c r="I14327" s="244">
        <f t="shared" si="671"/>
        <v>43892</v>
      </c>
      <c r="J14327" s="244" t="str">
        <f t="shared" si="669"/>
        <v/>
      </c>
    </row>
    <row r="14328" spans="3:10" ht="12" thickBot="1" x14ac:dyDescent="0.25">
      <c r="C14328" s="254"/>
      <c r="D14328" s="254"/>
      <c r="E14328" s="255"/>
      <c r="F14328" s="256"/>
      <c r="G14328" s="257"/>
      <c r="H14328" s="243">
        <f t="shared" ca="1" si="670"/>
        <v>45139</v>
      </c>
      <c r="I14328" s="244">
        <f t="shared" si="671"/>
        <v>43892</v>
      </c>
      <c r="J14328" s="244" t="str">
        <f t="shared" si="669"/>
        <v/>
      </c>
    </row>
    <row r="14329" spans="3:10" ht="12" thickBot="1" x14ac:dyDescent="0.25">
      <c r="C14329" s="254"/>
      <c r="D14329" s="254"/>
      <c r="E14329" s="255"/>
      <c r="F14329" s="256"/>
      <c r="G14329" s="257"/>
      <c r="H14329" s="243">
        <f t="shared" ca="1" si="670"/>
        <v>45139</v>
      </c>
      <c r="I14329" s="244">
        <f t="shared" si="671"/>
        <v>43892</v>
      </c>
      <c r="J14329" s="244" t="str">
        <f t="shared" si="669"/>
        <v/>
      </c>
    </row>
    <row r="14330" spans="3:10" ht="12" thickBot="1" x14ac:dyDescent="0.25">
      <c r="C14330" s="254"/>
      <c r="D14330" s="254"/>
      <c r="E14330" s="255"/>
      <c r="F14330" s="256"/>
      <c r="G14330" s="257"/>
      <c r="H14330" s="243">
        <f t="shared" ca="1" si="670"/>
        <v>45139</v>
      </c>
      <c r="I14330" s="244">
        <f t="shared" si="671"/>
        <v>43892</v>
      </c>
      <c r="J14330" s="244" t="str">
        <f t="shared" si="669"/>
        <v/>
      </c>
    </row>
    <row r="14331" spans="3:10" ht="12" thickBot="1" x14ac:dyDescent="0.25">
      <c r="C14331" s="254"/>
      <c r="D14331" s="254"/>
      <c r="E14331" s="255"/>
      <c r="F14331" s="256"/>
      <c r="G14331" s="257"/>
      <c r="H14331" s="243">
        <f t="shared" ca="1" si="670"/>
        <v>45139</v>
      </c>
      <c r="I14331" s="244">
        <f t="shared" si="671"/>
        <v>43892</v>
      </c>
      <c r="J14331" s="244" t="str">
        <f t="shared" si="669"/>
        <v/>
      </c>
    </row>
    <row r="14332" spans="3:10" ht="12" thickBot="1" x14ac:dyDescent="0.25">
      <c r="C14332" s="254"/>
      <c r="D14332" s="254"/>
      <c r="E14332" s="255"/>
      <c r="F14332" s="256"/>
      <c r="G14332" s="257"/>
      <c r="H14332" s="243">
        <f t="shared" ca="1" si="670"/>
        <v>45139</v>
      </c>
      <c r="I14332" s="244">
        <f t="shared" si="671"/>
        <v>43892</v>
      </c>
      <c r="J14332" s="244" t="str">
        <f t="shared" si="669"/>
        <v/>
      </c>
    </row>
    <row r="14333" spans="3:10" ht="12" thickBot="1" x14ac:dyDescent="0.25">
      <c r="C14333" s="254"/>
      <c r="D14333" s="254"/>
      <c r="E14333" s="255"/>
      <c r="F14333" s="256"/>
      <c r="G14333" s="257"/>
      <c r="H14333" s="243">
        <f t="shared" ca="1" si="670"/>
        <v>45139</v>
      </c>
      <c r="I14333" s="244">
        <f t="shared" si="671"/>
        <v>43892</v>
      </c>
      <c r="J14333" s="244" t="str">
        <f t="shared" si="669"/>
        <v/>
      </c>
    </row>
    <row r="14334" spans="3:10" ht="12" thickBot="1" x14ac:dyDescent="0.25">
      <c r="C14334" s="254"/>
      <c r="D14334" s="254"/>
      <c r="E14334" s="255"/>
      <c r="F14334" s="256"/>
      <c r="G14334" s="257"/>
      <c r="H14334" s="243">
        <f t="shared" ca="1" si="670"/>
        <v>45139</v>
      </c>
      <c r="I14334" s="244">
        <f t="shared" si="671"/>
        <v>43892</v>
      </c>
      <c r="J14334" s="244" t="str">
        <f t="shared" si="669"/>
        <v/>
      </c>
    </row>
    <row r="14335" spans="3:10" ht="12" thickBot="1" x14ac:dyDescent="0.25">
      <c r="C14335" s="254"/>
      <c r="D14335" s="254"/>
      <c r="E14335" s="255"/>
      <c r="F14335" s="256"/>
      <c r="G14335" s="257"/>
      <c r="H14335" s="243">
        <f t="shared" ca="1" si="670"/>
        <v>45139</v>
      </c>
      <c r="I14335" s="244">
        <f t="shared" si="671"/>
        <v>43892</v>
      </c>
      <c r="J14335" s="244" t="str">
        <f t="shared" si="669"/>
        <v/>
      </c>
    </row>
    <row r="14336" spans="3:10" ht="12" thickBot="1" x14ac:dyDescent="0.25">
      <c r="C14336" s="254"/>
      <c r="D14336" s="254"/>
      <c r="E14336" s="255"/>
      <c r="F14336" s="256"/>
      <c r="G14336" s="257"/>
      <c r="H14336" s="243">
        <f t="shared" ca="1" si="670"/>
        <v>45139</v>
      </c>
      <c r="I14336" s="244">
        <f t="shared" si="671"/>
        <v>43892</v>
      </c>
      <c r="J14336" s="244" t="str">
        <f t="shared" si="669"/>
        <v/>
      </c>
    </row>
    <row r="14337" spans="3:10" ht="12" thickBot="1" x14ac:dyDescent="0.25">
      <c r="C14337" s="254"/>
      <c r="D14337" s="254"/>
      <c r="E14337" s="255"/>
      <c r="F14337" s="256"/>
      <c r="G14337" s="257"/>
      <c r="H14337" s="243">
        <f t="shared" ca="1" si="670"/>
        <v>45139</v>
      </c>
      <c r="I14337" s="244">
        <f t="shared" si="671"/>
        <v>43892</v>
      </c>
      <c r="J14337" s="244" t="str">
        <f t="shared" si="669"/>
        <v/>
      </c>
    </row>
    <row r="14338" spans="3:10" ht="12" thickBot="1" x14ac:dyDescent="0.25">
      <c r="C14338" s="254"/>
      <c r="D14338" s="254"/>
      <c r="E14338" s="255"/>
      <c r="F14338" s="256"/>
      <c r="G14338" s="257"/>
      <c r="H14338" s="243">
        <f t="shared" ca="1" si="670"/>
        <v>45139</v>
      </c>
      <c r="I14338" s="244">
        <f t="shared" si="671"/>
        <v>43892</v>
      </c>
      <c r="J14338" s="244" t="str">
        <f t="shared" si="669"/>
        <v/>
      </c>
    </row>
    <row r="14339" spans="3:10" ht="12" thickBot="1" x14ac:dyDescent="0.25">
      <c r="C14339" s="254"/>
      <c r="D14339" s="254"/>
      <c r="E14339" s="255"/>
      <c r="F14339" s="256"/>
      <c r="G14339" s="257"/>
      <c r="H14339" s="243">
        <f t="shared" ca="1" si="670"/>
        <v>45139</v>
      </c>
      <c r="I14339" s="244">
        <f t="shared" si="671"/>
        <v>43892</v>
      </c>
      <c r="J14339" s="244" t="str">
        <f t="shared" si="669"/>
        <v/>
      </c>
    </row>
    <row r="14340" spans="3:10" ht="12" thickBot="1" x14ac:dyDescent="0.25">
      <c r="C14340" s="254"/>
      <c r="D14340" s="254"/>
      <c r="E14340" s="255"/>
      <c r="F14340" s="256"/>
      <c r="G14340" s="257"/>
      <c r="H14340" s="243">
        <f t="shared" ca="1" si="670"/>
        <v>45139</v>
      </c>
      <c r="I14340" s="244">
        <f t="shared" si="671"/>
        <v>43892</v>
      </c>
      <c r="J14340" s="244" t="str">
        <f t="shared" si="669"/>
        <v/>
      </c>
    </row>
    <row r="14341" spans="3:10" ht="12" thickBot="1" x14ac:dyDescent="0.25">
      <c r="C14341" s="254"/>
      <c r="D14341" s="254"/>
      <c r="E14341" s="255"/>
      <c r="F14341" s="256"/>
      <c r="G14341" s="257"/>
      <c r="H14341" s="243">
        <f t="shared" ca="1" si="670"/>
        <v>45139</v>
      </c>
      <c r="I14341" s="244">
        <f t="shared" si="671"/>
        <v>43892</v>
      </c>
      <c r="J14341" s="244" t="str">
        <f t="shared" si="669"/>
        <v/>
      </c>
    </row>
    <row r="14342" spans="3:10" ht="12" thickBot="1" x14ac:dyDescent="0.25">
      <c r="C14342" s="254"/>
      <c r="D14342" s="254"/>
      <c r="E14342" s="255"/>
      <c r="F14342" s="256"/>
      <c r="G14342" s="257"/>
      <c r="H14342" s="243">
        <f t="shared" ca="1" si="670"/>
        <v>45139</v>
      </c>
      <c r="I14342" s="244">
        <f t="shared" si="671"/>
        <v>43892</v>
      </c>
      <c r="J14342" s="244" t="str">
        <f t="shared" ref="J14342:J14405" si="672">IF(G14342="","",IF(G14342&gt;=0,"Debitoren",IF(G14342&lt;0,"Kreditoren","")))</f>
        <v/>
      </c>
    </row>
    <row r="14343" spans="3:10" ht="12" thickBot="1" x14ac:dyDescent="0.25">
      <c r="C14343" s="254"/>
      <c r="D14343" s="254"/>
      <c r="E14343" s="255"/>
      <c r="F14343" s="256"/>
      <c r="G14343" s="257"/>
      <c r="H14343" s="243">
        <f t="shared" ref="H14343:H14406" ca="1" si="673">IF(F14343&lt;$F$2,EOMONTH($F$2,-1)+1,EOMONTH(F14343,-1)+1)</f>
        <v>45139</v>
      </c>
      <c r="I14343" s="244">
        <f t="shared" ref="I14343:I14406" si="674">IF(F14343&lt;$I$2,IF(   WEEKDAY(EOMONTH($I$2,-1)+1)=1,EOMONTH($I$2,-1)+1+1,EOMONTH($I$2,-1)+1),IF(WEEKDAY(F14343)=1,F14343+1,F14343))</f>
        <v>43892</v>
      </c>
      <c r="J14343" s="244" t="str">
        <f t="shared" si="672"/>
        <v/>
      </c>
    </row>
    <row r="14344" spans="3:10" ht="12" thickBot="1" x14ac:dyDescent="0.25">
      <c r="C14344" s="254"/>
      <c r="D14344" s="254"/>
      <c r="E14344" s="255"/>
      <c r="F14344" s="256"/>
      <c r="G14344" s="257"/>
      <c r="H14344" s="243">
        <f t="shared" ca="1" si="673"/>
        <v>45139</v>
      </c>
      <c r="I14344" s="244">
        <f t="shared" si="674"/>
        <v>43892</v>
      </c>
      <c r="J14344" s="244" t="str">
        <f t="shared" si="672"/>
        <v/>
      </c>
    </row>
    <row r="14345" spans="3:10" ht="12" thickBot="1" x14ac:dyDescent="0.25">
      <c r="C14345" s="254"/>
      <c r="D14345" s="254"/>
      <c r="E14345" s="255"/>
      <c r="F14345" s="256"/>
      <c r="G14345" s="257"/>
      <c r="H14345" s="243">
        <f t="shared" ca="1" si="673"/>
        <v>45139</v>
      </c>
      <c r="I14345" s="244">
        <f t="shared" si="674"/>
        <v>43892</v>
      </c>
      <c r="J14345" s="244" t="str">
        <f t="shared" si="672"/>
        <v/>
      </c>
    </row>
    <row r="14346" spans="3:10" ht="12" thickBot="1" x14ac:dyDescent="0.25">
      <c r="C14346" s="254"/>
      <c r="D14346" s="254"/>
      <c r="E14346" s="255"/>
      <c r="F14346" s="256"/>
      <c r="G14346" s="257"/>
      <c r="H14346" s="243">
        <f t="shared" ca="1" si="673"/>
        <v>45139</v>
      </c>
      <c r="I14346" s="244">
        <f t="shared" si="674"/>
        <v>43892</v>
      </c>
      <c r="J14346" s="244" t="str">
        <f t="shared" si="672"/>
        <v/>
      </c>
    </row>
    <row r="14347" spans="3:10" ht="12" thickBot="1" x14ac:dyDescent="0.25">
      <c r="C14347" s="254"/>
      <c r="D14347" s="254"/>
      <c r="E14347" s="255"/>
      <c r="F14347" s="256"/>
      <c r="G14347" s="257"/>
      <c r="H14347" s="243">
        <f t="shared" ca="1" si="673"/>
        <v>45139</v>
      </c>
      <c r="I14347" s="244">
        <f t="shared" si="674"/>
        <v>43892</v>
      </c>
      <c r="J14347" s="244" t="str">
        <f t="shared" si="672"/>
        <v/>
      </c>
    </row>
    <row r="14348" spans="3:10" ht="12" thickBot="1" x14ac:dyDescent="0.25">
      <c r="C14348" s="254"/>
      <c r="D14348" s="254"/>
      <c r="E14348" s="255"/>
      <c r="F14348" s="256"/>
      <c r="G14348" s="257"/>
      <c r="H14348" s="243">
        <f t="shared" ca="1" si="673"/>
        <v>45139</v>
      </c>
      <c r="I14348" s="244">
        <f t="shared" si="674"/>
        <v>43892</v>
      </c>
      <c r="J14348" s="244" t="str">
        <f t="shared" si="672"/>
        <v/>
      </c>
    </row>
    <row r="14349" spans="3:10" ht="12" thickBot="1" x14ac:dyDescent="0.25">
      <c r="C14349" s="254"/>
      <c r="D14349" s="254"/>
      <c r="E14349" s="255"/>
      <c r="F14349" s="256"/>
      <c r="G14349" s="257"/>
      <c r="H14349" s="243">
        <f t="shared" ca="1" si="673"/>
        <v>45139</v>
      </c>
      <c r="I14349" s="244">
        <f t="shared" si="674"/>
        <v>43892</v>
      </c>
      <c r="J14349" s="244" t="str">
        <f t="shared" si="672"/>
        <v/>
      </c>
    </row>
    <row r="14350" spans="3:10" ht="12" thickBot="1" x14ac:dyDescent="0.25">
      <c r="C14350" s="254"/>
      <c r="D14350" s="254"/>
      <c r="E14350" s="255"/>
      <c r="F14350" s="256"/>
      <c r="G14350" s="257"/>
      <c r="H14350" s="243">
        <f t="shared" ca="1" si="673"/>
        <v>45139</v>
      </c>
      <c r="I14350" s="244">
        <f t="shared" si="674"/>
        <v>43892</v>
      </c>
      <c r="J14350" s="244" t="str">
        <f t="shared" si="672"/>
        <v/>
      </c>
    </row>
    <row r="14351" spans="3:10" ht="12" thickBot="1" x14ac:dyDescent="0.25">
      <c r="C14351" s="254"/>
      <c r="D14351" s="254"/>
      <c r="E14351" s="255"/>
      <c r="F14351" s="256"/>
      <c r="G14351" s="257"/>
      <c r="H14351" s="243">
        <f t="shared" ca="1" si="673"/>
        <v>45139</v>
      </c>
      <c r="I14351" s="244">
        <f t="shared" si="674"/>
        <v>43892</v>
      </c>
      <c r="J14351" s="244" t="str">
        <f t="shared" si="672"/>
        <v/>
      </c>
    </row>
    <row r="14352" spans="3:10" ht="12" thickBot="1" x14ac:dyDescent="0.25">
      <c r="C14352" s="254"/>
      <c r="D14352" s="254"/>
      <c r="E14352" s="255"/>
      <c r="F14352" s="256"/>
      <c r="G14352" s="257"/>
      <c r="H14352" s="243">
        <f t="shared" ca="1" si="673"/>
        <v>45139</v>
      </c>
      <c r="I14352" s="244">
        <f t="shared" si="674"/>
        <v>43892</v>
      </c>
      <c r="J14352" s="244" t="str">
        <f t="shared" si="672"/>
        <v/>
      </c>
    </row>
    <row r="14353" spans="3:10" ht="12" thickBot="1" x14ac:dyDescent="0.25">
      <c r="C14353" s="254"/>
      <c r="D14353" s="254"/>
      <c r="E14353" s="255"/>
      <c r="F14353" s="256"/>
      <c r="G14353" s="257"/>
      <c r="H14353" s="243">
        <f t="shared" ca="1" si="673"/>
        <v>45139</v>
      </c>
      <c r="I14353" s="244">
        <f t="shared" si="674"/>
        <v>43892</v>
      </c>
      <c r="J14353" s="244" t="str">
        <f t="shared" si="672"/>
        <v/>
      </c>
    </row>
    <row r="14354" spans="3:10" ht="12" thickBot="1" x14ac:dyDescent="0.25">
      <c r="C14354" s="254"/>
      <c r="D14354" s="254"/>
      <c r="E14354" s="255"/>
      <c r="F14354" s="256"/>
      <c r="G14354" s="257"/>
      <c r="H14354" s="243">
        <f t="shared" ca="1" si="673"/>
        <v>45139</v>
      </c>
      <c r="I14354" s="244">
        <f t="shared" si="674"/>
        <v>43892</v>
      </c>
      <c r="J14354" s="244" t="str">
        <f t="shared" si="672"/>
        <v/>
      </c>
    </row>
    <row r="14355" spans="3:10" ht="12" thickBot="1" x14ac:dyDescent="0.25">
      <c r="C14355" s="254"/>
      <c r="D14355" s="254"/>
      <c r="E14355" s="255"/>
      <c r="F14355" s="256"/>
      <c r="G14355" s="257"/>
      <c r="H14355" s="243">
        <f t="shared" ca="1" si="673"/>
        <v>45139</v>
      </c>
      <c r="I14355" s="244">
        <f t="shared" si="674"/>
        <v>43892</v>
      </c>
      <c r="J14355" s="244" t="str">
        <f t="shared" si="672"/>
        <v/>
      </c>
    </row>
    <row r="14356" spans="3:10" ht="12" thickBot="1" x14ac:dyDescent="0.25">
      <c r="C14356" s="254"/>
      <c r="D14356" s="254"/>
      <c r="E14356" s="255"/>
      <c r="F14356" s="256"/>
      <c r="G14356" s="257"/>
      <c r="H14356" s="243">
        <f t="shared" ca="1" si="673"/>
        <v>45139</v>
      </c>
      <c r="I14356" s="244">
        <f t="shared" si="674"/>
        <v>43892</v>
      </c>
      <c r="J14356" s="244" t="str">
        <f t="shared" si="672"/>
        <v/>
      </c>
    </row>
    <row r="14357" spans="3:10" ht="12" thickBot="1" x14ac:dyDescent="0.25">
      <c r="C14357" s="254"/>
      <c r="D14357" s="254"/>
      <c r="E14357" s="255"/>
      <c r="F14357" s="256"/>
      <c r="G14357" s="257"/>
      <c r="H14357" s="243">
        <f t="shared" ca="1" si="673"/>
        <v>45139</v>
      </c>
      <c r="I14357" s="244">
        <f t="shared" si="674"/>
        <v>43892</v>
      </c>
      <c r="J14357" s="244" t="str">
        <f t="shared" si="672"/>
        <v/>
      </c>
    </row>
    <row r="14358" spans="3:10" ht="12" thickBot="1" x14ac:dyDescent="0.25">
      <c r="C14358" s="254"/>
      <c r="D14358" s="254"/>
      <c r="E14358" s="255"/>
      <c r="F14358" s="256"/>
      <c r="G14358" s="257"/>
      <c r="H14358" s="243">
        <f t="shared" ca="1" si="673"/>
        <v>45139</v>
      </c>
      <c r="I14358" s="244">
        <f t="shared" si="674"/>
        <v>43892</v>
      </c>
      <c r="J14358" s="244" t="str">
        <f t="shared" si="672"/>
        <v/>
      </c>
    </row>
    <row r="14359" spans="3:10" ht="12" thickBot="1" x14ac:dyDescent="0.25">
      <c r="C14359" s="254"/>
      <c r="D14359" s="254"/>
      <c r="E14359" s="255"/>
      <c r="F14359" s="256"/>
      <c r="G14359" s="257"/>
      <c r="H14359" s="243">
        <f t="shared" ca="1" si="673"/>
        <v>45139</v>
      </c>
      <c r="I14359" s="244">
        <f t="shared" si="674"/>
        <v>43892</v>
      </c>
      <c r="J14359" s="244" t="str">
        <f t="shared" si="672"/>
        <v/>
      </c>
    </row>
    <row r="14360" spans="3:10" ht="12" thickBot="1" x14ac:dyDescent="0.25">
      <c r="C14360" s="254"/>
      <c r="D14360" s="254"/>
      <c r="E14360" s="255"/>
      <c r="F14360" s="256"/>
      <c r="G14360" s="257"/>
      <c r="H14360" s="243">
        <f t="shared" ca="1" si="673"/>
        <v>45139</v>
      </c>
      <c r="I14360" s="244">
        <f t="shared" si="674"/>
        <v>43892</v>
      </c>
      <c r="J14360" s="244" t="str">
        <f t="shared" si="672"/>
        <v/>
      </c>
    </row>
    <row r="14361" spans="3:10" ht="12" thickBot="1" x14ac:dyDescent="0.25">
      <c r="C14361" s="254"/>
      <c r="D14361" s="254"/>
      <c r="E14361" s="255"/>
      <c r="F14361" s="256"/>
      <c r="G14361" s="257"/>
      <c r="H14361" s="243">
        <f t="shared" ca="1" si="673"/>
        <v>45139</v>
      </c>
      <c r="I14361" s="244">
        <f t="shared" si="674"/>
        <v>43892</v>
      </c>
      <c r="J14361" s="244" t="str">
        <f t="shared" si="672"/>
        <v/>
      </c>
    </row>
    <row r="14362" spans="3:10" ht="12" thickBot="1" x14ac:dyDescent="0.25">
      <c r="C14362" s="254"/>
      <c r="D14362" s="254"/>
      <c r="E14362" s="255"/>
      <c r="F14362" s="256"/>
      <c r="G14362" s="257"/>
      <c r="H14362" s="243">
        <f t="shared" ca="1" si="673"/>
        <v>45139</v>
      </c>
      <c r="I14362" s="244">
        <f t="shared" si="674"/>
        <v>43892</v>
      </c>
      <c r="J14362" s="244" t="str">
        <f t="shared" si="672"/>
        <v/>
      </c>
    </row>
    <row r="14363" spans="3:10" ht="12" thickBot="1" x14ac:dyDescent="0.25">
      <c r="C14363" s="254"/>
      <c r="D14363" s="254"/>
      <c r="E14363" s="255"/>
      <c r="F14363" s="256"/>
      <c r="G14363" s="257"/>
      <c r="H14363" s="243">
        <f t="shared" ca="1" si="673"/>
        <v>45139</v>
      </c>
      <c r="I14363" s="244">
        <f t="shared" si="674"/>
        <v>43892</v>
      </c>
      <c r="J14363" s="244" t="str">
        <f t="shared" si="672"/>
        <v/>
      </c>
    </row>
    <row r="14364" spans="3:10" ht="12" thickBot="1" x14ac:dyDescent="0.25">
      <c r="C14364" s="254"/>
      <c r="D14364" s="254"/>
      <c r="E14364" s="255"/>
      <c r="F14364" s="256"/>
      <c r="G14364" s="257"/>
      <c r="H14364" s="243">
        <f t="shared" ca="1" si="673"/>
        <v>45139</v>
      </c>
      <c r="I14364" s="244">
        <f t="shared" si="674"/>
        <v>43892</v>
      </c>
      <c r="J14364" s="244" t="str">
        <f t="shared" si="672"/>
        <v/>
      </c>
    </row>
    <row r="14365" spans="3:10" ht="12" thickBot="1" x14ac:dyDescent="0.25">
      <c r="C14365" s="254"/>
      <c r="D14365" s="254"/>
      <c r="E14365" s="255"/>
      <c r="F14365" s="256"/>
      <c r="G14365" s="257"/>
      <c r="H14365" s="243">
        <f t="shared" ca="1" si="673"/>
        <v>45139</v>
      </c>
      <c r="I14365" s="244">
        <f t="shared" si="674"/>
        <v>43892</v>
      </c>
      <c r="J14365" s="244" t="str">
        <f t="shared" si="672"/>
        <v/>
      </c>
    </row>
    <row r="14366" spans="3:10" ht="12" thickBot="1" x14ac:dyDescent="0.25">
      <c r="C14366" s="254"/>
      <c r="D14366" s="254"/>
      <c r="E14366" s="255"/>
      <c r="F14366" s="256"/>
      <c r="G14366" s="257"/>
      <c r="H14366" s="243">
        <f t="shared" ca="1" si="673"/>
        <v>45139</v>
      </c>
      <c r="I14366" s="244">
        <f t="shared" si="674"/>
        <v>43892</v>
      </c>
      <c r="J14366" s="244" t="str">
        <f t="shared" si="672"/>
        <v/>
      </c>
    </row>
    <row r="14367" spans="3:10" ht="12" thickBot="1" x14ac:dyDescent="0.25">
      <c r="C14367" s="254"/>
      <c r="D14367" s="254"/>
      <c r="E14367" s="255"/>
      <c r="F14367" s="256"/>
      <c r="G14367" s="257"/>
      <c r="H14367" s="243">
        <f t="shared" ca="1" si="673"/>
        <v>45139</v>
      </c>
      <c r="I14367" s="244">
        <f t="shared" si="674"/>
        <v>43892</v>
      </c>
      <c r="J14367" s="244" t="str">
        <f t="shared" si="672"/>
        <v/>
      </c>
    </row>
    <row r="14368" spans="3:10" ht="12" thickBot="1" x14ac:dyDescent="0.25">
      <c r="C14368" s="254"/>
      <c r="D14368" s="254"/>
      <c r="E14368" s="255"/>
      <c r="F14368" s="256"/>
      <c r="G14368" s="257"/>
      <c r="H14368" s="243">
        <f t="shared" ca="1" si="673"/>
        <v>45139</v>
      </c>
      <c r="I14368" s="244">
        <f t="shared" si="674"/>
        <v>43892</v>
      </c>
      <c r="J14368" s="244" t="str">
        <f t="shared" si="672"/>
        <v/>
      </c>
    </row>
    <row r="14369" spans="3:10" ht="12" thickBot="1" x14ac:dyDescent="0.25">
      <c r="C14369" s="254"/>
      <c r="D14369" s="254"/>
      <c r="E14369" s="255"/>
      <c r="F14369" s="256"/>
      <c r="G14369" s="257"/>
      <c r="H14369" s="243">
        <f t="shared" ca="1" si="673"/>
        <v>45139</v>
      </c>
      <c r="I14369" s="244">
        <f t="shared" si="674"/>
        <v>43892</v>
      </c>
      <c r="J14369" s="244" t="str">
        <f t="shared" si="672"/>
        <v/>
      </c>
    </row>
    <row r="14370" spans="3:10" ht="12" thickBot="1" x14ac:dyDescent="0.25">
      <c r="C14370" s="254"/>
      <c r="D14370" s="254"/>
      <c r="E14370" s="255"/>
      <c r="F14370" s="256"/>
      <c r="G14370" s="257"/>
      <c r="H14370" s="243">
        <f t="shared" ca="1" si="673"/>
        <v>45139</v>
      </c>
      <c r="I14370" s="244">
        <f t="shared" si="674"/>
        <v>43892</v>
      </c>
      <c r="J14370" s="244" t="str">
        <f t="shared" si="672"/>
        <v/>
      </c>
    </row>
    <row r="14371" spans="3:10" ht="12" thickBot="1" x14ac:dyDescent="0.25">
      <c r="C14371" s="254"/>
      <c r="D14371" s="254"/>
      <c r="E14371" s="255"/>
      <c r="F14371" s="256"/>
      <c r="G14371" s="257"/>
      <c r="H14371" s="243">
        <f t="shared" ca="1" si="673"/>
        <v>45139</v>
      </c>
      <c r="I14371" s="244">
        <f t="shared" si="674"/>
        <v>43892</v>
      </c>
      <c r="J14371" s="244" t="str">
        <f t="shared" si="672"/>
        <v/>
      </c>
    </row>
    <row r="14372" spans="3:10" ht="12" thickBot="1" x14ac:dyDescent="0.25">
      <c r="C14372" s="254"/>
      <c r="D14372" s="254"/>
      <c r="E14372" s="255"/>
      <c r="F14372" s="256"/>
      <c r="G14372" s="257"/>
      <c r="H14372" s="243">
        <f t="shared" ca="1" si="673"/>
        <v>45139</v>
      </c>
      <c r="I14372" s="244">
        <f t="shared" si="674"/>
        <v>43892</v>
      </c>
      <c r="J14372" s="244" t="str">
        <f t="shared" si="672"/>
        <v/>
      </c>
    </row>
    <row r="14373" spans="3:10" ht="12" thickBot="1" x14ac:dyDescent="0.25">
      <c r="C14373" s="254"/>
      <c r="D14373" s="254"/>
      <c r="E14373" s="255"/>
      <c r="F14373" s="256"/>
      <c r="G14373" s="257"/>
      <c r="H14373" s="243">
        <f t="shared" ca="1" si="673"/>
        <v>45139</v>
      </c>
      <c r="I14373" s="244">
        <f t="shared" si="674"/>
        <v>43892</v>
      </c>
      <c r="J14373" s="244" t="str">
        <f t="shared" si="672"/>
        <v/>
      </c>
    </row>
    <row r="14374" spans="3:10" ht="12" thickBot="1" x14ac:dyDescent="0.25">
      <c r="C14374" s="254"/>
      <c r="D14374" s="254"/>
      <c r="E14374" s="255"/>
      <c r="F14374" s="256"/>
      <c r="G14374" s="257"/>
      <c r="H14374" s="243">
        <f t="shared" ca="1" si="673"/>
        <v>45139</v>
      </c>
      <c r="I14374" s="244">
        <f t="shared" si="674"/>
        <v>43892</v>
      </c>
      <c r="J14374" s="244" t="str">
        <f t="shared" si="672"/>
        <v/>
      </c>
    </row>
    <row r="14375" spans="3:10" ht="12" thickBot="1" x14ac:dyDescent="0.25">
      <c r="C14375" s="254"/>
      <c r="D14375" s="254"/>
      <c r="E14375" s="255"/>
      <c r="F14375" s="256"/>
      <c r="G14375" s="257"/>
      <c r="H14375" s="243">
        <f t="shared" ca="1" si="673"/>
        <v>45139</v>
      </c>
      <c r="I14375" s="244">
        <f t="shared" si="674"/>
        <v>43892</v>
      </c>
      <c r="J14375" s="244" t="str">
        <f t="shared" si="672"/>
        <v/>
      </c>
    </row>
    <row r="14376" spans="3:10" ht="12" thickBot="1" x14ac:dyDescent="0.25">
      <c r="C14376" s="254"/>
      <c r="D14376" s="254"/>
      <c r="E14376" s="255"/>
      <c r="F14376" s="256"/>
      <c r="G14376" s="257"/>
      <c r="H14376" s="243">
        <f t="shared" ca="1" si="673"/>
        <v>45139</v>
      </c>
      <c r="I14376" s="244">
        <f t="shared" si="674"/>
        <v>43892</v>
      </c>
      <c r="J14376" s="244" t="str">
        <f t="shared" si="672"/>
        <v/>
      </c>
    </row>
    <row r="14377" spans="3:10" ht="12" thickBot="1" x14ac:dyDescent="0.25">
      <c r="C14377" s="254"/>
      <c r="D14377" s="254"/>
      <c r="E14377" s="255"/>
      <c r="F14377" s="256"/>
      <c r="G14377" s="257"/>
      <c r="H14377" s="243">
        <f t="shared" ca="1" si="673"/>
        <v>45139</v>
      </c>
      <c r="I14377" s="244">
        <f t="shared" si="674"/>
        <v>43892</v>
      </c>
      <c r="J14377" s="244" t="str">
        <f t="shared" si="672"/>
        <v/>
      </c>
    </row>
    <row r="14378" spans="3:10" ht="12" thickBot="1" x14ac:dyDescent="0.25">
      <c r="C14378" s="254"/>
      <c r="D14378" s="254"/>
      <c r="E14378" s="255"/>
      <c r="F14378" s="256"/>
      <c r="G14378" s="257"/>
      <c r="H14378" s="243">
        <f t="shared" ca="1" si="673"/>
        <v>45139</v>
      </c>
      <c r="I14378" s="244">
        <f t="shared" si="674"/>
        <v>43892</v>
      </c>
      <c r="J14378" s="244" t="str">
        <f t="shared" si="672"/>
        <v/>
      </c>
    </row>
    <row r="14379" spans="3:10" ht="12" thickBot="1" x14ac:dyDescent="0.25">
      <c r="C14379" s="254"/>
      <c r="D14379" s="254"/>
      <c r="E14379" s="255"/>
      <c r="F14379" s="256"/>
      <c r="G14379" s="257"/>
      <c r="H14379" s="243">
        <f t="shared" ca="1" si="673"/>
        <v>45139</v>
      </c>
      <c r="I14379" s="244">
        <f t="shared" si="674"/>
        <v>43892</v>
      </c>
      <c r="J14379" s="244" t="str">
        <f t="shared" si="672"/>
        <v/>
      </c>
    </row>
    <row r="14380" spans="3:10" ht="12" thickBot="1" x14ac:dyDescent="0.25">
      <c r="C14380" s="254"/>
      <c r="D14380" s="254"/>
      <c r="E14380" s="255"/>
      <c r="F14380" s="256"/>
      <c r="G14380" s="257"/>
      <c r="H14380" s="243">
        <f t="shared" ca="1" si="673"/>
        <v>45139</v>
      </c>
      <c r="I14380" s="244">
        <f t="shared" si="674"/>
        <v>43892</v>
      </c>
      <c r="J14380" s="244" t="str">
        <f t="shared" si="672"/>
        <v/>
      </c>
    </row>
    <row r="14381" spans="3:10" ht="12" thickBot="1" x14ac:dyDescent="0.25">
      <c r="C14381" s="254"/>
      <c r="D14381" s="254"/>
      <c r="E14381" s="255"/>
      <c r="F14381" s="256"/>
      <c r="G14381" s="257"/>
      <c r="H14381" s="243">
        <f t="shared" ca="1" si="673"/>
        <v>45139</v>
      </c>
      <c r="I14381" s="244">
        <f t="shared" si="674"/>
        <v>43892</v>
      </c>
      <c r="J14381" s="244" t="str">
        <f t="shared" si="672"/>
        <v/>
      </c>
    </row>
    <row r="14382" spans="3:10" ht="12" thickBot="1" x14ac:dyDescent="0.25">
      <c r="C14382" s="254"/>
      <c r="D14382" s="254"/>
      <c r="E14382" s="255"/>
      <c r="F14382" s="256"/>
      <c r="G14382" s="257"/>
      <c r="H14382" s="243">
        <f t="shared" ca="1" si="673"/>
        <v>45139</v>
      </c>
      <c r="I14382" s="244">
        <f t="shared" si="674"/>
        <v>43892</v>
      </c>
      <c r="J14382" s="244" t="str">
        <f t="shared" si="672"/>
        <v/>
      </c>
    </row>
    <row r="14383" spans="3:10" ht="12" thickBot="1" x14ac:dyDescent="0.25">
      <c r="C14383" s="254"/>
      <c r="D14383" s="254"/>
      <c r="E14383" s="255"/>
      <c r="F14383" s="256"/>
      <c r="G14383" s="257"/>
      <c r="H14383" s="243">
        <f t="shared" ca="1" si="673"/>
        <v>45139</v>
      </c>
      <c r="I14383" s="244">
        <f t="shared" si="674"/>
        <v>43892</v>
      </c>
      <c r="J14383" s="244" t="str">
        <f t="shared" si="672"/>
        <v/>
      </c>
    </row>
    <row r="14384" spans="3:10" ht="12" thickBot="1" x14ac:dyDescent="0.25">
      <c r="C14384" s="254"/>
      <c r="D14384" s="254"/>
      <c r="E14384" s="255"/>
      <c r="F14384" s="256"/>
      <c r="G14384" s="257"/>
      <c r="H14384" s="243">
        <f t="shared" ca="1" si="673"/>
        <v>45139</v>
      </c>
      <c r="I14384" s="244">
        <f t="shared" si="674"/>
        <v>43892</v>
      </c>
      <c r="J14384" s="244" t="str">
        <f t="shared" si="672"/>
        <v/>
      </c>
    </row>
    <row r="14385" spans="3:10" ht="12" thickBot="1" x14ac:dyDescent="0.25">
      <c r="C14385" s="254"/>
      <c r="D14385" s="254"/>
      <c r="E14385" s="255"/>
      <c r="F14385" s="256"/>
      <c r="G14385" s="257"/>
      <c r="H14385" s="243">
        <f t="shared" ca="1" si="673"/>
        <v>45139</v>
      </c>
      <c r="I14385" s="244">
        <f t="shared" si="674"/>
        <v>43892</v>
      </c>
      <c r="J14385" s="244" t="str">
        <f t="shared" si="672"/>
        <v/>
      </c>
    </row>
    <row r="14386" spans="3:10" ht="12" thickBot="1" x14ac:dyDescent="0.25">
      <c r="C14386" s="254"/>
      <c r="D14386" s="254"/>
      <c r="E14386" s="255"/>
      <c r="F14386" s="256"/>
      <c r="G14386" s="257"/>
      <c r="H14386" s="243">
        <f t="shared" ca="1" si="673"/>
        <v>45139</v>
      </c>
      <c r="I14386" s="244">
        <f t="shared" si="674"/>
        <v>43892</v>
      </c>
      <c r="J14386" s="244" t="str">
        <f t="shared" si="672"/>
        <v/>
      </c>
    </row>
    <row r="14387" spans="3:10" ht="12" thickBot="1" x14ac:dyDescent="0.25">
      <c r="C14387" s="254"/>
      <c r="D14387" s="254"/>
      <c r="E14387" s="255"/>
      <c r="F14387" s="256"/>
      <c r="G14387" s="257"/>
      <c r="H14387" s="243">
        <f t="shared" ca="1" si="673"/>
        <v>45139</v>
      </c>
      <c r="I14387" s="244">
        <f t="shared" si="674"/>
        <v>43892</v>
      </c>
      <c r="J14387" s="244" t="str">
        <f t="shared" si="672"/>
        <v/>
      </c>
    </row>
    <row r="14388" spans="3:10" ht="12" thickBot="1" x14ac:dyDescent="0.25">
      <c r="C14388" s="254"/>
      <c r="D14388" s="254"/>
      <c r="E14388" s="255"/>
      <c r="F14388" s="256"/>
      <c r="G14388" s="257"/>
      <c r="H14388" s="243">
        <f t="shared" ca="1" si="673"/>
        <v>45139</v>
      </c>
      <c r="I14388" s="244">
        <f t="shared" si="674"/>
        <v>43892</v>
      </c>
      <c r="J14388" s="244" t="str">
        <f t="shared" si="672"/>
        <v/>
      </c>
    </row>
    <row r="14389" spans="3:10" ht="12" thickBot="1" x14ac:dyDescent="0.25">
      <c r="C14389" s="254"/>
      <c r="D14389" s="254"/>
      <c r="E14389" s="255"/>
      <c r="F14389" s="256"/>
      <c r="G14389" s="257"/>
      <c r="H14389" s="243">
        <f t="shared" ca="1" si="673"/>
        <v>45139</v>
      </c>
      <c r="I14389" s="244">
        <f t="shared" si="674"/>
        <v>43892</v>
      </c>
      <c r="J14389" s="244" t="str">
        <f t="shared" si="672"/>
        <v/>
      </c>
    </row>
    <row r="14390" spans="3:10" ht="12" thickBot="1" x14ac:dyDescent="0.25">
      <c r="C14390" s="254"/>
      <c r="D14390" s="254"/>
      <c r="E14390" s="255"/>
      <c r="F14390" s="256"/>
      <c r="G14390" s="257"/>
      <c r="H14390" s="243">
        <f t="shared" ca="1" si="673"/>
        <v>45139</v>
      </c>
      <c r="I14390" s="244">
        <f t="shared" si="674"/>
        <v>43892</v>
      </c>
      <c r="J14390" s="244" t="str">
        <f t="shared" si="672"/>
        <v/>
      </c>
    </row>
    <row r="14391" spans="3:10" ht="12" thickBot="1" x14ac:dyDescent="0.25">
      <c r="C14391" s="254"/>
      <c r="D14391" s="254"/>
      <c r="E14391" s="255"/>
      <c r="F14391" s="256"/>
      <c r="G14391" s="257"/>
      <c r="H14391" s="243">
        <f t="shared" ca="1" si="673"/>
        <v>45139</v>
      </c>
      <c r="I14391" s="244">
        <f t="shared" si="674"/>
        <v>43892</v>
      </c>
      <c r="J14391" s="244" t="str">
        <f t="shared" si="672"/>
        <v/>
      </c>
    </row>
    <row r="14392" spans="3:10" ht="12" thickBot="1" x14ac:dyDescent="0.25">
      <c r="C14392" s="254"/>
      <c r="D14392" s="254"/>
      <c r="E14392" s="255"/>
      <c r="F14392" s="256"/>
      <c r="G14392" s="257"/>
      <c r="H14392" s="243">
        <f t="shared" ca="1" si="673"/>
        <v>45139</v>
      </c>
      <c r="I14392" s="244">
        <f t="shared" si="674"/>
        <v>43892</v>
      </c>
      <c r="J14392" s="244" t="str">
        <f t="shared" si="672"/>
        <v/>
      </c>
    </row>
    <row r="14393" spans="3:10" ht="12" thickBot="1" x14ac:dyDescent="0.25">
      <c r="C14393" s="254"/>
      <c r="D14393" s="254"/>
      <c r="E14393" s="255"/>
      <c r="F14393" s="256"/>
      <c r="G14393" s="257"/>
      <c r="H14393" s="243">
        <f t="shared" ca="1" si="673"/>
        <v>45139</v>
      </c>
      <c r="I14393" s="244">
        <f t="shared" si="674"/>
        <v>43892</v>
      </c>
      <c r="J14393" s="244" t="str">
        <f t="shared" si="672"/>
        <v/>
      </c>
    </row>
    <row r="14394" spans="3:10" ht="12" thickBot="1" x14ac:dyDescent="0.25">
      <c r="C14394" s="254"/>
      <c r="D14394" s="254"/>
      <c r="E14394" s="255"/>
      <c r="F14394" s="256"/>
      <c r="G14394" s="257"/>
      <c r="H14394" s="243">
        <f t="shared" ca="1" si="673"/>
        <v>45139</v>
      </c>
      <c r="I14394" s="244">
        <f t="shared" si="674"/>
        <v>43892</v>
      </c>
      <c r="J14394" s="244" t="str">
        <f t="shared" si="672"/>
        <v/>
      </c>
    </row>
    <row r="14395" spans="3:10" ht="12" thickBot="1" x14ac:dyDescent="0.25">
      <c r="C14395" s="254"/>
      <c r="D14395" s="254"/>
      <c r="E14395" s="255"/>
      <c r="F14395" s="256"/>
      <c r="G14395" s="257"/>
      <c r="H14395" s="243">
        <f t="shared" ca="1" si="673"/>
        <v>45139</v>
      </c>
      <c r="I14395" s="244">
        <f t="shared" si="674"/>
        <v>43892</v>
      </c>
      <c r="J14395" s="244" t="str">
        <f t="shared" si="672"/>
        <v/>
      </c>
    </row>
    <row r="14396" spans="3:10" ht="12" thickBot="1" x14ac:dyDescent="0.25">
      <c r="C14396" s="254"/>
      <c r="D14396" s="254"/>
      <c r="E14396" s="255"/>
      <c r="F14396" s="256"/>
      <c r="G14396" s="257"/>
      <c r="H14396" s="243">
        <f t="shared" ca="1" si="673"/>
        <v>45139</v>
      </c>
      <c r="I14396" s="244">
        <f t="shared" si="674"/>
        <v>43892</v>
      </c>
      <c r="J14396" s="244" t="str">
        <f t="shared" si="672"/>
        <v/>
      </c>
    </row>
    <row r="14397" spans="3:10" ht="12" thickBot="1" x14ac:dyDescent="0.25">
      <c r="C14397" s="254"/>
      <c r="D14397" s="254"/>
      <c r="E14397" s="255"/>
      <c r="F14397" s="256"/>
      <c r="G14397" s="257"/>
      <c r="H14397" s="243">
        <f t="shared" ca="1" si="673"/>
        <v>45139</v>
      </c>
      <c r="I14397" s="244">
        <f t="shared" si="674"/>
        <v>43892</v>
      </c>
      <c r="J14397" s="244" t="str">
        <f t="shared" si="672"/>
        <v/>
      </c>
    </row>
    <row r="14398" spans="3:10" ht="12" thickBot="1" x14ac:dyDescent="0.25">
      <c r="C14398" s="254"/>
      <c r="D14398" s="254"/>
      <c r="E14398" s="255"/>
      <c r="F14398" s="256"/>
      <c r="G14398" s="257"/>
      <c r="H14398" s="243">
        <f t="shared" ca="1" si="673"/>
        <v>45139</v>
      </c>
      <c r="I14398" s="244">
        <f t="shared" si="674"/>
        <v>43892</v>
      </c>
      <c r="J14398" s="244" t="str">
        <f t="shared" si="672"/>
        <v/>
      </c>
    </row>
    <row r="14399" spans="3:10" ht="12" thickBot="1" x14ac:dyDescent="0.25">
      <c r="C14399" s="254"/>
      <c r="D14399" s="254"/>
      <c r="E14399" s="255"/>
      <c r="F14399" s="256"/>
      <c r="G14399" s="257"/>
      <c r="H14399" s="243">
        <f t="shared" ca="1" si="673"/>
        <v>45139</v>
      </c>
      <c r="I14399" s="244">
        <f t="shared" si="674"/>
        <v>43892</v>
      </c>
      <c r="J14399" s="244" t="str">
        <f t="shared" si="672"/>
        <v/>
      </c>
    </row>
    <row r="14400" spans="3:10" ht="12" thickBot="1" x14ac:dyDescent="0.25">
      <c r="C14400" s="254"/>
      <c r="D14400" s="254"/>
      <c r="E14400" s="255"/>
      <c r="F14400" s="256"/>
      <c r="G14400" s="257"/>
      <c r="H14400" s="243">
        <f t="shared" ca="1" si="673"/>
        <v>45139</v>
      </c>
      <c r="I14400" s="244">
        <f t="shared" si="674"/>
        <v>43892</v>
      </c>
      <c r="J14400" s="244" t="str">
        <f t="shared" si="672"/>
        <v/>
      </c>
    </row>
    <row r="14401" spans="3:10" ht="12" thickBot="1" x14ac:dyDescent="0.25">
      <c r="C14401" s="254"/>
      <c r="D14401" s="254"/>
      <c r="E14401" s="255"/>
      <c r="F14401" s="256"/>
      <c r="G14401" s="257"/>
      <c r="H14401" s="243">
        <f t="shared" ca="1" si="673"/>
        <v>45139</v>
      </c>
      <c r="I14401" s="244">
        <f t="shared" si="674"/>
        <v>43892</v>
      </c>
      <c r="J14401" s="244" t="str">
        <f t="shared" si="672"/>
        <v/>
      </c>
    </row>
    <row r="14402" spans="3:10" ht="12" thickBot="1" x14ac:dyDescent="0.25">
      <c r="C14402" s="254"/>
      <c r="D14402" s="254"/>
      <c r="E14402" s="255"/>
      <c r="F14402" s="256"/>
      <c r="G14402" s="257"/>
      <c r="H14402" s="243">
        <f t="shared" ca="1" si="673"/>
        <v>45139</v>
      </c>
      <c r="I14402" s="244">
        <f t="shared" si="674"/>
        <v>43892</v>
      </c>
      <c r="J14402" s="244" t="str">
        <f t="shared" si="672"/>
        <v/>
      </c>
    </row>
    <row r="14403" spans="3:10" ht="12" thickBot="1" x14ac:dyDescent="0.25">
      <c r="C14403" s="254"/>
      <c r="D14403" s="254"/>
      <c r="E14403" s="255"/>
      <c r="F14403" s="256"/>
      <c r="G14403" s="257"/>
      <c r="H14403" s="243">
        <f t="shared" ca="1" si="673"/>
        <v>45139</v>
      </c>
      <c r="I14403" s="244">
        <f t="shared" si="674"/>
        <v>43892</v>
      </c>
      <c r="J14403" s="244" t="str">
        <f t="shared" si="672"/>
        <v/>
      </c>
    </row>
    <row r="14404" spans="3:10" ht="12" thickBot="1" x14ac:dyDescent="0.25">
      <c r="C14404" s="254"/>
      <c r="D14404" s="254"/>
      <c r="E14404" s="255"/>
      <c r="F14404" s="256"/>
      <c r="G14404" s="257"/>
      <c r="H14404" s="243">
        <f t="shared" ca="1" si="673"/>
        <v>45139</v>
      </c>
      <c r="I14404" s="244">
        <f t="shared" si="674"/>
        <v>43892</v>
      </c>
      <c r="J14404" s="244" t="str">
        <f t="shared" si="672"/>
        <v/>
      </c>
    </row>
    <row r="14405" spans="3:10" ht="12" thickBot="1" x14ac:dyDescent="0.25">
      <c r="C14405" s="254"/>
      <c r="D14405" s="254"/>
      <c r="E14405" s="255"/>
      <c r="F14405" s="256"/>
      <c r="G14405" s="257"/>
      <c r="H14405" s="243">
        <f t="shared" ca="1" si="673"/>
        <v>45139</v>
      </c>
      <c r="I14405" s="244">
        <f t="shared" si="674"/>
        <v>43892</v>
      </c>
      <c r="J14405" s="244" t="str">
        <f t="shared" si="672"/>
        <v/>
      </c>
    </row>
    <row r="14406" spans="3:10" ht="12" thickBot="1" x14ac:dyDescent="0.25">
      <c r="C14406" s="254"/>
      <c r="D14406" s="254"/>
      <c r="E14406" s="255"/>
      <c r="F14406" s="256"/>
      <c r="G14406" s="257"/>
      <c r="H14406" s="243">
        <f t="shared" ca="1" si="673"/>
        <v>45139</v>
      </c>
      <c r="I14406" s="244">
        <f t="shared" si="674"/>
        <v>43892</v>
      </c>
      <c r="J14406" s="244" t="str">
        <f t="shared" ref="J14406:J14469" si="675">IF(G14406="","",IF(G14406&gt;=0,"Debitoren",IF(G14406&lt;0,"Kreditoren","")))</f>
        <v/>
      </c>
    </row>
    <row r="14407" spans="3:10" ht="12" thickBot="1" x14ac:dyDescent="0.25">
      <c r="C14407" s="254"/>
      <c r="D14407" s="254"/>
      <c r="E14407" s="255"/>
      <c r="F14407" s="256"/>
      <c r="G14407" s="257"/>
      <c r="H14407" s="243">
        <f t="shared" ref="H14407:H14470" ca="1" si="676">IF(F14407&lt;$F$2,EOMONTH($F$2,-1)+1,EOMONTH(F14407,-1)+1)</f>
        <v>45139</v>
      </c>
      <c r="I14407" s="244">
        <f t="shared" ref="I14407:I14470" si="677">IF(F14407&lt;$I$2,IF(   WEEKDAY(EOMONTH($I$2,-1)+1)=1,EOMONTH($I$2,-1)+1+1,EOMONTH($I$2,-1)+1),IF(WEEKDAY(F14407)=1,F14407+1,F14407))</f>
        <v>43892</v>
      </c>
      <c r="J14407" s="244" t="str">
        <f t="shared" si="675"/>
        <v/>
      </c>
    </row>
    <row r="14408" spans="3:10" ht="12" thickBot="1" x14ac:dyDescent="0.25">
      <c r="C14408" s="254"/>
      <c r="D14408" s="254"/>
      <c r="E14408" s="255"/>
      <c r="F14408" s="256"/>
      <c r="G14408" s="257"/>
      <c r="H14408" s="243">
        <f t="shared" ca="1" si="676"/>
        <v>45139</v>
      </c>
      <c r="I14408" s="244">
        <f t="shared" si="677"/>
        <v>43892</v>
      </c>
      <c r="J14408" s="244" t="str">
        <f t="shared" si="675"/>
        <v/>
      </c>
    </row>
    <row r="14409" spans="3:10" ht="12" thickBot="1" x14ac:dyDescent="0.25">
      <c r="C14409" s="254"/>
      <c r="D14409" s="254"/>
      <c r="E14409" s="255"/>
      <c r="F14409" s="256"/>
      <c r="G14409" s="257"/>
      <c r="H14409" s="243">
        <f t="shared" ca="1" si="676"/>
        <v>45139</v>
      </c>
      <c r="I14409" s="244">
        <f t="shared" si="677"/>
        <v>43892</v>
      </c>
      <c r="J14409" s="244" t="str">
        <f t="shared" si="675"/>
        <v/>
      </c>
    </row>
    <row r="14410" spans="3:10" ht="12" thickBot="1" x14ac:dyDescent="0.25">
      <c r="C14410" s="254"/>
      <c r="D14410" s="254"/>
      <c r="E14410" s="255"/>
      <c r="F14410" s="256"/>
      <c r="G14410" s="257"/>
      <c r="H14410" s="243">
        <f t="shared" ca="1" si="676"/>
        <v>45139</v>
      </c>
      <c r="I14410" s="244">
        <f t="shared" si="677"/>
        <v>43892</v>
      </c>
      <c r="J14410" s="244" t="str">
        <f t="shared" si="675"/>
        <v/>
      </c>
    </row>
    <row r="14411" spans="3:10" ht="12" thickBot="1" x14ac:dyDescent="0.25">
      <c r="C14411" s="254"/>
      <c r="D14411" s="254"/>
      <c r="E14411" s="255"/>
      <c r="F14411" s="256"/>
      <c r="G14411" s="257"/>
      <c r="H14411" s="243">
        <f t="shared" ca="1" si="676"/>
        <v>45139</v>
      </c>
      <c r="I14411" s="244">
        <f t="shared" si="677"/>
        <v>43892</v>
      </c>
      <c r="J14411" s="244" t="str">
        <f t="shared" si="675"/>
        <v/>
      </c>
    </row>
    <row r="14412" spans="3:10" ht="12" thickBot="1" x14ac:dyDescent="0.25">
      <c r="C14412" s="254"/>
      <c r="D14412" s="254"/>
      <c r="E14412" s="255"/>
      <c r="F14412" s="256"/>
      <c r="G14412" s="257"/>
      <c r="H14412" s="243">
        <f t="shared" ca="1" si="676"/>
        <v>45139</v>
      </c>
      <c r="I14412" s="244">
        <f t="shared" si="677"/>
        <v>43892</v>
      </c>
      <c r="J14412" s="244" t="str">
        <f t="shared" si="675"/>
        <v/>
      </c>
    </row>
    <row r="14413" spans="3:10" ht="12" thickBot="1" x14ac:dyDescent="0.25">
      <c r="C14413" s="254"/>
      <c r="D14413" s="254"/>
      <c r="E14413" s="255"/>
      <c r="F14413" s="256"/>
      <c r="G14413" s="257"/>
      <c r="H14413" s="243">
        <f t="shared" ca="1" si="676"/>
        <v>45139</v>
      </c>
      <c r="I14413" s="244">
        <f t="shared" si="677"/>
        <v>43892</v>
      </c>
      <c r="J14413" s="244" t="str">
        <f t="shared" si="675"/>
        <v/>
      </c>
    </row>
    <row r="14414" spans="3:10" ht="12" thickBot="1" x14ac:dyDescent="0.25">
      <c r="C14414" s="254"/>
      <c r="D14414" s="254"/>
      <c r="E14414" s="255"/>
      <c r="F14414" s="256"/>
      <c r="G14414" s="257"/>
      <c r="H14414" s="243">
        <f t="shared" ca="1" si="676"/>
        <v>45139</v>
      </c>
      <c r="I14414" s="244">
        <f t="shared" si="677"/>
        <v>43892</v>
      </c>
      <c r="J14414" s="244" t="str">
        <f t="shared" si="675"/>
        <v/>
      </c>
    </row>
    <row r="14415" spans="3:10" ht="12" thickBot="1" x14ac:dyDescent="0.25">
      <c r="C14415" s="254"/>
      <c r="D14415" s="254"/>
      <c r="E14415" s="255"/>
      <c r="F14415" s="256"/>
      <c r="G14415" s="257"/>
      <c r="H14415" s="243">
        <f t="shared" ca="1" si="676"/>
        <v>45139</v>
      </c>
      <c r="I14415" s="244">
        <f t="shared" si="677"/>
        <v>43892</v>
      </c>
      <c r="J14415" s="244" t="str">
        <f t="shared" si="675"/>
        <v/>
      </c>
    </row>
    <row r="14416" spans="3:10" ht="12" thickBot="1" x14ac:dyDescent="0.25">
      <c r="C14416" s="254"/>
      <c r="D14416" s="254"/>
      <c r="E14416" s="255"/>
      <c r="F14416" s="256"/>
      <c r="G14416" s="257"/>
      <c r="H14416" s="243">
        <f t="shared" ca="1" si="676"/>
        <v>45139</v>
      </c>
      <c r="I14416" s="244">
        <f t="shared" si="677"/>
        <v>43892</v>
      </c>
      <c r="J14416" s="244" t="str">
        <f t="shared" si="675"/>
        <v/>
      </c>
    </row>
    <row r="14417" spans="3:10" ht="12" thickBot="1" x14ac:dyDescent="0.25">
      <c r="C14417" s="254"/>
      <c r="D14417" s="254"/>
      <c r="E14417" s="255"/>
      <c r="F14417" s="256"/>
      <c r="G14417" s="257"/>
      <c r="H14417" s="243">
        <f t="shared" ca="1" si="676"/>
        <v>45139</v>
      </c>
      <c r="I14417" s="244">
        <f t="shared" si="677"/>
        <v>43892</v>
      </c>
      <c r="J14417" s="244" t="str">
        <f t="shared" si="675"/>
        <v/>
      </c>
    </row>
    <row r="14418" spans="3:10" ht="12" thickBot="1" x14ac:dyDescent="0.25">
      <c r="C14418" s="254"/>
      <c r="D14418" s="254"/>
      <c r="E14418" s="255"/>
      <c r="F14418" s="256"/>
      <c r="G14418" s="257"/>
      <c r="H14418" s="243">
        <f t="shared" ca="1" si="676"/>
        <v>45139</v>
      </c>
      <c r="I14418" s="244">
        <f t="shared" si="677"/>
        <v>43892</v>
      </c>
      <c r="J14418" s="244" t="str">
        <f t="shared" si="675"/>
        <v/>
      </c>
    </row>
    <row r="14419" spans="3:10" ht="12" thickBot="1" x14ac:dyDescent="0.25">
      <c r="C14419" s="254"/>
      <c r="D14419" s="254"/>
      <c r="E14419" s="255"/>
      <c r="F14419" s="256"/>
      <c r="G14419" s="257"/>
      <c r="H14419" s="243">
        <f t="shared" ca="1" si="676"/>
        <v>45139</v>
      </c>
      <c r="I14419" s="244">
        <f t="shared" si="677"/>
        <v>43892</v>
      </c>
      <c r="J14419" s="244" t="str">
        <f t="shared" si="675"/>
        <v/>
      </c>
    </row>
    <row r="14420" spans="3:10" ht="12" thickBot="1" x14ac:dyDescent="0.25">
      <c r="C14420" s="254"/>
      <c r="D14420" s="254"/>
      <c r="E14420" s="255"/>
      <c r="F14420" s="256"/>
      <c r="G14420" s="257"/>
      <c r="H14420" s="243">
        <f t="shared" ca="1" si="676"/>
        <v>45139</v>
      </c>
      <c r="I14420" s="244">
        <f t="shared" si="677"/>
        <v>43892</v>
      </c>
      <c r="J14420" s="244" t="str">
        <f t="shared" si="675"/>
        <v/>
      </c>
    </row>
    <row r="14421" spans="3:10" ht="12" thickBot="1" x14ac:dyDescent="0.25">
      <c r="C14421" s="254"/>
      <c r="D14421" s="254"/>
      <c r="E14421" s="255"/>
      <c r="F14421" s="256"/>
      <c r="G14421" s="257"/>
      <c r="H14421" s="243">
        <f t="shared" ca="1" si="676"/>
        <v>45139</v>
      </c>
      <c r="I14421" s="244">
        <f t="shared" si="677"/>
        <v>43892</v>
      </c>
      <c r="J14421" s="244" t="str">
        <f t="shared" si="675"/>
        <v/>
      </c>
    </row>
    <row r="14422" spans="3:10" ht="12" thickBot="1" x14ac:dyDescent="0.25">
      <c r="C14422" s="254"/>
      <c r="D14422" s="254"/>
      <c r="E14422" s="255"/>
      <c r="F14422" s="256"/>
      <c r="G14422" s="257"/>
      <c r="H14422" s="243">
        <f t="shared" ca="1" si="676"/>
        <v>45139</v>
      </c>
      <c r="I14422" s="244">
        <f t="shared" si="677"/>
        <v>43892</v>
      </c>
      <c r="J14422" s="244" t="str">
        <f t="shared" si="675"/>
        <v/>
      </c>
    </row>
    <row r="14423" spans="3:10" ht="12" thickBot="1" x14ac:dyDescent="0.25">
      <c r="C14423" s="254"/>
      <c r="D14423" s="254"/>
      <c r="E14423" s="255"/>
      <c r="F14423" s="256"/>
      <c r="G14423" s="257"/>
      <c r="H14423" s="243">
        <f t="shared" ca="1" si="676"/>
        <v>45139</v>
      </c>
      <c r="I14423" s="244">
        <f t="shared" si="677"/>
        <v>43892</v>
      </c>
      <c r="J14423" s="244" t="str">
        <f t="shared" si="675"/>
        <v/>
      </c>
    </row>
    <row r="14424" spans="3:10" ht="12" thickBot="1" x14ac:dyDescent="0.25">
      <c r="C14424" s="254"/>
      <c r="D14424" s="254"/>
      <c r="E14424" s="255"/>
      <c r="F14424" s="256"/>
      <c r="G14424" s="257"/>
      <c r="H14424" s="243">
        <f t="shared" ca="1" si="676"/>
        <v>45139</v>
      </c>
      <c r="I14424" s="244">
        <f t="shared" si="677"/>
        <v>43892</v>
      </c>
      <c r="J14424" s="244" t="str">
        <f t="shared" si="675"/>
        <v/>
      </c>
    </row>
    <row r="14425" spans="3:10" ht="12" thickBot="1" x14ac:dyDescent="0.25">
      <c r="C14425" s="254"/>
      <c r="D14425" s="254"/>
      <c r="E14425" s="255"/>
      <c r="F14425" s="256"/>
      <c r="G14425" s="257"/>
      <c r="H14425" s="243">
        <f t="shared" ca="1" si="676"/>
        <v>45139</v>
      </c>
      <c r="I14425" s="244">
        <f t="shared" si="677"/>
        <v>43892</v>
      </c>
      <c r="J14425" s="244" t="str">
        <f t="shared" si="675"/>
        <v/>
      </c>
    </row>
    <row r="14426" spans="3:10" ht="12" thickBot="1" x14ac:dyDescent="0.25">
      <c r="C14426" s="254"/>
      <c r="D14426" s="254"/>
      <c r="E14426" s="255"/>
      <c r="F14426" s="256"/>
      <c r="G14426" s="257"/>
      <c r="H14426" s="243">
        <f t="shared" ca="1" si="676"/>
        <v>45139</v>
      </c>
      <c r="I14426" s="244">
        <f t="shared" si="677"/>
        <v>43892</v>
      </c>
      <c r="J14426" s="244" t="str">
        <f t="shared" si="675"/>
        <v/>
      </c>
    </row>
    <row r="14427" spans="3:10" ht="12" thickBot="1" x14ac:dyDescent="0.25">
      <c r="C14427" s="254"/>
      <c r="D14427" s="254"/>
      <c r="E14427" s="255"/>
      <c r="F14427" s="256"/>
      <c r="G14427" s="257"/>
      <c r="H14427" s="243">
        <f t="shared" ca="1" si="676"/>
        <v>45139</v>
      </c>
      <c r="I14427" s="244">
        <f t="shared" si="677"/>
        <v>43892</v>
      </c>
      <c r="J14427" s="244" t="str">
        <f t="shared" si="675"/>
        <v/>
      </c>
    </row>
    <row r="14428" spans="3:10" ht="12" thickBot="1" x14ac:dyDescent="0.25">
      <c r="C14428" s="254"/>
      <c r="D14428" s="254"/>
      <c r="E14428" s="255"/>
      <c r="F14428" s="256"/>
      <c r="G14428" s="257"/>
      <c r="H14428" s="243">
        <f t="shared" ca="1" si="676"/>
        <v>45139</v>
      </c>
      <c r="I14428" s="244">
        <f t="shared" si="677"/>
        <v>43892</v>
      </c>
      <c r="J14428" s="244" t="str">
        <f t="shared" si="675"/>
        <v/>
      </c>
    </row>
    <row r="14429" spans="3:10" ht="12" thickBot="1" x14ac:dyDescent="0.25">
      <c r="C14429" s="254"/>
      <c r="D14429" s="254"/>
      <c r="E14429" s="255"/>
      <c r="F14429" s="256"/>
      <c r="G14429" s="257"/>
      <c r="H14429" s="243">
        <f t="shared" ca="1" si="676"/>
        <v>45139</v>
      </c>
      <c r="I14429" s="244">
        <f t="shared" si="677"/>
        <v>43892</v>
      </c>
      <c r="J14429" s="244" t="str">
        <f t="shared" si="675"/>
        <v/>
      </c>
    </row>
    <row r="14430" spans="3:10" ht="12" thickBot="1" x14ac:dyDescent="0.25">
      <c r="C14430" s="254"/>
      <c r="D14430" s="254"/>
      <c r="E14430" s="255"/>
      <c r="F14430" s="256"/>
      <c r="G14430" s="257"/>
      <c r="H14430" s="243">
        <f t="shared" ca="1" si="676"/>
        <v>45139</v>
      </c>
      <c r="I14430" s="244">
        <f t="shared" si="677"/>
        <v>43892</v>
      </c>
      <c r="J14430" s="244" t="str">
        <f t="shared" si="675"/>
        <v/>
      </c>
    </row>
    <row r="14431" spans="3:10" ht="12" thickBot="1" x14ac:dyDescent="0.25">
      <c r="C14431" s="254"/>
      <c r="D14431" s="254"/>
      <c r="E14431" s="255"/>
      <c r="F14431" s="256"/>
      <c r="G14431" s="257"/>
      <c r="H14431" s="243">
        <f t="shared" ca="1" si="676"/>
        <v>45139</v>
      </c>
      <c r="I14431" s="244">
        <f t="shared" si="677"/>
        <v>43892</v>
      </c>
      <c r="J14431" s="244" t="str">
        <f t="shared" si="675"/>
        <v/>
      </c>
    </row>
    <row r="14432" spans="3:10" ht="12" thickBot="1" x14ac:dyDescent="0.25">
      <c r="C14432" s="254"/>
      <c r="D14432" s="254"/>
      <c r="E14432" s="255"/>
      <c r="F14432" s="256"/>
      <c r="G14432" s="257"/>
      <c r="H14432" s="243">
        <f t="shared" ca="1" si="676"/>
        <v>45139</v>
      </c>
      <c r="I14432" s="244">
        <f t="shared" si="677"/>
        <v>43892</v>
      </c>
      <c r="J14432" s="244" t="str">
        <f t="shared" si="675"/>
        <v/>
      </c>
    </row>
    <row r="14433" spans="3:10" ht="12" thickBot="1" x14ac:dyDescent="0.25">
      <c r="C14433" s="254"/>
      <c r="D14433" s="254"/>
      <c r="E14433" s="255"/>
      <c r="F14433" s="256"/>
      <c r="G14433" s="257"/>
      <c r="H14433" s="243">
        <f t="shared" ca="1" si="676"/>
        <v>45139</v>
      </c>
      <c r="I14433" s="244">
        <f t="shared" si="677"/>
        <v>43892</v>
      </c>
      <c r="J14433" s="244" t="str">
        <f t="shared" si="675"/>
        <v/>
      </c>
    </row>
    <row r="14434" spans="3:10" ht="12" thickBot="1" x14ac:dyDescent="0.25">
      <c r="C14434" s="254"/>
      <c r="D14434" s="254"/>
      <c r="E14434" s="255"/>
      <c r="F14434" s="256"/>
      <c r="G14434" s="257"/>
      <c r="H14434" s="243">
        <f t="shared" ca="1" si="676"/>
        <v>45139</v>
      </c>
      <c r="I14434" s="244">
        <f t="shared" si="677"/>
        <v>43892</v>
      </c>
      <c r="J14434" s="244" t="str">
        <f t="shared" si="675"/>
        <v/>
      </c>
    </row>
    <row r="14435" spans="3:10" ht="12" thickBot="1" x14ac:dyDescent="0.25">
      <c r="C14435" s="254"/>
      <c r="D14435" s="254"/>
      <c r="E14435" s="255"/>
      <c r="F14435" s="256"/>
      <c r="G14435" s="257"/>
      <c r="H14435" s="243">
        <f t="shared" ca="1" si="676"/>
        <v>45139</v>
      </c>
      <c r="I14435" s="244">
        <f t="shared" si="677"/>
        <v>43892</v>
      </c>
      <c r="J14435" s="244" t="str">
        <f t="shared" si="675"/>
        <v/>
      </c>
    </row>
    <row r="14436" spans="3:10" ht="12" thickBot="1" x14ac:dyDescent="0.25">
      <c r="C14436" s="254"/>
      <c r="D14436" s="254"/>
      <c r="E14436" s="255"/>
      <c r="F14436" s="256"/>
      <c r="G14436" s="257"/>
      <c r="H14436" s="243">
        <f t="shared" ca="1" si="676"/>
        <v>45139</v>
      </c>
      <c r="I14436" s="244">
        <f t="shared" si="677"/>
        <v>43892</v>
      </c>
      <c r="J14436" s="244" t="str">
        <f t="shared" si="675"/>
        <v/>
      </c>
    </row>
    <row r="14437" spans="3:10" ht="12" thickBot="1" x14ac:dyDescent="0.25">
      <c r="C14437" s="254"/>
      <c r="D14437" s="254"/>
      <c r="E14437" s="255"/>
      <c r="F14437" s="256"/>
      <c r="G14437" s="257"/>
      <c r="H14437" s="243">
        <f t="shared" ca="1" si="676"/>
        <v>45139</v>
      </c>
      <c r="I14437" s="244">
        <f t="shared" si="677"/>
        <v>43892</v>
      </c>
      <c r="J14437" s="244" t="str">
        <f t="shared" si="675"/>
        <v/>
      </c>
    </row>
    <row r="14438" spans="3:10" ht="12" thickBot="1" x14ac:dyDescent="0.25">
      <c r="C14438" s="254"/>
      <c r="D14438" s="254"/>
      <c r="E14438" s="255"/>
      <c r="F14438" s="256"/>
      <c r="G14438" s="257"/>
      <c r="H14438" s="243">
        <f t="shared" ca="1" si="676"/>
        <v>45139</v>
      </c>
      <c r="I14438" s="244">
        <f t="shared" si="677"/>
        <v>43892</v>
      </c>
      <c r="J14438" s="244" t="str">
        <f t="shared" si="675"/>
        <v/>
      </c>
    </row>
    <row r="14439" spans="3:10" ht="12" thickBot="1" x14ac:dyDescent="0.25">
      <c r="C14439" s="254"/>
      <c r="D14439" s="254"/>
      <c r="E14439" s="255"/>
      <c r="F14439" s="256"/>
      <c r="G14439" s="257"/>
      <c r="H14439" s="243">
        <f t="shared" ca="1" si="676"/>
        <v>45139</v>
      </c>
      <c r="I14439" s="244">
        <f t="shared" si="677"/>
        <v>43892</v>
      </c>
      <c r="J14439" s="244" t="str">
        <f t="shared" si="675"/>
        <v/>
      </c>
    </row>
    <row r="14440" spans="3:10" ht="12" thickBot="1" x14ac:dyDescent="0.25">
      <c r="C14440" s="254"/>
      <c r="D14440" s="254"/>
      <c r="E14440" s="255"/>
      <c r="F14440" s="256"/>
      <c r="G14440" s="257"/>
      <c r="H14440" s="243">
        <f t="shared" ca="1" si="676"/>
        <v>45139</v>
      </c>
      <c r="I14440" s="244">
        <f t="shared" si="677"/>
        <v>43892</v>
      </c>
      <c r="J14440" s="244" t="str">
        <f t="shared" si="675"/>
        <v/>
      </c>
    </row>
    <row r="14441" spans="3:10" ht="12" thickBot="1" x14ac:dyDescent="0.25">
      <c r="C14441" s="254"/>
      <c r="D14441" s="254"/>
      <c r="E14441" s="255"/>
      <c r="F14441" s="256"/>
      <c r="G14441" s="257"/>
      <c r="H14441" s="243">
        <f t="shared" ca="1" si="676"/>
        <v>45139</v>
      </c>
      <c r="I14441" s="244">
        <f t="shared" si="677"/>
        <v>43892</v>
      </c>
      <c r="J14441" s="244" t="str">
        <f t="shared" si="675"/>
        <v/>
      </c>
    </row>
    <row r="14442" spans="3:10" ht="12" thickBot="1" x14ac:dyDescent="0.25">
      <c r="C14442" s="254"/>
      <c r="D14442" s="254"/>
      <c r="E14442" s="255"/>
      <c r="F14442" s="256"/>
      <c r="G14442" s="257"/>
      <c r="H14442" s="243">
        <f t="shared" ca="1" si="676"/>
        <v>45139</v>
      </c>
      <c r="I14442" s="244">
        <f t="shared" si="677"/>
        <v>43892</v>
      </c>
      <c r="J14442" s="244" t="str">
        <f t="shared" si="675"/>
        <v/>
      </c>
    </row>
    <row r="14443" spans="3:10" ht="12" thickBot="1" x14ac:dyDescent="0.25">
      <c r="C14443" s="254"/>
      <c r="D14443" s="254"/>
      <c r="E14443" s="255"/>
      <c r="F14443" s="256"/>
      <c r="G14443" s="257"/>
      <c r="H14443" s="243">
        <f t="shared" ca="1" si="676"/>
        <v>45139</v>
      </c>
      <c r="I14443" s="244">
        <f t="shared" si="677"/>
        <v>43892</v>
      </c>
      <c r="J14443" s="244" t="str">
        <f t="shared" si="675"/>
        <v/>
      </c>
    </row>
    <row r="14444" spans="3:10" ht="12" thickBot="1" x14ac:dyDescent="0.25">
      <c r="C14444" s="254"/>
      <c r="D14444" s="254"/>
      <c r="E14444" s="255"/>
      <c r="F14444" s="256"/>
      <c r="G14444" s="257"/>
      <c r="H14444" s="243">
        <f t="shared" ca="1" si="676"/>
        <v>45139</v>
      </c>
      <c r="I14444" s="244">
        <f t="shared" si="677"/>
        <v>43892</v>
      </c>
      <c r="J14444" s="244" t="str">
        <f t="shared" si="675"/>
        <v/>
      </c>
    </row>
    <row r="14445" spans="3:10" ht="12" thickBot="1" x14ac:dyDescent="0.25">
      <c r="C14445" s="254"/>
      <c r="D14445" s="254"/>
      <c r="E14445" s="255"/>
      <c r="F14445" s="256"/>
      <c r="G14445" s="257"/>
      <c r="H14445" s="243">
        <f t="shared" ca="1" si="676"/>
        <v>45139</v>
      </c>
      <c r="I14445" s="244">
        <f t="shared" si="677"/>
        <v>43892</v>
      </c>
      <c r="J14445" s="244" t="str">
        <f t="shared" si="675"/>
        <v/>
      </c>
    </row>
    <row r="14446" spans="3:10" ht="12" thickBot="1" x14ac:dyDescent="0.25">
      <c r="C14446" s="254"/>
      <c r="D14446" s="254"/>
      <c r="E14446" s="255"/>
      <c r="F14446" s="256"/>
      <c r="G14446" s="257"/>
      <c r="H14446" s="243">
        <f t="shared" ca="1" si="676"/>
        <v>45139</v>
      </c>
      <c r="I14446" s="244">
        <f t="shared" si="677"/>
        <v>43892</v>
      </c>
      <c r="J14446" s="244" t="str">
        <f t="shared" si="675"/>
        <v/>
      </c>
    </row>
    <row r="14447" spans="3:10" ht="12" thickBot="1" x14ac:dyDescent="0.25">
      <c r="C14447" s="254"/>
      <c r="D14447" s="254"/>
      <c r="E14447" s="255"/>
      <c r="F14447" s="256"/>
      <c r="G14447" s="257"/>
      <c r="H14447" s="243">
        <f t="shared" ca="1" si="676"/>
        <v>45139</v>
      </c>
      <c r="I14447" s="244">
        <f t="shared" si="677"/>
        <v>43892</v>
      </c>
      <c r="J14447" s="244" t="str">
        <f t="shared" si="675"/>
        <v/>
      </c>
    </row>
    <row r="14448" spans="3:10" ht="12" thickBot="1" x14ac:dyDescent="0.25">
      <c r="C14448" s="254"/>
      <c r="D14448" s="254"/>
      <c r="E14448" s="255"/>
      <c r="F14448" s="256"/>
      <c r="G14448" s="257"/>
      <c r="H14448" s="243">
        <f t="shared" ca="1" si="676"/>
        <v>45139</v>
      </c>
      <c r="I14448" s="244">
        <f t="shared" si="677"/>
        <v>43892</v>
      </c>
      <c r="J14448" s="244" t="str">
        <f t="shared" si="675"/>
        <v/>
      </c>
    </row>
    <row r="14449" spans="3:10" ht="12" thickBot="1" x14ac:dyDescent="0.25">
      <c r="C14449" s="254"/>
      <c r="D14449" s="254"/>
      <c r="E14449" s="255"/>
      <c r="F14449" s="256"/>
      <c r="G14449" s="257"/>
      <c r="H14449" s="243">
        <f t="shared" ca="1" si="676"/>
        <v>45139</v>
      </c>
      <c r="I14449" s="244">
        <f t="shared" si="677"/>
        <v>43892</v>
      </c>
      <c r="J14449" s="244" t="str">
        <f t="shared" si="675"/>
        <v/>
      </c>
    </row>
    <row r="14450" spans="3:10" ht="12" thickBot="1" x14ac:dyDescent="0.25">
      <c r="C14450" s="254"/>
      <c r="D14450" s="254"/>
      <c r="E14450" s="255"/>
      <c r="F14450" s="256"/>
      <c r="G14450" s="257"/>
      <c r="H14450" s="243">
        <f t="shared" ca="1" si="676"/>
        <v>45139</v>
      </c>
      <c r="I14450" s="244">
        <f t="shared" si="677"/>
        <v>43892</v>
      </c>
      <c r="J14450" s="244" t="str">
        <f t="shared" si="675"/>
        <v/>
      </c>
    </row>
    <row r="14451" spans="3:10" ht="12" thickBot="1" x14ac:dyDescent="0.25">
      <c r="C14451" s="254"/>
      <c r="D14451" s="254"/>
      <c r="E14451" s="255"/>
      <c r="F14451" s="256"/>
      <c r="G14451" s="257"/>
      <c r="H14451" s="243">
        <f t="shared" ca="1" si="676"/>
        <v>45139</v>
      </c>
      <c r="I14451" s="244">
        <f t="shared" si="677"/>
        <v>43892</v>
      </c>
      <c r="J14451" s="244" t="str">
        <f t="shared" si="675"/>
        <v/>
      </c>
    </row>
    <row r="14452" spans="3:10" ht="12" thickBot="1" x14ac:dyDescent="0.25">
      <c r="C14452" s="254"/>
      <c r="D14452" s="254"/>
      <c r="E14452" s="255"/>
      <c r="F14452" s="256"/>
      <c r="G14452" s="257"/>
      <c r="H14452" s="243">
        <f t="shared" ca="1" si="676"/>
        <v>45139</v>
      </c>
      <c r="I14452" s="244">
        <f t="shared" si="677"/>
        <v>43892</v>
      </c>
      <c r="J14452" s="244" t="str">
        <f t="shared" si="675"/>
        <v/>
      </c>
    </row>
    <row r="14453" spans="3:10" ht="12" thickBot="1" x14ac:dyDescent="0.25">
      <c r="C14453" s="254"/>
      <c r="D14453" s="254"/>
      <c r="E14453" s="255"/>
      <c r="F14453" s="256"/>
      <c r="G14453" s="257"/>
      <c r="H14453" s="243">
        <f t="shared" ca="1" si="676"/>
        <v>45139</v>
      </c>
      <c r="I14453" s="244">
        <f t="shared" si="677"/>
        <v>43892</v>
      </c>
      <c r="J14453" s="244" t="str">
        <f t="shared" si="675"/>
        <v/>
      </c>
    </row>
    <row r="14454" spans="3:10" ht="12" thickBot="1" x14ac:dyDescent="0.25">
      <c r="C14454" s="254"/>
      <c r="D14454" s="254"/>
      <c r="E14454" s="255"/>
      <c r="F14454" s="256"/>
      <c r="G14454" s="257"/>
      <c r="H14454" s="243">
        <f t="shared" ca="1" si="676"/>
        <v>45139</v>
      </c>
      <c r="I14454" s="244">
        <f t="shared" si="677"/>
        <v>43892</v>
      </c>
      <c r="J14454" s="244" t="str">
        <f t="shared" si="675"/>
        <v/>
      </c>
    </row>
    <row r="14455" spans="3:10" ht="12" thickBot="1" x14ac:dyDescent="0.25">
      <c r="C14455" s="254"/>
      <c r="D14455" s="254"/>
      <c r="E14455" s="255"/>
      <c r="F14455" s="256"/>
      <c r="G14455" s="257"/>
      <c r="H14455" s="243">
        <f t="shared" ca="1" si="676"/>
        <v>45139</v>
      </c>
      <c r="I14455" s="244">
        <f t="shared" si="677"/>
        <v>43892</v>
      </c>
      <c r="J14455" s="244" t="str">
        <f t="shared" si="675"/>
        <v/>
      </c>
    </row>
    <row r="14456" spans="3:10" ht="12" thickBot="1" x14ac:dyDescent="0.25">
      <c r="C14456" s="254"/>
      <c r="D14456" s="254"/>
      <c r="E14456" s="255"/>
      <c r="F14456" s="256"/>
      <c r="G14456" s="257"/>
      <c r="H14456" s="243">
        <f t="shared" ca="1" si="676"/>
        <v>45139</v>
      </c>
      <c r="I14456" s="244">
        <f t="shared" si="677"/>
        <v>43892</v>
      </c>
      <c r="J14456" s="244" t="str">
        <f t="shared" si="675"/>
        <v/>
      </c>
    </row>
    <row r="14457" spans="3:10" ht="12" thickBot="1" x14ac:dyDescent="0.25">
      <c r="C14457" s="254"/>
      <c r="D14457" s="254"/>
      <c r="E14457" s="255"/>
      <c r="F14457" s="256"/>
      <c r="G14457" s="257"/>
      <c r="H14457" s="243">
        <f t="shared" ca="1" si="676"/>
        <v>45139</v>
      </c>
      <c r="I14457" s="244">
        <f t="shared" si="677"/>
        <v>43892</v>
      </c>
      <c r="J14457" s="244" t="str">
        <f t="shared" si="675"/>
        <v/>
      </c>
    </row>
    <row r="14458" spans="3:10" ht="12" thickBot="1" x14ac:dyDescent="0.25">
      <c r="C14458" s="254"/>
      <c r="D14458" s="254"/>
      <c r="E14458" s="255"/>
      <c r="F14458" s="256"/>
      <c r="G14458" s="257"/>
      <c r="H14458" s="243">
        <f t="shared" ca="1" si="676"/>
        <v>45139</v>
      </c>
      <c r="I14458" s="244">
        <f t="shared" si="677"/>
        <v>43892</v>
      </c>
      <c r="J14458" s="244" t="str">
        <f t="shared" si="675"/>
        <v/>
      </c>
    </row>
    <row r="14459" spans="3:10" ht="12" thickBot="1" x14ac:dyDescent="0.25">
      <c r="C14459" s="254"/>
      <c r="D14459" s="254"/>
      <c r="E14459" s="255"/>
      <c r="F14459" s="256"/>
      <c r="G14459" s="257"/>
      <c r="H14459" s="243">
        <f t="shared" ca="1" si="676"/>
        <v>45139</v>
      </c>
      <c r="I14459" s="244">
        <f t="shared" si="677"/>
        <v>43892</v>
      </c>
      <c r="J14459" s="244" t="str">
        <f t="shared" si="675"/>
        <v/>
      </c>
    </row>
    <row r="14460" spans="3:10" ht="12" thickBot="1" x14ac:dyDescent="0.25">
      <c r="C14460" s="254"/>
      <c r="D14460" s="254"/>
      <c r="E14460" s="255"/>
      <c r="F14460" s="256"/>
      <c r="G14460" s="257"/>
      <c r="H14460" s="243">
        <f t="shared" ca="1" si="676"/>
        <v>45139</v>
      </c>
      <c r="I14460" s="244">
        <f t="shared" si="677"/>
        <v>43892</v>
      </c>
      <c r="J14460" s="244" t="str">
        <f t="shared" si="675"/>
        <v/>
      </c>
    </row>
    <row r="14461" spans="3:10" ht="12" thickBot="1" x14ac:dyDescent="0.25">
      <c r="C14461" s="254"/>
      <c r="D14461" s="254"/>
      <c r="E14461" s="255"/>
      <c r="F14461" s="256"/>
      <c r="G14461" s="257"/>
      <c r="H14461" s="243">
        <f t="shared" ca="1" si="676"/>
        <v>45139</v>
      </c>
      <c r="I14461" s="244">
        <f t="shared" si="677"/>
        <v>43892</v>
      </c>
      <c r="J14461" s="244" t="str">
        <f t="shared" si="675"/>
        <v/>
      </c>
    </row>
    <row r="14462" spans="3:10" ht="12" thickBot="1" x14ac:dyDescent="0.25">
      <c r="C14462" s="254"/>
      <c r="D14462" s="254"/>
      <c r="E14462" s="255"/>
      <c r="F14462" s="256"/>
      <c r="G14462" s="257"/>
      <c r="H14462" s="243">
        <f t="shared" ca="1" si="676"/>
        <v>45139</v>
      </c>
      <c r="I14462" s="244">
        <f t="shared" si="677"/>
        <v>43892</v>
      </c>
      <c r="J14462" s="244" t="str">
        <f t="shared" si="675"/>
        <v/>
      </c>
    </row>
    <row r="14463" spans="3:10" ht="12" thickBot="1" x14ac:dyDescent="0.25">
      <c r="C14463" s="254"/>
      <c r="D14463" s="254"/>
      <c r="E14463" s="255"/>
      <c r="F14463" s="256"/>
      <c r="G14463" s="257"/>
      <c r="H14463" s="243">
        <f t="shared" ca="1" si="676"/>
        <v>45139</v>
      </c>
      <c r="I14463" s="244">
        <f t="shared" si="677"/>
        <v>43892</v>
      </c>
      <c r="J14463" s="244" t="str">
        <f t="shared" si="675"/>
        <v/>
      </c>
    </row>
    <row r="14464" spans="3:10" ht="12" thickBot="1" x14ac:dyDescent="0.25">
      <c r="C14464" s="254"/>
      <c r="D14464" s="254"/>
      <c r="E14464" s="255"/>
      <c r="F14464" s="256"/>
      <c r="G14464" s="257"/>
      <c r="H14464" s="243">
        <f t="shared" ca="1" si="676"/>
        <v>45139</v>
      </c>
      <c r="I14464" s="244">
        <f t="shared" si="677"/>
        <v>43892</v>
      </c>
      <c r="J14464" s="244" t="str">
        <f t="shared" si="675"/>
        <v/>
      </c>
    </row>
    <row r="14465" spans="3:10" ht="12" thickBot="1" x14ac:dyDescent="0.25">
      <c r="C14465" s="254"/>
      <c r="D14465" s="254"/>
      <c r="E14465" s="255"/>
      <c r="F14465" s="256"/>
      <c r="G14465" s="257"/>
      <c r="H14465" s="243">
        <f t="shared" ca="1" si="676"/>
        <v>45139</v>
      </c>
      <c r="I14465" s="244">
        <f t="shared" si="677"/>
        <v>43892</v>
      </c>
      <c r="J14465" s="244" t="str">
        <f t="shared" si="675"/>
        <v/>
      </c>
    </row>
    <row r="14466" spans="3:10" ht="12" thickBot="1" x14ac:dyDescent="0.25">
      <c r="C14466" s="254"/>
      <c r="D14466" s="254"/>
      <c r="E14466" s="255"/>
      <c r="F14466" s="256"/>
      <c r="G14466" s="257"/>
      <c r="H14466" s="243">
        <f t="shared" ca="1" si="676"/>
        <v>45139</v>
      </c>
      <c r="I14466" s="244">
        <f t="shared" si="677"/>
        <v>43892</v>
      </c>
      <c r="J14466" s="244" t="str">
        <f t="shared" si="675"/>
        <v/>
      </c>
    </row>
    <row r="14467" spans="3:10" ht="12" thickBot="1" x14ac:dyDescent="0.25">
      <c r="C14467" s="254"/>
      <c r="D14467" s="254"/>
      <c r="E14467" s="255"/>
      <c r="F14467" s="256"/>
      <c r="G14467" s="257"/>
      <c r="H14467" s="243">
        <f t="shared" ca="1" si="676"/>
        <v>45139</v>
      </c>
      <c r="I14467" s="244">
        <f t="shared" si="677"/>
        <v>43892</v>
      </c>
      <c r="J14467" s="244" t="str">
        <f t="shared" si="675"/>
        <v/>
      </c>
    </row>
    <row r="14468" spans="3:10" ht="12" thickBot="1" x14ac:dyDescent="0.25">
      <c r="C14468" s="254"/>
      <c r="D14468" s="254"/>
      <c r="E14468" s="255"/>
      <c r="F14468" s="256"/>
      <c r="G14468" s="257"/>
      <c r="H14468" s="243">
        <f t="shared" ca="1" si="676"/>
        <v>45139</v>
      </c>
      <c r="I14468" s="244">
        <f t="shared" si="677"/>
        <v>43892</v>
      </c>
      <c r="J14468" s="244" t="str">
        <f t="shared" si="675"/>
        <v/>
      </c>
    </row>
    <row r="14469" spans="3:10" ht="12" thickBot="1" x14ac:dyDescent="0.25">
      <c r="C14469" s="254"/>
      <c r="D14469" s="254"/>
      <c r="E14469" s="255"/>
      <c r="F14469" s="256"/>
      <c r="G14469" s="257"/>
      <c r="H14469" s="243">
        <f t="shared" ca="1" si="676"/>
        <v>45139</v>
      </c>
      <c r="I14469" s="244">
        <f t="shared" si="677"/>
        <v>43892</v>
      </c>
      <c r="J14469" s="244" t="str">
        <f t="shared" si="675"/>
        <v/>
      </c>
    </row>
    <row r="14470" spans="3:10" ht="12" thickBot="1" x14ac:dyDescent="0.25">
      <c r="C14470" s="254"/>
      <c r="D14470" s="254"/>
      <c r="E14470" s="255"/>
      <c r="F14470" s="256"/>
      <c r="G14470" s="257"/>
      <c r="H14470" s="243">
        <f t="shared" ca="1" si="676"/>
        <v>45139</v>
      </c>
      <c r="I14470" s="244">
        <f t="shared" si="677"/>
        <v>43892</v>
      </c>
      <c r="J14470" s="244" t="str">
        <f t="shared" ref="J14470:J14533" si="678">IF(G14470="","",IF(G14470&gt;=0,"Debitoren",IF(G14470&lt;0,"Kreditoren","")))</f>
        <v/>
      </c>
    </row>
    <row r="14471" spans="3:10" ht="12" thickBot="1" x14ac:dyDescent="0.25">
      <c r="C14471" s="254"/>
      <c r="D14471" s="254"/>
      <c r="E14471" s="255"/>
      <c r="F14471" s="256"/>
      <c r="G14471" s="257"/>
      <c r="H14471" s="243">
        <f t="shared" ref="H14471:H14534" ca="1" si="679">IF(F14471&lt;$F$2,EOMONTH($F$2,-1)+1,EOMONTH(F14471,-1)+1)</f>
        <v>45139</v>
      </c>
      <c r="I14471" s="244">
        <f t="shared" ref="I14471:I14534" si="680">IF(F14471&lt;$I$2,IF(   WEEKDAY(EOMONTH($I$2,-1)+1)=1,EOMONTH($I$2,-1)+1+1,EOMONTH($I$2,-1)+1),IF(WEEKDAY(F14471)=1,F14471+1,F14471))</f>
        <v>43892</v>
      </c>
      <c r="J14471" s="244" t="str">
        <f t="shared" si="678"/>
        <v/>
      </c>
    </row>
    <row r="14472" spans="3:10" ht="12" thickBot="1" x14ac:dyDescent="0.25">
      <c r="C14472" s="254"/>
      <c r="D14472" s="254"/>
      <c r="E14472" s="255"/>
      <c r="F14472" s="256"/>
      <c r="G14472" s="257"/>
      <c r="H14472" s="243">
        <f t="shared" ca="1" si="679"/>
        <v>45139</v>
      </c>
      <c r="I14472" s="244">
        <f t="shared" si="680"/>
        <v>43892</v>
      </c>
      <c r="J14472" s="244" t="str">
        <f t="shared" si="678"/>
        <v/>
      </c>
    </row>
    <row r="14473" spans="3:10" ht="12" thickBot="1" x14ac:dyDescent="0.25">
      <c r="C14473" s="254"/>
      <c r="D14473" s="254"/>
      <c r="E14473" s="255"/>
      <c r="F14473" s="256"/>
      <c r="G14473" s="257"/>
      <c r="H14473" s="243">
        <f t="shared" ca="1" si="679"/>
        <v>45139</v>
      </c>
      <c r="I14473" s="244">
        <f t="shared" si="680"/>
        <v>43892</v>
      </c>
      <c r="J14473" s="244" t="str">
        <f t="shared" si="678"/>
        <v/>
      </c>
    </row>
    <row r="14474" spans="3:10" ht="12" thickBot="1" x14ac:dyDescent="0.25">
      <c r="C14474" s="254"/>
      <c r="D14474" s="254"/>
      <c r="E14474" s="255"/>
      <c r="F14474" s="256"/>
      <c r="G14474" s="257"/>
      <c r="H14474" s="243">
        <f t="shared" ca="1" si="679"/>
        <v>45139</v>
      </c>
      <c r="I14474" s="244">
        <f t="shared" si="680"/>
        <v>43892</v>
      </c>
      <c r="J14474" s="244" t="str">
        <f t="shared" si="678"/>
        <v/>
      </c>
    </row>
    <row r="14475" spans="3:10" ht="12" thickBot="1" x14ac:dyDescent="0.25">
      <c r="C14475" s="254"/>
      <c r="D14475" s="254"/>
      <c r="E14475" s="255"/>
      <c r="F14475" s="256"/>
      <c r="G14475" s="257"/>
      <c r="H14475" s="243">
        <f t="shared" ca="1" si="679"/>
        <v>45139</v>
      </c>
      <c r="I14475" s="244">
        <f t="shared" si="680"/>
        <v>43892</v>
      </c>
      <c r="J14475" s="244" t="str">
        <f t="shared" si="678"/>
        <v/>
      </c>
    </row>
    <row r="14476" spans="3:10" ht="12" thickBot="1" x14ac:dyDescent="0.25">
      <c r="C14476" s="254"/>
      <c r="D14476" s="254"/>
      <c r="E14476" s="255"/>
      <c r="F14476" s="256"/>
      <c r="G14476" s="257"/>
      <c r="H14476" s="243">
        <f t="shared" ca="1" si="679"/>
        <v>45139</v>
      </c>
      <c r="I14476" s="244">
        <f t="shared" si="680"/>
        <v>43892</v>
      </c>
      <c r="J14476" s="244" t="str">
        <f t="shared" si="678"/>
        <v/>
      </c>
    </row>
    <row r="14477" spans="3:10" ht="12" thickBot="1" x14ac:dyDescent="0.25">
      <c r="C14477" s="254"/>
      <c r="D14477" s="254"/>
      <c r="E14477" s="255"/>
      <c r="F14477" s="256"/>
      <c r="G14477" s="257"/>
      <c r="H14477" s="243">
        <f t="shared" ca="1" si="679"/>
        <v>45139</v>
      </c>
      <c r="I14477" s="244">
        <f t="shared" si="680"/>
        <v>43892</v>
      </c>
      <c r="J14477" s="244" t="str">
        <f t="shared" si="678"/>
        <v/>
      </c>
    </row>
    <row r="14478" spans="3:10" ht="12" thickBot="1" x14ac:dyDescent="0.25">
      <c r="C14478" s="254"/>
      <c r="D14478" s="254"/>
      <c r="E14478" s="255"/>
      <c r="F14478" s="256"/>
      <c r="G14478" s="257"/>
      <c r="H14478" s="243">
        <f t="shared" ca="1" si="679"/>
        <v>45139</v>
      </c>
      <c r="I14478" s="244">
        <f t="shared" si="680"/>
        <v>43892</v>
      </c>
      <c r="J14478" s="244" t="str">
        <f t="shared" si="678"/>
        <v/>
      </c>
    </row>
    <row r="14479" spans="3:10" ht="12" thickBot="1" x14ac:dyDescent="0.25">
      <c r="C14479" s="254"/>
      <c r="D14479" s="254"/>
      <c r="E14479" s="255"/>
      <c r="F14479" s="256"/>
      <c r="G14479" s="257"/>
      <c r="H14479" s="243">
        <f t="shared" ca="1" si="679"/>
        <v>45139</v>
      </c>
      <c r="I14479" s="244">
        <f t="shared" si="680"/>
        <v>43892</v>
      </c>
      <c r="J14479" s="244" t="str">
        <f t="shared" si="678"/>
        <v/>
      </c>
    </row>
    <row r="14480" spans="3:10" ht="12" thickBot="1" x14ac:dyDescent="0.25">
      <c r="C14480" s="254"/>
      <c r="D14480" s="254"/>
      <c r="E14480" s="255"/>
      <c r="F14480" s="256"/>
      <c r="G14480" s="257"/>
      <c r="H14480" s="243">
        <f t="shared" ca="1" si="679"/>
        <v>45139</v>
      </c>
      <c r="I14480" s="244">
        <f t="shared" si="680"/>
        <v>43892</v>
      </c>
      <c r="J14480" s="244" t="str">
        <f t="shared" si="678"/>
        <v/>
      </c>
    </row>
    <row r="14481" spans="3:10" ht="12" thickBot="1" x14ac:dyDescent="0.25">
      <c r="C14481" s="254"/>
      <c r="D14481" s="254"/>
      <c r="E14481" s="255"/>
      <c r="F14481" s="256"/>
      <c r="G14481" s="257"/>
      <c r="H14481" s="243">
        <f t="shared" ca="1" si="679"/>
        <v>45139</v>
      </c>
      <c r="I14481" s="244">
        <f t="shared" si="680"/>
        <v>43892</v>
      </c>
      <c r="J14481" s="244" t="str">
        <f t="shared" si="678"/>
        <v/>
      </c>
    </row>
    <row r="14482" spans="3:10" ht="12" thickBot="1" x14ac:dyDescent="0.25">
      <c r="C14482" s="254"/>
      <c r="D14482" s="254"/>
      <c r="E14482" s="255"/>
      <c r="F14482" s="256"/>
      <c r="G14482" s="257"/>
      <c r="H14482" s="243">
        <f t="shared" ca="1" si="679"/>
        <v>45139</v>
      </c>
      <c r="I14482" s="244">
        <f t="shared" si="680"/>
        <v>43892</v>
      </c>
      <c r="J14482" s="244" t="str">
        <f t="shared" si="678"/>
        <v/>
      </c>
    </row>
    <row r="14483" spans="3:10" ht="12" thickBot="1" x14ac:dyDescent="0.25">
      <c r="C14483" s="254"/>
      <c r="D14483" s="254"/>
      <c r="E14483" s="255"/>
      <c r="F14483" s="256"/>
      <c r="G14483" s="257"/>
      <c r="H14483" s="243">
        <f t="shared" ca="1" si="679"/>
        <v>45139</v>
      </c>
      <c r="I14483" s="244">
        <f t="shared" si="680"/>
        <v>43892</v>
      </c>
      <c r="J14483" s="244" t="str">
        <f t="shared" si="678"/>
        <v/>
      </c>
    </row>
    <row r="14484" spans="3:10" ht="12" thickBot="1" x14ac:dyDescent="0.25">
      <c r="C14484" s="254"/>
      <c r="D14484" s="254"/>
      <c r="E14484" s="255"/>
      <c r="F14484" s="256"/>
      <c r="G14484" s="257"/>
      <c r="H14484" s="243">
        <f t="shared" ca="1" si="679"/>
        <v>45139</v>
      </c>
      <c r="I14484" s="244">
        <f t="shared" si="680"/>
        <v>43892</v>
      </c>
      <c r="J14484" s="244" t="str">
        <f t="shared" si="678"/>
        <v/>
      </c>
    </row>
    <row r="14485" spans="3:10" ht="12" thickBot="1" x14ac:dyDescent="0.25">
      <c r="C14485" s="254"/>
      <c r="D14485" s="254"/>
      <c r="E14485" s="255"/>
      <c r="F14485" s="256"/>
      <c r="G14485" s="257"/>
      <c r="H14485" s="243">
        <f t="shared" ca="1" si="679"/>
        <v>45139</v>
      </c>
      <c r="I14485" s="244">
        <f t="shared" si="680"/>
        <v>43892</v>
      </c>
      <c r="J14485" s="244" t="str">
        <f t="shared" si="678"/>
        <v/>
      </c>
    </row>
    <row r="14486" spans="3:10" ht="12" thickBot="1" x14ac:dyDescent="0.25">
      <c r="C14486" s="254"/>
      <c r="D14486" s="254"/>
      <c r="E14486" s="255"/>
      <c r="F14486" s="256"/>
      <c r="G14486" s="257"/>
      <c r="H14486" s="243">
        <f t="shared" ca="1" si="679"/>
        <v>45139</v>
      </c>
      <c r="I14486" s="244">
        <f t="shared" si="680"/>
        <v>43892</v>
      </c>
      <c r="J14486" s="244" t="str">
        <f t="shared" si="678"/>
        <v/>
      </c>
    </row>
    <row r="14487" spans="3:10" ht="12" thickBot="1" x14ac:dyDescent="0.25">
      <c r="C14487" s="254"/>
      <c r="D14487" s="254"/>
      <c r="E14487" s="255"/>
      <c r="F14487" s="256"/>
      <c r="G14487" s="257"/>
      <c r="H14487" s="243">
        <f t="shared" ca="1" si="679"/>
        <v>45139</v>
      </c>
      <c r="I14487" s="244">
        <f t="shared" si="680"/>
        <v>43892</v>
      </c>
      <c r="J14487" s="244" t="str">
        <f t="shared" si="678"/>
        <v/>
      </c>
    </row>
    <row r="14488" spans="3:10" ht="12" thickBot="1" x14ac:dyDescent="0.25">
      <c r="C14488" s="254"/>
      <c r="D14488" s="254"/>
      <c r="E14488" s="255"/>
      <c r="F14488" s="256"/>
      <c r="G14488" s="257"/>
      <c r="H14488" s="243">
        <f t="shared" ca="1" si="679"/>
        <v>45139</v>
      </c>
      <c r="I14488" s="244">
        <f t="shared" si="680"/>
        <v>43892</v>
      </c>
      <c r="J14488" s="244" t="str">
        <f t="shared" si="678"/>
        <v/>
      </c>
    </row>
    <row r="14489" spans="3:10" ht="12" thickBot="1" x14ac:dyDescent="0.25">
      <c r="C14489" s="254"/>
      <c r="D14489" s="254"/>
      <c r="E14489" s="255"/>
      <c r="F14489" s="256"/>
      <c r="G14489" s="257"/>
      <c r="H14489" s="243">
        <f t="shared" ca="1" si="679"/>
        <v>45139</v>
      </c>
      <c r="I14489" s="244">
        <f t="shared" si="680"/>
        <v>43892</v>
      </c>
      <c r="J14489" s="244" t="str">
        <f t="shared" si="678"/>
        <v/>
      </c>
    </row>
    <row r="14490" spans="3:10" ht="12" thickBot="1" x14ac:dyDescent="0.25">
      <c r="C14490" s="254"/>
      <c r="D14490" s="254"/>
      <c r="E14490" s="255"/>
      <c r="F14490" s="256"/>
      <c r="G14490" s="257"/>
      <c r="H14490" s="243">
        <f t="shared" ca="1" si="679"/>
        <v>45139</v>
      </c>
      <c r="I14490" s="244">
        <f t="shared" si="680"/>
        <v>43892</v>
      </c>
      <c r="J14490" s="244" t="str">
        <f t="shared" si="678"/>
        <v/>
      </c>
    </row>
    <row r="14491" spans="3:10" ht="12" thickBot="1" x14ac:dyDescent="0.25">
      <c r="C14491" s="254"/>
      <c r="D14491" s="254"/>
      <c r="E14491" s="255"/>
      <c r="F14491" s="256"/>
      <c r="G14491" s="257"/>
      <c r="H14491" s="243">
        <f t="shared" ca="1" si="679"/>
        <v>45139</v>
      </c>
      <c r="I14491" s="244">
        <f t="shared" si="680"/>
        <v>43892</v>
      </c>
      <c r="J14491" s="244" t="str">
        <f t="shared" si="678"/>
        <v/>
      </c>
    </row>
    <row r="14492" spans="3:10" ht="12" thickBot="1" x14ac:dyDescent="0.25">
      <c r="C14492" s="254"/>
      <c r="D14492" s="254"/>
      <c r="E14492" s="255"/>
      <c r="F14492" s="256"/>
      <c r="G14492" s="257"/>
      <c r="H14492" s="243">
        <f t="shared" ca="1" si="679"/>
        <v>45139</v>
      </c>
      <c r="I14492" s="244">
        <f t="shared" si="680"/>
        <v>43892</v>
      </c>
      <c r="J14492" s="244" t="str">
        <f t="shared" si="678"/>
        <v/>
      </c>
    </row>
    <row r="14493" spans="3:10" ht="12" thickBot="1" x14ac:dyDescent="0.25">
      <c r="C14493" s="254"/>
      <c r="D14493" s="254"/>
      <c r="E14493" s="255"/>
      <c r="F14493" s="256"/>
      <c r="G14493" s="257"/>
      <c r="H14493" s="243">
        <f t="shared" ca="1" si="679"/>
        <v>45139</v>
      </c>
      <c r="I14493" s="244">
        <f t="shared" si="680"/>
        <v>43892</v>
      </c>
      <c r="J14493" s="244" t="str">
        <f t="shared" si="678"/>
        <v/>
      </c>
    </row>
    <row r="14494" spans="3:10" ht="12" thickBot="1" x14ac:dyDescent="0.25">
      <c r="C14494" s="254"/>
      <c r="D14494" s="254"/>
      <c r="E14494" s="255"/>
      <c r="F14494" s="256"/>
      <c r="G14494" s="257"/>
      <c r="H14494" s="243">
        <f t="shared" ca="1" si="679"/>
        <v>45139</v>
      </c>
      <c r="I14494" s="244">
        <f t="shared" si="680"/>
        <v>43892</v>
      </c>
      <c r="J14494" s="244" t="str">
        <f t="shared" si="678"/>
        <v/>
      </c>
    </row>
    <row r="14495" spans="3:10" ht="12" thickBot="1" x14ac:dyDescent="0.25">
      <c r="C14495" s="254"/>
      <c r="D14495" s="254"/>
      <c r="E14495" s="255"/>
      <c r="F14495" s="256"/>
      <c r="G14495" s="257"/>
      <c r="H14495" s="243">
        <f t="shared" ca="1" si="679"/>
        <v>45139</v>
      </c>
      <c r="I14495" s="244">
        <f t="shared" si="680"/>
        <v>43892</v>
      </c>
      <c r="J14495" s="244" t="str">
        <f t="shared" si="678"/>
        <v/>
      </c>
    </row>
    <row r="14496" spans="3:10" ht="12" thickBot="1" x14ac:dyDescent="0.25">
      <c r="C14496" s="254"/>
      <c r="D14496" s="254"/>
      <c r="E14496" s="255"/>
      <c r="F14496" s="256"/>
      <c r="G14496" s="257"/>
      <c r="H14496" s="243">
        <f t="shared" ca="1" si="679"/>
        <v>45139</v>
      </c>
      <c r="I14496" s="244">
        <f t="shared" si="680"/>
        <v>43892</v>
      </c>
      <c r="J14496" s="244" t="str">
        <f t="shared" si="678"/>
        <v/>
      </c>
    </row>
    <row r="14497" spans="3:10" ht="12" thickBot="1" x14ac:dyDescent="0.25">
      <c r="C14497" s="254"/>
      <c r="D14497" s="254"/>
      <c r="E14497" s="255"/>
      <c r="F14497" s="256"/>
      <c r="G14497" s="257"/>
      <c r="H14497" s="243">
        <f t="shared" ca="1" si="679"/>
        <v>45139</v>
      </c>
      <c r="I14497" s="244">
        <f t="shared" si="680"/>
        <v>43892</v>
      </c>
      <c r="J14497" s="244" t="str">
        <f t="shared" si="678"/>
        <v/>
      </c>
    </row>
    <row r="14498" spans="3:10" ht="12" thickBot="1" x14ac:dyDescent="0.25">
      <c r="C14498" s="254"/>
      <c r="D14498" s="254"/>
      <c r="E14498" s="255"/>
      <c r="F14498" s="256"/>
      <c r="G14498" s="257"/>
      <c r="H14498" s="243">
        <f t="shared" ca="1" si="679"/>
        <v>45139</v>
      </c>
      <c r="I14498" s="244">
        <f t="shared" si="680"/>
        <v>43892</v>
      </c>
      <c r="J14498" s="244" t="str">
        <f t="shared" si="678"/>
        <v/>
      </c>
    </row>
    <row r="14499" spans="3:10" ht="12" thickBot="1" x14ac:dyDescent="0.25">
      <c r="C14499" s="254"/>
      <c r="D14499" s="254"/>
      <c r="E14499" s="255"/>
      <c r="F14499" s="256"/>
      <c r="G14499" s="257"/>
      <c r="H14499" s="243">
        <f t="shared" ca="1" si="679"/>
        <v>45139</v>
      </c>
      <c r="I14499" s="244">
        <f t="shared" si="680"/>
        <v>43892</v>
      </c>
      <c r="J14499" s="244" t="str">
        <f t="shared" si="678"/>
        <v/>
      </c>
    </row>
    <row r="14500" spans="3:10" ht="12" thickBot="1" x14ac:dyDescent="0.25">
      <c r="C14500" s="254"/>
      <c r="D14500" s="254"/>
      <c r="E14500" s="255"/>
      <c r="F14500" s="256"/>
      <c r="G14500" s="257"/>
      <c r="H14500" s="243">
        <f t="shared" ca="1" si="679"/>
        <v>45139</v>
      </c>
      <c r="I14500" s="244">
        <f t="shared" si="680"/>
        <v>43892</v>
      </c>
      <c r="J14500" s="244" t="str">
        <f t="shared" si="678"/>
        <v/>
      </c>
    </row>
    <row r="14501" spans="3:10" ht="12" thickBot="1" x14ac:dyDescent="0.25">
      <c r="C14501" s="254"/>
      <c r="D14501" s="254"/>
      <c r="E14501" s="255"/>
      <c r="F14501" s="256"/>
      <c r="G14501" s="257"/>
      <c r="H14501" s="243">
        <f t="shared" ca="1" si="679"/>
        <v>45139</v>
      </c>
      <c r="I14501" s="244">
        <f t="shared" si="680"/>
        <v>43892</v>
      </c>
      <c r="J14501" s="244" t="str">
        <f t="shared" si="678"/>
        <v/>
      </c>
    </row>
    <row r="14502" spans="3:10" ht="12" thickBot="1" x14ac:dyDescent="0.25">
      <c r="C14502" s="254"/>
      <c r="D14502" s="254"/>
      <c r="E14502" s="255"/>
      <c r="F14502" s="256"/>
      <c r="G14502" s="257"/>
      <c r="H14502" s="243">
        <f t="shared" ca="1" si="679"/>
        <v>45139</v>
      </c>
      <c r="I14502" s="244">
        <f t="shared" si="680"/>
        <v>43892</v>
      </c>
      <c r="J14502" s="244" t="str">
        <f t="shared" si="678"/>
        <v/>
      </c>
    </row>
    <row r="14503" spans="3:10" ht="12" thickBot="1" x14ac:dyDescent="0.25">
      <c r="C14503" s="254"/>
      <c r="D14503" s="254"/>
      <c r="E14503" s="255"/>
      <c r="F14503" s="256"/>
      <c r="G14503" s="257"/>
      <c r="H14503" s="243">
        <f t="shared" ca="1" si="679"/>
        <v>45139</v>
      </c>
      <c r="I14503" s="244">
        <f t="shared" si="680"/>
        <v>43892</v>
      </c>
      <c r="J14503" s="244" t="str">
        <f t="shared" si="678"/>
        <v/>
      </c>
    </row>
    <row r="14504" spans="3:10" ht="12" thickBot="1" x14ac:dyDescent="0.25">
      <c r="C14504" s="254"/>
      <c r="D14504" s="254"/>
      <c r="E14504" s="255"/>
      <c r="F14504" s="256"/>
      <c r="G14504" s="257"/>
      <c r="H14504" s="243">
        <f t="shared" ca="1" si="679"/>
        <v>45139</v>
      </c>
      <c r="I14504" s="244">
        <f t="shared" si="680"/>
        <v>43892</v>
      </c>
      <c r="J14504" s="244" t="str">
        <f t="shared" si="678"/>
        <v/>
      </c>
    </row>
    <row r="14505" spans="3:10" ht="12" thickBot="1" x14ac:dyDescent="0.25">
      <c r="C14505" s="254"/>
      <c r="D14505" s="254"/>
      <c r="E14505" s="255"/>
      <c r="F14505" s="256"/>
      <c r="G14505" s="257"/>
      <c r="H14505" s="243">
        <f t="shared" ca="1" si="679"/>
        <v>45139</v>
      </c>
      <c r="I14505" s="244">
        <f t="shared" si="680"/>
        <v>43892</v>
      </c>
      <c r="J14505" s="244" t="str">
        <f t="shared" si="678"/>
        <v/>
      </c>
    </row>
    <row r="14506" spans="3:10" ht="12" thickBot="1" x14ac:dyDescent="0.25">
      <c r="C14506" s="254"/>
      <c r="D14506" s="254"/>
      <c r="E14506" s="255"/>
      <c r="F14506" s="256"/>
      <c r="G14506" s="257"/>
      <c r="H14506" s="243">
        <f t="shared" ca="1" si="679"/>
        <v>45139</v>
      </c>
      <c r="I14506" s="244">
        <f t="shared" si="680"/>
        <v>43892</v>
      </c>
      <c r="J14506" s="244" t="str">
        <f t="shared" si="678"/>
        <v/>
      </c>
    </row>
    <row r="14507" spans="3:10" ht="12" thickBot="1" x14ac:dyDescent="0.25">
      <c r="C14507" s="254"/>
      <c r="D14507" s="254"/>
      <c r="E14507" s="255"/>
      <c r="F14507" s="256"/>
      <c r="G14507" s="257"/>
      <c r="H14507" s="243">
        <f t="shared" ca="1" si="679"/>
        <v>45139</v>
      </c>
      <c r="I14507" s="244">
        <f t="shared" si="680"/>
        <v>43892</v>
      </c>
      <c r="J14507" s="244" t="str">
        <f t="shared" si="678"/>
        <v/>
      </c>
    </row>
    <row r="14508" spans="3:10" ht="12" thickBot="1" x14ac:dyDescent="0.25">
      <c r="C14508" s="254"/>
      <c r="D14508" s="254"/>
      <c r="E14508" s="255"/>
      <c r="F14508" s="256"/>
      <c r="G14508" s="257"/>
      <c r="H14508" s="243">
        <f t="shared" ca="1" si="679"/>
        <v>45139</v>
      </c>
      <c r="I14508" s="244">
        <f t="shared" si="680"/>
        <v>43892</v>
      </c>
      <c r="J14508" s="244" t="str">
        <f t="shared" si="678"/>
        <v/>
      </c>
    </row>
    <row r="14509" spans="3:10" ht="12" thickBot="1" x14ac:dyDescent="0.25">
      <c r="C14509" s="254"/>
      <c r="D14509" s="254"/>
      <c r="E14509" s="255"/>
      <c r="F14509" s="256"/>
      <c r="G14509" s="257"/>
      <c r="H14509" s="243">
        <f t="shared" ca="1" si="679"/>
        <v>45139</v>
      </c>
      <c r="I14509" s="244">
        <f t="shared" si="680"/>
        <v>43892</v>
      </c>
      <c r="J14509" s="244" t="str">
        <f t="shared" si="678"/>
        <v/>
      </c>
    </row>
    <row r="14510" spans="3:10" ht="12" thickBot="1" x14ac:dyDescent="0.25">
      <c r="C14510" s="254"/>
      <c r="D14510" s="254"/>
      <c r="E14510" s="255"/>
      <c r="F14510" s="256"/>
      <c r="G14510" s="257"/>
      <c r="H14510" s="243">
        <f t="shared" ca="1" si="679"/>
        <v>45139</v>
      </c>
      <c r="I14510" s="244">
        <f t="shared" si="680"/>
        <v>43892</v>
      </c>
      <c r="J14510" s="244" t="str">
        <f t="shared" si="678"/>
        <v/>
      </c>
    </row>
    <row r="14511" spans="3:10" ht="12" thickBot="1" x14ac:dyDescent="0.25">
      <c r="C14511" s="254"/>
      <c r="D14511" s="254"/>
      <c r="E14511" s="255"/>
      <c r="F14511" s="256"/>
      <c r="G14511" s="257"/>
      <c r="H14511" s="243">
        <f t="shared" ca="1" si="679"/>
        <v>45139</v>
      </c>
      <c r="I14511" s="244">
        <f t="shared" si="680"/>
        <v>43892</v>
      </c>
      <c r="J14511" s="244" t="str">
        <f t="shared" si="678"/>
        <v/>
      </c>
    </row>
    <row r="14512" spans="3:10" ht="12" thickBot="1" x14ac:dyDescent="0.25">
      <c r="C14512" s="254"/>
      <c r="D14512" s="254"/>
      <c r="E14512" s="255"/>
      <c r="F14512" s="256"/>
      <c r="G14512" s="257"/>
      <c r="H14512" s="243">
        <f t="shared" ca="1" si="679"/>
        <v>45139</v>
      </c>
      <c r="I14512" s="244">
        <f t="shared" si="680"/>
        <v>43892</v>
      </c>
      <c r="J14512" s="244" t="str">
        <f t="shared" si="678"/>
        <v/>
      </c>
    </row>
    <row r="14513" spans="3:10" ht="12" thickBot="1" x14ac:dyDescent="0.25">
      <c r="C14513" s="254"/>
      <c r="D14513" s="254"/>
      <c r="E14513" s="255"/>
      <c r="F14513" s="256"/>
      <c r="G14513" s="257"/>
      <c r="H14513" s="243">
        <f t="shared" ca="1" si="679"/>
        <v>45139</v>
      </c>
      <c r="I14513" s="244">
        <f t="shared" si="680"/>
        <v>43892</v>
      </c>
      <c r="J14513" s="244" t="str">
        <f t="shared" si="678"/>
        <v/>
      </c>
    </row>
    <row r="14514" spans="3:10" ht="12" thickBot="1" x14ac:dyDescent="0.25">
      <c r="C14514" s="254"/>
      <c r="D14514" s="254"/>
      <c r="E14514" s="255"/>
      <c r="F14514" s="256"/>
      <c r="G14514" s="257"/>
      <c r="H14514" s="243">
        <f t="shared" ca="1" si="679"/>
        <v>45139</v>
      </c>
      <c r="I14514" s="244">
        <f t="shared" si="680"/>
        <v>43892</v>
      </c>
      <c r="J14514" s="244" t="str">
        <f t="shared" si="678"/>
        <v/>
      </c>
    </row>
    <row r="14515" spans="3:10" ht="12" thickBot="1" x14ac:dyDescent="0.25">
      <c r="C14515" s="254"/>
      <c r="D14515" s="254"/>
      <c r="E14515" s="255"/>
      <c r="F14515" s="256"/>
      <c r="G14515" s="257"/>
      <c r="H14515" s="243">
        <f t="shared" ca="1" si="679"/>
        <v>45139</v>
      </c>
      <c r="I14515" s="244">
        <f t="shared" si="680"/>
        <v>43892</v>
      </c>
      <c r="J14515" s="244" t="str">
        <f t="shared" si="678"/>
        <v/>
      </c>
    </row>
    <row r="14516" spans="3:10" ht="12" thickBot="1" x14ac:dyDescent="0.25">
      <c r="C14516" s="254"/>
      <c r="D14516" s="254"/>
      <c r="E14516" s="255"/>
      <c r="F14516" s="256"/>
      <c r="G14516" s="257"/>
      <c r="H14516" s="243">
        <f t="shared" ca="1" si="679"/>
        <v>45139</v>
      </c>
      <c r="I14516" s="244">
        <f t="shared" si="680"/>
        <v>43892</v>
      </c>
      <c r="J14516" s="244" t="str">
        <f t="shared" si="678"/>
        <v/>
      </c>
    </row>
    <row r="14517" spans="3:10" ht="12" thickBot="1" x14ac:dyDescent="0.25">
      <c r="C14517" s="254"/>
      <c r="D14517" s="254"/>
      <c r="E14517" s="255"/>
      <c r="F14517" s="256"/>
      <c r="G14517" s="257"/>
      <c r="H14517" s="243">
        <f t="shared" ca="1" si="679"/>
        <v>45139</v>
      </c>
      <c r="I14517" s="244">
        <f t="shared" si="680"/>
        <v>43892</v>
      </c>
      <c r="J14517" s="244" t="str">
        <f t="shared" si="678"/>
        <v/>
      </c>
    </row>
    <row r="14518" spans="3:10" ht="12" thickBot="1" x14ac:dyDescent="0.25">
      <c r="C14518" s="254"/>
      <c r="D14518" s="254"/>
      <c r="E14518" s="255"/>
      <c r="F14518" s="256"/>
      <c r="G14518" s="257"/>
      <c r="H14518" s="243">
        <f t="shared" ca="1" si="679"/>
        <v>45139</v>
      </c>
      <c r="I14518" s="244">
        <f t="shared" si="680"/>
        <v>43892</v>
      </c>
      <c r="J14518" s="244" t="str">
        <f t="shared" si="678"/>
        <v/>
      </c>
    </row>
    <row r="14519" spans="3:10" ht="12" thickBot="1" x14ac:dyDescent="0.25">
      <c r="C14519" s="254"/>
      <c r="D14519" s="254"/>
      <c r="E14519" s="255"/>
      <c r="F14519" s="256"/>
      <c r="G14519" s="257"/>
      <c r="H14519" s="243">
        <f t="shared" ca="1" si="679"/>
        <v>45139</v>
      </c>
      <c r="I14519" s="244">
        <f t="shared" si="680"/>
        <v>43892</v>
      </c>
      <c r="J14519" s="244" t="str">
        <f t="shared" si="678"/>
        <v/>
      </c>
    </row>
    <row r="14520" spans="3:10" ht="12" thickBot="1" x14ac:dyDescent="0.25">
      <c r="C14520" s="254"/>
      <c r="D14520" s="254"/>
      <c r="E14520" s="255"/>
      <c r="F14520" s="256"/>
      <c r="G14520" s="257"/>
      <c r="H14520" s="243">
        <f t="shared" ca="1" si="679"/>
        <v>45139</v>
      </c>
      <c r="I14520" s="244">
        <f t="shared" si="680"/>
        <v>43892</v>
      </c>
      <c r="J14520" s="244" t="str">
        <f t="shared" si="678"/>
        <v/>
      </c>
    </row>
    <row r="14521" spans="3:10" ht="12" thickBot="1" x14ac:dyDescent="0.25">
      <c r="C14521" s="254"/>
      <c r="D14521" s="254"/>
      <c r="E14521" s="255"/>
      <c r="F14521" s="256"/>
      <c r="G14521" s="257"/>
      <c r="H14521" s="243">
        <f t="shared" ca="1" si="679"/>
        <v>45139</v>
      </c>
      <c r="I14521" s="244">
        <f t="shared" si="680"/>
        <v>43892</v>
      </c>
      <c r="J14521" s="244" t="str">
        <f t="shared" si="678"/>
        <v/>
      </c>
    </row>
    <row r="14522" spans="3:10" ht="12" thickBot="1" x14ac:dyDescent="0.25">
      <c r="C14522" s="254"/>
      <c r="D14522" s="254"/>
      <c r="E14522" s="255"/>
      <c r="F14522" s="256"/>
      <c r="G14522" s="257"/>
      <c r="H14522" s="243">
        <f t="shared" ca="1" si="679"/>
        <v>45139</v>
      </c>
      <c r="I14522" s="244">
        <f t="shared" si="680"/>
        <v>43892</v>
      </c>
      <c r="J14522" s="244" t="str">
        <f t="shared" si="678"/>
        <v/>
      </c>
    </row>
    <row r="14523" spans="3:10" ht="12" thickBot="1" x14ac:dyDescent="0.25">
      <c r="C14523" s="254"/>
      <c r="D14523" s="254"/>
      <c r="E14523" s="255"/>
      <c r="F14523" s="256"/>
      <c r="G14523" s="257"/>
      <c r="H14523" s="243">
        <f t="shared" ca="1" si="679"/>
        <v>45139</v>
      </c>
      <c r="I14523" s="244">
        <f t="shared" si="680"/>
        <v>43892</v>
      </c>
      <c r="J14523" s="244" t="str">
        <f t="shared" si="678"/>
        <v/>
      </c>
    </row>
    <row r="14524" spans="3:10" ht="12" thickBot="1" x14ac:dyDescent="0.25">
      <c r="C14524" s="254"/>
      <c r="D14524" s="254"/>
      <c r="E14524" s="255"/>
      <c r="F14524" s="256"/>
      <c r="G14524" s="257"/>
      <c r="H14524" s="243">
        <f t="shared" ca="1" si="679"/>
        <v>45139</v>
      </c>
      <c r="I14524" s="244">
        <f t="shared" si="680"/>
        <v>43892</v>
      </c>
      <c r="J14524" s="244" t="str">
        <f t="shared" si="678"/>
        <v/>
      </c>
    </row>
    <row r="14525" spans="3:10" ht="12" thickBot="1" x14ac:dyDescent="0.25">
      <c r="C14525" s="254"/>
      <c r="D14525" s="254"/>
      <c r="E14525" s="255"/>
      <c r="F14525" s="256"/>
      <c r="G14525" s="257"/>
      <c r="H14525" s="243">
        <f t="shared" ca="1" si="679"/>
        <v>45139</v>
      </c>
      <c r="I14525" s="244">
        <f t="shared" si="680"/>
        <v>43892</v>
      </c>
      <c r="J14525" s="244" t="str">
        <f t="shared" si="678"/>
        <v/>
      </c>
    </row>
    <row r="14526" spans="3:10" ht="12" thickBot="1" x14ac:dyDescent="0.25">
      <c r="C14526" s="254"/>
      <c r="D14526" s="254"/>
      <c r="E14526" s="255"/>
      <c r="F14526" s="256"/>
      <c r="G14526" s="257"/>
      <c r="H14526" s="243">
        <f t="shared" ca="1" si="679"/>
        <v>45139</v>
      </c>
      <c r="I14526" s="244">
        <f t="shared" si="680"/>
        <v>43892</v>
      </c>
      <c r="J14526" s="244" t="str">
        <f t="shared" si="678"/>
        <v/>
      </c>
    </row>
    <row r="14527" spans="3:10" ht="12" thickBot="1" x14ac:dyDescent="0.25">
      <c r="C14527" s="254"/>
      <c r="D14527" s="254"/>
      <c r="E14527" s="255"/>
      <c r="F14527" s="256"/>
      <c r="G14527" s="257"/>
      <c r="H14527" s="243">
        <f t="shared" ca="1" si="679"/>
        <v>45139</v>
      </c>
      <c r="I14527" s="244">
        <f t="shared" si="680"/>
        <v>43892</v>
      </c>
      <c r="J14527" s="244" t="str">
        <f t="shared" si="678"/>
        <v/>
      </c>
    </row>
    <row r="14528" spans="3:10" ht="12" thickBot="1" x14ac:dyDescent="0.25">
      <c r="C14528" s="254"/>
      <c r="D14528" s="254"/>
      <c r="E14528" s="255"/>
      <c r="F14528" s="256"/>
      <c r="G14528" s="257"/>
      <c r="H14528" s="243">
        <f t="shared" ca="1" si="679"/>
        <v>45139</v>
      </c>
      <c r="I14528" s="244">
        <f t="shared" si="680"/>
        <v>43892</v>
      </c>
      <c r="J14528" s="244" t="str">
        <f t="shared" si="678"/>
        <v/>
      </c>
    </row>
    <row r="14529" spans="3:10" ht="12" thickBot="1" x14ac:dyDescent="0.25">
      <c r="C14529" s="254"/>
      <c r="D14529" s="254"/>
      <c r="E14529" s="255"/>
      <c r="F14529" s="256"/>
      <c r="G14529" s="257"/>
      <c r="H14529" s="243">
        <f t="shared" ca="1" si="679"/>
        <v>45139</v>
      </c>
      <c r="I14529" s="244">
        <f t="shared" si="680"/>
        <v>43892</v>
      </c>
      <c r="J14529" s="244" t="str">
        <f t="shared" si="678"/>
        <v/>
      </c>
    </row>
    <row r="14530" spans="3:10" ht="12" thickBot="1" x14ac:dyDescent="0.25">
      <c r="C14530" s="254"/>
      <c r="D14530" s="254"/>
      <c r="E14530" s="255"/>
      <c r="F14530" s="256"/>
      <c r="G14530" s="257"/>
      <c r="H14530" s="243">
        <f t="shared" ca="1" si="679"/>
        <v>45139</v>
      </c>
      <c r="I14530" s="244">
        <f t="shared" si="680"/>
        <v>43892</v>
      </c>
      <c r="J14530" s="244" t="str">
        <f t="shared" si="678"/>
        <v/>
      </c>
    </row>
    <row r="14531" spans="3:10" ht="12" thickBot="1" x14ac:dyDescent="0.25">
      <c r="C14531" s="254"/>
      <c r="D14531" s="254"/>
      <c r="E14531" s="255"/>
      <c r="F14531" s="256"/>
      <c r="G14531" s="257"/>
      <c r="H14531" s="243">
        <f t="shared" ca="1" si="679"/>
        <v>45139</v>
      </c>
      <c r="I14531" s="244">
        <f t="shared" si="680"/>
        <v>43892</v>
      </c>
      <c r="J14531" s="244" t="str">
        <f t="shared" si="678"/>
        <v/>
      </c>
    </row>
    <row r="14532" spans="3:10" ht="12" thickBot="1" x14ac:dyDescent="0.25">
      <c r="C14532" s="254"/>
      <c r="D14532" s="254"/>
      <c r="E14532" s="255"/>
      <c r="F14532" s="256"/>
      <c r="G14532" s="257"/>
      <c r="H14532" s="243">
        <f t="shared" ca="1" si="679"/>
        <v>45139</v>
      </c>
      <c r="I14532" s="244">
        <f t="shared" si="680"/>
        <v>43892</v>
      </c>
      <c r="J14532" s="244" t="str">
        <f t="shared" si="678"/>
        <v/>
      </c>
    </row>
    <row r="14533" spans="3:10" ht="12" thickBot="1" x14ac:dyDescent="0.25">
      <c r="C14533" s="254"/>
      <c r="D14533" s="254"/>
      <c r="E14533" s="255"/>
      <c r="F14533" s="256"/>
      <c r="G14533" s="257"/>
      <c r="H14533" s="243">
        <f t="shared" ca="1" si="679"/>
        <v>45139</v>
      </c>
      <c r="I14533" s="244">
        <f t="shared" si="680"/>
        <v>43892</v>
      </c>
      <c r="J14533" s="244" t="str">
        <f t="shared" si="678"/>
        <v/>
      </c>
    </row>
    <row r="14534" spans="3:10" ht="12" thickBot="1" x14ac:dyDescent="0.25">
      <c r="C14534" s="254"/>
      <c r="D14534" s="254"/>
      <c r="E14534" s="255"/>
      <c r="F14534" s="256"/>
      <c r="G14534" s="257"/>
      <c r="H14534" s="243">
        <f t="shared" ca="1" si="679"/>
        <v>45139</v>
      </c>
      <c r="I14534" s="244">
        <f t="shared" si="680"/>
        <v>43892</v>
      </c>
      <c r="J14534" s="244" t="str">
        <f t="shared" ref="J14534:J14597" si="681">IF(G14534="","",IF(G14534&gt;=0,"Debitoren",IF(G14534&lt;0,"Kreditoren","")))</f>
        <v/>
      </c>
    </row>
    <row r="14535" spans="3:10" ht="12" thickBot="1" x14ac:dyDescent="0.25">
      <c r="C14535" s="254"/>
      <c r="D14535" s="254"/>
      <c r="E14535" s="255"/>
      <c r="F14535" s="256"/>
      <c r="G14535" s="257"/>
      <c r="H14535" s="243">
        <f t="shared" ref="H14535:H14598" ca="1" si="682">IF(F14535&lt;$F$2,EOMONTH($F$2,-1)+1,EOMONTH(F14535,-1)+1)</f>
        <v>45139</v>
      </c>
      <c r="I14535" s="244">
        <f t="shared" ref="I14535:I14598" si="683">IF(F14535&lt;$I$2,IF(   WEEKDAY(EOMONTH($I$2,-1)+1)=1,EOMONTH($I$2,-1)+1+1,EOMONTH($I$2,-1)+1),IF(WEEKDAY(F14535)=1,F14535+1,F14535))</f>
        <v>43892</v>
      </c>
      <c r="J14535" s="244" t="str">
        <f t="shared" si="681"/>
        <v/>
      </c>
    </row>
    <row r="14536" spans="3:10" ht="12" thickBot="1" x14ac:dyDescent="0.25">
      <c r="C14536" s="254"/>
      <c r="D14536" s="254"/>
      <c r="E14536" s="255"/>
      <c r="F14536" s="256"/>
      <c r="G14536" s="257"/>
      <c r="H14536" s="243">
        <f t="shared" ca="1" si="682"/>
        <v>45139</v>
      </c>
      <c r="I14536" s="244">
        <f t="shared" si="683"/>
        <v>43892</v>
      </c>
      <c r="J14536" s="244" t="str">
        <f t="shared" si="681"/>
        <v/>
      </c>
    </row>
    <row r="14537" spans="3:10" ht="12" thickBot="1" x14ac:dyDescent="0.25">
      <c r="C14537" s="254"/>
      <c r="D14537" s="254"/>
      <c r="E14537" s="255"/>
      <c r="F14537" s="256"/>
      <c r="G14537" s="257"/>
      <c r="H14537" s="243">
        <f t="shared" ca="1" si="682"/>
        <v>45139</v>
      </c>
      <c r="I14537" s="244">
        <f t="shared" si="683"/>
        <v>43892</v>
      </c>
      <c r="J14537" s="244" t="str">
        <f t="shared" si="681"/>
        <v/>
      </c>
    </row>
    <row r="14538" spans="3:10" ht="12" thickBot="1" x14ac:dyDescent="0.25">
      <c r="C14538" s="254"/>
      <c r="D14538" s="254"/>
      <c r="E14538" s="255"/>
      <c r="F14538" s="256"/>
      <c r="G14538" s="257"/>
      <c r="H14538" s="243">
        <f t="shared" ca="1" si="682"/>
        <v>45139</v>
      </c>
      <c r="I14538" s="244">
        <f t="shared" si="683"/>
        <v>43892</v>
      </c>
      <c r="J14538" s="244" t="str">
        <f t="shared" si="681"/>
        <v/>
      </c>
    </row>
    <row r="14539" spans="3:10" ht="12" thickBot="1" x14ac:dyDescent="0.25">
      <c r="C14539" s="254"/>
      <c r="D14539" s="254"/>
      <c r="E14539" s="255"/>
      <c r="F14539" s="256"/>
      <c r="G14539" s="257"/>
      <c r="H14539" s="243">
        <f t="shared" ca="1" si="682"/>
        <v>45139</v>
      </c>
      <c r="I14539" s="244">
        <f t="shared" si="683"/>
        <v>43892</v>
      </c>
      <c r="J14539" s="244" t="str">
        <f t="shared" si="681"/>
        <v/>
      </c>
    </row>
    <row r="14540" spans="3:10" ht="12" thickBot="1" x14ac:dyDescent="0.25">
      <c r="C14540" s="254"/>
      <c r="D14540" s="254"/>
      <c r="E14540" s="255"/>
      <c r="F14540" s="256"/>
      <c r="G14540" s="257"/>
      <c r="H14540" s="243">
        <f t="shared" ca="1" si="682"/>
        <v>45139</v>
      </c>
      <c r="I14540" s="244">
        <f t="shared" si="683"/>
        <v>43892</v>
      </c>
      <c r="J14540" s="244" t="str">
        <f t="shared" si="681"/>
        <v/>
      </c>
    </row>
    <row r="14541" spans="3:10" ht="12" thickBot="1" x14ac:dyDescent="0.25">
      <c r="C14541" s="254"/>
      <c r="D14541" s="254"/>
      <c r="E14541" s="255"/>
      <c r="F14541" s="256"/>
      <c r="G14541" s="257"/>
      <c r="H14541" s="243">
        <f t="shared" ca="1" si="682"/>
        <v>45139</v>
      </c>
      <c r="I14541" s="244">
        <f t="shared" si="683"/>
        <v>43892</v>
      </c>
      <c r="J14541" s="244" t="str">
        <f t="shared" si="681"/>
        <v/>
      </c>
    </row>
    <row r="14542" spans="3:10" ht="12" thickBot="1" x14ac:dyDescent="0.25">
      <c r="C14542" s="254"/>
      <c r="D14542" s="254"/>
      <c r="E14542" s="255"/>
      <c r="F14542" s="256"/>
      <c r="G14542" s="257"/>
      <c r="H14542" s="243">
        <f t="shared" ca="1" si="682"/>
        <v>45139</v>
      </c>
      <c r="I14542" s="244">
        <f t="shared" si="683"/>
        <v>43892</v>
      </c>
      <c r="J14542" s="244" t="str">
        <f t="shared" si="681"/>
        <v/>
      </c>
    </row>
    <row r="14543" spans="3:10" ht="12" thickBot="1" x14ac:dyDescent="0.25">
      <c r="C14543" s="254"/>
      <c r="D14543" s="254"/>
      <c r="E14543" s="255"/>
      <c r="F14543" s="256"/>
      <c r="G14543" s="257"/>
      <c r="H14543" s="243">
        <f t="shared" ca="1" si="682"/>
        <v>45139</v>
      </c>
      <c r="I14543" s="244">
        <f t="shared" si="683"/>
        <v>43892</v>
      </c>
      <c r="J14543" s="244" t="str">
        <f t="shared" si="681"/>
        <v/>
      </c>
    </row>
    <row r="14544" spans="3:10" ht="12" thickBot="1" x14ac:dyDescent="0.25">
      <c r="C14544" s="254"/>
      <c r="D14544" s="254"/>
      <c r="E14544" s="255"/>
      <c r="F14544" s="256"/>
      <c r="G14544" s="257"/>
      <c r="H14544" s="243">
        <f t="shared" ca="1" si="682"/>
        <v>45139</v>
      </c>
      <c r="I14544" s="244">
        <f t="shared" si="683"/>
        <v>43892</v>
      </c>
      <c r="J14544" s="244" t="str">
        <f t="shared" si="681"/>
        <v/>
      </c>
    </row>
    <row r="14545" spans="3:10" ht="12" thickBot="1" x14ac:dyDescent="0.25">
      <c r="C14545" s="254"/>
      <c r="D14545" s="254"/>
      <c r="E14545" s="255"/>
      <c r="F14545" s="256"/>
      <c r="G14545" s="257"/>
      <c r="H14545" s="243">
        <f t="shared" ca="1" si="682"/>
        <v>45139</v>
      </c>
      <c r="I14545" s="244">
        <f t="shared" si="683"/>
        <v>43892</v>
      </c>
      <c r="J14545" s="244" t="str">
        <f t="shared" si="681"/>
        <v/>
      </c>
    </row>
    <row r="14546" spans="3:10" ht="12" thickBot="1" x14ac:dyDescent="0.25">
      <c r="C14546" s="254"/>
      <c r="D14546" s="254"/>
      <c r="E14546" s="255"/>
      <c r="F14546" s="256"/>
      <c r="G14546" s="257"/>
      <c r="H14546" s="243">
        <f t="shared" ca="1" si="682"/>
        <v>45139</v>
      </c>
      <c r="I14546" s="244">
        <f t="shared" si="683"/>
        <v>43892</v>
      </c>
      <c r="J14546" s="244" t="str">
        <f t="shared" si="681"/>
        <v/>
      </c>
    </row>
    <row r="14547" spans="3:10" ht="12" thickBot="1" x14ac:dyDescent="0.25">
      <c r="C14547" s="254"/>
      <c r="D14547" s="254"/>
      <c r="E14547" s="255"/>
      <c r="F14547" s="256"/>
      <c r="G14547" s="257"/>
      <c r="H14547" s="243">
        <f t="shared" ca="1" si="682"/>
        <v>45139</v>
      </c>
      <c r="I14547" s="244">
        <f t="shared" si="683"/>
        <v>43892</v>
      </c>
      <c r="J14547" s="244" t="str">
        <f t="shared" si="681"/>
        <v/>
      </c>
    </row>
    <row r="14548" spans="3:10" ht="12" thickBot="1" x14ac:dyDescent="0.25">
      <c r="C14548" s="254"/>
      <c r="D14548" s="254"/>
      <c r="E14548" s="255"/>
      <c r="F14548" s="256"/>
      <c r="G14548" s="257"/>
      <c r="H14548" s="243">
        <f t="shared" ca="1" si="682"/>
        <v>45139</v>
      </c>
      <c r="I14548" s="244">
        <f t="shared" si="683"/>
        <v>43892</v>
      </c>
      <c r="J14548" s="244" t="str">
        <f t="shared" si="681"/>
        <v/>
      </c>
    </row>
    <row r="14549" spans="3:10" ht="12" thickBot="1" x14ac:dyDescent="0.25">
      <c r="C14549" s="254"/>
      <c r="D14549" s="254"/>
      <c r="E14549" s="255"/>
      <c r="F14549" s="256"/>
      <c r="G14549" s="257"/>
      <c r="H14549" s="243">
        <f t="shared" ca="1" si="682"/>
        <v>45139</v>
      </c>
      <c r="I14549" s="244">
        <f t="shared" si="683"/>
        <v>43892</v>
      </c>
      <c r="J14549" s="244" t="str">
        <f t="shared" si="681"/>
        <v/>
      </c>
    </row>
    <row r="14550" spans="3:10" ht="12" thickBot="1" x14ac:dyDescent="0.25">
      <c r="C14550" s="254"/>
      <c r="D14550" s="254"/>
      <c r="E14550" s="255"/>
      <c r="F14550" s="256"/>
      <c r="G14550" s="257"/>
      <c r="H14550" s="243">
        <f t="shared" ca="1" si="682"/>
        <v>45139</v>
      </c>
      <c r="I14550" s="244">
        <f t="shared" si="683"/>
        <v>43892</v>
      </c>
      <c r="J14550" s="244" t="str">
        <f t="shared" si="681"/>
        <v/>
      </c>
    </row>
    <row r="14551" spans="3:10" ht="12" thickBot="1" x14ac:dyDescent="0.25">
      <c r="C14551" s="254"/>
      <c r="D14551" s="254"/>
      <c r="E14551" s="255"/>
      <c r="F14551" s="256"/>
      <c r="G14551" s="257"/>
      <c r="H14551" s="243">
        <f t="shared" ca="1" si="682"/>
        <v>45139</v>
      </c>
      <c r="I14551" s="244">
        <f t="shared" si="683"/>
        <v>43892</v>
      </c>
      <c r="J14551" s="244" t="str">
        <f t="shared" si="681"/>
        <v/>
      </c>
    </row>
    <row r="14552" spans="3:10" ht="12" thickBot="1" x14ac:dyDescent="0.25">
      <c r="C14552" s="254"/>
      <c r="D14552" s="254"/>
      <c r="E14552" s="255"/>
      <c r="F14552" s="256"/>
      <c r="G14552" s="257"/>
      <c r="H14552" s="243">
        <f t="shared" ca="1" si="682"/>
        <v>45139</v>
      </c>
      <c r="I14552" s="244">
        <f t="shared" si="683"/>
        <v>43892</v>
      </c>
      <c r="J14552" s="244" t="str">
        <f t="shared" si="681"/>
        <v/>
      </c>
    </row>
    <row r="14553" spans="3:10" ht="12" thickBot="1" x14ac:dyDescent="0.25">
      <c r="C14553" s="254"/>
      <c r="D14553" s="254"/>
      <c r="E14553" s="255"/>
      <c r="F14553" s="256"/>
      <c r="G14553" s="257"/>
      <c r="H14553" s="243">
        <f t="shared" ca="1" si="682"/>
        <v>45139</v>
      </c>
      <c r="I14553" s="244">
        <f t="shared" si="683"/>
        <v>43892</v>
      </c>
      <c r="J14553" s="244" t="str">
        <f t="shared" si="681"/>
        <v/>
      </c>
    </row>
    <row r="14554" spans="3:10" ht="12" thickBot="1" x14ac:dyDescent="0.25">
      <c r="C14554" s="254"/>
      <c r="D14554" s="254"/>
      <c r="E14554" s="255"/>
      <c r="F14554" s="256"/>
      <c r="G14554" s="257"/>
      <c r="H14554" s="243">
        <f t="shared" ca="1" si="682"/>
        <v>45139</v>
      </c>
      <c r="I14554" s="244">
        <f t="shared" si="683"/>
        <v>43892</v>
      </c>
      <c r="J14554" s="244" t="str">
        <f t="shared" si="681"/>
        <v/>
      </c>
    </row>
    <row r="14555" spans="3:10" ht="12" thickBot="1" x14ac:dyDescent="0.25">
      <c r="C14555" s="254"/>
      <c r="D14555" s="254"/>
      <c r="E14555" s="255"/>
      <c r="F14555" s="256"/>
      <c r="G14555" s="257"/>
      <c r="H14555" s="243">
        <f t="shared" ca="1" si="682"/>
        <v>45139</v>
      </c>
      <c r="I14555" s="244">
        <f t="shared" si="683"/>
        <v>43892</v>
      </c>
      <c r="J14555" s="244" t="str">
        <f t="shared" si="681"/>
        <v/>
      </c>
    </row>
    <row r="14556" spans="3:10" ht="12" thickBot="1" x14ac:dyDescent="0.25">
      <c r="C14556" s="254"/>
      <c r="D14556" s="254"/>
      <c r="E14556" s="255"/>
      <c r="F14556" s="256"/>
      <c r="G14556" s="257"/>
      <c r="H14556" s="243">
        <f t="shared" ca="1" si="682"/>
        <v>45139</v>
      </c>
      <c r="I14556" s="244">
        <f t="shared" si="683"/>
        <v>43892</v>
      </c>
      <c r="J14556" s="244" t="str">
        <f t="shared" si="681"/>
        <v/>
      </c>
    </row>
    <row r="14557" spans="3:10" ht="12" thickBot="1" x14ac:dyDescent="0.25">
      <c r="C14557" s="254"/>
      <c r="D14557" s="254"/>
      <c r="E14557" s="255"/>
      <c r="F14557" s="256"/>
      <c r="G14557" s="257"/>
      <c r="H14557" s="243">
        <f t="shared" ca="1" si="682"/>
        <v>45139</v>
      </c>
      <c r="I14557" s="244">
        <f t="shared" si="683"/>
        <v>43892</v>
      </c>
      <c r="J14557" s="244" t="str">
        <f t="shared" si="681"/>
        <v/>
      </c>
    </row>
    <row r="14558" spans="3:10" ht="12" thickBot="1" x14ac:dyDescent="0.25">
      <c r="C14558" s="254"/>
      <c r="D14558" s="254"/>
      <c r="E14558" s="255"/>
      <c r="F14558" s="256"/>
      <c r="G14558" s="257"/>
      <c r="H14558" s="243">
        <f t="shared" ca="1" si="682"/>
        <v>45139</v>
      </c>
      <c r="I14558" s="244">
        <f t="shared" si="683"/>
        <v>43892</v>
      </c>
      <c r="J14558" s="244" t="str">
        <f t="shared" si="681"/>
        <v/>
      </c>
    </row>
    <row r="14559" spans="3:10" ht="12" thickBot="1" x14ac:dyDescent="0.25">
      <c r="C14559" s="254"/>
      <c r="D14559" s="254"/>
      <c r="E14559" s="255"/>
      <c r="F14559" s="256"/>
      <c r="G14559" s="257"/>
      <c r="H14559" s="243">
        <f t="shared" ca="1" si="682"/>
        <v>45139</v>
      </c>
      <c r="I14559" s="244">
        <f t="shared" si="683"/>
        <v>43892</v>
      </c>
      <c r="J14559" s="244" t="str">
        <f t="shared" si="681"/>
        <v/>
      </c>
    </row>
    <row r="14560" spans="3:10" ht="12" thickBot="1" x14ac:dyDescent="0.25">
      <c r="C14560" s="254"/>
      <c r="D14560" s="254"/>
      <c r="E14560" s="255"/>
      <c r="F14560" s="256"/>
      <c r="G14560" s="257"/>
      <c r="H14560" s="243">
        <f t="shared" ca="1" si="682"/>
        <v>45139</v>
      </c>
      <c r="I14560" s="244">
        <f t="shared" si="683"/>
        <v>43892</v>
      </c>
      <c r="J14560" s="244" t="str">
        <f t="shared" si="681"/>
        <v/>
      </c>
    </row>
    <row r="14561" spans="3:10" ht="12" thickBot="1" x14ac:dyDescent="0.25">
      <c r="C14561" s="254"/>
      <c r="D14561" s="254"/>
      <c r="E14561" s="255"/>
      <c r="F14561" s="256"/>
      <c r="G14561" s="257"/>
      <c r="H14561" s="243">
        <f t="shared" ca="1" si="682"/>
        <v>45139</v>
      </c>
      <c r="I14561" s="244">
        <f t="shared" si="683"/>
        <v>43892</v>
      </c>
      <c r="J14561" s="244" t="str">
        <f t="shared" si="681"/>
        <v/>
      </c>
    </row>
    <row r="14562" spans="3:10" ht="12" thickBot="1" x14ac:dyDescent="0.25">
      <c r="C14562" s="254"/>
      <c r="D14562" s="254"/>
      <c r="E14562" s="255"/>
      <c r="F14562" s="256"/>
      <c r="G14562" s="257"/>
      <c r="H14562" s="243">
        <f t="shared" ca="1" si="682"/>
        <v>45139</v>
      </c>
      <c r="I14562" s="244">
        <f t="shared" si="683"/>
        <v>43892</v>
      </c>
      <c r="J14562" s="244" t="str">
        <f t="shared" si="681"/>
        <v/>
      </c>
    </row>
    <row r="14563" spans="3:10" ht="12" thickBot="1" x14ac:dyDescent="0.25">
      <c r="C14563" s="254"/>
      <c r="D14563" s="254"/>
      <c r="E14563" s="255"/>
      <c r="F14563" s="256"/>
      <c r="G14563" s="257"/>
      <c r="H14563" s="243">
        <f t="shared" ca="1" si="682"/>
        <v>45139</v>
      </c>
      <c r="I14563" s="244">
        <f t="shared" si="683"/>
        <v>43892</v>
      </c>
      <c r="J14563" s="244" t="str">
        <f t="shared" si="681"/>
        <v/>
      </c>
    </row>
    <row r="14564" spans="3:10" ht="12" thickBot="1" x14ac:dyDescent="0.25">
      <c r="C14564" s="254"/>
      <c r="D14564" s="254"/>
      <c r="E14564" s="255"/>
      <c r="F14564" s="256"/>
      <c r="G14564" s="257"/>
      <c r="H14564" s="243">
        <f t="shared" ca="1" si="682"/>
        <v>45139</v>
      </c>
      <c r="I14564" s="244">
        <f t="shared" si="683"/>
        <v>43892</v>
      </c>
      <c r="J14564" s="244" t="str">
        <f t="shared" si="681"/>
        <v/>
      </c>
    </row>
    <row r="14565" spans="3:10" ht="12" thickBot="1" x14ac:dyDescent="0.25">
      <c r="C14565" s="254"/>
      <c r="D14565" s="254"/>
      <c r="E14565" s="255"/>
      <c r="F14565" s="256"/>
      <c r="G14565" s="257"/>
      <c r="H14565" s="243">
        <f t="shared" ca="1" si="682"/>
        <v>45139</v>
      </c>
      <c r="I14565" s="244">
        <f t="shared" si="683"/>
        <v>43892</v>
      </c>
      <c r="J14565" s="244" t="str">
        <f t="shared" si="681"/>
        <v/>
      </c>
    </row>
    <row r="14566" spans="3:10" ht="12" thickBot="1" x14ac:dyDescent="0.25">
      <c r="C14566" s="254"/>
      <c r="D14566" s="254"/>
      <c r="E14566" s="255"/>
      <c r="F14566" s="256"/>
      <c r="G14566" s="257"/>
      <c r="H14566" s="243">
        <f t="shared" ca="1" si="682"/>
        <v>45139</v>
      </c>
      <c r="I14566" s="244">
        <f t="shared" si="683"/>
        <v>43892</v>
      </c>
      <c r="J14566" s="244" t="str">
        <f t="shared" si="681"/>
        <v/>
      </c>
    </row>
    <row r="14567" spans="3:10" ht="12" thickBot="1" x14ac:dyDescent="0.25">
      <c r="C14567" s="254"/>
      <c r="D14567" s="254"/>
      <c r="E14567" s="255"/>
      <c r="F14567" s="256"/>
      <c r="G14567" s="257"/>
      <c r="H14567" s="243">
        <f t="shared" ca="1" si="682"/>
        <v>45139</v>
      </c>
      <c r="I14567" s="244">
        <f t="shared" si="683"/>
        <v>43892</v>
      </c>
      <c r="J14567" s="244" t="str">
        <f t="shared" si="681"/>
        <v/>
      </c>
    </row>
    <row r="14568" spans="3:10" ht="12" thickBot="1" x14ac:dyDescent="0.25">
      <c r="C14568" s="254"/>
      <c r="D14568" s="254"/>
      <c r="E14568" s="255"/>
      <c r="F14568" s="256"/>
      <c r="G14568" s="257"/>
      <c r="H14568" s="243">
        <f t="shared" ca="1" si="682"/>
        <v>45139</v>
      </c>
      <c r="I14568" s="244">
        <f t="shared" si="683"/>
        <v>43892</v>
      </c>
      <c r="J14568" s="244" t="str">
        <f t="shared" si="681"/>
        <v/>
      </c>
    </row>
    <row r="14569" spans="3:10" ht="12" thickBot="1" x14ac:dyDescent="0.25">
      <c r="C14569" s="254"/>
      <c r="D14569" s="254"/>
      <c r="E14569" s="255"/>
      <c r="F14569" s="256"/>
      <c r="G14569" s="257"/>
      <c r="H14569" s="243">
        <f t="shared" ca="1" si="682"/>
        <v>45139</v>
      </c>
      <c r="I14569" s="244">
        <f t="shared" si="683"/>
        <v>43892</v>
      </c>
      <c r="J14569" s="244" t="str">
        <f t="shared" si="681"/>
        <v/>
      </c>
    </row>
    <row r="14570" spans="3:10" ht="12" thickBot="1" x14ac:dyDescent="0.25">
      <c r="C14570" s="254"/>
      <c r="D14570" s="254"/>
      <c r="E14570" s="255"/>
      <c r="F14570" s="256"/>
      <c r="G14570" s="257"/>
      <c r="H14570" s="243">
        <f t="shared" ca="1" si="682"/>
        <v>45139</v>
      </c>
      <c r="I14570" s="244">
        <f t="shared" si="683"/>
        <v>43892</v>
      </c>
      <c r="J14570" s="244" t="str">
        <f t="shared" si="681"/>
        <v/>
      </c>
    </row>
    <row r="14571" spans="3:10" ht="12" thickBot="1" x14ac:dyDescent="0.25">
      <c r="C14571" s="254"/>
      <c r="D14571" s="254"/>
      <c r="E14571" s="255"/>
      <c r="F14571" s="256"/>
      <c r="G14571" s="257"/>
      <c r="H14571" s="243">
        <f t="shared" ca="1" si="682"/>
        <v>45139</v>
      </c>
      <c r="I14571" s="244">
        <f t="shared" si="683"/>
        <v>43892</v>
      </c>
      <c r="J14571" s="244" t="str">
        <f t="shared" si="681"/>
        <v/>
      </c>
    </row>
    <row r="14572" spans="3:10" ht="12" thickBot="1" x14ac:dyDescent="0.25">
      <c r="C14572" s="254"/>
      <c r="D14572" s="254"/>
      <c r="E14572" s="255"/>
      <c r="F14572" s="256"/>
      <c r="G14572" s="257"/>
      <c r="H14572" s="243">
        <f t="shared" ca="1" si="682"/>
        <v>45139</v>
      </c>
      <c r="I14572" s="244">
        <f t="shared" si="683"/>
        <v>43892</v>
      </c>
      <c r="J14572" s="244" t="str">
        <f t="shared" si="681"/>
        <v/>
      </c>
    </row>
    <row r="14573" spans="3:10" ht="12" thickBot="1" x14ac:dyDescent="0.25">
      <c r="C14573" s="254"/>
      <c r="D14573" s="254"/>
      <c r="E14573" s="255"/>
      <c r="F14573" s="256"/>
      <c r="G14573" s="257"/>
      <c r="H14573" s="243">
        <f t="shared" ca="1" si="682"/>
        <v>45139</v>
      </c>
      <c r="I14573" s="244">
        <f t="shared" si="683"/>
        <v>43892</v>
      </c>
      <c r="J14573" s="244" t="str">
        <f t="shared" si="681"/>
        <v/>
      </c>
    </row>
    <row r="14574" spans="3:10" ht="12" thickBot="1" x14ac:dyDescent="0.25">
      <c r="C14574" s="254"/>
      <c r="D14574" s="254"/>
      <c r="E14574" s="255"/>
      <c r="F14574" s="256"/>
      <c r="G14574" s="257"/>
      <c r="H14574" s="243">
        <f t="shared" ca="1" si="682"/>
        <v>45139</v>
      </c>
      <c r="I14574" s="244">
        <f t="shared" si="683"/>
        <v>43892</v>
      </c>
      <c r="J14574" s="244" t="str">
        <f t="shared" si="681"/>
        <v/>
      </c>
    </row>
    <row r="14575" spans="3:10" ht="12" thickBot="1" x14ac:dyDescent="0.25">
      <c r="C14575" s="254"/>
      <c r="D14575" s="254"/>
      <c r="E14575" s="255"/>
      <c r="F14575" s="256"/>
      <c r="G14575" s="257"/>
      <c r="H14575" s="243">
        <f t="shared" ca="1" si="682"/>
        <v>45139</v>
      </c>
      <c r="I14575" s="244">
        <f t="shared" si="683"/>
        <v>43892</v>
      </c>
      <c r="J14575" s="244" t="str">
        <f t="shared" si="681"/>
        <v/>
      </c>
    </row>
    <row r="14576" spans="3:10" ht="12" thickBot="1" x14ac:dyDescent="0.25">
      <c r="C14576" s="254"/>
      <c r="D14576" s="254"/>
      <c r="E14576" s="255"/>
      <c r="F14576" s="256"/>
      <c r="G14576" s="257"/>
      <c r="H14576" s="243">
        <f t="shared" ca="1" si="682"/>
        <v>45139</v>
      </c>
      <c r="I14576" s="244">
        <f t="shared" si="683"/>
        <v>43892</v>
      </c>
      <c r="J14576" s="244" t="str">
        <f t="shared" si="681"/>
        <v/>
      </c>
    </row>
    <row r="14577" spans="3:10" ht="12" thickBot="1" x14ac:dyDescent="0.25">
      <c r="C14577" s="254"/>
      <c r="D14577" s="254"/>
      <c r="E14577" s="255"/>
      <c r="F14577" s="256"/>
      <c r="G14577" s="257"/>
      <c r="H14577" s="243">
        <f t="shared" ca="1" si="682"/>
        <v>45139</v>
      </c>
      <c r="I14577" s="244">
        <f t="shared" si="683"/>
        <v>43892</v>
      </c>
      <c r="J14577" s="244" t="str">
        <f t="shared" si="681"/>
        <v/>
      </c>
    </row>
    <row r="14578" spans="3:10" ht="12" thickBot="1" x14ac:dyDescent="0.25">
      <c r="C14578" s="254"/>
      <c r="D14578" s="254"/>
      <c r="E14578" s="255"/>
      <c r="F14578" s="256"/>
      <c r="G14578" s="257"/>
      <c r="H14578" s="243">
        <f t="shared" ca="1" si="682"/>
        <v>45139</v>
      </c>
      <c r="I14578" s="244">
        <f t="shared" si="683"/>
        <v>43892</v>
      </c>
      <c r="J14578" s="244" t="str">
        <f t="shared" si="681"/>
        <v/>
      </c>
    </row>
    <row r="14579" spans="3:10" ht="12" thickBot="1" x14ac:dyDescent="0.25">
      <c r="C14579" s="254"/>
      <c r="D14579" s="254"/>
      <c r="E14579" s="255"/>
      <c r="F14579" s="256"/>
      <c r="G14579" s="257"/>
      <c r="H14579" s="243">
        <f t="shared" ca="1" si="682"/>
        <v>45139</v>
      </c>
      <c r="I14579" s="244">
        <f t="shared" si="683"/>
        <v>43892</v>
      </c>
      <c r="J14579" s="244" t="str">
        <f t="shared" si="681"/>
        <v/>
      </c>
    </row>
    <row r="14580" spans="3:10" ht="12" thickBot="1" x14ac:dyDescent="0.25">
      <c r="C14580" s="254"/>
      <c r="D14580" s="254"/>
      <c r="E14580" s="255"/>
      <c r="F14580" s="256"/>
      <c r="G14580" s="257"/>
      <c r="H14580" s="243">
        <f t="shared" ca="1" si="682"/>
        <v>45139</v>
      </c>
      <c r="I14580" s="244">
        <f t="shared" si="683"/>
        <v>43892</v>
      </c>
      <c r="J14580" s="244" t="str">
        <f t="shared" si="681"/>
        <v/>
      </c>
    </row>
    <row r="14581" spans="3:10" ht="12" thickBot="1" x14ac:dyDescent="0.25">
      <c r="C14581" s="254"/>
      <c r="D14581" s="254"/>
      <c r="E14581" s="255"/>
      <c r="F14581" s="256"/>
      <c r="G14581" s="257"/>
      <c r="H14581" s="243">
        <f t="shared" ca="1" si="682"/>
        <v>45139</v>
      </c>
      <c r="I14581" s="244">
        <f t="shared" si="683"/>
        <v>43892</v>
      </c>
      <c r="J14581" s="244" t="str">
        <f t="shared" si="681"/>
        <v/>
      </c>
    </row>
    <row r="14582" spans="3:10" ht="12" thickBot="1" x14ac:dyDescent="0.25">
      <c r="C14582" s="254"/>
      <c r="D14582" s="254"/>
      <c r="E14582" s="255"/>
      <c r="F14582" s="256"/>
      <c r="G14582" s="257"/>
      <c r="H14582" s="243">
        <f t="shared" ca="1" si="682"/>
        <v>45139</v>
      </c>
      <c r="I14582" s="244">
        <f t="shared" si="683"/>
        <v>43892</v>
      </c>
      <c r="J14582" s="244" t="str">
        <f t="shared" si="681"/>
        <v/>
      </c>
    </row>
    <row r="14583" spans="3:10" ht="12" thickBot="1" x14ac:dyDescent="0.25">
      <c r="C14583" s="254"/>
      <c r="D14583" s="254"/>
      <c r="E14583" s="255"/>
      <c r="F14583" s="256"/>
      <c r="G14583" s="257"/>
      <c r="H14583" s="243">
        <f t="shared" ca="1" si="682"/>
        <v>45139</v>
      </c>
      <c r="I14583" s="244">
        <f t="shared" si="683"/>
        <v>43892</v>
      </c>
      <c r="J14583" s="244" t="str">
        <f t="shared" si="681"/>
        <v/>
      </c>
    </row>
    <row r="14584" spans="3:10" ht="12" thickBot="1" x14ac:dyDescent="0.25">
      <c r="C14584" s="254"/>
      <c r="D14584" s="254"/>
      <c r="E14584" s="255"/>
      <c r="F14584" s="256"/>
      <c r="G14584" s="257"/>
      <c r="H14584" s="243">
        <f t="shared" ca="1" si="682"/>
        <v>45139</v>
      </c>
      <c r="I14584" s="244">
        <f t="shared" si="683"/>
        <v>43892</v>
      </c>
      <c r="J14584" s="244" t="str">
        <f t="shared" si="681"/>
        <v/>
      </c>
    </row>
    <row r="14585" spans="3:10" ht="12" thickBot="1" x14ac:dyDescent="0.25">
      <c r="C14585" s="254"/>
      <c r="D14585" s="254"/>
      <c r="E14585" s="255"/>
      <c r="F14585" s="256"/>
      <c r="G14585" s="257"/>
      <c r="H14585" s="243">
        <f t="shared" ca="1" si="682"/>
        <v>45139</v>
      </c>
      <c r="I14585" s="244">
        <f t="shared" si="683"/>
        <v>43892</v>
      </c>
      <c r="J14585" s="244" t="str">
        <f t="shared" si="681"/>
        <v/>
      </c>
    </row>
    <row r="14586" spans="3:10" ht="12" thickBot="1" x14ac:dyDescent="0.25">
      <c r="C14586" s="254"/>
      <c r="D14586" s="254"/>
      <c r="E14586" s="255"/>
      <c r="F14586" s="256"/>
      <c r="G14586" s="257"/>
      <c r="H14586" s="243">
        <f t="shared" ca="1" si="682"/>
        <v>45139</v>
      </c>
      <c r="I14586" s="244">
        <f t="shared" si="683"/>
        <v>43892</v>
      </c>
      <c r="J14586" s="244" t="str">
        <f t="shared" si="681"/>
        <v/>
      </c>
    </row>
    <row r="14587" spans="3:10" ht="12" thickBot="1" x14ac:dyDescent="0.25">
      <c r="C14587" s="254"/>
      <c r="D14587" s="254"/>
      <c r="E14587" s="255"/>
      <c r="F14587" s="256"/>
      <c r="G14587" s="257"/>
      <c r="H14587" s="243">
        <f t="shared" ca="1" si="682"/>
        <v>45139</v>
      </c>
      <c r="I14587" s="244">
        <f t="shared" si="683"/>
        <v>43892</v>
      </c>
      <c r="J14587" s="244" t="str">
        <f t="shared" si="681"/>
        <v/>
      </c>
    </row>
    <row r="14588" spans="3:10" ht="12" thickBot="1" x14ac:dyDescent="0.25">
      <c r="C14588" s="254"/>
      <c r="D14588" s="254"/>
      <c r="E14588" s="255"/>
      <c r="F14588" s="256"/>
      <c r="G14588" s="257"/>
      <c r="H14588" s="243">
        <f t="shared" ca="1" si="682"/>
        <v>45139</v>
      </c>
      <c r="I14588" s="244">
        <f t="shared" si="683"/>
        <v>43892</v>
      </c>
      <c r="J14588" s="244" t="str">
        <f t="shared" si="681"/>
        <v/>
      </c>
    </row>
    <row r="14589" spans="3:10" ht="12" thickBot="1" x14ac:dyDescent="0.25">
      <c r="C14589" s="254"/>
      <c r="D14589" s="254"/>
      <c r="E14589" s="255"/>
      <c r="F14589" s="256"/>
      <c r="G14589" s="257"/>
      <c r="H14589" s="243">
        <f t="shared" ca="1" si="682"/>
        <v>45139</v>
      </c>
      <c r="I14589" s="244">
        <f t="shared" si="683"/>
        <v>43892</v>
      </c>
      <c r="J14589" s="244" t="str">
        <f t="shared" si="681"/>
        <v/>
      </c>
    </row>
    <row r="14590" spans="3:10" ht="12" thickBot="1" x14ac:dyDescent="0.25">
      <c r="C14590" s="254"/>
      <c r="D14590" s="254"/>
      <c r="E14590" s="255"/>
      <c r="F14590" s="256"/>
      <c r="G14590" s="257"/>
      <c r="H14590" s="243">
        <f t="shared" ca="1" si="682"/>
        <v>45139</v>
      </c>
      <c r="I14590" s="244">
        <f t="shared" si="683"/>
        <v>43892</v>
      </c>
      <c r="J14590" s="244" t="str">
        <f t="shared" si="681"/>
        <v/>
      </c>
    </row>
    <row r="14591" spans="3:10" ht="12" thickBot="1" x14ac:dyDescent="0.25">
      <c r="C14591" s="254"/>
      <c r="D14591" s="254"/>
      <c r="E14591" s="255"/>
      <c r="F14591" s="256"/>
      <c r="G14591" s="257"/>
      <c r="H14591" s="243">
        <f t="shared" ca="1" si="682"/>
        <v>45139</v>
      </c>
      <c r="I14591" s="244">
        <f t="shared" si="683"/>
        <v>43892</v>
      </c>
      <c r="J14591" s="244" t="str">
        <f t="shared" si="681"/>
        <v/>
      </c>
    </row>
    <row r="14592" spans="3:10" ht="12" thickBot="1" x14ac:dyDescent="0.25">
      <c r="C14592" s="254"/>
      <c r="D14592" s="254"/>
      <c r="E14592" s="255"/>
      <c r="F14592" s="256"/>
      <c r="G14592" s="257"/>
      <c r="H14592" s="243">
        <f t="shared" ca="1" si="682"/>
        <v>45139</v>
      </c>
      <c r="I14592" s="244">
        <f t="shared" si="683"/>
        <v>43892</v>
      </c>
      <c r="J14592" s="244" t="str">
        <f t="shared" si="681"/>
        <v/>
      </c>
    </row>
    <row r="14593" spans="3:10" ht="12" thickBot="1" x14ac:dyDescent="0.25">
      <c r="C14593" s="254"/>
      <c r="D14593" s="254"/>
      <c r="E14593" s="255"/>
      <c r="F14593" s="256"/>
      <c r="G14593" s="257"/>
      <c r="H14593" s="243">
        <f t="shared" ca="1" si="682"/>
        <v>45139</v>
      </c>
      <c r="I14593" s="244">
        <f t="shared" si="683"/>
        <v>43892</v>
      </c>
      <c r="J14593" s="244" t="str">
        <f t="shared" si="681"/>
        <v/>
      </c>
    </row>
    <row r="14594" spans="3:10" ht="12" thickBot="1" x14ac:dyDescent="0.25">
      <c r="C14594" s="254"/>
      <c r="D14594" s="254"/>
      <c r="E14594" s="255"/>
      <c r="F14594" s="256"/>
      <c r="G14594" s="257"/>
      <c r="H14594" s="243">
        <f t="shared" ca="1" si="682"/>
        <v>45139</v>
      </c>
      <c r="I14594" s="244">
        <f t="shared" si="683"/>
        <v>43892</v>
      </c>
      <c r="J14594" s="244" t="str">
        <f t="shared" si="681"/>
        <v/>
      </c>
    </row>
    <row r="14595" spans="3:10" ht="12" thickBot="1" x14ac:dyDescent="0.25">
      <c r="C14595" s="254"/>
      <c r="D14595" s="254"/>
      <c r="E14595" s="255"/>
      <c r="F14595" s="256"/>
      <c r="G14595" s="257"/>
      <c r="H14595" s="243">
        <f t="shared" ca="1" si="682"/>
        <v>45139</v>
      </c>
      <c r="I14595" s="244">
        <f t="shared" si="683"/>
        <v>43892</v>
      </c>
      <c r="J14595" s="244" t="str">
        <f t="shared" si="681"/>
        <v/>
      </c>
    </row>
    <row r="14596" spans="3:10" ht="12" thickBot="1" x14ac:dyDescent="0.25">
      <c r="C14596" s="254"/>
      <c r="D14596" s="254"/>
      <c r="E14596" s="255"/>
      <c r="F14596" s="256"/>
      <c r="G14596" s="257"/>
      <c r="H14596" s="243">
        <f t="shared" ca="1" si="682"/>
        <v>45139</v>
      </c>
      <c r="I14596" s="244">
        <f t="shared" si="683"/>
        <v>43892</v>
      </c>
      <c r="J14596" s="244" t="str">
        <f t="shared" si="681"/>
        <v/>
      </c>
    </row>
    <row r="14597" spans="3:10" ht="12" thickBot="1" x14ac:dyDescent="0.25">
      <c r="C14597" s="254"/>
      <c r="D14597" s="254"/>
      <c r="E14597" s="255"/>
      <c r="F14597" s="256"/>
      <c r="G14597" s="257"/>
      <c r="H14597" s="243">
        <f t="shared" ca="1" si="682"/>
        <v>45139</v>
      </c>
      <c r="I14597" s="244">
        <f t="shared" si="683"/>
        <v>43892</v>
      </c>
      <c r="J14597" s="244" t="str">
        <f t="shared" si="681"/>
        <v/>
      </c>
    </row>
    <row r="14598" spans="3:10" ht="12" thickBot="1" x14ac:dyDescent="0.25">
      <c r="C14598" s="254"/>
      <c r="D14598" s="254"/>
      <c r="E14598" s="255"/>
      <c r="F14598" s="256"/>
      <c r="G14598" s="257"/>
      <c r="H14598" s="243">
        <f t="shared" ca="1" si="682"/>
        <v>45139</v>
      </c>
      <c r="I14598" s="244">
        <f t="shared" si="683"/>
        <v>43892</v>
      </c>
      <c r="J14598" s="244" t="str">
        <f t="shared" ref="J14598:J14661" si="684">IF(G14598="","",IF(G14598&gt;=0,"Debitoren",IF(G14598&lt;0,"Kreditoren","")))</f>
        <v/>
      </c>
    </row>
    <row r="14599" spans="3:10" ht="12" thickBot="1" x14ac:dyDescent="0.25">
      <c r="C14599" s="254"/>
      <c r="D14599" s="254"/>
      <c r="E14599" s="255"/>
      <c r="F14599" s="256"/>
      <c r="G14599" s="257"/>
      <c r="H14599" s="243">
        <f t="shared" ref="H14599:H14662" ca="1" si="685">IF(F14599&lt;$F$2,EOMONTH($F$2,-1)+1,EOMONTH(F14599,-1)+1)</f>
        <v>45139</v>
      </c>
      <c r="I14599" s="244">
        <f t="shared" ref="I14599:I14662" si="686">IF(F14599&lt;$I$2,IF(   WEEKDAY(EOMONTH($I$2,-1)+1)=1,EOMONTH($I$2,-1)+1+1,EOMONTH($I$2,-1)+1),IF(WEEKDAY(F14599)=1,F14599+1,F14599))</f>
        <v>43892</v>
      </c>
      <c r="J14599" s="244" t="str">
        <f t="shared" si="684"/>
        <v/>
      </c>
    </row>
    <row r="14600" spans="3:10" ht="12" thickBot="1" x14ac:dyDescent="0.25">
      <c r="C14600" s="254"/>
      <c r="D14600" s="254"/>
      <c r="E14600" s="255"/>
      <c r="F14600" s="256"/>
      <c r="G14600" s="257"/>
      <c r="H14600" s="243">
        <f t="shared" ca="1" si="685"/>
        <v>45139</v>
      </c>
      <c r="I14600" s="244">
        <f t="shared" si="686"/>
        <v>43892</v>
      </c>
      <c r="J14600" s="244" t="str">
        <f t="shared" si="684"/>
        <v/>
      </c>
    </row>
    <row r="14601" spans="3:10" ht="12" thickBot="1" x14ac:dyDescent="0.25">
      <c r="C14601" s="254"/>
      <c r="D14601" s="254"/>
      <c r="E14601" s="255"/>
      <c r="F14601" s="256"/>
      <c r="G14601" s="257"/>
      <c r="H14601" s="243">
        <f t="shared" ca="1" si="685"/>
        <v>45139</v>
      </c>
      <c r="I14601" s="244">
        <f t="shared" si="686"/>
        <v>43892</v>
      </c>
      <c r="J14601" s="244" t="str">
        <f t="shared" si="684"/>
        <v/>
      </c>
    </row>
    <row r="14602" spans="3:10" ht="12" thickBot="1" x14ac:dyDescent="0.25">
      <c r="C14602" s="254"/>
      <c r="D14602" s="254"/>
      <c r="E14602" s="255"/>
      <c r="F14602" s="256"/>
      <c r="G14602" s="257"/>
      <c r="H14602" s="243">
        <f t="shared" ca="1" si="685"/>
        <v>45139</v>
      </c>
      <c r="I14602" s="244">
        <f t="shared" si="686"/>
        <v>43892</v>
      </c>
      <c r="J14602" s="244" t="str">
        <f t="shared" si="684"/>
        <v/>
      </c>
    </row>
    <row r="14603" spans="3:10" ht="12" thickBot="1" x14ac:dyDescent="0.25">
      <c r="C14603" s="254"/>
      <c r="D14603" s="254"/>
      <c r="E14603" s="255"/>
      <c r="F14603" s="256"/>
      <c r="G14603" s="257"/>
      <c r="H14603" s="243">
        <f t="shared" ca="1" si="685"/>
        <v>45139</v>
      </c>
      <c r="I14603" s="244">
        <f t="shared" si="686"/>
        <v>43892</v>
      </c>
      <c r="J14603" s="244" t="str">
        <f t="shared" si="684"/>
        <v/>
      </c>
    </row>
    <row r="14604" spans="3:10" ht="12" thickBot="1" x14ac:dyDescent="0.25">
      <c r="C14604" s="254"/>
      <c r="D14604" s="254"/>
      <c r="E14604" s="255"/>
      <c r="F14604" s="256"/>
      <c r="G14604" s="257"/>
      <c r="H14604" s="243">
        <f t="shared" ca="1" si="685"/>
        <v>45139</v>
      </c>
      <c r="I14604" s="244">
        <f t="shared" si="686"/>
        <v>43892</v>
      </c>
      <c r="J14604" s="244" t="str">
        <f t="shared" si="684"/>
        <v/>
      </c>
    </row>
    <row r="14605" spans="3:10" ht="12" thickBot="1" x14ac:dyDescent="0.25">
      <c r="C14605" s="254"/>
      <c r="D14605" s="254"/>
      <c r="E14605" s="255"/>
      <c r="F14605" s="256"/>
      <c r="G14605" s="257"/>
      <c r="H14605" s="243">
        <f t="shared" ca="1" si="685"/>
        <v>45139</v>
      </c>
      <c r="I14605" s="244">
        <f t="shared" si="686"/>
        <v>43892</v>
      </c>
      <c r="J14605" s="244" t="str">
        <f t="shared" si="684"/>
        <v/>
      </c>
    </row>
    <row r="14606" spans="3:10" ht="12" thickBot="1" x14ac:dyDescent="0.25">
      <c r="C14606" s="254"/>
      <c r="D14606" s="254"/>
      <c r="E14606" s="255"/>
      <c r="F14606" s="256"/>
      <c r="G14606" s="257"/>
      <c r="H14606" s="243">
        <f t="shared" ca="1" si="685"/>
        <v>45139</v>
      </c>
      <c r="I14606" s="244">
        <f t="shared" si="686"/>
        <v>43892</v>
      </c>
      <c r="J14606" s="244" t="str">
        <f t="shared" si="684"/>
        <v/>
      </c>
    </row>
    <row r="14607" spans="3:10" ht="12" thickBot="1" x14ac:dyDescent="0.25">
      <c r="C14607" s="254"/>
      <c r="D14607" s="254"/>
      <c r="E14607" s="255"/>
      <c r="F14607" s="256"/>
      <c r="G14607" s="257"/>
      <c r="H14607" s="243">
        <f t="shared" ca="1" si="685"/>
        <v>45139</v>
      </c>
      <c r="I14607" s="244">
        <f t="shared" si="686"/>
        <v>43892</v>
      </c>
      <c r="J14607" s="244" t="str">
        <f t="shared" si="684"/>
        <v/>
      </c>
    </row>
    <row r="14608" spans="3:10" ht="12" thickBot="1" x14ac:dyDescent="0.25">
      <c r="C14608" s="254"/>
      <c r="D14608" s="254"/>
      <c r="E14608" s="255"/>
      <c r="F14608" s="256"/>
      <c r="G14608" s="257"/>
      <c r="H14608" s="243">
        <f t="shared" ca="1" si="685"/>
        <v>45139</v>
      </c>
      <c r="I14608" s="244">
        <f t="shared" si="686"/>
        <v>43892</v>
      </c>
      <c r="J14608" s="244" t="str">
        <f t="shared" si="684"/>
        <v/>
      </c>
    </row>
    <row r="14609" spans="3:10" ht="12" thickBot="1" x14ac:dyDescent="0.25">
      <c r="C14609" s="254"/>
      <c r="D14609" s="254"/>
      <c r="E14609" s="255"/>
      <c r="F14609" s="256"/>
      <c r="G14609" s="257"/>
      <c r="H14609" s="243">
        <f t="shared" ca="1" si="685"/>
        <v>45139</v>
      </c>
      <c r="I14609" s="244">
        <f t="shared" si="686"/>
        <v>43892</v>
      </c>
      <c r="J14609" s="244" t="str">
        <f t="shared" si="684"/>
        <v/>
      </c>
    </row>
    <row r="14610" spans="3:10" ht="12" thickBot="1" x14ac:dyDescent="0.25">
      <c r="C14610" s="254"/>
      <c r="D14610" s="254"/>
      <c r="E14610" s="255"/>
      <c r="F14610" s="256"/>
      <c r="G14610" s="257"/>
      <c r="H14610" s="243">
        <f t="shared" ca="1" si="685"/>
        <v>45139</v>
      </c>
      <c r="I14610" s="244">
        <f t="shared" si="686"/>
        <v>43892</v>
      </c>
      <c r="J14610" s="244" t="str">
        <f t="shared" si="684"/>
        <v/>
      </c>
    </row>
    <row r="14611" spans="3:10" ht="12" thickBot="1" x14ac:dyDescent="0.25">
      <c r="C14611" s="254"/>
      <c r="D14611" s="254"/>
      <c r="E14611" s="255"/>
      <c r="F14611" s="256"/>
      <c r="G14611" s="257"/>
      <c r="H14611" s="243">
        <f t="shared" ca="1" si="685"/>
        <v>45139</v>
      </c>
      <c r="I14611" s="244">
        <f t="shared" si="686"/>
        <v>43892</v>
      </c>
      <c r="J14611" s="244" t="str">
        <f t="shared" si="684"/>
        <v/>
      </c>
    </row>
    <row r="14612" spans="3:10" ht="12" thickBot="1" x14ac:dyDescent="0.25">
      <c r="C14612" s="254"/>
      <c r="D14612" s="254"/>
      <c r="E14612" s="255"/>
      <c r="F14612" s="256"/>
      <c r="G14612" s="257"/>
      <c r="H14612" s="243">
        <f t="shared" ca="1" si="685"/>
        <v>45139</v>
      </c>
      <c r="I14612" s="244">
        <f t="shared" si="686"/>
        <v>43892</v>
      </c>
      <c r="J14612" s="244" t="str">
        <f t="shared" si="684"/>
        <v/>
      </c>
    </row>
    <row r="14613" spans="3:10" ht="12" thickBot="1" x14ac:dyDescent="0.25">
      <c r="C14613" s="254"/>
      <c r="D14613" s="254"/>
      <c r="E14613" s="255"/>
      <c r="F14613" s="256"/>
      <c r="G14613" s="257"/>
      <c r="H14613" s="243">
        <f t="shared" ca="1" si="685"/>
        <v>45139</v>
      </c>
      <c r="I14613" s="244">
        <f t="shared" si="686"/>
        <v>43892</v>
      </c>
      <c r="J14613" s="244" t="str">
        <f t="shared" si="684"/>
        <v/>
      </c>
    </row>
    <row r="14614" spans="3:10" ht="12" thickBot="1" x14ac:dyDescent="0.25">
      <c r="C14614" s="254"/>
      <c r="D14614" s="254"/>
      <c r="E14614" s="255"/>
      <c r="F14614" s="256"/>
      <c r="G14614" s="257"/>
      <c r="H14614" s="243">
        <f t="shared" ca="1" si="685"/>
        <v>45139</v>
      </c>
      <c r="I14614" s="244">
        <f t="shared" si="686"/>
        <v>43892</v>
      </c>
      <c r="J14614" s="244" t="str">
        <f t="shared" si="684"/>
        <v/>
      </c>
    </row>
    <row r="14615" spans="3:10" ht="12" thickBot="1" x14ac:dyDescent="0.25">
      <c r="C14615" s="254"/>
      <c r="D14615" s="254"/>
      <c r="E14615" s="255"/>
      <c r="F14615" s="256"/>
      <c r="G14615" s="257"/>
      <c r="H14615" s="243">
        <f t="shared" ca="1" si="685"/>
        <v>45139</v>
      </c>
      <c r="I14615" s="244">
        <f t="shared" si="686"/>
        <v>43892</v>
      </c>
      <c r="J14615" s="244" t="str">
        <f t="shared" si="684"/>
        <v/>
      </c>
    </row>
    <row r="14616" spans="3:10" ht="12" thickBot="1" x14ac:dyDescent="0.25">
      <c r="C14616" s="254"/>
      <c r="D14616" s="254"/>
      <c r="E14616" s="255"/>
      <c r="F14616" s="256"/>
      <c r="G14616" s="257"/>
      <c r="H14616" s="243">
        <f t="shared" ca="1" si="685"/>
        <v>45139</v>
      </c>
      <c r="I14616" s="244">
        <f t="shared" si="686"/>
        <v>43892</v>
      </c>
      <c r="J14616" s="244" t="str">
        <f t="shared" si="684"/>
        <v/>
      </c>
    </row>
    <row r="14617" spans="3:10" ht="12" thickBot="1" x14ac:dyDescent="0.25">
      <c r="C14617" s="254"/>
      <c r="D14617" s="254"/>
      <c r="E14617" s="255"/>
      <c r="F14617" s="256"/>
      <c r="G14617" s="257"/>
      <c r="H14617" s="243">
        <f t="shared" ca="1" si="685"/>
        <v>45139</v>
      </c>
      <c r="I14617" s="244">
        <f t="shared" si="686"/>
        <v>43892</v>
      </c>
      <c r="J14617" s="244" t="str">
        <f t="shared" si="684"/>
        <v/>
      </c>
    </row>
    <row r="14618" spans="3:10" ht="12" thickBot="1" x14ac:dyDescent="0.25">
      <c r="C14618" s="254"/>
      <c r="D14618" s="254"/>
      <c r="E14618" s="255"/>
      <c r="F14618" s="256"/>
      <c r="G14618" s="257"/>
      <c r="H14618" s="243">
        <f t="shared" ca="1" si="685"/>
        <v>45139</v>
      </c>
      <c r="I14618" s="244">
        <f t="shared" si="686"/>
        <v>43892</v>
      </c>
      <c r="J14618" s="244" t="str">
        <f t="shared" si="684"/>
        <v/>
      </c>
    </row>
    <row r="14619" spans="3:10" ht="12" thickBot="1" x14ac:dyDescent="0.25">
      <c r="C14619" s="254"/>
      <c r="D14619" s="254"/>
      <c r="E14619" s="255"/>
      <c r="F14619" s="256"/>
      <c r="G14619" s="257"/>
      <c r="H14619" s="243">
        <f t="shared" ca="1" si="685"/>
        <v>45139</v>
      </c>
      <c r="I14619" s="244">
        <f t="shared" si="686"/>
        <v>43892</v>
      </c>
      <c r="J14619" s="244" t="str">
        <f t="shared" si="684"/>
        <v/>
      </c>
    </row>
    <row r="14620" spans="3:10" ht="12" thickBot="1" x14ac:dyDescent="0.25">
      <c r="C14620" s="254"/>
      <c r="D14620" s="254"/>
      <c r="E14620" s="255"/>
      <c r="F14620" s="256"/>
      <c r="G14620" s="257"/>
      <c r="H14620" s="243">
        <f t="shared" ca="1" si="685"/>
        <v>45139</v>
      </c>
      <c r="I14620" s="244">
        <f t="shared" si="686"/>
        <v>43892</v>
      </c>
      <c r="J14620" s="244" t="str">
        <f t="shared" si="684"/>
        <v/>
      </c>
    </row>
    <row r="14621" spans="3:10" ht="12" thickBot="1" x14ac:dyDescent="0.25">
      <c r="C14621" s="254"/>
      <c r="D14621" s="254"/>
      <c r="E14621" s="255"/>
      <c r="F14621" s="256"/>
      <c r="G14621" s="257"/>
      <c r="H14621" s="243">
        <f t="shared" ca="1" si="685"/>
        <v>45139</v>
      </c>
      <c r="I14621" s="244">
        <f t="shared" si="686"/>
        <v>43892</v>
      </c>
      <c r="J14621" s="244" t="str">
        <f t="shared" si="684"/>
        <v/>
      </c>
    </row>
    <row r="14622" spans="3:10" ht="12" thickBot="1" x14ac:dyDescent="0.25">
      <c r="C14622" s="254"/>
      <c r="D14622" s="254"/>
      <c r="E14622" s="255"/>
      <c r="F14622" s="256"/>
      <c r="G14622" s="257"/>
      <c r="H14622" s="243">
        <f t="shared" ca="1" si="685"/>
        <v>45139</v>
      </c>
      <c r="I14622" s="244">
        <f t="shared" si="686"/>
        <v>43892</v>
      </c>
      <c r="J14622" s="244" t="str">
        <f t="shared" si="684"/>
        <v/>
      </c>
    </row>
    <row r="14623" spans="3:10" ht="12" thickBot="1" x14ac:dyDescent="0.25">
      <c r="C14623" s="254"/>
      <c r="D14623" s="254"/>
      <c r="E14623" s="255"/>
      <c r="F14623" s="256"/>
      <c r="G14623" s="257"/>
      <c r="H14623" s="243">
        <f t="shared" ca="1" si="685"/>
        <v>45139</v>
      </c>
      <c r="I14623" s="244">
        <f t="shared" si="686"/>
        <v>43892</v>
      </c>
      <c r="J14623" s="244" t="str">
        <f t="shared" si="684"/>
        <v/>
      </c>
    </row>
    <row r="14624" spans="3:10" ht="12" thickBot="1" x14ac:dyDescent="0.25">
      <c r="C14624" s="254"/>
      <c r="D14624" s="254"/>
      <c r="E14624" s="255"/>
      <c r="F14624" s="256"/>
      <c r="G14624" s="257"/>
      <c r="H14624" s="243">
        <f t="shared" ca="1" si="685"/>
        <v>45139</v>
      </c>
      <c r="I14624" s="244">
        <f t="shared" si="686"/>
        <v>43892</v>
      </c>
      <c r="J14624" s="244" t="str">
        <f t="shared" si="684"/>
        <v/>
      </c>
    </row>
    <row r="14625" spans="3:10" ht="12" thickBot="1" x14ac:dyDescent="0.25">
      <c r="C14625" s="254"/>
      <c r="D14625" s="254"/>
      <c r="E14625" s="255"/>
      <c r="F14625" s="256"/>
      <c r="G14625" s="257"/>
      <c r="H14625" s="243">
        <f t="shared" ca="1" si="685"/>
        <v>45139</v>
      </c>
      <c r="I14625" s="244">
        <f t="shared" si="686"/>
        <v>43892</v>
      </c>
      <c r="J14625" s="244" t="str">
        <f t="shared" si="684"/>
        <v/>
      </c>
    </row>
    <row r="14626" spans="3:10" ht="12" thickBot="1" x14ac:dyDescent="0.25">
      <c r="C14626" s="254"/>
      <c r="D14626" s="254"/>
      <c r="E14626" s="255"/>
      <c r="F14626" s="256"/>
      <c r="G14626" s="257"/>
      <c r="H14626" s="243">
        <f t="shared" ca="1" si="685"/>
        <v>45139</v>
      </c>
      <c r="I14626" s="244">
        <f t="shared" si="686"/>
        <v>43892</v>
      </c>
      <c r="J14626" s="244" t="str">
        <f t="shared" si="684"/>
        <v/>
      </c>
    </row>
    <row r="14627" spans="3:10" ht="12" thickBot="1" x14ac:dyDescent="0.25">
      <c r="C14627" s="254"/>
      <c r="D14627" s="254"/>
      <c r="E14627" s="255"/>
      <c r="F14627" s="256"/>
      <c r="G14627" s="257"/>
      <c r="H14627" s="243">
        <f t="shared" ca="1" si="685"/>
        <v>45139</v>
      </c>
      <c r="I14627" s="244">
        <f t="shared" si="686"/>
        <v>43892</v>
      </c>
      <c r="J14627" s="244" t="str">
        <f t="shared" si="684"/>
        <v/>
      </c>
    </row>
    <row r="14628" spans="3:10" ht="12" thickBot="1" x14ac:dyDescent="0.25">
      <c r="C14628" s="254"/>
      <c r="D14628" s="254"/>
      <c r="E14628" s="255"/>
      <c r="F14628" s="256"/>
      <c r="G14628" s="257"/>
      <c r="H14628" s="243">
        <f t="shared" ca="1" si="685"/>
        <v>45139</v>
      </c>
      <c r="I14628" s="244">
        <f t="shared" si="686"/>
        <v>43892</v>
      </c>
      <c r="J14628" s="244" t="str">
        <f t="shared" si="684"/>
        <v/>
      </c>
    </row>
    <row r="14629" spans="3:10" ht="12" thickBot="1" x14ac:dyDescent="0.25">
      <c r="C14629" s="254"/>
      <c r="D14629" s="254"/>
      <c r="E14629" s="255"/>
      <c r="F14629" s="256"/>
      <c r="G14629" s="257"/>
      <c r="H14629" s="243">
        <f t="shared" ca="1" si="685"/>
        <v>45139</v>
      </c>
      <c r="I14629" s="244">
        <f t="shared" si="686"/>
        <v>43892</v>
      </c>
      <c r="J14629" s="244" t="str">
        <f t="shared" si="684"/>
        <v/>
      </c>
    </row>
    <row r="14630" spans="3:10" ht="12" thickBot="1" x14ac:dyDescent="0.25">
      <c r="C14630" s="254"/>
      <c r="D14630" s="254"/>
      <c r="E14630" s="255"/>
      <c r="F14630" s="256"/>
      <c r="G14630" s="257"/>
      <c r="H14630" s="243">
        <f t="shared" ca="1" si="685"/>
        <v>45139</v>
      </c>
      <c r="I14630" s="244">
        <f t="shared" si="686"/>
        <v>43892</v>
      </c>
      <c r="J14630" s="244" t="str">
        <f t="shared" si="684"/>
        <v/>
      </c>
    </row>
    <row r="14631" spans="3:10" ht="12" thickBot="1" x14ac:dyDescent="0.25">
      <c r="C14631" s="254"/>
      <c r="D14631" s="254"/>
      <c r="E14631" s="255"/>
      <c r="F14631" s="256"/>
      <c r="G14631" s="257"/>
      <c r="H14631" s="243">
        <f t="shared" ca="1" si="685"/>
        <v>45139</v>
      </c>
      <c r="I14631" s="244">
        <f t="shared" si="686"/>
        <v>43892</v>
      </c>
      <c r="J14631" s="244" t="str">
        <f t="shared" si="684"/>
        <v/>
      </c>
    </row>
    <row r="14632" spans="3:10" ht="12" thickBot="1" x14ac:dyDescent="0.25">
      <c r="C14632" s="254"/>
      <c r="D14632" s="254"/>
      <c r="E14632" s="255"/>
      <c r="F14632" s="256"/>
      <c r="G14632" s="257"/>
      <c r="H14632" s="243">
        <f t="shared" ca="1" si="685"/>
        <v>45139</v>
      </c>
      <c r="I14632" s="244">
        <f t="shared" si="686"/>
        <v>43892</v>
      </c>
      <c r="J14632" s="244" t="str">
        <f t="shared" si="684"/>
        <v/>
      </c>
    </row>
    <row r="14633" spans="3:10" ht="12" thickBot="1" x14ac:dyDescent="0.25">
      <c r="C14633" s="254"/>
      <c r="D14633" s="254"/>
      <c r="E14633" s="255"/>
      <c r="F14633" s="256"/>
      <c r="G14633" s="257"/>
      <c r="H14633" s="243">
        <f t="shared" ca="1" si="685"/>
        <v>45139</v>
      </c>
      <c r="I14633" s="244">
        <f t="shared" si="686"/>
        <v>43892</v>
      </c>
      <c r="J14633" s="244" t="str">
        <f t="shared" si="684"/>
        <v/>
      </c>
    </row>
    <row r="14634" spans="3:10" ht="12" thickBot="1" x14ac:dyDescent="0.25">
      <c r="C14634" s="254"/>
      <c r="D14634" s="254"/>
      <c r="E14634" s="255"/>
      <c r="F14634" s="256"/>
      <c r="G14634" s="257"/>
      <c r="H14634" s="243">
        <f t="shared" ca="1" si="685"/>
        <v>45139</v>
      </c>
      <c r="I14634" s="244">
        <f t="shared" si="686"/>
        <v>43892</v>
      </c>
      <c r="J14634" s="244" t="str">
        <f t="shared" si="684"/>
        <v/>
      </c>
    </row>
    <row r="14635" spans="3:10" ht="12" thickBot="1" x14ac:dyDescent="0.25">
      <c r="C14635" s="254"/>
      <c r="D14635" s="254"/>
      <c r="E14635" s="255"/>
      <c r="F14635" s="256"/>
      <c r="G14635" s="257"/>
      <c r="H14635" s="243">
        <f t="shared" ca="1" si="685"/>
        <v>45139</v>
      </c>
      <c r="I14635" s="244">
        <f t="shared" si="686"/>
        <v>43892</v>
      </c>
      <c r="J14635" s="244" t="str">
        <f t="shared" si="684"/>
        <v/>
      </c>
    </row>
    <row r="14636" spans="3:10" ht="12" thickBot="1" x14ac:dyDescent="0.25">
      <c r="C14636" s="254"/>
      <c r="D14636" s="254"/>
      <c r="E14636" s="255"/>
      <c r="F14636" s="256"/>
      <c r="G14636" s="257"/>
      <c r="H14636" s="243">
        <f t="shared" ca="1" si="685"/>
        <v>45139</v>
      </c>
      <c r="I14636" s="244">
        <f t="shared" si="686"/>
        <v>43892</v>
      </c>
      <c r="J14636" s="244" t="str">
        <f t="shared" si="684"/>
        <v/>
      </c>
    </row>
    <row r="14637" spans="3:10" ht="12" thickBot="1" x14ac:dyDescent="0.25">
      <c r="C14637" s="254"/>
      <c r="D14637" s="254"/>
      <c r="E14637" s="255"/>
      <c r="F14637" s="256"/>
      <c r="G14637" s="257"/>
      <c r="H14637" s="243">
        <f t="shared" ca="1" si="685"/>
        <v>45139</v>
      </c>
      <c r="I14637" s="244">
        <f t="shared" si="686"/>
        <v>43892</v>
      </c>
      <c r="J14637" s="244" t="str">
        <f t="shared" si="684"/>
        <v/>
      </c>
    </row>
    <row r="14638" spans="3:10" ht="12" thickBot="1" x14ac:dyDescent="0.25">
      <c r="C14638" s="254"/>
      <c r="D14638" s="254"/>
      <c r="E14638" s="255"/>
      <c r="F14638" s="256"/>
      <c r="G14638" s="257"/>
      <c r="H14638" s="243">
        <f t="shared" ca="1" si="685"/>
        <v>45139</v>
      </c>
      <c r="I14638" s="244">
        <f t="shared" si="686"/>
        <v>43892</v>
      </c>
      <c r="J14638" s="244" t="str">
        <f t="shared" si="684"/>
        <v/>
      </c>
    </row>
    <row r="14639" spans="3:10" ht="12" thickBot="1" x14ac:dyDescent="0.25">
      <c r="C14639" s="254"/>
      <c r="D14639" s="254"/>
      <c r="E14639" s="255"/>
      <c r="F14639" s="256"/>
      <c r="G14639" s="257"/>
      <c r="H14639" s="243">
        <f t="shared" ca="1" si="685"/>
        <v>45139</v>
      </c>
      <c r="I14639" s="244">
        <f t="shared" si="686"/>
        <v>43892</v>
      </c>
      <c r="J14639" s="244" t="str">
        <f t="shared" si="684"/>
        <v/>
      </c>
    </row>
    <row r="14640" spans="3:10" ht="12" thickBot="1" x14ac:dyDescent="0.25">
      <c r="C14640" s="254"/>
      <c r="D14640" s="254"/>
      <c r="E14640" s="255"/>
      <c r="F14640" s="256"/>
      <c r="G14640" s="257"/>
      <c r="H14640" s="243">
        <f t="shared" ca="1" si="685"/>
        <v>45139</v>
      </c>
      <c r="I14640" s="244">
        <f t="shared" si="686"/>
        <v>43892</v>
      </c>
      <c r="J14640" s="244" t="str">
        <f t="shared" si="684"/>
        <v/>
      </c>
    </row>
    <row r="14641" spans="3:10" ht="12" thickBot="1" x14ac:dyDescent="0.25">
      <c r="C14641" s="254"/>
      <c r="D14641" s="254"/>
      <c r="E14641" s="255"/>
      <c r="F14641" s="256"/>
      <c r="G14641" s="257"/>
      <c r="H14641" s="243">
        <f t="shared" ca="1" si="685"/>
        <v>45139</v>
      </c>
      <c r="I14641" s="244">
        <f t="shared" si="686"/>
        <v>43892</v>
      </c>
      <c r="J14641" s="244" t="str">
        <f t="shared" si="684"/>
        <v/>
      </c>
    </row>
    <row r="14642" spans="3:10" ht="12" thickBot="1" x14ac:dyDescent="0.25">
      <c r="C14642" s="254"/>
      <c r="D14642" s="254"/>
      <c r="E14642" s="255"/>
      <c r="F14642" s="256"/>
      <c r="G14642" s="257"/>
      <c r="H14642" s="243">
        <f t="shared" ca="1" si="685"/>
        <v>45139</v>
      </c>
      <c r="I14642" s="244">
        <f t="shared" si="686"/>
        <v>43892</v>
      </c>
      <c r="J14642" s="244" t="str">
        <f t="shared" si="684"/>
        <v/>
      </c>
    </row>
    <row r="14643" spans="3:10" ht="12" thickBot="1" x14ac:dyDescent="0.25">
      <c r="C14643" s="254"/>
      <c r="D14643" s="254"/>
      <c r="E14643" s="255"/>
      <c r="F14643" s="256"/>
      <c r="G14643" s="257"/>
      <c r="H14643" s="243">
        <f t="shared" ca="1" si="685"/>
        <v>45139</v>
      </c>
      <c r="I14643" s="244">
        <f t="shared" si="686"/>
        <v>43892</v>
      </c>
      <c r="J14643" s="244" t="str">
        <f t="shared" si="684"/>
        <v/>
      </c>
    </row>
    <row r="14644" spans="3:10" ht="12" thickBot="1" x14ac:dyDescent="0.25">
      <c r="C14644" s="254"/>
      <c r="D14644" s="254"/>
      <c r="E14644" s="255"/>
      <c r="F14644" s="256"/>
      <c r="G14644" s="257"/>
      <c r="H14644" s="243">
        <f t="shared" ca="1" si="685"/>
        <v>45139</v>
      </c>
      <c r="I14644" s="244">
        <f t="shared" si="686"/>
        <v>43892</v>
      </c>
      <c r="J14644" s="244" t="str">
        <f t="shared" si="684"/>
        <v/>
      </c>
    </row>
    <row r="14645" spans="3:10" ht="12" thickBot="1" x14ac:dyDescent="0.25">
      <c r="C14645" s="254"/>
      <c r="D14645" s="254"/>
      <c r="E14645" s="255"/>
      <c r="F14645" s="256"/>
      <c r="G14645" s="257"/>
      <c r="H14645" s="243">
        <f t="shared" ca="1" si="685"/>
        <v>45139</v>
      </c>
      <c r="I14645" s="244">
        <f t="shared" si="686"/>
        <v>43892</v>
      </c>
      <c r="J14645" s="244" t="str">
        <f t="shared" si="684"/>
        <v/>
      </c>
    </row>
    <row r="14646" spans="3:10" ht="12" thickBot="1" x14ac:dyDescent="0.25">
      <c r="C14646" s="254"/>
      <c r="D14646" s="254"/>
      <c r="E14646" s="255"/>
      <c r="F14646" s="256"/>
      <c r="G14646" s="257"/>
      <c r="H14646" s="243">
        <f t="shared" ca="1" si="685"/>
        <v>45139</v>
      </c>
      <c r="I14646" s="244">
        <f t="shared" si="686"/>
        <v>43892</v>
      </c>
      <c r="J14646" s="244" t="str">
        <f t="shared" si="684"/>
        <v/>
      </c>
    </row>
    <row r="14647" spans="3:10" ht="12" thickBot="1" x14ac:dyDescent="0.25">
      <c r="C14647" s="254"/>
      <c r="D14647" s="254"/>
      <c r="E14647" s="255"/>
      <c r="F14647" s="256"/>
      <c r="G14647" s="257"/>
      <c r="H14647" s="243">
        <f t="shared" ca="1" si="685"/>
        <v>45139</v>
      </c>
      <c r="I14647" s="244">
        <f t="shared" si="686"/>
        <v>43892</v>
      </c>
      <c r="J14647" s="244" t="str">
        <f t="shared" si="684"/>
        <v/>
      </c>
    </row>
    <row r="14648" spans="3:10" ht="12" thickBot="1" x14ac:dyDescent="0.25">
      <c r="C14648" s="254"/>
      <c r="D14648" s="254"/>
      <c r="E14648" s="255"/>
      <c r="F14648" s="256"/>
      <c r="G14648" s="257"/>
      <c r="H14648" s="243">
        <f t="shared" ca="1" si="685"/>
        <v>45139</v>
      </c>
      <c r="I14648" s="244">
        <f t="shared" si="686"/>
        <v>43892</v>
      </c>
      <c r="J14648" s="244" t="str">
        <f t="shared" si="684"/>
        <v/>
      </c>
    </row>
    <row r="14649" spans="3:10" ht="12" thickBot="1" x14ac:dyDescent="0.25">
      <c r="C14649" s="254"/>
      <c r="D14649" s="254"/>
      <c r="E14649" s="255"/>
      <c r="F14649" s="256"/>
      <c r="G14649" s="257"/>
      <c r="H14649" s="243">
        <f t="shared" ca="1" si="685"/>
        <v>45139</v>
      </c>
      <c r="I14649" s="244">
        <f t="shared" si="686"/>
        <v>43892</v>
      </c>
      <c r="J14649" s="244" t="str">
        <f t="shared" si="684"/>
        <v/>
      </c>
    </row>
    <row r="14650" spans="3:10" ht="12" thickBot="1" x14ac:dyDescent="0.25">
      <c r="C14650" s="254"/>
      <c r="D14650" s="254"/>
      <c r="E14650" s="255"/>
      <c r="F14650" s="256"/>
      <c r="G14650" s="257"/>
      <c r="H14650" s="243">
        <f t="shared" ca="1" si="685"/>
        <v>45139</v>
      </c>
      <c r="I14650" s="244">
        <f t="shared" si="686"/>
        <v>43892</v>
      </c>
      <c r="J14650" s="244" t="str">
        <f t="shared" si="684"/>
        <v/>
      </c>
    </row>
    <row r="14651" spans="3:10" ht="12" thickBot="1" x14ac:dyDescent="0.25">
      <c r="C14651" s="254"/>
      <c r="D14651" s="254"/>
      <c r="E14651" s="255"/>
      <c r="F14651" s="256"/>
      <c r="G14651" s="257"/>
      <c r="H14651" s="243">
        <f t="shared" ca="1" si="685"/>
        <v>45139</v>
      </c>
      <c r="I14651" s="244">
        <f t="shared" si="686"/>
        <v>43892</v>
      </c>
      <c r="J14651" s="244" t="str">
        <f t="shared" si="684"/>
        <v/>
      </c>
    </row>
    <row r="14652" spans="3:10" ht="12" thickBot="1" x14ac:dyDescent="0.25">
      <c r="C14652" s="254"/>
      <c r="D14652" s="254"/>
      <c r="E14652" s="255"/>
      <c r="F14652" s="256"/>
      <c r="G14652" s="257"/>
      <c r="H14652" s="243">
        <f t="shared" ca="1" si="685"/>
        <v>45139</v>
      </c>
      <c r="I14652" s="244">
        <f t="shared" si="686"/>
        <v>43892</v>
      </c>
      <c r="J14652" s="244" t="str">
        <f t="shared" si="684"/>
        <v/>
      </c>
    </row>
    <row r="14653" spans="3:10" ht="12" thickBot="1" x14ac:dyDescent="0.25">
      <c r="C14653" s="254"/>
      <c r="D14653" s="254"/>
      <c r="E14653" s="255"/>
      <c r="F14653" s="256"/>
      <c r="G14653" s="257"/>
      <c r="H14653" s="243">
        <f t="shared" ca="1" si="685"/>
        <v>45139</v>
      </c>
      <c r="I14653" s="244">
        <f t="shared" si="686"/>
        <v>43892</v>
      </c>
      <c r="J14653" s="244" t="str">
        <f t="shared" si="684"/>
        <v/>
      </c>
    </row>
    <row r="14654" spans="3:10" ht="12" thickBot="1" x14ac:dyDescent="0.25">
      <c r="C14654" s="254"/>
      <c r="D14654" s="254"/>
      <c r="E14654" s="255"/>
      <c r="F14654" s="256"/>
      <c r="G14654" s="257"/>
      <c r="H14654" s="243">
        <f t="shared" ca="1" si="685"/>
        <v>45139</v>
      </c>
      <c r="I14654" s="244">
        <f t="shared" si="686"/>
        <v>43892</v>
      </c>
      <c r="J14654" s="244" t="str">
        <f t="shared" si="684"/>
        <v/>
      </c>
    </row>
    <row r="14655" spans="3:10" ht="12" thickBot="1" x14ac:dyDescent="0.25">
      <c r="C14655" s="254"/>
      <c r="D14655" s="254"/>
      <c r="E14655" s="255"/>
      <c r="F14655" s="256"/>
      <c r="G14655" s="257"/>
      <c r="H14655" s="243">
        <f t="shared" ca="1" si="685"/>
        <v>45139</v>
      </c>
      <c r="I14655" s="244">
        <f t="shared" si="686"/>
        <v>43892</v>
      </c>
      <c r="J14655" s="244" t="str">
        <f t="shared" si="684"/>
        <v/>
      </c>
    </row>
    <row r="14656" spans="3:10" ht="12" thickBot="1" x14ac:dyDescent="0.25">
      <c r="C14656" s="254"/>
      <c r="D14656" s="254"/>
      <c r="E14656" s="255"/>
      <c r="F14656" s="256"/>
      <c r="G14656" s="257"/>
      <c r="H14656" s="243">
        <f t="shared" ca="1" si="685"/>
        <v>45139</v>
      </c>
      <c r="I14656" s="244">
        <f t="shared" si="686"/>
        <v>43892</v>
      </c>
      <c r="J14656" s="244" t="str">
        <f t="shared" si="684"/>
        <v/>
      </c>
    </row>
    <row r="14657" spans="3:10" ht="12" thickBot="1" x14ac:dyDescent="0.25">
      <c r="C14657" s="254"/>
      <c r="D14657" s="254"/>
      <c r="E14657" s="255"/>
      <c r="F14657" s="256"/>
      <c r="G14657" s="257"/>
      <c r="H14657" s="243">
        <f t="shared" ca="1" si="685"/>
        <v>45139</v>
      </c>
      <c r="I14657" s="244">
        <f t="shared" si="686"/>
        <v>43892</v>
      </c>
      <c r="J14657" s="244" t="str">
        <f t="shared" si="684"/>
        <v/>
      </c>
    </row>
    <row r="14658" spans="3:10" ht="12" thickBot="1" x14ac:dyDescent="0.25">
      <c r="C14658" s="254"/>
      <c r="D14658" s="254"/>
      <c r="E14658" s="255"/>
      <c r="F14658" s="256"/>
      <c r="G14658" s="257"/>
      <c r="H14658" s="243">
        <f t="shared" ca="1" si="685"/>
        <v>45139</v>
      </c>
      <c r="I14658" s="244">
        <f t="shared" si="686"/>
        <v>43892</v>
      </c>
      <c r="J14658" s="244" t="str">
        <f t="shared" si="684"/>
        <v/>
      </c>
    </row>
    <row r="14659" spans="3:10" ht="12" thickBot="1" x14ac:dyDescent="0.25">
      <c r="C14659" s="254"/>
      <c r="D14659" s="254"/>
      <c r="E14659" s="255"/>
      <c r="F14659" s="256"/>
      <c r="G14659" s="257"/>
      <c r="H14659" s="243">
        <f t="shared" ca="1" si="685"/>
        <v>45139</v>
      </c>
      <c r="I14659" s="244">
        <f t="shared" si="686"/>
        <v>43892</v>
      </c>
      <c r="J14659" s="244" t="str">
        <f t="shared" si="684"/>
        <v/>
      </c>
    </row>
    <row r="14660" spans="3:10" ht="12" thickBot="1" x14ac:dyDescent="0.25">
      <c r="C14660" s="254"/>
      <c r="D14660" s="254"/>
      <c r="E14660" s="255"/>
      <c r="F14660" s="256"/>
      <c r="G14660" s="257"/>
      <c r="H14660" s="243">
        <f t="shared" ca="1" si="685"/>
        <v>45139</v>
      </c>
      <c r="I14660" s="244">
        <f t="shared" si="686"/>
        <v>43892</v>
      </c>
      <c r="J14660" s="244" t="str">
        <f t="shared" si="684"/>
        <v/>
      </c>
    </row>
    <row r="14661" spans="3:10" ht="12" thickBot="1" x14ac:dyDescent="0.25">
      <c r="C14661" s="254"/>
      <c r="D14661" s="254"/>
      <c r="E14661" s="255"/>
      <c r="F14661" s="256"/>
      <c r="G14661" s="257"/>
      <c r="H14661" s="243">
        <f t="shared" ca="1" si="685"/>
        <v>45139</v>
      </c>
      <c r="I14661" s="244">
        <f t="shared" si="686"/>
        <v>43892</v>
      </c>
      <c r="J14661" s="244" t="str">
        <f t="shared" si="684"/>
        <v/>
      </c>
    </row>
    <row r="14662" spans="3:10" ht="12" thickBot="1" x14ac:dyDescent="0.25">
      <c r="C14662" s="254"/>
      <c r="D14662" s="254"/>
      <c r="E14662" s="255"/>
      <c r="F14662" s="256"/>
      <c r="G14662" s="257"/>
      <c r="H14662" s="243">
        <f t="shared" ca="1" si="685"/>
        <v>45139</v>
      </c>
      <c r="I14662" s="244">
        <f t="shared" si="686"/>
        <v>43892</v>
      </c>
      <c r="J14662" s="244" t="str">
        <f t="shared" ref="J14662:J14725" si="687">IF(G14662="","",IF(G14662&gt;=0,"Debitoren",IF(G14662&lt;0,"Kreditoren","")))</f>
        <v/>
      </c>
    </row>
    <row r="14663" spans="3:10" ht="12" thickBot="1" x14ac:dyDescent="0.25">
      <c r="C14663" s="254"/>
      <c r="D14663" s="254"/>
      <c r="E14663" s="255"/>
      <c r="F14663" s="256"/>
      <c r="G14663" s="257"/>
      <c r="H14663" s="243">
        <f t="shared" ref="H14663:H14726" ca="1" si="688">IF(F14663&lt;$F$2,EOMONTH($F$2,-1)+1,EOMONTH(F14663,-1)+1)</f>
        <v>45139</v>
      </c>
      <c r="I14663" s="244">
        <f t="shared" ref="I14663:I14726" si="689">IF(F14663&lt;$I$2,IF(   WEEKDAY(EOMONTH($I$2,-1)+1)=1,EOMONTH($I$2,-1)+1+1,EOMONTH($I$2,-1)+1),IF(WEEKDAY(F14663)=1,F14663+1,F14663))</f>
        <v>43892</v>
      </c>
      <c r="J14663" s="244" t="str">
        <f t="shared" si="687"/>
        <v/>
      </c>
    </row>
    <row r="14664" spans="3:10" ht="12" thickBot="1" x14ac:dyDescent="0.25">
      <c r="C14664" s="254"/>
      <c r="D14664" s="254"/>
      <c r="E14664" s="255"/>
      <c r="F14664" s="256"/>
      <c r="G14664" s="257"/>
      <c r="H14664" s="243">
        <f t="shared" ca="1" si="688"/>
        <v>45139</v>
      </c>
      <c r="I14664" s="244">
        <f t="shared" si="689"/>
        <v>43892</v>
      </c>
      <c r="J14664" s="244" t="str">
        <f t="shared" si="687"/>
        <v/>
      </c>
    </row>
    <row r="14665" spans="3:10" ht="12" thickBot="1" x14ac:dyDescent="0.25">
      <c r="C14665" s="254"/>
      <c r="D14665" s="254"/>
      <c r="E14665" s="255"/>
      <c r="F14665" s="256"/>
      <c r="G14665" s="257"/>
      <c r="H14665" s="243">
        <f t="shared" ca="1" si="688"/>
        <v>45139</v>
      </c>
      <c r="I14665" s="244">
        <f t="shared" si="689"/>
        <v>43892</v>
      </c>
      <c r="J14665" s="244" t="str">
        <f t="shared" si="687"/>
        <v/>
      </c>
    </row>
    <row r="14666" spans="3:10" ht="12" thickBot="1" x14ac:dyDescent="0.25">
      <c r="C14666" s="254"/>
      <c r="D14666" s="254"/>
      <c r="E14666" s="255"/>
      <c r="F14666" s="256"/>
      <c r="G14666" s="257"/>
      <c r="H14666" s="243">
        <f t="shared" ca="1" si="688"/>
        <v>45139</v>
      </c>
      <c r="I14666" s="244">
        <f t="shared" si="689"/>
        <v>43892</v>
      </c>
      <c r="J14666" s="244" t="str">
        <f t="shared" si="687"/>
        <v/>
      </c>
    </row>
    <row r="14667" spans="3:10" ht="12" thickBot="1" x14ac:dyDescent="0.25">
      <c r="C14667" s="254"/>
      <c r="D14667" s="254"/>
      <c r="E14667" s="255"/>
      <c r="F14667" s="256"/>
      <c r="G14667" s="257"/>
      <c r="H14667" s="243">
        <f t="shared" ca="1" si="688"/>
        <v>45139</v>
      </c>
      <c r="I14667" s="244">
        <f t="shared" si="689"/>
        <v>43892</v>
      </c>
      <c r="J14667" s="244" t="str">
        <f t="shared" si="687"/>
        <v/>
      </c>
    </row>
    <row r="14668" spans="3:10" ht="12" thickBot="1" x14ac:dyDescent="0.25">
      <c r="C14668" s="254"/>
      <c r="D14668" s="254"/>
      <c r="E14668" s="255"/>
      <c r="F14668" s="256"/>
      <c r="G14668" s="257"/>
      <c r="H14668" s="243">
        <f t="shared" ca="1" si="688"/>
        <v>45139</v>
      </c>
      <c r="I14668" s="244">
        <f t="shared" si="689"/>
        <v>43892</v>
      </c>
      <c r="J14668" s="244" t="str">
        <f t="shared" si="687"/>
        <v/>
      </c>
    </row>
    <row r="14669" spans="3:10" ht="12" thickBot="1" x14ac:dyDescent="0.25">
      <c r="C14669" s="254"/>
      <c r="D14669" s="254"/>
      <c r="E14669" s="255"/>
      <c r="F14669" s="256"/>
      <c r="G14669" s="257"/>
      <c r="H14669" s="243">
        <f t="shared" ca="1" si="688"/>
        <v>45139</v>
      </c>
      <c r="I14669" s="244">
        <f t="shared" si="689"/>
        <v>43892</v>
      </c>
      <c r="J14669" s="244" t="str">
        <f t="shared" si="687"/>
        <v/>
      </c>
    </row>
    <row r="14670" spans="3:10" ht="12" thickBot="1" x14ac:dyDescent="0.25">
      <c r="C14670" s="254"/>
      <c r="D14670" s="254"/>
      <c r="E14670" s="255"/>
      <c r="F14670" s="256"/>
      <c r="G14670" s="257"/>
      <c r="H14670" s="243">
        <f t="shared" ca="1" si="688"/>
        <v>45139</v>
      </c>
      <c r="I14670" s="244">
        <f t="shared" si="689"/>
        <v>43892</v>
      </c>
      <c r="J14670" s="244" t="str">
        <f t="shared" si="687"/>
        <v/>
      </c>
    </row>
    <row r="14671" spans="3:10" ht="12" thickBot="1" x14ac:dyDescent="0.25">
      <c r="C14671" s="254"/>
      <c r="D14671" s="254"/>
      <c r="E14671" s="255"/>
      <c r="F14671" s="256"/>
      <c r="G14671" s="257"/>
      <c r="H14671" s="243">
        <f t="shared" ca="1" si="688"/>
        <v>45139</v>
      </c>
      <c r="I14671" s="244">
        <f t="shared" si="689"/>
        <v>43892</v>
      </c>
      <c r="J14671" s="244" t="str">
        <f t="shared" si="687"/>
        <v/>
      </c>
    </row>
    <row r="14672" spans="3:10" ht="12" thickBot="1" x14ac:dyDescent="0.25">
      <c r="C14672" s="254"/>
      <c r="D14672" s="254"/>
      <c r="E14672" s="255"/>
      <c r="F14672" s="256"/>
      <c r="G14672" s="257"/>
      <c r="H14672" s="243">
        <f t="shared" ca="1" si="688"/>
        <v>45139</v>
      </c>
      <c r="I14672" s="244">
        <f t="shared" si="689"/>
        <v>43892</v>
      </c>
      <c r="J14672" s="244" t="str">
        <f t="shared" si="687"/>
        <v/>
      </c>
    </row>
    <row r="14673" spans="3:10" ht="12" thickBot="1" x14ac:dyDescent="0.25">
      <c r="C14673" s="254"/>
      <c r="D14673" s="254"/>
      <c r="E14673" s="255"/>
      <c r="F14673" s="256"/>
      <c r="G14673" s="257"/>
      <c r="H14673" s="243">
        <f t="shared" ca="1" si="688"/>
        <v>45139</v>
      </c>
      <c r="I14673" s="244">
        <f t="shared" si="689"/>
        <v>43892</v>
      </c>
      <c r="J14673" s="244" t="str">
        <f t="shared" si="687"/>
        <v/>
      </c>
    </row>
    <row r="14674" spans="3:10" ht="12" thickBot="1" x14ac:dyDescent="0.25">
      <c r="C14674" s="254"/>
      <c r="D14674" s="254"/>
      <c r="E14674" s="255"/>
      <c r="F14674" s="256"/>
      <c r="G14674" s="257"/>
      <c r="H14674" s="243">
        <f t="shared" ca="1" si="688"/>
        <v>45139</v>
      </c>
      <c r="I14674" s="244">
        <f t="shared" si="689"/>
        <v>43892</v>
      </c>
      <c r="J14674" s="244" t="str">
        <f t="shared" si="687"/>
        <v/>
      </c>
    </row>
    <row r="14675" spans="3:10" ht="12" thickBot="1" x14ac:dyDescent="0.25">
      <c r="C14675" s="254"/>
      <c r="D14675" s="254"/>
      <c r="E14675" s="255"/>
      <c r="F14675" s="256"/>
      <c r="G14675" s="257"/>
      <c r="H14675" s="243">
        <f t="shared" ca="1" si="688"/>
        <v>45139</v>
      </c>
      <c r="I14675" s="244">
        <f t="shared" si="689"/>
        <v>43892</v>
      </c>
      <c r="J14675" s="244" t="str">
        <f t="shared" si="687"/>
        <v/>
      </c>
    </row>
    <row r="14676" spans="3:10" ht="12" thickBot="1" x14ac:dyDescent="0.25">
      <c r="C14676" s="254"/>
      <c r="D14676" s="254"/>
      <c r="E14676" s="255"/>
      <c r="F14676" s="256"/>
      <c r="G14676" s="257"/>
      <c r="H14676" s="243">
        <f t="shared" ca="1" si="688"/>
        <v>45139</v>
      </c>
      <c r="I14676" s="244">
        <f t="shared" si="689"/>
        <v>43892</v>
      </c>
      <c r="J14676" s="244" t="str">
        <f t="shared" si="687"/>
        <v/>
      </c>
    </row>
    <row r="14677" spans="3:10" ht="12" thickBot="1" x14ac:dyDescent="0.25">
      <c r="C14677" s="254"/>
      <c r="D14677" s="254"/>
      <c r="E14677" s="255"/>
      <c r="F14677" s="256"/>
      <c r="G14677" s="257"/>
      <c r="H14677" s="243">
        <f t="shared" ca="1" si="688"/>
        <v>45139</v>
      </c>
      <c r="I14677" s="244">
        <f t="shared" si="689"/>
        <v>43892</v>
      </c>
      <c r="J14677" s="244" t="str">
        <f t="shared" si="687"/>
        <v/>
      </c>
    </row>
    <row r="14678" spans="3:10" ht="12" thickBot="1" x14ac:dyDescent="0.25">
      <c r="C14678" s="254"/>
      <c r="D14678" s="254"/>
      <c r="E14678" s="255"/>
      <c r="F14678" s="256"/>
      <c r="G14678" s="257"/>
      <c r="H14678" s="243">
        <f t="shared" ca="1" si="688"/>
        <v>45139</v>
      </c>
      <c r="I14678" s="244">
        <f t="shared" si="689"/>
        <v>43892</v>
      </c>
      <c r="J14678" s="244" t="str">
        <f t="shared" si="687"/>
        <v/>
      </c>
    </row>
    <row r="14679" spans="3:10" ht="12" thickBot="1" x14ac:dyDescent="0.25">
      <c r="C14679" s="254"/>
      <c r="D14679" s="254"/>
      <c r="E14679" s="255"/>
      <c r="F14679" s="256"/>
      <c r="G14679" s="257"/>
      <c r="H14679" s="243">
        <f t="shared" ca="1" si="688"/>
        <v>45139</v>
      </c>
      <c r="I14679" s="244">
        <f t="shared" si="689"/>
        <v>43892</v>
      </c>
      <c r="J14679" s="244" t="str">
        <f t="shared" si="687"/>
        <v/>
      </c>
    </row>
    <row r="14680" spans="3:10" ht="12" thickBot="1" x14ac:dyDescent="0.25">
      <c r="C14680" s="254"/>
      <c r="D14680" s="254"/>
      <c r="E14680" s="255"/>
      <c r="F14680" s="256"/>
      <c r="G14680" s="257"/>
      <c r="H14680" s="243">
        <f t="shared" ca="1" si="688"/>
        <v>45139</v>
      </c>
      <c r="I14680" s="244">
        <f t="shared" si="689"/>
        <v>43892</v>
      </c>
      <c r="J14680" s="244" t="str">
        <f t="shared" si="687"/>
        <v/>
      </c>
    </row>
    <row r="14681" spans="3:10" ht="12" thickBot="1" x14ac:dyDescent="0.25">
      <c r="C14681" s="254"/>
      <c r="D14681" s="254"/>
      <c r="E14681" s="255"/>
      <c r="F14681" s="256"/>
      <c r="G14681" s="257"/>
      <c r="H14681" s="243">
        <f t="shared" ca="1" si="688"/>
        <v>45139</v>
      </c>
      <c r="I14681" s="244">
        <f t="shared" si="689"/>
        <v>43892</v>
      </c>
      <c r="J14681" s="244" t="str">
        <f t="shared" si="687"/>
        <v/>
      </c>
    </row>
    <row r="14682" spans="3:10" ht="12" thickBot="1" x14ac:dyDescent="0.25">
      <c r="C14682" s="254"/>
      <c r="D14682" s="254"/>
      <c r="E14682" s="255"/>
      <c r="F14682" s="256"/>
      <c r="G14682" s="257"/>
      <c r="H14682" s="243">
        <f t="shared" ca="1" si="688"/>
        <v>45139</v>
      </c>
      <c r="I14682" s="244">
        <f t="shared" si="689"/>
        <v>43892</v>
      </c>
      <c r="J14682" s="244" t="str">
        <f t="shared" si="687"/>
        <v/>
      </c>
    </row>
    <row r="14683" spans="3:10" ht="12" thickBot="1" x14ac:dyDescent="0.25">
      <c r="C14683" s="254"/>
      <c r="D14683" s="254"/>
      <c r="E14683" s="255"/>
      <c r="F14683" s="256"/>
      <c r="G14683" s="257"/>
      <c r="H14683" s="243">
        <f t="shared" ca="1" si="688"/>
        <v>45139</v>
      </c>
      <c r="I14683" s="244">
        <f t="shared" si="689"/>
        <v>43892</v>
      </c>
      <c r="J14683" s="244" t="str">
        <f t="shared" si="687"/>
        <v/>
      </c>
    </row>
    <row r="14684" spans="3:10" ht="12" thickBot="1" x14ac:dyDescent="0.25">
      <c r="C14684" s="254"/>
      <c r="D14684" s="254"/>
      <c r="E14684" s="255"/>
      <c r="F14684" s="256"/>
      <c r="G14684" s="257"/>
      <c r="H14684" s="243">
        <f t="shared" ca="1" si="688"/>
        <v>45139</v>
      </c>
      <c r="I14684" s="244">
        <f t="shared" si="689"/>
        <v>43892</v>
      </c>
      <c r="J14684" s="244" t="str">
        <f t="shared" si="687"/>
        <v/>
      </c>
    </row>
    <row r="14685" spans="3:10" ht="12" thickBot="1" x14ac:dyDescent="0.25">
      <c r="C14685" s="254"/>
      <c r="D14685" s="254"/>
      <c r="E14685" s="255"/>
      <c r="F14685" s="256"/>
      <c r="G14685" s="257"/>
      <c r="H14685" s="243">
        <f t="shared" ca="1" si="688"/>
        <v>45139</v>
      </c>
      <c r="I14685" s="244">
        <f t="shared" si="689"/>
        <v>43892</v>
      </c>
      <c r="J14685" s="244" t="str">
        <f t="shared" si="687"/>
        <v/>
      </c>
    </row>
    <row r="14686" spans="3:10" ht="12" thickBot="1" x14ac:dyDescent="0.25">
      <c r="C14686" s="254"/>
      <c r="D14686" s="254"/>
      <c r="E14686" s="255"/>
      <c r="F14686" s="256"/>
      <c r="G14686" s="257"/>
      <c r="H14686" s="243">
        <f t="shared" ca="1" si="688"/>
        <v>45139</v>
      </c>
      <c r="I14686" s="244">
        <f t="shared" si="689"/>
        <v>43892</v>
      </c>
      <c r="J14686" s="244" t="str">
        <f t="shared" si="687"/>
        <v/>
      </c>
    </row>
    <row r="14687" spans="3:10" ht="12" thickBot="1" x14ac:dyDescent="0.25">
      <c r="C14687" s="254"/>
      <c r="D14687" s="254"/>
      <c r="E14687" s="255"/>
      <c r="F14687" s="256"/>
      <c r="G14687" s="257"/>
      <c r="H14687" s="243">
        <f t="shared" ca="1" si="688"/>
        <v>45139</v>
      </c>
      <c r="I14687" s="244">
        <f t="shared" si="689"/>
        <v>43892</v>
      </c>
      <c r="J14687" s="244" t="str">
        <f t="shared" si="687"/>
        <v/>
      </c>
    </row>
    <row r="14688" spans="3:10" ht="12" thickBot="1" x14ac:dyDescent="0.25">
      <c r="C14688" s="254"/>
      <c r="D14688" s="254"/>
      <c r="E14688" s="255"/>
      <c r="F14688" s="256"/>
      <c r="G14688" s="257"/>
      <c r="H14688" s="243">
        <f t="shared" ca="1" si="688"/>
        <v>45139</v>
      </c>
      <c r="I14688" s="244">
        <f t="shared" si="689"/>
        <v>43892</v>
      </c>
      <c r="J14688" s="244" t="str">
        <f t="shared" si="687"/>
        <v/>
      </c>
    </row>
    <row r="14689" spans="3:10" ht="12" thickBot="1" x14ac:dyDescent="0.25">
      <c r="C14689" s="254"/>
      <c r="D14689" s="254"/>
      <c r="E14689" s="255"/>
      <c r="F14689" s="256"/>
      <c r="G14689" s="257"/>
      <c r="H14689" s="243">
        <f t="shared" ca="1" si="688"/>
        <v>45139</v>
      </c>
      <c r="I14689" s="244">
        <f t="shared" si="689"/>
        <v>43892</v>
      </c>
      <c r="J14689" s="244" t="str">
        <f t="shared" si="687"/>
        <v/>
      </c>
    </row>
    <row r="14690" spans="3:10" ht="12" thickBot="1" x14ac:dyDescent="0.25">
      <c r="C14690" s="254"/>
      <c r="D14690" s="254"/>
      <c r="E14690" s="255"/>
      <c r="F14690" s="256"/>
      <c r="G14690" s="257"/>
      <c r="H14690" s="243">
        <f t="shared" ca="1" si="688"/>
        <v>45139</v>
      </c>
      <c r="I14690" s="244">
        <f t="shared" si="689"/>
        <v>43892</v>
      </c>
      <c r="J14690" s="244" t="str">
        <f t="shared" si="687"/>
        <v/>
      </c>
    </row>
    <row r="14691" spans="3:10" ht="12" thickBot="1" x14ac:dyDescent="0.25">
      <c r="C14691" s="254"/>
      <c r="D14691" s="254"/>
      <c r="E14691" s="255"/>
      <c r="F14691" s="256"/>
      <c r="G14691" s="257"/>
      <c r="H14691" s="243">
        <f t="shared" ca="1" si="688"/>
        <v>45139</v>
      </c>
      <c r="I14691" s="244">
        <f t="shared" si="689"/>
        <v>43892</v>
      </c>
      <c r="J14691" s="244" t="str">
        <f t="shared" si="687"/>
        <v/>
      </c>
    </row>
    <row r="14692" spans="3:10" ht="12" thickBot="1" x14ac:dyDescent="0.25">
      <c r="C14692" s="254"/>
      <c r="D14692" s="254"/>
      <c r="E14692" s="255"/>
      <c r="F14692" s="256"/>
      <c r="G14692" s="257"/>
      <c r="H14692" s="243">
        <f t="shared" ca="1" si="688"/>
        <v>45139</v>
      </c>
      <c r="I14692" s="244">
        <f t="shared" si="689"/>
        <v>43892</v>
      </c>
      <c r="J14692" s="244" t="str">
        <f t="shared" si="687"/>
        <v/>
      </c>
    </row>
    <row r="14693" spans="3:10" ht="12" thickBot="1" x14ac:dyDescent="0.25">
      <c r="C14693" s="254"/>
      <c r="D14693" s="254"/>
      <c r="E14693" s="255"/>
      <c r="F14693" s="256"/>
      <c r="G14693" s="257"/>
      <c r="H14693" s="243">
        <f t="shared" ca="1" si="688"/>
        <v>45139</v>
      </c>
      <c r="I14693" s="244">
        <f t="shared" si="689"/>
        <v>43892</v>
      </c>
      <c r="J14693" s="244" t="str">
        <f t="shared" si="687"/>
        <v/>
      </c>
    </row>
    <row r="14694" spans="3:10" ht="12" thickBot="1" x14ac:dyDescent="0.25">
      <c r="C14694" s="254"/>
      <c r="D14694" s="254"/>
      <c r="E14694" s="255"/>
      <c r="F14694" s="256"/>
      <c r="G14694" s="257"/>
      <c r="H14694" s="243">
        <f t="shared" ca="1" si="688"/>
        <v>45139</v>
      </c>
      <c r="I14694" s="244">
        <f t="shared" si="689"/>
        <v>43892</v>
      </c>
      <c r="J14694" s="244" t="str">
        <f t="shared" si="687"/>
        <v/>
      </c>
    </row>
    <row r="14695" spans="3:10" ht="12" thickBot="1" x14ac:dyDescent="0.25">
      <c r="C14695" s="254"/>
      <c r="D14695" s="254"/>
      <c r="E14695" s="255"/>
      <c r="F14695" s="256"/>
      <c r="G14695" s="257"/>
      <c r="H14695" s="243">
        <f t="shared" ca="1" si="688"/>
        <v>45139</v>
      </c>
      <c r="I14695" s="244">
        <f t="shared" si="689"/>
        <v>43892</v>
      </c>
      <c r="J14695" s="244" t="str">
        <f t="shared" si="687"/>
        <v/>
      </c>
    </row>
    <row r="14696" spans="3:10" ht="12" thickBot="1" x14ac:dyDescent="0.25">
      <c r="C14696" s="254"/>
      <c r="D14696" s="254"/>
      <c r="E14696" s="255"/>
      <c r="F14696" s="256"/>
      <c r="G14696" s="257"/>
      <c r="H14696" s="243">
        <f t="shared" ca="1" si="688"/>
        <v>45139</v>
      </c>
      <c r="I14696" s="244">
        <f t="shared" si="689"/>
        <v>43892</v>
      </c>
      <c r="J14696" s="244" t="str">
        <f t="shared" si="687"/>
        <v/>
      </c>
    </row>
    <row r="14697" spans="3:10" ht="12" thickBot="1" x14ac:dyDescent="0.25">
      <c r="C14697" s="254"/>
      <c r="D14697" s="254"/>
      <c r="E14697" s="255"/>
      <c r="F14697" s="256"/>
      <c r="G14697" s="257"/>
      <c r="H14697" s="243">
        <f t="shared" ca="1" si="688"/>
        <v>45139</v>
      </c>
      <c r="I14697" s="244">
        <f t="shared" si="689"/>
        <v>43892</v>
      </c>
      <c r="J14697" s="244" t="str">
        <f t="shared" si="687"/>
        <v/>
      </c>
    </row>
    <row r="14698" spans="3:10" ht="12" thickBot="1" x14ac:dyDescent="0.25">
      <c r="C14698" s="254"/>
      <c r="D14698" s="254"/>
      <c r="E14698" s="255"/>
      <c r="F14698" s="256"/>
      <c r="G14698" s="257"/>
      <c r="H14698" s="243">
        <f t="shared" ca="1" si="688"/>
        <v>45139</v>
      </c>
      <c r="I14698" s="244">
        <f t="shared" si="689"/>
        <v>43892</v>
      </c>
      <c r="J14698" s="244" t="str">
        <f t="shared" si="687"/>
        <v/>
      </c>
    </row>
    <row r="14699" spans="3:10" ht="12" thickBot="1" x14ac:dyDescent="0.25">
      <c r="C14699" s="254"/>
      <c r="D14699" s="254"/>
      <c r="E14699" s="255"/>
      <c r="F14699" s="256"/>
      <c r="G14699" s="257"/>
      <c r="H14699" s="243">
        <f t="shared" ca="1" si="688"/>
        <v>45139</v>
      </c>
      <c r="I14699" s="244">
        <f t="shared" si="689"/>
        <v>43892</v>
      </c>
      <c r="J14699" s="244" t="str">
        <f t="shared" si="687"/>
        <v/>
      </c>
    </row>
    <row r="14700" spans="3:10" ht="12" thickBot="1" x14ac:dyDescent="0.25">
      <c r="C14700" s="254"/>
      <c r="D14700" s="254"/>
      <c r="E14700" s="255"/>
      <c r="F14700" s="256"/>
      <c r="G14700" s="257"/>
      <c r="H14700" s="243">
        <f t="shared" ca="1" si="688"/>
        <v>45139</v>
      </c>
      <c r="I14700" s="244">
        <f t="shared" si="689"/>
        <v>43892</v>
      </c>
      <c r="J14700" s="244" t="str">
        <f t="shared" si="687"/>
        <v/>
      </c>
    </row>
    <row r="14701" spans="3:10" ht="12" thickBot="1" x14ac:dyDescent="0.25">
      <c r="C14701" s="254"/>
      <c r="D14701" s="254"/>
      <c r="E14701" s="255"/>
      <c r="F14701" s="256"/>
      <c r="G14701" s="257"/>
      <c r="H14701" s="243">
        <f t="shared" ca="1" si="688"/>
        <v>45139</v>
      </c>
      <c r="I14701" s="244">
        <f t="shared" si="689"/>
        <v>43892</v>
      </c>
      <c r="J14701" s="244" t="str">
        <f t="shared" si="687"/>
        <v/>
      </c>
    </row>
    <row r="14702" spans="3:10" ht="12" thickBot="1" x14ac:dyDescent="0.25">
      <c r="C14702" s="254"/>
      <c r="D14702" s="254"/>
      <c r="E14702" s="255"/>
      <c r="F14702" s="256"/>
      <c r="G14702" s="257"/>
      <c r="H14702" s="243">
        <f t="shared" ca="1" si="688"/>
        <v>45139</v>
      </c>
      <c r="I14702" s="244">
        <f t="shared" si="689"/>
        <v>43892</v>
      </c>
      <c r="J14702" s="244" t="str">
        <f t="shared" si="687"/>
        <v/>
      </c>
    </row>
    <row r="14703" spans="3:10" ht="12" thickBot="1" x14ac:dyDescent="0.25">
      <c r="C14703" s="254"/>
      <c r="D14703" s="254"/>
      <c r="E14703" s="255"/>
      <c r="F14703" s="256"/>
      <c r="G14703" s="257"/>
      <c r="H14703" s="243">
        <f t="shared" ca="1" si="688"/>
        <v>45139</v>
      </c>
      <c r="I14703" s="244">
        <f t="shared" si="689"/>
        <v>43892</v>
      </c>
      <c r="J14703" s="244" t="str">
        <f t="shared" si="687"/>
        <v/>
      </c>
    </row>
    <row r="14704" spans="3:10" ht="12" thickBot="1" x14ac:dyDescent="0.25">
      <c r="C14704" s="254"/>
      <c r="D14704" s="254"/>
      <c r="E14704" s="255"/>
      <c r="F14704" s="256"/>
      <c r="G14704" s="257"/>
      <c r="H14704" s="243">
        <f t="shared" ca="1" si="688"/>
        <v>45139</v>
      </c>
      <c r="I14704" s="244">
        <f t="shared" si="689"/>
        <v>43892</v>
      </c>
      <c r="J14704" s="244" t="str">
        <f t="shared" si="687"/>
        <v/>
      </c>
    </row>
    <row r="14705" spans="3:10" ht="12" thickBot="1" x14ac:dyDescent="0.25">
      <c r="C14705" s="254"/>
      <c r="D14705" s="254"/>
      <c r="E14705" s="255"/>
      <c r="F14705" s="256"/>
      <c r="G14705" s="257"/>
      <c r="H14705" s="243">
        <f t="shared" ca="1" si="688"/>
        <v>45139</v>
      </c>
      <c r="I14705" s="244">
        <f t="shared" si="689"/>
        <v>43892</v>
      </c>
      <c r="J14705" s="244" t="str">
        <f t="shared" si="687"/>
        <v/>
      </c>
    </row>
    <row r="14706" spans="3:10" ht="12" thickBot="1" x14ac:dyDescent="0.25">
      <c r="C14706" s="254"/>
      <c r="D14706" s="254"/>
      <c r="E14706" s="255"/>
      <c r="F14706" s="256"/>
      <c r="G14706" s="257"/>
      <c r="H14706" s="243">
        <f t="shared" ca="1" si="688"/>
        <v>45139</v>
      </c>
      <c r="I14706" s="244">
        <f t="shared" si="689"/>
        <v>43892</v>
      </c>
      <c r="J14706" s="244" t="str">
        <f t="shared" si="687"/>
        <v/>
      </c>
    </row>
    <row r="14707" spans="3:10" ht="12" thickBot="1" x14ac:dyDescent="0.25">
      <c r="C14707" s="254"/>
      <c r="D14707" s="254"/>
      <c r="E14707" s="255"/>
      <c r="F14707" s="256"/>
      <c r="G14707" s="257"/>
      <c r="H14707" s="243">
        <f t="shared" ca="1" si="688"/>
        <v>45139</v>
      </c>
      <c r="I14707" s="244">
        <f t="shared" si="689"/>
        <v>43892</v>
      </c>
      <c r="J14707" s="244" t="str">
        <f t="shared" si="687"/>
        <v/>
      </c>
    </row>
    <row r="14708" spans="3:10" ht="12" thickBot="1" x14ac:dyDescent="0.25">
      <c r="C14708" s="254"/>
      <c r="D14708" s="254"/>
      <c r="E14708" s="255"/>
      <c r="F14708" s="256"/>
      <c r="G14708" s="257"/>
      <c r="H14708" s="243">
        <f t="shared" ca="1" si="688"/>
        <v>45139</v>
      </c>
      <c r="I14708" s="244">
        <f t="shared" si="689"/>
        <v>43892</v>
      </c>
      <c r="J14708" s="244" t="str">
        <f t="shared" si="687"/>
        <v/>
      </c>
    </row>
    <row r="14709" spans="3:10" ht="12" thickBot="1" x14ac:dyDescent="0.25">
      <c r="C14709" s="254"/>
      <c r="D14709" s="254"/>
      <c r="E14709" s="255"/>
      <c r="F14709" s="256"/>
      <c r="G14709" s="257"/>
      <c r="H14709" s="243">
        <f t="shared" ca="1" si="688"/>
        <v>45139</v>
      </c>
      <c r="I14709" s="244">
        <f t="shared" si="689"/>
        <v>43892</v>
      </c>
      <c r="J14709" s="244" t="str">
        <f t="shared" si="687"/>
        <v/>
      </c>
    </row>
    <row r="14710" spans="3:10" ht="12" thickBot="1" x14ac:dyDescent="0.25">
      <c r="C14710" s="254"/>
      <c r="D14710" s="254"/>
      <c r="E14710" s="255"/>
      <c r="F14710" s="256"/>
      <c r="G14710" s="257"/>
      <c r="H14710" s="243">
        <f t="shared" ca="1" si="688"/>
        <v>45139</v>
      </c>
      <c r="I14710" s="244">
        <f t="shared" si="689"/>
        <v>43892</v>
      </c>
      <c r="J14710" s="244" t="str">
        <f t="shared" si="687"/>
        <v/>
      </c>
    </row>
    <row r="14711" spans="3:10" ht="12" thickBot="1" x14ac:dyDescent="0.25">
      <c r="C14711" s="254"/>
      <c r="D14711" s="254"/>
      <c r="E14711" s="255"/>
      <c r="F14711" s="256"/>
      <c r="G14711" s="257"/>
      <c r="H14711" s="243">
        <f t="shared" ca="1" si="688"/>
        <v>45139</v>
      </c>
      <c r="I14711" s="244">
        <f t="shared" si="689"/>
        <v>43892</v>
      </c>
      <c r="J14711" s="244" t="str">
        <f t="shared" si="687"/>
        <v/>
      </c>
    </row>
    <row r="14712" spans="3:10" ht="12" thickBot="1" x14ac:dyDescent="0.25">
      <c r="C14712" s="254"/>
      <c r="D14712" s="254"/>
      <c r="E14712" s="255"/>
      <c r="F14712" s="256"/>
      <c r="G14712" s="257"/>
      <c r="H14712" s="243">
        <f t="shared" ca="1" si="688"/>
        <v>45139</v>
      </c>
      <c r="I14712" s="244">
        <f t="shared" si="689"/>
        <v>43892</v>
      </c>
      <c r="J14712" s="244" t="str">
        <f t="shared" si="687"/>
        <v/>
      </c>
    </row>
    <row r="14713" spans="3:10" ht="12" thickBot="1" x14ac:dyDescent="0.25">
      <c r="C14713" s="254"/>
      <c r="D14713" s="254"/>
      <c r="E14713" s="255"/>
      <c r="F14713" s="256"/>
      <c r="G14713" s="257"/>
      <c r="H14713" s="243">
        <f t="shared" ca="1" si="688"/>
        <v>45139</v>
      </c>
      <c r="I14713" s="244">
        <f t="shared" si="689"/>
        <v>43892</v>
      </c>
      <c r="J14713" s="244" t="str">
        <f t="shared" si="687"/>
        <v/>
      </c>
    </row>
    <row r="14714" spans="3:10" ht="12" thickBot="1" x14ac:dyDescent="0.25">
      <c r="C14714" s="254"/>
      <c r="D14714" s="254"/>
      <c r="E14714" s="255"/>
      <c r="F14714" s="256"/>
      <c r="G14714" s="257"/>
      <c r="H14714" s="243">
        <f t="shared" ca="1" si="688"/>
        <v>45139</v>
      </c>
      <c r="I14714" s="244">
        <f t="shared" si="689"/>
        <v>43892</v>
      </c>
      <c r="J14714" s="244" t="str">
        <f t="shared" si="687"/>
        <v/>
      </c>
    </row>
    <row r="14715" spans="3:10" ht="12" thickBot="1" x14ac:dyDescent="0.25">
      <c r="C14715" s="254"/>
      <c r="D14715" s="254"/>
      <c r="E14715" s="255"/>
      <c r="F14715" s="256"/>
      <c r="G14715" s="257"/>
      <c r="H14715" s="243">
        <f t="shared" ca="1" si="688"/>
        <v>45139</v>
      </c>
      <c r="I14715" s="244">
        <f t="shared" si="689"/>
        <v>43892</v>
      </c>
      <c r="J14715" s="244" t="str">
        <f t="shared" si="687"/>
        <v/>
      </c>
    </row>
    <row r="14716" spans="3:10" ht="12" thickBot="1" x14ac:dyDescent="0.25">
      <c r="C14716" s="254"/>
      <c r="D14716" s="254"/>
      <c r="E14716" s="255"/>
      <c r="F14716" s="256"/>
      <c r="G14716" s="257"/>
      <c r="H14716" s="243">
        <f t="shared" ca="1" si="688"/>
        <v>45139</v>
      </c>
      <c r="I14716" s="244">
        <f t="shared" si="689"/>
        <v>43892</v>
      </c>
      <c r="J14716" s="244" t="str">
        <f t="shared" si="687"/>
        <v/>
      </c>
    </row>
    <row r="14717" spans="3:10" ht="12" thickBot="1" x14ac:dyDescent="0.25">
      <c r="C14717" s="254"/>
      <c r="D14717" s="254"/>
      <c r="E14717" s="255"/>
      <c r="F14717" s="256"/>
      <c r="G14717" s="257"/>
      <c r="H14717" s="243">
        <f t="shared" ca="1" si="688"/>
        <v>45139</v>
      </c>
      <c r="I14717" s="244">
        <f t="shared" si="689"/>
        <v>43892</v>
      </c>
      <c r="J14717" s="244" t="str">
        <f t="shared" si="687"/>
        <v/>
      </c>
    </row>
    <row r="14718" spans="3:10" ht="12" thickBot="1" x14ac:dyDescent="0.25">
      <c r="C14718" s="254"/>
      <c r="D14718" s="254"/>
      <c r="E14718" s="255"/>
      <c r="F14718" s="256"/>
      <c r="G14718" s="257"/>
      <c r="H14718" s="243">
        <f t="shared" ca="1" si="688"/>
        <v>45139</v>
      </c>
      <c r="I14718" s="244">
        <f t="shared" si="689"/>
        <v>43892</v>
      </c>
      <c r="J14718" s="244" t="str">
        <f t="shared" si="687"/>
        <v/>
      </c>
    </row>
    <row r="14719" spans="3:10" ht="12" thickBot="1" x14ac:dyDescent="0.25">
      <c r="C14719" s="254"/>
      <c r="D14719" s="254"/>
      <c r="E14719" s="255"/>
      <c r="F14719" s="256"/>
      <c r="G14719" s="257"/>
      <c r="H14719" s="243">
        <f t="shared" ca="1" si="688"/>
        <v>45139</v>
      </c>
      <c r="I14719" s="244">
        <f t="shared" si="689"/>
        <v>43892</v>
      </c>
      <c r="J14719" s="244" t="str">
        <f t="shared" si="687"/>
        <v/>
      </c>
    </row>
    <row r="14720" spans="3:10" ht="12" thickBot="1" x14ac:dyDescent="0.25">
      <c r="C14720" s="254"/>
      <c r="D14720" s="254"/>
      <c r="E14720" s="255"/>
      <c r="F14720" s="256"/>
      <c r="G14720" s="257"/>
      <c r="H14720" s="243">
        <f t="shared" ca="1" si="688"/>
        <v>45139</v>
      </c>
      <c r="I14720" s="244">
        <f t="shared" si="689"/>
        <v>43892</v>
      </c>
      <c r="J14720" s="244" t="str">
        <f t="shared" si="687"/>
        <v/>
      </c>
    </row>
    <row r="14721" spans="3:10" ht="12" thickBot="1" x14ac:dyDescent="0.25">
      <c r="C14721" s="254"/>
      <c r="D14721" s="254"/>
      <c r="E14721" s="255"/>
      <c r="F14721" s="256"/>
      <c r="G14721" s="257"/>
      <c r="H14721" s="243">
        <f t="shared" ca="1" si="688"/>
        <v>45139</v>
      </c>
      <c r="I14721" s="244">
        <f t="shared" si="689"/>
        <v>43892</v>
      </c>
      <c r="J14721" s="244" t="str">
        <f t="shared" si="687"/>
        <v/>
      </c>
    </row>
    <row r="14722" spans="3:10" ht="12" thickBot="1" x14ac:dyDescent="0.25">
      <c r="C14722" s="254"/>
      <c r="D14722" s="254"/>
      <c r="E14722" s="255"/>
      <c r="F14722" s="256"/>
      <c r="G14722" s="257"/>
      <c r="H14722" s="243">
        <f t="shared" ca="1" si="688"/>
        <v>45139</v>
      </c>
      <c r="I14722" s="244">
        <f t="shared" si="689"/>
        <v>43892</v>
      </c>
      <c r="J14722" s="244" t="str">
        <f t="shared" si="687"/>
        <v/>
      </c>
    </row>
    <row r="14723" spans="3:10" ht="12" thickBot="1" x14ac:dyDescent="0.25">
      <c r="C14723" s="254"/>
      <c r="D14723" s="254"/>
      <c r="E14723" s="255"/>
      <c r="F14723" s="256"/>
      <c r="G14723" s="257"/>
      <c r="H14723" s="243">
        <f t="shared" ca="1" si="688"/>
        <v>45139</v>
      </c>
      <c r="I14723" s="244">
        <f t="shared" si="689"/>
        <v>43892</v>
      </c>
      <c r="J14723" s="244" t="str">
        <f t="shared" si="687"/>
        <v/>
      </c>
    </row>
    <row r="14724" spans="3:10" ht="12" thickBot="1" x14ac:dyDescent="0.25">
      <c r="C14724" s="254"/>
      <c r="D14724" s="254"/>
      <c r="E14724" s="255"/>
      <c r="F14724" s="256"/>
      <c r="G14724" s="257"/>
      <c r="H14724" s="243">
        <f t="shared" ca="1" si="688"/>
        <v>45139</v>
      </c>
      <c r="I14724" s="244">
        <f t="shared" si="689"/>
        <v>43892</v>
      </c>
      <c r="J14724" s="244" t="str">
        <f t="shared" si="687"/>
        <v/>
      </c>
    </row>
    <row r="14725" spans="3:10" ht="12" thickBot="1" x14ac:dyDescent="0.25">
      <c r="C14725" s="254"/>
      <c r="D14725" s="254"/>
      <c r="E14725" s="255"/>
      <c r="F14725" s="256"/>
      <c r="G14725" s="257"/>
      <c r="H14725" s="243">
        <f t="shared" ca="1" si="688"/>
        <v>45139</v>
      </c>
      <c r="I14725" s="244">
        <f t="shared" si="689"/>
        <v>43892</v>
      </c>
      <c r="J14725" s="244" t="str">
        <f t="shared" si="687"/>
        <v/>
      </c>
    </row>
    <row r="14726" spans="3:10" ht="12" thickBot="1" x14ac:dyDescent="0.25">
      <c r="C14726" s="254"/>
      <c r="D14726" s="254"/>
      <c r="E14726" s="255"/>
      <c r="F14726" s="256"/>
      <c r="G14726" s="257"/>
      <c r="H14726" s="243">
        <f t="shared" ca="1" si="688"/>
        <v>45139</v>
      </c>
      <c r="I14726" s="244">
        <f t="shared" si="689"/>
        <v>43892</v>
      </c>
      <c r="J14726" s="244" t="str">
        <f t="shared" ref="J14726:J14789" si="690">IF(G14726="","",IF(G14726&gt;=0,"Debitoren",IF(G14726&lt;0,"Kreditoren","")))</f>
        <v/>
      </c>
    </row>
    <row r="14727" spans="3:10" ht="12" thickBot="1" x14ac:dyDescent="0.25">
      <c r="C14727" s="254"/>
      <c r="D14727" s="254"/>
      <c r="E14727" s="255"/>
      <c r="F14727" s="256"/>
      <c r="G14727" s="257"/>
      <c r="H14727" s="243">
        <f t="shared" ref="H14727:H14790" ca="1" si="691">IF(F14727&lt;$F$2,EOMONTH($F$2,-1)+1,EOMONTH(F14727,-1)+1)</f>
        <v>45139</v>
      </c>
      <c r="I14727" s="244">
        <f t="shared" ref="I14727:I14790" si="692">IF(F14727&lt;$I$2,IF(   WEEKDAY(EOMONTH($I$2,-1)+1)=1,EOMONTH($I$2,-1)+1+1,EOMONTH($I$2,-1)+1),IF(WEEKDAY(F14727)=1,F14727+1,F14727))</f>
        <v>43892</v>
      </c>
      <c r="J14727" s="244" t="str">
        <f t="shared" si="690"/>
        <v/>
      </c>
    </row>
    <row r="14728" spans="3:10" ht="12" thickBot="1" x14ac:dyDescent="0.25">
      <c r="C14728" s="254"/>
      <c r="D14728" s="254"/>
      <c r="E14728" s="255"/>
      <c r="F14728" s="256"/>
      <c r="G14728" s="257"/>
      <c r="H14728" s="243">
        <f t="shared" ca="1" si="691"/>
        <v>45139</v>
      </c>
      <c r="I14728" s="244">
        <f t="shared" si="692"/>
        <v>43892</v>
      </c>
      <c r="J14728" s="244" t="str">
        <f t="shared" si="690"/>
        <v/>
      </c>
    </row>
    <row r="14729" spans="3:10" ht="12" thickBot="1" x14ac:dyDescent="0.25">
      <c r="C14729" s="254"/>
      <c r="D14729" s="254"/>
      <c r="E14729" s="255"/>
      <c r="F14729" s="256"/>
      <c r="G14729" s="257"/>
      <c r="H14729" s="243">
        <f t="shared" ca="1" si="691"/>
        <v>45139</v>
      </c>
      <c r="I14729" s="244">
        <f t="shared" si="692"/>
        <v>43892</v>
      </c>
      <c r="J14729" s="244" t="str">
        <f t="shared" si="690"/>
        <v/>
      </c>
    </row>
    <row r="14730" spans="3:10" ht="12" thickBot="1" x14ac:dyDescent="0.25">
      <c r="C14730" s="254"/>
      <c r="D14730" s="254"/>
      <c r="E14730" s="255"/>
      <c r="F14730" s="256"/>
      <c r="G14730" s="257"/>
      <c r="H14730" s="243">
        <f t="shared" ca="1" si="691"/>
        <v>45139</v>
      </c>
      <c r="I14730" s="244">
        <f t="shared" si="692"/>
        <v>43892</v>
      </c>
      <c r="J14730" s="244" t="str">
        <f t="shared" si="690"/>
        <v/>
      </c>
    </row>
    <row r="14731" spans="3:10" ht="12" thickBot="1" x14ac:dyDescent="0.25">
      <c r="C14731" s="254"/>
      <c r="D14731" s="254"/>
      <c r="E14731" s="255"/>
      <c r="F14731" s="256"/>
      <c r="G14731" s="257"/>
      <c r="H14731" s="243">
        <f t="shared" ca="1" si="691"/>
        <v>45139</v>
      </c>
      <c r="I14731" s="244">
        <f t="shared" si="692"/>
        <v>43892</v>
      </c>
      <c r="J14731" s="244" t="str">
        <f t="shared" si="690"/>
        <v/>
      </c>
    </row>
    <row r="14732" spans="3:10" ht="12" thickBot="1" x14ac:dyDescent="0.25">
      <c r="C14732" s="254"/>
      <c r="D14732" s="254"/>
      <c r="E14732" s="255"/>
      <c r="F14732" s="256"/>
      <c r="G14732" s="257"/>
      <c r="H14732" s="243">
        <f t="shared" ca="1" si="691"/>
        <v>45139</v>
      </c>
      <c r="I14732" s="244">
        <f t="shared" si="692"/>
        <v>43892</v>
      </c>
      <c r="J14732" s="244" t="str">
        <f t="shared" si="690"/>
        <v/>
      </c>
    </row>
    <row r="14733" spans="3:10" ht="12" thickBot="1" x14ac:dyDescent="0.25">
      <c r="C14733" s="254"/>
      <c r="D14733" s="254"/>
      <c r="E14733" s="255"/>
      <c r="F14733" s="256"/>
      <c r="G14733" s="257"/>
      <c r="H14733" s="243">
        <f t="shared" ca="1" si="691"/>
        <v>45139</v>
      </c>
      <c r="I14733" s="244">
        <f t="shared" si="692"/>
        <v>43892</v>
      </c>
      <c r="J14733" s="244" t="str">
        <f t="shared" si="690"/>
        <v/>
      </c>
    </row>
    <row r="14734" spans="3:10" ht="12" thickBot="1" x14ac:dyDescent="0.25">
      <c r="C14734" s="254"/>
      <c r="D14734" s="254"/>
      <c r="E14734" s="255"/>
      <c r="F14734" s="256"/>
      <c r="G14734" s="257"/>
      <c r="H14734" s="243">
        <f t="shared" ca="1" si="691"/>
        <v>45139</v>
      </c>
      <c r="I14734" s="244">
        <f t="shared" si="692"/>
        <v>43892</v>
      </c>
      <c r="J14734" s="244" t="str">
        <f t="shared" si="690"/>
        <v/>
      </c>
    </row>
    <row r="14735" spans="3:10" ht="12" thickBot="1" x14ac:dyDescent="0.25">
      <c r="C14735" s="254"/>
      <c r="D14735" s="254"/>
      <c r="E14735" s="255"/>
      <c r="F14735" s="256"/>
      <c r="G14735" s="257"/>
      <c r="H14735" s="243">
        <f t="shared" ca="1" si="691"/>
        <v>45139</v>
      </c>
      <c r="I14735" s="244">
        <f t="shared" si="692"/>
        <v>43892</v>
      </c>
      <c r="J14735" s="244" t="str">
        <f t="shared" si="690"/>
        <v/>
      </c>
    </row>
    <row r="14736" spans="3:10" ht="12" thickBot="1" x14ac:dyDescent="0.25">
      <c r="C14736" s="254"/>
      <c r="D14736" s="254"/>
      <c r="E14736" s="255"/>
      <c r="F14736" s="256"/>
      <c r="G14736" s="257"/>
      <c r="H14736" s="243">
        <f t="shared" ca="1" si="691"/>
        <v>45139</v>
      </c>
      <c r="I14736" s="244">
        <f t="shared" si="692"/>
        <v>43892</v>
      </c>
      <c r="J14736" s="244" t="str">
        <f t="shared" si="690"/>
        <v/>
      </c>
    </row>
    <row r="14737" spans="3:10" ht="12" thickBot="1" x14ac:dyDescent="0.25">
      <c r="C14737" s="254"/>
      <c r="D14737" s="254"/>
      <c r="E14737" s="255"/>
      <c r="F14737" s="256"/>
      <c r="G14737" s="257"/>
      <c r="H14737" s="243">
        <f t="shared" ca="1" si="691"/>
        <v>45139</v>
      </c>
      <c r="I14737" s="244">
        <f t="shared" si="692"/>
        <v>43892</v>
      </c>
      <c r="J14737" s="244" t="str">
        <f t="shared" si="690"/>
        <v/>
      </c>
    </row>
    <row r="14738" spans="3:10" ht="12" thickBot="1" x14ac:dyDescent="0.25">
      <c r="C14738" s="254"/>
      <c r="D14738" s="254"/>
      <c r="E14738" s="255"/>
      <c r="F14738" s="256"/>
      <c r="G14738" s="257"/>
      <c r="H14738" s="243">
        <f t="shared" ca="1" si="691"/>
        <v>45139</v>
      </c>
      <c r="I14738" s="244">
        <f t="shared" si="692"/>
        <v>43892</v>
      </c>
      <c r="J14738" s="244" t="str">
        <f t="shared" si="690"/>
        <v/>
      </c>
    </row>
    <row r="14739" spans="3:10" ht="12" thickBot="1" x14ac:dyDescent="0.25">
      <c r="C14739" s="254"/>
      <c r="D14739" s="254"/>
      <c r="E14739" s="255"/>
      <c r="F14739" s="256"/>
      <c r="G14739" s="257"/>
      <c r="H14739" s="243">
        <f t="shared" ca="1" si="691"/>
        <v>45139</v>
      </c>
      <c r="I14739" s="244">
        <f t="shared" si="692"/>
        <v>43892</v>
      </c>
      <c r="J14739" s="244" t="str">
        <f t="shared" si="690"/>
        <v/>
      </c>
    </row>
    <row r="14740" spans="3:10" ht="12" thickBot="1" x14ac:dyDescent="0.25">
      <c r="C14740" s="254"/>
      <c r="D14740" s="254"/>
      <c r="E14740" s="255"/>
      <c r="F14740" s="256"/>
      <c r="G14740" s="257"/>
      <c r="H14740" s="243">
        <f t="shared" ca="1" si="691"/>
        <v>45139</v>
      </c>
      <c r="I14740" s="244">
        <f t="shared" si="692"/>
        <v>43892</v>
      </c>
      <c r="J14740" s="244" t="str">
        <f t="shared" si="690"/>
        <v/>
      </c>
    </row>
    <row r="14741" spans="3:10" ht="12" thickBot="1" x14ac:dyDescent="0.25">
      <c r="C14741" s="254"/>
      <c r="D14741" s="254"/>
      <c r="E14741" s="255"/>
      <c r="F14741" s="256"/>
      <c r="G14741" s="257"/>
      <c r="H14741" s="243">
        <f t="shared" ca="1" si="691"/>
        <v>45139</v>
      </c>
      <c r="I14741" s="244">
        <f t="shared" si="692"/>
        <v>43892</v>
      </c>
      <c r="J14741" s="244" t="str">
        <f t="shared" si="690"/>
        <v/>
      </c>
    </row>
    <row r="14742" spans="3:10" ht="12" thickBot="1" x14ac:dyDescent="0.25">
      <c r="C14742" s="254"/>
      <c r="D14742" s="254"/>
      <c r="E14742" s="255"/>
      <c r="F14742" s="256"/>
      <c r="G14742" s="257"/>
      <c r="H14742" s="243">
        <f t="shared" ca="1" si="691"/>
        <v>45139</v>
      </c>
      <c r="I14742" s="244">
        <f t="shared" si="692"/>
        <v>43892</v>
      </c>
      <c r="J14742" s="244" t="str">
        <f t="shared" si="690"/>
        <v/>
      </c>
    </row>
    <row r="14743" spans="3:10" ht="12" thickBot="1" x14ac:dyDescent="0.25">
      <c r="C14743" s="254"/>
      <c r="D14743" s="254"/>
      <c r="E14743" s="255"/>
      <c r="F14743" s="256"/>
      <c r="G14743" s="257"/>
      <c r="H14743" s="243">
        <f t="shared" ca="1" si="691"/>
        <v>45139</v>
      </c>
      <c r="I14743" s="244">
        <f t="shared" si="692"/>
        <v>43892</v>
      </c>
      <c r="J14743" s="244" t="str">
        <f t="shared" si="690"/>
        <v/>
      </c>
    </row>
    <row r="14744" spans="3:10" ht="12" thickBot="1" x14ac:dyDescent="0.25">
      <c r="C14744" s="254"/>
      <c r="D14744" s="254"/>
      <c r="E14744" s="255"/>
      <c r="F14744" s="256"/>
      <c r="G14744" s="257"/>
      <c r="H14744" s="243">
        <f t="shared" ca="1" si="691"/>
        <v>45139</v>
      </c>
      <c r="I14744" s="244">
        <f t="shared" si="692"/>
        <v>43892</v>
      </c>
      <c r="J14744" s="244" t="str">
        <f t="shared" si="690"/>
        <v/>
      </c>
    </row>
    <row r="14745" spans="3:10" ht="12" thickBot="1" x14ac:dyDescent="0.25">
      <c r="C14745" s="254"/>
      <c r="D14745" s="254"/>
      <c r="E14745" s="255"/>
      <c r="F14745" s="256"/>
      <c r="G14745" s="257"/>
      <c r="H14745" s="243">
        <f t="shared" ca="1" si="691"/>
        <v>45139</v>
      </c>
      <c r="I14745" s="244">
        <f t="shared" si="692"/>
        <v>43892</v>
      </c>
      <c r="J14745" s="244" t="str">
        <f t="shared" si="690"/>
        <v/>
      </c>
    </row>
    <row r="14746" spans="3:10" ht="12" thickBot="1" x14ac:dyDescent="0.25">
      <c r="C14746" s="254"/>
      <c r="D14746" s="254"/>
      <c r="E14746" s="255"/>
      <c r="F14746" s="256"/>
      <c r="G14746" s="257"/>
      <c r="H14746" s="243">
        <f t="shared" ca="1" si="691"/>
        <v>45139</v>
      </c>
      <c r="I14746" s="244">
        <f t="shared" si="692"/>
        <v>43892</v>
      </c>
      <c r="J14746" s="244" t="str">
        <f t="shared" si="690"/>
        <v/>
      </c>
    </row>
    <row r="14747" spans="3:10" ht="12" thickBot="1" x14ac:dyDescent="0.25">
      <c r="C14747" s="254"/>
      <c r="D14747" s="254"/>
      <c r="E14747" s="255"/>
      <c r="F14747" s="256"/>
      <c r="G14747" s="257"/>
      <c r="H14747" s="243">
        <f t="shared" ca="1" si="691"/>
        <v>45139</v>
      </c>
      <c r="I14747" s="244">
        <f t="shared" si="692"/>
        <v>43892</v>
      </c>
      <c r="J14747" s="244" t="str">
        <f t="shared" si="690"/>
        <v/>
      </c>
    </row>
    <row r="14748" spans="3:10" ht="12" thickBot="1" x14ac:dyDescent="0.25">
      <c r="C14748" s="254"/>
      <c r="D14748" s="254"/>
      <c r="E14748" s="255"/>
      <c r="F14748" s="256"/>
      <c r="G14748" s="257"/>
      <c r="H14748" s="243">
        <f t="shared" ca="1" si="691"/>
        <v>45139</v>
      </c>
      <c r="I14748" s="244">
        <f t="shared" si="692"/>
        <v>43892</v>
      </c>
      <c r="J14748" s="244" t="str">
        <f t="shared" si="690"/>
        <v/>
      </c>
    </row>
    <row r="14749" spans="3:10" ht="12" thickBot="1" x14ac:dyDescent="0.25">
      <c r="C14749" s="254"/>
      <c r="D14749" s="254"/>
      <c r="E14749" s="255"/>
      <c r="F14749" s="256"/>
      <c r="G14749" s="257"/>
      <c r="H14749" s="243">
        <f t="shared" ca="1" si="691"/>
        <v>45139</v>
      </c>
      <c r="I14749" s="244">
        <f t="shared" si="692"/>
        <v>43892</v>
      </c>
      <c r="J14749" s="244" t="str">
        <f t="shared" si="690"/>
        <v/>
      </c>
    </row>
    <row r="14750" spans="3:10" ht="12" thickBot="1" x14ac:dyDescent="0.25">
      <c r="C14750" s="254"/>
      <c r="D14750" s="254"/>
      <c r="E14750" s="255"/>
      <c r="F14750" s="256"/>
      <c r="G14750" s="257"/>
      <c r="H14750" s="243">
        <f t="shared" ca="1" si="691"/>
        <v>45139</v>
      </c>
      <c r="I14750" s="244">
        <f t="shared" si="692"/>
        <v>43892</v>
      </c>
      <c r="J14750" s="244" t="str">
        <f t="shared" si="690"/>
        <v/>
      </c>
    </row>
    <row r="14751" spans="3:10" ht="12" thickBot="1" x14ac:dyDescent="0.25">
      <c r="C14751" s="254"/>
      <c r="D14751" s="254"/>
      <c r="E14751" s="255"/>
      <c r="F14751" s="256"/>
      <c r="G14751" s="257"/>
      <c r="H14751" s="243">
        <f t="shared" ca="1" si="691"/>
        <v>45139</v>
      </c>
      <c r="I14751" s="244">
        <f t="shared" si="692"/>
        <v>43892</v>
      </c>
      <c r="J14751" s="244" t="str">
        <f t="shared" si="690"/>
        <v/>
      </c>
    </row>
    <row r="14752" spans="3:10" ht="12" thickBot="1" x14ac:dyDescent="0.25">
      <c r="C14752" s="254"/>
      <c r="D14752" s="254"/>
      <c r="E14752" s="255"/>
      <c r="F14752" s="256"/>
      <c r="G14752" s="257"/>
      <c r="H14752" s="243">
        <f t="shared" ca="1" si="691"/>
        <v>45139</v>
      </c>
      <c r="I14752" s="244">
        <f t="shared" si="692"/>
        <v>43892</v>
      </c>
      <c r="J14752" s="244" t="str">
        <f t="shared" si="690"/>
        <v/>
      </c>
    </row>
    <row r="14753" spans="3:10" ht="12" thickBot="1" x14ac:dyDescent="0.25">
      <c r="C14753" s="254"/>
      <c r="D14753" s="254"/>
      <c r="E14753" s="255"/>
      <c r="F14753" s="256"/>
      <c r="G14753" s="257"/>
      <c r="H14753" s="243">
        <f t="shared" ca="1" si="691"/>
        <v>45139</v>
      </c>
      <c r="I14753" s="244">
        <f t="shared" si="692"/>
        <v>43892</v>
      </c>
      <c r="J14753" s="244" t="str">
        <f t="shared" si="690"/>
        <v/>
      </c>
    </row>
    <row r="14754" spans="3:10" ht="12" thickBot="1" x14ac:dyDescent="0.25">
      <c r="C14754" s="254"/>
      <c r="D14754" s="254"/>
      <c r="E14754" s="255"/>
      <c r="F14754" s="256"/>
      <c r="G14754" s="257"/>
      <c r="H14754" s="243">
        <f t="shared" ca="1" si="691"/>
        <v>45139</v>
      </c>
      <c r="I14754" s="244">
        <f t="shared" si="692"/>
        <v>43892</v>
      </c>
      <c r="J14754" s="244" t="str">
        <f t="shared" si="690"/>
        <v/>
      </c>
    </row>
    <row r="14755" spans="3:10" ht="12" thickBot="1" x14ac:dyDescent="0.25">
      <c r="C14755" s="254"/>
      <c r="D14755" s="254"/>
      <c r="E14755" s="255"/>
      <c r="F14755" s="256"/>
      <c r="G14755" s="257"/>
      <c r="H14755" s="243">
        <f t="shared" ca="1" si="691"/>
        <v>45139</v>
      </c>
      <c r="I14755" s="244">
        <f t="shared" si="692"/>
        <v>43892</v>
      </c>
      <c r="J14755" s="244" t="str">
        <f t="shared" si="690"/>
        <v/>
      </c>
    </row>
    <row r="14756" spans="3:10" ht="12" thickBot="1" x14ac:dyDescent="0.25">
      <c r="C14756" s="254"/>
      <c r="D14756" s="254"/>
      <c r="E14756" s="255"/>
      <c r="F14756" s="256"/>
      <c r="G14756" s="257"/>
      <c r="H14756" s="243">
        <f t="shared" ca="1" si="691"/>
        <v>45139</v>
      </c>
      <c r="I14756" s="244">
        <f t="shared" si="692"/>
        <v>43892</v>
      </c>
      <c r="J14756" s="244" t="str">
        <f t="shared" si="690"/>
        <v/>
      </c>
    </row>
    <row r="14757" spans="3:10" ht="12" thickBot="1" x14ac:dyDescent="0.25">
      <c r="C14757" s="254"/>
      <c r="D14757" s="254"/>
      <c r="E14757" s="255"/>
      <c r="F14757" s="256"/>
      <c r="G14757" s="257"/>
      <c r="H14757" s="243">
        <f t="shared" ca="1" si="691"/>
        <v>45139</v>
      </c>
      <c r="I14757" s="244">
        <f t="shared" si="692"/>
        <v>43892</v>
      </c>
      <c r="J14757" s="244" t="str">
        <f t="shared" si="690"/>
        <v/>
      </c>
    </row>
    <row r="14758" spans="3:10" ht="12" thickBot="1" x14ac:dyDescent="0.25">
      <c r="C14758" s="254"/>
      <c r="D14758" s="254"/>
      <c r="E14758" s="255"/>
      <c r="F14758" s="256"/>
      <c r="G14758" s="257"/>
      <c r="H14758" s="243">
        <f t="shared" ca="1" si="691"/>
        <v>45139</v>
      </c>
      <c r="I14758" s="244">
        <f t="shared" si="692"/>
        <v>43892</v>
      </c>
      <c r="J14758" s="244" t="str">
        <f t="shared" si="690"/>
        <v/>
      </c>
    </row>
    <row r="14759" spans="3:10" ht="12" thickBot="1" x14ac:dyDescent="0.25">
      <c r="C14759" s="254"/>
      <c r="D14759" s="254"/>
      <c r="E14759" s="255"/>
      <c r="F14759" s="256"/>
      <c r="G14759" s="257"/>
      <c r="H14759" s="243">
        <f t="shared" ca="1" si="691"/>
        <v>45139</v>
      </c>
      <c r="I14759" s="244">
        <f t="shared" si="692"/>
        <v>43892</v>
      </c>
      <c r="J14759" s="244" t="str">
        <f t="shared" si="690"/>
        <v/>
      </c>
    </row>
    <row r="14760" spans="3:10" ht="12" thickBot="1" x14ac:dyDescent="0.25">
      <c r="C14760" s="254"/>
      <c r="D14760" s="254"/>
      <c r="E14760" s="255"/>
      <c r="F14760" s="256"/>
      <c r="G14760" s="257"/>
      <c r="H14760" s="243">
        <f t="shared" ca="1" si="691"/>
        <v>45139</v>
      </c>
      <c r="I14760" s="244">
        <f t="shared" si="692"/>
        <v>43892</v>
      </c>
      <c r="J14760" s="244" t="str">
        <f t="shared" si="690"/>
        <v/>
      </c>
    </row>
    <row r="14761" spans="3:10" ht="12" thickBot="1" x14ac:dyDescent="0.25">
      <c r="C14761" s="254"/>
      <c r="D14761" s="254"/>
      <c r="E14761" s="255"/>
      <c r="F14761" s="256"/>
      <c r="G14761" s="257"/>
      <c r="H14761" s="243">
        <f t="shared" ca="1" si="691"/>
        <v>45139</v>
      </c>
      <c r="I14761" s="244">
        <f t="shared" si="692"/>
        <v>43892</v>
      </c>
      <c r="J14761" s="244" t="str">
        <f t="shared" si="690"/>
        <v/>
      </c>
    </row>
    <row r="14762" spans="3:10" ht="12" thickBot="1" x14ac:dyDescent="0.25">
      <c r="C14762" s="254"/>
      <c r="D14762" s="254"/>
      <c r="E14762" s="255"/>
      <c r="F14762" s="256"/>
      <c r="G14762" s="257"/>
      <c r="H14762" s="243">
        <f t="shared" ca="1" si="691"/>
        <v>45139</v>
      </c>
      <c r="I14762" s="244">
        <f t="shared" si="692"/>
        <v>43892</v>
      </c>
      <c r="J14762" s="244" t="str">
        <f t="shared" si="690"/>
        <v/>
      </c>
    </row>
    <row r="14763" spans="3:10" ht="12" thickBot="1" x14ac:dyDescent="0.25">
      <c r="C14763" s="254"/>
      <c r="D14763" s="254"/>
      <c r="E14763" s="255"/>
      <c r="F14763" s="256"/>
      <c r="G14763" s="257"/>
      <c r="H14763" s="243">
        <f t="shared" ca="1" si="691"/>
        <v>45139</v>
      </c>
      <c r="I14763" s="244">
        <f t="shared" si="692"/>
        <v>43892</v>
      </c>
      <c r="J14763" s="244" t="str">
        <f t="shared" si="690"/>
        <v/>
      </c>
    </row>
    <row r="14764" spans="3:10" ht="12" thickBot="1" x14ac:dyDescent="0.25">
      <c r="C14764" s="254"/>
      <c r="D14764" s="254"/>
      <c r="E14764" s="255"/>
      <c r="F14764" s="256"/>
      <c r="G14764" s="257"/>
      <c r="H14764" s="243">
        <f t="shared" ca="1" si="691"/>
        <v>45139</v>
      </c>
      <c r="I14764" s="244">
        <f t="shared" si="692"/>
        <v>43892</v>
      </c>
      <c r="J14764" s="244" t="str">
        <f t="shared" si="690"/>
        <v/>
      </c>
    </row>
    <row r="14765" spans="3:10" ht="12" thickBot="1" x14ac:dyDescent="0.25">
      <c r="C14765" s="254"/>
      <c r="D14765" s="254"/>
      <c r="E14765" s="255"/>
      <c r="F14765" s="256"/>
      <c r="G14765" s="257"/>
      <c r="H14765" s="243">
        <f t="shared" ca="1" si="691"/>
        <v>45139</v>
      </c>
      <c r="I14765" s="244">
        <f t="shared" si="692"/>
        <v>43892</v>
      </c>
      <c r="J14765" s="244" t="str">
        <f t="shared" si="690"/>
        <v/>
      </c>
    </row>
    <row r="14766" spans="3:10" ht="12" thickBot="1" x14ac:dyDescent="0.25">
      <c r="C14766" s="254"/>
      <c r="D14766" s="254"/>
      <c r="E14766" s="255"/>
      <c r="F14766" s="256"/>
      <c r="G14766" s="257"/>
      <c r="H14766" s="243">
        <f t="shared" ca="1" si="691"/>
        <v>45139</v>
      </c>
      <c r="I14766" s="244">
        <f t="shared" si="692"/>
        <v>43892</v>
      </c>
      <c r="J14766" s="244" t="str">
        <f t="shared" si="690"/>
        <v/>
      </c>
    </row>
    <row r="14767" spans="3:10" ht="12" thickBot="1" x14ac:dyDescent="0.25">
      <c r="C14767" s="254"/>
      <c r="D14767" s="254"/>
      <c r="E14767" s="255"/>
      <c r="F14767" s="256"/>
      <c r="G14767" s="257"/>
      <c r="H14767" s="243">
        <f t="shared" ca="1" si="691"/>
        <v>45139</v>
      </c>
      <c r="I14767" s="244">
        <f t="shared" si="692"/>
        <v>43892</v>
      </c>
      <c r="J14767" s="244" t="str">
        <f t="shared" si="690"/>
        <v/>
      </c>
    </row>
    <row r="14768" spans="3:10" ht="12" thickBot="1" x14ac:dyDescent="0.25">
      <c r="C14768" s="254"/>
      <c r="D14768" s="254"/>
      <c r="E14768" s="255"/>
      <c r="F14768" s="256"/>
      <c r="G14768" s="257"/>
      <c r="H14768" s="243">
        <f t="shared" ca="1" si="691"/>
        <v>45139</v>
      </c>
      <c r="I14768" s="244">
        <f t="shared" si="692"/>
        <v>43892</v>
      </c>
      <c r="J14768" s="244" t="str">
        <f t="shared" si="690"/>
        <v/>
      </c>
    </row>
    <row r="14769" spans="3:10" ht="12" thickBot="1" x14ac:dyDescent="0.25">
      <c r="C14769" s="254"/>
      <c r="D14769" s="254"/>
      <c r="E14769" s="255"/>
      <c r="F14769" s="256"/>
      <c r="G14769" s="257"/>
      <c r="H14769" s="243">
        <f t="shared" ca="1" si="691"/>
        <v>45139</v>
      </c>
      <c r="I14769" s="244">
        <f t="shared" si="692"/>
        <v>43892</v>
      </c>
      <c r="J14769" s="244" t="str">
        <f t="shared" si="690"/>
        <v/>
      </c>
    </row>
    <row r="14770" spans="3:10" ht="12" thickBot="1" x14ac:dyDescent="0.25">
      <c r="C14770" s="254"/>
      <c r="D14770" s="254"/>
      <c r="E14770" s="255"/>
      <c r="F14770" s="256"/>
      <c r="G14770" s="257"/>
      <c r="H14770" s="243">
        <f t="shared" ca="1" si="691"/>
        <v>45139</v>
      </c>
      <c r="I14770" s="244">
        <f t="shared" si="692"/>
        <v>43892</v>
      </c>
      <c r="J14770" s="244" t="str">
        <f t="shared" si="690"/>
        <v/>
      </c>
    </row>
    <row r="14771" spans="3:10" ht="12" thickBot="1" x14ac:dyDescent="0.25">
      <c r="C14771" s="254"/>
      <c r="D14771" s="254"/>
      <c r="E14771" s="255"/>
      <c r="F14771" s="256"/>
      <c r="G14771" s="257"/>
      <c r="H14771" s="243">
        <f t="shared" ca="1" si="691"/>
        <v>45139</v>
      </c>
      <c r="I14771" s="244">
        <f t="shared" si="692"/>
        <v>43892</v>
      </c>
      <c r="J14771" s="244" t="str">
        <f t="shared" si="690"/>
        <v/>
      </c>
    </row>
    <row r="14772" spans="3:10" ht="12" thickBot="1" x14ac:dyDescent="0.25">
      <c r="C14772" s="254"/>
      <c r="D14772" s="254"/>
      <c r="E14772" s="255"/>
      <c r="F14772" s="256"/>
      <c r="G14772" s="257"/>
      <c r="H14772" s="243">
        <f t="shared" ca="1" si="691"/>
        <v>45139</v>
      </c>
      <c r="I14772" s="244">
        <f t="shared" si="692"/>
        <v>43892</v>
      </c>
      <c r="J14772" s="244" t="str">
        <f t="shared" si="690"/>
        <v/>
      </c>
    </row>
    <row r="14773" spans="3:10" ht="12" thickBot="1" x14ac:dyDescent="0.25">
      <c r="C14773" s="254"/>
      <c r="D14773" s="254"/>
      <c r="E14773" s="255"/>
      <c r="F14773" s="256"/>
      <c r="G14773" s="257"/>
      <c r="H14773" s="243">
        <f t="shared" ca="1" si="691"/>
        <v>45139</v>
      </c>
      <c r="I14773" s="244">
        <f t="shared" si="692"/>
        <v>43892</v>
      </c>
      <c r="J14773" s="244" t="str">
        <f t="shared" si="690"/>
        <v/>
      </c>
    </row>
    <row r="14774" spans="3:10" ht="12" thickBot="1" x14ac:dyDescent="0.25">
      <c r="C14774" s="254"/>
      <c r="D14774" s="254"/>
      <c r="E14774" s="255"/>
      <c r="F14774" s="256"/>
      <c r="G14774" s="257"/>
      <c r="H14774" s="243">
        <f t="shared" ca="1" si="691"/>
        <v>45139</v>
      </c>
      <c r="I14774" s="244">
        <f t="shared" si="692"/>
        <v>43892</v>
      </c>
      <c r="J14774" s="244" t="str">
        <f t="shared" si="690"/>
        <v/>
      </c>
    </row>
    <row r="14775" spans="3:10" ht="12" thickBot="1" x14ac:dyDescent="0.25">
      <c r="C14775" s="254"/>
      <c r="D14775" s="254"/>
      <c r="E14775" s="255"/>
      <c r="F14775" s="256"/>
      <c r="G14775" s="257"/>
      <c r="H14775" s="243">
        <f t="shared" ca="1" si="691"/>
        <v>45139</v>
      </c>
      <c r="I14775" s="244">
        <f t="shared" si="692"/>
        <v>43892</v>
      </c>
      <c r="J14775" s="244" t="str">
        <f t="shared" si="690"/>
        <v/>
      </c>
    </row>
    <row r="14776" spans="3:10" ht="12" thickBot="1" x14ac:dyDescent="0.25">
      <c r="C14776" s="254"/>
      <c r="D14776" s="254"/>
      <c r="E14776" s="255"/>
      <c r="F14776" s="256"/>
      <c r="G14776" s="257"/>
      <c r="H14776" s="243">
        <f t="shared" ca="1" si="691"/>
        <v>45139</v>
      </c>
      <c r="I14776" s="244">
        <f t="shared" si="692"/>
        <v>43892</v>
      </c>
      <c r="J14776" s="244" t="str">
        <f t="shared" si="690"/>
        <v/>
      </c>
    </row>
    <row r="14777" spans="3:10" ht="12" thickBot="1" x14ac:dyDescent="0.25">
      <c r="C14777" s="254"/>
      <c r="D14777" s="254"/>
      <c r="E14777" s="255"/>
      <c r="F14777" s="256"/>
      <c r="G14777" s="257"/>
      <c r="H14777" s="243">
        <f t="shared" ca="1" si="691"/>
        <v>45139</v>
      </c>
      <c r="I14777" s="244">
        <f t="shared" si="692"/>
        <v>43892</v>
      </c>
      <c r="J14777" s="244" t="str">
        <f t="shared" si="690"/>
        <v/>
      </c>
    </row>
    <row r="14778" spans="3:10" ht="12" thickBot="1" x14ac:dyDescent="0.25">
      <c r="C14778" s="254"/>
      <c r="D14778" s="254"/>
      <c r="E14778" s="255"/>
      <c r="F14778" s="256"/>
      <c r="G14778" s="257"/>
      <c r="H14778" s="243">
        <f t="shared" ca="1" si="691"/>
        <v>45139</v>
      </c>
      <c r="I14778" s="244">
        <f t="shared" si="692"/>
        <v>43892</v>
      </c>
      <c r="J14778" s="244" t="str">
        <f t="shared" si="690"/>
        <v/>
      </c>
    </row>
    <row r="14779" spans="3:10" ht="12" thickBot="1" x14ac:dyDescent="0.25">
      <c r="C14779" s="254"/>
      <c r="D14779" s="254"/>
      <c r="E14779" s="255"/>
      <c r="F14779" s="256"/>
      <c r="G14779" s="257"/>
      <c r="H14779" s="243">
        <f t="shared" ca="1" si="691"/>
        <v>45139</v>
      </c>
      <c r="I14779" s="244">
        <f t="shared" si="692"/>
        <v>43892</v>
      </c>
      <c r="J14779" s="244" t="str">
        <f t="shared" si="690"/>
        <v/>
      </c>
    </row>
    <row r="14780" spans="3:10" ht="12" thickBot="1" x14ac:dyDescent="0.25">
      <c r="C14780" s="254"/>
      <c r="D14780" s="254"/>
      <c r="E14780" s="255"/>
      <c r="F14780" s="256"/>
      <c r="G14780" s="257"/>
      <c r="H14780" s="243">
        <f t="shared" ca="1" si="691"/>
        <v>45139</v>
      </c>
      <c r="I14780" s="244">
        <f t="shared" si="692"/>
        <v>43892</v>
      </c>
      <c r="J14780" s="244" t="str">
        <f t="shared" si="690"/>
        <v/>
      </c>
    </row>
    <row r="14781" spans="3:10" ht="12" thickBot="1" x14ac:dyDescent="0.25">
      <c r="C14781" s="254"/>
      <c r="D14781" s="254"/>
      <c r="E14781" s="255"/>
      <c r="F14781" s="256"/>
      <c r="G14781" s="257"/>
      <c r="H14781" s="243">
        <f t="shared" ca="1" si="691"/>
        <v>45139</v>
      </c>
      <c r="I14781" s="244">
        <f t="shared" si="692"/>
        <v>43892</v>
      </c>
      <c r="J14781" s="244" t="str">
        <f t="shared" si="690"/>
        <v/>
      </c>
    </row>
    <row r="14782" spans="3:10" ht="12" thickBot="1" x14ac:dyDescent="0.25">
      <c r="C14782" s="254"/>
      <c r="D14782" s="254"/>
      <c r="E14782" s="255"/>
      <c r="F14782" s="256"/>
      <c r="G14782" s="257"/>
      <c r="H14782" s="243">
        <f t="shared" ca="1" si="691"/>
        <v>45139</v>
      </c>
      <c r="I14782" s="244">
        <f t="shared" si="692"/>
        <v>43892</v>
      </c>
      <c r="J14782" s="244" t="str">
        <f t="shared" si="690"/>
        <v/>
      </c>
    </row>
    <row r="14783" spans="3:10" ht="12" thickBot="1" x14ac:dyDescent="0.25">
      <c r="C14783" s="254"/>
      <c r="D14783" s="254"/>
      <c r="E14783" s="255"/>
      <c r="F14783" s="256"/>
      <c r="G14783" s="257"/>
      <c r="H14783" s="243">
        <f t="shared" ca="1" si="691"/>
        <v>45139</v>
      </c>
      <c r="I14783" s="244">
        <f t="shared" si="692"/>
        <v>43892</v>
      </c>
      <c r="J14783" s="244" t="str">
        <f t="shared" si="690"/>
        <v/>
      </c>
    </row>
    <row r="14784" spans="3:10" ht="12" thickBot="1" x14ac:dyDescent="0.25">
      <c r="C14784" s="254"/>
      <c r="D14784" s="254"/>
      <c r="E14784" s="255"/>
      <c r="F14784" s="256"/>
      <c r="G14784" s="257"/>
      <c r="H14784" s="243">
        <f t="shared" ca="1" si="691"/>
        <v>45139</v>
      </c>
      <c r="I14784" s="244">
        <f t="shared" si="692"/>
        <v>43892</v>
      </c>
      <c r="J14784" s="244" t="str">
        <f t="shared" si="690"/>
        <v/>
      </c>
    </row>
    <row r="14785" spans="3:10" ht="12" thickBot="1" x14ac:dyDescent="0.25">
      <c r="C14785" s="254"/>
      <c r="D14785" s="254"/>
      <c r="E14785" s="255"/>
      <c r="F14785" s="256"/>
      <c r="G14785" s="257"/>
      <c r="H14785" s="243">
        <f t="shared" ca="1" si="691"/>
        <v>45139</v>
      </c>
      <c r="I14785" s="244">
        <f t="shared" si="692"/>
        <v>43892</v>
      </c>
      <c r="J14785" s="244" t="str">
        <f t="shared" si="690"/>
        <v/>
      </c>
    </row>
    <row r="14786" spans="3:10" ht="12" thickBot="1" x14ac:dyDescent="0.25">
      <c r="C14786" s="254"/>
      <c r="D14786" s="254"/>
      <c r="E14786" s="255"/>
      <c r="F14786" s="256"/>
      <c r="G14786" s="257"/>
      <c r="H14786" s="243">
        <f t="shared" ca="1" si="691"/>
        <v>45139</v>
      </c>
      <c r="I14786" s="244">
        <f t="shared" si="692"/>
        <v>43892</v>
      </c>
      <c r="J14786" s="244" t="str">
        <f t="shared" si="690"/>
        <v/>
      </c>
    </row>
    <row r="14787" spans="3:10" ht="12" thickBot="1" x14ac:dyDescent="0.25">
      <c r="C14787" s="254"/>
      <c r="D14787" s="254"/>
      <c r="E14787" s="255"/>
      <c r="F14787" s="256"/>
      <c r="G14787" s="257"/>
      <c r="H14787" s="243">
        <f t="shared" ca="1" si="691"/>
        <v>45139</v>
      </c>
      <c r="I14787" s="244">
        <f t="shared" si="692"/>
        <v>43892</v>
      </c>
      <c r="J14787" s="244" t="str">
        <f t="shared" si="690"/>
        <v/>
      </c>
    </row>
    <row r="14788" spans="3:10" ht="12" thickBot="1" x14ac:dyDescent="0.25">
      <c r="C14788" s="254"/>
      <c r="D14788" s="254"/>
      <c r="E14788" s="255"/>
      <c r="F14788" s="256"/>
      <c r="G14788" s="257"/>
      <c r="H14788" s="243">
        <f t="shared" ca="1" si="691"/>
        <v>45139</v>
      </c>
      <c r="I14788" s="244">
        <f t="shared" si="692"/>
        <v>43892</v>
      </c>
      <c r="J14788" s="244" t="str">
        <f t="shared" si="690"/>
        <v/>
      </c>
    </row>
    <row r="14789" spans="3:10" ht="12" thickBot="1" x14ac:dyDescent="0.25">
      <c r="C14789" s="254"/>
      <c r="D14789" s="254"/>
      <c r="E14789" s="255"/>
      <c r="F14789" s="256"/>
      <c r="G14789" s="257"/>
      <c r="H14789" s="243">
        <f t="shared" ca="1" si="691"/>
        <v>45139</v>
      </c>
      <c r="I14789" s="244">
        <f t="shared" si="692"/>
        <v>43892</v>
      </c>
      <c r="J14789" s="244" t="str">
        <f t="shared" si="690"/>
        <v/>
      </c>
    </row>
    <row r="14790" spans="3:10" ht="12" thickBot="1" x14ac:dyDescent="0.25">
      <c r="C14790" s="254"/>
      <c r="D14790" s="254"/>
      <c r="E14790" s="255"/>
      <c r="F14790" s="256"/>
      <c r="G14790" s="257"/>
      <c r="H14790" s="243">
        <f t="shared" ca="1" si="691"/>
        <v>45139</v>
      </c>
      <c r="I14790" s="244">
        <f t="shared" si="692"/>
        <v>43892</v>
      </c>
      <c r="J14790" s="244" t="str">
        <f t="shared" ref="J14790:J14853" si="693">IF(G14790="","",IF(G14790&gt;=0,"Debitoren",IF(G14790&lt;0,"Kreditoren","")))</f>
        <v/>
      </c>
    </row>
    <row r="14791" spans="3:10" ht="12" thickBot="1" x14ac:dyDescent="0.25">
      <c r="C14791" s="254"/>
      <c r="D14791" s="254"/>
      <c r="E14791" s="255"/>
      <c r="F14791" s="256"/>
      <c r="G14791" s="257"/>
      <c r="H14791" s="243">
        <f t="shared" ref="H14791:H14854" ca="1" si="694">IF(F14791&lt;$F$2,EOMONTH($F$2,-1)+1,EOMONTH(F14791,-1)+1)</f>
        <v>45139</v>
      </c>
      <c r="I14791" s="244">
        <f t="shared" ref="I14791:I14854" si="695">IF(F14791&lt;$I$2,IF(   WEEKDAY(EOMONTH($I$2,-1)+1)=1,EOMONTH($I$2,-1)+1+1,EOMONTH($I$2,-1)+1),IF(WEEKDAY(F14791)=1,F14791+1,F14791))</f>
        <v>43892</v>
      </c>
      <c r="J14791" s="244" t="str">
        <f t="shared" si="693"/>
        <v/>
      </c>
    </row>
    <row r="14792" spans="3:10" ht="12" thickBot="1" x14ac:dyDescent="0.25">
      <c r="C14792" s="254"/>
      <c r="D14792" s="254"/>
      <c r="E14792" s="255"/>
      <c r="F14792" s="256"/>
      <c r="G14792" s="257"/>
      <c r="H14792" s="243">
        <f t="shared" ca="1" si="694"/>
        <v>45139</v>
      </c>
      <c r="I14792" s="244">
        <f t="shared" si="695"/>
        <v>43892</v>
      </c>
      <c r="J14792" s="244" t="str">
        <f t="shared" si="693"/>
        <v/>
      </c>
    </row>
    <row r="14793" spans="3:10" ht="12" thickBot="1" x14ac:dyDescent="0.25">
      <c r="C14793" s="254"/>
      <c r="D14793" s="254"/>
      <c r="E14793" s="255"/>
      <c r="F14793" s="256"/>
      <c r="G14793" s="257"/>
      <c r="H14793" s="243">
        <f t="shared" ca="1" si="694"/>
        <v>45139</v>
      </c>
      <c r="I14793" s="244">
        <f t="shared" si="695"/>
        <v>43892</v>
      </c>
      <c r="J14793" s="244" t="str">
        <f t="shared" si="693"/>
        <v/>
      </c>
    </row>
    <row r="14794" spans="3:10" ht="12" thickBot="1" x14ac:dyDescent="0.25">
      <c r="C14794" s="254"/>
      <c r="D14794" s="254"/>
      <c r="E14794" s="255"/>
      <c r="F14794" s="256"/>
      <c r="G14794" s="257"/>
      <c r="H14794" s="243">
        <f t="shared" ca="1" si="694"/>
        <v>45139</v>
      </c>
      <c r="I14794" s="244">
        <f t="shared" si="695"/>
        <v>43892</v>
      </c>
      <c r="J14794" s="244" t="str">
        <f t="shared" si="693"/>
        <v/>
      </c>
    </row>
    <row r="14795" spans="3:10" ht="12" thickBot="1" x14ac:dyDescent="0.25">
      <c r="C14795" s="254"/>
      <c r="D14795" s="254"/>
      <c r="E14795" s="255"/>
      <c r="F14795" s="256"/>
      <c r="G14795" s="257"/>
      <c r="H14795" s="243">
        <f t="shared" ca="1" si="694"/>
        <v>45139</v>
      </c>
      <c r="I14795" s="244">
        <f t="shared" si="695"/>
        <v>43892</v>
      </c>
      <c r="J14795" s="244" t="str">
        <f t="shared" si="693"/>
        <v/>
      </c>
    </row>
    <row r="14796" spans="3:10" ht="12" thickBot="1" x14ac:dyDescent="0.25">
      <c r="C14796" s="254"/>
      <c r="D14796" s="254"/>
      <c r="E14796" s="255"/>
      <c r="F14796" s="256"/>
      <c r="G14796" s="257"/>
      <c r="H14796" s="243">
        <f t="shared" ca="1" si="694"/>
        <v>45139</v>
      </c>
      <c r="I14796" s="244">
        <f t="shared" si="695"/>
        <v>43892</v>
      </c>
      <c r="J14796" s="244" t="str">
        <f t="shared" si="693"/>
        <v/>
      </c>
    </row>
    <row r="14797" spans="3:10" ht="12" thickBot="1" x14ac:dyDescent="0.25">
      <c r="C14797" s="254"/>
      <c r="D14797" s="254"/>
      <c r="E14797" s="255"/>
      <c r="F14797" s="256"/>
      <c r="G14797" s="257"/>
      <c r="H14797" s="243">
        <f t="shared" ca="1" si="694"/>
        <v>45139</v>
      </c>
      <c r="I14797" s="244">
        <f t="shared" si="695"/>
        <v>43892</v>
      </c>
      <c r="J14797" s="244" t="str">
        <f t="shared" si="693"/>
        <v/>
      </c>
    </row>
    <row r="14798" spans="3:10" ht="12" thickBot="1" x14ac:dyDescent="0.25">
      <c r="C14798" s="254"/>
      <c r="D14798" s="254"/>
      <c r="E14798" s="255"/>
      <c r="F14798" s="256"/>
      <c r="G14798" s="257"/>
      <c r="H14798" s="243">
        <f t="shared" ca="1" si="694"/>
        <v>45139</v>
      </c>
      <c r="I14798" s="244">
        <f t="shared" si="695"/>
        <v>43892</v>
      </c>
      <c r="J14798" s="244" t="str">
        <f t="shared" si="693"/>
        <v/>
      </c>
    </row>
    <row r="14799" spans="3:10" ht="12" thickBot="1" x14ac:dyDescent="0.25">
      <c r="C14799" s="254"/>
      <c r="D14799" s="254"/>
      <c r="E14799" s="255"/>
      <c r="F14799" s="256"/>
      <c r="G14799" s="257"/>
      <c r="H14799" s="243">
        <f t="shared" ca="1" si="694"/>
        <v>45139</v>
      </c>
      <c r="I14799" s="244">
        <f t="shared" si="695"/>
        <v>43892</v>
      </c>
      <c r="J14799" s="244" t="str">
        <f t="shared" si="693"/>
        <v/>
      </c>
    </row>
    <row r="14800" spans="3:10" ht="12" thickBot="1" x14ac:dyDescent="0.25">
      <c r="C14800" s="254"/>
      <c r="D14800" s="254"/>
      <c r="E14800" s="255"/>
      <c r="F14800" s="256"/>
      <c r="G14800" s="257"/>
      <c r="H14800" s="243">
        <f t="shared" ca="1" si="694"/>
        <v>45139</v>
      </c>
      <c r="I14800" s="244">
        <f t="shared" si="695"/>
        <v>43892</v>
      </c>
      <c r="J14800" s="244" t="str">
        <f t="shared" si="693"/>
        <v/>
      </c>
    </row>
    <row r="14801" spans="3:10" ht="12" thickBot="1" x14ac:dyDescent="0.25">
      <c r="C14801" s="254"/>
      <c r="D14801" s="254"/>
      <c r="E14801" s="255"/>
      <c r="F14801" s="256"/>
      <c r="G14801" s="257"/>
      <c r="H14801" s="243">
        <f t="shared" ca="1" si="694"/>
        <v>45139</v>
      </c>
      <c r="I14801" s="244">
        <f t="shared" si="695"/>
        <v>43892</v>
      </c>
      <c r="J14801" s="244" t="str">
        <f t="shared" si="693"/>
        <v/>
      </c>
    </row>
    <row r="14802" spans="3:10" ht="12" thickBot="1" x14ac:dyDescent="0.25">
      <c r="C14802" s="254"/>
      <c r="D14802" s="254"/>
      <c r="E14802" s="255"/>
      <c r="F14802" s="256"/>
      <c r="G14802" s="257"/>
      <c r="H14802" s="243">
        <f t="shared" ca="1" si="694"/>
        <v>45139</v>
      </c>
      <c r="I14802" s="244">
        <f t="shared" si="695"/>
        <v>43892</v>
      </c>
      <c r="J14802" s="244" t="str">
        <f t="shared" si="693"/>
        <v/>
      </c>
    </row>
    <row r="14803" spans="3:10" ht="12" thickBot="1" x14ac:dyDescent="0.25">
      <c r="C14803" s="254"/>
      <c r="D14803" s="254"/>
      <c r="E14803" s="255"/>
      <c r="F14803" s="256"/>
      <c r="G14803" s="257"/>
      <c r="H14803" s="243">
        <f t="shared" ca="1" si="694"/>
        <v>45139</v>
      </c>
      <c r="I14803" s="244">
        <f t="shared" si="695"/>
        <v>43892</v>
      </c>
      <c r="J14803" s="244" t="str">
        <f t="shared" si="693"/>
        <v/>
      </c>
    </row>
    <row r="14804" spans="3:10" ht="12" thickBot="1" x14ac:dyDescent="0.25">
      <c r="C14804" s="254"/>
      <c r="D14804" s="254"/>
      <c r="E14804" s="255"/>
      <c r="F14804" s="256"/>
      <c r="G14804" s="257"/>
      <c r="H14804" s="243">
        <f t="shared" ca="1" si="694"/>
        <v>45139</v>
      </c>
      <c r="I14804" s="244">
        <f t="shared" si="695"/>
        <v>43892</v>
      </c>
      <c r="J14804" s="244" t="str">
        <f t="shared" si="693"/>
        <v/>
      </c>
    </row>
    <row r="14805" spans="3:10" ht="12" thickBot="1" x14ac:dyDescent="0.25">
      <c r="C14805" s="254"/>
      <c r="D14805" s="254"/>
      <c r="E14805" s="255"/>
      <c r="F14805" s="256"/>
      <c r="G14805" s="257"/>
      <c r="H14805" s="243">
        <f t="shared" ca="1" si="694"/>
        <v>45139</v>
      </c>
      <c r="I14805" s="244">
        <f t="shared" si="695"/>
        <v>43892</v>
      </c>
      <c r="J14805" s="244" t="str">
        <f t="shared" si="693"/>
        <v/>
      </c>
    </row>
    <row r="14806" spans="3:10" ht="12" thickBot="1" x14ac:dyDescent="0.25">
      <c r="C14806" s="254"/>
      <c r="D14806" s="254"/>
      <c r="E14806" s="255"/>
      <c r="F14806" s="256"/>
      <c r="G14806" s="257"/>
      <c r="H14806" s="243">
        <f t="shared" ca="1" si="694"/>
        <v>45139</v>
      </c>
      <c r="I14806" s="244">
        <f t="shared" si="695"/>
        <v>43892</v>
      </c>
      <c r="J14806" s="244" t="str">
        <f t="shared" si="693"/>
        <v/>
      </c>
    </row>
    <row r="14807" spans="3:10" ht="12" thickBot="1" x14ac:dyDescent="0.25">
      <c r="C14807" s="254"/>
      <c r="D14807" s="254"/>
      <c r="E14807" s="255"/>
      <c r="F14807" s="256"/>
      <c r="G14807" s="257"/>
      <c r="H14807" s="243">
        <f t="shared" ca="1" si="694"/>
        <v>45139</v>
      </c>
      <c r="I14807" s="244">
        <f t="shared" si="695"/>
        <v>43892</v>
      </c>
      <c r="J14807" s="244" t="str">
        <f t="shared" si="693"/>
        <v/>
      </c>
    </row>
    <row r="14808" spans="3:10" ht="12" thickBot="1" x14ac:dyDescent="0.25">
      <c r="C14808" s="254"/>
      <c r="D14808" s="254"/>
      <c r="E14808" s="255"/>
      <c r="F14808" s="256"/>
      <c r="G14808" s="257"/>
      <c r="H14808" s="243">
        <f t="shared" ca="1" si="694"/>
        <v>45139</v>
      </c>
      <c r="I14808" s="244">
        <f t="shared" si="695"/>
        <v>43892</v>
      </c>
      <c r="J14808" s="244" t="str">
        <f t="shared" si="693"/>
        <v/>
      </c>
    </row>
    <row r="14809" spans="3:10" ht="12" thickBot="1" x14ac:dyDescent="0.25">
      <c r="C14809" s="254"/>
      <c r="D14809" s="254"/>
      <c r="E14809" s="255"/>
      <c r="F14809" s="256"/>
      <c r="G14809" s="257"/>
      <c r="H14809" s="243">
        <f t="shared" ca="1" si="694"/>
        <v>45139</v>
      </c>
      <c r="I14809" s="244">
        <f t="shared" si="695"/>
        <v>43892</v>
      </c>
      <c r="J14809" s="244" t="str">
        <f t="shared" si="693"/>
        <v/>
      </c>
    </row>
    <row r="14810" spans="3:10" ht="12" thickBot="1" x14ac:dyDescent="0.25">
      <c r="C14810" s="254"/>
      <c r="D14810" s="254"/>
      <c r="E14810" s="255"/>
      <c r="F14810" s="256"/>
      <c r="G14810" s="257"/>
      <c r="H14810" s="243">
        <f t="shared" ca="1" si="694"/>
        <v>45139</v>
      </c>
      <c r="I14810" s="244">
        <f t="shared" si="695"/>
        <v>43892</v>
      </c>
      <c r="J14810" s="244" t="str">
        <f t="shared" si="693"/>
        <v/>
      </c>
    </row>
    <row r="14811" spans="3:10" ht="12" thickBot="1" x14ac:dyDescent="0.25">
      <c r="C14811" s="254"/>
      <c r="D14811" s="254"/>
      <c r="E14811" s="255"/>
      <c r="F14811" s="256"/>
      <c r="G14811" s="257"/>
      <c r="H14811" s="243">
        <f t="shared" ca="1" si="694"/>
        <v>45139</v>
      </c>
      <c r="I14811" s="244">
        <f t="shared" si="695"/>
        <v>43892</v>
      </c>
      <c r="J14811" s="244" t="str">
        <f t="shared" si="693"/>
        <v/>
      </c>
    </row>
    <row r="14812" spans="3:10" ht="12" thickBot="1" x14ac:dyDescent="0.25">
      <c r="C14812" s="254"/>
      <c r="D14812" s="254"/>
      <c r="E14812" s="255"/>
      <c r="F14812" s="256"/>
      <c r="G14812" s="257"/>
      <c r="H14812" s="243">
        <f t="shared" ca="1" si="694"/>
        <v>45139</v>
      </c>
      <c r="I14812" s="244">
        <f t="shared" si="695"/>
        <v>43892</v>
      </c>
      <c r="J14812" s="244" t="str">
        <f t="shared" si="693"/>
        <v/>
      </c>
    </row>
    <row r="14813" spans="3:10" ht="12" thickBot="1" x14ac:dyDescent="0.25">
      <c r="C14813" s="254"/>
      <c r="D14813" s="254"/>
      <c r="E14813" s="255"/>
      <c r="F14813" s="256"/>
      <c r="G14813" s="257"/>
      <c r="H14813" s="243">
        <f t="shared" ca="1" si="694"/>
        <v>45139</v>
      </c>
      <c r="I14813" s="244">
        <f t="shared" si="695"/>
        <v>43892</v>
      </c>
      <c r="J14813" s="244" t="str">
        <f t="shared" si="693"/>
        <v/>
      </c>
    </row>
    <row r="14814" spans="3:10" ht="12" thickBot="1" x14ac:dyDescent="0.25">
      <c r="C14814" s="254"/>
      <c r="D14814" s="254"/>
      <c r="E14814" s="255"/>
      <c r="F14814" s="256"/>
      <c r="G14814" s="257"/>
      <c r="H14814" s="243">
        <f t="shared" ca="1" si="694"/>
        <v>45139</v>
      </c>
      <c r="I14814" s="244">
        <f t="shared" si="695"/>
        <v>43892</v>
      </c>
      <c r="J14814" s="244" t="str">
        <f t="shared" si="693"/>
        <v/>
      </c>
    </row>
    <row r="14815" spans="3:10" ht="12" thickBot="1" x14ac:dyDescent="0.25">
      <c r="C14815" s="254"/>
      <c r="D14815" s="254"/>
      <c r="E14815" s="255"/>
      <c r="F14815" s="256"/>
      <c r="G14815" s="257"/>
      <c r="H14815" s="243">
        <f t="shared" ca="1" si="694"/>
        <v>45139</v>
      </c>
      <c r="I14815" s="244">
        <f t="shared" si="695"/>
        <v>43892</v>
      </c>
      <c r="J14815" s="244" t="str">
        <f t="shared" si="693"/>
        <v/>
      </c>
    </row>
    <row r="14816" spans="3:10" ht="12" thickBot="1" x14ac:dyDescent="0.25">
      <c r="C14816" s="254"/>
      <c r="D14816" s="254"/>
      <c r="E14816" s="255"/>
      <c r="F14816" s="256"/>
      <c r="G14816" s="257"/>
      <c r="H14816" s="243">
        <f t="shared" ca="1" si="694"/>
        <v>45139</v>
      </c>
      <c r="I14816" s="244">
        <f t="shared" si="695"/>
        <v>43892</v>
      </c>
      <c r="J14816" s="244" t="str">
        <f t="shared" si="693"/>
        <v/>
      </c>
    </row>
    <row r="14817" spans="3:10" ht="12" thickBot="1" x14ac:dyDescent="0.25">
      <c r="C14817" s="254"/>
      <c r="D14817" s="254"/>
      <c r="E14817" s="255"/>
      <c r="F14817" s="256"/>
      <c r="G14817" s="257"/>
      <c r="H14817" s="243">
        <f t="shared" ca="1" si="694"/>
        <v>45139</v>
      </c>
      <c r="I14817" s="244">
        <f t="shared" si="695"/>
        <v>43892</v>
      </c>
      <c r="J14817" s="244" t="str">
        <f t="shared" si="693"/>
        <v/>
      </c>
    </row>
    <row r="14818" spans="3:10" ht="12" thickBot="1" x14ac:dyDescent="0.25">
      <c r="C14818" s="254"/>
      <c r="D14818" s="254"/>
      <c r="E14818" s="255"/>
      <c r="F14818" s="256"/>
      <c r="G14818" s="257"/>
      <c r="H14818" s="243">
        <f t="shared" ca="1" si="694"/>
        <v>45139</v>
      </c>
      <c r="I14818" s="244">
        <f t="shared" si="695"/>
        <v>43892</v>
      </c>
      <c r="J14818" s="244" t="str">
        <f t="shared" si="693"/>
        <v/>
      </c>
    </row>
    <row r="14819" spans="3:10" ht="12" thickBot="1" x14ac:dyDescent="0.25">
      <c r="C14819" s="254"/>
      <c r="D14819" s="254"/>
      <c r="E14819" s="255"/>
      <c r="F14819" s="256"/>
      <c r="G14819" s="257"/>
      <c r="H14819" s="243">
        <f t="shared" ca="1" si="694"/>
        <v>45139</v>
      </c>
      <c r="I14819" s="244">
        <f t="shared" si="695"/>
        <v>43892</v>
      </c>
      <c r="J14819" s="244" t="str">
        <f t="shared" si="693"/>
        <v/>
      </c>
    </row>
    <row r="14820" spans="3:10" ht="12" thickBot="1" x14ac:dyDescent="0.25">
      <c r="C14820" s="254"/>
      <c r="D14820" s="254"/>
      <c r="E14820" s="255"/>
      <c r="F14820" s="256"/>
      <c r="G14820" s="257"/>
      <c r="H14820" s="243">
        <f t="shared" ca="1" si="694"/>
        <v>45139</v>
      </c>
      <c r="I14820" s="244">
        <f t="shared" si="695"/>
        <v>43892</v>
      </c>
      <c r="J14820" s="244" t="str">
        <f t="shared" si="693"/>
        <v/>
      </c>
    </row>
    <row r="14821" spans="3:10" ht="12" thickBot="1" x14ac:dyDescent="0.25">
      <c r="C14821" s="254"/>
      <c r="D14821" s="254"/>
      <c r="E14821" s="255"/>
      <c r="F14821" s="256"/>
      <c r="G14821" s="257"/>
      <c r="H14821" s="243">
        <f t="shared" ca="1" si="694"/>
        <v>45139</v>
      </c>
      <c r="I14821" s="244">
        <f t="shared" si="695"/>
        <v>43892</v>
      </c>
      <c r="J14821" s="244" t="str">
        <f t="shared" si="693"/>
        <v/>
      </c>
    </row>
    <row r="14822" spans="3:10" ht="12" thickBot="1" x14ac:dyDescent="0.25">
      <c r="C14822" s="254"/>
      <c r="D14822" s="254"/>
      <c r="E14822" s="255"/>
      <c r="F14822" s="256"/>
      <c r="G14822" s="257"/>
      <c r="H14822" s="243">
        <f t="shared" ca="1" si="694"/>
        <v>45139</v>
      </c>
      <c r="I14822" s="244">
        <f t="shared" si="695"/>
        <v>43892</v>
      </c>
      <c r="J14822" s="244" t="str">
        <f t="shared" si="693"/>
        <v/>
      </c>
    </row>
    <row r="14823" spans="3:10" ht="12" thickBot="1" x14ac:dyDescent="0.25">
      <c r="C14823" s="254"/>
      <c r="D14823" s="254"/>
      <c r="E14823" s="255"/>
      <c r="F14823" s="256"/>
      <c r="G14823" s="257"/>
      <c r="H14823" s="243">
        <f t="shared" ca="1" si="694"/>
        <v>45139</v>
      </c>
      <c r="I14823" s="244">
        <f t="shared" si="695"/>
        <v>43892</v>
      </c>
      <c r="J14823" s="244" t="str">
        <f t="shared" si="693"/>
        <v/>
      </c>
    </row>
    <row r="14824" spans="3:10" ht="12" thickBot="1" x14ac:dyDescent="0.25">
      <c r="C14824" s="254"/>
      <c r="D14824" s="254"/>
      <c r="E14824" s="255"/>
      <c r="F14824" s="256"/>
      <c r="G14824" s="257"/>
      <c r="H14824" s="243">
        <f t="shared" ca="1" si="694"/>
        <v>45139</v>
      </c>
      <c r="I14824" s="244">
        <f t="shared" si="695"/>
        <v>43892</v>
      </c>
      <c r="J14824" s="244" t="str">
        <f t="shared" si="693"/>
        <v/>
      </c>
    </row>
    <row r="14825" spans="3:10" ht="12" thickBot="1" x14ac:dyDescent="0.25">
      <c r="C14825" s="254"/>
      <c r="D14825" s="254"/>
      <c r="E14825" s="255"/>
      <c r="F14825" s="256"/>
      <c r="G14825" s="257"/>
      <c r="H14825" s="243">
        <f t="shared" ca="1" si="694"/>
        <v>45139</v>
      </c>
      <c r="I14825" s="244">
        <f t="shared" si="695"/>
        <v>43892</v>
      </c>
      <c r="J14825" s="244" t="str">
        <f t="shared" si="693"/>
        <v/>
      </c>
    </row>
    <row r="14826" spans="3:10" ht="12" thickBot="1" x14ac:dyDescent="0.25">
      <c r="C14826" s="254"/>
      <c r="D14826" s="254"/>
      <c r="E14826" s="255"/>
      <c r="F14826" s="256"/>
      <c r="G14826" s="257"/>
      <c r="H14826" s="243">
        <f t="shared" ca="1" si="694"/>
        <v>45139</v>
      </c>
      <c r="I14826" s="244">
        <f t="shared" si="695"/>
        <v>43892</v>
      </c>
      <c r="J14826" s="244" t="str">
        <f t="shared" si="693"/>
        <v/>
      </c>
    </row>
    <row r="14827" spans="3:10" ht="12" thickBot="1" x14ac:dyDescent="0.25">
      <c r="C14827" s="254"/>
      <c r="D14827" s="254"/>
      <c r="E14827" s="255"/>
      <c r="F14827" s="256"/>
      <c r="G14827" s="257"/>
      <c r="H14827" s="243">
        <f t="shared" ca="1" si="694"/>
        <v>45139</v>
      </c>
      <c r="I14827" s="244">
        <f t="shared" si="695"/>
        <v>43892</v>
      </c>
      <c r="J14827" s="244" t="str">
        <f t="shared" si="693"/>
        <v/>
      </c>
    </row>
    <row r="14828" spans="3:10" ht="12" thickBot="1" x14ac:dyDescent="0.25">
      <c r="C14828" s="254"/>
      <c r="D14828" s="254"/>
      <c r="E14828" s="255"/>
      <c r="F14828" s="256"/>
      <c r="G14828" s="257"/>
      <c r="H14828" s="243">
        <f t="shared" ca="1" si="694"/>
        <v>45139</v>
      </c>
      <c r="I14828" s="244">
        <f t="shared" si="695"/>
        <v>43892</v>
      </c>
      <c r="J14828" s="244" t="str">
        <f t="shared" si="693"/>
        <v/>
      </c>
    </row>
    <row r="14829" spans="3:10" ht="12" thickBot="1" x14ac:dyDescent="0.25">
      <c r="C14829" s="254"/>
      <c r="D14829" s="254"/>
      <c r="E14829" s="255"/>
      <c r="F14829" s="256"/>
      <c r="G14829" s="257"/>
      <c r="H14829" s="243">
        <f t="shared" ca="1" si="694"/>
        <v>45139</v>
      </c>
      <c r="I14829" s="244">
        <f t="shared" si="695"/>
        <v>43892</v>
      </c>
      <c r="J14829" s="244" t="str">
        <f t="shared" si="693"/>
        <v/>
      </c>
    </row>
    <row r="14830" spans="3:10" ht="12" thickBot="1" x14ac:dyDescent="0.25">
      <c r="C14830" s="254"/>
      <c r="D14830" s="254"/>
      <c r="E14830" s="255"/>
      <c r="F14830" s="256"/>
      <c r="G14830" s="257"/>
      <c r="H14830" s="243">
        <f t="shared" ca="1" si="694"/>
        <v>45139</v>
      </c>
      <c r="I14830" s="244">
        <f t="shared" si="695"/>
        <v>43892</v>
      </c>
      <c r="J14830" s="244" t="str">
        <f t="shared" si="693"/>
        <v/>
      </c>
    </row>
    <row r="14831" spans="3:10" ht="12" thickBot="1" x14ac:dyDescent="0.25">
      <c r="C14831" s="254"/>
      <c r="D14831" s="254"/>
      <c r="E14831" s="255"/>
      <c r="F14831" s="256"/>
      <c r="G14831" s="257"/>
      <c r="H14831" s="243">
        <f t="shared" ca="1" si="694"/>
        <v>45139</v>
      </c>
      <c r="I14831" s="244">
        <f t="shared" si="695"/>
        <v>43892</v>
      </c>
      <c r="J14831" s="244" t="str">
        <f t="shared" si="693"/>
        <v/>
      </c>
    </row>
    <row r="14832" spans="3:10" ht="12" thickBot="1" x14ac:dyDescent="0.25">
      <c r="C14832" s="254"/>
      <c r="D14832" s="254"/>
      <c r="E14832" s="255"/>
      <c r="F14832" s="256"/>
      <c r="G14832" s="257"/>
      <c r="H14832" s="243">
        <f t="shared" ca="1" si="694"/>
        <v>45139</v>
      </c>
      <c r="I14832" s="244">
        <f t="shared" si="695"/>
        <v>43892</v>
      </c>
      <c r="J14832" s="244" t="str">
        <f t="shared" si="693"/>
        <v/>
      </c>
    </row>
    <row r="14833" spans="3:10" ht="12" thickBot="1" x14ac:dyDescent="0.25">
      <c r="C14833" s="254"/>
      <c r="D14833" s="254"/>
      <c r="E14833" s="255"/>
      <c r="F14833" s="256"/>
      <c r="G14833" s="257"/>
      <c r="H14833" s="243">
        <f t="shared" ca="1" si="694"/>
        <v>45139</v>
      </c>
      <c r="I14833" s="244">
        <f t="shared" si="695"/>
        <v>43892</v>
      </c>
      <c r="J14833" s="244" t="str">
        <f t="shared" si="693"/>
        <v/>
      </c>
    </row>
    <row r="14834" spans="3:10" ht="12" thickBot="1" x14ac:dyDescent="0.25">
      <c r="C14834" s="254"/>
      <c r="D14834" s="254"/>
      <c r="E14834" s="255"/>
      <c r="F14834" s="256"/>
      <c r="G14834" s="257"/>
      <c r="H14834" s="243">
        <f t="shared" ca="1" si="694"/>
        <v>45139</v>
      </c>
      <c r="I14834" s="244">
        <f t="shared" si="695"/>
        <v>43892</v>
      </c>
      <c r="J14834" s="244" t="str">
        <f t="shared" si="693"/>
        <v/>
      </c>
    </row>
    <row r="14835" spans="3:10" ht="12" thickBot="1" x14ac:dyDescent="0.25">
      <c r="C14835" s="254"/>
      <c r="D14835" s="254"/>
      <c r="E14835" s="255"/>
      <c r="F14835" s="256"/>
      <c r="G14835" s="257"/>
      <c r="H14835" s="243">
        <f t="shared" ca="1" si="694"/>
        <v>45139</v>
      </c>
      <c r="I14835" s="244">
        <f t="shared" si="695"/>
        <v>43892</v>
      </c>
      <c r="J14835" s="244" t="str">
        <f t="shared" si="693"/>
        <v/>
      </c>
    </row>
    <row r="14836" spans="3:10" ht="12" thickBot="1" x14ac:dyDescent="0.25">
      <c r="C14836" s="254"/>
      <c r="D14836" s="254"/>
      <c r="E14836" s="255"/>
      <c r="F14836" s="256"/>
      <c r="G14836" s="257"/>
      <c r="H14836" s="243">
        <f t="shared" ca="1" si="694"/>
        <v>45139</v>
      </c>
      <c r="I14836" s="244">
        <f t="shared" si="695"/>
        <v>43892</v>
      </c>
      <c r="J14836" s="244" t="str">
        <f t="shared" si="693"/>
        <v/>
      </c>
    </row>
    <row r="14837" spans="3:10" ht="12" thickBot="1" x14ac:dyDescent="0.25">
      <c r="C14837" s="254"/>
      <c r="D14837" s="254"/>
      <c r="E14837" s="255"/>
      <c r="F14837" s="256"/>
      <c r="G14837" s="257"/>
      <c r="H14837" s="243">
        <f t="shared" ca="1" si="694"/>
        <v>45139</v>
      </c>
      <c r="I14837" s="244">
        <f t="shared" si="695"/>
        <v>43892</v>
      </c>
      <c r="J14837" s="244" t="str">
        <f t="shared" si="693"/>
        <v/>
      </c>
    </row>
    <row r="14838" spans="3:10" ht="12" thickBot="1" x14ac:dyDescent="0.25">
      <c r="C14838" s="254"/>
      <c r="D14838" s="254"/>
      <c r="E14838" s="255"/>
      <c r="F14838" s="256"/>
      <c r="G14838" s="257"/>
      <c r="H14838" s="243">
        <f t="shared" ca="1" si="694"/>
        <v>45139</v>
      </c>
      <c r="I14838" s="244">
        <f t="shared" si="695"/>
        <v>43892</v>
      </c>
      <c r="J14838" s="244" t="str">
        <f t="shared" si="693"/>
        <v/>
      </c>
    </row>
    <row r="14839" spans="3:10" ht="12" thickBot="1" x14ac:dyDescent="0.25">
      <c r="C14839" s="254"/>
      <c r="D14839" s="254"/>
      <c r="E14839" s="255"/>
      <c r="F14839" s="256"/>
      <c r="G14839" s="257"/>
      <c r="H14839" s="243">
        <f t="shared" ca="1" si="694"/>
        <v>45139</v>
      </c>
      <c r="I14839" s="244">
        <f t="shared" si="695"/>
        <v>43892</v>
      </c>
      <c r="J14839" s="244" t="str">
        <f t="shared" si="693"/>
        <v/>
      </c>
    </row>
    <row r="14840" spans="3:10" ht="12" thickBot="1" x14ac:dyDescent="0.25">
      <c r="C14840" s="254"/>
      <c r="D14840" s="254"/>
      <c r="E14840" s="255"/>
      <c r="F14840" s="256"/>
      <c r="G14840" s="257"/>
      <c r="H14840" s="243">
        <f t="shared" ca="1" si="694"/>
        <v>45139</v>
      </c>
      <c r="I14840" s="244">
        <f t="shared" si="695"/>
        <v>43892</v>
      </c>
      <c r="J14840" s="244" t="str">
        <f t="shared" si="693"/>
        <v/>
      </c>
    </row>
    <row r="14841" spans="3:10" ht="12" thickBot="1" x14ac:dyDescent="0.25">
      <c r="C14841" s="254"/>
      <c r="D14841" s="254"/>
      <c r="E14841" s="255"/>
      <c r="F14841" s="256"/>
      <c r="G14841" s="257"/>
      <c r="H14841" s="243">
        <f t="shared" ca="1" si="694"/>
        <v>45139</v>
      </c>
      <c r="I14841" s="244">
        <f t="shared" si="695"/>
        <v>43892</v>
      </c>
      <c r="J14841" s="244" t="str">
        <f t="shared" si="693"/>
        <v/>
      </c>
    </row>
    <row r="14842" spans="3:10" ht="12" thickBot="1" x14ac:dyDescent="0.25">
      <c r="C14842" s="254"/>
      <c r="D14842" s="254"/>
      <c r="E14842" s="255"/>
      <c r="F14842" s="256"/>
      <c r="G14842" s="257"/>
      <c r="H14842" s="243">
        <f t="shared" ca="1" si="694"/>
        <v>45139</v>
      </c>
      <c r="I14842" s="244">
        <f t="shared" si="695"/>
        <v>43892</v>
      </c>
      <c r="J14842" s="244" t="str">
        <f t="shared" si="693"/>
        <v/>
      </c>
    </row>
    <row r="14843" spans="3:10" ht="12" thickBot="1" x14ac:dyDescent="0.25">
      <c r="C14843" s="254"/>
      <c r="D14843" s="254"/>
      <c r="E14843" s="255"/>
      <c r="F14843" s="256"/>
      <c r="G14843" s="257"/>
      <c r="H14843" s="243">
        <f t="shared" ca="1" si="694"/>
        <v>45139</v>
      </c>
      <c r="I14843" s="244">
        <f t="shared" si="695"/>
        <v>43892</v>
      </c>
      <c r="J14843" s="244" t="str">
        <f t="shared" si="693"/>
        <v/>
      </c>
    </row>
    <row r="14844" spans="3:10" ht="12" thickBot="1" x14ac:dyDescent="0.25">
      <c r="C14844" s="254"/>
      <c r="D14844" s="254"/>
      <c r="E14844" s="255"/>
      <c r="F14844" s="256"/>
      <c r="G14844" s="257"/>
      <c r="H14844" s="243">
        <f t="shared" ca="1" si="694"/>
        <v>45139</v>
      </c>
      <c r="I14844" s="244">
        <f t="shared" si="695"/>
        <v>43892</v>
      </c>
      <c r="J14844" s="244" t="str">
        <f t="shared" si="693"/>
        <v/>
      </c>
    </row>
    <row r="14845" spans="3:10" ht="12" thickBot="1" x14ac:dyDescent="0.25">
      <c r="C14845" s="254"/>
      <c r="D14845" s="254"/>
      <c r="E14845" s="255"/>
      <c r="F14845" s="256"/>
      <c r="G14845" s="257"/>
      <c r="H14845" s="243">
        <f t="shared" ca="1" si="694"/>
        <v>45139</v>
      </c>
      <c r="I14845" s="244">
        <f t="shared" si="695"/>
        <v>43892</v>
      </c>
      <c r="J14845" s="244" t="str">
        <f t="shared" si="693"/>
        <v/>
      </c>
    </row>
    <row r="14846" spans="3:10" ht="12" thickBot="1" x14ac:dyDescent="0.25">
      <c r="C14846" s="254"/>
      <c r="D14846" s="254"/>
      <c r="E14846" s="255"/>
      <c r="F14846" s="256"/>
      <c r="G14846" s="257"/>
      <c r="H14846" s="243">
        <f t="shared" ca="1" si="694"/>
        <v>45139</v>
      </c>
      <c r="I14846" s="244">
        <f t="shared" si="695"/>
        <v>43892</v>
      </c>
      <c r="J14846" s="244" t="str">
        <f t="shared" si="693"/>
        <v/>
      </c>
    </row>
    <row r="14847" spans="3:10" ht="12" thickBot="1" x14ac:dyDescent="0.25">
      <c r="C14847" s="254"/>
      <c r="D14847" s="254"/>
      <c r="E14847" s="255"/>
      <c r="F14847" s="256"/>
      <c r="G14847" s="257"/>
      <c r="H14847" s="243">
        <f t="shared" ca="1" si="694"/>
        <v>45139</v>
      </c>
      <c r="I14847" s="244">
        <f t="shared" si="695"/>
        <v>43892</v>
      </c>
      <c r="J14847" s="244" t="str">
        <f t="shared" si="693"/>
        <v/>
      </c>
    </row>
    <row r="14848" spans="3:10" ht="12" thickBot="1" x14ac:dyDescent="0.25">
      <c r="C14848" s="254"/>
      <c r="D14848" s="254"/>
      <c r="E14848" s="255"/>
      <c r="F14848" s="256"/>
      <c r="G14848" s="257"/>
      <c r="H14848" s="243">
        <f t="shared" ca="1" si="694"/>
        <v>45139</v>
      </c>
      <c r="I14848" s="244">
        <f t="shared" si="695"/>
        <v>43892</v>
      </c>
      <c r="J14848" s="244" t="str">
        <f t="shared" si="693"/>
        <v/>
      </c>
    </row>
    <row r="14849" spans="3:10" ht="12" thickBot="1" x14ac:dyDescent="0.25">
      <c r="C14849" s="254"/>
      <c r="D14849" s="254"/>
      <c r="E14849" s="255"/>
      <c r="F14849" s="256"/>
      <c r="G14849" s="257"/>
      <c r="H14849" s="243">
        <f t="shared" ca="1" si="694"/>
        <v>45139</v>
      </c>
      <c r="I14849" s="244">
        <f t="shared" si="695"/>
        <v>43892</v>
      </c>
      <c r="J14849" s="244" t="str">
        <f t="shared" si="693"/>
        <v/>
      </c>
    </row>
    <row r="14850" spans="3:10" ht="12" thickBot="1" x14ac:dyDescent="0.25">
      <c r="C14850" s="254"/>
      <c r="D14850" s="254"/>
      <c r="E14850" s="255"/>
      <c r="F14850" s="256"/>
      <c r="G14850" s="257"/>
      <c r="H14850" s="243">
        <f t="shared" ca="1" si="694"/>
        <v>45139</v>
      </c>
      <c r="I14850" s="244">
        <f t="shared" si="695"/>
        <v>43892</v>
      </c>
      <c r="J14850" s="244" t="str">
        <f t="shared" si="693"/>
        <v/>
      </c>
    </row>
    <row r="14851" spans="3:10" ht="12" thickBot="1" x14ac:dyDescent="0.25">
      <c r="C14851" s="254"/>
      <c r="D14851" s="254"/>
      <c r="E14851" s="255"/>
      <c r="F14851" s="256"/>
      <c r="G14851" s="257"/>
      <c r="H14851" s="243">
        <f t="shared" ca="1" si="694"/>
        <v>45139</v>
      </c>
      <c r="I14851" s="244">
        <f t="shared" si="695"/>
        <v>43892</v>
      </c>
      <c r="J14851" s="244" t="str">
        <f t="shared" si="693"/>
        <v/>
      </c>
    </row>
    <row r="14852" spans="3:10" ht="12" thickBot="1" x14ac:dyDescent="0.25">
      <c r="C14852" s="254"/>
      <c r="D14852" s="254"/>
      <c r="E14852" s="255"/>
      <c r="F14852" s="256"/>
      <c r="G14852" s="257"/>
      <c r="H14852" s="243">
        <f t="shared" ca="1" si="694"/>
        <v>45139</v>
      </c>
      <c r="I14852" s="244">
        <f t="shared" si="695"/>
        <v>43892</v>
      </c>
      <c r="J14852" s="244" t="str">
        <f t="shared" si="693"/>
        <v/>
      </c>
    </row>
    <row r="14853" spans="3:10" ht="12" thickBot="1" x14ac:dyDescent="0.25">
      <c r="C14853" s="254"/>
      <c r="D14853" s="254"/>
      <c r="E14853" s="255"/>
      <c r="F14853" s="256"/>
      <c r="G14853" s="257"/>
      <c r="H14853" s="243">
        <f t="shared" ca="1" si="694"/>
        <v>45139</v>
      </c>
      <c r="I14853" s="244">
        <f t="shared" si="695"/>
        <v>43892</v>
      </c>
      <c r="J14853" s="244" t="str">
        <f t="shared" si="693"/>
        <v/>
      </c>
    </row>
    <row r="14854" spans="3:10" ht="12" thickBot="1" x14ac:dyDescent="0.25">
      <c r="C14854" s="254"/>
      <c r="D14854" s="254"/>
      <c r="E14854" s="255"/>
      <c r="F14854" s="256"/>
      <c r="G14854" s="257"/>
      <c r="H14854" s="243">
        <f t="shared" ca="1" si="694"/>
        <v>45139</v>
      </c>
      <c r="I14854" s="244">
        <f t="shared" si="695"/>
        <v>43892</v>
      </c>
      <c r="J14854" s="244" t="str">
        <f t="shared" ref="J14854:J14917" si="696">IF(G14854="","",IF(G14854&gt;=0,"Debitoren",IF(G14854&lt;0,"Kreditoren","")))</f>
        <v/>
      </c>
    </row>
    <row r="14855" spans="3:10" ht="12" thickBot="1" x14ac:dyDescent="0.25">
      <c r="C14855" s="254"/>
      <c r="D14855" s="254"/>
      <c r="E14855" s="255"/>
      <c r="F14855" s="256"/>
      <c r="G14855" s="257"/>
      <c r="H14855" s="243">
        <f t="shared" ref="H14855:H14918" ca="1" si="697">IF(F14855&lt;$F$2,EOMONTH($F$2,-1)+1,EOMONTH(F14855,-1)+1)</f>
        <v>45139</v>
      </c>
      <c r="I14855" s="244">
        <f t="shared" ref="I14855:I14918" si="698">IF(F14855&lt;$I$2,IF(   WEEKDAY(EOMONTH($I$2,-1)+1)=1,EOMONTH($I$2,-1)+1+1,EOMONTH($I$2,-1)+1),IF(WEEKDAY(F14855)=1,F14855+1,F14855))</f>
        <v>43892</v>
      </c>
      <c r="J14855" s="244" t="str">
        <f t="shared" si="696"/>
        <v/>
      </c>
    </row>
    <row r="14856" spans="3:10" ht="12" thickBot="1" x14ac:dyDescent="0.25">
      <c r="C14856" s="254"/>
      <c r="D14856" s="254"/>
      <c r="E14856" s="255"/>
      <c r="F14856" s="256"/>
      <c r="G14856" s="257"/>
      <c r="H14856" s="243">
        <f t="shared" ca="1" si="697"/>
        <v>45139</v>
      </c>
      <c r="I14856" s="244">
        <f t="shared" si="698"/>
        <v>43892</v>
      </c>
      <c r="J14856" s="244" t="str">
        <f t="shared" si="696"/>
        <v/>
      </c>
    </row>
    <row r="14857" spans="3:10" ht="12" thickBot="1" x14ac:dyDescent="0.25">
      <c r="C14857" s="254"/>
      <c r="D14857" s="254"/>
      <c r="E14857" s="255"/>
      <c r="F14857" s="256"/>
      <c r="G14857" s="257"/>
      <c r="H14857" s="243">
        <f t="shared" ca="1" si="697"/>
        <v>45139</v>
      </c>
      <c r="I14857" s="244">
        <f t="shared" si="698"/>
        <v>43892</v>
      </c>
      <c r="J14857" s="244" t="str">
        <f t="shared" si="696"/>
        <v/>
      </c>
    </row>
    <row r="14858" spans="3:10" ht="12" thickBot="1" x14ac:dyDescent="0.25">
      <c r="C14858" s="254"/>
      <c r="D14858" s="254"/>
      <c r="E14858" s="255"/>
      <c r="F14858" s="256"/>
      <c r="G14858" s="257"/>
      <c r="H14858" s="243">
        <f t="shared" ca="1" si="697"/>
        <v>45139</v>
      </c>
      <c r="I14858" s="244">
        <f t="shared" si="698"/>
        <v>43892</v>
      </c>
      <c r="J14858" s="244" t="str">
        <f t="shared" si="696"/>
        <v/>
      </c>
    </row>
    <row r="14859" spans="3:10" ht="12" thickBot="1" x14ac:dyDescent="0.25">
      <c r="C14859" s="254"/>
      <c r="D14859" s="254"/>
      <c r="E14859" s="255"/>
      <c r="F14859" s="256"/>
      <c r="G14859" s="257"/>
      <c r="H14859" s="243">
        <f t="shared" ca="1" si="697"/>
        <v>45139</v>
      </c>
      <c r="I14859" s="244">
        <f t="shared" si="698"/>
        <v>43892</v>
      </c>
      <c r="J14859" s="244" t="str">
        <f t="shared" si="696"/>
        <v/>
      </c>
    </row>
    <row r="14860" spans="3:10" ht="12" thickBot="1" x14ac:dyDescent="0.25">
      <c r="C14860" s="254"/>
      <c r="D14860" s="254"/>
      <c r="E14860" s="255"/>
      <c r="F14860" s="256"/>
      <c r="G14860" s="257"/>
      <c r="H14860" s="243">
        <f t="shared" ca="1" si="697"/>
        <v>45139</v>
      </c>
      <c r="I14860" s="244">
        <f t="shared" si="698"/>
        <v>43892</v>
      </c>
      <c r="J14860" s="244" t="str">
        <f t="shared" si="696"/>
        <v/>
      </c>
    </row>
    <row r="14861" spans="3:10" ht="12" thickBot="1" x14ac:dyDescent="0.25">
      <c r="C14861" s="254"/>
      <c r="D14861" s="254"/>
      <c r="E14861" s="255"/>
      <c r="F14861" s="256"/>
      <c r="G14861" s="257"/>
      <c r="H14861" s="243">
        <f t="shared" ca="1" si="697"/>
        <v>45139</v>
      </c>
      <c r="I14861" s="244">
        <f t="shared" si="698"/>
        <v>43892</v>
      </c>
      <c r="J14861" s="244" t="str">
        <f t="shared" si="696"/>
        <v/>
      </c>
    </row>
    <row r="14862" spans="3:10" ht="12" thickBot="1" x14ac:dyDescent="0.25">
      <c r="C14862" s="254"/>
      <c r="D14862" s="254"/>
      <c r="E14862" s="255"/>
      <c r="F14862" s="256"/>
      <c r="G14862" s="257"/>
      <c r="H14862" s="243">
        <f t="shared" ca="1" si="697"/>
        <v>45139</v>
      </c>
      <c r="I14862" s="244">
        <f t="shared" si="698"/>
        <v>43892</v>
      </c>
      <c r="J14862" s="244" t="str">
        <f t="shared" si="696"/>
        <v/>
      </c>
    </row>
    <row r="14863" spans="3:10" ht="12" thickBot="1" x14ac:dyDescent="0.25">
      <c r="C14863" s="254"/>
      <c r="D14863" s="254"/>
      <c r="E14863" s="255"/>
      <c r="F14863" s="256"/>
      <c r="G14863" s="257"/>
      <c r="H14863" s="243">
        <f t="shared" ca="1" si="697"/>
        <v>45139</v>
      </c>
      <c r="I14863" s="244">
        <f t="shared" si="698"/>
        <v>43892</v>
      </c>
      <c r="J14863" s="244" t="str">
        <f t="shared" si="696"/>
        <v/>
      </c>
    </row>
    <row r="14864" spans="3:10" ht="12" thickBot="1" x14ac:dyDescent="0.25">
      <c r="C14864" s="254"/>
      <c r="D14864" s="254"/>
      <c r="E14864" s="255"/>
      <c r="F14864" s="256"/>
      <c r="G14864" s="257"/>
      <c r="H14864" s="243">
        <f t="shared" ca="1" si="697"/>
        <v>45139</v>
      </c>
      <c r="I14864" s="244">
        <f t="shared" si="698"/>
        <v>43892</v>
      </c>
      <c r="J14864" s="244" t="str">
        <f t="shared" si="696"/>
        <v/>
      </c>
    </row>
    <row r="14865" spans="3:10" ht="12" thickBot="1" x14ac:dyDescent="0.25">
      <c r="C14865" s="254"/>
      <c r="D14865" s="254"/>
      <c r="E14865" s="255"/>
      <c r="F14865" s="256"/>
      <c r="G14865" s="257"/>
      <c r="H14865" s="243">
        <f t="shared" ca="1" si="697"/>
        <v>45139</v>
      </c>
      <c r="I14865" s="244">
        <f t="shared" si="698"/>
        <v>43892</v>
      </c>
      <c r="J14865" s="244" t="str">
        <f t="shared" si="696"/>
        <v/>
      </c>
    </row>
    <row r="14866" spans="3:10" ht="12" thickBot="1" x14ac:dyDescent="0.25">
      <c r="C14866" s="254"/>
      <c r="D14866" s="254"/>
      <c r="E14866" s="255"/>
      <c r="F14866" s="256"/>
      <c r="G14866" s="257"/>
      <c r="H14866" s="243">
        <f t="shared" ca="1" si="697"/>
        <v>45139</v>
      </c>
      <c r="I14866" s="244">
        <f t="shared" si="698"/>
        <v>43892</v>
      </c>
      <c r="J14866" s="244" t="str">
        <f t="shared" si="696"/>
        <v/>
      </c>
    </row>
    <row r="14867" spans="3:10" ht="12" thickBot="1" x14ac:dyDescent="0.25">
      <c r="C14867" s="254"/>
      <c r="D14867" s="254"/>
      <c r="E14867" s="255"/>
      <c r="F14867" s="256"/>
      <c r="G14867" s="257"/>
      <c r="H14867" s="243">
        <f t="shared" ca="1" si="697"/>
        <v>45139</v>
      </c>
      <c r="I14867" s="244">
        <f t="shared" si="698"/>
        <v>43892</v>
      </c>
      <c r="J14867" s="244" t="str">
        <f t="shared" si="696"/>
        <v/>
      </c>
    </row>
    <row r="14868" spans="3:10" ht="12" thickBot="1" x14ac:dyDescent="0.25">
      <c r="C14868" s="254"/>
      <c r="D14868" s="254"/>
      <c r="E14868" s="255"/>
      <c r="F14868" s="256"/>
      <c r="G14868" s="257"/>
      <c r="H14868" s="243">
        <f t="shared" ca="1" si="697"/>
        <v>45139</v>
      </c>
      <c r="I14868" s="244">
        <f t="shared" si="698"/>
        <v>43892</v>
      </c>
      <c r="J14868" s="244" t="str">
        <f t="shared" si="696"/>
        <v/>
      </c>
    </row>
    <row r="14869" spans="3:10" ht="12" thickBot="1" x14ac:dyDescent="0.25">
      <c r="C14869" s="254"/>
      <c r="D14869" s="254"/>
      <c r="E14869" s="255"/>
      <c r="F14869" s="256"/>
      <c r="G14869" s="257"/>
      <c r="H14869" s="243">
        <f t="shared" ca="1" si="697"/>
        <v>45139</v>
      </c>
      <c r="I14869" s="244">
        <f t="shared" si="698"/>
        <v>43892</v>
      </c>
      <c r="J14869" s="244" t="str">
        <f t="shared" si="696"/>
        <v/>
      </c>
    </row>
    <row r="14870" spans="3:10" ht="12" thickBot="1" x14ac:dyDescent="0.25">
      <c r="C14870" s="254"/>
      <c r="D14870" s="254"/>
      <c r="E14870" s="255"/>
      <c r="F14870" s="256"/>
      <c r="G14870" s="257"/>
      <c r="H14870" s="243">
        <f t="shared" ca="1" si="697"/>
        <v>45139</v>
      </c>
      <c r="I14870" s="244">
        <f t="shared" si="698"/>
        <v>43892</v>
      </c>
      <c r="J14870" s="244" t="str">
        <f t="shared" si="696"/>
        <v/>
      </c>
    </row>
    <row r="14871" spans="3:10" ht="12" thickBot="1" x14ac:dyDescent="0.25">
      <c r="C14871" s="254"/>
      <c r="D14871" s="254"/>
      <c r="E14871" s="255"/>
      <c r="F14871" s="256"/>
      <c r="G14871" s="257"/>
      <c r="H14871" s="243">
        <f t="shared" ca="1" si="697"/>
        <v>45139</v>
      </c>
      <c r="I14871" s="244">
        <f t="shared" si="698"/>
        <v>43892</v>
      </c>
      <c r="J14871" s="244" t="str">
        <f t="shared" si="696"/>
        <v/>
      </c>
    </row>
    <row r="14872" spans="3:10" ht="12" thickBot="1" x14ac:dyDescent="0.25">
      <c r="C14872" s="254"/>
      <c r="D14872" s="254"/>
      <c r="E14872" s="255"/>
      <c r="F14872" s="256"/>
      <c r="G14872" s="257"/>
      <c r="H14872" s="243">
        <f t="shared" ca="1" si="697"/>
        <v>45139</v>
      </c>
      <c r="I14872" s="244">
        <f t="shared" si="698"/>
        <v>43892</v>
      </c>
      <c r="J14872" s="244" t="str">
        <f t="shared" si="696"/>
        <v/>
      </c>
    </row>
    <row r="14873" spans="3:10" ht="12" thickBot="1" x14ac:dyDescent="0.25">
      <c r="C14873" s="254"/>
      <c r="D14873" s="254"/>
      <c r="E14873" s="255"/>
      <c r="F14873" s="256"/>
      <c r="G14873" s="257"/>
      <c r="H14873" s="243">
        <f t="shared" ca="1" si="697"/>
        <v>45139</v>
      </c>
      <c r="I14873" s="244">
        <f t="shared" si="698"/>
        <v>43892</v>
      </c>
      <c r="J14873" s="244" t="str">
        <f t="shared" si="696"/>
        <v/>
      </c>
    </row>
    <row r="14874" spans="3:10" ht="12" thickBot="1" x14ac:dyDescent="0.25">
      <c r="C14874" s="254"/>
      <c r="D14874" s="254"/>
      <c r="E14874" s="255"/>
      <c r="F14874" s="256"/>
      <c r="G14874" s="257"/>
      <c r="H14874" s="243">
        <f t="shared" ca="1" si="697"/>
        <v>45139</v>
      </c>
      <c r="I14874" s="244">
        <f t="shared" si="698"/>
        <v>43892</v>
      </c>
      <c r="J14874" s="244" t="str">
        <f t="shared" si="696"/>
        <v/>
      </c>
    </row>
    <row r="14875" spans="3:10" ht="12" thickBot="1" x14ac:dyDescent="0.25">
      <c r="C14875" s="254"/>
      <c r="D14875" s="254"/>
      <c r="E14875" s="255"/>
      <c r="F14875" s="256"/>
      <c r="G14875" s="257"/>
      <c r="H14875" s="243">
        <f t="shared" ca="1" si="697"/>
        <v>45139</v>
      </c>
      <c r="I14875" s="244">
        <f t="shared" si="698"/>
        <v>43892</v>
      </c>
      <c r="J14875" s="244" t="str">
        <f t="shared" si="696"/>
        <v/>
      </c>
    </row>
    <row r="14876" spans="3:10" ht="12" thickBot="1" x14ac:dyDescent="0.25">
      <c r="C14876" s="254"/>
      <c r="D14876" s="254"/>
      <c r="E14876" s="255"/>
      <c r="F14876" s="256"/>
      <c r="G14876" s="257"/>
      <c r="H14876" s="243">
        <f t="shared" ca="1" si="697"/>
        <v>45139</v>
      </c>
      <c r="I14876" s="244">
        <f t="shared" si="698"/>
        <v>43892</v>
      </c>
      <c r="J14876" s="244" t="str">
        <f t="shared" si="696"/>
        <v/>
      </c>
    </row>
    <row r="14877" spans="3:10" ht="12" thickBot="1" x14ac:dyDescent="0.25">
      <c r="C14877" s="254"/>
      <c r="D14877" s="254"/>
      <c r="E14877" s="255"/>
      <c r="F14877" s="256"/>
      <c r="G14877" s="257"/>
      <c r="H14877" s="243">
        <f t="shared" ca="1" si="697"/>
        <v>45139</v>
      </c>
      <c r="I14877" s="244">
        <f t="shared" si="698"/>
        <v>43892</v>
      </c>
      <c r="J14877" s="244" t="str">
        <f t="shared" si="696"/>
        <v/>
      </c>
    </row>
    <row r="14878" spans="3:10" ht="12" thickBot="1" x14ac:dyDescent="0.25">
      <c r="C14878" s="254"/>
      <c r="D14878" s="254"/>
      <c r="E14878" s="255"/>
      <c r="F14878" s="256"/>
      <c r="G14878" s="257"/>
      <c r="H14878" s="243">
        <f t="shared" ca="1" si="697"/>
        <v>45139</v>
      </c>
      <c r="I14878" s="244">
        <f t="shared" si="698"/>
        <v>43892</v>
      </c>
      <c r="J14878" s="244" t="str">
        <f t="shared" si="696"/>
        <v/>
      </c>
    </row>
    <row r="14879" spans="3:10" ht="12" thickBot="1" x14ac:dyDescent="0.25">
      <c r="C14879" s="254"/>
      <c r="D14879" s="254"/>
      <c r="E14879" s="255"/>
      <c r="F14879" s="256"/>
      <c r="G14879" s="257"/>
      <c r="H14879" s="243">
        <f t="shared" ca="1" si="697"/>
        <v>45139</v>
      </c>
      <c r="I14879" s="244">
        <f t="shared" si="698"/>
        <v>43892</v>
      </c>
      <c r="J14879" s="244" t="str">
        <f t="shared" si="696"/>
        <v/>
      </c>
    </row>
    <row r="14880" spans="3:10" ht="12" thickBot="1" x14ac:dyDescent="0.25">
      <c r="C14880" s="254"/>
      <c r="D14880" s="254"/>
      <c r="E14880" s="255"/>
      <c r="F14880" s="256"/>
      <c r="G14880" s="257"/>
      <c r="H14880" s="243">
        <f t="shared" ca="1" si="697"/>
        <v>45139</v>
      </c>
      <c r="I14880" s="244">
        <f t="shared" si="698"/>
        <v>43892</v>
      </c>
      <c r="J14880" s="244" t="str">
        <f t="shared" si="696"/>
        <v/>
      </c>
    </row>
    <row r="14881" spans="3:10" ht="12" thickBot="1" x14ac:dyDescent="0.25">
      <c r="C14881" s="254"/>
      <c r="D14881" s="254"/>
      <c r="E14881" s="255"/>
      <c r="F14881" s="256"/>
      <c r="G14881" s="257"/>
      <c r="H14881" s="243">
        <f t="shared" ca="1" si="697"/>
        <v>45139</v>
      </c>
      <c r="I14881" s="244">
        <f t="shared" si="698"/>
        <v>43892</v>
      </c>
      <c r="J14881" s="244" t="str">
        <f t="shared" si="696"/>
        <v/>
      </c>
    </row>
    <row r="14882" spans="3:10" ht="12" thickBot="1" x14ac:dyDescent="0.25">
      <c r="C14882" s="254"/>
      <c r="D14882" s="254"/>
      <c r="E14882" s="255"/>
      <c r="F14882" s="256"/>
      <c r="G14882" s="257"/>
      <c r="H14882" s="243">
        <f t="shared" ca="1" si="697"/>
        <v>45139</v>
      </c>
      <c r="I14882" s="244">
        <f t="shared" si="698"/>
        <v>43892</v>
      </c>
      <c r="J14882" s="244" t="str">
        <f t="shared" si="696"/>
        <v/>
      </c>
    </row>
    <row r="14883" spans="3:10" ht="12" thickBot="1" x14ac:dyDescent="0.25">
      <c r="C14883" s="254"/>
      <c r="D14883" s="254"/>
      <c r="E14883" s="255"/>
      <c r="F14883" s="256"/>
      <c r="G14883" s="257"/>
      <c r="H14883" s="243">
        <f t="shared" ca="1" si="697"/>
        <v>45139</v>
      </c>
      <c r="I14883" s="244">
        <f t="shared" si="698"/>
        <v>43892</v>
      </c>
      <c r="J14883" s="244" t="str">
        <f t="shared" si="696"/>
        <v/>
      </c>
    </row>
    <row r="14884" spans="3:10" ht="12" thickBot="1" x14ac:dyDescent="0.25">
      <c r="C14884" s="254"/>
      <c r="D14884" s="254"/>
      <c r="E14884" s="255"/>
      <c r="F14884" s="256"/>
      <c r="G14884" s="257"/>
      <c r="H14884" s="243">
        <f t="shared" ca="1" si="697"/>
        <v>45139</v>
      </c>
      <c r="I14884" s="244">
        <f t="shared" si="698"/>
        <v>43892</v>
      </c>
      <c r="J14884" s="244" t="str">
        <f t="shared" si="696"/>
        <v/>
      </c>
    </row>
    <row r="14885" spans="3:10" ht="12" thickBot="1" x14ac:dyDescent="0.25">
      <c r="C14885" s="254"/>
      <c r="D14885" s="254"/>
      <c r="E14885" s="255"/>
      <c r="F14885" s="256"/>
      <c r="G14885" s="257"/>
      <c r="H14885" s="243">
        <f t="shared" ca="1" si="697"/>
        <v>45139</v>
      </c>
      <c r="I14885" s="244">
        <f t="shared" si="698"/>
        <v>43892</v>
      </c>
      <c r="J14885" s="244" t="str">
        <f t="shared" si="696"/>
        <v/>
      </c>
    </row>
    <row r="14886" spans="3:10" ht="12" thickBot="1" x14ac:dyDescent="0.25">
      <c r="C14886" s="254"/>
      <c r="D14886" s="254"/>
      <c r="E14886" s="255"/>
      <c r="F14886" s="256"/>
      <c r="G14886" s="257"/>
      <c r="H14886" s="243">
        <f t="shared" ca="1" si="697"/>
        <v>45139</v>
      </c>
      <c r="I14886" s="244">
        <f t="shared" si="698"/>
        <v>43892</v>
      </c>
      <c r="J14886" s="244" t="str">
        <f t="shared" si="696"/>
        <v/>
      </c>
    </row>
    <row r="14887" spans="3:10" ht="12" thickBot="1" x14ac:dyDescent="0.25">
      <c r="C14887" s="254"/>
      <c r="D14887" s="254"/>
      <c r="E14887" s="255"/>
      <c r="F14887" s="256"/>
      <c r="G14887" s="257"/>
      <c r="H14887" s="243">
        <f t="shared" ca="1" si="697"/>
        <v>45139</v>
      </c>
      <c r="I14887" s="244">
        <f t="shared" si="698"/>
        <v>43892</v>
      </c>
      <c r="J14887" s="244" t="str">
        <f t="shared" si="696"/>
        <v/>
      </c>
    </row>
    <row r="14888" spans="3:10" ht="12" thickBot="1" x14ac:dyDescent="0.25">
      <c r="C14888" s="254"/>
      <c r="D14888" s="254"/>
      <c r="E14888" s="255"/>
      <c r="F14888" s="256"/>
      <c r="G14888" s="257"/>
      <c r="H14888" s="243">
        <f t="shared" ca="1" si="697"/>
        <v>45139</v>
      </c>
      <c r="I14888" s="244">
        <f t="shared" si="698"/>
        <v>43892</v>
      </c>
      <c r="J14888" s="244" t="str">
        <f t="shared" si="696"/>
        <v/>
      </c>
    </row>
    <row r="14889" spans="3:10" ht="12" thickBot="1" x14ac:dyDescent="0.25">
      <c r="C14889" s="254"/>
      <c r="D14889" s="254"/>
      <c r="E14889" s="255"/>
      <c r="F14889" s="256"/>
      <c r="G14889" s="257"/>
      <c r="H14889" s="243">
        <f t="shared" ca="1" si="697"/>
        <v>45139</v>
      </c>
      <c r="I14889" s="244">
        <f t="shared" si="698"/>
        <v>43892</v>
      </c>
      <c r="J14889" s="244" t="str">
        <f t="shared" si="696"/>
        <v/>
      </c>
    </row>
    <row r="14890" spans="3:10" ht="12" thickBot="1" x14ac:dyDescent="0.25">
      <c r="C14890" s="254"/>
      <c r="D14890" s="254"/>
      <c r="E14890" s="255"/>
      <c r="F14890" s="256"/>
      <c r="G14890" s="257"/>
      <c r="H14890" s="243">
        <f t="shared" ca="1" si="697"/>
        <v>45139</v>
      </c>
      <c r="I14890" s="244">
        <f t="shared" si="698"/>
        <v>43892</v>
      </c>
      <c r="J14890" s="244" t="str">
        <f t="shared" si="696"/>
        <v/>
      </c>
    </row>
    <row r="14891" spans="3:10" ht="12" thickBot="1" x14ac:dyDescent="0.25">
      <c r="C14891" s="254"/>
      <c r="D14891" s="254"/>
      <c r="E14891" s="255"/>
      <c r="F14891" s="256"/>
      <c r="G14891" s="257"/>
      <c r="H14891" s="243">
        <f t="shared" ca="1" si="697"/>
        <v>45139</v>
      </c>
      <c r="I14891" s="244">
        <f t="shared" si="698"/>
        <v>43892</v>
      </c>
      <c r="J14891" s="244" t="str">
        <f t="shared" si="696"/>
        <v/>
      </c>
    </row>
    <row r="14892" spans="3:10" ht="12" thickBot="1" x14ac:dyDescent="0.25">
      <c r="C14892" s="254"/>
      <c r="D14892" s="254"/>
      <c r="E14892" s="255"/>
      <c r="F14892" s="256"/>
      <c r="G14892" s="257"/>
      <c r="H14892" s="243">
        <f t="shared" ca="1" si="697"/>
        <v>45139</v>
      </c>
      <c r="I14892" s="244">
        <f t="shared" si="698"/>
        <v>43892</v>
      </c>
      <c r="J14892" s="244" t="str">
        <f t="shared" si="696"/>
        <v/>
      </c>
    </row>
    <row r="14893" spans="3:10" ht="12" thickBot="1" x14ac:dyDescent="0.25">
      <c r="C14893" s="254"/>
      <c r="D14893" s="254"/>
      <c r="E14893" s="255"/>
      <c r="F14893" s="256"/>
      <c r="G14893" s="257"/>
      <c r="H14893" s="243">
        <f t="shared" ca="1" si="697"/>
        <v>45139</v>
      </c>
      <c r="I14893" s="244">
        <f t="shared" si="698"/>
        <v>43892</v>
      </c>
      <c r="J14893" s="244" t="str">
        <f t="shared" si="696"/>
        <v/>
      </c>
    </row>
    <row r="14894" spans="3:10" ht="12" thickBot="1" x14ac:dyDescent="0.25">
      <c r="C14894" s="254"/>
      <c r="D14894" s="254"/>
      <c r="E14894" s="255"/>
      <c r="F14894" s="256"/>
      <c r="G14894" s="257"/>
      <c r="H14894" s="243">
        <f t="shared" ca="1" si="697"/>
        <v>45139</v>
      </c>
      <c r="I14894" s="244">
        <f t="shared" si="698"/>
        <v>43892</v>
      </c>
      <c r="J14894" s="244" t="str">
        <f t="shared" si="696"/>
        <v/>
      </c>
    </row>
    <row r="14895" spans="3:10" ht="12" thickBot="1" x14ac:dyDescent="0.25">
      <c r="C14895" s="254"/>
      <c r="D14895" s="254"/>
      <c r="E14895" s="255"/>
      <c r="F14895" s="256"/>
      <c r="G14895" s="257"/>
      <c r="H14895" s="243">
        <f t="shared" ca="1" si="697"/>
        <v>45139</v>
      </c>
      <c r="I14895" s="244">
        <f t="shared" si="698"/>
        <v>43892</v>
      </c>
      <c r="J14895" s="244" t="str">
        <f t="shared" si="696"/>
        <v/>
      </c>
    </row>
    <row r="14896" spans="3:10" ht="12" thickBot="1" x14ac:dyDescent="0.25">
      <c r="C14896" s="254"/>
      <c r="D14896" s="254"/>
      <c r="E14896" s="255"/>
      <c r="F14896" s="256"/>
      <c r="G14896" s="257"/>
      <c r="H14896" s="243">
        <f t="shared" ca="1" si="697"/>
        <v>45139</v>
      </c>
      <c r="I14896" s="244">
        <f t="shared" si="698"/>
        <v>43892</v>
      </c>
      <c r="J14896" s="244" t="str">
        <f t="shared" si="696"/>
        <v/>
      </c>
    </row>
    <row r="14897" spans="3:10" ht="12" thickBot="1" x14ac:dyDescent="0.25">
      <c r="C14897" s="254"/>
      <c r="D14897" s="254"/>
      <c r="E14897" s="255"/>
      <c r="F14897" s="256"/>
      <c r="G14897" s="257"/>
      <c r="H14897" s="243">
        <f t="shared" ca="1" si="697"/>
        <v>45139</v>
      </c>
      <c r="I14897" s="244">
        <f t="shared" si="698"/>
        <v>43892</v>
      </c>
      <c r="J14897" s="244" t="str">
        <f t="shared" si="696"/>
        <v/>
      </c>
    </row>
    <row r="14898" spans="3:10" ht="12" thickBot="1" x14ac:dyDescent="0.25">
      <c r="C14898" s="254"/>
      <c r="D14898" s="254"/>
      <c r="E14898" s="255"/>
      <c r="F14898" s="256"/>
      <c r="G14898" s="257"/>
      <c r="H14898" s="243">
        <f t="shared" ca="1" si="697"/>
        <v>45139</v>
      </c>
      <c r="I14898" s="244">
        <f t="shared" si="698"/>
        <v>43892</v>
      </c>
      <c r="J14898" s="244" t="str">
        <f t="shared" si="696"/>
        <v/>
      </c>
    </row>
    <row r="14899" spans="3:10" ht="12" thickBot="1" x14ac:dyDescent="0.25">
      <c r="C14899" s="254"/>
      <c r="D14899" s="254"/>
      <c r="E14899" s="255"/>
      <c r="F14899" s="256"/>
      <c r="G14899" s="257"/>
      <c r="H14899" s="243">
        <f t="shared" ca="1" si="697"/>
        <v>45139</v>
      </c>
      <c r="I14899" s="244">
        <f t="shared" si="698"/>
        <v>43892</v>
      </c>
      <c r="J14899" s="244" t="str">
        <f t="shared" si="696"/>
        <v/>
      </c>
    </row>
    <row r="14900" spans="3:10" ht="12" thickBot="1" x14ac:dyDescent="0.25">
      <c r="C14900" s="254"/>
      <c r="D14900" s="254"/>
      <c r="E14900" s="255"/>
      <c r="F14900" s="256"/>
      <c r="G14900" s="257"/>
      <c r="H14900" s="243">
        <f t="shared" ca="1" si="697"/>
        <v>45139</v>
      </c>
      <c r="I14900" s="244">
        <f t="shared" si="698"/>
        <v>43892</v>
      </c>
      <c r="J14900" s="244" t="str">
        <f t="shared" si="696"/>
        <v/>
      </c>
    </row>
    <row r="14901" spans="3:10" ht="12" thickBot="1" x14ac:dyDescent="0.25">
      <c r="C14901" s="254"/>
      <c r="D14901" s="254"/>
      <c r="E14901" s="255"/>
      <c r="F14901" s="256"/>
      <c r="G14901" s="257"/>
      <c r="H14901" s="243">
        <f t="shared" ca="1" si="697"/>
        <v>45139</v>
      </c>
      <c r="I14901" s="244">
        <f t="shared" si="698"/>
        <v>43892</v>
      </c>
      <c r="J14901" s="244" t="str">
        <f t="shared" si="696"/>
        <v/>
      </c>
    </row>
    <row r="14902" spans="3:10" ht="12" thickBot="1" x14ac:dyDescent="0.25">
      <c r="C14902" s="254"/>
      <c r="D14902" s="254"/>
      <c r="E14902" s="255"/>
      <c r="F14902" s="256"/>
      <c r="G14902" s="257"/>
      <c r="H14902" s="243">
        <f t="shared" ca="1" si="697"/>
        <v>45139</v>
      </c>
      <c r="I14902" s="244">
        <f t="shared" si="698"/>
        <v>43892</v>
      </c>
      <c r="J14902" s="244" t="str">
        <f t="shared" si="696"/>
        <v/>
      </c>
    </row>
    <row r="14903" spans="3:10" ht="12" thickBot="1" x14ac:dyDescent="0.25">
      <c r="C14903" s="254"/>
      <c r="D14903" s="254"/>
      <c r="E14903" s="255"/>
      <c r="F14903" s="256"/>
      <c r="G14903" s="257"/>
      <c r="H14903" s="243">
        <f t="shared" ca="1" si="697"/>
        <v>45139</v>
      </c>
      <c r="I14903" s="244">
        <f t="shared" si="698"/>
        <v>43892</v>
      </c>
      <c r="J14903" s="244" t="str">
        <f t="shared" si="696"/>
        <v/>
      </c>
    </row>
    <row r="14904" spans="3:10" ht="12" thickBot="1" x14ac:dyDescent="0.25">
      <c r="C14904" s="254"/>
      <c r="D14904" s="254"/>
      <c r="E14904" s="255"/>
      <c r="F14904" s="256"/>
      <c r="G14904" s="257"/>
      <c r="H14904" s="243">
        <f t="shared" ca="1" si="697"/>
        <v>45139</v>
      </c>
      <c r="I14904" s="244">
        <f t="shared" si="698"/>
        <v>43892</v>
      </c>
      <c r="J14904" s="244" t="str">
        <f t="shared" si="696"/>
        <v/>
      </c>
    </row>
    <row r="14905" spans="3:10" ht="12" thickBot="1" x14ac:dyDescent="0.25">
      <c r="C14905" s="254"/>
      <c r="D14905" s="254"/>
      <c r="E14905" s="255"/>
      <c r="F14905" s="256"/>
      <c r="G14905" s="257"/>
      <c r="H14905" s="243">
        <f t="shared" ca="1" si="697"/>
        <v>45139</v>
      </c>
      <c r="I14905" s="244">
        <f t="shared" si="698"/>
        <v>43892</v>
      </c>
      <c r="J14905" s="244" t="str">
        <f t="shared" si="696"/>
        <v/>
      </c>
    </row>
    <row r="14906" spans="3:10" ht="12" thickBot="1" x14ac:dyDescent="0.25">
      <c r="C14906" s="254"/>
      <c r="D14906" s="254"/>
      <c r="E14906" s="255"/>
      <c r="F14906" s="256"/>
      <c r="G14906" s="257"/>
      <c r="H14906" s="243">
        <f t="shared" ca="1" si="697"/>
        <v>45139</v>
      </c>
      <c r="I14906" s="244">
        <f t="shared" si="698"/>
        <v>43892</v>
      </c>
      <c r="J14906" s="244" t="str">
        <f t="shared" si="696"/>
        <v/>
      </c>
    </row>
    <row r="14907" spans="3:10" ht="12" thickBot="1" x14ac:dyDescent="0.25">
      <c r="C14907" s="254"/>
      <c r="D14907" s="254"/>
      <c r="E14907" s="255"/>
      <c r="F14907" s="256"/>
      <c r="G14907" s="257"/>
      <c r="H14907" s="243">
        <f t="shared" ca="1" si="697"/>
        <v>45139</v>
      </c>
      <c r="I14907" s="244">
        <f t="shared" si="698"/>
        <v>43892</v>
      </c>
      <c r="J14907" s="244" t="str">
        <f t="shared" si="696"/>
        <v/>
      </c>
    </row>
    <row r="14908" spans="3:10" ht="12" thickBot="1" x14ac:dyDescent="0.25">
      <c r="C14908" s="254"/>
      <c r="D14908" s="254"/>
      <c r="E14908" s="255"/>
      <c r="F14908" s="256"/>
      <c r="G14908" s="257"/>
      <c r="H14908" s="243">
        <f t="shared" ca="1" si="697"/>
        <v>45139</v>
      </c>
      <c r="I14908" s="244">
        <f t="shared" si="698"/>
        <v>43892</v>
      </c>
      <c r="J14908" s="244" t="str">
        <f t="shared" si="696"/>
        <v/>
      </c>
    </row>
    <row r="14909" spans="3:10" ht="12" thickBot="1" x14ac:dyDescent="0.25">
      <c r="C14909" s="254"/>
      <c r="D14909" s="254"/>
      <c r="E14909" s="255"/>
      <c r="F14909" s="256"/>
      <c r="G14909" s="257"/>
      <c r="H14909" s="243">
        <f t="shared" ca="1" si="697"/>
        <v>45139</v>
      </c>
      <c r="I14909" s="244">
        <f t="shared" si="698"/>
        <v>43892</v>
      </c>
      <c r="J14909" s="244" t="str">
        <f t="shared" si="696"/>
        <v/>
      </c>
    </row>
    <row r="14910" spans="3:10" ht="12" thickBot="1" x14ac:dyDescent="0.25">
      <c r="C14910" s="254"/>
      <c r="D14910" s="254"/>
      <c r="E14910" s="255"/>
      <c r="F14910" s="256"/>
      <c r="G14910" s="257"/>
      <c r="H14910" s="243">
        <f t="shared" ca="1" si="697"/>
        <v>45139</v>
      </c>
      <c r="I14910" s="244">
        <f t="shared" si="698"/>
        <v>43892</v>
      </c>
      <c r="J14910" s="244" t="str">
        <f t="shared" si="696"/>
        <v/>
      </c>
    </row>
    <row r="14911" spans="3:10" ht="12" thickBot="1" x14ac:dyDescent="0.25">
      <c r="C14911" s="254"/>
      <c r="D14911" s="254"/>
      <c r="E14911" s="255"/>
      <c r="F14911" s="256"/>
      <c r="G14911" s="257"/>
      <c r="H14911" s="243">
        <f t="shared" ca="1" si="697"/>
        <v>45139</v>
      </c>
      <c r="I14911" s="244">
        <f t="shared" si="698"/>
        <v>43892</v>
      </c>
      <c r="J14911" s="244" t="str">
        <f t="shared" si="696"/>
        <v/>
      </c>
    </row>
    <row r="14912" spans="3:10" ht="12" thickBot="1" x14ac:dyDescent="0.25">
      <c r="C14912" s="254"/>
      <c r="D14912" s="254"/>
      <c r="E14912" s="255"/>
      <c r="F14912" s="256"/>
      <c r="G14912" s="257"/>
      <c r="H14912" s="243">
        <f t="shared" ca="1" si="697"/>
        <v>45139</v>
      </c>
      <c r="I14912" s="244">
        <f t="shared" si="698"/>
        <v>43892</v>
      </c>
      <c r="J14912" s="244" t="str">
        <f t="shared" si="696"/>
        <v/>
      </c>
    </row>
    <row r="14913" spans="3:10" ht="12" thickBot="1" x14ac:dyDescent="0.25">
      <c r="C14913" s="254"/>
      <c r="D14913" s="254"/>
      <c r="E14913" s="255"/>
      <c r="F14913" s="256"/>
      <c r="G14913" s="257"/>
      <c r="H14913" s="243">
        <f t="shared" ca="1" si="697"/>
        <v>45139</v>
      </c>
      <c r="I14913" s="244">
        <f t="shared" si="698"/>
        <v>43892</v>
      </c>
      <c r="J14913" s="244" t="str">
        <f t="shared" si="696"/>
        <v/>
      </c>
    </row>
    <row r="14914" spans="3:10" ht="12" thickBot="1" x14ac:dyDescent="0.25">
      <c r="C14914" s="254"/>
      <c r="D14914" s="254"/>
      <c r="E14914" s="255"/>
      <c r="F14914" s="256"/>
      <c r="G14914" s="257"/>
      <c r="H14914" s="243">
        <f t="shared" ca="1" si="697"/>
        <v>45139</v>
      </c>
      <c r="I14914" s="244">
        <f t="shared" si="698"/>
        <v>43892</v>
      </c>
      <c r="J14914" s="244" t="str">
        <f t="shared" si="696"/>
        <v/>
      </c>
    </row>
    <row r="14915" spans="3:10" ht="12" thickBot="1" x14ac:dyDescent="0.25">
      <c r="C14915" s="254"/>
      <c r="D14915" s="254"/>
      <c r="E14915" s="255"/>
      <c r="F14915" s="256"/>
      <c r="G14915" s="257"/>
      <c r="H14915" s="243">
        <f t="shared" ca="1" si="697"/>
        <v>45139</v>
      </c>
      <c r="I14915" s="244">
        <f t="shared" si="698"/>
        <v>43892</v>
      </c>
      <c r="J14915" s="244" t="str">
        <f t="shared" si="696"/>
        <v/>
      </c>
    </row>
    <row r="14916" spans="3:10" ht="12" thickBot="1" x14ac:dyDescent="0.25">
      <c r="C14916" s="254"/>
      <c r="D14916" s="254"/>
      <c r="E14916" s="255"/>
      <c r="F14916" s="256"/>
      <c r="G14916" s="257"/>
      <c r="H14916" s="243">
        <f t="shared" ca="1" si="697"/>
        <v>45139</v>
      </c>
      <c r="I14916" s="244">
        <f t="shared" si="698"/>
        <v>43892</v>
      </c>
      <c r="J14916" s="244" t="str">
        <f t="shared" si="696"/>
        <v/>
      </c>
    </row>
    <row r="14917" spans="3:10" ht="12" thickBot="1" x14ac:dyDescent="0.25">
      <c r="C14917" s="254"/>
      <c r="D14917" s="254"/>
      <c r="E14917" s="255"/>
      <c r="F14917" s="256"/>
      <c r="G14917" s="257"/>
      <c r="H14917" s="243">
        <f t="shared" ca="1" si="697"/>
        <v>45139</v>
      </c>
      <c r="I14917" s="244">
        <f t="shared" si="698"/>
        <v>43892</v>
      </c>
      <c r="J14917" s="244" t="str">
        <f t="shared" si="696"/>
        <v/>
      </c>
    </row>
    <row r="14918" spans="3:10" ht="12" thickBot="1" x14ac:dyDescent="0.25">
      <c r="C14918" s="254"/>
      <c r="D14918" s="254"/>
      <c r="E14918" s="255"/>
      <c r="F14918" s="256"/>
      <c r="G14918" s="257"/>
      <c r="H14918" s="243">
        <f t="shared" ca="1" si="697"/>
        <v>45139</v>
      </c>
      <c r="I14918" s="244">
        <f t="shared" si="698"/>
        <v>43892</v>
      </c>
      <c r="J14918" s="244" t="str">
        <f t="shared" ref="J14918:J14981" si="699">IF(G14918="","",IF(G14918&gt;=0,"Debitoren",IF(G14918&lt;0,"Kreditoren","")))</f>
        <v/>
      </c>
    </row>
    <row r="14919" spans="3:10" ht="12" thickBot="1" x14ac:dyDescent="0.25">
      <c r="C14919" s="254"/>
      <c r="D14919" s="254"/>
      <c r="E14919" s="255"/>
      <c r="F14919" s="256"/>
      <c r="G14919" s="257"/>
      <c r="H14919" s="243">
        <f t="shared" ref="H14919:H14982" ca="1" si="700">IF(F14919&lt;$F$2,EOMONTH($F$2,-1)+1,EOMONTH(F14919,-1)+1)</f>
        <v>45139</v>
      </c>
      <c r="I14919" s="244">
        <f t="shared" ref="I14919:I14982" si="701">IF(F14919&lt;$I$2,IF(   WEEKDAY(EOMONTH($I$2,-1)+1)=1,EOMONTH($I$2,-1)+1+1,EOMONTH($I$2,-1)+1),IF(WEEKDAY(F14919)=1,F14919+1,F14919))</f>
        <v>43892</v>
      </c>
      <c r="J14919" s="244" t="str">
        <f t="shared" si="699"/>
        <v/>
      </c>
    </row>
    <row r="14920" spans="3:10" ht="12" thickBot="1" x14ac:dyDescent="0.25">
      <c r="C14920" s="254"/>
      <c r="D14920" s="254"/>
      <c r="E14920" s="255"/>
      <c r="F14920" s="256"/>
      <c r="G14920" s="257"/>
      <c r="H14920" s="243">
        <f t="shared" ca="1" si="700"/>
        <v>45139</v>
      </c>
      <c r="I14920" s="244">
        <f t="shared" si="701"/>
        <v>43892</v>
      </c>
      <c r="J14920" s="244" t="str">
        <f t="shared" si="699"/>
        <v/>
      </c>
    </row>
    <row r="14921" spans="3:10" ht="12" thickBot="1" x14ac:dyDescent="0.25">
      <c r="C14921" s="254"/>
      <c r="D14921" s="254"/>
      <c r="E14921" s="255"/>
      <c r="F14921" s="256"/>
      <c r="G14921" s="257"/>
      <c r="H14921" s="243">
        <f t="shared" ca="1" si="700"/>
        <v>45139</v>
      </c>
      <c r="I14921" s="244">
        <f t="shared" si="701"/>
        <v>43892</v>
      </c>
      <c r="J14921" s="244" t="str">
        <f t="shared" si="699"/>
        <v/>
      </c>
    </row>
    <row r="14922" spans="3:10" ht="12" thickBot="1" x14ac:dyDescent="0.25">
      <c r="C14922" s="254"/>
      <c r="D14922" s="254"/>
      <c r="E14922" s="255"/>
      <c r="F14922" s="256"/>
      <c r="G14922" s="257"/>
      <c r="H14922" s="243">
        <f t="shared" ca="1" si="700"/>
        <v>45139</v>
      </c>
      <c r="I14922" s="244">
        <f t="shared" si="701"/>
        <v>43892</v>
      </c>
      <c r="J14922" s="244" t="str">
        <f t="shared" si="699"/>
        <v/>
      </c>
    </row>
    <row r="14923" spans="3:10" ht="12" thickBot="1" x14ac:dyDescent="0.25">
      <c r="C14923" s="254"/>
      <c r="D14923" s="254"/>
      <c r="E14923" s="255"/>
      <c r="F14923" s="256"/>
      <c r="G14923" s="257"/>
      <c r="H14923" s="243">
        <f t="shared" ca="1" si="700"/>
        <v>45139</v>
      </c>
      <c r="I14923" s="244">
        <f t="shared" si="701"/>
        <v>43892</v>
      </c>
      <c r="J14923" s="244" t="str">
        <f t="shared" si="699"/>
        <v/>
      </c>
    </row>
    <row r="14924" spans="3:10" ht="12" thickBot="1" x14ac:dyDescent="0.25">
      <c r="C14924" s="254"/>
      <c r="D14924" s="254"/>
      <c r="E14924" s="255"/>
      <c r="F14924" s="256"/>
      <c r="G14924" s="257"/>
      <c r="H14924" s="243">
        <f t="shared" ca="1" si="700"/>
        <v>45139</v>
      </c>
      <c r="I14924" s="244">
        <f t="shared" si="701"/>
        <v>43892</v>
      </c>
      <c r="J14924" s="244" t="str">
        <f t="shared" si="699"/>
        <v/>
      </c>
    </row>
    <row r="14925" spans="3:10" ht="12" thickBot="1" x14ac:dyDescent="0.25">
      <c r="C14925" s="254"/>
      <c r="D14925" s="254"/>
      <c r="E14925" s="255"/>
      <c r="F14925" s="256"/>
      <c r="G14925" s="257"/>
      <c r="H14925" s="243">
        <f t="shared" ca="1" si="700"/>
        <v>45139</v>
      </c>
      <c r="I14925" s="244">
        <f t="shared" si="701"/>
        <v>43892</v>
      </c>
      <c r="J14925" s="244" t="str">
        <f t="shared" si="699"/>
        <v/>
      </c>
    </row>
    <row r="14926" spans="3:10" ht="12" thickBot="1" x14ac:dyDescent="0.25">
      <c r="C14926" s="254"/>
      <c r="D14926" s="254"/>
      <c r="E14926" s="255"/>
      <c r="F14926" s="256"/>
      <c r="G14926" s="257"/>
      <c r="H14926" s="243">
        <f t="shared" ca="1" si="700"/>
        <v>45139</v>
      </c>
      <c r="I14926" s="244">
        <f t="shared" si="701"/>
        <v>43892</v>
      </c>
      <c r="J14926" s="244" t="str">
        <f t="shared" si="699"/>
        <v/>
      </c>
    </row>
    <row r="14927" spans="3:10" ht="12" thickBot="1" x14ac:dyDescent="0.25">
      <c r="C14927" s="254"/>
      <c r="D14927" s="254"/>
      <c r="E14927" s="255"/>
      <c r="F14927" s="256"/>
      <c r="G14927" s="257"/>
      <c r="H14927" s="243">
        <f t="shared" ca="1" si="700"/>
        <v>45139</v>
      </c>
      <c r="I14927" s="244">
        <f t="shared" si="701"/>
        <v>43892</v>
      </c>
      <c r="J14927" s="244" t="str">
        <f t="shared" si="699"/>
        <v/>
      </c>
    </row>
    <row r="14928" spans="3:10" ht="12" thickBot="1" x14ac:dyDescent="0.25">
      <c r="C14928" s="254"/>
      <c r="D14928" s="254"/>
      <c r="E14928" s="255"/>
      <c r="F14928" s="256"/>
      <c r="G14928" s="257"/>
      <c r="H14928" s="243">
        <f t="shared" ca="1" si="700"/>
        <v>45139</v>
      </c>
      <c r="I14928" s="244">
        <f t="shared" si="701"/>
        <v>43892</v>
      </c>
      <c r="J14928" s="244" t="str">
        <f t="shared" si="699"/>
        <v/>
      </c>
    </row>
    <row r="14929" spans="3:10" ht="12" thickBot="1" x14ac:dyDescent="0.25">
      <c r="C14929" s="254"/>
      <c r="D14929" s="254"/>
      <c r="E14929" s="255"/>
      <c r="F14929" s="256"/>
      <c r="G14929" s="257"/>
      <c r="H14929" s="243">
        <f t="shared" ca="1" si="700"/>
        <v>45139</v>
      </c>
      <c r="I14929" s="244">
        <f t="shared" si="701"/>
        <v>43892</v>
      </c>
      <c r="J14929" s="244" t="str">
        <f t="shared" si="699"/>
        <v/>
      </c>
    </row>
    <row r="14930" spans="3:10" ht="12" thickBot="1" x14ac:dyDescent="0.25">
      <c r="C14930" s="254"/>
      <c r="D14930" s="254"/>
      <c r="E14930" s="255"/>
      <c r="F14930" s="256"/>
      <c r="G14930" s="257"/>
      <c r="H14930" s="243">
        <f t="shared" ca="1" si="700"/>
        <v>45139</v>
      </c>
      <c r="I14930" s="244">
        <f t="shared" si="701"/>
        <v>43892</v>
      </c>
      <c r="J14930" s="244" t="str">
        <f t="shared" si="699"/>
        <v/>
      </c>
    </row>
    <row r="14931" spans="3:10" ht="12" thickBot="1" x14ac:dyDescent="0.25">
      <c r="C14931" s="254"/>
      <c r="D14931" s="254"/>
      <c r="E14931" s="255"/>
      <c r="F14931" s="256"/>
      <c r="G14931" s="257"/>
      <c r="H14931" s="243">
        <f t="shared" ca="1" si="700"/>
        <v>45139</v>
      </c>
      <c r="I14931" s="244">
        <f t="shared" si="701"/>
        <v>43892</v>
      </c>
      <c r="J14931" s="244" t="str">
        <f t="shared" si="699"/>
        <v/>
      </c>
    </row>
    <row r="14932" spans="3:10" ht="12" thickBot="1" x14ac:dyDescent="0.25">
      <c r="C14932" s="254"/>
      <c r="D14932" s="254"/>
      <c r="E14932" s="255"/>
      <c r="F14932" s="256"/>
      <c r="G14932" s="257"/>
      <c r="H14932" s="243">
        <f t="shared" ca="1" si="700"/>
        <v>45139</v>
      </c>
      <c r="I14932" s="244">
        <f t="shared" si="701"/>
        <v>43892</v>
      </c>
      <c r="J14932" s="244" t="str">
        <f t="shared" si="699"/>
        <v/>
      </c>
    </row>
    <row r="14933" spans="3:10" ht="12" thickBot="1" x14ac:dyDescent="0.25">
      <c r="C14933" s="254"/>
      <c r="D14933" s="254"/>
      <c r="E14933" s="255"/>
      <c r="F14933" s="256"/>
      <c r="G14933" s="257"/>
      <c r="H14933" s="243">
        <f t="shared" ca="1" si="700"/>
        <v>45139</v>
      </c>
      <c r="I14933" s="244">
        <f t="shared" si="701"/>
        <v>43892</v>
      </c>
      <c r="J14933" s="244" t="str">
        <f t="shared" si="699"/>
        <v/>
      </c>
    </row>
    <row r="14934" spans="3:10" ht="12" thickBot="1" x14ac:dyDescent="0.25">
      <c r="C14934" s="254"/>
      <c r="D14934" s="254"/>
      <c r="E14934" s="255"/>
      <c r="F14934" s="256"/>
      <c r="G14934" s="257"/>
      <c r="H14934" s="243">
        <f t="shared" ca="1" si="700"/>
        <v>45139</v>
      </c>
      <c r="I14934" s="244">
        <f t="shared" si="701"/>
        <v>43892</v>
      </c>
      <c r="J14934" s="244" t="str">
        <f t="shared" si="699"/>
        <v/>
      </c>
    </row>
    <row r="14935" spans="3:10" ht="12" thickBot="1" x14ac:dyDescent="0.25">
      <c r="C14935" s="254"/>
      <c r="D14935" s="254"/>
      <c r="E14935" s="255"/>
      <c r="F14935" s="256"/>
      <c r="G14935" s="257"/>
      <c r="H14935" s="243">
        <f t="shared" ca="1" si="700"/>
        <v>45139</v>
      </c>
      <c r="I14935" s="244">
        <f t="shared" si="701"/>
        <v>43892</v>
      </c>
      <c r="J14935" s="244" t="str">
        <f t="shared" si="699"/>
        <v/>
      </c>
    </row>
    <row r="14936" spans="3:10" ht="12" thickBot="1" x14ac:dyDescent="0.25">
      <c r="C14936" s="254"/>
      <c r="D14936" s="254"/>
      <c r="E14936" s="255"/>
      <c r="F14936" s="256"/>
      <c r="G14936" s="257"/>
      <c r="H14936" s="243">
        <f t="shared" ca="1" si="700"/>
        <v>45139</v>
      </c>
      <c r="I14936" s="244">
        <f t="shared" si="701"/>
        <v>43892</v>
      </c>
      <c r="J14936" s="244" t="str">
        <f t="shared" si="699"/>
        <v/>
      </c>
    </row>
    <row r="14937" spans="3:10" ht="12" thickBot="1" x14ac:dyDescent="0.25">
      <c r="C14937" s="254"/>
      <c r="D14937" s="254"/>
      <c r="E14937" s="255"/>
      <c r="F14937" s="256"/>
      <c r="G14937" s="257"/>
      <c r="H14937" s="243">
        <f t="shared" ca="1" si="700"/>
        <v>45139</v>
      </c>
      <c r="I14937" s="244">
        <f t="shared" si="701"/>
        <v>43892</v>
      </c>
      <c r="J14937" s="244" t="str">
        <f t="shared" si="699"/>
        <v/>
      </c>
    </row>
    <row r="14938" spans="3:10" ht="12" thickBot="1" x14ac:dyDescent="0.25">
      <c r="C14938" s="254"/>
      <c r="D14938" s="254"/>
      <c r="E14938" s="255"/>
      <c r="F14938" s="256"/>
      <c r="G14938" s="257"/>
      <c r="H14938" s="243">
        <f t="shared" ca="1" si="700"/>
        <v>45139</v>
      </c>
      <c r="I14938" s="244">
        <f t="shared" si="701"/>
        <v>43892</v>
      </c>
      <c r="J14938" s="244" t="str">
        <f t="shared" si="699"/>
        <v/>
      </c>
    </row>
    <row r="14939" spans="3:10" ht="12" thickBot="1" x14ac:dyDescent="0.25">
      <c r="C14939" s="254"/>
      <c r="D14939" s="254"/>
      <c r="E14939" s="255"/>
      <c r="F14939" s="256"/>
      <c r="G14939" s="257"/>
      <c r="H14939" s="243">
        <f t="shared" ca="1" si="700"/>
        <v>45139</v>
      </c>
      <c r="I14939" s="244">
        <f t="shared" si="701"/>
        <v>43892</v>
      </c>
      <c r="J14939" s="244" t="str">
        <f t="shared" si="699"/>
        <v/>
      </c>
    </row>
    <row r="14940" spans="3:10" ht="12" thickBot="1" x14ac:dyDescent="0.25">
      <c r="C14940" s="254"/>
      <c r="D14940" s="254"/>
      <c r="E14940" s="255"/>
      <c r="F14940" s="256"/>
      <c r="G14940" s="257"/>
      <c r="H14940" s="243">
        <f t="shared" ca="1" si="700"/>
        <v>45139</v>
      </c>
      <c r="I14940" s="244">
        <f t="shared" si="701"/>
        <v>43892</v>
      </c>
      <c r="J14940" s="244" t="str">
        <f t="shared" si="699"/>
        <v/>
      </c>
    </row>
    <row r="14941" spans="3:10" ht="12" thickBot="1" x14ac:dyDescent="0.25">
      <c r="C14941" s="254"/>
      <c r="D14941" s="254"/>
      <c r="E14941" s="255"/>
      <c r="F14941" s="256"/>
      <c r="G14941" s="257"/>
      <c r="H14941" s="243">
        <f t="shared" ca="1" si="700"/>
        <v>45139</v>
      </c>
      <c r="I14941" s="244">
        <f t="shared" si="701"/>
        <v>43892</v>
      </c>
      <c r="J14941" s="244" t="str">
        <f t="shared" si="699"/>
        <v/>
      </c>
    </row>
    <row r="14942" spans="3:10" ht="12" thickBot="1" x14ac:dyDescent="0.25">
      <c r="C14942" s="254"/>
      <c r="D14942" s="254"/>
      <c r="E14942" s="255"/>
      <c r="F14942" s="256"/>
      <c r="G14942" s="257"/>
      <c r="H14942" s="243">
        <f t="shared" ca="1" si="700"/>
        <v>45139</v>
      </c>
      <c r="I14942" s="244">
        <f t="shared" si="701"/>
        <v>43892</v>
      </c>
      <c r="J14942" s="244" t="str">
        <f t="shared" si="699"/>
        <v/>
      </c>
    </row>
    <row r="14943" spans="3:10" ht="12" thickBot="1" x14ac:dyDescent="0.25">
      <c r="C14943" s="254"/>
      <c r="D14943" s="254"/>
      <c r="E14943" s="255"/>
      <c r="F14943" s="256"/>
      <c r="G14943" s="257"/>
      <c r="H14943" s="243">
        <f t="shared" ca="1" si="700"/>
        <v>45139</v>
      </c>
      <c r="I14943" s="244">
        <f t="shared" si="701"/>
        <v>43892</v>
      </c>
      <c r="J14943" s="244" t="str">
        <f t="shared" si="699"/>
        <v/>
      </c>
    </row>
    <row r="14944" spans="3:10" ht="12" thickBot="1" x14ac:dyDescent="0.25">
      <c r="C14944" s="254"/>
      <c r="D14944" s="254"/>
      <c r="E14944" s="255"/>
      <c r="F14944" s="256"/>
      <c r="G14944" s="257"/>
      <c r="H14944" s="243">
        <f t="shared" ca="1" si="700"/>
        <v>45139</v>
      </c>
      <c r="I14944" s="244">
        <f t="shared" si="701"/>
        <v>43892</v>
      </c>
      <c r="J14944" s="244" t="str">
        <f t="shared" si="699"/>
        <v/>
      </c>
    </row>
    <row r="14945" spans="3:10" ht="12" thickBot="1" x14ac:dyDescent="0.25">
      <c r="C14945" s="254"/>
      <c r="D14945" s="254"/>
      <c r="E14945" s="255"/>
      <c r="F14945" s="256"/>
      <c r="G14945" s="257"/>
      <c r="H14945" s="243">
        <f t="shared" ca="1" si="700"/>
        <v>45139</v>
      </c>
      <c r="I14945" s="244">
        <f t="shared" si="701"/>
        <v>43892</v>
      </c>
      <c r="J14945" s="244" t="str">
        <f t="shared" si="699"/>
        <v/>
      </c>
    </row>
    <row r="14946" spans="3:10" ht="12" thickBot="1" x14ac:dyDescent="0.25">
      <c r="C14946" s="254"/>
      <c r="D14946" s="254"/>
      <c r="E14946" s="255"/>
      <c r="F14946" s="256"/>
      <c r="G14946" s="257"/>
      <c r="H14946" s="243">
        <f t="shared" ca="1" si="700"/>
        <v>45139</v>
      </c>
      <c r="I14946" s="244">
        <f t="shared" si="701"/>
        <v>43892</v>
      </c>
      <c r="J14946" s="244" t="str">
        <f t="shared" si="699"/>
        <v/>
      </c>
    </row>
    <row r="14947" spans="3:10" ht="12" thickBot="1" x14ac:dyDescent="0.25">
      <c r="C14947" s="254"/>
      <c r="D14947" s="254"/>
      <c r="E14947" s="255"/>
      <c r="F14947" s="256"/>
      <c r="G14947" s="257"/>
      <c r="H14947" s="243">
        <f t="shared" ca="1" si="700"/>
        <v>45139</v>
      </c>
      <c r="I14947" s="244">
        <f t="shared" si="701"/>
        <v>43892</v>
      </c>
      <c r="J14947" s="244" t="str">
        <f t="shared" si="699"/>
        <v/>
      </c>
    </row>
    <row r="14948" spans="3:10" ht="12" thickBot="1" x14ac:dyDescent="0.25">
      <c r="C14948" s="254"/>
      <c r="D14948" s="254"/>
      <c r="E14948" s="255"/>
      <c r="F14948" s="256"/>
      <c r="G14948" s="257"/>
      <c r="H14948" s="243">
        <f t="shared" ca="1" si="700"/>
        <v>45139</v>
      </c>
      <c r="I14948" s="244">
        <f t="shared" si="701"/>
        <v>43892</v>
      </c>
      <c r="J14948" s="244" t="str">
        <f t="shared" si="699"/>
        <v/>
      </c>
    </row>
    <row r="14949" spans="3:10" ht="12" thickBot="1" x14ac:dyDescent="0.25">
      <c r="C14949" s="254"/>
      <c r="D14949" s="254"/>
      <c r="E14949" s="255"/>
      <c r="F14949" s="256"/>
      <c r="G14949" s="257"/>
      <c r="H14949" s="243">
        <f t="shared" ca="1" si="700"/>
        <v>45139</v>
      </c>
      <c r="I14949" s="244">
        <f t="shared" si="701"/>
        <v>43892</v>
      </c>
      <c r="J14949" s="244" t="str">
        <f t="shared" si="699"/>
        <v/>
      </c>
    </row>
    <row r="14950" spans="3:10" ht="12" thickBot="1" x14ac:dyDescent="0.25">
      <c r="C14950" s="254"/>
      <c r="D14950" s="254"/>
      <c r="E14950" s="255"/>
      <c r="F14950" s="256"/>
      <c r="G14950" s="257"/>
      <c r="H14950" s="243">
        <f t="shared" ca="1" si="700"/>
        <v>45139</v>
      </c>
      <c r="I14950" s="244">
        <f t="shared" si="701"/>
        <v>43892</v>
      </c>
      <c r="J14950" s="244" t="str">
        <f t="shared" si="699"/>
        <v/>
      </c>
    </row>
    <row r="14951" spans="3:10" ht="12" thickBot="1" x14ac:dyDescent="0.25">
      <c r="C14951" s="254"/>
      <c r="D14951" s="254"/>
      <c r="E14951" s="255"/>
      <c r="F14951" s="256"/>
      <c r="G14951" s="257"/>
      <c r="H14951" s="243">
        <f t="shared" ca="1" si="700"/>
        <v>45139</v>
      </c>
      <c r="I14951" s="244">
        <f t="shared" si="701"/>
        <v>43892</v>
      </c>
      <c r="J14951" s="244" t="str">
        <f t="shared" si="699"/>
        <v/>
      </c>
    </row>
    <row r="14952" spans="3:10" ht="12" thickBot="1" x14ac:dyDescent="0.25">
      <c r="C14952" s="254"/>
      <c r="D14952" s="254"/>
      <c r="E14952" s="255"/>
      <c r="F14952" s="256"/>
      <c r="G14952" s="257"/>
      <c r="H14952" s="243">
        <f t="shared" ca="1" si="700"/>
        <v>45139</v>
      </c>
      <c r="I14952" s="244">
        <f t="shared" si="701"/>
        <v>43892</v>
      </c>
      <c r="J14952" s="244" t="str">
        <f t="shared" si="699"/>
        <v/>
      </c>
    </row>
    <row r="14953" spans="3:10" ht="12" thickBot="1" x14ac:dyDescent="0.25">
      <c r="C14953" s="254"/>
      <c r="D14953" s="254"/>
      <c r="E14953" s="255"/>
      <c r="F14953" s="256"/>
      <c r="G14953" s="257"/>
      <c r="H14953" s="243">
        <f t="shared" ca="1" si="700"/>
        <v>45139</v>
      </c>
      <c r="I14953" s="244">
        <f t="shared" si="701"/>
        <v>43892</v>
      </c>
      <c r="J14953" s="244" t="str">
        <f t="shared" si="699"/>
        <v/>
      </c>
    </row>
    <row r="14954" spans="3:10" ht="12" thickBot="1" x14ac:dyDescent="0.25">
      <c r="C14954" s="254"/>
      <c r="D14954" s="254"/>
      <c r="E14954" s="255"/>
      <c r="F14954" s="256"/>
      <c r="G14954" s="257"/>
      <c r="H14954" s="243">
        <f t="shared" ca="1" si="700"/>
        <v>45139</v>
      </c>
      <c r="I14954" s="244">
        <f t="shared" si="701"/>
        <v>43892</v>
      </c>
      <c r="J14954" s="244" t="str">
        <f t="shared" si="699"/>
        <v/>
      </c>
    </row>
    <row r="14955" spans="3:10" ht="12" thickBot="1" x14ac:dyDescent="0.25">
      <c r="C14955" s="254"/>
      <c r="D14955" s="254"/>
      <c r="E14955" s="255"/>
      <c r="F14955" s="256"/>
      <c r="G14955" s="257"/>
      <c r="H14955" s="243">
        <f t="shared" ca="1" si="700"/>
        <v>45139</v>
      </c>
      <c r="I14955" s="244">
        <f t="shared" si="701"/>
        <v>43892</v>
      </c>
      <c r="J14955" s="244" t="str">
        <f t="shared" si="699"/>
        <v/>
      </c>
    </row>
    <row r="14956" spans="3:10" ht="12" thickBot="1" x14ac:dyDescent="0.25">
      <c r="C14956" s="254"/>
      <c r="D14956" s="254"/>
      <c r="E14956" s="255"/>
      <c r="F14956" s="256"/>
      <c r="G14956" s="257"/>
      <c r="H14956" s="243">
        <f t="shared" ca="1" si="700"/>
        <v>45139</v>
      </c>
      <c r="I14956" s="244">
        <f t="shared" si="701"/>
        <v>43892</v>
      </c>
      <c r="J14956" s="244" t="str">
        <f t="shared" si="699"/>
        <v/>
      </c>
    </row>
    <row r="14957" spans="3:10" ht="12" thickBot="1" x14ac:dyDescent="0.25">
      <c r="C14957" s="254"/>
      <c r="D14957" s="254"/>
      <c r="E14957" s="255"/>
      <c r="F14957" s="256"/>
      <c r="G14957" s="257"/>
      <c r="H14957" s="243">
        <f t="shared" ca="1" si="700"/>
        <v>45139</v>
      </c>
      <c r="I14957" s="244">
        <f t="shared" si="701"/>
        <v>43892</v>
      </c>
      <c r="J14957" s="244" t="str">
        <f t="shared" si="699"/>
        <v/>
      </c>
    </row>
    <row r="14958" spans="3:10" ht="12" thickBot="1" x14ac:dyDescent="0.25">
      <c r="C14958" s="254"/>
      <c r="D14958" s="254"/>
      <c r="E14958" s="255"/>
      <c r="F14958" s="256"/>
      <c r="G14958" s="257"/>
      <c r="H14958" s="243">
        <f t="shared" ca="1" si="700"/>
        <v>45139</v>
      </c>
      <c r="I14958" s="244">
        <f t="shared" si="701"/>
        <v>43892</v>
      </c>
      <c r="J14958" s="244" t="str">
        <f t="shared" si="699"/>
        <v/>
      </c>
    </row>
    <row r="14959" spans="3:10" ht="12" thickBot="1" x14ac:dyDescent="0.25">
      <c r="C14959" s="254"/>
      <c r="D14959" s="254"/>
      <c r="E14959" s="255"/>
      <c r="F14959" s="256"/>
      <c r="G14959" s="257"/>
      <c r="H14959" s="243">
        <f t="shared" ca="1" si="700"/>
        <v>45139</v>
      </c>
      <c r="I14959" s="244">
        <f t="shared" si="701"/>
        <v>43892</v>
      </c>
      <c r="J14959" s="244" t="str">
        <f t="shared" si="699"/>
        <v/>
      </c>
    </row>
    <row r="14960" spans="3:10" ht="12" thickBot="1" x14ac:dyDescent="0.25">
      <c r="C14960" s="254"/>
      <c r="D14960" s="254"/>
      <c r="E14960" s="255"/>
      <c r="F14960" s="256"/>
      <c r="G14960" s="257"/>
      <c r="H14960" s="243">
        <f t="shared" ca="1" si="700"/>
        <v>45139</v>
      </c>
      <c r="I14960" s="244">
        <f t="shared" si="701"/>
        <v>43892</v>
      </c>
      <c r="J14960" s="244" t="str">
        <f t="shared" si="699"/>
        <v/>
      </c>
    </row>
    <row r="14961" spans="3:10" ht="12" thickBot="1" x14ac:dyDescent="0.25">
      <c r="C14961" s="254"/>
      <c r="D14961" s="254"/>
      <c r="E14961" s="255"/>
      <c r="F14961" s="256"/>
      <c r="G14961" s="257"/>
      <c r="H14961" s="243">
        <f t="shared" ca="1" si="700"/>
        <v>45139</v>
      </c>
      <c r="I14961" s="244">
        <f t="shared" si="701"/>
        <v>43892</v>
      </c>
      <c r="J14961" s="244" t="str">
        <f t="shared" si="699"/>
        <v/>
      </c>
    </row>
    <row r="14962" spans="3:10" ht="12" thickBot="1" x14ac:dyDescent="0.25">
      <c r="C14962" s="254"/>
      <c r="D14962" s="254"/>
      <c r="E14962" s="255"/>
      <c r="F14962" s="256"/>
      <c r="G14962" s="257"/>
      <c r="H14962" s="243">
        <f t="shared" ca="1" si="700"/>
        <v>45139</v>
      </c>
      <c r="I14962" s="244">
        <f t="shared" si="701"/>
        <v>43892</v>
      </c>
      <c r="J14962" s="244" t="str">
        <f t="shared" si="699"/>
        <v/>
      </c>
    </row>
    <row r="14963" spans="3:10" ht="12" thickBot="1" x14ac:dyDescent="0.25">
      <c r="C14963" s="254"/>
      <c r="D14963" s="254"/>
      <c r="E14963" s="255"/>
      <c r="F14963" s="256"/>
      <c r="G14963" s="257"/>
      <c r="H14963" s="243">
        <f t="shared" ca="1" si="700"/>
        <v>45139</v>
      </c>
      <c r="I14963" s="244">
        <f t="shared" si="701"/>
        <v>43892</v>
      </c>
      <c r="J14963" s="244" t="str">
        <f t="shared" si="699"/>
        <v/>
      </c>
    </row>
    <row r="14964" spans="3:10" ht="12" thickBot="1" x14ac:dyDescent="0.25">
      <c r="C14964" s="254"/>
      <c r="D14964" s="254"/>
      <c r="E14964" s="255"/>
      <c r="F14964" s="256"/>
      <c r="G14964" s="257"/>
      <c r="H14964" s="243">
        <f t="shared" ca="1" si="700"/>
        <v>45139</v>
      </c>
      <c r="I14964" s="244">
        <f t="shared" si="701"/>
        <v>43892</v>
      </c>
      <c r="J14964" s="244" t="str">
        <f t="shared" si="699"/>
        <v/>
      </c>
    </row>
    <row r="14965" spans="3:10" ht="12" thickBot="1" x14ac:dyDescent="0.25">
      <c r="C14965" s="254"/>
      <c r="D14965" s="254"/>
      <c r="E14965" s="255"/>
      <c r="F14965" s="256"/>
      <c r="G14965" s="257"/>
      <c r="H14965" s="243">
        <f t="shared" ca="1" si="700"/>
        <v>45139</v>
      </c>
      <c r="I14965" s="244">
        <f t="shared" si="701"/>
        <v>43892</v>
      </c>
      <c r="J14965" s="244" t="str">
        <f t="shared" si="699"/>
        <v/>
      </c>
    </row>
    <row r="14966" spans="3:10" ht="12" thickBot="1" x14ac:dyDescent="0.25">
      <c r="C14966" s="254"/>
      <c r="D14966" s="254"/>
      <c r="E14966" s="255"/>
      <c r="F14966" s="256"/>
      <c r="G14966" s="257"/>
      <c r="H14966" s="243">
        <f t="shared" ca="1" si="700"/>
        <v>45139</v>
      </c>
      <c r="I14966" s="244">
        <f t="shared" si="701"/>
        <v>43892</v>
      </c>
      <c r="J14966" s="244" t="str">
        <f t="shared" si="699"/>
        <v/>
      </c>
    </row>
    <row r="14967" spans="3:10" ht="12" thickBot="1" x14ac:dyDescent="0.25">
      <c r="C14967" s="254"/>
      <c r="D14967" s="254"/>
      <c r="E14967" s="255"/>
      <c r="F14967" s="256"/>
      <c r="G14967" s="257"/>
      <c r="H14967" s="243">
        <f t="shared" ca="1" si="700"/>
        <v>45139</v>
      </c>
      <c r="I14967" s="244">
        <f t="shared" si="701"/>
        <v>43892</v>
      </c>
      <c r="J14967" s="244" t="str">
        <f t="shared" si="699"/>
        <v/>
      </c>
    </row>
    <row r="14968" spans="3:10" ht="12" thickBot="1" x14ac:dyDescent="0.25">
      <c r="C14968" s="254"/>
      <c r="D14968" s="254"/>
      <c r="E14968" s="255"/>
      <c r="F14968" s="256"/>
      <c r="G14968" s="257"/>
      <c r="H14968" s="243">
        <f t="shared" ca="1" si="700"/>
        <v>45139</v>
      </c>
      <c r="I14968" s="244">
        <f t="shared" si="701"/>
        <v>43892</v>
      </c>
      <c r="J14968" s="244" t="str">
        <f t="shared" si="699"/>
        <v/>
      </c>
    </row>
    <row r="14969" spans="3:10" ht="12" thickBot="1" x14ac:dyDescent="0.25">
      <c r="C14969" s="254"/>
      <c r="D14969" s="254"/>
      <c r="E14969" s="255"/>
      <c r="F14969" s="256"/>
      <c r="G14969" s="257"/>
      <c r="H14969" s="243">
        <f t="shared" ca="1" si="700"/>
        <v>45139</v>
      </c>
      <c r="I14969" s="244">
        <f t="shared" si="701"/>
        <v>43892</v>
      </c>
      <c r="J14969" s="244" t="str">
        <f t="shared" si="699"/>
        <v/>
      </c>
    </row>
    <row r="14970" spans="3:10" ht="12" thickBot="1" x14ac:dyDescent="0.25">
      <c r="C14970" s="254"/>
      <c r="D14970" s="254"/>
      <c r="E14970" s="255"/>
      <c r="F14970" s="256"/>
      <c r="G14970" s="257"/>
      <c r="H14970" s="243">
        <f t="shared" ca="1" si="700"/>
        <v>45139</v>
      </c>
      <c r="I14970" s="244">
        <f t="shared" si="701"/>
        <v>43892</v>
      </c>
      <c r="J14970" s="244" t="str">
        <f t="shared" si="699"/>
        <v/>
      </c>
    </row>
    <row r="14971" spans="3:10" ht="12" thickBot="1" x14ac:dyDescent="0.25">
      <c r="C14971" s="254"/>
      <c r="D14971" s="254"/>
      <c r="E14971" s="255"/>
      <c r="F14971" s="256"/>
      <c r="G14971" s="257"/>
      <c r="H14971" s="243">
        <f t="shared" ca="1" si="700"/>
        <v>45139</v>
      </c>
      <c r="I14971" s="244">
        <f t="shared" si="701"/>
        <v>43892</v>
      </c>
      <c r="J14971" s="244" t="str">
        <f t="shared" si="699"/>
        <v/>
      </c>
    </row>
    <row r="14972" spans="3:10" ht="12" thickBot="1" x14ac:dyDescent="0.25">
      <c r="C14972" s="254"/>
      <c r="D14972" s="254"/>
      <c r="E14972" s="255"/>
      <c r="F14972" s="256"/>
      <c r="G14972" s="257"/>
      <c r="H14972" s="243">
        <f t="shared" ca="1" si="700"/>
        <v>45139</v>
      </c>
      <c r="I14972" s="244">
        <f t="shared" si="701"/>
        <v>43892</v>
      </c>
      <c r="J14972" s="244" t="str">
        <f t="shared" si="699"/>
        <v/>
      </c>
    </row>
    <row r="14973" spans="3:10" ht="12" thickBot="1" x14ac:dyDescent="0.25">
      <c r="C14973" s="254"/>
      <c r="D14973" s="254"/>
      <c r="E14973" s="255"/>
      <c r="F14973" s="256"/>
      <c r="G14973" s="257"/>
      <c r="H14973" s="243">
        <f t="shared" ca="1" si="700"/>
        <v>45139</v>
      </c>
      <c r="I14973" s="244">
        <f t="shared" si="701"/>
        <v>43892</v>
      </c>
      <c r="J14973" s="244" t="str">
        <f t="shared" si="699"/>
        <v/>
      </c>
    </row>
    <row r="14974" spans="3:10" ht="12" thickBot="1" x14ac:dyDescent="0.25">
      <c r="C14974" s="254"/>
      <c r="D14974" s="254"/>
      <c r="E14974" s="255"/>
      <c r="F14974" s="256"/>
      <c r="G14974" s="257"/>
      <c r="H14974" s="243">
        <f t="shared" ca="1" si="700"/>
        <v>45139</v>
      </c>
      <c r="I14974" s="244">
        <f t="shared" si="701"/>
        <v>43892</v>
      </c>
      <c r="J14974" s="244" t="str">
        <f t="shared" si="699"/>
        <v/>
      </c>
    </row>
    <row r="14975" spans="3:10" ht="12" thickBot="1" x14ac:dyDescent="0.25">
      <c r="C14975" s="254"/>
      <c r="D14975" s="254"/>
      <c r="E14975" s="255"/>
      <c r="F14975" s="256"/>
      <c r="G14975" s="257"/>
      <c r="H14975" s="243">
        <f t="shared" ca="1" si="700"/>
        <v>45139</v>
      </c>
      <c r="I14975" s="244">
        <f t="shared" si="701"/>
        <v>43892</v>
      </c>
      <c r="J14975" s="244" t="str">
        <f t="shared" si="699"/>
        <v/>
      </c>
    </row>
    <row r="14976" spans="3:10" ht="12" thickBot="1" x14ac:dyDescent="0.25">
      <c r="C14976" s="254"/>
      <c r="D14976" s="254"/>
      <c r="E14976" s="255"/>
      <c r="F14976" s="256"/>
      <c r="G14976" s="257"/>
      <c r="H14976" s="243">
        <f t="shared" ca="1" si="700"/>
        <v>45139</v>
      </c>
      <c r="I14976" s="244">
        <f t="shared" si="701"/>
        <v>43892</v>
      </c>
      <c r="J14976" s="244" t="str">
        <f t="shared" si="699"/>
        <v/>
      </c>
    </row>
    <row r="14977" spans="3:10" ht="12" thickBot="1" x14ac:dyDescent="0.25">
      <c r="C14977" s="254"/>
      <c r="D14977" s="254"/>
      <c r="E14977" s="255"/>
      <c r="F14977" s="256"/>
      <c r="G14977" s="257"/>
      <c r="H14977" s="243">
        <f t="shared" ca="1" si="700"/>
        <v>45139</v>
      </c>
      <c r="I14977" s="244">
        <f t="shared" si="701"/>
        <v>43892</v>
      </c>
      <c r="J14977" s="244" t="str">
        <f t="shared" si="699"/>
        <v/>
      </c>
    </row>
    <row r="14978" spans="3:10" ht="12" thickBot="1" x14ac:dyDescent="0.25">
      <c r="C14978" s="254"/>
      <c r="D14978" s="254"/>
      <c r="E14978" s="255"/>
      <c r="F14978" s="256"/>
      <c r="G14978" s="257"/>
      <c r="H14978" s="243">
        <f t="shared" ca="1" si="700"/>
        <v>45139</v>
      </c>
      <c r="I14978" s="244">
        <f t="shared" si="701"/>
        <v>43892</v>
      </c>
      <c r="J14978" s="244" t="str">
        <f t="shared" si="699"/>
        <v/>
      </c>
    </row>
    <row r="14979" spans="3:10" ht="12" thickBot="1" x14ac:dyDescent="0.25">
      <c r="C14979" s="254"/>
      <c r="D14979" s="254"/>
      <c r="E14979" s="255"/>
      <c r="F14979" s="256"/>
      <c r="G14979" s="257"/>
      <c r="H14979" s="243">
        <f t="shared" ca="1" si="700"/>
        <v>45139</v>
      </c>
      <c r="I14979" s="244">
        <f t="shared" si="701"/>
        <v>43892</v>
      </c>
      <c r="J14979" s="244" t="str">
        <f t="shared" si="699"/>
        <v/>
      </c>
    </row>
    <row r="14980" spans="3:10" ht="12" thickBot="1" x14ac:dyDescent="0.25">
      <c r="C14980" s="254"/>
      <c r="D14980" s="254"/>
      <c r="E14980" s="255"/>
      <c r="F14980" s="256"/>
      <c r="G14980" s="257"/>
      <c r="H14980" s="243">
        <f t="shared" ca="1" si="700"/>
        <v>45139</v>
      </c>
      <c r="I14980" s="244">
        <f t="shared" si="701"/>
        <v>43892</v>
      </c>
      <c r="J14980" s="244" t="str">
        <f t="shared" si="699"/>
        <v/>
      </c>
    </row>
    <row r="14981" spans="3:10" ht="12" thickBot="1" x14ac:dyDescent="0.25">
      <c r="C14981" s="254"/>
      <c r="D14981" s="254"/>
      <c r="E14981" s="255"/>
      <c r="F14981" s="256"/>
      <c r="G14981" s="257"/>
      <c r="H14981" s="243">
        <f t="shared" ca="1" si="700"/>
        <v>45139</v>
      </c>
      <c r="I14981" s="244">
        <f t="shared" si="701"/>
        <v>43892</v>
      </c>
      <c r="J14981" s="244" t="str">
        <f t="shared" si="699"/>
        <v/>
      </c>
    </row>
    <row r="14982" spans="3:10" ht="12" thickBot="1" x14ac:dyDescent="0.25">
      <c r="C14982" s="254"/>
      <c r="D14982" s="254"/>
      <c r="E14982" s="255"/>
      <c r="F14982" s="256"/>
      <c r="G14982" s="257"/>
      <c r="H14982" s="243">
        <f t="shared" ca="1" si="700"/>
        <v>45139</v>
      </c>
      <c r="I14982" s="244">
        <f t="shared" si="701"/>
        <v>43892</v>
      </c>
      <c r="J14982" s="244" t="str">
        <f t="shared" ref="J14982:J15045" si="702">IF(G14982="","",IF(G14982&gt;=0,"Debitoren",IF(G14982&lt;0,"Kreditoren","")))</f>
        <v/>
      </c>
    </row>
    <row r="14983" spans="3:10" ht="12" thickBot="1" x14ac:dyDescent="0.25">
      <c r="C14983" s="254"/>
      <c r="D14983" s="254"/>
      <c r="E14983" s="255"/>
      <c r="F14983" s="256"/>
      <c r="G14983" s="257"/>
      <c r="H14983" s="243">
        <f t="shared" ref="H14983:H15046" ca="1" si="703">IF(F14983&lt;$F$2,EOMONTH($F$2,-1)+1,EOMONTH(F14983,-1)+1)</f>
        <v>45139</v>
      </c>
      <c r="I14983" s="244">
        <f t="shared" ref="I14983:I15046" si="704">IF(F14983&lt;$I$2,IF(   WEEKDAY(EOMONTH($I$2,-1)+1)=1,EOMONTH($I$2,-1)+1+1,EOMONTH($I$2,-1)+1),IF(WEEKDAY(F14983)=1,F14983+1,F14983))</f>
        <v>43892</v>
      </c>
      <c r="J14983" s="244" t="str">
        <f t="shared" si="702"/>
        <v/>
      </c>
    </row>
    <row r="14984" spans="3:10" ht="12" thickBot="1" x14ac:dyDescent="0.25">
      <c r="C14984" s="254"/>
      <c r="D14984" s="254"/>
      <c r="E14984" s="255"/>
      <c r="F14984" s="256"/>
      <c r="G14984" s="257"/>
      <c r="H14984" s="243">
        <f t="shared" ca="1" si="703"/>
        <v>45139</v>
      </c>
      <c r="I14984" s="244">
        <f t="shared" si="704"/>
        <v>43892</v>
      </c>
      <c r="J14984" s="244" t="str">
        <f t="shared" si="702"/>
        <v/>
      </c>
    </row>
    <row r="14985" spans="3:10" ht="12" thickBot="1" x14ac:dyDescent="0.25">
      <c r="C14985" s="254"/>
      <c r="D14985" s="254"/>
      <c r="E14985" s="255"/>
      <c r="F14985" s="256"/>
      <c r="G14985" s="257"/>
      <c r="H14985" s="243">
        <f t="shared" ca="1" si="703"/>
        <v>45139</v>
      </c>
      <c r="I14985" s="244">
        <f t="shared" si="704"/>
        <v>43892</v>
      </c>
      <c r="J14985" s="244" t="str">
        <f t="shared" si="702"/>
        <v/>
      </c>
    </row>
    <row r="14986" spans="3:10" ht="12" thickBot="1" x14ac:dyDescent="0.25">
      <c r="C14986" s="254"/>
      <c r="D14986" s="254"/>
      <c r="E14986" s="255"/>
      <c r="F14986" s="256"/>
      <c r="G14986" s="257"/>
      <c r="H14986" s="243">
        <f t="shared" ca="1" si="703"/>
        <v>45139</v>
      </c>
      <c r="I14986" s="244">
        <f t="shared" si="704"/>
        <v>43892</v>
      </c>
      <c r="J14986" s="244" t="str">
        <f t="shared" si="702"/>
        <v/>
      </c>
    </row>
    <row r="14987" spans="3:10" ht="12" thickBot="1" x14ac:dyDescent="0.25">
      <c r="C14987" s="254"/>
      <c r="D14987" s="254"/>
      <c r="E14987" s="255"/>
      <c r="F14987" s="256"/>
      <c r="G14987" s="257"/>
      <c r="H14987" s="243">
        <f t="shared" ca="1" si="703"/>
        <v>45139</v>
      </c>
      <c r="I14987" s="244">
        <f t="shared" si="704"/>
        <v>43892</v>
      </c>
      <c r="J14987" s="244" t="str">
        <f t="shared" si="702"/>
        <v/>
      </c>
    </row>
    <row r="14988" spans="3:10" ht="12" thickBot="1" x14ac:dyDescent="0.25">
      <c r="C14988" s="254"/>
      <c r="D14988" s="254"/>
      <c r="E14988" s="255"/>
      <c r="F14988" s="256"/>
      <c r="G14988" s="257"/>
      <c r="H14988" s="243">
        <f t="shared" ca="1" si="703"/>
        <v>45139</v>
      </c>
      <c r="I14988" s="244">
        <f t="shared" si="704"/>
        <v>43892</v>
      </c>
      <c r="J14988" s="244" t="str">
        <f t="shared" si="702"/>
        <v/>
      </c>
    </row>
    <row r="14989" spans="3:10" ht="12" thickBot="1" x14ac:dyDescent="0.25">
      <c r="C14989" s="254"/>
      <c r="D14989" s="254"/>
      <c r="E14989" s="255"/>
      <c r="F14989" s="256"/>
      <c r="G14989" s="257"/>
      <c r="H14989" s="243">
        <f t="shared" ca="1" si="703"/>
        <v>45139</v>
      </c>
      <c r="I14989" s="244">
        <f t="shared" si="704"/>
        <v>43892</v>
      </c>
      <c r="J14989" s="244" t="str">
        <f t="shared" si="702"/>
        <v/>
      </c>
    </row>
    <row r="14990" spans="3:10" ht="12" thickBot="1" x14ac:dyDescent="0.25">
      <c r="C14990" s="254"/>
      <c r="D14990" s="254"/>
      <c r="E14990" s="255"/>
      <c r="F14990" s="256"/>
      <c r="G14990" s="257"/>
      <c r="H14990" s="243">
        <f t="shared" ca="1" si="703"/>
        <v>45139</v>
      </c>
      <c r="I14990" s="244">
        <f t="shared" si="704"/>
        <v>43892</v>
      </c>
      <c r="J14990" s="244" t="str">
        <f t="shared" si="702"/>
        <v/>
      </c>
    </row>
    <row r="14991" spans="3:10" ht="12" thickBot="1" x14ac:dyDescent="0.25">
      <c r="C14991" s="254"/>
      <c r="D14991" s="254"/>
      <c r="E14991" s="255"/>
      <c r="F14991" s="256"/>
      <c r="G14991" s="257"/>
      <c r="H14991" s="243">
        <f t="shared" ca="1" si="703"/>
        <v>45139</v>
      </c>
      <c r="I14991" s="244">
        <f t="shared" si="704"/>
        <v>43892</v>
      </c>
      <c r="J14991" s="244" t="str">
        <f t="shared" si="702"/>
        <v/>
      </c>
    </row>
    <row r="14992" spans="3:10" ht="12" thickBot="1" x14ac:dyDescent="0.25">
      <c r="C14992" s="254"/>
      <c r="D14992" s="254"/>
      <c r="E14992" s="255"/>
      <c r="F14992" s="256"/>
      <c r="G14992" s="257"/>
      <c r="H14992" s="243">
        <f t="shared" ca="1" si="703"/>
        <v>45139</v>
      </c>
      <c r="I14992" s="244">
        <f t="shared" si="704"/>
        <v>43892</v>
      </c>
      <c r="J14992" s="244" t="str">
        <f t="shared" si="702"/>
        <v/>
      </c>
    </row>
    <row r="14993" spans="3:10" ht="12" thickBot="1" x14ac:dyDescent="0.25">
      <c r="C14993" s="254"/>
      <c r="D14993" s="254"/>
      <c r="E14993" s="255"/>
      <c r="F14993" s="256"/>
      <c r="G14993" s="257"/>
      <c r="H14993" s="243">
        <f t="shared" ca="1" si="703"/>
        <v>45139</v>
      </c>
      <c r="I14993" s="244">
        <f t="shared" si="704"/>
        <v>43892</v>
      </c>
      <c r="J14993" s="244" t="str">
        <f t="shared" si="702"/>
        <v/>
      </c>
    </row>
    <row r="14994" spans="3:10" ht="12" thickBot="1" x14ac:dyDescent="0.25">
      <c r="C14994" s="254"/>
      <c r="D14994" s="254"/>
      <c r="E14994" s="255"/>
      <c r="F14994" s="256"/>
      <c r="G14994" s="257"/>
      <c r="H14994" s="243">
        <f t="shared" ca="1" si="703"/>
        <v>45139</v>
      </c>
      <c r="I14994" s="244">
        <f t="shared" si="704"/>
        <v>43892</v>
      </c>
      <c r="J14994" s="244" t="str">
        <f t="shared" si="702"/>
        <v/>
      </c>
    </row>
    <row r="14995" spans="3:10" ht="12" thickBot="1" x14ac:dyDescent="0.25">
      <c r="C14995" s="254"/>
      <c r="D14995" s="254"/>
      <c r="E14995" s="255"/>
      <c r="F14995" s="256"/>
      <c r="G14995" s="257"/>
      <c r="H14995" s="243">
        <f t="shared" ca="1" si="703"/>
        <v>45139</v>
      </c>
      <c r="I14995" s="244">
        <f t="shared" si="704"/>
        <v>43892</v>
      </c>
      <c r="J14995" s="244" t="str">
        <f t="shared" si="702"/>
        <v/>
      </c>
    </row>
    <row r="14996" spans="3:10" ht="12" thickBot="1" x14ac:dyDescent="0.25">
      <c r="C14996" s="254"/>
      <c r="D14996" s="254"/>
      <c r="E14996" s="255"/>
      <c r="F14996" s="256"/>
      <c r="G14996" s="257"/>
      <c r="H14996" s="243">
        <f t="shared" ca="1" si="703"/>
        <v>45139</v>
      </c>
      <c r="I14996" s="244">
        <f t="shared" si="704"/>
        <v>43892</v>
      </c>
      <c r="J14996" s="244" t="str">
        <f t="shared" si="702"/>
        <v/>
      </c>
    </row>
    <row r="14997" spans="3:10" ht="12" thickBot="1" x14ac:dyDescent="0.25">
      <c r="C14997" s="254"/>
      <c r="D14997" s="254"/>
      <c r="E14997" s="255"/>
      <c r="F14997" s="256"/>
      <c r="G14997" s="257"/>
      <c r="H14997" s="243">
        <f t="shared" ca="1" si="703"/>
        <v>45139</v>
      </c>
      <c r="I14997" s="244">
        <f t="shared" si="704"/>
        <v>43892</v>
      </c>
      <c r="J14997" s="244" t="str">
        <f t="shared" si="702"/>
        <v/>
      </c>
    </row>
    <row r="14998" spans="3:10" ht="12" thickBot="1" x14ac:dyDescent="0.25">
      <c r="C14998" s="254"/>
      <c r="D14998" s="254"/>
      <c r="E14998" s="255"/>
      <c r="F14998" s="256"/>
      <c r="G14998" s="257"/>
      <c r="H14998" s="243">
        <f t="shared" ca="1" si="703"/>
        <v>45139</v>
      </c>
      <c r="I14998" s="244">
        <f t="shared" si="704"/>
        <v>43892</v>
      </c>
      <c r="J14998" s="244" t="str">
        <f t="shared" si="702"/>
        <v/>
      </c>
    </row>
    <row r="14999" spans="3:10" ht="12" thickBot="1" x14ac:dyDescent="0.25">
      <c r="C14999" s="254"/>
      <c r="D14999" s="254"/>
      <c r="E14999" s="255"/>
      <c r="F14999" s="256"/>
      <c r="G14999" s="257"/>
      <c r="H14999" s="243">
        <f t="shared" ca="1" si="703"/>
        <v>45139</v>
      </c>
      <c r="I14999" s="244">
        <f t="shared" si="704"/>
        <v>43892</v>
      </c>
      <c r="J14999" s="244" t="str">
        <f t="shared" si="702"/>
        <v/>
      </c>
    </row>
    <row r="15000" spans="3:10" ht="12" thickBot="1" x14ac:dyDescent="0.25">
      <c r="C15000" s="254"/>
      <c r="D15000" s="254"/>
      <c r="E15000" s="255"/>
      <c r="F15000" s="256"/>
      <c r="G15000" s="257"/>
      <c r="H15000" s="243">
        <f t="shared" ca="1" si="703"/>
        <v>45139</v>
      </c>
      <c r="I15000" s="244">
        <f t="shared" si="704"/>
        <v>43892</v>
      </c>
      <c r="J15000" s="244" t="str">
        <f t="shared" si="702"/>
        <v/>
      </c>
    </row>
    <row r="15001" spans="3:10" ht="12" thickBot="1" x14ac:dyDescent="0.25">
      <c r="C15001" s="254"/>
      <c r="D15001" s="254"/>
      <c r="E15001" s="255"/>
      <c r="F15001" s="256"/>
      <c r="G15001" s="257"/>
      <c r="H15001" s="243">
        <f t="shared" ca="1" si="703"/>
        <v>45139</v>
      </c>
      <c r="I15001" s="244">
        <f t="shared" si="704"/>
        <v>43892</v>
      </c>
      <c r="J15001" s="244" t="str">
        <f t="shared" si="702"/>
        <v/>
      </c>
    </row>
    <row r="15002" spans="3:10" ht="12" thickBot="1" x14ac:dyDescent="0.25">
      <c r="C15002" s="254"/>
      <c r="D15002" s="254"/>
      <c r="E15002" s="255"/>
      <c r="F15002" s="256"/>
      <c r="G15002" s="257"/>
      <c r="H15002" s="243">
        <f t="shared" ca="1" si="703"/>
        <v>45139</v>
      </c>
      <c r="I15002" s="244">
        <f t="shared" si="704"/>
        <v>43892</v>
      </c>
      <c r="J15002" s="244" t="str">
        <f t="shared" si="702"/>
        <v/>
      </c>
    </row>
    <row r="15003" spans="3:10" ht="12" thickBot="1" x14ac:dyDescent="0.25">
      <c r="C15003" s="254"/>
      <c r="D15003" s="254"/>
      <c r="E15003" s="255"/>
      <c r="F15003" s="256"/>
      <c r="G15003" s="257"/>
      <c r="H15003" s="243">
        <f t="shared" ca="1" si="703"/>
        <v>45139</v>
      </c>
      <c r="I15003" s="244">
        <f t="shared" si="704"/>
        <v>43892</v>
      </c>
      <c r="J15003" s="244" t="str">
        <f t="shared" si="702"/>
        <v/>
      </c>
    </row>
    <row r="15004" spans="3:10" ht="12" thickBot="1" x14ac:dyDescent="0.25">
      <c r="C15004" s="254"/>
      <c r="D15004" s="254"/>
      <c r="E15004" s="255"/>
      <c r="F15004" s="256"/>
      <c r="G15004" s="257"/>
      <c r="H15004" s="243">
        <f t="shared" ca="1" si="703"/>
        <v>45139</v>
      </c>
      <c r="I15004" s="244">
        <f t="shared" si="704"/>
        <v>43892</v>
      </c>
      <c r="J15004" s="244" t="str">
        <f t="shared" si="702"/>
        <v/>
      </c>
    </row>
    <row r="15005" spans="3:10" ht="12" thickBot="1" x14ac:dyDescent="0.25">
      <c r="C15005" s="254"/>
      <c r="D15005" s="254"/>
      <c r="E15005" s="255"/>
      <c r="F15005" s="256"/>
      <c r="G15005" s="257"/>
      <c r="H15005" s="243">
        <f t="shared" ca="1" si="703"/>
        <v>45139</v>
      </c>
      <c r="I15005" s="244">
        <f t="shared" si="704"/>
        <v>43892</v>
      </c>
      <c r="J15005" s="244" t="str">
        <f t="shared" si="702"/>
        <v/>
      </c>
    </row>
    <row r="15006" spans="3:10" ht="12" thickBot="1" x14ac:dyDescent="0.25">
      <c r="C15006" s="254"/>
      <c r="D15006" s="254"/>
      <c r="E15006" s="255"/>
      <c r="F15006" s="256"/>
      <c r="G15006" s="257"/>
      <c r="H15006" s="243">
        <f t="shared" ca="1" si="703"/>
        <v>45139</v>
      </c>
      <c r="I15006" s="244">
        <f t="shared" si="704"/>
        <v>43892</v>
      </c>
      <c r="J15006" s="244" t="str">
        <f t="shared" si="702"/>
        <v/>
      </c>
    </row>
    <row r="15007" spans="3:10" ht="12" thickBot="1" x14ac:dyDescent="0.25">
      <c r="C15007" s="254"/>
      <c r="D15007" s="254"/>
      <c r="E15007" s="255"/>
      <c r="F15007" s="256"/>
      <c r="G15007" s="257"/>
      <c r="H15007" s="243">
        <f t="shared" ca="1" si="703"/>
        <v>45139</v>
      </c>
      <c r="I15007" s="244">
        <f t="shared" si="704"/>
        <v>43892</v>
      </c>
      <c r="J15007" s="244" t="str">
        <f t="shared" si="702"/>
        <v/>
      </c>
    </row>
    <row r="15008" spans="3:10" ht="12" thickBot="1" x14ac:dyDescent="0.25">
      <c r="C15008" s="254"/>
      <c r="D15008" s="254"/>
      <c r="E15008" s="255"/>
      <c r="F15008" s="256"/>
      <c r="G15008" s="257"/>
      <c r="H15008" s="243">
        <f t="shared" ca="1" si="703"/>
        <v>45139</v>
      </c>
      <c r="I15008" s="244">
        <f t="shared" si="704"/>
        <v>43892</v>
      </c>
      <c r="J15008" s="244" t="str">
        <f t="shared" si="702"/>
        <v/>
      </c>
    </row>
    <row r="15009" spans="3:10" ht="12" thickBot="1" x14ac:dyDescent="0.25">
      <c r="C15009" s="254"/>
      <c r="D15009" s="254"/>
      <c r="E15009" s="255"/>
      <c r="F15009" s="256"/>
      <c r="G15009" s="257"/>
      <c r="H15009" s="243">
        <f t="shared" ca="1" si="703"/>
        <v>45139</v>
      </c>
      <c r="I15009" s="244">
        <f t="shared" si="704"/>
        <v>43892</v>
      </c>
      <c r="J15009" s="244" t="str">
        <f t="shared" si="702"/>
        <v/>
      </c>
    </row>
    <row r="15010" spans="3:10" ht="12" thickBot="1" x14ac:dyDescent="0.25">
      <c r="C15010" s="254"/>
      <c r="D15010" s="254"/>
      <c r="E15010" s="255"/>
      <c r="F15010" s="256"/>
      <c r="G15010" s="257"/>
      <c r="H15010" s="243">
        <f t="shared" ca="1" si="703"/>
        <v>45139</v>
      </c>
      <c r="I15010" s="244">
        <f t="shared" si="704"/>
        <v>43892</v>
      </c>
      <c r="J15010" s="244" t="str">
        <f t="shared" si="702"/>
        <v/>
      </c>
    </row>
    <row r="15011" spans="3:10" ht="12" thickBot="1" x14ac:dyDescent="0.25">
      <c r="C15011" s="254"/>
      <c r="D15011" s="254"/>
      <c r="E15011" s="255"/>
      <c r="F15011" s="256"/>
      <c r="G15011" s="257"/>
      <c r="H15011" s="243">
        <f t="shared" ca="1" si="703"/>
        <v>45139</v>
      </c>
      <c r="I15011" s="244">
        <f t="shared" si="704"/>
        <v>43892</v>
      </c>
      <c r="J15011" s="244" t="str">
        <f t="shared" si="702"/>
        <v/>
      </c>
    </row>
    <row r="15012" spans="3:10" ht="12" thickBot="1" x14ac:dyDescent="0.25">
      <c r="C15012" s="254"/>
      <c r="D15012" s="254"/>
      <c r="E15012" s="255"/>
      <c r="F15012" s="256"/>
      <c r="G15012" s="257"/>
      <c r="H15012" s="243">
        <f t="shared" ca="1" si="703"/>
        <v>45139</v>
      </c>
      <c r="I15012" s="244">
        <f t="shared" si="704"/>
        <v>43892</v>
      </c>
      <c r="J15012" s="244" t="str">
        <f t="shared" si="702"/>
        <v/>
      </c>
    </row>
    <row r="15013" spans="3:10" ht="12" thickBot="1" x14ac:dyDescent="0.25">
      <c r="C15013" s="254"/>
      <c r="D15013" s="254"/>
      <c r="E15013" s="255"/>
      <c r="F15013" s="256"/>
      <c r="G15013" s="257"/>
      <c r="H15013" s="243">
        <f t="shared" ca="1" si="703"/>
        <v>45139</v>
      </c>
      <c r="I15013" s="244">
        <f t="shared" si="704"/>
        <v>43892</v>
      </c>
      <c r="J15013" s="244" t="str">
        <f t="shared" si="702"/>
        <v/>
      </c>
    </row>
    <row r="15014" spans="3:10" ht="12" thickBot="1" x14ac:dyDescent="0.25">
      <c r="C15014" s="254"/>
      <c r="D15014" s="254"/>
      <c r="E15014" s="255"/>
      <c r="F15014" s="256"/>
      <c r="G15014" s="257"/>
      <c r="H15014" s="243">
        <f t="shared" ca="1" si="703"/>
        <v>45139</v>
      </c>
      <c r="I15014" s="244">
        <f t="shared" si="704"/>
        <v>43892</v>
      </c>
      <c r="J15014" s="244" t="str">
        <f t="shared" si="702"/>
        <v/>
      </c>
    </row>
    <row r="15015" spans="3:10" ht="12" thickBot="1" x14ac:dyDescent="0.25">
      <c r="C15015" s="254"/>
      <c r="D15015" s="254"/>
      <c r="E15015" s="255"/>
      <c r="F15015" s="256"/>
      <c r="G15015" s="257"/>
      <c r="H15015" s="243">
        <f t="shared" ca="1" si="703"/>
        <v>45139</v>
      </c>
      <c r="I15015" s="244">
        <f t="shared" si="704"/>
        <v>43892</v>
      </c>
      <c r="J15015" s="244" t="str">
        <f t="shared" si="702"/>
        <v/>
      </c>
    </row>
    <row r="15016" spans="3:10" ht="12" thickBot="1" x14ac:dyDescent="0.25">
      <c r="C15016" s="254"/>
      <c r="D15016" s="254"/>
      <c r="E15016" s="255"/>
      <c r="F15016" s="256"/>
      <c r="G15016" s="257"/>
      <c r="H15016" s="243">
        <f t="shared" ca="1" si="703"/>
        <v>45139</v>
      </c>
      <c r="I15016" s="244">
        <f t="shared" si="704"/>
        <v>43892</v>
      </c>
      <c r="J15016" s="244" t="str">
        <f t="shared" si="702"/>
        <v/>
      </c>
    </row>
    <row r="15017" spans="3:10" ht="12" thickBot="1" x14ac:dyDescent="0.25">
      <c r="C15017" s="254"/>
      <c r="D15017" s="254"/>
      <c r="E15017" s="255"/>
      <c r="F15017" s="256"/>
      <c r="G15017" s="257"/>
      <c r="H15017" s="243">
        <f t="shared" ca="1" si="703"/>
        <v>45139</v>
      </c>
      <c r="I15017" s="244">
        <f t="shared" si="704"/>
        <v>43892</v>
      </c>
      <c r="J15017" s="244" t="str">
        <f t="shared" si="702"/>
        <v/>
      </c>
    </row>
    <row r="15018" spans="3:10" ht="12" thickBot="1" x14ac:dyDescent="0.25">
      <c r="C15018" s="254"/>
      <c r="D15018" s="254"/>
      <c r="E15018" s="255"/>
      <c r="F15018" s="256"/>
      <c r="G15018" s="257"/>
      <c r="H15018" s="243">
        <f t="shared" ca="1" si="703"/>
        <v>45139</v>
      </c>
      <c r="I15018" s="244">
        <f t="shared" si="704"/>
        <v>43892</v>
      </c>
      <c r="J15018" s="244" t="str">
        <f t="shared" si="702"/>
        <v/>
      </c>
    </row>
    <row r="15019" spans="3:10" ht="12" thickBot="1" x14ac:dyDescent="0.25">
      <c r="C15019" s="254"/>
      <c r="D15019" s="254"/>
      <c r="E15019" s="255"/>
      <c r="F15019" s="256"/>
      <c r="G15019" s="257"/>
      <c r="H15019" s="243">
        <f t="shared" ca="1" si="703"/>
        <v>45139</v>
      </c>
      <c r="I15019" s="244">
        <f t="shared" si="704"/>
        <v>43892</v>
      </c>
      <c r="J15019" s="244" t="str">
        <f t="shared" si="702"/>
        <v/>
      </c>
    </row>
    <row r="15020" spans="3:10" ht="12" thickBot="1" x14ac:dyDescent="0.25">
      <c r="C15020" s="254"/>
      <c r="D15020" s="254"/>
      <c r="E15020" s="255"/>
      <c r="F15020" s="256"/>
      <c r="G15020" s="257"/>
      <c r="H15020" s="243">
        <f t="shared" ca="1" si="703"/>
        <v>45139</v>
      </c>
      <c r="I15020" s="244">
        <f t="shared" si="704"/>
        <v>43892</v>
      </c>
      <c r="J15020" s="244" t="str">
        <f t="shared" si="702"/>
        <v/>
      </c>
    </row>
    <row r="15021" spans="3:10" ht="12" thickBot="1" x14ac:dyDescent="0.25">
      <c r="C15021" s="254"/>
      <c r="D15021" s="254"/>
      <c r="E15021" s="255"/>
      <c r="F15021" s="256"/>
      <c r="G15021" s="257"/>
      <c r="H15021" s="243">
        <f t="shared" ca="1" si="703"/>
        <v>45139</v>
      </c>
      <c r="I15021" s="244">
        <f t="shared" si="704"/>
        <v>43892</v>
      </c>
      <c r="J15021" s="244" t="str">
        <f t="shared" si="702"/>
        <v/>
      </c>
    </row>
    <row r="15022" spans="3:10" ht="12" thickBot="1" x14ac:dyDescent="0.25">
      <c r="C15022" s="254"/>
      <c r="D15022" s="254"/>
      <c r="E15022" s="255"/>
      <c r="F15022" s="256"/>
      <c r="G15022" s="257"/>
      <c r="H15022" s="243">
        <f t="shared" ca="1" si="703"/>
        <v>45139</v>
      </c>
      <c r="I15022" s="244">
        <f t="shared" si="704"/>
        <v>43892</v>
      </c>
      <c r="J15022" s="244" t="str">
        <f t="shared" si="702"/>
        <v/>
      </c>
    </row>
    <row r="15023" spans="3:10" ht="12" thickBot="1" x14ac:dyDescent="0.25">
      <c r="C15023" s="254"/>
      <c r="D15023" s="254"/>
      <c r="E15023" s="255"/>
      <c r="F15023" s="256"/>
      <c r="G15023" s="257"/>
      <c r="H15023" s="243">
        <f t="shared" ca="1" si="703"/>
        <v>45139</v>
      </c>
      <c r="I15023" s="244">
        <f t="shared" si="704"/>
        <v>43892</v>
      </c>
      <c r="J15023" s="244" t="str">
        <f t="shared" si="702"/>
        <v/>
      </c>
    </row>
    <row r="15024" spans="3:10" ht="12" thickBot="1" x14ac:dyDescent="0.25">
      <c r="C15024" s="254"/>
      <c r="D15024" s="254"/>
      <c r="E15024" s="255"/>
      <c r="F15024" s="256"/>
      <c r="G15024" s="257"/>
      <c r="H15024" s="243">
        <f t="shared" ca="1" si="703"/>
        <v>45139</v>
      </c>
      <c r="I15024" s="244">
        <f t="shared" si="704"/>
        <v>43892</v>
      </c>
      <c r="J15024" s="244" t="str">
        <f t="shared" si="702"/>
        <v/>
      </c>
    </row>
    <row r="15025" spans="3:10" ht="12" thickBot="1" x14ac:dyDescent="0.25">
      <c r="C15025" s="254"/>
      <c r="D15025" s="254"/>
      <c r="E15025" s="255"/>
      <c r="F15025" s="256"/>
      <c r="G15025" s="257"/>
      <c r="H15025" s="243">
        <f t="shared" ca="1" si="703"/>
        <v>45139</v>
      </c>
      <c r="I15025" s="244">
        <f t="shared" si="704"/>
        <v>43892</v>
      </c>
      <c r="J15025" s="244" t="str">
        <f t="shared" si="702"/>
        <v/>
      </c>
    </row>
    <row r="15026" spans="3:10" ht="12" thickBot="1" x14ac:dyDescent="0.25">
      <c r="C15026" s="254"/>
      <c r="D15026" s="254"/>
      <c r="E15026" s="255"/>
      <c r="F15026" s="256"/>
      <c r="G15026" s="257"/>
      <c r="H15026" s="243">
        <f t="shared" ca="1" si="703"/>
        <v>45139</v>
      </c>
      <c r="I15026" s="244">
        <f t="shared" si="704"/>
        <v>43892</v>
      </c>
      <c r="J15026" s="244" t="str">
        <f t="shared" si="702"/>
        <v/>
      </c>
    </row>
    <row r="15027" spans="3:10" ht="12" thickBot="1" x14ac:dyDescent="0.25">
      <c r="C15027" s="254"/>
      <c r="D15027" s="254"/>
      <c r="E15027" s="255"/>
      <c r="F15027" s="256"/>
      <c r="G15027" s="257"/>
      <c r="H15027" s="243">
        <f t="shared" ca="1" si="703"/>
        <v>45139</v>
      </c>
      <c r="I15027" s="244">
        <f t="shared" si="704"/>
        <v>43892</v>
      </c>
      <c r="J15027" s="244" t="str">
        <f t="shared" si="702"/>
        <v/>
      </c>
    </row>
    <row r="15028" spans="3:10" ht="12" thickBot="1" x14ac:dyDescent="0.25">
      <c r="C15028" s="254"/>
      <c r="D15028" s="254"/>
      <c r="E15028" s="255"/>
      <c r="F15028" s="256"/>
      <c r="G15028" s="257"/>
      <c r="H15028" s="243">
        <f t="shared" ca="1" si="703"/>
        <v>45139</v>
      </c>
      <c r="I15028" s="244">
        <f t="shared" si="704"/>
        <v>43892</v>
      </c>
      <c r="J15028" s="244" t="str">
        <f t="shared" si="702"/>
        <v/>
      </c>
    </row>
    <row r="15029" spans="3:10" ht="12" thickBot="1" x14ac:dyDescent="0.25">
      <c r="C15029" s="254"/>
      <c r="D15029" s="254"/>
      <c r="E15029" s="255"/>
      <c r="F15029" s="256"/>
      <c r="G15029" s="257"/>
      <c r="H15029" s="243">
        <f t="shared" ca="1" si="703"/>
        <v>45139</v>
      </c>
      <c r="I15029" s="244">
        <f t="shared" si="704"/>
        <v>43892</v>
      </c>
      <c r="J15029" s="244" t="str">
        <f t="shared" si="702"/>
        <v/>
      </c>
    </row>
    <row r="15030" spans="3:10" ht="12" thickBot="1" x14ac:dyDescent="0.25">
      <c r="C15030" s="254"/>
      <c r="D15030" s="254"/>
      <c r="E15030" s="255"/>
      <c r="F15030" s="256"/>
      <c r="G15030" s="257"/>
      <c r="H15030" s="243">
        <f t="shared" ca="1" si="703"/>
        <v>45139</v>
      </c>
      <c r="I15030" s="244">
        <f t="shared" si="704"/>
        <v>43892</v>
      </c>
      <c r="J15030" s="244" t="str">
        <f t="shared" si="702"/>
        <v/>
      </c>
    </row>
    <row r="15031" spans="3:10" ht="12" thickBot="1" x14ac:dyDescent="0.25">
      <c r="C15031" s="254"/>
      <c r="D15031" s="254"/>
      <c r="E15031" s="255"/>
      <c r="F15031" s="256"/>
      <c r="G15031" s="257"/>
      <c r="H15031" s="243">
        <f t="shared" ca="1" si="703"/>
        <v>45139</v>
      </c>
      <c r="I15031" s="244">
        <f t="shared" si="704"/>
        <v>43892</v>
      </c>
      <c r="J15031" s="244" t="str">
        <f t="shared" si="702"/>
        <v/>
      </c>
    </row>
    <row r="15032" spans="3:10" ht="12" thickBot="1" x14ac:dyDescent="0.25">
      <c r="C15032" s="254"/>
      <c r="D15032" s="254"/>
      <c r="E15032" s="255"/>
      <c r="F15032" s="256"/>
      <c r="G15032" s="257"/>
      <c r="H15032" s="243">
        <f t="shared" ca="1" si="703"/>
        <v>45139</v>
      </c>
      <c r="I15032" s="244">
        <f t="shared" si="704"/>
        <v>43892</v>
      </c>
      <c r="J15032" s="244" t="str">
        <f t="shared" si="702"/>
        <v/>
      </c>
    </row>
    <row r="15033" spans="3:10" ht="12" thickBot="1" x14ac:dyDescent="0.25">
      <c r="C15033" s="254"/>
      <c r="D15033" s="254"/>
      <c r="E15033" s="255"/>
      <c r="F15033" s="256"/>
      <c r="G15033" s="257"/>
      <c r="H15033" s="243">
        <f t="shared" ca="1" si="703"/>
        <v>45139</v>
      </c>
      <c r="I15033" s="244">
        <f t="shared" si="704"/>
        <v>43892</v>
      </c>
      <c r="J15033" s="244" t="str">
        <f t="shared" si="702"/>
        <v/>
      </c>
    </row>
    <row r="15034" spans="3:10" ht="12" thickBot="1" x14ac:dyDescent="0.25">
      <c r="C15034" s="254"/>
      <c r="D15034" s="254"/>
      <c r="E15034" s="255"/>
      <c r="F15034" s="256"/>
      <c r="G15034" s="257"/>
      <c r="H15034" s="243">
        <f t="shared" ca="1" si="703"/>
        <v>45139</v>
      </c>
      <c r="I15034" s="244">
        <f t="shared" si="704"/>
        <v>43892</v>
      </c>
      <c r="J15034" s="244" t="str">
        <f t="shared" si="702"/>
        <v/>
      </c>
    </row>
    <row r="15035" spans="3:10" ht="12" thickBot="1" x14ac:dyDescent="0.25">
      <c r="C15035" s="254"/>
      <c r="D15035" s="254"/>
      <c r="E15035" s="255"/>
      <c r="F15035" s="256"/>
      <c r="G15035" s="257"/>
      <c r="H15035" s="243">
        <f t="shared" ca="1" si="703"/>
        <v>45139</v>
      </c>
      <c r="I15035" s="244">
        <f t="shared" si="704"/>
        <v>43892</v>
      </c>
      <c r="J15035" s="244" t="str">
        <f t="shared" si="702"/>
        <v/>
      </c>
    </row>
    <row r="15036" spans="3:10" ht="12" thickBot="1" x14ac:dyDescent="0.25">
      <c r="C15036" s="254"/>
      <c r="D15036" s="254"/>
      <c r="E15036" s="255"/>
      <c r="F15036" s="256"/>
      <c r="G15036" s="257"/>
      <c r="H15036" s="243">
        <f t="shared" ca="1" si="703"/>
        <v>45139</v>
      </c>
      <c r="I15036" s="244">
        <f t="shared" si="704"/>
        <v>43892</v>
      </c>
      <c r="J15036" s="244" t="str">
        <f t="shared" si="702"/>
        <v/>
      </c>
    </row>
    <row r="15037" spans="3:10" ht="12" thickBot="1" x14ac:dyDescent="0.25">
      <c r="C15037" s="254"/>
      <c r="D15037" s="254"/>
      <c r="E15037" s="255"/>
      <c r="F15037" s="256"/>
      <c r="G15037" s="257"/>
      <c r="H15037" s="243">
        <f t="shared" ca="1" si="703"/>
        <v>45139</v>
      </c>
      <c r="I15037" s="244">
        <f t="shared" si="704"/>
        <v>43892</v>
      </c>
      <c r="J15037" s="244" t="str">
        <f t="shared" si="702"/>
        <v/>
      </c>
    </row>
    <row r="15038" spans="3:10" ht="12" thickBot="1" x14ac:dyDescent="0.25">
      <c r="C15038" s="254"/>
      <c r="D15038" s="254"/>
      <c r="E15038" s="255"/>
      <c r="F15038" s="256"/>
      <c r="G15038" s="257"/>
      <c r="H15038" s="243">
        <f t="shared" ca="1" si="703"/>
        <v>45139</v>
      </c>
      <c r="I15038" s="244">
        <f t="shared" si="704"/>
        <v>43892</v>
      </c>
      <c r="J15038" s="244" t="str">
        <f t="shared" si="702"/>
        <v/>
      </c>
    </row>
    <row r="15039" spans="3:10" ht="12" thickBot="1" x14ac:dyDescent="0.25">
      <c r="C15039" s="254"/>
      <c r="D15039" s="254"/>
      <c r="E15039" s="255"/>
      <c r="F15039" s="256"/>
      <c r="G15039" s="257"/>
      <c r="H15039" s="243">
        <f t="shared" ca="1" si="703"/>
        <v>45139</v>
      </c>
      <c r="I15039" s="244">
        <f t="shared" si="704"/>
        <v>43892</v>
      </c>
      <c r="J15039" s="244" t="str">
        <f t="shared" si="702"/>
        <v/>
      </c>
    </row>
    <row r="15040" spans="3:10" ht="12" thickBot="1" x14ac:dyDescent="0.25">
      <c r="C15040" s="254"/>
      <c r="D15040" s="254"/>
      <c r="E15040" s="255"/>
      <c r="F15040" s="256"/>
      <c r="G15040" s="257"/>
      <c r="H15040" s="243">
        <f t="shared" ca="1" si="703"/>
        <v>45139</v>
      </c>
      <c r="I15040" s="244">
        <f t="shared" si="704"/>
        <v>43892</v>
      </c>
      <c r="J15040" s="244" t="str">
        <f t="shared" si="702"/>
        <v/>
      </c>
    </row>
    <row r="15041" spans="3:10" ht="12" thickBot="1" x14ac:dyDescent="0.25">
      <c r="C15041" s="254"/>
      <c r="D15041" s="254"/>
      <c r="E15041" s="255"/>
      <c r="F15041" s="256"/>
      <c r="G15041" s="257"/>
      <c r="H15041" s="243">
        <f t="shared" ca="1" si="703"/>
        <v>45139</v>
      </c>
      <c r="I15041" s="244">
        <f t="shared" si="704"/>
        <v>43892</v>
      </c>
      <c r="J15041" s="244" t="str">
        <f t="shared" si="702"/>
        <v/>
      </c>
    </row>
    <row r="15042" spans="3:10" ht="12" thickBot="1" x14ac:dyDescent="0.25">
      <c r="C15042" s="254"/>
      <c r="D15042" s="254"/>
      <c r="E15042" s="255"/>
      <c r="F15042" s="256"/>
      <c r="G15042" s="257"/>
      <c r="H15042" s="243">
        <f t="shared" ca="1" si="703"/>
        <v>45139</v>
      </c>
      <c r="I15042" s="244">
        <f t="shared" si="704"/>
        <v>43892</v>
      </c>
      <c r="J15042" s="244" t="str">
        <f t="shared" si="702"/>
        <v/>
      </c>
    </row>
    <row r="15043" spans="3:10" ht="12" thickBot="1" x14ac:dyDescent="0.25">
      <c r="C15043" s="254"/>
      <c r="D15043" s="254"/>
      <c r="E15043" s="255"/>
      <c r="F15043" s="256"/>
      <c r="G15043" s="257"/>
      <c r="H15043" s="243">
        <f t="shared" ca="1" si="703"/>
        <v>45139</v>
      </c>
      <c r="I15043" s="244">
        <f t="shared" si="704"/>
        <v>43892</v>
      </c>
      <c r="J15043" s="244" t="str">
        <f t="shared" si="702"/>
        <v/>
      </c>
    </row>
    <row r="15044" spans="3:10" ht="12" thickBot="1" x14ac:dyDescent="0.25">
      <c r="C15044" s="254"/>
      <c r="D15044" s="254"/>
      <c r="E15044" s="255"/>
      <c r="F15044" s="256"/>
      <c r="G15044" s="257"/>
      <c r="H15044" s="243">
        <f t="shared" ca="1" si="703"/>
        <v>45139</v>
      </c>
      <c r="I15044" s="244">
        <f t="shared" si="704"/>
        <v>43892</v>
      </c>
      <c r="J15044" s="244" t="str">
        <f t="shared" si="702"/>
        <v/>
      </c>
    </row>
    <row r="15045" spans="3:10" ht="12" thickBot="1" x14ac:dyDescent="0.25">
      <c r="C15045" s="254"/>
      <c r="D15045" s="254"/>
      <c r="E15045" s="255"/>
      <c r="F15045" s="256"/>
      <c r="G15045" s="257"/>
      <c r="H15045" s="243">
        <f t="shared" ca="1" si="703"/>
        <v>45139</v>
      </c>
      <c r="I15045" s="244">
        <f t="shared" si="704"/>
        <v>43892</v>
      </c>
      <c r="J15045" s="244" t="str">
        <f t="shared" si="702"/>
        <v/>
      </c>
    </row>
    <row r="15046" spans="3:10" ht="12" thickBot="1" x14ac:dyDescent="0.25">
      <c r="C15046" s="254"/>
      <c r="D15046" s="254"/>
      <c r="E15046" s="255"/>
      <c r="F15046" s="256"/>
      <c r="G15046" s="257"/>
      <c r="H15046" s="243">
        <f t="shared" ca="1" si="703"/>
        <v>45139</v>
      </c>
      <c r="I15046" s="244">
        <f t="shared" si="704"/>
        <v>43892</v>
      </c>
      <c r="J15046" s="244" t="str">
        <f t="shared" ref="J15046:J15109" si="705">IF(G15046="","",IF(G15046&gt;=0,"Debitoren",IF(G15046&lt;0,"Kreditoren","")))</f>
        <v/>
      </c>
    </row>
    <row r="15047" spans="3:10" ht="12" thickBot="1" x14ac:dyDescent="0.25">
      <c r="C15047" s="254"/>
      <c r="D15047" s="254"/>
      <c r="E15047" s="255"/>
      <c r="F15047" s="256"/>
      <c r="G15047" s="257"/>
      <c r="H15047" s="243">
        <f t="shared" ref="H15047:H15110" ca="1" si="706">IF(F15047&lt;$F$2,EOMONTH($F$2,-1)+1,EOMONTH(F15047,-1)+1)</f>
        <v>45139</v>
      </c>
      <c r="I15047" s="244">
        <f t="shared" ref="I15047:I15110" si="707">IF(F15047&lt;$I$2,IF(   WEEKDAY(EOMONTH($I$2,-1)+1)=1,EOMONTH($I$2,-1)+1+1,EOMONTH($I$2,-1)+1),IF(WEEKDAY(F15047)=1,F15047+1,F15047))</f>
        <v>43892</v>
      </c>
      <c r="J15047" s="244" t="str">
        <f t="shared" si="705"/>
        <v/>
      </c>
    </row>
    <row r="15048" spans="3:10" ht="12" thickBot="1" x14ac:dyDescent="0.25">
      <c r="C15048" s="254"/>
      <c r="D15048" s="254"/>
      <c r="E15048" s="255"/>
      <c r="F15048" s="256"/>
      <c r="G15048" s="257"/>
      <c r="H15048" s="243">
        <f t="shared" ca="1" si="706"/>
        <v>45139</v>
      </c>
      <c r="I15048" s="244">
        <f t="shared" si="707"/>
        <v>43892</v>
      </c>
      <c r="J15048" s="244" t="str">
        <f t="shared" si="705"/>
        <v/>
      </c>
    </row>
    <row r="15049" spans="3:10" ht="12" thickBot="1" x14ac:dyDescent="0.25">
      <c r="C15049" s="254"/>
      <c r="D15049" s="254"/>
      <c r="E15049" s="255"/>
      <c r="F15049" s="256"/>
      <c r="G15049" s="257"/>
      <c r="H15049" s="243">
        <f t="shared" ca="1" si="706"/>
        <v>45139</v>
      </c>
      <c r="I15049" s="244">
        <f t="shared" si="707"/>
        <v>43892</v>
      </c>
      <c r="J15049" s="244" t="str">
        <f t="shared" si="705"/>
        <v/>
      </c>
    </row>
    <row r="15050" spans="3:10" ht="12" thickBot="1" x14ac:dyDescent="0.25">
      <c r="C15050" s="254"/>
      <c r="D15050" s="254"/>
      <c r="E15050" s="255"/>
      <c r="F15050" s="256"/>
      <c r="G15050" s="257"/>
      <c r="H15050" s="243">
        <f t="shared" ca="1" si="706"/>
        <v>45139</v>
      </c>
      <c r="I15050" s="244">
        <f t="shared" si="707"/>
        <v>43892</v>
      </c>
      <c r="J15050" s="244" t="str">
        <f t="shared" si="705"/>
        <v/>
      </c>
    </row>
    <row r="15051" spans="3:10" ht="12" thickBot="1" x14ac:dyDescent="0.25">
      <c r="C15051" s="254"/>
      <c r="D15051" s="254"/>
      <c r="E15051" s="255"/>
      <c r="F15051" s="256"/>
      <c r="G15051" s="257"/>
      <c r="H15051" s="243">
        <f t="shared" ca="1" si="706"/>
        <v>45139</v>
      </c>
      <c r="I15051" s="244">
        <f t="shared" si="707"/>
        <v>43892</v>
      </c>
      <c r="J15051" s="244" t="str">
        <f t="shared" si="705"/>
        <v/>
      </c>
    </row>
    <row r="15052" spans="3:10" ht="12" thickBot="1" x14ac:dyDescent="0.25">
      <c r="C15052" s="254"/>
      <c r="D15052" s="254"/>
      <c r="E15052" s="255"/>
      <c r="F15052" s="256"/>
      <c r="G15052" s="257"/>
      <c r="H15052" s="243">
        <f t="shared" ca="1" si="706"/>
        <v>45139</v>
      </c>
      <c r="I15052" s="244">
        <f t="shared" si="707"/>
        <v>43892</v>
      </c>
      <c r="J15052" s="244" t="str">
        <f t="shared" si="705"/>
        <v/>
      </c>
    </row>
    <row r="15053" spans="3:10" ht="12" thickBot="1" x14ac:dyDescent="0.25">
      <c r="C15053" s="254"/>
      <c r="D15053" s="254"/>
      <c r="E15053" s="255"/>
      <c r="F15053" s="256"/>
      <c r="G15053" s="257"/>
      <c r="H15053" s="243">
        <f t="shared" ca="1" si="706"/>
        <v>45139</v>
      </c>
      <c r="I15053" s="244">
        <f t="shared" si="707"/>
        <v>43892</v>
      </c>
      <c r="J15053" s="244" t="str">
        <f t="shared" si="705"/>
        <v/>
      </c>
    </row>
    <row r="15054" spans="3:10" ht="12" thickBot="1" x14ac:dyDescent="0.25">
      <c r="C15054" s="254"/>
      <c r="D15054" s="254"/>
      <c r="E15054" s="255"/>
      <c r="F15054" s="256"/>
      <c r="G15054" s="257"/>
      <c r="H15054" s="243">
        <f t="shared" ca="1" si="706"/>
        <v>45139</v>
      </c>
      <c r="I15054" s="244">
        <f t="shared" si="707"/>
        <v>43892</v>
      </c>
      <c r="J15054" s="244" t="str">
        <f t="shared" si="705"/>
        <v/>
      </c>
    </row>
    <row r="15055" spans="3:10" ht="12" thickBot="1" x14ac:dyDescent="0.25">
      <c r="C15055" s="254"/>
      <c r="D15055" s="254"/>
      <c r="E15055" s="255"/>
      <c r="F15055" s="256"/>
      <c r="G15055" s="257"/>
      <c r="H15055" s="243">
        <f t="shared" ca="1" si="706"/>
        <v>45139</v>
      </c>
      <c r="I15055" s="244">
        <f t="shared" si="707"/>
        <v>43892</v>
      </c>
      <c r="J15055" s="244" t="str">
        <f t="shared" si="705"/>
        <v/>
      </c>
    </row>
    <row r="15056" spans="3:10" ht="12" thickBot="1" x14ac:dyDescent="0.25">
      <c r="C15056" s="254"/>
      <c r="D15056" s="254"/>
      <c r="E15056" s="255"/>
      <c r="F15056" s="256"/>
      <c r="G15056" s="257"/>
      <c r="H15056" s="243">
        <f t="shared" ca="1" si="706"/>
        <v>45139</v>
      </c>
      <c r="I15056" s="244">
        <f t="shared" si="707"/>
        <v>43892</v>
      </c>
      <c r="J15056" s="244" t="str">
        <f t="shared" si="705"/>
        <v/>
      </c>
    </row>
    <row r="15057" spans="3:10" ht="12" thickBot="1" x14ac:dyDescent="0.25">
      <c r="C15057" s="254"/>
      <c r="D15057" s="254"/>
      <c r="E15057" s="255"/>
      <c r="F15057" s="256"/>
      <c r="G15057" s="257"/>
      <c r="H15057" s="243">
        <f t="shared" ca="1" si="706"/>
        <v>45139</v>
      </c>
      <c r="I15057" s="244">
        <f t="shared" si="707"/>
        <v>43892</v>
      </c>
      <c r="J15057" s="244" t="str">
        <f t="shared" si="705"/>
        <v/>
      </c>
    </row>
    <row r="15058" spans="3:10" ht="12" thickBot="1" x14ac:dyDescent="0.25">
      <c r="C15058" s="254"/>
      <c r="D15058" s="254"/>
      <c r="E15058" s="255"/>
      <c r="F15058" s="256"/>
      <c r="G15058" s="257"/>
      <c r="H15058" s="243">
        <f t="shared" ca="1" si="706"/>
        <v>45139</v>
      </c>
      <c r="I15058" s="244">
        <f t="shared" si="707"/>
        <v>43892</v>
      </c>
      <c r="J15058" s="244" t="str">
        <f t="shared" si="705"/>
        <v/>
      </c>
    </row>
    <row r="15059" spans="3:10" ht="12" thickBot="1" x14ac:dyDescent="0.25">
      <c r="C15059" s="254"/>
      <c r="D15059" s="254"/>
      <c r="E15059" s="255"/>
      <c r="F15059" s="256"/>
      <c r="G15059" s="257"/>
      <c r="H15059" s="243">
        <f t="shared" ca="1" si="706"/>
        <v>45139</v>
      </c>
      <c r="I15059" s="244">
        <f t="shared" si="707"/>
        <v>43892</v>
      </c>
      <c r="J15059" s="244" t="str">
        <f t="shared" si="705"/>
        <v/>
      </c>
    </row>
    <row r="15060" spans="3:10" ht="12" thickBot="1" x14ac:dyDescent="0.25">
      <c r="C15060" s="254"/>
      <c r="D15060" s="254"/>
      <c r="E15060" s="255"/>
      <c r="F15060" s="256"/>
      <c r="G15060" s="257"/>
      <c r="H15060" s="243">
        <f t="shared" ca="1" si="706"/>
        <v>45139</v>
      </c>
      <c r="I15060" s="244">
        <f t="shared" si="707"/>
        <v>43892</v>
      </c>
      <c r="J15060" s="244" t="str">
        <f t="shared" si="705"/>
        <v/>
      </c>
    </row>
    <row r="15061" spans="3:10" ht="12" thickBot="1" x14ac:dyDescent="0.25">
      <c r="C15061" s="254"/>
      <c r="D15061" s="254"/>
      <c r="E15061" s="255"/>
      <c r="F15061" s="256"/>
      <c r="G15061" s="257"/>
      <c r="H15061" s="243">
        <f t="shared" ca="1" si="706"/>
        <v>45139</v>
      </c>
      <c r="I15061" s="244">
        <f t="shared" si="707"/>
        <v>43892</v>
      </c>
      <c r="J15061" s="244" t="str">
        <f t="shared" si="705"/>
        <v/>
      </c>
    </row>
    <row r="15062" spans="3:10" ht="12" thickBot="1" x14ac:dyDescent="0.25">
      <c r="C15062" s="254"/>
      <c r="D15062" s="254"/>
      <c r="E15062" s="255"/>
      <c r="F15062" s="256"/>
      <c r="G15062" s="257"/>
      <c r="H15062" s="243">
        <f t="shared" ca="1" si="706"/>
        <v>45139</v>
      </c>
      <c r="I15062" s="244">
        <f t="shared" si="707"/>
        <v>43892</v>
      </c>
      <c r="J15062" s="244" t="str">
        <f t="shared" si="705"/>
        <v/>
      </c>
    </row>
    <row r="15063" spans="3:10" ht="12" thickBot="1" x14ac:dyDescent="0.25">
      <c r="C15063" s="254"/>
      <c r="D15063" s="254"/>
      <c r="E15063" s="255"/>
      <c r="F15063" s="256"/>
      <c r="G15063" s="257"/>
      <c r="H15063" s="243">
        <f t="shared" ca="1" si="706"/>
        <v>45139</v>
      </c>
      <c r="I15063" s="244">
        <f t="shared" si="707"/>
        <v>43892</v>
      </c>
      <c r="J15063" s="244" t="str">
        <f t="shared" si="705"/>
        <v/>
      </c>
    </row>
    <row r="15064" spans="3:10" ht="12" thickBot="1" x14ac:dyDescent="0.25">
      <c r="C15064" s="254"/>
      <c r="D15064" s="254"/>
      <c r="E15064" s="255"/>
      <c r="F15064" s="256"/>
      <c r="G15064" s="257"/>
      <c r="H15064" s="243">
        <f t="shared" ca="1" si="706"/>
        <v>45139</v>
      </c>
      <c r="I15064" s="244">
        <f t="shared" si="707"/>
        <v>43892</v>
      </c>
      <c r="J15064" s="244" t="str">
        <f t="shared" si="705"/>
        <v/>
      </c>
    </row>
    <row r="15065" spans="3:10" ht="12" thickBot="1" x14ac:dyDescent="0.25">
      <c r="C15065" s="254"/>
      <c r="D15065" s="254"/>
      <c r="E15065" s="255"/>
      <c r="F15065" s="256"/>
      <c r="G15065" s="257"/>
      <c r="H15065" s="243">
        <f t="shared" ca="1" si="706"/>
        <v>45139</v>
      </c>
      <c r="I15065" s="244">
        <f t="shared" si="707"/>
        <v>43892</v>
      </c>
      <c r="J15065" s="244" t="str">
        <f t="shared" si="705"/>
        <v/>
      </c>
    </row>
    <row r="15066" spans="3:10" ht="12" thickBot="1" x14ac:dyDescent="0.25">
      <c r="C15066" s="254"/>
      <c r="D15066" s="254"/>
      <c r="E15066" s="255"/>
      <c r="F15066" s="256"/>
      <c r="G15066" s="257"/>
      <c r="H15066" s="243">
        <f t="shared" ca="1" si="706"/>
        <v>45139</v>
      </c>
      <c r="I15066" s="244">
        <f t="shared" si="707"/>
        <v>43892</v>
      </c>
      <c r="J15066" s="244" t="str">
        <f t="shared" si="705"/>
        <v/>
      </c>
    </row>
    <row r="15067" spans="3:10" ht="12" thickBot="1" x14ac:dyDescent="0.25">
      <c r="C15067" s="254"/>
      <c r="D15067" s="254"/>
      <c r="E15067" s="255"/>
      <c r="F15067" s="256"/>
      <c r="G15067" s="257"/>
      <c r="H15067" s="243">
        <f t="shared" ca="1" si="706"/>
        <v>45139</v>
      </c>
      <c r="I15067" s="244">
        <f t="shared" si="707"/>
        <v>43892</v>
      </c>
      <c r="J15067" s="244" t="str">
        <f t="shared" si="705"/>
        <v/>
      </c>
    </row>
    <row r="15068" spans="3:10" ht="12" thickBot="1" x14ac:dyDescent="0.25">
      <c r="C15068" s="254"/>
      <c r="D15068" s="254"/>
      <c r="E15068" s="255"/>
      <c r="F15068" s="256"/>
      <c r="G15068" s="257"/>
      <c r="H15068" s="243">
        <f t="shared" ca="1" si="706"/>
        <v>45139</v>
      </c>
      <c r="I15068" s="244">
        <f t="shared" si="707"/>
        <v>43892</v>
      </c>
      <c r="J15068" s="244" t="str">
        <f t="shared" si="705"/>
        <v/>
      </c>
    </row>
    <row r="15069" spans="3:10" ht="12" thickBot="1" x14ac:dyDescent="0.25">
      <c r="C15069" s="254"/>
      <c r="D15069" s="254"/>
      <c r="E15069" s="255"/>
      <c r="F15069" s="256"/>
      <c r="G15069" s="257"/>
      <c r="H15069" s="243">
        <f t="shared" ca="1" si="706"/>
        <v>45139</v>
      </c>
      <c r="I15069" s="244">
        <f t="shared" si="707"/>
        <v>43892</v>
      </c>
      <c r="J15069" s="244" t="str">
        <f t="shared" si="705"/>
        <v/>
      </c>
    </row>
    <row r="15070" spans="3:10" ht="12" thickBot="1" x14ac:dyDescent="0.25">
      <c r="C15070" s="254"/>
      <c r="D15070" s="254"/>
      <c r="E15070" s="255"/>
      <c r="F15070" s="256"/>
      <c r="G15070" s="257"/>
      <c r="H15070" s="243">
        <f t="shared" ca="1" si="706"/>
        <v>45139</v>
      </c>
      <c r="I15070" s="244">
        <f t="shared" si="707"/>
        <v>43892</v>
      </c>
      <c r="J15070" s="244" t="str">
        <f t="shared" si="705"/>
        <v/>
      </c>
    </row>
    <row r="15071" spans="3:10" ht="12" thickBot="1" x14ac:dyDescent="0.25">
      <c r="C15071" s="254"/>
      <c r="D15071" s="254"/>
      <c r="E15071" s="255"/>
      <c r="F15071" s="256"/>
      <c r="G15071" s="257"/>
      <c r="H15071" s="243">
        <f t="shared" ca="1" si="706"/>
        <v>45139</v>
      </c>
      <c r="I15071" s="244">
        <f t="shared" si="707"/>
        <v>43892</v>
      </c>
      <c r="J15071" s="244" t="str">
        <f t="shared" si="705"/>
        <v/>
      </c>
    </row>
    <row r="15072" spans="3:10" ht="12" thickBot="1" x14ac:dyDescent="0.25">
      <c r="C15072" s="254"/>
      <c r="D15072" s="254"/>
      <c r="E15072" s="255"/>
      <c r="F15072" s="256"/>
      <c r="G15072" s="257"/>
      <c r="H15072" s="243">
        <f t="shared" ca="1" si="706"/>
        <v>45139</v>
      </c>
      <c r="I15072" s="244">
        <f t="shared" si="707"/>
        <v>43892</v>
      </c>
      <c r="J15072" s="244" t="str">
        <f t="shared" si="705"/>
        <v/>
      </c>
    </row>
    <row r="15073" spans="3:10" ht="12" thickBot="1" x14ac:dyDescent="0.25">
      <c r="C15073" s="254"/>
      <c r="D15073" s="254"/>
      <c r="E15073" s="255"/>
      <c r="F15073" s="256"/>
      <c r="G15073" s="257"/>
      <c r="H15073" s="243">
        <f t="shared" ca="1" si="706"/>
        <v>45139</v>
      </c>
      <c r="I15073" s="244">
        <f t="shared" si="707"/>
        <v>43892</v>
      </c>
      <c r="J15073" s="244" t="str">
        <f t="shared" si="705"/>
        <v/>
      </c>
    </row>
    <row r="15074" spans="3:10" ht="12" thickBot="1" x14ac:dyDescent="0.25">
      <c r="C15074" s="254"/>
      <c r="D15074" s="254"/>
      <c r="E15074" s="255"/>
      <c r="F15074" s="256"/>
      <c r="G15074" s="257"/>
      <c r="H15074" s="243">
        <f t="shared" ca="1" si="706"/>
        <v>45139</v>
      </c>
      <c r="I15074" s="244">
        <f t="shared" si="707"/>
        <v>43892</v>
      </c>
      <c r="J15074" s="244" t="str">
        <f t="shared" si="705"/>
        <v/>
      </c>
    </row>
    <row r="15075" spans="3:10" ht="12" thickBot="1" x14ac:dyDescent="0.25">
      <c r="C15075" s="254"/>
      <c r="D15075" s="254"/>
      <c r="E15075" s="255"/>
      <c r="F15075" s="256"/>
      <c r="G15075" s="257"/>
      <c r="H15075" s="243">
        <f t="shared" ca="1" si="706"/>
        <v>45139</v>
      </c>
      <c r="I15075" s="244">
        <f t="shared" si="707"/>
        <v>43892</v>
      </c>
      <c r="J15075" s="244" t="str">
        <f t="shared" si="705"/>
        <v/>
      </c>
    </row>
    <row r="15076" spans="3:10" ht="12" thickBot="1" x14ac:dyDescent="0.25">
      <c r="C15076" s="254"/>
      <c r="D15076" s="254"/>
      <c r="E15076" s="255"/>
      <c r="F15076" s="256"/>
      <c r="G15076" s="257"/>
      <c r="H15076" s="243">
        <f t="shared" ca="1" si="706"/>
        <v>45139</v>
      </c>
      <c r="I15076" s="244">
        <f t="shared" si="707"/>
        <v>43892</v>
      </c>
      <c r="J15076" s="244" t="str">
        <f t="shared" si="705"/>
        <v/>
      </c>
    </row>
    <row r="15077" spans="3:10" ht="12" thickBot="1" x14ac:dyDescent="0.25">
      <c r="C15077" s="254"/>
      <c r="D15077" s="254"/>
      <c r="E15077" s="255"/>
      <c r="F15077" s="256"/>
      <c r="G15077" s="257"/>
      <c r="H15077" s="243">
        <f t="shared" ca="1" si="706"/>
        <v>45139</v>
      </c>
      <c r="I15077" s="244">
        <f t="shared" si="707"/>
        <v>43892</v>
      </c>
      <c r="J15077" s="244" t="str">
        <f t="shared" si="705"/>
        <v/>
      </c>
    </row>
    <row r="15078" spans="3:10" ht="12" thickBot="1" x14ac:dyDescent="0.25">
      <c r="C15078" s="254"/>
      <c r="D15078" s="254"/>
      <c r="E15078" s="255"/>
      <c r="F15078" s="256"/>
      <c r="G15078" s="257"/>
      <c r="H15078" s="243">
        <f t="shared" ca="1" si="706"/>
        <v>45139</v>
      </c>
      <c r="I15078" s="244">
        <f t="shared" si="707"/>
        <v>43892</v>
      </c>
      <c r="J15078" s="244" t="str">
        <f t="shared" si="705"/>
        <v/>
      </c>
    </row>
    <row r="15079" spans="3:10" ht="12" thickBot="1" x14ac:dyDescent="0.25">
      <c r="C15079" s="254"/>
      <c r="D15079" s="254"/>
      <c r="E15079" s="255"/>
      <c r="F15079" s="256"/>
      <c r="G15079" s="257"/>
      <c r="H15079" s="243">
        <f t="shared" ca="1" si="706"/>
        <v>45139</v>
      </c>
      <c r="I15079" s="244">
        <f t="shared" si="707"/>
        <v>43892</v>
      </c>
      <c r="J15079" s="244" t="str">
        <f t="shared" si="705"/>
        <v/>
      </c>
    </row>
    <row r="15080" spans="3:10" ht="12" thickBot="1" x14ac:dyDescent="0.25">
      <c r="C15080" s="254"/>
      <c r="D15080" s="254"/>
      <c r="E15080" s="255"/>
      <c r="F15080" s="256"/>
      <c r="G15080" s="257"/>
      <c r="H15080" s="243">
        <f t="shared" ca="1" si="706"/>
        <v>45139</v>
      </c>
      <c r="I15080" s="244">
        <f t="shared" si="707"/>
        <v>43892</v>
      </c>
      <c r="J15080" s="244" t="str">
        <f t="shared" si="705"/>
        <v/>
      </c>
    </row>
    <row r="15081" spans="3:10" ht="12" thickBot="1" x14ac:dyDescent="0.25">
      <c r="C15081" s="254"/>
      <c r="D15081" s="254"/>
      <c r="E15081" s="255"/>
      <c r="F15081" s="256"/>
      <c r="G15081" s="257"/>
      <c r="H15081" s="243">
        <f t="shared" ca="1" si="706"/>
        <v>45139</v>
      </c>
      <c r="I15081" s="244">
        <f t="shared" si="707"/>
        <v>43892</v>
      </c>
      <c r="J15081" s="244" t="str">
        <f t="shared" si="705"/>
        <v/>
      </c>
    </row>
    <row r="15082" spans="3:10" ht="12" thickBot="1" x14ac:dyDescent="0.25">
      <c r="C15082" s="254"/>
      <c r="D15082" s="254"/>
      <c r="E15082" s="255"/>
      <c r="F15082" s="256"/>
      <c r="G15082" s="257"/>
      <c r="H15082" s="243">
        <f t="shared" ca="1" si="706"/>
        <v>45139</v>
      </c>
      <c r="I15082" s="244">
        <f t="shared" si="707"/>
        <v>43892</v>
      </c>
      <c r="J15082" s="244" t="str">
        <f t="shared" si="705"/>
        <v/>
      </c>
    </row>
    <row r="15083" spans="3:10" ht="12" thickBot="1" x14ac:dyDescent="0.25">
      <c r="C15083" s="254"/>
      <c r="D15083" s="254"/>
      <c r="E15083" s="255"/>
      <c r="F15083" s="256"/>
      <c r="G15083" s="257"/>
      <c r="H15083" s="243">
        <f t="shared" ca="1" si="706"/>
        <v>45139</v>
      </c>
      <c r="I15083" s="244">
        <f t="shared" si="707"/>
        <v>43892</v>
      </c>
      <c r="J15083" s="244" t="str">
        <f t="shared" si="705"/>
        <v/>
      </c>
    </row>
    <row r="15084" spans="3:10" ht="12" thickBot="1" x14ac:dyDescent="0.25">
      <c r="C15084" s="254"/>
      <c r="D15084" s="254"/>
      <c r="E15084" s="255"/>
      <c r="F15084" s="256"/>
      <c r="G15084" s="257"/>
      <c r="H15084" s="243">
        <f t="shared" ca="1" si="706"/>
        <v>45139</v>
      </c>
      <c r="I15084" s="244">
        <f t="shared" si="707"/>
        <v>43892</v>
      </c>
      <c r="J15084" s="244" t="str">
        <f t="shared" si="705"/>
        <v/>
      </c>
    </row>
    <row r="15085" spans="3:10" ht="12" thickBot="1" x14ac:dyDescent="0.25">
      <c r="C15085" s="254"/>
      <c r="D15085" s="254"/>
      <c r="E15085" s="255"/>
      <c r="F15085" s="256"/>
      <c r="G15085" s="257"/>
      <c r="H15085" s="243">
        <f t="shared" ca="1" si="706"/>
        <v>45139</v>
      </c>
      <c r="I15085" s="244">
        <f t="shared" si="707"/>
        <v>43892</v>
      </c>
      <c r="J15085" s="244" t="str">
        <f t="shared" si="705"/>
        <v/>
      </c>
    </row>
    <row r="15086" spans="3:10" ht="12" thickBot="1" x14ac:dyDescent="0.25">
      <c r="C15086" s="254"/>
      <c r="D15086" s="254"/>
      <c r="E15086" s="255"/>
      <c r="F15086" s="256"/>
      <c r="G15086" s="257"/>
      <c r="H15086" s="243">
        <f t="shared" ca="1" si="706"/>
        <v>45139</v>
      </c>
      <c r="I15086" s="244">
        <f t="shared" si="707"/>
        <v>43892</v>
      </c>
      <c r="J15086" s="244" t="str">
        <f t="shared" si="705"/>
        <v/>
      </c>
    </row>
    <row r="15087" spans="3:10" ht="12" thickBot="1" x14ac:dyDescent="0.25">
      <c r="C15087" s="254"/>
      <c r="D15087" s="254"/>
      <c r="E15087" s="255"/>
      <c r="F15087" s="256"/>
      <c r="G15087" s="257"/>
      <c r="H15087" s="243">
        <f t="shared" ca="1" si="706"/>
        <v>45139</v>
      </c>
      <c r="I15087" s="244">
        <f t="shared" si="707"/>
        <v>43892</v>
      </c>
      <c r="J15087" s="244" t="str">
        <f t="shared" si="705"/>
        <v/>
      </c>
    </row>
    <row r="15088" spans="3:10" ht="12" thickBot="1" x14ac:dyDescent="0.25">
      <c r="C15088" s="254"/>
      <c r="D15088" s="254"/>
      <c r="E15088" s="255"/>
      <c r="F15088" s="256"/>
      <c r="G15088" s="257"/>
      <c r="H15088" s="243">
        <f t="shared" ca="1" si="706"/>
        <v>45139</v>
      </c>
      <c r="I15088" s="244">
        <f t="shared" si="707"/>
        <v>43892</v>
      </c>
      <c r="J15088" s="244" t="str">
        <f t="shared" si="705"/>
        <v/>
      </c>
    </row>
    <row r="15089" spans="3:10" ht="12" thickBot="1" x14ac:dyDescent="0.25">
      <c r="C15089" s="254"/>
      <c r="D15089" s="254"/>
      <c r="E15089" s="255"/>
      <c r="F15089" s="256"/>
      <c r="G15089" s="257"/>
      <c r="H15089" s="243">
        <f t="shared" ca="1" si="706"/>
        <v>45139</v>
      </c>
      <c r="I15089" s="244">
        <f t="shared" si="707"/>
        <v>43892</v>
      </c>
      <c r="J15089" s="244" t="str">
        <f t="shared" si="705"/>
        <v/>
      </c>
    </row>
    <row r="15090" spans="3:10" ht="12" thickBot="1" x14ac:dyDescent="0.25">
      <c r="C15090" s="254"/>
      <c r="D15090" s="254"/>
      <c r="E15090" s="255"/>
      <c r="F15090" s="256"/>
      <c r="G15090" s="257"/>
      <c r="H15090" s="243">
        <f t="shared" ca="1" si="706"/>
        <v>45139</v>
      </c>
      <c r="I15090" s="244">
        <f t="shared" si="707"/>
        <v>43892</v>
      </c>
      <c r="J15090" s="244" t="str">
        <f t="shared" si="705"/>
        <v/>
      </c>
    </row>
    <row r="15091" spans="3:10" ht="12" thickBot="1" x14ac:dyDescent="0.25">
      <c r="C15091" s="254"/>
      <c r="D15091" s="254"/>
      <c r="E15091" s="255"/>
      <c r="F15091" s="256"/>
      <c r="G15091" s="257"/>
      <c r="H15091" s="243">
        <f t="shared" ca="1" si="706"/>
        <v>45139</v>
      </c>
      <c r="I15091" s="244">
        <f t="shared" si="707"/>
        <v>43892</v>
      </c>
      <c r="J15091" s="244" t="str">
        <f t="shared" si="705"/>
        <v/>
      </c>
    </row>
    <row r="15092" spans="3:10" ht="12" thickBot="1" x14ac:dyDescent="0.25">
      <c r="C15092" s="254"/>
      <c r="D15092" s="254"/>
      <c r="E15092" s="255"/>
      <c r="F15092" s="256"/>
      <c r="G15092" s="257"/>
      <c r="H15092" s="243">
        <f t="shared" ca="1" si="706"/>
        <v>45139</v>
      </c>
      <c r="I15092" s="244">
        <f t="shared" si="707"/>
        <v>43892</v>
      </c>
      <c r="J15092" s="244" t="str">
        <f t="shared" si="705"/>
        <v/>
      </c>
    </row>
    <row r="15093" spans="3:10" ht="12" thickBot="1" x14ac:dyDescent="0.25">
      <c r="C15093" s="254"/>
      <c r="D15093" s="254"/>
      <c r="E15093" s="255"/>
      <c r="F15093" s="256"/>
      <c r="G15093" s="257"/>
      <c r="H15093" s="243">
        <f t="shared" ca="1" si="706"/>
        <v>45139</v>
      </c>
      <c r="I15093" s="244">
        <f t="shared" si="707"/>
        <v>43892</v>
      </c>
      <c r="J15093" s="244" t="str">
        <f t="shared" si="705"/>
        <v/>
      </c>
    </row>
    <row r="15094" spans="3:10" ht="12" thickBot="1" x14ac:dyDescent="0.25">
      <c r="C15094" s="254"/>
      <c r="D15094" s="254"/>
      <c r="E15094" s="255"/>
      <c r="F15094" s="256"/>
      <c r="G15094" s="257"/>
      <c r="H15094" s="243">
        <f t="shared" ca="1" si="706"/>
        <v>45139</v>
      </c>
      <c r="I15094" s="244">
        <f t="shared" si="707"/>
        <v>43892</v>
      </c>
      <c r="J15094" s="244" t="str">
        <f t="shared" si="705"/>
        <v/>
      </c>
    </row>
    <row r="15095" spans="3:10" ht="12" thickBot="1" x14ac:dyDescent="0.25">
      <c r="C15095" s="254"/>
      <c r="D15095" s="254"/>
      <c r="E15095" s="255"/>
      <c r="F15095" s="256"/>
      <c r="G15095" s="257"/>
      <c r="H15095" s="243">
        <f t="shared" ca="1" si="706"/>
        <v>45139</v>
      </c>
      <c r="I15095" s="244">
        <f t="shared" si="707"/>
        <v>43892</v>
      </c>
      <c r="J15095" s="244" t="str">
        <f t="shared" si="705"/>
        <v/>
      </c>
    </row>
    <row r="15096" spans="3:10" ht="12" thickBot="1" x14ac:dyDescent="0.25">
      <c r="C15096" s="254"/>
      <c r="D15096" s="254"/>
      <c r="E15096" s="255"/>
      <c r="F15096" s="256"/>
      <c r="G15096" s="257"/>
      <c r="H15096" s="243">
        <f t="shared" ca="1" si="706"/>
        <v>45139</v>
      </c>
      <c r="I15096" s="244">
        <f t="shared" si="707"/>
        <v>43892</v>
      </c>
      <c r="J15096" s="244" t="str">
        <f t="shared" si="705"/>
        <v/>
      </c>
    </row>
    <row r="15097" spans="3:10" ht="12" thickBot="1" x14ac:dyDescent="0.25">
      <c r="C15097" s="254"/>
      <c r="D15097" s="254"/>
      <c r="E15097" s="255"/>
      <c r="F15097" s="256"/>
      <c r="G15097" s="257"/>
      <c r="H15097" s="243">
        <f t="shared" ca="1" si="706"/>
        <v>45139</v>
      </c>
      <c r="I15097" s="244">
        <f t="shared" si="707"/>
        <v>43892</v>
      </c>
      <c r="J15097" s="244" t="str">
        <f t="shared" si="705"/>
        <v/>
      </c>
    </row>
    <row r="15098" spans="3:10" ht="12" thickBot="1" x14ac:dyDescent="0.25">
      <c r="C15098" s="254"/>
      <c r="D15098" s="254"/>
      <c r="E15098" s="255"/>
      <c r="F15098" s="256"/>
      <c r="G15098" s="257"/>
      <c r="H15098" s="243">
        <f t="shared" ca="1" si="706"/>
        <v>45139</v>
      </c>
      <c r="I15098" s="244">
        <f t="shared" si="707"/>
        <v>43892</v>
      </c>
      <c r="J15098" s="244" t="str">
        <f t="shared" si="705"/>
        <v/>
      </c>
    </row>
    <row r="15099" spans="3:10" ht="12" thickBot="1" x14ac:dyDescent="0.25">
      <c r="C15099" s="254"/>
      <c r="D15099" s="254"/>
      <c r="E15099" s="255"/>
      <c r="F15099" s="256"/>
      <c r="G15099" s="257"/>
      <c r="H15099" s="243">
        <f t="shared" ca="1" si="706"/>
        <v>45139</v>
      </c>
      <c r="I15099" s="244">
        <f t="shared" si="707"/>
        <v>43892</v>
      </c>
      <c r="J15099" s="244" t="str">
        <f t="shared" si="705"/>
        <v/>
      </c>
    </row>
    <row r="15100" spans="3:10" ht="12" thickBot="1" x14ac:dyDescent="0.25">
      <c r="C15100" s="254"/>
      <c r="D15100" s="254"/>
      <c r="E15100" s="255"/>
      <c r="F15100" s="256"/>
      <c r="G15100" s="257"/>
      <c r="H15100" s="243">
        <f t="shared" ca="1" si="706"/>
        <v>45139</v>
      </c>
      <c r="I15100" s="244">
        <f t="shared" si="707"/>
        <v>43892</v>
      </c>
      <c r="J15100" s="244" t="str">
        <f t="shared" si="705"/>
        <v/>
      </c>
    </row>
    <row r="15101" spans="3:10" ht="12" thickBot="1" x14ac:dyDescent="0.25">
      <c r="C15101" s="254"/>
      <c r="D15101" s="254"/>
      <c r="E15101" s="255"/>
      <c r="F15101" s="256"/>
      <c r="G15101" s="257"/>
      <c r="H15101" s="243">
        <f t="shared" ca="1" si="706"/>
        <v>45139</v>
      </c>
      <c r="I15101" s="244">
        <f t="shared" si="707"/>
        <v>43892</v>
      </c>
      <c r="J15101" s="244" t="str">
        <f t="shared" si="705"/>
        <v/>
      </c>
    </row>
    <row r="15102" spans="3:10" ht="12" thickBot="1" x14ac:dyDescent="0.25">
      <c r="C15102" s="254"/>
      <c r="D15102" s="254"/>
      <c r="E15102" s="255"/>
      <c r="F15102" s="256"/>
      <c r="G15102" s="257"/>
      <c r="H15102" s="243">
        <f t="shared" ca="1" si="706"/>
        <v>45139</v>
      </c>
      <c r="I15102" s="244">
        <f t="shared" si="707"/>
        <v>43892</v>
      </c>
      <c r="J15102" s="244" t="str">
        <f t="shared" si="705"/>
        <v/>
      </c>
    </row>
    <row r="15103" spans="3:10" ht="12" thickBot="1" x14ac:dyDescent="0.25">
      <c r="C15103" s="254"/>
      <c r="D15103" s="254"/>
      <c r="E15103" s="255"/>
      <c r="F15103" s="256"/>
      <c r="G15103" s="257"/>
      <c r="H15103" s="243">
        <f t="shared" ca="1" si="706"/>
        <v>45139</v>
      </c>
      <c r="I15103" s="244">
        <f t="shared" si="707"/>
        <v>43892</v>
      </c>
      <c r="J15103" s="244" t="str">
        <f t="shared" si="705"/>
        <v/>
      </c>
    </row>
    <row r="15104" spans="3:10" ht="12" thickBot="1" x14ac:dyDescent="0.25">
      <c r="C15104" s="254"/>
      <c r="D15104" s="254"/>
      <c r="E15104" s="255"/>
      <c r="F15104" s="256"/>
      <c r="G15104" s="257"/>
      <c r="H15104" s="243">
        <f t="shared" ca="1" si="706"/>
        <v>45139</v>
      </c>
      <c r="I15104" s="244">
        <f t="shared" si="707"/>
        <v>43892</v>
      </c>
      <c r="J15104" s="244" t="str">
        <f t="shared" si="705"/>
        <v/>
      </c>
    </row>
    <row r="15105" spans="3:10" ht="12" thickBot="1" x14ac:dyDescent="0.25">
      <c r="C15105" s="254"/>
      <c r="D15105" s="254"/>
      <c r="E15105" s="255"/>
      <c r="F15105" s="256"/>
      <c r="G15105" s="257"/>
      <c r="H15105" s="243">
        <f t="shared" ca="1" si="706"/>
        <v>45139</v>
      </c>
      <c r="I15105" s="244">
        <f t="shared" si="707"/>
        <v>43892</v>
      </c>
      <c r="J15105" s="244" t="str">
        <f t="shared" si="705"/>
        <v/>
      </c>
    </row>
    <row r="15106" spans="3:10" ht="12" thickBot="1" x14ac:dyDescent="0.25">
      <c r="C15106" s="254"/>
      <c r="D15106" s="254"/>
      <c r="E15106" s="255"/>
      <c r="F15106" s="256"/>
      <c r="G15106" s="257"/>
      <c r="H15106" s="243">
        <f t="shared" ca="1" si="706"/>
        <v>45139</v>
      </c>
      <c r="I15106" s="244">
        <f t="shared" si="707"/>
        <v>43892</v>
      </c>
      <c r="J15106" s="244" t="str">
        <f t="shared" si="705"/>
        <v/>
      </c>
    </row>
    <row r="15107" spans="3:10" ht="12" thickBot="1" x14ac:dyDescent="0.25">
      <c r="C15107" s="254"/>
      <c r="D15107" s="254"/>
      <c r="E15107" s="255"/>
      <c r="F15107" s="256"/>
      <c r="G15107" s="257"/>
      <c r="H15107" s="243">
        <f t="shared" ca="1" si="706"/>
        <v>45139</v>
      </c>
      <c r="I15107" s="244">
        <f t="shared" si="707"/>
        <v>43892</v>
      </c>
      <c r="J15107" s="244" t="str">
        <f t="shared" si="705"/>
        <v/>
      </c>
    </row>
    <row r="15108" spans="3:10" ht="12" thickBot="1" x14ac:dyDescent="0.25">
      <c r="C15108" s="254"/>
      <c r="D15108" s="254"/>
      <c r="E15108" s="255"/>
      <c r="F15108" s="256"/>
      <c r="G15108" s="257"/>
      <c r="H15108" s="243">
        <f t="shared" ca="1" si="706"/>
        <v>45139</v>
      </c>
      <c r="I15108" s="244">
        <f t="shared" si="707"/>
        <v>43892</v>
      </c>
      <c r="J15108" s="244" t="str">
        <f t="shared" si="705"/>
        <v/>
      </c>
    </row>
    <row r="15109" spans="3:10" ht="12" thickBot="1" x14ac:dyDescent="0.25">
      <c r="C15109" s="254"/>
      <c r="D15109" s="254"/>
      <c r="E15109" s="255"/>
      <c r="F15109" s="256"/>
      <c r="G15109" s="257"/>
      <c r="H15109" s="243">
        <f t="shared" ca="1" si="706"/>
        <v>45139</v>
      </c>
      <c r="I15109" s="244">
        <f t="shared" si="707"/>
        <v>43892</v>
      </c>
      <c r="J15109" s="244" t="str">
        <f t="shared" si="705"/>
        <v/>
      </c>
    </row>
    <row r="15110" spans="3:10" ht="12" thickBot="1" x14ac:dyDescent="0.25">
      <c r="C15110" s="254"/>
      <c r="D15110" s="254"/>
      <c r="E15110" s="255"/>
      <c r="F15110" s="256"/>
      <c r="G15110" s="257"/>
      <c r="H15110" s="243">
        <f t="shared" ca="1" si="706"/>
        <v>45139</v>
      </c>
      <c r="I15110" s="244">
        <f t="shared" si="707"/>
        <v>43892</v>
      </c>
      <c r="J15110" s="244" t="str">
        <f t="shared" ref="J15110:J15173" si="708">IF(G15110="","",IF(G15110&gt;=0,"Debitoren",IF(G15110&lt;0,"Kreditoren","")))</f>
        <v/>
      </c>
    </row>
    <row r="15111" spans="3:10" ht="12" thickBot="1" x14ac:dyDescent="0.25">
      <c r="C15111" s="254"/>
      <c r="D15111" s="254"/>
      <c r="E15111" s="255"/>
      <c r="F15111" s="256"/>
      <c r="G15111" s="257"/>
      <c r="H15111" s="243">
        <f t="shared" ref="H15111:H15174" ca="1" si="709">IF(F15111&lt;$F$2,EOMONTH($F$2,-1)+1,EOMONTH(F15111,-1)+1)</f>
        <v>45139</v>
      </c>
      <c r="I15111" s="244">
        <f t="shared" ref="I15111:I15174" si="710">IF(F15111&lt;$I$2,IF(   WEEKDAY(EOMONTH($I$2,-1)+1)=1,EOMONTH($I$2,-1)+1+1,EOMONTH($I$2,-1)+1),IF(WEEKDAY(F15111)=1,F15111+1,F15111))</f>
        <v>43892</v>
      </c>
      <c r="J15111" s="244" t="str">
        <f t="shared" si="708"/>
        <v/>
      </c>
    </row>
    <row r="15112" spans="3:10" ht="12" thickBot="1" x14ac:dyDescent="0.25">
      <c r="C15112" s="254"/>
      <c r="D15112" s="254"/>
      <c r="E15112" s="255"/>
      <c r="F15112" s="256"/>
      <c r="G15112" s="257"/>
      <c r="H15112" s="243">
        <f t="shared" ca="1" si="709"/>
        <v>45139</v>
      </c>
      <c r="I15112" s="244">
        <f t="shared" si="710"/>
        <v>43892</v>
      </c>
      <c r="J15112" s="244" t="str">
        <f t="shared" si="708"/>
        <v/>
      </c>
    </row>
    <row r="15113" spans="3:10" ht="12" thickBot="1" x14ac:dyDescent="0.25">
      <c r="C15113" s="254"/>
      <c r="D15113" s="254"/>
      <c r="E15113" s="255"/>
      <c r="F15113" s="256"/>
      <c r="G15113" s="257"/>
      <c r="H15113" s="243">
        <f t="shared" ca="1" si="709"/>
        <v>45139</v>
      </c>
      <c r="I15113" s="244">
        <f t="shared" si="710"/>
        <v>43892</v>
      </c>
      <c r="J15113" s="244" t="str">
        <f t="shared" si="708"/>
        <v/>
      </c>
    </row>
    <row r="15114" spans="3:10" ht="12" thickBot="1" x14ac:dyDescent="0.25">
      <c r="C15114" s="254"/>
      <c r="D15114" s="254"/>
      <c r="E15114" s="255"/>
      <c r="F15114" s="256"/>
      <c r="G15114" s="257"/>
      <c r="H15114" s="243">
        <f t="shared" ca="1" si="709"/>
        <v>45139</v>
      </c>
      <c r="I15114" s="244">
        <f t="shared" si="710"/>
        <v>43892</v>
      </c>
      <c r="J15114" s="244" t="str">
        <f t="shared" si="708"/>
        <v/>
      </c>
    </row>
    <row r="15115" spans="3:10" ht="12" thickBot="1" x14ac:dyDescent="0.25">
      <c r="C15115" s="254"/>
      <c r="D15115" s="254"/>
      <c r="E15115" s="255"/>
      <c r="F15115" s="256"/>
      <c r="G15115" s="257"/>
      <c r="H15115" s="243">
        <f t="shared" ca="1" si="709"/>
        <v>45139</v>
      </c>
      <c r="I15115" s="244">
        <f t="shared" si="710"/>
        <v>43892</v>
      </c>
      <c r="J15115" s="244" t="str">
        <f t="shared" si="708"/>
        <v/>
      </c>
    </row>
    <row r="15116" spans="3:10" ht="12" thickBot="1" x14ac:dyDescent="0.25">
      <c r="C15116" s="254"/>
      <c r="D15116" s="254"/>
      <c r="E15116" s="255"/>
      <c r="F15116" s="256"/>
      <c r="G15116" s="257"/>
      <c r="H15116" s="243">
        <f t="shared" ca="1" si="709"/>
        <v>45139</v>
      </c>
      <c r="I15116" s="244">
        <f t="shared" si="710"/>
        <v>43892</v>
      </c>
      <c r="J15116" s="244" t="str">
        <f t="shared" si="708"/>
        <v/>
      </c>
    </row>
    <row r="15117" spans="3:10" ht="12" thickBot="1" x14ac:dyDescent="0.25">
      <c r="C15117" s="254"/>
      <c r="D15117" s="254"/>
      <c r="E15117" s="255"/>
      <c r="F15117" s="256"/>
      <c r="G15117" s="257"/>
      <c r="H15117" s="243">
        <f t="shared" ca="1" si="709"/>
        <v>45139</v>
      </c>
      <c r="I15117" s="244">
        <f t="shared" si="710"/>
        <v>43892</v>
      </c>
      <c r="J15117" s="244" t="str">
        <f t="shared" si="708"/>
        <v/>
      </c>
    </row>
    <row r="15118" spans="3:10" ht="12" thickBot="1" x14ac:dyDescent="0.25">
      <c r="C15118" s="254"/>
      <c r="D15118" s="254"/>
      <c r="E15118" s="255"/>
      <c r="F15118" s="256"/>
      <c r="G15118" s="257"/>
      <c r="H15118" s="243">
        <f t="shared" ca="1" si="709"/>
        <v>45139</v>
      </c>
      <c r="I15118" s="244">
        <f t="shared" si="710"/>
        <v>43892</v>
      </c>
      <c r="J15118" s="244" t="str">
        <f t="shared" si="708"/>
        <v/>
      </c>
    </row>
    <row r="15119" spans="3:10" ht="12" thickBot="1" x14ac:dyDescent="0.25">
      <c r="C15119" s="254"/>
      <c r="D15119" s="254"/>
      <c r="E15119" s="255"/>
      <c r="F15119" s="256"/>
      <c r="G15119" s="257"/>
      <c r="H15119" s="243">
        <f t="shared" ca="1" si="709"/>
        <v>45139</v>
      </c>
      <c r="I15119" s="244">
        <f t="shared" si="710"/>
        <v>43892</v>
      </c>
      <c r="J15119" s="244" t="str">
        <f t="shared" si="708"/>
        <v/>
      </c>
    </row>
    <row r="15120" spans="3:10" ht="12" thickBot="1" x14ac:dyDescent="0.25">
      <c r="C15120" s="254"/>
      <c r="D15120" s="254"/>
      <c r="E15120" s="255"/>
      <c r="F15120" s="256"/>
      <c r="G15120" s="257"/>
      <c r="H15120" s="243">
        <f t="shared" ca="1" si="709"/>
        <v>45139</v>
      </c>
      <c r="I15120" s="244">
        <f t="shared" si="710"/>
        <v>43892</v>
      </c>
      <c r="J15120" s="244" t="str">
        <f t="shared" si="708"/>
        <v/>
      </c>
    </row>
    <row r="15121" spans="3:10" ht="12" thickBot="1" x14ac:dyDescent="0.25">
      <c r="C15121" s="254"/>
      <c r="D15121" s="254"/>
      <c r="E15121" s="255"/>
      <c r="F15121" s="256"/>
      <c r="G15121" s="257"/>
      <c r="H15121" s="243">
        <f t="shared" ca="1" si="709"/>
        <v>45139</v>
      </c>
      <c r="I15121" s="244">
        <f t="shared" si="710"/>
        <v>43892</v>
      </c>
      <c r="J15121" s="244" t="str">
        <f t="shared" si="708"/>
        <v/>
      </c>
    </row>
    <row r="15122" spans="3:10" ht="12" thickBot="1" x14ac:dyDescent="0.25">
      <c r="C15122" s="254"/>
      <c r="D15122" s="254"/>
      <c r="E15122" s="255"/>
      <c r="F15122" s="256"/>
      <c r="G15122" s="257"/>
      <c r="H15122" s="243">
        <f t="shared" ca="1" si="709"/>
        <v>45139</v>
      </c>
      <c r="I15122" s="244">
        <f t="shared" si="710"/>
        <v>43892</v>
      </c>
      <c r="J15122" s="244" t="str">
        <f t="shared" si="708"/>
        <v/>
      </c>
    </row>
    <row r="15123" spans="3:10" ht="12" thickBot="1" x14ac:dyDescent="0.25">
      <c r="C15123" s="254"/>
      <c r="D15123" s="254"/>
      <c r="E15123" s="255"/>
      <c r="F15123" s="256"/>
      <c r="G15123" s="257"/>
      <c r="H15123" s="243">
        <f t="shared" ca="1" si="709"/>
        <v>45139</v>
      </c>
      <c r="I15123" s="244">
        <f t="shared" si="710"/>
        <v>43892</v>
      </c>
      <c r="J15123" s="244" t="str">
        <f t="shared" si="708"/>
        <v/>
      </c>
    </row>
    <row r="15124" spans="3:10" ht="12" thickBot="1" x14ac:dyDescent="0.25">
      <c r="C15124" s="254"/>
      <c r="D15124" s="254"/>
      <c r="E15124" s="255"/>
      <c r="F15124" s="256"/>
      <c r="G15124" s="257"/>
      <c r="H15124" s="243">
        <f t="shared" ca="1" si="709"/>
        <v>45139</v>
      </c>
      <c r="I15124" s="244">
        <f t="shared" si="710"/>
        <v>43892</v>
      </c>
      <c r="J15124" s="244" t="str">
        <f t="shared" si="708"/>
        <v/>
      </c>
    </row>
    <row r="15125" spans="3:10" ht="12" thickBot="1" x14ac:dyDescent="0.25">
      <c r="C15125" s="254"/>
      <c r="D15125" s="254"/>
      <c r="E15125" s="255"/>
      <c r="F15125" s="256"/>
      <c r="G15125" s="257"/>
      <c r="H15125" s="243">
        <f t="shared" ca="1" si="709"/>
        <v>45139</v>
      </c>
      <c r="I15125" s="244">
        <f t="shared" si="710"/>
        <v>43892</v>
      </c>
      <c r="J15125" s="244" t="str">
        <f t="shared" si="708"/>
        <v/>
      </c>
    </row>
    <row r="15126" spans="3:10" ht="12" thickBot="1" x14ac:dyDescent="0.25">
      <c r="C15126" s="254"/>
      <c r="D15126" s="254"/>
      <c r="E15126" s="255"/>
      <c r="F15126" s="256"/>
      <c r="G15126" s="257"/>
      <c r="H15126" s="243">
        <f t="shared" ca="1" si="709"/>
        <v>45139</v>
      </c>
      <c r="I15126" s="244">
        <f t="shared" si="710"/>
        <v>43892</v>
      </c>
      <c r="J15126" s="244" t="str">
        <f t="shared" si="708"/>
        <v/>
      </c>
    </row>
    <row r="15127" spans="3:10" ht="12" thickBot="1" x14ac:dyDescent="0.25">
      <c r="C15127" s="254"/>
      <c r="D15127" s="254"/>
      <c r="E15127" s="255"/>
      <c r="F15127" s="256"/>
      <c r="G15127" s="257"/>
      <c r="H15127" s="243">
        <f t="shared" ca="1" si="709"/>
        <v>45139</v>
      </c>
      <c r="I15127" s="244">
        <f t="shared" si="710"/>
        <v>43892</v>
      </c>
      <c r="J15127" s="244" t="str">
        <f t="shared" si="708"/>
        <v/>
      </c>
    </row>
    <row r="15128" spans="3:10" ht="12" thickBot="1" x14ac:dyDescent="0.25">
      <c r="C15128" s="254"/>
      <c r="D15128" s="254"/>
      <c r="E15128" s="255"/>
      <c r="F15128" s="256"/>
      <c r="G15128" s="257"/>
      <c r="H15128" s="243">
        <f t="shared" ca="1" si="709"/>
        <v>45139</v>
      </c>
      <c r="I15128" s="244">
        <f t="shared" si="710"/>
        <v>43892</v>
      </c>
      <c r="J15128" s="244" t="str">
        <f t="shared" si="708"/>
        <v/>
      </c>
    </row>
    <row r="15129" spans="3:10" ht="12" thickBot="1" x14ac:dyDescent="0.25">
      <c r="C15129" s="254"/>
      <c r="D15129" s="254"/>
      <c r="E15129" s="255"/>
      <c r="F15129" s="256"/>
      <c r="G15129" s="257"/>
      <c r="H15129" s="243">
        <f t="shared" ca="1" si="709"/>
        <v>45139</v>
      </c>
      <c r="I15129" s="244">
        <f t="shared" si="710"/>
        <v>43892</v>
      </c>
      <c r="J15129" s="244" t="str">
        <f t="shared" si="708"/>
        <v/>
      </c>
    </row>
    <row r="15130" spans="3:10" ht="12" thickBot="1" x14ac:dyDescent="0.25">
      <c r="C15130" s="254"/>
      <c r="D15130" s="254"/>
      <c r="E15130" s="255"/>
      <c r="F15130" s="256"/>
      <c r="G15130" s="257"/>
      <c r="H15130" s="243">
        <f t="shared" ca="1" si="709"/>
        <v>45139</v>
      </c>
      <c r="I15130" s="244">
        <f t="shared" si="710"/>
        <v>43892</v>
      </c>
      <c r="J15130" s="244" t="str">
        <f t="shared" si="708"/>
        <v/>
      </c>
    </row>
    <row r="15131" spans="3:10" ht="12" thickBot="1" x14ac:dyDescent="0.25">
      <c r="C15131" s="254"/>
      <c r="D15131" s="254"/>
      <c r="E15131" s="255"/>
      <c r="F15131" s="256"/>
      <c r="G15131" s="257"/>
      <c r="H15131" s="243">
        <f t="shared" ca="1" si="709"/>
        <v>45139</v>
      </c>
      <c r="I15131" s="244">
        <f t="shared" si="710"/>
        <v>43892</v>
      </c>
      <c r="J15131" s="244" t="str">
        <f t="shared" si="708"/>
        <v/>
      </c>
    </row>
    <row r="15132" spans="3:10" ht="12" thickBot="1" x14ac:dyDescent="0.25">
      <c r="C15132" s="254"/>
      <c r="D15132" s="254"/>
      <c r="E15132" s="255"/>
      <c r="F15132" s="256"/>
      <c r="G15132" s="257"/>
      <c r="H15132" s="243">
        <f t="shared" ca="1" si="709"/>
        <v>45139</v>
      </c>
      <c r="I15132" s="244">
        <f t="shared" si="710"/>
        <v>43892</v>
      </c>
      <c r="J15132" s="244" t="str">
        <f t="shared" si="708"/>
        <v/>
      </c>
    </row>
    <row r="15133" spans="3:10" ht="12" thickBot="1" x14ac:dyDescent="0.25">
      <c r="C15133" s="254"/>
      <c r="D15133" s="254"/>
      <c r="E15133" s="255"/>
      <c r="F15133" s="256"/>
      <c r="G15133" s="257"/>
      <c r="H15133" s="243">
        <f t="shared" ca="1" si="709"/>
        <v>45139</v>
      </c>
      <c r="I15133" s="244">
        <f t="shared" si="710"/>
        <v>43892</v>
      </c>
      <c r="J15133" s="244" t="str">
        <f t="shared" si="708"/>
        <v/>
      </c>
    </row>
    <row r="15134" spans="3:10" ht="12" thickBot="1" x14ac:dyDescent="0.25">
      <c r="C15134" s="254"/>
      <c r="D15134" s="254"/>
      <c r="E15134" s="255"/>
      <c r="F15134" s="256"/>
      <c r="G15134" s="257"/>
      <c r="H15134" s="243">
        <f t="shared" ca="1" si="709"/>
        <v>45139</v>
      </c>
      <c r="I15134" s="244">
        <f t="shared" si="710"/>
        <v>43892</v>
      </c>
      <c r="J15134" s="244" t="str">
        <f t="shared" si="708"/>
        <v/>
      </c>
    </row>
    <row r="15135" spans="3:10" ht="12" thickBot="1" x14ac:dyDescent="0.25">
      <c r="C15135" s="254"/>
      <c r="D15135" s="254"/>
      <c r="E15135" s="255"/>
      <c r="F15135" s="256"/>
      <c r="G15135" s="257"/>
      <c r="H15135" s="243">
        <f t="shared" ca="1" si="709"/>
        <v>45139</v>
      </c>
      <c r="I15135" s="244">
        <f t="shared" si="710"/>
        <v>43892</v>
      </c>
      <c r="J15135" s="244" t="str">
        <f t="shared" si="708"/>
        <v/>
      </c>
    </row>
    <row r="15136" spans="3:10" ht="12" thickBot="1" x14ac:dyDescent="0.25">
      <c r="C15136" s="254"/>
      <c r="D15136" s="254"/>
      <c r="E15136" s="255"/>
      <c r="F15136" s="256"/>
      <c r="G15136" s="257"/>
      <c r="H15136" s="243">
        <f t="shared" ca="1" si="709"/>
        <v>45139</v>
      </c>
      <c r="I15136" s="244">
        <f t="shared" si="710"/>
        <v>43892</v>
      </c>
      <c r="J15136" s="244" t="str">
        <f t="shared" si="708"/>
        <v/>
      </c>
    </row>
    <row r="15137" spans="3:10" ht="12" thickBot="1" x14ac:dyDescent="0.25">
      <c r="C15137" s="254"/>
      <c r="D15137" s="254"/>
      <c r="E15137" s="255"/>
      <c r="F15137" s="256"/>
      <c r="G15137" s="257"/>
      <c r="H15137" s="243">
        <f t="shared" ca="1" si="709"/>
        <v>45139</v>
      </c>
      <c r="I15137" s="244">
        <f t="shared" si="710"/>
        <v>43892</v>
      </c>
      <c r="J15137" s="244" t="str">
        <f t="shared" si="708"/>
        <v/>
      </c>
    </row>
    <row r="15138" spans="3:10" ht="12" thickBot="1" x14ac:dyDescent="0.25">
      <c r="C15138" s="254"/>
      <c r="D15138" s="254"/>
      <c r="E15138" s="255"/>
      <c r="F15138" s="256"/>
      <c r="G15138" s="257"/>
      <c r="H15138" s="243">
        <f t="shared" ca="1" si="709"/>
        <v>45139</v>
      </c>
      <c r="I15138" s="244">
        <f t="shared" si="710"/>
        <v>43892</v>
      </c>
      <c r="J15138" s="244" t="str">
        <f t="shared" si="708"/>
        <v/>
      </c>
    </row>
    <row r="15139" spans="3:10" ht="12" thickBot="1" x14ac:dyDescent="0.25">
      <c r="C15139" s="254"/>
      <c r="D15139" s="254"/>
      <c r="E15139" s="255"/>
      <c r="F15139" s="256"/>
      <c r="G15139" s="257"/>
      <c r="H15139" s="243">
        <f t="shared" ca="1" si="709"/>
        <v>45139</v>
      </c>
      <c r="I15139" s="244">
        <f t="shared" si="710"/>
        <v>43892</v>
      </c>
      <c r="J15139" s="244" t="str">
        <f t="shared" si="708"/>
        <v/>
      </c>
    </row>
    <row r="15140" spans="3:10" ht="12" thickBot="1" x14ac:dyDescent="0.25">
      <c r="C15140" s="254"/>
      <c r="D15140" s="254"/>
      <c r="E15140" s="255"/>
      <c r="F15140" s="256"/>
      <c r="G15140" s="257"/>
      <c r="H15140" s="243">
        <f t="shared" ca="1" si="709"/>
        <v>45139</v>
      </c>
      <c r="I15140" s="244">
        <f t="shared" si="710"/>
        <v>43892</v>
      </c>
      <c r="J15140" s="244" t="str">
        <f t="shared" si="708"/>
        <v/>
      </c>
    </row>
    <row r="15141" spans="3:10" ht="12" thickBot="1" x14ac:dyDescent="0.25">
      <c r="C15141" s="254"/>
      <c r="D15141" s="254"/>
      <c r="E15141" s="255"/>
      <c r="F15141" s="256"/>
      <c r="G15141" s="257"/>
      <c r="H15141" s="243">
        <f t="shared" ca="1" si="709"/>
        <v>45139</v>
      </c>
      <c r="I15141" s="244">
        <f t="shared" si="710"/>
        <v>43892</v>
      </c>
      <c r="J15141" s="244" t="str">
        <f t="shared" si="708"/>
        <v/>
      </c>
    </row>
    <row r="15142" spans="3:10" ht="12" thickBot="1" x14ac:dyDescent="0.25">
      <c r="C15142" s="254"/>
      <c r="D15142" s="254"/>
      <c r="E15142" s="255"/>
      <c r="F15142" s="256"/>
      <c r="G15142" s="257"/>
      <c r="H15142" s="243">
        <f t="shared" ca="1" si="709"/>
        <v>45139</v>
      </c>
      <c r="I15142" s="244">
        <f t="shared" si="710"/>
        <v>43892</v>
      </c>
      <c r="J15142" s="244" t="str">
        <f t="shared" si="708"/>
        <v/>
      </c>
    </row>
    <row r="15143" spans="3:10" ht="12" thickBot="1" x14ac:dyDescent="0.25">
      <c r="C15143" s="254"/>
      <c r="D15143" s="254"/>
      <c r="E15143" s="255"/>
      <c r="F15143" s="256"/>
      <c r="G15143" s="257"/>
      <c r="H15143" s="243">
        <f t="shared" ca="1" si="709"/>
        <v>45139</v>
      </c>
      <c r="I15143" s="244">
        <f t="shared" si="710"/>
        <v>43892</v>
      </c>
      <c r="J15143" s="244" t="str">
        <f t="shared" si="708"/>
        <v/>
      </c>
    </row>
    <row r="15144" spans="3:10" ht="12" thickBot="1" x14ac:dyDescent="0.25">
      <c r="C15144" s="254"/>
      <c r="D15144" s="254"/>
      <c r="E15144" s="255"/>
      <c r="F15144" s="256"/>
      <c r="G15144" s="257"/>
      <c r="H15144" s="243">
        <f t="shared" ca="1" si="709"/>
        <v>45139</v>
      </c>
      <c r="I15144" s="244">
        <f t="shared" si="710"/>
        <v>43892</v>
      </c>
      <c r="J15144" s="244" t="str">
        <f t="shared" si="708"/>
        <v/>
      </c>
    </row>
    <row r="15145" spans="3:10" ht="12" thickBot="1" x14ac:dyDescent="0.25">
      <c r="C15145" s="254"/>
      <c r="D15145" s="254"/>
      <c r="E15145" s="255"/>
      <c r="F15145" s="256"/>
      <c r="G15145" s="257"/>
      <c r="H15145" s="243">
        <f t="shared" ca="1" si="709"/>
        <v>45139</v>
      </c>
      <c r="I15145" s="244">
        <f t="shared" si="710"/>
        <v>43892</v>
      </c>
      <c r="J15145" s="244" t="str">
        <f t="shared" si="708"/>
        <v/>
      </c>
    </row>
    <row r="15146" spans="3:10" ht="12" thickBot="1" x14ac:dyDescent="0.25">
      <c r="C15146" s="254"/>
      <c r="D15146" s="254"/>
      <c r="E15146" s="255"/>
      <c r="F15146" s="256"/>
      <c r="G15146" s="257"/>
      <c r="H15146" s="243">
        <f t="shared" ca="1" si="709"/>
        <v>45139</v>
      </c>
      <c r="I15146" s="244">
        <f t="shared" si="710"/>
        <v>43892</v>
      </c>
      <c r="J15146" s="244" t="str">
        <f t="shared" si="708"/>
        <v/>
      </c>
    </row>
    <row r="15147" spans="3:10" ht="12" thickBot="1" x14ac:dyDescent="0.25">
      <c r="C15147" s="254"/>
      <c r="D15147" s="254"/>
      <c r="E15147" s="255"/>
      <c r="F15147" s="256"/>
      <c r="G15147" s="257"/>
      <c r="H15147" s="243">
        <f t="shared" ca="1" si="709"/>
        <v>45139</v>
      </c>
      <c r="I15147" s="244">
        <f t="shared" si="710"/>
        <v>43892</v>
      </c>
      <c r="J15147" s="244" t="str">
        <f t="shared" si="708"/>
        <v/>
      </c>
    </row>
    <row r="15148" spans="3:10" ht="12" thickBot="1" x14ac:dyDescent="0.25">
      <c r="C15148" s="254"/>
      <c r="D15148" s="254"/>
      <c r="E15148" s="255"/>
      <c r="F15148" s="256"/>
      <c r="G15148" s="257"/>
      <c r="H15148" s="243">
        <f t="shared" ca="1" si="709"/>
        <v>45139</v>
      </c>
      <c r="I15148" s="244">
        <f t="shared" si="710"/>
        <v>43892</v>
      </c>
      <c r="J15148" s="244" t="str">
        <f t="shared" si="708"/>
        <v/>
      </c>
    </row>
    <row r="15149" spans="3:10" ht="12" thickBot="1" x14ac:dyDescent="0.25">
      <c r="C15149" s="254"/>
      <c r="D15149" s="254"/>
      <c r="E15149" s="255"/>
      <c r="F15149" s="256"/>
      <c r="G15149" s="257"/>
      <c r="H15149" s="243">
        <f t="shared" ca="1" si="709"/>
        <v>45139</v>
      </c>
      <c r="I15149" s="244">
        <f t="shared" si="710"/>
        <v>43892</v>
      </c>
      <c r="J15149" s="244" t="str">
        <f t="shared" si="708"/>
        <v/>
      </c>
    </row>
    <row r="15150" spans="3:10" ht="12" thickBot="1" x14ac:dyDescent="0.25">
      <c r="C15150" s="254"/>
      <c r="D15150" s="254"/>
      <c r="E15150" s="255"/>
      <c r="F15150" s="256"/>
      <c r="G15150" s="257"/>
      <c r="H15150" s="243">
        <f t="shared" ca="1" si="709"/>
        <v>45139</v>
      </c>
      <c r="I15150" s="244">
        <f t="shared" si="710"/>
        <v>43892</v>
      </c>
      <c r="J15150" s="244" t="str">
        <f t="shared" si="708"/>
        <v/>
      </c>
    </row>
    <row r="15151" spans="3:10" ht="12" thickBot="1" x14ac:dyDescent="0.25">
      <c r="C15151" s="254"/>
      <c r="D15151" s="254"/>
      <c r="E15151" s="255"/>
      <c r="F15151" s="256"/>
      <c r="G15151" s="257"/>
      <c r="H15151" s="243">
        <f t="shared" ca="1" si="709"/>
        <v>45139</v>
      </c>
      <c r="I15151" s="244">
        <f t="shared" si="710"/>
        <v>43892</v>
      </c>
      <c r="J15151" s="244" t="str">
        <f t="shared" si="708"/>
        <v/>
      </c>
    </row>
    <row r="15152" spans="3:10" ht="12" thickBot="1" x14ac:dyDescent="0.25">
      <c r="C15152" s="254"/>
      <c r="D15152" s="254"/>
      <c r="E15152" s="255"/>
      <c r="F15152" s="256"/>
      <c r="G15152" s="257"/>
      <c r="H15152" s="243">
        <f t="shared" ca="1" si="709"/>
        <v>45139</v>
      </c>
      <c r="I15152" s="244">
        <f t="shared" si="710"/>
        <v>43892</v>
      </c>
      <c r="J15152" s="244" t="str">
        <f t="shared" si="708"/>
        <v/>
      </c>
    </row>
    <row r="15153" spans="3:10" ht="12" thickBot="1" x14ac:dyDescent="0.25">
      <c r="C15153" s="254"/>
      <c r="D15153" s="254"/>
      <c r="E15153" s="255"/>
      <c r="F15153" s="256"/>
      <c r="G15153" s="257"/>
      <c r="H15153" s="243">
        <f t="shared" ca="1" si="709"/>
        <v>45139</v>
      </c>
      <c r="I15153" s="244">
        <f t="shared" si="710"/>
        <v>43892</v>
      </c>
      <c r="J15153" s="244" t="str">
        <f t="shared" si="708"/>
        <v/>
      </c>
    </row>
    <row r="15154" spans="3:10" ht="12" thickBot="1" x14ac:dyDescent="0.25">
      <c r="C15154" s="254"/>
      <c r="D15154" s="254"/>
      <c r="E15154" s="255"/>
      <c r="F15154" s="256"/>
      <c r="G15154" s="257"/>
      <c r="H15154" s="243">
        <f t="shared" ca="1" si="709"/>
        <v>45139</v>
      </c>
      <c r="I15154" s="244">
        <f t="shared" si="710"/>
        <v>43892</v>
      </c>
      <c r="J15154" s="244" t="str">
        <f t="shared" si="708"/>
        <v/>
      </c>
    </row>
    <row r="15155" spans="3:10" ht="12" thickBot="1" x14ac:dyDescent="0.25">
      <c r="C15155" s="254"/>
      <c r="D15155" s="254"/>
      <c r="E15155" s="255"/>
      <c r="F15155" s="256"/>
      <c r="G15155" s="257"/>
      <c r="H15155" s="243">
        <f t="shared" ca="1" si="709"/>
        <v>45139</v>
      </c>
      <c r="I15155" s="244">
        <f t="shared" si="710"/>
        <v>43892</v>
      </c>
      <c r="J15155" s="244" t="str">
        <f t="shared" si="708"/>
        <v/>
      </c>
    </row>
    <row r="15156" spans="3:10" ht="12" thickBot="1" x14ac:dyDescent="0.25">
      <c r="C15156" s="254"/>
      <c r="D15156" s="254"/>
      <c r="E15156" s="255"/>
      <c r="F15156" s="256"/>
      <c r="G15156" s="257"/>
      <c r="H15156" s="243">
        <f t="shared" ca="1" si="709"/>
        <v>45139</v>
      </c>
      <c r="I15156" s="244">
        <f t="shared" si="710"/>
        <v>43892</v>
      </c>
      <c r="J15156" s="244" t="str">
        <f t="shared" si="708"/>
        <v/>
      </c>
    </row>
    <row r="15157" spans="3:10" ht="12" thickBot="1" x14ac:dyDescent="0.25">
      <c r="C15157" s="254"/>
      <c r="D15157" s="254"/>
      <c r="E15157" s="255"/>
      <c r="F15157" s="256"/>
      <c r="G15157" s="257"/>
      <c r="H15157" s="243">
        <f t="shared" ca="1" si="709"/>
        <v>45139</v>
      </c>
      <c r="I15157" s="244">
        <f t="shared" si="710"/>
        <v>43892</v>
      </c>
      <c r="J15157" s="244" t="str">
        <f t="shared" si="708"/>
        <v/>
      </c>
    </row>
    <row r="15158" spans="3:10" ht="12" thickBot="1" x14ac:dyDescent="0.25">
      <c r="C15158" s="254"/>
      <c r="D15158" s="254"/>
      <c r="E15158" s="255"/>
      <c r="F15158" s="256"/>
      <c r="G15158" s="257"/>
      <c r="H15158" s="243">
        <f t="shared" ca="1" si="709"/>
        <v>45139</v>
      </c>
      <c r="I15158" s="244">
        <f t="shared" si="710"/>
        <v>43892</v>
      </c>
      <c r="J15158" s="244" t="str">
        <f t="shared" si="708"/>
        <v/>
      </c>
    </row>
    <row r="15159" spans="3:10" ht="12" thickBot="1" x14ac:dyDescent="0.25">
      <c r="C15159" s="254"/>
      <c r="D15159" s="254"/>
      <c r="E15159" s="255"/>
      <c r="F15159" s="256"/>
      <c r="G15159" s="257"/>
      <c r="H15159" s="243">
        <f t="shared" ca="1" si="709"/>
        <v>45139</v>
      </c>
      <c r="I15159" s="244">
        <f t="shared" si="710"/>
        <v>43892</v>
      </c>
      <c r="J15159" s="244" t="str">
        <f t="shared" si="708"/>
        <v/>
      </c>
    </row>
    <row r="15160" spans="3:10" ht="12" thickBot="1" x14ac:dyDescent="0.25">
      <c r="C15160" s="254"/>
      <c r="D15160" s="254"/>
      <c r="E15160" s="255"/>
      <c r="F15160" s="256"/>
      <c r="G15160" s="257"/>
      <c r="H15160" s="243">
        <f t="shared" ca="1" si="709"/>
        <v>45139</v>
      </c>
      <c r="I15160" s="244">
        <f t="shared" si="710"/>
        <v>43892</v>
      </c>
      <c r="J15160" s="244" t="str">
        <f t="shared" si="708"/>
        <v/>
      </c>
    </row>
    <row r="15161" spans="3:10" ht="12" thickBot="1" x14ac:dyDescent="0.25">
      <c r="C15161" s="254"/>
      <c r="D15161" s="254"/>
      <c r="E15161" s="255"/>
      <c r="F15161" s="256"/>
      <c r="G15161" s="257"/>
      <c r="H15161" s="243">
        <f t="shared" ca="1" si="709"/>
        <v>45139</v>
      </c>
      <c r="I15161" s="244">
        <f t="shared" si="710"/>
        <v>43892</v>
      </c>
      <c r="J15161" s="244" t="str">
        <f t="shared" si="708"/>
        <v/>
      </c>
    </row>
    <row r="15162" spans="3:10" ht="12" thickBot="1" x14ac:dyDescent="0.25">
      <c r="C15162" s="254"/>
      <c r="D15162" s="254"/>
      <c r="E15162" s="255"/>
      <c r="F15162" s="256"/>
      <c r="G15162" s="257"/>
      <c r="H15162" s="243">
        <f t="shared" ca="1" si="709"/>
        <v>45139</v>
      </c>
      <c r="I15162" s="244">
        <f t="shared" si="710"/>
        <v>43892</v>
      </c>
      <c r="J15162" s="244" t="str">
        <f t="shared" si="708"/>
        <v/>
      </c>
    </row>
    <row r="15163" spans="3:10" ht="12" thickBot="1" x14ac:dyDescent="0.25">
      <c r="C15163" s="254"/>
      <c r="D15163" s="254"/>
      <c r="E15163" s="255"/>
      <c r="F15163" s="256"/>
      <c r="G15163" s="257"/>
      <c r="H15163" s="243">
        <f t="shared" ca="1" si="709"/>
        <v>45139</v>
      </c>
      <c r="I15163" s="244">
        <f t="shared" si="710"/>
        <v>43892</v>
      </c>
      <c r="J15163" s="244" t="str">
        <f t="shared" si="708"/>
        <v/>
      </c>
    </row>
    <row r="15164" spans="3:10" ht="12" thickBot="1" x14ac:dyDescent="0.25">
      <c r="C15164" s="254"/>
      <c r="D15164" s="254"/>
      <c r="E15164" s="255"/>
      <c r="F15164" s="256"/>
      <c r="G15164" s="257"/>
      <c r="H15164" s="243">
        <f t="shared" ca="1" si="709"/>
        <v>45139</v>
      </c>
      <c r="I15164" s="244">
        <f t="shared" si="710"/>
        <v>43892</v>
      </c>
      <c r="J15164" s="244" t="str">
        <f t="shared" si="708"/>
        <v/>
      </c>
    </row>
    <row r="15165" spans="3:10" ht="12" thickBot="1" x14ac:dyDescent="0.25">
      <c r="C15165" s="254"/>
      <c r="D15165" s="254"/>
      <c r="E15165" s="255"/>
      <c r="F15165" s="256"/>
      <c r="G15165" s="257"/>
      <c r="H15165" s="243">
        <f t="shared" ca="1" si="709"/>
        <v>45139</v>
      </c>
      <c r="I15165" s="244">
        <f t="shared" si="710"/>
        <v>43892</v>
      </c>
      <c r="J15165" s="244" t="str">
        <f t="shared" si="708"/>
        <v/>
      </c>
    </row>
    <row r="15166" spans="3:10" ht="12" thickBot="1" x14ac:dyDescent="0.25">
      <c r="C15166" s="254"/>
      <c r="D15166" s="254"/>
      <c r="E15166" s="255"/>
      <c r="F15166" s="256"/>
      <c r="G15166" s="257"/>
      <c r="H15166" s="243">
        <f t="shared" ca="1" si="709"/>
        <v>45139</v>
      </c>
      <c r="I15166" s="244">
        <f t="shared" si="710"/>
        <v>43892</v>
      </c>
      <c r="J15166" s="244" t="str">
        <f t="shared" si="708"/>
        <v/>
      </c>
    </row>
    <row r="15167" spans="3:10" ht="12" thickBot="1" x14ac:dyDescent="0.25">
      <c r="C15167" s="254"/>
      <c r="D15167" s="254"/>
      <c r="E15167" s="255"/>
      <c r="F15167" s="256"/>
      <c r="G15167" s="257"/>
      <c r="H15167" s="243">
        <f t="shared" ca="1" si="709"/>
        <v>45139</v>
      </c>
      <c r="I15167" s="244">
        <f t="shared" si="710"/>
        <v>43892</v>
      </c>
      <c r="J15167" s="244" t="str">
        <f t="shared" si="708"/>
        <v/>
      </c>
    </row>
    <row r="15168" spans="3:10" ht="12" thickBot="1" x14ac:dyDescent="0.25">
      <c r="C15168" s="254"/>
      <c r="D15168" s="254"/>
      <c r="E15168" s="255"/>
      <c r="F15168" s="256"/>
      <c r="G15168" s="257"/>
      <c r="H15168" s="243">
        <f t="shared" ca="1" si="709"/>
        <v>45139</v>
      </c>
      <c r="I15168" s="244">
        <f t="shared" si="710"/>
        <v>43892</v>
      </c>
      <c r="J15168" s="244" t="str">
        <f t="shared" si="708"/>
        <v/>
      </c>
    </row>
    <row r="15169" spans="3:10" ht="12" thickBot="1" x14ac:dyDescent="0.25">
      <c r="C15169" s="254"/>
      <c r="D15169" s="254"/>
      <c r="E15169" s="255"/>
      <c r="F15169" s="256"/>
      <c r="G15169" s="257"/>
      <c r="H15169" s="243">
        <f t="shared" ca="1" si="709"/>
        <v>45139</v>
      </c>
      <c r="I15169" s="244">
        <f t="shared" si="710"/>
        <v>43892</v>
      </c>
      <c r="J15169" s="244" t="str">
        <f t="shared" si="708"/>
        <v/>
      </c>
    </row>
    <row r="15170" spans="3:10" ht="12" thickBot="1" x14ac:dyDescent="0.25">
      <c r="C15170" s="254"/>
      <c r="D15170" s="254"/>
      <c r="E15170" s="255"/>
      <c r="F15170" s="256"/>
      <c r="G15170" s="257"/>
      <c r="H15170" s="243">
        <f t="shared" ca="1" si="709"/>
        <v>45139</v>
      </c>
      <c r="I15170" s="244">
        <f t="shared" si="710"/>
        <v>43892</v>
      </c>
      <c r="J15170" s="244" t="str">
        <f t="shared" si="708"/>
        <v/>
      </c>
    </row>
    <row r="15171" spans="3:10" ht="12" thickBot="1" x14ac:dyDescent="0.25">
      <c r="C15171" s="254"/>
      <c r="D15171" s="254"/>
      <c r="E15171" s="255"/>
      <c r="F15171" s="256"/>
      <c r="G15171" s="257"/>
      <c r="H15171" s="243">
        <f t="shared" ca="1" si="709"/>
        <v>45139</v>
      </c>
      <c r="I15171" s="244">
        <f t="shared" si="710"/>
        <v>43892</v>
      </c>
      <c r="J15171" s="244" t="str">
        <f t="shared" si="708"/>
        <v/>
      </c>
    </row>
    <row r="15172" spans="3:10" ht="12" thickBot="1" x14ac:dyDescent="0.25">
      <c r="C15172" s="254"/>
      <c r="D15172" s="254"/>
      <c r="E15172" s="255"/>
      <c r="F15172" s="256"/>
      <c r="G15172" s="257"/>
      <c r="H15172" s="243">
        <f t="shared" ca="1" si="709"/>
        <v>45139</v>
      </c>
      <c r="I15172" s="244">
        <f t="shared" si="710"/>
        <v>43892</v>
      </c>
      <c r="J15172" s="244" t="str">
        <f t="shared" si="708"/>
        <v/>
      </c>
    </row>
    <row r="15173" spans="3:10" ht="12" thickBot="1" x14ac:dyDescent="0.25">
      <c r="C15173" s="254"/>
      <c r="D15173" s="254"/>
      <c r="E15173" s="255"/>
      <c r="F15173" s="256"/>
      <c r="G15173" s="257"/>
      <c r="H15173" s="243">
        <f t="shared" ca="1" si="709"/>
        <v>45139</v>
      </c>
      <c r="I15173" s="244">
        <f t="shared" si="710"/>
        <v>43892</v>
      </c>
      <c r="J15173" s="244" t="str">
        <f t="shared" si="708"/>
        <v/>
      </c>
    </row>
    <row r="15174" spans="3:10" ht="12" thickBot="1" x14ac:dyDescent="0.25">
      <c r="C15174" s="254"/>
      <c r="D15174" s="254"/>
      <c r="E15174" s="255"/>
      <c r="F15174" s="256"/>
      <c r="G15174" s="257"/>
      <c r="H15174" s="243">
        <f t="shared" ca="1" si="709"/>
        <v>45139</v>
      </c>
      <c r="I15174" s="244">
        <f t="shared" si="710"/>
        <v>43892</v>
      </c>
      <c r="J15174" s="244" t="str">
        <f t="shared" ref="J15174:J15237" si="711">IF(G15174="","",IF(G15174&gt;=0,"Debitoren",IF(G15174&lt;0,"Kreditoren","")))</f>
        <v/>
      </c>
    </row>
    <row r="15175" spans="3:10" ht="12" thickBot="1" x14ac:dyDescent="0.25">
      <c r="C15175" s="254"/>
      <c r="D15175" s="254"/>
      <c r="E15175" s="255"/>
      <c r="F15175" s="256"/>
      <c r="G15175" s="257"/>
      <c r="H15175" s="243">
        <f t="shared" ref="H15175:H15238" ca="1" si="712">IF(F15175&lt;$F$2,EOMONTH($F$2,-1)+1,EOMONTH(F15175,-1)+1)</f>
        <v>45139</v>
      </c>
      <c r="I15175" s="244">
        <f t="shared" ref="I15175:I15238" si="713">IF(F15175&lt;$I$2,IF(   WEEKDAY(EOMONTH($I$2,-1)+1)=1,EOMONTH($I$2,-1)+1+1,EOMONTH($I$2,-1)+1),IF(WEEKDAY(F15175)=1,F15175+1,F15175))</f>
        <v>43892</v>
      </c>
      <c r="J15175" s="244" t="str">
        <f t="shared" si="711"/>
        <v/>
      </c>
    </row>
    <row r="15176" spans="3:10" ht="12" thickBot="1" x14ac:dyDescent="0.25">
      <c r="C15176" s="254"/>
      <c r="D15176" s="254"/>
      <c r="E15176" s="255"/>
      <c r="F15176" s="256"/>
      <c r="G15176" s="257"/>
      <c r="H15176" s="243">
        <f t="shared" ca="1" si="712"/>
        <v>45139</v>
      </c>
      <c r="I15176" s="244">
        <f t="shared" si="713"/>
        <v>43892</v>
      </c>
      <c r="J15176" s="244" t="str">
        <f t="shared" si="711"/>
        <v/>
      </c>
    </row>
    <row r="15177" spans="3:10" ht="12" thickBot="1" x14ac:dyDescent="0.25">
      <c r="C15177" s="254"/>
      <c r="D15177" s="254"/>
      <c r="E15177" s="255"/>
      <c r="F15177" s="256"/>
      <c r="G15177" s="257"/>
      <c r="H15177" s="243">
        <f t="shared" ca="1" si="712"/>
        <v>45139</v>
      </c>
      <c r="I15177" s="244">
        <f t="shared" si="713"/>
        <v>43892</v>
      </c>
      <c r="J15177" s="244" t="str">
        <f t="shared" si="711"/>
        <v/>
      </c>
    </row>
    <row r="15178" spans="3:10" ht="12" thickBot="1" x14ac:dyDescent="0.25">
      <c r="C15178" s="254"/>
      <c r="D15178" s="254"/>
      <c r="E15178" s="255"/>
      <c r="F15178" s="256"/>
      <c r="G15178" s="257"/>
      <c r="H15178" s="243">
        <f t="shared" ca="1" si="712"/>
        <v>45139</v>
      </c>
      <c r="I15178" s="244">
        <f t="shared" si="713"/>
        <v>43892</v>
      </c>
      <c r="J15178" s="244" t="str">
        <f t="shared" si="711"/>
        <v/>
      </c>
    </row>
    <row r="15179" spans="3:10" ht="12" thickBot="1" x14ac:dyDescent="0.25">
      <c r="C15179" s="254"/>
      <c r="D15179" s="254"/>
      <c r="E15179" s="255"/>
      <c r="F15179" s="256"/>
      <c r="G15179" s="257"/>
      <c r="H15179" s="243">
        <f t="shared" ca="1" si="712"/>
        <v>45139</v>
      </c>
      <c r="I15179" s="244">
        <f t="shared" si="713"/>
        <v>43892</v>
      </c>
      <c r="J15179" s="244" t="str">
        <f t="shared" si="711"/>
        <v/>
      </c>
    </row>
    <row r="15180" spans="3:10" ht="12" thickBot="1" x14ac:dyDescent="0.25">
      <c r="C15180" s="254"/>
      <c r="D15180" s="254"/>
      <c r="E15180" s="255"/>
      <c r="F15180" s="256"/>
      <c r="G15180" s="257"/>
      <c r="H15180" s="243">
        <f t="shared" ca="1" si="712"/>
        <v>45139</v>
      </c>
      <c r="I15180" s="244">
        <f t="shared" si="713"/>
        <v>43892</v>
      </c>
      <c r="J15180" s="244" t="str">
        <f t="shared" si="711"/>
        <v/>
      </c>
    </row>
    <row r="15181" spans="3:10" ht="12" thickBot="1" x14ac:dyDescent="0.25">
      <c r="C15181" s="254"/>
      <c r="D15181" s="254"/>
      <c r="E15181" s="255"/>
      <c r="F15181" s="256"/>
      <c r="G15181" s="257"/>
      <c r="H15181" s="243">
        <f t="shared" ca="1" si="712"/>
        <v>45139</v>
      </c>
      <c r="I15181" s="244">
        <f t="shared" si="713"/>
        <v>43892</v>
      </c>
      <c r="J15181" s="244" t="str">
        <f t="shared" si="711"/>
        <v/>
      </c>
    </row>
    <row r="15182" spans="3:10" ht="12" thickBot="1" x14ac:dyDescent="0.25">
      <c r="C15182" s="254"/>
      <c r="D15182" s="254"/>
      <c r="E15182" s="255"/>
      <c r="F15182" s="256"/>
      <c r="G15182" s="257"/>
      <c r="H15182" s="243">
        <f t="shared" ca="1" si="712"/>
        <v>45139</v>
      </c>
      <c r="I15182" s="244">
        <f t="shared" si="713"/>
        <v>43892</v>
      </c>
      <c r="J15182" s="244" t="str">
        <f t="shared" si="711"/>
        <v/>
      </c>
    </row>
    <row r="15183" spans="3:10" ht="12" thickBot="1" x14ac:dyDescent="0.25">
      <c r="C15183" s="254"/>
      <c r="D15183" s="254"/>
      <c r="E15183" s="255"/>
      <c r="F15183" s="256"/>
      <c r="G15183" s="257"/>
      <c r="H15183" s="243">
        <f t="shared" ca="1" si="712"/>
        <v>45139</v>
      </c>
      <c r="I15183" s="244">
        <f t="shared" si="713"/>
        <v>43892</v>
      </c>
      <c r="J15183" s="244" t="str">
        <f t="shared" si="711"/>
        <v/>
      </c>
    </row>
    <row r="15184" spans="3:10" ht="12" thickBot="1" x14ac:dyDescent="0.25">
      <c r="C15184" s="254"/>
      <c r="D15184" s="254"/>
      <c r="E15184" s="255"/>
      <c r="F15184" s="256"/>
      <c r="G15184" s="257"/>
      <c r="H15184" s="243">
        <f t="shared" ca="1" si="712"/>
        <v>45139</v>
      </c>
      <c r="I15184" s="244">
        <f t="shared" si="713"/>
        <v>43892</v>
      </c>
      <c r="J15184" s="244" t="str">
        <f t="shared" si="711"/>
        <v/>
      </c>
    </row>
    <row r="15185" spans="3:10" ht="12" thickBot="1" x14ac:dyDescent="0.25">
      <c r="C15185" s="254"/>
      <c r="D15185" s="254"/>
      <c r="E15185" s="255"/>
      <c r="F15185" s="256"/>
      <c r="G15185" s="257"/>
      <c r="H15185" s="243">
        <f t="shared" ca="1" si="712"/>
        <v>45139</v>
      </c>
      <c r="I15185" s="244">
        <f t="shared" si="713"/>
        <v>43892</v>
      </c>
      <c r="J15185" s="244" t="str">
        <f t="shared" si="711"/>
        <v/>
      </c>
    </row>
    <row r="15186" spans="3:10" ht="12" thickBot="1" x14ac:dyDescent="0.25">
      <c r="C15186" s="254"/>
      <c r="D15186" s="254"/>
      <c r="E15186" s="255"/>
      <c r="F15186" s="256"/>
      <c r="G15186" s="257"/>
      <c r="H15186" s="243">
        <f t="shared" ca="1" si="712"/>
        <v>45139</v>
      </c>
      <c r="I15186" s="244">
        <f t="shared" si="713"/>
        <v>43892</v>
      </c>
      <c r="J15186" s="244" t="str">
        <f t="shared" si="711"/>
        <v/>
      </c>
    </row>
    <row r="15187" spans="3:10" ht="12" thickBot="1" x14ac:dyDescent="0.25">
      <c r="C15187" s="254"/>
      <c r="D15187" s="254"/>
      <c r="E15187" s="255"/>
      <c r="F15187" s="256"/>
      <c r="G15187" s="257"/>
      <c r="H15187" s="243">
        <f t="shared" ca="1" si="712"/>
        <v>45139</v>
      </c>
      <c r="I15187" s="244">
        <f t="shared" si="713"/>
        <v>43892</v>
      </c>
      <c r="J15187" s="244" t="str">
        <f t="shared" si="711"/>
        <v/>
      </c>
    </row>
    <row r="15188" spans="3:10" ht="12" thickBot="1" x14ac:dyDescent="0.25">
      <c r="C15188" s="254"/>
      <c r="D15188" s="254"/>
      <c r="E15188" s="255"/>
      <c r="F15188" s="256"/>
      <c r="G15188" s="257"/>
      <c r="H15188" s="243">
        <f t="shared" ca="1" si="712"/>
        <v>45139</v>
      </c>
      <c r="I15188" s="244">
        <f t="shared" si="713"/>
        <v>43892</v>
      </c>
      <c r="J15188" s="244" t="str">
        <f t="shared" si="711"/>
        <v/>
      </c>
    </row>
    <row r="15189" spans="3:10" ht="12" thickBot="1" x14ac:dyDescent="0.25">
      <c r="C15189" s="254"/>
      <c r="D15189" s="254"/>
      <c r="E15189" s="255"/>
      <c r="F15189" s="256"/>
      <c r="G15189" s="257"/>
      <c r="H15189" s="243">
        <f t="shared" ca="1" si="712"/>
        <v>45139</v>
      </c>
      <c r="I15189" s="244">
        <f t="shared" si="713"/>
        <v>43892</v>
      </c>
      <c r="J15189" s="244" t="str">
        <f t="shared" si="711"/>
        <v/>
      </c>
    </row>
    <row r="15190" spans="3:10" ht="12" thickBot="1" x14ac:dyDescent="0.25">
      <c r="C15190" s="254"/>
      <c r="D15190" s="254"/>
      <c r="E15190" s="255"/>
      <c r="F15190" s="256"/>
      <c r="G15190" s="257"/>
      <c r="H15190" s="243">
        <f t="shared" ca="1" si="712"/>
        <v>45139</v>
      </c>
      <c r="I15190" s="244">
        <f t="shared" si="713"/>
        <v>43892</v>
      </c>
      <c r="J15190" s="244" t="str">
        <f t="shared" si="711"/>
        <v/>
      </c>
    </row>
    <row r="15191" spans="3:10" ht="12" thickBot="1" x14ac:dyDescent="0.25">
      <c r="C15191" s="254"/>
      <c r="D15191" s="254"/>
      <c r="E15191" s="255"/>
      <c r="F15191" s="256"/>
      <c r="G15191" s="257"/>
      <c r="H15191" s="243">
        <f t="shared" ca="1" si="712"/>
        <v>45139</v>
      </c>
      <c r="I15191" s="244">
        <f t="shared" si="713"/>
        <v>43892</v>
      </c>
      <c r="J15191" s="244" t="str">
        <f t="shared" si="711"/>
        <v/>
      </c>
    </row>
    <row r="15192" spans="3:10" ht="12" thickBot="1" x14ac:dyDescent="0.25">
      <c r="C15192" s="254"/>
      <c r="D15192" s="254"/>
      <c r="E15192" s="255"/>
      <c r="F15192" s="256"/>
      <c r="G15192" s="257"/>
      <c r="H15192" s="243">
        <f t="shared" ca="1" si="712"/>
        <v>45139</v>
      </c>
      <c r="I15192" s="244">
        <f t="shared" si="713"/>
        <v>43892</v>
      </c>
      <c r="J15192" s="244" t="str">
        <f t="shared" si="711"/>
        <v/>
      </c>
    </row>
    <row r="15193" spans="3:10" ht="12" thickBot="1" x14ac:dyDescent="0.25">
      <c r="C15193" s="254"/>
      <c r="D15193" s="254"/>
      <c r="E15193" s="255"/>
      <c r="F15193" s="256"/>
      <c r="G15193" s="257"/>
      <c r="H15193" s="243">
        <f t="shared" ca="1" si="712"/>
        <v>45139</v>
      </c>
      <c r="I15193" s="244">
        <f t="shared" si="713"/>
        <v>43892</v>
      </c>
      <c r="J15193" s="244" t="str">
        <f t="shared" si="711"/>
        <v/>
      </c>
    </row>
    <row r="15194" spans="3:10" ht="12" thickBot="1" x14ac:dyDescent="0.25">
      <c r="C15194" s="254"/>
      <c r="D15194" s="254"/>
      <c r="E15194" s="255"/>
      <c r="F15194" s="256"/>
      <c r="G15194" s="257"/>
      <c r="H15194" s="243">
        <f t="shared" ca="1" si="712"/>
        <v>45139</v>
      </c>
      <c r="I15194" s="244">
        <f t="shared" si="713"/>
        <v>43892</v>
      </c>
      <c r="J15194" s="244" t="str">
        <f t="shared" si="711"/>
        <v/>
      </c>
    </row>
    <row r="15195" spans="3:10" ht="12" thickBot="1" x14ac:dyDescent="0.25">
      <c r="C15195" s="254"/>
      <c r="D15195" s="254"/>
      <c r="E15195" s="255"/>
      <c r="F15195" s="256"/>
      <c r="G15195" s="257"/>
      <c r="H15195" s="243">
        <f t="shared" ca="1" si="712"/>
        <v>45139</v>
      </c>
      <c r="I15195" s="244">
        <f t="shared" si="713"/>
        <v>43892</v>
      </c>
      <c r="J15195" s="244" t="str">
        <f t="shared" si="711"/>
        <v/>
      </c>
    </row>
    <row r="15196" spans="3:10" ht="12" thickBot="1" x14ac:dyDescent="0.25">
      <c r="C15196" s="254"/>
      <c r="D15196" s="254"/>
      <c r="E15196" s="255"/>
      <c r="F15196" s="256"/>
      <c r="G15196" s="257"/>
      <c r="H15196" s="243">
        <f t="shared" ca="1" si="712"/>
        <v>45139</v>
      </c>
      <c r="I15196" s="244">
        <f t="shared" si="713"/>
        <v>43892</v>
      </c>
      <c r="J15196" s="244" t="str">
        <f t="shared" si="711"/>
        <v/>
      </c>
    </row>
    <row r="15197" spans="3:10" ht="12" thickBot="1" x14ac:dyDescent="0.25">
      <c r="C15197" s="254"/>
      <c r="D15197" s="254"/>
      <c r="E15197" s="255"/>
      <c r="F15197" s="256"/>
      <c r="G15197" s="257"/>
      <c r="H15197" s="243">
        <f t="shared" ca="1" si="712"/>
        <v>45139</v>
      </c>
      <c r="I15197" s="244">
        <f t="shared" si="713"/>
        <v>43892</v>
      </c>
      <c r="J15197" s="244" t="str">
        <f t="shared" si="711"/>
        <v/>
      </c>
    </row>
    <row r="15198" spans="3:10" ht="12" thickBot="1" x14ac:dyDescent="0.25">
      <c r="C15198" s="254"/>
      <c r="D15198" s="254"/>
      <c r="E15198" s="255"/>
      <c r="F15198" s="256"/>
      <c r="G15198" s="257"/>
      <c r="H15198" s="243">
        <f t="shared" ca="1" si="712"/>
        <v>45139</v>
      </c>
      <c r="I15198" s="244">
        <f t="shared" si="713"/>
        <v>43892</v>
      </c>
      <c r="J15198" s="244" t="str">
        <f t="shared" si="711"/>
        <v/>
      </c>
    </row>
    <row r="15199" spans="3:10" ht="12" thickBot="1" x14ac:dyDescent="0.25">
      <c r="C15199" s="254"/>
      <c r="D15199" s="254"/>
      <c r="E15199" s="255"/>
      <c r="F15199" s="256"/>
      <c r="G15199" s="257"/>
      <c r="H15199" s="243">
        <f t="shared" ca="1" si="712"/>
        <v>45139</v>
      </c>
      <c r="I15199" s="244">
        <f t="shared" si="713"/>
        <v>43892</v>
      </c>
      <c r="J15199" s="244" t="str">
        <f t="shared" si="711"/>
        <v/>
      </c>
    </row>
    <row r="15200" spans="3:10" ht="12" thickBot="1" x14ac:dyDescent="0.25">
      <c r="C15200" s="254"/>
      <c r="D15200" s="254"/>
      <c r="E15200" s="255"/>
      <c r="F15200" s="256"/>
      <c r="G15200" s="257"/>
      <c r="H15200" s="243">
        <f t="shared" ca="1" si="712"/>
        <v>45139</v>
      </c>
      <c r="I15200" s="244">
        <f t="shared" si="713"/>
        <v>43892</v>
      </c>
      <c r="J15200" s="244" t="str">
        <f t="shared" si="711"/>
        <v/>
      </c>
    </row>
    <row r="15201" spans="3:10" ht="12" thickBot="1" x14ac:dyDescent="0.25">
      <c r="C15201" s="254"/>
      <c r="D15201" s="254"/>
      <c r="E15201" s="255"/>
      <c r="F15201" s="256"/>
      <c r="G15201" s="257"/>
      <c r="H15201" s="243">
        <f t="shared" ca="1" si="712"/>
        <v>45139</v>
      </c>
      <c r="I15201" s="244">
        <f t="shared" si="713"/>
        <v>43892</v>
      </c>
      <c r="J15201" s="244" t="str">
        <f t="shared" si="711"/>
        <v/>
      </c>
    </row>
    <row r="15202" spans="3:10" ht="12" thickBot="1" x14ac:dyDescent="0.25">
      <c r="C15202" s="254"/>
      <c r="D15202" s="254"/>
      <c r="E15202" s="255"/>
      <c r="F15202" s="256"/>
      <c r="G15202" s="257"/>
      <c r="H15202" s="243">
        <f t="shared" ca="1" si="712"/>
        <v>45139</v>
      </c>
      <c r="I15202" s="244">
        <f t="shared" si="713"/>
        <v>43892</v>
      </c>
      <c r="J15202" s="244" t="str">
        <f t="shared" si="711"/>
        <v/>
      </c>
    </row>
    <row r="15203" spans="3:10" ht="12" thickBot="1" x14ac:dyDescent="0.25">
      <c r="C15203" s="254"/>
      <c r="D15203" s="254"/>
      <c r="E15203" s="255"/>
      <c r="F15203" s="256"/>
      <c r="G15203" s="257"/>
      <c r="H15203" s="243">
        <f t="shared" ca="1" si="712"/>
        <v>45139</v>
      </c>
      <c r="I15203" s="244">
        <f t="shared" si="713"/>
        <v>43892</v>
      </c>
      <c r="J15203" s="244" t="str">
        <f t="shared" si="711"/>
        <v/>
      </c>
    </row>
    <row r="15204" spans="3:10" ht="12" thickBot="1" x14ac:dyDescent="0.25">
      <c r="C15204" s="254"/>
      <c r="D15204" s="254"/>
      <c r="E15204" s="255"/>
      <c r="F15204" s="256"/>
      <c r="G15204" s="257"/>
      <c r="H15204" s="243">
        <f t="shared" ca="1" si="712"/>
        <v>45139</v>
      </c>
      <c r="I15204" s="244">
        <f t="shared" si="713"/>
        <v>43892</v>
      </c>
      <c r="J15204" s="244" t="str">
        <f t="shared" si="711"/>
        <v/>
      </c>
    </row>
    <row r="15205" spans="3:10" ht="12" thickBot="1" x14ac:dyDescent="0.25">
      <c r="C15205" s="254"/>
      <c r="D15205" s="254"/>
      <c r="E15205" s="255"/>
      <c r="F15205" s="256"/>
      <c r="G15205" s="257"/>
      <c r="H15205" s="243">
        <f t="shared" ca="1" si="712"/>
        <v>45139</v>
      </c>
      <c r="I15205" s="244">
        <f t="shared" si="713"/>
        <v>43892</v>
      </c>
      <c r="J15205" s="244" t="str">
        <f t="shared" si="711"/>
        <v/>
      </c>
    </row>
    <row r="15206" spans="3:10" ht="12" thickBot="1" x14ac:dyDescent="0.25">
      <c r="C15206" s="254"/>
      <c r="D15206" s="254"/>
      <c r="E15206" s="255"/>
      <c r="F15206" s="256"/>
      <c r="G15206" s="257"/>
      <c r="H15206" s="243">
        <f t="shared" ca="1" si="712"/>
        <v>45139</v>
      </c>
      <c r="I15206" s="244">
        <f t="shared" si="713"/>
        <v>43892</v>
      </c>
      <c r="J15206" s="244" t="str">
        <f t="shared" si="711"/>
        <v/>
      </c>
    </row>
    <row r="15207" spans="3:10" ht="12" thickBot="1" x14ac:dyDescent="0.25">
      <c r="C15207" s="254"/>
      <c r="D15207" s="254"/>
      <c r="E15207" s="255"/>
      <c r="F15207" s="256"/>
      <c r="G15207" s="257"/>
      <c r="H15207" s="243">
        <f t="shared" ca="1" si="712"/>
        <v>45139</v>
      </c>
      <c r="I15207" s="244">
        <f t="shared" si="713"/>
        <v>43892</v>
      </c>
      <c r="J15207" s="244" t="str">
        <f t="shared" si="711"/>
        <v/>
      </c>
    </row>
    <row r="15208" spans="3:10" ht="12" thickBot="1" x14ac:dyDescent="0.25">
      <c r="C15208" s="254"/>
      <c r="D15208" s="254"/>
      <c r="E15208" s="255"/>
      <c r="F15208" s="256"/>
      <c r="G15208" s="257"/>
      <c r="H15208" s="243">
        <f t="shared" ca="1" si="712"/>
        <v>45139</v>
      </c>
      <c r="I15208" s="244">
        <f t="shared" si="713"/>
        <v>43892</v>
      </c>
      <c r="J15208" s="244" t="str">
        <f t="shared" si="711"/>
        <v/>
      </c>
    </row>
    <row r="15209" spans="3:10" ht="12" thickBot="1" x14ac:dyDescent="0.25">
      <c r="C15209" s="254"/>
      <c r="D15209" s="254"/>
      <c r="E15209" s="255"/>
      <c r="F15209" s="256"/>
      <c r="G15209" s="257"/>
      <c r="H15209" s="243">
        <f t="shared" ca="1" si="712"/>
        <v>45139</v>
      </c>
      <c r="I15209" s="244">
        <f t="shared" si="713"/>
        <v>43892</v>
      </c>
      <c r="J15209" s="244" t="str">
        <f t="shared" si="711"/>
        <v/>
      </c>
    </row>
    <row r="15210" spans="3:10" ht="12" thickBot="1" x14ac:dyDescent="0.25">
      <c r="C15210" s="254"/>
      <c r="D15210" s="254"/>
      <c r="E15210" s="255"/>
      <c r="F15210" s="256"/>
      <c r="G15210" s="257"/>
      <c r="H15210" s="243">
        <f t="shared" ca="1" si="712"/>
        <v>45139</v>
      </c>
      <c r="I15210" s="244">
        <f t="shared" si="713"/>
        <v>43892</v>
      </c>
      <c r="J15210" s="244" t="str">
        <f t="shared" si="711"/>
        <v/>
      </c>
    </row>
    <row r="15211" spans="3:10" ht="12" thickBot="1" x14ac:dyDescent="0.25">
      <c r="C15211" s="254"/>
      <c r="D15211" s="254"/>
      <c r="E15211" s="255"/>
      <c r="F15211" s="256"/>
      <c r="G15211" s="257"/>
      <c r="H15211" s="243">
        <f t="shared" ca="1" si="712"/>
        <v>45139</v>
      </c>
      <c r="I15211" s="244">
        <f t="shared" si="713"/>
        <v>43892</v>
      </c>
      <c r="J15211" s="244" t="str">
        <f t="shared" si="711"/>
        <v/>
      </c>
    </row>
    <row r="15212" spans="3:10" ht="12" thickBot="1" x14ac:dyDescent="0.25">
      <c r="C15212" s="254"/>
      <c r="D15212" s="254"/>
      <c r="E15212" s="255"/>
      <c r="F15212" s="256"/>
      <c r="G15212" s="257"/>
      <c r="H15212" s="243">
        <f t="shared" ca="1" si="712"/>
        <v>45139</v>
      </c>
      <c r="I15212" s="244">
        <f t="shared" si="713"/>
        <v>43892</v>
      </c>
      <c r="J15212" s="244" t="str">
        <f t="shared" si="711"/>
        <v/>
      </c>
    </row>
    <row r="15213" spans="3:10" ht="12" thickBot="1" x14ac:dyDescent="0.25">
      <c r="C15213" s="254"/>
      <c r="D15213" s="254"/>
      <c r="E15213" s="255"/>
      <c r="F15213" s="256"/>
      <c r="G15213" s="257"/>
      <c r="H15213" s="243">
        <f t="shared" ca="1" si="712"/>
        <v>45139</v>
      </c>
      <c r="I15213" s="244">
        <f t="shared" si="713"/>
        <v>43892</v>
      </c>
      <c r="J15213" s="244" t="str">
        <f t="shared" si="711"/>
        <v/>
      </c>
    </row>
    <row r="15214" spans="3:10" ht="12" thickBot="1" x14ac:dyDescent="0.25">
      <c r="C15214" s="254"/>
      <c r="D15214" s="254"/>
      <c r="E15214" s="255"/>
      <c r="F15214" s="256"/>
      <c r="G15214" s="257"/>
      <c r="H15214" s="243">
        <f t="shared" ca="1" si="712"/>
        <v>45139</v>
      </c>
      <c r="I15214" s="244">
        <f t="shared" si="713"/>
        <v>43892</v>
      </c>
      <c r="J15214" s="244" t="str">
        <f t="shared" si="711"/>
        <v/>
      </c>
    </row>
    <row r="15215" spans="3:10" ht="12" thickBot="1" x14ac:dyDescent="0.25">
      <c r="C15215" s="254"/>
      <c r="D15215" s="254"/>
      <c r="E15215" s="255"/>
      <c r="F15215" s="256"/>
      <c r="G15215" s="257"/>
      <c r="H15215" s="243">
        <f t="shared" ca="1" si="712"/>
        <v>45139</v>
      </c>
      <c r="I15215" s="244">
        <f t="shared" si="713"/>
        <v>43892</v>
      </c>
      <c r="J15215" s="244" t="str">
        <f t="shared" si="711"/>
        <v/>
      </c>
    </row>
    <row r="15216" spans="3:10" ht="12" thickBot="1" x14ac:dyDescent="0.25">
      <c r="C15216" s="254"/>
      <c r="D15216" s="254"/>
      <c r="E15216" s="255"/>
      <c r="F15216" s="256"/>
      <c r="G15216" s="257"/>
      <c r="H15216" s="243">
        <f t="shared" ca="1" si="712"/>
        <v>45139</v>
      </c>
      <c r="I15216" s="244">
        <f t="shared" si="713"/>
        <v>43892</v>
      </c>
      <c r="J15216" s="244" t="str">
        <f t="shared" si="711"/>
        <v/>
      </c>
    </row>
    <row r="15217" spans="3:10" ht="12" thickBot="1" x14ac:dyDescent="0.25">
      <c r="C15217" s="254"/>
      <c r="D15217" s="254"/>
      <c r="E15217" s="255"/>
      <c r="F15217" s="256"/>
      <c r="G15217" s="257"/>
      <c r="H15217" s="243">
        <f t="shared" ca="1" si="712"/>
        <v>45139</v>
      </c>
      <c r="I15217" s="244">
        <f t="shared" si="713"/>
        <v>43892</v>
      </c>
      <c r="J15217" s="244" t="str">
        <f t="shared" si="711"/>
        <v/>
      </c>
    </row>
    <row r="15218" spans="3:10" ht="12" thickBot="1" x14ac:dyDescent="0.25">
      <c r="C15218" s="254"/>
      <c r="D15218" s="254"/>
      <c r="E15218" s="255"/>
      <c r="F15218" s="256"/>
      <c r="G15218" s="257"/>
      <c r="H15218" s="243">
        <f t="shared" ca="1" si="712"/>
        <v>45139</v>
      </c>
      <c r="I15218" s="244">
        <f t="shared" si="713"/>
        <v>43892</v>
      </c>
      <c r="J15218" s="244" t="str">
        <f t="shared" si="711"/>
        <v/>
      </c>
    </row>
    <row r="15219" spans="3:10" ht="12" thickBot="1" x14ac:dyDescent="0.25">
      <c r="C15219" s="254"/>
      <c r="D15219" s="254"/>
      <c r="E15219" s="255"/>
      <c r="F15219" s="256"/>
      <c r="G15219" s="257"/>
      <c r="H15219" s="243">
        <f t="shared" ca="1" si="712"/>
        <v>45139</v>
      </c>
      <c r="I15219" s="244">
        <f t="shared" si="713"/>
        <v>43892</v>
      </c>
      <c r="J15219" s="244" t="str">
        <f t="shared" si="711"/>
        <v/>
      </c>
    </row>
    <row r="15220" spans="3:10" ht="12" thickBot="1" x14ac:dyDescent="0.25">
      <c r="C15220" s="254"/>
      <c r="D15220" s="254"/>
      <c r="E15220" s="255"/>
      <c r="F15220" s="256"/>
      <c r="G15220" s="257"/>
      <c r="H15220" s="243">
        <f t="shared" ca="1" si="712"/>
        <v>45139</v>
      </c>
      <c r="I15220" s="244">
        <f t="shared" si="713"/>
        <v>43892</v>
      </c>
      <c r="J15220" s="244" t="str">
        <f t="shared" si="711"/>
        <v/>
      </c>
    </row>
    <row r="15221" spans="3:10" ht="12" thickBot="1" x14ac:dyDescent="0.25">
      <c r="C15221" s="254"/>
      <c r="D15221" s="254"/>
      <c r="E15221" s="255"/>
      <c r="F15221" s="256"/>
      <c r="G15221" s="257"/>
      <c r="H15221" s="243">
        <f t="shared" ca="1" si="712"/>
        <v>45139</v>
      </c>
      <c r="I15221" s="244">
        <f t="shared" si="713"/>
        <v>43892</v>
      </c>
      <c r="J15221" s="244" t="str">
        <f t="shared" si="711"/>
        <v/>
      </c>
    </row>
    <row r="15222" spans="3:10" ht="12" thickBot="1" x14ac:dyDescent="0.25">
      <c r="C15222" s="254"/>
      <c r="D15222" s="254"/>
      <c r="E15222" s="255"/>
      <c r="F15222" s="256"/>
      <c r="G15222" s="257"/>
      <c r="H15222" s="243">
        <f t="shared" ca="1" si="712"/>
        <v>45139</v>
      </c>
      <c r="I15222" s="244">
        <f t="shared" si="713"/>
        <v>43892</v>
      </c>
      <c r="J15222" s="244" t="str">
        <f t="shared" si="711"/>
        <v/>
      </c>
    </row>
    <row r="15223" spans="3:10" ht="12" thickBot="1" x14ac:dyDescent="0.25">
      <c r="C15223" s="254"/>
      <c r="D15223" s="254"/>
      <c r="E15223" s="255"/>
      <c r="F15223" s="256"/>
      <c r="G15223" s="257"/>
      <c r="H15223" s="243">
        <f t="shared" ca="1" si="712"/>
        <v>45139</v>
      </c>
      <c r="I15223" s="244">
        <f t="shared" si="713"/>
        <v>43892</v>
      </c>
      <c r="J15223" s="244" t="str">
        <f t="shared" si="711"/>
        <v/>
      </c>
    </row>
    <row r="15224" spans="3:10" ht="12" thickBot="1" x14ac:dyDescent="0.25">
      <c r="C15224" s="254"/>
      <c r="D15224" s="254"/>
      <c r="E15224" s="255"/>
      <c r="F15224" s="256"/>
      <c r="G15224" s="257"/>
      <c r="H15224" s="243">
        <f t="shared" ca="1" si="712"/>
        <v>45139</v>
      </c>
      <c r="I15224" s="244">
        <f t="shared" si="713"/>
        <v>43892</v>
      </c>
      <c r="J15224" s="244" t="str">
        <f t="shared" si="711"/>
        <v/>
      </c>
    </row>
    <row r="15225" spans="3:10" ht="12" thickBot="1" x14ac:dyDescent="0.25">
      <c r="C15225" s="254"/>
      <c r="D15225" s="254"/>
      <c r="E15225" s="255"/>
      <c r="F15225" s="256"/>
      <c r="G15225" s="257"/>
      <c r="H15225" s="243">
        <f t="shared" ca="1" si="712"/>
        <v>45139</v>
      </c>
      <c r="I15225" s="244">
        <f t="shared" si="713"/>
        <v>43892</v>
      </c>
      <c r="J15225" s="244" t="str">
        <f t="shared" si="711"/>
        <v/>
      </c>
    </row>
    <row r="15226" spans="3:10" ht="12" thickBot="1" x14ac:dyDescent="0.25">
      <c r="C15226" s="254"/>
      <c r="D15226" s="254"/>
      <c r="E15226" s="255"/>
      <c r="F15226" s="256"/>
      <c r="G15226" s="257"/>
      <c r="H15226" s="243">
        <f t="shared" ca="1" si="712"/>
        <v>45139</v>
      </c>
      <c r="I15226" s="244">
        <f t="shared" si="713"/>
        <v>43892</v>
      </c>
      <c r="J15226" s="244" t="str">
        <f t="shared" si="711"/>
        <v/>
      </c>
    </row>
    <row r="15227" spans="3:10" ht="12" thickBot="1" x14ac:dyDescent="0.25">
      <c r="C15227" s="254"/>
      <c r="D15227" s="254"/>
      <c r="E15227" s="255"/>
      <c r="F15227" s="256"/>
      <c r="G15227" s="257"/>
      <c r="H15227" s="243">
        <f t="shared" ca="1" si="712"/>
        <v>45139</v>
      </c>
      <c r="I15227" s="244">
        <f t="shared" si="713"/>
        <v>43892</v>
      </c>
      <c r="J15227" s="244" t="str">
        <f t="shared" si="711"/>
        <v/>
      </c>
    </row>
    <row r="15228" spans="3:10" ht="12" thickBot="1" x14ac:dyDescent="0.25">
      <c r="C15228" s="254"/>
      <c r="D15228" s="254"/>
      <c r="E15228" s="255"/>
      <c r="F15228" s="256"/>
      <c r="G15228" s="257"/>
      <c r="H15228" s="243">
        <f t="shared" ca="1" si="712"/>
        <v>45139</v>
      </c>
      <c r="I15228" s="244">
        <f t="shared" si="713"/>
        <v>43892</v>
      </c>
      <c r="J15228" s="244" t="str">
        <f t="shared" si="711"/>
        <v/>
      </c>
    </row>
    <row r="15229" spans="3:10" ht="12" thickBot="1" x14ac:dyDescent="0.25">
      <c r="C15229" s="254"/>
      <c r="D15229" s="254"/>
      <c r="E15229" s="255"/>
      <c r="F15229" s="256"/>
      <c r="G15229" s="257"/>
      <c r="H15229" s="243">
        <f t="shared" ca="1" si="712"/>
        <v>45139</v>
      </c>
      <c r="I15229" s="244">
        <f t="shared" si="713"/>
        <v>43892</v>
      </c>
      <c r="J15229" s="244" t="str">
        <f t="shared" si="711"/>
        <v/>
      </c>
    </row>
    <row r="15230" spans="3:10" ht="12" thickBot="1" x14ac:dyDescent="0.25">
      <c r="C15230" s="254"/>
      <c r="D15230" s="254"/>
      <c r="E15230" s="255"/>
      <c r="F15230" s="256"/>
      <c r="G15230" s="257"/>
      <c r="H15230" s="243">
        <f t="shared" ca="1" si="712"/>
        <v>45139</v>
      </c>
      <c r="I15230" s="244">
        <f t="shared" si="713"/>
        <v>43892</v>
      </c>
      <c r="J15230" s="244" t="str">
        <f t="shared" si="711"/>
        <v/>
      </c>
    </row>
    <row r="15231" spans="3:10" ht="12" thickBot="1" x14ac:dyDescent="0.25">
      <c r="C15231" s="254"/>
      <c r="D15231" s="254"/>
      <c r="E15231" s="255"/>
      <c r="F15231" s="256"/>
      <c r="G15231" s="257"/>
      <c r="H15231" s="243">
        <f t="shared" ca="1" si="712"/>
        <v>45139</v>
      </c>
      <c r="I15231" s="244">
        <f t="shared" si="713"/>
        <v>43892</v>
      </c>
      <c r="J15231" s="244" t="str">
        <f t="shared" si="711"/>
        <v/>
      </c>
    </row>
    <row r="15232" spans="3:10" ht="12" thickBot="1" x14ac:dyDescent="0.25">
      <c r="C15232" s="254"/>
      <c r="D15232" s="254"/>
      <c r="E15232" s="255"/>
      <c r="F15232" s="256"/>
      <c r="G15232" s="257"/>
      <c r="H15232" s="243">
        <f t="shared" ca="1" si="712"/>
        <v>45139</v>
      </c>
      <c r="I15232" s="244">
        <f t="shared" si="713"/>
        <v>43892</v>
      </c>
      <c r="J15232" s="244" t="str">
        <f t="shared" si="711"/>
        <v/>
      </c>
    </row>
    <row r="15233" spans="3:10" ht="12" thickBot="1" x14ac:dyDescent="0.25">
      <c r="C15233" s="254"/>
      <c r="D15233" s="254"/>
      <c r="E15233" s="255"/>
      <c r="F15233" s="256"/>
      <c r="G15233" s="257"/>
      <c r="H15233" s="243">
        <f t="shared" ca="1" si="712"/>
        <v>45139</v>
      </c>
      <c r="I15233" s="244">
        <f t="shared" si="713"/>
        <v>43892</v>
      </c>
      <c r="J15233" s="244" t="str">
        <f t="shared" si="711"/>
        <v/>
      </c>
    </row>
    <row r="15234" spans="3:10" ht="12" thickBot="1" x14ac:dyDescent="0.25">
      <c r="C15234" s="254"/>
      <c r="D15234" s="254"/>
      <c r="E15234" s="255"/>
      <c r="F15234" s="256"/>
      <c r="G15234" s="257"/>
      <c r="H15234" s="243">
        <f t="shared" ca="1" si="712"/>
        <v>45139</v>
      </c>
      <c r="I15234" s="244">
        <f t="shared" si="713"/>
        <v>43892</v>
      </c>
      <c r="J15234" s="244" t="str">
        <f t="shared" si="711"/>
        <v/>
      </c>
    </row>
    <row r="15235" spans="3:10" ht="12" thickBot="1" x14ac:dyDescent="0.25">
      <c r="C15235" s="254"/>
      <c r="D15235" s="254"/>
      <c r="E15235" s="255"/>
      <c r="F15235" s="256"/>
      <c r="G15235" s="257"/>
      <c r="H15235" s="243">
        <f t="shared" ca="1" si="712"/>
        <v>45139</v>
      </c>
      <c r="I15235" s="244">
        <f t="shared" si="713"/>
        <v>43892</v>
      </c>
      <c r="J15235" s="244" t="str">
        <f t="shared" si="711"/>
        <v/>
      </c>
    </row>
    <row r="15236" spans="3:10" ht="12" thickBot="1" x14ac:dyDescent="0.25">
      <c r="C15236" s="254"/>
      <c r="D15236" s="254"/>
      <c r="E15236" s="255"/>
      <c r="F15236" s="256"/>
      <c r="G15236" s="257"/>
      <c r="H15236" s="243">
        <f t="shared" ca="1" si="712"/>
        <v>45139</v>
      </c>
      <c r="I15236" s="244">
        <f t="shared" si="713"/>
        <v>43892</v>
      </c>
      <c r="J15236" s="244" t="str">
        <f t="shared" si="711"/>
        <v/>
      </c>
    </row>
    <row r="15237" spans="3:10" ht="12" thickBot="1" x14ac:dyDescent="0.25">
      <c r="C15237" s="254"/>
      <c r="D15237" s="254"/>
      <c r="E15237" s="255"/>
      <c r="F15237" s="256"/>
      <c r="G15237" s="257"/>
      <c r="H15237" s="243">
        <f t="shared" ca="1" si="712"/>
        <v>45139</v>
      </c>
      <c r="I15237" s="244">
        <f t="shared" si="713"/>
        <v>43892</v>
      </c>
      <c r="J15237" s="244" t="str">
        <f t="shared" si="711"/>
        <v/>
      </c>
    </row>
    <row r="15238" spans="3:10" ht="12" thickBot="1" x14ac:dyDescent="0.25">
      <c r="C15238" s="254"/>
      <c r="D15238" s="254"/>
      <c r="E15238" s="255"/>
      <c r="F15238" s="256"/>
      <c r="G15238" s="257"/>
      <c r="H15238" s="243">
        <f t="shared" ca="1" si="712"/>
        <v>45139</v>
      </c>
      <c r="I15238" s="244">
        <f t="shared" si="713"/>
        <v>43892</v>
      </c>
      <c r="J15238" s="244" t="str">
        <f t="shared" ref="J15238:J15301" si="714">IF(G15238="","",IF(G15238&gt;=0,"Debitoren",IF(G15238&lt;0,"Kreditoren","")))</f>
        <v/>
      </c>
    </row>
    <row r="15239" spans="3:10" ht="12" thickBot="1" x14ac:dyDescent="0.25">
      <c r="C15239" s="254"/>
      <c r="D15239" s="254"/>
      <c r="E15239" s="255"/>
      <c r="F15239" s="256"/>
      <c r="G15239" s="257"/>
      <c r="H15239" s="243">
        <f t="shared" ref="H15239:H15302" ca="1" si="715">IF(F15239&lt;$F$2,EOMONTH($F$2,-1)+1,EOMONTH(F15239,-1)+1)</f>
        <v>45139</v>
      </c>
      <c r="I15239" s="244">
        <f t="shared" ref="I15239:I15302" si="716">IF(F15239&lt;$I$2,IF(   WEEKDAY(EOMONTH($I$2,-1)+1)=1,EOMONTH($I$2,-1)+1+1,EOMONTH($I$2,-1)+1),IF(WEEKDAY(F15239)=1,F15239+1,F15239))</f>
        <v>43892</v>
      </c>
      <c r="J15239" s="244" t="str">
        <f t="shared" si="714"/>
        <v/>
      </c>
    </row>
    <row r="15240" spans="3:10" ht="12" thickBot="1" x14ac:dyDescent="0.25">
      <c r="C15240" s="254"/>
      <c r="D15240" s="254"/>
      <c r="E15240" s="255"/>
      <c r="F15240" s="256"/>
      <c r="G15240" s="257"/>
      <c r="H15240" s="243">
        <f t="shared" ca="1" si="715"/>
        <v>45139</v>
      </c>
      <c r="I15240" s="244">
        <f t="shared" si="716"/>
        <v>43892</v>
      </c>
      <c r="J15240" s="244" t="str">
        <f t="shared" si="714"/>
        <v/>
      </c>
    </row>
    <row r="15241" spans="3:10" ht="12" thickBot="1" x14ac:dyDescent="0.25">
      <c r="C15241" s="254"/>
      <c r="D15241" s="254"/>
      <c r="E15241" s="255"/>
      <c r="F15241" s="256"/>
      <c r="G15241" s="257"/>
      <c r="H15241" s="243">
        <f t="shared" ca="1" si="715"/>
        <v>45139</v>
      </c>
      <c r="I15241" s="244">
        <f t="shared" si="716"/>
        <v>43892</v>
      </c>
      <c r="J15241" s="244" t="str">
        <f t="shared" si="714"/>
        <v/>
      </c>
    </row>
    <row r="15242" spans="3:10" ht="12" thickBot="1" x14ac:dyDescent="0.25">
      <c r="C15242" s="254"/>
      <c r="D15242" s="254"/>
      <c r="E15242" s="255"/>
      <c r="F15242" s="256"/>
      <c r="G15242" s="257"/>
      <c r="H15242" s="243">
        <f t="shared" ca="1" si="715"/>
        <v>45139</v>
      </c>
      <c r="I15242" s="244">
        <f t="shared" si="716"/>
        <v>43892</v>
      </c>
      <c r="J15242" s="244" t="str">
        <f t="shared" si="714"/>
        <v/>
      </c>
    </row>
    <row r="15243" spans="3:10" ht="12" thickBot="1" x14ac:dyDescent="0.25">
      <c r="C15243" s="254"/>
      <c r="D15243" s="254"/>
      <c r="E15243" s="255"/>
      <c r="F15243" s="256"/>
      <c r="G15243" s="257"/>
      <c r="H15243" s="243">
        <f t="shared" ca="1" si="715"/>
        <v>45139</v>
      </c>
      <c r="I15243" s="244">
        <f t="shared" si="716"/>
        <v>43892</v>
      </c>
      <c r="J15243" s="244" t="str">
        <f t="shared" si="714"/>
        <v/>
      </c>
    </row>
    <row r="15244" spans="3:10" ht="12" thickBot="1" x14ac:dyDescent="0.25">
      <c r="C15244" s="254"/>
      <c r="D15244" s="254"/>
      <c r="E15244" s="255"/>
      <c r="F15244" s="256"/>
      <c r="G15244" s="257"/>
      <c r="H15244" s="243">
        <f t="shared" ca="1" si="715"/>
        <v>45139</v>
      </c>
      <c r="I15244" s="244">
        <f t="shared" si="716"/>
        <v>43892</v>
      </c>
      <c r="J15244" s="244" t="str">
        <f t="shared" si="714"/>
        <v/>
      </c>
    </row>
    <row r="15245" spans="3:10" ht="12" thickBot="1" x14ac:dyDescent="0.25">
      <c r="C15245" s="254"/>
      <c r="D15245" s="254"/>
      <c r="E15245" s="255"/>
      <c r="F15245" s="256"/>
      <c r="G15245" s="257"/>
      <c r="H15245" s="243">
        <f t="shared" ca="1" si="715"/>
        <v>45139</v>
      </c>
      <c r="I15245" s="244">
        <f t="shared" si="716"/>
        <v>43892</v>
      </c>
      <c r="J15245" s="244" t="str">
        <f t="shared" si="714"/>
        <v/>
      </c>
    </row>
    <row r="15246" spans="3:10" ht="12" thickBot="1" x14ac:dyDescent="0.25">
      <c r="C15246" s="254"/>
      <c r="D15246" s="254"/>
      <c r="E15246" s="255"/>
      <c r="F15246" s="256"/>
      <c r="G15246" s="257"/>
      <c r="H15246" s="243">
        <f t="shared" ca="1" si="715"/>
        <v>45139</v>
      </c>
      <c r="I15246" s="244">
        <f t="shared" si="716"/>
        <v>43892</v>
      </c>
      <c r="J15246" s="244" t="str">
        <f t="shared" si="714"/>
        <v/>
      </c>
    </row>
    <row r="15247" spans="3:10" ht="12" thickBot="1" x14ac:dyDescent="0.25">
      <c r="C15247" s="254"/>
      <c r="D15247" s="254"/>
      <c r="E15247" s="255"/>
      <c r="F15247" s="256"/>
      <c r="G15247" s="257"/>
      <c r="H15247" s="243">
        <f t="shared" ca="1" si="715"/>
        <v>45139</v>
      </c>
      <c r="I15247" s="244">
        <f t="shared" si="716"/>
        <v>43892</v>
      </c>
      <c r="J15247" s="244" t="str">
        <f t="shared" si="714"/>
        <v/>
      </c>
    </row>
    <row r="15248" spans="3:10" ht="12" thickBot="1" x14ac:dyDescent="0.25">
      <c r="C15248" s="254"/>
      <c r="D15248" s="254"/>
      <c r="E15248" s="255"/>
      <c r="F15248" s="256"/>
      <c r="G15248" s="257"/>
      <c r="H15248" s="243">
        <f t="shared" ca="1" si="715"/>
        <v>45139</v>
      </c>
      <c r="I15248" s="244">
        <f t="shared" si="716"/>
        <v>43892</v>
      </c>
      <c r="J15248" s="244" t="str">
        <f t="shared" si="714"/>
        <v/>
      </c>
    </row>
    <row r="15249" spans="3:10" ht="12" thickBot="1" x14ac:dyDescent="0.25">
      <c r="C15249" s="254"/>
      <c r="D15249" s="254"/>
      <c r="E15249" s="255"/>
      <c r="F15249" s="256"/>
      <c r="G15249" s="257"/>
      <c r="H15249" s="243">
        <f t="shared" ca="1" si="715"/>
        <v>45139</v>
      </c>
      <c r="I15249" s="244">
        <f t="shared" si="716"/>
        <v>43892</v>
      </c>
      <c r="J15249" s="244" t="str">
        <f t="shared" si="714"/>
        <v/>
      </c>
    </row>
    <row r="15250" spans="3:10" ht="12" thickBot="1" x14ac:dyDescent="0.25">
      <c r="C15250" s="254"/>
      <c r="D15250" s="254"/>
      <c r="E15250" s="255"/>
      <c r="F15250" s="256"/>
      <c r="G15250" s="257"/>
      <c r="H15250" s="243">
        <f t="shared" ca="1" si="715"/>
        <v>45139</v>
      </c>
      <c r="I15250" s="244">
        <f t="shared" si="716"/>
        <v>43892</v>
      </c>
      <c r="J15250" s="244" t="str">
        <f t="shared" si="714"/>
        <v/>
      </c>
    </row>
    <row r="15251" spans="3:10" ht="12" thickBot="1" x14ac:dyDescent="0.25">
      <c r="C15251" s="254"/>
      <c r="D15251" s="254"/>
      <c r="E15251" s="255"/>
      <c r="F15251" s="256"/>
      <c r="G15251" s="257"/>
      <c r="H15251" s="243">
        <f t="shared" ca="1" si="715"/>
        <v>45139</v>
      </c>
      <c r="I15251" s="244">
        <f t="shared" si="716"/>
        <v>43892</v>
      </c>
      <c r="J15251" s="244" t="str">
        <f t="shared" si="714"/>
        <v/>
      </c>
    </row>
    <row r="15252" spans="3:10" ht="12" thickBot="1" x14ac:dyDescent="0.25">
      <c r="C15252" s="254"/>
      <c r="D15252" s="254"/>
      <c r="E15252" s="255"/>
      <c r="F15252" s="256"/>
      <c r="G15252" s="257"/>
      <c r="H15252" s="243">
        <f t="shared" ca="1" si="715"/>
        <v>45139</v>
      </c>
      <c r="I15252" s="244">
        <f t="shared" si="716"/>
        <v>43892</v>
      </c>
      <c r="J15252" s="244" t="str">
        <f t="shared" si="714"/>
        <v/>
      </c>
    </row>
    <row r="15253" spans="3:10" ht="12" thickBot="1" x14ac:dyDescent="0.25">
      <c r="C15253" s="254"/>
      <c r="D15253" s="254"/>
      <c r="E15253" s="255"/>
      <c r="F15253" s="256"/>
      <c r="G15253" s="257"/>
      <c r="H15253" s="243">
        <f t="shared" ca="1" si="715"/>
        <v>45139</v>
      </c>
      <c r="I15253" s="244">
        <f t="shared" si="716"/>
        <v>43892</v>
      </c>
      <c r="J15253" s="244" t="str">
        <f t="shared" si="714"/>
        <v/>
      </c>
    </row>
    <row r="15254" spans="3:10" ht="12" thickBot="1" x14ac:dyDescent="0.25">
      <c r="C15254" s="254"/>
      <c r="D15254" s="254"/>
      <c r="E15254" s="255"/>
      <c r="F15254" s="256"/>
      <c r="G15254" s="257"/>
      <c r="H15254" s="243">
        <f t="shared" ca="1" si="715"/>
        <v>45139</v>
      </c>
      <c r="I15254" s="244">
        <f t="shared" si="716"/>
        <v>43892</v>
      </c>
      <c r="J15254" s="244" t="str">
        <f t="shared" si="714"/>
        <v/>
      </c>
    </row>
    <row r="15255" spans="3:10" ht="12" thickBot="1" x14ac:dyDescent="0.25">
      <c r="C15255" s="254"/>
      <c r="D15255" s="254"/>
      <c r="E15255" s="255"/>
      <c r="F15255" s="256"/>
      <c r="G15255" s="257"/>
      <c r="H15255" s="243">
        <f t="shared" ca="1" si="715"/>
        <v>45139</v>
      </c>
      <c r="I15255" s="244">
        <f t="shared" si="716"/>
        <v>43892</v>
      </c>
      <c r="J15255" s="244" t="str">
        <f t="shared" si="714"/>
        <v/>
      </c>
    </row>
    <row r="15256" spans="3:10" ht="12" thickBot="1" x14ac:dyDescent="0.25">
      <c r="C15256" s="254"/>
      <c r="D15256" s="254"/>
      <c r="E15256" s="255"/>
      <c r="F15256" s="256"/>
      <c r="G15256" s="257"/>
      <c r="H15256" s="243">
        <f t="shared" ca="1" si="715"/>
        <v>45139</v>
      </c>
      <c r="I15256" s="244">
        <f t="shared" si="716"/>
        <v>43892</v>
      </c>
      <c r="J15256" s="244" t="str">
        <f t="shared" si="714"/>
        <v/>
      </c>
    </row>
    <row r="15257" spans="3:10" ht="12" thickBot="1" x14ac:dyDescent="0.25">
      <c r="C15257" s="254"/>
      <c r="D15257" s="254"/>
      <c r="E15257" s="255"/>
      <c r="F15257" s="256"/>
      <c r="G15257" s="257"/>
      <c r="H15257" s="243">
        <f t="shared" ca="1" si="715"/>
        <v>45139</v>
      </c>
      <c r="I15257" s="244">
        <f t="shared" si="716"/>
        <v>43892</v>
      </c>
      <c r="J15257" s="244" t="str">
        <f t="shared" si="714"/>
        <v/>
      </c>
    </row>
    <row r="15258" spans="3:10" ht="12" thickBot="1" x14ac:dyDescent="0.25">
      <c r="C15258" s="254"/>
      <c r="D15258" s="254"/>
      <c r="E15258" s="255"/>
      <c r="F15258" s="256"/>
      <c r="G15258" s="257"/>
      <c r="H15258" s="243">
        <f t="shared" ca="1" si="715"/>
        <v>45139</v>
      </c>
      <c r="I15258" s="244">
        <f t="shared" si="716"/>
        <v>43892</v>
      </c>
      <c r="J15258" s="244" t="str">
        <f t="shared" si="714"/>
        <v/>
      </c>
    </row>
    <row r="15259" spans="3:10" ht="12" thickBot="1" x14ac:dyDescent="0.25">
      <c r="C15259" s="254"/>
      <c r="D15259" s="254"/>
      <c r="E15259" s="255"/>
      <c r="F15259" s="256"/>
      <c r="G15259" s="257"/>
      <c r="H15259" s="243">
        <f t="shared" ca="1" si="715"/>
        <v>45139</v>
      </c>
      <c r="I15259" s="244">
        <f t="shared" si="716"/>
        <v>43892</v>
      </c>
      <c r="J15259" s="244" t="str">
        <f t="shared" si="714"/>
        <v/>
      </c>
    </row>
    <row r="15260" spans="3:10" ht="12" thickBot="1" x14ac:dyDescent="0.25">
      <c r="C15260" s="254"/>
      <c r="D15260" s="254"/>
      <c r="E15260" s="255"/>
      <c r="F15260" s="256"/>
      <c r="G15260" s="257"/>
      <c r="H15260" s="243">
        <f t="shared" ca="1" si="715"/>
        <v>45139</v>
      </c>
      <c r="I15260" s="244">
        <f t="shared" si="716"/>
        <v>43892</v>
      </c>
      <c r="J15260" s="244" t="str">
        <f t="shared" si="714"/>
        <v/>
      </c>
    </row>
    <row r="15261" spans="3:10" ht="12" thickBot="1" x14ac:dyDescent="0.25">
      <c r="C15261" s="254"/>
      <c r="D15261" s="254"/>
      <c r="E15261" s="255"/>
      <c r="F15261" s="256"/>
      <c r="G15261" s="257"/>
      <c r="H15261" s="243">
        <f t="shared" ca="1" si="715"/>
        <v>45139</v>
      </c>
      <c r="I15261" s="244">
        <f t="shared" si="716"/>
        <v>43892</v>
      </c>
      <c r="J15261" s="244" t="str">
        <f t="shared" si="714"/>
        <v/>
      </c>
    </row>
    <row r="15262" spans="3:10" ht="12" thickBot="1" x14ac:dyDescent="0.25">
      <c r="C15262" s="254"/>
      <c r="D15262" s="254"/>
      <c r="E15262" s="255"/>
      <c r="F15262" s="256"/>
      <c r="G15262" s="257"/>
      <c r="H15262" s="243">
        <f t="shared" ca="1" si="715"/>
        <v>45139</v>
      </c>
      <c r="I15262" s="244">
        <f t="shared" si="716"/>
        <v>43892</v>
      </c>
      <c r="J15262" s="244" t="str">
        <f t="shared" si="714"/>
        <v/>
      </c>
    </row>
    <row r="15263" spans="3:10" ht="12" thickBot="1" x14ac:dyDescent="0.25">
      <c r="C15263" s="254"/>
      <c r="D15263" s="254"/>
      <c r="E15263" s="255"/>
      <c r="F15263" s="256"/>
      <c r="G15263" s="257"/>
      <c r="H15263" s="243">
        <f t="shared" ca="1" si="715"/>
        <v>45139</v>
      </c>
      <c r="I15263" s="244">
        <f t="shared" si="716"/>
        <v>43892</v>
      </c>
      <c r="J15263" s="244" t="str">
        <f t="shared" si="714"/>
        <v/>
      </c>
    </row>
    <row r="15264" spans="3:10" ht="12" thickBot="1" x14ac:dyDescent="0.25">
      <c r="C15264" s="254"/>
      <c r="D15264" s="254"/>
      <c r="E15264" s="255"/>
      <c r="F15264" s="256"/>
      <c r="G15264" s="257"/>
      <c r="H15264" s="243">
        <f t="shared" ca="1" si="715"/>
        <v>45139</v>
      </c>
      <c r="I15264" s="244">
        <f t="shared" si="716"/>
        <v>43892</v>
      </c>
      <c r="J15264" s="244" t="str">
        <f t="shared" si="714"/>
        <v/>
      </c>
    </row>
    <row r="15265" spans="3:10" ht="12" thickBot="1" x14ac:dyDescent="0.25">
      <c r="C15265" s="254"/>
      <c r="D15265" s="254"/>
      <c r="E15265" s="255"/>
      <c r="F15265" s="256"/>
      <c r="G15265" s="257"/>
      <c r="H15265" s="243">
        <f t="shared" ca="1" si="715"/>
        <v>45139</v>
      </c>
      <c r="I15265" s="244">
        <f t="shared" si="716"/>
        <v>43892</v>
      </c>
      <c r="J15265" s="244" t="str">
        <f t="shared" si="714"/>
        <v/>
      </c>
    </row>
    <row r="15266" spans="3:10" ht="12" thickBot="1" x14ac:dyDescent="0.25">
      <c r="C15266" s="254"/>
      <c r="D15266" s="254"/>
      <c r="E15266" s="255"/>
      <c r="F15266" s="256"/>
      <c r="G15266" s="257"/>
      <c r="H15266" s="243">
        <f t="shared" ca="1" si="715"/>
        <v>45139</v>
      </c>
      <c r="I15266" s="244">
        <f t="shared" si="716"/>
        <v>43892</v>
      </c>
      <c r="J15266" s="244" t="str">
        <f t="shared" si="714"/>
        <v/>
      </c>
    </row>
    <row r="15267" spans="3:10" ht="12" thickBot="1" x14ac:dyDescent="0.25">
      <c r="C15267" s="254"/>
      <c r="D15267" s="254"/>
      <c r="E15267" s="255"/>
      <c r="F15267" s="256"/>
      <c r="G15267" s="257"/>
      <c r="H15267" s="243">
        <f t="shared" ca="1" si="715"/>
        <v>45139</v>
      </c>
      <c r="I15267" s="244">
        <f t="shared" si="716"/>
        <v>43892</v>
      </c>
      <c r="J15267" s="244" t="str">
        <f t="shared" si="714"/>
        <v/>
      </c>
    </row>
    <row r="15268" spans="3:10" ht="12" thickBot="1" x14ac:dyDescent="0.25">
      <c r="C15268" s="254"/>
      <c r="D15268" s="254"/>
      <c r="E15268" s="255"/>
      <c r="F15268" s="256"/>
      <c r="G15268" s="257"/>
      <c r="H15268" s="243">
        <f t="shared" ca="1" si="715"/>
        <v>45139</v>
      </c>
      <c r="I15268" s="244">
        <f t="shared" si="716"/>
        <v>43892</v>
      </c>
      <c r="J15268" s="244" t="str">
        <f t="shared" si="714"/>
        <v/>
      </c>
    </row>
    <row r="15269" spans="3:10" ht="12" thickBot="1" x14ac:dyDescent="0.25">
      <c r="C15269" s="254"/>
      <c r="D15269" s="254"/>
      <c r="E15269" s="255"/>
      <c r="F15269" s="256"/>
      <c r="G15269" s="257"/>
      <c r="H15269" s="243">
        <f t="shared" ca="1" si="715"/>
        <v>45139</v>
      </c>
      <c r="I15269" s="244">
        <f t="shared" si="716"/>
        <v>43892</v>
      </c>
      <c r="J15269" s="244" t="str">
        <f t="shared" si="714"/>
        <v/>
      </c>
    </row>
    <row r="15270" spans="3:10" ht="12" thickBot="1" x14ac:dyDescent="0.25">
      <c r="C15270" s="254"/>
      <c r="D15270" s="254"/>
      <c r="E15270" s="255"/>
      <c r="F15270" s="256"/>
      <c r="G15270" s="257"/>
      <c r="H15270" s="243">
        <f t="shared" ca="1" si="715"/>
        <v>45139</v>
      </c>
      <c r="I15270" s="244">
        <f t="shared" si="716"/>
        <v>43892</v>
      </c>
      <c r="J15270" s="244" t="str">
        <f t="shared" si="714"/>
        <v/>
      </c>
    </row>
    <row r="15271" spans="3:10" ht="12" thickBot="1" x14ac:dyDescent="0.25">
      <c r="C15271" s="254"/>
      <c r="D15271" s="254"/>
      <c r="E15271" s="255"/>
      <c r="F15271" s="256"/>
      <c r="G15271" s="257"/>
      <c r="H15271" s="243">
        <f t="shared" ca="1" si="715"/>
        <v>45139</v>
      </c>
      <c r="I15271" s="244">
        <f t="shared" si="716"/>
        <v>43892</v>
      </c>
      <c r="J15271" s="244" t="str">
        <f t="shared" si="714"/>
        <v/>
      </c>
    </row>
    <row r="15272" spans="3:10" ht="12" thickBot="1" x14ac:dyDescent="0.25">
      <c r="C15272" s="254"/>
      <c r="D15272" s="254"/>
      <c r="E15272" s="255"/>
      <c r="F15272" s="256"/>
      <c r="G15272" s="257"/>
      <c r="H15272" s="243">
        <f t="shared" ca="1" si="715"/>
        <v>45139</v>
      </c>
      <c r="I15272" s="244">
        <f t="shared" si="716"/>
        <v>43892</v>
      </c>
      <c r="J15272" s="244" t="str">
        <f t="shared" si="714"/>
        <v/>
      </c>
    </row>
    <row r="15273" spans="3:10" ht="12" thickBot="1" x14ac:dyDescent="0.25">
      <c r="C15273" s="254"/>
      <c r="D15273" s="254"/>
      <c r="E15273" s="255"/>
      <c r="F15273" s="256"/>
      <c r="G15273" s="257"/>
      <c r="H15273" s="243">
        <f t="shared" ca="1" si="715"/>
        <v>45139</v>
      </c>
      <c r="I15273" s="244">
        <f t="shared" si="716"/>
        <v>43892</v>
      </c>
      <c r="J15273" s="244" t="str">
        <f t="shared" si="714"/>
        <v/>
      </c>
    </row>
    <row r="15274" spans="3:10" ht="12" thickBot="1" x14ac:dyDescent="0.25">
      <c r="C15274" s="254"/>
      <c r="D15274" s="254"/>
      <c r="E15274" s="255"/>
      <c r="F15274" s="256"/>
      <c r="G15274" s="257"/>
      <c r="H15274" s="243">
        <f t="shared" ca="1" si="715"/>
        <v>45139</v>
      </c>
      <c r="I15274" s="244">
        <f t="shared" si="716"/>
        <v>43892</v>
      </c>
      <c r="J15274" s="244" t="str">
        <f t="shared" si="714"/>
        <v/>
      </c>
    </row>
    <row r="15275" spans="3:10" ht="12" thickBot="1" x14ac:dyDescent="0.25">
      <c r="C15275" s="254"/>
      <c r="D15275" s="254"/>
      <c r="E15275" s="255"/>
      <c r="F15275" s="256"/>
      <c r="G15275" s="257"/>
      <c r="H15275" s="243">
        <f t="shared" ca="1" si="715"/>
        <v>45139</v>
      </c>
      <c r="I15275" s="244">
        <f t="shared" si="716"/>
        <v>43892</v>
      </c>
      <c r="J15275" s="244" t="str">
        <f t="shared" si="714"/>
        <v/>
      </c>
    </row>
    <row r="15276" spans="3:10" ht="12" thickBot="1" x14ac:dyDescent="0.25">
      <c r="C15276" s="254"/>
      <c r="D15276" s="254"/>
      <c r="E15276" s="255"/>
      <c r="F15276" s="256"/>
      <c r="G15276" s="257"/>
      <c r="H15276" s="243">
        <f t="shared" ca="1" si="715"/>
        <v>45139</v>
      </c>
      <c r="I15276" s="244">
        <f t="shared" si="716"/>
        <v>43892</v>
      </c>
      <c r="J15276" s="244" t="str">
        <f t="shared" si="714"/>
        <v/>
      </c>
    </row>
    <row r="15277" spans="3:10" ht="12" thickBot="1" x14ac:dyDescent="0.25">
      <c r="C15277" s="254"/>
      <c r="D15277" s="254"/>
      <c r="E15277" s="255"/>
      <c r="F15277" s="256"/>
      <c r="G15277" s="257"/>
      <c r="H15277" s="243">
        <f t="shared" ca="1" si="715"/>
        <v>45139</v>
      </c>
      <c r="I15277" s="244">
        <f t="shared" si="716"/>
        <v>43892</v>
      </c>
      <c r="J15277" s="244" t="str">
        <f t="shared" si="714"/>
        <v/>
      </c>
    </row>
    <row r="15278" spans="3:10" ht="12" thickBot="1" x14ac:dyDescent="0.25">
      <c r="C15278" s="254"/>
      <c r="D15278" s="254"/>
      <c r="E15278" s="255"/>
      <c r="F15278" s="256"/>
      <c r="G15278" s="257"/>
      <c r="H15278" s="243">
        <f t="shared" ca="1" si="715"/>
        <v>45139</v>
      </c>
      <c r="I15278" s="244">
        <f t="shared" si="716"/>
        <v>43892</v>
      </c>
      <c r="J15278" s="244" t="str">
        <f t="shared" si="714"/>
        <v/>
      </c>
    </row>
    <row r="15279" spans="3:10" ht="12" thickBot="1" x14ac:dyDescent="0.25">
      <c r="C15279" s="254"/>
      <c r="D15279" s="254"/>
      <c r="E15279" s="255"/>
      <c r="F15279" s="256"/>
      <c r="G15279" s="257"/>
      <c r="H15279" s="243">
        <f t="shared" ca="1" si="715"/>
        <v>45139</v>
      </c>
      <c r="I15279" s="244">
        <f t="shared" si="716"/>
        <v>43892</v>
      </c>
      <c r="J15279" s="244" t="str">
        <f t="shared" si="714"/>
        <v/>
      </c>
    </row>
    <row r="15280" spans="3:10" ht="12" thickBot="1" x14ac:dyDescent="0.25">
      <c r="C15280" s="254"/>
      <c r="D15280" s="254"/>
      <c r="E15280" s="255"/>
      <c r="F15280" s="256"/>
      <c r="G15280" s="257"/>
      <c r="H15280" s="243">
        <f t="shared" ca="1" si="715"/>
        <v>45139</v>
      </c>
      <c r="I15280" s="244">
        <f t="shared" si="716"/>
        <v>43892</v>
      </c>
      <c r="J15280" s="244" t="str">
        <f t="shared" si="714"/>
        <v/>
      </c>
    </row>
    <row r="15281" spans="3:10" ht="12" thickBot="1" x14ac:dyDescent="0.25">
      <c r="C15281" s="254"/>
      <c r="D15281" s="254"/>
      <c r="E15281" s="255"/>
      <c r="F15281" s="256"/>
      <c r="G15281" s="257"/>
      <c r="H15281" s="243">
        <f t="shared" ca="1" si="715"/>
        <v>45139</v>
      </c>
      <c r="I15281" s="244">
        <f t="shared" si="716"/>
        <v>43892</v>
      </c>
      <c r="J15281" s="244" t="str">
        <f t="shared" si="714"/>
        <v/>
      </c>
    </row>
    <row r="15282" spans="3:10" ht="12" thickBot="1" x14ac:dyDescent="0.25">
      <c r="C15282" s="254"/>
      <c r="D15282" s="254"/>
      <c r="E15282" s="255"/>
      <c r="F15282" s="256"/>
      <c r="G15282" s="257"/>
      <c r="H15282" s="243">
        <f t="shared" ca="1" si="715"/>
        <v>45139</v>
      </c>
      <c r="I15282" s="244">
        <f t="shared" si="716"/>
        <v>43892</v>
      </c>
      <c r="J15282" s="244" t="str">
        <f t="shared" si="714"/>
        <v/>
      </c>
    </row>
    <row r="15283" spans="3:10" ht="12" thickBot="1" x14ac:dyDescent="0.25">
      <c r="C15283" s="254"/>
      <c r="D15283" s="254"/>
      <c r="E15283" s="255"/>
      <c r="F15283" s="256"/>
      <c r="G15283" s="257"/>
      <c r="H15283" s="243">
        <f t="shared" ca="1" si="715"/>
        <v>45139</v>
      </c>
      <c r="I15283" s="244">
        <f t="shared" si="716"/>
        <v>43892</v>
      </c>
      <c r="J15283" s="244" t="str">
        <f t="shared" si="714"/>
        <v/>
      </c>
    </row>
    <row r="15284" spans="3:10" ht="12" thickBot="1" x14ac:dyDescent="0.25">
      <c r="C15284" s="254"/>
      <c r="D15284" s="254"/>
      <c r="E15284" s="255"/>
      <c r="F15284" s="256"/>
      <c r="G15284" s="257"/>
      <c r="H15284" s="243">
        <f t="shared" ca="1" si="715"/>
        <v>45139</v>
      </c>
      <c r="I15284" s="244">
        <f t="shared" si="716"/>
        <v>43892</v>
      </c>
      <c r="J15284" s="244" t="str">
        <f t="shared" si="714"/>
        <v/>
      </c>
    </row>
    <row r="15285" spans="3:10" ht="12" thickBot="1" x14ac:dyDescent="0.25">
      <c r="C15285" s="254"/>
      <c r="D15285" s="254"/>
      <c r="E15285" s="255"/>
      <c r="F15285" s="256"/>
      <c r="G15285" s="257"/>
      <c r="H15285" s="243">
        <f t="shared" ca="1" si="715"/>
        <v>45139</v>
      </c>
      <c r="I15285" s="244">
        <f t="shared" si="716"/>
        <v>43892</v>
      </c>
      <c r="J15285" s="244" t="str">
        <f t="shared" si="714"/>
        <v/>
      </c>
    </row>
    <row r="15286" spans="3:10" ht="12" thickBot="1" x14ac:dyDescent="0.25">
      <c r="C15286" s="254"/>
      <c r="D15286" s="254"/>
      <c r="E15286" s="255"/>
      <c r="F15286" s="256"/>
      <c r="G15286" s="257"/>
      <c r="H15286" s="243">
        <f t="shared" ca="1" si="715"/>
        <v>45139</v>
      </c>
      <c r="I15286" s="244">
        <f t="shared" si="716"/>
        <v>43892</v>
      </c>
      <c r="J15286" s="244" t="str">
        <f t="shared" si="714"/>
        <v/>
      </c>
    </row>
    <row r="15287" spans="3:10" ht="12" thickBot="1" x14ac:dyDescent="0.25">
      <c r="C15287" s="254"/>
      <c r="D15287" s="254"/>
      <c r="E15287" s="255"/>
      <c r="F15287" s="256"/>
      <c r="G15287" s="257"/>
      <c r="H15287" s="243">
        <f t="shared" ca="1" si="715"/>
        <v>45139</v>
      </c>
      <c r="I15287" s="244">
        <f t="shared" si="716"/>
        <v>43892</v>
      </c>
      <c r="J15287" s="244" t="str">
        <f t="shared" si="714"/>
        <v/>
      </c>
    </row>
    <row r="15288" spans="3:10" ht="12" thickBot="1" x14ac:dyDescent="0.25">
      <c r="C15288" s="254"/>
      <c r="D15288" s="254"/>
      <c r="E15288" s="255"/>
      <c r="F15288" s="256"/>
      <c r="G15288" s="257"/>
      <c r="H15288" s="243">
        <f t="shared" ca="1" si="715"/>
        <v>45139</v>
      </c>
      <c r="I15288" s="244">
        <f t="shared" si="716"/>
        <v>43892</v>
      </c>
      <c r="J15288" s="244" t="str">
        <f t="shared" si="714"/>
        <v/>
      </c>
    </row>
    <row r="15289" spans="3:10" ht="12" thickBot="1" x14ac:dyDescent="0.25">
      <c r="C15289" s="254"/>
      <c r="D15289" s="254"/>
      <c r="E15289" s="255"/>
      <c r="F15289" s="256"/>
      <c r="G15289" s="257"/>
      <c r="H15289" s="243">
        <f t="shared" ca="1" si="715"/>
        <v>45139</v>
      </c>
      <c r="I15289" s="244">
        <f t="shared" si="716"/>
        <v>43892</v>
      </c>
      <c r="J15289" s="244" t="str">
        <f t="shared" si="714"/>
        <v/>
      </c>
    </row>
    <row r="15290" spans="3:10" ht="12" thickBot="1" x14ac:dyDescent="0.25">
      <c r="C15290" s="254"/>
      <c r="D15290" s="254"/>
      <c r="E15290" s="255"/>
      <c r="F15290" s="256"/>
      <c r="G15290" s="257"/>
      <c r="H15290" s="243">
        <f t="shared" ca="1" si="715"/>
        <v>45139</v>
      </c>
      <c r="I15290" s="244">
        <f t="shared" si="716"/>
        <v>43892</v>
      </c>
      <c r="J15290" s="244" t="str">
        <f t="shared" si="714"/>
        <v/>
      </c>
    </row>
    <row r="15291" spans="3:10" ht="12" thickBot="1" x14ac:dyDescent="0.25">
      <c r="C15291" s="254"/>
      <c r="D15291" s="254"/>
      <c r="E15291" s="255"/>
      <c r="F15291" s="256"/>
      <c r="G15291" s="257"/>
      <c r="H15291" s="243">
        <f t="shared" ca="1" si="715"/>
        <v>45139</v>
      </c>
      <c r="I15291" s="244">
        <f t="shared" si="716"/>
        <v>43892</v>
      </c>
      <c r="J15291" s="244" t="str">
        <f t="shared" si="714"/>
        <v/>
      </c>
    </row>
    <row r="15292" spans="3:10" ht="12" thickBot="1" x14ac:dyDescent="0.25">
      <c r="C15292" s="254"/>
      <c r="D15292" s="254"/>
      <c r="E15292" s="255"/>
      <c r="F15292" s="256"/>
      <c r="G15292" s="257"/>
      <c r="H15292" s="243">
        <f t="shared" ca="1" si="715"/>
        <v>45139</v>
      </c>
      <c r="I15292" s="244">
        <f t="shared" si="716"/>
        <v>43892</v>
      </c>
      <c r="J15292" s="244" t="str">
        <f t="shared" si="714"/>
        <v/>
      </c>
    </row>
    <row r="15293" spans="3:10" ht="12" thickBot="1" x14ac:dyDescent="0.25">
      <c r="C15293" s="254"/>
      <c r="D15293" s="254"/>
      <c r="E15293" s="255"/>
      <c r="F15293" s="256"/>
      <c r="G15293" s="257"/>
      <c r="H15293" s="243">
        <f t="shared" ca="1" si="715"/>
        <v>45139</v>
      </c>
      <c r="I15293" s="244">
        <f t="shared" si="716"/>
        <v>43892</v>
      </c>
      <c r="J15293" s="244" t="str">
        <f t="shared" si="714"/>
        <v/>
      </c>
    </row>
    <row r="15294" spans="3:10" ht="12" thickBot="1" x14ac:dyDescent="0.25">
      <c r="C15294" s="254"/>
      <c r="D15294" s="254"/>
      <c r="E15294" s="255"/>
      <c r="F15294" s="256"/>
      <c r="G15294" s="257"/>
      <c r="H15294" s="243">
        <f t="shared" ca="1" si="715"/>
        <v>45139</v>
      </c>
      <c r="I15294" s="244">
        <f t="shared" si="716"/>
        <v>43892</v>
      </c>
      <c r="J15294" s="244" t="str">
        <f t="shared" si="714"/>
        <v/>
      </c>
    </row>
    <row r="15295" spans="3:10" ht="12" thickBot="1" x14ac:dyDescent="0.25">
      <c r="C15295" s="254"/>
      <c r="D15295" s="254"/>
      <c r="E15295" s="255"/>
      <c r="F15295" s="256"/>
      <c r="G15295" s="257"/>
      <c r="H15295" s="243">
        <f t="shared" ca="1" si="715"/>
        <v>45139</v>
      </c>
      <c r="I15295" s="244">
        <f t="shared" si="716"/>
        <v>43892</v>
      </c>
      <c r="J15295" s="244" t="str">
        <f t="shared" si="714"/>
        <v/>
      </c>
    </row>
    <row r="15296" spans="3:10" ht="12" thickBot="1" x14ac:dyDescent="0.25">
      <c r="C15296" s="254"/>
      <c r="D15296" s="254"/>
      <c r="E15296" s="255"/>
      <c r="F15296" s="256"/>
      <c r="G15296" s="257"/>
      <c r="H15296" s="243">
        <f t="shared" ca="1" si="715"/>
        <v>45139</v>
      </c>
      <c r="I15296" s="244">
        <f t="shared" si="716"/>
        <v>43892</v>
      </c>
      <c r="J15296" s="244" t="str">
        <f t="shared" si="714"/>
        <v/>
      </c>
    </row>
    <row r="15297" spans="3:10" ht="12" thickBot="1" x14ac:dyDescent="0.25">
      <c r="C15297" s="254"/>
      <c r="D15297" s="254"/>
      <c r="E15297" s="255"/>
      <c r="F15297" s="256"/>
      <c r="G15297" s="257"/>
      <c r="H15297" s="243">
        <f t="shared" ca="1" si="715"/>
        <v>45139</v>
      </c>
      <c r="I15297" s="244">
        <f t="shared" si="716"/>
        <v>43892</v>
      </c>
      <c r="J15297" s="244" t="str">
        <f t="shared" si="714"/>
        <v/>
      </c>
    </row>
    <row r="15298" spans="3:10" ht="12" thickBot="1" x14ac:dyDescent="0.25">
      <c r="C15298" s="254"/>
      <c r="D15298" s="254"/>
      <c r="E15298" s="255"/>
      <c r="F15298" s="256"/>
      <c r="G15298" s="257"/>
      <c r="H15298" s="243">
        <f t="shared" ca="1" si="715"/>
        <v>45139</v>
      </c>
      <c r="I15298" s="244">
        <f t="shared" si="716"/>
        <v>43892</v>
      </c>
      <c r="J15298" s="244" t="str">
        <f t="shared" si="714"/>
        <v/>
      </c>
    </row>
    <row r="15299" spans="3:10" ht="12" thickBot="1" x14ac:dyDescent="0.25">
      <c r="C15299" s="254"/>
      <c r="D15299" s="254"/>
      <c r="E15299" s="255"/>
      <c r="F15299" s="256"/>
      <c r="G15299" s="257"/>
      <c r="H15299" s="243">
        <f t="shared" ca="1" si="715"/>
        <v>45139</v>
      </c>
      <c r="I15299" s="244">
        <f t="shared" si="716"/>
        <v>43892</v>
      </c>
      <c r="J15299" s="244" t="str">
        <f t="shared" si="714"/>
        <v/>
      </c>
    </row>
    <row r="15300" spans="3:10" ht="12" thickBot="1" x14ac:dyDescent="0.25">
      <c r="C15300" s="254"/>
      <c r="D15300" s="254"/>
      <c r="E15300" s="255"/>
      <c r="F15300" s="256"/>
      <c r="G15300" s="257"/>
      <c r="H15300" s="243">
        <f t="shared" ca="1" si="715"/>
        <v>45139</v>
      </c>
      <c r="I15300" s="244">
        <f t="shared" si="716"/>
        <v>43892</v>
      </c>
      <c r="J15300" s="244" t="str">
        <f t="shared" si="714"/>
        <v/>
      </c>
    </row>
    <row r="15301" spans="3:10" ht="12" thickBot="1" x14ac:dyDescent="0.25">
      <c r="C15301" s="254"/>
      <c r="D15301" s="254"/>
      <c r="E15301" s="255"/>
      <c r="F15301" s="256"/>
      <c r="G15301" s="257"/>
      <c r="H15301" s="243">
        <f t="shared" ca="1" si="715"/>
        <v>45139</v>
      </c>
      <c r="I15301" s="244">
        <f t="shared" si="716"/>
        <v>43892</v>
      </c>
      <c r="J15301" s="244" t="str">
        <f t="shared" si="714"/>
        <v/>
      </c>
    </row>
    <row r="15302" spans="3:10" ht="12" thickBot="1" x14ac:dyDescent="0.25">
      <c r="C15302" s="254"/>
      <c r="D15302" s="254"/>
      <c r="E15302" s="255"/>
      <c r="F15302" s="256"/>
      <c r="G15302" s="257"/>
      <c r="H15302" s="243">
        <f t="shared" ca="1" si="715"/>
        <v>45139</v>
      </c>
      <c r="I15302" s="244">
        <f t="shared" si="716"/>
        <v>43892</v>
      </c>
      <c r="J15302" s="244" t="str">
        <f t="shared" ref="J15302:J15365" si="717">IF(G15302="","",IF(G15302&gt;=0,"Debitoren",IF(G15302&lt;0,"Kreditoren","")))</f>
        <v/>
      </c>
    </row>
    <row r="15303" spans="3:10" ht="12" thickBot="1" x14ac:dyDescent="0.25">
      <c r="C15303" s="254"/>
      <c r="D15303" s="254"/>
      <c r="E15303" s="255"/>
      <c r="F15303" s="256"/>
      <c r="G15303" s="257"/>
      <c r="H15303" s="243">
        <f t="shared" ref="H15303:H15366" ca="1" si="718">IF(F15303&lt;$F$2,EOMONTH($F$2,-1)+1,EOMONTH(F15303,-1)+1)</f>
        <v>45139</v>
      </c>
      <c r="I15303" s="244">
        <f t="shared" ref="I15303:I15366" si="719">IF(F15303&lt;$I$2,IF(   WEEKDAY(EOMONTH($I$2,-1)+1)=1,EOMONTH($I$2,-1)+1+1,EOMONTH($I$2,-1)+1),IF(WEEKDAY(F15303)=1,F15303+1,F15303))</f>
        <v>43892</v>
      </c>
      <c r="J15303" s="244" t="str">
        <f t="shared" si="717"/>
        <v/>
      </c>
    </row>
    <row r="15304" spans="3:10" ht="12" thickBot="1" x14ac:dyDescent="0.25">
      <c r="C15304" s="254"/>
      <c r="D15304" s="254"/>
      <c r="E15304" s="255"/>
      <c r="F15304" s="256"/>
      <c r="G15304" s="257"/>
      <c r="H15304" s="243">
        <f t="shared" ca="1" si="718"/>
        <v>45139</v>
      </c>
      <c r="I15304" s="244">
        <f t="shared" si="719"/>
        <v>43892</v>
      </c>
      <c r="J15304" s="244" t="str">
        <f t="shared" si="717"/>
        <v/>
      </c>
    </row>
    <row r="15305" spans="3:10" ht="12" thickBot="1" x14ac:dyDescent="0.25">
      <c r="C15305" s="254"/>
      <c r="D15305" s="254"/>
      <c r="E15305" s="255"/>
      <c r="F15305" s="256"/>
      <c r="G15305" s="257"/>
      <c r="H15305" s="243">
        <f t="shared" ca="1" si="718"/>
        <v>45139</v>
      </c>
      <c r="I15305" s="244">
        <f t="shared" si="719"/>
        <v>43892</v>
      </c>
      <c r="J15305" s="244" t="str">
        <f t="shared" si="717"/>
        <v/>
      </c>
    </row>
    <row r="15306" spans="3:10" ht="12" thickBot="1" x14ac:dyDescent="0.25">
      <c r="C15306" s="254"/>
      <c r="D15306" s="254"/>
      <c r="E15306" s="255"/>
      <c r="F15306" s="256"/>
      <c r="G15306" s="257"/>
      <c r="H15306" s="243">
        <f t="shared" ca="1" si="718"/>
        <v>45139</v>
      </c>
      <c r="I15306" s="244">
        <f t="shared" si="719"/>
        <v>43892</v>
      </c>
      <c r="J15306" s="244" t="str">
        <f t="shared" si="717"/>
        <v/>
      </c>
    </row>
    <row r="15307" spans="3:10" ht="12" thickBot="1" x14ac:dyDescent="0.25">
      <c r="C15307" s="254"/>
      <c r="D15307" s="254"/>
      <c r="E15307" s="255"/>
      <c r="F15307" s="256"/>
      <c r="G15307" s="257"/>
      <c r="H15307" s="243">
        <f t="shared" ca="1" si="718"/>
        <v>45139</v>
      </c>
      <c r="I15307" s="244">
        <f t="shared" si="719"/>
        <v>43892</v>
      </c>
      <c r="J15307" s="244" t="str">
        <f t="shared" si="717"/>
        <v/>
      </c>
    </row>
    <row r="15308" spans="3:10" ht="12" thickBot="1" x14ac:dyDescent="0.25">
      <c r="C15308" s="254"/>
      <c r="D15308" s="254"/>
      <c r="E15308" s="255"/>
      <c r="F15308" s="256"/>
      <c r="G15308" s="257"/>
      <c r="H15308" s="243">
        <f t="shared" ca="1" si="718"/>
        <v>45139</v>
      </c>
      <c r="I15308" s="244">
        <f t="shared" si="719"/>
        <v>43892</v>
      </c>
      <c r="J15308" s="244" t="str">
        <f t="shared" si="717"/>
        <v/>
      </c>
    </row>
    <row r="15309" spans="3:10" ht="12" thickBot="1" x14ac:dyDescent="0.25">
      <c r="C15309" s="254"/>
      <c r="D15309" s="254"/>
      <c r="E15309" s="255"/>
      <c r="F15309" s="256"/>
      <c r="G15309" s="257"/>
      <c r="H15309" s="243">
        <f t="shared" ca="1" si="718"/>
        <v>45139</v>
      </c>
      <c r="I15309" s="244">
        <f t="shared" si="719"/>
        <v>43892</v>
      </c>
      <c r="J15309" s="244" t="str">
        <f t="shared" si="717"/>
        <v/>
      </c>
    </row>
    <row r="15310" spans="3:10" ht="12" thickBot="1" x14ac:dyDescent="0.25">
      <c r="C15310" s="254"/>
      <c r="D15310" s="254"/>
      <c r="E15310" s="255"/>
      <c r="F15310" s="256"/>
      <c r="G15310" s="257"/>
      <c r="H15310" s="243">
        <f t="shared" ca="1" si="718"/>
        <v>45139</v>
      </c>
      <c r="I15310" s="244">
        <f t="shared" si="719"/>
        <v>43892</v>
      </c>
      <c r="J15310" s="244" t="str">
        <f t="shared" si="717"/>
        <v/>
      </c>
    </row>
    <row r="15311" spans="3:10" ht="12" thickBot="1" x14ac:dyDescent="0.25">
      <c r="C15311" s="254"/>
      <c r="D15311" s="254"/>
      <c r="E15311" s="255"/>
      <c r="F15311" s="256"/>
      <c r="G15311" s="257"/>
      <c r="H15311" s="243">
        <f t="shared" ca="1" si="718"/>
        <v>45139</v>
      </c>
      <c r="I15311" s="244">
        <f t="shared" si="719"/>
        <v>43892</v>
      </c>
      <c r="J15311" s="244" t="str">
        <f t="shared" si="717"/>
        <v/>
      </c>
    </row>
    <row r="15312" spans="3:10" ht="12" thickBot="1" x14ac:dyDescent="0.25">
      <c r="C15312" s="254"/>
      <c r="D15312" s="254"/>
      <c r="E15312" s="255"/>
      <c r="F15312" s="256"/>
      <c r="G15312" s="257"/>
      <c r="H15312" s="243">
        <f t="shared" ca="1" si="718"/>
        <v>45139</v>
      </c>
      <c r="I15312" s="244">
        <f t="shared" si="719"/>
        <v>43892</v>
      </c>
      <c r="J15312" s="244" t="str">
        <f t="shared" si="717"/>
        <v/>
      </c>
    </row>
    <row r="15313" spans="3:10" ht="12" thickBot="1" x14ac:dyDescent="0.25">
      <c r="C15313" s="254"/>
      <c r="D15313" s="254"/>
      <c r="E15313" s="255"/>
      <c r="F15313" s="256"/>
      <c r="G15313" s="257"/>
      <c r="H15313" s="243">
        <f t="shared" ca="1" si="718"/>
        <v>45139</v>
      </c>
      <c r="I15313" s="244">
        <f t="shared" si="719"/>
        <v>43892</v>
      </c>
      <c r="J15313" s="244" t="str">
        <f t="shared" si="717"/>
        <v/>
      </c>
    </row>
    <row r="15314" spans="3:10" ht="12" thickBot="1" x14ac:dyDescent="0.25">
      <c r="C15314" s="254"/>
      <c r="D15314" s="254"/>
      <c r="E15314" s="255"/>
      <c r="F15314" s="256"/>
      <c r="G15314" s="257"/>
      <c r="H15314" s="243">
        <f t="shared" ca="1" si="718"/>
        <v>45139</v>
      </c>
      <c r="I15314" s="244">
        <f t="shared" si="719"/>
        <v>43892</v>
      </c>
      <c r="J15314" s="244" t="str">
        <f t="shared" si="717"/>
        <v/>
      </c>
    </row>
    <row r="15315" spans="3:10" ht="12" thickBot="1" x14ac:dyDescent="0.25">
      <c r="C15315" s="254"/>
      <c r="D15315" s="254"/>
      <c r="E15315" s="255"/>
      <c r="F15315" s="256"/>
      <c r="G15315" s="257"/>
      <c r="H15315" s="243">
        <f t="shared" ca="1" si="718"/>
        <v>45139</v>
      </c>
      <c r="I15315" s="244">
        <f t="shared" si="719"/>
        <v>43892</v>
      </c>
      <c r="J15315" s="244" t="str">
        <f t="shared" si="717"/>
        <v/>
      </c>
    </row>
    <row r="15316" spans="3:10" ht="12" thickBot="1" x14ac:dyDescent="0.25">
      <c r="C15316" s="254"/>
      <c r="D15316" s="254"/>
      <c r="E15316" s="255"/>
      <c r="F15316" s="256"/>
      <c r="G15316" s="257"/>
      <c r="H15316" s="243">
        <f t="shared" ca="1" si="718"/>
        <v>45139</v>
      </c>
      <c r="I15316" s="244">
        <f t="shared" si="719"/>
        <v>43892</v>
      </c>
      <c r="J15316" s="244" t="str">
        <f t="shared" si="717"/>
        <v/>
      </c>
    </row>
    <row r="15317" spans="3:10" ht="12" thickBot="1" x14ac:dyDescent="0.25">
      <c r="C15317" s="254"/>
      <c r="D15317" s="254"/>
      <c r="E15317" s="255"/>
      <c r="F15317" s="256"/>
      <c r="G15317" s="257"/>
      <c r="H15317" s="243">
        <f t="shared" ca="1" si="718"/>
        <v>45139</v>
      </c>
      <c r="I15317" s="244">
        <f t="shared" si="719"/>
        <v>43892</v>
      </c>
      <c r="J15317" s="244" t="str">
        <f t="shared" si="717"/>
        <v/>
      </c>
    </row>
    <row r="15318" spans="3:10" ht="12" thickBot="1" x14ac:dyDescent="0.25">
      <c r="C15318" s="254"/>
      <c r="D15318" s="254"/>
      <c r="E15318" s="255"/>
      <c r="F15318" s="256"/>
      <c r="G15318" s="257"/>
      <c r="H15318" s="243">
        <f t="shared" ca="1" si="718"/>
        <v>45139</v>
      </c>
      <c r="I15318" s="244">
        <f t="shared" si="719"/>
        <v>43892</v>
      </c>
      <c r="J15318" s="244" t="str">
        <f t="shared" si="717"/>
        <v/>
      </c>
    </row>
    <row r="15319" spans="3:10" ht="12" thickBot="1" x14ac:dyDescent="0.25">
      <c r="C15319" s="254"/>
      <c r="D15319" s="254"/>
      <c r="E15319" s="255"/>
      <c r="F15319" s="256"/>
      <c r="G15319" s="257"/>
      <c r="H15319" s="243">
        <f t="shared" ca="1" si="718"/>
        <v>45139</v>
      </c>
      <c r="I15319" s="244">
        <f t="shared" si="719"/>
        <v>43892</v>
      </c>
      <c r="J15319" s="244" t="str">
        <f t="shared" si="717"/>
        <v/>
      </c>
    </row>
    <row r="15320" spans="3:10" ht="12" thickBot="1" x14ac:dyDescent="0.25">
      <c r="C15320" s="254"/>
      <c r="D15320" s="254"/>
      <c r="E15320" s="255"/>
      <c r="F15320" s="256"/>
      <c r="G15320" s="257"/>
      <c r="H15320" s="243">
        <f t="shared" ca="1" si="718"/>
        <v>45139</v>
      </c>
      <c r="I15320" s="244">
        <f t="shared" si="719"/>
        <v>43892</v>
      </c>
      <c r="J15320" s="244" t="str">
        <f t="shared" si="717"/>
        <v/>
      </c>
    </row>
    <row r="15321" spans="3:10" ht="12" thickBot="1" x14ac:dyDescent="0.25">
      <c r="C15321" s="254"/>
      <c r="D15321" s="254"/>
      <c r="E15321" s="255"/>
      <c r="F15321" s="256"/>
      <c r="G15321" s="257"/>
      <c r="H15321" s="243">
        <f t="shared" ca="1" si="718"/>
        <v>45139</v>
      </c>
      <c r="I15321" s="244">
        <f t="shared" si="719"/>
        <v>43892</v>
      </c>
      <c r="J15321" s="244" t="str">
        <f t="shared" si="717"/>
        <v/>
      </c>
    </row>
    <row r="15322" spans="3:10" ht="12" thickBot="1" x14ac:dyDescent="0.25">
      <c r="C15322" s="254"/>
      <c r="D15322" s="254"/>
      <c r="E15322" s="255"/>
      <c r="F15322" s="256"/>
      <c r="G15322" s="257"/>
      <c r="H15322" s="243">
        <f t="shared" ca="1" si="718"/>
        <v>45139</v>
      </c>
      <c r="I15322" s="244">
        <f t="shared" si="719"/>
        <v>43892</v>
      </c>
      <c r="J15322" s="244" t="str">
        <f t="shared" si="717"/>
        <v/>
      </c>
    </row>
    <row r="15323" spans="3:10" ht="12" thickBot="1" x14ac:dyDescent="0.25">
      <c r="C15323" s="254"/>
      <c r="D15323" s="254"/>
      <c r="E15323" s="255"/>
      <c r="F15323" s="256"/>
      <c r="G15323" s="257"/>
      <c r="H15323" s="243">
        <f t="shared" ca="1" si="718"/>
        <v>45139</v>
      </c>
      <c r="I15323" s="244">
        <f t="shared" si="719"/>
        <v>43892</v>
      </c>
      <c r="J15323" s="244" t="str">
        <f t="shared" si="717"/>
        <v/>
      </c>
    </row>
    <row r="15324" spans="3:10" ht="12" thickBot="1" x14ac:dyDescent="0.25">
      <c r="C15324" s="254"/>
      <c r="D15324" s="254"/>
      <c r="E15324" s="255"/>
      <c r="F15324" s="256"/>
      <c r="G15324" s="257"/>
      <c r="H15324" s="243">
        <f t="shared" ca="1" si="718"/>
        <v>45139</v>
      </c>
      <c r="I15324" s="244">
        <f t="shared" si="719"/>
        <v>43892</v>
      </c>
      <c r="J15324" s="244" t="str">
        <f t="shared" si="717"/>
        <v/>
      </c>
    </row>
    <row r="15325" spans="3:10" ht="12" thickBot="1" x14ac:dyDescent="0.25">
      <c r="C15325" s="254"/>
      <c r="D15325" s="254"/>
      <c r="E15325" s="255"/>
      <c r="F15325" s="256"/>
      <c r="G15325" s="257"/>
      <c r="H15325" s="243">
        <f t="shared" ca="1" si="718"/>
        <v>45139</v>
      </c>
      <c r="I15325" s="244">
        <f t="shared" si="719"/>
        <v>43892</v>
      </c>
      <c r="J15325" s="244" t="str">
        <f t="shared" si="717"/>
        <v/>
      </c>
    </row>
    <row r="15326" spans="3:10" ht="12" thickBot="1" x14ac:dyDescent="0.25">
      <c r="C15326" s="254"/>
      <c r="D15326" s="254"/>
      <c r="E15326" s="255"/>
      <c r="F15326" s="256"/>
      <c r="G15326" s="257"/>
      <c r="H15326" s="243">
        <f t="shared" ca="1" si="718"/>
        <v>45139</v>
      </c>
      <c r="I15326" s="244">
        <f t="shared" si="719"/>
        <v>43892</v>
      </c>
      <c r="J15326" s="244" t="str">
        <f t="shared" si="717"/>
        <v/>
      </c>
    </row>
    <row r="15327" spans="3:10" ht="12" thickBot="1" x14ac:dyDescent="0.25">
      <c r="C15327" s="254"/>
      <c r="D15327" s="254"/>
      <c r="E15327" s="255"/>
      <c r="F15327" s="256"/>
      <c r="G15327" s="257"/>
      <c r="H15327" s="243">
        <f t="shared" ca="1" si="718"/>
        <v>45139</v>
      </c>
      <c r="I15327" s="244">
        <f t="shared" si="719"/>
        <v>43892</v>
      </c>
      <c r="J15327" s="244" t="str">
        <f t="shared" si="717"/>
        <v/>
      </c>
    </row>
    <row r="15328" spans="3:10" ht="12" thickBot="1" x14ac:dyDescent="0.25">
      <c r="C15328" s="254"/>
      <c r="D15328" s="254"/>
      <c r="E15328" s="255"/>
      <c r="F15328" s="256"/>
      <c r="G15328" s="257"/>
      <c r="H15328" s="243">
        <f t="shared" ca="1" si="718"/>
        <v>45139</v>
      </c>
      <c r="I15328" s="244">
        <f t="shared" si="719"/>
        <v>43892</v>
      </c>
      <c r="J15328" s="244" t="str">
        <f t="shared" si="717"/>
        <v/>
      </c>
    </row>
    <row r="15329" spans="3:10" ht="12" thickBot="1" x14ac:dyDescent="0.25">
      <c r="C15329" s="254"/>
      <c r="D15329" s="254"/>
      <c r="E15329" s="255"/>
      <c r="F15329" s="256"/>
      <c r="G15329" s="257"/>
      <c r="H15329" s="243">
        <f t="shared" ca="1" si="718"/>
        <v>45139</v>
      </c>
      <c r="I15329" s="244">
        <f t="shared" si="719"/>
        <v>43892</v>
      </c>
      <c r="J15329" s="244" t="str">
        <f t="shared" si="717"/>
        <v/>
      </c>
    </row>
    <row r="15330" spans="3:10" ht="12" thickBot="1" x14ac:dyDescent="0.25">
      <c r="C15330" s="254"/>
      <c r="D15330" s="254"/>
      <c r="E15330" s="255"/>
      <c r="F15330" s="256"/>
      <c r="G15330" s="257"/>
      <c r="H15330" s="243">
        <f t="shared" ca="1" si="718"/>
        <v>45139</v>
      </c>
      <c r="I15330" s="244">
        <f t="shared" si="719"/>
        <v>43892</v>
      </c>
      <c r="J15330" s="244" t="str">
        <f t="shared" si="717"/>
        <v/>
      </c>
    </row>
    <row r="15331" spans="3:10" ht="12" thickBot="1" x14ac:dyDescent="0.25">
      <c r="C15331" s="254"/>
      <c r="D15331" s="254"/>
      <c r="E15331" s="255"/>
      <c r="F15331" s="256"/>
      <c r="G15331" s="257"/>
      <c r="H15331" s="243">
        <f t="shared" ca="1" si="718"/>
        <v>45139</v>
      </c>
      <c r="I15331" s="244">
        <f t="shared" si="719"/>
        <v>43892</v>
      </c>
      <c r="J15331" s="244" t="str">
        <f t="shared" si="717"/>
        <v/>
      </c>
    </row>
    <row r="15332" spans="3:10" ht="12" thickBot="1" x14ac:dyDescent="0.25">
      <c r="C15332" s="254"/>
      <c r="D15332" s="254"/>
      <c r="E15332" s="255"/>
      <c r="F15332" s="256"/>
      <c r="G15332" s="257"/>
      <c r="H15332" s="243">
        <f t="shared" ca="1" si="718"/>
        <v>45139</v>
      </c>
      <c r="I15332" s="244">
        <f t="shared" si="719"/>
        <v>43892</v>
      </c>
      <c r="J15332" s="244" t="str">
        <f t="shared" si="717"/>
        <v/>
      </c>
    </row>
    <row r="15333" spans="3:10" ht="12" thickBot="1" x14ac:dyDescent="0.25">
      <c r="C15333" s="254"/>
      <c r="D15333" s="254"/>
      <c r="E15333" s="255"/>
      <c r="F15333" s="256"/>
      <c r="G15333" s="257"/>
      <c r="H15333" s="243">
        <f t="shared" ca="1" si="718"/>
        <v>45139</v>
      </c>
      <c r="I15333" s="244">
        <f t="shared" si="719"/>
        <v>43892</v>
      </c>
      <c r="J15333" s="244" t="str">
        <f t="shared" si="717"/>
        <v/>
      </c>
    </row>
    <row r="15334" spans="3:10" ht="12" thickBot="1" x14ac:dyDescent="0.25">
      <c r="C15334" s="254"/>
      <c r="D15334" s="254"/>
      <c r="E15334" s="255"/>
      <c r="F15334" s="256"/>
      <c r="G15334" s="257"/>
      <c r="H15334" s="243">
        <f t="shared" ca="1" si="718"/>
        <v>45139</v>
      </c>
      <c r="I15334" s="244">
        <f t="shared" si="719"/>
        <v>43892</v>
      </c>
      <c r="J15334" s="244" t="str">
        <f t="shared" si="717"/>
        <v/>
      </c>
    </row>
    <row r="15335" spans="3:10" ht="12" thickBot="1" x14ac:dyDescent="0.25">
      <c r="C15335" s="254"/>
      <c r="D15335" s="254"/>
      <c r="E15335" s="255"/>
      <c r="F15335" s="256"/>
      <c r="G15335" s="257"/>
      <c r="H15335" s="243">
        <f t="shared" ca="1" si="718"/>
        <v>45139</v>
      </c>
      <c r="I15335" s="244">
        <f t="shared" si="719"/>
        <v>43892</v>
      </c>
      <c r="J15335" s="244" t="str">
        <f t="shared" si="717"/>
        <v/>
      </c>
    </row>
    <row r="15336" spans="3:10" ht="12" thickBot="1" x14ac:dyDescent="0.25">
      <c r="C15336" s="254"/>
      <c r="D15336" s="254"/>
      <c r="E15336" s="255"/>
      <c r="F15336" s="256"/>
      <c r="G15336" s="257"/>
      <c r="H15336" s="243">
        <f t="shared" ca="1" si="718"/>
        <v>45139</v>
      </c>
      <c r="I15336" s="244">
        <f t="shared" si="719"/>
        <v>43892</v>
      </c>
      <c r="J15336" s="244" t="str">
        <f t="shared" si="717"/>
        <v/>
      </c>
    </row>
    <row r="15337" spans="3:10" ht="12" thickBot="1" x14ac:dyDescent="0.25">
      <c r="C15337" s="254"/>
      <c r="D15337" s="254"/>
      <c r="E15337" s="255"/>
      <c r="F15337" s="256"/>
      <c r="G15337" s="257"/>
      <c r="H15337" s="243">
        <f t="shared" ca="1" si="718"/>
        <v>45139</v>
      </c>
      <c r="I15337" s="244">
        <f t="shared" si="719"/>
        <v>43892</v>
      </c>
      <c r="J15337" s="244" t="str">
        <f t="shared" si="717"/>
        <v/>
      </c>
    </row>
    <row r="15338" spans="3:10" ht="12" thickBot="1" x14ac:dyDescent="0.25">
      <c r="C15338" s="254"/>
      <c r="D15338" s="254"/>
      <c r="E15338" s="255"/>
      <c r="F15338" s="256"/>
      <c r="G15338" s="257"/>
      <c r="H15338" s="243">
        <f t="shared" ca="1" si="718"/>
        <v>45139</v>
      </c>
      <c r="I15338" s="244">
        <f t="shared" si="719"/>
        <v>43892</v>
      </c>
      <c r="J15338" s="244" t="str">
        <f t="shared" si="717"/>
        <v/>
      </c>
    </row>
    <row r="15339" spans="3:10" ht="12" thickBot="1" x14ac:dyDescent="0.25">
      <c r="C15339" s="254"/>
      <c r="D15339" s="254"/>
      <c r="E15339" s="255"/>
      <c r="F15339" s="256"/>
      <c r="G15339" s="257"/>
      <c r="H15339" s="243">
        <f t="shared" ca="1" si="718"/>
        <v>45139</v>
      </c>
      <c r="I15339" s="244">
        <f t="shared" si="719"/>
        <v>43892</v>
      </c>
      <c r="J15339" s="244" t="str">
        <f t="shared" si="717"/>
        <v/>
      </c>
    </row>
    <row r="15340" spans="3:10" ht="12" thickBot="1" x14ac:dyDescent="0.25">
      <c r="C15340" s="254"/>
      <c r="D15340" s="254"/>
      <c r="E15340" s="255"/>
      <c r="F15340" s="256"/>
      <c r="G15340" s="257"/>
      <c r="H15340" s="243">
        <f t="shared" ca="1" si="718"/>
        <v>45139</v>
      </c>
      <c r="I15340" s="244">
        <f t="shared" si="719"/>
        <v>43892</v>
      </c>
      <c r="J15340" s="244" t="str">
        <f t="shared" si="717"/>
        <v/>
      </c>
    </row>
    <row r="15341" spans="3:10" ht="12" thickBot="1" x14ac:dyDescent="0.25">
      <c r="C15341" s="254"/>
      <c r="D15341" s="254"/>
      <c r="E15341" s="255"/>
      <c r="F15341" s="256"/>
      <c r="G15341" s="257"/>
      <c r="H15341" s="243">
        <f t="shared" ca="1" si="718"/>
        <v>45139</v>
      </c>
      <c r="I15341" s="244">
        <f t="shared" si="719"/>
        <v>43892</v>
      </c>
      <c r="J15341" s="244" t="str">
        <f t="shared" si="717"/>
        <v/>
      </c>
    </row>
    <row r="15342" spans="3:10" ht="12" thickBot="1" x14ac:dyDescent="0.25">
      <c r="C15342" s="254"/>
      <c r="D15342" s="254"/>
      <c r="E15342" s="255"/>
      <c r="F15342" s="256"/>
      <c r="G15342" s="257"/>
      <c r="H15342" s="243">
        <f t="shared" ca="1" si="718"/>
        <v>45139</v>
      </c>
      <c r="I15342" s="244">
        <f t="shared" si="719"/>
        <v>43892</v>
      </c>
      <c r="J15342" s="244" t="str">
        <f t="shared" si="717"/>
        <v/>
      </c>
    </row>
    <row r="15343" spans="3:10" ht="12" thickBot="1" x14ac:dyDescent="0.25">
      <c r="C15343" s="254"/>
      <c r="D15343" s="254"/>
      <c r="E15343" s="255"/>
      <c r="F15343" s="256"/>
      <c r="G15343" s="257"/>
      <c r="H15343" s="243">
        <f t="shared" ca="1" si="718"/>
        <v>45139</v>
      </c>
      <c r="I15343" s="244">
        <f t="shared" si="719"/>
        <v>43892</v>
      </c>
      <c r="J15343" s="244" t="str">
        <f t="shared" si="717"/>
        <v/>
      </c>
    </row>
    <row r="15344" spans="3:10" ht="12" thickBot="1" x14ac:dyDescent="0.25">
      <c r="C15344" s="254"/>
      <c r="D15344" s="254"/>
      <c r="E15344" s="255"/>
      <c r="F15344" s="256"/>
      <c r="G15344" s="257"/>
      <c r="H15344" s="243">
        <f t="shared" ca="1" si="718"/>
        <v>45139</v>
      </c>
      <c r="I15344" s="244">
        <f t="shared" si="719"/>
        <v>43892</v>
      </c>
      <c r="J15344" s="244" t="str">
        <f t="shared" si="717"/>
        <v/>
      </c>
    </row>
    <row r="15345" spans="3:10" ht="12" thickBot="1" x14ac:dyDescent="0.25">
      <c r="C15345" s="254"/>
      <c r="D15345" s="254"/>
      <c r="E15345" s="255"/>
      <c r="F15345" s="256"/>
      <c r="G15345" s="257"/>
      <c r="H15345" s="243">
        <f t="shared" ca="1" si="718"/>
        <v>45139</v>
      </c>
      <c r="I15345" s="244">
        <f t="shared" si="719"/>
        <v>43892</v>
      </c>
      <c r="J15345" s="244" t="str">
        <f t="shared" si="717"/>
        <v/>
      </c>
    </row>
    <row r="15346" spans="3:10" ht="12" thickBot="1" x14ac:dyDescent="0.25">
      <c r="C15346" s="254"/>
      <c r="D15346" s="254"/>
      <c r="E15346" s="255"/>
      <c r="F15346" s="256"/>
      <c r="G15346" s="257"/>
      <c r="H15346" s="243">
        <f t="shared" ca="1" si="718"/>
        <v>45139</v>
      </c>
      <c r="I15346" s="244">
        <f t="shared" si="719"/>
        <v>43892</v>
      </c>
      <c r="J15346" s="244" t="str">
        <f t="shared" si="717"/>
        <v/>
      </c>
    </row>
    <row r="15347" spans="3:10" ht="12" thickBot="1" x14ac:dyDescent="0.25">
      <c r="C15347" s="254"/>
      <c r="D15347" s="254"/>
      <c r="E15347" s="255"/>
      <c r="F15347" s="256"/>
      <c r="G15347" s="257"/>
      <c r="H15347" s="243">
        <f t="shared" ca="1" si="718"/>
        <v>45139</v>
      </c>
      <c r="I15347" s="244">
        <f t="shared" si="719"/>
        <v>43892</v>
      </c>
      <c r="J15347" s="244" t="str">
        <f t="shared" si="717"/>
        <v/>
      </c>
    </row>
    <row r="15348" spans="3:10" ht="12" thickBot="1" x14ac:dyDescent="0.25">
      <c r="C15348" s="254"/>
      <c r="D15348" s="254"/>
      <c r="E15348" s="255"/>
      <c r="F15348" s="256"/>
      <c r="G15348" s="257"/>
      <c r="H15348" s="243">
        <f t="shared" ca="1" si="718"/>
        <v>45139</v>
      </c>
      <c r="I15348" s="244">
        <f t="shared" si="719"/>
        <v>43892</v>
      </c>
      <c r="J15348" s="244" t="str">
        <f t="shared" si="717"/>
        <v/>
      </c>
    </row>
    <row r="15349" spans="3:10" ht="12" thickBot="1" x14ac:dyDescent="0.25">
      <c r="C15349" s="254"/>
      <c r="D15349" s="254"/>
      <c r="E15349" s="255"/>
      <c r="F15349" s="256"/>
      <c r="G15349" s="257"/>
      <c r="H15349" s="243">
        <f t="shared" ca="1" si="718"/>
        <v>45139</v>
      </c>
      <c r="I15349" s="244">
        <f t="shared" si="719"/>
        <v>43892</v>
      </c>
      <c r="J15349" s="244" t="str">
        <f t="shared" si="717"/>
        <v/>
      </c>
    </row>
    <row r="15350" spans="3:10" ht="12" thickBot="1" x14ac:dyDescent="0.25">
      <c r="C15350" s="254"/>
      <c r="D15350" s="254"/>
      <c r="E15350" s="255"/>
      <c r="F15350" s="256"/>
      <c r="G15350" s="257"/>
      <c r="H15350" s="243">
        <f t="shared" ca="1" si="718"/>
        <v>45139</v>
      </c>
      <c r="I15350" s="244">
        <f t="shared" si="719"/>
        <v>43892</v>
      </c>
      <c r="J15350" s="244" t="str">
        <f t="shared" si="717"/>
        <v/>
      </c>
    </row>
    <row r="15351" spans="3:10" ht="12" thickBot="1" x14ac:dyDescent="0.25">
      <c r="C15351" s="254"/>
      <c r="D15351" s="254"/>
      <c r="E15351" s="255"/>
      <c r="F15351" s="256"/>
      <c r="G15351" s="257"/>
      <c r="H15351" s="243">
        <f t="shared" ca="1" si="718"/>
        <v>45139</v>
      </c>
      <c r="I15351" s="244">
        <f t="shared" si="719"/>
        <v>43892</v>
      </c>
      <c r="J15351" s="244" t="str">
        <f t="shared" si="717"/>
        <v/>
      </c>
    </row>
    <row r="15352" spans="3:10" ht="12" thickBot="1" x14ac:dyDescent="0.25">
      <c r="C15352" s="254"/>
      <c r="D15352" s="254"/>
      <c r="E15352" s="255"/>
      <c r="F15352" s="256"/>
      <c r="G15352" s="257"/>
      <c r="H15352" s="243">
        <f t="shared" ca="1" si="718"/>
        <v>45139</v>
      </c>
      <c r="I15352" s="244">
        <f t="shared" si="719"/>
        <v>43892</v>
      </c>
      <c r="J15352" s="244" t="str">
        <f t="shared" si="717"/>
        <v/>
      </c>
    </row>
    <row r="15353" spans="3:10" ht="12" thickBot="1" x14ac:dyDescent="0.25">
      <c r="C15353" s="254"/>
      <c r="D15353" s="254"/>
      <c r="E15353" s="255"/>
      <c r="F15353" s="256"/>
      <c r="G15353" s="257"/>
      <c r="H15353" s="243">
        <f t="shared" ca="1" si="718"/>
        <v>45139</v>
      </c>
      <c r="I15353" s="244">
        <f t="shared" si="719"/>
        <v>43892</v>
      </c>
      <c r="J15353" s="244" t="str">
        <f t="shared" si="717"/>
        <v/>
      </c>
    </row>
    <row r="15354" spans="3:10" ht="12" thickBot="1" x14ac:dyDescent="0.25">
      <c r="C15354" s="254"/>
      <c r="D15354" s="254"/>
      <c r="E15354" s="255"/>
      <c r="F15354" s="256"/>
      <c r="G15354" s="257"/>
      <c r="H15354" s="243">
        <f t="shared" ca="1" si="718"/>
        <v>45139</v>
      </c>
      <c r="I15354" s="244">
        <f t="shared" si="719"/>
        <v>43892</v>
      </c>
      <c r="J15354" s="244" t="str">
        <f t="shared" si="717"/>
        <v/>
      </c>
    </row>
    <row r="15355" spans="3:10" ht="12" thickBot="1" x14ac:dyDescent="0.25">
      <c r="C15355" s="254"/>
      <c r="D15355" s="254"/>
      <c r="E15355" s="255"/>
      <c r="F15355" s="256"/>
      <c r="G15355" s="257"/>
      <c r="H15355" s="243">
        <f t="shared" ca="1" si="718"/>
        <v>45139</v>
      </c>
      <c r="I15355" s="244">
        <f t="shared" si="719"/>
        <v>43892</v>
      </c>
      <c r="J15355" s="244" t="str">
        <f t="shared" si="717"/>
        <v/>
      </c>
    </row>
    <row r="15356" spans="3:10" ht="12" thickBot="1" x14ac:dyDescent="0.25">
      <c r="C15356" s="254"/>
      <c r="D15356" s="254"/>
      <c r="E15356" s="255"/>
      <c r="F15356" s="256"/>
      <c r="G15356" s="257"/>
      <c r="H15356" s="243">
        <f t="shared" ca="1" si="718"/>
        <v>45139</v>
      </c>
      <c r="I15356" s="244">
        <f t="shared" si="719"/>
        <v>43892</v>
      </c>
      <c r="J15356" s="244" t="str">
        <f t="shared" si="717"/>
        <v/>
      </c>
    </row>
    <row r="15357" spans="3:10" ht="12" thickBot="1" x14ac:dyDescent="0.25">
      <c r="C15357" s="254"/>
      <c r="D15357" s="254"/>
      <c r="E15357" s="255"/>
      <c r="F15357" s="256"/>
      <c r="G15357" s="257"/>
      <c r="H15357" s="243">
        <f t="shared" ca="1" si="718"/>
        <v>45139</v>
      </c>
      <c r="I15357" s="244">
        <f t="shared" si="719"/>
        <v>43892</v>
      </c>
      <c r="J15357" s="244" t="str">
        <f t="shared" si="717"/>
        <v/>
      </c>
    </row>
    <row r="15358" spans="3:10" ht="12" thickBot="1" x14ac:dyDescent="0.25">
      <c r="C15358" s="254"/>
      <c r="D15358" s="254"/>
      <c r="E15358" s="255"/>
      <c r="F15358" s="256"/>
      <c r="G15358" s="257"/>
      <c r="H15358" s="243">
        <f t="shared" ca="1" si="718"/>
        <v>45139</v>
      </c>
      <c r="I15358" s="244">
        <f t="shared" si="719"/>
        <v>43892</v>
      </c>
      <c r="J15358" s="244" t="str">
        <f t="shared" si="717"/>
        <v/>
      </c>
    </row>
    <row r="15359" spans="3:10" ht="12" thickBot="1" x14ac:dyDescent="0.25">
      <c r="C15359" s="254"/>
      <c r="D15359" s="254"/>
      <c r="E15359" s="255"/>
      <c r="F15359" s="256"/>
      <c r="G15359" s="257"/>
      <c r="H15359" s="243">
        <f t="shared" ca="1" si="718"/>
        <v>45139</v>
      </c>
      <c r="I15359" s="244">
        <f t="shared" si="719"/>
        <v>43892</v>
      </c>
      <c r="J15359" s="244" t="str">
        <f t="shared" si="717"/>
        <v/>
      </c>
    </row>
    <row r="15360" spans="3:10" ht="12" thickBot="1" x14ac:dyDescent="0.25">
      <c r="C15360" s="254"/>
      <c r="D15360" s="254"/>
      <c r="E15360" s="255"/>
      <c r="F15360" s="256"/>
      <c r="G15360" s="257"/>
      <c r="H15360" s="243">
        <f t="shared" ca="1" si="718"/>
        <v>45139</v>
      </c>
      <c r="I15360" s="244">
        <f t="shared" si="719"/>
        <v>43892</v>
      </c>
      <c r="J15360" s="244" t="str">
        <f t="shared" si="717"/>
        <v/>
      </c>
    </row>
    <row r="15361" spans="3:10" ht="12" thickBot="1" x14ac:dyDescent="0.25">
      <c r="C15361" s="254"/>
      <c r="D15361" s="254"/>
      <c r="E15361" s="255"/>
      <c r="F15361" s="256"/>
      <c r="G15361" s="257"/>
      <c r="H15361" s="243">
        <f t="shared" ca="1" si="718"/>
        <v>45139</v>
      </c>
      <c r="I15361" s="244">
        <f t="shared" si="719"/>
        <v>43892</v>
      </c>
      <c r="J15361" s="244" t="str">
        <f t="shared" si="717"/>
        <v/>
      </c>
    </row>
    <row r="15362" spans="3:10" ht="12" thickBot="1" x14ac:dyDescent="0.25">
      <c r="C15362" s="254"/>
      <c r="D15362" s="254"/>
      <c r="E15362" s="255"/>
      <c r="F15362" s="256"/>
      <c r="G15362" s="257"/>
      <c r="H15362" s="243">
        <f t="shared" ca="1" si="718"/>
        <v>45139</v>
      </c>
      <c r="I15362" s="244">
        <f t="shared" si="719"/>
        <v>43892</v>
      </c>
      <c r="J15362" s="244" t="str">
        <f t="shared" si="717"/>
        <v/>
      </c>
    </row>
    <row r="15363" spans="3:10" ht="12" thickBot="1" x14ac:dyDescent="0.25">
      <c r="C15363" s="254"/>
      <c r="D15363" s="254"/>
      <c r="E15363" s="255"/>
      <c r="F15363" s="256"/>
      <c r="G15363" s="257"/>
      <c r="H15363" s="243">
        <f t="shared" ca="1" si="718"/>
        <v>45139</v>
      </c>
      <c r="I15363" s="244">
        <f t="shared" si="719"/>
        <v>43892</v>
      </c>
      <c r="J15363" s="244" t="str">
        <f t="shared" si="717"/>
        <v/>
      </c>
    </row>
    <row r="15364" spans="3:10" ht="12" thickBot="1" x14ac:dyDescent="0.25">
      <c r="C15364" s="254"/>
      <c r="D15364" s="254"/>
      <c r="E15364" s="255"/>
      <c r="F15364" s="256"/>
      <c r="G15364" s="257"/>
      <c r="H15364" s="243">
        <f t="shared" ca="1" si="718"/>
        <v>45139</v>
      </c>
      <c r="I15364" s="244">
        <f t="shared" si="719"/>
        <v>43892</v>
      </c>
      <c r="J15364" s="244" t="str">
        <f t="shared" si="717"/>
        <v/>
      </c>
    </row>
    <row r="15365" spans="3:10" ht="12" thickBot="1" x14ac:dyDescent="0.25">
      <c r="C15365" s="254"/>
      <c r="D15365" s="254"/>
      <c r="E15365" s="255"/>
      <c r="F15365" s="256"/>
      <c r="G15365" s="257"/>
      <c r="H15365" s="243">
        <f t="shared" ca="1" si="718"/>
        <v>45139</v>
      </c>
      <c r="I15365" s="244">
        <f t="shared" si="719"/>
        <v>43892</v>
      </c>
      <c r="J15365" s="244" t="str">
        <f t="shared" si="717"/>
        <v/>
      </c>
    </row>
    <row r="15366" spans="3:10" ht="12" thickBot="1" x14ac:dyDescent="0.25">
      <c r="C15366" s="254"/>
      <c r="D15366" s="254"/>
      <c r="E15366" s="255"/>
      <c r="F15366" s="256"/>
      <c r="G15366" s="257"/>
      <c r="H15366" s="243">
        <f t="shared" ca="1" si="718"/>
        <v>45139</v>
      </c>
      <c r="I15366" s="244">
        <f t="shared" si="719"/>
        <v>43892</v>
      </c>
      <c r="J15366" s="244" t="str">
        <f t="shared" ref="J15366:J15429" si="720">IF(G15366="","",IF(G15366&gt;=0,"Debitoren",IF(G15366&lt;0,"Kreditoren","")))</f>
        <v/>
      </c>
    </row>
    <row r="15367" spans="3:10" ht="12" thickBot="1" x14ac:dyDescent="0.25">
      <c r="C15367" s="254"/>
      <c r="D15367" s="254"/>
      <c r="E15367" s="255"/>
      <c r="F15367" s="256"/>
      <c r="G15367" s="257"/>
      <c r="H15367" s="243">
        <f t="shared" ref="H15367:H15430" ca="1" si="721">IF(F15367&lt;$F$2,EOMONTH($F$2,-1)+1,EOMONTH(F15367,-1)+1)</f>
        <v>45139</v>
      </c>
      <c r="I15367" s="244">
        <f t="shared" ref="I15367:I15430" si="722">IF(F15367&lt;$I$2,IF(   WEEKDAY(EOMONTH($I$2,-1)+1)=1,EOMONTH($I$2,-1)+1+1,EOMONTH($I$2,-1)+1),IF(WEEKDAY(F15367)=1,F15367+1,F15367))</f>
        <v>43892</v>
      </c>
      <c r="J15367" s="244" t="str">
        <f t="shared" si="720"/>
        <v/>
      </c>
    </row>
    <row r="15368" spans="3:10" ht="12" thickBot="1" x14ac:dyDescent="0.25">
      <c r="C15368" s="254"/>
      <c r="D15368" s="254"/>
      <c r="E15368" s="255"/>
      <c r="F15368" s="256"/>
      <c r="G15368" s="257"/>
      <c r="H15368" s="243">
        <f t="shared" ca="1" si="721"/>
        <v>45139</v>
      </c>
      <c r="I15368" s="244">
        <f t="shared" si="722"/>
        <v>43892</v>
      </c>
      <c r="J15368" s="244" t="str">
        <f t="shared" si="720"/>
        <v/>
      </c>
    </row>
    <row r="15369" spans="3:10" ht="12" thickBot="1" x14ac:dyDescent="0.25">
      <c r="C15369" s="254"/>
      <c r="D15369" s="254"/>
      <c r="E15369" s="255"/>
      <c r="F15369" s="256"/>
      <c r="G15369" s="257"/>
      <c r="H15369" s="243">
        <f t="shared" ca="1" si="721"/>
        <v>45139</v>
      </c>
      <c r="I15369" s="244">
        <f t="shared" si="722"/>
        <v>43892</v>
      </c>
      <c r="J15369" s="244" t="str">
        <f t="shared" si="720"/>
        <v/>
      </c>
    </row>
    <row r="15370" spans="3:10" ht="12" thickBot="1" x14ac:dyDescent="0.25">
      <c r="C15370" s="254"/>
      <c r="D15370" s="254"/>
      <c r="E15370" s="255"/>
      <c r="F15370" s="256"/>
      <c r="G15370" s="257"/>
      <c r="H15370" s="243">
        <f t="shared" ca="1" si="721"/>
        <v>45139</v>
      </c>
      <c r="I15370" s="244">
        <f t="shared" si="722"/>
        <v>43892</v>
      </c>
      <c r="J15370" s="244" t="str">
        <f t="shared" si="720"/>
        <v/>
      </c>
    </row>
    <row r="15371" spans="3:10" ht="12" thickBot="1" x14ac:dyDescent="0.25">
      <c r="C15371" s="254"/>
      <c r="D15371" s="254"/>
      <c r="E15371" s="255"/>
      <c r="F15371" s="256"/>
      <c r="G15371" s="257"/>
      <c r="H15371" s="243">
        <f t="shared" ca="1" si="721"/>
        <v>45139</v>
      </c>
      <c r="I15371" s="244">
        <f t="shared" si="722"/>
        <v>43892</v>
      </c>
      <c r="J15371" s="244" t="str">
        <f t="shared" si="720"/>
        <v/>
      </c>
    </row>
    <row r="15372" spans="3:10" ht="12" thickBot="1" x14ac:dyDescent="0.25">
      <c r="C15372" s="254"/>
      <c r="D15372" s="254"/>
      <c r="E15372" s="255"/>
      <c r="F15372" s="256"/>
      <c r="G15372" s="257"/>
      <c r="H15372" s="243">
        <f t="shared" ca="1" si="721"/>
        <v>45139</v>
      </c>
      <c r="I15372" s="244">
        <f t="shared" si="722"/>
        <v>43892</v>
      </c>
      <c r="J15372" s="244" t="str">
        <f t="shared" si="720"/>
        <v/>
      </c>
    </row>
    <row r="15373" spans="3:10" ht="12" thickBot="1" x14ac:dyDescent="0.25">
      <c r="C15373" s="254"/>
      <c r="D15373" s="254"/>
      <c r="E15373" s="255"/>
      <c r="F15373" s="256"/>
      <c r="G15373" s="257"/>
      <c r="H15373" s="243">
        <f t="shared" ca="1" si="721"/>
        <v>45139</v>
      </c>
      <c r="I15373" s="244">
        <f t="shared" si="722"/>
        <v>43892</v>
      </c>
      <c r="J15373" s="244" t="str">
        <f t="shared" si="720"/>
        <v/>
      </c>
    </row>
    <row r="15374" spans="3:10" ht="12" thickBot="1" x14ac:dyDescent="0.25">
      <c r="C15374" s="254"/>
      <c r="D15374" s="254"/>
      <c r="E15374" s="255"/>
      <c r="F15374" s="256"/>
      <c r="G15374" s="257"/>
      <c r="H15374" s="243">
        <f t="shared" ca="1" si="721"/>
        <v>45139</v>
      </c>
      <c r="I15374" s="244">
        <f t="shared" si="722"/>
        <v>43892</v>
      </c>
      <c r="J15374" s="244" t="str">
        <f t="shared" si="720"/>
        <v/>
      </c>
    </row>
    <row r="15375" spans="3:10" ht="12" thickBot="1" x14ac:dyDescent="0.25">
      <c r="C15375" s="254"/>
      <c r="D15375" s="254"/>
      <c r="E15375" s="255"/>
      <c r="F15375" s="256"/>
      <c r="G15375" s="257"/>
      <c r="H15375" s="243">
        <f t="shared" ca="1" si="721"/>
        <v>45139</v>
      </c>
      <c r="I15375" s="244">
        <f t="shared" si="722"/>
        <v>43892</v>
      </c>
      <c r="J15375" s="244" t="str">
        <f t="shared" si="720"/>
        <v/>
      </c>
    </row>
    <row r="15376" spans="3:10" ht="12" thickBot="1" x14ac:dyDescent="0.25">
      <c r="C15376" s="254"/>
      <c r="D15376" s="254"/>
      <c r="E15376" s="255"/>
      <c r="F15376" s="256"/>
      <c r="G15376" s="257"/>
      <c r="H15376" s="243">
        <f t="shared" ca="1" si="721"/>
        <v>45139</v>
      </c>
      <c r="I15376" s="244">
        <f t="shared" si="722"/>
        <v>43892</v>
      </c>
      <c r="J15376" s="244" t="str">
        <f t="shared" si="720"/>
        <v/>
      </c>
    </row>
    <row r="15377" spans="3:10" ht="12" thickBot="1" x14ac:dyDescent="0.25">
      <c r="C15377" s="254"/>
      <c r="D15377" s="254"/>
      <c r="E15377" s="255"/>
      <c r="F15377" s="256"/>
      <c r="G15377" s="257"/>
      <c r="H15377" s="243">
        <f t="shared" ca="1" si="721"/>
        <v>45139</v>
      </c>
      <c r="I15377" s="244">
        <f t="shared" si="722"/>
        <v>43892</v>
      </c>
      <c r="J15377" s="244" t="str">
        <f t="shared" si="720"/>
        <v/>
      </c>
    </row>
    <row r="15378" spans="3:10" ht="12" thickBot="1" x14ac:dyDescent="0.25">
      <c r="C15378" s="254"/>
      <c r="D15378" s="254"/>
      <c r="E15378" s="255"/>
      <c r="F15378" s="256"/>
      <c r="G15378" s="257"/>
      <c r="H15378" s="243">
        <f t="shared" ca="1" si="721"/>
        <v>45139</v>
      </c>
      <c r="I15378" s="244">
        <f t="shared" si="722"/>
        <v>43892</v>
      </c>
      <c r="J15378" s="244" t="str">
        <f t="shared" si="720"/>
        <v/>
      </c>
    </row>
    <row r="15379" spans="3:10" ht="12" thickBot="1" x14ac:dyDescent="0.25">
      <c r="C15379" s="254"/>
      <c r="D15379" s="254"/>
      <c r="E15379" s="255"/>
      <c r="F15379" s="256"/>
      <c r="G15379" s="257"/>
      <c r="H15379" s="243">
        <f t="shared" ca="1" si="721"/>
        <v>45139</v>
      </c>
      <c r="I15379" s="244">
        <f t="shared" si="722"/>
        <v>43892</v>
      </c>
      <c r="J15379" s="244" t="str">
        <f t="shared" si="720"/>
        <v/>
      </c>
    </row>
    <row r="15380" spans="3:10" ht="12" thickBot="1" x14ac:dyDescent="0.25">
      <c r="C15380" s="254"/>
      <c r="D15380" s="254"/>
      <c r="E15380" s="255"/>
      <c r="F15380" s="256"/>
      <c r="G15380" s="257"/>
      <c r="H15380" s="243">
        <f t="shared" ca="1" si="721"/>
        <v>45139</v>
      </c>
      <c r="I15380" s="244">
        <f t="shared" si="722"/>
        <v>43892</v>
      </c>
      <c r="J15380" s="244" t="str">
        <f t="shared" si="720"/>
        <v/>
      </c>
    </row>
    <row r="15381" spans="3:10" ht="12" thickBot="1" x14ac:dyDescent="0.25">
      <c r="C15381" s="254"/>
      <c r="D15381" s="254"/>
      <c r="E15381" s="255"/>
      <c r="F15381" s="256"/>
      <c r="G15381" s="257"/>
      <c r="H15381" s="243">
        <f t="shared" ca="1" si="721"/>
        <v>45139</v>
      </c>
      <c r="I15381" s="244">
        <f t="shared" si="722"/>
        <v>43892</v>
      </c>
      <c r="J15381" s="244" t="str">
        <f t="shared" si="720"/>
        <v/>
      </c>
    </row>
    <row r="15382" spans="3:10" ht="12" thickBot="1" x14ac:dyDescent="0.25">
      <c r="C15382" s="254"/>
      <c r="D15382" s="254"/>
      <c r="E15382" s="255"/>
      <c r="F15382" s="256"/>
      <c r="G15382" s="257"/>
      <c r="H15382" s="243">
        <f t="shared" ca="1" si="721"/>
        <v>45139</v>
      </c>
      <c r="I15382" s="244">
        <f t="shared" si="722"/>
        <v>43892</v>
      </c>
      <c r="J15382" s="244" t="str">
        <f t="shared" si="720"/>
        <v/>
      </c>
    </row>
    <row r="15383" spans="3:10" ht="12" thickBot="1" x14ac:dyDescent="0.25">
      <c r="C15383" s="254"/>
      <c r="D15383" s="254"/>
      <c r="E15383" s="255"/>
      <c r="F15383" s="256"/>
      <c r="G15383" s="257"/>
      <c r="H15383" s="243">
        <f t="shared" ca="1" si="721"/>
        <v>45139</v>
      </c>
      <c r="I15383" s="244">
        <f t="shared" si="722"/>
        <v>43892</v>
      </c>
      <c r="J15383" s="244" t="str">
        <f t="shared" si="720"/>
        <v/>
      </c>
    </row>
    <row r="15384" spans="3:10" ht="12" thickBot="1" x14ac:dyDescent="0.25">
      <c r="C15384" s="254"/>
      <c r="D15384" s="254"/>
      <c r="E15384" s="255"/>
      <c r="F15384" s="256"/>
      <c r="G15384" s="257"/>
      <c r="H15384" s="243">
        <f t="shared" ca="1" si="721"/>
        <v>45139</v>
      </c>
      <c r="I15384" s="244">
        <f t="shared" si="722"/>
        <v>43892</v>
      </c>
      <c r="J15384" s="244" t="str">
        <f t="shared" si="720"/>
        <v/>
      </c>
    </row>
    <row r="15385" spans="3:10" ht="12" thickBot="1" x14ac:dyDescent="0.25">
      <c r="C15385" s="254"/>
      <c r="D15385" s="254"/>
      <c r="E15385" s="255"/>
      <c r="F15385" s="256"/>
      <c r="G15385" s="257"/>
      <c r="H15385" s="243">
        <f t="shared" ca="1" si="721"/>
        <v>45139</v>
      </c>
      <c r="I15385" s="244">
        <f t="shared" si="722"/>
        <v>43892</v>
      </c>
      <c r="J15385" s="244" t="str">
        <f t="shared" si="720"/>
        <v/>
      </c>
    </row>
    <row r="15386" spans="3:10" ht="12" thickBot="1" x14ac:dyDescent="0.25">
      <c r="C15386" s="254"/>
      <c r="D15386" s="254"/>
      <c r="E15386" s="255"/>
      <c r="F15386" s="256"/>
      <c r="G15386" s="257"/>
      <c r="H15386" s="243">
        <f t="shared" ca="1" si="721"/>
        <v>45139</v>
      </c>
      <c r="I15386" s="244">
        <f t="shared" si="722"/>
        <v>43892</v>
      </c>
      <c r="J15386" s="244" t="str">
        <f t="shared" si="720"/>
        <v/>
      </c>
    </row>
    <row r="15387" spans="3:10" ht="12" thickBot="1" x14ac:dyDescent="0.25">
      <c r="C15387" s="254"/>
      <c r="D15387" s="254"/>
      <c r="E15387" s="255"/>
      <c r="F15387" s="256"/>
      <c r="G15387" s="257"/>
      <c r="H15387" s="243">
        <f t="shared" ca="1" si="721"/>
        <v>45139</v>
      </c>
      <c r="I15387" s="244">
        <f t="shared" si="722"/>
        <v>43892</v>
      </c>
      <c r="J15387" s="244" t="str">
        <f t="shared" si="720"/>
        <v/>
      </c>
    </row>
    <row r="15388" spans="3:10" ht="12" thickBot="1" x14ac:dyDescent="0.25">
      <c r="C15388" s="254"/>
      <c r="D15388" s="254"/>
      <c r="E15388" s="255"/>
      <c r="F15388" s="256"/>
      <c r="G15388" s="257"/>
      <c r="H15388" s="243">
        <f t="shared" ca="1" si="721"/>
        <v>45139</v>
      </c>
      <c r="I15388" s="244">
        <f t="shared" si="722"/>
        <v>43892</v>
      </c>
      <c r="J15388" s="244" t="str">
        <f t="shared" si="720"/>
        <v/>
      </c>
    </row>
    <row r="15389" spans="3:10" ht="12" thickBot="1" x14ac:dyDescent="0.25">
      <c r="C15389" s="254"/>
      <c r="D15389" s="254"/>
      <c r="E15389" s="255"/>
      <c r="F15389" s="256"/>
      <c r="G15389" s="257"/>
      <c r="H15389" s="243">
        <f t="shared" ca="1" si="721"/>
        <v>45139</v>
      </c>
      <c r="I15389" s="244">
        <f t="shared" si="722"/>
        <v>43892</v>
      </c>
      <c r="J15389" s="244" t="str">
        <f t="shared" si="720"/>
        <v/>
      </c>
    </row>
    <row r="15390" spans="3:10" ht="12" thickBot="1" x14ac:dyDescent="0.25">
      <c r="C15390" s="254"/>
      <c r="D15390" s="254"/>
      <c r="E15390" s="255"/>
      <c r="F15390" s="256"/>
      <c r="G15390" s="257"/>
      <c r="H15390" s="243">
        <f t="shared" ca="1" si="721"/>
        <v>45139</v>
      </c>
      <c r="I15390" s="244">
        <f t="shared" si="722"/>
        <v>43892</v>
      </c>
      <c r="J15390" s="244" t="str">
        <f t="shared" si="720"/>
        <v/>
      </c>
    </row>
    <row r="15391" spans="3:10" ht="12" thickBot="1" x14ac:dyDescent="0.25">
      <c r="C15391" s="254"/>
      <c r="D15391" s="254"/>
      <c r="E15391" s="255"/>
      <c r="F15391" s="256"/>
      <c r="G15391" s="257"/>
      <c r="H15391" s="243">
        <f t="shared" ca="1" si="721"/>
        <v>45139</v>
      </c>
      <c r="I15391" s="244">
        <f t="shared" si="722"/>
        <v>43892</v>
      </c>
      <c r="J15391" s="244" t="str">
        <f t="shared" si="720"/>
        <v/>
      </c>
    </row>
    <row r="15392" spans="3:10" ht="12" thickBot="1" x14ac:dyDescent="0.25">
      <c r="C15392" s="254"/>
      <c r="D15392" s="254"/>
      <c r="E15392" s="255"/>
      <c r="F15392" s="256"/>
      <c r="G15392" s="257"/>
      <c r="H15392" s="243">
        <f t="shared" ca="1" si="721"/>
        <v>45139</v>
      </c>
      <c r="I15392" s="244">
        <f t="shared" si="722"/>
        <v>43892</v>
      </c>
      <c r="J15392" s="244" t="str">
        <f t="shared" si="720"/>
        <v/>
      </c>
    </row>
    <row r="15393" spans="3:10" ht="12" thickBot="1" x14ac:dyDescent="0.25">
      <c r="C15393" s="254"/>
      <c r="D15393" s="254"/>
      <c r="E15393" s="255"/>
      <c r="F15393" s="256"/>
      <c r="G15393" s="257"/>
      <c r="H15393" s="243">
        <f t="shared" ca="1" si="721"/>
        <v>45139</v>
      </c>
      <c r="I15393" s="244">
        <f t="shared" si="722"/>
        <v>43892</v>
      </c>
      <c r="J15393" s="244" t="str">
        <f t="shared" si="720"/>
        <v/>
      </c>
    </row>
    <row r="15394" spans="3:10" ht="12" thickBot="1" x14ac:dyDescent="0.25">
      <c r="C15394" s="254"/>
      <c r="D15394" s="254"/>
      <c r="E15394" s="255"/>
      <c r="F15394" s="256"/>
      <c r="G15394" s="257"/>
      <c r="H15394" s="243">
        <f t="shared" ca="1" si="721"/>
        <v>45139</v>
      </c>
      <c r="I15394" s="244">
        <f t="shared" si="722"/>
        <v>43892</v>
      </c>
      <c r="J15394" s="244" t="str">
        <f t="shared" si="720"/>
        <v/>
      </c>
    </row>
    <row r="15395" spans="3:10" ht="12" thickBot="1" x14ac:dyDescent="0.25">
      <c r="C15395" s="254"/>
      <c r="D15395" s="254"/>
      <c r="E15395" s="255"/>
      <c r="F15395" s="256"/>
      <c r="G15395" s="257"/>
      <c r="H15395" s="243">
        <f t="shared" ca="1" si="721"/>
        <v>45139</v>
      </c>
      <c r="I15395" s="244">
        <f t="shared" si="722"/>
        <v>43892</v>
      </c>
      <c r="J15395" s="244" t="str">
        <f t="shared" si="720"/>
        <v/>
      </c>
    </row>
    <row r="15396" spans="3:10" ht="12" thickBot="1" x14ac:dyDescent="0.25">
      <c r="C15396" s="254"/>
      <c r="D15396" s="254"/>
      <c r="E15396" s="255"/>
      <c r="F15396" s="256"/>
      <c r="G15396" s="257"/>
      <c r="H15396" s="243">
        <f t="shared" ca="1" si="721"/>
        <v>45139</v>
      </c>
      <c r="I15396" s="244">
        <f t="shared" si="722"/>
        <v>43892</v>
      </c>
      <c r="J15396" s="244" t="str">
        <f t="shared" si="720"/>
        <v/>
      </c>
    </row>
    <row r="15397" spans="3:10" ht="12" thickBot="1" x14ac:dyDescent="0.25">
      <c r="C15397" s="254"/>
      <c r="D15397" s="254"/>
      <c r="E15397" s="255"/>
      <c r="F15397" s="256"/>
      <c r="G15397" s="257"/>
      <c r="H15397" s="243">
        <f t="shared" ca="1" si="721"/>
        <v>45139</v>
      </c>
      <c r="I15397" s="244">
        <f t="shared" si="722"/>
        <v>43892</v>
      </c>
      <c r="J15397" s="244" t="str">
        <f t="shared" si="720"/>
        <v/>
      </c>
    </row>
    <row r="15398" spans="3:10" ht="12" thickBot="1" x14ac:dyDescent="0.25">
      <c r="C15398" s="254"/>
      <c r="D15398" s="254"/>
      <c r="E15398" s="255"/>
      <c r="F15398" s="256"/>
      <c r="G15398" s="257"/>
      <c r="H15398" s="243">
        <f t="shared" ca="1" si="721"/>
        <v>45139</v>
      </c>
      <c r="I15398" s="244">
        <f t="shared" si="722"/>
        <v>43892</v>
      </c>
      <c r="J15398" s="244" t="str">
        <f t="shared" si="720"/>
        <v/>
      </c>
    </row>
    <row r="15399" spans="3:10" ht="12" thickBot="1" x14ac:dyDescent="0.25">
      <c r="C15399" s="254"/>
      <c r="D15399" s="254"/>
      <c r="E15399" s="255"/>
      <c r="F15399" s="256"/>
      <c r="G15399" s="257"/>
      <c r="H15399" s="243">
        <f t="shared" ca="1" si="721"/>
        <v>45139</v>
      </c>
      <c r="I15399" s="244">
        <f t="shared" si="722"/>
        <v>43892</v>
      </c>
      <c r="J15399" s="244" t="str">
        <f t="shared" si="720"/>
        <v/>
      </c>
    </row>
    <row r="15400" spans="3:10" ht="12" thickBot="1" x14ac:dyDescent="0.25">
      <c r="C15400" s="254"/>
      <c r="D15400" s="254"/>
      <c r="E15400" s="255"/>
      <c r="F15400" s="256"/>
      <c r="G15400" s="257"/>
      <c r="H15400" s="243">
        <f t="shared" ca="1" si="721"/>
        <v>45139</v>
      </c>
      <c r="I15400" s="244">
        <f t="shared" si="722"/>
        <v>43892</v>
      </c>
      <c r="J15400" s="244" t="str">
        <f t="shared" si="720"/>
        <v/>
      </c>
    </row>
    <row r="15401" spans="3:10" ht="12" thickBot="1" x14ac:dyDescent="0.25">
      <c r="C15401" s="254"/>
      <c r="D15401" s="254"/>
      <c r="E15401" s="255"/>
      <c r="F15401" s="256"/>
      <c r="G15401" s="257"/>
      <c r="H15401" s="243">
        <f t="shared" ca="1" si="721"/>
        <v>45139</v>
      </c>
      <c r="I15401" s="244">
        <f t="shared" si="722"/>
        <v>43892</v>
      </c>
      <c r="J15401" s="244" t="str">
        <f t="shared" si="720"/>
        <v/>
      </c>
    </row>
    <row r="15402" spans="3:10" ht="12" thickBot="1" x14ac:dyDescent="0.25">
      <c r="C15402" s="254"/>
      <c r="D15402" s="254"/>
      <c r="E15402" s="255"/>
      <c r="F15402" s="256"/>
      <c r="G15402" s="257"/>
      <c r="H15402" s="243">
        <f t="shared" ca="1" si="721"/>
        <v>45139</v>
      </c>
      <c r="I15402" s="244">
        <f t="shared" si="722"/>
        <v>43892</v>
      </c>
      <c r="J15402" s="244" t="str">
        <f t="shared" si="720"/>
        <v/>
      </c>
    </row>
    <row r="15403" spans="3:10" ht="12" thickBot="1" x14ac:dyDescent="0.25">
      <c r="C15403" s="254"/>
      <c r="D15403" s="254"/>
      <c r="E15403" s="255"/>
      <c r="F15403" s="256"/>
      <c r="G15403" s="257"/>
      <c r="H15403" s="243">
        <f t="shared" ca="1" si="721"/>
        <v>45139</v>
      </c>
      <c r="I15403" s="244">
        <f t="shared" si="722"/>
        <v>43892</v>
      </c>
      <c r="J15403" s="244" t="str">
        <f t="shared" si="720"/>
        <v/>
      </c>
    </row>
    <row r="15404" spans="3:10" ht="12" thickBot="1" x14ac:dyDescent="0.25">
      <c r="C15404" s="254"/>
      <c r="D15404" s="254"/>
      <c r="E15404" s="255"/>
      <c r="F15404" s="256"/>
      <c r="G15404" s="257"/>
      <c r="H15404" s="243">
        <f t="shared" ca="1" si="721"/>
        <v>45139</v>
      </c>
      <c r="I15404" s="244">
        <f t="shared" si="722"/>
        <v>43892</v>
      </c>
      <c r="J15404" s="244" t="str">
        <f t="shared" si="720"/>
        <v/>
      </c>
    </row>
    <row r="15405" spans="3:10" ht="12" thickBot="1" x14ac:dyDescent="0.25">
      <c r="C15405" s="254"/>
      <c r="D15405" s="254"/>
      <c r="E15405" s="255"/>
      <c r="F15405" s="256"/>
      <c r="G15405" s="257"/>
      <c r="H15405" s="243">
        <f t="shared" ca="1" si="721"/>
        <v>45139</v>
      </c>
      <c r="I15405" s="244">
        <f t="shared" si="722"/>
        <v>43892</v>
      </c>
      <c r="J15405" s="244" t="str">
        <f t="shared" si="720"/>
        <v/>
      </c>
    </row>
    <row r="15406" spans="3:10" ht="12" thickBot="1" x14ac:dyDescent="0.25">
      <c r="C15406" s="254"/>
      <c r="D15406" s="254"/>
      <c r="E15406" s="255"/>
      <c r="F15406" s="256"/>
      <c r="G15406" s="257"/>
      <c r="H15406" s="243">
        <f t="shared" ca="1" si="721"/>
        <v>45139</v>
      </c>
      <c r="I15406" s="244">
        <f t="shared" si="722"/>
        <v>43892</v>
      </c>
      <c r="J15406" s="244" t="str">
        <f t="shared" si="720"/>
        <v/>
      </c>
    </row>
    <row r="15407" spans="3:10" ht="12" thickBot="1" x14ac:dyDescent="0.25">
      <c r="C15407" s="254"/>
      <c r="D15407" s="254"/>
      <c r="E15407" s="255"/>
      <c r="F15407" s="256"/>
      <c r="G15407" s="257"/>
      <c r="H15407" s="243">
        <f t="shared" ca="1" si="721"/>
        <v>45139</v>
      </c>
      <c r="I15407" s="244">
        <f t="shared" si="722"/>
        <v>43892</v>
      </c>
      <c r="J15407" s="244" t="str">
        <f t="shared" si="720"/>
        <v/>
      </c>
    </row>
    <row r="15408" spans="3:10" ht="12" thickBot="1" x14ac:dyDescent="0.25">
      <c r="C15408" s="254"/>
      <c r="D15408" s="254"/>
      <c r="E15408" s="255"/>
      <c r="F15408" s="256"/>
      <c r="G15408" s="257"/>
      <c r="H15408" s="243">
        <f t="shared" ca="1" si="721"/>
        <v>45139</v>
      </c>
      <c r="I15408" s="244">
        <f t="shared" si="722"/>
        <v>43892</v>
      </c>
      <c r="J15408" s="244" t="str">
        <f t="shared" si="720"/>
        <v/>
      </c>
    </row>
    <row r="15409" spans="3:10" ht="12" thickBot="1" x14ac:dyDescent="0.25">
      <c r="C15409" s="254"/>
      <c r="D15409" s="254"/>
      <c r="E15409" s="255"/>
      <c r="F15409" s="256"/>
      <c r="G15409" s="257"/>
      <c r="H15409" s="243">
        <f t="shared" ca="1" si="721"/>
        <v>45139</v>
      </c>
      <c r="I15409" s="244">
        <f t="shared" si="722"/>
        <v>43892</v>
      </c>
      <c r="J15409" s="244" t="str">
        <f t="shared" si="720"/>
        <v/>
      </c>
    </row>
    <row r="15410" spans="3:10" ht="12" thickBot="1" x14ac:dyDescent="0.25">
      <c r="C15410" s="254"/>
      <c r="D15410" s="254"/>
      <c r="E15410" s="255"/>
      <c r="F15410" s="256"/>
      <c r="G15410" s="257"/>
      <c r="H15410" s="243">
        <f t="shared" ca="1" si="721"/>
        <v>45139</v>
      </c>
      <c r="I15410" s="244">
        <f t="shared" si="722"/>
        <v>43892</v>
      </c>
      <c r="J15410" s="244" t="str">
        <f t="shared" si="720"/>
        <v/>
      </c>
    </row>
    <row r="15411" spans="3:10" ht="12" thickBot="1" x14ac:dyDescent="0.25">
      <c r="C15411" s="254"/>
      <c r="D15411" s="254"/>
      <c r="E15411" s="255"/>
      <c r="F15411" s="256"/>
      <c r="G15411" s="257"/>
      <c r="H15411" s="243">
        <f t="shared" ca="1" si="721"/>
        <v>45139</v>
      </c>
      <c r="I15411" s="244">
        <f t="shared" si="722"/>
        <v>43892</v>
      </c>
      <c r="J15411" s="244" t="str">
        <f t="shared" si="720"/>
        <v/>
      </c>
    </row>
    <row r="15412" spans="3:10" ht="12" thickBot="1" x14ac:dyDescent="0.25">
      <c r="C15412" s="254"/>
      <c r="D15412" s="254"/>
      <c r="E15412" s="255"/>
      <c r="F15412" s="256"/>
      <c r="G15412" s="257"/>
      <c r="H15412" s="243">
        <f t="shared" ca="1" si="721"/>
        <v>45139</v>
      </c>
      <c r="I15412" s="244">
        <f t="shared" si="722"/>
        <v>43892</v>
      </c>
      <c r="J15412" s="244" t="str">
        <f t="shared" si="720"/>
        <v/>
      </c>
    </row>
    <row r="15413" spans="3:10" ht="12" thickBot="1" x14ac:dyDescent="0.25">
      <c r="C15413" s="254"/>
      <c r="D15413" s="254"/>
      <c r="E15413" s="255"/>
      <c r="F15413" s="256"/>
      <c r="G15413" s="257"/>
      <c r="H15413" s="243">
        <f t="shared" ca="1" si="721"/>
        <v>45139</v>
      </c>
      <c r="I15413" s="244">
        <f t="shared" si="722"/>
        <v>43892</v>
      </c>
      <c r="J15413" s="244" t="str">
        <f t="shared" si="720"/>
        <v/>
      </c>
    </row>
    <row r="15414" spans="3:10" ht="12" thickBot="1" x14ac:dyDescent="0.25">
      <c r="C15414" s="254"/>
      <c r="D15414" s="254"/>
      <c r="E15414" s="255"/>
      <c r="F15414" s="256"/>
      <c r="G15414" s="257"/>
      <c r="H15414" s="243">
        <f t="shared" ca="1" si="721"/>
        <v>45139</v>
      </c>
      <c r="I15414" s="244">
        <f t="shared" si="722"/>
        <v>43892</v>
      </c>
      <c r="J15414" s="244" t="str">
        <f t="shared" si="720"/>
        <v/>
      </c>
    </row>
    <row r="15415" spans="3:10" ht="12" thickBot="1" x14ac:dyDescent="0.25">
      <c r="C15415" s="254"/>
      <c r="D15415" s="254"/>
      <c r="E15415" s="255"/>
      <c r="F15415" s="256"/>
      <c r="G15415" s="257"/>
      <c r="H15415" s="243">
        <f t="shared" ca="1" si="721"/>
        <v>45139</v>
      </c>
      <c r="I15415" s="244">
        <f t="shared" si="722"/>
        <v>43892</v>
      </c>
      <c r="J15415" s="244" t="str">
        <f t="shared" si="720"/>
        <v/>
      </c>
    </row>
    <row r="15416" spans="3:10" ht="12" thickBot="1" x14ac:dyDescent="0.25">
      <c r="C15416" s="254"/>
      <c r="D15416" s="254"/>
      <c r="E15416" s="255"/>
      <c r="F15416" s="256"/>
      <c r="G15416" s="257"/>
      <c r="H15416" s="243">
        <f t="shared" ca="1" si="721"/>
        <v>45139</v>
      </c>
      <c r="I15416" s="244">
        <f t="shared" si="722"/>
        <v>43892</v>
      </c>
      <c r="J15416" s="244" t="str">
        <f t="shared" si="720"/>
        <v/>
      </c>
    </row>
    <row r="15417" spans="3:10" ht="12" thickBot="1" x14ac:dyDescent="0.25">
      <c r="C15417" s="254"/>
      <c r="D15417" s="254"/>
      <c r="E15417" s="255"/>
      <c r="F15417" s="256"/>
      <c r="G15417" s="257"/>
      <c r="H15417" s="243">
        <f t="shared" ca="1" si="721"/>
        <v>45139</v>
      </c>
      <c r="I15417" s="244">
        <f t="shared" si="722"/>
        <v>43892</v>
      </c>
      <c r="J15417" s="244" t="str">
        <f t="shared" si="720"/>
        <v/>
      </c>
    </row>
    <row r="15418" spans="3:10" ht="12" thickBot="1" x14ac:dyDescent="0.25">
      <c r="C15418" s="254"/>
      <c r="D15418" s="254"/>
      <c r="E15418" s="255"/>
      <c r="F15418" s="256"/>
      <c r="G15418" s="257"/>
      <c r="H15418" s="243">
        <f t="shared" ca="1" si="721"/>
        <v>45139</v>
      </c>
      <c r="I15418" s="244">
        <f t="shared" si="722"/>
        <v>43892</v>
      </c>
      <c r="J15418" s="244" t="str">
        <f t="shared" si="720"/>
        <v/>
      </c>
    </row>
    <row r="15419" spans="3:10" ht="12" thickBot="1" x14ac:dyDescent="0.25">
      <c r="C15419" s="254"/>
      <c r="D15419" s="254"/>
      <c r="E15419" s="255"/>
      <c r="F15419" s="256"/>
      <c r="G15419" s="257"/>
      <c r="H15419" s="243">
        <f t="shared" ca="1" si="721"/>
        <v>45139</v>
      </c>
      <c r="I15419" s="244">
        <f t="shared" si="722"/>
        <v>43892</v>
      </c>
      <c r="J15419" s="244" t="str">
        <f t="shared" si="720"/>
        <v/>
      </c>
    </row>
    <row r="15420" spans="3:10" ht="12" thickBot="1" x14ac:dyDescent="0.25">
      <c r="C15420" s="254"/>
      <c r="D15420" s="254"/>
      <c r="E15420" s="255"/>
      <c r="F15420" s="256"/>
      <c r="G15420" s="257"/>
      <c r="H15420" s="243">
        <f t="shared" ca="1" si="721"/>
        <v>45139</v>
      </c>
      <c r="I15420" s="244">
        <f t="shared" si="722"/>
        <v>43892</v>
      </c>
      <c r="J15420" s="244" t="str">
        <f t="shared" si="720"/>
        <v/>
      </c>
    </row>
    <row r="15421" spans="3:10" ht="12" thickBot="1" x14ac:dyDescent="0.25">
      <c r="C15421" s="254"/>
      <c r="D15421" s="254"/>
      <c r="E15421" s="255"/>
      <c r="F15421" s="256"/>
      <c r="G15421" s="257"/>
      <c r="H15421" s="243">
        <f t="shared" ca="1" si="721"/>
        <v>45139</v>
      </c>
      <c r="I15421" s="244">
        <f t="shared" si="722"/>
        <v>43892</v>
      </c>
      <c r="J15421" s="244" t="str">
        <f t="shared" si="720"/>
        <v/>
      </c>
    </row>
    <row r="15422" spans="3:10" ht="12" thickBot="1" x14ac:dyDescent="0.25">
      <c r="C15422" s="254"/>
      <c r="D15422" s="254"/>
      <c r="E15422" s="255"/>
      <c r="F15422" s="256"/>
      <c r="G15422" s="257"/>
      <c r="H15422" s="243">
        <f t="shared" ca="1" si="721"/>
        <v>45139</v>
      </c>
      <c r="I15422" s="244">
        <f t="shared" si="722"/>
        <v>43892</v>
      </c>
      <c r="J15422" s="244" t="str">
        <f t="shared" si="720"/>
        <v/>
      </c>
    </row>
    <row r="15423" spans="3:10" ht="12" thickBot="1" x14ac:dyDescent="0.25">
      <c r="C15423" s="254"/>
      <c r="D15423" s="254"/>
      <c r="E15423" s="255"/>
      <c r="F15423" s="256"/>
      <c r="G15423" s="257"/>
      <c r="H15423" s="243">
        <f t="shared" ca="1" si="721"/>
        <v>45139</v>
      </c>
      <c r="I15423" s="244">
        <f t="shared" si="722"/>
        <v>43892</v>
      </c>
      <c r="J15423" s="244" t="str">
        <f t="shared" si="720"/>
        <v/>
      </c>
    </row>
    <row r="15424" spans="3:10" ht="12" thickBot="1" x14ac:dyDescent="0.25">
      <c r="C15424" s="254"/>
      <c r="D15424" s="254"/>
      <c r="E15424" s="255"/>
      <c r="F15424" s="256"/>
      <c r="G15424" s="257"/>
      <c r="H15424" s="243">
        <f t="shared" ca="1" si="721"/>
        <v>45139</v>
      </c>
      <c r="I15424" s="244">
        <f t="shared" si="722"/>
        <v>43892</v>
      </c>
      <c r="J15424" s="244" t="str">
        <f t="shared" si="720"/>
        <v/>
      </c>
    </row>
    <row r="15425" spans="3:10" ht="12" thickBot="1" x14ac:dyDescent="0.25">
      <c r="C15425" s="254"/>
      <c r="D15425" s="254"/>
      <c r="E15425" s="255"/>
      <c r="F15425" s="256"/>
      <c r="G15425" s="257"/>
      <c r="H15425" s="243">
        <f t="shared" ca="1" si="721"/>
        <v>45139</v>
      </c>
      <c r="I15425" s="244">
        <f t="shared" si="722"/>
        <v>43892</v>
      </c>
      <c r="J15425" s="244" t="str">
        <f t="shared" si="720"/>
        <v/>
      </c>
    </row>
    <row r="15426" spans="3:10" ht="12" thickBot="1" x14ac:dyDescent="0.25">
      <c r="C15426" s="254"/>
      <c r="D15426" s="254"/>
      <c r="E15426" s="255"/>
      <c r="F15426" s="256"/>
      <c r="G15426" s="257"/>
      <c r="H15426" s="243">
        <f t="shared" ca="1" si="721"/>
        <v>45139</v>
      </c>
      <c r="I15426" s="244">
        <f t="shared" si="722"/>
        <v>43892</v>
      </c>
      <c r="J15426" s="244" t="str">
        <f t="shared" si="720"/>
        <v/>
      </c>
    </row>
    <row r="15427" spans="3:10" ht="12" thickBot="1" x14ac:dyDescent="0.25">
      <c r="C15427" s="254"/>
      <c r="D15427" s="254"/>
      <c r="E15427" s="255"/>
      <c r="F15427" s="256"/>
      <c r="G15427" s="257"/>
      <c r="H15427" s="243">
        <f t="shared" ca="1" si="721"/>
        <v>45139</v>
      </c>
      <c r="I15427" s="244">
        <f t="shared" si="722"/>
        <v>43892</v>
      </c>
      <c r="J15427" s="244" t="str">
        <f t="shared" si="720"/>
        <v/>
      </c>
    </row>
    <row r="15428" spans="3:10" ht="12" thickBot="1" x14ac:dyDescent="0.25">
      <c r="C15428" s="254"/>
      <c r="D15428" s="254"/>
      <c r="E15428" s="255"/>
      <c r="F15428" s="256"/>
      <c r="G15428" s="257"/>
      <c r="H15428" s="243">
        <f t="shared" ca="1" si="721"/>
        <v>45139</v>
      </c>
      <c r="I15428" s="244">
        <f t="shared" si="722"/>
        <v>43892</v>
      </c>
      <c r="J15428" s="244" t="str">
        <f t="shared" si="720"/>
        <v/>
      </c>
    </row>
    <row r="15429" spans="3:10" ht="12" thickBot="1" x14ac:dyDescent="0.25">
      <c r="C15429" s="254"/>
      <c r="D15429" s="254"/>
      <c r="E15429" s="255"/>
      <c r="F15429" s="256"/>
      <c r="G15429" s="257"/>
      <c r="H15429" s="243">
        <f t="shared" ca="1" si="721"/>
        <v>45139</v>
      </c>
      <c r="I15429" s="244">
        <f t="shared" si="722"/>
        <v>43892</v>
      </c>
      <c r="J15429" s="244" t="str">
        <f t="shared" si="720"/>
        <v/>
      </c>
    </row>
    <row r="15430" spans="3:10" ht="12" thickBot="1" x14ac:dyDescent="0.25">
      <c r="C15430" s="254"/>
      <c r="D15430" s="254"/>
      <c r="E15430" s="255"/>
      <c r="F15430" s="256"/>
      <c r="G15430" s="257"/>
      <c r="H15430" s="243">
        <f t="shared" ca="1" si="721"/>
        <v>45139</v>
      </c>
      <c r="I15430" s="244">
        <f t="shared" si="722"/>
        <v>43892</v>
      </c>
      <c r="J15430" s="244" t="str">
        <f t="shared" ref="J15430:J15493" si="723">IF(G15430="","",IF(G15430&gt;=0,"Debitoren",IF(G15430&lt;0,"Kreditoren","")))</f>
        <v/>
      </c>
    </row>
    <row r="15431" spans="3:10" ht="12" thickBot="1" x14ac:dyDescent="0.25">
      <c r="C15431" s="254"/>
      <c r="D15431" s="254"/>
      <c r="E15431" s="255"/>
      <c r="F15431" s="256"/>
      <c r="G15431" s="257"/>
      <c r="H15431" s="243">
        <f t="shared" ref="H15431:H15494" ca="1" si="724">IF(F15431&lt;$F$2,EOMONTH($F$2,-1)+1,EOMONTH(F15431,-1)+1)</f>
        <v>45139</v>
      </c>
      <c r="I15431" s="244">
        <f t="shared" ref="I15431:I15494" si="725">IF(F15431&lt;$I$2,IF(   WEEKDAY(EOMONTH($I$2,-1)+1)=1,EOMONTH($I$2,-1)+1+1,EOMONTH($I$2,-1)+1),IF(WEEKDAY(F15431)=1,F15431+1,F15431))</f>
        <v>43892</v>
      </c>
      <c r="J15431" s="244" t="str">
        <f t="shared" si="723"/>
        <v/>
      </c>
    </row>
    <row r="15432" spans="3:10" ht="12" thickBot="1" x14ac:dyDescent="0.25">
      <c r="C15432" s="254"/>
      <c r="D15432" s="254"/>
      <c r="E15432" s="255"/>
      <c r="F15432" s="256"/>
      <c r="G15432" s="257"/>
      <c r="H15432" s="243">
        <f t="shared" ca="1" si="724"/>
        <v>45139</v>
      </c>
      <c r="I15432" s="244">
        <f t="shared" si="725"/>
        <v>43892</v>
      </c>
      <c r="J15432" s="244" t="str">
        <f t="shared" si="723"/>
        <v/>
      </c>
    </row>
    <row r="15433" spans="3:10" ht="12" thickBot="1" x14ac:dyDescent="0.25">
      <c r="C15433" s="254"/>
      <c r="D15433" s="254"/>
      <c r="E15433" s="255"/>
      <c r="F15433" s="256"/>
      <c r="G15433" s="257"/>
      <c r="H15433" s="243">
        <f t="shared" ca="1" si="724"/>
        <v>45139</v>
      </c>
      <c r="I15433" s="244">
        <f t="shared" si="725"/>
        <v>43892</v>
      </c>
      <c r="J15433" s="244" t="str">
        <f t="shared" si="723"/>
        <v/>
      </c>
    </row>
    <row r="15434" spans="3:10" ht="12" thickBot="1" x14ac:dyDescent="0.25">
      <c r="C15434" s="254"/>
      <c r="D15434" s="254"/>
      <c r="E15434" s="255"/>
      <c r="F15434" s="256"/>
      <c r="G15434" s="257"/>
      <c r="H15434" s="243">
        <f t="shared" ca="1" si="724"/>
        <v>45139</v>
      </c>
      <c r="I15434" s="244">
        <f t="shared" si="725"/>
        <v>43892</v>
      </c>
      <c r="J15434" s="244" t="str">
        <f t="shared" si="723"/>
        <v/>
      </c>
    </row>
    <row r="15435" spans="3:10" ht="12" thickBot="1" x14ac:dyDescent="0.25">
      <c r="C15435" s="254"/>
      <c r="D15435" s="254"/>
      <c r="E15435" s="255"/>
      <c r="F15435" s="256"/>
      <c r="G15435" s="257"/>
      <c r="H15435" s="243">
        <f t="shared" ca="1" si="724"/>
        <v>45139</v>
      </c>
      <c r="I15435" s="244">
        <f t="shared" si="725"/>
        <v>43892</v>
      </c>
      <c r="J15435" s="244" t="str">
        <f t="shared" si="723"/>
        <v/>
      </c>
    </row>
    <row r="15436" spans="3:10" ht="12" thickBot="1" x14ac:dyDescent="0.25">
      <c r="C15436" s="254"/>
      <c r="D15436" s="254"/>
      <c r="E15436" s="255"/>
      <c r="F15436" s="256"/>
      <c r="G15436" s="257"/>
      <c r="H15436" s="243">
        <f t="shared" ca="1" si="724"/>
        <v>45139</v>
      </c>
      <c r="I15436" s="244">
        <f t="shared" si="725"/>
        <v>43892</v>
      </c>
      <c r="J15436" s="244" t="str">
        <f t="shared" si="723"/>
        <v/>
      </c>
    </row>
    <row r="15437" spans="3:10" ht="12" thickBot="1" x14ac:dyDescent="0.25">
      <c r="C15437" s="254"/>
      <c r="D15437" s="254"/>
      <c r="E15437" s="255"/>
      <c r="F15437" s="256"/>
      <c r="G15437" s="257"/>
      <c r="H15437" s="243">
        <f t="shared" ca="1" si="724"/>
        <v>45139</v>
      </c>
      <c r="I15437" s="244">
        <f t="shared" si="725"/>
        <v>43892</v>
      </c>
      <c r="J15437" s="244" t="str">
        <f t="shared" si="723"/>
        <v/>
      </c>
    </row>
    <row r="15438" spans="3:10" ht="12" thickBot="1" x14ac:dyDescent="0.25">
      <c r="C15438" s="254"/>
      <c r="D15438" s="254"/>
      <c r="E15438" s="255"/>
      <c r="F15438" s="256"/>
      <c r="G15438" s="257"/>
      <c r="H15438" s="243">
        <f t="shared" ca="1" si="724"/>
        <v>45139</v>
      </c>
      <c r="I15438" s="244">
        <f t="shared" si="725"/>
        <v>43892</v>
      </c>
      <c r="J15438" s="244" t="str">
        <f t="shared" si="723"/>
        <v/>
      </c>
    </row>
    <row r="15439" spans="3:10" ht="12" thickBot="1" x14ac:dyDescent="0.25">
      <c r="C15439" s="254"/>
      <c r="D15439" s="254"/>
      <c r="E15439" s="255"/>
      <c r="F15439" s="256"/>
      <c r="G15439" s="257"/>
      <c r="H15439" s="243">
        <f t="shared" ca="1" si="724"/>
        <v>45139</v>
      </c>
      <c r="I15439" s="244">
        <f t="shared" si="725"/>
        <v>43892</v>
      </c>
      <c r="J15439" s="244" t="str">
        <f t="shared" si="723"/>
        <v/>
      </c>
    </row>
    <row r="15440" spans="3:10" ht="12" thickBot="1" x14ac:dyDescent="0.25">
      <c r="C15440" s="254"/>
      <c r="D15440" s="254"/>
      <c r="E15440" s="255"/>
      <c r="F15440" s="256"/>
      <c r="G15440" s="257"/>
      <c r="H15440" s="243">
        <f t="shared" ca="1" si="724"/>
        <v>45139</v>
      </c>
      <c r="I15440" s="244">
        <f t="shared" si="725"/>
        <v>43892</v>
      </c>
      <c r="J15440" s="244" t="str">
        <f t="shared" si="723"/>
        <v/>
      </c>
    </row>
    <row r="15441" spans="3:10" ht="12" thickBot="1" x14ac:dyDescent="0.25">
      <c r="C15441" s="254"/>
      <c r="D15441" s="254"/>
      <c r="E15441" s="255"/>
      <c r="F15441" s="256"/>
      <c r="G15441" s="257"/>
      <c r="H15441" s="243">
        <f t="shared" ca="1" si="724"/>
        <v>45139</v>
      </c>
      <c r="I15441" s="244">
        <f t="shared" si="725"/>
        <v>43892</v>
      </c>
      <c r="J15441" s="244" t="str">
        <f t="shared" si="723"/>
        <v/>
      </c>
    </row>
    <row r="15442" spans="3:10" ht="12" thickBot="1" x14ac:dyDescent="0.25">
      <c r="C15442" s="254"/>
      <c r="D15442" s="254"/>
      <c r="E15442" s="255"/>
      <c r="F15442" s="256"/>
      <c r="G15442" s="257"/>
      <c r="H15442" s="243">
        <f t="shared" ca="1" si="724"/>
        <v>45139</v>
      </c>
      <c r="I15442" s="244">
        <f t="shared" si="725"/>
        <v>43892</v>
      </c>
      <c r="J15442" s="244" t="str">
        <f t="shared" si="723"/>
        <v/>
      </c>
    </row>
    <row r="15443" spans="3:10" ht="12" thickBot="1" x14ac:dyDescent="0.25">
      <c r="C15443" s="254"/>
      <c r="D15443" s="254"/>
      <c r="E15443" s="255"/>
      <c r="F15443" s="256"/>
      <c r="G15443" s="257"/>
      <c r="H15443" s="243">
        <f t="shared" ca="1" si="724"/>
        <v>45139</v>
      </c>
      <c r="I15443" s="244">
        <f t="shared" si="725"/>
        <v>43892</v>
      </c>
      <c r="J15443" s="244" t="str">
        <f t="shared" si="723"/>
        <v/>
      </c>
    </row>
    <row r="15444" spans="3:10" ht="12" thickBot="1" x14ac:dyDescent="0.25">
      <c r="C15444" s="254"/>
      <c r="D15444" s="254"/>
      <c r="E15444" s="255"/>
      <c r="F15444" s="256"/>
      <c r="G15444" s="257"/>
      <c r="H15444" s="243">
        <f t="shared" ca="1" si="724"/>
        <v>45139</v>
      </c>
      <c r="I15444" s="244">
        <f t="shared" si="725"/>
        <v>43892</v>
      </c>
      <c r="J15444" s="244" t="str">
        <f t="shared" si="723"/>
        <v/>
      </c>
    </row>
    <row r="15445" spans="3:10" ht="12" thickBot="1" x14ac:dyDescent="0.25">
      <c r="C15445" s="254"/>
      <c r="D15445" s="254"/>
      <c r="E15445" s="255"/>
      <c r="F15445" s="256"/>
      <c r="G15445" s="257"/>
      <c r="H15445" s="243">
        <f t="shared" ca="1" si="724"/>
        <v>45139</v>
      </c>
      <c r="I15445" s="244">
        <f t="shared" si="725"/>
        <v>43892</v>
      </c>
      <c r="J15445" s="244" t="str">
        <f t="shared" si="723"/>
        <v/>
      </c>
    </row>
    <row r="15446" spans="3:10" ht="12" thickBot="1" x14ac:dyDescent="0.25">
      <c r="C15446" s="254"/>
      <c r="D15446" s="254"/>
      <c r="E15446" s="255"/>
      <c r="F15446" s="256"/>
      <c r="G15446" s="257"/>
      <c r="H15446" s="243">
        <f t="shared" ca="1" si="724"/>
        <v>45139</v>
      </c>
      <c r="I15446" s="244">
        <f t="shared" si="725"/>
        <v>43892</v>
      </c>
      <c r="J15446" s="244" t="str">
        <f t="shared" si="723"/>
        <v/>
      </c>
    </row>
    <row r="15447" spans="3:10" ht="12" thickBot="1" x14ac:dyDescent="0.25">
      <c r="C15447" s="254"/>
      <c r="D15447" s="254"/>
      <c r="E15447" s="255"/>
      <c r="F15447" s="256"/>
      <c r="G15447" s="257"/>
      <c r="H15447" s="243">
        <f t="shared" ca="1" si="724"/>
        <v>45139</v>
      </c>
      <c r="I15447" s="244">
        <f t="shared" si="725"/>
        <v>43892</v>
      </c>
      <c r="J15447" s="244" t="str">
        <f t="shared" si="723"/>
        <v/>
      </c>
    </row>
    <row r="15448" spans="3:10" ht="12" thickBot="1" x14ac:dyDescent="0.25">
      <c r="C15448" s="254"/>
      <c r="D15448" s="254"/>
      <c r="E15448" s="255"/>
      <c r="F15448" s="256"/>
      <c r="G15448" s="257"/>
      <c r="H15448" s="243">
        <f t="shared" ca="1" si="724"/>
        <v>45139</v>
      </c>
      <c r="I15448" s="244">
        <f t="shared" si="725"/>
        <v>43892</v>
      </c>
      <c r="J15448" s="244" t="str">
        <f t="shared" si="723"/>
        <v/>
      </c>
    </row>
    <row r="15449" spans="3:10" ht="12" thickBot="1" x14ac:dyDescent="0.25">
      <c r="C15449" s="254"/>
      <c r="D15449" s="254"/>
      <c r="E15449" s="255"/>
      <c r="F15449" s="256"/>
      <c r="G15449" s="257"/>
      <c r="H15449" s="243">
        <f t="shared" ca="1" si="724"/>
        <v>45139</v>
      </c>
      <c r="I15449" s="244">
        <f t="shared" si="725"/>
        <v>43892</v>
      </c>
      <c r="J15449" s="244" t="str">
        <f t="shared" si="723"/>
        <v/>
      </c>
    </row>
    <row r="15450" spans="3:10" ht="12" thickBot="1" x14ac:dyDescent="0.25">
      <c r="C15450" s="254"/>
      <c r="D15450" s="254"/>
      <c r="E15450" s="255"/>
      <c r="F15450" s="256"/>
      <c r="G15450" s="257"/>
      <c r="H15450" s="243">
        <f t="shared" ca="1" si="724"/>
        <v>45139</v>
      </c>
      <c r="I15450" s="244">
        <f t="shared" si="725"/>
        <v>43892</v>
      </c>
      <c r="J15450" s="244" t="str">
        <f t="shared" si="723"/>
        <v/>
      </c>
    </row>
    <row r="15451" spans="3:10" ht="12" thickBot="1" x14ac:dyDescent="0.25">
      <c r="C15451" s="254"/>
      <c r="D15451" s="254"/>
      <c r="E15451" s="255"/>
      <c r="F15451" s="256"/>
      <c r="G15451" s="257"/>
      <c r="H15451" s="243">
        <f t="shared" ca="1" si="724"/>
        <v>45139</v>
      </c>
      <c r="I15451" s="244">
        <f t="shared" si="725"/>
        <v>43892</v>
      </c>
      <c r="J15451" s="244" t="str">
        <f t="shared" si="723"/>
        <v/>
      </c>
    </row>
    <row r="15452" spans="3:10" ht="12" thickBot="1" x14ac:dyDescent="0.25">
      <c r="C15452" s="254"/>
      <c r="D15452" s="254"/>
      <c r="E15452" s="255"/>
      <c r="F15452" s="256"/>
      <c r="G15452" s="257"/>
      <c r="H15452" s="243">
        <f t="shared" ca="1" si="724"/>
        <v>45139</v>
      </c>
      <c r="I15452" s="244">
        <f t="shared" si="725"/>
        <v>43892</v>
      </c>
      <c r="J15452" s="244" t="str">
        <f t="shared" si="723"/>
        <v/>
      </c>
    </row>
    <row r="15453" spans="3:10" ht="12" thickBot="1" x14ac:dyDescent="0.25">
      <c r="C15453" s="254"/>
      <c r="D15453" s="254"/>
      <c r="E15453" s="255"/>
      <c r="F15453" s="256"/>
      <c r="G15453" s="257"/>
      <c r="H15453" s="243">
        <f t="shared" ca="1" si="724"/>
        <v>45139</v>
      </c>
      <c r="I15453" s="244">
        <f t="shared" si="725"/>
        <v>43892</v>
      </c>
      <c r="J15453" s="244" t="str">
        <f t="shared" si="723"/>
        <v/>
      </c>
    </row>
    <row r="15454" spans="3:10" ht="12" thickBot="1" x14ac:dyDescent="0.25">
      <c r="C15454" s="254"/>
      <c r="D15454" s="254"/>
      <c r="E15454" s="255"/>
      <c r="F15454" s="256"/>
      <c r="G15454" s="257"/>
      <c r="H15454" s="243">
        <f t="shared" ca="1" si="724"/>
        <v>45139</v>
      </c>
      <c r="I15454" s="244">
        <f t="shared" si="725"/>
        <v>43892</v>
      </c>
      <c r="J15454" s="244" t="str">
        <f t="shared" si="723"/>
        <v/>
      </c>
    </row>
    <row r="15455" spans="3:10" ht="12" thickBot="1" x14ac:dyDescent="0.25">
      <c r="C15455" s="254"/>
      <c r="D15455" s="254"/>
      <c r="E15455" s="255"/>
      <c r="F15455" s="256"/>
      <c r="G15455" s="257"/>
      <c r="H15455" s="243">
        <f t="shared" ca="1" si="724"/>
        <v>45139</v>
      </c>
      <c r="I15455" s="244">
        <f t="shared" si="725"/>
        <v>43892</v>
      </c>
      <c r="J15455" s="244" t="str">
        <f t="shared" si="723"/>
        <v/>
      </c>
    </row>
    <row r="15456" spans="3:10" ht="12" thickBot="1" x14ac:dyDescent="0.25">
      <c r="C15456" s="254"/>
      <c r="D15456" s="254"/>
      <c r="E15456" s="255"/>
      <c r="F15456" s="256"/>
      <c r="G15456" s="257"/>
      <c r="H15456" s="243">
        <f t="shared" ca="1" si="724"/>
        <v>45139</v>
      </c>
      <c r="I15456" s="244">
        <f t="shared" si="725"/>
        <v>43892</v>
      </c>
      <c r="J15456" s="244" t="str">
        <f t="shared" si="723"/>
        <v/>
      </c>
    </row>
    <row r="15457" spans="3:10" ht="12" thickBot="1" x14ac:dyDescent="0.25">
      <c r="C15457" s="254"/>
      <c r="D15457" s="254"/>
      <c r="E15457" s="255"/>
      <c r="F15457" s="256"/>
      <c r="G15457" s="257"/>
      <c r="H15457" s="243">
        <f t="shared" ca="1" si="724"/>
        <v>45139</v>
      </c>
      <c r="I15457" s="244">
        <f t="shared" si="725"/>
        <v>43892</v>
      </c>
      <c r="J15457" s="244" t="str">
        <f t="shared" si="723"/>
        <v/>
      </c>
    </row>
    <row r="15458" spans="3:10" ht="12" thickBot="1" x14ac:dyDescent="0.25">
      <c r="C15458" s="254"/>
      <c r="D15458" s="254"/>
      <c r="E15458" s="255"/>
      <c r="F15458" s="256"/>
      <c r="G15458" s="257"/>
      <c r="H15458" s="243">
        <f t="shared" ca="1" si="724"/>
        <v>45139</v>
      </c>
      <c r="I15458" s="244">
        <f t="shared" si="725"/>
        <v>43892</v>
      </c>
      <c r="J15458" s="244" t="str">
        <f t="shared" si="723"/>
        <v/>
      </c>
    </row>
    <row r="15459" spans="3:10" ht="12" thickBot="1" x14ac:dyDescent="0.25">
      <c r="C15459" s="254"/>
      <c r="D15459" s="254"/>
      <c r="E15459" s="255"/>
      <c r="F15459" s="256"/>
      <c r="G15459" s="257"/>
      <c r="H15459" s="243">
        <f t="shared" ca="1" si="724"/>
        <v>45139</v>
      </c>
      <c r="I15459" s="244">
        <f t="shared" si="725"/>
        <v>43892</v>
      </c>
      <c r="J15459" s="244" t="str">
        <f t="shared" si="723"/>
        <v/>
      </c>
    </row>
    <row r="15460" spans="3:10" ht="12" thickBot="1" x14ac:dyDescent="0.25">
      <c r="C15460" s="254"/>
      <c r="D15460" s="254"/>
      <c r="E15460" s="255"/>
      <c r="F15460" s="256"/>
      <c r="G15460" s="257"/>
      <c r="H15460" s="243">
        <f t="shared" ca="1" si="724"/>
        <v>45139</v>
      </c>
      <c r="I15460" s="244">
        <f t="shared" si="725"/>
        <v>43892</v>
      </c>
      <c r="J15460" s="244" t="str">
        <f t="shared" si="723"/>
        <v/>
      </c>
    </row>
    <row r="15461" spans="3:10" ht="12" thickBot="1" x14ac:dyDescent="0.25">
      <c r="C15461" s="254"/>
      <c r="D15461" s="254"/>
      <c r="E15461" s="255"/>
      <c r="F15461" s="256"/>
      <c r="G15461" s="257"/>
      <c r="H15461" s="243">
        <f t="shared" ca="1" si="724"/>
        <v>45139</v>
      </c>
      <c r="I15461" s="244">
        <f t="shared" si="725"/>
        <v>43892</v>
      </c>
      <c r="J15461" s="244" t="str">
        <f t="shared" si="723"/>
        <v/>
      </c>
    </row>
    <row r="15462" spans="3:10" ht="12" thickBot="1" x14ac:dyDescent="0.25">
      <c r="C15462" s="254"/>
      <c r="D15462" s="254"/>
      <c r="E15462" s="255"/>
      <c r="F15462" s="256"/>
      <c r="G15462" s="257"/>
      <c r="H15462" s="243">
        <f t="shared" ca="1" si="724"/>
        <v>45139</v>
      </c>
      <c r="I15462" s="244">
        <f t="shared" si="725"/>
        <v>43892</v>
      </c>
      <c r="J15462" s="244" t="str">
        <f t="shared" si="723"/>
        <v/>
      </c>
    </row>
    <row r="15463" spans="3:10" ht="12" thickBot="1" x14ac:dyDescent="0.25">
      <c r="C15463" s="254"/>
      <c r="D15463" s="254"/>
      <c r="E15463" s="255"/>
      <c r="F15463" s="256"/>
      <c r="G15463" s="257"/>
      <c r="H15463" s="243">
        <f t="shared" ca="1" si="724"/>
        <v>45139</v>
      </c>
      <c r="I15463" s="244">
        <f t="shared" si="725"/>
        <v>43892</v>
      </c>
      <c r="J15463" s="244" t="str">
        <f t="shared" si="723"/>
        <v/>
      </c>
    </row>
    <row r="15464" spans="3:10" ht="12" thickBot="1" x14ac:dyDescent="0.25">
      <c r="C15464" s="254"/>
      <c r="D15464" s="254"/>
      <c r="E15464" s="255"/>
      <c r="F15464" s="256"/>
      <c r="G15464" s="257"/>
      <c r="H15464" s="243">
        <f t="shared" ca="1" si="724"/>
        <v>45139</v>
      </c>
      <c r="I15464" s="244">
        <f t="shared" si="725"/>
        <v>43892</v>
      </c>
      <c r="J15464" s="244" t="str">
        <f t="shared" si="723"/>
        <v/>
      </c>
    </row>
    <row r="15465" spans="3:10" ht="12" thickBot="1" x14ac:dyDescent="0.25">
      <c r="C15465" s="254"/>
      <c r="D15465" s="254"/>
      <c r="E15465" s="255"/>
      <c r="F15465" s="256"/>
      <c r="G15465" s="257"/>
      <c r="H15465" s="243">
        <f t="shared" ca="1" si="724"/>
        <v>45139</v>
      </c>
      <c r="I15465" s="244">
        <f t="shared" si="725"/>
        <v>43892</v>
      </c>
      <c r="J15465" s="244" t="str">
        <f t="shared" si="723"/>
        <v/>
      </c>
    </row>
    <row r="15466" spans="3:10" ht="12" thickBot="1" x14ac:dyDescent="0.25">
      <c r="C15466" s="254"/>
      <c r="D15466" s="254"/>
      <c r="E15466" s="255"/>
      <c r="F15466" s="256"/>
      <c r="G15466" s="257"/>
      <c r="H15466" s="243">
        <f t="shared" ca="1" si="724"/>
        <v>45139</v>
      </c>
      <c r="I15466" s="244">
        <f t="shared" si="725"/>
        <v>43892</v>
      </c>
      <c r="J15466" s="244" t="str">
        <f t="shared" si="723"/>
        <v/>
      </c>
    </row>
    <row r="15467" spans="3:10" ht="12" thickBot="1" x14ac:dyDescent="0.25">
      <c r="C15467" s="254"/>
      <c r="D15467" s="254"/>
      <c r="E15467" s="255"/>
      <c r="F15467" s="256"/>
      <c r="G15467" s="257"/>
      <c r="H15467" s="243">
        <f t="shared" ca="1" si="724"/>
        <v>45139</v>
      </c>
      <c r="I15467" s="244">
        <f t="shared" si="725"/>
        <v>43892</v>
      </c>
      <c r="J15467" s="244" t="str">
        <f t="shared" si="723"/>
        <v/>
      </c>
    </row>
    <row r="15468" spans="3:10" ht="12" thickBot="1" x14ac:dyDescent="0.25">
      <c r="C15468" s="254"/>
      <c r="D15468" s="254"/>
      <c r="E15468" s="255"/>
      <c r="F15468" s="256"/>
      <c r="G15468" s="257"/>
      <c r="H15468" s="243">
        <f t="shared" ca="1" si="724"/>
        <v>45139</v>
      </c>
      <c r="I15468" s="244">
        <f t="shared" si="725"/>
        <v>43892</v>
      </c>
      <c r="J15468" s="244" t="str">
        <f t="shared" si="723"/>
        <v/>
      </c>
    </row>
    <row r="15469" spans="3:10" ht="12" thickBot="1" x14ac:dyDescent="0.25">
      <c r="C15469" s="254"/>
      <c r="D15469" s="254"/>
      <c r="E15469" s="255"/>
      <c r="F15469" s="256"/>
      <c r="G15469" s="257"/>
      <c r="H15469" s="243">
        <f t="shared" ca="1" si="724"/>
        <v>45139</v>
      </c>
      <c r="I15469" s="244">
        <f t="shared" si="725"/>
        <v>43892</v>
      </c>
      <c r="J15469" s="244" t="str">
        <f t="shared" si="723"/>
        <v/>
      </c>
    </row>
    <row r="15470" spans="3:10" ht="12" thickBot="1" x14ac:dyDescent="0.25">
      <c r="C15470" s="254"/>
      <c r="D15470" s="254"/>
      <c r="E15470" s="255"/>
      <c r="F15470" s="256"/>
      <c r="G15470" s="257"/>
      <c r="H15470" s="243">
        <f t="shared" ca="1" si="724"/>
        <v>45139</v>
      </c>
      <c r="I15470" s="244">
        <f t="shared" si="725"/>
        <v>43892</v>
      </c>
      <c r="J15470" s="244" t="str">
        <f t="shared" si="723"/>
        <v/>
      </c>
    </row>
    <row r="15471" spans="3:10" ht="12" thickBot="1" x14ac:dyDescent="0.25">
      <c r="C15471" s="254"/>
      <c r="D15471" s="254"/>
      <c r="E15471" s="255"/>
      <c r="F15471" s="256"/>
      <c r="G15471" s="257"/>
      <c r="H15471" s="243">
        <f t="shared" ca="1" si="724"/>
        <v>45139</v>
      </c>
      <c r="I15471" s="244">
        <f t="shared" si="725"/>
        <v>43892</v>
      </c>
      <c r="J15471" s="244" t="str">
        <f t="shared" si="723"/>
        <v/>
      </c>
    </row>
    <row r="15472" spans="3:10" ht="12" thickBot="1" x14ac:dyDescent="0.25">
      <c r="C15472" s="254"/>
      <c r="D15472" s="254"/>
      <c r="E15472" s="255"/>
      <c r="F15472" s="256"/>
      <c r="G15472" s="257"/>
      <c r="H15472" s="243">
        <f t="shared" ca="1" si="724"/>
        <v>45139</v>
      </c>
      <c r="I15472" s="244">
        <f t="shared" si="725"/>
        <v>43892</v>
      </c>
      <c r="J15472" s="244" t="str">
        <f t="shared" si="723"/>
        <v/>
      </c>
    </row>
    <row r="15473" spans="3:10" ht="12" thickBot="1" x14ac:dyDescent="0.25">
      <c r="C15473" s="254"/>
      <c r="D15473" s="254"/>
      <c r="E15473" s="255"/>
      <c r="F15473" s="256"/>
      <c r="G15473" s="257"/>
      <c r="H15473" s="243">
        <f t="shared" ca="1" si="724"/>
        <v>45139</v>
      </c>
      <c r="I15473" s="244">
        <f t="shared" si="725"/>
        <v>43892</v>
      </c>
      <c r="J15473" s="244" t="str">
        <f t="shared" si="723"/>
        <v/>
      </c>
    </row>
    <row r="15474" spans="3:10" ht="12" thickBot="1" x14ac:dyDescent="0.25">
      <c r="C15474" s="254"/>
      <c r="D15474" s="254"/>
      <c r="E15474" s="255"/>
      <c r="F15474" s="256"/>
      <c r="G15474" s="257"/>
      <c r="H15474" s="243">
        <f t="shared" ca="1" si="724"/>
        <v>45139</v>
      </c>
      <c r="I15474" s="244">
        <f t="shared" si="725"/>
        <v>43892</v>
      </c>
      <c r="J15474" s="244" t="str">
        <f t="shared" si="723"/>
        <v/>
      </c>
    </row>
    <row r="15475" spans="3:10" ht="12" thickBot="1" x14ac:dyDescent="0.25">
      <c r="C15475" s="254"/>
      <c r="D15475" s="254"/>
      <c r="E15475" s="255"/>
      <c r="F15475" s="256"/>
      <c r="G15475" s="257"/>
      <c r="H15475" s="243">
        <f t="shared" ca="1" si="724"/>
        <v>45139</v>
      </c>
      <c r="I15475" s="244">
        <f t="shared" si="725"/>
        <v>43892</v>
      </c>
      <c r="J15475" s="244" t="str">
        <f t="shared" si="723"/>
        <v/>
      </c>
    </row>
    <row r="15476" spans="3:10" ht="12" thickBot="1" x14ac:dyDescent="0.25">
      <c r="C15476" s="254"/>
      <c r="D15476" s="254"/>
      <c r="E15476" s="255"/>
      <c r="F15476" s="256"/>
      <c r="G15476" s="257"/>
      <c r="H15476" s="243">
        <f t="shared" ca="1" si="724"/>
        <v>45139</v>
      </c>
      <c r="I15476" s="244">
        <f t="shared" si="725"/>
        <v>43892</v>
      </c>
      <c r="J15476" s="244" t="str">
        <f t="shared" si="723"/>
        <v/>
      </c>
    </row>
    <row r="15477" spans="3:10" ht="12" thickBot="1" x14ac:dyDescent="0.25">
      <c r="C15477" s="254"/>
      <c r="D15477" s="254"/>
      <c r="E15477" s="255"/>
      <c r="F15477" s="256"/>
      <c r="G15477" s="257"/>
      <c r="H15477" s="243">
        <f t="shared" ca="1" si="724"/>
        <v>45139</v>
      </c>
      <c r="I15477" s="244">
        <f t="shared" si="725"/>
        <v>43892</v>
      </c>
      <c r="J15477" s="244" t="str">
        <f t="shared" si="723"/>
        <v/>
      </c>
    </row>
    <row r="15478" spans="3:10" ht="12" thickBot="1" x14ac:dyDescent="0.25">
      <c r="C15478" s="254"/>
      <c r="D15478" s="254"/>
      <c r="E15478" s="255"/>
      <c r="F15478" s="256"/>
      <c r="G15478" s="257"/>
      <c r="H15478" s="243">
        <f t="shared" ca="1" si="724"/>
        <v>45139</v>
      </c>
      <c r="I15478" s="244">
        <f t="shared" si="725"/>
        <v>43892</v>
      </c>
      <c r="J15478" s="244" t="str">
        <f t="shared" si="723"/>
        <v/>
      </c>
    </row>
    <row r="15479" spans="3:10" ht="12" thickBot="1" x14ac:dyDescent="0.25">
      <c r="C15479" s="254"/>
      <c r="D15479" s="254"/>
      <c r="E15479" s="255"/>
      <c r="F15479" s="256"/>
      <c r="G15479" s="257"/>
      <c r="H15479" s="243">
        <f t="shared" ca="1" si="724"/>
        <v>45139</v>
      </c>
      <c r="I15479" s="244">
        <f t="shared" si="725"/>
        <v>43892</v>
      </c>
      <c r="J15479" s="244" t="str">
        <f t="shared" si="723"/>
        <v/>
      </c>
    </row>
    <row r="15480" spans="3:10" ht="12" thickBot="1" x14ac:dyDescent="0.25">
      <c r="C15480" s="254"/>
      <c r="D15480" s="254"/>
      <c r="E15480" s="255"/>
      <c r="F15480" s="256"/>
      <c r="G15480" s="257"/>
      <c r="H15480" s="243">
        <f t="shared" ca="1" si="724"/>
        <v>45139</v>
      </c>
      <c r="I15480" s="244">
        <f t="shared" si="725"/>
        <v>43892</v>
      </c>
      <c r="J15480" s="244" t="str">
        <f t="shared" si="723"/>
        <v/>
      </c>
    </row>
    <row r="15481" spans="3:10" ht="12" thickBot="1" x14ac:dyDescent="0.25">
      <c r="C15481" s="254"/>
      <c r="D15481" s="254"/>
      <c r="E15481" s="255"/>
      <c r="F15481" s="256"/>
      <c r="G15481" s="257"/>
      <c r="H15481" s="243">
        <f t="shared" ca="1" si="724"/>
        <v>45139</v>
      </c>
      <c r="I15481" s="244">
        <f t="shared" si="725"/>
        <v>43892</v>
      </c>
      <c r="J15481" s="244" t="str">
        <f t="shared" si="723"/>
        <v/>
      </c>
    </row>
    <row r="15482" spans="3:10" ht="12" thickBot="1" x14ac:dyDescent="0.25">
      <c r="C15482" s="254"/>
      <c r="D15482" s="254"/>
      <c r="E15482" s="255"/>
      <c r="F15482" s="256"/>
      <c r="G15482" s="257"/>
      <c r="H15482" s="243">
        <f t="shared" ca="1" si="724"/>
        <v>45139</v>
      </c>
      <c r="I15482" s="244">
        <f t="shared" si="725"/>
        <v>43892</v>
      </c>
      <c r="J15482" s="244" t="str">
        <f t="shared" si="723"/>
        <v/>
      </c>
    </row>
    <row r="15483" spans="3:10" ht="12" thickBot="1" x14ac:dyDescent="0.25">
      <c r="C15483" s="254"/>
      <c r="D15483" s="254"/>
      <c r="E15483" s="255"/>
      <c r="F15483" s="256"/>
      <c r="G15483" s="257"/>
      <c r="H15483" s="243">
        <f t="shared" ca="1" si="724"/>
        <v>45139</v>
      </c>
      <c r="I15483" s="244">
        <f t="shared" si="725"/>
        <v>43892</v>
      </c>
      <c r="J15483" s="244" t="str">
        <f t="shared" si="723"/>
        <v/>
      </c>
    </row>
    <row r="15484" spans="3:10" ht="12" thickBot="1" x14ac:dyDescent="0.25">
      <c r="C15484" s="254"/>
      <c r="D15484" s="254"/>
      <c r="E15484" s="255"/>
      <c r="F15484" s="256"/>
      <c r="G15484" s="257"/>
      <c r="H15484" s="243">
        <f t="shared" ca="1" si="724"/>
        <v>45139</v>
      </c>
      <c r="I15484" s="244">
        <f t="shared" si="725"/>
        <v>43892</v>
      </c>
      <c r="J15484" s="244" t="str">
        <f t="shared" si="723"/>
        <v/>
      </c>
    </row>
    <row r="15485" spans="3:10" ht="12" thickBot="1" x14ac:dyDescent="0.25">
      <c r="C15485" s="254"/>
      <c r="D15485" s="254"/>
      <c r="E15485" s="255"/>
      <c r="F15485" s="256"/>
      <c r="G15485" s="257"/>
      <c r="H15485" s="243">
        <f t="shared" ca="1" si="724"/>
        <v>45139</v>
      </c>
      <c r="I15485" s="244">
        <f t="shared" si="725"/>
        <v>43892</v>
      </c>
      <c r="J15485" s="244" t="str">
        <f t="shared" si="723"/>
        <v/>
      </c>
    </row>
    <row r="15486" spans="3:10" ht="12" thickBot="1" x14ac:dyDescent="0.25">
      <c r="C15486" s="254"/>
      <c r="D15486" s="254"/>
      <c r="E15486" s="255"/>
      <c r="F15486" s="256"/>
      <c r="G15486" s="257"/>
      <c r="H15486" s="243">
        <f t="shared" ca="1" si="724"/>
        <v>45139</v>
      </c>
      <c r="I15486" s="244">
        <f t="shared" si="725"/>
        <v>43892</v>
      </c>
      <c r="J15486" s="244" t="str">
        <f t="shared" si="723"/>
        <v/>
      </c>
    </row>
    <row r="15487" spans="3:10" ht="12" thickBot="1" x14ac:dyDescent="0.25">
      <c r="C15487" s="254"/>
      <c r="D15487" s="254"/>
      <c r="E15487" s="255"/>
      <c r="F15487" s="256"/>
      <c r="G15487" s="257"/>
      <c r="H15487" s="243">
        <f t="shared" ca="1" si="724"/>
        <v>45139</v>
      </c>
      <c r="I15487" s="244">
        <f t="shared" si="725"/>
        <v>43892</v>
      </c>
      <c r="J15487" s="244" t="str">
        <f t="shared" si="723"/>
        <v/>
      </c>
    </row>
    <row r="15488" spans="3:10" ht="12" thickBot="1" x14ac:dyDescent="0.25">
      <c r="C15488" s="254"/>
      <c r="D15488" s="254"/>
      <c r="E15488" s="255"/>
      <c r="F15488" s="256"/>
      <c r="G15488" s="257"/>
      <c r="H15488" s="243">
        <f t="shared" ca="1" si="724"/>
        <v>45139</v>
      </c>
      <c r="I15488" s="244">
        <f t="shared" si="725"/>
        <v>43892</v>
      </c>
      <c r="J15488" s="244" t="str">
        <f t="shared" si="723"/>
        <v/>
      </c>
    </row>
    <row r="15489" spans="3:10" ht="12" thickBot="1" x14ac:dyDescent="0.25">
      <c r="C15489" s="254"/>
      <c r="D15489" s="254"/>
      <c r="E15489" s="255"/>
      <c r="F15489" s="256"/>
      <c r="G15489" s="257"/>
      <c r="H15489" s="243">
        <f t="shared" ca="1" si="724"/>
        <v>45139</v>
      </c>
      <c r="I15489" s="244">
        <f t="shared" si="725"/>
        <v>43892</v>
      </c>
      <c r="J15489" s="244" t="str">
        <f t="shared" si="723"/>
        <v/>
      </c>
    </row>
    <row r="15490" spans="3:10" ht="12" thickBot="1" x14ac:dyDescent="0.25">
      <c r="C15490" s="254"/>
      <c r="D15490" s="254"/>
      <c r="E15490" s="255"/>
      <c r="F15490" s="256"/>
      <c r="G15490" s="257"/>
      <c r="H15490" s="243">
        <f t="shared" ca="1" si="724"/>
        <v>45139</v>
      </c>
      <c r="I15490" s="244">
        <f t="shared" si="725"/>
        <v>43892</v>
      </c>
      <c r="J15490" s="244" t="str">
        <f t="shared" si="723"/>
        <v/>
      </c>
    </row>
    <row r="15491" spans="3:10" ht="12" thickBot="1" x14ac:dyDescent="0.25">
      <c r="C15491" s="254"/>
      <c r="D15491" s="254"/>
      <c r="E15491" s="255"/>
      <c r="F15491" s="256"/>
      <c r="G15491" s="257"/>
      <c r="H15491" s="243">
        <f t="shared" ca="1" si="724"/>
        <v>45139</v>
      </c>
      <c r="I15491" s="244">
        <f t="shared" si="725"/>
        <v>43892</v>
      </c>
      <c r="J15491" s="244" t="str">
        <f t="shared" si="723"/>
        <v/>
      </c>
    </row>
    <row r="15492" spans="3:10" ht="12" thickBot="1" x14ac:dyDescent="0.25">
      <c r="C15492" s="254"/>
      <c r="D15492" s="254"/>
      <c r="E15492" s="255"/>
      <c r="F15492" s="256"/>
      <c r="G15492" s="257"/>
      <c r="H15492" s="243">
        <f t="shared" ca="1" si="724"/>
        <v>45139</v>
      </c>
      <c r="I15492" s="244">
        <f t="shared" si="725"/>
        <v>43892</v>
      </c>
      <c r="J15492" s="244" t="str">
        <f t="shared" si="723"/>
        <v/>
      </c>
    </row>
    <row r="15493" spans="3:10" ht="12" thickBot="1" x14ac:dyDescent="0.25">
      <c r="C15493" s="254"/>
      <c r="D15493" s="254"/>
      <c r="E15493" s="255"/>
      <c r="F15493" s="256"/>
      <c r="G15493" s="257"/>
      <c r="H15493" s="243">
        <f t="shared" ca="1" si="724"/>
        <v>45139</v>
      </c>
      <c r="I15493" s="244">
        <f t="shared" si="725"/>
        <v>43892</v>
      </c>
      <c r="J15493" s="244" t="str">
        <f t="shared" si="723"/>
        <v/>
      </c>
    </row>
    <row r="15494" spans="3:10" ht="12" thickBot="1" x14ac:dyDescent="0.25">
      <c r="C15494" s="254"/>
      <c r="D15494" s="254"/>
      <c r="E15494" s="255"/>
      <c r="F15494" s="256"/>
      <c r="G15494" s="257"/>
      <c r="H15494" s="243">
        <f t="shared" ca="1" si="724"/>
        <v>45139</v>
      </c>
      <c r="I15494" s="244">
        <f t="shared" si="725"/>
        <v>43892</v>
      </c>
      <c r="J15494" s="244" t="str">
        <f t="shared" ref="J15494:J15557" si="726">IF(G15494="","",IF(G15494&gt;=0,"Debitoren",IF(G15494&lt;0,"Kreditoren","")))</f>
        <v/>
      </c>
    </row>
    <row r="15495" spans="3:10" ht="12" thickBot="1" x14ac:dyDescent="0.25">
      <c r="C15495" s="254"/>
      <c r="D15495" s="254"/>
      <c r="E15495" s="255"/>
      <c r="F15495" s="256"/>
      <c r="G15495" s="257"/>
      <c r="H15495" s="243">
        <f t="shared" ref="H15495:H15558" ca="1" si="727">IF(F15495&lt;$F$2,EOMONTH($F$2,-1)+1,EOMONTH(F15495,-1)+1)</f>
        <v>45139</v>
      </c>
      <c r="I15495" s="244">
        <f t="shared" ref="I15495:I15558" si="728">IF(F15495&lt;$I$2,IF(   WEEKDAY(EOMONTH($I$2,-1)+1)=1,EOMONTH($I$2,-1)+1+1,EOMONTH($I$2,-1)+1),IF(WEEKDAY(F15495)=1,F15495+1,F15495))</f>
        <v>43892</v>
      </c>
      <c r="J15495" s="244" t="str">
        <f t="shared" si="726"/>
        <v/>
      </c>
    </row>
    <row r="15496" spans="3:10" ht="12" thickBot="1" x14ac:dyDescent="0.25">
      <c r="C15496" s="254"/>
      <c r="D15496" s="254"/>
      <c r="E15496" s="255"/>
      <c r="F15496" s="256"/>
      <c r="G15496" s="257"/>
      <c r="H15496" s="243">
        <f t="shared" ca="1" si="727"/>
        <v>45139</v>
      </c>
      <c r="I15496" s="244">
        <f t="shared" si="728"/>
        <v>43892</v>
      </c>
      <c r="J15496" s="244" t="str">
        <f t="shared" si="726"/>
        <v/>
      </c>
    </row>
    <row r="15497" spans="3:10" ht="12" thickBot="1" x14ac:dyDescent="0.25">
      <c r="C15497" s="254"/>
      <c r="D15497" s="254"/>
      <c r="E15497" s="255"/>
      <c r="F15497" s="256"/>
      <c r="G15497" s="257"/>
      <c r="H15497" s="243">
        <f t="shared" ca="1" si="727"/>
        <v>45139</v>
      </c>
      <c r="I15497" s="244">
        <f t="shared" si="728"/>
        <v>43892</v>
      </c>
      <c r="J15497" s="244" t="str">
        <f t="shared" si="726"/>
        <v/>
      </c>
    </row>
    <row r="15498" spans="3:10" ht="12" thickBot="1" x14ac:dyDescent="0.25">
      <c r="C15498" s="254"/>
      <c r="D15498" s="254"/>
      <c r="E15498" s="255"/>
      <c r="F15498" s="256"/>
      <c r="G15498" s="257"/>
      <c r="H15498" s="243">
        <f t="shared" ca="1" si="727"/>
        <v>45139</v>
      </c>
      <c r="I15498" s="244">
        <f t="shared" si="728"/>
        <v>43892</v>
      </c>
      <c r="J15498" s="244" t="str">
        <f t="shared" si="726"/>
        <v/>
      </c>
    </row>
    <row r="15499" spans="3:10" ht="12" thickBot="1" x14ac:dyDescent="0.25">
      <c r="C15499" s="254"/>
      <c r="D15499" s="254"/>
      <c r="E15499" s="255"/>
      <c r="F15499" s="256"/>
      <c r="G15499" s="257"/>
      <c r="H15499" s="243">
        <f t="shared" ca="1" si="727"/>
        <v>45139</v>
      </c>
      <c r="I15499" s="244">
        <f t="shared" si="728"/>
        <v>43892</v>
      </c>
      <c r="J15499" s="244" t="str">
        <f t="shared" si="726"/>
        <v/>
      </c>
    </row>
    <row r="15500" spans="3:10" ht="12" thickBot="1" x14ac:dyDescent="0.25">
      <c r="C15500" s="254"/>
      <c r="D15500" s="254"/>
      <c r="E15500" s="255"/>
      <c r="F15500" s="256"/>
      <c r="G15500" s="257"/>
      <c r="H15500" s="243">
        <f t="shared" ca="1" si="727"/>
        <v>45139</v>
      </c>
      <c r="I15500" s="244">
        <f t="shared" si="728"/>
        <v>43892</v>
      </c>
      <c r="J15500" s="244" t="str">
        <f t="shared" si="726"/>
        <v/>
      </c>
    </row>
    <row r="15501" spans="3:10" ht="12" thickBot="1" x14ac:dyDescent="0.25">
      <c r="C15501" s="254"/>
      <c r="D15501" s="254"/>
      <c r="E15501" s="255"/>
      <c r="F15501" s="256"/>
      <c r="G15501" s="257"/>
      <c r="H15501" s="243">
        <f t="shared" ca="1" si="727"/>
        <v>45139</v>
      </c>
      <c r="I15501" s="244">
        <f t="shared" si="728"/>
        <v>43892</v>
      </c>
      <c r="J15501" s="244" t="str">
        <f t="shared" si="726"/>
        <v/>
      </c>
    </row>
    <row r="15502" spans="3:10" ht="12" thickBot="1" x14ac:dyDescent="0.25">
      <c r="C15502" s="254"/>
      <c r="D15502" s="254"/>
      <c r="E15502" s="255"/>
      <c r="F15502" s="256"/>
      <c r="G15502" s="257"/>
      <c r="H15502" s="243">
        <f t="shared" ca="1" si="727"/>
        <v>45139</v>
      </c>
      <c r="I15502" s="244">
        <f t="shared" si="728"/>
        <v>43892</v>
      </c>
      <c r="J15502" s="244" t="str">
        <f t="shared" si="726"/>
        <v/>
      </c>
    </row>
    <row r="15503" spans="3:10" ht="12" thickBot="1" x14ac:dyDescent="0.25">
      <c r="C15503" s="254"/>
      <c r="D15503" s="254"/>
      <c r="E15503" s="255"/>
      <c r="F15503" s="256"/>
      <c r="G15503" s="257"/>
      <c r="H15503" s="243">
        <f t="shared" ca="1" si="727"/>
        <v>45139</v>
      </c>
      <c r="I15503" s="244">
        <f t="shared" si="728"/>
        <v>43892</v>
      </c>
      <c r="J15503" s="244" t="str">
        <f t="shared" si="726"/>
        <v/>
      </c>
    </row>
    <row r="15504" spans="3:10" ht="12" thickBot="1" x14ac:dyDescent="0.25">
      <c r="C15504" s="254"/>
      <c r="D15504" s="254"/>
      <c r="E15504" s="255"/>
      <c r="F15504" s="256"/>
      <c r="G15504" s="257"/>
      <c r="H15504" s="243">
        <f t="shared" ca="1" si="727"/>
        <v>45139</v>
      </c>
      <c r="I15504" s="244">
        <f t="shared" si="728"/>
        <v>43892</v>
      </c>
      <c r="J15504" s="244" t="str">
        <f t="shared" si="726"/>
        <v/>
      </c>
    </row>
    <row r="15505" spans="3:10" ht="12" thickBot="1" x14ac:dyDescent="0.25">
      <c r="C15505" s="254"/>
      <c r="D15505" s="254"/>
      <c r="E15505" s="255"/>
      <c r="F15505" s="256"/>
      <c r="G15505" s="257"/>
      <c r="H15505" s="243">
        <f t="shared" ca="1" si="727"/>
        <v>45139</v>
      </c>
      <c r="I15505" s="244">
        <f t="shared" si="728"/>
        <v>43892</v>
      </c>
      <c r="J15505" s="244" t="str">
        <f t="shared" si="726"/>
        <v/>
      </c>
    </row>
    <row r="15506" spans="3:10" ht="12" thickBot="1" x14ac:dyDescent="0.25">
      <c r="C15506" s="254"/>
      <c r="D15506" s="254"/>
      <c r="E15506" s="255"/>
      <c r="F15506" s="256"/>
      <c r="G15506" s="257"/>
      <c r="H15506" s="243">
        <f t="shared" ca="1" si="727"/>
        <v>45139</v>
      </c>
      <c r="I15506" s="244">
        <f t="shared" si="728"/>
        <v>43892</v>
      </c>
      <c r="J15506" s="244" t="str">
        <f t="shared" si="726"/>
        <v/>
      </c>
    </row>
    <row r="15507" spans="3:10" ht="12" thickBot="1" x14ac:dyDescent="0.25">
      <c r="C15507" s="254"/>
      <c r="D15507" s="254"/>
      <c r="E15507" s="255"/>
      <c r="F15507" s="256"/>
      <c r="G15507" s="257"/>
      <c r="H15507" s="243">
        <f t="shared" ca="1" si="727"/>
        <v>45139</v>
      </c>
      <c r="I15507" s="244">
        <f t="shared" si="728"/>
        <v>43892</v>
      </c>
      <c r="J15507" s="244" t="str">
        <f t="shared" si="726"/>
        <v/>
      </c>
    </row>
    <row r="15508" spans="3:10" ht="12" thickBot="1" x14ac:dyDescent="0.25">
      <c r="C15508" s="254"/>
      <c r="D15508" s="254"/>
      <c r="E15508" s="255"/>
      <c r="F15508" s="256"/>
      <c r="G15508" s="257"/>
      <c r="H15508" s="243">
        <f t="shared" ca="1" si="727"/>
        <v>45139</v>
      </c>
      <c r="I15508" s="244">
        <f t="shared" si="728"/>
        <v>43892</v>
      </c>
      <c r="J15508" s="244" t="str">
        <f t="shared" si="726"/>
        <v/>
      </c>
    </row>
    <row r="15509" spans="3:10" ht="12" thickBot="1" x14ac:dyDescent="0.25">
      <c r="C15509" s="254"/>
      <c r="D15509" s="254"/>
      <c r="E15509" s="255"/>
      <c r="F15509" s="256"/>
      <c r="G15509" s="257"/>
      <c r="H15509" s="243">
        <f t="shared" ca="1" si="727"/>
        <v>45139</v>
      </c>
      <c r="I15509" s="244">
        <f t="shared" si="728"/>
        <v>43892</v>
      </c>
      <c r="J15509" s="244" t="str">
        <f t="shared" si="726"/>
        <v/>
      </c>
    </row>
    <row r="15510" spans="3:10" ht="12" thickBot="1" x14ac:dyDescent="0.25">
      <c r="C15510" s="254"/>
      <c r="D15510" s="254"/>
      <c r="E15510" s="255"/>
      <c r="F15510" s="256"/>
      <c r="G15510" s="257"/>
      <c r="H15510" s="243">
        <f t="shared" ca="1" si="727"/>
        <v>45139</v>
      </c>
      <c r="I15510" s="244">
        <f t="shared" si="728"/>
        <v>43892</v>
      </c>
      <c r="J15510" s="244" t="str">
        <f t="shared" si="726"/>
        <v/>
      </c>
    </row>
    <row r="15511" spans="3:10" ht="12" thickBot="1" x14ac:dyDescent="0.25">
      <c r="C15511" s="254"/>
      <c r="D15511" s="254"/>
      <c r="E15511" s="255"/>
      <c r="F15511" s="256"/>
      <c r="G15511" s="257"/>
      <c r="H15511" s="243">
        <f t="shared" ca="1" si="727"/>
        <v>45139</v>
      </c>
      <c r="I15511" s="244">
        <f t="shared" si="728"/>
        <v>43892</v>
      </c>
      <c r="J15511" s="244" t="str">
        <f t="shared" si="726"/>
        <v/>
      </c>
    </row>
    <row r="15512" spans="3:10" ht="12" thickBot="1" x14ac:dyDescent="0.25">
      <c r="C15512" s="254"/>
      <c r="D15512" s="254"/>
      <c r="E15512" s="255"/>
      <c r="F15512" s="256"/>
      <c r="G15512" s="257"/>
      <c r="H15512" s="243">
        <f t="shared" ca="1" si="727"/>
        <v>45139</v>
      </c>
      <c r="I15512" s="244">
        <f t="shared" si="728"/>
        <v>43892</v>
      </c>
      <c r="J15512" s="244" t="str">
        <f t="shared" si="726"/>
        <v/>
      </c>
    </row>
    <row r="15513" spans="3:10" ht="12" thickBot="1" x14ac:dyDescent="0.25">
      <c r="C15513" s="254"/>
      <c r="D15513" s="254"/>
      <c r="E15513" s="255"/>
      <c r="F15513" s="256"/>
      <c r="G15513" s="257"/>
      <c r="H15513" s="243">
        <f t="shared" ca="1" si="727"/>
        <v>45139</v>
      </c>
      <c r="I15513" s="244">
        <f t="shared" si="728"/>
        <v>43892</v>
      </c>
      <c r="J15513" s="244" t="str">
        <f t="shared" si="726"/>
        <v/>
      </c>
    </row>
    <row r="15514" spans="3:10" ht="12" thickBot="1" x14ac:dyDescent="0.25">
      <c r="C15514" s="254"/>
      <c r="D15514" s="254"/>
      <c r="E15514" s="255"/>
      <c r="F15514" s="256"/>
      <c r="G15514" s="257"/>
      <c r="H15514" s="243">
        <f t="shared" ca="1" si="727"/>
        <v>45139</v>
      </c>
      <c r="I15514" s="244">
        <f t="shared" si="728"/>
        <v>43892</v>
      </c>
      <c r="J15514" s="244" t="str">
        <f t="shared" si="726"/>
        <v/>
      </c>
    </row>
    <row r="15515" spans="3:10" ht="12" thickBot="1" x14ac:dyDescent="0.25">
      <c r="C15515" s="254"/>
      <c r="D15515" s="254"/>
      <c r="E15515" s="255"/>
      <c r="F15515" s="256"/>
      <c r="G15515" s="257"/>
      <c r="H15515" s="243">
        <f t="shared" ca="1" si="727"/>
        <v>45139</v>
      </c>
      <c r="I15515" s="244">
        <f t="shared" si="728"/>
        <v>43892</v>
      </c>
      <c r="J15515" s="244" t="str">
        <f t="shared" si="726"/>
        <v/>
      </c>
    </row>
    <row r="15516" spans="3:10" ht="12" thickBot="1" x14ac:dyDescent="0.25">
      <c r="C15516" s="254"/>
      <c r="D15516" s="254"/>
      <c r="E15516" s="255"/>
      <c r="F15516" s="256"/>
      <c r="G15516" s="257"/>
      <c r="H15516" s="243">
        <f t="shared" ca="1" si="727"/>
        <v>45139</v>
      </c>
      <c r="I15516" s="244">
        <f t="shared" si="728"/>
        <v>43892</v>
      </c>
      <c r="J15516" s="244" t="str">
        <f t="shared" si="726"/>
        <v/>
      </c>
    </row>
    <row r="15517" spans="3:10" ht="12" thickBot="1" x14ac:dyDescent="0.25">
      <c r="C15517" s="254"/>
      <c r="D15517" s="254"/>
      <c r="E15517" s="255"/>
      <c r="F15517" s="256"/>
      <c r="G15517" s="257"/>
      <c r="H15517" s="243">
        <f t="shared" ca="1" si="727"/>
        <v>45139</v>
      </c>
      <c r="I15517" s="244">
        <f t="shared" si="728"/>
        <v>43892</v>
      </c>
      <c r="J15517" s="244" t="str">
        <f t="shared" si="726"/>
        <v/>
      </c>
    </row>
    <row r="15518" spans="3:10" ht="12" thickBot="1" x14ac:dyDescent="0.25">
      <c r="C15518" s="254"/>
      <c r="D15518" s="254"/>
      <c r="E15518" s="255"/>
      <c r="F15518" s="256"/>
      <c r="G15518" s="257"/>
      <c r="H15518" s="243">
        <f t="shared" ca="1" si="727"/>
        <v>45139</v>
      </c>
      <c r="I15518" s="244">
        <f t="shared" si="728"/>
        <v>43892</v>
      </c>
      <c r="J15518" s="244" t="str">
        <f t="shared" si="726"/>
        <v/>
      </c>
    </row>
    <row r="15519" spans="3:10" ht="12" thickBot="1" x14ac:dyDescent="0.25">
      <c r="C15519" s="254"/>
      <c r="D15519" s="254"/>
      <c r="E15519" s="255"/>
      <c r="F15519" s="256"/>
      <c r="G15519" s="257"/>
      <c r="H15519" s="243">
        <f t="shared" ca="1" si="727"/>
        <v>45139</v>
      </c>
      <c r="I15519" s="244">
        <f t="shared" si="728"/>
        <v>43892</v>
      </c>
      <c r="J15519" s="244" t="str">
        <f t="shared" si="726"/>
        <v/>
      </c>
    </row>
    <row r="15520" spans="3:10" ht="12" thickBot="1" x14ac:dyDescent="0.25">
      <c r="C15520" s="254"/>
      <c r="D15520" s="254"/>
      <c r="E15520" s="255"/>
      <c r="F15520" s="256"/>
      <c r="G15520" s="257"/>
      <c r="H15520" s="243">
        <f t="shared" ca="1" si="727"/>
        <v>45139</v>
      </c>
      <c r="I15520" s="244">
        <f t="shared" si="728"/>
        <v>43892</v>
      </c>
      <c r="J15520" s="244" t="str">
        <f t="shared" si="726"/>
        <v/>
      </c>
    </row>
    <row r="15521" spans="3:10" ht="12" thickBot="1" x14ac:dyDescent="0.25">
      <c r="C15521" s="254"/>
      <c r="D15521" s="254"/>
      <c r="E15521" s="255"/>
      <c r="F15521" s="256"/>
      <c r="G15521" s="257"/>
      <c r="H15521" s="243">
        <f t="shared" ca="1" si="727"/>
        <v>45139</v>
      </c>
      <c r="I15521" s="244">
        <f t="shared" si="728"/>
        <v>43892</v>
      </c>
      <c r="J15521" s="244" t="str">
        <f t="shared" si="726"/>
        <v/>
      </c>
    </row>
    <row r="15522" spans="3:10" ht="12" thickBot="1" x14ac:dyDescent="0.25">
      <c r="C15522" s="254"/>
      <c r="D15522" s="254"/>
      <c r="E15522" s="255"/>
      <c r="F15522" s="256"/>
      <c r="G15522" s="257"/>
      <c r="H15522" s="243">
        <f t="shared" ca="1" si="727"/>
        <v>45139</v>
      </c>
      <c r="I15522" s="244">
        <f t="shared" si="728"/>
        <v>43892</v>
      </c>
      <c r="J15522" s="244" t="str">
        <f t="shared" si="726"/>
        <v/>
      </c>
    </row>
    <row r="15523" spans="3:10" ht="12" thickBot="1" x14ac:dyDescent="0.25">
      <c r="C15523" s="254"/>
      <c r="D15523" s="254"/>
      <c r="E15523" s="255"/>
      <c r="F15523" s="256"/>
      <c r="G15523" s="257"/>
      <c r="H15523" s="243">
        <f t="shared" ca="1" si="727"/>
        <v>45139</v>
      </c>
      <c r="I15523" s="244">
        <f t="shared" si="728"/>
        <v>43892</v>
      </c>
      <c r="J15523" s="244" t="str">
        <f t="shared" si="726"/>
        <v/>
      </c>
    </row>
    <row r="15524" spans="3:10" ht="12" thickBot="1" x14ac:dyDescent="0.25">
      <c r="C15524" s="254"/>
      <c r="D15524" s="254"/>
      <c r="E15524" s="255"/>
      <c r="F15524" s="256"/>
      <c r="G15524" s="257"/>
      <c r="H15524" s="243">
        <f t="shared" ca="1" si="727"/>
        <v>45139</v>
      </c>
      <c r="I15524" s="244">
        <f t="shared" si="728"/>
        <v>43892</v>
      </c>
      <c r="J15524" s="244" t="str">
        <f t="shared" si="726"/>
        <v/>
      </c>
    </row>
    <row r="15525" spans="3:10" ht="12" thickBot="1" x14ac:dyDescent="0.25">
      <c r="C15525" s="254"/>
      <c r="D15525" s="254"/>
      <c r="E15525" s="255"/>
      <c r="F15525" s="256"/>
      <c r="G15525" s="257"/>
      <c r="H15525" s="243">
        <f t="shared" ca="1" si="727"/>
        <v>45139</v>
      </c>
      <c r="I15525" s="244">
        <f t="shared" si="728"/>
        <v>43892</v>
      </c>
      <c r="J15525" s="244" t="str">
        <f t="shared" si="726"/>
        <v/>
      </c>
    </row>
    <row r="15526" spans="3:10" ht="12" thickBot="1" x14ac:dyDescent="0.25">
      <c r="C15526" s="254"/>
      <c r="D15526" s="254"/>
      <c r="E15526" s="255"/>
      <c r="F15526" s="256"/>
      <c r="G15526" s="257"/>
      <c r="H15526" s="243">
        <f t="shared" ca="1" si="727"/>
        <v>45139</v>
      </c>
      <c r="I15526" s="244">
        <f t="shared" si="728"/>
        <v>43892</v>
      </c>
      <c r="J15526" s="244" t="str">
        <f t="shared" si="726"/>
        <v/>
      </c>
    </row>
    <row r="15527" spans="3:10" ht="12" thickBot="1" x14ac:dyDescent="0.25">
      <c r="C15527" s="254"/>
      <c r="D15527" s="254"/>
      <c r="E15527" s="255"/>
      <c r="F15527" s="256"/>
      <c r="G15527" s="257"/>
      <c r="H15527" s="243">
        <f t="shared" ca="1" si="727"/>
        <v>45139</v>
      </c>
      <c r="I15527" s="244">
        <f t="shared" si="728"/>
        <v>43892</v>
      </c>
      <c r="J15527" s="244" t="str">
        <f t="shared" si="726"/>
        <v/>
      </c>
    </row>
    <row r="15528" spans="3:10" ht="12" thickBot="1" x14ac:dyDescent="0.25">
      <c r="C15528" s="254"/>
      <c r="D15528" s="254"/>
      <c r="E15528" s="255"/>
      <c r="F15528" s="256"/>
      <c r="G15528" s="257"/>
      <c r="H15528" s="243">
        <f t="shared" ca="1" si="727"/>
        <v>45139</v>
      </c>
      <c r="I15528" s="244">
        <f t="shared" si="728"/>
        <v>43892</v>
      </c>
      <c r="J15528" s="244" t="str">
        <f t="shared" si="726"/>
        <v/>
      </c>
    </row>
    <row r="15529" spans="3:10" ht="12" thickBot="1" x14ac:dyDescent="0.25">
      <c r="C15529" s="254"/>
      <c r="D15529" s="254"/>
      <c r="E15529" s="255"/>
      <c r="F15529" s="256"/>
      <c r="G15529" s="257"/>
      <c r="H15529" s="243">
        <f t="shared" ca="1" si="727"/>
        <v>45139</v>
      </c>
      <c r="I15529" s="244">
        <f t="shared" si="728"/>
        <v>43892</v>
      </c>
      <c r="J15529" s="244" t="str">
        <f t="shared" si="726"/>
        <v/>
      </c>
    </row>
    <row r="15530" spans="3:10" ht="12" thickBot="1" x14ac:dyDescent="0.25">
      <c r="C15530" s="254"/>
      <c r="D15530" s="254"/>
      <c r="E15530" s="255"/>
      <c r="F15530" s="256"/>
      <c r="G15530" s="257"/>
      <c r="H15530" s="243">
        <f t="shared" ca="1" si="727"/>
        <v>45139</v>
      </c>
      <c r="I15530" s="244">
        <f t="shared" si="728"/>
        <v>43892</v>
      </c>
      <c r="J15530" s="244" t="str">
        <f t="shared" si="726"/>
        <v/>
      </c>
    </row>
    <row r="15531" spans="3:10" ht="12" thickBot="1" x14ac:dyDescent="0.25">
      <c r="C15531" s="254"/>
      <c r="D15531" s="254"/>
      <c r="E15531" s="255"/>
      <c r="F15531" s="256"/>
      <c r="G15531" s="257"/>
      <c r="H15531" s="243">
        <f t="shared" ca="1" si="727"/>
        <v>45139</v>
      </c>
      <c r="I15531" s="244">
        <f t="shared" si="728"/>
        <v>43892</v>
      </c>
      <c r="J15531" s="244" t="str">
        <f t="shared" si="726"/>
        <v/>
      </c>
    </row>
    <row r="15532" spans="3:10" ht="12" thickBot="1" x14ac:dyDescent="0.25">
      <c r="C15532" s="254"/>
      <c r="D15532" s="254"/>
      <c r="E15532" s="255"/>
      <c r="F15532" s="256"/>
      <c r="G15532" s="257"/>
      <c r="H15532" s="243">
        <f t="shared" ca="1" si="727"/>
        <v>45139</v>
      </c>
      <c r="I15532" s="244">
        <f t="shared" si="728"/>
        <v>43892</v>
      </c>
      <c r="J15532" s="244" t="str">
        <f t="shared" si="726"/>
        <v/>
      </c>
    </row>
    <row r="15533" spans="3:10" ht="12" thickBot="1" x14ac:dyDescent="0.25">
      <c r="C15533" s="254"/>
      <c r="D15533" s="254"/>
      <c r="E15533" s="255"/>
      <c r="F15533" s="256"/>
      <c r="G15533" s="257"/>
      <c r="H15533" s="243">
        <f t="shared" ca="1" si="727"/>
        <v>45139</v>
      </c>
      <c r="I15533" s="244">
        <f t="shared" si="728"/>
        <v>43892</v>
      </c>
      <c r="J15533" s="244" t="str">
        <f t="shared" si="726"/>
        <v/>
      </c>
    </row>
    <row r="15534" spans="3:10" ht="12" thickBot="1" x14ac:dyDescent="0.25">
      <c r="C15534" s="254"/>
      <c r="D15534" s="254"/>
      <c r="E15534" s="255"/>
      <c r="F15534" s="256"/>
      <c r="G15534" s="257"/>
      <c r="H15534" s="243">
        <f t="shared" ca="1" si="727"/>
        <v>45139</v>
      </c>
      <c r="I15534" s="244">
        <f t="shared" si="728"/>
        <v>43892</v>
      </c>
      <c r="J15534" s="244" t="str">
        <f t="shared" si="726"/>
        <v/>
      </c>
    </row>
    <row r="15535" spans="3:10" ht="12" thickBot="1" x14ac:dyDescent="0.25">
      <c r="C15535" s="254"/>
      <c r="D15535" s="254"/>
      <c r="E15535" s="255"/>
      <c r="F15535" s="256"/>
      <c r="G15535" s="257"/>
      <c r="H15535" s="243">
        <f t="shared" ca="1" si="727"/>
        <v>45139</v>
      </c>
      <c r="I15535" s="244">
        <f t="shared" si="728"/>
        <v>43892</v>
      </c>
      <c r="J15535" s="244" t="str">
        <f t="shared" si="726"/>
        <v/>
      </c>
    </row>
    <row r="15536" spans="3:10" ht="12" thickBot="1" x14ac:dyDescent="0.25">
      <c r="C15536" s="254"/>
      <c r="D15536" s="254"/>
      <c r="E15536" s="255"/>
      <c r="F15536" s="256"/>
      <c r="G15536" s="257"/>
      <c r="H15536" s="243">
        <f t="shared" ca="1" si="727"/>
        <v>45139</v>
      </c>
      <c r="I15536" s="244">
        <f t="shared" si="728"/>
        <v>43892</v>
      </c>
      <c r="J15536" s="244" t="str">
        <f t="shared" si="726"/>
        <v/>
      </c>
    </row>
    <row r="15537" spans="3:10" ht="12" thickBot="1" x14ac:dyDescent="0.25">
      <c r="C15537" s="254"/>
      <c r="D15537" s="254"/>
      <c r="E15537" s="255"/>
      <c r="F15537" s="256"/>
      <c r="G15537" s="257"/>
      <c r="H15537" s="243">
        <f t="shared" ca="1" si="727"/>
        <v>45139</v>
      </c>
      <c r="I15537" s="244">
        <f t="shared" si="728"/>
        <v>43892</v>
      </c>
      <c r="J15537" s="244" t="str">
        <f t="shared" si="726"/>
        <v/>
      </c>
    </row>
    <row r="15538" spans="3:10" ht="12" thickBot="1" x14ac:dyDescent="0.25">
      <c r="C15538" s="254"/>
      <c r="D15538" s="254"/>
      <c r="E15538" s="255"/>
      <c r="F15538" s="256"/>
      <c r="G15538" s="257"/>
      <c r="H15538" s="243">
        <f t="shared" ca="1" si="727"/>
        <v>45139</v>
      </c>
      <c r="I15538" s="244">
        <f t="shared" si="728"/>
        <v>43892</v>
      </c>
      <c r="J15538" s="244" t="str">
        <f t="shared" si="726"/>
        <v/>
      </c>
    </row>
    <row r="15539" spans="3:10" ht="12" thickBot="1" x14ac:dyDescent="0.25">
      <c r="C15539" s="254"/>
      <c r="D15539" s="254"/>
      <c r="E15539" s="255"/>
      <c r="F15539" s="256"/>
      <c r="G15539" s="257"/>
      <c r="H15539" s="243">
        <f t="shared" ca="1" si="727"/>
        <v>45139</v>
      </c>
      <c r="I15539" s="244">
        <f t="shared" si="728"/>
        <v>43892</v>
      </c>
      <c r="J15539" s="244" t="str">
        <f t="shared" si="726"/>
        <v/>
      </c>
    </row>
    <row r="15540" spans="3:10" ht="12" thickBot="1" x14ac:dyDescent="0.25">
      <c r="C15540" s="254"/>
      <c r="D15540" s="254"/>
      <c r="E15540" s="255"/>
      <c r="F15540" s="256"/>
      <c r="G15540" s="257"/>
      <c r="H15540" s="243">
        <f t="shared" ca="1" si="727"/>
        <v>45139</v>
      </c>
      <c r="I15540" s="244">
        <f t="shared" si="728"/>
        <v>43892</v>
      </c>
      <c r="J15540" s="244" t="str">
        <f t="shared" si="726"/>
        <v/>
      </c>
    </row>
    <row r="15541" spans="3:10" ht="12" thickBot="1" x14ac:dyDescent="0.25">
      <c r="C15541" s="254"/>
      <c r="D15541" s="254"/>
      <c r="E15541" s="255"/>
      <c r="F15541" s="256"/>
      <c r="G15541" s="257"/>
      <c r="H15541" s="243">
        <f t="shared" ca="1" si="727"/>
        <v>45139</v>
      </c>
      <c r="I15541" s="244">
        <f t="shared" si="728"/>
        <v>43892</v>
      </c>
      <c r="J15541" s="244" t="str">
        <f t="shared" si="726"/>
        <v/>
      </c>
    </row>
    <row r="15542" spans="3:10" ht="12" thickBot="1" x14ac:dyDescent="0.25">
      <c r="C15542" s="254"/>
      <c r="D15542" s="254"/>
      <c r="E15542" s="255"/>
      <c r="F15542" s="256"/>
      <c r="G15542" s="257"/>
      <c r="H15542" s="243">
        <f t="shared" ca="1" si="727"/>
        <v>45139</v>
      </c>
      <c r="I15542" s="244">
        <f t="shared" si="728"/>
        <v>43892</v>
      </c>
      <c r="J15542" s="244" t="str">
        <f t="shared" si="726"/>
        <v/>
      </c>
    </row>
    <row r="15543" spans="3:10" ht="12" thickBot="1" x14ac:dyDescent="0.25">
      <c r="C15543" s="254"/>
      <c r="D15543" s="254"/>
      <c r="E15543" s="255"/>
      <c r="F15543" s="256"/>
      <c r="G15543" s="257"/>
      <c r="H15543" s="243">
        <f t="shared" ca="1" si="727"/>
        <v>45139</v>
      </c>
      <c r="I15543" s="244">
        <f t="shared" si="728"/>
        <v>43892</v>
      </c>
      <c r="J15543" s="244" t="str">
        <f t="shared" si="726"/>
        <v/>
      </c>
    </row>
    <row r="15544" spans="3:10" ht="12" thickBot="1" x14ac:dyDescent="0.25">
      <c r="C15544" s="254"/>
      <c r="D15544" s="254"/>
      <c r="E15544" s="255"/>
      <c r="F15544" s="256"/>
      <c r="G15544" s="257"/>
      <c r="H15544" s="243">
        <f t="shared" ca="1" si="727"/>
        <v>45139</v>
      </c>
      <c r="I15544" s="244">
        <f t="shared" si="728"/>
        <v>43892</v>
      </c>
      <c r="J15544" s="244" t="str">
        <f t="shared" si="726"/>
        <v/>
      </c>
    </row>
    <row r="15545" spans="3:10" ht="12" thickBot="1" x14ac:dyDescent="0.25">
      <c r="C15545" s="254"/>
      <c r="D15545" s="254"/>
      <c r="E15545" s="255"/>
      <c r="F15545" s="256"/>
      <c r="G15545" s="257"/>
      <c r="H15545" s="243">
        <f t="shared" ca="1" si="727"/>
        <v>45139</v>
      </c>
      <c r="I15545" s="244">
        <f t="shared" si="728"/>
        <v>43892</v>
      </c>
      <c r="J15545" s="244" t="str">
        <f t="shared" si="726"/>
        <v/>
      </c>
    </row>
    <row r="15546" spans="3:10" ht="12" thickBot="1" x14ac:dyDescent="0.25">
      <c r="C15546" s="254"/>
      <c r="D15546" s="254"/>
      <c r="E15546" s="255"/>
      <c r="F15546" s="256"/>
      <c r="G15546" s="257"/>
      <c r="H15546" s="243">
        <f t="shared" ca="1" si="727"/>
        <v>45139</v>
      </c>
      <c r="I15546" s="244">
        <f t="shared" si="728"/>
        <v>43892</v>
      </c>
      <c r="J15546" s="244" t="str">
        <f t="shared" si="726"/>
        <v/>
      </c>
    </row>
    <row r="15547" spans="3:10" ht="12" thickBot="1" x14ac:dyDescent="0.25">
      <c r="C15547" s="254"/>
      <c r="D15547" s="254"/>
      <c r="E15547" s="255"/>
      <c r="F15547" s="256"/>
      <c r="G15547" s="257"/>
      <c r="H15547" s="243">
        <f t="shared" ca="1" si="727"/>
        <v>45139</v>
      </c>
      <c r="I15547" s="244">
        <f t="shared" si="728"/>
        <v>43892</v>
      </c>
      <c r="J15547" s="244" t="str">
        <f t="shared" si="726"/>
        <v/>
      </c>
    </row>
    <row r="15548" spans="3:10" ht="12" thickBot="1" x14ac:dyDescent="0.25">
      <c r="C15548" s="254"/>
      <c r="D15548" s="254"/>
      <c r="E15548" s="255"/>
      <c r="F15548" s="256"/>
      <c r="G15548" s="257"/>
      <c r="H15548" s="243">
        <f t="shared" ca="1" si="727"/>
        <v>45139</v>
      </c>
      <c r="I15548" s="244">
        <f t="shared" si="728"/>
        <v>43892</v>
      </c>
      <c r="J15548" s="244" t="str">
        <f t="shared" si="726"/>
        <v/>
      </c>
    </row>
    <row r="15549" spans="3:10" ht="12" thickBot="1" x14ac:dyDescent="0.25">
      <c r="C15549" s="254"/>
      <c r="D15549" s="254"/>
      <c r="E15549" s="255"/>
      <c r="F15549" s="256"/>
      <c r="G15549" s="257"/>
      <c r="H15549" s="243">
        <f t="shared" ca="1" si="727"/>
        <v>45139</v>
      </c>
      <c r="I15549" s="244">
        <f t="shared" si="728"/>
        <v>43892</v>
      </c>
      <c r="J15549" s="244" t="str">
        <f t="shared" si="726"/>
        <v/>
      </c>
    </row>
    <row r="15550" spans="3:10" ht="12" thickBot="1" x14ac:dyDescent="0.25">
      <c r="C15550" s="254"/>
      <c r="D15550" s="254"/>
      <c r="E15550" s="255"/>
      <c r="F15550" s="256"/>
      <c r="G15550" s="257"/>
      <c r="H15550" s="243">
        <f t="shared" ca="1" si="727"/>
        <v>45139</v>
      </c>
      <c r="I15550" s="244">
        <f t="shared" si="728"/>
        <v>43892</v>
      </c>
      <c r="J15550" s="244" t="str">
        <f t="shared" si="726"/>
        <v/>
      </c>
    </row>
    <row r="15551" spans="3:10" ht="12" thickBot="1" x14ac:dyDescent="0.25">
      <c r="C15551" s="254"/>
      <c r="D15551" s="254"/>
      <c r="E15551" s="255"/>
      <c r="F15551" s="256"/>
      <c r="G15551" s="257"/>
      <c r="H15551" s="243">
        <f t="shared" ca="1" si="727"/>
        <v>45139</v>
      </c>
      <c r="I15551" s="244">
        <f t="shared" si="728"/>
        <v>43892</v>
      </c>
      <c r="J15551" s="244" t="str">
        <f t="shared" si="726"/>
        <v/>
      </c>
    </row>
    <row r="15552" spans="3:10" ht="12" thickBot="1" x14ac:dyDescent="0.25">
      <c r="C15552" s="254"/>
      <c r="D15552" s="254"/>
      <c r="E15552" s="255"/>
      <c r="F15552" s="256"/>
      <c r="G15552" s="257"/>
      <c r="H15552" s="243">
        <f t="shared" ca="1" si="727"/>
        <v>45139</v>
      </c>
      <c r="I15552" s="244">
        <f t="shared" si="728"/>
        <v>43892</v>
      </c>
      <c r="J15552" s="244" t="str">
        <f t="shared" si="726"/>
        <v/>
      </c>
    </row>
    <row r="15553" spans="3:10" ht="12" thickBot="1" x14ac:dyDescent="0.25">
      <c r="C15553" s="254"/>
      <c r="D15553" s="254"/>
      <c r="E15553" s="255"/>
      <c r="F15553" s="256"/>
      <c r="G15553" s="257"/>
      <c r="H15553" s="243">
        <f t="shared" ca="1" si="727"/>
        <v>45139</v>
      </c>
      <c r="I15553" s="244">
        <f t="shared" si="728"/>
        <v>43892</v>
      </c>
      <c r="J15553" s="244" t="str">
        <f t="shared" si="726"/>
        <v/>
      </c>
    </row>
    <row r="15554" spans="3:10" ht="12" thickBot="1" x14ac:dyDescent="0.25">
      <c r="C15554" s="254"/>
      <c r="D15554" s="254"/>
      <c r="E15554" s="255"/>
      <c r="F15554" s="256"/>
      <c r="G15554" s="257"/>
      <c r="H15554" s="243">
        <f t="shared" ca="1" si="727"/>
        <v>45139</v>
      </c>
      <c r="I15554" s="244">
        <f t="shared" si="728"/>
        <v>43892</v>
      </c>
      <c r="J15554" s="244" t="str">
        <f t="shared" si="726"/>
        <v/>
      </c>
    </row>
    <row r="15555" spans="3:10" ht="12" thickBot="1" x14ac:dyDescent="0.25">
      <c r="C15555" s="254"/>
      <c r="D15555" s="254"/>
      <c r="E15555" s="255"/>
      <c r="F15555" s="256"/>
      <c r="G15555" s="257"/>
      <c r="H15555" s="243">
        <f t="shared" ca="1" si="727"/>
        <v>45139</v>
      </c>
      <c r="I15555" s="244">
        <f t="shared" si="728"/>
        <v>43892</v>
      </c>
      <c r="J15555" s="244" t="str">
        <f t="shared" si="726"/>
        <v/>
      </c>
    </row>
    <row r="15556" spans="3:10" ht="12" thickBot="1" x14ac:dyDescent="0.25">
      <c r="C15556" s="254"/>
      <c r="D15556" s="254"/>
      <c r="E15556" s="255"/>
      <c r="F15556" s="256"/>
      <c r="G15556" s="257"/>
      <c r="H15556" s="243">
        <f t="shared" ca="1" si="727"/>
        <v>45139</v>
      </c>
      <c r="I15556" s="244">
        <f t="shared" si="728"/>
        <v>43892</v>
      </c>
      <c r="J15556" s="244" t="str">
        <f t="shared" si="726"/>
        <v/>
      </c>
    </row>
    <row r="15557" spans="3:10" ht="12" thickBot="1" x14ac:dyDescent="0.25">
      <c r="C15557" s="254"/>
      <c r="D15557" s="254"/>
      <c r="E15557" s="255"/>
      <c r="F15557" s="256"/>
      <c r="G15557" s="257"/>
      <c r="H15557" s="243">
        <f t="shared" ca="1" si="727"/>
        <v>45139</v>
      </c>
      <c r="I15557" s="244">
        <f t="shared" si="728"/>
        <v>43892</v>
      </c>
      <c r="J15557" s="244" t="str">
        <f t="shared" si="726"/>
        <v/>
      </c>
    </row>
    <row r="15558" spans="3:10" ht="12" thickBot="1" x14ac:dyDescent="0.25">
      <c r="C15558" s="254"/>
      <c r="D15558" s="254"/>
      <c r="E15558" s="255"/>
      <c r="F15558" s="256"/>
      <c r="G15558" s="257"/>
      <c r="H15558" s="243">
        <f t="shared" ca="1" si="727"/>
        <v>45139</v>
      </c>
      <c r="I15558" s="244">
        <f t="shared" si="728"/>
        <v>43892</v>
      </c>
      <c r="J15558" s="244" t="str">
        <f t="shared" ref="J15558:J15621" si="729">IF(G15558="","",IF(G15558&gt;=0,"Debitoren",IF(G15558&lt;0,"Kreditoren","")))</f>
        <v/>
      </c>
    </row>
    <row r="15559" spans="3:10" ht="12" thickBot="1" x14ac:dyDescent="0.25">
      <c r="C15559" s="254"/>
      <c r="D15559" s="254"/>
      <c r="E15559" s="255"/>
      <c r="F15559" s="256"/>
      <c r="G15559" s="257"/>
      <c r="H15559" s="243">
        <f t="shared" ref="H15559:H15622" ca="1" si="730">IF(F15559&lt;$F$2,EOMONTH($F$2,-1)+1,EOMONTH(F15559,-1)+1)</f>
        <v>45139</v>
      </c>
      <c r="I15559" s="244">
        <f t="shared" ref="I15559:I15622" si="731">IF(F15559&lt;$I$2,IF(   WEEKDAY(EOMONTH($I$2,-1)+1)=1,EOMONTH($I$2,-1)+1+1,EOMONTH($I$2,-1)+1),IF(WEEKDAY(F15559)=1,F15559+1,F15559))</f>
        <v>43892</v>
      </c>
      <c r="J15559" s="244" t="str">
        <f t="shared" si="729"/>
        <v/>
      </c>
    </row>
    <row r="15560" spans="3:10" ht="12" thickBot="1" x14ac:dyDescent="0.25">
      <c r="C15560" s="254"/>
      <c r="D15560" s="254"/>
      <c r="E15560" s="255"/>
      <c r="F15560" s="256"/>
      <c r="G15560" s="257"/>
      <c r="H15560" s="243">
        <f t="shared" ca="1" si="730"/>
        <v>45139</v>
      </c>
      <c r="I15560" s="244">
        <f t="shared" si="731"/>
        <v>43892</v>
      </c>
      <c r="J15560" s="244" t="str">
        <f t="shared" si="729"/>
        <v/>
      </c>
    </row>
    <row r="15561" spans="3:10" ht="12" thickBot="1" x14ac:dyDescent="0.25">
      <c r="C15561" s="254"/>
      <c r="D15561" s="254"/>
      <c r="E15561" s="255"/>
      <c r="F15561" s="256"/>
      <c r="G15561" s="257"/>
      <c r="H15561" s="243">
        <f t="shared" ca="1" si="730"/>
        <v>45139</v>
      </c>
      <c r="I15561" s="244">
        <f t="shared" si="731"/>
        <v>43892</v>
      </c>
      <c r="J15561" s="244" t="str">
        <f t="shared" si="729"/>
        <v/>
      </c>
    </row>
    <row r="15562" spans="3:10" ht="12" thickBot="1" x14ac:dyDescent="0.25">
      <c r="C15562" s="254"/>
      <c r="D15562" s="254"/>
      <c r="E15562" s="255"/>
      <c r="F15562" s="256"/>
      <c r="G15562" s="257"/>
      <c r="H15562" s="243">
        <f t="shared" ca="1" si="730"/>
        <v>45139</v>
      </c>
      <c r="I15562" s="244">
        <f t="shared" si="731"/>
        <v>43892</v>
      </c>
      <c r="J15562" s="244" t="str">
        <f t="shared" si="729"/>
        <v/>
      </c>
    </row>
    <row r="15563" spans="3:10" ht="12" thickBot="1" x14ac:dyDescent="0.25">
      <c r="C15563" s="254"/>
      <c r="D15563" s="254"/>
      <c r="E15563" s="255"/>
      <c r="F15563" s="256"/>
      <c r="G15563" s="257"/>
      <c r="H15563" s="243">
        <f t="shared" ca="1" si="730"/>
        <v>45139</v>
      </c>
      <c r="I15563" s="244">
        <f t="shared" si="731"/>
        <v>43892</v>
      </c>
      <c r="J15563" s="244" t="str">
        <f t="shared" si="729"/>
        <v/>
      </c>
    </row>
    <row r="15564" spans="3:10" ht="12" thickBot="1" x14ac:dyDescent="0.25">
      <c r="C15564" s="254"/>
      <c r="D15564" s="254"/>
      <c r="E15564" s="255"/>
      <c r="F15564" s="256"/>
      <c r="G15564" s="257"/>
      <c r="H15564" s="243">
        <f t="shared" ca="1" si="730"/>
        <v>45139</v>
      </c>
      <c r="I15564" s="244">
        <f t="shared" si="731"/>
        <v>43892</v>
      </c>
      <c r="J15564" s="244" t="str">
        <f t="shared" si="729"/>
        <v/>
      </c>
    </row>
    <row r="15565" spans="3:10" ht="12" thickBot="1" x14ac:dyDescent="0.25">
      <c r="C15565" s="254"/>
      <c r="D15565" s="254"/>
      <c r="E15565" s="255"/>
      <c r="F15565" s="256"/>
      <c r="G15565" s="257"/>
      <c r="H15565" s="243">
        <f t="shared" ca="1" si="730"/>
        <v>45139</v>
      </c>
      <c r="I15565" s="244">
        <f t="shared" si="731"/>
        <v>43892</v>
      </c>
      <c r="J15565" s="244" t="str">
        <f t="shared" si="729"/>
        <v/>
      </c>
    </row>
    <row r="15566" spans="3:10" ht="12" thickBot="1" x14ac:dyDescent="0.25">
      <c r="C15566" s="254"/>
      <c r="D15566" s="254"/>
      <c r="E15566" s="255"/>
      <c r="F15566" s="256"/>
      <c r="G15566" s="257"/>
      <c r="H15566" s="243">
        <f t="shared" ca="1" si="730"/>
        <v>45139</v>
      </c>
      <c r="I15566" s="244">
        <f t="shared" si="731"/>
        <v>43892</v>
      </c>
      <c r="J15566" s="244" t="str">
        <f t="shared" si="729"/>
        <v/>
      </c>
    </row>
    <row r="15567" spans="3:10" ht="12" thickBot="1" x14ac:dyDescent="0.25">
      <c r="C15567" s="254"/>
      <c r="D15567" s="254"/>
      <c r="E15567" s="255"/>
      <c r="F15567" s="256"/>
      <c r="G15567" s="257"/>
      <c r="H15567" s="243">
        <f t="shared" ca="1" si="730"/>
        <v>45139</v>
      </c>
      <c r="I15567" s="244">
        <f t="shared" si="731"/>
        <v>43892</v>
      </c>
      <c r="J15567" s="244" t="str">
        <f t="shared" si="729"/>
        <v/>
      </c>
    </row>
    <row r="15568" spans="3:10" ht="12" thickBot="1" x14ac:dyDescent="0.25">
      <c r="C15568" s="254"/>
      <c r="D15568" s="254"/>
      <c r="E15568" s="255"/>
      <c r="F15568" s="256"/>
      <c r="G15568" s="257"/>
      <c r="H15568" s="243">
        <f t="shared" ca="1" si="730"/>
        <v>45139</v>
      </c>
      <c r="I15568" s="244">
        <f t="shared" si="731"/>
        <v>43892</v>
      </c>
      <c r="J15568" s="244" t="str">
        <f t="shared" si="729"/>
        <v/>
      </c>
    </row>
    <row r="15569" spans="3:10" ht="12" thickBot="1" x14ac:dyDescent="0.25">
      <c r="C15569" s="254"/>
      <c r="D15569" s="254"/>
      <c r="E15569" s="255"/>
      <c r="F15569" s="256"/>
      <c r="G15569" s="257"/>
      <c r="H15569" s="243">
        <f t="shared" ca="1" si="730"/>
        <v>45139</v>
      </c>
      <c r="I15569" s="244">
        <f t="shared" si="731"/>
        <v>43892</v>
      </c>
      <c r="J15569" s="244" t="str">
        <f t="shared" si="729"/>
        <v/>
      </c>
    </row>
    <row r="15570" spans="3:10" ht="12" thickBot="1" x14ac:dyDescent="0.25">
      <c r="C15570" s="254"/>
      <c r="D15570" s="254"/>
      <c r="E15570" s="255"/>
      <c r="F15570" s="256"/>
      <c r="G15570" s="257"/>
      <c r="H15570" s="243">
        <f t="shared" ca="1" si="730"/>
        <v>45139</v>
      </c>
      <c r="I15570" s="244">
        <f t="shared" si="731"/>
        <v>43892</v>
      </c>
      <c r="J15570" s="244" t="str">
        <f t="shared" si="729"/>
        <v/>
      </c>
    </row>
    <row r="15571" spans="3:10" ht="12" thickBot="1" x14ac:dyDescent="0.25">
      <c r="C15571" s="254"/>
      <c r="D15571" s="254"/>
      <c r="E15571" s="255"/>
      <c r="F15571" s="256"/>
      <c r="G15571" s="257"/>
      <c r="H15571" s="243">
        <f t="shared" ca="1" si="730"/>
        <v>45139</v>
      </c>
      <c r="I15571" s="244">
        <f t="shared" si="731"/>
        <v>43892</v>
      </c>
      <c r="J15571" s="244" t="str">
        <f t="shared" si="729"/>
        <v/>
      </c>
    </row>
    <row r="15572" spans="3:10" ht="12" thickBot="1" x14ac:dyDescent="0.25">
      <c r="C15572" s="254"/>
      <c r="D15572" s="254"/>
      <c r="E15572" s="255"/>
      <c r="F15572" s="256"/>
      <c r="G15572" s="257"/>
      <c r="H15572" s="243">
        <f t="shared" ca="1" si="730"/>
        <v>45139</v>
      </c>
      <c r="I15572" s="244">
        <f t="shared" si="731"/>
        <v>43892</v>
      </c>
      <c r="J15572" s="244" t="str">
        <f t="shared" si="729"/>
        <v/>
      </c>
    </row>
    <row r="15573" spans="3:10" ht="12" thickBot="1" x14ac:dyDescent="0.25">
      <c r="C15573" s="254"/>
      <c r="D15573" s="254"/>
      <c r="E15573" s="255"/>
      <c r="F15573" s="256"/>
      <c r="G15573" s="257"/>
      <c r="H15573" s="243">
        <f t="shared" ca="1" si="730"/>
        <v>45139</v>
      </c>
      <c r="I15573" s="244">
        <f t="shared" si="731"/>
        <v>43892</v>
      </c>
      <c r="J15573" s="244" t="str">
        <f t="shared" si="729"/>
        <v/>
      </c>
    </row>
    <row r="15574" spans="3:10" ht="12" thickBot="1" x14ac:dyDescent="0.25">
      <c r="C15574" s="254"/>
      <c r="D15574" s="254"/>
      <c r="E15574" s="255"/>
      <c r="F15574" s="256"/>
      <c r="G15574" s="257"/>
      <c r="H15574" s="243">
        <f t="shared" ca="1" si="730"/>
        <v>45139</v>
      </c>
      <c r="I15574" s="244">
        <f t="shared" si="731"/>
        <v>43892</v>
      </c>
      <c r="J15574" s="244" t="str">
        <f t="shared" si="729"/>
        <v/>
      </c>
    </row>
    <row r="15575" spans="3:10" ht="12" thickBot="1" x14ac:dyDescent="0.25">
      <c r="C15575" s="254"/>
      <c r="D15575" s="254"/>
      <c r="E15575" s="255"/>
      <c r="F15575" s="256"/>
      <c r="G15575" s="257"/>
      <c r="H15575" s="243">
        <f t="shared" ca="1" si="730"/>
        <v>45139</v>
      </c>
      <c r="I15575" s="244">
        <f t="shared" si="731"/>
        <v>43892</v>
      </c>
      <c r="J15575" s="244" t="str">
        <f t="shared" si="729"/>
        <v/>
      </c>
    </row>
    <row r="15576" spans="3:10" ht="12" thickBot="1" x14ac:dyDescent="0.25">
      <c r="C15576" s="254"/>
      <c r="D15576" s="254"/>
      <c r="E15576" s="255"/>
      <c r="F15576" s="256"/>
      <c r="G15576" s="257"/>
      <c r="H15576" s="243">
        <f t="shared" ca="1" si="730"/>
        <v>45139</v>
      </c>
      <c r="I15576" s="244">
        <f t="shared" si="731"/>
        <v>43892</v>
      </c>
      <c r="J15576" s="244" t="str">
        <f t="shared" si="729"/>
        <v/>
      </c>
    </row>
    <row r="15577" spans="3:10" ht="12" thickBot="1" x14ac:dyDescent="0.25">
      <c r="C15577" s="254"/>
      <c r="D15577" s="254"/>
      <c r="E15577" s="255"/>
      <c r="F15577" s="256"/>
      <c r="G15577" s="257"/>
      <c r="H15577" s="243">
        <f t="shared" ca="1" si="730"/>
        <v>45139</v>
      </c>
      <c r="I15577" s="244">
        <f t="shared" si="731"/>
        <v>43892</v>
      </c>
      <c r="J15577" s="244" t="str">
        <f t="shared" si="729"/>
        <v/>
      </c>
    </row>
    <row r="15578" spans="3:10" ht="12" thickBot="1" x14ac:dyDescent="0.25">
      <c r="C15578" s="254"/>
      <c r="D15578" s="254"/>
      <c r="E15578" s="255"/>
      <c r="F15578" s="256"/>
      <c r="G15578" s="257"/>
      <c r="H15578" s="243">
        <f t="shared" ca="1" si="730"/>
        <v>45139</v>
      </c>
      <c r="I15578" s="244">
        <f t="shared" si="731"/>
        <v>43892</v>
      </c>
      <c r="J15578" s="244" t="str">
        <f t="shared" si="729"/>
        <v/>
      </c>
    </row>
    <row r="15579" spans="3:10" ht="12" thickBot="1" x14ac:dyDescent="0.25">
      <c r="C15579" s="254"/>
      <c r="D15579" s="254"/>
      <c r="E15579" s="255"/>
      <c r="F15579" s="256"/>
      <c r="G15579" s="257"/>
      <c r="H15579" s="243">
        <f t="shared" ca="1" si="730"/>
        <v>45139</v>
      </c>
      <c r="I15579" s="244">
        <f t="shared" si="731"/>
        <v>43892</v>
      </c>
      <c r="J15579" s="244" t="str">
        <f t="shared" si="729"/>
        <v/>
      </c>
    </row>
    <row r="15580" spans="3:10" ht="12" thickBot="1" x14ac:dyDescent="0.25">
      <c r="C15580" s="254"/>
      <c r="D15580" s="254"/>
      <c r="E15580" s="255"/>
      <c r="F15580" s="256"/>
      <c r="G15580" s="257"/>
      <c r="H15580" s="243">
        <f t="shared" ca="1" si="730"/>
        <v>45139</v>
      </c>
      <c r="I15580" s="244">
        <f t="shared" si="731"/>
        <v>43892</v>
      </c>
      <c r="J15580" s="244" t="str">
        <f t="shared" si="729"/>
        <v/>
      </c>
    </row>
    <row r="15581" spans="3:10" ht="12" thickBot="1" x14ac:dyDescent="0.25">
      <c r="C15581" s="254"/>
      <c r="D15581" s="254"/>
      <c r="E15581" s="255"/>
      <c r="F15581" s="256"/>
      <c r="G15581" s="257"/>
      <c r="H15581" s="243">
        <f t="shared" ca="1" si="730"/>
        <v>45139</v>
      </c>
      <c r="I15581" s="244">
        <f t="shared" si="731"/>
        <v>43892</v>
      </c>
      <c r="J15581" s="244" t="str">
        <f t="shared" si="729"/>
        <v/>
      </c>
    </row>
    <row r="15582" spans="3:10" ht="12" thickBot="1" x14ac:dyDescent="0.25">
      <c r="C15582" s="254"/>
      <c r="D15582" s="254"/>
      <c r="E15582" s="255"/>
      <c r="F15582" s="256"/>
      <c r="G15582" s="257"/>
      <c r="H15582" s="243">
        <f t="shared" ca="1" si="730"/>
        <v>45139</v>
      </c>
      <c r="I15582" s="244">
        <f t="shared" si="731"/>
        <v>43892</v>
      </c>
      <c r="J15582" s="244" t="str">
        <f t="shared" si="729"/>
        <v/>
      </c>
    </row>
    <row r="15583" spans="3:10" ht="12" thickBot="1" x14ac:dyDescent="0.25">
      <c r="C15583" s="254"/>
      <c r="D15583" s="254"/>
      <c r="E15583" s="255"/>
      <c r="F15583" s="256"/>
      <c r="G15583" s="257"/>
      <c r="H15583" s="243">
        <f t="shared" ca="1" si="730"/>
        <v>45139</v>
      </c>
      <c r="I15583" s="244">
        <f t="shared" si="731"/>
        <v>43892</v>
      </c>
      <c r="J15583" s="244" t="str">
        <f t="shared" si="729"/>
        <v/>
      </c>
    </row>
    <row r="15584" spans="3:10" ht="12" thickBot="1" x14ac:dyDescent="0.25">
      <c r="C15584" s="254"/>
      <c r="D15584" s="254"/>
      <c r="E15584" s="255"/>
      <c r="F15584" s="256"/>
      <c r="G15584" s="257"/>
      <c r="H15584" s="243">
        <f t="shared" ca="1" si="730"/>
        <v>45139</v>
      </c>
      <c r="I15584" s="244">
        <f t="shared" si="731"/>
        <v>43892</v>
      </c>
      <c r="J15584" s="244" t="str">
        <f t="shared" si="729"/>
        <v/>
      </c>
    </row>
    <row r="15585" spans="3:10" ht="12" thickBot="1" x14ac:dyDescent="0.25">
      <c r="C15585" s="254"/>
      <c r="D15585" s="254"/>
      <c r="E15585" s="255"/>
      <c r="F15585" s="256"/>
      <c r="G15585" s="257"/>
      <c r="H15585" s="243">
        <f t="shared" ca="1" si="730"/>
        <v>45139</v>
      </c>
      <c r="I15585" s="244">
        <f t="shared" si="731"/>
        <v>43892</v>
      </c>
      <c r="J15585" s="244" t="str">
        <f t="shared" si="729"/>
        <v/>
      </c>
    </row>
    <row r="15586" spans="3:10" ht="12" thickBot="1" x14ac:dyDescent="0.25">
      <c r="C15586" s="254"/>
      <c r="D15586" s="254"/>
      <c r="E15586" s="255"/>
      <c r="F15586" s="256"/>
      <c r="G15586" s="257"/>
      <c r="H15586" s="243">
        <f t="shared" ca="1" si="730"/>
        <v>45139</v>
      </c>
      <c r="I15586" s="244">
        <f t="shared" si="731"/>
        <v>43892</v>
      </c>
      <c r="J15586" s="244" t="str">
        <f t="shared" si="729"/>
        <v/>
      </c>
    </row>
    <row r="15587" spans="3:10" ht="12" thickBot="1" x14ac:dyDescent="0.25">
      <c r="C15587" s="254"/>
      <c r="D15587" s="254"/>
      <c r="E15587" s="255"/>
      <c r="F15587" s="256"/>
      <c r="G15587" s="257"/>
      <c r="H15587" s="243">
        <f t="shared" ca="1" si="730"/>
        <v>45139</v>
      </c>
      <c r="I15587" s="244">
        <f t="shared" si="731"/>
        <v>43892</v>
      </c>
      <c r="J15587" s="244" t="str">
        <f t="shared" si="729"/>
        <v/>
      </c>
    </row>
    <row r="15588" spans="3:10" ht="12" thickBot="1" x14ac:dyDescent="0.25">
      <c r="C15588" s="254"/>
      <c r="D15588" s="254"/>
      <c r="E15588" s="255"/>
      <c r="F15588" s="256"/>
      <c r="G15588" s="257"/>
      <c r="H15588" s="243">
        <f t="shared" ca="1" si="730"/>
        <v>45139</v>
      </c>
      <c r="I15588" s="244">
        <f t="shared" si="731"/>
        <v>43892</v>
      </c>
      <c r="J15588" s="244" t="str">
        <f t="shared" si="729"/>
        <v/>
      </c>
    </row>
    <row r="15589" spans="3:10" ht="12" thickBot="1" x14ac:dyDescent="0.25">
      <c r="C15589" s="254"/>
      <c r="D15589" s="254"/>
      <c r="E15589" s="255"/>
      <c r="F15589" s="256"/>
      <c r="G15589" s="257"/>
      <c r="H15589" s="243">
        <f t="shared" ca="1" si="730"/>
        <v>45139</v>
      </c>
      <c r="I15589" s="244">
        <f t="shared" si="731"/>
        <v>43892</v>
      </c>
      <c r="J15589" s="244" t="str">
        <f t="shared" si="729"/>
        <v/>
      </c>
    </row>
    <row r="15590" spans="3:10" ht="12" thickBot="1" x14ac:dyDescent="0.25">
      <c r="C15590" s="254"/>
      <c r="D15590" s="254"/>
      <c r="E15590" s="255"/>
      <c r="F15590" s="256"/>
      <c r="G15590" s="257"/>
      <c r="H15590" s="243">
        <f t="shared" ca="1" si="730"/>
        <v>45139</v>
      </c>
      <c r="I15590" s="244">
        <f t="shared" si="731"/>
        <v>43892</v>
      </c>
      <c r="J15590" s="244" t="str">
        <f t="shared" si="729"/>
        <v/>
      </c>
    </row>
    <row r="15591" spans="3:10" ht="12" thickBot="1" x14ac:dyDescent="0.25">
      <c r="C15591" s="254"/>
      <c r="D15591" s="254"/>
      <c r="E15591" s="255"/>
      <c r="F15591" s="256"/>
      <c r="G15591" s="257"/>
      <c r="H15591" s="243">
        <f t="shared" ca="1" si="730"/>
        <v>45139</v>
      </c>
      <c r="I15591" s="244">
        <f t="shared" si="731"/>
        <v>43892</v>
      </c>
      <c r="J15591" s="244" t="str">
        <f t="shared" si="729"/>
        <v/>
      </c>
    </row>
    <row r="15592" spans="3:10" ht="12" thickBot="1" x14ac:dyDescent="0.25">
      <c r="C15592" s="254"/>
      <c r="D15592" s="254"/>
      <c r="E15592" s="255"/>
      <c r="F15592" s="256"/>
      <c r="G15592" s="257"/>
      <c r="H15592" s="243">
        <f t="shared" ca="1" si="730"/>
        <v>45139</v>
      </c>
      <c r="I15592" s="244">
        <f t="shared" si="731"/>
        <v>43892</v>
      </c>
      <c r="J15592" s="244" t="str">
        <f t="shared" si="729"/>
        <v/>
      </c>
    </row>
    <row r="15593" spans="3:10" ht="12" thickBot="1" x14ac:dyDescent="0.25">
      <c r="C15593" s="254"/>
      <c r="D15593" s="254"/>
      <c r="E15593" s="255"/>
      <c r="F15593" s="256"/>
      <c r="G15593" s="257"/>
      <c r="H15593" s="243">
        <f t="shared" ca="1" si="730"/>
        <v>45139</v>
      </c>
      <c r="I15593" s="244">
        <f t="shared" si="731"/>
        <v>43892</v>
      </c>
      <c r="J15593" s="244" t="str">
        <f t="shared" si="729"/>
        <v/>
      </c>
    </row>
    <row r="15594" spans="3:10" ht="12" thickBot="1" x14ac:dyDescent="0.25">
      <c r="C15594" s="254"/>
      <c r="D15594" s="254"/>
      <c r="E15594" s="255"/>
      <c r="F15594" s="256"/>
      <c r="G15594" s="257"/>
      <c r="H15594" s="243">
        <f t="shared" ca="1" si="730"/>
        <v>45139</v>
      </c>
      <c r="I15594" s="244">
        <f t="shared" si="731"/>
        <v>43892</v>
      </c>
      <c r="J15594" s="244" t="str">
        <f t="shared" si="729"/>
        <v/>
      </c>
    </row>
    <row r="15595" spans="3:10" ht="12" thickBot="1" x14ac:dyDescent="0.25">
      <c r="C15595" s="254"/>
      <c r="D15595" s="254"/>
      <c r="E15595" s="255"/>
      <c r="F15595" s="256"/>
      <c r="G15595" s="257"/>
      <c r="H15595" s="243">
        <f t="shared" ca="1" si="730"/>
        <v>45139</v>
      </c>
      <c r="I15595" s="244">
        <f t="shared" si="731"/>
        <v>43892</v>
      </c>
      <c r="J15595" s="244" t="str">
        <f t="shared" si="729"/>
        <v/>
      </c>
    </row>
    <row r="15596" spans="3:10" ht="12" thickBot="1" x14ac:dyDescent="0.25">
      <c r="C15596" s="254"/>
      <c r="D15596" s="254"/>
      <c r="E15596" s="255"/>
      <c r="F15596" s="256"/>
      <c r="G15596" s="257"/>
      <c r="H15596" s="243">
        <f t="shared" ca="1" si="730"/>
        <v>45139</v>
      </c>
      <c r="I15596" s="244">
        <f t="shared" si="731"/>
        <v>43892</v>
      </c>
      <c r="J15596" s="244" t="str">
        <f t="shared" si="729"/>
        <v/>
      </c>
    </row>
    <row r="15597" spans="3:10" ht="12" thickBot="1" x14ac:dyDescent="0.25">
      <c r="C15597" s="254"/>
      <c r="D15597" s="254"/>
      <c r="E15597" s="255"/>
      <c r="F15597" s="256"/>
      <c r="G15597" s="257"/>
      <c r="H15597" s="243">
        <f t="shared" ca="1" si="730"/>
        <v>45139</v>
      </c>
      <c r="I15597" s="244">
        <f t="shared" si="731"/>
        <v>43892</v>
      </c>
      <c r="J15597" s="244" t="str">
        <f t="shared" si="729"/>
        <v/>
      </c>
    </row>
    <row r="15598" spans="3:10" ht="12" thickBot="1" x14ac:dyDescent="0.25">
      <c r="C15598" s="254"/>
      <c r="D15598" s="254"/>
      <c r="E15598" s="255"/>
      <c r="F15598" s="256"/>
      <c r="G15598" s="257"/>
      <c r="H15598" s="243">
        <f t="shared" ca="1" si="730"/>
        <v>45139</v>
      </c>
      <c r="I15598" s="244">
        <f t="shared" si="731"/>
        <v>43892</v>
      </c>
      <c r="J15598" s="244" t="str">
        <f t="shared" si="729"/>
        <v/>
      </c>
    </row>
    <row r="15599" spans="3:10" ht="12" thickBot="1" x14ac:dyDescent="0.25">
      <c r="C15599" s="254"/>
      <c r="D15599" s="254"/>
      <c r="E15599" s="255"/>
      <c r="F15599" s="256"/>
      <c r="G15599" s="257"/>
      <c r="H15599" s="243">
        <f t="shared" ca="1" si="730"/>
        <v>45139</v>
      </c>
      <c r="I15599" s="244">
        <f t="shared" si="731"/>
        <v>43892</v>
      </c>
      <c r="J15599" s="244" t="str">
        <f t="shared" si="729"/>
        <v/>
      </c>
    </row>
    <row r="15600" spans="3:10" ht="12" thickBot="1" x14ac:dyDescent="0.25">
      <c r="C15600" s="254"/>
      <c r="D15600" s="254"/>
      <c r="E15600" s="255"/>
      <c r="F15600" s="256"/>
      <c r="G15600" s="257"/>
      <c r="H15600" s="243">
        <f t="shared" ca="1" si="730"/>
        <v>45139</v>
      </c>
      <c r="I15600" s="244">
        <f t="shared" si="731"/>
        <v>43892</v>
      </c>
      <c r="J15600" s="244" t="str">
        <f t="shared" si="729"/>
        <v/>
      </c>
    </row>
    <row r="15601" spans="3:10" ht="12" thickBot="1" x14ac:dyDescent="0.25">
      <c r="C15601" s="254"/>
      <c r="D15601" s="254"/>
      <c r="E15601" s="255"/>
      <c r="F15601" s="256"/>
      <c r="G15601" s="257"/>
      <c r="H15601" s="243">
        <f t="shared" ca="1" si="730"/>
        <v>45139</v>
      </c>
      <c r="I15601" s="244">
        <f t="shared" si="731"/>
        <v>43892</v>
      </c>
      <c r="J15601" s="244" t="str">
        <f t="shared" si="729"/>
        <v/>
      </c>
    </row>
    <row r="15602" spans="3:10" ht="12" thickBot="1" x14ac:dyDescent="0.25">
      <c r="C15602" s="254"/>
      <c r="D15602" s="254"/>
      <c r="E15602" s="255"/>
      <c r="F15602" s="256"/>
      <c r="G15602" s="257"/>
      <c r="H15602" s="243">
        <f t="shared" ca="1" si="730"/>
        <v>45139</v>
      </c>
      <c r="I15602" s="244">
        <f t="shared" si="731"/>
        <v>43892</v>
      </c>
      <c r="J15602" s="244" t="str">
        <f t="shared" si="729"/>
        <v/>
      </c>
    </row>
    <row r="15603" spans="3:10" ht="12" thickBot="1" x14ac:dyDescent="0.25">
      <c r="C15603" s="254"/>
      <c r="D15603" s="254"/>
      <c r="E15603" s="255"/>
      <c r="F15603" s="256"/>
      <c r="G15603" s="257"/>
      <c r="H15603" s="243">
        <f t="shared" ca="1" si="730"/>
        <v>45139</v>
      </c>
      <c r="I15603" s="244">
        <f t="shared" si="731"/>
        <v>43892</v>
      </c>
      <c r="J15603" s="244" t="str">
        <f t="shared" si="729"/>
        <v/>
      </c>
    </row>
    <row r="15604" spans="3:10" ht="12" thickBot="1" x14ac:dyDescent="0.25">
      <c r="C15604" s="254"/>
      <c r="D15604" s="254"/>
      <c r="E15604" s="255"/>
      <c r="F15604" s="256"/>
      <c r="G15604" s="257"/>
      <c r="H15604" s="243">
        <f t="shared" ca="1" si="730"/>
        <v>45139</v>
      </c>
      <c r="I15604" s="244">
        <f t="shared" si="731"/>
        <v>43892</v>
      </c>
      <c r="J15604" s="244" t="str">
        <f t="shared" si="729"/>
        <v/>
      </c>
    </row>
    <row r="15605" spans="3:10" ht="12" thickBot="1" x14ac:dyDescent="0.25">
      <c r="C15605" s="254"/>
      <c r="D15605" s="254"/>
      <c r="E15605" s="255"/>
      <c r="F15605" s="256"/>
      <c r="G15605" s="257"/>
      <c r="H15605" s="243">
        <f t="shared" ca="1" si="730"/>
        <v>45139</v>
      </c>
      <c r="I15605" s="244">
        <f t="shared" si="731"/>
        <v>43892</v>
      </c>
      <c r="J15605" s="244" t="str">
        <f t="shared" si="729"/>
        <v/>
      </c>
    </row>
    <row r="15606" spans="3:10" ht="12" thickBot="1" x14ac:dyDescent="0.25">
      <c r="C15606" s="254"/>
      <c r="D15606" s="254"/>
      <c r="E15606" s="255"/>
      <c r="F15606" s="256"/>
      <c r="G15606" s="257"/>
      <c r="H15606" s="243">
        <f t="shared" ca="1" si="730"/>
        <v>45139</v>
      </c>
      <c r="I15606" s="244">
        <f t="shared" si="731"/>
        <v>43892</v>
      </c>
      <c r="J15606" s="244" t="str">
        <f t="shared" si="729"/>
        <v/>
      </c>
    </row>
    <row r="15607" spans="3:10" ht="12" thickBot="1" x14ac:dyDescent="0.25">
      <c r="C15607" s="254"/>
      <c r="D15607" s="254"/>
      <c r="E15607" s="255"/>
      <c r="F15607" s="256"/>
      <c r="G15607" s="257"/>
      <c r="H15607" s="243">
        <f t="shared" ca="1" si="730"/>
        <v>45139</v>
      </c>
      <c r="I15607" s="244">
        <f t="shared" si="731"/>
        <v>43892</v>
      </c>
      <c r="J15607" s="244" t="str">
        <f t="shared" si="729"/>
        <v/>
      </c>
    </row>
    <row r="15608" spans="3:10" ht="12" thickBot="1" x14ac:dyDescent="0.25">
      <c r="C15608" s="254"/>
      <c r="D15608" s="254"/>
      <c r="E15608" s="255"/>
      <c r="F15608" s="256"/>
      <c r="G15608" s="257"/>
      <c r="H15608" s="243">
        <f t="shared" ca="1" si="730"/>
        <v>45139</v>
      </c>
      <c r="I15608" s="244">
        <f t="shared" si="731"/>
        <v>43892</v>
      </c>
      <c r="J15608" s="244" t="str">
        <f t="shared" si="729"/>
        <v/>
      </c>
    </row>
    <row r="15609" spans="3:10" ht="12" thickBot="1" x14ac:dyDescent="0.25">
      <c r="C15609" s="254"/>
      <c r="D15609" s="254"/>
      <c r="E15609" s="255"/>
      <c r="F15609" s="256"/>
      <c r="G15609" s="257"/>
      <c r="H15609" s="243">
        <f t="shared" ca="1" si="730"/>
        <v>45139</v>
      </c>
      <c r="I15609" s="244">
        <f t="shared" si="731"/>
        <v>43892</v>
      </c>
      <c r="J15609" s="244" t="str">
        <f t="shared" si="729"/>
        <v/>
      </c>
    </row>
    <row r="15610" spans="3:10" ht="12" thickBot="1" x14ac:dyDescent="0.25">
      <c r="C15610" s="254"/>
      <c r="D15610" s="254"/>
      <c r="E15610" s="255"/>
      <c r="F15610" s="256"/>
      <c r="G15610" s="257"/>
      <c r="H15610" s="243">
        <f t="shared" ca="1" si="730"/>
        <v>45139</v>
      </c>
      <c r="I15610" s="244">
        <f t="shared" si="731"/>
        <v>43892</v>
      </c>
      <c r="J15610" s="244" t="str">
        <f t="shared" si="729"/>
        <v/>
      </c>
    </row>
    <row r="15611" spans="3:10" ht="12" thickBot="1" x14ac:dyDescent="0.25">
      <c r="C15611" s="254"/>
      <c r="D15611" s="254"/>
      <c r="E15611" s="255"/>
      <c r="F15611" s="256"/>
      <c r="G15611" s="257"/>
      <c r="H15611" s="243">
        <f t="shared" ca="1" si="730"/>
        <v>45139</v>
      </c>
      <c r="I15611" s="244">
        <f t="shared" si="731"/>
        <v>43892</v>
      </c>
      <c r="J15611" s="244" t="str">
        <f t="shared" si="729"/>
        <v/>
      </c>
    </row>
    <row r="15612" spans="3:10" ht="12" thickBot="1" x14ac:dyDescent="0.25">
      <c r="C15612" s="254"/>
      <c r="D15612" s="254"/>
      <c r="E15612" s="255"/>
      <c r="F15612" s="256"/>
      <c r="G15612" s="257"/>
      <c r="H15612" s="243">
        <f t="shared" ca="1" si="730"/>
        <v>45139</v>
      </c>
      <c r="I15612" s="244">
        <f t="shared" si="731"/>
        <v>43892</v>
      </c>
      <c r="J15612" s="244" t="str">
        <f t="shared" si="729"/>
        <v/>
      </c>
    </row>
    <row r="15613" spans="3:10" ht="12" thickBot="1" x14ac:dyDescent="0.25">
      <c r="C15613" s="254"/>
      <c r="D15613" s="254"/>
      <c r="E15613" s="255"/>
      <c r="F15613" s="256"/>
      <c r="G15613" s="257"/>
      <c r="H15613" s="243">
        <f t="shared" ca="1" si="730"/>
        <v>45139</v>
      </c>
      <c r="I15613" s="244">
        <f t="shared" si="731"/>
        <v>43892</v>
      </c>
      <c r="J15613" s="244" t="str">
        <f t="shared" si="729"/>
        <v/>
      </c>
    </row>
    <row r="15614" spans="3:10" ht="12" thickBot="1" x14ac:dyDescent="0.25">
      <c r="C15614" s="254"/>
      <c r="D15614" s="254"/>
      <c r="E15614" s="255"/>
      <c r="F15614" s="256"/>
      <c r="G15614" s="257"/>
      <c r="H15614" s="243">
        <f t="shared" ca="1" si="730"/>
        <v>45139</v>
      </c>
      <c r="I15614" s="244">
        <f t="shared" si="731"/>
        <v>43892</v>
      </c>
      <c r="J15614" s="244" t="str">
        <f t="shared" si="729"/>
        <v/>
      </c>
    </row>
    <row r="15615" spans="3:10" ht="12" thickBot="1" x14ac:dyDescent="0.25">
      <c r="C15615" s="254"/>
      <c r="D15615" s="254"/>
      <c r="E15615" s="255"/>
      <c r="F15615" s="256"/>
      <c r="G15615" s="257"/>
      <c r="H15615" s="243">
        <f t="shared" ca="1" si="730"/>
        <v>45139</v>
      </c>
      <c r="I15615" s="244">
        <f t="shared" si="731"/>
        <v>43892</v>
      </c>
      <c r="J15615" s="244" t="str">
        <f t="shared" si="729"/>
        <v/>
      </c>
    </row>
    <row r="15616" spans="3:10" ht="12" thickBot="1" x14ac:dyDescent="0.25">
      <c r="C15616" s="254"/>
      <c r="D15616" s="254"/>
      <c r="E15616" s="255"/>
      <c r="F15616" s="256"/>
      <c r="G15616" s="257"/>
      <c r="H15616" s="243">
        <f t="shared" ca="1" si="730"/>
        <v>45139</v>
      </c>
      <c r="I15616" s="244">
        <f t="shared" si="731"/>
        <v>43892</v>
      </c>
      <c r="J15616" s="244" t="str">
        <f t="shared" si="729"/>
        <v/>
      </c>
    </row>
    <row r="15617" spans="3:10" ht="12" thickBot="1" x14ac:dyDescent="0.25">
      <c r="C15617" s="254"/>
      <c r="D15617" s="254"/>
      <c r="E15617" s="255"/>
      <c r="F15617" s="256"/>
      <c r="G15617" s="257"/>
      <c r="H15617" s="243">
        <f t="shared" ca="1" si="730"/>
        <v>45139</v>
      </c>
      <c r="I15617" s="244">
        <f t="shared" si="731"/>
        <v>43892</v>
      </c>
      <c r="J15617" s="244" t="str">
        <f t="shared" si="729"/>
        <v/>
      </c>
    </row>
    <row r="15618" spans="3:10" ht="12" thickBot="1" x14ac:dyDescent="0.25">
      <c r="C15618" s="254"/>
      <c r="D15618" s="254"/>
      <c r="E15618" s="255"/>
      <c r="F15618" s="256"/>
      <c r="G15618" s="257"/>
      <c r="H15618" s="243">
        <f t="shared" ca="1" si="730"/>
        <v>45139</v>
      </c>
      <c r="I15618" s="244">
        <f t="shared" si="731"/>
        <v>43892</v>
      </c>
      <c r="J15618" s="244" t="str">
        <f t="shared" si="729"/>
        <v/>
      </c>
    </row>
    <row r="15619" spans="3:10" ht="12" thickBot="1" x14ac:dyDescent="0.25">
      <c r="C15619" s="254"/>
      <c r="D15619" s="254"/>
      <c r="E15619" s="255"/>
      <c r="F15619" s="256"/>
      <c r="G15619" s="257"/>
      <c r="H15619" s="243">
        <f t="shared" ca="1" si="730"/>
        <v>45139</v>
      </c>
      <c r="I15619" s="244">
        <f t="shared" si="731"/>
        <v>43892</v>
      </c>
      <c r="J15619" s="244" t="str">
        <f t="shared" si="729"/>
        <v/>
      </c>
    </row>
    <row r="15620" spans="3:10" ht="12" thickBot="1" x14ac:dyDescent="0.25">
      <c r="C15620" s="254"/>
      <c r="D15620" s="254"/>
      <c r="E15620" s="255"/>
      <c r="F15620" s="256"/>
      <c r="G15620" s="257"/>
      <c r="H15620" s="243">
        <f t="shared" ca="1" si="730"/>
        <v>45139</v>
      </c>
      <c r="I15620" s="244">
        <f t="shared" si="731"/>
        <v>43892</v>
      </c>
      <c r="J15620" s="244" t="str">
        <f t="shared" si="729"/>
        <v/>
      </c>
    </row>
    <row r="15621" spans="3:10" ht="12" thickBot="1" x14ac:dyDescent="0.25">
      <c r="C15621" s="254"/>
      <c r="D15621" s="254"/>
      <c r="E15621" s="255"/>
      <c r="F15621" s="256"/>
      <c r="G15621" s="257"/>
      <c r="H15621" s="243">
        <f t="shared" ca="1" si="730"/>
        <v>45139</v>
      </c>
      <c r="I15621" s="244">
        <f t="shared" si="731"/>
        <v>43892</v>
      </c>
      <c r="J15621" s="244" t="str">
        <f t="shared" si="729"/>
        <v/>
      </c>
    </row>
    <row r="15622" spans="3:10" ht="12" thickBot="1" x14ac:dyDescent="0.25">
      <c r="C15622" s="254"/>
      <c r="D15622" s="254"/>
      <c r="E15622" s="255"/>
      <c r="F15622" s="256"/>
      <c r="G15622" s="257"/>
      <c r="H15622" s="243">
        <f t="shared" ca="1" si="730"/>
        <v>45139</v>
      </c>
      <c r="I15622" s="244">
        <f t="shared" si="731"/>
        <v>43892</v>
      </c>
      <c r="J15622" s="244" t="str">
        <f t="shared" ref="J15622:J15685" si="732">IF(G15622="","",IF(G15622&gt;=0,"Debitoren",IF(G15622&lt;0,"Kreditoren","")))</f>
        <v/>
      </c>
    </row>
    <row r="15623" spans="3:10" ht="12" thickBot="1" x14ac:dyDescent="0.25">
      <c r="C15623" s="254"/>
      <c r="D15623" s="254"/>
      <c r="E15623" s="255"/>
      <c r="F15623" s="256"/>
      <c r="G15623" s="257"/>
      <c r="H15623" s="243">
        <f t="shared" ref="H15623:H15686" ca="1" si="733">IF(F15623&lt;$F$2,EOMONTH($F$2,-1)+1,EOMONTH(F15623,-1)+1)</f>
        <v>45139</v>
      </c>
      <c r="I15623" s="244">
        <f t="shared" ref="I15623:I15686" si="734">IF(F15623&lt;$I$2,IF(   WEEKDAY(EOMONTH($I$2,-1)+1)=1,EOMONTH($I$2,-1)+1+1,EOMONTH($I$2,-1)+1),IF(WEEKDAY(F15623)=1,F15623+1,F15623))</f>
        <v>43892</v>
      </c>
      <c r="J15623" s="244" t="str">
        <f t="shared" si="732"/>
        <v/>
      </c>
    </row>
    <row r="15624" spans="3:10" ht="12" thickBot="1" x14ac:dyDescent="0.25">
      <c r="C15624" s="254"/>
      <c r="D15624" s="254"/>
      <c r="E15624" s="255"/>
      <c r="F15624" s="256"/>
      <c r="G15624" s="257"/>
      <c r="H15624" s="243">
        <f t="shared" ca="1" si="733"/>
        <v>45139</v>
      </c>
      <c r="I15624" s="244">
        <f t="shared" si="734"/>
        <v>43892</v>
      </c>
      <c r="J15624" s="244" t="str">
        <f t="shared" si="732"/>
        <v/>
      </c>
    </row>
    <row r="15625" spans="3:10" ht="12" thickBot="1" x14ac:dyDescent="0.25">
      <c r="C15625" s="254"/>
      <c r="D15625" s="254"/>
      <c r="E15625" s="255"/>
      <c r="F15625" s="256"/>
      <c r="G15625" s="257"/>
      <c r="H15625" s="243">
        <f t="shared" ca="1" si="733"/>
        <v>45139</v>
      </c>
      <c r="I15625" s="244">
        <f t="shared" si="734"/>
        <v>43892</v>
      </c>
      <c r="J15625" s="244" t="str">
        <f t="shared" si="732"/>
        <v/>
      </c>
    </row>
    <row r="15626" spans="3:10" ht="12" thickBot="1" x14ac:dyDescent="0.25">
      <c r="C15626" s="254"/>
      <c r="D15626" s="254"/>
      <c r="E15626" s="255"/>
      <c r="F15626" s="256"/>
      <c r="G15626" s="257"/>
      <c r="H15626" s="243">
        <f t="shared" ca="1" si="733"/>
        <v>45139</v>
      </c>
      <c r="I15626" s="244">
        <f t="shared" si="734"/>
        <v>43892</v>
      </c>
      <c r="J15626" s="244" t="str">
        <f t="shared" si="732"/>
        <v/>
      </c>
    </row>
    <row r="15627" spans="3:10" ht="12" thickBot="1" x14ac:dyDescent="0.25">
      <c r="C15627" s="254"/>
      <c r="D15627" s="254"/>
      <c r="E15627" s="255"/>
      <c r="F15627" s="256"/>
      <c r="G15627" s="257"/>
      <c r="H15627" s="243">
        <f t="shared" ca="1" si="733"/>
        <v>45139</v>
      </c>
      <c r="I15627" s="244">
        <f t="shared" si="734"/>
        <v>43892</v>
      </c>
      <c r="J15627" s="244" t="str">
        <f t="shared" si="732"/>
        <v/>
      </c>
    </row>
    <row r="15628" spans="3:10" ht="12" thickBot="1" x14ac:dyDescent="0.25">
      <c r="C15628" s="254"/>
      <c r="D15628" s="254"/>
      <c r="E15628" s="255"/>
      <c r="F15628" s="256"/>
      <c r="G15628" s="257"/>
      <c r="H15628" s="243">
        <f t="shared" ca="1" si="733"/>
        <v>45139</v>
      </c>
      <c r="I15628" s="244">
        <f t="shared" si="734"/>
        <v>43892</v>
      </c>
      <c r="J15628" s="244" t="str">
        <f t="shared" si="732"/>
        <v/>
      </c>
    </row>
    <row r="15629" spans="3:10" ht="12" thickBot="1" x14ac:dyDescent="0.25">
      <c r="C15629" s="254"/>
      <c r="D15629" s="254"/>
      <c r="E15629" s="255"/>
      <c r="F15629" s="256"/>
      <c r="G15629" s="257"/>
      <c r="H15629" s="243">
        <f t="shared" ca="1" si="733"/>
        <v>45139</v>
      </c>
      <c r="I15629" s="244">
        <f t="shared" si="734"/>
        <v>43892</v>
      </c>
      <c r="J15629" s="244" t="str">
        <f t="shared" si="732"/>
        <v/>
      </c>
    </row>
    <row r="15630" spans="3:10" ht="12" thickBot="1" x14ac:dyDescent="0.25">
      <c r="C15630" s="254"/>
      <c r="D15630" s="254"/>
      <c r="E15630" s="255"/>
      <c r="F15630" s="256"/>
      <c r="G15630" s="257"/>
      <c r="H15630" s="243">
        <f t="shared" ca="1" si="733"/>
        <v>45139</v>
      </c>
      <c r="I15630" s="244">
        <f t="shared" si="734"/>
        <v>43892</v>
      </c>
      <c r="J15630" s="244" t="str">
        <f t="shared" si="732"/>
        <v/>
      </c>
    </row>
    <row r="15631" spans="3:10" ht="12" thickBot="1" x14ac:dyDescent="0.25">
      <c r="C15631" s="254"/>
      <c r="D15631" s="254"/>
      <c r="E15631" s="255"/>
      <c r="F15631" s="256"/>
      <c r="G15631" s="257"/>
      <c r="H15631" s="243">
        <f t="shared" ca="1" si="733"/>
        <v>45139</v>
      </c>
      <c r="I15631" s="244">
        <f t="shared" si="734"/>
        <v>43892</v>
      </c>
      <c r="J15631" s="244" t="str">
        <f t="shared" si="732"/>
        <v/>
      </c>
    </row>
    <row r="15632" spans="3:10" ht="12" thickBot="1" x14ac:dyDescent="0.25">
      <c r="C15632" s="254"/>
      <c r="D15632" s="254"/>
      <c r="E15632" s="255"/>
      <c r="F15632" s="256"/>
      <c r="G15632" s="257"/>
      <c r="H15632" s="243">
        <f t="shared" ca="1" si="733"/>
        <v>45139</v>
      </c>
      <c r="I15632" s="244">
        <f t="shared" si="734"/>
        <v>43892</v>
      </c>
      <c r="J15632" s="244" t="str">
        <f t="shared" si="732"/>
        <v/>
      </c>
    </row>
    <row r="15633" spans="3:10" ht="12" thickBot="1" x14ac:dyDescent="0.25">
      <c r="C15633" s="254"/>
      <c r="D15633" s="254"/>
      <c r="E15633" s="255"/>
      <c r="F15633" s="256"/>
      <c r="G15633" s="257"/>
      <c r="H15633" s="243">
        <f t="shared" ca="1" si="733"/>
        <v>45139</v>
      </c>
      <c r="I15633" s="244">
        <f t="shared" si="734"/>
        <v>43892</v>
      </c>
      <c r="J15633" s="244" t="str">
        <f t="shared" si="732"/>
        <v/>
      </c>
    </row>
    <row r="15634" spans="3:10" ht="12" thickBot="1" x14ac:dyDescent="0.25">
      <c r="C15634" s="254"/>
      <c r="D15634" s="254"/>
      <c r="E15634" s="255"/>
      <c r="F15634" s="256"/>
      <c r="G15634" s="257"/>
      <c r="H15634" s="243">
        <f t="shared" ca="1" si="733"/>
        <v>45139</v>
      </c>
      <c r="I15634" s="244">
        <f t="shared" si="734"/>
        <v>43892</v>
      </c>
      <c r="J15634" s="244" t="str">
        <f t="shared" si="732"/>
        <v/>
      </c>
    </row>
    <row r="15635" spans="3:10" ht="12" thickBot="1" x14ac:dyDescent="0.25">
      <c r="C15635" s="254"/>
      <c r="D15635" s="254"/>
      <c r="E15635" s="255"/>
      <c r="F15635" s="256"/>
      <c r="G15635" s="257"/>
      <c r="H15635" s="243">
        <f t="shared" ca="1" si="733"/>
        <v>45139</v>
      </c>
      <c r="I15635" s="244">
        <f t="shared" si="734"/>
        <v>43892</v>
      </c>
      <c r="J15635" s="244" t="str">
        <f t="shared" si="732"/>
        <v/>
      </c>
    </row>
    <row r="15636" spans="3:10" ht="12" thickBot="1" x14ac:dyDescent="0.25">
      <c r="C15636" s="254"/>
      <c r="D15636" s="254"/>
      <c r="E15636" s="255"/>
      <c r="F15636" s="256"/>
      <c r="G15636" s="257"/>
      <c r="H15636" s="243">
        <f t="shared" ca="1" si="733"/>
        <v>45139</v>
      </c>
      <c r="I15636" s="244">
        <f t="shared" si="734"/>
        <v>43892</v>
      </c>
      <c r="J15636" s="244" t="str">
        <f t="shared" si="732"/>
        <v/>
      </c>
    </row>
    <row r="15637" spans="3:10" ht="12" thickBot="1" x14ac:dyDescent="0.25">
      <c r="C15637" s="254"/>
      <c r="D15637" s="254"/>
      <c r="E15637" s="255"/>
      <c r="F15637" s="256"/>
      <c r="G15637" s="257"/>
      <c r="H15637" s="243">
        <f t="shared" ca="1" si="733"/>
        <v>45139</v>
      </c>
      <c r="I15637" s="244">
        <f t="shared" si="734"/>
        <v>43892</v>
      </c>
      <c r="J15637" s="244" t="str">
        <f t="shared" si="732"/>
        <v/>
      </c>
    </row>
    <row r="15638" spans="3:10" ht="12" thickBot="1" x14ac:dyDescent="0.25">
      <c r="C15638" s="254"/>
      <c r="D15638" s="254"/>
      <c r="E15638" s="255"/>
      <c r="F15638" s="256"/>
      <c r="G15638" s="257"/>
      <c r="H15638" s="243">
        <f t="shared" ca="1" si="733"/>
        <v>45139</v>
      </c>
      <c r="I15638" s="244">
        <f t="shared" si="734"/>
        <v>43892</v>
      </c>
      <c r="J15638" s="244" t="str">
        <f t="shared" si="732"/>
        <v/>
      </c>
    </row>
    <row r="15639" spans="3:10" ht="12" thickBot="1" x14ac:dyDescent="0.25">
      <c r="C15639" s="254"/>
      <c r="D15639" s="254"/>
      <c r="E15639" s="255"/>
      <c r="F15639" s="256"/>
      <c r="G15639" s="257"/>
      <c r="H15639" s="243">
        <f t="shared" ca="1" si="733"/>
        <v>45139</v>
      </c>
      <c r="I15639" s="244">
        <f t="shared" si="734"/>
        <v>43892</v>
      </c>
      <c r="J15639" s="244" t="str">
        <f t="shared" si="732"/>
        <v/>
      </c>
    </row>
    <row r="15640" spans="3:10" ht="12" thickBot="1" x14ac:dyDescent="0.25">
      <c r="C15640" s="254"/>
      <c r="D15640" s="254"/>
      <c r="E15640" s="255"/>
      <c r="F15640" s="256"/>
      <c r="G15640" s="257"/>
      <c r="H15640" s="243">
        <f t="shared" ca="1" si="733"/>
        <v>45139</v>
      </c>
      <c r="I15640" s="244">
        <f t="shared" si="734"/>
        <v>43892</v>
      </c>
      <c r="J15640" s="244" t="str">
        <f t="shared" si="732"/>
        <v/>
      </c>
    </row>
    <row r="15641" spans="3:10" ht="12" thickBot="1" x14ac:dyDescent="0.25">
      <c r="C15641" s="254"/>
      <c r="D15641" s="254"/>
      <c r="E15641" s="255"/>
      <c r="F15641" s="256"/>
      <c r="G15641" s="257"/>
      <c r="H15641" s="243">
        <f t="shared" ca="1" si="733"/>
        <v>45139</v>
      </c>
      <c r="I15641" s="244">
        <f t="shared" si="734"/>
        <v>43892</v>
      </c>
      <c r="J15641" s="244" t="str">
        <f t="shared" si="732"/>
        <v/>
      </c>
    </row>
    <row r="15642" spans="3:10" ht="12" thickBot="1" x14ac:dyDescent="0.25">
      <c r="C15642" s="254"/>
      <c r="D15642" s="254"/>
      <c r="E15642" s="255"/>
      <c r="F15642" s="256"/>
      <c r="G15642" s="257"/>
      <c r="H15642" s="243">
        <f t="shared" ca="1" si="733"/>
        <v>45139</v>
      </c>
      <c r="I15642" s="244">
        <f t="shared" si="734"/>
        <v>43892</v>
      </c>
      <c r="J15642" s="244" t="str">
        <f t="shared" si="732"/>
        <v/>
      </c>
    </row>
    <row r="15643" spans="3:10" ht="12" thickBot="1" x14ac:dyDescent="0.25">
      <c r="C15643" s="254"/>
      <c r="D15643" s="254"/>
      <c r="E15643" s="255"/>
      <c r="F15643" s="256"/>
      <c r="G15643" s="257"/>
      <c r="H15643" s="243">
        <f t="shared" ca="1" si="733"/>
        <v>45139</v>
      </c>
      <c r="I15643" s="244">
        <f t="shared" si="734"/>
        <v>43892</v>
      </c>
      <c r="J15643" s="244" t="str">
        <f t="shared" si="732"/>
        <v/>
      </c>
    </row>
    <row r="15644" spans="3:10" ht="12" thickBot="1" x14ac:dyDescent="0.25">
      <c r="C15644" s="254"/>
      <c r="D15644" s="254"/>
      <c r="E15644" s="255"/>
      <c r="F15644" s="256"/>
      <c r="G15644" s="257"/>
      <c r="H15644" s="243">
        <f t="shared" ca="1" si="733"/>
        <v>45139</v>
      </c>
      <c r="I15644" s="244">
        <f t="shared" si="734"/>
        <v>43892</v>
      </c>
      <c r="J15644" s="244" t="str">
        <f t="shared" si="732"/>
        <v/>
      </c>
    </row>
    <row r="15645" spans="3:10" ht="12" thickBot="1" x14ac:dyDescent="0.25">
      <c r="C15645" s="254"/>
      <c r="D15645" s="254"/>
      <c r="E15645" s="255"/>
      <c r="F15645" s="256"/>
      <c r="G15645" s="257"/>
      <c r="H15645" s="243">
        <f t="shared" ca="1" si="733"/>
        <v>45139</v>
      </c>
      <c r="I15645" s="244">
        <f t="shared" si="734"/>
        <v>43892</v>
      </c>
      <c r="J15645" s="244" t="str">
        <f t="shared" si="732"/>
        <v/>
      </c>
    </row>
    <row r="15646" spans="3:10" ht="12" thickBot="1" x14ac:dyDescent="0.25">
      <c r="C15646" s="254"/>
      <c r="D15646" s="254"/>
      <c r="E15646" s="255"/>
      <c r="F15646" s="256"/>
      <c r="G15646" s="257"/>
      <c r="H15646" s="243">
        <f t="shared" ca="1" si="733"/>
        <v>45139</v>
      </c>
      <c r="I15646" s="244">
        <f t="shared" si="734"/>
        <v>43892</v>
      </c>
      <c r="J15646" s="244" t="str">
        <f t="shared" si="732"/>
        <v/>
      </c>
    </row>
    <row r="15647" spans="3:10" ht="12" thickBot="1" x14ac:dyDescent="0.25">
      <c r="C15647" s="254"/>
      <c r="D15647" s="254"/>
      <c r="E15647" s="255"/>
      <c r="F15647" s="256"/>
      <c r="G15647" s="257"/>
      <c r="H15647" s="243">
        <f t="shared" ca="1" si="733"/>
        <v>45139</v>
      </c>
      <c r="I15647" s="244">
        <f t="shared" si="734"/>
        <v>43892</v>
      </c>
      <c r="J15647" s="244" t="str">
        <f t="shared" si="732"/>
        <v/>
      </c>
    </row>
    <row r="15648" spans="3:10" ht="12" thickBot="1" x14ac:dyDescent="0.25">
      <c r="C15648" s="254"/>
      <c r="D15648" s="254"/>
      <c r="E15648" s="255"/>
      <c r="F15648" s="256"/>
      <c r="G15648" s="257"/>
      <c r="H15648" s="243">
        <f t="shared" ca="1" si="733"/>
        <v>45139</v>
      </c>
      <c r="I15648" s="244">
        <f t="shared" si="734"/>
        <v>43892</v>
      </c>
      <c r="J15648" s="244" t="str">
        <f t="shared" si="732"/>
        <v/>
      </c>
    </row>
    <row r="15649" spans="3:10" ht="12" thickBot="1" x14ac:dyDescent="0.25">
      <c r="C15649" s="254"/>
      <c r="D15649" s="254"/>
      <c r="E15649" s="255"/>
      <c r="F15649" s="256"/>
      <c r="G15649" s="257"/>
      <c r="H15649" s="243">
        <f t="shared" ca="1" si="733"/>
        <v>45139</v>
      </c>
      <c r="I15649" s="244">
        <f t="shared" si="734"/>
        <v>43892</v>
      </c>
      <c r="J15649" s="244" t="str">
        <f t="shared" si="732"/>
        <v/>
      </c>
    </row>
    <row r="15650" spans="3:10" ht="12" thickBot="1" x14ac:dyDescent="0.25">
      <c r="C15650" s="254"/>
      <c r="D15650" s="254"/>
      <c r="E15650" s="255"/>
      <c r="F15650" s="256"/>
      <c r="G15650" s="257"/>
      <c r="H15650" s="243">
        <f t="shared" ca="1" si="733"/>
        <v>45139</v>
      </c>
      <c r="I15650" s="244">
        <f t="shared" si="734"/>
        <v>43892</v>
      </c>
      <c r="J15650" s="244" t="str">
        <f t="shared" si="732"/>
        <v/>
      </c>
    </row>
    <row r="15651" spans="3:10" ht="12" thickBot="1" x14ac:dyDescent="0.25">
      <c r="C15651" s="254"/>
      <c r="D15651" s="254"/>
      <c r="E15651" s="255"/>
      <c r="F15651" s="256"/>
      <c r="G15651" s="257"/>
      <c r="H15651" s="243">
        <f t="shared" ca="1" si="733"/>
        <v>45139</v>
      </c>
      <c r="I15651" s="244">
        <f t="shared" si="734"/>
        <v>43892</v>
      </c>
      <c r="J15651" s="244" t="str">
        <f t="shared" si="732"/>
        <v/>
      </c>
    </row>
    <row r="15652" spans="3:10" ht="12" thickBot="1" x14ac:dyDescent="0.25">
      <c r="C15652" s="254"/>
      <c r="D15652" s="254"/>
      <c r="E15652" s="255"/>
      <c r="F15652" s="256"/>
      <c r="G15652" s="257"/>
      <c r="H15652" s="243">
        <f t="shared" ca="1" si="733"/>
        <v>45139</v>
      </c>
      <c r="I15652" s="244">
        <f t="shared" si="734"/>
        <v>43892</v>
      </c>
      <c r="J15652" s="244" t="str">
        <f t="shared" si="732"/>
        <v/>
      </c>
    </row>
    <row r="15653" spans="3:10" ht="12" thickBot="1" x14ac:dyDescent="0.25">
      <c r="C15653" s="254"/>
      <c r="D15653" s="254"/>
      <c r="E15653" s="255"/>
      <c r="F15653" s="256"/>
      <c r="G15653" s="257"/>
      <c r="H15653" s="243">
        <f t="shared" ca="1" si="733"/>
        <v>45139</v>
      </c>
      <c r="I15653" s="244">
        <f t="shared" si="734"/>
        <v>43892</v>
      </c>
      <c r="J15653" s="244" t="str">
        <f t="shared" si="732"/>
        <v/>
      </c>
    </row>
    <row r="15654" spans="3:10" ht="12" thickBot="1" x14ac:dyDescent="0.25">
      <c r="C15654" s="254"/>
      <c r="D15654" s="254"/>
      <c r="E15654" s="255"/>
      <c r="F15654" s="256"/>
      <c r="G15654" s="257"/>
      <c r="H15654" s="243">
        <f t="shared" ca="1" si="733"/>
        <v>45139</v>
      </c>
      <c r="I15654" s="244">
        <f t="shared" si="734"/>
        <v>43892</v>
      </c>
      <c r="J15654" s="244" t="str">
        <f t="shared" si="732"/>
        <v/>
      </c>
    </row>
    <row r="15655" spans="3:10" ht="12" thickBot="1" x14ac:dyDescent="0.25">
      <c r="C15655" s="254"/>
      <c r="D15655" s="254"/>
      <c r="E15655" s="255"/>
      <c r="F15655" s="256"/>
      <c r="G15655" s="257"/>
      <c r="H15655" s="243">
        <f t="shared" ca="1" si="733"/>
        <v>45139</v>
      </c>
      <c r="I15655" s="244">
        <f t="shared" si="734"/>
        <v>43892</v>
      </c>
      <c r="J15655" s="244" t="str">
        <f t="shared" si="732"/>
        <v/>
      </c>
    </row>
    <row r="15656" spans="3:10" ht="12" thickBot="1" x14ac:dyDescent="0.25">
      <c r="C15656" s="254"/>
      <c r="D15656" s="254"/>
      <c r="E15656" s="255"/>
      <c r="F15656" s="256"/>
      <c r="G15656" s="257"/>
      <c r="H15656" s="243">
        <f t="shared" ca="1" si="733"/>
        <v>45139</v>
      </c>
      <c r="I15656" s="244">
        <f t="shared" si="734"/>
        <v>43892</v>
      </c>
      <c r="J15656" s="244" t="str">
        <f t="shared" si="732"/>
        <v/>
      </c>
    </row>
    <row r="15657" spans="3:10" ht="12" thickBot="1" x14ac:dyDescent="0.25">
      <c r="C15657" s="254"/>
      <c r="D15657" s="254"/>
      <c r="E15657" s="255"/>
      <c r="F15657" s="256"/>
      <c r="G15657" s="257"/>
      <c r="H15657" s="243">
        <f t="shared" ca="1" si="733"/>
        <v>45139</v>
      </c>
      <c r="I15657" s="244">
        <f t="shared" si="734"/>
        <v>43892</v>
      </c>
      <c r="J15657" s="244" t="str">
        <f t="shared" si="732"/>
        <v/>
      </c>
    </row>
    <row r="15658" spans="3:10" ht="12" thickBot="1" x14ac:dyDescent="0.25">
      <c r="C15658" s="254"/>
      <c r="D15658" s="254"/>
      <c r="E15658" s="255"/>
      <c r="F15658" s="256"/>
      <c r="G15658" s="257"/>
      <c r="H15658" s="243">
        <f t="shared" ca="1" si="733"/>
        <v>45139</v>
      </c>
      <c r="I15658" s="244">
        <f t="shared" si="734"/>
        <v>43892</v>
      </c>
      <c r="J15658" s="244" t="str">
        <f t="shared" si="732"/>
        <v/>
      </c>
    </row>
    <row r="15659" spans="3:10" ht="12" thickBot="1" x14ac:dyDescent="0.25">
      <c r="C15659" s="254"/>
      <c r="D15659" s="254"/>
      <c r="E15659" s="255"/>
      <c r="F15659" s="256"/>
      <c r="G15659" s="257"/>
      <c r="H15659" s="243">
        <f t="shared" ca="1" si="733"/>
        <v>45139</v>
      </c>
      <c r="I15659" s="244">
        <f t="shared" si="734"/>
        <v>43892</v>
      </c>
      <c r="J15659" s="244" t="str">
        <f t="shared" si="732"/>
        <v/>
      </c>
    </row>
    <row r="15660" spans="3:10" ht="12" thickBot="1" x14ac:dyDescent="0.25">
      <c r="C15660" s="254"/>
      <c r="D15660" s="254"/>
      <c r="E15660" s="255"/>
      <c r="F15660" s="256"/>
      <c r="G15660" s="257"/>
      <c r="H15660" s="243">
        <f t="shared" ca="1" si="733"/>
        <v>45139</v>
      </c>
      <c r="I15660" s="244">
        <f t="shared" si="734"/>
        <v>43892</v>
      </c>
      <c r="J15660" s="244" t="str">
        <f t="shared" si="732"/>
        <v/>
      </c>
    </row>
    <row r="15661" spans="3:10" ht="12" thickBot="1" x14ac:dyDescent="0.25">
      <c r="C15661" s="254"/>
      <c r="D15661" s="254"/>
      <c r="E15661" s="255"/>
      <c r="F15661" s="256"/>
      <c r="G15661" s="257"/>
      <c r="H15661" s="243">
        <f t="shared" ca="1" si="733"/>
        <v>45139</v>
      </c>
      <c r="I15661" s="244">
        <f t="shared" si="734"/>
        <v>43892</v>
      </c>
      <c r="J15661" s="244" t="str">
        <f t="shared" si="732"/>
        <v/>
      </c>
    </row>
    <row r="15662" spans="3:10" ht="12" thickBot="1" x14ac:dyDescent="0.25">
      <c r="C15662" s="254"/>
      <c r="D15662" s="254"/>
      <c r="E15662" s="255"/>
      <c r="F15662" s="256"/>
      <c r="G15662" s="257"/>
      <c r="H15662" s="243">
        <f t="shared" ca="1" si="733"/>
        <v>45139</v>
      </c>
      <c r="I15662" s="244">
        <f t="shared" si="734"/>
        <v>43892</v>
      </c>
      <c r="J15662" s="244" t="str">
        <f t="shared" si="732"/>
        <v/>
      </c>
    </row>
    <row r="15663" spans="3:10" ht="12" thickBot="1" x14ac:dyDescent="0.25">
      <c r="C15663" s="254"/>
      <c r="D15663" s="254"/>
      <c r="E15663" s="255"/>
      <c r="F15663" s="256"/>
      <c r="G15663" s="257"/>
      <c r="H15663" s="243">
        <f t="shared" ca="1" si="733"/>
        <v>45139</v>
      </c>
      <c r="I15663" s="244">
        <f t="shared" si="734"/>
        <v>43892</v>
      </c>
      <c r="J15663" s="244" t="str">
        <f t="shared" si="732"/>
        <v/>
      </c>
    </row>
    <row r="15664" spans="3:10" ht="12" thickBot="1" x14ac:dyDescent="0.25">
      <c r="C15664" s="254"/>
      <c r="D15664" s="254"/>
      <c r="E15664" s="255"/>
      <c r="F15664" s="256"/>
      <c r="G15664" s="257"/>
      <c r="H15664" s="243">
        <f t="shared" ca="1" si="733"/>
        <v>45139</v>
      </c>
      <c r="I15664" s="244">
        <f t="shared" si="734"/>
        <v>43892</v>
      </c>
      <c r="J15664" s="244" t="str">
        <f t="shared" si="732"/>
        <v/>
      </c>
    </row>
    <row r="15665" spans="3:10" ht="12" thickBot="1" x14ac:dyDescent="0.25">
      <c r="C15665" s="254"/>
      <c r="D15665" s="254"/>
      <c r="E15665" s="255"/>
      <c r="F15665" s="256"/>
      <c r="G15665" s="257"/>
      <c r="H15665" s="243">
        <f t="shared" ca="1" si="733"/>
        <v>45139</v>
      </c>
      <c r="I15665" s="244">
        <f t="shared" si="734"/>
        <v>43892</v>
      </c>
      <c r="J15665" s="244" t="str">
        <f t="shared" si="732"/>
        <v/>
      </c>
    </row>
    <row r="15666" spans="3:10" ht="12" thickBot="1" x14ac:dyDescent="0.25">
      <c r="C15666" s="254"/>
      <c r="D15666" s="254"/>
      <c r="E15666" s="255"/>
      <c r="F15666" s="256"/>
      <c r="G15666" s="257"/>
      <c r="H15666" s="243">
        <f t="shared" ca="1" si="733"/>
        <v>45139</v>
      </c>
      <c r="I15666" s="244">
        <f t="shared" si="734"/>
        <v>43892</v>
      </c>
      <c r="J15666" s="244" t="str">
        <f t="shared" si="732"/>
        <v/>
      </c>
    </row>
    <row r="15667" spans="3:10" ht="12" thickBot="1" x14ac:dyDescent="0.25">
      <c r="C15667" s="254"/>
      <c r="D15667" s="254"/>
      <c r="E15667" s="255"/>
      <c r="F15667" s="256"/>
      <c r="G15667" s="257"/>
      <c r="H15667" s="243">
        <f t="shared" ca="1" si="733"/>
        <v>45139</v>
      </c>
      <c r="I15667" s="244">
        <f t="shared" si="734"/>
        <v>43892</v>
      </c>
      <c r="J15667" s="244" t="str">
        <f t="shared" si="732"/>
        <v/>
      </c>
    </row>
    <row r="15668" spans="3:10" ht="12" thickBot="1" x14ac:dyDescent="0.25">
      <c r="C15668" s="254"/>
      <c r="D15668" s="254"/>
      <c r="E15668" s="255"/>
      <c r="F15668" s="256"/>
      <c r="G15668" s="257"/>
      <c r="H15668" s="243">
        <f t="shared" ca="1" si="733"/>
        <v>45139</v>
      </c>
      <c r="I15668" s="244">
        <f t="shared" si="734"/>
        <v>43892</v>
      </c>
      <c r="J15668" s="244" t="str">
        <f t="shared" si="732"/>
        <v/>
      </c>
    </row>
    <row r="15669" spans="3:10" ht="12" thickBot="1" x14ac:dyDescent="0.25">
      <c r="C15669" s="254"/>
      <c r="D15669" s="254"/>
      <c r="E15669" s="255"/>
      <c r="F15669" s="256"/>
      <c r="G15669" s="257"/>
      <c r="H15669" s="243">
        <f t="shared" ca="1" si="733"/>
        <v>45139</v>
      </c>
      <c r="I15669" s="244">
        <f t="shared" si="734"/>
        <v>43892</v>
      </c>
      <c r="J15669" s="244" t="str">
        <f t="shared" si="732"/>
        <v/>
      </c>
    </row>
    <row r="15670" spans="3:10" ht="12" thickBot="1" x14ac:dyDescent="0.25">
      <c r="C15670" s="254"/>
      <c r="D15670" s="254"/>
      <c r="E15670" s="255"/>
      <c r="F15670" s="256"/>
      <c r="G15670" s="257"/>
      <c r="H15670" s="243">
        <f t="shared" ca="1" si="733"/>
        <v>45139</v>
      </c>
      <c r="I15670" s="244">
        <f t="shared" si="734"/>
        <v>43892</v>
      </c>
      <c r="J15670" s="244" t="str">
        <f t="shared" si="732"/>
        <v/>
      </c>
    </row>
    <row r="15671" spans="3:10" ht="12" thickBot="1" x14ac:dyDescent="0.25">
      <c r="C15671" s="254"/>
      <c r="D15671" s="254"/>
      <c r="E15671" s="255"/>
      <c r="F15671" s="256"/>
      <c r="G15671" s="257"/>
      <c r="H15671" s="243">
        <f t="shared" ca="1" si="733"/>
        <v>45139</v>
      </c>
      <c r="I15671" s="244">
        <f t="shared" si="734"/>
        <v>43892</v>
      </c>
      <c r="J15671" s="244" t="str">
        <f t="shared" si="732"/>
        <v/>
      </c>
    </row>
    <row r="15672" spans="3:10" ht="12" thickBot="1" x14ac:dyDescent="0.25">
      <c r="C15672" s="254"/>
      <c r="D15672" s="254"/>
      <c r="E15672" s="255"/>
      <c r="F15672" s="256"/>
      <c r="G15672" s="257"/>
      <c r="H15672" s="243">
        <f t="shared" ca="1" si="733"/>
        <v>45139</v>
      </c>
      <c r="I15672" s="244">
        <f t="shared" si="734"/>
        <v>43892</v>
      </c>
      <c r="J15672" s="244" t="str">
        <f t="shared" si="732"/>
        <v/>
      </c>
    </row>
    <row r="15673" spans="3:10" ht="12" thickBot="1" x14ac:dyDescent="0.25">
      <c r="C15673" s="254"/>
      <c r="D15673" s="254"/>
      <c r="E15673" s="255"/>
      <c r="F15673" s="256"/>
      <c r="G15673" s="257"/>
      <c r="H15673" s="243">
        <f t="shared" ca="1" si="733"/>
        <v>45139</v>
      </c>
      <c r="I15673" s="244">
        <f t="shared" si="734"/>
        <v>43892</v>
      </c>
      <c r="J15673" s="244" t="str">
        <f t="shared" si="732"/>
        <v/>
      </c>
    </row>
    <row r="15674" spans="3:10" ht="12" thickBot="1" x14ac:dyDescent="0.25">
      <c r="C15674" s="254"/>
      <c r="D15674" s="254"/>
      <c r="E15674" s="255"/>
      <c r="F15674" s="256"/>
      <c r="G15674" s="257"/>
      <c r="H15674" s="243">
        <f t="shared" ca="1" si="733"/>
        <v>45139</v>
      </c>
      <c r="I15674" s="244">
        <f t="shared" si="734"/>
        <v>43892</v>
      </c>
      <c r="J15674" s="244" t="str">
        <f t="shared" si="732"/>
        <v/>
      </c>
    </row>
    <row r="15675" spans="3:10" ht="12" thickBot="1" x14ac:dyDescent="0.25">
      <c r="C15675" s="254"/>
      <c r="D15675" s="254"/>
      <c r="E15675" s="255"/>
      <c r="F15675" s="256"/>
      <c r="G15675" s="257"/>
      <c r="H15675" s="243">
        <f t="shared" ca="1" si="733"/>
        <v>45139</v>
      </c>
      <c r="I15675" s="244">
        <f t="shared" si="734"/>
        <v>43892</v>
      </c>
      <c r="J15675" s="244" t="str">
        <f t="shared" si="732"/>
        <v/>
      </c>
    </row>
    <row r="15676" spans="3:10" ht="12" thickBot="1" x14ac:dyDescent="0.25">
      <c r="C15676" s="254"/>
      <c r="D15676" s="254"/>
      <c r="E15676" s="255"/>
      <c r="F15676" s="256"/>
      <c r="G15676" s="257"/>
      <c r="H15676" s="243">
        <f t="shared" ca="1" si="733"/>
        <v>45139</v>
      </c>
      <c r="I15676" s="244">
        <f t="shared" si="734"/>
        <v>43892</v>
      </c>
      <c r="J15676" s="244" t="str">
        <f t="shared" si="732"/>
        <v/>
      </c>
    </row>
    <row r="15677" spans="3:10" ht="12" thickBot="1" x14ac:dyDescent="0.25">
      <c r="C15677" s="254"/>
      <c r="D15677" s="254"/>
      <c r="E15677" s="255"/>
      <c r="F15677" s="256"/>
      <c r="G15677" s="257"/>
      <c r="H15677" s="243">
        <f t="shared" ca="1" si="733"/>
        <v>45139</v>
      </c>
      <c r="I15677" s="244">
        <f t="shared" si="734"/>
        <v>43892</v>
      </c>
      <c r="J15677" s="244" t="str">
        <f t="shared" si="732"/>
        <v/>
      </c>
    </row>
    <row r="15678" spans="3:10" ht="12" thickBot="1" x14ac:dyDescent="0.25">
      <c r="C15678" s="254"/>
      <c r="D15678" s="254"/>
      <c r="E15678" s="255"/>
      <c r="F15678" s="256"/>
      <c r="G15678" s="257"/>
      <c r="H15678" s="243">
        <f t="shared" ca="1" si="733"/>
        <v>45139</v>
      </c>
      <c r="I15678" s="244">
        <f t="shared" si="734"/>
        <v>43892</v>
      </c>
      <c r="J15678" s="244" t="str">
        <f t="shared" si="732"/>
        <v/>
      </c>
    </row>
    <row r="15679" spans="3:10" ht="12" thickBot="1" x14ac:dyDescent="0.25">
      <c r="C15679" s="254"/>
      <c r="D15679" s="254"/>
      <c r="E15679" s="255"/>
      <c r="F15679" s="256"/>
      <c r="G15679" s="257"/>
      <c r="H15679" s="243">
        <f t="shared" ca="1" si="733"/>
        <v>45139</v>
      </c>
      <c r="I15679" s="244">
        <f t="shared" si="734"/>
        <v>43892</v>
      </c>
      <c r="J15679" s="244" t="str">
        <f t="shared" si="732"/>
        <v/>
      </c>
    </row>
    <row r="15680" spans="3:10" ht="12" thickBot="1" x14ac:dyDescent="0.25">
      <c r="C15680" s="254"/>
      <c r="D15680" s="254"/>
      <c r="E15680" s="255"/>
      <c r="F15680" s="256"/>
      <c r="G15680" s="257"/>
      <c r="H15680" s="243">
        <f t="shared" ca="1" si="733"/>
        <v>45139</v>
      </c>
      <c r="I15680" s="244">
        <f t="shared" si="734"/>
        <v>43892</v>
      </c>
      <c r="J15680" s="244" t="str">
        <f t="shared" si="732"/>
        <v/>
      </c>
    </row>
    <row r="15681" spans="3:10" ht="12" thickBot="1" x14ac:dyDescent="0.25">
      <c r="C15681" s="254"/>
      <c r="D15681" s="254"/>
      <c r="E15681" s="255"/>
      <c r="F15681" s="256"/>
      <c r="G15681" s="257"/>
      <c r="H15681" s="243">
        <f t="shared" ca="1" si="733"/>
        <v>45139</v>
      </c>
      <c r="I15681" s="244">
        <f t="shared" si="734"/>
        <v>43892</v>
      </c>
      <c r="J15681" s="244" t="str">
        <f t="shared" si="732"/>
        <v/>
      </c>
    </row>
    <row r="15682" spans="3:10" ht="12" thickBot="1" x14ac:dyDescent="0.25">
      <c r="C15682" s="254"/>
      <c r="D15682" s="254"/>
      <c r="E15682" s="255"/>
      <c r="F15682" s="256"/>
      <c r="G15682" s="257"/>
      <c r="H15682" s="243">
        <f t="shared" ca="1" si="733"/>
        <v>45139</v>
      </c>
      <c r="I15682" s="244">
        <f t="shared" si="734"/>
        <v>43892</v>
      </c>
      <c r="J15682" s="244" t="str">
        <f t="shared" si="732"/>
        <v/>
      </c>
    </row>
    <row r="15683" spans="3:10" ht="12" thickBot="1" x14ac:dyDescent="0.25">
      <c r="C15683" s="254"/>
      <c r="D15683" s="254"/>
      <c r="E15683" s="255"/>
      <c r="F15683" s="256"/>
      <c r="G15683" s="257"/>
      <c r="H15683" s="243">
        <f t="shared" ca="1" si="733"/>
        <v>45139</v>
      </c>
      <c r="I15683" s="244">
        <f t="shared" si="734"/>
        <v>43892</v>
      </c>
      <c r="J15683" s="244" t="str">
        <f t="shared" si="732"/>
        <v/>
      </c>
    </row>
    <row r="15684" spans="3:10" ht="12" thickBot="1" x14ac:dyDescent="0.25">
      <c r="C15684" s="254"/>
      <c r="D15684" s="254"/>
      <c r="E15684" s="255"/>
      <c r="F15684" s="256"/>
      <c r="G15684" s="257"/>
      <c r="H15684" s="243">
        <f t="shared" ca="1" si="733"/>
        <v>45139</v>
      </c>
      <c r="I15684" s="244">
        <f t="shared" si="734"/>
        <v>43892</v>
      </c>
      <c r="J15684" s="244" t="str">
        <f t="shared" si="732"/>
        <v/>
      </c>
    </row>
    <row r="15685" spans="3:10" ht="12" thickBot="1" x14ac:dyDescent="0.25">
      <c r="C15685" s="254"/>
      <c r="D15685" s="254"/>
      <c r="E15685" s="255"/>
      <c r="F15685" s="256"/>
      <c r="G15685" s="257"/>
      <c r="H15685" s="243">
        <f t="shared" ca="1" si="733"/>
        <v>45139</v>
      </c>
      <c r="I15685" s="244">
        <f t="shared" si="734"/>
        <v>43892</v>
      </c>
      <c r="J15685" s="244" t="str">
        <f t="shared" si="732"/>
        <v/>
      </c>
    </row>
    <row r="15686" spans="3:10" ht="12" thickBot="1" x14ac:dyDescent="0.25">
      <c r="C15686" s="254"/>
      <c r="D15686" s="254"/>
      <c r="E15686" s="255"/>
      <c r="F15686" s="256"/>
      <c r="G15686" s="257"/>
      <c r="H15686" s="243">
        <f t="shared" ca="1" si="733"/>
        <v>45139</v>
      </c>
      <c r="I15686" s="244">
        <f t="shared" si="734"/>
        <v>43892</v>
      </c>
      <c r="J15686" s="244" t="str">
        <f t="shared" ref="J15686:J15749" si="735">IF(G15686="","",IF(G15686&gt;=0,"Debitoren",IF(G15686&lt;0,"Kreditoren","")))</f>
        <v/>
      </c>
    </row>
    <row r="15687" spans="3:10" ht="12" thickBot="1" x14ac:dyDescent="0.25">
      <c r="C15687" s="254"/>
      <c r="D15687" s="254"/>
      <c r="E15687" s="255"/>
      <c r="F15687" s="256"/>
      <c r="G15687" s="257"/>
      <c r="H15687" s="243">
        <f t="shared" ref="H15687:H15750" ca="1" si="736">IF(F15687&lt;$F$2,EOMONTH($F$2,-1)+1,EOMONTH(F15687,-1)+1)</f>
        <v>45139</v>
      </c>
      <c r="I15687" s="244">
        <f t="shared" ref="I15687:I15750" si="737">IF(F15687&lt;$I$2,IF(   WEEKDAY(EOMONTH($I$2,-1)+1)=1,EOMONTH($I$2,-1)+1+1,EOMONTH($I$2,-1)+1),IF(WEEKDAY(F15687)=1,F15687+1,F15687))</f>
        <v>43892</v>
      </c>
      <c r="J15687" s="244" t="str">
        <f t="shared" si="735"/>
        <v/>
      </c>
    </row>
    <row r="15688" spans="3:10" ht="12" thickBot="1" x14ac:dyDescent="0.25">
      <c r="C15688" s="254"/>
      <c r="D15688" s="254"/>
      <c r="E15688" s="255"/>
      <c r="F15688" s="256"/>
      <c r="G15688" s="257"/>
      <c r="H15688" s="243">
        <f t="shared" ca="1" si="736"/>
        <v>45139</v>
      </c>
      <c r="I15688" s="244">
        <f t="shared" si="737"/>
        <v>43892</v>
      </c>
      <c r="J15688" s="244" t="str">
        <f t="shared" si="735"/>
        <v/>
      </c>
    </row>
    <row r="15689" spans="3:10" ht="12" thickBot="1" x14ac:dyDescent="0.25">
      <c r="C15689" s="254"/>
      <c r="D15689" s="254"/>
      <c r="E15689" s="255"/>
      <c r="F15689" s="256"/>
      <c r="G15689" s="257"/>
      <c r="H15689" s="243">
        <f t="shared" ca="1" si="736"/>
        <v>45139</v>
      </c>
      <c r="I15689" s="244">
        <f t="shared" si="737"/>
        <v>43892</v>
      </c>
      <c r="J15689" s="244" t="str">
        <f t="shared" si="735"/>
        <v/>
      </c>
    </row>
    <row r="15690" spans="3:10" ht="12" thickBot="1" x14ac:dyDescent="0.25">
      <c r="C15690" s="254"/>
      <c r="D15690" s="254"/>
      <c r="E15690" s="255"/>
      <c r="F15690" s="256"/>
      <c r="G15690" s="257"/>
      <c r="H15690" s="243">
        <f t="shared" ca="1" si="736"/>
        <v>45139</v>
      </c>
      <c r="I15690" s="244">
        <f t="shared" si="737"/>
        <v>43892</v>
      </c>
      <c r="J15690" s="244" t="str">
        <f t="shared" si="735"/>
        <v/>
      </c>
    </row>
    <row r="15691" spans="3:10" ht="12" thickBot="1" x14ac:dyDescent="0.25">
      <c r="C15691" s="254"/>
      <c r="D15691" s="254"/>
      <c r="E15691" s="255"/>
      <c r="F15691" s="256"/>
      <c r="G15691" s="257"/>
      <c r="H15691" s="243">
        <f t="shared" ca="1" si="736"/>
        <v>45139</v>
      </c>
      <c r="I15691" s="244">
        <f t="shared" si="737"/>
        <v>43892</v>
      </c>
      <c r="J15691" s="244" t="str">
        <f t="shared" si="735"/>
        <v/>
      </c>
    </row>
    <row r="15692" spans="3:10" ht="12" thickBot="1" x14ac:dyDescent="0.25">
      <c r="C15692" s="254"/>
      <c r="D15692" s="254"/>
      <c r="E15692" s="255"/>
      <c r="F15692" s="256"/>
      <c r="G15692" s="257"/>
      <c r="H15692" s="243">
        <f t="shared" ca="1" si="736"/>
        <v>45139</v>
      </c>
      <c r="I15692" s="244">
        <f t="shared" si="737"/>
        <v>43892</v>
      </c>
      <c r="J15692" s="244" t="str">
        <f t="shared" si="735"/>
        <v/>
      </c>
    </row>
    <row r="15693" spans="3:10" ht="12" thickBot="1" x14ac:dyDescent="0.25">
      <c r="C15693" s="254"/>
      <c r="D15693" s="254"/>
      <c r="E15693" s="255"/>
      <c r="F15693" s="256"/>
      <c r="G15693" s="257"/>
      <c r="H15693" s="243">
        <f t="shared" ca="1" si="736"/>
        <v>45139</v>
      </c>
      <c r="I15693" s="244">
        <f t="shared" si="737"/>
        <v>43892</v>
      </c>
      <c r="J15693" s="244" t="str">
        <f t="shared" si="735"/>
        <v/>
      </c>
    </row>
    <row r="15694" spans="3:10" ht="12" thickBot="1" x14ac:dyDescent="0.25">
      <c r="C15694" s="254"/>
      <c r="D15694" s="254"/>
      <c r="E15694" s="255"/>
      <c r="F15694" s="256"/>
      <c r="G15694" s="257"/>
      <c r="H15694" s="243">
        <f t="shared" ca="1" si="736"/>
        <v>45139</v>
      </c>
      <c r="I15694" s="244">
        <f t="shared" si="737"/>
        <v>43892</v>
      </c>
      <c r="J15694" s="244" t="str">
        <f t="shared" si="735"/>
        <v/>
      </c>
    </row>
    <row r="15695" spans="3:10" ht="12" thickBot="1" x14ac:dyDescent="0.25">
      <c r="C15695" s="254"/>
      <c r="D15695" s="254"/>
      <c r="E15695" s="255"/>
      <c r="F15695" s="256"/>
      <c r="G15695" s="257"/>
      <c r="H15695" s="243">
        <f t="shared" ca="1" si="736"/>
        <v>45139</v>
      </c>
      <c r="I15695" s="244">
        <f t="shared" si="737"/>
        <v>43892</v>
      </c>
      <c r="J15695" s="244" t="str">
        <f t="shared" si="735"/>
        <v/>
      </c>
    </row>
    <row r="15696" spans="3:10" ht="12" thickBot="1" x14ac:dyDescent="0.25">
      <c r="C15696" s="254"/>
      <c r="D15696" s="254"/>
      <c r="E15696" s="255"/>
      <c r="F15696" s="256"/>
      <c r="G15696" s="257"/>
      <c r="H15696" s="243">
        <f t="shared" ca="1" si="736"/>
        <v>45139</v>
      </c>
      <c r="I15696" s="244">
        <f t="shared" si="737"/>
        <v>43892</v>
      </c>
      <c r="J15696" s="244" t="str">
        <f t="shared" si="735"/>
        <v/>
      </c>
    </row>
    <row r="15697" spans="3:10" ht="12" thickBot="1" x14ac:dyDescent="0.25">
      <c r="C15697" s="254"/>
      <c r="D15697" s="254"/>
      <c r="E15697" s="255"/>
      <c r="F15697" s="256"/>
      <c r="G15697" s="257"/>
      <c r="H15697" s="243">
        <f t="shared" ca="1" si="736"/>
        <v>45139</v>
      </c>
      <c r="I15697" s="244">
        <f t="shared" si="737"/>
        <v>43892</v>
      </c>
      <c r="J15697" s="244" t="str">
        <f t="shared" si="735"/>
        <v/>
      </c>
    </row>
    <row r="15698" spans="3:10" ht="12" thickBot="1" x14ac:dyDescent="0.25">
      <c r="C15698" s="254"/>
      <c r="D15698" s="254"/>
      <c r="E15698" s="255"/>
      <c r="F15698" s="256"/>
      <c r="G15698" s="257"/>
      <c r="H15698" s="243">
        <f t="shared" ca="1" si="736"/>
        <v>45139</v>
      </c>
      <c r="I15698" s="244">
        <f t="shared" si="737"/>
        <v>43892</v>
      </c>
      <c r="J15698" s="244" t="str">
        <f t="shared" si="735"/>
        <v/>
      </c>
    </row>
    <row r="15699" spans="3:10" ht="12" thickBot="1" x14ac:dyDescent="0.25">
      <c r="C15699" s="254"/>
      <c r="D15699" s="254"/>
      <c r="E15699" s="255"/>
      <c r="F15699" s="256"/>
      <c r="G15699" s="257"/>
      <c r="H15699" s="243">
        <f t="shared" ca="1" si="736"/>
        <v>45139</v>
      </c>
      <c r="I15699" s="244">
        <f t="shared" si="737"/>
        <v>43892</v>
      </c>
      <c r="J15699" s="244" t="str">
        <f t="shared" si="735"/>
        <v/>
      </c>
    </row>
    <row r="15700" spans="3:10" ht="12" thickBot="1" x14ac:dyDescent="0.25">
      <c r="C15700" s="254"/>
      <c r="D15700" s="254"/>
      <c r="E15700" s="255"/>
      <c r="F15700" s="256"/>
      <c r="G15700" s="257"/>
      <c r="H15700" s="243">
        <f t="shared" ca="1" si="736"/>
        <v>45139</v>
      </c>
      <c r="I15700" s="244">
        <f t="shared" si="737"/>
        <v>43892</v>
      </c>
      <c r="J15700" s="244" t="str">
        <f t="shared" si="735"/>
        <v/>
      </c>
    </row>
    <row r="15701" spans="3:10" ht="12" thickBot="1" x14ac:dyDescent="0.25">
      <c r="C15701" s="254"/>
      <c r="D15701" s="254"/>
      <c r="E15701" s="255"/>
      <c r="F15701" s="256"/>
      <c r="G15701" s="257"/>
      <c r="H15701" s="243">
        <f t="shared" ca="1" si="736"/>
        <v>45139</v>
      </c>
      <c r="I15701" s="244">
        <f t="shared" si="737"/>
        <v>43892</v>
      </c>
      <c r="J15701" s="244" t="str">
        <f t="shared" si="735"/>
        <v/>
      </c>
    </row>
    <row r="15702" spans="3:10" ht="12" thickBot="1" x14ac:dyDescent="0.25">
      <c r="C15702" s="254"/>
      <c r="D15702" s="254"/>
      <c r="E15702" s="255"/>
      <c r="F15702" s="256"/>
      <c r="G15702" s="257"/>
      <c r="H15702" s="243">
        <f t="shared" ca="1" si="736"/>
        <v>45139</v>
      </c>
      <c r="I15702" s="244">
        <f t="shared" si="737"/>
        <v>43892</v>
      </c>
      <c r="J15702" s="244" t="str">
        <f t="shared" si="735"/>
        <v/>
      </c>
    </row>
    <row r="15703" spans="3:10" ht="12" thickBot="1" x14ac:dyDescent="0.25">
      <c r="C15703" s="254"/>
      <c r="D15703" s="254"/>
      <c r="E15703" s="255"/>
      <c r="F15703" s="256"/>
      <c r="G15703" s="257"/>
      <c r="H15703" s="243">
        <f t="shared" ca="1" si="736"/>
        <v>45139</v>
      </c>
      <c r="I15703" s="244">
        <f t="shared" si="737"/>
        <v>43892</v>
      </c>
      <c r="J15703" s="244" t="str">
        <f t="shared" si="735"/>
        <v/>
      </c>
    </row>
    <row r="15704" spans="3:10" ht="12" thickBot="1" x14ac:dyDescent="0.25">
      <c r="C15704" s="254"/>
      <c r="D15704" s="254"/>
      <c r="E15704" s="255"/>
      <c r="F15704" s="256"/>
      <c r="G15704" s="257"/>
      <c r="H15704" s="243">
        <f t="shared" ca="1" si="736"/>
        <v>45139</v>
      </c>
      <c r="I15704" s="244">
        <f t="shared" si="737"/>
        <v>43892</v>
      </c>
      <c r="J15704" s="244" t="str">
        <f t="shared" si="735"/>
        <v/>
      </c>
    </row>
    <row r="15705" spans="3:10" ht="12" thickBot="1" x14ac:dyDescent="0.25">
      <c r="C15705" s="254"/>
      <c r="D15705" s="254"/>
      <c r="E15705" s="255"/>
      <c r="F15705" s="256"/>
      <c r="G15705" s="257"/>
      <c r="H15705" s="243">
        <f t="shared" ca="1" si="736"/>
        <v>45139</v>
      </c>
      <c r="I15705" s="244">
        <f t="shared" si="737"/>
        <v>43892</v>
      </c>
      <c r="J15705" s="244" t="str">
        <f t="shared" si="735"/>
        <v/>
      </c>
    </row>
    <row r="15706" spans="3:10" ht="12" thickBot="1" x14ac:dyDescent="0.25">
      <c r="C15706" s="254"/>
      <c r="D15706" s="254"/>
      <c r="E15706" s="255"/>
      <c r="F15706" s="256"/>
      <c r="G15706" s="257"/>
      <c r="H15706" s="243">
        <f t="shared" ca="1" si="736"/>
        <v>45139</v>
      </c>
      <c r="I15706" s="244">
        <f t="shared" si="737"/>
        <v>43892</v>
      </c>
      <c r="J15706" s="244" t="str">
        <f t="shared" si="735"/>
        <v/>
      </c>
    </row>
    <row r="15707" spans="3:10" ht="12" thickBot="1" x14ac:dyDescent="0.25">
      <c r="C15707" s="254"/>
      <c r="D15707" s="254"/>
      <c r="E15707" s="255"/>
      <c r="F15707" s="256"/>
      <c r="G15707" s="257"/>
      <c r="H15707" s="243">
        <f t="shared" ca="1" si="736"/>
        <v>45139</v>
      </c>
      <c r="I15707" s="244">
        <f t="shared" si="737"/>
        <v>43892</v>
      </c>
      <c r="J15707" s="244" t="str">
        <f t="shared" si="735"/>
        <v/>
      </c>
    </row>
    <row r="15708" spans="3:10" ht="12" thickBot="1" x14ac:dyDescent="0.25">
      <c r="C15708" s="254"/>
      <c r="D15708" s="254"/>
      <c r="E15708" s="255"/>
      <c r="F15708" s="256"/>
      <c r="G15708" s="257"/>
      <c r="H15708" s="243">
        <f t="shared" ca="1" si="736"/>
        <v>45139</v>
      </c>
      <c r="I15708" s="244">
        <f t="shared" si="737"/>
        <v>43892</v>
      </c>
      <c r="J15708" s="244" t="str">
        <f t="shared" si="735"/>
        <v/>
      </c>
    </row>
    <row r="15709" spans="3:10" ht="12" thickBot="1" x14ac:dyDescent="0.25">
      <c r="C15709" s="254"/>
      <c r="D15709" s="254"/>
      <c r="E15709" s="255"/>
      <c r="F15709" s="256"/>
      <c r="G15709" s="257"/>
      <c r="H15709" s="243">
        <f t="shared" ca="1" si="736"/>
        <v>45139</v>
      </c>
      <c r="I15709" s="244">
        <f t="shared" si="737"/>
        <v>43892</v>
      </c>
      <c r="J15709" s="244" t="str">
        <f t="shared" si="735"/>
        <v/>
      </c>
    </row>
    <row r="15710" spans="3:10" ht="12" thickBot="1" x14ac:dyDescent="0.25">
      <c r="C15710" s="254"/>
      <c r="D15710" s="254"/>
      <c r="E15710" s="255"/>
      <c r="F15710" s="256"/>
      <c r="G15710" s="257"/>
      <c r="H15710" s="243">
        <f t="shared" ca="1" si="736"/>
        <v>45139</v>
      </c>
      <c r="I15710" s="244">
        <f t="shared" si="737"/>
        <v>43892</v>
      </c>
      <c r="J15710" s="244" t="str">
        <f t="shared" si="735"/>
        <v/>
      </c>
    </row>
    <row r="15711" spans="3:10" ht="12" thickBot="1" x14ac:dyDescent="0.25">
      <c r="C15711" s="254"/>
      <c r="D15711" s="254"/>
      <c r="E15711" s="255"/>
      <c r="F15711" s="256"/>
      <c r="G15711" s="257"/>
      <c r="H15711" s="243">
        <f t="shared" ca="1" si="736"/>
        <v>45139</v>
      </c>
      <c r="I15711" s="244">
        <f t="shared" si="737"/>
        <v>43892</v>
      </c>
      <c r="J15711" s="244" t="str">
        <f t="shared" si="735"/>
        <v/>
      </c>
    </row>
    <row r="15712" spans="3:10" ht="12" thickBot="1" x14ac:dyDescent="0.25">
      <c r="C15712" s="254"/>
      <c r="D15712" s="254"/>
      <c r="E15712" s="255"/>
      <c r="F15712" s="256"/>
      <c r="G15712" s="257"/>
      <c r="H15712" s="243">
        <f t="shared" ca="1" si="736"/>
        <v>45139</v>
      </c>
      <c r="I15712" s="244">
        <f t="shared" si="737"/>
        <v>43892</v>
      </c>
      <c r="J15712" s="244" t="str">
        <f t="shared" si="735"/>
        <v/>
      </c>
    </row>
    <row r="15713" spans="3:10" ht="12" thickBot="1" x14ac:dyDescent="0.25">
      <c r="C15713" s="254"/>
      <c r="D15713" s="254"/>
      <c r="E15713" s="255"/>
      <c r="F15713" s="256"/>
      <c r="G15713" s="257"/>
      <c r="H15713" s="243">
        <f t="shared" ca="1" si="736"/>
        <v>45139</v>
      </c>
      <c r="I15713" s="244">
        <f t="shared" si="737"/>
        <v>43892</v>
      </c>
      <c r="J15713" s="244" t="str">
        <f t="shared" si="735"/>
        <v/>
      </c>
    </row>
    <row r="15714" spans="3:10" ht="12" thickBot="1" x14ac:dyDescent="0.25">
      <c r="C15714" s="254"/>
      <c r="D15714" s="254"/>
      <c r="E15714" s="255"/>
      <c r="F15714" s="256"/>
      <c r="G15714" s="257"/>
      <c r="H15714" s="243">
        <f t="shared" ca="1" si="736"/>
        <v>45139</v>
      </c>
      <c r="I15714" s="244">
        <f t="shared" si="737"/>
        <v>43892</v>
      </c>
      <c r="J15714" s="244" t="str">
        <f t="shared" si="735"/>
        <v/>
      </c>
    </row>
    <row r="15715" spans="3:10" ht="12" thickBot="1" x14ac:dyDescent="0.25">
      <c r="C15715" s="254"/>
      <c r="D15715" s="254"/>
      <c r="E15715" s="255"/>
      <c r="F15715" s="256"/>
      <c r="G15715" s="257"/>
      <c r="H15715" s="243">
        <f t="shared" ca="1" si="736"/>
        <v>45139</v>
      </c>
      <c r="I15715" s="244">
        <f t="shared" si="737"/>
        <v>43892</v>
      </c>
      <c r="J15715" s="244" t="str">
        <f t="shared" si="735"/>
        <v/>
      </c>
    </row>
    <row r="15716" spans="3:10" ht="12" thickBot="1" x14ac:dyDescent="0.25">
      <c r="C15716" s="254"/>
      <c r="D15716" s="254"/>
      <c r="E15716" s="255"/>
      <c r="F15716" s="256"/>
      <c r="G15716" s="257"/>
      <c r="H15716" s="243">
        <f t="shared" ca="1" si="736"/>
        <v>45139</v>
      </c>
      <c r="I15716" s="244">
        <f t="shared" si="737"/>
        <v>43892</v>
      </c>
      <c r="J15716" s="244" t="str">
        <f t="shared" si="735"/>
        <v/>
      </c>
    </row>
    <row r="15717" spans="3:10" ht="12" thickBot="1" x14ac:dyDescent="0.25">
      <c r="C15717" s="254"/>
      <c r="D15717" s="254"/>
      <c r="E15717" s="255"/>
      <c r="F15717" s="256"/>
      <c r="G15717" s="257"/>
      <c r="H15717" s="243">
        <f t="shared" ca="1" si="736"/>
        <v>45139</v>
      </c>
      <c r="I15717" s="244">
        <f t="shared" si="737"/>
        <v>43892</v>
      </c>
      <c r="J15717" s="244" t="str">
        <f t="shared" si="735"/>
        <v/>
      </c>
    </row>
    <row r="15718" spans="3:10" ht="12" thickBot="1" x14ac:dyDescent="0.25">
      <c r="C15718" s="254"/>
      <c r="D15718" s="254"/>
      <c r="E15718" s="255"/>
      <c r="F15718" s="256"/>
      <c r="G15718" s="257"/>
      <c r="H15718" s="243">
        <f t="shared" ca="1" si="736"/>
        <v>45139</v>
      </c>
      <c r="I15718" s="244">
        <f t="shared" si="737"/>
        <v>43892</v>
      </c>
      <c r="J15718" s="244" t="str">
        <f t="shared" si="735"/>
        <v/>
      </c>
    </row>
    <row r="15719" spans="3:10" ht="12" thickBot="1" x14ac:dyDescent="0.25">
      <c r="C15719" s="254"/>
      <c r="D15719" s="254"/>
      <c r="E15719" s="255"/>
      <c r="F15719" s="256"/>
      <c r="G15719" s="257"/>
      <c r="H15719" s="243">
        <f t="shared" ca="1" si="736"/>
        <v>45139</v>
      </c>
      <c r="I15719" s="244">
        <f t="shared" si="737"/>
        <v>43892</v>
      </c>
      <c r="J15719" s="244" t="str">
        <f t="shared" si="735"/>
        <v/>
      </c>
    </row>
    <row r="15720" spans="3:10" ht="12" thickBot="1" x14ac:dyDescent="0.25">
      <c r="C15720" s="254"/>
      <c r="D15720" s="254"/>
      <c r="E15720" s="255"/>
      <c r="F15720" s="256"/>
      <c r="G15720" s="257"/>
      <c r="H15720" s="243">
        <f t="shared" ca="1" si="736"/>
        <v>45139</v>
      </c>
      <c r="I15720" s="244">
        <f t="shared" si="737"/>
        <v>43892</v>
      </c>
      <c r="J15720" s="244" t="str">
        <f t="shared" si="735"/>
        <v/>
      </c>
    </row>
    <row r="15721" spans="3:10" ht="12" thickBot="1" x14ac:dyDescent="0.25">
      <c r="C15721" s="254"/>
      <c r="D15721" s="254"/>
      <c r="E15721" s="255"/>
      <c r="F15721" s="256"/>
      <c r="G15721" s="257"/>
      <c r="H15721" s="243">
        <f t="shared" ca="1" si="736"/>
        <v>45139</v>
      </c>
      <c r="I15721" s="244">
        <f t="shared" si="737"/>
        <v>43892</v>
      </c>
      <c r="J15721" s="244" t="str">
        <f t="shared" si="735"/>
        <v/>
      </c>
    </row>
    <row r="15722" spans="3:10" ht="12" thickBot="1" x14ac:dyDescent="0.25">
      <c r="C15722" s="254"/>
      <c r="D15722" s="254"/>
      <c r="E15722" s="255"/>
      <c r="F15722" s="256"/>
      <c r="G15722" s="257"/>
      <c r="H15722" s="243">
        <f t="shared" ca="1" si="736"/>
        <v>45139</v>
      </c>
      <c r="I15722" s="244">
        <f t="shared" si="737"/>
        <v>43892</v>
      </c>
      <c r="J15722" s="244" t="str">
        <f t="shared" si="735"/>
        <v/>
      </c>
    </row>
    <row r="15723" spans="3:10" ht="12" thickBot="1" x14ac:dyDescent="0.25">
      <c r="C15723" s="254"/>
      <c r="D15723" s="254"/>
      <c r="E15723" s="255"/>
      <c r="F15723" s="256"/>
      <c r="G15723" s="257"/>
      <c r="H15723" s="243">
        <f t="shared" ca="1" si="736"/>
        <v>45139</v>
      </c>
      <c r="I15723" s="244">
        <f t="shared" si="737"/>
        <v>43892</v>
      </c>
      <c r="J15723" s="244" t="str">
        <f t="shared" si="735"/>
        <v/>
      </c>
    </row>
    <row r="15724" spans="3:10" ht="12" thickBot="1" x14ac:dyDescent="0.25">
      <c r="C15724" s="254"/>
      <c r="D15724" s="254"/>
      <c r="E15724" s="255"/>
      <c r="F15724" s="256"/>
      <c r="G15724" s="257"/>
      <c r="H15724" s="243">
        <f t="shared" ca="1" si="736"/>
        <v>45139</v>
      </c>
      <c r="I15724" s="244">
        <f t="shared" si="737"/>
        <v>43892</v>
      </c>
      <c r="J15724" s="244" t="str">
        <f t="shared" si="735"/>
        <v/>
      </c>
    </row>
    <row r="15725" spans="3:10" ht="12" thickBot="1" x14ac:dyDescent="0.25">
      <c r="C15725" s="254"/>
      <c r="D15725" s="254"/>
      <c r="E15725" s="255"/>
      <c r="F15725" s="256"/>
      <c r="G15725" s="257"/>
      <c r="H15725" s="243">
        <f t="shared" ca="1" si="736"/>
        <v>45139</v>
      </c>
      <c r="I15725" s="244">
        <f t="shared" si="737"/>
        <v>43892</v>
      </c>
      <c r="J15725" s="244" t="str">
        <f t="shared" si="735"/>
        <v/>
      </c>
    </row>
    <row r="15726" spans="3:10" ht="12" thickBot="1" x14ac:dyDescent="0.25">
      <c r="C15726" s="254"/>
      <c r="D15726" s="254"/>
      <c r="E15726" s="255"/>
      <c r="F15726" s="256"/>
      <c r="G15726" s="257"/>
      <c r="H15726" s="243">
        <f t="shared" ca="1" si="736"/>
        <v>45139</v>
      </c>
      <c r="I15726" s="244">
        <f t="shared" si="737"/>
        <v>43892</v>
      </c>
      <c r="J15726" s="244" t="str">
        <f t="shared" si="735"/>
        <v/>
      </c>
    </row>
    <row r="15727" spans="3:10" ht="12" thickBot="1" x14ac:dyDescent="0.25">
      <c r="C15727" s="254"/>
      <c r="D15727" s="254"/>
      <c r="E15727" s="255"/>
      <c r="F15727" s="256"/>
      <c r="G15727" s="257"/>
      <c r="H15727" s="243">
        <f t="shared" ca="1" si="736"/>
        <v>45139</v>
      </c>
      <c r="I15727" s="244">
        <f t="shared" si="737"/>
        <v>43892</v>
      </c>
      <c r="J15727" s="244" t="str">
        <f t="shared" si="735"/>
        <v/>
      </c>
    </row>
    <row r="15728" spans="3:10" ht="12" thickBot="1" x14ac:dyDescent="0.25">
      <c r="C15728" s="254"/>
      <c r="D15728" s="254"/>
      <c r="E15728" s="255"/>
      <c r="F15728" s="256"/>
      <c r="G15728" s="257"/>
      <c r="H15728" s="243">
        <f t="shared" ca="1" si="736"/>
        <v>45139</v>
      </c>
      <c r="I15728" s="244">
        <f t="shared" si="737"/>
        <v>43892</v>
      </c>
      <c r="J15728" s="244" t="str">
        <f t="shared" si="735"/>
        <v/>
      </c>
    </row>
    <row r="15729" spans="3:10" ht="12" thickBot="1" x14ac:dyDescent="0.25">
      <c r="C15729" s="254"/>
      <c r="D15729" s="254"/>
      <c r="E15729" s="255"/>
      <c r="F15729" s="256"/>
      <c r="G15729" s="257"/>
      <c r="H15729" s="243">
        <f t="shared" ca="1" si="736"/>
        <v>45139</v>
      </c>
      <c r="I15729" s="244">
        <f t="shared" si="737"/>
        <v>43892</v>
      </c>
      <c r="J15729" s="244" t="str">
        <f t="shared" si="735"/>
        <v/>
      </c>
    </row>
    <row r="15730" spans="3:10" ht="12" thickBot="1" x14ac:dyDescent="0.25">
      <c r="C15730" s="254"/>
      <c r="D15730" s="254"/>
      <c r="E15730" s="255"/>
      <c r="F15730" s="256"/>
      <c r="G15730" s="257"/>
      <c r="H15730" s="243">
        <f t="shared" ca="1" si="736"/>
        <v>45139</v>
      </c>
      <c r="I15730" s="244">
        <f t="shared" si="737"/>
        <v>43892</v>
      </c>
      <c r="J15730" s="244" t="str">
        <f t="shared" si="735"/>
        <v/>
      </c>
    </row>
    <row r="15731" spans="3:10" ht="12" thickBot="1" x14ac:dyDescent="0.25">
      <c r="C15731" s="254"/>
      <c r="D15731" s="254"/>
      <c r="E15731" s="255"/>
      <c r="F15731" s="256"/>
      <c r="G15731" s="257"/>
      <c r="H15731" s="243">
        <f t="shared" ca="1" si="736"/>
        <v>45139</v>
      </c>
      <c r="I15731" s="244">
        <f t="shared" si="737"/>
        <v>43892</v>
      </c>
      <c r="J15731" s="244" t="str">
        <f t="shared" si="735"/>
        <v/>
      </c>
    </row>
    <row r="15732" spans="3:10" ht="12" thickBot="1" x14ac:dyDescent="0.25">
      <c r="C15732" s="254"/>
      <c r="D15732" s="254"/>
      <c r="E15732" s="255"/>
      <c r="F15732" s="256"/>
      <c r="G15732" s="257"/>
      <c r="H15732" s="243">
        <f t="shared" ca="1" si="736"/>
        <v>45139</v>
      </c>
      <c r="I15732" s="244">
        <f t="shared" si="737"/>
        <v>43892</v>
      </c>
      <c r="J15732" s="244" t="str">
        <f t="shared" si="735"/>
        <v/>
      </c>
    </row>
    <row r="15733" spans="3:10" ht="12" thickBot="1" x14ac:dyDescent="0.25">
      <c r="C15733" s="254"/>
      <c r="D15733" s="254"/>
      <c r="E15733" s="255"/>
      <c r="F15733" s="256"/>
      <c r="G15733" s="257"/>
      <c r="H15733" s="243">
        <f t="shared" ca="1" si="736"/>
        <v>45139</v>
      </c>
      <c r="I15733" s="244">
        <f t="shared" si="737"/>
        <v>43892</v>
      </c>
      <c r="J15733" s="244" t="str">
        <f t="shared" si="735"/>
        <v/>
      </c>
    </row>
    <row r="15734" spans="3:10" ht="12" thickBot="1" x14ac:dyDescent="0.25">
      <c r="C15734" s="254"/>
      <c r="D15734" s="254"/>
      <c r="E15734" s="255"/>
      <c r="F15734" s="256"/>
      <c r="G15734" s="257"/>
      <c r="H15734" s="243">
        <f t="shared" ca="1" si="736"/>
        <v>45139</v>
      </c>
      <c r="I15734" s="244">
        <f t="shared" si="737"/>
        <v>43892</v>
      </c>
      <c r="J15734" s="244" t="str">
        <f t="shared" si="735"/>
        <v/>
      </c>
    </row>
    <row r="15735" spans="3:10" ht="12" thickBot="1" x14ac:dyDescent="0.25">
      <c r="C15735" s="254"/>
      <c r="D15735" s="254"/>
      <c r="E15735" s="255"/>
      <c r="F15735" s="256"/>
      <c r="G15735" s="257"/>
      <c r="H15735" s="243">
        <f t="shared" ca="1" si="736"/>
        <v>45139</v>
      </c>
      <c r="I15735" s="244">
        <f t="shared" si="737"/>
        <v>43892</v>
      </c>
      <c r="J15735" s="244" t="str">
        <f t="shared" si="735"/>
        <v/>
      </c>
    </row>
    <row r="15736" spans="3:10" ht="12" thickBot="1" x14ac:dyDescent="0.25">
      <c r="C15736" s="254"/>
      <c r="D15736" s="254"/>
      <c r="E15736" s="255"/>
      <c r="F15736" s="256"/>
      <c r="G15736" s="257"/>
      <c r="H15736" s="243">
        <f t="shared" ca="1" si="736"/>
        <v>45139</v>
      </c>
      <c r="I15736" s="244">
        <f t="shared" si="737"/>
        <v>43892</v>
      </c>
      <c r="J15736" s="244" t="str">
        <f t="shared" si="735"/>
        <v/>
      </c>
    </row>
    <row r="15737" spans="3:10" ht="12" thickBot="1" x14ac:dyDescent="0.25">
      <c r="C15737" s="254"/>
      <c r="D15737" s="254"/>
      <c r="E15737" s="255"/>
      <c r="F15737" s="256"/>
      <c r="G15737" s="257"/>
      <c r="H15737" s="243">
        <f t="shared" ca="1" si="736"/>
        <v>45139</v>
      </c>
      <c r="I15737" s="244">
        <f t="shared" si="737"/>
        <v>43892</v>
      </c>
      <c r="J15737" s="244" t="str">
        <f t="shared" si="735"/>
        <v/>
      </c>
    </row>
    <row r="15738" spans="3:10" ht="12" thickBot="1" x14ac:dyDescent="0.25">
      <c r="C15738" s="254"/>
      <c r="D15738" s="254"/>
      <c r="E15738" s="255"/>
      <c r="F15738" s="256"/>
      <c r="G15738" s="257"/>
      <c r="H15738" s="243">
        <f t="shared" ca="1" si="736"/>
        <v>45139</v>
      </c>
      <c r="I15738" s="244">
        <f t="shared" si="737"/>
        <v>43892</v>
      </c>
      <c r="J15738" s="244" t="str">
        <f t="shared" si="735"/>
        <v/>
      </c>
    </row>
    <row r="15739" spans="3:10" ht="12" thickBot="1" x14ac:dyDescent="0.25">
      <c r="C15739" s="254"/>
      <c r="D15739" s="254"/>
      <c r="E15739" s="255"/>
      <c r="F15739" s="256"/>
      <c r="G15739" s="257"/>
      <c r="H15739" s="243">
        <f t="shared" ca="1" si="736"/>
        <v>45139</v>
      </c>
      <c r="I15739" s="244">
        <f t="shared" si="737"/>
        <v>43892</v>
      </c>
      <c r="J15739" s="244" t="str">
        <f t="shared" si="735"/>
        <v/>
      </c>
    </row>
    <row r="15740" spans="3:10" ht="12" thickBot="1" x14ac:dyDescent="0.25">
      <c r="C15740" s="254"/>
      <c r="D15740" s="254"/>
      <c r="E15740" s="255"/>
      <c r="F15740" s="256"/>
      <c r="G15740" s="257"/>
      <c r="H15740" s="243">
        <f t="shared" ca="1" si="736"/>
        <v>45139</v>
      </c>
      <c r="I15740" s="244">
        <f t="shared" si="737"/>
        <v>43892</v>
      </c>
      <c r="J15740" s="244" t="str">
        <f t="shared" si="735"/>
        <v/>
      </c>
    </row>
    <row r="15741" spans="3:10" ht="12" thickBot="1" x14ac:dyDescent="0.25">
      <c r="C15741" s="254"/>
      <c r="D15741" s="254"/>
      <c r="E15741" s="255"/>
      <c r="F15741" s="256"/>
      <c r="G15741" s="257"/>
      <c r="H15741" s="243">
        <f t="shared" ca="1" si="736"/>
        <v>45139</v>
      </c>
      <c r="I15741" s="244">
        <f t="shared" si="737"/>
        <v>43892</v>
      </c>
      <c r="J15741" s="244" t="str">
        <f t="shared" si="735"/>
        <v/>
      </c>
    </row>
    <row r="15742" spans="3:10" ht="12" thickBot="1" x14ac:dyDescent="0.25">
      <c r="C15742" s="254"/>
      <c r="D15742" s="254"/>
      <c r="E15742" s="255"/>
      <c r="F15742" s="256"/>
      <c r="G15742" s="257"/>
      <c r="H15742" s="243">
        <f t="shared" ca="1" si="736"/>
        <v>45139</v>
      </c>
      <c r="I15742" s="244">
        <f t="shared" si="737"/>
        <v>43892</v>
      </c>
      <c r="J15742" s="244" t="str">
        <f t="shared" si="735"/>
        <v/>
      </c>
    </row>
    <row r="15743" spans="3:10" ht="12" thickBot="1" x14ac:dyDescent="0.25">
      <c r="C15743" s="254"/>
      <c r="D15743" s="254"/>
      <c r="E15743" s="255"/>
      <c r="F15743" s="256"/>
      <c r="G15743" s="257"/>
      <c r="H15743" s="243">
        <f t="shared" ca="1" si="736"/>
        <v>45139</v>
      </c>
      <c r="I15743" s="244">
        <f t="shared" si="737"/>
        <v>43892</v>
      </c>
      <c r="J15743" s="244" t="str">
        <f t="shared" si="735"/>
        <v/>
      </c>
    </row>
    <row r="15744" spans="3:10" ht="12" thickBot="1" x14ac:dyDescent="0.25">
      <c r="C15744" s="254"/>
      <c r="D15744" s="254"/>
      <c r="E15744" s="255"/>
      <c r="F15744" s="256"/>
      <c r="G15744" s="257"/>
      <c r="H15744" s="243">
        <f t="shared" ca="1" si="736"/>
        <v>45139</v>
      </c>
      <c r="I15744" s="244">
        <f t="shared" si="737"/>
        <v>43892</v>
      </c>
      <c r="J15744" s="244" t="str">
        <f t="shared" si="735"/>
        <v/>
      </c>
    </row>
    <row r="15745" spans="3:10" ht="12" thickBot="1" x14ac:dyDescent="0.25">
      <c r="C15745" s="254"/>
      <c r="D15745" s="254"/>
      <c r="E15745" s="255"/>
      <c r="F15745" s="256"/>
      <c r="G15745" s="257"/>
      <c r="H15745" s="243">
        <f t="shared" ca="1" si="736"/>
        <v>45139</v>
      </c>
      <c r="I15745" s="244">
        <f t="shared" si="737"/>
        <v>43892</v>
      </c>
      <c r="J15745" s="244" t="str">
        <f t="shared" si="735"/>
        <v/>
      </c>
    </row>
    <row r="15746" spans="3:10" ht="12" thickBot="1" x14ac:dyDescent="0.25">
      <c r="C15746" s="254"/>
      <c r="D15746" s="254"/>
      <c r="E15746" s="255"/>
      <c r="F15746" s="256"/>
      <c r="G15746" s="257"/>
      <c r="H15746" s="243">
        <f t="shared" ca="1" si="736"/>
        <v>45139</v>
      </c>
      <c r="I15746" s="244">
        <f t="shared" si="737"/>
        <v>43892</v>
      </c>
      <c r="J15746" s="244" t="str">
        <f t="shared" si="735"/>
        <v/>
      </c>
    </row>
    <row r="15747" spans="3:10" ht="12" thickBot="1" x14ac:dyDescent="0.25">
      <c r="C15747" s="254"/>
      <c r="D15747" s="254"/>
      <c r="E15747" s="255"/>
      <c r="F15747" s="256"/>
      <c r="G15747" s="257"/>
      <c r="H15747" s="243">
        <f t="shared" ca="1" si="736"/>
        <v>45139</v>
      </c>
      <c r="I15747" s="244">
        <f t="shared" si="737"/>
        <v>43892</v>
      </c>
      <c r="J15747" s="244" t="str">
        <f t="shared" si="735"/>
        <v/>
      </c>
    </row>
    <row r="15748" spans="3:10" ht="12" thickBot="1" x14ac:dyDescent="0.25">
      <c r="C15748" s="254"/>
      <c r="D15748" s="254"/>
      <c r="E15748" s="255"/>
      <c r="F15748" s="256"/>
      <c r="G15748" s="257"/>
      <c r="H15748" s="243">
        <f t="shared" ca="1" si="736"/>
        <v>45139</v>
      </c>
      <c r="I15748" s="244">
        <f t="shared" si="737"/>
        <v>43892</v>
      </c>
      <c r="J15748" s="244" t="str">
        <f t="shared" si="735"/>
        <v/>
      </c>
    </row>
    <row r="15749" spans="3:10" ht="12" thickBot="1" x14ac:dyDescent="0.25">
      <c r="C15749" s="254"/>
      <c r="D15749" s="254"/>
      <c r="E15749" s="255"/>
      <c r="F15749" s="256"/>
      <c r="G15749" s="257"/>
      <c r="H15749" s="243">
        <f t="shared" ca="1" si="736"/>
        <v>45139</v>
      </c>
      <c r="I15749" s="244">
        <f t="shared" si="737"/>
        <v>43892</v>
      </c>
      <c r="J15749" s="244" t="str">
        <f t="shared" si="735"/>
        <v/>
      </c>
    </row>
    <row r="15750" spans="3:10" ht="12" thickBot="1" x14ac:dyDescent="0.25">
      <c r="C15750" s="254"/>
      <c r="D15750" s="254"/>
      <c r="E15750" s="255"/>
      <c r="F15750" s="256"/>
      <c r="G15750" s="257"/>
      <c r="H15750" s="243">
        <f t="shared" ca="1" si="736"/>
        <v>45139</v>
      </c>
      <c r="I15750" s="244">
        <f t="shared" si="737"/>
        <v>43892</v>
      </c>
      <c r="J15750" s="244" t="str">
        <f t="shared" ref="J15750:J15813" si="738">IF(G15750="","",IF(G15750&gt;=0,"Debitoren",IF(G15750&lt;0,"Kreditoren","")))</f>
        <v/>
      </c>
    </row>
    <row r="15751" spans="3:10" ht="12" thickBot="1" x14ac:dyDescent="0.25">
      <c r="C15751" s="254"/>
      <c r="D15751" s="254"/>
      <c r="E15751" s="255"/>
      <c r="F15751" s="256"/>
      <c r="G15751" s="257"/>
      <c r="H15751" s="243">
        <f t="shared" ref="H15751:H15814" ca="1" si="739">IF(F15751&lt;$F$2,EOMONTH($F$2,-1)+1,EOMONTH(F15751,-1)+1)</f>
        <v>45139</v>
      </c>
      <c r="I15751" s="244">
        <f t="shared" ref="I15751:I15814" si="740">IF(F15751&lt;$I$2,IF(   WEEKDAY(EOMONTH($I$2,-1)+1)=1,EOMONTH($I$2,-1)+1+1,EOMONTH($I$2,-1)+1),IF(WEEKDAY(F15751)=1,F15751+1,F15751))</f>
        <v>43892</v>
      </c>
      <c r="J15751" s="244" t="str">
        <f t="shared" si="738"/>
        <v/>
      </c>
    </row>
    <row r="15752" spans="3:10" ht="12" thickBot="1" x14ac:dyDescent="0.25">
      <c r="C15752" s="254"/>
      <c r="D15752" s="254"/>
      <c r="E15752" s="255"/>
      <c r="F15752" s="256"/>
      <c r="G15752" s="257"/>
      <c r="H15752" s="243">
        <f t="shared" ca="1" si="739"/>
        <v>45139</v>
      </c>
      <c r="I15752" s="244">
        <f t="shared" si="740"/>
        <v>43892</v>
      </c>
      <c r="J15752" s="244" t="str">
        <f t="shared" si="738"/>
        <v/>
      </c>
    </row>
    <row r="15753" spans="3:10" ht="12" thickBot="1" x14ac:dyDescent="0.25">
      <c r="C15753" s="254"/>
      <c r="D15753" s="254"/>
      <c r="E15753" s="255"/>
      <c r="F15753" s="256"/>
      <c r="G15753" s="257"/>
      <c r="H15753" s="243">
        <f t="shared" ca="1" si="739"/>
        <v>45139</v>
      </c>
      <c r="I15753" s="244">
        <f t="shared" si="740"/>
        <v>43892</v>
      </c>
      <c r="J15753" s="244" t="str">
        <f t="shared" si="738"/>
        <v/>
      </c>
    </row>
    <row r="15754" spans="3:10" ht="12" thickBot="1" x14ac:dyDescent="0.25">
      <c r="C15754" s="254"/>
      <c r="D15754" s="254"/>
      <c r="E15754" s="255"/>
      <c r="F15754" s="256"/>
      <c r="G15754" s="257"/>
      <c r="H15754" s="243">
        <f t="shared" ca="1" si="739"/>
        <v>45139</v>
      </c>
      <c r="I15754" s="244">
        <f t="shared" si="740"/>
        <v>43892</v>
      </c>
      <c r="J15754" s="244" t="str">
        <f t="shared" si="738"/>
        <v/>
      </c>
    </row>
    <row r="15755" spans="3:10" ht="12" thickBot="1" x14ac:dyDescent="0.25">
      <c r="C15755" s="254"/>
      <c r="D15755" s="254"/>
      <c r="E15755" s="255"/>
      <c r="F15755" s="256"/>
      <c r="G15755" s="257"/>
      <c r="H15755" s="243">
        <f t="shared" ca="1" si="739"/>
        <v>45139</v>
      </c>
      <c r="I15755" s="244">
        <f t="shared" si="740"/>
        <v>43892</v>
      </c>
      <c r="J15755" s="244" t="str">
        <f t="shared" si="738"/>
        <v/>
      </c>
    </row>
    <row r="15756" spans="3:10" ht="12" thickBot="1" x14ac:dyDescent="0.25">
      <c r="C15756" s="254"/>
      <c r="D15756" s="254"/>
      <c r="E15756" s="255"/>
      <c r="F15756" s="256"/>
      <c r="G15756" s="257"/>
      <c r="H15756" s="243">
        <f t="shared" ca="1" si="739"/>
        <v>45139</v>
      </c>
      <c r="I15756" s="244">
        <f t="shared" si="740"/>
        <v>43892</v>
      </c>
      <c r="J15756" s="244" t="str">
        <f t="shared" si="738"/>
        <v/>
      </c>
    </row>
    <row r="15757" spans="3:10" ht="12" thickBot="1" x14ac:dyDescent="0.25">
      <c r="C15757" s="254"/>
      <c r="D15757" s="254"/>
      <c r="E15757" s="255"/>
      <c r="F15757" s="256"/>
      <c r="G15757" s="257"/>
      <c r="H15757" s="243">
        <f t="shared" ca="1" si="739"/>
        <v>45139</v>
      </c>
      <c r="I15757" s="244">
        <f t="shared" si="740"/>
        <v>43892</v>
      </c>
      <c r="J15757" s="244" t="str">
        <f t="shared" si="738"/>
        <v/>
      </c>
    </row>
    <row r="15758" spans="3:10" ht="12" thickBot="1" x14ac:dyDescent="0.25">
      <c r="C15758" s="254"/>
      <c r="D15758" s="254"/>
      <c r="E15758" s="255"/>
      <c r="F15758" s="256"/>
      <c r="G15758" s="257"/>
      <c r="H15758" s="243">
        <f t="shared" ca="1" si="739"/>
        <v>45139</v>
      </c>
      <c r="I15758" s="244">
        <f t="shared" si="740"/>
        <v>43892</v>
      </c>
      <c r="J15758" s="244" t="str">
        <f t="shared" si="738"/>
        <v/>
      </c>
    </row>
    <row r="15759" spans="3:10" ht="12" thickBot="1" x14ac:dyDescent="0.25">
      <c r="C15759" s="254"/>
      <c r="D15759" s="254"/>
      <c r="E15759" s="255"/>
      <c r="F15759" s="256"/>
      <c r="G15759" s="257"/>
      <c r="H15759" s="243">
        <f t="shared" ca="1" si="739"/>
        <v>45139</v>
      </c>
      <c r="I15759" s="244">
        <f t="shared" si="740"/>
        <v>43892</v>
      </c>
      <c r="J15759" s="244" t="str">
        <f t="shared" si="738"/>
        <v/>
      </c>
    </row>
    <row r="15760" spans="3:10" ht="12" thickBot="1" x14ac:dyDescent="0.25">
      <c r="C15760" s="254"/>
      <c r="D15760" s="254"/>
      <c r="E15760" s="255"/>
      <c r="F15760" s="256"/>
      <c r="G15760" s="257"/>
      <c r="H15760" s="243">
        <f t="shared" ca="1" si="739"/>
        <v>45139</v>
      </c>
      <c r="I15760" s="244">
        <f t="shared" si="740"/>
        <v>43892</v>
      </c>
      <c r="J15760" s="244" t="str">
        <f t="shared" si="738"/>
        <v/>
      </c>
    </row>
    <row r="15761" spans="3:10" ht="12" thickBot="1" x14ac:dyDescent="0.25">
      <c r="C15761" s="254"/>
      <c r="D15761" s="254"/>
      <c r="E15761" s="255"/>
      <c r="F15761" s="256"/>
      <c r="G15761" s="257"/>
      <c r="H15761" s="243">
        <f t="shared" ca="1" si="739"/>
        <v>45139</v>
      </c>
      <c r="I15761" s="244">
        <f t="shared" si="740"/>
        <v>43892</v>
      </c>
      <c r="J15761" s="244" t="str">
        <f t="shared" si="738"/>
        <v/>
      </c>
    </row>
    <row r="15762" spans="3:10" ht="12" thickBot="1" x14ac:dyDescent="0.25">
      <c r="C15762" s="254"/>
      <c r="D15762" s="254"/>
      <c r="E15762" s="255"/>
      <c r="F15762" s="256"/>
      <c r="G15762" s="257"/>
      <c r="H15762" s="243">
        <f t="shared" ca="1" si="739"/>
        <v>45139</v>
      </c>
      <c r="I15762" s="244">
        <f t="shared" si="740"/>
        <v>43892</v>
      </c>
      <c r="J15762" s="244" t="str">
        <f t="shared" si="738"/>
        <v/>
      </c>
    </row>
    <row r="15763" spans="3:10" ht="12" thickBot="1" x14ac:dyDescent="0.25">
      <c r="C15763" s="254"/>
      <c r="D15763" s="254"/>
      <c r="E15763" s="255"/>
      <c r="F15763" s="256"/>
      <c r="G15763" s="257"/>
      <c r="H15763" s="243">
        <f t="shared" ca="1" si="739"/>
        <v>45139</v>
      </c>
      <c r="I15763" s="244">
        <f t="shared" si="740"/>
        <v>43892</v>
      </c>
      <c r="J15763" s="244" t="str">
        <f t="shared" si="738"/>
        <v/>
      </c>
    </row>
    <row r="15764" spans="3:10" ht="12" thickBot="1" x14ac:dyDescent="0.25">
      <c r="C15764" s="254"/>
      <c r="D15764" s="254"/>
      <c r="E15764" s="255"/>
      <c r="F15764" s="256"/>
      <c r="G15764" s="257"/>
      <c r="H15764" s="243">
        <f t="shared" ca="1" si="739"/>
        <v>45139</v>
      </c>
      <c r="I15764" s="244">
        <f t="shared" si="740"/>
        <v>43892</v>
      </c>
      <c r="J15764" s="244" t="str">
        <f t="shared" si="738"/>
        <v/>
      </c>
    </row>
    <row r="15765" spans="3:10" ht="12" thickBot="1" x14ac:dyDescent="0.25">
      <c r="C15765" s="254"/>
      <c r="D15765" s="254"/>
      <c r="E15765" s="255"/>
      <c r="F15765" s="256"/>
      <c r="G15765" s="257"/>
      <c r="H15765" s="243">
        <f t="shared" ca="1" si="739"/>
        <v>45139</v>
      </c>
      <c r="I15765" s="244">
        <f t="shared" si="740"/>
        <v>43892</v>
      </c>
      <c r="J15765" s="244" t="str">
        <f t="shared" si="738"/>
        <v/>
      </c>
    </row>
    <row r="15766" spans="3:10" ht="12" thickBot="1" x14ac:dyDescent="0.25">
      <c r="C15766" s="254"/>
      <c r="D15766" s="254"/>
      <c r="E15766" s="255"/>
      <c r="F15766" s="256"/>
      <c r="G15766" s="257"/>
      <c r="H15766" s="243">
        <f t="shared" ca="1" si="739"/>
        <v>45139</v>
      </c>
      <c r="I15766" s="244">
        <f t="shared" si="740"/>
        <v>43892</v>
      </c>
      <c r="J15766" s="244" t="str">
        <f t="shared" si="738"/>
        <v/>
      </c>
    </row>
    <row r="15767" spans="3:10" ht="12" thickBot="1" x14ac:dyDescent="0.25">
      <c r="C15767" s="254"/>
      <c r="D15767" s="254"/>
      <c r="E15767" s="255"/>
      <c r="F15767" s="256"/>
      <c r="G15767" s="257"/>
      <c r="H15767" s="243">
        <f t="shared" ca="1" si="739"/>
        <v>45139</v>
      </c>
      <c r="I15767" s="244">
        <f t="shared" si="740"/>
        <v>43892</v>
      </c>
      <c r="J15767" s="244" t="str">
        <f t="shared" si="738"/>
        <v/>
      </c>
    </row>
    <row r="15768" spans="3:10" ht="12" thickBot="1" x14ac:dyDescent="0.25">
      <c r="C15768" s="254"/>
      <c r="D15768" s="254"/>
      <c r="E15768" s="255"/>
      <c r="F15768" s="256"/>
      <c r="G15768" s="257"/>
      <c r="H15768" s="243">
        <f t="shared" ca="1" si="739"/>
        <v>45139</v>
      </c>
      <c r="I15768" s="244">
        <f t="shared" si="740"/>
        <v>43892</v>
      </c>
      <c r="J15768" s="244" t="str">
        <f t="shared" si="738"/>
        <v/>
      </c>
    </row>
    <row r="15769" spans="3:10" ht="12" thickBot="1" x14ac:dyDescent="0.25">
      <c r="C15769" s="254"/>
      <c r="D15769" s="254"/>
      <c r="E15769" s="255"/>
      <c r="F15769" s="256"/>
      <c r="G15769" s="257"/>
      <c r="H15769" s="243">
        <f t="shared" ca="1" si="739"/>
        <v>45139</v>
      </c>
      <c r="I15769" s="244">
        <f t="shared" si="740"/>
        <v>43892</v>
      </c>
      <c r="J15769" s="244" t="str">
        <f t="shared" si="738"/>
        <v/>
      </c>
    </row>
    <row r="15770" spans="3:10" ht="12" thickBot="1" x14ac:dyDescent="0.25">
      <c r="C15770" s="254"/>
      <c r="D15770" s="254"/>
      <c r="E15770" s="255"/>
      <c r="F15770" s="256"/>
      <c r="G15770" s="257"/>
      <c r="H15770" s="243">
        <f t="shared" ca="1" si="739"/>
        <v>45139</v>
      </c>
      <c r="I15770" s="244">
        <f t="shared" si="740"/>
        <v>43892</v>
      </c>
      <c r="J15770" s="244" t="str">
        <f t="shared" si="738"/>
        <v/>
      </c>
    </row>
    <row r="15771" spans="3:10" ht="12" thickBot="1" x14ac:dyDescent="0.25">
      <c r="C15771" s="254"/>
      <c r="D15771" s="254"/>
      <c r="E15771" s="255"/>
      <c r="F15771" s="256"/>
      <c r="G15771" s="257"/>
      <c r="H15771" s="243">
        <f t="shared" ca="1" si="739"/>
        <v>45139</v>
      </c>
      <c r="I15771" s="244">
        <f t="shared" si="740"/>
        <v>43892</v>
      </c>
      <c r="J15771" s="244" t="str">
        <f t="shared" si="738"/>
        <v/>
      </c>
    </row>
    <row r="15772" spans="3:10" ht="12" thickBot="1" x14ac:dyDescent="0.25">
      <c r="C15772" s="254"/>
      <c r="D15772" s="254"/>
      <c r="E15772" s="255"/>
      <c r="F15772" s="256"/>
      <c r="G15772" s="257"/>
      <c r="H15772" s="243">
        <f t="shared" ca="1" si="739"/>
        <v>45139</v>
      </c>
      <c r="I15772" s="244">
        <f t="shared" si="740"/>
        <v>43892</v>
      </c>
      <c r="J15772" s="244" t="str">
        <f t="shared" si="738"/>
        <v/>
      </c>
    </row>
    <row r="15773" spans="3:10" ht="12" thickBot="1" x14ac:dyDescent="0.25">
      <c r="C15773" s="254"/>
      <c r="D15773" s="254"/>
      <c r="E15773" s="255"/>
      <c r="F15773" s="256"/>
      <c r="G15773" s="257"/>
      <c r="H15773" s="243">
        <f t="shared" ca="1" si="739"/>
        <v>45139</v>
      </c>
      <c r="I15773" s="244">
        <f t="shared" si="740"/>
        <v>43892</v>
      </c>
      <c r="J15773" s="244" t="str">
        <f t="shared" si="738"/>
        <v/>
      </c>
    </row>
    <row r="15774" spans="3:10" ht="12" thickBot="1" x14ac:dyDescent="0.25">
      <c r="C15774" s="254"/>
      <c r="D15774" s="254"/>
      <c r="E15774" s="255"/>
      <c r="F15774" s="256"/>
      <c r="G15774" s="257"/>
      <c r="H15774" s="243">
        <f t="shared" ca="1" si="739"/>
        <v>45139</v>
      </c>
      <c r="I15774" s="244">
        <f t="shared" si="740"/>
        <v>43892</v>
      </c>
      <c r="J15774" s="244" t="str">
        <f t="shared" si="738"/>
        <v/>
      </c>
    </row>
    <row r="15775" spans="3:10" ht="12" thickBot="1" x14ac:dyDescent="0.25">
      <c r="C15775" s="254"/>
      <c r="D15775" s="254"/>
      <c r="E15775" s="255"/>
      <c r="F15775" s="256"/>
      <c r="G15775" s="257"/>
      <c r="H15775" s="243">
        <f t="shared" ca="1" si="739"/>
        <v>45139</v>
      </c>
      <c r="I15775" s="244">
        <f t="shared" si="740"/>
        <v>43892</v>
      </c>
      <c r="J15775" s="244" t="str">
        <f t="shared" si="738"/>
        <v/>
      </c>
    </row>
    <row r="15776" spans="3:10" ht="12" thickBot="1" x14ac:dyDescent="0.25">
      <c r="C15776" s="254"/>
      <c r="D15776" s="254"/>
      <c r="E15776" s="255"/>
      <c r="F15776" s="256"/>
      <c r="G15776" s="257"/>
      <c r="H15776" s="243">
        <f t="shared" ca="1" si="739"/>
        <v>45139</v>
      </c>
      <c r="I15776" s="244">
        <f t="shared" si="740"/>
        <v>43892</v>
      </c>
      <c r="J15776" s="244" t="str">
        <f t="shared" si="738"/>
        <v/>
      </c>
    </row>
    <row r="15777" spans="3:10" ht="12" thickBot="1" x14ac:dyDescent="0.25">
      <c r="C15777" s="254"/>
      <c r="D15777" s="254"/>
      <c r="E15777" s="255"/>
      <c r="F15777" s="256"/>
      <c r="G15777" s="257"/>
      <c r="H15777" s="243">
        <f t="shared" ca="1" si="739"/>
        <v>45139</v>
      </c>
      <c r="I15777" s="244">
        <f t="shared" si="740"/>
        <v>43892</v>
      </c>
      <c r="J15777" s="244" t="str">
        <f t="shared" si="738"/>
        <v/>
      </c>
    </row>
    <row r="15778" spans="3:10" ht="12" thickBot="1" x14ac:dyDescent="0.25">
      <c r="C15778" s="254"/>
      <c r="D15778" s="254"/>
      <c r="E15778" s="255"/>
      <c r="F15778" s="256"/>
      <c r="G15778" s="257"/>
      <c r="H15778" s="243">
        <f t="shared" ca="1" si="739"/>
        <v>45139</v>
      </c>
      <c r="I15778" s="244">
        <f t="shared" si="740"/>
        <v>43892</v>
      </c>
      <c r="J15778" s="244" t="str">
        <f t="shared" si="738"/>
        <v/>
      </c>
    </row>
    <row r="15779" spans="3:10" ht="12" thickBot="1" x14ac:dyDescent="0.25">
      <c r="C15779" s="254"/>
      <c r="D15779" s="254"/>
      <c r="E15779" s="255"/>
      <c r="F15779" s="256"/>
      <c r="G15779" s="257"/>
      <c r="H15779" s="243">
        <f t="shared" ca="1" si="739"/>
        <v>45139</v>
      </c>
      <c r="I15779" s="244">
        <f t="shared" si="740"/>
        <v>43892</v>
      </c>
      <c r="J15779" s="244" t="str">
        <f t="shared" si="738"/>
        <v/>
      </c>
    </row>
    <row r="15780" spans="3:10" ht="12" thickBot="1" x14ac:dyDescent="0.25">
      <c r="C15780" s="254"/>
      <c r="D15780" s="254"/>
      <c r="E15780" s="255"/>
      <c r="F15780" s="256"/>
      <c r="G15780" s="257"/>
      <c r="H15780" s="243">
        <f t="shared" ca="1" si="739"/>
        <v>45139</v>
      </c>
      <c r="I15780" s="244">
        <f t="shared" si="740"/>
        <v>43892</v>
      </c>
      <c r="J15780" s="244" t="str">
        <f t="shared" si="738"/>
        <v/>
      </c>
    </row>
    <row r="15781" spans="3:10" ht="12" thickBot="1" x14ac:dyDescent="0.25">
      <c r="C15781" s="254"/>
      <c r="D15781" s="254"/>
      <c r="E15781" s="255"/>
      <c r="F15781" s="256"/>
      <c r="G15781" s="257"/>
      <c r="H15781" s="243">
        <f t="shared" ca="1" si="739"/>
        <v>45139</v>
      </c>
      <c r="I15781" s="244">
        <f t="shared" si="740"/>
        <v>43892</v>
      </c>
      <c r="J15781" s="244" t="str">
        <f t="shared" si="738"/>
        <v/>
      </c>
    </row>
    <row r="15782" spans="3:10" ht="12" thickBot="1" x14ac:dyDescent="0.25">
      <c r="C15782" s="254"/>
      <c r="D15782" s="254"/>
      <c r="E15782" s="255"/>
      <c r="F15782" s="256"/>
      <c r="G15782" s="257"/>
      <c r="H15782" s="243">
        <f t="shared" ca="1" si="739"/>
        <v>45139</v>
      </c>
      <c r="I15782" s="244">
        <f t="shared" si="740"/>
        <v>43892</v>
      </c>
      <c r="J15782" s="244" t="str">
        <f t="shared" si="738"/>
        <v/>
      </c>
    </row>
    <row r="15783" spans="3:10" ht="12" thickBot="1" x14ac:dyDescent="0.25">
      <c r="C15783" s="254"/>
      <c r="D15783" s="254"/>
      <c r="E15783" s="255"/>
      <c r="F15783" s="256"/>
      <c r="G15783" s="257"/>
      <c r="H15783" s="243">
        <f t="shared" ca="1" si="739"/>
        <v>45139</v>
      </c>
      <c r="I15783" s="244">
        <f t="shared" si="740"/>
        <v>43892</v>
      </c>
      <c r="J15783" s="244" t="str">
        <f t="shared" si="738"/>
        <v/>
      </c>
    </row>
    <row r="15784" spans="3:10" ht="12" thickBot="1" x14ac:dyDescent="0.25">
      <c r="C15784" s="254"/>
      <c r="D15784" s="254"/>
      <c r="E15784" s="255"/>
      <c r="F15784" s="256"/>
      <c r="G15784" s="257"/>
      <c r="H15784" s="243">
        <f t="shared" ca="1" si="739"/>
        <v>45139</v>
      </c>
      <c r="I15784" s="244">
        <f t="shared" si="740"/>
        <v>43892</v>
      </c>
      <c r="J15784" s="244" t="str">
        <f t="shared" si="738"/>
        <v/>
      </c>
    </row>
    <row r="15785" spans="3:10" ht="12" thickBot="1" x14ac:dyDescent="0.25">
      <c r="C15785" s="254"/>
      <c r="D15785" s="254"/>
      <c r="E15785" s="255"/>
      <c r="F15785" s="256"/>
      <c r="G15785" s="257"/>
      <c r="H15785" s="243">
        <f t="shared" ca="1" si="739"/>
        <v>45139</v>
      </c>
      <c r="I15785" s="244">
        <f t="shared" si="740"/>
        <v>43892</v>
      </c>
      <c r="J15785" s="244" t="str">
        <f t="shared" si="738"/>
        <v/>
      </c>
    </row>
    <row r="15786" spans="3:10" ht="12" thickBot="1" x14ac:dyDescent="0.25">
      <c r="C15786" s="254"/>
      <c r="D15786" s="254"/>
      <c r="E15786" s="255"/>
      <c r="F15786" s="256"/>
      <c r="G15786" s="257"/>
      <c r="H15786" s="243">
        <f t="shared" ca="1" si="739"/>
        <v>45139</v>
      </c>
      <c r="I15786" s="244">
        <f t="shared" si="740"/>
        <v>43892</v>
      </c>
      <c r="J15786" s="244" t="str">
        <f t="shared" si="738"/>
        <v/>
      </c>
    </row>
    <row r="15787" spans="3:10" ht="12" thickBot="1" x14ac:dyDescent="0.25">
      <c r="C15787" s="254"/>
      <c r="D15787" s="254"/>
      <c r="E15787" s="255"/>
      <c r="F15787" s="256"/>
      <c r="G15787" s="257"/>
      <c r="H15787" s="243">
        <f t="shared" ca="1" si="739"/>
        <v>45139</v>
      </c>
      <c r="I15787" s="244">
        <f t="shared" si="740"/>
        <v>43892</v>
      </c>
      <c r="J15787" s="244" t="str">
        <f t="shared" si="738"/>
        <v/>
      </c>
    </row>
    <row r="15788" spans="3:10" ht="12" thickBot="1" x14ac:dyDescent="0.25">
      <c r="C15788" s="254"/>
      <c r="D15788" s="254"/>
      <c r="E15788" s="255"/>
      <c r="F15788" s="256"/>
      <c r="G15788" s="257"/>
      <c r="H15788" s="243">
        <f t="shared" ca="1" si="739"/>
        <v>45139</v>
      </c>
      <c r="I15788" s="244">
        <f t="shared" si="740"/>
        <v>43892</v>
      </c>
      <c r="J15788" s="244" t="str">
        <f t="shared" si="738"/>
        <v/>
      </c>
    </row>
    <row r="15789" spans="3:10" ht="12" thickBot="1" x14ac:dyDescent="0.25">
      <c r="C15789" s="254"/>
      <c r="D15789" s="254"/>
      <c r="E15789" s="255"/>
      <c r="F15789" s="256"/>
      <c r="G15789" s="257"/>
      <c r="H15789" s="243">
        <f t="shared" ca="1" si="739"/>
        <v>45139</v>
      </c>
      <c r="I15789" s="244">
        <f t="shared" si="740"/>
        <v>43892</v>
      </c>
      <c r="J15789" s="244" t="str">
        <f t="shared" si="738"/>
        <v/>
      </c>
    </row>
    <row r="15790" spans="3:10" ht="12" thickBot="1" x14ac:dyDescent="0.25">
      <c r="C15790" s="254"/>
      <c r="D15790" s="254"/>
      <c r="E15790" s="255"/>
      <c r="F15790" s="256"/>
      <c r="G15790" s="257"/>
      <c r="H15790" s="243">
        <f t="shared" ca="1" si="739"/>
        <v>45139</v>
      </c>
      <c r="I15790" s="244">
        <f t="shared" si="740"/>
        <v>43892</v>
      </c>
      <c r="J15790" s="244" t="str">
        <f t="shared" si="738"/>
        <v/>
      </c>
    </row>
    <row r="15791" spans="3:10" ht="12" thickBot="1" x14ac:dyDescent="0.25">
      <c r="C15791" s="254"/>
      <c r="D15791" s="254"/>
      <c r="E15791" s="255"/>
      <c r="F15791" s="256"/>
      <c r="G15791" s="257"/>
      <c r="H15791" s="243">
        <f t="shared" ca="1" si="739"/>
        <v>45139</v>
      </c>
      <c r="I15791" s="244">
        <f t="shared" si="740"/>
        <v>43892</v>
      </c>
      <c r="J15791" s="244" t="str">
        <f t="shared" si="738"/>
        <v/>
      </c>
    </row>
    <row r="15792" spans="3:10" ht="12" thickBot="1" x14ac:dyDescent="0.25">
      <c r="C15792" s="254"/>
      <c r="D15792" s="254"/>
      <c r="E15792" s="255"/>
      <c r="F15792" s="256"/>
      <c r="G15792" s="257"/>
      <c r="H15792" s="243">
        <f t="shared" ca="1" si="739"/>
        <v>45139</v>
      </c>
      <c r="I15792" s="244">
        <f t="shared" si="740"/>
        <v>43892</v>
      </c>
      <c r="J15792" s="244" t="str">
        <f t="shared" si="738"/>
        <v/>
      </c>
    </row>
    <row r="15793" spans="3:10" ht="12" thickBot="1" x14ac:dyDescent="0.25">
      <c r="C15793" s="254"/>
      <c r="D15793" s="254"/>
      <c r="E15793" s="255"/>
      <c r="F15793" s="256"/>
      <c r="G15793" s="257"/>
      <c r="H15793" s="243">
        <f t="shared" ca="1" si="739"/>
        <v>45139</v>
      </c>
      <c r="I15793" s="244">
        <f t="shared" si="740"/>
        <v>43892</v>
      </c>
      <c r="J15793" s="244" t="str">
        <f t="shared" si="738"/>
        <v/>
      </c>
    </row>
    <row r="15794" spans="3:10" ht="12" thickBot="1" x14ac:dyDescent="0.25">
      <c r="C15794" s="254"/>
      <c r="D15794" s="254"/>
      <c r="E15794" s="255"/>
      <c r="F15794" s="256"/>
      <c r="G15794" s="257"/>
      <c r="H15794" s="243">
        <f t="shared" ca="1" si="739"/>
        <v>45139</v>
      </c>
      <c r="I15794" s="244">
        <f t="shared" si="740"/>
        <v>43892</v>
      </c>
      <c r="J15794" s="244" t="str">
        <f t="shared" si="738"/>
        <v/>
      </c>
    </row>
    <row r="15795" spans="3:10" ht="12" thickBot="1" x14ac:dyDescent="0.25">
      <c r="C15795" s="254"/>
      <c r="D15795" s="254"/>
      <c r="E15795" s="255"/>
      <c r="F15795" s="256"/>
      <c r="G15795" s="257"/>
      <c r="H15795" s="243">
        <f t="shared" ca="1" si="739"/>
        <v>45139</v>
      </c>
      <c r="I15795" s="244">
        <f t="shared" si="740"/>
        <v>43892</v>
      </c>
      <c r="J15795" s="244" t="str">
        <f t="shared" si="738"/>
        <v/>
      </c>
    </row>
    <row r="15796" spans="3:10" ht="12" thickBot="1" x14ac:dyDescent="0.25">
      <c r="C15796" s="254"/>
      <c r="D15796" s="254"/>
      <c r="E15796" s="255"/>
      <c r="F15796" s="256"/>
      <c r="G15796" s="257"/>
      <c r="H15796" s="243">
        <f t="shared" ca="1" si="739"/>
        <v>45139</v>
      </c>
      <c r="I15796" s="244">
        <f t="shared" si="740"/>
        <v>43892</v>
      </c>
      <c r="J15796" s="244" t="str">
        <f t="shared" si="738"/>
        <v/>
      </c>
    </row>
    <row r="15797" spans="3:10" ht="12" thickBot="1" x14ac:dyDescent="0.25">
      <c r="C15797" s="254"/>
      <c r="D15797" s="254"/>
      <c r="E15797" s="255"/>
      <c r="F15797" s="256"/>
      <c r="G15797" s="257"/>
      <c r="H15797" s="243">
        <f t="shared" ca="1" si="739"/>
        <v>45139</v>
      </c>
      <c r="I15797" s="244">
        <f t="shared" si="740"/>
        <v>43892</v>
      </c>
      <c r="J15797" s="244" t="str">
        <f t="shared" si="738"/>
        <v/>
      </c>
    </row>
    <row r="15798" spans="3:10" ht="12" thickBot="1" x14ac:dyDescent="0.25">
      <c r="C15798" s="254"/>
      <c r="D15798" s="254"/>
      <c r="E15798" s="255"/>
      <c r="F15798" s="256"/>
      <c r="G15798" s="257"/>
      <c r="H15798" s="243">
        <f t="shared" ca="1" si="739"/>
        <v>45139</v>
      </c>
      <c r="I15798" s="244">
        <f t="shared" si="740"/>
        <v>43892</v>
      </c>
      <c r="J15798" s="244" t="str">
        <f t="shared" si="738"/>
        <v/>
      </c>
    </row>
    <row r="15799" spans="3:10" ht="12" thickBot="1" x14ac:dyDescent="0.25">
      <c r="C15799" s="254"/>
      <c r="D15799" s="254"/>
      <c r="E15799" s="255"/>
      <c r="F15799" s="256"/>
      <c r="G15799" s="257"/>
      <c r="H15799" s="243">
        <f t="shared" ca="1" si="739"/>
        <v>45139</v>
      </c>
      <c r="I15799" s="244">
        <f t="shared" si="740"/>
        <v>43892</v>
      </c>
      <c r="J15799" s="244" t="str">
        <f t="shared" si="738"/>
        <v/>
      </c>
    </row>
    <row r="15800" spans="3:10" ht="12" thickBot="1" x14ac:dyDescent="0.25">
      <c r="C15800" s="254"/>
      <c r="D15800" s="254"/>
      <c r="E15800" s="255"/>
      <c r="F15800" s="256"/>
      <c r="G15800" s="257"/>
      <c r="H15800" s="243">
        <f t="shared" ca="1" si="739"/>
        <v>45139</v>
      </c>
      <c r="I15800" s="244">
        <f t="shared" si="740"/>
        <v>43892</v>
      </c>
      <c r="J15800" s="244" t="str">
        <f t="shared" si="738"/>
        <v/>
      </c>
    </row>
    <row r="15801" spans="3:10" ht="12" thickBot="1" x14ac:dyDescent="0.25">
      <c r="C15801" s="254"/>
      <c r="D15801" s="254"/>
      <c r="E15801" s="255"/>
      <c r="F15801" s="256"/>
      <c r="G15801" s="257"/>
      <c r="H15801" s="243">
        <f t="shared" ca="1" si="739"/>
        <v>45139</v>
      </c>
      <c r="I15801" s="244">
        <f t="shared" si="740"/>
        <v>43892</v>
      </c>
      <c r="J15801" s="244" t="str">
        <f t="shared" si="738"/>
        <v/>
      </c>
    </row>
    <row r="15802" spans="3:10" ht="12" thickBot="1" x14ac:dyDescent="0.25">
      <c r="C15802" s="254"/>
      <c r="D15802" s="254"/>
      <c r="E15802" s="255"/>
      <c r="F15802" s="256"/>
      <c r="G15802" s="257"/>
      <c r="H15802" s="243">
        <f t="shared" ca="1" si="739"/>
        <v>45139</v>
      </c>
      <c r="I15802" s="244">
        <f t="shared" si="740"/>
        <v>43892</v>
      </c>
      <c r="J15802" s="244" t="str">
        <f t="shared" si="738"/>
        <v/>
      </c>
    </row>
    <row r="15803" spans="3:10" ht="12" thickBot="1" x14ac:dyDescent="0.25">
      <c r="C15803" s="254"/>
      <c r="D15803" s="254"/>
      <c r="E15803" s="255"/>
      <c r="F15803" s="256"/>
      <c r="G15803" s="257"/>
      <c r="H15803" s="243">
        <f t="shared" ca="1" si="739"/>
        <v>45139</v>
      </c>
      <c r="I15803" s="244">
        <f t="shared" si="740"/>
        <v>43892</v>
      </c>
      <c r="J15803" s="244" t="str">
        <f t="shared" si="738"/>
        <v/>
      </c>
    </row>
    <row r="15804" spans="3:10" ht="12" thickBot="1" x14ac:dyDescent="0.25">
      <c r="C15804" s="254"/>
      <c r="D15804" s="254"/>
      <c r="E15804" s="255"/>
      <c r="F15804" s="256"/>
      <c r="G15804" s="257"/>
      <c r="H15804" s="243">
        <f t="shared" ca="1" si="739"/>
        <v>45139</v>
      </c>
      <c r="I15804" s="244">
        <f t="shared" si="740"/>
        <v>43892</v>
      </c>
      <c r="J15804" s="244" t="str">
        <f t="shared" si="738"/>
        <v/>
      </c>
    </row>
    <row r="15805" spans="3:10" ht="12" thickBot="1" x14ac:dyDescent="0.25">
      <c r="C15805" s="254"/>
      <c r="D15805" s="254"/>
      <c r="E15805" s="255"/>
      <c r="F15805" s="256"/>
      <c r="G15805" s="257"/>
      <c r="H15805" s="243">
        <f t="shared" ca="1" si="739"/>
        <v>45139</v>
      </c>
      <c r="I15805" s="244">
        <f t="shared" si="740"/>
        <v>43892</v>
      </c>
      <c r="J15805" s="244" t="str">
        <f t="shared" si="738"/>
        <v/>
      </c>
    </row>
    <row r="15806" spans="3:10" ht="12" thickBot="1" x14ac:dyDescent="0.25">
      <c r="C15806" s="254"/>
      <c r="D15806" s="254"/>
      <c r="E15806" s="255"/>
      <c r="F15806" s="256"/>
      <c r="G15806" s="257"/>
      <c r="H15806" s="243">
        <f t="shared" ca="1" si="739"/>
        <v>45139</v>
      </c>
      <c r="I15806" s="244">
        <f t="shared" si="740"/>
        <v>43892</v>
      </c>
      <c r="J15806" s="244" t="str">
        <f t="shared" si="738"/>
        <v/>
      </c>
    </row>
    <row r="15807" spans="3:10" ht="12" thickBot="1" x14ac:dyDescent="0.25">
      <c r="C15807" s="254"/>
      <c r="D15807" s="254"/>
      <c r="E15807" s="255"/>
      <c r="F15807" s="256"/>
      <c r="G15807" s="257"/>
      <c r="H15807" s="243">
        <f t="shared" ca="1" si="739"/>
        <v>45139</v>
      </c>
      <c r="I15807" s="244">
        <f t="shared" si="740"/>
        <v>43892</v>
      </c>
      <c r="J15807" s="244" t="str">
        <f t="shared" si="738"/>
        <v/>
      </c>
    </row>
    <row r="15808" spans="3:10" ht="12" thickBot="1" x14ac:dyDescent="0.25">
      <c r="C15808" s="254"/>
      <c r="D15808" s="254"/>
      <c r="E15808" s="255"/>
      <c r="F15808" s="256"/>
      <c r="G15808" s="257"/>
      <c r="H15808" s="243">
        <f t="shared" ca="1" si="739"/>
        <v>45139</v>
      </c>
      <c r="I15808" s="244">
        <f t="shared" si="740"/>
        <v>43892</v>
      </c>
      <c r="J15808" s="244" t="str">
        <f t="shared" si="738"/>
        <v/>
      </c>
    </row>
    <row r="15809" spans="3:10" ht="12" thickBot="1" x14ac:dyDescent="0.25">
      <c r="C15809" s="254"/>
      <c r="D15809" s="254"/>
      <c r="E15809" s="255"/>
      <c r="F15809" s="256"/>
      <c r="G15809" s="257"/>
      <c r="H15809" s="243">
        <f t="shared" ca="1" si="739"/>
        <v>45139</v>
      </c>
      <c r="I15809" s="244">
        <f t="shared" si="740"/>
        <v>43892</v>
      </c>
      <c r="J15809" s="244" t="str">
        <f t="shared" si="738"/>
        <v/>
      </c>
    </row>
    <row r="15810" spans="3:10" ht="12" thickBot="1" x14ac:dyDescent="0.25">
      <c r="C15810" s="254"/>
      <c r="D15810" s="254"/>
      <c r="E15810" s="255"/>
      <c r="F15810" s="256"/>
      <c r="G15810" s="257"/>
      <c r="H15810" s="243">
        <f t="shared" ca="1" si="739"/>
        <v>45139</v>
      </c>
      <c r="I15810" s="244">
        <f t="shared" si="740"/>
        <v>43892</v>
      </c>
      <c r="J15810" s="244" t="str">
        <f t="shared" si="738"/>
        <v/>
      </c>
    </row>
    <row r="15811" spans="3:10" ht="12" thickBot="1" x14ac:dyDescent="0.25">
      <c r="C15811" s="254"/>
      <c r="D15811" s="254"/>
      <c r="E15811" s="255"/>
      <c r="F15811" s="256"/>
      <c r="G15811" s="257"/>
      <c r="H15811" s="243">
        <f t="shared" ca="1" si="739"/>
        <v>45139</v>
      </c>
      <c r="I15811" s="244">
        <f t="shared" si="740"/>
        <v>43892</v>
      </c>
      <c r="J15811" s="244" t="str">
        <f t="shared" si="738"/>
        <v/>
      </c>
    </row>
    <row r="15812" spans="3:10" ht="12" thickBot="1" x14ac:dyDescent="0.25">
      <c r="C15812" s="254"/>
      <c r="D15812" s="254"/>
      <c r="E15812" s="255"/>
      <c r="F15812" s="256"/>
      <c r="G15812" s="257"/>
      <c r="H15812" s="243">
        <f t="shared" ca="1" si="739"/>
        <v>45139</v>
      </c>
      <c r="I15812" s="244">
        <f t="shared" si="740"/>
        <v>43892</v>
      </c>
      <c r="J15812" s="244" t="str">
        <f t="shared" si="738"/>
        <v/>
      </c>
    </row>
    <row r="15813" spans="3:10" ht="12" thickBot="1" x14ac:dyDescent="0.25">
      <c r="C15813" s="254"/>
      <c r="D15813" s="254"/>
      <c r="E15813" s="255"/>
      <c r="F15813" s="256"/>
      <c r="G15813" s="257"/>
      <c r="H15813" s="243">
        <f t="shared" ca="1" si="739"/>
        <v>45139</v>
      </c>
      <c r="I15813" s="244">
        <f t="shared" si="740"/>
        <v>43892</v>
      </c>
      <c r="J15813" s="244" t="str">
        <f t="shared" si="738"/>
        <v/>
      </c>
    </row>
    <row r="15814" spans="3:10" ht="12" thickBot="1" x14ac:dyDescent="0.25">
      <c r="C15814" s="254"/>
      <c r="D15814" s="254"/>
      <c r="E15814" s="255"/>
      <c r="F15814" s="256"/>
      <c r="G15814" s="257"/>
      <c r="H15814" s="243">
        <f t="shared" ca="1" si="739"/>
        <v>45139</v>
      </c>
      <c r="I15814" s="244">
        <f t="shared" si="740"/>
        <v>43892</v>
      </c>
      <c r="J15814" s="244" t="str">
        <f t="shared" ref="J15814:J15877" si="741">IF(G15814="","",IF(G15814&gt;=0,"Debitoren",IF(G15814&lt;0,"Kreditoren","")))</f>
        <v/>
      </c>
    </row>
    <row r="15815" spans="3:10" ht="12" thickBot="1" x14ac:dyDescent="0.25">
      <c r="C15815" s="254"/>
      <c r="D15815" s="254"/>
      <c r="E15815" s="255"/>
      <c r="F15815" s="256"/>
      <c r="G15815" s="257"/>
      <c r="H15815" s="243">
        <f t="shared" ref="H15815:H15878" ca="1" si="742">IF(F15815&lt;$F$2,EOMONTH($F$2,-1)+1,EOMONTH(F15815,-1)+1)</f>
        <v>45139</v>
      </c>
      <c r="I15815" s="244">
        <f t="shared" ref="I15815:I15878" si="743">IF(F15815&lt;$I$2,IF(   WEEKDAY(EOMONTH($I$2,-1)+1)=1,EOMONTH($I$2,-1)+1+1,EOMONTH($I$2,-1)+1),IF(WEEKDAY(F15815)=1,F15815+1,F15815))</f>
        <v>43892</v>
      </c>
      <c r="J15815" s="244" t="str">
        <f t="shared" si="741"/>
        <v/>
      </c>
    </row>
    <row r="15816" spans="3:10" ht="12" thickBot="1" x14ac:dyDescent="0.25">
      <c r="C15816" s="254"/>
      <c r="D15816" s="254"/>
      <c r="E15816" s="255"/>
      <c r="F15816" s="256"/>
      <c r="G15816" s="257"/>
      <c r="H15816" s="243">
        <f t="shared" ca="1" si="742"/>
        <v>45139</v>
      </c>
      <c r="I15816" s="244">
        <f t="shared" si="743"/>
        <v>43892</v>
      </c>
      <c r="J15816" s="244" t="str">
        <f t="shared" si="741"/>
        <v/>
      </c>
    </row>
    <row r="15817" spans="3:10" ht="12" thickBot="1" x14ac:dyDescent="0.25">
      <c r="C15817" s="254"/>
      <c r="D15817" s="254"/>
      <c r="E15817" s="255"/>
      <c r="F15817" s="256"/>
      <c r="G15817" s="257"/>
      <c r="H15817" s="243">
        <f t="shared" ca="1" si="742"/>
        <v>45139</v>
      </c>
      <c r="I15817" s="244">
        <f t="shared" si="743"/>
        <v>43892</v>
      </c>
      <c r="J15817" s="244" t="str">
        <f t="shared" si="741"/>
        <v/>
      </c>
    </row>
    <row r="15818" spans="3:10" ht="12" thickBot="1" x14ac:dyDescent="0.25">
      <c r="C15818" s="254"/>
      <c r="D15818" s="254"/>
      <c r="E15818" s="255"/>
      <c r="F15818" s="256"/>
      <c r="G15818" s="257"/>
      <c r="H15818" s="243">
        <f t="shared" ca="1" si="742"/>
        <v>45139</v>
      </c>
      <c r="I15818" s="244">
        <f t="shared" si="743"/>
        <v>43892</v>
      </c>
      <c r="J15818" s="244" t="str">
        <f t="shared" si="741"/>
        <v/>
      </c>
    </row>
    <row r="15819" spans="3:10" ht="12" thickBot="1" x14ac:dyDescent="0.25">
      <c r="C15819" s="254"/>
      <c r="D15819" s="254"/>
      <c r="E15819" s="255"/>
      <c r="F15819" s="256"/>
      <c r="G15819" s="257"/>
      <c r="H15819" s="243">
        <f t="shared" ca="1" si="742"/>
        <v>45139</v>
      </c>
      <c r="I15819" s="244">
        <f t="shared" si="743"/>
        <v>43892</v>
      </c>
      <c r="J15819" s="244" t="str">
        <f t="shared" si="741"/>
        <v/>
      </c>
    </row>
    <row r="15820" spans="3:10" ht="12" thickBot="1" x14ac:dyDescent="0.25">
      <c r="C15820" s="254"/>
      <c r="D15820" s="254"/>
      <c r="E15820" s="255"/>
      <c r="F15820" s="256"/>
      <c r="G15820" s="257"/>
      <c r="H15820" s="243">
        <f t="shared" ca="1" si="742"/>
        <v>45139</v>
      </c>
      <c r="I15820" s="244">
        <f t="shared" si="743"/>
        <v>43892</v>
      </c>
      <c r="J15820" s="244" t="str">
        <f t="shared" si="741"/>
        <v/>
      </c>
    </row>
    <row r="15821" spans="3:10" ht="12" thickBot="1" x14ac:dyDescent="0.25">
      <c r="C15821" s="254"/>
      <c r="D15821" s="254"/>
      <c r="E15821" s="255"/>
      <c r="F15821" s="256"/>
      <c r="G15821" s="257"/>
      <c r="H15821" s="243">
        <f t="shared" ca="1" si="742"/>
        <v>45139</v>
      </c>
      <c r="I15821" s="244">
        <f t="shared" si="743"/>
        <v>43892</v>
      </c>
      <c r="J15821" s="244" t="str">
        <f t="shared" si="741"/>
        <v/>
      </c>
    </row>
    <row r="15822" spans="3:10" ht="12" thickBot="1" x14ac:dyDescent="0.25">
      <c r="C15822" s="254"/>
      <c r="D15822" s="254"/>
      <c r="E15822" s="255"/>
      <c r="F15822" s="256"/>
      <c r="G15822" s="257"/>
      <c r="H15822" s="243">
        <f t="shared" ca="1" si="742"/>
        <v>45139</v>
      </c>
      <c r="I15822" s="244">
        <f t="shared" si="743"/>
        <v>43892</v>
      </c>
      <c r="J15822" s="244" t="str">
        <f t="shared" si="741"/>
        <v/>
      </c>
    </row>
    <row r="15823" spans="3:10" ht="12" thickBot="1" x14ac:dyDescent="0.25">
      <c r="C15823" s="254"/>
      <c r="D15823" s="254"/>
      <c r="E15823" s="255"/>
      <c r="F15823" s="256"/>
      <c r="G15823" s="257"/>
      <c r="H15823" s="243">
        <f t="shared" ca="1" si="742"/>
        <v>45139</v>
      </c>
      <c r="I15823" s="244">
        <f t="shared" si="743"/>
        <v>43892</v>
      </c>
      <c r="J15823" s="244" t="str">
        <f t="shared" si="741"/>
        <v/>
      </c>
    </row>
    <row r="15824" spans="3:10" ht="12" thickBot="1" x14ac:dyDescent="0.25">
      <c r="C15824" s="254"/>
      <c r="D15824" s="254"/>
      <c r="E15824" s="255"/>
      <c r="F15824" s="256"/>
      <c r="G15824" s="257"/>
      <c r="H15824" s="243">
        <f t="shared" ca="1" si="742"/>
        <v>45139</v>
      </c>
      <c r="I15824" s="244">
        <f t="shared" si="743"/>
        <v>43892</v>
      </c>
      <c r="J15824" s="244" t="str">
        <f t="shared" si="741"/>
        <v/>
      </c>
    </row>
    <row r="15825" spans="3:10" ht="12" thickBot="1" x14ac:dyDescent="0.25">
      <c r="C15825" s="254"/>
      <c r="D15825" s="254"/>
      <c r="E15825" s="255"/>
      <c r="F15825" s="256"/>
      <c r="G15825" s="257"/>
      <c r="H15825" s="243">
        <f t="shared" ca="1" si="742"/>
        <v>45139</v>
      </c>
      <c r="I15825" s="244">
        <f t="shared" si="743"/>
        <v>43892</v>
      </c>
      <c r="J15825" s="244" t="str">
        <f t="shared" si="741"/>
        <v/>
      </c>
    </row>
    <row r="15826" spans="3:10" ht="12" thickBot="1" x14ac:dyDescent="0.25">
      <c r="C15826" s="254"/>
      <c r="D15826" s="254"/>
      <c r="E15826" s="255"/>
      <c r="F15826" s="256"/>
      <c r="G15826" s="257"/>
      <c r="H15826" s="243">
        <f t="shared" ca="1" si="742"/>
        <v>45139</v>
      </c>
      <c r="I15826" s="244">
        <f t="shared" si="743"/>
        <v>43892</v>
      </c>
      <c r="J15826" s="244" t="str">
        <f t="shared" si="741"/>
        <v/>
      </c>
    </row>
    <row r="15827" spans="3:10" ht="12" thickBot="1" x14ac:dyDescent="0.25">
      <c r="C15827" s="254"/>
      <c r="D15827" s="254"/>
      <c r="E15827" s="255"/>
      <c r="F15827" s="256"/>
      <c r="G15827" s="257"/>
      <c r="H15827" s="243">
        <f t="shared" ca="1" si="742"/>
        <v>45139</v>
      </c>
      <c r="I15827" s="244">
        <f t="shared" si="743"/>
        <v>43892</v>
      </c>
      <c r="J15827" s="244" t="str">
        <f t="shared" si="741"/>
        <v/>
      </c>
    </row>
    <row r="15828" spans="3:10" ht="12" thickBot="1" x14ac:dyDescent="0.25">
      <c r="C15828" s="254"/>
      <c r="D15828" s="254"/>
      <c r="E15828" s="255"/>
      <c r="F15828" s="256"/>
      <c r="G15828" s="257"/>
      <c r="H15828" s="243">
        <f t="shared" ca="1" si="742"/>
        <v>45139</v>
      </c>
      <c r="I15828" s="244">
        <f t="shared" si="743"/>
        <v>43892</v>
      </c>
      <c r="J15828" s="244" t="str">
        <f t="shared" si="741"/>
        <v/>
      </c>
    </row>
    <row r="15829" spans="3:10" ht="12" thickBot="1" x14ac:dyDescent="0.25">
      <c r="C15829" s="254"/>
      <c r="D15829" s="254"/>
      <c r="E15829" s="255"/>
      <c r="F15829" s="256"/>
      <c r="G15829" s="257"/>
      <c r="H15829" s="243">
        <f t="shared" ca="1" si="742"/>
        <v>45139</v>
      </c>
      <c r="I15829" s="244">
        <f t="shared" si="743"/>
        <v>43892</v>
      </c>
      <c r="J15829" s="244" t="str">
        <f t="shared" si="741"/>
        <v/>
      </c>
    </row>
    <row r="15830" spans="3:10" ht="12" thickBot="1" x14ac:dyDescent="0.25">
      <c r="C15830" s="254"/>
      <c r="D15830" s="254"/>
      <c r="E15830" s="255"/>
      <c r="F15830" s="256"/>
      <c r="G15830" s="257"/>
      <c r="H15830" s="243">
        <f t="shared" ca="1" si="742"/>
        <v>45139</v>
      </c>
      <c r="I15830" s="244">
        <f t="shared" si="743"/>
        <v>43892</v>
      </c>
      <c r="J15830" s="244" t="str">
        <f t="shared" si="741"/>
        <v/>
      </c>
    </row>
    <row r="15831" spans="3:10" ht="12" thickBot="1" x14ac:dyDescent="0.25">
      <c r="C15831" s="254"/>
      <c r="D15831" s="254"/>
      <c r="E15831" s="255"/>
      <c r="F15831" s="256"/>
      <c r="G15831" s="257"/>
      <c r="H15831" s="243">
        <f t="shared" ca="1" si="742"/>
        <v>45139</v>
      </c>
      <c r="I15831" s="244">
        <f t="shared" si="743"/>
        <v>43892</v>
      </c>
      <c r="J15831" s="244" t="str">
        <f t="shared" si="741"/>
        <v/>
      </c>
    </row>
    <row r="15832" spans="3:10" ht="12" thickBot="1" x14ac:dyDescent="0.25">
      <c r="C15832" s="254"/>
      <c r="D15832" s="254"/>
      <c r="E15832" s="255"/>
      <c r="F15832" s="256"/>
      <c r="G15832" s="257"/>
      <c r="H15832" s="243">
        <f t="shared" ca="1" si="742"/>
        <v>45139</v>
      </c>
      <c r="I15832" s="244">
        <f t="shared" si="743"/>
        <v>43892</v>
      </c>
      <c r="J15832" s="244" t="str">
        <f t="shared" si="741"/>
        <v/>
      </c>
    </row>
    <row r="15833" spans="3:10" ht="12" thickBot="1" x14ac:dyDescent="0.25">
      <c r="C15833" s="254"/>
      <c r="D15833" s="254"/>
      <c r="E15833" s="255"/>
      <c r="F15833" s="256"/>
      <c r="G15833" s="257"/>
      <c r="H15833" s="243">
        <f t="shared" ca="1" si="742"/>
        <v>45139</v>
      </c>
      <c r="I15833" s="244">
        <f t="shared" si="743"/>
        <v>43892</v>
      </c>
      <c r="J15833" s="244" t="str">
        <f t="shared" si="741"/>
        <v/>
      </c>
    </row>
    <row r="15834" spans="3:10" ht="12" thickBot="1" x14ac:dyDescent="0.25">
      <c r="C15834" s="254"/>
      <c r="D15834" s="254"/>
      <c r="E15834" s="255"/>
      <c r="F15834" s="256"/>
      <c r="G15834" s="257"/>
      <c r="H15834" s="243">
        <f t="shared" ca="1" si="742"/>
        <v>45139</v>
      </c>
      <c r="I15834" s="244">
        <f t="shared" si="743"/>
        <v>43892</v>
      </c>
      <c r="J15834" s="244" t="str">
        <f t="shared" si="741"/>
        <v/>
      </c>
    </row>
    <row r="15835" spans="3:10" ht="12" thickBot="1" x14ac:dyDescent="0.25">
      <c r="C15835" s="254"/>
      <c r="D15835" s="254"/>
      <c r="E15835" s="255"/>
      <c r="F15835" s="256"/>
      <c r="G15835" s="257"/>
      <c r="H15835" s="243">
        <f t="shared" ca="1" si="742"/>
        <v>45139</v>
      </c>
      <c r="I15835" s="244">
        <f t="shared" si="743"/>
        <v>43892</v>
      </c>
      <c r="J15835" s="244" t="str">
        <f t="shared" si="741"/>
        <v/>
      </c>
    </row>
    <row r="15836" spans="3:10" ht="12" thickBot="1" x14ac:dyDescent="0.25">
      <c r="C15836" s="254"/>
      <c r="D15836" s="254"/>
      <c r="E15836" s="255"/>
      <c r="F15836" s="256"/>
      <c r="G15836" s="257"/>
      <c r="H15836" s="243">
        <f t="shared" ca="1" si="742"/>
        <v>45139</v>
      </c>
      <c r="I15836" s="244">
        <f t="shared" si="743"/>
        <v>43892</v>
      </c>
      <c r="J15836" s="244" t="str">
        <f t="shared" si="741"/>
        <v/>
      </c>
    </row>
    <row r="15837" spans="3:10" ht="12" thickBot="1" x14ac:dyDescent="0.25">
      <c r="C15837" s="254"/>
      <c r="D15837" s="254"/>
      <c r="E15837" s="255"/>
      <c r="F15837" s="256"/>
      <c r="G15837" s="257"/>
      <c r="H15837" s="243">
        <f t="shared" ca="1" si="742"/>
        <v>45139</v>
      </c>
      <c r="I15837" s="244">
        <f t="shared" si="743"/>
        <v>43892</v>
      </c>
      <c r="J15837" s="244" t="str">
        <f t="shared" si="741"/>
        <v/>
      </c>
    </row>
    <row r="15838" spans="3:10" ht="12" thickBot="1" x14ac:dyDescent="0.25">
      <c r="C15838" s="254"/>
      <c r="D15838" s="254"/>
      <c r="E15838" s="255"/>
      <c r="F15838" s="256"/>
      <c r="G15838" s="257"/>
      <c r="H15838" s="243">
        <f t="shared" ca="1" si="742"/>
        <v>45139</v>
      </c>
      <c r="I15838" s="244">
        <f t="shared" si="743"/>
        <v>43892</v>
      </c>
      <c r="J15838" s="244" t="str">
        <f t="shared" si="741"/>
        <v/>
      </c>
    </row>
    <row r="15839" spans="3:10" ht="12" thickBot="1" x14ac:dyDescent="0.25">
      <c r="C15839" s="254"/>
      <c r="D15839" s="254"/>
      <c r="E15839" s="255"/>
      <c r="F15839" s="256"/>
      <c r="G15839" s="257"/>
      <c r="H15839" s="243">
        <f t="shared" ca="1" si="742"/>
        <v>45139</v>
      </c>
      <c r="I15839" s="244">
        <f t="shared" si="743"/>
        <v>43892</v>
      </c>
      <c r="J15839" s="244" t="str">
        <f t="shared" si="741"/>
        <v/>
      </c>
    </row>
    <row r="15840" spans="3:10" ht="12" thickBot="1" x14ac:dyDescent="0.25">
      <c r="C15840" s="254"/>
      <c r="D15840" s="254"/>
      <c r="E15840" s="255"/>
      <c r="F15840" s="256"/>
      <c r="G15840" s="257"/>
      <c r="H15840" s="243">
        <f t="shared" ca="1" si="742"/>
        <v>45139</v>
      </c>
      <c r="I15840" s="244">
        <f t="shared" si="743"/>
        <v>43892</v>
      </c>
      <c r="J15840" s="244" t="str">
        <f t="shared" si="741"/>
        <v/>
      </c>
    </row>
    <row r="15841" spans="3:10" ht="12" thickBot="1" x14ac:dyDescent="0.25">
      <c r="C15841" s="254"/>
      <c r="D15841" s="254"/>
      <c r="E15841" s="255"/>
      <c r="F15841" s="256"/>
      <c r="G15841" s="257"/>
      <c r="H15841" s="243">
        <f t="shared" ca="1" si="742"/>
        <v>45139</v>
      </c>
      <c r="I15841" s="244">
        <f t="shared" si="743"/>
        <v>43892</v>
      </c>
      <c r="J15841" s="244" t="str">
        <f t="shared" si="741"/>
        <v/>
      </c>
    </row>
    <row r="15842" spans="3:10" ht="12" thickBot="1" x14ac:dyDescent="0.25">
      <c r="C15842" s="254"/>
      <c r="D15842" s="254"/>
      <c r="E15842" s="255"/>
      <c r="F15842" s="256"/>
      <c r="G15842" s="257"/>
      <c r="H15842" s="243">
        <f t="shared" ca="1" si="742"/>
        <v>45139</v>
      </c>
      <c r="I15842" s="244">
        <f t="shared" si="743"/>
        <v>43892</v>
      </c>
      <c r="J15842" s="244" t="str">
        <f t="shared" si="741"/>
        <v/>
      </c>
    </row>
    <row r="15843" spans="3:10" ht="12" thickBot="1" x14ac:dyDescent="0.25">
      <c r="C15843" s="254"/>
      <c r="D15843" s="254"/>
      <c r="E15843" s="255"/>
      <c r="F15843" s="256"/>
      <c r="G15843" s="257"/>
      <c r="H15843" s="243">
        <f t="shared" ca="1" si="742"/>
        <v>45139</v>
      </c>
      <c r="I15843" s="244">
        <f t="shared" si="743"/>
        <v>43892</v>
      </c>
      <c r="J15843" s="244" t="str">
        <f t="shared" si="741"/>
        <v/>
      </c>
    </row>
    <row r="15844" spans="3:10" ht="12" thickBot="1" x14ac:dyDescent="0.25">
      <c r="C15844" s="254"/>
      <c r="D15844" s="254"/>
      <c r="E15844" s="255"/>
      <c r="F15844" s="256"/>
      <c r="G15844" s="257"/>
      <c r="H15844" s="243">
        <f t="shared" ca="1" si="742"/>
        <v>45139</v>
      </c>
      <c r="I15844" s="244">
        <f t="shared" si="743"/>
        <v>43892</v>
      </c>
      <c r="J15844" s="244" t="str">
        <f t="shared" si="741"/>
        <v/>
      </c>
    </row>
    <row r="15845" spans="3:10" ht="12" thickBot="1" x14ac:dyDescent="0.25">
      <c r="C15845" s="254"/>
      <c r="D15845" s="254"/>
      <c r="E15845" s="255"/>
      <c r="F15845" s="256"/>
      <c r="G15845" s="257"/>
      <c r="H15845" s="243">
        <f t="shared" ca="1" si="742"/>
        <v>45139</v>
      </c>
      <c r="I15845" s="244">
        <f t="shared" si="743"/>
        <v>43892</v>
      </c>
      <c r="J15845" s="244" t="str">
        <f t="shared" si="741"/>
        <v/>
      </c>
    </row>
    <row r="15846" spans="3:10" ht="12" thickBot="1" x14ac:dyDescent="0.25">
      <c r="C15846" s="254"/>
      <c r="D15846" s="254"/>
      <c r="E15846" s="255"/>
      <c r="F15846" s="256"/>
      <c r="G15846" s="257"/>
      <c r="H15846" s="243">
        <f t="shared" ca="1" si="742"/>
        <v>45139</v>
      </c>
      <c r="I15846" s="244">
        <f t="shared" si="743"/>
        <v>43892</v>
      </c>
      <c r="J15846" s="244" t="str">
        <f t="shared" si="741"/>
        <v/>
      </c>
    </row>
    <row r="15847" spans="3:10" ht="12" thickBot="1" x14ac:dyDescent="0.25">
      <c r="C15847" s="254"/>
      <c r="D15847" s="254"/>
      <c r="E15847" s="255"/>
      <c r="F15847" s="256"/>
      <c r="G15847" s="257"/>
      <c r="H15847" s="243">
        <f t="shared" ca="1" si="742"/>
        <v>45139</v>
      </c>
      <c r="I15847" s="244">
        <f t="shared" si="743"/>
        <v>43892</v>
      </c>
      <c r="J15847" s="244" t="str">
        <f t="shared" si="741"/>
        <v/>
      </c>
    </row>
    <row r="15848" spans="3:10" ht="12" thickBot="1" x14ac:dyDescent="0.25">
      <c r="C15848" s="254"/>
      <c r="D15848" s="254"/>
      <c r="E15848" s="255"/>
      <c r="F15848" s="256"/>
      <c r="G15848" s="257"/>
      <c r="H15848" s="243">
        <f t="shared" ca="1" si="742"/>
        <v>45139</v>
      </c>
      <c r="I15848" s="244">
        <f t="shared" si="743"/>
        <v>43892</v>
      </c>
      <c r="J15848" s="244" t="str">
        <f t="shared" si="741"/>
        <v/>
      </c>
    </row>
    <row r="15849" spans="3:10" ht="12" thickBot="1" x14ac:dyDescent="0.25">
      <c r="C15849" s="254"/>
      <c r="D15849" s="254"/>
      <c r="E15849" s="255"/>
      <c r="F15849" s="256"/>
      <c r="G15849" s="257"/>
      <c r="H15849" s="243">
        <f t="shared" ca="1" si="742"/>
        <v>45139</v>
      </c>
      <c r="I15849" s="244">
        <f t="shared" si="743"/>
        <v>43892</v>
      </c>
      <c r="J15849" s="244" t="str">
        <f t="shared" si="741"/>
        <v/>
      </c>
    </row>
    <row r="15850" spans="3:10" ht="12" thickBot="1" x14ac:dyDescent="0.25">
      <c r="C15850" s="254"/>
      <c r="D15850" s="254"/>
      <c r="E15850" s="255"/>
      <c r="F15850" s="256"/>
      <c r="G15850" s="257"/>
      <c r="H15850" s="243">
        <f t="shared" ca="1" si="742"/>
        <v>45139</v>
      </c>
      <c r="I15850" s="244">
        <f t="shared" si="743"/>
        <v>43892</v>
      </c>
      <c r="J15850" s="244" t="str">
        <f t="shared" si="741"/>
        <v/>
      </c>
    </row>
    <row r="15851" spans="3:10" ht="12" thickBot="1" x14ac:dyDescent="0.25">
      <c r="C15851" s="254"/>
      <c r="D15851" s="254"/>
      <c r="E15851" s="255"/>
      <c r="F15851" s="256"/>
      <c r="G15851" s="257"/>
      <c r="H15851" s="243">
        <f t="shared" ca="1" si="742"/>
        <v>45139</v>
      </c>
      <c r="I15851" s="244">
        <f t="shared" si="743"/>
        <v>43892</v>
      </c>
      <c r="J15851" s="244" t="str">
        <f t="shared" si="741"/>
        <v/>
      </c>
    </row>
    <row r="15852" spans="3:10" ht="12" thickBot="1" x14ac:dyDescent="0.25">
      <c r="C15852" s="254"/>
      <c r="D15852" s="254"/>
      <c r="E15852" s="255"/>
      <c r="F15852" s="256"/>
      <c r="G15852" s="257"/>
      <c r="H15852" s="243">
        <f t="shared" ca="1" si="742"/>
        <v>45139</v>
      </c>
      <c r="I15852" s="244">
        <f t="shared" si="743"/>
        <v>43892</v>
      </c>
      <c r="J15852" s="244" t="str">
        <f t="shared" si="741"/>
        <v/>
      </c>
    </row>
    <row r="15853" spans="3:10" ht="12" thickBot="1" x14ac:dyDescent="0.25">
      <c r="C15853" s="254"/>
      <c r="D15853" s="254"/>
      <c r="E15853" s="255"/>
      <c r="F15853" s="256"/>
      <c r="G15853" s="257"/>
      <c r="H15853" s="243">
        <f t="shared" ca="1" si="742"/>
        <v>45139</v>
      </c>
      <c r="I15853" s="244">
        <f t="shared" si="743"/>
        <v>43892</v>
      </c>
      <c r="J15853" s="244" t="str">
        <f t="shared" si="741"/>
        <v/>
      </c>
    </row>
    <row r="15854" spans="3:10" ht="12" thickBot="1" x14ac:dyDescent="0.25">
      <c r="C15854" s="254"/>
      <c r="D15854" s="254"/>
      <c r="E15854" s="255"/>
      <c r="F15854" s="256"/>
      <c r="G15854" s="257"/>
      <c r="H15854" s="243">
        <f t="shared" ca="1" si="742"/>
        <v>45139</v>
      </c>
      <c r="I15854" s="244">
        <f t="shared" si="743"/>
        <v>43892</v>
      </c>
      <c r="J15854" s="244" t="str">
        <f t="shared" si="741"/>
        <v/>
      </c>
    </row>
    <row r="15855" spans="3:10" ht="12" thickBot="1" x14ac:dyDescent="0.25">
      <c r="C15855" s="254"/>
      <c r="D15855" s="254"/>
      <c r="E15855" s="255"/>
      <c r="F15855" s="256"/>
      <c r="G15855" s="257"/>
      <c r="H15855" s="243">
        <f t="shared" ca="1" si="742"/>
        <v>45139</v>
      </c>
      <c r="I15855" s="244">
        <f t="shared" si="743"/>
        <v>43892</v>
      </c>
      <c r="J15855" s="244" t="str">
        <f t="shared" si="741"/>
        <v/>
      </c>
    </row>
    <row r="15856" spans="3:10" ht="12" thickBot="1" x14ac:dyDescent="0.25">
      <c r="C15856" s="254"/>
      <c r="D15856" s="254"/>
      <c r="E15856" s="255"/>
      <c r="F15856" s="256"/>
      <c r="G15856" s="257"/>
      <c r="H15856" s="243">
        <f t="shared" ca="1" si="742"/>
        <v>45139</v>
      </c>
      <c r="I15856" s="244">
        <f t="shared" si="743"/>
        <v>43892</v>
      </c>
      <c r="J15856" s="244" t="str">
        <f t="shared" si="741"/>
        <v/>
      </c>
    </row>
    <row r="15857" spans="3:10" ht="12" thickBot="1" x14ac:dyDescent="0.25">
      <c r="C15857" s="254"/>
      <c r="D15857" s="254"/>
      <c r="E15857" s="255"/>
      <c r="F15857" s="256"/>
      <c r="G15857" s="257"/>
      <c r="H15857" s="243">
        <f t="shared" ca="1" si="742"/>
        <v>45139</v>
      </c>
      <c r="I15857" s="244">
        <f t="shared" si="743"/>
        <v>43892</v>
      </c>
      <c r="J15857" s="244" t="str">
        <f t="shared" si="741"/>
        <v/>
      </c>
    </row>
    <row r="15858" spans="3:10" ht="12" thickBot="1" x14ac:dyDescent="0.25">
      <c r="C15858" s="254"/>
      <c r="D15858" s="254"/>
      <c r="E15858" s="255"/>
      <c r="F15858" s="256"/>
      <c r="G15858" s="257"/>
      <c r="H15858" s="243">
        <f t="shared" ca="1" si="742"/>
        <v>45139</v>
      </c>
      <c r="I15858" s="244">
        <f t="shared" si="743"/>
        <v>43892</v>
      </c>
      <c r="J15858" s="244" t="str">
        <f t="shared" si="741"/>
        <v/>
      </c>
    </row>
    <row r="15859" spans="3:10" ht="12" thickBot="1" x14ac:dyDescent="0.25">
      <c r="C15859" s="254"/>
      <c r="D15859" s="254"/>
      <c r="E15859" s="255"/>
      <c r="F15859" s="256"/>
      <c r="G15859" s="257"/>
      <c r="H15859" s="243">
        <f t="shared" ca="1" si="742"/>
        <v>45139</v>
      </c>
      <c r="I15859" s="244">
        <f t="shared" si="743"/>
        <v>43892</v>
      </c>
      <c r="J15859" s="244" t="str">
        <f t="shared" si="741"/>
        <v/>
      </c>
    </row>
    <row r="15860" spans="3:10" ht="12" thickBot="1" x14ac:dyDescent="0.25">
      <c r="C15860" s="254"/>
      <c r="D15860" s="254"/>
      <c r="E15860" s="255"/>
      <c r="F15860" s="256"/>
      <c r="G15860" s="257"/>
      <c r="H15860" s="243">
        <f t="shared" ca="1" si="742"/>
        <v>45139</v>
      </c>
      <c r="I15860" s="244">
        <f t="shared" si="743"/>
        <v>43892</v>
      </c>
      <c r="J15860" s="244" t="str">
        <f t="shared" si="741"/>
        <v/>
      </c>
    </row>
    <row r="15861" spans="3:10" ht="12" thickBot="1" x14ac:dyDescent="0.25">
      <c r="C15861" s="254"/>
      <c r="D15861" s="254"/>
      <c r="E15861" s="255"/>
      <c r="F15861" s="256"/>
      <c r="G15861" s="257"/>
      <c r="H15861" s="243">
        <f t="shared" ca="1" si="742"/>
        <v>45139</v>
      </c>
      <c r="I15861" s="244">
        <f t="shared" si="743"/>
        <v>43892</v>
      </c>
      <c r="J15861" s="244" t="str">
        <f t="shared" si="741"/>
        <v/>
      </c>
    </row>
    <row r="15862" spans="3:10" ht="12" thickBot="1" x14ac:dyDescent="0.25">
      <c r="C15862" s="254"/>
      <c r="D15862" s="254"/>
      <c r="E15862" s="255"/>
      <c r="F15862" s="256"/>
      <c r="G15862" s="257"/>
      <c r="H15862" s="243">
        <f t="shared" ca="1" si="742"/>
        <v>45139</v>
      </c>
      <c r="I15862" s="244">
        <f t="shared" si="743"/>
        <v>43892</v>
      </c>
      <c r="J15862" s="244" t="str">
        <f t="shared" si="741"/>
        <v/>
      </c>
    </row>
    <row r="15863" spans="3:10" ht="12" thickBot="1" x14ac:dyDescent="0.25">
      <c r="C15863" s="254"/>
      <c r="D15863" s="254"/>
      <c r="E15863" s="255"/>
      <c r="F15863" s="256"/>
      <c r="G15863" s="257"/>
      <c r="H15863" s="243">
        <f t="shared" ca="1" si="742"/>
        <v>45139</v>
      </c>
      <c r="I15863" s="244">
        <f t="shared" si="743"/>
        <v>43892</v>
      </c>
      <c r="J15863" s="244" t="str">
        <f t="shared" si="741"/>
        <v/>
      </c>
    </row>
    <row r="15864" spans="3:10" ht="12" thickBot="1" x14ac:dyDescent="0.25">
      <c r="C15864" s="254"/>
      <c r="D15864" s="254"/>
      <c r="E15864" s="255"/>
      <c r="F15864" s="256"/>
      <c r="G15864" s="257"/>
      <c r="H15864" s="243">
        <f t="shared" ca="1" si="742"/>
        <v>45139</v>
      </c>
      <c r="I15864" s="244">
        <f t="shared" si="743"/>
        <v>43892</v>
      </c>
      <c r="J15864" s="244" t="str">
        <f t="shared" si="741"/>
        <v/>
      </c>
    </row>
    <row r="15865" spans="3:10" ht="12" thickBot="1" x14ac:dyDescent="0.25">
      <c r="C15865" s="254"/>
      <c r="D15865" s="254"/>
      <c r="E15865" s="255"/>
      <c r="F15865" s="256"/>
      <c r="G15865" s="257"/>
      <c r="H15865" s="243">
        <f t="shared" ca="1" si="742"/>
        <v>45139</v>
      </c>
      <c r="I15865" s="244">
        <f t="shared" si="743"/>
        <v>43892</v>
      </c>
      <c r="J15865" s="244" t="str">
        <f t="shared" si="741"/>
        <v/>
      </c>
    </row>
    <row r="15866" spans="3:10" ht="12" thickBot="1" x14ac:dyDescent="0.25">
      <c r="C15866" s="254"/>
      <c r="D15866" s="254"/>
      <c r="E15866" s="255"/>
      <c r="F15866" s="256"/>
      <c r="G15866" s="257"/>
      <c r="H15866" s="243">
        <f t="shared" ca="1" si="742"/>
        <v>45139</v>
      </c>
      <c r="I15866" s="244">
        <f t="shared" si="743"/>
        <v>43892</v>
      </c>
      <c r="J15866" s="244" t="str">
        <f t="shared" si="741"/>
        <v/>
      </c>
    </row>
    <row r="15867" spans="3:10" ht="12" thickBot="1" x14ac:dyDescent="0.25">
      <c r="C15867" s="254"/>
      <c r="D15867" s="254"/>
      <c r="E15867" s="255"/>
      <c r="F15867" s="256"/>
      <c r="G15867" s="257"/>
      <c r="H15867" s="243">
        <f t="shared" ca="1" si="742"/>
        <v>45139</v>
      </c>
      <c r="I15867" s="244">
        <f t="shared" si="743"/>
        <v>43892</v>
      </c>
      <c r="J15867" s="244" t="str">
        <f t="shared" si="741"/>
        <v/>
      </c>
    </row>
    <row r="15868" spans="3:10" ht="12" thickBot="1" x14ac:dyDescent="0.25">
      <c r="C15868" s="254"/>
      <c r="D15868" s="254"/>
      <c r="E15868" s="255"/>
      <c r="F15868" s="256"/>
      <c r="G15868" s="257"/>
      <c r="H15868" s="243">
        <f t="shared" ca="1" si="742"/>
        <v>45139</v>
      </c>
      <c r="I15868" s="244">
        <f t="shared" si="743"/>
        <v>43892</v>
      </c>
      <c r="J15868" s="244" t="str">
        <f t="shared" si="741"/>
        <v/>
      </c>
    </row>
    <row r="15869" spans="3:10" ht="12" thickBot="1" x14ac:dyDescent="0.25">
      <c r="C15869" s="254"/>
      <c r="D15869" s="254"/>
      <c r="E15869" s="255"/>
      <c r="F15869" s="256"/>
      <c r="G15869" s="257"/>
      <c r="H15869" s="243">
        <f t="shared" ca="1" si="742"/>
        <v>45139</v>
      </c>
      <c r="I15869" s="244">
        <f t="shared" si="743"/>
        <v>43892</v>
      </c>
      <c r="J15869" s="244" t="str">
        <f t="shared" si="741"/>
        <v/>
      </c>
    </row>
    <row r="15870" spans="3:10" ht="12" thickBot="1" x14ac:dyDescent="0.25">
      <c r="C15870" s="254"/>
      <c r="D15870" s="254"/>
      <c r="E15870" s="255"/>
      <c r="F15870" s="256"/>
      <c r="G15870" s="257"/>
      <c r="H15870" s="243">
        <f t="shared" ca="1" si="742"/>
        <v>45139</v>
      </c>
      <c r="I15870" s="244">
        <f t="shared" si="743"/>
        <v>43892</v>
      </c>
      <c r="J15870" s="244" t="str">
        <f t="shared" si="741"/>
        <v/>
      </c>
    </row>
    <row r="15871" spans="3:10" ht="12" thickBot="1" x14ac:dyDescent="0.25">
      <c r="C15871" s="254"/>
      <c r="D15871" s="254"/>
      <c r="E15871" s="255"/>
      <c r="F15871" s="256"/>
      <c r="G15871" s="257"/>
      <c r="H15871" s="243">
        <f t="shared" ca="1" si="742"/>
        <v>45139</v>
      </c>
      <c r="I15871" s="244">
        <f t="shared" si="743"/>
        <v>43892</v>
      </c>
      <c r="J15871" s="244" t="str">
        <f t="shared" si="741"/>
        <v/>
      </c>
    </row>
    <row r="15872" spans="3:10" ht="12" thickBot="1" x14ac:dyDescent="0.25">
      <c r="C15872" s="254"/>
      <c r="D15872" s="254"/>
      <c r="E15872" s="255"/>
      <c r="F15872" s="256"/>
      <c r="G15872" s="257"/>
      <c r="H15872" s="243">
        <f t="shared" ca="1" si="742"/>
        <v>45139</v>
      </c>
      <c r="I15872" s="244">
        <f t="shared" si="743"/>
        <v>43892</v>
      </c>
      <c r="J15872" s="244" t="str">
        <f t="shared" si="741"/>
        <v/>
      </c>
    </row>
    <row r="15873" spans="3:10" ht="12" thickBot="1" x14ac:dyDescent="0.25">
      <c r="C15873" s="254"/>
      <c r="D15873" s="254"/>
      <c r="E15873" s="255"/>
      <c r="F15873" s="256"/>
      <c r="G15873" s="257"/>
      <c r="H15873" s="243">
        <f t="shared" ca="1" si="742"/>
        <v>45139</v>
      </c>
      <c r="I15873" s="244">
        <f t="shared" si="743"/>
        <v>43892</v>
      </c>
      <c r="J15873" s="244" t="str">
        <f t="shared" si="741"/>
        <v/>
      </c>
    </row>
    <row r="15874" spans="3:10" ht="12" thickBot="1" x14ac:dyDescent="0.25">
      <c r="C15874" s="254"/>
      <c r="D15874" s="254"/>
      <c r="E15874" s="255"/>
      <c r="F15874" s="256"/>
      <c r="G15874" s="257"/>
      <c r="H15874" s="243">
        <f t="shared" ca="1" si="742"/>
        <v>45139</v>
      </c>
      <c r="I15874" s="244">
        <f t="shared" si="743"/>
        <v>43892</v>
      </c>
      <c r="J15874" s="244" t="str">
        <f t="shared" si="741"/>
        <v/>
      </c>
    </row>
    <row r="15875" spans="3:10" ht="12" thickBot="1" x14ac:dyDescent="0.25">
      <c r="C15875" s="254"/>
      <c r="D15875" s="254"/>
      <c r="E15875" s="255"/>
      <c r="F15875" s="256"/>
      <c r="G15875" s="257"/>
      <c r="H15875" s="243">
        <f t="shared" ca="1" si="742"/>
        <v>45139</v>
      </c>
      <c r="I15875" s="244">
        <f t="shared" si="743"/>
        <v>43892</v>
      </c>
      <c r="J15875" s="244" t="str">
        <f t="shared" si="741"/>
        <v/>
      </c>
    </row>
    <row r="15876" spans="3:10" ht="12" thickBot="1" x14ac:dyDescent="0.25">
      <c r="C15876" s="254"/>
      <c r="D15876" s="254"/>
      <c r="E15876" s="255"/>
      <c r="F15876" s="256"/>
      <c r="G15876" s="257"/>
      <c r="H15876" s="243">
        <f t="shared" ca="1" si="742"/>
        <v>45139</v>
      </c>
      <c r="I15876" s="244">
        <f t="shared" si="743"/>
        <v>43892</v>
      </c>
      <c r="J15876" s="244" t="str">
        <f t="shared" si="741"/>
        <v/>
      </c>
    </row>
    <row r="15877" spans="3:10" ht="12" thickBot="1" x14ac:dyDescent="0.25">
      <c r="C15877" s="254"/>
      <c r="D15877" s="254"/>
      <c r="E15877" s="255"/>
      <c r="F15877" s="256"/>
      <c r="G15877" s="257"/>
      <c r="H15877" s="243">
        <f t="shared" ca="1" si="742"/>
        <v>45139</v>
      </c>
      <c r="I15877" s="244">
        <f t="shared" si="743"/>
        <v>43892</v>
      </c>
      <c r="J15877" s="244" t="str">
        <f t="shared" si="741"/>
        <v/>
      </c>
    </row>
    <row r="15878" spans="3:10" ht="12" thickBot="1" x14ac:dyDescent="0.25">
      <c r="C15878" s="254"/>
      <c r="D15878" s="254"/>
      <c r="E15878" s="255"/>
      <c r="F15878" s="256"/>
      <c r="G15878" s="257"/>
      <c r="H15878" s="243">
        <f t="shared" ca="1" si="742"/>
        <v>45139</v>
      </c>
      <c r="I15878" s="244">
        <f t="shared" si="743"/>
        <v>43892</v>
      </c>
      <c r="J15878" s="244" t="str">
        <f t="shared" ref="J15878:J15941" si="744">IF(G15878="","",IF(G15878&gt;=0,"Debitoren",IF(G15878&lt;0,"Kreditoren","")))</f>
        <v/>
      </c>
    </row>
    <row r="15879" spans="3:10" ht="12" thickBot="1" x14ac:dyDescent="0.25">
      <c r="C15879" s="254"/>
      <c r="D15879" s="254"/>
      <c r="E15879" s="255"/>
      <c r="F15879" s="256"/>
      <c r="G15879" s="257"/>
      <c r="H15879" s="243">
        <f t="shared" ref="H15879:H15942" ca="1" si="745">IF(F15879&lt;$F$2,EOMONTH($F$2,-1)+1,EOMONTH(F15879,-1)+1)</f>
        <v>45139</v>
      </c>
      <c r="I15879" s="244">
        <f t="shared" ref="I15879:I15942" si="746">IF(F15879&lt;$I$2,IF(   WEEKDAY(EOMONTH($I$2,-1)+1)=1,EOMONTH($I$2,-1)+1+1,EOMONTH($I$2,-1)+1),IF(WEEKDAY(F15879)=1,F15879+1,F15879))</f>
        <v>43892</v>
      </c>
      <c r="J15879" s="244" t="str">
        <f t="shared" si="744"/>
        <v/>
      </c>
    </row>
    <row r="15880" spans="3:10" ht="12" thickBot="1" x14ac:dyDescent="0.25">
      <c r="C15880" s="254"/>
      <c r="D15880" s="254"/>
      <c r="E15880" s="255"/>
      <c r="F15880" s="256"/>
      <c r="G15880" s="257"/>
      <c r="H15880" s="243">
        <f t="shared" ca="1" si="745"/>
        <v>45139</v>
      </c>
      <c r="I15880" s="244">
        <f t="shared" si="746"/>
        <v>43892</v>
      </c>
      <c r="J15880" s="244" t="str">
        <f t="shared" si="744"/>
        <v/>
      </c>
    </row>
    <row r="15881" spans="3:10" ht="12" thickBot="1" x14ac:dyDescent="0.25">
      <c r="C15881" s="254"/>
      <c r="D15881" s="254"/>
      <c r="E15881" s="255"/>
      <c r="F15881" s="256"/>
      <c r="G15881" s="257"/>
      <c r="H15881" s="243">
        <f t="shared" ca="1" si="745"/>
        <v>45139</v>
      </c>
      <c r="I15881" s="244">
        <f t="shared" si="746"/>
        <v>43892</v>
      </c>
      <c r="J15881" s="244" t="str">
        <f t="shared" si="744"/>
        <v/>
      </c>
    </row>
    <row r="15882" spans="3:10" ht="12" thickBot="1" x14ac:dyDescent="0.25">
      <c r="C15882" s="254"/>
      <c r="D15882" s="254"/>
      <c r="E15882" s="255"/>
      <c r="F15882" s="256"/>
      <c r="G15882" s="257"/>
      <c r="H15882" s="243">
        <f t="shared" ca="1" si="745"/>
        <v>45139</v>
      </c>
      <c r="I15882" s="244">
        <f t="shared" si="746"/>
        <v>43892</v>
      </c>
      <c r="J15882" s="244" t="str">
        <f t="shared" si="744"/>
        <v/>
      </c>
    </row>
    <row r="15883" spans="3:10" ht="12" thickBot="1" x14ac:dyDescent="0.25">
      <c r="C15883" s="254"/>
      <c r="D15883" s="254"/>
      <c r="E15883" s="255"/>
      <c r="F15883" s="256"/>
      <c r="G15883" s="257"/>
      <c r="H15883" s="243">
        <f t="shared" ca="1" si="745"/>
        <v>45139</v>
      </c>
      <c r="I15883" s="244">
        <f t="shared" si="746"/>
        <v>43892</v>
      </c>
      <c r="J15883" s="244" t="str">
        <f t="shared" si="744"/>
        <v/>
      </c>
    </row>
    <row r="15884" spans="3:10" ht="12" thickBot="1" x14ac:dyDescent="0.25">
      <c r="C15884" s="254"/>
      <c r="D15884" s="254"/>
      <c r="E15884" s="255"/>
      <c r="F15884" s="256"/>
      <c r="G15884" s="257"/>
      <c r="H15884" s="243">
        <f t="shared" ca="1" si="745"/>
        <v>45139</v>
      </c>
      <c r="I15884" s="244">
        <f t="shared" si="746"/>
        <v>43892</v>
      </c>
      <c r="J15884" s="244" t="str">
        <f t="shared" si="744"/>
        <v/>
      </c>
    </row>
    <row r="15885" spans="3:10" ht="12" thickBot="1" x14ac:dyDescent="0.25">
      <c r="C15885" s="254"/>
      <c r="D15885" s="254"/>
      <c r="E15885" s="255"/>
      <c r="F15885" s="256"/>
      <c r="G15885" s="257"/>
      <c r="H15885" s="243">
        <f t="shared" ca="1" si="745"/>
        <v>45139</v>
      </c>
      <c r="I15885" s="244">
        <f t="shared" si="746"/>
        <v>43892</v>
      </c>
      <c r="J15885" s="244" t="str">
        <f t="shared" si="744"/>
        <v/>
      </c>
    </row>
    <row r="15886" spans="3:10" ht="12" thickBot="1" x14ac:dyDescent="0.25">
      <c r="C15886" s="254"/>
      <c r="D15886" s="254"/>
      <c r="E15886" s="255"/>
      <c r="F15886" s="256"/>
      <c r="G15886" s="257"/>
      <c r="H15886" s="243">
        <f t="shared" ca="1" si="745"/>
        <v>45139</v>
      </c>
      <c r="I15886" s="244">
        <f t="shared" si="746"/>
        <v>43892</v>
      </c>
      <c r="J15886" s="244" t="str">
        <f t="shared" si="744"/>
        <v/>
      </c>
    </row>
    <row r="15887" spans="3:10" ht="12" thickBot="1" x14ac:dyDescent="0.25">
      <c r="C15887" s="254"/>
      <c r="D15887" s="254"/>
      <c r="E15887" s="255"/>
      <c r="F15887" s="256"/>
      <c r="G15887" s="257"/>
      <c r="H15887" s="243">
        <f t="shared" ca="1" si="745"/>
        <v>45139</v>
      </c>
      <c r="I15887" s="244">
        <f t="shared" si="746"/>
        <v>43892</v>
      </c>
      <c r="J15887" s="244" t="str">
        <f t="shared" si="744"/>
        <v/>
      </c>
    </row>
    <row r="15888" spans="3:10" ht="12" thickBot="1" x14ac:dyDescent="0.25">
      <c r="C15888" s="254"/>
      <c r="D15888" s="254"/>
      <c r="E15888" s="255"/>
      <c r="F15888" s="256"/>
      <c r="G15888" s="257"/>
      <c r="H15888" s="243">
        <f t="shared" ca="1" si="745"/>
        <v>45139</v>
      </c>
      <c r="I15888" s="244">
        <f t="shared" si="746"/>
        <v>43892</v>
      </c>
      <c r="J15888" s="244" t="str">
        <f t="shared" si="744"/>
        <v/>
      </c>
    </row>
    <row r="15889" spans="3:10" ht="12" thickBot="1" x14ac:dyDescent="0.25">
      <c r="C15889" s="254"/>
      <c r="D15889" s="254"/>
      <c r="E15889" s="255"/>
      <c r="F15889" s="256"/>
      <c r="G15889" s="257"/>
      <c r="H15889" s="243">
        <f t="shared" ca="1" si="745"/>
        <v>45139</v>
      </c>
      <c r="I15889" s="244">
        <f t="shared" si="746"/>
        <v>43892</v>
      </c>
      <c r="J15889" s="244" t="str">
        <f t="shared" si="744"/>
        <v/>
      </c>
    </row>
    <row r="15890" spans="3:10" ht="12" thickBot="1" x14ac:dyDescent="0.25">
      <c r="C15890" s="254"/>
      <c r="D15890" s="254"/>
      <c r="E15890" s="255"/>
      <c r="F15890" s="256"/>
      <c r="G15890" s="257"/>
      <c r="H15890" s="243">
        <f t="shared" ca="1" si="745"/>
        <v>45139</v>
      </c>
      <c r="I15890" s="244">
        <f t="shared" si="746"/>
        <v>43892</v>
      </c>
      <c r="J15890" s="244" t="str">
        <f t="shared" si="744"/>
        <v/>
      </c>
    </row>
    <row r="15891" spans="3:10" ht="12" thickBot="1" x14ac:dyDescent="0.25">
      <c r="C15891" s="254"/>
      <c r="D15891" s="254"/>
      <c r="E15891" s="255"/>
      <c r="F15891" s="256"/>
      <c r="G15891" s="257"/>
      <c r="H15891" s="243">
        <f t="shared" ca="1" si="745"/>
        <v>45139</v>
      </c>
      <c r="I15891" s="244">
        <f t="shared" si="746"/>
        <v>43892</v>
      </c>
      <c r="J15891" s="244" t="str">
        <f t="shared" si="744"/>
        <v/>
      </c>
    </row>
    <row r="15892" spans="3:10" ht="12" thickBot="1" x14ac:dyDescent="0.25">
      <c r="C15892" s="254"/>
      <c r="D15892" s="254"/>
      <c r="E15892" s="255"/>
      <c r="F15892" s="256"/>
      <c r="G15892" s="257"/>
      <c r="H15892" s="243">
        <f t="shared" ca="1" si="745"/>
        <v>45139</v>
      </c>
      <c r="I15892" s="244">
        <f t="shared" si="746"/>
        <v>43892</v>
      </c>
      <c r="J15892" s="244" t="str">
        <f t="shared" si="744"/>
        <v/>
      </c>
    </row>
    <row r="15893" spans="3:10" ht="12" thickBot="1" x14ac:dyDescent="0.25">
      <c r="C15893" s="254"/>
      <c r="D15893" s="254"/>
      <c r="E15893" s="255"/>
      <c r="F15893" s="256"/>
      <c r="G15893" s="257"/>
      <c r="H15893" s="243">
        <f t="shared" ca="1" si="745"/>
        <v>45139</v>
      </c>
      <c r="I15893" s="244">
        <f t="shared" si="746"/>
        <v>43892</v>
      </c>
      <c r="J15893" s="244" t="str">
        <f t="shared" si="744"/>
        <v/>
      </c>
    </row>
    <row r="15894" spans="3:10" ht="12" thickBot="1" x14ac:dyDescent="0.25">
      <c r="C15894" s="254"/>
      <c r="D15894" s="254"/>
      <c r="E15894" s="255"/>
      <c r="F15894" s="256"/>
      <c r="G15894" s="257"/>
      <c r="H15894" s="243">
        <f t="shared" ca="1" si="745"/>
        <v>45139</v>
      </c>
      <c r="I15894" s="244">
        <f t="shared" si="746"/>
        <v>43892</v>
      </c>
      <c r="J15894" s="244" t="str">
        <f t="shared" si="744"/>
        <v/>
      </c>
    </row>
    <row r="15895" spans="3:10" ht="12" thickBot="1" x14ac:dyDescent="0.25">
      <c r="C15895" s="254"/>
      <c r="D15895" s="254"/>
      <c r="E15895" s="255"/>
      <c r="F15895" s="256"/>
      <c r="G15895" s="257"/>
      <c r="H15895" s="243">
        <f t="shared" ca="1" si="745"/>
        <v>45139</v>
      </c>
      <c r="I15895" s="244">
        <f t="shared" si="746"/>
        <v>43892</v>
      </c>
      <c r="J15895" s="244" t="str">
        <f t="shared" si="744"/>
        <v/>
      </c>
    </row>
    <row r="15896" spans="3:10" ht="12" thickBot="1" x14ac:dyDescent="0.25">
      <c r="C15896" s="254"/>
      <c r="D15896" s="254"/>
      <c r="E15896" s="255"/>
      <c r="F15896" s="256"/>
      <c r="G15896" s="257"/>
      <c r="H15896" s="243">
        <f t="shared" ca="1" si="745"/>
        <v>45139</v>
      </c>
      <c r="I15896" s="244">
        <f t="shared" si="746"/>
        <v>43892</v>
      </c>
      <c r="J15896" s="244" t="str">
        <f t="shared" si="744"/>
        <v/>
      </c>
    </row>
    <row r="15897" spans="3:10" ht="12" thickBot="1" x14ac:dyDescent="0.25">
      <c r="C15897" s="254"/>
      <c r="D15897" s="254"/>
      <c r="E15897" s="255"/>
      <c r="F15897" s="256"/>
      <c r="G15897" s="257"/>
      <c r="H15897" s="243">
        <f t="shared" ca="1" si="745"/>
        <v>45139</v>
      </c>
      <c r="I15897" s="244">
        <f t="shared" si="746"/>
        <v>43892</v>
      </c>
      <c r="J15897" s="244" t="str">
        <f t="shared" si="744"/>
        <v/>
      </c>
    </row>
    <row r="15898" spans="3:10" ht="12" thickBot="1" x14ac:dyDescent="0.25">
      <c r="C15898" s="254"/>
      <c r="D15898" s="254"/>
      <c r="E15898" s="255"/>
      <c r="F15898" s="256"/>
      <c r="G15898" s="257"/>
      <c r="H15898" s="243">
        <f t="shared" ca="1" si="745"/>
        <v>45139</v>
      </c>
      <c r="I15898" s="244">
        <f t="shared" si="746"/>
        <v>43892</v>
      </c>
      <c r="J15898" s="244" t="str">
        <f t="shared" si="744"/>
        <v/>
      </c>
    </row>
    <row r="15899" spans="3:10" ht="12" thickBot="1" x14ac:dyDescent="0.25">
      <c r="C15899" s="254"/>
      <c r="D15899" s="254"/>
      <c r="E15899" s="255"/>
      <c r="F15899" s="256"/>
      <c r="G15899" s="257"/>
      <c r="H15899" s="243">
        <f t="shared" ca="1" si="745"/>
        <v>45139</v>
      </c>
      <c r="I15899" s="244">
        <f t="shared" si="746"/>
        <v>43892</v>
      </c>
      <c r="J15899" s="244" t="str">
        <f t="shared" si="744"/>
        <v/>
      </c>
    </row>
    <row r="15900" spans="3:10" ht="12" thickBot="1" x14ac:dyDescent="0.25">
      <c r="C15900" s="254"/>
      <c r="D15900" s="254"/>
      <c r="E15900" s="255"/>
      <c r="F15900" s="256"/>
      <c r="G15900" s="257"/>
      <c r="H15900" s="243">
        <f t="shared" ca="1" si="745"/>
        <v>45139</v>
      </c>
      <c r="I15900" s="244">
        <f t="shared" si="746"/>
        <v>43892</v>
      </c>
      <c r="J15900" s="244" t="str">
        <f t="shared" si="744"/>
        <v/>
      </c>
    </row>
    <row r="15901" spans="3:10" ht="12" thickBot="1" x14ac:dyDescent="0.25">
      <c r="C15901" s="254"/>
      <c r="D15901" s="254"/>
      <c r="E15901" s="255"/>
      <c r="F15901" s="256"/>
      <c r="G15901" s="257"/>
      <c r="H15901" s="243">
        <f t="shared" ca="1" si="745"/>
        <v>45139</v>
      </c>
      <c r="I15901" s="244">
        <f t="shared" si="746"/>
        <v>43892</v>
      </c>
      <c r="J15901" s="244" t="str">
        <f t="shared" si="744"/>
        <v/>
      </c>
    </row>
    <row r="15902" spans="3:10" ht="12" thickBot="1" x14ac:dyDescent="0.25">
      <c r="C15902" s="254"/>
      <c r="D15902" s="254"/>
      <c r="E15902" s="255"/>
      <c r="F15902" s="256"/>
      <c r="G15902" s="257"/>
      <c r="H15902" s="243">
        <f t="shared" ca="1" si="745"/>
        <v>45139</v>
      </c>
      <c r="I15902" s="244">
        <f t="shared" si="746"/>
        <v>43892</v>
      </c>
      <c r="J15902" s="244" t="str">
        <f t="shared" si="744"/>
        <v/>
      </c>
    </row>
    <row r="15903" spans="3:10" ht="12" thickBot="1" x14ac:dyDescent="0.25">
      <c r="C15903" s="254"/>
      <c r="D15903" s="254"/>
      <c r="E15903" s="255"/>
      <c r="F15903" s="256"/>
      <c r="G15903" s="257"/>
      <c r="H15903" s="243">
        <f t="shared" ca="1" si="745"/>
        <v>45139</v>
      </c>
      <c r="I15903" s="244">
        <f t="shared" si="746"/>
        <v>43892</v>
      </c>
      <c r="J15903" s="244" t="str">
        <f t="shared" si="744"/>
        <v/>
      </c>
    </row>
    <row r="15904" spans="3:10" ht="12" thickBot="1" x14ac:dyDescent="0.25">
      <c r="C15904" s="254"/>
      <c r="D15904" s="254"/>
      <c r="E15904" s="255"/>
      <c r="F15904" s="256"/>
      <c r="G15904" s="257"/>
      <c r="H15904" s="243">
        <f t="shared" ca="1" si="745"/>
        <v>45139</v>
      </c>
      <c r="I15904" s="244">
        <f t="shared" si="746"/>
        <v>43892</v>
      </c>
      <c r="J15904" s="244" t="str">
        <f t="shared" si="744"/>
        <v/>
      </c>
    </row>
    <row r="15905" spans="3:10" ht="12" thickBot="1" x14ac:dyDescent="0.25">
      <c r="C15905" s="254"/>
      <c r="D15905" s="254"/>
      <c r="E15905" s="255"/>
      <c r="F15905" s="256"/>
      <c r="G15905" s="257"/>
      <c r="H15905" s="243">
        <f t="shared" ca="1" si="745"/>
        <v>45139</v>
      </c>
      <c r="I15905" s="244">
        <f t="shared" si="746"/>
        <v>43892</v>
      </c>
      <c r="J15905" s="244" t="str">
        <f t="shared" si="744"/>
        <v/>
      </c>
    </row>
    <row r="15906" spans="3:10" ht="12" thickBot="1" x14ac:dyDescent="0.25">
      <c r="C15906" s="254"/>
      <c r="D15906" s="254"/>
      <c r="E15906" s="255"/>
      <c r="F15906" s="256"/>
      <c r="G15906" s="257"/>
      <c r="H15906" s="243">
        <f t="shared" ca="1" si="745"/>
        <v>45139</v>
      </c>
      <c r="I15906" s="244">
        <f t="shared" si="746"/>
        <v>43892</v>
      </c>
      <c r="J15906" s="244" t="str">
        <f t="shared" si="744"/>
        <v/>
      </c>
    </row>
    <row r="15907" spans="3:10" ht="12" thickBot="1" x14ac:dyDescent="0.25">
      <c r="C15907" s="254"/>
      <c r="D15907" s="254"/>
      <c r="E15907" s="255"/>
      <c r="F15907" s="256"/>
      <c r="G15907" s="257"/>
      <c r="H15907" s="243">
        <f t="shared" ca="1" si="745"/>
        <v>45139</v>
      </c>
      <c r="I15907" s="244">
        <f t="shared" si="746"/>
        <v>43892</v>
      </c>
      <c r="J15907" s="244" t="str">
        <f t="shared" si="744"/>
        <v/>
      </c>
    </row>
    <row r="15908" spans="3:10" ht="12" thickBot="1" x14ac:dyDescent="0.25">
      <c r="C15908" s="254"/>
      <c r="D15908" s="254"/>
      <c r="E15908" s="255"/>
      <c r="F15908" s="256"/>
      <c r="G15908" s="257"/>
      <c r="H15908" s="243">
        <f t="shared" ca="1" si="745"/>
        <v>45139</v>
      </c>
      <c r="I15908" s="244">
        <f t="shared" si="746"/>
        <v>43892</v>
      </c>
      <c r="J15908" s="244" t="str">
        <f t="shared" si="744"/>
        <v/>
      </c>
    </row>
    <row r="15909" spans="3:10" ht="12" thickBot="1" x14ac:dyDescent="0.25">
      <c r="C15909" s="254"/>
      <c r="D15909" s="254"/>
      <c r="E15909" s="255"/>
      <c r="F15909" s="256"/>
      <c r="G15909" s="257"/>
      <c r="H15909" s="243">
        <f t="shared" ca="1" si="745"/>
        <v>45139</v>
      </c>
      <c r="I15909" s="244">
        <f t="shared" si="746"/>
        <v>43892</v>
      </c>
      <c r="J15909" s="244" t="str">
        <f t="shared" si="744"/>
        <v/>
      </c>
    </row>
    <row r="15910" spans="3:10" ht="12" thickBot="1" x14ac:dyDescent="0.25">
      <c r="C15910" s="254"/>
      <c r="D15910" s="254"/>
      <c r="E15910" s="255"/>
      <c r="F15910" s="256"/>
      <c r="G15910" s="257"/>
      <c r="H15910" s="243">
        <f t="shared" ca="1" si="745"/>
        <v>45139</v>
      </c>
      <c r="I15910" s="244">
        <f t="shared" si="746"/>
        <v>43892</v>
      </c>
      <c r="J15910" s="244" t="str">
        <f t="shared" si="744"/>
        <v/>
      </c>
    </row>
    <row r="15911" spans="3:10" ht="12" thickBot="1" x14ac:dyDescent="0.25">
      <c r="C15911" s="254"/>
      <c r="D15911" s="254"/>
      <c r="E15911" s="255"/>
      <c r="F15911" s="256"/>
      <c r="G15911" s="257"/>
      <c r="H15911" s="243">
        <f t="shared" ca="1" si="745"/>
        <v>45139</v>
      </c>
      <c r="I15911" s="244">
        <f t="shared" si="746"/>
        <v>43892</v>
      </c>
      <c r="J15911" s="244" t="str">
        <f t="shared" si="744"/>
        <v/>
      </c>
    </row>
    <row r="15912" spans="3:10" ht="12" thickBot="1" x14ac:dyDescent="0.25">
      <c r="C15912" s="254"/>
      <c r="D15912" s="254"/>
      <c r="E15912" s="255"/>
      <c r="F15912" s="256"/>
      <c r="G15912" s="257"/>
      <c r="H15912" s="243">
        <f t="shared" ca="1" si="745"/>
        <v>45139</v>
      </c>
      <c r="I15912" s="244">
        <f t="shared" si="746"/>
        <v>43892</v>
      </c>
      <c r="J15912" s="244" t="str">
        <f t="shared" si="744"/>
        <v/>
      </c>
    </row>
    <row r="15913" spans="3:10" ht="12" thickBot="1" x14ac:dyDescent="0.25">
      <c r="C15913" s="254"/>
      <c r="D15913" s="254"/>
      <c r="E15913" s="255"/>
      <c r="F15913" s="256"/>
      <c r="G15913" s="257"/>
      <c r="H15913" s="243">
        <f t="shared" ca="1" si="745"/>
        <v>45139</v>
      </c>
      <c r="I15913" s="244">
        <f t="shared" si="746"/>
        <v>43892</v>
      </c>
      <c r="J15913" s="244" t="str">
        <f t="shared" si="744"/>
        <v/>
      </c>
    </row>
    <row r="15914" spans="3:10" ht="12" thickBot="1" x14ac:dyDescent="0.25">
      <c r="C15914" s="254"/>
      <c r="D15914" s="254"/>
      <c r="E15914" s="255"/>
      <c r="F15914" s="256"/>
      <c r="G15914" s="257"/>
      <c r="H15914" s="243">
        <f t="shared" ca="1" si="745"/>
        <v>45139</v>
      </c>
      <c r="I15914" s="244">
        <f t="shared" si="746"/>
        <v>43892</v>
      </c>
      <c r="J15914" s="244" t="str">
        <f t="shared" si="744"/>
        <v/>
      </c>
    </row>
    <row r="15915" spans="3:10" ht="12" thickBot="1" x14ac:dyDescent="0.25">
      <c r="C15915" s="254"/>
      <c r="D15915" s="254"/>
      <c r="E15915" s="255"/>
      <c r="F15915" s="256"/>
      <c r="G15915" s="257"/>
      <c r="H15915" s="243">
        <f t="shared" ca="1" si="745"/>
        <v>45139</v>
      </c>
      <c r="I15915" s="244">
        <f t="shared" si="746"/>
        <v>43892</v>
      </c>
      <c r="J15915" s="244" t="str">
        <f t="shared" si="744"/>
        <v/>
      </c>
    </row>
    <row r="15916" spans="3:10" ht="12" thickBot="1" x14ac:dyDescent="0.25">
      <c r="C15916" s="254"/>
      <c r="D15916" s="254"/>
      <c r="E15916" s="255"/>
      <c r="F15916" s="256"/>
      <c r="G15916" s="257"/>
      <c r="H15916" s="243">
        <f t="shared" ca="1" si="745"/>
        <v>45139</v>
      </c>
      <c r="I15916" s="244">
        <f t="shared" si="746"/>
        <v>43892</v>
      </c>
      <c r="J15916" s="244" t="str">
        <f t="shared" si="744"/>
        <v/>
      </c>
    </row>
    <row r="15917" spans="3:10" ht="12" thickBot="1" x14ac:dyDescent="0.25">
      <c r="C15917" s="254"/>
      <c r="D15917" s="254"/>
      <c r="E15917" s="255"/>
      <c r="F15917" s="256"/>
      <c r="G15917" s="257"/>
      <c r="H15917" s="243">
        <f t="shared" ca="1" si="745"/>
        <v>45139</v>
      </c>
      <c r="I15917" s="244">
        <f t="shared" si="746"/>
        <v>43892</v>
      </c>
      <c r="J15917" s="244" t="str">
        <f t="shared" si="744"/>
        <v/>
      </c>
    </row>
    <row r="15918" spans="3:10" ht="12" thickBot="1" x14ac:dyDescent="0.25">
      <c r="C15918" s="254"/>
      <c r="D15918" s="254"/>
      <c r="E15918" s="255"/>
      <c r="F15918" s="256"/>
      <c r="G15918" s="257"/>
      <c r="H15918" s="243">
        <f t="shared" ca="1" si="745"/>
        <v>45139</v>
      </c>
      <c r="I15918" s="244">
        <f t="shared" si="746"/>
        <v>43892</v>
      </c>
      <c r="J15918" s="244" t="str">
        <f t="shared" si="744"/>
        <v/>
      </c>
    </row>
    <row r="15919" spans="3:10" ht="12" thickBot="1" x14ac:dyDescent="0.25">
      <c r="C15919" s="254"/>
      <c r="D15919" s="254"/>
      <c r="E15919" s="255"/>
      <c r="F15919" s="256"/>
      <c r="G15919" s="257"/>
      <c r="H15919" s="243">
        <f t="shared" ca="1" si="745"/>
        <v>45139</v>
      </c>
      <c r="I15919" s="244">
        <f t="shared" si="746"/>
        <v>43892</v>
      </c>
      <c r="J15919" s="244" t="str">
        <f t="shared" si="744"/>
        <v/>
      </c>
    </row>
    <row r="15920" spans="3:10" ht="12" thickBot="1" x14ac:dyDescent="0.25">
      <c r="C15920" s="254"/>
      <c r="D15920" s="254"/>
      <c r="E15920" s="255"/>
      <c r="F15920" s="256"/>
      <c r="G15920" s="257"/>
      <c r="H15920" s="243">
        <f t="shared" ca="1" si="745"/>
        <v>45139</v>
      </c>
      <c r="I15920" s="244">
        <f t="shared" si="746"/>
        <v>43892</v>
      </c>
      <c r="J15920" s="244" t="str">
        <f t="shared" si="744"/>
        <v/>
      </c>
    </row>
    <row r="15921" spans="3:10" ht="12" thickBot="1" x14ac:dyDescent="0.25">
      <c r="C15921" s="254"/>
      <c r="D15921" s="254"/>
      <c r="E15921" s="255"/>
      <c r="F15921" s="256"/>
      <c r="G15921" s="257"/>
      <c r="H15921" s="243">
        <f t="shared" ca="1" si="745"/>
        <v>45139</v>
      </c>
      <c r="I15921" s="244">
        <f t="shared" si="746"/>
        <v>43892</v>
      </c>
      <c r="J15921" s="244" t="str">
        <f t="shared" si="744"/>
        <v/>
      </c>
    </row>
    <row r="15922" spans="3:10" ht="12" thickBot="1" x14ac:dyDescent="0.25">
      <c r="C15922" s="254"/>
      <c r="D15922" s="254"/>
      <c r="E15922" s="255"/>
      <c r="F15922" s="256"/>
      <c r="G15922" s="257"/>
      <c r="H15922" s="243">
        <f t="shared" ca="1" si="745"/>
        <v>45139</v>
      </c>
      <c r="I15922" s="244">
        <f t="shared" si="746"/>
        <v>43892</v>
      </c>
      <c r="J15922" s="244" t="str">
        <f t="shared" si="744"/>
        <v/>
      </c>
    </row>
    <row r="15923" spans="3:10" ht="12" thickBot="1" x14ac:dyDescent="0.25">
      <c r="C15923" s="254"/>
      <c r="D15923" s="254"/>
      <c r="E15923" s="255"/>
      <c r="F15923" s="256"/>
      <c r="G15923" s="257"/>
      <c r="H15923" s="243">
        <f t="shared" ca="1" si="745"/>
        <v>45139</v>
      </c>
      <c r="I15923" s="244">
        <f t="shared" si="746"/>
        <v>43892</v>
      </c>
      <c r="J15923" s="244" t="str">
        <f t="shared" si="744"/>
        <v/>
      </c>
    </row>
    <row r="15924" spans="3:10" ht="12" thickBot="1" x14ac:dyDescent="0.25">
      <c r="C15924" s="254"/>
      <c r="D15924" s="254"/>
      <c r="E15924" s="255"/>
      <c r="F15924" s="256"/>
      <c r="G15924" s="257"/>
      <c r="H15924" s="243">
        <f t="shared" ca="1" si="745"/>
        <v>45139</v>
      </c>
      <c r="I15924" s="244">
        <f t="shared" si="746"/>
        <v>43892</v>
      </c>
      <c r="J15924" s="244" t="str">
        <f t="shared" si="744"/>
        <v/>
      </c>
    </row>
    <row r="15925" spans="3:10" ht="12" thickBot="1" x14ac:dyDescent="0.25">
      <c r="C15925" s="254"/>
      <c r="D15925" s="254"/>
      <c r="E15925" s="255"/>
      <c r="F15925" s="256"/>
      <c r="G15925" s="257"/>
      <c r="H15925" s="243">
        <f t="shared" ca="1" si="745"/>
        <v>45139</v>
      </c>
      <c r="I15925" s="244">
        <f t="shared" si="746"/>
        <v>43892</v>
      </c>
      <c r="J15925" s="244" t="str">
        <f t="shared" si="744"/>
        <v/>
      </c>
    </row>
    <row r="15926" spans="3:10" ht="12" thickBot="1" x14ac:dyDescent="0.25">
      <c r="C15926" s="254"/>
      <c r="D15926" s="254"/>
      <c r="E15926" s="255"/>
      <c r="F15926" s="256"/>
      <c r="G15926" s="257"/>
      <c r="H15926" s="243">
        <f t="shared" ca="1" si="745"/>
        <v>45139</v>
      </c>
      <c r="I15926" s="244">
        <f t="shared" si="746"/>
        <v>43892</v>
      </c>
      <c r="J15926" s="244" t="str">
        <f t="shared" si="744"/>
        <v/>
      </c>
    </row>
    <row r="15927" spans="3:10" ht="12" thickBot="1" x14ac:dyDescent="0.25">
      <c r="C15927" s="254"/>
      <c r="D15927" s="254"/>
      <c r="E15927" s="255"/>
      <c r="F15927" s="256"/>
      <c r="G15927" s="257"/>
      <c r="H15927" s="243">
        <f t="shared" ca="1" si="745"/>
        <v>45139</v>
      </c>
      <c r="I15927" s="244">
        <f t="shared" si="746"/>
        <v>43892</v>
      </c>
      <c r="J15927" s="244" t="str">
        <f t="shared" si="744"/>
        <v/>
      </c>
    </row>
    <row r="15928" spans="3:10" ht="12" thickBot="1" x14ac:dyDescent="0.25">
      <c r="C15928" s="254"/>
      <c r="D15928" s="254"/>
      <c r="E15928" s="255"/>
      <c r="F15928" s="256"/>
      <c r="G15928" s="257"/>
      <c r="H15928" s="243">
        <f t="shared" ca="1" si="745"/>
        <v>45139</v>
      </c>
      <c r="I15928" s="244">
        <f t="shared" si="746"/>
        <v>43892</v>
      </c>
      <c r="J15928" s="244" t="str">
        <f t="shared" si="744"/>
        <v/>
      </c>
    </row>
    <row r="15929" spans="3:10" ht="12" thickBot="1" x14ac:dyDescent="0.25">
      <c r="C15929" s="254"/>
      <c r="D15929" s="254"/>
      <c r="E15929" s="255"/>
      <c r="F15929" s="256"/>
      <c r="G15929" s="257"/>
      <c r="H15929" s="243">
        <f t="shared" ca="1" si="745"/>
        <v>45139</v>
      </c>
      <c r="I15929" s="244">
        <f t="shared" si="746"/>
        <v>43892</v>
      </c>
      <c r="J15929" s="244" t="str">
        <f t="shared" si="744"/>
        <v/>
      </c>
    </row>
    <row r="15930" spans="3:10" ht="12" thickBot="1" x14ac:dyDescent="0.25">
      <c r="C15930" s="254"/>
      <c r="D15930" s="254"/>
      <c r="E15930" s="255"/>
      <c r="F15930" s="256"/>
      <c r="G15930" s="257"/>
      <c r="H15930" s="243">
        <f t="shared" ca="1" si="745"/>
        <v>45139</v>
      </c>
      <c r="I15930" s="244">
        <f t="shared" si="746"/>
        <v>43892</v>
      </c>
      <c r="J15930" s="244" t="str">
        <f t="shared" si="744"/>
        <v/>
      </c>
    </row>
    <row r="15931" spans="3:10" ht="12" thickBot="1" x14ac:dyDescent="0.25">
      <c r="C15931" s="254"/>
      <c r="D15931" s="254"/>
      <c r="E15931" s="255"/>
      <c r="F15931" s="256"/>
      <c r="G15931" s="257"/>
      <c r="H15931" s="243">
        <f t="shared" ca="1" si="745"/>
        <v>45139</v>
      </c>
      <c r="I15931" s="244">
        <f t="shared" si="746"/>
        <v>43892</v>
      </c>
      <c r="J15931" s="244" t="str">
        <f t="shared" si="744"/>
        <v/>
      </c>
    </row>
    <row r="15932" spans="3:10" ht="12" thickBot="1" x14ac:dyDescent="0.25">
      <c r="C15932" s="254"/>
      <c r="D15932" s="254"/>
      <c r="E15932" s="255"/>
      <c r="F15932" s="256"/>
      <c r="G15932" s="257"/>
      <c r="H15932" s="243">
        <f t="shared" ca="1" si="745"/>
        <v>45139</v>
      </c>
      <c r="I15932" s="244">
        <f t="shared" si="746"/>
        <v>43892</v>
      </c>
      <c r="J15932" s="244" t="str">
        <f t="shared" si="744"/>
        <v/>
      </c>
    </row>
    <row r="15933" spans="3:10" ht="12" thickBot="1" x14ac:dyDescent="0.25">
      <c r="C15933" s="254"/>
      <c r="D15933" s="254"/>
      <c r="E15933" s="255"/>
      <c r="F15933" s="256"/>
      <c r="G15933" s="257"/>
      <c r="H15933" s="243">
        <f t="shared" ca="1" si="745"/>
        <v>45139</v>
      </c>
      <c r="I15933" s="244">
        <f t="shared" si="746"/>
        <v>43892</v>
      </c>
      <c r="J15933" s="244" t="str">
        <f t="shared" si="744"/>
        <v/>
      </c>
    </row>
    <row r="15934" spans="3:10" ht="12" thickBot="1" x14ac:dyDescent="0.25">
      <c r="C15934" s="254"/>
      <c r="D15934" s="254"/>
      <c r="E15934" s="255"/>
      <c r="F15934" s="256"/>
      <c r="G15934" s="257"/>
      <c r="H15934" s="243">
        <f t="shared" ca="1" si="745"/>
        <v>45139</v>
      </c>
      <c r="I15934" s="244">
        <f t="shared" si="746"/>
        <v>43892</v>
      </c>
      <c r="J15934" s="244" t="str">
        <f t="shared" si="744"/>
        <v/>
      </c>
    </row>
    <row r="15935" spans="3:10" ht="12" thickBot="1" x14ac:dyDescent="0.25">
      <c r="C15935" s="254"/>
      <c r="D15935" s="254"/>
      <c r="E15935" s="255"/>
      <c r="F15935" s="256"/>
      <c r="G15935" s="257"/>
      <c r="H15935" s="243">
        <f t="shared" ca="1" si="745"/>
        <v>45139</v>
      </c>
      <c r="I15935" s="244">
        <f t="shared" si="746"/>
        <v>43892</v>
      </c>
      <c r="J15935" s="244" t="str">
        <f t="shared" si="744"/>
        <v/>
      </c>
    </row>
    <row r="15936" spans="3:10" ht="12" thickBot="1" x14ac:dyDescent="0.25">
      <c r="C15936" s="254"/>
      <c r="D15936" s="254"/>
      <c r="E15936" s="255"/>
      <c r="F15936" s="256"/>
      <c r="G15936" s="257"/>
      <c r="H15936" s="243">
        <f t="shared" ca="1" si="745"/>
        <v>45139</v>
      </c>
      <c r="I15936" s="244">
        <f t="shared" si="746"/>
        <v>43892</v>
      </c>
      <c r="J15936" s="244" t="str">
        <f t="shared" si="744"/>
        <v/>
      </c>
    </row>
    <row r="15937" spans="3:10" ht="12" thickBot="1" x14ac:dyDescent="0.25">
      <c r="C15937" s="254"/>
      <c r="D15937" s="254"/>
      <c r="E15937" s="255"/>
      <c r="F15937" s="256"/>
      <c r="G15937" s="257"/>
      <c r="H15937" s="243">
        <f t="shared" ca="1" si="745"/>
        <v>45139</v>
      </c>
      <c r="I15937" s="244">
        <f t="shared" si="746"/>
        <v>43892</v>
      </c>
      <c r="J15937" s="244" t="str">
        <f t="shared" si="744"/>
        <v/>
      </c>
    </row>
    <row r="15938" spans="3:10" ht="12" thickBot="1" x14ac:dyDescent="0.25">
      <c r="C15938" s="254"/>
      <c r="D15938" s="254"/>
      <c r="E15938" s="255"/>
      <c r="F15938" s="256"/>
      <c r="G15938" s="257"/>
      <c r="H15938" s="243">
        <f t="shared" ca="1" si="745"/>
        <v>45139</v>
      </c>
      <c r="I15938" s="244">
        <f t="shared" si="746"/>
        <v>43892</v>
      </c>
      <c r="J15938" s="244" t="str">
        <f t="shared" si="744"/>
        <v/>
      </c>
    </row>
    <row r="15939" spans="3:10" ht="12" thickBot="1" x14ac:dyDescent="0.25">
      <c r="C15939" s="254"/>
      <c r="D15939" s="254"/>
      <c r="E15939" s="255"/>
      <c r="F15939" s="256"/>
      <c r="G15939" s="257"/>
      <c r="H15939" s="243">
        <f t="shared" ca="1" si="745"/>
        <v>45139</v>
      </c>
      <c r="I15939" s="244">
        <f t="shared" si="746"/>
        <v>43892</v>
      </c>
      <c r="J15939" s="244" t="str">
        <f t="shared" si="744"/>
        <v/>
      </c>
    </row>
    <row r="15940" spans="3:10" ht="12" thickBot="1" x14ac:dyDescent="0.25">
      <c r="C15940" s="254"/>
      <c r="D15940" s="254"/>
      <c r="E15940" s="255"/>
      <c r="F15940" s="256"/>
      <c r="G15940" s="257"/>
      <c r="H15940" s="243">
        <f t="shared" ca="1" si="745"/>
        <v>45139</v>
      </c>
      <c r="I15940" s="244">
        <f t="shared" si="746"/>
        <v>43892</v>
      </c>
      <c r="J15940" s="244" t="str">
        <f t="shared" si="744"/>
        <v/>
      </c>
    </row>
    <row r="15941" spans="3:10" ht="12" thickBot="1" x14ac:dyDescent="0.25">
      <c r="C15941" s="254"/>
      <c r="D15941" s="254"/>
      <c r="E15941" s="255"/>
      <c r="F15941" s="256"/>
      <c r="G15941" s="257"/>
      <c r="H15941" s="243">
        <f t="shared" ca="1" si="745"/>
        <v>45139</v>
      </c>
      <c r="I15941" s="244">
        <f t="shared" si="746"/>
        <v>43892</v>
      </c>
      <c r="J15941" s="244" t="str">
        <f t="shared" si="744"/>
        <v/>
      </c>
    </row>
    <row r="15942" spans="3:10" ht="12" thickBot="1" x14ac:dyDescent="0.25">
      <c r="C15942" s="254"/>
      <c r="D15942" s="254"/>
      <c r="E15942" s="255"/>
      <c r="F15942" s="256"/>
      <c r="G15942" s="257"/>
      <c r="H15942" s="243">
        <f t="shared" ca="1" si="745"/>
        <v>45139</v>
      </c>
      <c r="I15942" s="244">
        <f t="shared" si="746"/>
        <v>43892</v>
      </c>
      <c r="J15942" s="244" t="str">
        <f t="shared" ref="J15942:J16005" si="747">IF(G15942="","",IF(G15942&gt;=0,"Debitoren",IF(G15942&lt;0,"Kreditoren","")))</f>
        <v/>
      </c>
    </row>
    <row r="15943" spans="3:10" ht="12" thickBot="1" x14ac:dyDescent="0.25">
      <c r="C15943" s="254"/>
      <c r="D15943" s="254"/>
      <c r="E15943" s="255"/>
      <c r="F15943" s="256"/>
      <c r="G15943" s="257"/>
      <c r="H15943" s="243">
        <f t="shared" ref="H15943:H16006" ca="1" si="748">IF(F15943&lt;$F$2,EOMONTH($F$2,-1)+1,EOMONTH(F15943,-1)+1)</f>
        <v>45139</v>
      </c>
      <c r="I15943" s="244">
        <f t="shared" ref="I15943:I16006" si="749">IF(F15943&lt;$I$2,IF(   WEEKDAY(EOMONTH($I$2,-1)+1)=1,EOMONTH($I$2,-1)+1+1,EOMONTH($I$2,-1)+1),IF(WEEKDAY(F15943)=1,F15943+1,F15943))</f>
        <v>43892</v>
      </c>
      <c r="J15943" s="244" t="str">
        <f t="shared" si="747"/>
        <v/>
      </c>
    </row>
    <row r="15944" spans="3:10" ht="12" thickBot="1" x14ac:dyDescent="0.25">
      <c r="C15944" s="254"/>
      <c r="D15944" s="254"/>
      <c r="E15944" s="255"/>
      <c r="F15944" s="256"/>
      <c r="G15944" s="257"/>
      <c r="H15944" s="243">
        <f t="shared" ca="1" si="748"/>
        <v>45139</v>
      </c>
      <c r="I15944" s="244">
        <f t="shared" si="749"/>
        <v>43892</v>
      </c>
      <c r="J15944" s="244" t="str">
        <f t="shared" si="747"/>
        <v/>
      </c>
    </row>
    <row r="15945" spans="3:10" ht="12" thickBot="1" x14ac:dyDescent="0.25">
      <c r="C15945" s="254"/>
      <c r="D15945" s="254"/>
      <c r="E15945" s="255"/>
      <c r="F15945" s="256"/>
      <c r="G15945" s="257"/>
      <c r="H15945" s="243">
        <f t="shared" ca="1" si="748"/>
        <v>45139</v>
      </c>
      <c r="I15945" s="244">
        <f t="shared" si="749"/>
        <v>43892</v>
      </c>
      <c r="J15945" s="244" t="str">
        <f t="shared" si="747"/>
        <v/>
      </c>
    </row>
    <row r="15946" spans="3:10" ht="12" thickBot="1" x14ac:dyDescent="0.25">
      <c r="C15946" s="254"/>
      <c r="D15946" s="254"/>
      <c r="E15946" s="255"/>
      <c r="F15946" s="256"/>
      <c r="G15946" s="257"/>
      <c r="H15946" s="243">
        <f t="shared" ca="1" si="748"/>
        <v>45139</v>
      </c>
      <c r="I15946" s="244">
        <f t="shared" si="749"/>
        <v>43892</v>
      </c>
      <c r="J15946" s="244" t="str">
        <f t="shared" si="747"/>
        <v/>
      </c>
    </row>
    <row r="15947" spans="3:10" ht="12" thickBot="1" x14ac:dyDescent="0.25">
      <c r="C15947" s="254"/>
      <c r="D15947" s="254"/>
      <c r="E15947" s="255"/>
      <c r="F15947" s="256"/>
      <c r="G15947" s="257"/>
      <c r="H15947" s="243">
        <f t="shared" ca="1" si="748"/>
        <v>45139</v>
      </c>
      <c r="I15947" s="244">
        <f t="shared" si="749"/>
        <v>43892</v>
      </c>
      <c r="J15947" s="244" t="str">
        <f t="shared" si="747"/>
        <v/>
      </c>
    </row>
    <row r="15948" spans="3:10" ht="12" thickBot="1" x14ac:dyDescent="0.25">
      <c r="C15948" s="254"/>
      <c r="D15948" s="254"/>
      <c r="E15948" s="255"/>
      <c r="F15948" s="256"/>
      <c r="G15948" s="257"/>
      <c r="H15948" s="243">
        <f t="shared" ca="1" si="748"/>
        <v>45139</v>
      </c>
      <c r="I15948" s="244">
        <f t="shared" si="749"/>
        <v>43892</v>
      </c>
      <c r="J15948" s="244" t="str">
        <f t="shared" si="747"/>
        <v/>
      </c>
    </row>
    <row r="15949" spans="3:10" ht="12" thickBot="1" x14ac:dyDescent="0.25">
      <c r="C15949" s="254"/>
      <c r="D15949" s="254"/>
      <c r="E15949" s="255"/>
      <c r="F15949" s="256"/>
      <c r="G15949" s="257"/>
      <c r="H15949" s="243">
        <f t="shared" ca="1" si="748"/>
        <v>45139</v>
      </c>
      <c r="I15949" s="244">
        <f t="shared" si="749"/>
        <v>43892</v>
      </c>
      <c r="J15949" s="244" t="str">
        <f t="shared" si="747"/>
        <v/>
      </c>
    </row>
    <row r="15950" spans="3:10" ht="12" thickBot="1" x14ac:dyDescent="0.25">
      <c r="C15950" s="254"/>
      <c r="D15950" s="254"/>
      <c r="E15950" s="255"/>
      <c r="F15950" s="256"/>
      <c r="G15950" s="257"/>
      <c r="H15950" s="243">
        <f t="shared" ca="1" si="748"/>
        <v>45139</v>
      </c>
      <c r="I15950" s="244">
        <f t="shared" si="749"/>
        <v>43892</v>
      </c>
      <c r="J15950" s="244" t="str">
        <f t="shared" si="747"/>
        <v/>
      </c>
    </row>
    <row r="15951" spans="3:10" ht="12" thickBot="1" x14ac:dyDescent="0.25">
      <c r="C15951" s="254"/>
      <c r="D15951" s="254"/>
      <c r="E15951" s="255"/>
      <c r="F15951" s="256"/>
      <c r="G15951" s="257"/>
      <c r="H15951" s="243">
        <f t="shared" ca="1" si="748"/>
        <v>45139</v>
      </c>
      <c r="I15951" s="244">
        <f t="shared" si="749"/>
        <v>43892</v>
      </c>
      <c r="J15951" s="244" t="str">
        <f t="shared" si="747"/>
        <v/>
      </c>
    </row>
    <row r="15952" spans="3:10" ht="12" thickBot="1" x14ac:dyDescent="0.25">
      <c r="C15952" s="254"/>
      <c r="D15952" s="254"/>
      <c r="E15952" s="255"/>
      <c r="F15952" s="256"/>
      <c r="G15952" s="257"/>
      <c r="H15952" s="243">
        <f t="shared" ca="1" si="748"/>
        <v>45139</v>
      </c>
      <c r="I15952" s="244">
        <f t="shared" si="749"/>
        <v>43892</v>
      </c>
      <c r="J15952" s="244" t="str">
        <f t="shared" si="747"/>
        <v/>
      </c>
    </row>
    <row r="15953" spans="3:10" ht="12" thickBot="1" x14ac:dyDescent="0.25">
      <c r="C15953" s="254"/>
      <c r="D15953" s="254"/>
      <c r="E15953" s="255"/>
      <c r="F15953" s="256"/>
      <c r="G15953" s="257"/>
      <c r="H15953" s="243">
        <f t="shared" ca="1" si="748"/>
        <v>45139</v>
      </c>
      <c r="I15953" s="244">
        <f t="shared" si="749"/>
        <v>43892</v>
      </c>
      <c r="J15953" s="244" t="str">
        <f t="shared" si="747"/>
        <v/>
      </c>
    </row>
    <row r="15954" spans="3:10" ht="12" thickBot="1" x14ac:dyDescent="0.25">
      <c r="C15954" s="254"/>
      <c r="D15954" s="254"/>
      <c r="E15954" s="255"/>
      <c r="F15954" s="256"/>
      <c r="G15954" s="257"/>
      <c r="H15954" s="243">
        <f t="shared" ca="1" si="748"/>
        <v>45139</v>
      </c>
      <c r="I15954" s="244">
        <f t="shared" si="749"/>
        <v>43892</v>
      </c>
      <c r="J15954" s="244" t="str">
        <f t="shared" si="747"/>
        <v/>
      </c>
    </row>
    <row r="15955" spans="3:10" ht="12" thickBot="1" x14ac:dyDescent="0.25">
      <c r="C15955" s="254"/>
      <c r="D15955" s="254"/>
      <c r="E15955" s="255"/>
      <c r="F15955" s="256"/>
      <c r="G15955" s="257"/>
      <c r="H15955" s="243">
        <f t="shared" ca="1" si="748"/>
        <v>45139</v>
      </c>
      <c r="I15955" s="244">
        <f t="shared" si="749"/>
        <v>43892</v>
      </c>
      <c r="J15955" s="244" t="str">
        <f t="shared" si="747"/>
        <v/>
      </c>
    </row>
    <row r="15956" spans="3:10" ht="12" thickBot="1" x14ac:dyDescent="0.25">
      <c r="C15956" s="254"/>
      <c r="D15956" s="254"/>
      <c r="E15956" s="255"/>
      <c r="F15956" s="256"/>
      <c r="G15956" s="257"/>
      <c r="H15956" s="243">
        <f t="shared" ca="1" si="748"/>
        <v>45139</v>
      </c>
      <c r="I15956" s="244">
        <f t="shared" si="749"/>
        <v>43892</v>
      </c>
      <c r="J15956" s="244" t="str">
        <f t="shared" si="747"/>
        <v/>
      </c>
    </row>
    <row r="15957" spans="3:10" ht="12" thickBot="1" x14ac:dyDescent="0.25">
      <c r="C15957" s="254"/>
      <c r="D15957" s="254"/>
      <c r="E15957" s="255"/>
      <c r="F15957" s="256"/>
      <c r="G15957" s="257"/>
      <c r="H15957" s="243">
        <f t="shared" ca="1" si="748"/>
        <v>45139</v>
      </c>
      <c r="I15957" s="244">
        <f t="shared" si="749"/>
        <v>43892</v>
      </c>
      <c r="J15957" s="244" t="str">
        <f t="shared" si="747"/>
        <v/>
      </c>
    </row>
    <row r="15958" spans="3:10" ht="12" thickBot="1" x14ac:dyDescent="0.25">
      <c r="C15958" s="254"/>
      <c r="D15958" s="254"/>
      <c r="E15958" s="255"/>
      <c r="F15958" s="256"/>
      <c r="G15958" s="257"/>
      <c r="H15958" s="243">
        <f t="shared" ca="1" si="748"/>
        <v>45139</v>
      </c>
      <c r="I15958" s="244">
        <f t="shared" si="749"/>
        <v>43892</v>
      </c>
      <c r="J15958" s="244" t="str">
        <f t="shared" si="747"/>
        <v/>
      </c>
    </row>
    <row r="15959" spans="3:10" ht="12" thickBot="1" x14ac:dyDescent="0.25">
      <c r="C15959" s="254"/>
      <c r="D15959" s="254"/>
      <c r="E15959" s="255"/>
      <c r="F15959" s="256"/>
      <c r="G15959" s="257"/>
      <c r="H15959" s="243">
        <f t="shared" ca="1" si="748"/>
        <v>45139</v>
      </c>
      <c r="I15959" s="244">
        <f t="shared" si="749"/>
        <v>43892</v>
      </c>
      <c r="J15959" s="244" t="str">
        <f t="shared" si="747"/>
        <v/>
      </c>
    </row>
    <row r="15960" spans="3:10" ht="12" thickBot="1" x14ac:dyDescent="0.25">
      <c r="C15960" s="254"/>
      <c r="D15960" s="254"/>
      <c r="E15960" s="255"/>
      <c r="F15960" s="256"/>
      <c r="G15960" s="257"/>
      <c r="H15960" s="243">
        <f t="shared" ca="1" si="748"/>
        <v>45139</v>
      </c>
      <c r="I15960" s="244">
        <f t="shared" si="749"/>
        <v>43892</v>
      </c>
      <c r="J15960" s="244" t="str">
        <f t="shared" si="747"/>
        <v/>
      </c>
    </row>
    <row r="15961" spans="3:10" ht="12" thickBot="1" x14ac:dyDescent="0.25">
      <c r="C15961" s="254"/>
      <c r="D15961" s="254"/>
      <c r="E15961" s="255"/>
      <c r="F15961" s="256"/>
      <c r="G15961" s="257"/>
      <c r="H15961" s="243">
        <f t="shared" ca="1" si="748"/>
        <v>45139</v>
      </c>
      <c r="I15961" s="244">
        <f t="shared" si="749"/>
        <v>43892</v>
      </c>
      <c r="J15961" s="244" t="str">
        <f t="shared" si="747"/>
        <v/>
      </c>
    </row>
    <row r="15962" spans="3:10" ht="12" thickBot="1" x14ac:dyDescent="0.25">
      <c r="C15962" s="254"/>
      <c r="D15962" s="254"/>
      <c r="E15962" s="255"/>
      <c r="F15962" s="256"/>
      <c r="G15962" s="257"/>
      <c r="H15962" s="243">
        <f t="shared" ca="1" si="748"/>
        <v>45139</v>
      </c>
      <c r="I15962" s="244">
        <f t="shared" si="749"/>
        <v>43892</v>
      </c>
      <c r="J15962" s="244" t="str">
        <f t="shared" si="747"/>
        <v/>
      </c>
    </row>
    <row r="15963" spans="3:10" ht="12" thickBot="1" x14ac:dyDescent="0.25">
      <c r="C15963" s="254"/>
      <c r="D15963" s="254"/>
      <c r="E15963" s="255"/>
      <c r="F15963" s="256"/>
      <c r="G15963" s="257"/>
      <c r="H15963" s="243">
        <f t="shared" ca="1" si="748"/>
        <v>45139</v>
      </c>
      <c r="I15963" s="244">
        <f t="shared" si="749"/>
        <v>43892</v>
      </c>
      <c r="J15963" s="244" t="str">
        <f t="shared" si="747"/>
        <v/>
      </c>
    </row>
    <row r="15964" spans="3:10" ht="12" thickBot="1" x14ac:dyDescent="0.25">
      <c r="C15964" s="254"/>
      <c r="D15964" s="254"/>
      <c r="E15964" s="255"/>
      <c r="F15964" s="256"/>
      <c r="G15964" s="257"/>
      <c r="H15964" s="243">
        <f t="shared" ca="1" si="748"/>
        <v>45139</v>
      </c>
      <c r="I15964" s="244">
        <f t="shared" si="749"/>
        <v>43892</v>
      </c>
      <c r="J15964" s="244" t="str">
        <f t="shared" si="747"/>
        <v/>
      </c>
    </row>
    <row r="15965" spans="3:10" ht="12" thickBot="1" x14ac:dyDescent="0.25">
      <c r="C15965" s="254"/>
      <c r="D15965" s="254"/>
      <c r="E15965" s="255"/>
      <c r="F15965" s="256"/>
      <c r="G15965" s="257"/>
      <c r="H15965" s="243">
        <f t="shared" ca="1" si="748"/>
        <v>45139</v>
      </c>
      <c r="I15965" s="244">
        <f t="shared" si="749"/>
        <v>43892</v>
      </c>
      <c r="J15965" s="244" t="str">
        <f t="shared" si="747"/>
        <v/>
      </c>
    </row>
    <row r="15966" spans="3:10" ht="12" thickBot="1" x14ac:dyDescent="0.25">
      <c r="C15966" s="254"/>
      <c r="D15966" s="254"/>
      <c r="E15966" s="255"/>
      <c r="F15966" s="256"/>
      <c r="G15966" s="257"/>
      <c r="H15966" s="243">
        <f t="shared" ca="1" si="748"/>
        <v>45139</v>
      </c>
      <c r="I15966" s="244">
        <f t="shared" si="749"/>
        <v>43892</v>
      </c>
      <c r="J15966" s="244" t="str">
        <f t="shared" si="747"/>
        <v/>
      </c>
    </row>
    <row r="15967" spans="3:10" ht="12" thickBot="1" x14ac:dyDescent="0.25">
      <c r="C15967" s="254"/>
      <c r="D15967" s="254"/>
      <c r="E15967" s="255"/>
      <c r="F15967" s="256"/>
      <c r="G15967" s="257"/>
      <c r="H15967" s="243">
        <f t="shared" ca="1" si="748"/>
        <v>45139</v>
      </c>
      <c r="I15967" s="244">
        <f t="shared" si="749"/>
        <v>43892</v>
      </c>
      <c r="J15967" s="244" t="str">
        <f t="shared" si="747"/>
        <v/>
      </c>
    </row>
    <row r="15968" spans="3:10" ht="12" thickBot="1" x14ac:dyDescent="0.25">
      <c r="C15968" s="254"/>
      <c r="D15968" s="254"/>
      <c r="E15968" s="255"/>
      <c r="F15968" s="256"/>
      <c r="G15968" s="257"/>
      <c r="H15968" s="243">
        <f t="shared" ca="1" si="748"/>
        <v>45139</v>
      </c>
      <c r="I15968" s="244">
        <f t="shared" si="749"/>
        <v>43892</v>
      </c>
      <c r="J15968" s="244" t="str">
        <f t="shared" si="747"/>
        <v/>
      </c>
    </row>
    <row r="15969" spans="3:10" ht="12" thickBot="1" x14ac:dyDescent="0.25">
      <c r="C15969" s="254"/>
      <c r="D15969" s="254"/>
      <c r="E15969" s="255"/>
      <c r="F15969" s="256"/>
      <c r="G15969" s="257"/>
      <c r="H15969" s="243">
        <f t="shared" ca="1" si="748"/>
        <v>45139</v>
      </c>
      <c r="I15969" s="244">
        <f t="shared" si="749"/>
        <v>43892</v>
      </c>
      <c r="J15969" s="244" t="str">
        <f t="shared" si="747"/>
        <v/>
      </c>
    </row>
    <row r="15970" spans="3:10" ht="12" thickBot="1" x14ac:dyDescent="0.25">
      <c r="C15970" s="254"/>
      <c r="D15970" s="254"/>
      <c r="E15970" s="255"/>
      <c r="F15970" s="256"/>
      <c r="G15970" s="257"/>
      <c r="H15970" s="243">
        <f t="shared" ca="1" si="748"/>
        <v>45139</v>
      </c>
      <c r="I15970" s="244">
        <f t="shared" si="749"/>
        <v>43892</v>
      </c>
      <c r="J15970" s="244" t="str">
        <f t="shared" si="747"/>
        <v/>
      </c>
    </row>
    <row r="15971" spans="3:10" ht="12" thickBot="1" x14ac:dyDescent="0.25">
      <c r="C15971" s="254"/>
      <c r="D15971" s="254"/>
      <c r="E15971" s="255"/>
      <c r="F15971" s="256"/>
      <c r="G15971" s="257"/>
      <c r="H15971" s="243">
        <f t="shared" ca="1" si="748"/>
        <v>45139</v>
      </c>
      <c r="I15971" s="244">
        <f t="shared" si="749"/>
        <v>43892</v>
      </c>
      <c r="J15971" s="244" t="str">
        <f t="shared" si="747"/>
        <v/>
      </c>
    </row>
    <row r="15972" spans="3:10" ht="12" thickBot="1" x14ac:dyDescent="0.25">
      <c r="C15972" s="254"/>
      <c r="D15972" s="254"/>
      <c r="E15972" s="255"/>
      <c r="F15972" s="256"/>
      <c r="G15972" s="257"/>
      <c r="H15972" s="243">
        <f t="shared" ca="1" si="748"/>
        <v>45139</v>
      </c>
      <c r="I15972" s="244">
        <f t="shared" si="749"/>
        <v>43892</v>
      </c>
      <c r="J15972" s="244" t="str">
        <f t="shared" si="747"/>
        <v/>
      </c>
    </row>
    <row r="15973" spans="3:10" ht="12" thickBot="1" x14ac:dyDescent="0.25">
      <c r="C15973" s="254"/>
      <c r="D15973" s="254"/>
      <c r="E15973" s="255"/>
      <c r="F15973" s="256"/>
      <c r="G15973" s="257"/>
      <c r="H15973" s="243">
        <f t="shared" ca="1" si="748"/>
        <v>45139</v>
      </c>
      <c r="I15973" s="244">
        <f t="shared" si="749"/>
        <v>43892</v>
      </c>
      <c r="J15973" s="244" t="str">
        <f t="shared" si="747"/>
        <v/>
      </c>
    </row>
    <row r="15974" spans="3:10" ht="12" thickBot="1" x14ac:dyDescent="0.25">
      <c r="C15974" s="254"/>
      <c r="D15974" s="254"/>
      <c r="E15974" s="255"/>
      <c r="F15974" s="256"/>
      <c r="G15974" s="257"/>
      <c r="H15974" s="243">
        <f t="shared" ca="1" si="748"/>
        <v>45139</v>
      </c>
      <c r="I15974" s="244">
        <f t="shared" si="749"/>
        <v>43892</v>
      </c>
      <c r="J15974" s="244" t="str">
        <f t="shared" si="747"/>
        <v/>
      </c>
    </row>
    <row r="15975" spans="3:10" ht="12" thickBot="1" x14ac:dyDescent="0.25">
      <c r="C15975" s="254"/>
      <c r="D15975" s="254"/>
      <c r="E15975" s="255"/>
      <c r="F15975" s="256"/>
      <c r="G15975" s="257"/>
      <c r="H15975" s="243">
        <f t="shared" ca="1" si="748"/>
        <v>45139</v>
      </c>
      <c r="I15975" s="244">
        <f t="shared" si="749"/>
        <v>43892</v>
      </c>
      <c r="J15975" s="244" t="str">
        <f t="shared" si="747"/>
        <v/>
      </c>
    </row>
    <row r="15976" spans="3:10" ht="12" thickBot="1" x14ac:dyDescent="0.25">
      <c r="C15976" s="254"/>
      <c r="D15976" s="254"/>
      <c r="E15976" s="255"/>
      <c r="F15976" s="256"/>
      <c r="G15976" s="257"/>
      <c r="H15976" s="243">
        <f t="shared" ca="1" si="748"/>
        <v>45139</v>
      </c>
      <c r="I15976" s="244">
        <f t="shared" si="749"/>
        <v>43892</v>
      </c>
      <c r="J15976" s="244" t="str">
        <f t="shared" si="747"/>
        <v/>
      </c>
    </row>
    <row r="15977" spans="3:10" ht="12" thickBot="1" x14ac:dyDescent="0.25">
      <c r="C15977" s="254"/>
      <c r="D15977" s="254"/>
      <c r="E15977" s="255"/>
      <c r="F15977" s="256"/>
      <c r="G15977" s="257"/>
      <c r="H15977" s="243">
        <f t="shared" ca="1" si="748"/>
        <v>45139</v>
      </c>
      <c r="I15977" s="244">
        <f t="shared" si="749"/>
        <v>43892</v>
      </c>
      <c r="J15977" s="244" t="str">
        <f t="shared" si="747"/>
        <v/>
      </c>
    </row>
    <row r="15978" spans="3:10" ht="12" thickBot="1" x14ac:dyDescent="0.25">
      <c r="C15978" s="254"/>
      <c r="D15978" s="254"/>
      <c r="E15978" s="255"/>
      <c r="F15978" s="256"/>
      <c r="G15978" s="257"/>
      <c r="H15978" s="243">
        <f t="shared" ca="1" si="748"/>
        <v>45139</v>
      </c>
      <c r="I15978" s="244">
        <f t="shared" si="749"/>
        <v>43892</v>
      </c>
      <c r="J15978" s="244" t="str">
        <f t="shared" si="747"/>
        <v/>
      </c>
    </row>
    <row r="15979" spans="3:10" ht="12" thickBot="1" x14ac:dyDescent="0.25">
      <c r="C15979" s="254"/>
      <c r="D15979" s="254"/>
      <c r="E15979" s="255"/>
      <c r="F15979" s="256"/>
      <c r="G15979" s="257"/>
      <c r="H15979" s="243">
        <f t="shared" ca="1" si="748"/>
        <v>45139</v>
      </c>
      <c r="I15979" s="244">
        <f t="shared" si="749"/>
        <v>43892</v>
      </c>
      <c r="J15979" s="244" t="str">
        <f t="shared" si="747"/>
        <v/>
      </c>
    </row>
    <row r="15980" spans="3:10" ht="12" thickBot="1" x14ac:dyDescent="0.25">
      <c r="C15980" s="254"/>
      <c r="D15980" s="254"/>
      <c r="E15980" s="255"/>
      <c r="F15980" s="256"/>
      <c r="G15980" s="257"/>
      <c r="H15980" s="243">
        <f t="shared" ca="1" si="748"/>
        <v>45139</v>
      </c>
      <c r="I15980" s="244">
        <f t="shared" si="749"/>
        <v>43892</v>
      </c>
      <c r="J15980" s="244" t="str">
        <f t="shared" si="747"/>
        <v/>
      </c>
    </row>
    <row r="15981" spans="3:10" ht="12" thickBot="1" x14ac:dyDescent="0.25">
      <c r="C15981" s="254"/>
      <c r="D15981" s="254"/>
      <c r="E15981" s="255"/>
      <c r="F15981" s="256"/>
      <c r="G15981" s="257"/>
      <c r="H15981" s="243">
        <f t="shared" ca="1" si="748"/>
        <v>45139</v>
      </c>
      <c r="I15981" s="244">
        <f t="shared" si="749"/>
        <v>43892</v>
      </c>
      <c r="J15981" s="244" t="str">
        <f t="shared" si="747"/>
        <v/>
      </c>
    </row>
    <row r="15982" spans="3:10" ht="12" thickBot="1" x14ac:dyDescent="0.25">
      <c r="C15982" s="254"/>
      <c r="D15982" s="254"/>
      <c r="E15982" s="255"/>
      <c r="F15982" s="256"/>
      <c r="G15982" s="257"/>
      <c r="H15982" s="243">
        <f t="shared" ca="1" si="748"/>
        <v>45139</v>
      </c>
      <c r="I15982" s="244">
        <f t="shared" si="749"/>
        <v>43892</v>
      </c>
      <c r="J15982" s="244" t="str">
        <f t="shared" si="747"/>
        <v/>
      </c>
    </row>
    <row r="15983" spans="3:10" ht="12" thickBot="1" x14ac:dyDescent="0.25">
      <c r="C15983" s="254"/>
      <c r="D15983" s="254"/>
      <c r="E15983" s="255"/>
      <c r="F15983" s="256"/>
      <c r="G15983" s="257"/>
      <c r="H15983" s="243">
        <f t="shared" ca="1" si="748"/>
        <v>45139</v>
      </c>
      <c r="I15983" s="244">
        <f t="shared" si="749"/>
        <v>43892</v>
      </c>
      <c r="J15983" s="244" t="str">
        <f t="shared" si="747"/>
        <v/>
      </c>
    </row>
    <row r="15984" spans="3:10" ht="12" thickBot="1" x14ac:dyDescent="0.25">
      <c r="C15984" s="254"/>
      <c r="D15984" s="254"/>
      <c r="E15984" s="255"/>
      <c r="F15984" s="256"/>
      <c r="G15984" s="257"/>
      <c r="H15984" s="243">
        <f t="shared" ca="1" si="748"/>
        <v>45139</v>
      </c>
      <c r="I15984" s="244">
        <f t="shared" si="749"/>
        <v>43892</v>
      </c>
      <c r="J15984" s="244" t="str">
        <f t="shared" si="747"/>
        <v/>
      </c>
    </row>
    <row r="15985" spans="3:10" ht="12" thickBot="1" x14ac:dyDescent="0.25">
      <c r="C15985" s="254"/>
      <c r="D15985" s="254"/>
      <c r="E15985" s="255"/>
      <c r="F15985" s="256"/>
      <c r="G15985" s="257"/>
      <c r="H15985" s="243">
        <f t="shared" ca="1" si="748"/>
        <v>45139</v>
      </c>
      <c r="I15985" s="244">
        <f t="shared" si="749"/>
        <v>43892</v>
      </c>
      <c r="J15985" s="244" t="str">
        <f t="shared" si="747"/>
        <v/>
      </c>
    </row>
    <row r="15986" spans="3:10" ht="12" thickBot="1" x14ac:dyDescent="0.25">
      <c r="C15986" s="254"/>
      <c r="D15986" s="254"/>
      <c r="E15986" s="255"/>
      <c r="F15986" s="256"/>
      <c r="G15986" s="257"/>
      <c r="H15986" s="243">
        <f t="shared" ca="1" si="748"/>
        <v>45139</v>
      </c>
      <c r="I15986" s="244">
        <f t="shared" si="749"/>
        <v>43892</v>
      </c>
      <c r="J15986" s="244" t="str">
        <f t="shared" si="747"/>
        <v/>
      </c>
    </row>
    <row r="15987" spans="3:10" ht="12" thickBot="1" x14ac:dyDescent="0.25">
      <c r="C15987" s="254"/>
      <c r="D15987" s="254"/>
      <c r="E15987" s="255"/>
      <c r="F15987" s="256"/>
      <c r="G15987" s="257"/>
      <c r="H15987" s="243">
        <f t="shared" ca="1" si="748"/>
        <v>45139</v>
      </c>
      <c r="I15987" s="244">
        <f t="shared" si="749"/>
        <v>43892</v>
      </c>
      <c r="J15987" s="244" t="str">
        <f t="shared" si="747"/>
        <v/>
      </c>
    </row>
    <row r="15988" spans="3:10" ht="12" thickBot="1" x14ac:dyDescent="0.25">
      <c r="C15988" s="254"/>
      <c r="D15988" s="254"/>
      <c r="E15988" s="255"/>
      <c r="F15988" s="256"/>
      <c r="G15988" s="257"/>
      <c r="H15988" s="243">
        <f t="shared" ca="1" si="748"/>
        <v>45139</v>
      </c>
      <c r="I15988" s="244">
        <f t="shared" si="749"/>
        <v>43892</v>
      </c>
      <c r="J15988" s="244" t="str">
        <f t="shared" si="747"/>
        <v/>
      </c>
    </row>
    <row r="15989" spans="3:10" ht="12" thickBot="1" x14ac:dyDescent="0.25">
      <c r="C15989" s="254"/>
      <c r="D15989" s="254"/>
      <c r="E15989" s="255"/>
      <c r="F15989" s="256"/>
      <c r="G15989" s="257"/>
      <c r="H15989" s="243">
        <f t="shared" ca="1" si="748"/>
        <v>45139</v>
      </c>
      <c r="I15989" s="244">
        <f t="shared" si="749"/>
        <v>43892</v>
      </c>
      <c r="J15989" s="244" t="str">
        <f t="shared" si="747"/>
        <v/>
      </c>
    </row>
    <row r="15990" spans="3:10" ht="12" thickBot="1" x14ac:dyDescent="0.25">
      <c r="C15990" s="254"/>
      <c r="D15990" s="254"/>
      <c r="E15990" s="255"/>
      <c r="F15990" s="256"/>
      <c r="G15990" s="257"/>
      <c r="H15990" s="243">
        <f t="shared" ca="1" si="748"/>
        <v>45139</v>
      </c>
      <c r="I15990" s="244">
        <f t="shared" si="749"/>
        <v>43892</v>
      </c>
      <c r="J15990" s="244" t="str">
        <f t="shared" si="747"/>
        <v/>
      </c>
    </row>
    <row r="15991" spans="3:10" ht="12" thickBot="1" x14ac:dyDescent="0.25">
      <c r="C15991" s="254"/>
      <c r="D15991" s="254"/>
      <c r="E15991" s="255"/>
      <c r="F15991" s="256"/>
      <c r="G15991" s="257"/>
      <c r="H15991" s="243">
        <f t="shared" ca="1" si="748"/>
        <v>45139</v>
      </c>
      <c r="I15991" s="244">
        <f t="shared" si="749"/>
        <v>43892</v>
      </c>
      <c r="J15991" s="244" t="str">
        <f t="shared" si="747"/>
        <v/>
      </c>
    </row>
    <row r="15992" spans="3:10" ht="12" thickBot="1" x14ac:dyDescent="0.25">
      <c r="C15992" s="254"/>
      <c r="D15992" s="254"/>
      <c r="E15992" s="255"/>
      <c r="F15992" s="256"/>
      <c r="G15992" s="257"/>
      <c r="H15992" s="243">
        <f t="shared" ca="1" si="748"/>
        <v>45139</v>
      </c>
      <c r="I15992" s="244">
        <f t="shared" si="749"/>
        <v>43892</v>
      </c>
      <c r="J15992" s="244" t="str">
        <f t="shared" si="747"/>
        <v/>
      </c>
    </row>
    <row r="15993" spans="3:10" ht="12" thickBot="1" x14ac:dyDescent="0.25">
      <c r="C15993" s="254"/>
      <c r="D15993" s="254"/>
      <c r="E15993" s="255"/>
      <c r="F15993" s="256"/>
      <c r="G15993" s="257"/>
      <c r="H15993" s="243">
        <f t="shared" ca="1" si="748"/>
        <v>45139</v>
      </c>
      <c r="I15993" s="244">
        <f t="shared" si="749"/>
        <v>43892</v>
      </c>
      <c r="J15993" s="244" t="str">
        <f t="shared" si="747"/>
        <v/>
      </c>
    </row>
    <row r="15994" spans="3:10" ht="12" thickBot="1" x14ac:dyDescent="0.25">
      <c r="C15994" s="254"/>
      <c r="D15994" s="254"/>
      <c r="E15994" s="255"/>
      <c r="F15994" s="256"/>
      <c r="G15994" s="257"/>
      <c r="H15994" s="243">
        <f t="shared" ca="1" si="748"/>
        <v>45139</v>
      </c>
      <c r="I15994" s="244">
        <f t="shared" si="749"/>
        <v>43892</v>
      </c>
      <c r="J15994" s="244" t="str">
        <f t="shared" si="747"/>
        <v/>
      </c>
    </row>
    <row r="15995" spans="3:10" ht="12" thickBot="1" x14ac:dyDescent="0.25">
      <c r="C15995" s="254"/>
      <c r="D15995" s="254"/>
      <c r="E15995" s="255"/>
      <c r="F15995" s="256"/>
      <c r="G15995" s="257"/>
      <c r="H15995" s="243">
        <f t="shared" ca="1" si="748"/>
        <v>45139</v>
      </c>
      <c r="I15995" s="244">
        <f t="shared" si="749"/>
        <v>43892</v>
      </c>
      <c r="J15995" s="244" t="str">
        <f t="shared" si="747"/>
        <v/>
      </c>
    </row>
    <row r="15996" spans="3:10" ht="12" thickBot="1" x14ac:dyDescent="0.25">
      <c r="C15996" s="254"/>
      <c r="D15996" s="254"/>
      <c r="E15996" s="255"/>
      <c r="F15996" s="256"/>
      <c r="G15996" s="257"/>
      <c r="H15996" s="243">
        <f t="shared" ca="1" si="748"/>
        <v>45139</v>
      </c>
      <c r="I15996" s="244">
        <f t="shared" si="749"/>
        <v>43892</v>
      </c>
      <c r="J15996" s="244" t="str">
        <f t="shared" si="747"/>
        <v/>
      </c>
    </row>
    <row r="15997" spans="3:10" ht="12" thickBot="1" x14ac:dyDescent="0.25">
      <c r="C15997" s="254"/>
      <c r="D15997" s="254"/>
      <c r="E15997" s="255"/>
      <c r="F15997" s="256"/>
      <c r="G15997" s="257"/>
      <c r="H15997" s="243">
        <f t="shared" ca="1" si="748"/>
        <v>45139</v>
      </c>
      <c r="I15997" s="244">
        <f t="shared" si="749"/>
        <v>43892</v>
      </c>
      <c r="J15997" s="244" t="str">
        <f t="shared" si="747"/>
        <v/>
      </c>
    </row>
    <row r="15998" spans="3:10" ht="12" thickBot="1" x14ac:dyDescent="0.25">
      <c r="C15998" s="254"/>
      <c r="D15998" s="254"/>
      <c r="E15998" s="255"/>
      <c r="F15998" s="256"/>
      <c r="G15998" s="257"/>
      <c r="H15998" s="243">
        <f t="shared" ca="1" si="748"/>
        <v>45139</v>
      </c>
      <c r="I15998" s="244">
        <f t="shared" si="749"/>
        <v>43892</v>
      </c>
      <c r="J15998" s="244" t="str">
        <f t="shared" si="747"/>
        <v/>
      </c>
    </row>
    <row r="15999" spans="3:10" ht="12" thickBot="1" x14ac:dyDescent="0.25">
      <c r="C15999" s="254"/>
      <c r="D15999" s="254"/>
      <c r="E15999" s="255"/>
      <c r="F15999" s="256"/>
      <c r="G15999" s="257"/>
      <c r="H15999" s="243">
        <f t="shared" ca="1" si="748"/>
        <v>45139</v>
      </c>
      <c r="I15999" s="244">
        <f t="shared" si="749"/>
        <v>43892</v>
      </c>
      <c r="J15999" s="244" t="str">
        <f t="shared" si="747"/>
        <v/>
      </c>
    </row>
    <row r="16000" spans="3:10" ht="12" thickBot="1" x14ac:dyDescent="0.25">
      <c r="C16000" s="254"/>
      <c r="D16000" s="254"/>
      <c r="E16000" s="255"/>
      <c r="F16000" s="256"/>
      <c r="G16000" s="257"/>
      <c r="H16000" s="243">
        <f t="shared" ca="1" si="748"/>
        <v>45139</v>
      </c>
      <c r="I16000" s="244">
        <f t="shared" si="749"/>
        <v>43892</v>
      </c>
      <c r="J16000" s="244" t="str">
        <f t="shared" si="747"/>
        <v/>
      </c>
    </row>
    <row r="16001" spans="3:10" ht="12" thickBot="1" x14ac:dyDescent="0.25">
      <c r="C16001" s="254"/>
      <c r="D16001" s="254"/>
      <c r="E16001" s="255"/>
      <c r="F16001" s="256"/>
      <c r="G16001" s="257"/>
      <c r="H16001" s="243">
        <f t="shared" ca="1" si="748"/>
        <v>45139</v>
      </c>
      <c r="I16001" s="244">
        <f t="shared" si="749"/>
        <v>43892</v>
      </c>
      <c r="J16001" s="244" t="str">
        <f t="shared" si="747"/>
        <v/>
      </c>
    </row>
    <row r="16002" spans="3:10" ht="12" thickBot="1" x14ac:dyDescent="0.25">
      <c r="C16002" s="254"/>
      <c r="D16002" s="254"/>
      <c r="E16002" s="255"/>
      <c r="F16002" s="256"/>
      <c r="G16002" s="257"/>
      <c r="H16002" s="243">
        <f t="shared" ca="1" si="748"/>
        <v>45139</v>
      </c>
      <c r="I16002" s="244">
        <f t="shared" si="749"/>
        <v>43892</v>
      </c>
      <c r="J16002" s="244" t="str">
        <f t="shared" si="747"/>
        <v/>
      </c>
    </row>
    <row r="16003" spans="3:10" ht="12" thickBot="1" x14ac:dyDescent="0.25">
      <c r="C16003" s="254"/>
      <c r="D16003" s="254"/>
      <c r="E16003" s="255"/>
      <c r="F16003" s="256"/>
      <c r="G16003" s="257"/>
      <c r="H16003" s="243">
        <f t="shared" ca="1" si="748"/>
        <v>45139</v>
      </c>
      <c r="I16003" s="244">
        <f t="shared" si="749"/>
        <v>43892</v>
      </c>
      <c r="J16003" s="244" t="str">
        <f t="shared" si="747"/>
        <v/>
      </c>
    </row>
    <row r="16004" spans="3:10" ht="12" thickBot="1" x14ac:dyDescent="0.25">
      <c r="C16004" s="254"/>
      <c r="D16004" s="254"/>
      <c r="E16004" s="255"/>
      <c r="F16004" s="256"/>
      <c r="G16004" s="257"/>
      <c r="H16004" s="243">
        <f t="shared" ca="1" si="748"/>
        <v>45139</v>
      </c>
      <c r="I16004" s="244">
        <f t="shared" si="749"/>
        <v>43892</v>
      </c>
      <c r="J16004" s="244" t="str">
        <f t="shared" si="747"/>
        <v/>
      </c>
    </row>
    <row r="16005" spans="3:10" ht="12" thickBot="1" x14ac:dyDescent="0.25">
      <c r="C16005" s="254"/>
      <c r="D16005" s="254"/>
      <c r="E16005" s="255"/>
      <c r="F16005" s="256"/>
      <c r="G16005" s="257"/>
      <c r="H16005" s="243">
        <f t="shared" ca="1" si="748"/>
        <v>45139</v>
      </c>
      <c r="I16005" s="244">
        <f t="shared" si="749"/>
        <v>43892</v>
      </c>
      <c r="J16005" s="244" t="str">
        <f t="shared" si="747"/>
        <v/>
      </c>
    </row>
    <row r="16006" spans="3:10" ht="12" thickBot="1" x14ac:dyDescent="0.25">
      <c r="C16006" s="254"/>
      <c r="D16006" s="254"/>
      <c r="E16006" s="255"/>
      <c r="F16006" s="256"/>
      <c r="G16006" s="257"/>
      <c r="H16006" s="243">
        <f t="shared" ca="1" si="748"/>
        <v>45139</v>
      </c>
      <c r="I16006" s="244">
        <f t="shared" si="749"/>
        <v>43892</v>
      </c>
      <c r="J16006" s="244" t="str">
        <f t="shared" ref="J16006:J16069" si="750">IF(G16006="","",IF(G16006&gt;=0,"Debitoren",IF(G16006&lt;0,"Kreditoren","")))</f>
        <v/>
      </c>
    </row>
    <row r="16007" spans="3:10" ht="12" thickBot="1" x14ac:dyDescent="0.25">
      <c r="C16007" s="254"/>
      <c r="D16007" s="254"/>
      <c r="E16007" s="255"/>
      <c r="F16007" s="256"/>
      <c r="G16007" s="257"/>
      <c r="H16007" s="243">
        <f t="shared" ref="H16007:H16070" ca="1" si="751">IF(F16007&lt;$F$2,EOMONTH($F$2,-1)+1,EOMONTH(F16007,-1)+1)</f>
        <v>45139</v>
      </c>
      <c r="I16007" s="244">
        <f t="shared" ref="I16007:I16070" si="752">IF(F16007&lt;$I$2,IF(   WEEKDAY(EOMONTH($I$2,-1)+1)=1,EOMONTH($I$2,-1)+1+1,EOMONTH($I$2,-1)+1),IF(WEEKDAY(F16007)=1,F16007+1,F16007))</f>
        <v>43892</v>
      </c>
      <c r="J16007" s="244" t="str">
        <f t="shared" si="750"/>
        <v/>
      </c>
    </row>
    <row r="16008" spans="3:10" ht="12" thickBot="1" x14ac:dyDescent="0.25">
      <c r="C16008" s="254"/>
      <c r="D16008" s="254"/>
      <c r="E16008" s="255"/>
      <c r="F16008" s="256"/>
      <c r="G16008" s="257"/>
      <c r="H16008" s="243">
        <f t="shared" ca="1" si="751"/>
        <v>45139</v>
      </c>
      <c r="I16008" s="244">
        <f t="shared" si="752"/>
        <v>43892</v>
      </c>
      <c r="J16008" s="244" t="str">
        <f t="shared" si="750"/>
        <v/>
      </c>
    </row>
    <row r="16009" spans="3:10" ht="12" thickBot="1" x14ac:dyDescent="0.25">
      <c r="C16009" s="254"/>
      <c r="D16009" s="254"/>
      <c r="E16009" s="255"/>
      <c r="F16009" s="256"/>
      <c r="G16009" s="257"/>
      <c r="H16009" s="243">
        <f t="shared" ca="1" si="751"/>
        <v>45139</v>
      </c>
      <c r="I16009" s="244">
        <f t="shared" si="752"/>
        <v>43892</v>
      </c>
      <c r="J16009" s="244" t="str">
        <f t="shared" si="750"/>
        <v/>
      </c>
    </row>
    <row r="16010" spans="3:10" ht="12" thickBot="1" x14ac:dyDescent="0.25">
      <c r="C16010" s="254"/>
      <c r="D16010" s="254"/>
      <c r="E16010" s="255"/>
      <c r="F16010" s="256"/>
      <c r="G16010" s="257"/>
      <c r="H16010" s="243">
        <f t="shared" ca="1" si="751"/>
        <v>45139</v>
      </c>
      <c r="I16010" s="244">
        <f t="shared" si="752"/>
        <v>43892</v>
      </c>
      <c r="J16010" s="244" t="str">
        <f t="shared" si="750"/>
        <v/>
      </c>
    </row>
    <row r="16011" spans="3:10" ht="12" thickBot="1" x14ac:dyDescent="0.25">
      <c r="C16011" s="254"/>
      <c r="D16011" s="254"/>
      <c r="E16011" s="255"/>
      <c r="F16011" s="256"/>
      <c r="G16011" s="257"/>
      <c r="H16011" s="243">
        <f t="shared" ca="1" si="751"/>
        <v>45139</v>
      </c>
      <c r="I16011" s="244">
        <f t="shared" si="752"/>
        <v>43892</v>
      </c>
      <c r="J16011" s="244" t="str">
        <f t="shared" si="750"/>
        <v/>
      </c>
    </row>
    <row r="16012" spans="3:10" ht="12" thickBot="1" x14ac:dyDescent="0.25">
      <c r="C16012" s="254"/>
      <c r="D16012" s="254"/>
      <c r="E16012" s="255"/>
      <c r="F16012" s="256"/>
      <c r="G16012" s="257"/>
      <c r="H16012" s="243">
        <f t="shared" ca="1" si="751"/>
        <v>45139</v>
      </c>
      <c r="I16012" s="244">
        <f t="shared" si="752"/>
        <v>43892</v>
      </c>
      <c r="J16012" s="244" t="str">
        <f t="shared" si="750"/>
        <v/>
      </c>
    </row>
    <row r="16013" spans="3:10" ht="12" thickBot="1" x14ac:dyDescent="0.25">
      <c r="C16013" s="254"/>
      <c r="D16013" s="254"/>
      <c r="E16013" s="255"/>
      <c r="F16013" s="256"/>
      <c r="G16013" s="257"/>
      <c r="H16013" s="243">
        <f t="shared" ca="1" si="751"/>
        <v>45139</v>
      </c>
      <c r="I16013" s="244">
        <f t="shared" si="752"/>
        <v>43892</v>
      </c>
      <c r="J16013" s="244" t="str">
        <f t="shared" si="750"/>
        <v/>
      </c>
    </row>
    <row r="16014" spans="3:10" ht="12" thickBot="1" x14ac:dyDescent="0.25">
      <c r="C16014" s="254"/>
      <c r="D16014" s="254"/>
      <c r="E16014" s="255"/>
      <c r="F16014" s="256"/>
      <c r="G16014" s="257"/>
      <c r="H16014" s="243">
        <f t="shared" ca="1" si="751"/>
        <v>45139</v>
      </c>
      <c r="I16014" s="244">
        <f t="shared" si="752"/>
        <v>43892</v>
      </c>
      <c r="J16014" s="244" t="str">
        <f t="shared" si="750"/>
        <v/>
      </c>
    </row>
    <row r="16015" spans="3:10" ht="12" thickBot="1" x14ac:dyDescent="0.25">
      <c r="C16015" s="254"/>
      <c r="D16015" s="254"/>
      <c r="E16015" s="255"/>
      <c r="F16015" s="256"/>
      <c r="G16015" s="257"/>
      <c r="H16015" s="243">
        <f t="shared" ca="1" si="751"/>
        <v>45139</v>
      </c>
      <c r="I16015" s="244">
        <f t="shared" si="752"/>
        <v>43892</v>
      </c>
      <c r="J16015" s="244" t="str">
        <f t="shared" si="750"/>
        <v/>
      </c>
    </row>
    <row r="16016" spans="3:10" ht="12" thickBot="1" x14ac:dyDescent="0.25">
      <c r="C16016" s="254"/>
      <c r="D16016" s="254"/>
      <c r="E16016" s="255"/>
      <c r="F16016" s="256"/>
      <c r="G16016" s="257"/>
      <c r="H16016" s="243">
        <f t="shared" ca="1" si="751"/>
        <v>45139</v>
      </c>
      <c r="I16016" s="244">
        <f t="shared" si="752"/>
        <v>43892</v>
      </c>
      <c r="J16016" s="244" t="str">
        <f t="shared" si="750"/>
        <v/>
      </c>
    </row>
    <row r="16017" spans="3:10" ht="12" thickBot="1" x14ac:dyDescent="0.25">
      <c r="C16017" s="254"/>
      <c r="D16017" s="254"/>
      <c r="E16017" s="255"/>
      <c r="F16017" s="256"/>
      <c r="G16017" s="257"/>
      <c r="H16017" s="243">
        <f t="shared" ca="1" si="751"/>
        <v>45139</v>
      </c>
      <c r="I16017" s="244">
        <f t="shared" si="752"/>
        <v>43892</v>
      </c>
      <c r="J16017" s="244" t="str">
        <f t="shared" si="750"/>
        <v/>
      </c>
    </row>
    <row r="16018" spans="3:10" ht="12" thickBot="1" x14ac:dyDescent="0.25">
      <c r="C16018" s="254"/>
      <c r="D16018" s="254"/>
      <c r="E16018" s="255"/>
      <c r="F16018" s="256"/>
      <c r="G16018" s="257"/>
      <c r="H16018" s="243">
        <f t="shared" ca="1" si="751"/>
        <v>45139</v>
      </c>
      <c r="I16018" s="244">
        <f t="shared" si="752"/>
        <v>43892</v>
      </c>
      <c r="J16018" s="244" t="str">
        <f t="shared" si="750"/>
        <v/>
      </c>
    </row>
    <row r="16019" spans="3:10" ht="12" thickBot="1" x14ac:dyDescent="0.25">
      <c r="C16019" s="254"/>
      <c r="D16019" s="254"/>
      <c r="E16019" s="255"/>
      <c r="F16019" s="256"/>
      <c r="G16019" s="257"/>
      <c r="H16019" s="243">
        <f t="shared" ca="1" si="751"/>
        <v>45139</v>
      </c>
      <c r="I16019" s="244">
        <f t="shared" si="752"/>
        <v>43892</v>
      </c>
      <c r="J16019" s="244" t="str">
        <f t="shared" si="750"/>
        <v/>
      </c>
    </row>
    <row r="16020" spans="3:10" ht="12" thickBot="1" x14ac:dyDescent="0.25">
      <c r="C16020" s="254"/>
      <c r="D16020" s="254"/>
      <c r="E16020" s="255"/>
      <c r="F16020" s="256"/>
      <c r="G16020" s="257"/>
      <c r="H16020" s="243">
        <f t="shared" ca="1" si="751"/>
        <v>45139</v>
      </c>
      <c r="I16020" s="244">
        <f t="shared" si="752"/>
        <v>43892</v>
      </c>
      <c r="J16020" s="244" t="str">
        <f t="shared" si="750"/>
        <v/>
      </c>
    </row>
    <row r="16021" spans="3:10" ht="12" thickBot="1" x14ac:dyDescent="0.25">
      <c r="C16021" s="254"/>
      <c r="D16021" s="254"/>
      <c r="E16021" s="255"/>
      <c r="F16021" s="256"/>
      <c r="G16021" s="257"/>
      <c r="H16021" s="243">
        <f t="shared" ca="1" si="751"/>
        <v>45139</v>
      </c>
      <c r="I16021" s="244">
        <f t="shared" si="752"/>
        <v>43892</v>
      </c>
      <c r="J16021" s="244" t="str">
        <f t="shared" si="750"/>
        <v/>
      </c>
    </row>
    <row r="16022" spans="3:10" ht="12" thickBot="1" x14ac:dyDescent="0.25">
      <c r="C16022" s="254"/>
      <c r="D16022" s="254"/>
      <c r="E16022" s="255"/>
      <c r="F16022" s="256"/>
      <c r="G16022" s="257"/>
      <c r="H16022" s="243">
        <f t="shared" ca="1" si="751"/>
        <v>45139</v>
      </c>
      <c r="I16022" s="244">
        <f t="shared" si="752"/>
        <v>43892</v>
      </c>
      <c r="J16022" s="244" t="str">
        <f t="shared" si="750"/>
        <v/>
      </c>
    </row>
    <row r="16023" spans="3:10" ht="12" thickBot="1" x14ac:dyDescent="0.25">
      <c r="C16023" s="254"/>
      <c r="D16023" s="254"/>
      <c r="E16023" s="255"/>
      <c r="F16023" s="256"/>
      <c r="G16023" s="257"/>
      <c r="H16023" s="243">
        <f t="shared" ca="1" si="751"/>
        <v>45139</v>
      </c>
      <c r="I16023" s="244">
        <f t="shared" si="752"/>
        <v>43892</v>
      </c>
      <c r="J16023" s="244" t="str">
        <f t="shared" si="750"/>
        <v/>
      </c>
    </row>
    <row r="16024" spans="3:10" ht="12" thickBot="1" x14ac:dyDescent="0.25">
      <c r="C16024" s="254"/>
      <c r="D16024" s="254"/>
      <c r="E16024" s="255"/>
      <c r="F16024" s="256"/>
      <c r="G16024" s="257"/>
      <c r="H16024" s="243">
        <f t="shared" ca="1" si="751"/>
        <v>45139</v>
      </c>
      <c r="I16024" s="244">
        <f t="shared" si="752"/>
        <v>43892</v>
      </c>
      <c r="J16024" s="244" t="str">
        <f t="shared" si="750"/>
        <v/>
      </c>
    </row>
    <row r="16025" spans="3:10" ht="12" thickBot="1" x14ac:dyDescent="0.25">
      <c r="C16025" s="254"/>
      <c r="D16025" s="254"/>
      <c r="E16025" s="255"/>
      <c r="F16025" s="256"/>
      <c r="G16025" s="257"/>
      <c r="H16025" s="243">
        <f t="shared" ca="1" si="751"/>
        <v>45139</v>
      </c>
      <c r="I16025" s="244">
        <f t="shared" si="752"/>
        <v>43892</v>
      </c>
      <c r="J16025" s="244" t="str">
        <f t="shared" si="750"/>
        <v/>
      </c>
    </row>
    <row r="16026" spans="3:10" ht="12" thickBot="1" x14ac:dyDescent="0.25">
      <c r="C16026" s="254"/>
      <c r="D16026" s="254"/>
      <c r="E16026" s="255"/>
      <c r="F16026" s="256"/>
      <c r="G16026" s="257"/>
      <c r="H16026" s="243">
        <f t="shared" ca="1" si="751"/>
        <v>45139</v>
      </c>
      <c r="I16026" s="244">
        <f t="shared" si="752"/>
        <v>43892</v>
      </c>
      <c r="J16026" s="244" t="str">
        <f t="shared" si="750"/>
        <v/>
      </c>
    </row>
    <row r="16027" spans="3:10" ht="12" thickBot="1" x14ac:dyDescent="0.25">
      <c r="C16027" s="254"/>
      <c r="D16027" s="254"/>
      <c r="E16027" s="255"/>
      <c r="F16027" s="256"/>
      <c r="G16027" s="257"/>
      <c r="H16027" s="243">
        <f t="shared" ca="1" si="751"/>
        <v>45139</v>
      </c>
      <c r="I16027" s="244">
        <f t="shared" si="752"/>
        <v>43892</v>
      </c>
      <c r="J16027" s="244" t="str">
        <f t="shared" si="750"/>
        <v/>
      </c>
    </row>
    <row r="16028" spans="3:10" ht="12" thickBot="1" x14ac:dyDescent="0.25">
      <c r="C16028" s="254"/>
      <c r="D16028" s="254"/>
      <c r="E16028" s="255"/>
      <c r="F16028" s="256"/>
      <c r="G16028" s="257"/>
      <c r="H16028" s="243">
        <f t="shared" ca="1" si="751"/>
        <v>45139</v>
      </c>
      <c r="I16028" s="244">
        <f t="shared" si="752"/>
        <v>43892</v>
      </c>
      <c r="J16028" s="244" t="str">
        <f t="shared" si="750"/>
        <v/>
      </c>
    </row>
    <row r="16029" spans="3:10" ht="12" thickBot="1" x14ac:dyDescent="0.25">
      <c r="C16029" s="254"/>
      <c r="D16029" s="254"/>
      <c r="E16029" s="255"/>
      <c r="F16029" s="256"/>
      <c r="G16029" s="257"/>
      <c r="H16029" s="243">
        <f t="shared" ca="1" si="751"/>
        <v>45139</v>
      </c>
      <c r="I16029" s="244">
        <f t="shared" si="752"/>
        <v>43892</v>
      </c>
      <c r="J16029" s="244" t="str">
        <f t="shared" si="750"/>
        <v/>
      </c>
    </row>
    <row r="16030" spans="3:10" ht="12" thickBot="1" x14ac:dyDescent="0.25">
      <c r="C16030" s="254"/>
      <c r="D16030" s="254"/>
      <c r="E16030" s="255"/>
      <c r="F16030" s="256"/>
      <c r="G16030" s="257"/>
      <c r="H16030" s="243">
        <f t="shared" ca="1" si="751"/>
        <v>45139</v>
      </c>
      <c r="I16030" s="244">
        <f t="shared" si="752"/>
        <v>43892</v>
      </c>
      <c r="J16030" s="244" t="str">
        <f t="shared" si="750"/>
        <v/>
      </c>
    </row>
    <row r="16031" spans="3:10" ht="12" thickBot="1" x14ac:dyDescent="0.25">
      <c r="C16031" s="254"/>
      <c r="D16031" s="254"/>
      <c r="E16031" s="255"/>
      <c r="F16031" s="256"/>
      <c r="G16031" s="257"/>
      <c r="H16031" s="243">
        <f t="shared" ca="1" si="751"/>
        <v>45139</v>
      </c>
      <c r="I16031" s="244">
        <f t="shared" si="752"/>
        <v>43892</v>
      </c>
      <c r="J16031" s="244" t="str">
        <f t="shared" si="750"/>
        <v/>
      </c>
    </row>
    <row r="16032" spans="3:10" ht="12" thickBot="1" x14ac:dyDescent="0.25">
      <c r="C16032" s="254"/>
      <c r="D16032" s="254"/>
      <c r="E16032" s="255"/>
      <c r="F16032" s="256"/>
      <c r="G16032" s="257"/>
      <c r="H16032" s="243">
        <f t="shared" ca="1" si="751"/>
        <v>45139</v>
      </c>
      <c r="I16032" s="244">
        <f t="shared" si="752"/>
        <v>43892</v>
      </c>
      <c r="J16032" s="244" t="str">
        <f t="shared" si="750"/>
        <v/>
      </c>
    </row>
    <row r="16033" spans="3:10" ht="12" thickBot="1" x14ac:dyDescent="0.25">
      <c r="C16033" s="254"/>
      <c r="D16033" s="254"/>
      <c r="E16033" s="255"/>
      <c r="F16033" s="256"/>
      <c r="G16033" s="257"/>
      <c r="H16033" s="243">
        <f t="shared" ca="1" si="751"/>
        <v>45139</v>
      </c>
      <c r="I16033" s="244">
        <f t="shared" si="752"/>
        <v>43892</v>
      </c>
      <c r="J16033" s="244" t="str">
        <f t="shared" si="750"/>
        <v/>
      </c>
    </row>
    <row r="16034" spans="3:10" ht="12" thickBot="1" x14ac:dyDescent="0.25">
      <c r="C16034" s="254"/>
      <c r="D16034" s="254"/>
      <c r="E16034" s="255"/>
      <c r="F16034" s="256"/>
      <c r="G16034" s="257"/>
      <c r="H16034" s="243">
        <f t="shared" ca="1" si="751"/>
        <v>45139</v>
      </c>
      <c r="I16034" s="244">
        <f t="shared" si="752"/>
        <v>43892</v>
      </c>
      <c r="J16034" s="244" t="str">
        <f t="shared" si="750"/>
        <v/>
      </c>
    </row>
    <row r="16035" spans="3:10" ht="12" thickBot="1" x14ac:dyDescent="0.25">
      <c r="C16035" s="254"/>
      <c r="D16035" s="254"/>
      <c r="E16035" s="255"/>
      <c r="F16035" s="256"/>
      <c r="G16035" s="257"/>
      <c r="H16035" s="243">
        <f t="shared" ca="1" si="751"/>
        <v>45139</v>
      </c>
      <c r="I16035" s="244">
        <f t="shared" si="752"/>
        <v>43892</v>
      </c>
      <c r="J16035" s="244" t="str">
        <f t="shared" si="750"/>
        <v/>
      </c>
    </row>
    <row r="16036" spans="3:10" ht="12" thickBot="1" x14ac:dyDescent="0.25">
      <c r="C16036" s="254"/>
      <c r="D16036" s="254"/>
      <c r="E16036" s="255"/>
      <c r="F16036" s="256"/>
      <c r="G16036" s="257"/>
      <c r="H16036" s="243">
        <f t="shared" ca="1" si="751"/>
        <v>45139</v>
      </c>
      <c r="I16036" s="244">
        <f t="shared" si="752"/>
        <v>43892</v>
      </c>
      <c r="J16036" s="244" t="str">
        <f t="shared" si="750"/>
        <v/>
      </c>
    </row>
    <row r="16037" spans="3:10" ht="12" thickBot="1" x14ac:dyDescent="0.25">
      <c r="C16037" s="254"/>
      <c r="D16037" s="254"/>
      <c r="E16037" s="255"/>
      <c r="F16037" s="256"/>
      <c r="G16037" s="257"/>
      <c r="H16037" s="243">
        <f t="shared" ca="1" si="751"/>
        <v>45139</v>
      </c>
      <c r="I16037" s="244">
        <f t="shared" si="752"/>
        <v>43892</v>
      </c>
      <c r="J16037" s="244" t="str">
        <f t="shared" si="750"/>
        <v/>
      </c>
    </row>
    <row r="16038" spans="3:10" ht="12" thickBot="1" x14ac:dyDescent="0.25">
      <c r="C16038" s="254"/>
      <c r="D16038" s="254"/>
      <c r="E16038" s="255"/>
      <c r="F16038" s="256"/>
      <c r="G16038" s="257"/>
      <c r="H16038" s="243">
        <f t="shared" ca="1" si="751"/>
        <v>45139</v>
      </c>
      <c r="I16038" s="244">
        <f t="shared" si="752"/>
        <v>43892</v>
      </c>
      <c r="J16038" s="244" t="str">
        <f t="shared" si="750"/>
        <v/>
      </c>
    </row>
    <row r="16039" spans="3:10" ht="12" thickBot="1" x14ac:dyDescent="0.25">
      <c r="C16039" s="254"/>
      <c r="D16039" s="254"/>
      <c r="E16039" s="255"/>
      <c r="F16039" s="256"/>
      <c r="G16039" s="257"/>
      <c r="H16039" s="243">
        <f t="shared" ca="1" si="751"/>
        <v>45139</v>
      </c>
      <c r="I16039" s="244">
        <f t="shared" si="752"/>
        <v>43892</v>
      </c>
      <c r="J16039" s="244" t="str">
        <f t="shared" si="750"/>
        <v/>
      </c>
    </row>
    <row r="16040" spans="3:10" ht="12" thickBot="1" x14ac:dyDescent="0.25">
      <c r="C16040" s="254"/>
      <c r="D16040" s="254"/>
      <c r="E16040" s="255"/>
      <c r="F16040" s="256"/>
      <c r="G16040" s="257"/>
      <c r="H16040" s="243">
        <f t="shared" ca="1" si="751"/>
        <v>45139</v>
      </c>
      <c r="I16040" s="244">
        <f t="shared" si="752"/>
        <v>43892</v>
      </c>
      <c r="J16040" s="244" t="str">
        <f t="shared" si="750"/>
        <v/>
      </c>
    </row>
    <row r="16041" spans="3:10" ht="12" thickBot="1" x14ac:dyDescent="0.25">
      <c r="C16041" s="254"/>
      <c r="D16041" s="254"/>
      <c r="E16041" s="255"/>
      <c r="F16041" s="256"/>
      <c r="G16041" s="257"/>
      <c r="H16041" s="243">
        <f t="shared" ca="1" si="751"/>
        <v>45139</v>
      </c>
      <c r="I16041" s="244">
        <f t="shared" si="752"/>
        <v>43892</v>
      </c>
      <c r="J16041" s="244" t="str">
        <f t="shared" si="750"/>
        <v/>
      </c>
    </row>
    <row r="16042" spans="3:10" ht="12" thickBot="1" x14ac:dyDescent="0.25">
      <c r="C16042" s="254"/>
      <c r="D16042" s="254"/>
      <c r="E16042" s="255"/>
      <c r="F16042" s="256"/>
      <c r="G16042" s="257"/>
      <c r="H16042" s="243">
        <f t="shared" ca="1" si="751"/>
        <v>45139</v>
      </c>
      <c r="I16042" s="244">
        <f t="shared" si="752"/>
        <v>43892</v>
      </c>
      <c r="J16042" s="244" t="str">
        <f t="shared" si="750"/>
        <v/>
      </c>
    </row>
    <row r="16043" spans="3:10" ht="12" thickBot="1" x14ac:dyDescent="0.25">
      <c r="C16043" s="254"/>
      <c r="D16043" s="254"/>
      <c r="E16043" s="255"/>
      <c r="F16043" s="256"/>
      <c r="G16043" s="257"/>
      <c r="H16043" s="243">
        <f t="shared" ca="1" si="751"/>
        <v>45139</v>
      </c>
      <c r="I16043" s="244">
        <f t="shared" si="752"/>
        <v>43892</v>
      </c>
      <c r="J16043" s="244" t="str">
        <f t="shared" si="750"/>
        <v/>
      </c>
    </row>
    <row r="16044" spans="3:10" ht="12" thickBot="1" x14ac:dyDescent="0.25">
      <c r="C16044" s="254"/>
      <c r="D16044" s="254"/>
      <c r="E16044" s="255"/>
      <c r="F16044" s="256"/>
      <c r="G16044" s="257"/>
      <c r="H16044" s="243">
        <f t="shared" ca="1" si="751"/>
        <v>45139</v>
      </c>
      <c r="I16044" s="244">
        <f t="shared" si="752"/>
        <v>43892</v>
      </c>
      <c r="J16044" s="244" t="str">
        <f t="shared" si="750"/>
        <v/>
      </c>
    </row>
    <row r="16045" spans="3:10" ht="12" thickBot="1" x14ac:dyDescent="0.25">
      <c r="C16045" s="254"/>
      <c r="D16045" s="254"/>
      <c r="E16045" s="255"/>
      <c r="F16045" s="256"/>
      <c r="G16045" s="257"/>
      <c r="H16045" s="243">
        <f t="shared" ca="1" si="751"/>
        <v>45139</v>
      </c>
      <c r="I16045" s="244">
        <f t="shared" si="752"/>
        <v>43892</v>
      </c>
      <c r="J16045" s="244" t="str">
        <f t="shared" si="750"/>
        <v/>
      </c>
    </row>
    <row r="16046" spans="3:10" ht="12" thickBot="1" x14ac:dyDescent="0.25">
      <c r="C16046" s="254"/>
      <c r="D16046" s="254"/>
      <c r="E16046" s="255"/>
      <c r="F16046" s="256"/>
      <c r="G16046" s="257"/>
      <c r="H16046" s="243">
        <f t="shared" ca="1" si="751"/>
        <v>45139</v>
      </c>
      <c r="I16046" s="244">
        <f t="shared" si="752"/>
        <v>43892</v>
      </c>
      <c r="J16046" s="244" t="str">
        <f t="shared" si="750"/>
        <v/>
      </c>
    </row>
    <row r="16047" spans="3:10" ht="12" thickBot="1" x14ac:dyDescent="0.25">
      <c r="C16047" s="254"/>
      <c r="D16047" s="254"/>
      <c r="E16047" s="255"/>
      <c r="F16047" s="256"/>
      <c r="G16047" s="257"/>
      <c r="H16047" s="243">
        <f t="shared" ca="1" si="751"/>
        <v>45139</v>
      </c>
      <c r="I16047" s="244">
        <f t="shared" si="752"/>
        <v>43892</v>
      </c>
      <c r="J16047" s="244" t="str">
        <f t="shared" si="750"/>
        <v/>
      </c>
    </row>
    <row r="16048" spans="3:10" ht="12" thickBot="1" x14ac:dyDescent="0.25">
      <c r="C16048" s="254"/>
      <c r="D16048" s="254"/>
      <c r="E16048" s="255"/>
      <c r="F16048" s="256"/>
      <c r="G16048" s="257"/>
      <c r="H16048" s="243">
        <f t="shared" ca="1" si="751"/>
        <v>45139</v>
      </c>
      <c r="I16048" s="244">
        <f t="shared" si="752"/>
        <v>43892</v>
      </c>
      <c r="J16048" s="244" t="str">
        <f t="shared" si="750"/>
        <v/>
      </c>
    </row>
    <row r="16049" spans="3:10" ht="12" thickBot="1" x14ac:dyDescent="0.25">
      <c r="C16049" s="254"/>
      <c r="D16049" s="254"/>
      <c r="E16049" s="255"/>
      <c r="F16049" s="256"/>
      <c r="G16049" s="257"/>
      <c r="H16049" s="243">
        <f t="shared" ca="1" si="751"/>
        <v>45139</v>
      </c>
      <c r="I16049" s="244">
        <f t="shared" si="752"/>
        <v>43892</v>
      </c>
      <c r="J16049" s="244" t="str">
        <f t="shared" si="750"/>
        <v/>
      </c>
    </row>
    <row r="16050" spans="3:10" ht="12" thickBot="1" x14ac:dyDescent="0.25">
      <c r="C16050" s="254"/>
      <c r="D16050" s="254"/>
      <c r="E16050" s="255"/>
      <c r="F16050" s="256"/>
      <c r="G16050" s="257"/>
      <c r="H16050" s="243">
        <f t="shared" ca="1" si="751"/>
        <v>45139</v>
      </c>
      <c r="I16050" s="244">
        <f t="shared" si="752"/>
        <v>43892</v>
      </c>
      <c r="J16050" s="244" t="str">
        <f t="shared" si="750"/>
        <v/>
      </c>
    </row>
    <row r="16051" spans="3:10" ht="12" thickBot="1" x14ac:dyDescent="0.25">
      <c r="C16051" s="254"/>
      <c r="D16051" s="254"/>
      <c r="E16051" s="255"/>
      <c r="F16051" s="256"/>
      <c r="G16051" s="257"/>
      <c r="H16051" s="243">
        <f t="shared" ca="1" si="751"/>
        <v>45139</v>
      </c>
      <c r="I16051" s="244">
        <f t="shared" si="752"/>
        <v>43892</v>
      </c>
      <c r="J16051" s="244" t="str">
        <f t="shared" si="750"/>
        <v/>
      </c>
    </row>
    <row r="16052" spans="3:10" ht="12" thickBot="1" x14ac:dyDescent="0.25">
      <c r="C16052" s="254"/>
      <c r="D16052" s="254"/>
      <c r="E16052" s="255"/>
      <c r="F16052" s="256"/>
      <c r="G16052" s="257"/>
      <c r="H16052" s="243">
        <f t="shared" ca="1" si="751"/>
        <v>45139</v>
      </c>
      <c r="I16052" s="244">
        <f t="shared" si="752"/>
        <v>43892</v>
      </c>
      <c r="J16052" s="244" t="str">
        <f t="shared" si="750"/>
        <v/>
      </c>
    </row>
    <row r="16053" spans="3:10" ht="12" thickBot="1" x14ac:dyDescent="0.25">
      <c r="C16053" s="254"/>
      <c r="D16053" s="254"/>
      <c r="E16053" s="255"/>
      <c r="F16053" s="256"/>
      <c r="G16053" s="257"/>
      <c r="H16053" s="243">
        <f t="shared" ca="1" si="751"/>
        <v>45139</v>
      </c>
      <c r="I16053" s="244">
        <f t="shared" si="752"/>
        <v>43892</v>
      </c>
      <c r="J16053" s="244" t="str">
        <f t="shared" si="750"/>
        <v/>
      </c>
    </row>
    <row r="16054" spans="3:10" ht="12" thickBot="1" x14ac:dyDescent="0.25">
      <c r="C16054" s="254"/>
      <c r="D16054" s="254"/>
      <c r="E16054" s="255"/>
      <c r="F16054" s="256"/>
      <c r="G16054" s="257"/>
      <c r="H16054" s="243">
        <f t="shared" ca="1" si="751"/>
        <v>45139</v>
      </c>
      <c r="I16054" s="244">
        <f t="shared" si="752"/>
        <v>43892</v>
      </c>
      <c r="J16054" s="244" t="str">
        <f t="shared" si="750"/>
        <v/>
      </c>
    </row>
    <row r="16055" spans="3:10" ht="12" thickBot="1" x14ac:dyDescent="0.25">
      <c r="C16055" s="254"/>
      <c r="D16055" s="254"/>
      <c r="E16055" s="255"/>
      <c r="F16055" s="256"/>
      <c r="G16055" s="257"/>
      <c r="H16055" s="243">
        <f t="shared" ca="1" si="751"/>
        <v>45139</v>
      </c>
      <c r="I16055" s="244">
        <f t="shared" si="752"/>
        <v>43892</v>
      </c>
      <c r="J16055" s="244" t="str">
        <f t="shared" si="750"/>
        <v/>
      </c>
    </row>
    <row r="16056" spans="3:10" ht="12" thickBot="1" x14ac:dyDescent="0.25">
      <c r="C16056" s="254"/>
      <c r="D16056" s="254"/>
      <c r="E16056" s="255"/>
      <c r="F16056" s="256"/>
      <c r="G16056" s="257"/>
      <c r="H16056" s="243">
        <f t="shared" ca="1" si="751"/>
        <v>45139</v>
      </c>
      <c r="I16056" s="244">
        <f t="shared" si="752"/>
        <v>43892</v>
      </c>
      <c r="J16056" s="244" t="str">
        <f t="shared" si="750"/>
        <v/>
      </c>
    </row>
    <row r="16057" spans="3:10" ht="12" thickBot="1" x14ac:dyDescent="0.25">
      <c r="C16057" s="254"/>
      <c r="D16057" s="254"/>
      <c r="E16057" s="255"/>
      <c r="F16057" s="256"/>
      <c r="G16057" s="257"/>
      <c r="H16057" s="243">
        <f t="shared" ca="1" si="751"/>
        <v>45139</v>
      </c>
      <c r="I16057" s="244">
        <f t="shared" si="752"/>
        <v>43892</v>
      </c>
      <c r="J16057" s="244" t="str">
        <f t="shared" si="750"/>
        <v/>
      </c>
    </row>
    <row r="16058" spans="3:10" ht="12" thickBot="1" x14ac:dyDescent="0.25">
      <c r="C16058" s="254"/>
      <c r="D16058" s="254"/>
      <c r="E16058" s="255"/>
      <c r="F16058" s="256"/>
      <c r="G16058" s="257"/>
      <c r="H16058" s="243">
        <f t="shared" ca="1" si="751"/>
        <v>45139</v>
      </c>
      <c r="I16058" s="244">
        <f t="shared" si="752"/>
        <v>43892</v>
      </c>
      <c r="J16058" s="244" t="str">
        <f t="shared" si="750"/>
        <v/>
      </c>
    </row>
    <row r="16059" spans="3:10" ht="12" thickBot="1" x14ac:dyDescent="0.25">
      <c r="C16059" s="254"/>
      <c r="D16059" s="254"/>
      <c r="E16059" s="255"/>
      <c r="F16059" s="256"/>
      <c r="G16059" s="257"/>
      <c r="H16059" s="243">
        <f t="shared" ca="1" si="751"/>
        <v>45139</v>
      </c>
      <c r="I16059" s="244">
        <f t="shared" si="752"/>
        <v>43892</v>
      </c>
      <c r="J16059" s="244" t="str">
        <f t="shared" si="750"/>
        <v/>
      </c>
    </row>
    <row r="16060" spans="3:10" ht="12" thickBot="1" x14ac:dyDescent="0.25">
      <c r="C16060" s="254"/>
      <c r="D16060" s="254"/>
      <c r="E16060" s="255"/>
      <c r="F16060" s="256"/>
      <c r="G16060" s="257"/>
      <c r="H16060" s="243">
        <f t="shared" ca="1" si="751"/>
        <v>45139</v>
      </c>
      <c r="I16060" s="244">
        <f t="shared" si="752"/>
        <v>43892</v>
      </c>
      <c r="J16060" s="244" t="str">
        <f t="shared" si="750"/>
        <v/>
      </c>
    </row>
    <row r="16061" spans="3:10" ht="12" thickBot="1" x14ac:dyDescent="0.25">
      <c r="C16061" s="254"/>
      <c r="D16061" s="254"/>
      <c r="E16061" s="255"/>
      <c r="F16061" s="256"/>
      <c r="G16061" s="257"/>
      <c r="H16061" s="243">
        <f t="shared" ca="1" si="751"/>
        <v>45139</v>
      </c>
      <c r="I16061" s="244">
        <f t="shared" si="752"/>
        <v>43892</v>
      </c>
      <c r="J16061" s="244" t="str">
        <f t="shared" si="750"/>
        <v/>
      </c>
    </row>
    <row r="16062" spans="3:10" ht="12" thickBot="1" x14ac:dyDescent="0.25">
      <c r="C16062" s="254"/>
      <c r="D16062" s="254"/>
      <c r="E16062" s="255"/>
      <c r="F16062" s="256"/>
      <c r="G16062" s="257"/>
      <c r="H16062" s="243">
        <f t="shared" ca="1" si="751"/>
        <v>45139</v>
      </c>
      <c r="I16062" s="244">
        <f t="shared" si="752"/>
        <v>43892</v>
      </c>
      <c r="J16062" s="244" t="str">
        <f t="shared" si="750"/>
        <v/>
      </c>
    </row>
    <row r="16063" spans="3:10" ht="12" thickBot="1" x14ac:dyDescent="0.25">
      <c r="C16063" s="254"/>
      <c r="D16063" s="254"/>
      <c r="E16063" s="255"/>
      <c r="F16063" s="256"/>
      <c r="G16063" s="257"/>
      <c r="H16063" s="243">
        <f t="shared" ca="1" si="751"/>
        <v>45139</v>
      </c>
      <c r="I16063" s="244">
        <f t="shared" si="752"/>
        <v>43892</v>
      </c>
      <c r="J16063" s="244" t="str">
        <f t="shared" si="750"/>
        <v/>
      </c>
    </row>
    <row r="16064" spans="3:10" ht="12" thickBot="1" x14ac:dyDescent="0.25">
      <c r="C16064" s="254"/>
      <c r="D16064" s="254"/>
      <c r="E16064" s="255"/>
      <c r="F16064" s="256"/>
      <c r="G16064" s="257"/>
      <c r="H16064" s="243">
        <f t="shared" ca="1" si="751"/>
        <v>45139</v>
      </c>
      <c r="I16064" s="244">
        <f t="shared" si="752"/>
        <v>43892</v>
      </c>
      <c r="J16064" s="244" t="str">
        <f t="shared" si="750"/>
        <v/>
      </c>
    </row>
    <row r="16065" spans="3:10" ht="12" thickBot="1" x14ac:dyDescent="0.25">
      <c r="C16065" s="254"/>
      <c r="D16065" s="254"/>
      <c r="E16065" s="255"/>
      <c r="F16065" s="256"/>
      <c r="G16065" s="257"/>
      <c r="H16065" s="243">
        <f t="shared" ca="1" si="751"/>
        <v>45139</v>
      </c>
      <c r="I16065" s="244">
        <f t="shared" si="752"/>
        <v>43892</v>
      </c>
      <c r="J16065" s="244" t="str">
        <f t="shared" si="750"/>
        <v/>
      </c>
    </row>
    <row r="16066" spans="3:10" ht="12" thickBot="1" x14ac:dyDescent="0.25">
      <c r="C16066" s="254"/>
      <c r="D16066" s="254"/>
      <c r="E16066" s="255"/>
      <c r="F16066" s="256"/>
      <c r="G16066" s="257"/>
      <c r="H16066" s="243">
        <f t="shared" ca="1" si="751"/>
        <v>45139</v>
      </c>
      <c r="I16066" s="244">
        <f t="shared" si="752"/>
        <v>43892</v>
      </c>
      <c r="J16066" s="244" t="str">
        <f t="shared" si="750"/>
        <v/>
      </c>
    </row>
    <row r="16067" spans="3:10" ht="12" thickBot="1" x14ac:dyDescent="0.25">
      <c r="C16067" s="254"/>
      <c r="D16067" s="254"/>
      <c r="E16067" s="255"/>
      <c r="F16067" s="256"/>
      <c r="G16067" s="257"/>
      <c r="H16067" s="243">
        <f t="shared" ca="1" si="751"/>
        <v>45139</v>
      </c>
      <c r="I16067" s="244">
        <f t="shared" si="752"/>
        <v>43892</v>
      </c>
      <c r="J16067" s="244" t="str">
        <f t="shared" si="750"/>
        <v/>
      </c>
    </row>
    <row r="16068" spans="3:10" ht="12" thickBot="1" x14ac:dyDescent="0.25">
      <c r="C16068" s="254"/>
      <c r="D16068" s="254"/>
      <c r="E16068" s="255"/>
      <c r="F16068" s="256"/>
      <c r="G16068" s="257"/>
      <c r="H16068" s="243">
        <f t="shared" ca="1" si="751"/>
        <v>45139</v>
      </c>
      <c r="I16068" s="244">
        <f t="shared" si="752"/>
        <v>43892</v>
      </c>
      <c r="J16068" s="244" t="str">
        <f t="shared" si="750"/>
        <v/>
      </c>
    </row>
    <row r="16069" spans="3:10" ht="12" thickBot="1" x14ac:dyDescent="0.25">
      <c r="C16069" s="254"/>
      <c r="D16069" s="254"/>
      <c r="E16069" s="255"/>
      <c r="F16069" s="256"/>
      <c r="G16069" s="257"/>
      <c r="H16069" s="243">
        <f t="shared" ca="1" si="751"/>
        <v>45139</v>
      </c>
      <c r="I16069" s="244">
        <f t="shared" si="752"/>
        <v>43892</v>
      </c>
      <c r="J16069" s="244" t="str">
        <f t="shared" si="750"/>
        <v/>
      </c>
    </row>
    <row r="16070" spans="3:10" ht="12" thickBot="1" x14ac:dyDescent="0.25">
      <c r="C16070" s="254"/>
      <c r="D16070" s="254"/>
      <c r="E16070" s="255"/>
      <c r="F16070" s="256"/>
      <c r="G16070" s="257"/>
      <c r="H16070" s="243">
        <f t="shared" ca="1" si="751"/>
        <v>45139</v>
      </c>
      <c r="I16070" s="244">
        <f t="shared" si="752"/>
        <v>43892</v>
      </c>
      <c r="J16070" s="244" t="str">
        <f t="shared" ref="J16070:J16133" si="753">IF(G16070="","",IF(G16070&gt;=0,"Debitoren",IF(G16070&lt;0,"Kreditoren","")))</f>
        <v/>
      </c>
    </row>
    <row r="16071" spans="3:10" ht="12" thickBot="1" x14ac:dyDescent="0.25">
      <c r="C16071" s="254"/>
      <c r="D16071" s="254"/>
      <c r="E16071" s="255"/>
      <c r="F16071" s="256"/>
      <c r="G16071" s="257"/>
      <c r="H16071" s="243">
        <f t="shared" ref="H16071:H16134" ca="1" si="754">IF(F16071&lt;$F$2,EOMONTH($F$2,-1)+1,EOMONTH(F16071,-1)+1)</f>
        <v>45139</v>
      </c>
      <c r="I16071" s="244">
        <f t="shared" ref="I16071:I16134" si="755">IF(F16071&lt;$I$2,IF(   WEEKDAY(EOMONTH($I$2,-1)+1)=1,EOMONTH($I$2,-1)+1+1,EOMONTH($I$2,-1)+1),IF(WEEKDAY(F16071)=1,F16071+1,F16071))</f>
        <v>43892</v>
      </c>
      <c r="J16071" s="244" t="str">
        <f t="shared" si="753"/>
        <v/>
      </c>
    </row>
    <row r="16072" spans="3:10" ht="12" thickBot="1" x14ac:dyDescent="0.25">
      <c r="C16072" s="254"/>
      <c r="D16072" s="254"/>
      <c r="E16072" s="255"/>
      <c r="F16072" s="256"/>
      <c r="G16072" s="257"/>
      <c r="H16072" s="243">
        <f t="shared" ca="1" si="754"/>
        <v>45139</v>
      </c>
      <c r="I16072" s="244">
        <f t="shared" si="755"/>
        <v>43892</v>
      </c>
      <c r="J16072" s="244" t="str">
        <f t="shared" si="753"/>
        <v/>
      </c>
    </row>
    <row r="16073" spans="3:10" ht="12" thickBot="1" x14ac:dyDescent="0.25">
      <c r="C16073" s="254"/>
      <c r="D16073" s="254"/>
      <c r="E16073" s="255"/>
      <c r="F16073" s="256"/>
      <c r="G16073" s="257"/>
      <c r="H16073" s="243">
        <f t="shared" ca="1" si="754"/>
        <v>45139</v>
      </c>
      <c r="I16073" s="244">
        <f t="shared" si="755"/>
        <v>43892</v>
      </c>
      <c r="J16073" s="244" t="str">
        <f t="shared" si="753"/>
        <v/>
      </c>
    </row>
    <row r="16074" spans="3:10" ht="12" thickBot="1" x14ac:dyDescent="0.25">
      <c r="C16074" s="254"/>
      <c r="D16074" s="254"/>
      <c r="E16074" s="255"/>
      <c r="F16074" s="256"/>
      <c r="G16074" s="257"/>
      <c r="H16074" s="243">
        <f t="shared" ca="1" si="754"/>
        <v>45139</v>
      </c>
      <c r="I16074" s="244">
        <f t="shared" si="755"/>
        <v>43892</v>
      </c>
      <c r="J16074" s="244" t="str">
        <f t="shared" si="753"/>
        <v/>
      </c>
    </row>
    <row r="16075" spans="3:10" ht="12" thickBot="1" x14ac:dyDescent="0.25">
      <c r="C16075" s="254"/>
      <c r="D16075" s="254"/>
      <c r="E16075" s="255"/>
      <c r="F16075" s="256"/>
      <c r="G16075" s="257"/>
      <c r="H16075" s="243">
        <f t="shared" ca="1" si="754"/>
        <v>45139</v>
      </c>
      <c r="I16075" s="244">
        <f t="shared" si="755"/>
        <v>43892</v>
      </c>
      <c r="J16075" s="244" t="str">
        <f t="shared" si="753"/>
        <v/>
      </c>
    </row>
    <row r="16076" spans="3:10" ht="12" thickBot="1" x14ac:dyDescent="0.25">
      <c r="C16076" s="254"/>
      <c r="D16076" s="254"/>
      <c r="E16076" s="255"/>
      <c r="F16076" s="256"/>
      <c r="G16076" s="257"/>
      <c r="H16076" s="243">
        <f t="shared" ca="1" si="754"/>
        <v>45139</v>
      </c>
      <c r="I16076" s="244">
        <f t="shared" si="755"/>
        <v>43892</v>
      </c>
      <c r="J16076" s="244" t="str">
        <f t="shared" si="753"/>
        <v/>
      </c>
    </row>
    <row r="16077" spans="3:10" ht="12" thickBot="1" x14ac:dyDescent="0.25">
      <c r="C16077" s="254"/>
      <c r="D16077" s="254"/>
      <c r="E16077" s="255"/>
      <c r="F16077" s="256"/>
      <c r="G16077" s="257"/>
      <c r="H16077" s="243">
        <f t="shared" ca="1" si="754"/>
        <v>45139</v>
      </c>
      <c r="I16077" s="244">
        <f t="shared" si="755"/>
        <v>43892</v>
      </c>
      <c r="J16077" s="244" t="str">
        <f t="shared" si="753"/>
        <v/>
      </c>
    </row>
    <row r="16078" spans="3:10" ht="12" thickBot="1" x14ac:dyDescent="0.25">
      <c r="C16078" s="254"/>
      <c r="D16078" s="254"/>
      <c r="E16078" s="255"/>
      <c r="F16078" s="256"/>
      <c r="G16078" s="257"/>
      <c r="H16078" s="243">
        <f t="shared" ca="1" si="754"/>
        <v>45139</v>
      </c>
      <c r="I16078" s="244">
        <f t="shared" si="755"/>
        <v>43892</v>
      </c>
      <c r="J16078" s="244" t="str">
        <f t="shared" si="753"/>
        <v/>
      </c>
    </row>
    <row r="16079" spans="3:10" ht="12" thickBot="1" x14ac:dyDescent="0.25">
      <c r="C16079" s="254"/>
      <c r="D16079" s="254"/>
      <c r="E16079" s="255"/>
      <c r="F16079" s="256"/>
      <c r="G16079" s="257"/>
      <c r="H16079" s="243">
        <f t="shared" ca="1" si="754"/>
        <v>45139</v>
      </c>
      <c r="I16079" s="244">
        <f t="shared" si="755"/>
        <v>43892</v>
      </c>
      <c r="J16079" s="244" t="str">
        <f t="shared" si="753"/>
        <v/>
      </c>
    </row>
    <row r="16080" spans="3:10" ht="12" thickBot="1" x14ac:dyDescent="0.25">
      <c r="C16080" s="254"/>
      <c r="D16080" s="254"/>
      <c r="E16080" s="255"/>
      <c r="F16080" s="256"/>
      <c r="G16080" s="257"/>
      <c r="H16080" s="243">
        <f t="shared" ca="1" si="754"/>
        <v>45139</v>
      </c>
      <c r="I16080" s="244">
        <f t="shared" si="755"/>
        <v>43892</v>
      </c>
      <c r="J16080" s="244" t="str">
        <f t="shared" si="753"/>
        <v/>
      </c>
    </row>
    <row r="16081" spans="3:10" ht="12" thickBot="1" x14ac:dyDescent="0.25">
      <c r="C16081" s="254"/>
      <c r="D16081" s="254"/>
      <c r="E16081" s="255"/>
      <c r="F16081" s="256"/>
      <c r="G16081" s="257"/>
      <c r="H16081" s="243">
        <f t="shared" ca="1" si="754"/>
        <v>45139</v>
      </c>
      <c r="I16081" s="244">
        <f t="shared" si="755"/>
        <v>43892</v>
      </c>
      <c r="J16081" s="244" t="str">
        <f t="shared" si="753"/>
        <v/>
      </c>
    </row>
    <row r="16082" spans="3:10" ht="12" thickBot="1" x14ac:dyDescent="0.25">
      <c r="C16082" s="254"/>
      <c r="D16082" s="254"/>
      <c r="E16082" s="255"/>
      <c r="F16082" s="256"/>
      <c r="G16082" s="257"/>
      <c r="H16082" s="243">
        <f t="shared" ca="1" si="754"/>
        <v>45139</v>
      </c>
      <c r="I16082" s="244">
        <f t="shared" si="755"/>
        <v>43892</v>
      </c>
      <c r="J16082" s="244" t="str">
        <f t="shared" si="753"/>
        <v/>
      </c>
    </row>
    <row r="16083" spans="3:10" ht="12" thickBot="1" x14ac:dyDescent="0.25">
      <c r="C16083" s="254"/>
      <c r="D16083" s="254"/>
      <c r="E16083" s="255"/>
      <c r="F16083" s="256"/>
      <c r="G16083" s="257"/>
      <c r="H16083" s="243">
        <f t="shared" ca="1" si="754"/>
        <v>45139</v>
      </c>
      <c r="I16083" s="244">
        <f t="shared" si="755"/>
        <v>43892</v>
      </c>
      <c r="J16083" s="244" t="str">
        <f t="shared" si="753"/>
        <v/>
      </c>
    </row>
    <row r="16084" spans="3:10" ht="12" thickBot="1" x14ac:dyDescent="0.25">
      <c r="C16084" s="254"/>
      <c r="D16084" s="254"/>
      <c r="E16084" s="255"/>
      <c r="F16084" s="256"/>
      <c r="G16084" s="257"/>
      <c r="H16084" s="243">
        <f t="shared" ca="1" si="754"/>
        <v>45139</v>
      </c>
      <c r="I16084" s="244">
        <f t="shared" si="755"/>
        <v>43892</v>
      </c>
      <c r="J16084" s="244" t="str">
        <f t="shared" si="753"/>
        <v/>
      </c>
    </row>
    <row r="16085" spans="3:10" ht="12" thickBot="1" x14ac:dyDescent="0.25">
      <c r="C16085" s="254"/>
      <c r="D16085" s="254"/>
      <c r="E16085" s="255"/>
      <c r="F16085" s="256"/>
      <c r="G16085" s="257"/>
      <c r="H16085" s="243">
        <f t="shared" ca="1" si="754"/>
        <v>45139</v>
      </c>
      <c r="I16085" s="244">
        <f t="shared" si="755"/>
        <v>43892</v>
      </c>
      <c r="J16085" s="244" t="str">
        <f t="shared" si="753"/>
        <v/>
      </c>
    </row>
    <row r="16086" spans="3:10" ht="12" thickBot="1" x14ac:dyDescent="0.25">
      <c r="C16086" s="254"/>
      <c r="D16086" s="254"/>
      <c r="E16086" s="255"/>
      <c r="F16086" s="256"/>
      <c r="G16086" s="257"/>
      <c r="H16086" s="243">
        <f t="shared" ca="1" si="754"/>
        <v>45139</v>
      </c>
      <c r="I16086" s="244">
        <f t="shared" si="755"/>
        <v>43892</v>
      </c>
      <c r="J16086" s="244" t="str">
        <f t="shared" si="753"/>
        <v/>
      </c>
    </row>
    <row r="16087" spans="3:10" ht="12" thickBot="1" x14ac:dyDescent="0.25">
      <c r="C16087" s="254"/>
      <c r="D16087" s="254"/>
      <c r="E16087" s="255"/>
      <c r="F16087" s="256"/>
      <c r="G16087" s="257"/>
      <c r="H16087" s="243">
        <f t="shared" ca="1" si="754"/>
        <v>45139</v>
      </c>
      <c r="I16087" s="244">
        <f t="shared" si="755"/>
        <v>43892</v>
      </c>
      <c r="J16087" s="244" t="str">
        <f t="shared" si="753"/>
        <v/>
      </c>
    </row>
    <row r="16088" spans="3:10" ht="12" thickBot="1" x14ac:dyDescent="0.25">
      <c r="C16088" s="254"/>
      <c r="D16088" s="254"/>
      <c r="E16088" s="255"/>
      <c r="F16088" s="256"/>
      <c r="G16088" s="257"/>
      <c r="H16088" s="243">
        <f t="shared" ca="1" si="754"/>
        <v>45139</v>
      </c>
      <c r="I16088" s="244">
        <f t="shared" si="755"/>
        <v>43892</v>
      </c>
      <c r="J16088" s="244" t="str">
        <f t="shared" si="753"/>
        <v/>
      </c>
    </row>
    <row r="16089" spans="3:10" ht="12" thickBot="1" x14ac:dyDescent="0.25">
      <c r="C16089" s="254"/>
      <c r="D16089" s="254"/>
      <c r="E16089" s="255"/>
      <c r="F16089" s="256"/>
      <c r="G16089" s="257"/>
      <c r="H16089" s="243">
        <f t="shared" ca="1" si="754"/>
        <v>45139</v>
      </c>
      <c r="I16089" s="244">
        <f t="shared" si="755"/>
        <v>43892</v>
      </c>
      <c r="J16089" s="244" t="str">
        <f t="shared" si="753"/>
        <v/>
      </c>
    </row>
    <row r="16090" spans="3:10" ht="12" thickBot="1" x14ac:dyDescent="0.25">
      <c r="C16090" s="254"/>
      <c r="D16090" s="254"/>
      <c r="E16090" s="255"/>
      <c r="F16090" s="256"/>
      <c r="G16090" s="257"/>
      <c r="H16090" s="243">
        <f t="shared" ca="1" si="754"/>
        <v>45139</v>
      </c>
      <c r="I16090" s="244">
        <f t="shared" si="755"/>
        <v>43892</v>
      </c>
      <c r="J16090" s="244" t="str">
        <f t="shared" si="753"/>
        <v/>
      </c>
    </row>
    <row r="16091" spans="3:10" ht="12" thickBot="1" x14ac:dyDescent="0.25">
      <c r="C16091" s="254"/>
      <c r="D16091" s="254"/>
      <c r="E16091" s="255"/>
      <c r="F16091" s="256"/>
      <c r="G16091" s="257"/>
      <c r="H16091" s="243">
        <f t="shared" ca="1" si="754"/>
        <v>45139</v>
      </c>
      <c r="I16091" s="244">
        <f t="shared" si="755"/>
        <v>43892</v>
      </c>
      <c r="J16091" s="244" t="str">
        <f t="shared" si="753"/>
        <v/>
      </c>
    </row>
    <row r="16092" spans="3:10" ht="12" thickBot="1" x14ac:dyDescent="0.25">
      <c r="C16092" s="254"/>
      <c r="D16092" s="254"/>
      <c r="E16092" s="255"/>
      <c r="F16092" s="256"/>
      <c r="G16092" s="257"/>
      <c r="H16092" s="243">
        <f t="shared" ca="1" si="754"/>
        <v>45139</v>
      </c>
      <c r="I16092" s="244">
        <f t="shared" si="755"/>
        <v>43892</v>
      </c>
      <c r="J16092" s="244" t="str">
        <f t="shared" si="753"/>
        <v/>
      </c>
    </row>
    <row r="16093" spans="3:10" ht="12" thickBot="1" x14ac:dyDescent="0.25">
      <c r="C16093" s="254"/>
      <c r="D16093" s="254"/>
      <c r="E16093" s="255"/>
      <c r="F16093" s="256"/>
      <c r="G16093" s="257"/>
      <c r="H16093" s="243">
        <f t="shared" ca="1" si="754"/>
        <v>45139</v>
      </c>
      <c r="I16093" s="244">
        <f t="shared" si="755"/>
        <v>43892</v>
      </c>
      <c r="J16093" s="244" t="str">
        <f t="shared" si="753"/>
        <v/>
      </c>
    </row>
    <row r="16094" spans="3:10" ht="12" thickBot="1" x14ac:dyDescent="0.25">
      <c r="C16094" s="254"/>
      <c r="D16094" s="254"/>
      <c r="E16094" s="255"/>
      <c r="F16094" s="256"/>
      <c r="G16094" s="257"/>
      <c r="H16094" s="243">
        <f t="shared" ca="1" si="754"/>
        <v>45139</v>
      </c>
      <c r="I16094" s="244">
        <f t="shared" si="755"/>
        <v>43892</v>
      </c>
      <c r="J16094" s="244" t="str">
        <f t="shared" si="753"/>
        <v/>
      </c>
    </row>
    <row r="16095" spans="3:10" ht="12" thickBot="1" x14ac:dyDescent="0.25">
      <c r="C16095" s="254"/>
      <c r="D16095" s="254"/>
      <c r="E16095" s="255"/>
      <c r="F16095" s="256"/>
      <c r="G16095" s="257"/>
      <c r="H16095" s="243">
        <f t="shared" ca="1" si="754"/>
        <v>45139</v>
      </c>
      <c r="I16095" s="244">
        <f t="shared" si="755"/>
        <v>43892</v>
      </c>
      <c r="J16095" s="244" t="str">
        <f t="shared" si="753"/>
        <v/>
      </c>
    </row>
    <row r="16096" spans="3:10" ht="12" thickBot="1" x14ac:dyDescent="0.25">
      <c r="C16096" s="254"/>
      <c r="D16096" s="254"/>
      <c r="E16096" s="255"/>
      <c r="F16096" s="256"/>
      <c r="G16096" s="257"/>
      <c r="H16096" s="243">
        <f t="shared" ca="1" si="754"/>
        <v>45139</v>
      </c>
      <c r="I16096" s="244">
        <f t="shared" si="755"/>
        <v>43892</v>
      </c>
      <c r="J16096" s="244" t="str">
        <f t="shared" si="753"/>
        <v/>
      </c>
    </row>
    <row r="16097" spans="3:10" ht="12" thickBot="1" x14ac:dyDescent="0.25">
      <c r="C16097" s="254"/>
      <c r="D16097" s="254"/>
      <c r="E16097" s="255"/>
      <c r="F16097" s="256"/>
      <c r="G16097" s="257"/>
      <c r="H16097" s="243">
        <f t="shared" ca="1" si="754"/>
        <v>45139</v>
      </c>
      <c r="I16097" s="244">
        <f t="shared" si="755"/>
        <v>43892</v>
      </c>
      <c r="J16097" s="244" t="str">
        <f t="shared" si="753"/>
        <v/>
      </c>
    </row>
    <row r="16098" spans="3:10" ht="12" thickBot="1" x14ac:dyDescent="0.25">
      <c r="C16098" s="254"/>
      <c r="D16098" s="254"/>
      <c r="E16098" s="255"/>
      <c r="F16098" s="256"/>
      <c r="G16098" s="257"/>
      <c r="H16098" s="243">
        <f t="shared" ca="1" si="754"/>
        <v>45139</v>
      </c>
      <c r="I16098" s="244">
        <f t="shared" si="755"/>
        <v>43892</v>
      </c>
      <c r="J16098" s="244" t="str">
        <f t="shared" si="753"/>
        <v/>
      </c>
    </row>
    <row r="16099" spans="3:10" ht="12" thickBot="1" x14ac:dyDescent="0.25">
      <c r="C16099" s="254"/>
      <c r="D16099" s="254"/>
      <c r="E16099" s="255"/>
      <c r="F16099" s="256"/>
      <c r="G16099" s="257"/>
      <c r="H16099" s="243">
        <f t="shared" ca="1" si="754"/>
        <v>45139</v>
      </c>
      <c r="I16099" s="244">
        <f t="shared" si="755"/>
        <v>43892</v>
      </c>
      <c r="J16099" s="244" t="str">
        <f t="shared" si="753"/>
        <v/>
      </c>
    </row>
    <row r="16100" spans="3:10" ht="12" thickBot="1" x14ac:dyDescent="0.25">
      <c r="C16100" s="254"/>
      <c r="D16100" s="254"/>
      <c r="E16100" s="255"/>
      <c r="F16100" s="256"/>
      <c r="G16100" s="257"/>
      <c r="H16100" s="243">
        <f t="shared" ca="1" si="754"/>
        <v>45139</v>
      </c>
      <c r="I16100" s="244">
        <f t="shared" si="755"/>
        <v>43892</v>
      </c>
      <c r="J16100" s="244" t="str">
        <f t="shared" si="753"/>
        <v/>
      </c>
    </row>
    <row r="16101" spans="3:10" ht="12" thickBot="1" x14ac:dyDescent="0.25">
      <c r="C16101" s="254"/>
      <c r="D16101" s="254"/>
      <c r="E16101" s="255"/>
      <c r="F16101" s="256"/>
      <c r="G16101" s="257"/>
      <c r="H16101" s="243">
        <f t="shared" ca="1" si="754"/>
        <v>45139</v>
      </c>
      <c r="I16101" s="244">
        <f t="shared" si="755"/>
        <v>43892</v>
      </c>
      <c r="J16101" s="244" t="str">
        <f t="shared" si="753"/>
        <v/>
      </c>
    </row>
    <row r="16102" spans="3:10" ht="12" thickBot="1" x14ac:dyDescent="0.25">
      <c r="C16102" s="254"/>
      <c r="D16102" s="254"/>
      <c r="E16102" s="255"/>
      <c r="F16102" s="256"/>
      <c r="G16102" s="257"/>
      <c r="H16102" s="243">
        <f t="shared" ca="1" si="754"/>
        <v>45139</v>
      </c>
      <c r="I16102" s="244">
        <f t="shared" si="755"/>
        <v>43892</v>
      </c>
      <c r="J16102" s="244" t="str">
        <f t="shared" si="753"/>
        <v/>
      </c>
    </row>
    <row r="16103" spans="3:10" ht="12" thickBot="1" x14ac:dyDescent="0.25">
      <c r="C16103" s="254"/>
      <c r="D16103" s="254"/>
      <c r="E16103" s="255"/>
      <c r="F16103" s="256"/>
      <c r="G16103" s="257"/>
      <c r="H16103" s="243">
        <f t="shared" ca="1" si="754"/>
        <v>45139</v>
      </c>
      <c r="I16103" s="244">
        <f t="shared" si="755"/>
        <v>43892</v>
      </c>
      <c r="J16103" s="244" t="str">
        <f t="shared" si="753"/>
        <v/>
      </c>
    </row>
    <row r="16104" spans="3:10" ht="12" thickBot="1" x14ac:dyDescent="0.25">
      <c r="C16104" s="254"/>
      <c r="D16104" s="254"/>
      <c r="E16104" s="255"/>
      <c r="F16104" s="256"/>
      <c r="G16104" s="257"/>
      <c r="H16104" s="243">
        <f t="shared" ca="1" si="754"/>
        <v>45139</v>
      </c>
      <c r="I16104" s="244">
        <f t="shared" si="755"/>
        <v>43892</v>
      </c>
      <c r="J16104" s="244" t="str">
        <f t="shared" si="753"/>
        <v/>
      </c>
    </row>
    <row r="16105" spans="3:10" ht="12" thickBot="1" x14ac:dyDescent="0.25">
      <c r="C16105" s="254"/>
      <c r="D16105" s="254"/>
      <c r="E16105" s="255"/>
      <c r="F16105" s="256"/>
      <c r="G16105" s="257"/>
      <c r="H16105" s="243">
        <f t="shared" ca="1" si="754"/>
        <v>45139</v>
      </c>
      <c r="I16105" s="244">
        <f t="shared" si="755"/>
        <v>43892</v>
      </c>
      <c r="J16105" s="244" t="str">
        <f t="shared" si="753"/>
        <v/>
      </c>
    </row>
    <row r="16106" spans="3:10" ht="12" thickBot="1" x14ac:dyDescent="0.25">
      <c r="C16106" s="254"/>
      <c r="D16106" s="254"/>
      <c r="E16106" s="255"/>
      <c r="F16106" s="256"/>
      <c r="G16106" s="257"/>
      <c r="H16106" s="243">
        <f t="shared" ca="1" si="754"/>
        <v>45139</v>
      </c>
      <c r="I16106" s="244">
        <f t="shared" si="755"/>
        <v>43892</v>
      </c>
      <c r="J16106" s="244" t="str">
        <f t="shared" si="753"/>
        <v/>
      </c>
    </row>
    <row r="16107" spans="3:10" ht="12" thickBot="1" x14ac:dyDescent="0.25">
      <c r="C16107" s="254"/>
      <c r="D16107" s="254"/>
      <c r="E16107" s="255"/>
      <c r="F16107" s="256"/>
      <c r="G16107" s="257"/>
      <c r="H16107" s="243">
        <f t="shared" ca="1" si="754"/>
        <v>45139</v>
      </c>
      <c r="I16107" s="244">
        <f t="shared" si="755"/>
        <v>43892</v>
      </c>
      <c r="J16107" s="244" t="str">
        <f t="shared" si="753"/>
        <v/>
      </c>
    </row>
    <row r="16108" spans="3:10" ht="12" thickBot="1" x14ac:dyDescent="0.25">
      <c r="C16108" s="254"/>
      <c r="D16108" s="254"/>
      <c r="E16108" s="255"/>
      <c r="F16108" s="256"/>
      <c r="G16108" s="257"/>
      <c r="H16108" s="243">
        <f t="shared" ca="1" si="754"/>
        <v>45139</v>
      </c>
      <c r="I16108" s="244">
        <f t="shared" si="755"/>
        <v>43892</v>
      </c>
      <c r="J16108" s="244" t="str">
        <f t="shared" si="753"/>
        <v/>
      </c>
    </row>
    <row r="16109" spans="3:10" ht="12" thickBot="1" x14ac:dyDescent="0.25">
      <c r="C16109" s="254"/>
      <c r="D16109" s="254"/>
      <c r="E16109" s="255"/>
      <c r="F16109" s="256"/>
      <c r="G16109" s="257"/>
      <c r="H16109" s="243">
        <f t="shared" ca="1" si="754"/>
        <v>45139</v>
      </c>
      <c r="I16109" s="244">
        <f t="shared" si="755"/>
        <v>43892</v>
      </c>
      <c r="J16109" s="244" t="str">
        <f t="shared" si="753"/>
        <v/>
      </c>
    </row>
    <row r="16110" spans="3:10" ht="12" thickBot="1" x14ac:dyDescent="0.25">
      <c r="C16110" s="254"/>
      <c r="D16110" s="254"/>
      <c r="E16110" s="255"/>
      <c r="F16110" s="256"/>
      <c r="G16110" s="257"/>
      <c r="H16110" s="243">
        <f t="shared" ca="1" si="754"/>
        <v>45139</v>
      </c>
      <c r="I16110" s="244">
        <f t="shared" si="755"/>
        <v>43892</v>
      </c>
      <c r="J16110" s="244" t="str">
        <f t="shared" si="753"/>
        <v/>
      </c>
    </row>
    <row r="16111" spans="3:10" ht="12" thickBot="1" x14ac:dyDescent="0.25">
      <c r="C16111" s="254"/>
      <c r="D16111" s="254"/>
      <c r="E16111" s="255"/>
      <c r="F16111" s="256"/>
      <c r="G16111" s="257"/>
      <c r="H16111" s="243">
        <f t="shared" ca="1" si="754"/>
        <v>45139</v>
      </c>
      <c r="I16111" s="244">
        <f t="shared" si="755"/>
        <v>43892</v>
      </c>
      <c r="J16111" s="244" t="str">
        <f t="shared" si="753"/>
        <v/>
      </c>
    </row>
    <row r="16112" spans="3:10" ht="12" thickBot="1" x14ac:dyDescent="0.25">
      <c r="C16112" s="254"/>
      <c r="D16112" s="254"/>
      <c r="E16112" s="255"/>
      <c r="F16112" s="256"/>
      <c r="G16112" s="257"/>
      <c r="H16112" s="243">
        <f t="shared" ca="1" si="754"/>
        <v>45139</v>
      </c>
      <c r="I16112" s="244">
        <f t="shared" si="755"/>
        <v>43892</v>
      </c>
      <c r="J16112" s="244" t="str">
        <f t="shared" si="753"/>
        <v/>
      </c>
    </row>
    <row r="16113" spans="3:10" ht="12" thickBot="1" x14ac:dyDescent="0.25">
      <c r="C16113" s="254"/>
      <c r="D16113" s="254"/>
      <c r="E16113" s="255"/>
      <c r="F16113" s="256"/>
      <c r="G16113" s="257"/>
      <c r="H16113" s="243">
        <f t="shared" ca="1" si="754"/>
        <v>45139</v>
      </c>
      <c r="I16113" s="244">
        <f t="shared" si="755"/>
        <v>43892</v>
      </c>
      <c r="J16113" s="244" t="str">
        <f t="shared" si="753"/>
        <v/>
      </c>
    </row>
    <row r="16114" spans="3:10" ht="12" thickBot="1" x14ac:dyDescent="0.25">
      <c r="C16114" s="254"/>
      <c r="D16114" s="254"/>
      <c r="E16114" s="255"/>
      <c r="F16114" s="256"/>
      <c r="G16114" s="257"/>
      <c r="H16114" s="243">
        <f t="shared" ca="1" si="754"/>
        <v>45139</v>
      </c>
      <c r="I16114" s="244">
        <f t="shared" si="755"/>
        <v>43892</v>
      </c>
      <c r="J16114" s="244" t="str">
        <f t="shared" si="753"/>
        <v/>
      </c>
    </row>
    <row r="16115" spans="3:10" ht="12" thickBot="1" x14ac:dyDescent="0.25">
      <c r="C16115" s="254"/>
      <c r="D16115" s="254"/>
      <c r="E16115" s="255"/>
      <c r="F16115" s="256"/>
      <c r="G16115" s="257"/>
      <c r="H16115" s="243">
        <f t="shared" ca="1" si="754"/>
        <v>45139</v>
      </c>
      <c r="I16115" s="244">
        <f t="shared" si="755"/>
        <v>43892</v>
      </c>
      <c r="J16115" s="244" t="str">
        <f t="shared" si="753"/>
        <v/>
      </c>
    </row>
    <row r="16116" spans="3:10" ht="12" thickBot="1" x14ac:dyDescent="0.25">
      <c r="C16116" s="254"/>
      <c r="D16116" s="254"/>
      <c r="E16116" s="255"/>
      <c r="F16116" s="256"/>
      <c r="G16116" s="257"/>
      <c r="H16116" s="243">
        <f t="shared" ca="1" si="754"/>
        <v>45139</v>
      </c>
      <c r="I16116" s="244">
        <f t="shared" si="755"/>
        <v>43892</v>
      </c>
      <c r="J16116" s="244" t="str">
        <f t="shared" si="753"/>
        <v/>
      </c>
    </row>
    <row r="16117" spans="3:10" ht="12" thickBot="1" x14ac:dyDescent="0.25">
      <c r="C16117" s="254"/>
      <c r="D16117" s="254"/>
      <c r="E16117" s="255"/>
      <c r="F16117" s="256"/>
      <c r="G16117" s="257"/>
      <c r="H16117" s="243">
        <f t="shared" ca="1" si="754"/>
        <v>45139</v>
      </c>
      <c r="I16117" s="244">
        <f t="shared" si="755"/>
        <v>43892</v>
      </c>
      <c r="J16117" s="244" t="str">
        <f t="shared" si="753"/>
        <v/>
      </c>
    </row>
    <row r="16118" spans="3:10" ht="12" thickBot="1" x14ac:dyDescent="0.25">
      <c r="C16118" s="254"/>
      <c r="D16118" s="254"/>
      <c r="E16118" s="255"/>
      <c r="F16118" s="256"/>
      <c r="G16118" s="257"/>
      <c r="H16118" s="243">
        <f t="shared" ca="1" si="754"/>
        <v>45139</v>
      </c>
      <c r="I16118" s="244">
        <f t="shared" si="755"/>
        <v>43892</v>
      </c>
      <c r="J16118" s="244" t="str">
        <f t="shared" si="753"/>
        <v/>
      </c>
    </row>
    <row r="16119" spans="3:10" ht="12" thickBot="1" x14ac:dyDescent="0.25">
      <c r="C16119" s="254"/>
      <c r="D16119" s="254"/>
      <c r="E16119" s="255"/>
      <c r="F16119" s="256"/>
      <c r="G16119" s="257"/>
      <c r="H16119" s="243">
        <f t="shared" ca="1" si="754"/>
        <v>45139</v>
      </c>
      <c r="I16119" s="244">
        <f t="shared" si="755"/>
        <v>43892</v>
      </c>
      <c r="J16119" s="244" t="str">
        <f t="shared" si="753"/>
        <v/>
      </c>
    </row>
    <row r="16120" spans="3:10" ht="12" thickBot="1" x14ac:dyDescent="0.25">
      <c r="C16120" s="254"/>
      <c r="D16120" s="254"/>
      <c r="E16120" s="255"/>
      <c r="F16120" s="256"/>
      <c r="G16120" s="257"/>
      <c r="H16120" s="243">
        <f t="shared" ca="1" si="754"/>
        <v>45139</v>
      </c>
      <c r="I16120" s="244">
        <f t="shared" si="755"/>
        <v>43892</v>
      </c>
      <c r="J16120" s="244" t="str">
        <f t="shared" si="753"/>
        <v/>
      </c>
    </row>
    <row r="16121" spans="3:10" ht="12" thickBot="1" x14ac:dyDescent="0.25">
      <c r="C16121" s="254"/>
      <c r="D16121" s="254"/>
      <c r="E16121" s="255"/>
      <c r="F16121" s="256"/>
      <c r="G16121" s="257"/>
      <c r="H16121" s="243">
        <f t="shared" ca="1" si="754"/>
        <v>45139</v>
      </c>
      <c r="I16121" s="244">
        <f t="shared" si="755"/>
        <v>43892</v>
      </c>
      <c r="J16121" s="244" t="str">
        <f t="shared" si="753"/>
        <v/>
      </c>
    </row>
    <row r="16122" spans="3:10" ht="12" thickBot="1" x14ac:dyDescent="0.25">
      <c r="C16122" s="254"/>
      <c r="D16122" s="254"/>
      <c r="E16122" s="255"/>
      <c r="F16122" s="256"/>
      <c r="G16122" s="257"/>
      <c r="H16122" s="243">
        <f t="shared" ca="1" si="754"/>
        <v>45139</v>
      </c>
      <c r="I16122" s="244">
        <f t="shared" si="755"/>
        <v>43892</v>
      </c>
      <c r="J16122" s="244" t="str">
        <f t="shared" si="753"/>
        <v/>
      </c>
    </row>
    <row r="16123" spans="3:10" ht="12" thickBot="1" x14ac:dyDescent="0.25">
      <c r="C16123" s="254"/>
      <c r="D16123" s="254"/>
      <c r="E16123" s="255"/>
      <c r="F16123" s="256"/>
      <c r="G16123" s="257"/>
      <c r="H16123" s="243">
        <f t="shared" ca="1" si="754"/>
        <v>45139</v>
      </c>
      <c r="I16123" s="244">
        <f t="shared" si="755"/>
        <v>43892</v>
      </c>
      <c r="J16123" s="244" t="str">
        <f t="shared" si="753"/>
        <v/>
      </c>
    </row>
    <row r="16124" spans="3:10" ht="12" thickBot="1" x14ac:dyDescent="0.25">
      <c r="C16124" s="254"/>
      <c r="D16124" s="254"/>
      <c r="E16124" s="255"/>
      <c r="F16124" s="256"/>
      <c r="G16124" s="257"/>
      <c r="H16124" s="243">
        <f t="shared" ca="1" si="754"/>
        <v>45139</v>
      </c>
      <c r="I16124" s="244">
        <f t="shared" si="755"/>
        <v>43892</v>
      </c>
      <c r="J16124" s="244" t="str">
        <f t="shared" si="753"/>
        <v/>
      </c>
    </row>
    <row r="16125" spans="3:10" ht="12" thickBot="1" x14ac:dyDescent="0.25">
      <c r="C16125" s="254"/>
      <c r="D16125" s="254"/>
      <c r="E16125" s="255"/>
      <c r="F16125" s="256"/>
      <c r="G16125" s="257"/>
      <c r="H16125" s="243">
        <f t="shared" ca="1" si="754"/>
        <v>45139</v>
      </c>
      <c r="I16125" s="244">
        <f t="shared" si="755"/>
        <v>43892</v>
      </c>
      <c r="J16125" s="244" t="str">
        <f t="shared" si="753"/>
        <v/>
      </c>
    </row>
    <row r="16126" spans="3:10" ht="12" thickBot="1" x14ac:dyDescent="0.25">
      <c r="C16126" s="254"/>
      <c r="D16126" s="254"/>
      <c r="E16126" s="255"/>
      <c r="F16126" s="256"/>
      <c r="G16126" s="257"/>
      <c r="H16126" s="243">
        <f t="shared" ca="1" si="754"/>
        <v>45139</v>
      </c>
      <c r="I16126" s="244">
        <f t="shared" si="755"/>
        <v>43892</v>
      </c>
      <c r="J16126" s="244" t="str">
        <f t="shared" si="753"/>
        <v/>
      </c>
    </row>
    <row r="16127" spans="3:10" ht="12" thickBot="1" x14ac:dyDescent="0.25">
      <c r="C16127" s="254"/>
      <c r="D16127" s="254"/>
      <c r="E16127" s="255"/>
      <c r="F16127" s="256"/>
      <c r="G16127" s="257"/>
      <c r="H16127" s="243">
        <f t="shared" ca="1" si="754"/>
        <v>45139</v>
      </c>
      <c r="I16127" s="244">
        <f t="shared" si="755"/>
        <v>43892</v>
      </c>
      <c r="J16127" s="244" t="str">
        <f t="shared" si="753"/>
        <v/>
      </c>
    </row>
    <row r="16128" spans="3:10" ht="12" thickBot="1" x14ac:dyDescent="0.25">
      <c r="C16128" s="254"/>
      <c r="D16128" s="254"/>
      <c r="E16128" s="255"/>
      <c r="F16128" s="256"/>
      <c r="G16128" s="257"/>
      <c r="H16128" s="243">
        <f t="shared" ca="1" si="754"/>
        <v>45139</v>
      </c>
      <c r="I16128" s="244">
        <f t="shared" si="755"/>
        <v>43892</v>
      </c>
      <c r="J16128" s="244" t="str">
        <f t="shared" si="753"/>
        <v/>
      </c>
    </row>
    <row r="16129" spans="3:10" ht="12" thickBot="1" x14ac:dyDescent="0.25">
      <c r="C16129" s="254"/>
      <c r="D16129" s="254"/>
      <c r="E16129" s="255"/>
      <c r="F16129" s="256"/>
      <c r="G16129" s="257"/>
      <c r="H16129" s="243">
        <f t="shared" ca="1" si="754"/>
        <v>45139</v>
      </c>
      <c r="I16129" s="244">
        <f t="shared" si="755"/>
        <v>43892</v>
      </c>
      <c r="J16129" s="244" t="str">
        <f t="shared" si="753"/>
        <v/>
      </c>
    </row>
    <row r="16130" spans="3:10" ht="12" thickBot="1" x14ac:dyDescent="0.25">
      <c r="C16130" s="254"/>
      <c r="D16130" s="254"/>
      <c r="E16130" s="255"/>
      <c r="F16130" s="256"/>
      <c r="G16130" s="257"/>
      <c r="H16130" s="243">
        <f t="shared" ca="1" si="754"/>
        <v>45139</v>
      </c>
      <c r="I16130" s="244">
        <f t="shared" si="755"/>
        <v>43892</v>
      </c>
      <c r="J16130" s="244" t="str">
        <f t="shared" si="753"/>
        <v/>
      </c>
    </row>
    <row r="16131" spans="3:10" ht="12" thickBot="1" x14ac:dyDescent="0.25">
      <c r="C16131" s="254"/>
      <c r="D16131" s="254"/>
      <c r="E16131" s="255"/>
      <c r="F16131" s="256"/>
      <c r="G16131" s="257"/>
      <c r="H16131" s="243">
        <f t="shared" ca="1" si="754"/>
        <v>45139</v>
      </c>
      <c r="I16131" s="244">
        <f t="shared" si="755"/>
        <v>43892</v>
      </c>
      <c r="J16131" s="244" t="str">
        <f t="shared" si="753"/>
        <v/>
      </c>
    </row>
    <row r="16132" spans="3:10" ht="12" thickBot="1" x14ac:dyDescent="0.25">
      <c r="C16132" s="254"/>
      <c r="D16132" s="254"/>
      <c r="E16132" s="255"/>
      <c r="F16132" s="256"/>
      <c r="G16132" s="257"/>
      <c r="H16132" s="243">
        <f t="shared" ca="1" si="754"/>
        <v>45139</v>
      </c>
      <c r="I16132" s="244">
        <f t="shared" si="755"/>
        <v>43892</v>
      </c>
      <c r="J16132" s="244" t="str">
        <f t="shared" si="753"/>
        <v/>
      </c>
    </row>
    <row r="16133" spans="3:10" ht="12" thickBot="1" x14ac:dyDescent="0.25">
      <c r="C16133" s="254"/>
      <c r="D16133" s="254"/>
      <c r="E16133" s="255"/>
      <c r="F16133" s="256"/>
      <c r="G16133" s="257"/>
      <c r="H16133" s="243">
        <f t="shared" ca="1" si="754"/>
        <v>45139</v>
      </c>
      <c r="I16133" s="244">
        <f t="shared" si="755"/>
        <v>43892</v>
      </c>
      <c r="J16133" s="244" t="str">
        <f t="shared" si="753"/>
        <v/>
      </c>
    </row>
    <row r="16134" spans="3:10" ht="12" thickBot="1" x14ac:dyDescent="0.25">
      <c r="C16134" s="254"/>
      <c r="D16134" s="254"/>
      <c r="E16134" s="255"/>
      <c r="F16134" s="256"/>
      <c r="G16134" s="257"/>
      <c r="H16134" s="243">
        <f t="shared" ca="1" si="754"/>
        <v>45139</v>
      </c>
      <c r="I16134" s="244">
        <f t="shared" si="755"/>
        <v>43892</v>
      </c>
      <c r="J16134" s="244" t="str">
        <f t="shared" ref="J16134:J16197" si="756">IF(G16134="","",IF(G16134&gt;=0,"Debitoren",IF(G16134&lt;0,"Kreditoren","")))</f>
        <v/>
      </c>
    </row>
    <row r="16135" spans="3:10" ht="12" thickBot="1" x14ac:dyDescent="0.25">
      <c r="C16135" s="254"/>
      <c r="D16135" s="254"/>
      <c r="E16135" s="255"/>
      <c r="F16135" s="256"/>
      <c r="G16135" s="257"/>
      <c r="H16135" s="243">
        <f t="shared" ref="H16135:H16198" ca="1" si="757">IF(F16135&lt;$F$2,EOMONTH($F$2,-1)+1,EOMONTH(F16135,-1)+1)</f>
        <v>45139</v>
      </c>
      <c r="I16135" s="244">
        <f t="shared" ref="I16135:I16198" si="758">IF(F16135&lt;$I$2,IF(   WEEKDAY(EOMONTH($I$2,-1)+1)=1,EOMONTH($I$2,-1)+1+1,EOMONTH($I$2,-1)+1),IF(WEEKDAY(F16135)=1,F16135+1,F16135))</f>
        <v>43892</v>
      </c>
      <c r="J16135" s="244" t="str">
        <f t="shared" si="756"/>
        <v/>
      </c>
    </row>
    <row r="16136" spans="3:10" ht="12" thickBot="1" x14ac:dyDescent="0.25">
      <c r="C16136" s="254"/>
      <c r="D16136" s="254"/>
      <c r="E16136" s="255"/>
      <c r="F16136" s="256"/>
      <c r="G16136" s="257"/>
      <c r="H16136" s="243">
        <f t="shared" ca="1" si="757"/>
        <v>45139</v>
      </c>
      <c r="I16136" s="244">
        <f t="shared" si="758"/>
        <v>43892</v>
      </c>
      <c r="J16136" s="244" t="str">
        <f t="shared" si="756"/>
        <v/>
      </c>
    </row>
    <row r="16137" spans="3:10" ht="12" thickBot="1" x14ac:dyDescent="0.25">
      <c r="C16137" s="254"/>
      <c r="D16137" s="254"/>
      <c r="E16137" s="255"/>
      <c r="F16137" s="256"/>
      <c r="G16137" s="257"/>
      <c r="H16137" s="243">
        <f t="shared" ca="1" si="757"/>
        <v>45139</v>
      </c>
      <c r="I16137" s="244">
        <f t="shared" si="758"/>
        <v>43892</v>
      </c>
      <c r="J16137" s="244" t="str">
        <f t="shared" si="756"/>
        <v/>
      </c>
    </row>
    <row r="16138" spans="3:10" ht="12" thickBot="1" x14ac:dyDescent="0.25">
      <c r="C16138" s="254"/>
      <c r="D16138" s="254"/>
      <c r="E16138" s="255"/>
      <c r="F16138" s="256"/>
      <c r="G16138" s="257"/>
      <c r="H16138" s="243">
        <f t="shared" ca="1" si="757"/>
        <v>45139</v>
      </c>
      <c r="I16138" s="244">
        <f t="shared" si="758"/>
        <v>43892</v>
      </c>
      <c r="J16138" s="244" t="str">
        <f t="shared" si="756"/>
        <v/>
      </c>
    </row>
    <row r="16139" spans="3:10" ht="12" thickBot="1" x14ac:dyDescent="0.25">
      <c r="C16139" s="254"/>
      <c r="D16139" s="254"/>
      <c r="E16139" s="255"/>
      <c r="F16139" s="256"/>
      <c r="G16139" s="257"/>
      <c r="H16139" s="243">
        <f t="shared" ca="1" si="757"/>
        <v>45139</v>
      </c>
      <c r="I16139" s="244">
        <f t="shared" si="758"/>
        <v>43892</v>
      </c>
      <c r="J16139" s="244" t="str">
        <f t="shared" si="756"/>
        <v/>
      </c>
    </row>
    <row r="16140" spans="3:10" ht="12" thickBot="1" x14ac:dyDescent="0.25">
      <c r="C16140" s="254"/>
      <c r="D16140" s="254"/>
      <c r="E16140" s="255"/>
      <c r="F16140" s="256"/>
      <c r="G16140" s="257"/>
      <c r="H16140" s="243">
        <f t="shared" ca="1" si="757"/>
        <v>45139</v>
      </c>
      <c r="I16140" s="244">
        <f t="shared" si="758"/>
        <v>43892</v>
      </c>
      <c r="J16140" s="244" t="str">
        <f t="shared" si="756"/>
        <v/>
      </c>
    </row>
    <row r="16141" spans="3:10" ht="12" thickBot="1" x14ac:dyDescent="0.25">
      <c r="C16141" s="254"/>
      <c r="D16141" s="254"/>
      <c r="E16141" s="255"/>
      <c r="F16141" s="256"/>
      <c r="G16141" s="257"/>
      <c r="H16141" s="243">
        <f t="shared" ca="1" si="757"/>
        <v>45139</v>
      </c>
      <c r="I16141" s="244">
        <f t="shared" si="758"/>
        <v>43892</v>
      </c>
      <c r="J16141" s="244" t="str">
        <f t="shared" si="756"/>
        <v/>
      </c>
    </row>
    <row r="16142" spans="3:10" ht="12" thickBot="1" x14ac:dyDescent="0.25">
      <c r="C16142" s="254"/>
      <c r="D16142" s="254"/>
      <c r="E16142" s="255"/>
      <c r="F16142" s="256"/>
      <c r="G16142" s="257"/>
      <c r="H16142" s="243">
        <f t="shared" ca="1" si="757"/>
        <v>45139</v>
      </c>
      <c r="I16142" s="244">
        <f t="shared" si="758"/>
        <v>43892</v>
      </c>
      <c r="J16142" s="244" t="str">
        <f t="shared" si="756"/>
        <v/>
      </c>
    </row>
    <row r="16143" spans="3:10" ht="12" thickBot="1" x14ac:dyDescent="0.25">
      <c r="C16143" s="254"/>
      <c r="D16143" s="254"/>
      <c r="E16143" s="255"/>
      <c r="F16143" s="256"/>
      <c r="G16143" s="257"/>
      <c r="H16143" s="243">
        <f t="shared" ca="1" si="757"/>
        <v>45139</v>
      </c>
      <c r="I16143" s="244">
        <f t="shared" si="758"/>
        <v>43892</v>
      </c>
      <c r="J16143" s="244" t="str">
        <f t="shared" si="756"/>
        <v/>
      </c>
    </row>
    <row r="16144" spans="3:10" ht="12" thickBot="1" x14ac:dyDescent="0.25">
      <c r="C16144" s="254"/>
      <c r="D16144" s="254"/>
      <c r="E16144" s="255"/>
      <c r="F16144" s="256"/>
      <c r="G16144" s="257"/>
      <c r="H16144" s="243">
        <f t="shared" ca="1" si="757"/>
        <v>45139</v>
      </c>
      <c r="I16144" s="244">
        <f t="shared" si="758"/>
        <v>43892</v>
      </c>
      <c r="J16144" s="244" t="str">
        <f t="shared" si="756"/>
        <v/>
      </c>
    </row>
    <row r="16145" spans="3:10" ht="12" thickBot="1" x14ac:dyDescent="0.25">
      <c r="C16145" s="254"/>
      <c r="D16145" s="254"/>
      <c r="E16145" s="255"/>
      <c r="F16145" s="256"/>
      <c r="G16145" s="257"/>
      <c r="H16145" s="243">
        <f t="shared" ca="1" si="757"/>
        <v>45139</v>
      </c>
      <c r="I16145" s="244">
        <f t="shared" si="758"/>
        <v>43892</v>
      </c>
      <c r="J16145" s="244" t="str">
        <f t="shared" si="756"/>
        <v/>
      </c>
    </row>
    <row r="16146" spans="3:10" ht="12" thickBot="1" x14ac:dyDescent="0.25">
      <c r="C16146" s="254"/>
      <c r="D16146" s="254"/>
      <c r="E16146" s="255"/>
      <c r="F16146" s="256"/>
      <c r="G16146" s="257"/>
      <c r="H16146" s="243">
        <f t="shared" ca="1" si="757"/>
        <v>45139</v>
      </c>
      <c r="I16146" s="244">
        <f t="shared" si="758"/>
        <v>43892</v>
      </c>
      <c r="J16146" s="244" t="str">
        <f t="shared" si="756"/>
        <v/>
      </c>
    </row>
    <row r="16147" spans="3:10" ht="12" thickBot="1" x14ac:dyDescent="0.25">
      <c r="C16147" s="254"/>
      <c r="D16147" s="254"/>
      <c r="E16147" s="255"/>
      <c r="F16147" s="256"/>
      <c r="G16147" s="257"/>
      <c r="H16147" s="243">
        <f t="shared" ca="1" si="757"/>
        <v>45139</v>
      </c>
      <c r="I16147" s="244">
        <f t="shared" si="758"/>
        <v>43892</v>
      </c>
      <c r="J16147" s="244" t="str">
        <f t="shared" si="756"/>
        <v/>
      </c>
    </row>
    <row r="16148" spans="3:10" ht="12" thickBot="1" x14ac:dyDescent="0.25">
      <c r="C16148" s="254"/>
      <c r="D16148" s="254"/>
      <c r="E16148" s="255"/>
      <c r="F16148" s="256"/>
      <c r="G16148" s="257"/>
      <c r="H16148" s="243">
        <f t="shared" ca="1" si="757"/>
        <v>45139</v>
      </c>
      <c r="I16148" s="244">
        <f t="shared" si="758"/>
        <v>43892</v>
      </c>
      <c r="J16148" s="244" t="str">
        <f t="shared" si="756"/>
        <v/>
      </c>
    </row>
    <row r="16149" spans="3:10" ht="12" thickBot="1" x14ac:dyDescent="0.25">
      <c r="C16149" s="254"/>
      <c r="D16149" s="254"/>
      <c r="E16149" s="255"/>
      <c r="F16149" s="256"/>
      <c r="G16149" s="257"/>
      <c r="H16149" s="243">
        <f t="shared" ca="1" si="757"/>
        <v>45139</v>
      </c>
      <c r="I16149" s="244">
        <f t="shared" si="758"/>
        <v>43892</v>
      </c>
      <c r="J16149" s="244" t="str">
        <f t="shared" si="756"/>
        <v/>
      </c>
    </row>
    <row r="16150" spans="3:10" ht="12" thickBot="1" x14ac:dyDescent="0.25">
      <c r="C16150" s="254"/>
      <c r="D16150" s="254"/>
      <c r="E16150" s="255"/>
      <c r="F16150" s="256"/>
      <c r="G16150" s="257"/>
      <c r="H16150" s="243">
        <f t="shared" ca="1" si="757"/>
        <v>45139</v>
      </c>
      <c r="I16150" s="244">
        <f t="shared" si="758"/>
        <v>43892</v>
      </c>
      <c r="J16150" s="244" t="str">
        <f t="shared" si="756"/>
        <v/>
      </c>
    </row>
    <row r="16151" spans="3:10" ht="12" thickBot="1" x14ac:dyDescent="0.25">
      <c r="C16151" s="254"/>
      <c r="D16151" s="254"/>
      <c r="E16151" s="255"/>
      <c r="F16151" s="256"/>
      <c r="G16151" s="257"/>
      <c r="H16151" s="243">
        <f t="shared" ca="1" si="757"/>
        <v>45139</v>
      </c>
      <c r="I16151" s="244">
        <f t="shared" si="758"/>
        <v>43892</v>
      </c>
      <c r="J16151" s="244" t="str">
        <f t="shared" si="756"/>
        <v/>
      </c>
    </row>
    <row r="16152" spans="3:10" ht="12" thickBot="1" x14ac:dyDescent="0.25">
      <c r="C16152" s="254"/>
      <c r="D16152" s="254"/>
      <c r="E16152" s="255"/>
      <c r="F16152" s="256"/>
      <c r="G16152" s="257"/>
      <c r="H16152" s="243">
        <f t="shared" ca="1" si="757"/>
        <v>45139</v>
      </c>
      <c r="I16152" s="244">
        <f t="shared" si="758"/>
        <v>43892</v>
      </c>
      <c r="J16152" s="244" t="str">
        <f t="shared" si="756"/>
        <v/>
      </c>
    </row>
    <row r="16153" spans="3:10" ht="12" thickBot="1" x14ac:dyDescent="0.25">
      <c r="C16153" s="254"/>
      <c r="D16153" s="254"/>
      <c r="E16153" s="255"/>
      <c r="F16153" s="256"/>
      <c r="G16153" s="257"/>
      <c r="H16153" s="243">
        <f t="shared" ca="1" si="757"/>
        <v>45139</v>
      </c>
      <c r="I16153" s="244">
        <f t="shared" si="758"/>
        <v>43892</v>
      </c>
      <c r="J16153" s="244" t="str">
        <f t="shared" si="756"/>
        <v/>
      </c>
    </row>
    <row r="16154" spans="3:10" ht="12" thickBot="1" x14ac:dyDescent="0.25">
      <c r="C16154" s="254"/>
      <c r="D16154" s="254"/>
      <c r="E16154" s="255"/>
      <c r="F16154" s="256"/>
      <c r="G16154" s="257"/>
      <c r="H16154" s="243">
        <f t="shared" ca="1" si="757"/>
        <v>45139</v>
      </c>
      <c r="I16154" s="244">
        <f t="shared" si="758"/>
        <v>43892</v>
      </c>
      <c r="J16154" s="244" t="str">
        <f t="shared" si="756"/>
        <v/>
      </c>
    </row>
    <row r="16155" spans="3:10" ht="12" thickBot="1" x14ac:dyDescent="0.25">
      <c r="C16155" s="254"/>
      <c r="D16155" s="254"/>
      <c r="E16155" s="255"/>
      <c r="F16155" s="256"/>
      <c r="G16155" s="257"/>
      <c r="H16155" s="243">
        <f t="shared" ca="1" si="757"/>
        <v>45139</v>
      </c>
      <c r="I16155" s="244">
        <f t="shared" si="758"/>
        <v>43892</v>
      </c>
      <c r="J16155" s="244" t="str">
        <f t="shared" si="756"/>
        <v/>
      </c>
    </row>
    <row r="16156" spans="3:10" ht="12" thickBot="1" x14ac:dyDescent="0.25">
      <c r="C16156" s="254"/>
      <c r="D16156" s="254"/>
      <c r="E16156" s="255"/>
      <c r="F16156" s="256"/>
      <c r="G16156" s="257"/>
      <c r="H16156" s="243">
        <f t="shared" ca="1" si="757"/>
        <v>45139</v>
      </c>
      <c r="I16156" s="244">
        <f t="shared" si="758"/>
        <v>43892</v>
      </c>
      <c r="J16156" s="244" t="str">
        <f t="shared" si="756"/>
        <v/>
      </c>
    </row>
    <row r="16157" spans="3:10" ht="12" thickBot="1" x14ac:dyDescent="0.25">
      <c r="C16157" s="254"/>
      <c r="D16157" s="254"/>
      <c r="E16157" s="255"/>
      <c r="F16157" s="256"/>
      <c r="G16157" s="257"/>
      <c r="H16157" s="243">
        <f t="shared" ca="1" si="757"/>
        <v>45139</v>
      </c>
      <c r="I16157" s="244">
        <f t="shared" si="758"/>
        <v>43892</v>
      </c>
      <c r="J16157" s="244" t="str">
        <f t="shared" si="756"/>
        <v/>
      </c>
    </row>
    <row r="16158" spans="3:10" ht="12" thickBot="1" x14ac:dyDescent="0.25">
      <c r="C16158" s="254"/>
      <c r="D16158" s="254"/>
      <c r="E16158" s="255"/>
      <c r="F16158" s="256"/>
      <c r="G16158" s="257"/>
      <c r="H16158" s="243">
        <f t="shared" ca="1" si="757"/>
        <v>45139</v>
      </c>
      <c r="I16158" s="244">
        <f t="shared" si="758"/>
        <v>43892</v>
      </c>
      <c r="J16158" s="244" t="str">
        <f t="shared" si="756"/>
        <v/>
      </c>
    </row>
    <row r="16159" spans="3:10" ht="12" thickBot="1" x14ac:dyDescent="0.25">
      <c r="C16159" s="254"/>
      <c r="D16159" s="254"/>
      <c r="E16159" s="255"/>
      <c r="F16159" s="256"/>
      <c r="G16159" s="257"/>
      <c r="H16159" s="243">
        <f t="shared" ca="1" si="757"/>
        <v>45139</v>
      </c>
      <c r="I16159" s="244">
        <f t="shared" si="758"/>
        <v>43892</v>
      </c>
      <c r="J16159" s="244" t="str">
        <f t="shared" si="756"/>
        <v/>
      </c>
    </row>
    <row r="16160" spans="3:10" ht="12" thickBot="1" x14ac:dyDescent="0.25">
      <c r="C16160" s="254"/>
      <c r="D16160" s="254"/>
      <c r="E16160" s="255"/>
      <c r="F16160" s="256"/>
      <c r="G16160" s="257"/>
      <c r="H16160" s="243">
        <f t="shared" ca="1" si="757"/>
        <v>45139</v>
      </c>
      <c r="I16160" s="244">
        <f t="shared" si="758"/>
        <v>43892</v>
      </c>
      <c r="J16160" s="244" t="str">
        <f t="shared" si="756"/>
        <v/>
      </c>
    </row>
    <row r="16161" spans="3:10" ht="12" thickBot="1" x14ac:dyDescent="0.25">
      <c r="C16161" s="254"/>
      <c r="D16161" s="254"/>
      <c r="E16161" s="255"/>
      <c r="F16161" s="256"/>
      <c r="G16161" s="257"/>
      <c r="H16161" s="243">
        <f t="shared" ca="1" si="757"/>
        <v>45139</v>
      </c>
      <c r="I16161" s="244">
        <f t="shared" si="758"/>
        <v>43892</v>
      </c>
      <c r="J16161" s="244" t="str">
        <f t="shared" si="756"/>
        <v/>
      </c>
    </row>
    <row r="16162" spans="3:10" ht="12" thickBot="1" x14ac:dyDescent="0.25">
      <c r="C16162" s="254"/>
      <c r="D16162" s="254"/>
      <c r="E16162" s="255"/>
      <c r="F16162" s="256"/>
      <c r="G16162" s="257"/>
      <c r="H16162" s="243">
        <f t="shared" ca="1" si="757"/>
        <v>45139</v>
      </c>
      <c r="I16162" s="244">
        <f t="shared" si="758"/>
        <v>43892</v>
      </c>
      <c r="J16162" s="244" t="str">
        <f t="shared" si="756"/>
        <v/>
      </c>
    </row>
    <row r="16163" spans="3:10" ht="12" thickBot="1" x14ac:dyDescent="0.25">
      <c r="C16163" s="254"/>
      <c r="D16163" s="254"/>
      <c r="E16163" s="255"/>
      <c r="F16163" s="256"/>
      <c r="G16163" s="257"/>
      <c r="H16163" s="243">
        <f t="shared" ca="1" si="757"/>
        <v>45139</v>
      </c>
      <c r="I16163" s="244">
        <f t="shared" si="758"/>
        <v>43892</v>
      </c>
      <c r="J16163" s="244" t="str">
        <f t="shared" si="756"/>
        <v/>
      </c>
    </row>
    <row r="16164" spans="3:10" ht="12" thickBot="1" x14ac:dyDescent="0.25">
      <c r="C16164" s="254"/>
      <c r="D16164" s="254"/>
      <c r="E16164" s="255"/>
      <c r="F16164" s="256"/>
      <c r="G16164" s="257"/>
      <c r="H16164" s="243">
        <f t="shared" ca="1" si="757"/>
        <v>45139</v>
      </c>
      <c r="I16164" s="244">
        <f t="shared" si="758"/>
        <v>43892</v>
      </c>
      <c r="J16164" s="244" t="str">
        <f t="shared" si="756"/>
        <v/>
      </c>
    </row>
    <row r="16165" spans="3:10" ht="12" thickBot="1" x14ac:dyDescent="0.25">
      <c r="C16165" s="254"/>
      <c r="D16165" s="254"/>
      <c r="E16165" s="255"/>
      <c r="F16165" s="256"/>
      <c r="G16165" s="257"/>
      <c r="H16165" s="243">
        <f t="shared" ca="1" si="757"/>
        <v>45139</v>
      </c>
      <c r="I16165" s="244">
        <f t="shared" si="758"/>
        <v>43892</v>
      </c>
      <c r="J16165" s="244" t="str">
        <f t="shared" si="756"/>
        <v/>
      </c>
    </row>
    <row r="16166" spans="3:10" ht="12" thickBot="1" x14ac:dyDescent="0.25">
      <c r="C16166" s="254"/>
      <c r="D16166" s="254"/>
      <c r="E16166" s="255"/>
      <c r="F16166" s="256"/>
      <c r="G16166" s="257"/>
      <c r="H16166" s="243">
        <f t="shared" ca="1" si="757"/>
        <v>45139</v>
      </c>
      <c r="I16166" s="244">
        <f t="shared" si="758"/>
        <v>43892</v>
      </c>
      <c r="J16166" s="244" t="str">
        <f t="shared" si="756"/>
        <v/>
      </c>
    </row>
    <row r="16167" spans="3:10" ht="12" thickBot="1" x14ac:dyDescent="0.25">
      <c r="C16167" s="254"/>
      <c r="D16167" s="254"/>
      <c r="E16167" s="255"/>
      <c r="F16167" s="256"/>
      <c r="G16167" s="257"/>
      <c r="H16167" s="243">
        <f t="shared" ca="1" si="757"/>
        <v>45139</v>
      </c>
      <c r="I16167" s="244">
        <f t="shared" si="758"/>
        <v>43892</v>
      </c>
      <c r="J16167" s="244" t="str">
        <f t="shared" si="756"/>
        <v/>
      </c>
    </row>
    <row r="16168" spans="3:10" ht="12" thickBot="1" x14ac:dyDescent="0.25">
      <c r="C16168" s="254"/>
      <c r="D16168" s="254"/>
      <c r="E16168" s="255"/>
      <c r="F16168" s="256"/>
      <c r="G16168" s="257"/>
      <c r="H16168" s="243">
        <f t="shared" ca="1" si="757"/>
        <v>45139</v>
      </c>
      <c r="I16168" s="244">
        <f t="shared" si="758"/>
        <v>43892</v>
      </c>
      <c r="J16168" s="244" t="str">
        <f t="shared" si="756"/>
        <v/>
      </c>
    </row>
    <row r="16169" spans="3:10" ht="12" thickBot="1" x14ac:dyDescent="0.25">
      <c r="C16169" s="254"/>
      <c r="D16169" s="254"/>
      <c r="E16169" s="255"/>
      <c r="F16169" s="256"/>
      <c r="G16169" s="257"/>
      <c r="H16169" s="243">
        <f t="shared" ca="1" si="757"/>
        <v>45139</v>
      </c>
      <c r="I16169" s="244">
        <f t="shared" si="758"/>
        <v>43892</v>
      </c>
      <c r="J16169" s="244" t="str">
        <f t="shared" si="756"/>
        <v/>
      </c>
    </row>
    <row r="16170" spans="3:10" ht="12" thickBot="1" x14ac:dyDescent="0.25">
      <c r="C16170" s="254"/>
      <c r="D16170" s="254"/>
      <c r="E16170" s="255"/>
      <c r="F16170" s="256"/>
      <c r="G16170" s="257"/>
      <c r="H16170" s="243">
        <f t="shared" ca="1" si="757"/>
        <v>45139</v>
      </c>
      <c r="I16170" s="244">
        <f t="shared" si="758"/>
        <v>43892</v>
      </c>
      <c r="J16170" s="244" t="str">
        <f t="shared" si="756"/>
        <v/>
      </c>
    </row>
    <row r="16171" spans="3:10" ht="12" thickBot="1" x14ac:dyDescent="0.25">
      <c r="C16171" s="254"/>
      <c r="D16171" s="254"/>
      <c r="E16171" s="255"/>
      <c r="F16171" s="256"/>
      <c r="G16171" s="257"/>
      <c r="H16171" s="243">
        <f t="shared" ca="1" si="757"/>
        <v>45139</v>
      </c>
      <c r="I16171" s="244">
        <f t="shared" si="758"/>
        <v>43892</v>
      </c>
      <c r="J16171" s="244" t="str">
        <f t="shared" si="756"/>
        <v/>
      </c>
    </row>
    <row r="16172" spans="3:10" ht="12" thickBot="1" x14ac:dyDescent="0.25">
      <c r="C16172" s="254"/>
      <c r="D16172" s="254"/>
      <c r="E16172" s="255"/>
      <c r="F16172" s="256"/>
      <c r="G16172" s="257"/>
      <c r="H16172" s="243">
        <f t="shared" ca="1" si="757"/>
        <v>45139</v>
      </c>
      <c r="I16172" s="244">
        <f t="shared" si="758"/>
        <v>43892</v>
      </c>
      <c r="J16172" s="244" t="str">
        <f t="shared" si="756"/>
        <v/>
      </c>
    </row>
    <row r="16173" spans="3:10" ht="12" thickBot="1" x14ac:dyDescent="0.25">
      <c r="C16173" s="254"/>
      <c r="D16173" s="254"/>
      <c r="E16173" s="255"/>
      <c r="F16173" s="256"/>
      <c r="G16173" s="257"/>
      <c r="H16173" s="243">
        <f t="shared" ca="1" si="757"/>
        <v>45139</v>
      </c>
      <c r="I16173" s="244">
        <f t="shared" si="758"/>
        <v>43892</v>
      </c>
      <c r="J16173" s="244" t="str">
        <f t="shared" si="756"/>
        <v/>
      </c>
    </row>
    <row r="16174" spans="3:10" ht="12" thickBot="1" x14ac:dyDescent="0.25">
      <c r="C16174" s="254"/>
      <c r="D16174" s="254"/>
      <c r="E16174" s="255"/>
      <c r="F16174" s="256"/>
      <c r="G16174" s="257"/>
      <c r="H16174" s="243">
        <f t="shared" ca="1" si="757"/>
        <v>45139</v>
      </c>
      <c r="I16174" s="244">
        <f t="shared" si="758"/>
        <v>43892</v>
      </c>
      <c r="J16174" s="244" t="str">
        <f t="shared" si="756"/>
        <v/>
      </c>
    </row>
    <row r="16175" spans="3:10" ht="12" thickBot="1" x14ac:dyDescent="0.25">
      <c r="C16175" s="254"/>
      <c r="D16175" s="254"/>
      <c r="E16175" s="255"/>
      <c r="F16175" s="256"/>
      <c r="G16175" s="257"/>
      <c r="H16175" s="243">
        <f t="shared" ca="1" si="757"/>
        <v>45139</v>
      </c>
      <c r="I16175" s="244">
        <f t="shared" si="758"/>
        <v>43892</v>
      </c>
      <c r="J16175" s="244" t="str">
        <f t="shared" si="756"/>
        <v/>
      </c>
    </row>
    <row r="16176" spans="3:10" ht="12" thickBot="1" x14ac:dyDescent="0.25">
      <c r="C16176" s="254"/>
      <c r="D16176" s="254"/>
      <c r="E16176" s="255"/>
      <c r="F16176" s="256"/>
      <c r="G16176" s="257"/>
      <c r="H16176" s="243">
        <f t="shared" ca="1" si="757"/>
        <v>45139</v>
      </c>
      <c r="I16176" s="244">
        <f t="shared" si="758"/>
        <v>43892</v>
      </c>
      <c r="J16176" s="244" t="str">
        <f t="shared" si="756"/>
        <v/>
      </c>
    </row>
    <row r="16177" spans="3:10" ht="12" thickBot="1" x14ac:dyDescent="0.25">
      <c r="C16177" s="254"/>
      <c r="D16177" s="254"/>
      <c r="E16177" s="255"/>
      <c r="F16177" s="256"/>
      <c r="G16177" s="257"/>
      <c r="H16177" s="243">
        <f t="shared" ca="1" si="757"/>
        <v>45139</v>
      </c>
      <c r="I16177" s="244">
        <f t="shared" si="758"/>
        <v>43892</v>
      </c>
      <c r="J16177" s="244" t="str">
        <f t="shared" si="756"/>
        <v/>
      </c>
    </row>
    <row r="16178" spans="3:10" ht="12" thickBot="1" x14ac:dyDescent="0.25">
      <c r="C16178" s="254"/>
      <c r="D16178" s="254"/>
      <c r="E16178" s="255"/>
      <c r="F16178" s="256"/>
      <c r="G16178" s="257"/>
      <c r="H16178" s="243">
        <f t="shared" ca="1" si="757"/>
        <v>45139</v>
      </c>
      <c r="I16178" s="244">
        <f t="shared" si="758"/>
        <v>43892</v>
      </c>
      <c r="J16178" s="244" t="str">
        <f t="shared" si="756"/>
        <v/>
      </c>
    </row>
    <row r="16179" spans="3:10" ht="12" thickBot="1" x14ac:dyDescent="0.25">
      <c r="C16179" s="254"/>
      <c r="D16179" s="254"/>
      <c r="E16179" s="255"/>
      <c r="F16179" s="256"/>
      <c r="G16179" s="257"/>
      <c r="H16179" s="243">
        <f t="shared" ca="1" si="757"/>
        <v>45139</v>
      </c>
      <c r="I16179" s="244">
        <f t="shared" si="758"/>
        <v>43892</v>
      </c>
      <c r="J16179" s="244" t="str">
        <f t="shared" si="756"/>
        <v/>
      </c>
    </row>
    <row r="16180" spans="3:10" ht="12" thickBot="1" x14ac:dyDescent="0.25">
      <c r="C16180" s="254"/>
      <c r="D16180" s="254"/>
      <c r="E16180" s="255"/>
      <c r="F16180" s="256"/>
      <c r="G16180" s="257"/>
      <c r="H16180" s="243">
        <f t="shared" ca="1" si="757"/>
        <v>45139</v>
      </c>
      <c r="I16180" s="244">
        <f t="shared" si="758"/>
        <v>43892</v>
      </c>
      <c r="J16180" s="244" t="str">
        <f t="shared" si="756"/>
        <v/>
      </c>
    </row>
    <row r="16181" spans="3:10" ht="12" thickBot="1" x14ac:dyDescent="0.25">
      <c r="C16181" s="254"/>
      <c r="D16181" s="254"/>
      <c r="E16181" s="255"/>
      <c r="F16181" s="256"/>
      <c r="G16181" s="257"/>
      <c r="H16181" s="243">
        <f t="shared" ca="1" si="757"/>
        <v>45139</v>
      </c>
      <c r="I16181" s="244">
        <f t="shared" si="758"/>
        <v>43892</v>
      </c>
      <c r="J16181" s="244" t="str">
        <f t="shared" si="756"/>
        <v/>
      </c>
    </row>
    <row r="16182" spans="3:10" ht="12" thickBot="1" x14ac:dyDescent="0.25">
      <c r="C16182" s="254"/>
      <c r="D16182" s="254"/>
      <c r="E16182" s="255"/>
      <c r="F16182" s="256"/>
      <c r="G16182" s="257"/>
      <c r="H16182" s="243">
        <f t="shared" ca="1" si="757"/>
        <v>45139</v>
      </c>
      <c r="I16182" s="244">
        <f t="shared" si="758"/>
        <v>43892</v>
      </c>
      <c r="J16182" s="244" t="str">
        <f t="shared" si="756"/>
        <v/>
      </c>
    </row>
    <row r="16183" spans="3:10" ht="12" thickBot="1" x14ac:dyDescent="0.25">
      <c r="C16183" s="254"/>
      <c r="D16183" s="254"/>
      <c r="E16183" s="255"/>
      <c r="F16183" s="256"/>
      <c r="G16183" s="257"/>
      <c r="H16183" s="243">
        <f t="shared" ca="1" si="757"/>
        <v>45139</v>
      </c>
      <c r="I16183" s="244">
        <f t="shared" si="758"/>
        <v>43892</v>
      </c>
      <c r="J16183" s="244" t="str">
        <f t="shared" si="756"/>
        <v/>
      </c>
    </row>
    <row r="16184" spans="3:10" ht="12" thickBot="1" x14ac:dyDescent="0.25">
      <c r="C16184" s="254"/>
      <c r="D16184" s="254"/>
      <c r="E16184" s="255"/>
      <c r="F16184" s="256"/>
      <c r="G16184" s="257"/>
      <c r="H16184" s="243">
        <f t="shared" ca="1" si="757"/>
        <v>45139</v>
      </c>
      <c r="I16184" s="244">
        <f t="shared" si="758"/>
        <v>43892</v>
      </c>
      <c r="J16184" s="244" t="str">
        <f t="shared" si="756"/>
        <v/>
      </c>
    </row>
    <row r="16185" spans="3:10" ht="12" thickBot="1" x14ac:dyDescent="0.25">
      <c r="C16185" s="254"/>
      <c r="D16185" s="254"/>
      <c r="E16185" s="255"/>
      <c r="F16185" s="256"/>
      <c r="G16185" s="257"/>
      <c r="H16185" s="243">
        <f t="shared" ca="1" si="757"/>
        <v>45139</v>
      </c>
      <c r="I16185" s="244">
        <f t="shared" si="758"/>
        <v>43892</v>
      </c>
      <c r="J16185" s="244" t="str">
        <f t="shared" si="756"/>
        <v/>
      </c>
    </row>
    <row r="16186" spans="3:10" ht="12" thickBot="1" x14ac:dyDescent="0.25">
      <c r="C16186" s="254"/>
      <c r="D16186" s="254"/>
      <c r="E16186" s="255"/>
      <c r="F16186" s="256"/>
      <c r="G16186" s="257"/>
      <c r="H16186" s="243">
        <f t="shared" ca="1" si="757"/>
        <v>45139</v>
      </c>
      <c r="I16186" s="244">
        <f t="shared" si="758"/>
        <v>43892</v>
      </c>
      <c r="J16186" s="244" t="str">
        <f t="shared" si="756"/>
        <v/>
      </c>
    </row>
    <row r="16187" spans="3:10" ht="12" thickBot="1" x14ac:dyDescent="0.25">
      <c r="C16187" s="254"/>
      <c r="D16187" s="254"/>
      <c r="E16187" s="255"/>
      <c r="F16187" s="256"/>
      <c r="G16187" s="257"/>
      <c r="H16187" s="243">
        <f t="shared" ca="1" si="757"/>
        <v>45139</v>
      </c>
      <c r="I16187" s="244">
        <f t="shared" si="758"/>
        <v>43892</v>
      </c>
      <c r="J16187" s="244" t="str">
        <f t="shared" si="756"/>
        <v/>
      </c>
    </row>
    <row r="16188" spans="3:10" ht="12" thickBot="1" x14ac:dyDescent="0.25">
      <c r="C16188" s="254"/>
      <c r="D16188" s="254"/>
      <c r="E16188" s="255"/>
      <c r="F16188" s="256"/>
      <c r="G16188" s="257"/>
      <c r="H16188" s="243">
        <f t="shared" ca="1" si="757"/>
        <v>45139</v>
      </c>
      <c r="I16188" s="244">
        <f t="shared" si="758"/>
        <v>43892</v>
      </c>
      <c r="J16188" s="244" t="str">
        <f t="shared" si="756"/>
        <v/>
      </c>
    </row>
    <row r="16189" spans="3:10" ht="12" thickBot="1" x14ac:dyDescent="0.25">
      <c r="C16189" s="254"/>
      <c r="D16189" s="254"/>
      <c r="E16189" s="255"/>
      <c r="F16189" s="256"/>
      <c r="G16189" s="257"/>
      <c r="H16189" s="243">
        <f t="shared" ca="1" si="757"/>
        <v>45139</v>
      </c>
      <c r="I16189" s="244">
        <f t="shared" si="758"/>
        <v>43892</v>
      </c>
      <c r="J16189" s="244" t="str">
        <f t="shared" si="756"/>
        <v/>
      </c>
    </row>
    <row r="16190" spans="3:10" ht="12" thickBot="1" x14ac:dyDescent="0.25">
      <c r="C16190" s="254"/>
      <c r="D16190" s="254"/>
      <c r="E16190" s="255"/>
      <c r="F16190" s="256"/>
      <c r="G16190" s="257"/>
      <c r="H16190" s="243">
        <f t="shared" ca="1" si="757"/>
        <v>45139</v>
      </c>
      <c r="I16190" s="244">
        <f t="shared" si="758"/>
        <v>43892</v>
      </c>
      <c r="J16190" s="244" t="str">
        <f t="shared" si="756"/>
        <v/>
      </c>
    </row>
    <row r="16191" spans="3:10" ht="12" thickBot="1" x14ac:dyDescent="0.25">
      <c r="C16191" s="254"/>
      <c r="D16191" s="254"/>
      <c r="E16191" s="255"/>
      <c r="F16191" s="256"/>
      <c r="G16191" s="257"/>
      <c r="H16191" s="243">
        <f t="shared" ca="1" si="757"/>
        <v>45139</v>
      </c>
      <c r="I16191" s="244">
        <f t="shared" si="758"/>
        <v>43892</v>
      </c>
      <c r="J16191" s="244" t="str">
        <f t="shared" si="756"/>
        <v/>
      </c>
    </row>
    <row r="16192" spans="3:10" ht="12" thickBot="1" x14ac:dyDescent="0.25">
      <c r="C16192" s="254"/>
      <c r="D16192" s="254"/>
      <c r="E16192" s="255"/>
      <c r="F16192" s="256"/>
      <c r="G16192" s="257"/>
      <c r="H16192" s="243">
        <f t="shared" ca="1" si="757"/>
        <v>45139</v>
      </c>
      <c r="I16192" s="244">
        <f t="shared" si="758"/>
        <v>43892</v>
      </c>
      <c r="J16192" s="244" t="str">
        <f t="shared" si="756"/>
        <v/>
      </c>
    </row>
    <row r="16193" spans="3:10" ht="12" thickBot="1" x14ac:dyDescent="0.25">
      <c r="C16193" s="254"/>
      <c r="D16193" s="254"/>
      <c r="E16193" s="255"/>
      <c r="F16193" s="256"/>
      <c r="G16193" s="257"/>
      <c r="H16193" s="243">
        <f t="shared" ca="1" si="757"/>
        <v>45139</v>
      </c>
      <c r="I16193" s="244">
        <f t="shared" si="758"/>
        <v>43892</v>
      </c>
      <c r="J16193" s="244" t="str">
        <f t="shared" si="756"/>
        <v/>
      </c>
    </row>
    <row r="16194" spans="3:10" ht="12" thickBot="1" x14ac:dyDescent="0.25">
      <c r="C16194" s="254"/>
      <c r="D16194" s="254"/>
      <c r="E16194" s="255"/>
      <c r="F16194" s="256"/>
      <c r="G16194" s="257"/>
      <c r="H16194" s="243">
        <f t="shared" ca="1" si="757"/>
        <v>45139</v>
      </c>
      <c r="I16194" s="244">
        <f t="shared" si="758"/>
        <v>43892</v>
      </c>
      <c r="J16194" s="244" t="str">
        <f t="shared" si="756"/>
        <v/>
      </c>
    </row>
    <row r="16195" spans="3:10" ht="12" thickBot="1" x14ac:dyDescent="0.25">
      <c r="C16195" s="254"/>
      <c r="D16195" s="254"/>
      <c r="E16195" s="255"/>
      <c r="F16195" s="256"/>
      <c r="G16195" s="257"/>
      <c r="H16195" s="243">
        <f t="shared" ca="1" si="757"/>
        <v>45139</v>
      </c>
      <c r="I16195" s="244">
        <f t="shared" si="758"/>
        <v>43892</v>
      </c>
      <c r="J16195" s="244" t="str">
        <f t="shared" si="756"/>
        <v/>
      </c>
    </row>
    <row r="16196" spans="3:10" ht="12" thickBot="1" x14ac:dyDescent="0.25">
      <c r="C16196" s="254"/>
      <c r="D16196" s="254"/>
      <c r="E16196" s="255"/>
      <c r="F16196" s="256"/>
      <c r="G16196" s="257"/>
      <c r="H16196" s="243">
        <f t="shared" ca="1" si="757"/>
        <v>45139</v>
      </c>
      <c r="I16196" s="244">
        <f t="shared" si="758"/>
        <v>43892</v>
      </c>
      <c r="J16196" s="244" t="str">
        <f t="shared" si="756"/>
        <v/>
      </c>
    </row>
    <row r="16197" spans="3:10" ht="12" thickBot="1" x14ac:dyDescent="0.25">
      <c r="C16197" s="254"/>
      <c r="D16197" s="254"/>
      <c r="E16197" s="255"/>
      <c r="F16197" s="256"/>
      <c r="G16197" s="257"/>
      <c r="H16197" s="243">
        <f t="shared" ca="1" si="757"/>
        <v>45139</v>
      </c>
      <c r="I16197" s="244">
        <f t="shared" si="758"/>
        <v>43892</v>
      </c>
      <c r="J16197" s="244" t="str">
        <f t="shared" si="756"/>
        <v/>
      </c>
    </row>
    <row r="16198" spans="3:10" ht="12" thickBot="1" x14ac:dyDescent="0.25">
      <c r="C16198" s="254"/>
      <c r="D16198" s="254"/>
      <c r="E16198" s="255"/>
      <c r="F16198" s="256"/>
      <c r="G16198" s="257"/>
      <c r="H16198" s="243">
        <f t="shared" ca="1" si="757"/>
        <v>45139</v>
      </c>
      <c r="I16198" s="244">
        <f t="shared" si="758"/>
        <v>43892</v>
      </c>
      <c r="J16198" s="244" t="str">
        <f t="shared" ref="J16198:J16261" si="759">IF(G16198="","",IF(G16198&gt;=0,"Debitoren",IF(G16198&lt;0,"Kreditoren","")))</f>
        <v/>
      </c>
    </row>
    <row r="16199" spans="3:10" ht="12" thickBot="1" x14ac:dyDescent="0.25">
      <c r="C16199" s="254"/>
      <c r="D16199" s="254"/>
      <c r="E16199" s="255"/>
      <c r="F16199" s="256"/>
      <c r="G16199" s="257"/>
      <c r="H16199" s="243">
        <f t="shared" ref="H16199:H16262" ca="1" si="760">IF(F16199&lt;$F$2,EOMONTH($F$2,-1)+1,EOMONTH(F16199,-1)+1)</f>
        <v>45139</v>
      </c>
      <c r="I16199" s="244">
        <f t="shared" ref="I16199:I16262" si="761">IF(F16199&lt;$I$2,IF(   WEEKDAY(EOMONTH($I$2,-1)+1)=1,EOMONTH($I$2,-1)+1+1,EOMONTH($I$2,-1)+1),IF(WEEKDAY(F16199)=1,F16199+1,F16199))</f>
        <v>43892</v>
      </c>
      <c r="J16199" s="244" t="str">
        <f t="shared" si="759"/>
        <v/>
      </c>
    </row>
    <row r="16200" spans="3:10" ht="12" thickBot="1" x14ac:dyDescent="0.25">
      <c r="C16200" s="254"/>
      <c r="D16200" s="254"/>
      <c r="E16200" s="255"/>
      <c r="F16200" s="256"/>
      <c r="G16200" s="257"/>
      <c r="H16200" s="243">
        <f t="shared" ca="1" si="760"/>
        <v>45139</v>
      </c>
      <c r="I16200" s="244">
        <f t="shared" si="761"/>
        <v>43892</v>
      </c>
      <c r="J16200" s="244" t="str">
        <f t="shared" si="759"/>
        <v/>
      </c>
    </row>
    <row r="16201" spans="3:10" ht="12" thickBot="1" x14ac:dyDescent="0.25">
      <c r="C16201" s="254"/>
      <c r="D16201" s="254"/>
      <c r="E16201" s="255"/>
      <c r="F16201" s="256"/>
      <c r="G16201" s="257"/>
      <c r="H16201" s="243">
        <f t="shared" ca="1" si="760"/>
        <v>45139</v>
      </c>
      <c r="I16201" s="244">
        <f t="shared" si="761"/>
        <v>43892</v>
      </c>
      <c r="J16201" s="244" t="str">
        <f t="shared" si="759"/>
        <v/>
      </c>
    </row>
    <row r="16202" spans="3:10" ht="12" thickBot="1" x14ac:dyDescent="0.25">
      <c r="C16202" s="254"/>
      <c r="D16202" s="254"/>
      <c r="E16202" s="255"/>
      <c r="F16202" s="256"/>
      <c r="G16202" s="257"/>
      <c r="H16202" s="243">
        <f t="shared" ca="1" si="760"/>
        <v>45139</v>
      </c>
      <c r="I16202" s="244">
        <f t="shared" si="761"/>
        <v>43892</v>
      </c>
      <c r="J16202" s="244" t="str">
        <f t="shared" si="759"/>
        <v/>
      </c>
    </row>
    <row r="16203" spans="3:10" ht="12" thickBot="1" x14ac:dyDescent="0.25">
      <c r="C16203" s="254"/>
      <c r="D16203" s="254"/>
      <c r="E16203" s="255"/>
      <c r="F16203" s="256"/>
      <c r="G16203" s="257"/>
      <c r="H16203" s="243">
        <f t="shared" ca="1" si="760"/>
        <v>45139</v>
      </c>
      <c r="I16203" s="244">
        <f t="shared" si="761"/>
        <v>43892</v>
      </c>
      <c r="J16203" s="244" t="str">
        <f t="shared" si="759"/>
        <v/>
      </c>
    </row>
    <row r="16204" spans="3:10" ht="12" thickBot="1" x14ac:dyDescent="0.25">
      <c r="C16204" s="254"/>
      <c r="D16204" s="254"/>
      <c r="E16204" s="255"/>
      <c r="F16204" s="256"/>
      <c r="G16204" s="257"/>
      <c r="H16204" s="243">
        <f t="shared" ca="1" si="760"/>
        <v>45139</v>
      </c>
      <c r="I16204" s="244">
        <f t="shared" si="761"/>
        <v>43892</v>
      </c>
      <c r="J16204" s="244" t="str">
        <f t="shared" si="759"/>
        <v/>
      </c>
    </row>
    <row r="16205" spans="3:10" ht="12" thickBot="1" x14ac:dyDescent="0.25">
      <c r="C16205" s="254"/>
      <c r="D16205" s="254"/>
      <c r="E16205" s="255"/>
      <c r="F16205" s="256"/>
      <c r="G16205" s="257"/>
      <c r="H16205" s="243">
        <f t="shared" ca="1" si="760"/>
        <v>45139</v>
      </c>
      <c r="I16205" s="244">
        <f t="shared" si="761"/>
        <v>43892</v>
      </c>
      <c r="J16205" s="244" t="str">
        <f t="shared" si="759"/>
        <v/>
      </c>
    </row>
    <row r="16206" spans="3:10" ht="12" thickBot="1" x14ac:dyDescent="0.25">
      <c r="C16206" s="254"/>
      <c r="D16206" s="254"/>
      <c r="E16206" s="255"/>
      <c r="F16206" s="256"/>
      <c r="G16206" s="257"/>
      <c r="H16206" s="243">
        <f t="shared" ca="1" si="760"/>
        <v>45139</v>
      </c>
      <c r="I16206" s="244">
        <f t="shared" si="761"/>
        <v>43892</v>
      </c>
      <c r="J16206" s="244" t="str">
        <f t="shared" si="759"/>
        <v/>
      </c>
    </row>
    <row r="16207" spans="3:10" ht="12" thickBot="1" x14ac:dyDescent="0.25">
      <c r="C16207" s="254"/>
      <c r="D16207" s="254"/>
      <c r="E16207" s="255"/>
      <c r="F16207" s="256"/>
      <c r="G16207" s="257"/>
      <c r="H16207" s="243">
        <f t="shared" ca="1" si="760"/>
        <v>45139</v>
      </c>
      <c r="I16207" s="244">
        <f t="shared" si="761"/>
        <v>43892</v>
      </c>
      <c r="J16207" s="244" t="str">
        <f t="shared" si="759"/>
        <v/>
      </c>
    </row>
    <row r="16208" spans="3:10" ht="12" thickBot="1" x14ac:dyDescent="0.25">
      <c r="C16208" s="254"/>
      <c r="D16208" s="254"/>
      <c r="E16208" s="255"/>
      <c r="F16208" s="256"/>
      <c r="G16208" s="257"/>
      <c r="H16208" s="243">
        <f t="shared" ca="1" si="760"/>
        <v>45139</v>
      </c>
      <c r="I16208" s="244">
        <f t="shared" si="761"/>
        <v>43892</v>
      </c>
      <c r="J16208" s="244" t="str">
        <f t="shared" si="759"/>
        <v/>
      </c>
    </row>
    <row r="16209" spans="3:10" ht="12" thickBot="1" x14ac:dyDescent="0.25">
      <c r="C16209" s="254"/>
      <c r="D16209" s="254"/>
      <c r="E16209" s="255"/>
      <c r="F16209" s="256"/>
      <c r="G16209" s="257"/>
      <c r="H16209" s="243">
        <f t="shared" ca="1" si="760"/>
        <v>45139</v>
      </c>
      <c r="I16209" s="244">
        <f t="shared" si="761"/>
        <v>43892</v>
      </c>
      <c r="J16209" s="244" t="str">
        <f t="shared" si="759"/>
        <v/>
      </c>
    </row>
    <row r="16210" spans="3:10" ht="12" thickBot="1" x14ac:dyDescent="0.25">
      <c r="C16210" s="254"/>
      <c r="D16210" s="254"/>
      <c r="E16210" s="255"/>
      <c r="F16210" s="256"/>
      <c r="G16210" s="257"/>
      <c r="H16210" s="243">
        <f t="shared" ca="1" si="760"/>
        <v>45139</v>
      </c>
      <c r="I16210" s="244">
        <f t="shared" si="761"/>
        <v>43892</v>
      </c>
      <c r="J16210" s="244" t="str">
        <f t="shared" si="759"/>
        <v/>
      </c>
    </row>
    <row r="16211" spans="3:10" ht="12" thickBot="1" x14ac:dyDescent="0.25">
      <c r="C16211" s="254"/>
      <c r="D16211" s="254"/>
      <c r="E16211" s="255"/>
      <c r="F16211" s="256"/>
      <c r="G16211" s="257"/>
      <c r="H16211" s="243">
        <f t="shared" ca="1" si="760"/>
        <v>45139</v>
      </c>
      <c r="I16211" s="244">
        <f t="shared" si="761"/>
        <v>43892</v>
      </c>
      <c r="J16211" s="244" t="str">
        <f t="shared" si="759"/>
        <v/>
      </c>
    </row>
    <row r="16212" spans="3:10" ht="12" thickBot="1" x14ac:dyDescent="0.25">
      <c r="C16212" s="254"/>
      <c r="D16212" s="254"/>
      <c r="E16212" s="255"/>
      <c r="F16212" s="256"/>
      <c r="G16212" s="257"/>
      <c r="H16212" s="243">
        <f t="shared" ca="1" si="760"/>
        <v>45139</v>
      </c>
      <c r="I16212" s="244">
        <f t="shared" si="761"/>
        <v>43892</v>
      </c>
      <c r="J16212" s="244" t="str">
        <f t="shared" si="759"/>
        <v/>
      </c>
    </row>
    <row r="16213" spans="3:10" ht="12" thickBot="1" x14ac:dyDescent="0.25">
      <c r="C16213" s="254"/>
      <c r="D16213" s="254"/>
      <c r="E16213" s="255"/>
      <c r="F16213" s="256"/>
      <c r="G16213" s="257"/>
      <c r="H16213" s="243">
        <f t="shared" ca="1" si="760"/>
        <v>45139</v>
      </c>
      <c r="I16213" s="244">
        <f t="shared" si="761"/>
        <v>43892</v>
      </c>
      <c r="J16213" s="244" t="str">
        <f t="shared" si="759"/>
        <v/>
      </c>
    </row>
    <row r="16214" spans="3:10" ht="12" thickBot="1" x14ac:dyDescent="0.25">
      <c r="C16214" s="254"/>
      <c r="D16214" s="254"/>
      <c r="E16214" s="255"/>
      <c r="F16214" s="256"/>
      <c r="G16214" s="257"/>
      <c r="H16214" s="243">
        <f t="shared" ca="1" si="760"/>
        <v>45139</v>
      </c>
      <c r="I16214" s="244">
        <f t="shared" si="761"/>
        <v>43892</v>
      </c>
      <c r="J16214" s="244" t="str">
        <f t="shared" si="759"/>
        <v/>
      </c>
    </row>
    <row r="16215" spans="3:10" ht="12" thickBot="1" x14ac:dyDescent="0.25">
      <c r="C16215" s="254"/>
      <c r="D16215" s="254"/>
      <c r="E16215" s="255"/>
      <c r="F16215" s="256"/>
      <c r="G16215" s="257"/>
      <c r="H16215" s="243">
        <f t="shared" ca="1" si="760"/>
        <v>45139</v>
      </c>
      <c r="I16215" s="244">
        <f t="shared" si="761"/>
        <v>43892</v>
      </c>
      <c r="J16215" s="244" t="str">
        <f t="shared" si="759"/>
        <v/>
      </c>
    </row>
    <row r="16216" spans="3:10" ht="12" thickBot="1" x14ac:dyDescent="0.25">
      <c r="C16216" s="254"/>
      <c r="D16216" s="254"/>
      <c r="E16216" s="255"/>
      <c r="F16216" s="256"/>
      <c r="G16216" s="257"/>
      <c r="H16216" s="243">
        <f t="shared" ca="1" si="760"/>
        <v>45139</v>
      </c>
      <c r="I16216" s="244">
        <f t="shared" si="761"/>
        <v>43892</v>
      </c>
      <c r="J16216" s="244" t="str">
        <f t="shared" si="759"/>
        <v/>
      </c>
    </row>
    <row r="16217" spans="3:10" ht="12" thickBot="1" x14ac:dyDescent="0.25">
      <c r="C16217" s="254"/>
      <c r="D16217" s="254"/>
      <c r="E16217" s="255"/>
      <c r="F16217" s="256"/>
      <c r="G16217" s="257"/>
      <c r="H16217" s="243">
        <f t="shared" ca="1" si="760"/>
        <v>45139</v>
      </c>
      <c r="I16217" s="244">
        <f t="shared" si="761"/>
        <v>43892</v>
      </c>
      <c r="J16217" s="244" t="str">
        <f t="shared" si="759"/>
        <v/>
      </c>
    </row>
    <row r="16218" spans="3:10" ht="12" thickBot="1" x14ac:dyDescent="0.25">
      <c r="C16218" s="254"/>
      <c r="D16218" s="254"/>
      <c r="E16218" s="255"/>
      <c r="F16218" s="256"/>
      <c r="G16218" s="257"/>
      <c r="H16218" s="243">
        <f t="shared" ca="1" si="760"/>
        <v>45139</v>
      </c>
      <c r="I16218" s="244">
        <f t="shared" si="761"/>
        <v>43892</v>
      </c>
      <c r="J16218" s="244" t="str">
        <f t="shared" si="759"/>
        <v/>
      </c>
    </row>
    <row r="16219" spans="3:10" ht="12" thickBot="1" x14ac:dyDescent="0.25">
      <c r="C16219" s="254"/>
      <c r="D16219" s="254"/>
      <c r="E16219" s="255"/>
      <c r="F16219" s="256"/>
      <c r="G16219" s="257"/>
      <c r="H16219" s="243">
        <f t="shared" ca="1" si="760"/>
        <v>45139</v>
      </c>
      <c r="I16219" s="244">
        <f t="shared" si="761"/>
        <v>43892</v>
      </c>
      <c r="J16219" s="244" t="str">
        <f t="shared" si="759"/>
        <v/>
      </c>
    </row>
    <row r="16220" spans="3:10" ht="12" thickBot="1" x14ac:dyDescent="0.25">
      <c r="C16220" s="254"/>
      <c r="D16220" s="254"/>
      <c r="E16220" s="255"/>
      <c r="F16220" s="256"/>
      <c r="G16220" s="257"/>
      <c r="H16220" s="243">
        <f t="shared" ca="1" si="760"/>
        <v>45139</v>
      </c>
      <c r="I16220" s="244">
        <f t="shared" si="761"/>
        <v>43892</v>
      </c>
      <c r="J16220" s="244" t="str">
        <f t="shared" si="759"/>
        <v/>
      </c>
    </row>
    <row r="16221" spans="3:10" ht="12" thickBot="1" x14ac:dyDescent="0.25">
      <c r="C16221" s="254"/>
      <c r="D16221" s="254"/>
      <c r="E16221" s="255"/>
      <c r="F16221" s="256"/>
      <c r="G16221" s="257"/>
      <c r="H16221" s="243">
        <f t="shared" ca="1" si="760"/>
        <v>45139</v>
      </c>
      <c r="I16221" s="244">
        <f t="shared" si="761"/>
        <v>43892</v>
      </c>
      <c r="J16221" s="244" t="str">
        <f t="shared" si="759"/>
        <v/>
      </c>
    </row>
    <row r="16222" spans="3:10" ht="12" thickBot="1" x14ac:dyDescent="0.25">
      <c r="C16222" s="254"/>
      <c r="D16222" s="254"/>
      <c r="E16222" s="255"/>
      <c r="F16222" s="256"/>
      <c r="G16222" s="257"/>
      <c r="H16222" s="243">
        <f t="shared" ca="1" si="760"/>
        <v>45139</v>
      </c>
      <c r="I16222" s="244">
        <f t="shared" si="761"/>
        <v>43892</v>
      </c>
      <c r="J16222" s="244" t="str">
        <f t="shared" si="759"/>
        <v/>
      </c>
    </row>
    <row r="16223" spans="3:10" ht="12" thickBot="1" x14ac:dyDescent="0.25">
      <c r="C16223" s="254"/>
      <c r="D16223" s="254"/>
      <c r="E16223" s="255"/>
      <c r="F16223" s="256"/>
      <c r="G16223" s="257"/>
      <c r="H16223" s="243">
        <f t="shared" ca="1" si="760"/>
        <v>45139</v>
      </c>
      <c r="I16223" s="244">
        <f t="shared" si="761"/>
        <v>43892</v>
      </c>
      <c r="J16223" s="244" t="str">
        <f t="shared" si="759"/>
        <v/>
      </c>
    </row>
    <row r="16224" spans="3:10" ht="12" thickBot="1" x14ac:dyDescent="0.25">
      <c r="C16224" s="254"/>
      <c r="D16224" s="254"/>
      <c r="E16224" s="255"/>
      <c r="F16224" s="256"/>
      <c r="G16224" s="257"/>
      <c r="H16224" s="243">
        <f t="shared" ca="1" si="760"/>
        <v>45139</v>
      </c>
      <c r="I16224" s="244">
        <f t="shared" si="761"/>
        <v>43892</v>
      </c>
      <c r="J16224" s="244" t="str">
        <f t="shared" si="759"/>
        <v/>
      </c>
    </row>
    <row r="16225" spans="3:10" ht="12" thickBot="1" x14ac:dyDescent="0.25">
      <c r="C16225" s="254"/>
      <c r="D16225" s="254"/>
      <c r="E16225" s="255"/>
      <c r="F16225" s="256"/>
      <c r="G16225" s="257"/>
      <c r="H16225" s="243">
        <f t="shared" ca="1" si="760"/>
        <v>45139</v>
      </c>
      <c r="I16225" s="244">
        <f t="shared" si="761"/>
        <v>43892</v>
      </c>
      <c r="J16225" s="244" t="str">
        <f t="shared" si="759"/>
        <v/>
      </c>
    </row>
    <row r="16226" spans="3:10" ht="12" thickBot="1" x14ac:dyDescent="0.25">
      <c r="C16226" s="254"/>
      <c r="D16226" s="254"/>
      <c r="E16226" s="255"/>
      <c r="F16226" s="256"/>
      <c r="G16226" s="257"/>
      <c r="H16226" s="243">
        <f t="shared" ca="1" si="760"/>
        <v>45139</v>
      </c>
      <c r="I16226" s="244">
        <f t="shared" si="761"/>
        <v>43892</v>
      </c>
      <c r="J16226" s="244" t="str">
        <f t="shared" si="759"/>
        <v/>
      </c>
    </row>
    <row r="16227" spans="3:10" ht="12" thickBot="1" x14ac:dyDescent="0.25">
      <c r="C16227" s="254"/>
      <c r="D16227" s="254"/>
      <c r="E16227" s="255"/>
      <c r="F16227" s="256"/>
      <c r="G16227" s="257"/>
      <c r="H16227" s="243">
        <f t="shared" ca="1" si="760"/>
        <v>45139</v>
      </c>
      <c r="I16227" s="244">
        <f t="shared" si="761"/>
        <v>43892</v>
      </c>
      <c r="J16227" s="244" t="str">
        <f t="shared" si="759"/>
        <v/>
      </c>
    </row>
    <row r="16228" spans="3:10" ht="12" thickBot="1" x14ac:dyDescent="0.25">
      <c r="C16228" s="254"/>
      <c r="D16228" s="254"/>
      <c r="E16228" s="255"/>
      <c r="F16228" s="256"/>
      <c r="G16228" s="257"/>
      <c r="H16228" s="243">
        <f t="shared" ca="1" si="760"/>
        <v>45139</v>
      </c>
      <c r="I16228" s="244">
        <f t="shared" si="761"/>
        <v>43892</v>
      </c>
      <c r="J16228" s="244" t="str">
        <f t="shared" si="759"/>
        <v/>
      </c>
    </row>
    <row r="16229" spans="3:10" ht="12" thickBot="1" x14ac:dyDescent="0.25">
      <c r="C16229" s="254"/>
      <c r="D16229" s="254"/>
      <c r="E16229" s="255"/>
      <c r="F16229" s="256"/>
      <c r="G16229" s="257"/>
      <c r="H16229" s="243">
        <f t="shared" ca="1" si="760"/>
        <v>45139</v>
      </c>
      <c r="I16229" s="244">
        <f t="shared" si="761"/>
        <v>43892</v>
      </c>
      <c r="J16229" s="244" t="str">
        <f t="shared" si="759"/>
        <v/>
      </c>
    </row>
    <row r="16230" spans="3:10" ht="12" thickBot="1" x14ac:dyDescent="0.25">
      <c r="C16230" s="254"/>
      <c r="D16230" s="254"/>
      <c r="E16230" s="255"/>
      <c r="F16230" s="256"/>
      <c r="G16230" s="257"/>
      <c r="H16230" s="243">
        <f t="shared" ca="1" si="760"/>
        <v>45139</v>
      </c>
      <c r="I16230" s="244">
        <f t="shared" si="761"/>
        <v>43892</v>
      </c>
      <c r="J16230" s="244" t="str">
        <f t="shared" si="759"/>
        <v/>
      </c>
    </row>
    <row r="16231" spans="3:10" ht="12" thickBot="1" x14ac:dyDescent="0.25">
      <c r="C16231" s="254"/>
      <c r="D16231" s="254"/>
      <c r="E16231" s="255"/>
      <c r="F16231" s="256"/>
      <c r="G16231" s="257"/>
      <c r="H16231" s="243">
        <f t="shared" ca="1" si="760"/>
        <v>45139</v>
      </c>
      <c r="I16231" s="244">
        <f t="shared" si="761"/>
        <v>43892</v>
      </c>
      <c r="J16231" s="244" t="str">
        <f t="shared" si="759"/>
        <v/>
      </c>
    </row>
    <row r="16232" spans="3:10" ht="12" thickBot="1" x14ac:dyDescent="0.25">
      <c r="C16232" s="254"/>
      <c r="D16232" s="254"/>
      <c r="E16232" s="255"/>
      <c r="F16232" s="256"/>
      <c r="G16232" s="257"/>
      <c r="H16232" s="243">
        <f t="shared" ca="1" si="760"/>
        <v>45139</v>
      </c>
      <c r="I16232" s="244">
        <f t="shared" si="761"/>
        <v>43892</v>
      </c>
      <c r="J16232" s="244" t="str">
        <f t="shared" si="759"/>
        <v/>
      </c>
    </row>
    <row r="16233" spans="3:10" ht="12" thickBot="1" x14ac:dyDescent="0.25">
      <c r="C16233" s="254"/>
      <c r="D16233" s="254"/>
      <c r="E16233" s="255"/>
      <c r="F16233" s="256"/>
      <c r="G16233" s="257"/>
      <c r="H16233" s="243">
        <f t="shared" ca="1" si="760"/>
        <v>45139</v>
      </c>
      <c r="I16233" s="244">
        <f t="shared" si="761"/>
        <v>43892</v>
      </c>
      <c r="J16233" s="244" t="str">
        <f t="shared" si="759"/>
        <v/>
      </c>
    </row>
    <row r="16234" spans="3:10" ht="12" thickBot="1" x14ac:dyDescent="0.25">
      <c r="C16234" s="254"/>
      <c r="D16234" s="254"/>
      <c r="E16234" s="255"/>
      <c r="F16234" s="256"/>
      <c r="G16234" s="257"/>
      <c r="H16234" s="243">
        <f t="shared" ca="1" si="760"/>
        <v>45139</v>
      </c>
      <c r="I16234" s="244">
        <f t="shared" si="761"/>
        <v>43892</v>
      </c>
      <c r="J16234" s="244" t="str">
        <f t="shared" si="759"/>
        <v/>
      </c>
    </row>
    <row r="16235" spans="3:10" ht="12" thickBot="1" x14ac:dyDescent="0.25">
      <c r="C16235" s="254"/>
      <c r="D16235" s="254"/>
      <c r="E16235" s="255"/>
      <c r="F16235" s="256"/>
      <c r="G16235" s="257"/>
      <c r="H16235" s="243">
        <f t="shared" ca="1" si="760"/>
        <v>45139</v>
      </c>
      <c r="I16235" s="244">
        <f t="shared" si="761"/>
        <v>43892</v>
      </c>
      <c r="J16235" s="244" t="str">
        <f t="shared" si="759"/>
        <v/>
      </c>
    </row>
    <row r="16236" spans="3:10" ht="12" thickBot="1" x14ac:dyDescent="0.25">
      <c r="C16236" s="254"/>
      <c r="D16236" s="254"/>
      <c r="E16236" s="255"/>
      <c r="F16236" s="256"/>
      <c r="G16236" s="257"/>
      <c r="H16236" s="243">
        <f t="shared" ca="1" si="760"/>
        <v>45139</v>
      </c>
      <c r="I16236" s="244">
        <f t="shared" si="761"/>
        <v>43892</v>
      </c>
      <c r="J16236" s="244" t="str">
        <f t="shared" si="759"/>
        <v/>
      </c>
    </row>
    <row r="16237" spans="3:10" ht="12" thickBot="1" x14ac:dyDescent="0.25">
      <c r="C16237" s="254"/>
      <c r="D16237" s="254"/>
      <c r="E16237" s="255"/>
      <c r="F16237" s="256"/>
      <c r="G16237" s="257"/>
      <c r="H16237" s="243">
        <f t="shared" ca="1" si="760"/>
        <v>45139</v>
      </c>
      <c r="I16237" s="244">
        <f t="shared" si="761"/>
        <v>43892</v>
      </c>
      <c r="J16237" s="244" t="str">
        <f t="shared" si="759"/>
        <v/>
      </c>
    </row>
    <row r="16238" spans="3:10" ht="12" thickBot="1" x14ac:dyDescent="0.25">
      <c r="C16238" s="254"/>
      <c r="D16238" s="254"/>
      <c r="E16238" s="255"/>
      <c r="F16238" s="256"/>
      <c r="G16238" s="257"/>
      <c r="H16238" s="243">
        <f t="shared" ca="1" si="760"/>
        <v>45139</v>
      </c>
      <c r="I16238" s="244">
        <f t="shared" si="761"/>
        <v>43892</v>
      </c>
      <c r="J16238" s="244" t="str">
        <f t="shared" si="759"/>
        <v/>
      </c>
    </row>
    <row r="16239" spans="3:10" ht="12" thickBot="1" x14ac:dyDescent="0.25">
      <c r="C16239" s="254"/>
      <c r="D16239" s="254"/>
      <c r="E16239" s="255"/>
      <c r="F16239" s="256"/>
      <c r="G16239" s="257"/>
      <c r="H16239" s="243">
        <f t="shared" ca="1" si="760"/>
        <v>45139</v>
      </c>
      <c r="I16239" s="244">
        <f t="shared" si="761"/>
        <v>43892</v>
      </c>
      <c r="J16239" s="244" t="str">
        <f t="shared" si="759"/>
        <v/>
      </c>
    </row>
    <row r="16240" spans="3:10" ht="12" thickBot="1" x14ac:dyDescent="0.25">
      <c r="C16240" s="254"/>
      <c r="D16240" s="254"/>
      <c r="E16240" s="255"/>
      <c r="F16240" s="256"/>
      <c r="G16240" s="257"/>
      <c r="H16240" s="243">
        <f t="shared" ca="1" si="760"/>
        <v>45139</v>
      </c>
      <c r="I16240" s="244">
        <f t="shared" si="761"/>
        <v>43892</v>
      </c>
      <c r="J16240" s="244" t="str">
        <f t="shared" si="759"/>
        <v/>
      </c>
    </row>
    <row r="16241" spans="3:10" ht="12" thickBot="1" x14ac:dyDescent="0.25">
      <c r="C16241" s="254"/>
      <c r="D16241" s="254"/>
      <c r="E16241" s="255"/>
      <c r="F16241" s="256"/>
      <c r="G16241" s="257"/>
      <c r="H16241" s="243">
        <f t="shared" ca="1" si="760"/>
        <v>45139</v>
      </c>
      <c r="I16241" s="244">
        <f t="shared" si="761"/>
        <v>43892</v>
      </c>
      <c r="J16241" s="244" t="str">
        <f t="shared" si="759"/>
        <v/>
      </c>
    </row>
    <row r="16242" spans="3:10" ht="12" thickBot="1" x14ac:dyDescent="0.25">
      <c r="C16242" s="254"/>
      <c r="D16242" s="254"/>
      <c r="E16242" s="255"/>
      <c r="F16242" s="256"/>
      <c r="G16242" s="257"/>
      <c r="H16242" s="243">
        <f t="shared" ca="1" si="760"/>
        <v>45139</v>
      </c>
      <c r="I16242" s="244">
        <f t="shared" si="761"/>
        <v>43892</v>
      </c>
      <c r="J16242" s="244" t="str">
        <f t="shared" si="759"/>
        <v/>
      </c>
    </row>
    <row r="16243" spans="3:10" ht="12" thickBot="1" x14ac:dyDescent="0.25">
      <c r="C16243" s="254"/>
      <c r="D16243" s="254"/>
      <c r="E16243" s="255"/>
      <c r="F16243" s="256"/>
      <c r="G16243" s="257"/>
      <c r="H16243" s="243">
        <f t="shared" ca="1" si="760"/>
        <v>45139</v>
      </c>
      <c r="I16243" s="244">
        <f t="shared" si="761"/>
        <v>43892</v>
      </c>
      <c r="J16243" s="244" t="str">
        <f t="shared" si="759"/>
        <v/>
      </c>
    </row>
    <row r="16244" spans="3:10" ht="12" thickBot="1" x14ac:dyDescent="0.25">
      <c r="C16244" s="254"/>
      <c r="D16244" s="254"/>
      <c r="E16244" s="255"/>
      <c r="F16244" s="256"/>
      <c r="G16244" s="257"/>
      <c r="H16244" s="243">
        <f t="shared" ca="1" si="760"/>
        <v>45139</v>
      </c>
      <c r="I16244" s="244">
        <f t="shared" si="761"/>
        <v>43892</v>
      </c>
      <c r="J16244" s="244" t="str">
        <f t="shared" si="759"/>
        <v/>
      </c>
    </row>
    <row r="16245" spans="3:10" ht="12" thickBot="1" x14ac:dyDescent="0.25">
      <c r="C16245" s="254"/>
      <c r="D16245" s="254"/>
      <c r="E16245" s="255"/>
      <c r="F16245" s="256"/>
      <c r="G16245" s="257"/>
      <c r="H16245" s="243">
        <f t="shared" ca="1" si="760"/>
        <v>45139</v>
      </c>
      <c r="I16245" s="244">
        <f t="shared" si="761"/>
        <v>43892</v>
      </c>
      <c r="J16245" s="244" t="str">
        <f t="shared" si="759"/>
        <v/>
      </c>
    </row>
    <row r="16246" spans="3:10" ht="12" thickBot="1" x14ac:dyDescent="0.25">
      <c r="C16246" s="254"/>
      <c r="D16246" s="254"/>
      <c r="E16246" s="255"/>
      <c r="F16246" s="256"/>
      <c r="G16246" s="257"/>
      <c r="H16246" s="243">
        <f t="shared" ca="1" si="760"/>
        <v>45139</v>
      </c>
      <c r="I16246" s="244">
        <f t="shared" si="761"/>
        <v>43892</v>
      </c>
      <c r="J16246" s="244" t="str">
        <f t="shared" si="759"/>
        <v/>
      </c>
    </row>
    <row r="16247" spans="3:10" ht="12" thickBot="1" x14ac:dyDescent="0.25">
      <c r="C16247" s="254"/>
      <c r="D16247" s="254"/>
      <c r="E16247" s="255"/>
      <c r="F16247" s="256"/>
      <c r="G16247" s="257"/>
      <c r="H16247" s="243">
        <f t="shared" ca="1" si="760"/>
        <v>45139</v>
      </c>
      <c r="I16247" s="244">
        <f t="shared" si="761"/>
        <v>43892</v>
      </c>
      <c r="J16247" s="244" t="str">
        <f t="shared" si="759"/>
        <v/>
      </c>
    </row>
    <row r="16248" spans="3:10" ht="12" thickBot="1" x14ac:dyDescent="0.25">
      <c r="C16248" s="254"/>
      <c r="D16248" s="254"/>
      <c r="E16248" s="255"/>
      <c r="F16248" s="256"/>
      <c r="G16248" s="257"/>
      <c r="H16248" s="243">
        <f t="shared" ca="1" si="760"/>
        <v>45139</v>
      </c>
      <c r="I16248" s="244">
        <f t="shared" si="761"/>
        <v>43892</v>
      </c>
      <c r="J16248" s="244" t="str">
        <f t="shared" si="759"/>
        <v/>
      </c>
    </row>
    <row r="16249" spans="3:10" ht="12" thickBot="1" x14ac:dyDescent="0.25">
      <c r="C16249" s="254"/>
      <c r="D16249" s="254"/>
      <c r="E16249" s="255"/>
      <c r="F16249" s="256"/>
      <c r="G16249" s="257"/>
      <c r="H16249" s="243">
        <f t="shared" ca="1" si="760"/>
        <v>45139</v>
      </c>
      <c r="I16249" s="244">
        <f t="shared" si="761"/>
        <v>43892</v>
      </c>
      <c r="J16249" s="244" t="str">
        <f t="shared" si="759"/>
        <v/>
      </c>
    </row>
    <row r="16250" spans="3:10" ht="12" thickBot="1" x14ac:dyDescent="0.25">
      <c r="C16250" s="254"/>
      <c r="D16250" s="254"/>
      <c r="E16250" s="255"/>
      <c r="F16250" s="256"/>
      <c r="G16250" s="257"/>
      <c r="H16250" s="243">
        <f t="shared" ca="1" si="760"/>
        <v>45139</v>
      </c>
      <c r="I16250" s="244">
        <f t="shared" si="761"/>
        <v>43892</v>
      </c>
      <c r="J16250" s="244" t="str">
        <f t="shared" si="759"/>
        <v/>
      </c>
    </row>
    <row r="16251" spans="3:10" ht="12" thickBot="1" x14ac:dyDescent="0.25">
      <c r="C16251" s="254"/>
      <c r="D16251" s="254"/>
      <c r="E16251" s="255"/>
      <c r="F16251" s="256"/>
      <c r="G16251" s="257"/>
      <c r="H16251" s="243">
        <f t="shared" ca="1" si="760"/>
        <v>45139</v>
      </c>
      <c r="I16251" s="244">
        <f t="shared" si="761"/>
        <v>43892</v>
      </c>
      <c r="J16251" s="244" t="str">
        <f t="shared" si="759"/>
        <v/>
      </c>
    </row>
    <row r="16252" spans="3:10" ht="12" thickBot="1" x14ac:dyDescent="0.25">
      <c r="C16252" s="254"/>
      <c r="D16252" s="254"/>
      <c r="E16252" s="255"/>
      <c r="F16252" s="256"/>
      <c r="G16252" s="257"/>
      <c r="H16252" s="243">
        <f t="shared" ca="1" si="760"/>
        <v>45139</v>
      </c>
      <c r="I16252" s="244">
        <f t="shared" si="761"/>
        <v>43892</v>
      </c>
      <c r="J16252" s="244" t="str">
        <f t="shared" si="759"/>
        <v/>
      </c>
    </row>
    <row r="16253" spans="3:10" ht="12" thickBot="1" x14ac:dyDescent="0.25">
      <c r="C16253" s="254"/>
      <c r="D16253" s="254"/>
      <c r="E16253" s="255"/>
      <c r="F16253" s="256"/>
      <c r="G16253" s="257"/>
      <c r="H16253" s="243">
        <f t="shared" ca="1" si="760"/>
        <v>45139</v>
      </c>
      <c r="I16253" s="244">
        <f t="shared" si="761"/>
        <v>43892</v>
      </c>
      <c r="J16253" s="244" t="str">
        <f t="shared" si="759"/>
        <v/>
      </c>
    </row>
    <row r="16254" spans="3:10" ht="12" thickBot="1" x14ac:dyDescent="0.25">
      <c r="C16254" s="254"/>
      <c r="D16254" s="254"/>
      <c r="E16254" s="255"/>
      <c r="F16254" s="256"/>
      <c r="G16254" s="257"/>
      <c r="H16254" s="243">
        <f t="shared" ca="1" si="760"/>
        <v>45139</v>
      </c>
      <c r="I16254" s="244">
        <f t="shared" si="761"/>
        <v>43892</v>
      </c>
      <c r="J16254" s="244" t="str">
        <f t="shared" si="759"/>
        <v/>
      </c>
    </row>
    <row r="16255" spans="3:10" ht="12" thickBot="1" x14ac:dyDescent="0.25">
      <c r="C16255" s="254"/>
      <c r="D16255" s="254"/>
      <c r="E16255" s="255"/>
      <c r="F16255" s="256"/>
      <c r="G16255" s="257"/>
      <c r="H16255" s="243">
        <f t="shared" ca="1" si="760"/>
        <v>45139</v>
      </c>
      <c r="I16255" s="244">
        <f t="shared" si="761"/>
        <v>43892</v>
      </c>
      <c r="J16255" s="244" t="str">
        <f t="shared" si="759"/>
        <v/>
      </c>
    </row>
    <row r="16256" spans="3:10" ht="12" thickBot="1" x14ac:dyDescent="0.25">
      <c r="C16256" s="254"/>
      <c r="D16256" s="254"/>
      <c r="E16256" s="255"/>
      <c r="F16256" s="256"/>
      <c r="G16256" s="257"/>
      <c r="H16256" s="243">
        <f t="shared" ca="1" si="760"/>
        <v>45139</v>
      </c>
      <c r="I16256" s="244">
        <f t="shared" si="761"/>
        <v>43892</v>
      </c>
      <c r="J16256" s="244" t="str">
        <f t="shared" si="759"/>
        <v/>
      </c>
    </row>
    <row r="16257" spans="3:10" ht="12" thickBot="1" x14ac:dyDescent="0.25">
      <c r="C16257" s="254"/>
      <c r="D16257" s="254"/>
      <c r="E16257" s="255"/>
      <c r="F16257" s="256"/>
      <c r="G16257" s="257"/>
      <c r="H16257" s="243">
        <f t="shared" ca="1" si="760"/>
        <v>45139</v>
      </c>
      <c r="I16257" s="244">
        <f t="shared" si="761"/>
        <v>43892</v>
      </c>
      <c r="J16257" s="244" t="str">
        <f t="shared" si="759"/>
        <v/>
      </c>
    </row>
    <row r="16258" spans="3:10" ht="12" thickBot="1" x14ac:dyDescent="0.25">
      <c r="C16258" s="254"/>
      <c r="D16258" s="254"/>
      <c r="E16258" s="255"/>
      <c r="F16258" s="256"/>
      <c r="G16258" s="257"/>
      <c r="H16258" s="243">
        <f t="shared" ca="1" si="760"/>
        <v>45139</v>
      </c>
      <c r="I16258" s="244">
        <f t="shared" si="761"/>
        <v>43892</v>
      </c>
      <c r="J16258" s="244" t="str">
        <f t="shared" si="759"/>
        <v/>
      </c>
    </row>
    <row r="16259" spans="3:10" ht="12" thickBot="1" x14ac:dyDescent="0.25">
      <c r="C16259" s="254"/>
      <c r="D16259" s="254"/>
      <c r="E16259" s="255"/>
      <c r="F16259" s="256"/>
      <c r="G16259" s="257"/>
      <c r="H16259" s="243">
        <f t="shared" ca="1" si="760"/>
        <v>45139</v>
      </c>
      <c r="I16259" s="244">
        <f t="shared" si="761"/>
        <v>43892</v>
      </c>
      <c r="J16259" s="244" t="str">
        <f t="shared" si="759"/>
        <v/>
      </c>
    </row>
    <row r="16260" spans="3:10" ht="12" thickBot="1" x14ac:dyDescent="0.25">
      <c r="C16260" s="254"/>
      <c r="D16260" s="254"/>
      <c r="E16260" s="255"/>
      <c r="F16260" s="256"/>
      <c r="G16260" s="257"/>
      <c r="H16260" s="243">
        <f t="shared" ca="1" si="760"/>
        <v>45139</v>
      </c>
      <c r="I16260" s="244">
        <f t="shared" si="761"/>
        <v>43892</v>
      </c>
      <c r="J16260" s="244" t="str">
        <f t="shared" si="759"/>
        <v/>
      </c>
    </row>
    <row r="16261" spans="3:10" ht="12" thickBot="1" x14ac:dyDescent="0.25">
      <c r="C16261" s="254"/>
      <c r="D16261" s="254"/>
      <c r="E16261" s="255"/>
      <c r="F16261" s="256"/>
      <c r="G16261" s="257"/>
      <c r="H16261" s="243">
        <f t="shared" ca="1" si="760"/>
        <v>45139</v>
      </c>
      <c r="I16261" s="244">
        <f t="shared" si="761"/>
        <v>43892</v>
      </c>
      <c r="J16261" s="244" t="str">
        <f t="shared" si="759"/>
        <v/>
      </c>
    </row>
    <row r="16262" spans="3:10" ht="12" thickBot="1" x14ac:dyDescent="0.25">
      <c r="C16262" s="254"/>
      <c r="D16262" s="254"/>
      <c r="E16262" s="255"/>
      <c r="F16262" s="256"/>
      <c r="G16262" s="257"/>
      <c r="H16262" s="243">
        <f t="shared" ca="1" si="760"/>
        <v>45139</v>
      </c>
      <c r="I16262" s="244">
        <f t="shared" si="761"/>
        <v>43892</v>
      </c>
      <c r="J16262" s="244" t="str">
        <f t="shared" ref="J16262:J16325" si="762">IF(G16262="","",IF(G16262&gt;=0,"Debitoren",IF(G16262&lt;0,"Kreditoren","")))</f>
        <v/>
      </c>
    </row>
    <row r="16263" spans="3:10" ht="12" thickBot="1" x14ac:dyDescent="0.25">
      <c r="C16263" s="254"/>
      <c r="D16263" s="254"/>
      <c r="E16263" s="255"/>
      <c r="F16263" s="256"/>
      <c r="G16263" s="257"/>
      <c r="H16263" s="243">
        <f t="shared" ref="H16263:H16326" ca="1" si="763">IF(F16263&lt;$F$2,EOMONTH($F$2,-1)+1,EOMONTH(F16263,-1)+1)</f>
        <v>45139</v>
      </c>
      <c r="I16263" s="244">
        <f t="shared" ref="I16263:I16326" si="764">IF(F16263&lt;$I$2,IF(   WEEKDAY(EOMONTH($I$2,-1)+1)=1,EOMONTH($I$2,-1)+1+1,EOMONTH($I$2,-1)+1),IF(WEEKDAY(F16263)=1,F16263+1,F16263))</f>
        <v>43892</v>
      </c>
      <c r="J16263" s="244" t="str">
        <f t="shared" si="762"/>
        <v/>
      </c>
    </row>
    <row r="16264" spans="3:10" ht="12" thickBot="1" x14ac:dyDescent="0.25">
      <c r="C16264" s="254"/>
      <c r="D16264" s="254"/>
      <c r="E16264" s="255"/>
      <c r="F16264" s="256"/>
      <c r="G16264" s="257"/>
      <c r="H16264" s="243">
        <f t="shared" ca="1" si="763"/>
        <v>45139</v>
      </c>
      <c r="I16264" s="244">
        <f t="shared" si="764"/>
        <v>43892</v>
      </c>
      <c r="J16264" s="244" t="str">
        <f t="shared" si="762"/>
        <v/>
      </c>
    </row>
    <row r="16265" spans="3:10" ht="12" thickBot="1" x14ac:dyDescent="0.25">
      <c r="C16265" s="254"/>
      <c r="D16265" s="254"/>
      <c r="E16265" s="255"/>
      <c r="F16265" s="256"/>
      <c r="G16265" s="257"/>
      <c r="H16265" s="243">
        <f t="shared" ca="1" si="763"/>
        <v>45139</v>
      </c>
      <c r="I16265" s="244">
        <f t="shared" si="764"/>
        <v>43892</v>
      </c>
      <c r="J16265" s="244" t="str">
        <f t="shared" si="762"/>
        <v/>
      </c>
    </row>
    <row r="16266" spans="3:10" ht="12" thickBot="1" x14ac:dyDescent="0.25">
      <c r="C16266" s="254"/>
      <c r="D16266" s="254"/>
      <c r="E16266" s="255"/>
      <c r="F16266" s="256"/>
      <c r="G16266" s="257"/>
      <c r="H16266" s="243">
        <f t="shared" ca="1" si="763"/>
        <v>45139</v>
      </c>
      <c r="I16266" s="244">
        <f t="shared" si="764"/>
        <v>43892</v>
      </c>
      <c r="J16266" s="244" t="str">
        <f t="shared" si="762"/>
        <v/>
      </c>
    </row>
    <row r="16267" spans="3:10" ht="12" thickBot="1" x14ac:dyDescent="0.25">
      <c r="C16267" s="254"/>
      <c r="D16267" s="254"/>
      <c r="E16267" s="255"/>
      <c r="F16267" s="256"/>
      <c r="G16267" s="257"/>
      <c r="H16267" s="243">
        <f t="shared" ca="1" si="763"/>
        <v>45139</v>
      </c>
      <c r="I16267" s="244">
        <f t="shared" si="764"/>
        <v>43892</v>
      </c>
      <c r="J16267" s="244" t="str">
        <f t="shared" si="762"/>
        <v/>
      </c>
    </row>
    <row r="16268" spans="3:10" ht="12" thickBot="1" x14ac:dyDescent="0.25">
      <c r="C16268" s="254"/>
      <c r="D16268" s="254"/>
      <c r="E16268" s="255"/>
      <c r="F16268" s="256"/>
      <c r="G16268" s="257"/>
      <c r="H16268" s="243">
        <f t="shared" ca="1" si="763"/>
        <v>45139</v>
      </c>
      <c r="I16268" s="244">
        <f t="shared" si="764"/>
        <v>43892</v>
      </c>
      <c r="J16268" s="244" t="str">
        <f t="shared" si="762"/>
        <v/>
      </c>
    </row>
    <row r="16269" spans="3:10" ht="12" thickBot="1" x14ac:dyDescent="0.25">
      <c r="C16269" s="254"/>
      <c r="D16269" s="254"/>
      <c r="E16269" s="255"/>
      <c r="F16269" s="256"/>
      <c r="G16269" s="257"/>
      <c r="H16269" s="243">
        <f t="shared" ca="1" si="763"/>
        <v>45139</v>
      </c>
      <c r="I16269" s="244">
        <f t="shared" si="764"/>
        <v>43892</v>
      </c>
      <c r="J16269" s="244" t="str">
        <f t="shared" si="762"/>
        <v/>
      </c>
    </row>
    <row r="16270" spans="3:10" ht="12" thickBot="1" x14ac:dyDescent="0.25">
      <c r="C16270" s="254"/>
      <c r="D16270" s="254"/>
      <c r="E16270" s="255"/>
      <c r="F16270" s="256"/>
      <c r="G16270" s="257"/>
      <c r="H16270" s="243">
        <f t="shared" ca="1" si="763"/>
        <v>45139</v>
      </c>
      <c r="I16270" s="244">
        <f t="shared" si="764"/>
        <v>43892</v>
      </c>
      <c r="J16270" s="244" t="str">
        <f t="shared" si="762"/>
        <v/>
      </c>
    </row>
    <row r="16271" spans="3:10" ht="12" thickBot="1" x14ac:dyDescent="0.25">
      <c r="C16271" s="254"/>
      <c r="D16271" s="254"/>
      <c r="E16271" s="255"/>
      <c r="F16271" s="256"/>
      <c r="G16271" s="257"/>
      <c r="H16271" s="243">
        <f t="shared" ca="1" si="763"/>
        <v>45139</v>
      </c>
      <c r="I16271" s="244">
        <f t="shared" si="764"/>
        <v>43892</v>
      </c>
      <c r="J16271" s="244" t="str">
        <f t="shared" si="762"/>
        <v/>
      </c>
    </row>
    <row r="16272" spans="3:10" ht="12" thickBot="1" x14ac:dyDescent="0.25">
      <c r="C16272" s="254"/>
      <c r="D16272" s="254"/>
      <c r="E16272" s="255"/>
      <c r="F16272" s="256"/>
      <c r="G16272" s="257"/>
      <c r="H16272" s="243">
        <f t="shared" ca="1" si="763"/>
        <v>45139</v>
      </c>
      <c r="I16272" s="244">
        <f t="shared" si="764"/>
        <v>43892</v>
      </c>
      <c r="J16272" s="244" t="str">
        <f t="shared" si="762"/>
        <v/>
      </c>
    </row>
    <row r="16273" spans="3:10" ht="12" thickBot="1" x14ac:dyDescent="0.25">
      <c r="C16273" s="254"/>
      <c r="D16273" s="254"/>
      <c r="E16273" s="255"/>
      <c r="F16273" s="256"/>
      <c r="G16273" s="257"/>
      <c r="H16273" s="243">
        <f t="shared" ca="1" si="763"/>
        <v>45139</v>
      </c>
      <c r="I16273" s="244">
        <f t="shared" si="764"/>
        <v>43892</v>
      </c>
      <c r="J16273" s="244" t="str">
        <f t="shared" si="762"/>
        <v/>
      </c>
    </row>
    <row r="16274" spans="3:10" ht="12" thickBot="1" x14ac:dyDescent="0.25">
      <c r="C16274" s="254"/>
      <c r="D16274" s="254"/>
      <c r="E16274" s="255"/>
      <c r="F16274" s="256"/>
      <c r="G16274" s="257"/>
      <c r="H16274" s="243">
        <f t="shared" ca="1" si="763"/>
        <v>45139</v>
      </c>
      <c r="I16274" s="244">
        <f t="shared" si="764"/>
        <v>43892</v>
      </c>
      <c r="J16274" s="244" t="str">
        <f t="shared" si="762"/>
        <v/>
      </c>
    </row>
    <row r="16275" spans="3:10" ht="12" thickBot="1" x14ac:dyDescent="0.25">
      <c r="C16275" s="254"/>
      <c r="D16275" s="254"/>
      <c r="E16275" s="255"/>
      <c r="F16275" s="256"/>
      <c r="G16275" s="257"/>
      <c r="H16275" s="243">
        <f t="shared" ca="1" si="763"/>
        <v>45139</v>
      </c>
      <c r="I16275" s="244">
        <f t="shared" si="764"/>
        <v>43892</v>
      </c>
      <c r="J16275" s="244" t="str">
        <f t="shared" si="762"/>
        <v/>
      </c>
    </row>
    <row r="16276" spans="3:10" ht="12" thickBot="1" x14ac:dyDescent="0.25">
      <c r="C16276" s="254"/>
      <c r="D16276" s="254"/>
      <c r="E16276" s="255"/>
      <c r="F16276" s="256"/>
      <c r="G16276" s="257"/>
      <c r="H16276" s="243">
        <f t="shared" ca="1" si="763"/>
        <v>45139</v>
      </c>
      <c r="I16276" s="244">
        <f t="shared" si="764"/>
        <v>43892</v>
      </c>
      <c r="J16276" s="244" t="str">
        <f t="shared" si="762"/>
        <v/>
      </c>
    </row>
    <row r="16277" spans="3:10" ht="12" thickBot="1" x14ac:dyDescent="0.25">
      <c r="C16277" s="254"/>
      <c r="D16277" s="254"/>
      <c r="E16277" s="255"/>
      <c r="F16277" s="256"/>
      <c r="G16277" s="257"/>
      <c r="H16277" s="243">
        <f t="shared" ca="1" si="763"/>
        <v>45139</v>
      </c>
      <c r="I16277" s="244">
        <f t="shared" si="764"/>
        <v>43892</v>
      </c>
      <c r="J16277" s="244" t="str">
        <f t="shared" si="762"/>
        <v/>
      </c>
    </row>
    <row r="16278" spans="3:10" ht="12" thickBot="1" x14ac:dyDescent="0.25">
      <c r="C16278" s="254"/>
      <c r="D16278" s="254"/>
      <c r="E16278" s="255"/>
      <c r="F16278" s="256"/>
      <c r="G16278" s="257"/>
      <c r="H16278" s="243">
        <f t="shared" ca="1" si="763"/>
        <v>45139</v>
      </c>
      <c r="I16278" s="244">
        <f t="shared" si="764"/>
        <v>43892</v>
      </c>
      <c r="J16278" s="244" t="str">
        <f t="shared" si="762"/>
        <v/>
      </c>
    </row>
    <row r="16279" spans="3:10" ht="12" thickBot="1" x14ac:dyDescent="0.25">
      <c r="C16279" s="254"/>
      <c r="D16279" s="254"/>
      <c r="E16279" s="255"/>
      <c r="F16279" s="256"/>
      <c r="G16279" s="257"/>
      <c r="H16279" s="243">
        <f t="shared" ca="1" si="763"/>
        <v>45139</v>
      </c>
      <c r="I16279" s="244">
        <f t="shared" si="764"/>
        <v>43892</v>
      </c>
      <c r="J16279" s="244" t="str">
        <f t="shared" si="762"/>
        <v/>
      </c>
    </row>
    <row r="16280" spans="3:10" ht="12" thickBot="1" x14ac:dyDescent="0.25">
      <c r="C16280" s="254"/>
      <c r="D16280" s="254"/>
      <c r="E16280" s="255"/>
      <c r="F16280" s="256"/>
      <c r="G16280" s="257"/>
      <c r="H16280" s="243">
        <f t="shared" ca="1" si="763"/>
        <v>45139</v>
      </c>
      <c r="I16280" s="244">
        <f t="shared" si="764"/>
        <v>43892</v>
      </c>
      <c r="J16280" s="244" t="str">
        <f t="shared" si="762"/>
        <v/>
      </c>
    </row>
    <row r="16281" spans="3:10" ht="12" thickBot="1" x14ac:dyDescent="0.25">
      <c r="C16281" s="254"/>
      <c r="D16281" s="254"/>
      <c r="E16281" s="255"/>
      <c r="F16281" s="256"/>
      <c r="G16281" s="257"/>
      <c r="H16281" s="243">
        <f t="shared" ca="1" si="763"/>
        <v>45139</v>
      </c>
      <c r="I16281" s="244">
        <f t="shared" si="764"/>
        <v>43892</v>
      </c>
      <c r="J16281" s="244" t="str">
        <f t="shared" si="762"/>
        <v/>
      </c>
    </row>
    <row r="16282" spans="3:10" ht="12" thickBot="1" x14ac:dyDescent="0.25">
      <c r="C16282" s="254"/>
      <c r="D16282" s="254"/>
      <c r="E16282" s="255"/>
      <c r="F16282" s="256"/>
      <c r="G16282" s="257"/>
      <c r="H16282" s="243">
        <f t="shared" ca="1" si="763"/>
        <v>45139</v>
      </c>
      <c r="I16282" s="244">
        <f t="shared" si="764"/>
        <v>43892</v>
      </c>
      <c r="J16282" s="244" t="str">
        <f t="shared" si="762"/>
        <v/>
      </c>
    </row>
    <row r="16283" spans="3:10" ht="12" thickBot="1" x14ac:dyDescent="0.25">
      <c r="C16283" s="254"/>
      <c r="D16283" s="254"/>
      <c r="E16283" s="255"/>
      <c r="F16283" s="256"/>
      <c r="G16283" s="257"/>
      <c r="H16283" s="243">
        <f t="shared" ca="1" si="763"/>
        <v>45139</v>
      </c>
      <c r="I16283" s="244">
        <f t="shared" si="764"/>
        <v>43892</v>
      </c>
      <c r="J16283" s="244" t="str">
        <f t="shared" si="762"/>
        <v/>
      </c>
    </row>
    <row r="16284" spans="3:10" ht="12" thickBot="1" x14ac:dyDescent="0.25">
      <c r="C16284" s="254"/>
      <c r="D16284" s="254"/>
      <c r="E16284" s="255"/>
      <c r="F16284" s="256"/>
      <c r="G16284" s="257"/>
      <c r="H16284" s="243">
        <f t="shared" ca="1" si="763"/>
        <v>45139</v>
      </c>
      <c r="I16284" s="244">
        <f t="shared" si="764"/>
        <v>43892</v>
      </c>
      <c r="J16284" s="244" t="str">
        <f t="shared" si="762"/>
        <v/>
      </c>
    </row>
    <row r="16285" spans="3:10" ht="12" thickBot="1" x14ac:dyDescent="0.25">
      <c r="C16285" s="254"/>
      <c r="D16285" s="254"/>
      <c r="E16285" s="255"/>
      <c r="F16285" s="256"/>
      <c r="G16285" s="257"/>
      <c r="H16285" s="243">
        <f t="shared" ca="1" si="763"/>
        <v>45139</v>
      </c>
      <c r="I16285" s="244">
        <f t="shared" si="764"/>
        <v>43892</v>
      </c>
      <c r="J16285" s="244" t="str">
        <f t="shared" si="762"/>
        <v/>
      </c>
    </row>
    <row r="16286" spans="3:10" ht="12" thickBot="1" x14ac:dyDescent="0.25">
      <c r="C16286" s="254"/>
      <c r="D16286" s="254"/>
      <c r="E16286" s="255"/>
      <c r="F16286" s="256"/>
      <c r="G16286" s="257"/>
      <c r="H16286" s="243">
        <f t="shared" ca="1" si="763"/>
        <v>45139</v>
      </c>
      <c r="I16286" s="244">
        <f t="shared" si="764"/>
        <v>43892</v>
      </c>
      <c r="J16286" s="244" t="str">
        <f t="shared" si="762"/>
        <v/>
      </c>
    </row>
    <row r="16287" spans="3:10" ht="12" thickBot="1" x14ac:dyDescent="0.25">
      <c r="C16287" s="254"/>
      <c r="D16287" s="254"/>
      <c r="E16287" s="255"/>
      <c r="F16287" s="256"/>
      <c r="G16287" s="257"/>
      <c r="H16287" s="243">
        <f t="shared" ca="1" si="763"/>
        <v>45139</v>
      </c>
      <c r="I16287" s="244">
        <f t="shared" si="764"/>
        <v>43892</v>
      </c>
      <c r="J16287" s="244" t="str">
        <f t="shared" si="762"/>
        <v/>
      </c>
    </row>
    <row r="16288" spans="3:10" ht="12" thickBot="1" x14ac:dyDescent="0.25">
      <c r="C16288" s="254"/>
      <c r="D16288" s="254"/>
      <c r="E16288" s="255"/>
      <c r="F16288" s="256"/>
      <c r="G16288" s="257"/>
      <c r="H16288" s="243">
        <f t="shared" ca="1" si="763"/>
        <v>45139</v>
      </c>
      <c r="I16288" s="244">
        <f t="shared" si="764"/>
        <v>43892</v>
      </c>
      <c r="J16288" s="244" t="str">
        <f t="shared" si="762"/>
        <v/>
      </c>
    </row>
    <row r="16289" spans="3:10" ht="12" thickBot="1" x14ac:dyDescent="0.25">
      <c r="C16289" s="254"/>
      <c r="D16289" s="254"/>
      <c r="E16289" s="255"/>
      <c r="F16289" s="256"/>
      <c r="G16289" s="257"/>
      <c r="H16289" s="243">
        <f t="shared" ca="1" si="763"/>
        <v>45139</v>
      </c>
      <c r="I16289" s="244">
        <f t="shared" si="764"/>
        <v>43892</v>
      </c>
      <c r="J16289" s="244" t="str">
        <f t="shared" si="762"/>
        <v/>
      </c>
    </row>
    <row r="16290" spans="3:10" ht="12" thickBot="1" x14ac:dyDescent="0.25">
      <c r="C16290" s="254"/>
      <c r="D16290" s="254"/>
      <c r="E16290" s="255"/>
      <c r="F16290" s="256"/>
      <c r="G16290" s="257"/>
      <c r="H16290" s="243">
        <f t="shared" ca="1" si="763"/>
        <v>45139</v>
      </c>
      <c r="I16290" s="244">
        <f t="shared" si="764"/>
        <v>43892</v>
      </c>
      <c r="J16290" s="244" t="str">
        <f t="shared" si="762"/>
        <v/>
      </c>
    </row>
    <row r="16291" spans="3:10" ht="12" thickBot="1" x14ac:dyDescent="0.25">
      <c r="C16291" s="254"/>
      <c r="D16291" s="254"/>
      <c r="E16291" s="255"/>
      <c r="F16291" s="256"/>
      <c r="G16291" s="257"/>
      <c r="H16291" s="243">
        <f t="shared" ca="1" si="763"/>
        <v>45139</v>
      </c>
      <c r="I16291" s="244">
        <f t="shared" si="764"/>
        <v>43892</v>
      </c>
      <c r="J16291" s="244" t="str">
        <f t="shared" si="762"/>
        <v/>
      </c>
    </row>
    <row r="16292" spans="3:10" ht="12" thickBot="1" x14ac:dyDescent="0.25">
      <c r="C16292" s="254"/>
      <c r="D16292" s="254"/>
      <c r="E16292" s="255"/>
      <c r="F16292" s="256"/>
      <c r="G16292" s="257"/>
      <c r="H16292" s="243">
        <f t="shared" ca="1" si="763"/>
        <v>45139</v>
      </c>
      <c r="I16292" s="244">
        <f t="shared" si="764"/>
        <v>43892</v>
      </c>
      <c r="J16292" s="244" t="str">
        <f t="shared" si="762"/>
        <v/>
      </c>
    </row>
    <row r="16293" spans="3:10" ht="12" thickBot="1" x14ac:dyDescent="0.25">
      <c r="C16293" s="254"/>
      <c r="D16293" s="254"/>
      <c r="E16293" s="255"/>
      <c r="F16293" s="256"/>
      <c r="G16293" s="257"/>
      <c r="H16293" s="243">
        <f t="shared" ca="1" si="763"/>
        <v>45139</v>
      </c>
      <c r="I16293" s="244">
        <f t="shared" si="764"/>
        <v>43892</v>
      </c>
      <c r="J16293" s="244" t="str">
        <f t="shared" si="762"/>
        <v/>
      </c>
    </row>
    <row r="16294" spans="3:10" ht="12" thickBot="1" x14ac:dyDescent="0.25">
      <c r="C16294" s="254"/>
      <c r="D16294" s="254"/>
      <c r="E16294" s="255"/>
      <c r="F16294" s="256"/>
      <c r="G16294" s="257"/>
      <c r="H16294" s="243">
        <f t="shared" ca="1" si="763"/>
        <v>45139</v>
      </c>
      <c r="I16294" s="244">
        <f t="shared" si="764"/>
        <v>43892</v>
      </c>
      <c r="J16294" s="244" t="str">
        <f t="shared" si="762"/>
        <v/>
      </c>
    </row>
    <row r="16295" spans="3:10" ht="12" thickBot="1" x14ac:dyDescent="0.25">
      <c r="C16295" s="254"/>
      <c r="D16295" s="254"/>
      <c r="E16295" s="255"/>
      <c r="F16295" s="256"/>
      <c r="G16295" s="257"/>
      <c r="H16295" s="243">
        <f t="shared" ca="1" si="763"/>
        <v>45139</v>
      </c>
      <c r="I16295" s="244">
        <f t="shared" si="764"/>
        <v>43892</v>
      </c>
      <c r="J16295" s="244" t="str">
        <f t="shared" si="762"/>
        <v/>
      </c>
    </row>
    <row r="16296" spans="3:10" ht="12" thickBot="1" x14ac:dyDescent="0.25">
      <c r="C16296" s="254"/>
      <c r="D16296" s="254"/>
      <c r="E16296" s="255"/>
      <c r="F16296" s="256"/>
      <c r="G16296" s="257"/>
      <c r="H16296" s="243">
        <f t="shared" ca="1" si="763"/>
        <v>45139</v>
      </c>
      <c r="I16296" s="244">
        <f t="shared" si="764"/>
        <v>43892</v>
      </c>
      <c r="J16296" s="244" t="str">
        <f t="shared" si="762"/>
        <v/>
      </c>
    </row>
    <row r="16297" spans="3:10" ht="12" thickBot="1" x14ac:dyDescent="0.25">
      <c r="C16297" s="254"/>
      <c r="D16297" s="254"/>
      <c r="E16297" s="255"/>
      <c r="F16297" s="256"/>
      <c r="G16297" s="257"/>
      <c r="H16297" s="243">
        <f t="shared" ca="1" si="763"/>
        <v>45139</v>
      </c>
      <c r="I16297" s="244">
        <f t="shared" si="764"/>
        <v>43892</v>
      </c>
      <c r="J16297" s="244" t="str">
        <f t="shared" si="762"/>
        <v/>
      </c>
    </row>
    <row r="16298" spans="3:10" ht="12" thickBot="1" x14ac:dyDescent="0.25">
      <c r="C16298" s="254"/>
      <c r="D16298" s="254"/>
      <c r="E16298" s="255"/>
      <c r="F16298" s="256"/>
      <c r="G16298" s="257"/>
      <c r="H16298" s="243">
        <f t="shared" ca="1" si="763"/>
        <v>45139</v>
      </c>
      <c r="I16298" s="244">
        <f t="shared" si="764"/>
        <v>43892</v>
      </c>
      <c r="J16298" s="244" t="str">
        <f t="shared" si="762"/>
        <v/>
      </c>
    </row>
    <row r="16299" spans="3:10" ht="12" thickBot="1" x14ac:dyDescent="0.25">
      <c r="C16299" s="254"/>
      <c r="D16299" s="254"/>
      <c r="E16299" s="255"/>
      <c r="F16299" s="256"/>
      <c r="G16299" s="257"/>
      <c r="H16299" s="243">
        <f t="shared" ca="1" si="763"/>
        <v>45139</v>
      </c>
      <c r="I16299" s="244">
        <f t="shared" si="764"/>
        <v>43892</v>
      </c>
      <c r="J16299" s="244" t="str">
        <f t="shared" si="762"/>
        <v/>
      </c>
    </row>
    <row r="16300" spans="3:10" ht="12" thickBot="1" x14ac:dyDescent="0.25">
      <c r="C16300" s="254"/>
      <c r="D16300" s="254"/>
      <c r="E16300" s="255"/>
      <c r="F16300" s="256"/>
      <c r="G16300" s="257"/>
      <c r="H16300" s="243">
        <f t="shared" ca="1" si="763"/>
        <v>45139</v>
      </c>
      <c r="I16300" s="244">
        <f t="shared" si="764"/>
        <v>43892</v>
      </c>
      <c r="J16300" s="244" t="str">
        <f t="shared" si="762"/>
        <v/>
      </c>
    </row>
    <row r="16301" spans="3:10" ht="12" thickBot="1" x14ac:dyDescent="0.25">
      <c r="C16301" s="254"/>
      <c r="D16301" s="254"/>
      <c r="E16301" s="255"/>
      <c r="F16301" s="256"/>
      <c r="G16301" s="257"/>
      <c r="H16301" s="243">
        <f t="shared" ca="1" si="763"/>
        <v>45139</v>
      </c>
      <c r="I16301" s="244">
        <f t="shared" si="764"/>
        <v>43892</v>
      </c>
      <c r="J16301" s="244" t="str">
        <f t="shared" si="762"/>
        <v/>
      </c>
    </row>
    <row r="16302" spans="3:10" ht="12" thickBot="1" x14ac:dyDescent="0.25">
      <c r="C16302" s="254"/>
      <c r="D16302" s="254"/>
      <c r="E16302" s="255"/>
      <c r="F16302" s="256"/>
      <c r="G16302" s="257"/>
      <c r="H16302" s="243">
        <f t="shared" ca="1" si="763"/>
        <v>45139</v>
      </c>
      <c r="I16302" s="244">
        <f t="shared" si="764"/>
        <v>43892</v>
      </c>
      <c r="J16302" s="244" t="str">
        <f t="shared" si="762"/>
        <v/>
      </c>
    </row>
    <row r="16303" spans="3:10" ht="12" thickBot="1" x14ac:dyDescent="0.25">
      <c r="C16303" s="254"/>
      <c r="D16303" s="254"/>
      <c r="E16303" s="255"/>
      <c r="F16303" s="256"/>
      <c r="G16303" s="257"/>
      <c r="H16303" s="243">
        <f t="shared" ca="1" si="763"/>
        <v>45139</v>
      </c>
      <c r="I16303" s="244">
        <f t="shared" si="764"/>
        <v>43892</v>
      </c>
      <c r="J16303" s="244" t="str">
        <f t="shared" si="762"/>
        <v/>
      </c>
    </row>
    <row r="16304" spans="3:10" ht="12" thickBot="1" x14ac:dyDescent="0.25">
      <c r="C16304" s="254"/>
      <c r="D16304" s="254"/>
      <c r="E16304" s="255"/>
      <c r="F16304" s="256"/>
      <c r="G16304" s="257"/>
      <c r="H16304" s="243">
        <f t="shared" ca="1" si="763"/>
        <v>45139</v>
      </c>
      <c r="I16304" s="244">
        <f t="shared" si="764"/>
        <v>43892</v>
      </c>
      <c r="J16304" s="244" t="str">
        <f t="shared" si="762"/>
        <v/>
      </c>
    </row>
    <row r="16305" spans="3:10" ht="12" thickBot="1" x14ac:dyDescent="0.25">
      <c r="C16305" s="254"/>
      <c r="D16305" s="254"/>
      <c r="E16305" s="255"/>
      <c r="F16305" s="256"/>
      <c r="G16305" s="257"/>
      <c r="H16305" s="243">
        <f t="shared" ca="1" si="763"/>
        <v>45139</v>
      </c>
      <c r="I16305" s="244">
        <f t="shared" si="764"/>
        <v>43892</v>
      </c>
      <c r="J16305" s="244" t="str">
        <f t="shared" si="762"/>
        <v/>
      </c>
    </row>
    <row r="16306" spans="3:10" ht="12" thickBot="1" x14ac:dyDescent="0.25">
      <c r="C16306" s="254"/>
      <c r="D16306" s="254"/>
      <c r="E16306" s="255"/>
      <c r="F16306" s="256"/>
      <c r="G16306" s="257"/>
      <c r="H16306" s="243">
        <f t="shared" ca="1" si="763"/>
        <v>45139</v>
      </c>
      <c r="I16306" s="244">
        <f t="shared" si="764"/>
        <v>43892</v>
      </c>
      <c r="J16306" s="244" t="str">
        <f t="shared" si="762"/>
        <v/>
      </c>
    </row>
    <row r="16307" spans="3:10" ht="12" thickBot="1" x14ac:dyDescent="0.25">
      <c r="C16307" s="254"/>
      <c r="D16307" s="254"/>
      <c r="E16307" s="255"/>
      <c r="F16307" s="256"/>
      <c r="G16307" s="257"/>
      <c r="H16307" s="243">
        <f t="shared" ca="1" si="763"/>
        <v>45139</v>
      </c>
      <c r="I16307" s="244">
        <f t="shared" si="764"/>
        <v>43892</v>
      </c>
      <c r="J16307" s="244" t="str">
        <f t="shared" si="762"/>
        <v/>
      </c>
    </row>
    <row r="16308" spans="3:10" ht="12" thickBot="1" x14ac:dyDescent="0.25">
      <c r="C16308" s="254"/>
      <c r="D16308" s="254"/>
      <c r="E16308" s="255"/>
      <c r="F16308" s="256"/>
      <c r="G16308" s="257"/>
      <c r="H16308" s="243">
        <f t="shared" ca="1" si="763"/>
        <v>45139</v>
      </c>
      <c r="I16308" s="244">
        <f t="shared" si="764"/>
        <v>43892</v>
      </c>
      <c r="J16308" s="244" t="str">
        <f t="shared" si="762"/>
        <v/>
      </c>
    </row>
    <row r="16309" spans="3:10" ht="12" thickBot="1" x14ac:dyDescent="0.25">
      <c r="C16309" s="254"/>
      <c r="D16309" s="254"/>
      <c r="E16309" s="255"/>
      <c r="F16309" s="256"/>
      <c r="G16309" s="257"/>
      <c r="H16309" s="243">
        <f t="shared" ca="1" si="763"/>
        <v>45139</v>
      </c>
      <c r="I16309" s="244">
        <f t="shared" si="764"/>
        <v>43892</v>
      </c>
      <c r="J16309" s="244" t="str">
        <f t="shared" si="762"/>
        <v/>
      </c>
    </row>
    <row r="16310" spans="3:10" ht="12" thickBot="1" x14ac:dyDescent="0.25">
      <c r="C16310" s="254"/>
      <c r="D16310" s="254"/>
      <c r="E16310" s="255"/>
      <c r="F16310" s="256"/>
      <c r="G16310" s="257"/>
      <c r="H16310" s="243">
        <f t="shared" ca="1" si="763"/>
        <v>45139</v>
      </c>
      <c r="I16310" s="244">
        <f t="shared" si="764"/>
        <v>43892</v>
      </c>
      <c r="J16310" s="244" t="str">
        <f t="shared" si="762"/>
        <v/>
      </c>
    </row>
    <row r="16311" spans="3:10" ht="12" thickBot="1" x14ac:dyDescent="0.25">
      <c r="C16311" s="254"/>
      <c r="D16311" s="254"/>
      <c r="E16311" s="255"/>
      <c r="F16311" s="256"/>
      <c r="G16311" s="257"/>
      <c r="H16311" s="243">
        <f t="shared" ca="1" si="763"/>
        <v>45139</v>
      </c>
      <c r="I16311" s="244">
        <f t="shared" si="764"/>
        <v>43892</v>
      </c>
      <c r="J16311" s="244" t="str">
        <f t="shared" si="762"/>
        <v/>
      </c>
    </row>
    <row r="16312" spans="3:10" ht="12" thickBot="1" x14ac:dyDescent="0.25">
      <c r="C16312" s="254"/>
      <c r="D16312" s="254"/>
      <c r="E16312" s="255"/>
      <c r="F16312" s="256"/>
      <c r="G16312" s="257"/>
      <c r="H16312" s="243">
        <f t="shared" ca="1" si="763"/>
        <v>45139</v>
      </c>
      <c r="I16312" s="244">
        <f t="shared" si="764"/>
        <v>43892</v>
      </c>
      <c r="J16312" s="244" t="str">
        <f t="shared" si="762"/>
        <v/>
      </c>
    </row>
    <row r="16313" spans="3:10" ht="12" thickBot="1" x14ac:dyDescent="0.25">
      <c r="C16313" s="254"/>
      <c r="D16313" s="254"/>
      <c r="E16313" s="255"/>
      <c r="F16313" s="256"/>
      <c r="G16313" s="257"/>
      <c r="H16313" s="243">
        <f t="shared" ca="1" si="763"/>
        <v>45139</v>
      </c>
      <c r="I16313" s="244">
        <f t="shared" si="764"/>
        <v>43892</v>
      </c>
      <c r="J16313" s="244" t="str">
        <f t="shared" si="762"/>
        <v/>
      </c>
    </row>
    <row r="16314" spans="3:10" ht="12" thickBot="1" x14ac:dyDescent="0.25">
      <c r="C16314" s="254"/>
      <c r="D16314" s="254"/>
      <c r="E16314" s="255"/>
      <c r="F16314" s="256"/>
      <c r="G16314" s="257"/>
      <c r="H16314" s="243">
        <f t="shared" ca="1" si="763"/>
        <v>45139</v>
      </c>
      <c r="I16314" s="244">
        <f t="shared" si="764"/>
        <v>43892</v>
      </c>
      <c r="J16314" s="244" t="str">
        <f t="shared" si="762"/>
        <v/>
      </c>
    </row>
    <row r="16315" spans="3:10" ht="12" thickBot="1" x14ac:dyDescent="0.25">
      <c r="C16315" s="254"/>
      <c r="D16315" s="254"/>
      <c r="E16315" s="255"/>
      <c r="F16315" s="256"/>
      <c r="G16315" s="257"/>
      <c r="H16315" s="243">
        <f t="shared" ca="1" si="763"/>
        <v>45139</v>
      </c>
      <c r="I16315" s="244">
        <f t="shared" si="764"/>
        <v>43892</v>
      </c>
      <c r="J16315" s="244" t="str">
        <f t="shared" si="762"/>
        <v/>
      </c>
    </row>
    <row r="16316" spans="3:10" ht="12" thickBot="1" x14ac:dyDescent="0.25">
      <c r="C16316" s="254"/>
      <c r="D16316" s="254"/>
      <c r="E16316" s="255"/>
      <c r="F16316" s="256"/>
      <c r="G16316" s="257"/>
      <c r="H16316" s="243">
        <f t="shared" ca="1" si="763"/>
        <v>45139</v>
      </c>
      <c r="I16316" s="244">
        <f t="shared" si="764"/>
        <v>43892</v>
      </c>
      <c r="J16316" s="244" t="str">
        <f t="shared" si="762"/>
        <v/>
      </c>
    </row>
    <row r="16317" spans="3:10" ht="12" thickBot="1" x14ac:dyDescent="0.25">
      <c r="C16317" s="254"/>
      <c r="D16317" s="254"/>
      <c r="E16317" s="255"/>
      <c r="F16317" s="256"/>
      <c r="G16317" s="257"/>
      <c r="H16317" s="243">
        <f t="shared" ca="1" si="763"/>
        <v>45139</v>
      </c>
      <c r="I16317" s="244">
        <f t="shared" si="764"/>
        <v>43892</v>
      </c>
      <c r="J16317" s="244" t="str">
        <f t="shared" si="762"/>
        <v/>
      </c>
    </row>
    <row r="16318" spans="3:10" ht="12" thickBot="1" x14ac:dyDescent="0.25">
      <c r="C16318" s="254"/>
      <c r="D16318" s="254"/>
      <c r="E16318" s="255"/>
      <c r="F16318" s="256"/>
      <c r="G16318" s="257"/>
      <c r="H16318" s="243">
        <f t="shared" ca="1" si="763"/>
        <v>45139</v>
      </c>
      <c r="I16318" s="244">
        <f t="shared" si="764"/>
        <v>43892</v>
      </c>
      <c r="J16318" s="244" t="str">
        <f t="shared" si="762"/>
        <v/>
      </c>
    </row>
    <row r="16319" spans="3:10" ht="12" thickBot="1" x14ac:dyDescent="0.25">
      <c r="C16319" s="254"/>
      <c r="D16319" s="254"/>
      <c r="E16319" s="255"/>
      <c r="F16319" s="256"/>
      <c r="G16319" s="257"/>
      <c r="H16319" s="243">
        <f t="shared" ca="1" si="763"/>
        <v>45139</v>
      </c>
      <c r="I16319" s="244">
        <f t="shared" si="764"/>
        <v>43892</v>
      </c>
      <c r="J16319" s="244" t="str">
        <f t="shared" si="762"/>
        <v/>
      </c>
    </row>
    <row r="16320" spans="3:10" ht="12" thickBot="1" x14ac:dyDescent="0.25">
      <c r="C16320" s="254"/>
      <c r="D16320" s="254"/>
      <c r="E16320" s="255"/>
      <c r="F16320" s="256"/>
      <c r="G16320" s="257"/>
      <c r="H16320" s="243">
        <f t="shared" ca="1" si="763"/>
        <v>45139</v>
      </c>
      <c r="I16320" s="244">
        <f t="shared" si="764"/>
        <v>43892</v>
      </c>
      <c r="J16320" s="244" t="str">
        <f t="shared" si="762"/>
        <v/>
      </c>
    </row>
    <row r="16321" spans="3:10" ht="12" thickBot="1" x14ac:dyDescent="0.25">
      <c r="C16321" s="254"/>
      <c r="D16321" s="254"/>
      <c r="E16321" s="255"/>
      <c r="F16321" s="256"/>
      <c r="G16321" s="257"/>
      <c r="H16321" s="243">
        <f t="shared" ca="1" si="763"/>
        <v>45139</v>
      </c>
      <c r="I16321" s="244">
        <f t="shared" si="764"/>
        <v>43892</v>
      </c>
      <c r="J16321" s="244" t="str">
        <f t="shared" si="762"/>
        <v/>
      </c>
    </row>
    <row r="16322" spans="3:10" ht="12" thickBot="1" x14ac:dyDescent="0.25">
      <c r="C16322" s="254"/>
      <c r="D16322" s="254"/>
      <c r="E16322" s="255"/>
      <c r="F16322" s="256"/>
      <c r="G16322" s="257"/>
      <c r="H16322" s="243">
        <f t="shared" ca="1" si="763"/>
        <v>45139</v>
      </c>
      <c r="I16322" s="244">
        <f t="shared" si="764"/>
        <v>43892</v>
      </c>
      <c r="J16322" s="244" t="str">
        <f t="shared" si="762"/>
        <v/>
      </c>
    </row>
    <row r="16323" spans="3:10" ht="12" thickBot="1" x14ac:dyDescent="0.25">
      <c r="C16323" s="254"/>
      <c r="D16323" s="254"/>
      <c r="E16323" s="255"/>
      <c r="F16323" s="256"/>
      <c r="G16323" s="257"/>
      <c r="H16323" s="243">
        <f t="shared" ca="1" si="763"/>
        <v>45139</v>
      </c>
      <c r="I16323" s="244">
        <f t="shared" si="764"/>
        <v>43892</v>
      </c>
      <c r="J16323" s="244" t="str">
        <f t="shared" si="762"/>
        <v/>
      </c>
    </row>
    <row r="16324" spans="3:10" ht="12" thickBot="1" x14ac:dyDescent="0.25">
      <c r="C16324" s="254"/>
      <c r="D16324" s="254"/>
      <c r="E16324" s="255"/>
      <c r="F16324" s="256"/>
      <c r="G16324" s="257"/>
      <c r="H16324" s="243">
        <f t="shared" ca="1" si="763"/>
        <v>45139</v>
      </c>
      <c r="I16324" s="244">
        <f t="shared" si="764"/>
        <v>43892</v>
      </c>
      <c r="J16324" s="244" t="str">
        <f t="shared" si="762"/>
        <v/>
      </c>
    </row>
    <row r="16325" spans="3:10" ht="12" thickBot="1" x14ac:dyDescent="0.25">
      <c r="C16325" s="254"/>
      <c r="D16325" s="254"/>
      <c r="E16325" s="255"/>
      <c r="F16325" s="256"/>
      <c r="G16325" s="257"/>
      <c r="H16325" s="243">
        <f t="shared" ca="1" si="763"/>
        <v>45139</v>
      </c>
      <c r="I16325" s="244">
        <f t="shared" si="764"/>
        <v>43892</v>
      </c>
      <c r="J16325" s="244" t="str">
        <f t="shared" si="762"/>
        <v/>
      </c>
    </row>
    <row r="16326" spans="3:10" ht="12" thickBot="1" x14ac:dyDescent="0.25">
      <c r="C16326" s="254"/>
      <c r="D16326" s="254"/>
      <c r="E16326" s="255"/>
      <c r="F16326" s="256"/>
      <c r="G16326" s="257"/>
      <c r="H16326" s="243">
        <f t="shared" ca="1" si="763"/>
        <v>45139</v>
      </c>
      <c r="I16326" s="244">
        <f t="shared" si="764"/>
        <v>43892</v>
      </c>
      <c r="J16326" s="244" t="str">
        <f t="shared" ref="J16326:J16389" si="765">IF(G16326="","",IF(G16326&gt;=0,"Debitoren",IF(G16326&lt;0,"Kreditoren","")))</f>
        <v/>
      </c>
    </row>
    <row r="16327" spans="3:10" ht="12" thickBot="1" x14ac:dyDescent="0.25">
      <c r="C16327" s="254"/>
      <c r="D16327" s="254"/>
      <c r="E16327" s="255"/>
      <c r="F16327" s="256"/>
      <c r="G16327" s="257"/>
      <c r="H16327" s="243">
        <f t="shared" ref="H16327:H16390" ca="1" si="766">IF(F16327&lt;$F$2,EOMONTH($F$2,-1)+1,EOMONTH(F16327,-1)+1)</f>
        <v>45139</v>
      </c>
      <c r="I16327" s="244">
        <f t="shared" ref="I16327:I16390" si="767">IF(F16327&lt;$I$2,IF(   WEEKDAY(EOMONTH($I$2,-1)+1)=1,EOMONTH($I$2,-1)+1+1,EOMONTH($I$2,-1)+1),IF(WEEKDAY(F16327)=1,F16327+1,F16327))</f>
        <v>43892</v>
      </c>
      <c r="J16327" s="244" t="str">
        <f t="shared" si="765"/>
        <v/>
      </c>
    </row>
    <row r="16328" spans="3:10" ht="12" thickBot="1" x14ac:dyDescent="0.25">
      <c r="C16328" s="254"/>
      <c r="D16328" s="254"/>
      <c r="E16328" s="255"/>
      <c r="F16328" s="256"/>
      <c r="G16328" s="257"/>
      <c r="H16328" s="243">
        <f t="shared" ca="1" si="766"/>
        <v>45139</v>
      </c>
      <c r="I16328" s="244">
        <f t="shared" si="767"/>
        <v>43892</v>
      </c>
      <c r="J16328" s="244" t="str">
        <f t="shared" si="765"/>
        <v/>
      </c>
    </row>
    <row r="16329" spans="3:10" ht="12" thickBot="1" x14ac:dyDescent="0.25">
      <c r="C16329" s="254"/>
      <c r="D16329" s="254"/>
      <c r="E16329" s="255"/>
      <c r="F16329" s="256"/>
      <c r="G16329" s="257"/>
      <c r="H16329" s="243">
        <f t="shared" ca="1" si="766"/>
        <v>45139</v>
      </c>
      <c r="I16329" s="244">
        <f t="shared" si="767"/>
        <v>43892</v>
      </c>
      <c r="J16329" s="244" t="str">
        <f t="shared" si="765"/>
        <v/>
      </c>
    </row>
    <row r="16330" spans="3:10" ht="12" thickBot="1" x14ac:dyDescent="0.25">
      <c r="C16330" s="254"/>
      <c r="D16330" s="254"/>
      <c r="E16330" s="255"/>
      <c r="F16330" s="256"/>
      <c r="G16330" s="257"/>
      <c r="H16330" s="243">
        <f t="shared" ca="1" si="766"/>
        <v>45139</v>
      </c>
      <c r="I16330" s="244">
        <f t="shared" si="767"/>
        <v>43892</v>
      </c>
      <c r="J16330" s="244" t="str">
        <f t="shared" si="765"/>
        <v/>
      </c>
    </row>
    <row r="16331" spans="3:10" ht="12" thickBot="1" x14ac:dyDescent="0.25">
      <c r="C16331" s="254"/>
      <c r="D16331" s="254"/>
      <c r="E16331" s="255"/>
      <c r="F16331" s="256"/>
      <c r="G16331" s="257"/>
      <c r="H16331" s="243">
        <f t="shared" ca="1" si="766"/>
        <v>45139</v>
      </c>
      <c r="I16331" s="244">
        <f t="shared" si="767"/>
        <v>43892</v>
      </c>
      <c r="J16331" s="244" t="str">
        <f t="shared" si="765"/>
        <v/>
      </c>
    </row>
    <row r="16332" spans="3:10" ht="12" thickBot="1" x14ac:dyDescent="0.25">
      <c r="C16332" s="254"/>
      <c r="D16332" s="254"/>
      <c r="E16332" s="255"/>
      <c r="F16332" s="256"/>
      <c r="G16332" s="257"/>
      <c r="H16332" s="243">
        <f t="shared" ca="1" si="766"/>
        <v>45139</v>
      </c>
      <c r="I16332" s="244">
        <f t="shared" si="767"/>
        <v>43892</v>
      </c>
      <c r="J16332" s="244" t="str">
        <f t="shared" si="765"/>
        <v/>
      </c>
    </row>
    <row r="16333" spans="3:10" ht="12" thickBot="1" x14ac:dyDescent="0.25">
      <c r="C16333" s="254"/>
      <c r="D16333" s="254"/>
      <c r="E16333" s="255"/>
      <c r="F16333" s="256"/>
      <c r="G16333" s="257"/>
      <c r="H16333" s="243">
        <f t="shared" ca="1" si="766"/>
        <v>45139</v>
      </c>
      <c r="I16333" s="244">
        <f t="shared" si="767"/>
        <v>43892</v>
      </c>
      <c r="J16333" s="244" t="str">
        <f t="shared" si="765"/>
        <v/>
      </c>
    </row>
    <row r="16334" spans="3:10" ht="12" thickBot="1" x14ac:dyDescent="0.25">
      <c r="C16334" s="254"/>
      <c r="D16334" s="254"/>
      <c r="E16334" s="255"/>
      <c r="F16334" s="256"/>
      <c r="G16334" s="257"/>
      <c r="H16334" s="243">
        <f t="shared" ca="1" si="766"/>
        <v>45139</v>
      </c>
      <c r="I16334" s="244">
        <f t="shared" si="767"/>
        <v>43892</v>
      </c>
      <c r="J16334" s="244" t="str">
        <f t="shared" si="765"/>
        <v/>
      </c>
    </row>
    <row r="16335" spans="3:10" ht="12" thickBot="1" x14ac:dyDescent="0.25">
      <c r="C16335" s="254"/>
      <c r="D16335" s="254"/>
      <c r="E16335" s="255"/>
      <c r="F16335" s="256"/>
      <c r="G16335" s="257"/>
      <c r="H16335" s="243">
        <f t="shared" ca="1" si="766"/>
        <v>45139</v>
      </c>
      <c r="I16335" s="244">
        <f t="shared" si="767"/>
        <v>43892</v>
      </c>
      <c r="J16335" s="244" t="str">
        <f t="shared" si="765"/>
        <v/>
      </c>
    </row>
    <row r="16336" spans="3:10" ht="12" thickBot="1" x14ac:dyDescent="0.25">
      <c r="C16336" s="254"/>
      <c r="D16336" s="254"/>
      <c r="E16336" s="255"/>
      <c r="F16336" s="256"/>
      <c r="G16336" s="257"/>
      <c r="H16336" s="243">
        <f t="shared" ca="1" si="766"/>
        <v>45139</v>
      </c>
      <c r="I16336" s="244">
        <f t="shared" si="767"/>
        <v>43892</v>
      </c>
      <c r="J16336" s="244" t="str">
        <f t="shared" si="765"/>
        <v/>
      </c>
    </row>
    <row r="16337" spans="3:10" ht="12" thickBot="1" x14ac:dyDescent="0.25">
      <c r="C16337" s="254"/>
      <c r="D16337" s="254"/>
      <c r="E16337" s="255"/>
      <c r="F16337" s="256"/>
      <c r="G16337" s="257"/>
      <c r="H16337" s="243">
        <f t="shared" ca="1" si="766"/>
        <v>45139</v>
      </c>
      <c r="I16337" s="244">
        <f t="shared" si="767"/>
        <v>43892</v>
      </c>
      <c r="J16337" s="244" t="str">
        <f t="shared" si="765"/>
        <v/>
      </c>
    </row>
    <row r="16338" spans="3:10" ht="12" thickBot="1" x14ac:dyDescent="0.25">
      <c r="C16338" s="254"/>
      <c r="D16338" s="254"/>
      <c r="E16338" s="255"/>
      <c r="F16338" s="256"/>
      <c r="G16338" s="257"/>
      <c r="H16338" s="243">
        <f t="shared" ca="1" si="766"/>
        <v>45139</v>
      </c>
      <c r="I16338" s="244">
        <f t="shared" si="767"/>
        <v>43892</v>
      </c>
      <c r="J16338" s="244" t="str">
        <f t="shared" si="765"/>
        <v/>
      </c>
    </row>
    <row r="16339" spans="3:10" ht="12" thickBot="1" x14ac:dyDescent="0.25">
      <c r="C16339" s="254"/>
      <c r="D16339" s="254"/>
      <c r="E16339" s="255"/>
      <c r="F16339" s="256"/>
      <c r="G16339" s="257"/>
      <c r="H16339" s="243">
        <f t="shared" ca="1" si="766"/>
        <v>45139</v>
      </c>
      <c r="I16339" s="244">
        <f t="shared" si="767"/>
        <v>43892</v>
      </c>
      <c r="J16339" s="244" t="str">
        <f t="shared" si="765"/>
        <v/>
      </c>
    </row>
    <row r="16340" spans="3:10" ht="12" thickBot="1" x14ac:dyDescent="0.25">
      <c r="C16340" s="254"/>
      <c r="D16340" s="254"/>
      <c r="E16340" s="255"/>
      <c r="F16340" s="256"/>
      <c r="G16340" s="257"/>
      <c r="H16340" s="243">
        <f t="shared" ca="1" si="766"/>
        <v>45139</v>
      </c>
      <c r="I16340" s="244">
        <f t="shared" si="767"/>
        <v>43892</v>
      </c>
      <c r="J16340" s="244" t="str">
        <f t="shared" si="765"/>
        <v/>
      </c>
    </row>
    <row r="16341" spans="3:10" ht="12" thickBot="1" x14ac:dyDescent="0.25">
      <c r="C16341" s="254"/>
      <c r="D16341" s="254"/>
      <c r="E16341" s="255"/>
      <c r="F16341" s="256"/>
      <c r="G16341" s="257"/>
      <c r="H16341" s="243">
        <f t="shared" ca="1" si="766"/>
        <v>45139</v>
      </c>
      <c r="I16341" s="244">
        <f t="shared" si="767"/>
        <v>43892</v>
      </c>
      <c r="J16341" s="244" t="str">
        <f t="shared" si="765"/>
        <v/>
      </c>
    </row>
    <row r="16342" spans="3:10" ht="12" thickBot="1" x14ac:dyDescent="0.25">
      <c r="C16342" s="254"/>
      <c r="D16342" s="254"/>
      <c r="E16342" s="255"/>
      <c r="F16342" s="256"/>
      <c r="G16342" s="257"/>
      <c r="H16342" s="243">
        <f t="shared" ca="1" si="766"/>
        <v>45139</v>
      </c>
      <c r="I16342" s="244">
        <f t="shared" si="767"/>
        <v>43892</v>
      </c>
      <c r="J16342" s="244" t="str">
        <f t="shared" si="765"/>
        <v/>
      </c>
    </row>
    <row r="16343" spans="3:10" ht="12" thickBot="1" x14ac:dyDescent="0.25">
      <c r="C16343" s="254"/>
      <c r="D16343" s="254"/>
      <c r="E16343" s="255"/>
      <c r="F16343" s="256"/>
      <c r="G16343" s="257"/>
      <c r="H16343" s="243">
        <f t="shared" ca="1" si="766"/>
        <v>45139</v>
      </c>
      <c r="I16343" s="244">
        <f t="shared" si="767"/>
        <v>43892</v>
      </c>
      <c r="J16343" s="244" t="str">
        <f t="shared" si="765"/>
        <v/>
      </c>
    </row>
    <row r="16344" spans="3:10" ht="12" thickBot="1" x14ac:dyDescent="0.25">
      <c r="C16344" s="254"/>
      <c r="D16344" s="254"/>
      <c r="E16344" s="255"/>
      <c r="F16344" s="256"/>
      <c r="G16344" s="257"/>
      <c r="H16344" s="243">
        <f t="shared" ca="1" si="766"/>
        <v>45139</v>
      </c>
      <c r="I16344" s="244">
        <f t="shared" si="767"/>
        <v>43892</v>
      </c>
      <c r="J16344" s="244" t="str">
        <f t="shared" si="765"/>
        <v/>
      </c>
    </row>
    <row r="16345" spans="3:10" ht="12" thickBot="1" x14ac:dyDescent="0.25">
      <c r="C16345" s="254"/>
      <c r="D16345" s="254"/>
      <c r="E16345" s="255"/>
      <c r="F16345" s="256"/>
      <c r="G16345" s="257"/>
      <c r="H16345" s="243">
        <f t="shared" ca="1" si="766"/>
        <v>45139</v>
      </c>
      <c r="I16345" s="244">
        <f t="shared" si="767"/>
        <v>43892</v>
      </c>
      <c r="J16345" s="244" t="str">
        <f t="shared" si="765"/>
        <v/>
      </c>
    </row>
    <row r="16346" spans="3:10" ht="12" thickBot="1" x14ac:dyDescent="0.25">
      <c r="C16346" s="254"/>
      <c r="D16346" s="254"/>
      <c r="E16346" s="255"/>
      <c r="F16346" s="256"/>
      <c r="G16346" s="257"/>
      <c r="H16346" s="243">
        <f t="shared" ca="1" si="766"/>
        <v>45139</v>
      </c>
      <c r="I16346" s="244">
        <f t="shared" si="767"/>
        <v>43892</v>
      </c>
      <c r="J16346" s="244" t="str">
        <f t="shared" si="765"/>
        <v/>
      </c>
    </row>
    <row r="16347" spans="3:10" ht="12" thickBot="1" x14ac:dyDescent="0.25">
      <c r="C16347" s="254"/>
      <c r="D16347" s="254"/>
      <c r="E16347" s="255"/>
      <c r="F16347" s="256"/>
      <c r="G16347" s="257"/>
      <c r="H16347" s="243">
        <f t="shared" ca="1" si="766"/>
        <v>45139</v>
      </c>
      <c r="I16347" s="244">
        <f t="shared" si="767"/>
        <v>43892</v>
      </c>
      <c r="J16347" s="244" t="str">
        <f t="shared" si="765"/>
        <v/>
      </c>
    </row>
    <row r="16348" spans="3:10" ht="12" thickBot="1" x14ac:dyDescent="0.25">
      <c r="C16348" s="254"/>
      <c r="D16348" s="254"/>
      <c r="E16348" s="255"/>
      <c r="F16348" s="256"/>
      <c r="G16348" s="257"/>
      <c r="H16348" s="243">
        <f t="shared" ca="1" si="766"/>
        <v>45139</v>
      </c>
      <c r="I16348" s="244">
        <f t="shared" si="767"/>
        <v>43892</v>
      </c>
      <c r="J16348" s="244" t="str">
        <f t="shared" si="765"/>
        <v/>
      </c>
    </row>
    <row r="16349" spans="3:10" ht="12" thickBot="1" x14ac:dyDescent="0.25">
      <c r="C16349" s="254"/>
      <c r="D16349" s="254"/>
      <c r="E16349" s="255"/>
      <c r="F16349" s="256"/>
      <c r="G16349" s="257"/>
      <c r="H16349" s="243">
        <f t="shared" ca="1" si="766"/>
        <v>45139</v>
      </c>
      <c r="I16349" s="244">
        <f t="shared" si="767"/>
        <v>43892</v>
      </c>
      <c r="J16349" s="244" t="str">
        <f t="shared" si="765"/>
        <v/>
      </c>
    </row>
    <row r="16350" spans="3:10" ht="12" thickBot="1" x14ac:dyDescent="0.25">
      <c r="C16350" s="254"/>
      <c r="D16350" s="254"/>
      <c r="E16350" s="255"/>
      <c r="F16350" s="256"/>
      <c r="G16350" s="257"/>
      <c r="H16350" s="243">
        <f t="shared" ca="1" si="766"/>
        <v>45139</v>
      </c>
      <c r="I16350" s="244">
        <f t="shared" si="767"/>
        <v>43892</v>
      </c>
      <c r="J16350" s="244" t="str">
        <f t="shared" si="765"/>
        <v/>
      </c>
    </row>
    <row r="16351" spans="3:10" ht="12" thickBot="1" x14ac:dyDescent="0.25">
      <c r="C16351" s="254"/>
      <c r="D16351" s="254"/>
      <c r="E16351" s="255"/>
      <c r="F16351" s="256"/>
      <c r="G16351" s="257"/>
      <c r="H16351" s="243">
        <f t="shared" ca="1" si="766"/>
        <v>45139</v>
      </c>
      <c r="I16351" s="244">
        <f t="shared" si="767"/>
        <v>43892</v>
      </c>
      <c r="J16351" s="244" t="str">
        <f t="shared" si="765"/>
        <v/>
      </c>
    </row>
    <row r="16352" spans="3:10" ht="12" thickBot="1" x14ac:dyDescent="0.25">
      <c r="C16352" s="254"/>
      <c r="D16352" s="254"/>
      <c r="E16352" s="255"/>
      <c r="F16352" s="256"/>
      <c r="G16352" s="257"/>
      <c r="H16352" s="243">
        <f t="shared" ca="1" si="766"/>
        <v>45139</v>
      </c>
      <c r="I16352" s="244">
        <f t="shared" si="767"/>
        <v>43892</v>
      </c>
      <c r="J16352" s="244" t="str">
        <f t="shared" si="765"/>
        <v/>
      </c>
    </row>
    <row r="16353" spans="3:10" ht="12" thickBot="1" x14ac:dyDescent="0.25">
      <c r="C16353" s="254"/>
      <c r="D16353" s="254"/>
      <c r="E16353" s="255"/>
      <c r="F16353" s="256"/>
      <c r="G16353" s="257"/>
      <c r="H16353" s="243">
        <f t="shared" ca="1" si="766"/>
        <v>45139</v>
      </c>
      <c r="I16353" s="244">
        <f t="shared" si="767"/>
        <v>43892</v>
      </c>
      <c r="J16353" s="244" t="str">
        <f t="shared" si="765"/>
        <v/>
      </c>
    </row>
    <row r="16354" spans="3:10" ht="12" thickBot="1" x14ac:dyDescent="0.25">
      <c r="C16354" s="254"/>
      <c r="D16354" s="254"/>
      <c r="E16354" s="255"/>
      <c r="F16354" s="256"/>
      <c r="G16354" s="257"/>
      <c r="H16354" s="243">
        <f t="shared" ca="1" si="766"/>
        <v>45139</v>
      </c>
      <c r="I16354" s="244">
        <f t="shared" si="767"/>
        <v>43892</v>
      </c>
      <c r="J16354" s="244" t="str">
        <f t="shared" si="765"/>
        <v/>
      </c>
    </row>
    <row r="16355" spans="3:10" ht="12" thickBot="1" x14ac:dyDescent="0.25">
      <c r="C16355" s="254"/>
      <c r="D16355" s="254"/>
      <c r="E16355" s="255"/>
      <c r="F16355" s="256"/>
      <c r="G16355" s="257"/>
      <c r="H16355" s="243">
        <f t="shared" ca="1" si="766"/>
        <v>45139</v>
      </c>
      <c r="I16355" s="244">
        <f t="shared" si="767"/>
        <v>43892</v>
      </c>
      <c r="J16355" s="244" t="str">
        <f t="shared" si="765"/>
        <v/>
      </c>
    </row>
    <row r="16356" spans="3:10" ht="12" thickBot="1" x14ac:dyDescent="0.25">
      <c r="C16356" s="254"/>
      <c r="D16356" s="254"/>
      <c r="E16356" s="255"/>
      <c r="F16356" s="256"/>
      <c r="G16356" s="257"/>
      <c r="H16356" s="243">
        <f t="shared" ca="1" si="766"/>
        <v>45139</v>
      </c>
      <c r="I16356" s="244">
        <f t="shared" si="767"/>
        <v>43892</v>
      </c>
      <c r="J16356" s="244" t="str">
        <f t="shared" si="765"/>
        <v/>
      </c>
    </row>
    <row r="16357" spans="3:10" ht="12" thickBot="1" x14ac:dyDescent="0.25">
      <c r="C16357" s="254"/>
      <c r="D16357" s="254"/>
      <c r="E16357" s="255"/>
      <c r="F16357" s="256"/>
      <c r="G16357" s="257"/>
      <c r="H16357" s="243">
        <f t="shared" ca="1" si="766"/>
        <v>45139</v>
      </c>
      <c r="I16357" s="244">
        <f t="shared" si="767"/>
        <v>43892</v>
      </c>
      <c r="J16357" s="244" t="str">
        <f t="shared" si="765"/>
        <v/>
      </c>
    </row>
    <row r="16358" spans="3:10" ht="12" thickBot="1" x14ac:dyDescent="0.25">
      <c r="C16358" s="254"/>
      <c r="D16358" s="254"/>
      <c r="E16358" s="255"/>
      <c r="F16358" s="256"/>
      <c r="G16358" s="257"/>
      <c r="H16358" s="243">
        <f t="shared" ca="1" si="766"/>
        <v>45139</v>
      </c>
      <c r="I16358" s="244">
        <f t="shared" si="767"/>
        <v>43892</v>
      </c>
      <c r="J16358" s="244" t="str">
        <f t="shared" si="765"/>
        <v/>
      </c>
    </row>
    <row r="16359" spans="3:10" ht="12" thickBot="1" x14ac:dyDescent="0.25">
      <c r="C16359" s="254"/>
      <c r="D16359" s="254"/>
      <c r="E16359" s="255"/>
      <c r="F16359" s="256"/>
      <c r="G16359" s="257"/>
      <c r="H16359" s="243">
        <f t="shared" ca="1" si="766"/>
        <v>45139</v>
      </c>
      <c r="I16359" s="244">
        <f t="shared" si="767"/>
        <v>43892</v>
      </c>
      <c r="J16359" s="244" t="str">
        <f t="shared" si="765"/>
        <v/>
      </c>
    </row>
    <row r="16360" spans="3:10" ht="12" thickBot="1" x14ac:dyDescent="0.25">
      <c r="C16360" s="254"/>
      <c r="D16360" s="254"/>
      <c r="E16360" s="255"/>
      <c r="F16360" s="256"/>
      <c r="G16360" s="257"/>
      <c r="H16360" s="243">
        <f t="shared" ca="1" si="766"/>
        <v>45139</v>
      </c>
      <c r="I16360" s="244">
        <f t="shared" si="767"/>
        <v>43892</v>
      </c>
      <c r="J16360" s="244" t="str">
        <f t="shared" si="765"/>
        <v/>
      </c>
    </row>
    <row r="16361" spans="3:10" ht="12" thickBot="1" x14ac:dyDescent="0.25">
      <c r="C16361" s="254"/>
      <c r="D16361" s="254"/>
      <c r="E16361" s="255"/>
      <c r="F16361" s="256"/>
      <c r="G16361" s="257"/>
      <c r="H16361" s="243">
        <f t="shared" ca="1" si="766"/>
        <v>45139</v>
      </c>
      <c r="I16361" s="244">
        <f t="shared" si="767"/>
        <v>43892</v>
      </c>
      <c r="J16361" s="244" t="str">
        <f t="shared" si="765"/>
        <v/>
      </c>
    </row>
    <row r="16362" spans="3:10" ht="12" thickBot="1" x14ac:dyDescent="0.25">
      <c r="C16362" s="254"/>
      <c r="D16362" s="254"/>
      <c r="E16362" s="255"/>
      <c r="F16362" s="256"/>
      <c r="G16362" s="257"/>
      <c r="H16362" s="243">
        <f t="shared" ca="1" si="766"/>
        <v>45139</v>
      </c>
      <c r="I16362" s="244">
        <f t="shared" si="767"/>
        <v>43892</v>
      </c>
      <c r="J16362" s="244" t="str">
        <f t="shared" si="765"/>
        <v/>
      </c>
    </row>
    <row r="16363" spans="3:10" ht="12" thickBot="1" x14ac:dyDescent="0.25">
      <c r="C16363" s="254"/>
      <c r="D16363" s="254"/>
      <c r="E16363" s="255"/>
      <c r="F16363" s="256"/>
      <c r="G16363" s="257"/>
      <c r="H16363" s="243">
        <f t="shared" ca="1" si="766"/>
        <v>45139</v>
      </c>
      <c r="I16363" s="244">
        <f t="shared" si="767"/>
        <v>43892</v>
      </c>
      <c r="J16363" s="244" t="str">
        <f t="shared" si="765"/>
        <v/>
      </c>
    </row>
    <row r="16364" spans="3:10" ht="12" thickBot="1" x14ac:dyDescent="0.25">
      <c r="C16364" s="254"/>
      <c r="D16364" s="254"/>
      <c r="E16364" s="255"/>
      <c r="F16364" s="256"/>
      <c r="G16364" s="257"/>
      <c r="H16364" s="243">
        <f t="shared" ca="1" si="766"/>
        <v>45139</v>
      </c>
      <c r="I16364" s="244">
        <f t="shared" si="767"/>
        <v>43892</v>
      </c>
      <c r="J16364" s="244" t="str">
        <f t="shared" si="765"/>
        <v/>
      </c>
    </row>
    <row r="16365" spans="3:10" ht="12" thickBot="1" x14ac:dyDescent="0.25">
      <c r="C16365" s="254"/>
      <c r="D16365" s="254"/>
      <c r="E16365" s="255"/>
      <c r="F16365" s="256"/>
      <c r="G16365" s="257"/>
      <c r="H16365" s="243">
        <f t="shared" ca="1" si="766"/>
        <v>45139</v>
      </c>
      <c r="I16365" s="244">
        <f t="shared" si="767"/>
        <v>43892</v>
      </c>
      <c r="J16365" s="244" t="str">
        <f t="shared" si="765"/>
        <v/>
      </c>
    </row>
    <row r="16366" spans="3:10" ht="12" thickBot="1" x14ac:dyDescent="0.25">
      <c r="C16366" s="254"/>
      <c r="D16366" s="254"/>
      <c r="E16366" s="255"/>
      <c r="F16366" s="256"/>
      <c r="G16366" s="257"/>
      <c r="H16366" s="243">
        <f t="shared" ca="1" si="766"/>
        <v>45139</v>
      </c>
      <c r="I16366" s="244">
        <f t="shared" si="767"/>
        <v>43892</v>
      </c>
      <c r="J16366" s="244" t="str">
        <f t="shared" si="765"/>
        <v/>
      </c>
    </row>
    <row r="16367" spans="3:10" ht="12" thickBot="1" x14ac:dyDescent="0.25">
      <c r="C16367" s="254"/>
      <c r="D16367" s="254"/>
      <c r="E16367" s="255"/>
      <c r="F16367" s="256"/>
      <c r="G16367" s="257"/>
      <c r="H16367" s="243">
        <f t="shared" ca="1" si="766"/>
        <v>45139</v>
      </c>
      <c r="I16367" s="244">
        <f t="shared" si="767"/>
        <v>43892</v>
      </c>
      <c r="J16367" s="244" t="str">
        <f t="shared" si="765"/>
        <v/>
      </c>
    </row>
    <row r="16368" spans="3:10" ht="12" thickBot="1" x14ac:dyDescent="0.25">
      <c r="C16368" s="254"/>
      <c r="D16368" s="254"/>
      <c r="E16368" s="255"/>
      <c r="F16368" s="256"/>
      <c r="G16368" s="257"/>
      <c r="H16368" s="243">
        <f t="shared" ca="1" si="766"/>
        <v>45139</v>
      </c>
      <c r="I16368" s="244">
        <f t="shared" si="767"/>
        <v>43892</v>
      </c>
      <c r="J16368" s="244" t="str">
        <f t="shared" si="765"/>
        <v/>
      </c>
    </row>
    <row r="16369" spans="3:10" ht="12" thickBot="1" x14ac:dyDescent="0.25">
      <c r="C16369" s="254"/>
      <c r="D16369" s="254"/>
      <c r="E16369" s="255"/>
      <c r="F16369" s="256"/>
      <c r="G16369" s="257"/>
      <c r="H16369" s="243">
        <f t="shared" ca="1" si="766"/>
        <v>45139</v>
      </c>
      <c r="I16369" s="244">
        <f t="shared" si="767"/>
        <v>43892</v>
      </c>
      <c r="J16369" s="244" t="str">
        <f t="shared" si="765"/>
        <v/>
      </c>
    </row>
    <row r="16370" spans="3:10" ht="12" thickBot="1" x14ac:dyDescent="0.25">
      <c r="C16370" s="254"/>
      <c r="D16370" s="254"/>
      <c r="E16370" s="255"/>
      <c r="F16370" s="256"/>
      <c r="G16370" s="257"/>
      <c r="H16370" s="243">
        <f t="shared" ca="1" si="766"/>
        <v>45139</v>
      </c>
      <c r="I16370" s="244">
        <f t="shared" si="767"/>
        <v>43892</v>
      </c>
      <c r="J16370" s="244" t="str">
        <f t="shared" si="765"/>
        <v/>
      </c>
    </row>
    <row r="16371" spans="3:10" ht="12" thickBot="1" x14ac:dyDescent="0.25">
      <c r="C16371" s="254"/>
      <c r="D16371" s="254"/>
      <c r="E16371" s="255"/>
      <c r="F16371" s="256"/>
      <c r="G16371" s="257"/>
      <c r="H16371" s="243">
        <f t="shared" ca="1" si="766"/>
        <v>45139</v>
      </c>
      <c r="I16371" s="244">
        <f t="shared" si="767"/>
        <v>43892</v>
      </c>
      <c r="J16371" s="244" t="str">
        <f t="shared" si="765"/>
        <v/>
      </c>
    </row>
    <row r="16372" spans="3:10" ht="12" thickBot="1" x14ac:dyDescent="0.25">
      <c r="C16372" s="254"/>
      <c r="D16372" s="254"/>
      <c r="E16372" s="255"/>
      <c r="F16372" s="256"/>
      <c r="G16372" s="257"/>
      <c r="H16372" s="243">
        <f t="shared" ca="1" si="766"/>
        <v>45139</v>
      </c>
      <c r="I16372" s="244">
        <f t="shared" si="767"/>
        <v>43892</v>
      </c>
      <c r="J16372" s="244" t="str">
        <f t="shared" si="765"/>
        <v/>
      </c>
    </row>
    <row r="16373" spans="3:10" ht="12" thickBot="1" x14ac:dyDescent="0.25">
      <c r="C16373" s="254"/>
      <c r="D16373" s="254"/>
      <c r="E16373" s="255"/>
      <c r="F16373" s="256"/>
      <c r="G16373" s="257"/>
      <c r="H16373" s="243">
        <f t="shared" ca="1" si="766"/>
        <v>45139</v>
      </c>
      <c r="I16373" s="244">
        <f t="shared" si="767"/>
        <v>43892</v>
      </c>
      <c r="J16373" s="244" t="str">
        <f t="shared" si="765"/>
        <v/>
      </c>
    </row>
    <row r="16374" spans="3:10" ht="12" thickBot="1" x14ac:dyDescent="0.25">
      <c r="C16374" s="254"/>
      <c r="D16374" s="254"/>
      <c r="E16374" s="255"/>
      <c r="F16374" s="256"/>
      <c r="G16374" s="257"/>
      <c r="H16374" s="243">
        <f t="shared" ca="1" si="766"/>
        <v>45139</v>
      </c>
      <c r="I16374" s="244">
        <f t="shared" si="767"/>
        <v>43892</v>
      </c>
      <c r="J16374" s="244" t="str">
        <f t="shared" si="765"/>
        <v/>
      </c>
    </row>
    <row r="16375" spans="3:10" ht="12" thickBot="1" x14ac:dyDescent="0.25">
      <c r="C16375" s="254"/>
      <c r="D16375" s="254"/>
      <c r="E16375" s="255"/>
      <c r="F16375" s="256"/>
      <c r="G16375" s="257"/>
      <c r="H16375" s="243">
        <f t="shared" ca="1" si="766"/>
        <v>45139</v>
      </c>
      <c r="I16375" s="244">
        <f t="shared" si="767"/>
        <v>43892</v>
      </c>
      <c r="J16375" s="244" t="str">
        <f t="shared" si="765"/>
        <v/>
      </c>
    </row>
    <row r="16376" spans="3:10" ht="12" thickBot="1" x14ac:dyDescent="0.25">
      <c r="C16376" s="254"/>
      <c r="D16376" s="254"/>
      <c r="E16376" s="255"/>
      <c r="F16376" s="256"/>
      <c r="G16376" s="257"/>
      <c r="H16376" s="243">
        <f t="shared" ca="1" si="766"/>
        <v>45139</v>
      </c>
      <c r="I16376" s="244">
        <f t="shared" si="767"/>
        <v>43892</v>
      </c>
      <c r="J16376" s="244" t="str">
        <f t="shared" si="765"/>
        <v/>
      </c>
    </row>
    <row r="16377" spans="3:10" ht="12" thickBot="1" x14ac:dyDescent="0.25">
      <c r="C16377" s="254"/>
      <c r="D16377" s="254"/>
      <c r="E16377" s="255"/>
      <c r="F16377" s="256"/>
      <c r="G16377" s="257"/>
      <c r="H16377" s="243">
        <f t="shared" ca="1" si="766"/>
        <v>45139</v>
      </c>
      <c r="I16377" s="244">
        <f t="shared" si="767"/>
        <v>43892</v>
      </c>
      <c r="J16377" s="244" t="str">
        <f t="shared" si="765"/>
        <v/>
      </c>
    </row>
    <row r="16378" spans="3:10" ht="12" thickBot="1" x14ac:dyDescent="0.25">
      <c r="C16378" s="254"/>
      <c r="D16378" s="254"/>
      <c r="E16378" s="255"/>
      <c r="F16378" s="256"/>
      <c r="G16378" s="257"/>
      <c r="H16378" s="243">
        <f t="shared" ca="1" si="766"/>
        <v>45139</v>
      </c>
      <c r="I16378" s="244">
        <f t="shared" si="767"/>
        <v>43892</v>
      </c>
      <c r="J16378" s="244" t="str">
        <f t="shared" si="765"/>
        <v/>
      </c>
    </row>
    <row r="16379" spans="3:10" ht="12" thickBot="1" x14ac:dyDescent="0.25">
      <c r="C16379" s="254"/>
      <c r="D16379" s="254"/>
      <c r="E16379" s="255"/>
      <c r="F16379" s="256"/>
      <c r="G16379" s="257"/>
      <c r="H16379" s="243">
        <f t="shared" ca="1" si="766"/>
        <v>45139</v>
      </c>
      <c r="I16379" s="244">
        <f t="shared" si="767"/>
        <v>43892</v>
      </c>
      <c r="J16379" s="244" t="str">
        <f t="shared" si="765"/>
        <v/>
      </c>
    </row>
    <row r="16380" spans="3:10" ht="12" thickBot="1" x14ac:dyDescent="0.25">
      <c r="C16380" s="254"/>
      <c r="D16380" s="254"/>
      <c r="E16380" s="255"/>
      <c r="F16380" s="256"/>
      <c r="G16380" s="257"/>
      <c r="H16380" s="243">
        <f t="shared" ca="1" si="766"/>
        <v>45139</v>
      </c>
      <c r="I16380" s="244">
        <f t="shared" si="767"/>
        <v>43892</v>
      </c>
      <c r="J16380" s="244" t="str">
        <f t="shared" si="765"/>
        <v/>
      </c>
    </row>
    <row r="16381" spans="3:10" ht="12" thickBot="1" x14ac:dyDescent="0.25">
      <c r="C16381" s="254"/>
      <c r="D16381" s="254"/>
      <c r="E16381" s="255"/>
      <c r="F16381" s="256"/>
      <c r="G16381" s="257"/>
      <c r="H16381" s="243">
        <f t="shared" ca="1" si="766"/>
        <v>45139</v>
      </c>
      <c r="I16381" s="244">
        <f t="shared" si="767"/>
        <v>43892</v>
      </c>
      <c r="J16381" s="244" t="str">
        <f t="shared" si="765"/>
        <v/>
      </c>
    </row>
    <row r="16382" spans="3:10" ht="12" thickBot="1" x14ac:dyDescent="0.25">
      <c r="C16382" s="254"/>
      <c r="D16382" s="254"/>
      <c r="E16382" s="255"/>
      <c r="F16382" s="256"/>
      <c r="G16382" s="257"/>
      <c r="H16382" s="243">
        <f t="shared" ca="1" si="766"/>
        <v>45139</v>
      </c>
      <c r="I16382" s="244">
        <f t="shared" si="767"/>
        <v>43892</v>
      </c>
      <c r="J16382" s="244" t="str">
        <f t="shared" si="765"/>
        <v/>
      </c>
    </row>
    <row r="16383" spans="3:10" ht="12" thickBot="1" x14ac:dyDescent="0.25">
      <c r="C16383" s="254"/>
      <c r="D16383" s="254"/>
      <c r="E16383" s="255"/>
      <c r="F16383" s="256"/>
      <c r="G16383" s="257"/>
      <c r="H16383" s="243">
        <f t="shared" ca="1" si="766"/>
        <v>45139</v>
      </c>
      <c r="I16383" s="244">
        <f t="shared" si="767"/>
        <v>43892</v>
      </c>
      <c r="J16383" s="244" t="str">
        <f t="shared" si="765"/>
        <v/>
      </c>
    </row>
    <row r="16384" spans="3:10" ht="12" thickBot="1" x14ac:dyDescent="0.25">
      <c r="C16384" s="254"/>
      <c r="D16384" s="254"/>
      <c r="E16384" s="255"/>
      <c r="F16384" s="256"/>
      <c r="G16384" s="257"/>
      <c r="H16384" s="243">
        <f t="shared" ca="1" si="766"/>
        <v>45139</v>
      </c>
      <c r="I16384" s="244">
        <f t="shared" si="767"/>
        <v>43892</v>
      </c>
      <c r="J16384" s="244" t="str">
        <f t="shared" si="765"/>
        <v/>
      </c>
    </row>
    <row r="16385" spans="3:10" ht="12" thickBot="1" x14ac:dyDescent="0.25">
      <c r="C16385" s="254"/>
      <c r="D16385" s="254"/>
      <c r="E16385" s="255"/>
      <c r="F16385" s="256"/>
      <c r="G16385" s="257"/>
      <c r="H16385" s="243">
        <f t="shared" ca="1" si="766"/>
        <v>45139</v>
      </c>
      <c r="I16385" s="244">
        <f t="shared" si="767"/>
        <v>43892</v>
      </c>
      <c r="J16385" s="244" t="str">
        <f t="shared" si="765"/>
        <v/>
      </c>
    </row>
    <row r="16386" spans="3:10" ht="12" thickBot="1" x14ac:dyDescent="0.25">
      <c r="C16386" s="254"/>
      <c r="D16386" s="254"/>
      <c r="E16386" s="255"/>
      <c r="F16386" s="256"/>
      <c r="G16386" s="257"/>
      <c r="H16386" s="243">
        <f t="shared" ca="1" si="766"/>
        <v>45139</v>
      </c>
      <c r="I16386" s="244">
        <f t="shared" si="767"/>
        <v>43892</v>
      </c>
      <c r="J16386" s="244" t="str">
        <f t="shared" si="765"/>
        <v/>
      </c>
    </row>
    <row r="16387" spans="3:10" ht="12" thickBot="1" x14ac:dyDescent="0.25">
      <c r="C16387" s="254"/>
      <c r="D16387" s="254"/>
      <c r="E16387" s="255"/>
      <c r="F16387" s="256"/>
      <c r="G16387" s="257"/>
      <c r="H16387" s="243">
        <f t="shared" ca="1" si="766"/>
        <v>45139</v>
      </c>
      <c r="I16387" s="244">
        <f t="shared" si="767"/>
        <v>43892</v>
      </c>
      <c r="J16387" s="244" t="str">
        <f t="shared" si="765"/>
        <v/>
      </c>
    </row>
    <row r="16388" spans="3:10" ht="12" thickBot="1" x14ac:dyDescent="0.25">
      <c r="C16388" s="254"/>
      <c r="D16388" s="254"/>
      <c r="E16388" s="255"/>
      <c r="F16388" s="256"/>
      <c r="G16388" s="257"/>
      <c r="H16388" s="243">
        <f t="shared" ca="1" si="766"/>
        <v>45139</v>
      </c>
      <c r="I16388" s="244">
        <f t="shared" si="767"/>
        <v>43892</v>
      </c>
      <c r="J16388" s="244" t="str">
        <f t="shared" si="765"/>
        <v/>
      </c>
    </row>
    <row r="16389" spans="3:10" ht="12" thickBot="1" x14ac:dyDescent="0.25">
      <c r="C16389" s="254"/>
      <c r="D16389" s="254"/>
      <c r="E16389" s="255"/>
      <c r="F16389" s="256"/>
      <c r="G16389" s="257"/>
      <c r="H16389" s="243">
        <f t="shared" ca="1" si="766"/>
        <v>45139</v>
      </c>
      <c r="I16389" s="244">
        <f t="shared" si="767"/>
        <v>43892</v>
      </c>
      <c r="J16389" s="244" t="str">
        <f t="shared" si="765"/>
        <v/>
      </c>
    </row>
    <row r="16390" spans="3:10" ht="12" thickBot="1" x14ac:dyDescent="0.25">
      <c r="C16390" s="254"/>
      <c r="D16390" s="254"/>
      <c r="E16390" s="255"/>
      <c r="F16390" s="256"/>
      <c r="G16390" s="257"/>
      <c r="H16390" s="243">
        <f t="shared" ca="1" si="766"/>
        <v>45139</v>
      </c>
      <c r="I16390" s="244">
        <f t="shared" si="767"/>
        <v>43892</v>
      </c>
      <c r="J16390" s="244" t="str">
        <f t="shared" ref="J16390:J16453" si="768">IF(G16390="","",IF(G16390&gt;=0,"Debitoren",IF(G16390&lt;0,"Kreditoren","")))</f>
        <v/>
      </c>
    </row>
    <row r="16391" spans="3:10" ht="12" thickBot="1" x14ac:dyDescent="0.25">
      <c r="C16391" s="254"/>
      <c r="D16391" s="254"/>
      <c r="E16391" s="255"/>
      <c r="F16391" s="256"/>
      <c r="G16391" s="257"/>
      <c r="H16391" s="243">
        <f t="shared" ref="H16391:H16454" ca="1" si="769">IF(F16391&lt;$F$2,EOMONTH($F$2,-1)+1,EOMONTH(F16391,-1)+1)</f>
        <v>45139</v>
      </c>
      <c r="I16391" s="244">
        <f t="shared" ref="I16391:I16454" si="770">IF(F16391&lt;$I$2,IF(   WEEKDAY(EOMONTH($I$2,-1)+1)=1,EOMONTH($I$2,-1)+1+1,EOMONTH($I$2,-1)+1),IF(WEEKDAY(F16391)=1,F16391+1,F16391))</f>
        <v>43892</v>
      </c>
      <c r="J16391" s="244" t="str">
        <f t="shared" si="768"/>
        <v/>
      </c>
    </row>
    <row r="16392" spans="3:10" ht="12" thickBot="1" x14ac:dyDescent="0.25">
      <c r="C16392" s="254"/>
      <c r="D16392" s="254"/>
      <c r="E16392" s="255"/>
      <c r="F16392" s="256"/>
      <c r="G16392" s="257"/>
      <c r="H16392" s="243">
        <f t="shared" ca="1" si="769"/>
        <v>45139</v>
      </c>
      <c r="I16392" s="244">
        <f t="shared" si="770"/>
        <v>43892</v>
      </c>
      <c r="J16392" s="244" t="str">
        <f t="shared" si="768"/>
        <v/>
      </c>
    </row>
    <row r="16393" spans="3:10" ht="12" thickBot="1" x14ac:dyDescent="0.25">
      <c r="C16393" s="254"/>
      <c r="D16393" s="254"/>
      <c r="E16393" s="255"/>
      <c r="F16393" s="256"/>
      <c r="G16393" s="257"/>
      <c r="H16393" s="243">
        <f t="shared" ca="1" si="769"/>
        <v>45139</v>
      </c>
      <c r="I16393" s="244">
        <f t="shared" si="770"/>
        <v>43892</v>
      </c>
      <c r="J16393" s="244" t="str">
        <f t="shared" si="768"/>
        <v/>
      </c>
    </row>
    <row r="16394" spans="3:10" ht="12" thickBot="1" x14ac:dyDescent="0.25">
      <c r="C16394" s="254"/>
      <c r="D16394" s="254"/>
      <c r="E16394" s="255"/>
      <c r="F16394" s="256"/>
      <c r="G16394" s="257"/>
      <c r="H16394" s="243">
        <f t="shared" ca="1" si="769"/>
        <v>45139</v>
      </c>
      <c r="I16394" s="244">
        <f t="shared" si="770"/>
        <v>43892</v>
      </c>
      <c r="J16394" s="244" t="str">
        <f t="shared" si="768"/>
        <v/>
      </c>
    </row>
    <row r="16395" spans="3:10" ht="12" thickBot="1" x14ac:dyDescent="0.25">
      <c r="C16395" s="254"/>
      <c r="D16395" s="254"/>
      <c r="E16395" s="255"/>
      <c r="F16395" s="256"/>
      <c r="G16395" s="257"/>
      <c r="H16395" s="243">
        <f t="shared" ca="1" si="769"/>
        <v>45139</v>
      </c>
      <c r="I16395" s="244">
        <f t="shared" si="770"/>
        <v>43892</v>
      </c>
      <c r="J16395" s="244" t="str">
        <f t="shared" si="768"/>
        <v/>
      </c>
    </row>
    <row r="16396" spans="3:10" ht="12" thickBot="1" x14ac:dyDescent="0.25">
      <c r="C16396" s="254"/>
      <c r="D16396" s="254"/>
      <c r="E16396" s="255"/>
      <c r="F16396" s="256"/>
      <c r="G16396" s="257"/>
      <c r="H16396" s="243">
        <f t="shared" ca="1" si="769"/>
        <v>45139</v>
      </c>
      <c r="I16396" s="244">
        <f t="shared" si="770"/>
        <v>43892</v>
      </c>
      <c r="J16396" s="244" t="str">
        <f t="shared" si="768"/>
        <v/>
      </c>
    </row>
    <row r="16397" spans="3:10" ht="12" thickBot="1" x14ac:dyDescent="0.25">
      <c r="C16397" s="254"/>
      <c r="D16397" s="254"/>
      <c r="E16397" s="255"/>
      <c r="F16397" s="256"/>
      <c r="G16397" s="257"/>
      <c r="H16397" s="243">
        <f t="shared" ca="1" si="769"/>
        <v>45139</v>
      </c>
      <c r="I16397" s="244">
        <f t="shared" si="770"/>
        <v>43892</v>
      </c>
      <c r="J16397" s="244" t="str">
        <f t="shared" si="768"/>
        <v/>
      </c>
    </row>
    <row r="16398" spans="3:10" ht="12" thickBot="1" x14ac:dyDescent="0.25">
      <c r="C16398" s="254"/>
      <c r="D16398" s="254"/>
      <c r="E16398" s="255"/>
      <c r="F16398" s="256"/>
      <c r="G16398" s="257"/>
      <c r="H16398" s="243">
        <f t="shared" ca="1" si="769"/>
        <v>45139</v>
      </c>
      <c r="I16398" s="244">
        <f t="shared" si="770"/>
        <v>43892</v>
      </c>
      <c r="J16398" s="244" t="str">
        <f t="shared" si="768"/>
        <v/>
      </c>
    </row>
    <row r="16399" spans="3:10" ht="12" thickBot="1" x14ac:dyDescent="0.25">
      <c r="C16399" s="254"/>
      <c r="D16399" s="254"/>
      <c r="E16399" s="255"/>
      <c r="F16399" s="256"/>
      <c r="G16399" s="257"/>
      <c r="H16399" s="243">
        <f t="shared" ca="1" si="769"/>
        <v>45139</v>
      </c>
      <c r="I16399" s="244">
        <f t="shared" si="770"/>
        <v>43892</v>
      </c>
      <c r="J16399" s="244" t="str">
        <f t="shared" si="768"/>
        <v/>
      </c>
    </row>
    <row r="16400" spans="3:10" ht="12" thickBot="1" x14ac:dyDescent="0.25">
      <c r="C16400" s="254"/>
      <c r="D16400" s="254"/>
      <c r="E16400" s="255"/>
      <c r="F16400" s="256"/>
      <c r="G16400" s="257"/>
      <c r="H16400" s="243">
        <f t="shared" ca="1" si="769"/>
        <v>45139</v>
      </c>
      <c r="I16400" s="244">
        <f t="shared" si="770"/>
        <v>43892</v>
      </c>
      <c r="J16400" s="244" t="str">
        <f t="shared" si="768"/>
        <v/>
      </c>
    </row>
    <row r="16401" spans="3:10" ht="12" thickBot="1" x14ac:dyDescent="0.25">
      <c r="C16401" s="254"/>
      <c r="D16401" s="254"/>
      <c r="E16401" s="255"/>
      <c r="F16401" s="256"/>
      <c r="G16401" s="257"/>
      <c r="H16401" s="243">
        <f t="shared" ca="1" si="769"/>
        <v>45139</v>
      </c>
      <c r="I16401" s="244">
        <f t="shared" si="770"/>
        <v>43892</v>
      </c>
      <c r="J16401" s="244" t="str">
        <f t="shared" si="768"/>
        <v/>
      </c>
    </row>
    <row r="16402" spans="3:10" ht="12" thickBot="1" x14ac:dyDescent="0.25">
      <c r="C16402" s="254"/>
      <c r="D16402" s="254"/>
      <c r="E16402" s="255"/>
      <c r="F16402" s="256"/>
      <c r="G16402" s="257"/>
      <c r="H16402" s="243">
        <f t="shared" ca="1" si="769"/>
        <v>45139</v>
      </c>
      <c r="I16402" s="244">
        <f t="shared" si="770"/>
        <v>43892</v>
      </c>
      <c r="J16402" s="244" t="str">
        <f t="shared" si="768"/>
        <v/>
      </c>
    </row>
    <row r="16403" spans="3:10" ht="12" thickBot="1" x14ac:dyDescent="0.25">
      <c r="C16403" s="254"/>
      <c r="D16403" s="254"/>
      <c r="E16403" s="255"/>
      <c r="F16403" s="256"/>
      <c r="G16403" s="257"/>
      <c r="H16403" s="243">
        <f t="shared" ca="1" si="769"/>
        <v>45139</v>
      </c>
      <c r="I16403" s="244">
        <f t="shared" si="770"/>
        <v>43892</v>
      </c>
      <c r="J16403" s="244" t="str">
        <f t="shared" si="768"/>
        <v/>
      </c>
    </row>
    <row r="16404" spans="3:10" ht="12" thickBot="1" x14ac:dyDescent="0.25">
      <c r="C16404" s="254"/>
      <c r="D16404" s="254"/>
      <c r="E16404" s="255"/>
      <c r="F16404" s="256"/>
      <c r="G16404" s="257"/>
      <c r="H16404" s="243">
        <f t="shared" ca="1" si="769"/>
        <v>45139</v>
      </c>
      <c r="I16404" s="244">
        <f t="shared" si="770"/>
        <v>43892</v>
      </c>
      <c r="J16404" s="244" t="str">
        <f t="shared" si="768"/>
        <v/>
      </c>
    </row>
    <row r="16405" spans="3:10" ht="12" thickBot="1" x14ac:dyDescent="0.25">
      <c r="C16405" s="254"/>
      <c r="D16405" s="254"/>
      <c r="E16405" s="255"/>
      <c r="F16405" s="256"/>
      <c r="G16405" s="257"/>
      <c r="H16405" s="243">
        <f t="shared" ca="1" si="769"/>
        <v>45139</v>
      </c>
      <c r="I16405" s="244">
        <f t="shared" si="770"/>
        <v>43892</v>
      </c>
      <c r="J16405" s="244" t="str">
        <f t="shared" si="768"/>
        <v/>
      </c>
    </row>
    <row r="16406" spans="3:10" ht="12" thickBot="1" x14ac:dyDescent="0.25">
      <c r="C16406" s="254"/>
      <c r="D16406" s="254"/>
      <c r="E16406" s="255"/>
      <c r="F16406" s="256"/>
      <c r="G16406" s="257"/>
      <c r="H16406" s="243">
        <f t="shared" ca="1" si="769"/>
        <v>45139</v>
      </c>
      <c r="I16406" s="244">
        <f t="shared" si="770"/>
        <v>43892</v>
      </c>
      <c r="J16406" s="244" t="str">
        <f t="shared" si="768"/>
        <v/>
      </c>
    </row>
    <row r="16407" spans="3:10" ht="12" thickBot="1" x14ac:dyDescent="0.25">
      <c r="C16407" s="254"/>
      <c r="D16407" s="254"/>
      <c r="E16407" s="255"/>
      <c r="F16407" s="256"/>
      <c r="G16407" s="257"/>
      <c r="H16407" s="243">
        <f t="shared" ca="1" si="769"/>
        <v>45139</v>
      </c>
      <c r="I16407" s="244">
        <f t="shared" si="770"/>
        <v>43892</v>
      </c>
      <c r="J16407" s="244" t="str">
        <f t="shared" si="768"/>
        <v/>
      </c>
    </row>
    <row r="16408" spans="3:10" ht="12" thickBot="1" x14ac:dyDescent="0.25">
      <c r="C16408" s="254"/>
      <c r="D16408" s="254"/>
      <c r="E16408" s="255"/>
      <c r="F16408" s="256"/>
      <c r="G16408" s="257"/>
      <c r="H16408" s="243">
        <f t="shared" ca="1" si="769"/>
        <v>45139</v>
      </c>
      <c r="I16408" s="244">
        <f t="shared" si="770"/>
        <v>43892</v>
      </c>
      <c r="J16408" s="244" t="str">
        <f t="shared" si="768"/>
        <v/>
      </c>
    </row>
    <row r="16409" spans="3:10" ht="12" thickBot="1" x14ac:dyDescent="0.25">
      <c r="C16409" s="254"/>
      <c r="D16409" s="254"/>
      <c r="E16409" s="255"/>
      <c r="F16409" s="256"/>
      <c r="G16409" s="257"/>
      <c r="H16409" s="243">
        <f t="shared" ca="1" si="769"/>
        <v>45139</v>
      </c>
      <c r="I16409" s="244">
        <f t="shared" si="770"/>
        <v>43892</v>
      </c>
      <c r="J16409" s="244" t="str">
        <f t="shared" si="768"/>
        <v/>
      </c>
    </row>
    <row r="16410" spans="3:10" ht="12" thickBot="1" x14ac:dyDescent="0.25">
      <c r="C16410" s="254"/>
      <c r="D16410" s="254"/>
      <c r="E16410" s="255"/>
      <c r="F16410" s="256"/>
      <c r="G16410" s="257"/>
      <c r="H16410" s="243">
        <f t="shared" ca="1" si="769"/>
        <v>45139</v>
      </c>
      <c r="I16410" s="244">
        <f t="shared" si="770"/>
        <v>43892</v>
      </c>
      <c r="J16410" s="244" t="str">
        <f t="shared" si="768"/>
        <v/>
      </c>
    </row>
    <row r="16411" spans="3:10" ht="12" thickBot="1" x14ac:dyDescent="0.25">
      <c r="C16411" s="254"/>
      <c r="D16411" s="254"/>
      <c r="E16411" s="255"/>
      <c r="F16411" s="256"/>
      <c r="G16411" s="257"/>
      <c r="H16411" s="243">
        <f t="shared" ca="1" si="769"/>
        <v>45139</v>
      </c>
      <c r="I16411" s="244">
        <f t="shared" si="770"/>
        <v>43892</v>
      </c>
      <c r="J16411" s="244" t="str">
        <f t="shared" si="768"/>
        <v/>
      </c>
    </row>
    <row r="16412" spans="3:10" ht="12" thickBot="1" x14ac:dyDescent="0.25">
      <c r="C16412" s="254"/>
      <c r="D16412" s="254"/>
      <c r="E16412" s="255"/>
      <c r="F16412" s="256"/>
      <c r="G16412" s="257"/>
      <c r="H16412" s="243">
        <f t="shared" ca="1" si="769"/>
        <v>45139</v>
      </c>
      <c r="I16412" s="244">
        <f t="shared" si="770"/>
        <v>43892</v>
      </c>
      <c r="J16412" s="244" t="str">
        <f t="shared" si="768"/>
        <v/>
      </c>
    </row>
    <row r="16413" spans="3:10" ht="12" thickBot="1" x14ac:dyDescent="0.25">
      <c r="C16413" s="254"/>
      <c r="D16413" s="254"/>
      <c r="E16413" s="255"/>
      <c r="F16413" s="256"/>
      <c r="G16413" s="257"/>
      <c r="H16413" s="243">
        <f t="shared" ca="1" si="769"/>
        <v>45139</v>
      </c>
      <c r="I16413" s="244">
        <f t="shared" si="770"/>
        <v>43892</v>
      </c>
      <c r="J16413" s="244" t="str">
        <f t="shared" si="768"/>
        <v/>
      </c>
    </row>
    <row r="16414" spans="3:10" ht="12" thickBot="1" x14ac:dyDescent="0.25">
      <c r="C16414" s="254"/>
      <c r="D16414" s="254"/>
      <c r="E16414" s="255"/>
      <c r="F16414" s="256"/>
      <c r="G16414" s="257"/>
      <c r="H16414" s="243">
        <f t="shared" ca="1" si="769"/>
        <v>45139</v>
      </c>
      <c r="I16414" s="244">
        <f t="shared" si="770"/>
        <v>43892</v>
      </c>
      <c r="J16414" s="244" t="str">
        <f t="shared" si="768"/>
        <v/>
      </c>
    </row>
    <row r="16415" spans="3:10" ht="12" thickBot="1" x14ac:dyDescent="0.25">
      <c r="C16415" s="254"/>
      <c r="D16415" s="254"/>
      <c r="E16415" s="255"/>
      <c r="F16415" s="256"/>
      <c r="G16415" s="257"/>
      <c r="H16415" s="243">
        <f t="shared" ca="1" si="769"/>
        <v>45139</v>
      </c>
      <c r="I16415" s="244">
        <f t="shared" si="770"/>
        <v>43892</v>
      </c>
      <c r="J16415" s="244" t="str">
        <f t="shared" si="768"/>
        <v/>
      </c>
    </row>
    <row r="16416" spans="3:10" ht="12" thickBot="1" x14ac:dyDescent="0.25">
      <c r="C16416" s="254"/>
      <c r="D16416" s="254"/>
      <c r="E16416" s="255"/>
      <c r="F16416" s="256"/>
      <c r="G16416" s="257"/>
      <c r="H16416" s="243">
        <f t="shared" ca="1" si="769"/>
        <v>45139</v>
      </c>
      <c r="I16416" s="244">
        <f t="shared" si="770"/>
        <v>43892</v>
      </c>
      <c r="J16416" s="244" t="str">
        <f t="shared" si="768"/>
        <v/>
      </c>
    </row>
    <row r="16417" spans="3:10" ht="12" thickBot="1" x14ac:dyDescent="0.25">
      <c r="C16417" s="254"/>
      <c r="D16417" s="254"/>
      <c r="E16417" s="255"/>
      <c r="F16417" s="256"/>
      <c r="G16417" s="257"/>
      <c r="H16417" s="243">
        <f t="shared" ca="1" si="769"/>
        <v>45139</v>
      </c>
      <c r="I16417" s="244">
        <f t="shared" si="770"/>
        <v>43892</v>
      </c>
      <c r="J16417" s="244" t="str">
        <f t="shared" si="768"/>
        <v/>
      </c>
    </row>
    <row r="16418" spans="3:10" ht="12" thickBot="1" x14ac:dyDescent="0.25">
      <c r="C16418" s="254"/>
      <c r="D16418" s="254"/>
      <c r="E16418" s="255"/>
      <c r="F16418" s="256"/>
      <c r="G16418" s="257"/>
      <c r="H16418" s="243">
        <f t="shared" ca="1" si="769"/>
        <v>45139</v>
      </c>
      <c r="I16418" s="244">
        <f t="shared" si="770"/>
        <v>43892</v>
      </c>
      <c r="J16418" s="244" t="str">
        <f t="shared" si="768"/>
        <v/>
      </c>
    </row>
    <row r="16419" spans="3:10" ht="12" thickBot="1" x14ac:dyDescent="0.25">
      <c r="C16419" s="254"/>
      <c r="D16419" s="254"/>
      <c r="E16419" s="255"/>
      <c r="F16419" s="256"/>
      <c r="G16419" s="257"/>
      <c r="H16419" s="243">
        <f t="shared" ca="1" si="769"/>
        <v>45139</v>
      </c>
      <c r="I16419" s="244">
        <f t="shared" si="770"/>
        <v>43892</v>
      </c>
      <c r="J16419" s="244" t="str">
        <f t="shared" si="768"/>
        <v/>
      </c>
    </row>
    <row r="16420" spans="3:10" ht="12" thickBot="1" x14ac:dyDescent="0.25">
      <c r="C16420" s="254"/>
      <c r="D16420" s="254"/>
      <c r="E16420" s="255"/>
      <c r="F16420" s="256"/>
      <c r="G16420" s="257"/>
      <c r="H16420" s="243">
        <f t="shared" ca="1" si="769"/>
        <v>45139</v>
      </c>
      <c r="I16420" s="244">
        <f t="shared" si="770"/>
        <v>43892</v>
      </c>
      <c r="J16420" s="244" t="str">
        <f t="shared" si="768"/>
        <v/>
      </c>
    </row>
    <row r="16421" spans="3:10" ht="12" thickBot="1" x14ac:dyDescent="0.25">
      <c r="C16421" s="254"/>
      <c r="D16421" s="254"/>
      <c r="E16421" s="255"/>
      <c r="F16421" s="256"/>
      <c r="G16421" s="257"/>
      <c r="H16421" s="243">
        <f t="shared" ca="1" si="769"/>
        <v>45139</v>
      </c>
      <c r="I16421" s="244">
        <f t="shared" si="770"/>
        <v>43892</v>
      </c>
      <c r="J16421" s="244" t="str">
        <f t="shared" si="768"/>
        <v/>
      </c>
    </row>
    <row r="16422" spans="3:10" ht="12" thickBot="1" x14ac:dyDescent="0.25">
      <c r="C16422" s="254"/>
      <c r="D16422" s="254"/>
      <c r="E16422" s="255"/>
      <c r="F16422" s="256"/>
      <c r="G16422" s="257"/>
      <c r="H16422" s="243">
        <f t="shared" ca="1" si="769"/>
        <v>45139</v>
      </c>
      <c r="I16422" s="244">
        <f t="shared" si="770"/>
        <v>43892</v>
      </c>
      <c r="J16422" s="244" t="str">
        <f t="shared" si="768"/>
        <v/>
      </c>
    </row>
    <row r="16423" spans="3:10" ht="12" thickBot="1" x14ac:dyDescent="0.25">
      <c r="C16423" s="254"/>
      <c r="D16423" s="254"/>
      <c r="E16423" s="255"/>
      <c r="F16423" s="256"/>
      <c r="G16423" s="257"/>
      <c r="H16423" s="243">
        <f t="shared" ca="1" si="769"/>
        <v>45139</v>
      </c>
      <c r="I16423" s="244">
        <f t="shared" si="770"/>
        <v>43892</v>
      </c>
      <c r="J16423" s="244" t="str">
        <f t="shared" si="768"/>
        <v/>
      </c>
    </row>
    <row r="16424" spans="3:10" ht="12" thickBot="1" x14ac:dyDescent="0.25">
      <c r="C16424" s="254"/>
      <c r="D16424" s="254"/>
      <c r="E16424" s="255"/>
      <c r="F16424" s="256"/>
      <c r="G16424" s="257"/>
      <c r="H16424" s="243">
        <f t="shared" ca="1" si="769"/>
        <v>45139</v>
      </c>
      <c r="I16424" s="244">
        <f t="shared" si="770"/>
        <v>43892</v>
      </c>
      <c r="J16424" s="244" t="str">
        <f t="shared" si="768"/>
        <v/>
      </c>
    </row>
    <row r="16425" spans="3:10" ht="12" thickBot="1" x14ac:dyDescent="0.25">
      <c r="C16425" s="254"/>
      <c r="D16425" s="254"/>
      <c r="E16425" s="255"/>
      <c r="F16425" s="256"/>
      <c r="G16425" s="257"/>
      <c r="H16425" s="243">
        <f t="shared" ca="1" si="769"/>
        <v>45139</v>
      </c>
      <c r="I16425" s="244">
        <f t="shared" si="770"/>
        <v>43892</v>
      </c>
      <c r="J16425" s="244" t="str">
        <f t="shared" si="768"/>
        <v/>
      </c>
    </row>
    <row r="16426" spans="3:10" ht="12" thickBot="1" x14ac:dyDescent="0.25">
      <c r="C16426" s="254"/>
      <c r="D16426" s="254"/>
      <c r="E16426" s="255"/>
      <c r="F16426" s="256"/>
      <c r="G16426" s="257"/>
      <c r="H16426" s="243">
        <f t="shared" ca="1" si="769"/>
        <v>45139</v>
      </c>
      <c r="I16426" s="244">
        <f t="shared" si="770"/>
        <v>43892</v>
      </c>
      <c r="J16426" s="244" t="str">
        <f t="shared" si="768"/>
        <v/>
      </c>
    </row>
    <row r="16427" spans="3:10" ht="12" thickBot="1" x14ac:dyDescent="0.25">
      <c r="C16427" s="254"/>
      <c r="D16427" s="254"/>
      <c r="E16427" s="255"/>
      <c r="F16427" s="256"/>
      <c r="G16427" s="257"/>
      <c r="H16427" s="243">
        <f t="shared" ca="1" si="769"/>
        <v>45139</v>
      </c>
      <c r="I16427" s="244">
        <f t="shared" si="770"/>
        <v>43892</v>
      </c>
      <c r="J16427" s="244" t="str">
        <f t="shared" si="768"/>
        <v/>
      </c>
    </row>
    <row r="16428" spans="3:10" ht="12" thickBot="1" x14ac:dyDescent="0.25">
      <c r="C16428" s="254"/>
      <c r="D16428" s="254"/>
      <c r="E16428" s="255"/>
      <c r="F16428" s="256"/>
      <c r="G16428" s="257"/>
      <c r="H16428" s="243">
        <f t="shared" ca="1" si="769"/>
        <v>45139</v>
      </c>
      <c r="I16428" s="244">
        <f t="shared" si="770"/>
        <v>43892</v>
      </c>
      <c r="J16428" s="244" t="str">
        <f t="shared" si="768"/>
        <v/>
      </c>
    </row>
    <row r="16429" spans="3:10" ht="12" thickBot="1" x14ac:dyDescent="0.25">
      <c r="C16429" s="254"/>
      <c r="D16429" s="254"/>
      <c r="E16429" s="255"/>
      <c r="F16429" s="256"/>
      <c r="G16429" s="257"/>
      <c r="H16429" s="243">
        <f t="shared" ca="1" si="769"/>
        <v>45139</v>
      </c>
      <c r="I16429" s="244">
        <f t="shared" si="770"/>
        <v>43892</v>
      </c>
      <c r="J16429" s="244" t="str">
        <f t="shared" si="768"/>
        <v/>
      </c>
    </row>
    <row r="16430" spans="3:10" ht="12" thickBot="1" x14ac:dyDescent="0.25">
      <c r="C16430" s="254"/>
      <c r="D16430" s="254"/>
      <c r="E16430" s="255"/>
      <c r="F16430" s="256"/>
      <c r="G16430" s="257"/>
      <c r="H16430" s="243">
        <f t="shared" ca="1" si="769"/>
        <v>45139</v>
      </c>
      <c r="I16430" s="244">
        <f t="shared" si="770"/>
        <v>43892</v>
      </c>
      <c r="J16430" s="244" t="str">
        <f t="shared" si="768"/>
        <v/>
      </c>
    </row>
    <row r="16431" spans="3:10" ht="12" thickBot="1" x14ac:dyDescent="0.25">
      <c r="C16431" s="254"/>
      <c r="D16431" s="254"/>
      <c r="E16431" s="255"/>
      <c r="F16431" s="256"/>
      <c r="G16431" s="257"/>
      <c r="H16431" s="243">
        <f t="shared" ca="1" si="769"/>
        <v>45139</v>
      </c>
      <c r="I16431" s="244">
        <f t="shared" si="770"/>
        <v>43892</v>
      </c>
      <c r="J16431" s="244" t="str">
        <f t="shared" si="768"/>
        <v/>
      </c>
    </row>
    <row r="16432" spans="3:10" ht="12" thickBot="1" x14ac:dyDescent="0.25">
      <c r="C16432" s="254"/>
      <c r="D16432" s="254"/>
      <c r="E16432" s="255"/>
      <c r="F16432" s="256"/>
      <c r="G16432" s="257"/>
      <c r="H16432" s="243">
        <f t="shared" ca="1" si="769"/>
        <v>45139</v>
      </c>
      <c r="I16432" s="244">
        <f t="shared" si="770"/>
        <v>43892</v>
      </c>
      <c r="J16432" s="244" t="str">
        <f t="shared" si="768"/>
        <v/>
      </c>
    </row>
    <row r="16433" spans="3:10" ht="12" thickBot="1" x14ac:dyDescent="0.25">
      <c r="C16433" s="254"/>
      <c r="D16433" s="254"/>
      <c r="E16433" s="255"/>
      <c r="F16433" s="256"/>
      <c r="G16433" s="257"/>
      <c r="H16433" s="243">
        <f t="shared" ca="1" si="769"/>
        <v>45139</v>
      </c>
      <c r="I16433" s="244">
        <f t="shared" si="770"/>
        <v>43892</v>
      </c>
      <c r="J16433" s="244" t="str">
        <f t="shared" si="768"/>
        <v/>
      </c>
    </row>
    <row r="16434" spans="3:10" ht="12" thickBot="1" x14ac:dyDescent="0.25">
      <c r="C16434" s="254"/>
      <c r="D16434" s="254"/>
      <c r="E16434" s="255"/>
      <c r="F16434" s="256"/>
      <c r="G16434" s="257"/>
      <c r="H16434" s="243">
        <f t="shared" ca="1" si="769"/>
        <v>45139</v>
      </c>
      <c r="I16434" s="244">
        <f t="shared" si="770"/>
        <v>43892</v>
      </c>
      <c r="J16434" s="244" t="str">
        <f t="shared" si="768"/>
        <v/>
      </c>
    </row>
    <row r="16435" spans="3:10" ht="12" thickBot="1" x14ac:dyDescent="0.25">
      <c r="C16435" s="254"/>
      <c r="D16435" s="254"/>
      <c r="E16435" s="255"/>
      <c r="F16435" s="256"/>
      <c r="G16435" s="257"/>
      <c r="H16435" s="243">
        <f t="shared" ca="1" si="769"/>
        <v>45139</v>
      </c>
      <c r="I16435" s="244">
        <f t="shared" si="770"/>
        <v>43892</v>
      </c>
      <c r="J16435" s="244" t="str">
        <f t="shared" si="768"/>
        <v/>
      </c>
    </row>
    <row r="16436" spans="3:10" ht="12" thickBot="1" x14ac:dyDescent="0.25">
      <c r="C16436" s="254"/>
      <c r="D16436" s="254"/>
      <c r="E16436" s="255"/>
      <c r="F16436" s="256"/>
      <c r="G16436" s="257"/>
      <c r="H16436" s="243">
        <f t="shared" ca="1" si="769"/>
        <v>45139</v>
      </c>
      <c r="I16436" s="244">
        <f t="shared" si="770"/>
        <v>43892</v>
      </c>
      <c r="J16436" s="244" t="str">
        <f t="shared" si="768"/>
        <v/>
      </c>
    </row>
    <row r="16437" spans="3:10" ht="12" thickBot="1" x14ac:dyDescent="0.25">
      <c r="C16437" s="254"/>
      <c r="D16437" s="254"/>
      <c r="E16437" s="255"/>
      <c r="F16437" s="256"/>
      <c r="G16437" s="257"/>
      <c r="H16437" s="243">
        <f t="shared" ca="1" si="769"/>
        <v>45139</v>
      </c>
      <c r="I16437" s="244">
        <f t="shared" si="770"/>
        <v>43892</v>
      </c>
      <c r="J16437" s="244" t="str">
        <f t="shared" si="768"/>
        <v/>
      </c>
    </row>
    <row r="16438" spans="3:10" ht="12" thickBot="1" x14ac:dyDescent="0.25">
      <c r="C16438" s="254"/>
      <c r="D16438" s="254"/>
      <c r="E16438" s="255"/>
      <c r="F16438" s="256"/>
      <c r="G16438" s="257"/>
      <c r="H16438" s="243">
        <f t="shared" ca="1" si="769"/>
        <v>45139</v>
      </c>
      <c r="I16438" s="244">
        <f t="shared" si="770"/>
        <v>43892</v>
      </c>
      <c r="J16438" s="244" t="str">
        <f t="shared" si="768"/>
        <v/>
      </c>
    </row>
    <row r="16439" spans="3:10" ht="12" thickBot="1" x14ac:dyDescent="0.25">
      <c r="C16439" s="254"/>
      <c r="D16439" s="254"/>
      <c r="E16439" s="255"/>
      <c r="F16439" s="256"/>
      <c r="G16439" s="257"/>
      <c r="H16439" s="243">
        <f t="shared" ca="1" si="769"/>
        <v>45139</v>
      </c>
      <c r="I16439" s="244">
        <f t="shared" si="770"/>
        <v>43892</v>
      </c>
      <c r="J16439" s="244" t="str">
        <f t="shared" si="768"/>
        <v/>
      </c>
    </row>
    <row r="16440" spans="3:10" ht="12" thickBot="1" x14ac:dyDescent="0.25">
      <c r="C16440" s="254"/>
      <c r="D16440" s="254"/>
      <c r="E16440" s="255"/>
      <c r="F16440" s="256"/>
      <c r="G16440" s="257"/>
      <c r="H16440" s="243">
        <f t="shared" ca="1" si="769"/>
        <v>45139</v>
      </c>
      <c r="I16440" s="244">
        <f t="shared" si="770"/>
        <v>43892</v>
      </c>
      <c r="J16440" s="244" t="str">
        <f t="shared" si="768"/>
        <v/>
      </c>
    </row>
    <row r="16441" spans="3:10" ht="12" thickBot="1" x14ac:dyDescent="0.25">
      <c r="C16441" s="254"/>
      <c r="D16441" s="254"/>
      <c r="E16441" s="255"/>
      <c r="F16441" s="256"/>
      <c r="G16441" s="257"/>
      <c r="H16441" s="243">
        <f t="shared" ca="1" si="769"/>
        <v>45139</v>
      </c>
      <c r="I16441" s="244">
        <f t="shared" si="770"/>
        <v>43892</v>
      </c>
      <c r="J16441" s="244" t="str">
        <f t="shared" si="768"/>
        <v/>
      </c>
    </row>
    <row r="16442" spans="3:10" ht="12" thickBot="1" x14ac:dyDescent="0.25">
      <c r="C16442" s="254"/>
      <c r="D16442" s="254"/>
      <c r="E16442" s="255"/>
      <c r="F16442" s="256"/>
      <c r="G16442" s="257"/>
      <c r="H16442" s="243">
        <f t="shared" ca="1" si="769"/>
        <v>45139</v>
      </c>
      <c r="I16442" s="244">
        <f t="shared" si="770"/>
        <v>43892</v>
      </c>
      <c r="J16442" s="244" t="str">
        <f t="shared" si="768"/>
        <v/>
      </c>
    </row>
    <row r="16443" spans="3:10" ht="12" thickBot="1" x14ac:dyDescent="0.25">
      <c r="C16443" s="254"/>
      <c r="D16443" s="254"/>
      <c r="E16443" s="255"/>
      <c r="F16443" s="256"/>
      <c r="G16443" s="257"/>
      <c r="H16443" s="243">
        <f t="shared" ca="1" si="769"/>
        <v>45139</v>
      </c>
      <c r="I16443" s="244">
        <f t="shared" si="770"/>
        <v>43892</v>
      </c>
      <c r="J16443" s="244" t="str">
        <f t="shared" si="768"/>
        <v/>
      </c>
    </row>
    <row r="16444" spans="3:10" ht="12" thickBot="1" x14ac:dyDescent="0.25">
      <c r="C16444" s="254"/>
      <c r="D16444" s="254"/>
      <c r="E16444" s="255"/>
      <c r="F16444" s="256"/>
      <c r="G16444" s="257"/>
      <c r="H16444" s="243">
        <f t="shared" ca="1" si="769"/>
        <v>45139</v>
      </c>
      <c r="I16444" s="244">
        <f t="shared" si="770"/>
        <v>43892</v>
      </c>
      <c r="J16444" s="244" t="str">
        <f t="shared" si="768"/>
        <v/>
      </c>
    </row>
    <row r="16445" spans="3:10" ht="12" thickBot="1" x14ac:dyDescent="0.25">
      <c r="C16445" s="254"/>
      <c r="D16445" s="254"/>
      <c r="E16445" s="255"/>
      <c r="F16445" s="256"/>
      <c r="G16445" s="257"/>
      <c r="H16445" s="243">
        <f t="shared" ca="1" si="769"/>
        <v>45139</v>
      </c>
      <c r="I16445" s="244">
        <f t="shared" si="770"/>
        <v>43892</v>
      </c>
      <c r="J16445" s="244" t="str">
        <f t="shared" si="768"/>
        <v/>
      </c>
    </row>
    <row r="16446" spans="3:10" ht="12" thickBot="1" x14ac:dyDescent="0.25">
      <c r="C16446" s="254"/>
      <c r="D16446" s="254"/>
      <c r="E16446" s="255"/>
      <c r="F16446" s="256"/>
      <c r="G16446" s="257"/>
      <c r="H16446" s="243">
        <f t="shared" ca="1" si="769"/>
        <v>45139</v>
      </c>
      <c r="I16446" s="244">
        <f t="shared" si="770"/>
        <v>43892</v>
      </c>
      <c r="J16446" s="244" t="str">
        <f t="shared" si="768"/>
        <v/>
      </c>
    </row>
    <row r="16447" spans="3:10" ht="12" thickBot="1" x14ac:dyDescent="0.25">
      <c r="C16447" s="254"/>
      <c r="D16447" s="254"/>
      <c r="E16447" s="255"/>
      <c r="F16447" s="256"/>
      <c r="G16447" s="257"/>
      <c r="H16447" s="243">
        <f t="shared" ca="1" si="769"/>
        <v>45139</v>
      </c>
      <c r="I16447" s="244">
        <f t="shared" si="770"/>
        <v>43892</v>
      </c>
      <c r="J16447" s="244" t="str">
        <f t="shared" si="768"/>
        <v/>
      </c>
    </row>
    <row r="16448" spans="3:10" ht="12" thickBot="1" x14ac:dyDescent="0.25">
      <c r="C16448" s="254"/>
      <c r="D16448" s="254"/>
      <c r="E16448" s="255"/>
      <c r="F16448" s="256"/>
      <c r="G16448" s="257"/>
      <c r="H16448" s="243">
        <f t="shared" ca="1" si="769"/>
        <v>45139</v>
      </c>
      <c r="I16448" s="244">
        <f t="shared" si="770"/>
        <v>43892</v>
      </c>
      <c r="J16448" s="244" t="str">
        <f t="shared" si="768"/>
        <v/>
      </c>
    </row>
    <row r="16449" spans="3:10" ht="12" thickBot="1" x14ac:dyDescent="0.25">
      <c r="C16449" s="254"/>
      <c r="D16449" s="254"/>
      <c r="E16449" s="255"/>
      <c r="F16449" s="256"/>
      <c r="G16449" s="257"/>
      <c r="H16449" s="243">
        <f t="shared" ca="1" si="769"/>
        <v>45139</v>
      </c>
      <c r="I16449" s="244">
        <f t="shared" si="770"/>
        <v>43892</v>
      </c>
      <c r="J16449" s="244" t="str">
        <f t="shared" si="768"/>
        <v/>
      </c>
    </row>
    <row r="16450" spans="3:10" ht="12" thickBot="1" x14ac:dyDescent="0.25">
      <c r="C16450" s="254"/>
      <c r="D16450" s="254"/>
      <c r="E16450" s="255"/>
      <c r="F16450" s="256"/>
      <c r="G16450" s="257"/>
      <c r="H16450" s="243">
        <f t="shared" ca="1" si="769"/>
        <v>45139</v>
      </c>
      <c r="I16450" s="244">
        <f t="shared" si="770"/>
        <v>43892</v>
      </c>
      <c r="J16450" s="244" t="str">
        <f t="shared" si="768"/>
        <v/>
      </c>
    </row>
    <row r="16451" spans="3:10" ht="12" thickBot="1" x14ac:dyDescent="0.25">
      <c r="C16451" s="254"/>
      <c r="D16451" s="254"/>
      <c r="E16451" s="255"/>
      <c r="F16451" s="256"/>
      <c r="G16451" s="257"/>
      <c r="H16451" s="243">
        <f t="shared" ca="1" si="769"/>
        <v>45139</v>
      </c>
      <c r="I16451" s="244">
        <f t="shared" si="770"/>
        <v>43892</v>
      </c>
      <c r="J16451" s="244" t="str">
        <f t="shared" si="768"/>
        <v/>
      </c>
    </row>
    <row r="16452" spans="3:10" ht="12" thickBot="1" x14ac:dyDescent="0.25">
      <c r="C16452" s="254"/>
      <c r="D16452" s="254"/>
      <c r="E16452" s="255"/>
      <c r="F16452" s="256"/>
      <c r="G16452" s="257"/>
      <c r="H16452" s="243">
        <f t="shared" ca="1" si="769"/>
        <v>45139</v>
      </c>
      <c r="I16452" s="244">
        <f t="shared" si="770"/>
        <v>43892</v>
      </c>
      <c r="J16452" s="244" t="str">
        <f t="shared" si="768"/>
        <v/>
      </c>
    </row>
    <row r="16453" spans="3:10" ht="12" thickBot="1" x14ac:dyDescent="0.25">
      <c r="C16453" s="254"/>
      <c r="D16453" s="254"/>
      <c r="E16453" s="255"/>
      <c r="F16453" s="256"/>
      <c r="G16453" s="257"/>
      <c r="H16453" s="243">
        <f t="shared" ca="1" si="769"/>
        <v>45139</v>
      </c>
      <c r="I16453" s="244">
        <f t="shared" si="770"/>
        <v>43892</v>
      </c>
      <c r="J16453" s="244" t="str">
        <f t="shared" si="768"/>
        <v/>
      </c>
    </row>
    <row r="16454" spans="3:10" ht="12" thickBot="1" x14ac:dyDescent="0.25">
      <c r="C16454" s="254"/>
      <c r="D16454" s="254"/>
      <c r="E16454" s="255"/>
      <c r="F16454" s="256"/>
      <c r="G16454" s="257"/>
      <c r="H16454" s="243">
        <f t="shared" ca="1" si="769"/>
        <v>45139</v>
      </c>
      <c r="I16454" s="244">
        <f t="shared" si="770"/>
        <v>43892</v>
      </c>
      <c r="J16454" s="244" t="str">
        <f t="shared" ref="J16454:J16517" si="771">IF(G16454="","",IF(G16454&gt;=0,"Debitoren",IF(G16454&lt;0,"Kreditoren","")))</f>
        <v/>
      </c>
    </row>
    <row r="16455" spans="3:10" ht="12" thickBot="1" x14ac:dyDescent="0.25">
      <c r="C16455" s="254"/>
      <c r="D16455" s="254"/>
      <c r="E16455" s="255"/>
      <c r="F16455" s="256"/>
      <c r="G16455" s="257"/>
      <c r="H16455" s="243">
        <f t="shared" ref="H16455:H16518" ca="1" si="772">IF(F16455&lt;$F$2,EOMONTH($F$2,-1)+1,EOMONTH(F16455,-1)+1)</f>
        <v>45139</v>
      </c>
      <c r="I16455" s="244">
        <f t="shared" ref="I16455:I16518" si="773">IF(F16455&lt;$I$2,IF(   WEEKDAY(EOMONTH($I$2,-1)+1)=1,EOMONTH($I$2,-1)+1+1,EOMONTH($I$2,-1)+1),IF(WEEKDAY(F16455)=1,F16455+1,F16455))</f>
        <v>43892</v>
      </c>
      <c r="J16455" s="244" t="str">
        <f t="shared" si="771"/>
        <v/>
      </c>
    </row>
    <row r="16456" spans="3:10" ht="12" thickBot="1" x14ac:dyDescent="0.25">
      <c r="C16456" s="254"/>
      <c r="D16456" s="254"/>
      <c r="E16456" s="255"/>
      <c r="F16456" s="256"/>
      <c r="G16456" s="257"/>
      <c r="H16456" s="243">
        <f t="shared" ca="1" si="772"/>
        <v>45139</v>
      </c>
      <c r="I16456" s="244">
        <f t="shared" si="773"/>
        <v>43892</v>
      </c>
      <c r="J16456" s="244" t="str">
        <f t="shared" si="771"/>
        <v/>
      </c>
    </row>
    <row r="16457" spans="3:10" ht="12" thickBot="1" x14ac:dyDescent="0.25">
      <c r="C16457" s="254"/>
      <c r="D16457" s="254"/>
      <c r="E16457" s="255"/>
      <c r="F16457" s="256"/>
      <c r="G16457" s="257"/>
      <c r="H16457" s="243">
        <f t="shared" ca="1" si="772"/>
        <v>45139</v>
      </c>
      <c r="I16457" s="244">
        <f t="shared" si="773"/>
        <v>43892</v>
      </c>
      <c r="J16457" s="244" t="str">
        <f t="shared" si="771"/>
        <v/>
      </c>
    </row>
    <row r="16458" spans="3:10" ht="12" thickBot="1" x14ac:dyDescent="0.25">
      <c r="C16458" s="254"/>
      <c r="D16458" s="254"/>
      <c r="E16458" s="255"/>
      <c r="F16458" s="256"/>
      <c r="G16458" s="257"/>
      <c r="H16458" s="243">
        <f t="shared" ca="1" si="772"/>
        <v>45139</v>
      </c>
      <c r="I16458" s="244">
        <f t="shared" si="773"/>
        <v>43892</v>
      </c>
      <c r="J16458" s="244" t="str">
        <f t="shared" si="771"/>
        <v/>
      </c>
    </row>
    <row r="16459" spans="3:10" ht="12" thickBot="1" x14ac:dyDescent="0.25">
      <c r="C16459" s="254"/>
      <c r="D16459" s="254"/>
      <c r="E16459" s="255"/>
      <c r="F16459" s="256"/>
      <c r="G16459" s="257"/>
      <c r="H16459" s="243">
        <f t="shared" ca="1" si="772"/>
        <v>45139</v>
      </c>
      <c r="I16459" s="244">
        <f t="shared" si="773"/>
        <v>43892</v>
      </c>
      <c r="J16459" s="244" t="str">
        <f t="shared" si="771"/>
        <v/>
      </c>
    </row>
    <row r="16460" spans="3:10" ht="12" thickBot="1" x14ac:dyDescent="0.25">
      <c r="C16460" s="254"/>
      <c r="D16460" s="254"/>
      <c r="E16460" s="255"/>
      <c r="F16460" s="256"/>
      <c r="G16460" s="257"/>
      <c r="H16460" s="243">
        <f t="shared" ca="1" si="772"/>
        <v>45139</v>
      </c>
      <c r="I16460" s="244">
        <f t="shared" si="773"/>
        <v>43892</v>
      </c>
      <c r="J16460" s="244" t="str">
        <f t="shared" si="771"/>
        <v/>
      </c>
    </row>
    <row r="16461" spans="3:10" ht="12" thickBot="1" x14ac:dyDescent="0.25">
      <c r="C16461" s="254"/>
      <c r="D16461" s="254"/>
      <c r="E16461" s="255"/>
      <c r="F16461" s="256"/>
      <c r="G16461" s="257"/>
      <c r="H16461" s="243">
        <f t="shared" ca="1" si="772"/>
        <v>45139</v>
      </c>
      <c r="I16461" s="244">
        <f t="shared" si="773"/>
        <v>43892</v>
      </c>
      <c r="J16461" s="244" t="str">
        <f t="shared" si="771"/>
        <v/>
      </c>
    </row>
    <row r="16462" spans="3:10" ht="12" thickBot="1" x14ac:dyDescent="0.25">
      <c r="C16462" s="254"/>
      <c r="D16462" s="254"/>
      <c r="E16462" s="255"/>
      <c r="F16462" s="256"/>
      <c r="G16462" s="257"/>
      <c r="H16462" s="243">
        <f t="shared" ca="1" si="772"/>
        <v>45139</v>
      </c>
      <c r="I16462" s="244">
        <f t="shared" si="773"/>
        <v>43892</v>
      </c>
      <c r="J16462" s="244" t="str">
        <f t="shared" si="771"/>
        <v/>
      </c>
    </row>
    <row r="16463" spans="3:10" ht="12" thickBot="1" x14ac:dyDescent="0.25">
      <c r="C16463" s="254"/>
      <c r="D16463" s="254"/>
      <c r="E16463" s="255"/>
      <c r="F16463" s="256"/>
      <c r="G16463" s="257"/>
      <c r="H16463" s="243">
        <f t="shared" ca="1" si="772"/>
        <v>45139</v>
      </c>
      <c r="I16463" s="244">
        <f t="shared" si="773"/>
        <v>43892</v>
      </c>
      <c r="J16463" s="244" t="str">
        <f t="shared" si="771"/>
        <v/>
      </c>
    </row>
    <row r="16464" spans="3:10" ht="12" thickBot="1" x14ac:dyDescent="0.25">
      <c r="C16464" s="254"/>
      <c r="D16464" s="254"/>
      <c r="E16464" s="255"/>
      <c r="F16464" s="256"/>
      <c r="G16464" s="257"/>
      <c r="H16464" s="243">
        <f t="shared" ca="1" si="772"/>
        <v>45139</v>
      </c>
      <c r="I16464" s="244">
        <f t="shared" si="773"/>
        <v>43892</v>
      </c>
      <c r="J16464" s="244" t="str">
        <f t="shared" si="771"/>
        <v/>
      </c>
    </row>
    <row r="16465" spans="3:10" ht="12" thickBot="1" x14ac:dyDescent="0.25">
      <c r="C16465" s="254"/>
      <c r="D16465" s="254"/>
      <c r="E16465" s="255"/>
      <c r="F16465" s="256"/>
      <c r="G16465" s="257"/>
      <c r="H16465" s="243">
        <f t="shared" ca="1" si="772"/>
        <v>45139</v>
      </c>
      <c r="I16465" s="244">
        <f t="shared" si="773"/>
        <v>43892</v>
      </c>
      <c r="J16465" s="244" t="str">
        <f t="shared" si="771"/>
        <v/>
      </c>
    </row>
    <row r="16466" spans="3:10" ht="12" thickBot="1" x14ac:dyDescent="0.25">
      <c r="C16466" s="254"/>
      <c r="D16466" s="254"/>
      <c r="E16466" s="255"/>
      <c r="F16466" s="256"/>
      <c r="G16466" s="257"/>
      <c r="H16466" s="243">
        <f t="shared" ca="1" si="772"/>
        <v>45139</v>
      </c>
      <c r="I16466" s="244">
        <f t="shared" si="773"/>
        <v>43892</v>
      </c>
      <c r="J16466" s="244" t="str">
        <f t="shared" si="771"/>
        <v/>
      </c>
    </row>
    <row r="16467" spans="3:10" ht="12" thickBot="1" x14ac:dyDescent="0.25">
      <c r="C16467" s="254"/>
      <c r="D16467" s="254"/>
      <c r="E16467" s="255"/>
      <c r="F16467" s="256"/>
      <c r="G16467" s="257"/>
      <c r="H16467" s="243">
        <f t="shared" ca="1" si="772"/>
        <v>45139</v>
      </c>
      <c r="I16467" s="244">
        <f t="shared" si="773"/>
        <v>43892</v>
      </c>
      <c r="J16467" s="244" t="str">
        <f t="shared" si="771"/>
        <v/>
      </c>
    </row>
    <row r="16468" spans="3:10" ht="12" thickBot="1" x14ac:dyDescent="0.25">
      <c r="C16468" s="254"/>
      <c r="D16468" s="254"/>
      <c r="E16468" s="255"/>
      <c r="F16468" s="256"/>
      <c r="G16468" s="257"/>
      <c r="H16468" s="243">
        <f t="shared" ca="1" si="772"/>
        <v>45139</v>
      </c>
      <c r="I16468" s="244">
        <f t="shared" si="773"/>
        <v>43892</v>
      </c>
      <c r="J16468" s="244" t="str">
        <f t="shared" si="771"/>
        <v/>
      </c>
    </row>
    <row r="16469" spans="3:10" ht="12" thickBot="1" x14ac:dyDescent="0.25">
      <c r="C16469" s="254"/>
      <c r="D16469" s="254"/>
      <c r="E16469" s="255"/>
      <c r="F16469" s="256"/>
      <c r="G16469" s="257"/>
      <c r="H16469" s="243">
        <f t="shared" ca="1" si="772"/>
        <v>45139</v>
      </c>
      <c r="I16469" s="244">
        <f t="shared" si="773"/>
        <v>43892</v>
      </c>
      <c r="J16469" s="244" t="str">
        <f t="shared" si="771"/>
        <v/>
      </c>
    </row>
    <row r="16470" spans="3:10" ht="12" thickBot="1" x14ac:dyDescent="0.25">
      <c r="C16470" s="254"/>
      <c r="D16470" s="254"/>
      <c r="E16470" s="255"/>
      <c r="F16470" s="256"/>
      <c r="G16470" s="257"/>
      <c r="H16470" s="243">
        <f t="shared" ca="1" si="772"/>
        <v>45139</v>
      </c>
      <c r="I16470" s="244">
        <f t="shared" si="773"/>
        <v>43892</v>
      </c>
      <c r="J16470" s="244" t="str">
        <f t="shared" si="771"/>
        <v/>
      </c>
    </row>
    <row r="16471" spans="3:10" ht="12" thickBot="1" x14ac:dyDescent="0.25">
      <c r="C16471" s="254"/>
      <c r="D16471" s="254"/>
      <c r="E16471" s="255"/>
      <c r="F16471" s="256"/>
      <c r="G16471" s="257"/>
      <c r="H16471" s="243">
        <f t="shared" ca="1" si="772"/>
        <v>45139</v>
      </c>
      <c r="I16471" s="244">
        <f t="shared" si="773"/>
        <v>43892</v>
      </c>
      <c r="J16471" s="244" t="str">
        <f t="shared" si="771"/>
        <v/>
      </c>
    </row>
    <row r="16472" spans="3:10" ht="12" thickBot="1" x14ac:dyDescent="0.25">
      <c r="C16472" s="254"/>
      <c r="D16472" s="254"/>
      <c r="E16472" s="255"/>
      <c r="F16472" s="256"/>
      <c r="G16472" s="257"/>
      <c r="H16472" s="243">
        <f t="shared" ca="1" si="772"/>
        <v>45139</v>
      </c>
      <c r="I16472" s="244">
        <f t="shared" si="773"/>
        <v>43892</v>
      </c>
      <c r="J16472" s="244" t="str">
        <f t="shared" si="771"/>
        <v/>
      </c>
    </row>
    <row r="16473" spans="3:10" ht="12" thickBot="1" x14ac:dyDescent="0.25">
      <c r="C16473" s="254"/>
      <c r="D16473" s="254"/>
      <c r="E16473" s="255"/>
      <c r="F16473" s="256"/>
      <c r="G16473" s="257"/>
      <c r="H16473" s="243">
        <f t="shared" ca="1" si="772"/>
        <v>45139</v>
      </c>
      <c r="I16473" s="244">
        <f t="shared" si="773"/>
        <v>43892</v>
      </c>
      <c r="J16473" s="244" t="str">
        <f t="shared" si="771"/>
        <v/>
      </c>
    </row>
    <row r="16474" spans="3:10" ht="12" thickBot="1" x14ac:dyDescent="0.25">
      <c r="C16474" s="254"/>
      <c r="D16474" s="254"/>
      <c r="E16474" s="255"/>
      <c r="F16474" s="256"/>
      <c r="G16474" s="257"/>
      <c r="H16474" s="243">
        <f t="shared" ca="1" si="772"/>
        <v>45139</v>
      </c>
      <c r="I16474" s="244">
        <f t="shared" si="773"/>
        <v>43892</v>
      </c>
      <c r="J16474" s="244" t="str">
        <f t="shared" si="771"/>
        <v/>
      </c>
    </row>
    <row r="16475" spans="3:10" ht="12" thickBot="1" x14ac:dyDescent="0.25">
      <c r="C16475" s="254"/>
      <c r="D16475" s="254"/>
      <c r="E16475" s="255"/>
      <c r="F16475" s="256"/>
      <c r="G16475" s="257"/>
      <c r="H16475" s="243">
        <f t="shared" ca="1" si="772"/>
        <v>45139</v>
      </c>
      <c r="I16475" s="244">
        <f t="shared" si="773"/>
        <v>43892</v>
      </c>
      <c r="J16475" s="244" t="str">
        <f t="shared" si="771"/>
        <v/>
      </c>
    </row>
    <row r="16476" spans="3:10" ht="12" thickBot="1" x14ac:dyDescent="0.25">
      <c r="C16476" s="254"/>
      <c r="D16476" s="254"/>
      <c r="E16476" s="255"/>
      <c r="F16476" s="256"/>
      <c r="G16476" s="257"/>
      <c r="H16476" s="243">
        <f t="shared" ca="1" si="772"/>
        <v>45139</v>
      </c>
      <c r="I16476" s="244">
        <f t="shared" si="773"/>
        <v>43892</v>
      </c>
      <c r="J16476" s="244" t="str">
        <f t="shared" si="771"/>
        <v/>
      </c>
    </row>
    <row r="16477" spans="3:10" ht="12" thickBot="1" x14ac:dyDescent="0.25">
      <c r="C16477" s="254"/>
      <c r="D16477" s="254"/>
      <c r="E16477" s="255"/>
      <c r="F16477" s="256"/>
      <c r="G16477" s="257"/>
      <c r="H16477" s="243">
        <f t="shared" ca="1" si="772"/>
        <v>45139</v>
      </c>
      <c r="I16477" s="244">
        <f t="shared" si="773"/>
        <v>43892</v>
      </c>
      <c r="J16477" s="244" t="str">
        <f t="shared" si="771"/>
        <v/>
      </c>
    </row>
    <row r="16478" spans="3:10" ht="12" thickBot="1" x14ac:dyDescent="0.25">
      <c r="C16478" s="254"/>
      <c r="D16478" s="254"/>
      <c r="E16478" s="255"/>
      <c r="F16478" s="256"/>
      <c r="G16478" s="257"/>
      <c r="H16478" s="243">
        <f t="shared" ca="1" si="772"/>
        <v>45139</v>
      </c>
      <c r="I16478" s="244">
        <f t="shared" si="773"/>
        <v>43892</v>
      </c>
      <c r="J16478" s="244" t="str">
        <f t="shared" si="771"/>
        <v/>
      </c>
    </row>
    <row r="16479" spans="3:10" ht="12" thickBot="1" x14ac:dyDescent="0.25">
      <c r="C16479" s="254"/>
      <c r="D16479" s="254"/>
      <c r="E16479" s="255"/>
      <c r="F16479" s="256"/>
      <c r="G16479" s="257"/>
      <c r="H16479" s="243">
        <f t="shared" ca="1" si="772"/>
        <v>45139</v>
      </c>
      <c r="I16479" s="244">
        <f t="shared" si="773"/>
        <v>43892</v>
      </c>
      <c r="J16479" s="244" t="str">
        <f t="shared" si="771"/>
        <v/>
      </c>
    </row>
    <row r="16480" spans="3:10" ht="12" thickBot="1" x14ac:dyDescent="0.25">
      <c r="C16480" s="254"/>
      <c r="D16480" s="254"/>
      <c r="E16480" s="255"/>
      <c r="F16480" s="256"/>
      <c r="G16480" s="257"/>
      <c r="H16480" s="243">
        <f t="shared" ca="1" si="772"/>
        <v>45139</v>
      </c>
      <c r="I16480" s="244">
        <f t="shared" si="773"/>
        <v>43892</v>
      </c>
      <c r="J16480" s="244" t="str">
        <f t="shared" si="771"/>
        <v/>
      </c>
    </row>
    <row r="16481" spans="3:10" ht="12" thickBot="1" x14ac:dyDescent="0.25">
      <c r="C16481" s="254"/>
      <c r="D16481" s="254"/>
      <c r="E16481" s="255"/>
      <c r="F16481" s="256"/>
      <c r="G16481" s="257"/>
      <c r="H16481" s="243">
        <f t="shared" ca="1" si="772"/>
        <v>45139</v>
      </c>
      <c r="I16481" s="244">
        <f t="shared" si="773"/>
        <v>43892</v>
      </c>
      <c r="J16481" s="244" t="str">
        <f t="shared" si="771"/>
        <v/>
      </c>
    </row>
    <row r="16482" spans="3:10" ht="12" thickBot="1" x14ac:dyDescent="0.25">
      <c r="C16482" s="254"/>
      <c r="D16482" s="254"/>
      <c r="E16482" s="255"/>
      <c r="F16482" s="256"/>
      <c r="G16482" s="257"/>
      <c r="H16482" s="243">
        <f t="shared" ca="1" si="772"/>
        <v>45139</v>
      </c>
      <c r="I16482" s="244">
        <f t="shared" si="773"/>
        <v>43892</v>
      </c>
      <c r="J16482" s="244" t="str">
        <f t="shared" si="771"/>
        <v/>
      </c>
    </row>
    <row r="16483" spans="3:10" ht="12" thickBot="1" x14ac:dyDescent="0.25">
      <c r="C16483" s="254"/>
      <c r="D16483" s="254"/>
      <c r="E16483" s="255"/>
      <c r="F16483" s="256"/>
      <c r="G16483" s="257"/>
      <c r="H16483" s="243">
        <f t="shared" ca="1" si="772"/>
        <v>45139</v>
      </c>
      <c r="I16483" s="244">
        <f t="shared" si="773"/>
        <v>43892</v>
      </c>
      <c r="J16483" s="244" t="str">
        <f t="shared" si="771"/>
        <v/>
      </c>
    </row>
    <row r="16484" spans="3:10" ht="12" thickBot="1" x14ac:dyDescent="0.25">
      <c r="C16484" s="254"/>
      <c r="D16484" s="254"/>
      <c r="E16484" s="255"/>
      <c r="F16484" s="256"/>
      <c r="G16484" s="257"/>
      <c r="H16484" s="243">
        <f t="shared" ca="1" si="772"/>
        <v>45139</v>
      </c>
      <c r="I16484" s="244">
        <f t="shared" si="773"/>
        <v>43892</v>
      </c>
      <c r="J16484" s="244" t="str">
        <f t="shared" si="771"/>
        <v/>
      </c>
    </row>
    <row r="16485" spans="3:10" ht="12" thickBot="1" x14ac:dyDescent="0.25">
      <c r="C16485" s="254"/>
      <c r="D16485" s="254"/>
      <c r="E16485" s="255"/>
      <c r="F16485" s="256"/>
      <c r="G16485" s="257"/>
      <c r="H16485" s="243">
        <f t="shared" ca="1" si="772"/>
        <v>45139</v>
      </c>
      <c r="I16485" s="244">
        <f t="shared" si="773"/>
        <v>43892</v>
      </c>
      <c r="J16485" s="244" t="str">
        <f t="shared" si="771"/>
        <v/>
      </c>
    </row>
    <row r="16486" spans="3:10" ht="12" thickBot="1" x14ac:dyDescent="0.25">
      <c r="C16486" s="254"/>
      <c r="D16486" s="254"/>
      <c r="E16486" s="255"/>
      <c r="F16486" s="256"/>
      <c r="G16486" s="257"/>
      <c r="H16486" s="243">
        <f t="shared" ca="1" si="772"/>
        <v>45139</v>
      </c>
      <c r="I16486" s="244">
        <f t="shared" si="773"/>
        <v>43892</v>
      </c>
      <c r="J16486" s="244" t="str">
        <f t="shared" si="771"/>
        <v/>
      </c>
    </row>
    <row r="16487" spans="3:10" ht="12" thickBot="1" x14ac:dyDescent="0.25">
      <c r="C16487" s="254"/>
      <c r="D16487" s="254"/>
      <c r="E16487" s="255"/>
      <c r="F16487" s="256"/>
      <c r="G16487" s="257"/>
      <c r="H16487" s="243">
        <f t="shared" ca="1" si="772"/>
        <v>45139</v>
      </c>
      <c r="I16487" s="244">
        <f t="shared" si="773"/>
        <v>43892</v>
      </c>
      <c r="J16487" s="244" t="str">
        <f t="shared" si="771"/>
        <v/>
      </c>
    </row>
    <row r="16488" spans="3:10" ht="12" thickBot="1" x14ac:dyDescent="0.25">
      <c r="C16488" s="254"/>
      <c r="D16488" s="254"/>
      <c r="E16488" s="255"/>
      <c r="F16488" s="256"/>
      <c r="G16488" s="257"/>
      <c r="H16488" s="243">
        <f t="shared" ca="1" si="772"/>
        <v>45139</v>
      </c>
      <c r="I16488" s="244">
        <f t="shared" si="773"/>
        <v>43892</v>
      </c>
      <c r="J16488" s="244" t="str">
        <f t="shared" si="771"/>
        <v/>
      </c>
    </row>
    <row r="16489" spans="3:10" ht="12" thickBot="1" x14ac:dyDescent="0.25">
      <c r="C16489" s="254"/>
      <c r="D16489" s="254"/>
      <c r="E16489" s="255"/>
      <c r="F16489" s="256"/>
      <c r="G16489" s="257"/>
      <c r="H16489" s="243">
        <f t="shared" ca="1" si="772"/>
        <v>45139</v>
      </c>
      <c r="I16489" s="244">
        <f t="shared" si="773"/>
        <v>43892</v>
      </c>
      <c r="J16489" s="244" t="str">
        <f t="shared" si="771"/>
        <v/>
      </c>
    </row>
    <row r="16490" spans="3:10" ht="12" thickBot="1" x14ac:dyDescent="0.25">
      <c r="C16490" s="254"/>
      <c r="D16490" s="254"/>
      <c r="E16490" s="255"/>
      <c r="F16490" s="256"/>
      <c r="G16490" s="257"/>
      <c r="H16490" s="243">
        <f t="shared" ca="1" si="772"/>
        <v>45139</v>
      </c>
      <c r="I16490" s="244">
        <f t="shared" si="773"/>
        <v>43892</v>
      </c>
      <c r="J16490" s="244" t="str">
        <f t="shared" si="771"/>
        <v/>
      </c>
    </row>
    <row r="16491" spans="3:10" ht="12" thickBot="1" x14ac:dyDescent="0.25">
      <c r="C16491" s="254"/>
      <c r="D16491" s="254"/>
      <c r="E16491" s="255"/>
      <c r="F16491" s="256"/>
      <c r="G16491" s="257"/>
      <c r="H16491" s="243">
        <f t="shared" ca="1" si="772"/>
        <v>45139</v>
      </c>
      <c r="I16491" s="244">
        <f t="shared" si="773"/>
        <v>43892</v>
      </c>
      <c r="J16491" s="244" t="str">
        <f t="shared" si="771"/>
        <v/>
      </c>
    </row>
    <row r="16492" spans="3:10" ht="12" thickBot="1" x14ac:dyDescent="0.25">
      <c r="C16492" s="254"/>
      <c r="D16492" s="254"/>
      <c r="E16492" s="255"/>
      <c r="F16492" s="256"/>
      <c r="G16492" s="257"/>
      <c r="H16492" s="243">
        <f t="shared" ca="1" si="772"/>
        <v>45139</v>
      </c>
      <c r="I16492" s="244">
        <f t="shared" si="773"/>
        <v>43892</v>
      </c>
      <c r="J16492" s="244" t="str">
        <f t="shared" si="771"/>
        <v/>
      </c>
    </row>
    <row r="16493" spans="3:10" ht="12" thickBot="1" x14ac:dyDescent="0.25">
      <c r="C16493" s="254"/>
      <c r="D16493" s="254"/>
      <c r="E16493" s="255"/>
      <c r="F16493" s="256"/>
      <c r="G16493" s="257"/>
      <c r="H16493" s="243">
        <f t="shared" ca="1" si="772"/>
        <v>45139</v>
      </c>
      <c r="I16493" s="244">
        <f t="shared" si="773"/>
        <v>43892</v>
      </c>
      <c r="J16493" s="244" t="str">
        <f t="shared" si="771"/>
        <v/>
      </c>
    </row>
    <row r="16494" spans="3:10" ht="12" thickBot="1" x14ac:dyDescent="0.25">
      <c r="C16494" s="254"/>
      <c r="D16494" s="254"/>
      <c r="E16494" s="255"/>
      <c r="F16494" s="256"/>
      <c r="G16494" s="257"/>
      <c r="H16494" s="243">
        <f t="shared" ca="1" si="772"/>
        <v>45139</v>
      </c>
      <c r="I16494" s="244">
        <f t="shared" si="773"/>
        <v>43892</v>
      </c>
      <c r="J16494" s="244" t="str">
        <f t="shared" si="771"/>
        <v/>
      </c>
    </row>
    <row r="16495" spans="3:10" ht="12" thickBot="1" x14ac:dyDescent="0.25">
      <c r="C16495" s="254"/>
      <c r="D16495" s="254"/>
      <c r="E16495" s="255"/>
      <c r="F16495" s="256"/>
      <c r="G16495" s="257"/>
      <c r="H16495" s="243">
        <f t="shared" ca="1" si="772"/>
        <v>45139</v>
      </c>
      <c r="I16495" s="244">
        <f t="shared" si="773"/>
        <v>43892</v>
      </c>
      <c r="J16495" s="244" t="str">
        <f t="shared" si="771"/>
        <v/>
      </c>
    </row>
    <row r="16496" spans="3:10" ht="12" thickBot="1" x14ac:dyDescent="0.25">
      <c r="C16496" s="254"/>
      <c r="D16496" s="254"/>
      <c r="E16496" s="255"/>
      <c r="F16496" s="256"/>
      <c r="G16496" s="257"/>
      <c r="H16496" s="243">
        <f t="shared" ca="1" si="772"/>
        <v>45139</v>
      </c>
      <c r="I16496" s="244">
        <f t="shared" si="773"/>
        <v>43892</v>
      </c>
      <c r="J16496" s="244" t="str">
        <f t="shared" si="771"/>
        <v/>
      </c>
    </row>
    <row r="16497" spans="3:10" ht="12" thickBot="1" x14ac:dyDescent="0.25">
      <c r="C16497" s="254"/>
      <c r="D16497" s="254"/>
      <c r="E16497" s="255"/>
      <c r="F16497" s="256"/>
      <c r="G16497" s="257"/>
      <c r="H16497" s="243">
        <f t="shared" ca="1" si="772"/>
        <v>45139</v>
      </c>
      <c r="I16497" s="244">
        <f t="shared" si="773"/>
        <v>43892</v>
      </c>
      <c r="J16497" s="244" t="str">
        <f t="shared" si="771"/>
        <v/>
      </c>
    </row>
    <row r="16498" spans="3:10" ht="12" thickBot="1" x14ac:dyDescent="0.25">
      <c r="C16498" s="254"/>
      <c r="D16498" s="254"/>
      <c r="E16498" s="255"/>
      <c r="F16498" s="256"/>
      <c r="G16498" s="257"/>
      <c r="H16498" s="243">
        <f t="shared" ca="1" si="772"/>
        <v>45139</v>
      </c>
      <c r="I16498" s="244">
        <f t="shared" si="773"/>
        <v>43892</v>
      </c>
      <c r="J16498" s="244" t="str">
        <f t="shared" si="771"/>
        <v/>
      </c>
    </row>
    <row r="16499" spans="3:10" ht="12" thickBot="1" x14ac:dyDescent="0.25">
      <c r="C16499" s="254"/>
      <c r="D16499" s="254"/>
      <c r="E16499" s="255"/>
      <c r="F16499" s="256"/>
      <c r="G16499" s="257"/>
      <c r="H16499" s="243">
        <f t="shared" ca="1" si="772"/>
        <v>45139</v>
      </c>
      <c r="I16499" s="244">
        <f t="shared" si="773"/>
        <v>43892</v>
      </c>
      <c r="J16499" s="244" t="str">
        <f t="shared" si="771"/>
        <v/>
      </c>
    </row>
    <row r="16500" spans="3:10" ht="12" thickBot="1" x14ac:dyDescent="0.25">
      <c r="C16500" s="254"/>
      <c r="D16500" s="254"/>
      <c r="E16500" s="255"/>
      <c r="F16500" s="256"/>
      <c r="G16500" s="257"/>
      <c r="H16500" s="243">
        <f t="shared" ca="1" si="772"/>
        <v>45139</v>
      </c>
      <c r="I16500" s="244">
        <f t="shared" si="773"/>
        <v>43892</v>
      </c>
      <c r="J16500" s="244" t="str">
        <f t="shared" si="771"/>
        <v/>
      </c>
    </row>
    <row r="16501" spans="3:10" ht="12" thickBot="1" x14ac:dyDescent="0.25">
      <c r="C16501" s="254"/>
      <c r="D16501" s="254"/>
      <c r="E16501" s="255"/>
      <c r="F16501" s="256"/>
      <c r="G16501" s="257"/>
      <c r="H16501" s="243">
        <f t="shared" ca="1" si="772"/>
        <v>45139</v>
      </c>
      <c r="I16501" s="244">
        <f t="shared" si="773"/>
        <v>43892</v>
      </c>
      <c r="J16501" s="244" t="str">
        <f t="shared" si="771"/>
        <v/>
      </c>
    </row>
    <row r="16502" spans="3:10" ht="12" thickBot="1" x14ac:dyDescent="0.25">
      <c r="C16502" s="254"/>
      <c r="D16502" s="254"/>
      <c r="E16502" s="255"/>
      <c r="F16502" s="256"/>
      <c r="G16502" s="257"/>
      <c r="H16502" s="243">
        <f t="shared" ca="1" si="772"/>
        <v>45139</v>
      </c>
      <c r="I16502" s="244">
        <f t="shared" si="773"/>
        <v>43892</v>
      </c>
      <c r="J16502" s="244" t="str">
        <f t="shared" si="771"/>
        <v/>
      </c>
    </row>
    <row r="16503" spans="3:10" ht="12" thickBot="1" x14ac:dyDescent="0.25">
      <c r="C16503" s="254"/>
      <c r="D16503" s="254"/>
      <c r="E16503" s="255"/>
      <c r="F16503" s="256"/>
      <c r="G16503" s="257"/>
      <c r="H16503" s="243">
        <f t="shared" ca="1" si="772"/>
        <v>45139</v>
      </c>
      <c r="I16503" s="244">
        <f t="shared" si="773"/>
        <v>43892</v>
      </c>
      <c r="J16503" s="244" t="str">
        <f t="shared" si="771"/>
        <v/>
      </c>
    </row>
    <row r="16504" spans="3:10" ht="12" thickBot="1" x14ac:dyDescent="0.25">
      <c r="C16504" s="254"/>
      <c r="D16504" s="254"/>
      <c r="E16504" s="255"/>
      <c r="F16504" s="256"/>
      <c r="G16504" s="257"/>
      <c r="H16504" s="243">
        <f t="shared" ca="1" si="772"/>
        <v>45139</v>
      </c>
      <c r="I16504" s="244">
        <f t="shared" si="773"/>
        <v>43892</v>
      </c>
      <c r="J16504" s="244" t="str">
        <f t="shared" si="771"/>
        <v/>
      </c>
    </row>
    <row r="16505" spans="3:10" ht="12" thickBot="1" x14ac:dyDescent="0.25">
      <c r="C16505" s="254"/>
      <c r="D16505" s="254"/>
      <c r="E16505" s="255"/>
      <c r="F16505" s="256"/>
      <c r="G16505" s="257"/>
      <c r="H16505" s="243">
        <f t="shared" ca="1" si="772"/>
        <v>45139</v>
      </c>
      <c r="I16505" s="244">
        <f t="shared" si="773"/>
        <v>43892</v>
      </c>
      <c r="J16505" s="244" t="str">
        <f t="shared" si="771"/>
        <v/>
      </c>
    </row>
    <row r="16506" spans="3:10" ht="12" thickBot="1" x14ac:dyDescent="0.25">
      <c r="C16506" s="254"/>
      <c r="D16506" s="254"/>
      <c r="E16506" s="255"/>
      <c r="F16506" s="256"/>
      <c r="G16506" s="257"/>
      <c r="H16506" s="243">
        <f t="shared" ca="1" si="772"/>
        <v>45139</v>
      </c>
      <c r="I16506" s="244">
        <f t="shared" si="773"/>
        <v>43892</v>
      </c>
      <c r="J16506" s="244" t="str">
        <f t="shared" si="771"/>
        <v/>
      </c>
    </row>
    <row r="16507" spans="3:10" ht="12" thickBot="1" x14ac:dyDescent="0.25">
      <c r="C16507" s="254"/>
      <c r="D16507" s="254"/>
      <c r="E16507" s="255"/>
      <c r="F16507" s="256"/>
      <c r="G16507" s="257"/>
      <c r="H16507" s="243">
        <f t="shared" ca="1" si="772"/>
        <v>45139</v>
      </c>
      <c r="I16507" s="244">
        <f t="shared" si="773"/>
        <v>43892</v>
      </c>
      <c r="J16507" s="244" t="str">
        <f t="shared" si="771"/>
        <v/>
      </c>
    </row>
    <row r="16508" spans="3:10" ht="12" thickBot="1" x14ac:dyDescent="0.25">
      <c r="C16508" s="254"/>
      <c r="D16508" s="254"/>
      <c r="E16508" s="255"/>
      <c r="F16508" s="256"/>
      <c r="G16508" s="257"/>
      <c r="H16508" s="243">
        <f t="shared" ca="1" si="772"/>
        <v>45139</v>
      </c>
      <c r="I16508" s="244">
        <f t="shared" si="773"/>
        <v>43892</v>
      </c>
      <c r="J16508" s="244" t="str">
        <f t="shared" si="771"/>
        <v/>
      </c>
    </row>
    <row r="16509" spans="3:10" ht="12" thickBot="1" x14ac:dyDescent="0.25">
      <c r="C16509" s="254"/>
      <c r="D16509" s="254"/>
      <c r="E16509" s="255"/>
      <c r="F16509" s="256"/>
      <c r="G16509" s="257"/>
      <c r="H16509" s="243">
        <f t="shared" ca="1" si="772"/>
        <v>45139</v>
      </c>
      <c r="I16509" s="244">
        <f t="shared" si="773"/>
        <v>43892</v>
      </c>
      <c r="J16509" s="244" t="str">
        <f t="shared" si="771"/>
        <v/>
      </c>
    </row>
    <row r="16510" spans="3:10" ht="12" thickBot="1" x14ac:dyDescent="0.25">
      <c r="C16510" s="254"/>
      <c r="D16510" s="254"/>
      <c r="E16510" s="255"/>
      <c r="F16510" s="256"/>
      <c r="G16510" s="257"/>
      <c r="H16510" s="243">
        <f t="shared" ca="1" si="772"/>
        <v>45139</v>
      </c>
      <c r="I16510" s="244">
        <f t="shared" si="773"/>
        <v>43892</v>
      </c>
      <c r="J16510" s="244" t="str">
        <f t="shared" si="771"/>
        <v/>
      </c>
    </row>
    <row r="16511" spans="3:10" ht="12" thickBot="1" x14ac:dyDescent="0.25">
      <c r="C16511" s="254"/>
      <c r="D16511" s="254"/>
      <c r="E16511" s="255"/>
      <c r="F16511" s="256"/>
      <c r="G16511" s="257"/>
      <c r="H16511" s="243">
        <f t="shared" ca="1" si="772"/>
        <v>45139</v>
      </c>
      <c r="I16511" s="244">
        <f t="shared" si="773"/>
        <v>43892</v>
      </c>
      <c r="J16511" s="244" t="str">
        <f t="shared" si="771"/>
        <v/>
      </c>
    </row>
    <row r="16512" spans="3:10" ht="12" thickBot="1" x14ac:dyDescent="0.25">
      <c r="C16512" s="254"/>
      <c r="D16512" s="254"/>
      <c r="E16512" s="255"/>
      <c r="F16512" s="256"/>
      <c r="G16512" s="257"/>
      <c r="H16512" s="243">
        <f t="shared" ca="1" si="772"/>
        <v>45139</v>
      </c>
      <c r="I16512" s="244">
        <f t="shared" si="773"/>
        <v>43892</v>
      </c>
      <c r="J16512" s="244" t="str">
        <f t="shared" si="771"/>
        <v/>
      </c>
    </row>
    <row r="16513" spans="3:10" ht="12" thickBot="1" x14ac:dyDescent="0.25">
      <c r="C16513" s="254"/>
      <c r="D16513" s="254"/>
      <c r="E16513" s="255"/>
      <c r="F16513" s="256"/>
      <c r="G16513" s="257"/>
      <c r="H16513" s="243">
        <f t="shared" ca="1" si="772"/>
        <v>45139</v>
      </c>
      <c r="I16513" s="244">
        <f t="shared" si="773"/>
        <v>43892</v>
      </c>
      <c r="J16513" s="244" t="str">
        <f t="shared" si="771"/>
        <v/>
      </c>
    </row>
    <row r="16514" spans="3:10" ht="12" thickBot="1" x14ac:dyDescent="0.25">
      <c r="C16514" s="254"/>
      <c r="D16514" s="254"/>
      <c r="E16514" s="255"/>
      <c r="F16514" s="256"/>
      <c r="G16514" s="257"/>
      <c r="H16514" s="243">
        <f t="shared" ca="1" si="772"/>
        <v>45139</v>
      </c>
      <c r="I16514" s="244">
        <f t="shared" si="773"/>
        <v>43892</v>
      </c>
      <c r="J16514" s="244" t="str">
        <f t="shared" si="771"/>
        <v/>
      </c>
    </row>
    <row r="16515" spans="3:10" ht="12" thickBot="1" x14ac:dyDescent="0.25">
      <c r="C16515" s="254"/>
      <c r="D16515" s="254"/>
      <c r="E16515" s="255"/>
      <c r="F16515" s="256"/>
      <c r="G16515" s="257"/>
      <c r="H16515" s="243">
        <f t="shared" ca="1" si="772"/>
        <v>45139</v>
      </c>
      <c r="I16515" s="244">
        <f t="shared" si="773"/>
        <v>43892</v>
      </c>
      <c r="J16515" s="244" t="str">
        <f t="shared" si="771"/>
        <v/>
      </c>
    </row>
    <row r="16516" spans="3:10" ht="12" thickBot="1" x14ac:dyDescent="0.25">
      <c r="C16516" s="254"/>
      <c r="D16516" s="254"/>
      <c r="E16516" s="255"/>
      <c r="F16516" s="256"/>
      <c r="G16516" s="257"/>
      <c r="H16516" s="243">
        <f t="shared" ca="1" si="772"/>
        <v>45139</v>
      </c>
      <c r="I16516" s="244">
        <f t="shared" si="773"/>
        <v>43892</v>
      </c>
      <c r="J16516" s="244" t="str">
        <f t="shared" si="771"/>
        <v/>
      </c>
    </row>
    <row r="16517" spans="3:10" ht="12" thickBot="1" x14ac:dyDescent="0.25">
      <c r="C16517" s="254"/>
      <c r="D16517" s="254"/>
      <c r="E16517" s="255"/>
      <c r="F16517" s="256"/>
      <c r="G16517" s="257"/>
      <c r="H16517" s="243">
        <f t="shared" ca="1" si="772"/>
        <v>45139</v>
      </c>
      <c r="I16517" s="244">
        <f t="shared" si="773"/>
        <v>43892</v>
      </c>
      <c r="J16517" s="244" t="str">
        <f t="shared" si="771"/>
        <v/>
      </c>
    </row>
    <row r="16518" spans="3:10" ht="12" thickBot="1" x14ac:dyDescent="0.25">
      <c r="C16518" s="254"/>
      <c r="D16518" s="254"/>
      <c r="E16518" s="255"/>
      <c r="F16518" s="256"/>
      <c r="G16518" s="257"/>
      <c r="H16518" s="243">
        <f t="shared" ca="1" si="772"/>
        <v>45139</v>
      </c>
      <c r="I16518" s="244">
        <f t="shared" si="773"/>
        <v>43892</v>
      </c>
      <c r="J16518" s="244" t="str">
        <f t="shared" ref="J16518:J16581" si="774">IF(G16518="","",IF(G16518&gt;=0,"Debitoren",IF(G16518&lt;0,"Kreditoren","")))</f>
        <v/>
      </c>
    </row>
    <row r="16519" spans="3:10" ht="12" thickBot="1" x14ac:dyDescent="0.25">
      <c r="C16519" s="254"/>
      <c r="D16519" s="254"/>
      <c r="E16519" s="255"/>
      <c r="F16519" s="256"/>
      <c r="G16519" s="257"/>
      <c r="H16519" s="243">
        <f t="shared" ref="H16519:H16582" ca="1" si="775">IF(F16519&lt;$F$2,EOMONTH($F$2,-1)+1,EOMONTH(F16519,-1)+1)</f>
        <v>45139</v>
      </c>
      <c r="I16519" s="244">
        <f t="shared" ref="I16519:I16582" si="776">IF(F16519&lt;$I$2,IF(   WEEKDAY(EOMONTH($I$2,-1)+1)=1,EOMONTH($I$2,-1)+1+1,EOMONTH($I$2,-1)+1),IF(WEEKDAY(F16519)=1,F16519+1,F16519))</f>
        <v>43892</v>
      </c>
      <c r="J16519" s="244" t="str">
        <f t="shared" si="774"/>
        <v/>
      </c>
    </row>
    <row r="16520" spans="3:10" ht="12" thickBot="1" x14ac:dyDescent="0.25">
      <c r="C16520" s="254"/>
      <c r="D16520" s="254"/>
      <c r="E16520" s="255"/>
      <c r="F16520" s="256"/>
      <c r="G16520" s="257"/>
      <c r="H16520" s="243">
        <f t="shared" ca="1" si="775"/>
        <v>45139</v>
      </c>
      <c r="I16520" s="244">
        <f t="shared" si="776"/>
        <v>43892</v>
      </c>
      <c r="J16520" s="244" t="str">
        <f t="shared" si="774"/>
        <v/>
      </c>
    </row>
    <row r="16521" spans="3:10" ht="12" thickBot="1" x14ac:dyDescent="0.25">
      <c r="C16521" s="254"/>
      <c r="D16521" s="254"/>
      <c r="E16521" s="255"/>
      <c r="F16521" s="256"/>
      <c r="G16521" s="257"/>
      <c r="H16521" s="243">
        <f t="shared" ca="1" si="775"/>
        <v>45139</v>
      </c>
      <c r="I16521" s="244">
        <f t="shared" si="776"/>
        <v>43892</v>
      </c>
      <c r="J16521" s="244" t="str">
        <f t="shared" si="774"/>
        <v/>
      </c>
    </row>
    <row r="16522" spans="3:10" ht="12" thickBot="1" x14ac:dyDescent="0.25">
      <c r="C16522" s="254"/>
      <c r="D16522" s="254"/>
      <c r="E16522" s="255"/>
      <c r="F16522" s="256"/>
      <c r="G16522" s="257"/>
      <c r="H16522" s="243">
        <f t="shared" ca="1" si="775"/>
        <v>45139</v>
      </c>
      <c r="I16522" s="244">
        <f t="shared" si="776"/>
        <v>43892</v>
      </c>
      <c r="J16522" s="244" t="str">
        <f t="shared" si="774"/>
        <v/>
      </c>
    </row>
    <row r="16523" spans="3:10" ht="12" thickBot="1" x14ac:dyDescent="0.25">
      <c r="C16523" s="254"/>
      <c r="D16523" s="254"/>
      <c r="E16523" s="255"/>
      <c r="F16523" s="256"/>
      <c r="G16523" s="257"/>
      <c r="H16523" s="243">
        <f t="shared" ca="1" si="775"/>
        <v>45139</v>
      </c>
      <c r="I16523" s="244">
        <f t="shared" si="776"/>
        <v>43892</v>
      </c>
      <c r="J16523" s="244" t="str">
        <f t="shared" si="774"/>
        <v/>
      </c>
    </row>
    <row r="16524" spans="3:10" ht="12" thickBot="1" x14ac:dyDescent="0.25">
      <c r="C16524" s="254"/>
      <c r="D16524" s="254"/>
      <c r="E16524" s="255"/>
      <c r="F16524" s="256"/>
      <c r="G16524" s="257"/>
      <c r="H16524" s="243">
        <f t="shared" ca="1" si="775"/>
        <v>45139</v>
      </c>
      <c r="I16524" s="244">
        <f t="shared" si="776"/>
        <v>43892</v>
      </c>
      <c r="J16524" s="244" t="str">
        <f t="shared" si="774"/>
        <v/>
      </c>
    </row>
    <row r="16525" spans="3:10" ht="12" thickBot="1" x14ac:dyDescent="0.25">
      <c r="C16525" s="254"/>
      <c r="D16525" s="254"/>
      <c r="E16525" s="255"/>
      <c r="F16525" s="256"/>
      <c r="G16525" s="257"/>
      <c r="H16525" s="243">
        <f t="shared" ca="1" si="775"/>
        <v>45139</v>
      </c>
      <c r="I16525" s="244">
        <f t="shared" si="776"/>
        <v>43892</v>
      </c>
      <c r="J16525" s="244" t="str">
        <f t="shared" si="774"/>
        <v/>
      </c>
    </row>
    <row r="16526" spans="3:10" ht="12" thickBot="1" x14ac:dyDescent="0.25">
      <c r="C16526" s="254"/>
      <c r="D16526" s="254"/>
      <c r="E16526" s="255"/>
      <c r="F16526" s="256"/>
      <c r="G16526" s="257"/>
      <c r="H16526" s="243">
        <f t="shared" ca="1" si="775"/>
        <v>45139</v>
      </c>
      <c r="I16526" s="244">
        <f t="shared" si="776"/>
        <v>43892</v>
      </c>
      <c r="J16526" s="244" t="str">
        <f t="shared" si="774"/>
        <v/>
      </c>
    </row>
    <row r="16527" spans="3:10" ht="12" thickBot="1" x14ac:dyDescent="0.25">
      <c r="C16527" s="254"/>
      <c r="D16527" s="254"/>
      <c r="E16527" s="255"/>
      <c r="F16527" s="256"/>
      <c r="G16527" s="257"/>
      <c r="H16527" s="243">
        <f t="shared" ca="1" si="775"/>
        <v>45139</v>
      </c>
      <c r="I16527" s="244">
        <f t="shared" si="776"/>
        <v>43892</v>
      </c>
      <c r="J16527" s="244" t="str">
        <f t="shared" si="774"/>
        <v/>
      </c>
    </row>
    <row r="16528" spans="3:10" ht="12" thickBot="1" x14ac:dyDescent="0.25">
      <c r="C16528" s="254"/>
      <c r="D16528" s="254"/>
      <c r="E16528" s="255"/>
      <c r="F16528" s="256"/>
      <c r="G16528" s="257"/>
      <c r="H16528" s="243">
        <f t="shared" ca="1" si="775"/>
        <v>45139</v>
      </c>
      <c r="I16528" s="244">
        <f t="shared" si="776"/>
        <v>43892</v>
      </c>
      <c r="J16528" s="244" t="str">
        <f t="shared" si="774"/>
        <v/>
      </c>
    </row>
    <row r="16529" spans="3:10" ht="12" thickBot="1" x14ac:dyDescent="0.25">
      <c r="C16529" s="254"/>
      <c r="D16529" s="254"/>
      <c r="E16529" s="255"/>
      <c r="F16529" s="256"/>
      <c r="G16529" s="257"/>
      <c r="H16529" s="243">
        <f t="shared" ca="1" si="775"/>
        <v>45139</v>
      </c>
      <c r="I16529" s="244">
        <f t="shared" si="776"/>
        <v>43892</v>
      </c>
      <c r="J16529" s="244" t="str">
        <f t="shared" si="774"/>
        <v/>
      </c>
    </row>
    <row r="16530" spans="3:10" ht="12" thickBot="1" x14ac:dyDescent="0.25">
      <c r="C16530" s="254"/>
      <c r="D16530" s="254"/>
      <c r="E16530" s="255"/>
      <c r="F16530" s="256"/>
      <c r="G16530" s="257"/>
      <c r="H16530" s="243">
        <f t="shared" ca="1" si="775"/>
        <v>45139</v>
      </c>
      <c r="I16530" s="244">
        <f t="shared" si="776"/>
        <v>43892</v>
      </c>
      <c r="J16530" s="244" t="str">
        <f t="shared" si="774"/>
        <v/>
      </c>
    </row>
    <row r="16531" spans="3:10" ht="12" thickBot="1" x14ac:dyDescent="0.25">
      <c r="C16531" s="254"/>
      <c r="D16531" s="254"/>
      <c r="E16531" s="255"/>
      <c r="F16531" s="256"/>
      <c r="G16531" s="257"/>
      <c r="H16531" s="243">
        <f t="shared" ca="1" si="775"/>
        <v>45139</v>
      </c>
      <c r="I16531" s="244">
        <f t="shared" si="776"/>
        <v>43892</v>
      </c>
      <c r="J16531" s="244" t="str">
        <f t="shared" si="774"/>
        <v/>
      </c>
    </row>
    <row r="16532" spans="3:10" ht="12" thickBot="1" x14ac:dyDescent="0.25">
      <c r="C16532" s="254"/>
      <c r="D16532" s="254"/>
      <c r="E16532" s="255"/>
      <c r="F16532" s="256"/>
      <c r="G16532" s="257"/>
      <c r="H16532" s="243">
        <f t="shared" ca="1" si="775"/>
        <v>45139</v>
      </c>
      <c r="I16532" s="244">
        <f t="shared" si="776"/>
        <v>43892</v>
      </c>
      <c r="J16532" s="244" t="str">
        <f t="shared" si="774"/>
        <v/>
      </c>
    </row>
    <row r="16533" spans="3:10" ht="12" thickBot="1" x14ac:dyDescent="0.25">
      <c r="C16533" s="254"/>
      <c r="D16533" s="254"/>
      <c r="E16533" s="255"/>
      <c r="F16533" s="256"/>
      <c r="G16533" s="257"/>
      <c r="H16533" s="243">
        <f t="shared" ca="1" si="775"/>
        <v>45139</v>
      </c>
      <c r="I16533" s="244">
        <f t="shared" si="776"/>
        <v>43892</v>
      </c>
      <c r="J16533" s="244" t="str">
        <f t="shared" si="774"/>
        <v/>
      </c>
    </row>
    <row r="16534" spans="3:10" ht="12" thickBot="1" x14ac:dyDescent="0.25">
      <c r="C16534" s="254"/>
      <c r="D16534" s="254"/>
      <c r="E16534" s="255"/>
      <c r="F16534" s="256"/>
      <c r="G16534" s="257"/>
      <c r="H16534" s="243">
        <f t="shared" ca="1" si="775"/>
        <v>45139</v>
      </c>
      <c r="I16534" s="244">
        <f t="shared" si="776"/>
        <v>43892</v>
      </c>
      <c r="J16534" s="244" t="str">
        <f t="shared" si="774"/>
        <v/>
      </c>
    </row>
    <row r="16535" spans="3:10" ht="12" thickBot="1" x14ac:dyDescent="0.25">
      <c r="C16535" s="254"/>
      <c r="D16535" s="254"/>
      <c r="E16535" s="255"/>
      <c r="F16535" s="256"/>
      <c r="G16535" s="257"/>
      <c r="H16535" s="243">
        <f t="shared" ca="1" si="775"/>
        <v>45139</v>
      </c>
      <c r="I16535" s="244">
        <f t="shared" si="776"/>
        <v>43892</v>
      </c>
      <c r="J16535" s="244" t="str">
        <f t="shared" si="774"/>
        <v/>
      </c>
    </row>
    <row r="16536" spans="3:10" ht="12" thickBot="1" x14ac:dyDescent="0.25">
      <c r="C16536" s="254"/>
      <c r="D16536" s="254"/>
      <c r="E16536" s="255"/>
      <c r="F16536" s="256"/>
      <c r="G16536" s="257"/>
      <c r="H16536" s="243">
        <f t="shared" ca="1" si="775"/>
        <v>45139</v>
      </c>
      <c r="I16536" s="244">
        <f t="shared" si="776"/>
        <v>43892</v>
      </c>
      <c r="J16536" s="244" t="str">
        <f t="shared" si="774"/>
        <v/>
      </c>
    </row>
    <row r="16537" spans="3:10" ht="12" thickBot="1" x14ac:dyDescent="0.25">
      <c r="C16537" s="254"/>
      <c r="D16537" s="254"/>
      <c r="E16537" s="255"/>
      <c r="F16537" s="256"/>
      <c r="G16537" s="257"/>
      <c r="H16537" s="243">
        <f t="shared" ca="1" si="775"/>
        <v>45139</v>
      </c>
      <c r="I16537" s="244">
        <f t="shared" si="776"/>
        <v>43892</v>
      </c>
      <c r="J16537" s="244" t="str">
        <f t="shared" si="774"/>
        <v/>
      </c>
    </row>
    <row r="16538" spans="3:10" ht="12" thickBot="1" x14ac:dyDescent="0.25">
      <c r="C16538" s="254"/>
      <c r="D16538" s="254"/>
      <c r="E16538" s="255"/>
      <c r="F16538" s="256"/>
      <c r="G16538" s="257"/>
      <c r="H16538" s="243">
        <f t="shared" ca="1" si="775"/>
        <v>45139</v>
      </c>
      <c r="I16538" s="244">
        <f t="shared" si="776"/>
        <v>43892</v>
      </c>
      <c r="J16538" s="244" t="str">
        <f t="shared" si="774"/>
        <v/>
      </c>
    </row>
    <row r="16539" spans="3:10" ht="12" thickBot="1" x14ac:dyDescent="0.25">
      <c r="C16539" s="254"/>
      <c r="D16539" s="254"/>
      <c r="E16539" s="255"/>
      <c r="F16539" s="256"/>
      <c r="G16539" s="257"/>
      <c r="H16539" s="243">
        <f t="shared" ca="1" si="775"/>
        <v>45139</v>
      </c>
      <c r="I16539" s="244">
        <f t="shared" si="776"/>
        <v>43892</v>
      </c>
      <c r="J16539" s="244" t="str">
        <f t="shared" si="774"/>
        <v/>
      </c>
    </row>
    <row r="16540" spans="3:10" ht="12" thickBot="1" x14ac:dyDescent="0.25">
      <c r="C16540" s="254"/>
      <c r="D16540" s="254"/>
      <c r="E16540" s="255"/>
      <c r="F16540" s="256"/>
      <c r="G16540" s="257"/>
      <c r="H16540" s="243">
        <f t="shared" ca="1" si="775"/>
        <v>45139</v>
      </c>
      <c r="I16540" s="244">
        <f t="shared" si="776"/>
        <v>43892</v>
      </c>
      <c r="J16540" s="244" t="str">
        <f t="shared" si="774"/>
        <v/>
      </c>
    </row>
    <row r="16541" spans="3:10" ht="12" thickBot="1" x14ac:dyDescent="0.25">
      <c r="C16541" s="254"/>
      <c r="D16541" s="254"/>
      <c r="E16541" s="255"/>
      <c r="F16541" s="256"/>
      <c r="G16541" s="257"/>
      <c r="H16541" s="243">
        <f t="shared" ca="1" si="775"/>
        <v>45139</v>
      </c>
      <c r="I16541" s="244">
        <f t="shared" si="776"/>
        <v>43892</v>
      </c>
      <c r="J16541" s="244" t="str">
        <f t="shared" si="774"/>
        <v/>
      </c>
    </row>
    <row r="16542" spans="3:10" ht="12" thickBot="1" x14ac:dyDescent="0.25">
      <c r="C16542" s="254"/>
      <c r="D16542" s="254"/>
      <c r="E16542" s="255"/>
      <c r="F16542" s="256"/>
      <c r="G16542" s="257"/>
      <c r="H16542" s="243">
        <f t="shared" ca="1" si="775"/>
        <v>45139</v>
      </c>
      <c r="I16542" s="244">
        <f t="shared" si="776"/>
        <v>43892</v>
      </c>
      <c r="J16542" s="244" t="str">
        <f t="shared" si="774"/>
        <v/>
      </c>
    </row>
    <row r="16543" spans="3:10" ht="12" thickBot="1" x14ac:dyDescent="0.25">
      <c r="C16543" s="254"/>
      <c r="D16543" s="254"/>
      <c r="E16543" s="255"/>
      <c r="F16543" s="256"/>
      <c r="G16543" s="257"/>
      <c r="H16543" s="243">
        <f t="shared" ca="1" si="775"/>
        <v>45139</v>
      </c>
      <c r="I16543" s="244">
        <f t="shared" si="776"/>
        <v>43892</v>
      </c>
      <c r="J16543" s="244" t="str">
        <f t="shared" si="774"/>
        <v/>
      </c>
    </row>
    <row r="16544" spans="3:10" ht="12" thickBot="1" x14ac:dyDescent="0.25">
      <c r="C16544" s="254"/>
      <c r="D16544" s="254"/>
      <c r="E16544" s="255"/>
      <c r="F16544" s="256"/>
      <c r="G16544" s="257"/>
      <c r="H16544" s="243">
        <f t="shared" ca="1" si="775"/>
        <v>45139</v>
      </c>
      <c r="I16544" s="244">
        <f t="shared" si="776"/>
        <v>43892</v>
      </c>
      <c r="J16544" s="244" t="str">
        <f t="shared" si="774"/>
        <v/>
      </c>
    </row>
    <row r="16545" spans="3:10" ht="12" thickBot="1" x14ac:dyDescent="0.25">
      <c r="C16545" s="254"/>
      <c r="D16545" s="254"/>
      <c r="E16545" s="255"/>
      <c r="F16545" s="256"/>
      <c r="G16545" s="257"/>
      <c r="H16545" s="243">
        <f t="shared" ca="1" si="775"/>
        <v>45139</v>
      </c>
      <c r="I16545" s="244">
        <f t="shared" si="776"/>
        <v>43892</v>
      </c>
      <c r="J16545" s="244" t="str">
        <f t="shared" si="774"/>
        <v/>
      </c>
    </row>
    <row r="16546" spans="3:10" ht="12" thickBot="1" x14ac:dyDescent="0.25">
      <c r="C16546" s="254"/>
      <c r="D16546" s="254"/>
      <c r="E16546" s="255"/>
      <c r="F16546" s="256"/>
      <c r="G16546" s="257"/>
      <c r="H16546" s="243">
        <f t="shared" ca="1" si="775"/>
        <v>45139</v>
      </c>
      <c r="I16546" s="244">
        <f t="shared" si="776"/>
        <v>43892</v>
      </c>
      <c r="J16546" s="244" t="str">
        <f t="shared" si="774"/>
        <v/>
      </c>
    </row>
    <row r="16547" spans="3:10" ht="12" thickBot="1" x14ac:dyDescent="0.25">
      <c r="C16547" s="254"/>
      <c r="D16547" s="254"/>
      <c r="E16547" s="255"/>
      <c r="F16547" s="256"/>
      <c r="G16547" s="257"/>
      <c r="H16547" s="243">
        <f t="shared" ca="1" si="775"/>
        <v>45139</v>
      </c>
      <c r="I16547" s="244">
        <f t="shared" si="776"/>
        <v>43892</v>
      </c>
      <c r="J16547" s="244" t="str">
        <f t="shared" si="774"/>
        <v/>
      </c>
    </row>
    <row r="16548" spans="3:10" ht="12" thickBot="1" x14ac:dyDescent="0.25">
      <c r="C16548" s="254"/>
      <c r="D16548" s="254"/>
      <c r="E16548" s="255"/>
      <c r="F16548" s="256"/>
      <c r="G16548" s="257"/>
      <c r="H16548" s="243">
        <f t="shared" ca="1" si="775"/>
        <v>45139</v>
      </c>
      <c r="I16548" s="244">
        <f t="shared" si="776"/>
        <v>43892</v>
      </c>
      <c r="J16548" s="244" t="str">
        <f t="shared" si="774"/>
        <v/>
      </c>
    </row>
    <row r="16549" spans="3:10" ht="12" thickBot="1" x14ac:dyDescent="0.25">
      <c r="C16549" s="254"/>
      <c r="D16549" s="254"/>
      <c r="E16549" s="255"/>
      <c r="F16549" s="256"/>
      <c r="G16549" s="257"/>
      <c r="H16549" s="243">
        <f t="shared" ca="1" si="775"/>
        <v>45139</v>
      </c>
      <c r="I16549" s="244">
        <f t="shared" si="776"/>
        <v>43892</v>
      </c>
      <c r="J16549" s="244" t="str">
        <f t="shared" si="774"/>
        <v/>
      </c>
    </row>
    <row r="16550" spans="3:10" ht="12" thickBot="1" x14ac:dyDescent="0.25">
      <c r="C16550" s="254"/>
      <c r="D16550" s="254"/>
      <c r="E16550" s="255"/>
      <c r="F16550" s="256"/>
      <c r="G16550" s="257"/>
      <c r="H16550" s="243">
        <f t="shared" ca="1" si="775"/>
        <v>45139</v>
      </c>
      <c r="I16550" s="244">
        <f t="shared" si="776"/>
        <v>43892</v>
      </c>
      <c r="J16550" s="244" t="str">
        <f t="shared" si="774"/>
        <v/>
      </c>
    </row>
    <row r="16551" spans="3:10" ht="12" thickBot="1" x14ac:dyDescent="0.25">
      <c r="C16551" s="254"/>
      <c r="D16551" s="254"/>
      <c r="E16551" s="255"/>
      <c r="F16551" s="256"/>
      <c r="G16551" s="257"/>
      <c r="H16551" s="243">
        <f t="shared" ca="1" si="775"/>
        <v>45139</v>
      </c>
      <c r="I16551" s="244">
        <f t="shared" si="776"/>
        <v>43892</v>
      </c>
      <c r="J16551" s="244" t="str">
        <f t="shared" si="774"/>
        <v/>
      </c>
    </row>
    <row r="16552" spans="3:10" ht="12" thickBot="1" x14ac:dyDescent="0.25">
      <c r="C16552" s="254"/>
      <c r="D16552" s="254"/>
      <c r="E16552" s="255"/>
      <c r="F16552" s="256"/>
      <c r="G16552" s="257"/>
      <c r="H16552" s="243">
        <f t="shared" ca="1" si="775"/>
        <v>45139</v>
      </c>
      <c r="I16552" s="244">
        <f t="shared" si="776"/>
        <v>43892</v>
      </c>
      <c r="J16552" s="244" t="str">
        <f t="shared" si="774"/>
        <v/>
      </c>
    </row>
    <row r="16553" spans="3:10" ht="12" thickBot="1" x14ac:dyDescent="0.25">
      <c r="C16553" s="254"/>
      <c r="D16553" s="254"/>
      <c r="E16553" s="255"/>
      <c r="F16553" s="256"/>
      <c r="G16553" s="257"/>
      <c r="H16553" s="243">
        <f t="shared" ca="1" si="775"/>
        <v>45139</v>
      </c>
      <c r="I16553" s="244">
        <f t="shared" si="776"/>
        <v>43892</v>
      </c>
      <c r="J16553" s="244" t="str">
        <f t="shared" si="774"/>
        <v/>
      </c>
    </row>
    <row r="16554" spans="3:10" ht="12" thickBot="1" x14ac:dyDescent="0.25">
      <c r="C16554" s="254"/>
      <c r="D16554" s="254"/>
      <c r="E16554" s="255"/>
      <c r="F16554" s="256"/>
      <c r="G16554" s="257"/>
      <c r="H16554" s="243">
        <f t="shared" ca="1" si="775"/>
        <v>45139</v>
      </c>
      <c r="I16554" s="244">
        <f t="shared" si="776"/>
        <v>43892</v>
      </c>
      <c r="J16554" s="244" t="str">
        <f t="shared" si="774"/>
        <v/>
      </c>
    </row>
    <row r="16555" spans="3:10" ht="12" thickBot="1" x14ac:dyDescent="0.25">
      <c r="C16555" s="254"/>
      <c r="D16555" s="254"/>
      <c r="E16555" s="255"/>
      <c r="F16555" s="256"/>
      <c r="G16555" s="257"/>
      <c r="H16555" s="243">
        <f t="shared" ca="1" si="775"/>
        <v>45139</v>
      </c>
      <c r="I16555" s="244">
        <f t="shared" si="776"/>
        <v>43892</v>
      </c>
      <c r="J16555" s="244" t="str">
        <f t="shared" si="774"/>
        <v/>
      </c>
    </row>
    <row r="16556" spans="3:10" ht="12" thickBot="1" x14ac:dyDescent="0.25">
      <c r="C16556" s="254"/>
      <c r="D16556" s="254"/>
      <c r="E16556" s="255"/>
      <c r="F16556" s="256"/>
      <c r="G16556" s="257"/>
      <c r="H16556" s="243">
        <f t="shared" ca="1" si="775"/>
        <v>45139</v>
      </c>
      <c r="I16556" s="244">
        <f t="shared" si="776"/>
        <v>43892</v>
      </c>
      <c r="J16556" s="244" t="str">
        <f t="shared" si="774"/>
        <v/>
      </c>
    </row>
    <row r="16557" spans="3:10" ht="12" thickBot="1" x14ac:dyDescent="0.25">
      <c r="C16557" s="254"/>
      <c r="D16557" s="254"/>
      <c r="E16557" s="255"/>
      <c r="F16557" s="256"/>
      <c r="G16557" s="257"/>
      <c r="H16557" s="243">
        <f t="shared" ca="1" si="775"/>
        <v>45139</v>
      </c>
      <c r="I16557" s="244">
        <f t="shared" si="776"/>
        <v>43892</v>
      </c>
      <c r="J16557" s="244" t="str">
        <f t="shared" si="774"/>
        <v/>
      </c>
    </row>
    <row r="16558" spans="3:10" ht="12" thickBot="1" x14ac:dyDescent="0.25">
      <c r="C16558" s="254"/>
      <c r="D16558" s="254"/>
      <c r="E16558" s="255"/>
      <c r="F16558" s="256"/>
      <c r="G16558" s="257"/>
      <c r="H16558" s="243">
        <f t="shared" ca="1" si="775"/>
        <v>45139</v>
      </c>
      <c r="I16558" s="244">
        <f t="shared" si="776"/>
        <v>43892</v>
      </c>
      <c r="J16558" s="244" t="str">
        <f t="shared" si="774"/>
        <v/>
      </c>
    </row>
    <row r="16559" spans="3:10" ht="12" thickBot="1" x14ac:dyDescent="0.25">
      <c r="C16559" s="254"/>
      <c r="D16559" s="254"/>
      <c r="E16559" s="255"/>
      <c r="F16559" s="256"/>
      <c r="G16559" s="257"/>
      <c r="H16559" s="243">
        <f t="shared" ca="1" si="775"/>
        <v>45139</v>
      </c>
      <c r="I16559" s="244">
        <f t="shared" si="776"/>
        <v>43892</v>
      </c>
      <c r="J16559" s="244" t="str">
        <f t="shared" si="774"/>
        <v/>
      </c>
    </row>
    <row r="16560" spans="3:10" ht="12" thickBot="1" x14ac:dyDescent="0.25">
      <c r="C16560" s="254"/>
      <c r="D16560" s="254"/>
      <c r="E16560" s="255"/>
      <c r="F16560" s="256"/>
      <c r="G16560" s="257"/>
      <c r="H16560" s="243">
        <f t="shared" ca="1" si="775"/>
        <v>45139</v>
      </c>
      <c r="I16560" s="244">
        <f t="shared" si="776"/>
        <v>43892</v>
      </c>
      <c r="J16560" s="244" t="str">
        <f t="shared" si="774"/>
        <v/>
      </c>
    </row>
    <row r="16561" spans="3:10" ht="12" thickBot="1" x14ac:dyDescent="0.25">
      <c r="C16561" s="254"/>
      <c r="D16561" s="254"/>
      <c r="E16561" s="255"/>
      <c r="F16561" s="256"/>
      <c r="G16561" s="257"/>
      <c r="H16561" s="243">
        <f t="shared" ca="1" si="775"/>
        <v>45139</v>
      </c>
      <c r="I16561" s="244">
        <f t="shared" si="776"/>
        <v>43892</v>
      </c>
      <c r="J16561" s="244" t="str">
        <f t="shared" si="774"/>
        <v/>
      </c>
    </row>
    <row r="16562" spans="3:10" ht="12" thickBot="1" x14ac:dyDescent="0.25">
      <c r="C16562" s="254"/>
      <c r="D16562" s="254"/>
      <c r="E16562" s="255"/>
      <c r="F16562" s="256"/>
      <c r="G16562" s="257"/>
      <c r="H16562" s="243">
        <f t="shared" ca="1" si="775"/>
        <v>45139</v>
      </c>
      <c r="I16562" s="244">
        <f t="shared" si="776"/>
        <v>43892</v>
      </c>
      <c r="J16562" s="244" t="str">
        <f t="shared" si="774"/>
        <v/>
      </c>
    </row>
    <row r="16563" spans="3:10" ht="12" thickBot="1" x14ac:dyDescent="0.25">
      <c r="C16563" s="254"/>
      <c r="D16563" s="254"/>
      <c r="E16563" s="255"/>
      <c r="F16563" s="256"/>
      <c r="G16563" s="257"/>
      <c r="H16563" s="243">
        <f t="shared" ca="1" si="775"/>
        <v>45139</v>
      </c>
      <c r="I16563" s="244">
        <f t="shared" si="776"/>
        <v>43892</v>
      </c>
      <c r="J16563" s="244" t="str">
        <f t="shared" si="774"/>
        <v/>
      </c>
    </row>
    <row r="16564" spans="3:10" ht="12" thickBot="1" x14ac:dyDescent="0.25">
      <c r="C16564" s="254"/>
      <c r="D16564" s="254"/>
      <c r="E16564" s="255"/>
      <c r="F16564" s="256"/>
      <c r="G16564" s="257"/>
      <c r="H16564" s="243">
        <f t="shared" ca="1" si="775"/>
        <v>45139</v>
      </c>
      <c r="I16564" s="244">
        <f t="shared" si="776"/>
        <v>43892</v>
      </c>
      <c r="J16564" s="244" t="str">
        <f t="shared" si="774"/>
        <v/>
      </c>
    </row>
    <row r="16565" spans="3:10" ht="12" thickBot="1" x14ac:dyDescent="0.25">
      <c r="C16565" s="254"/>
      <c r="D16565" s="254"/>
      <c r="E16565" s="255"/>
      <c r="F16565" s="256"/>
      <c r="G16565" s="257"/>
      <c r="H16565" s="243">
        <f t="shared" ca="1" si="775"/>
        <v>45139</v>
      </c>
      <c r="I16565" s="244">
        <f t="shared" si="776"/>
        <v>43892</v>
      </c>
      <c r="J16565" s="244" t="str">
        <f t="shared" si="774"/>
        <v/>
      </c>
    </row>
    <row r="16566" spans="3:10" ht="12" thickBot="1" x14ac:dyDescent="0.25">
      <c r="C16566" s="254"/>
      <c r="D16566" s="254"/>
      <c r="E16566" s="255"/>
      <c r="F16566" s="256"/>
      <c r="G16566" s="257"/>
      <c r="H16566" s="243">
        <f t="shared" ca="1" si="775"/>
        <v>45139</v>
      </c>
      <c r="I16566" s="244">
        <f t="shared" si="776"/>
        <v>43892</v>
      </c>
      <c r="J16566" s="244" t="str">
        <f t="shared" si="774"/>
        <v/>
      </c>
    </row>
    <row r="16567" spans="3:10" ht="12" thickBot="1" x14ac:dyDescent="0.25">
      <c r="C16567" s="254"/>
      <c r="D16567" s="254"/>
      <c r="E16567" s="255"/>
      <c r="F16567" s="256"/>
      <c r="G16567" s="257"/>
      <c r="H16567" s="243">
        <f t="shared" ca="1" si="775"/>
        <v>45139</v>
      </c>
      <c r="I16567" s="244">
        <f t="shared" si="776"/>
        <v>43892</v>
      </c>
      <c r="J16567" s="244" t="str">
        <f t="shared" si="774"/>
        <v/>
      </c>
    </row>
    <row r="16568" spans="3:10" ht="12" thickBot="1" x14ac:dyDescent="0.25">
      <c r="C16568" s="254"/>
      <c r="D16568" s="254"/>
      <c r="E16568" s="255"/>
      <c r="F16568" s="256"/>
      <c r="G16568" s="257"/>
      <c r="H16568" s="243">
        <f t="shared" ca="1" si="775"/>
        <v>45139</v>
      </c>
      <c r="I16568" s="244">
        <f t="shared" si="776"/>
        <v>43892</v>
      </c>
      <c r="J16568" s="244" t="str">
        <f t="shared" si="774"/>
        <v/>
      </c>
    </row>
    <row r="16569" spans="3:10" ht="12" thickBot="1" x14ac:dyDescent="0.25">
      <c r="C16569" s="254"/>
      <c r="D16569" s="254"/>
      <c r="E16569" s="255"/>
      <c r="F16569" s="256"/>
      <c r="G16569" s="257"/>
      <c r="H16569" s="243">
        <f t="shared" ca="1" si="775"/>
        <v>45139</v>
      </c>
      <c r="I16569" s="244">
        <f t="shared" si="776"/>
        <v>43892</v>
      </c>
      <c r="J16569" s="244" t="str">
        <f t="shared" si="774"/>
        <v/>
      </c>
    </row>
    <row r="16570" spans="3:10" ht="12" thickBot="1" x14ac:dyDescent="0.25">
      <c r="C16570" s="254"/>
      <c r="D16570" s="254"/>
      <c r="E16570" s="255"/>
      <c r="F16570" s="256"/>
      <c r="G16570" s="257"/>
      <c r="H16570" s="243">
        <f t="shared" ca="1" si="775"/>
        <v>45139</v>
      </c>
      <c r="I16570" s="244">
        <f t="shared" si="776"/>
        <v>43892</v>
      </c>
      <c r="J16570" s="244" t="str">
        <f t="shared" si="774"/>
        <v/>
      </c>
    </row>
    <row r="16571" spans="3:10" ht="12" thickBot="1" x14ac:dyDescent="0.25">
      <c r="C16571" s="254"/>
      <c r="D16571" s="254"/>
      <c r="E16571" s="255"/>
      <c r="F16571" s="256"/>
      <c r="G16571" s="257"/>
      <c r="H16571" s="243">
        <f t="shared" ca="1" si="775"/>
        <v>45139</v>
      </c>
      <c r="I16571" s="244">
        <f t="shared" si="776"/>
        <v>43892</v>
      </c>
      <c r="J16571" s="244" t="str">
        <f t="shared" si="774"/>
        <v/>
      </c>
    </row>
    <row r="16572" spans="3:10" ht="12" thickBot="1" x14ac:dyDescent="0.25">
      <c r="C16572" s="254"/>
      <c r="D16572" s="254"/>
      <c r="E16572" s="255"/>
      <c r="F16572" s="256"/>
      <c r="G16572" s="257"/>
      <c r="H16572" s="243">
        <f t="shared" ca="1" si="775"/>
        <v>45139</v>
      </c>
      <c r="I16572" s="244">
        <f t="shared" si="776"/>
        <v>43892</v>
      </c>
      <c r="J16572" s="244" t="str">
        <f t="shared" si="774"/>
        <v/>
      </c>
    </row>
    <row r="16573" spans="3:10" ht="12" thickBot="1" x14ac:dyDescent="0.25">
      <c r="C16573" s="254"/>
      <c r="D16573" s="254"/>
      <c r="E16573" s="255"/>
      <c r="F16573" s="256"/>
      <c r="G16573" s="257"/>
      <c r="H16573" s="243">
        <f t="shared" ca="1" si="775"/>
        <v>45139</v>
      </c>
      <c r="I16573" s="244">
        <f t="shared" si="776"/>
        <v>43892</v>
      </c>
      <c r="J16573" s="244" t="str">
        <f t="shared" si="774"/>
        <v/>
      </c>
    </row>
    <row r="16574" spans="3:10" ht="12" thickBot="1" x14ac:dyDescent="0.25">
      <c r="C16574" s="254"/>
      <c r="D16574" s="254"/>
      <c r="E16574" s="255"/>
      <c r="F16574" s="256"/>
      <c r="G16574" s="257"/>
      <c r="H16574" s="243">
        <f t="shared" ca="1" si="775"/>
        <v>45139</v>
      </c>
      <c r="I16574" s="244">
        <f t="shared" si="776"/>
        <v>43892</v>
      </c>
      <c r="J16574" s="244" t="str">
        <f t="shared" si="774"/>
        <v/>
      </c>
    </row>
    <row r="16575" spans="3:10" ht="12" thickBot="1" x14ac:dyDescent="0.25">
      <c r="C16575" s="254"/>
      <c r="D16575" s="254"/>
      <c r="E16575" s="255"/>
      <c r="F16575" s="256"/>
      <c r="G16575" s="257"/>
      <c r="H16575" s="243">
        <f t="shared" ca="1" si="775"/>
        <v>45139</v>
      </c>
      <c r="I16575" s="244">
        <f t="shared" si="776"/>
        <v>43892</v>
      </c>
      <c r="J16575" s="244" t="str">
        <f t="shared" si="774"/>
        <v/>
      </c>
    </row>
    <row r="16576" spans="3:10" ht="12" thickBot="1" x14ac:dyDescent="0.25">
      <c r="C16576" s="254"/>
      <c r="D16576" s="254"/>
      <c r="E16576" s="255"/>
      <c r="F16576" s="256"/>
      <c r="G16576" s="257"/>
      <c r="H16576" s="243">
        <f t="shared" ca="1" si="775"/>
        <v>45139</v>
      </c>
      <c r="I16576" s="244">
        <f t="shared" si="776"/>
        <v>43892</v>
      </c>
      <c r="J16576" s="244" t="str">
        <f t="shared" si="774"/>
        <v/>
      </c>
    </row>
    <row r="16577" spans="3:10" ht="12" thickBot="1" x14ac:dyDescent="0.25">
      <c r="C16577" s="254"/>
      <c r="D16577" s="254"/>
      <c r="E16577" s="255"/>
      <c r="F16577" s="256"/>
      <c r="G16577" s="257"/>
      <c r="H16577" s="243">
        <f t="shared" ca="1" si="775"/>
        <v>45139</v>
      </c>
      <c r="I16577" s="244">
        <f t="shared" si="776"/>
        <v>43892</v>
      </c>
      <c r="J16577" s="244" t="str">
        <f t="shared" si="774"/>
        <v/>
      </c>
    </row>
    <row r="16578" spans="3:10" ht="12" thickBot="1" x14ac:dyDescent="0.25">
      <c r="C16578" s="254"/>
      <c r="D16578" s="254"/>
      <c r="E16578" s="255"/>
      <c r="F16578" s="256"/>
      <c r="G16578" s="257"/>
      <c r="H16578" s="243">
        <f t="shared" ca="1" si="775"/>
        <v>45139</v>
      </c>
      <c r="I16578" s="244">
        <f t="shared" si="776"/>
        <v>43892</v>
      </c>
      <c r="J16578" s="244" t="str">
        <f t="shared" si="774"/>
        <v/>
      </c>
    </row>
    <row r="16579" spans="3:10" ht="12" thickBot="1" x14ac:dyDescent="0.25">
      <c r="C16579" s="254"/>
      <c r="D16579" s="254"/>
      <c r="E16579" s="255"/>
      <c r="F16579" s="256"/>
      <c r="G16579" s="257"/>
      <c r="H16579" s="243">
        <f t="shared" ca="1" si="775"/>
        <v>45139</v>
      </c>
      <c r="I16579" s="244">
        <f t="shared" si="776"/>
        <v>43892</v>
      </c>
      <c r="J16579" s="244" t="str">
        <f t="shared" si="774"/>
        <v/>
      </c>
    </row>
    <row r="16580" spans="3:10" ht="12" thickBot="1" x14ac:dyDescent="0.25">
      <c r="C16580" s="254"/>
      <c r="D16580" s="254"/>
      <c r="E16580" s="255"/>
      <c r="F16580" s="256"/>
      <c r="G16580" s="257"/>
      <c r="H16580" s="243">
        <f t="shared" ca="1" si="775"/>
        <v>45139</v>
      </c>
      <c r="I16580" s="244">
        <f t="shared" si="776"/>
        <v>43892</v>
      </c>
      <c r="J16580" s="244" t="str">
        <f t="shared" si="774"/>
        <v/>
      </c>
    </row>
    <row r="16581" spans="3:10" ht="12" thickBot="1" x14ac:dyDescent="0.25">
      <c r="C16581" s="254"/>
      <c r="D16581" s="254"/>
      <c r="E16581" s="255"/>
      <c r="F16581" s="256"/>
      <c r="G16581" s="257"/>
      <c r="H16581" s="243">
        <f t="shared" ca="1" si="775"/>
        <v>45139</v>
      </c>
      <c r="I16581" s="244">
        <f t="shared" si="776"/>
        <v>43892</v>
      </c>
      <c r="J16581" s="244" t="str">
        <f t="shared" si="774"/>
        <v/>
      </c>
    </row>
    <row r="16582" spans="3:10" ht="12" thickBot="1" x14ac:dyDescent="0.25">
      <c r="C16582" s="254"/>
      <c r="D16582" s="254"/>
      <c r="E16582" s="255"/>
      <c r="F16582" s="256"/>
      <c r="G16582" s="257"/>
      <c r="H16582" s="243">
        <f t="shared" ca="1" si="775"/>
        <v>45139</v>
      </c>
      <c r="I16582" s="244">
        <f t="shared" si="776"/>
        <v>43892</v>
      </c>
      <c r="J16582" s="244" t="str">
        <f t="shared" ref="J16582:J16645" si="777">IF(G16582="","",IF(G16582&gt;=0,"Debitoren",IF(G16582&lt;0,"Kreditoren","")))</f>
        <v/>
      </c>
    </row>
    <row r="16583" spans="3:10" ht="12" thickBot="1" x14ac:dyDescent="0.25">
      <c r="C16583" s="254"/>
      <c r="D16583" s="254"/>
      <c r="E16583" s="255"/>
      <c r="F16583" s="256"/>
      <c r="G16583" s="257"/>
      <c r="H16583" s="243">
        <f t="shared" ref="H16583:H16646" ca="1" si="778">IF(F16583&lt;$F$2,EOMONTH($F$2,-1)+1,EOMONTH(F16583,-1)+1)</f>
        <v>45139</v>
      </c>
      <c r="I16583" s="244">
        <f t="shared" ref="I16583:I16646" si="779">IF(F16583&lt;$I$2,IF(   WEEKDAY(EOMONTH($I$2,-1)+1)=1,EOMONTH($I$2,-1)+1+1,EOMONTH($I$2,-1)+1),IF(WEEKDAY(F16583)=1,F16583+1,F16583))</f>
        <v>43892</v>
      </c>
      <c r="J16583" s="244" t="str">
        <f t="shared" si="777"/>
        <v/>
      </c>
    </row>
    <row r="16584" spans="3:10" ht="12" thickBot="1" x14ac:dyDescent="0.25">
      <c r="C16584" s="254"/>
      <c r="D16584" s="254"/>
      <c r="E16584" s="255"/>
      <c r="F16584" s="256"/>
      <c r="G16584" s="257"/>
      <c r="H16584" s="243">
        <f t="shared" ca="1" si="778"/>
        <v>45139</v>
      </c>
      <c r="I16584" s="244">
        <f t="shared" si="779"/>
        <v>43892</v>
      </c>
      <c r="J16584" s="244" t="str">
        <f t="shared" si="777"/>
        <v/>
      </c>
    </row>
    <row r="16585" spans="3:10" ht="12" thickBot="1" x14ac:dyDescent="0.25">
      <c r="C16585" s="254"/>
      <c r="D16585" s="254"/>
      <c r="E16585" s="255"/>
      <c r="F16585" s="256"/>
      <c r="G16585" s="257"/>
      <c r="H16585" s="243">
        <f t="shared" ca="1" si="778"/>
        <v>45139</v>
      </c>
      <c r="I16585" s="244">
        <f t="shared" si="779"/>
        <v>43892</v>
      </c>
      <c r="J16585" s="244" t="str">
        <f t="shared" si="777"/>
        <v/>
      </c>
    </row>
    <row r="16586" spans="3:10" ht="12" thickBot="1" x14ac:dyDescent="0.25">
      <c r="C16586" s="254"/>
      <c r="D16586" s="254"/>
      <c r="E16586" s="255"/>
      <c r="F16586" s="256"/>
      <c r="G16586" s="257"/>
      <c r="H16586" s="243">
        <f t="shared" ca="1" si="778"/>
        <v>45139</v>
      </c>
      <c r="I16586" s="244">
        <f t="shared" si="779"/>
        <v>43892</v>
      </c>
      <c r="J16586" s="244" t="str">
        <f t="shared" si="777"/>
        <v/>
      </c>
    </row>
    <row r="16587" spans="3:10" ht="12" thickBot="1" x14ac:dyDescent="0.25">
      <c r="C16587" s="254"/>
      <c r="D16587" s="254"/>
      <c r="E16587" s="255"/>
      <c r="F16587" s="256"/>
      <c r="G16587" s="257"/>
      <c r="H16587" s="243">
        <f t="shared" ca="1" si="778"/>
        <v>45139</v>
      </c>
      <c r="I16587" s="244">
        <f t="shared" si="779"/>
        <v>43892</v>
      </c>
      <c r="J16587" s="244" t="str">
        <f t="shared" si="777"/>
        <v/>
      </c>
    </row>
    <row r="16588" spans="3:10" ht="12" thickBot="1" x14ac:dyDescent="0.25">
      <c r="C16588" s="254"/>
      <c r="D16588" s="254"/>
      <c r="E16588" s="255"/>
      <c r="F16588" s="256"/>
      <c r="G16588" s="257"/>
      <c r="H16588" s="243">
        <f t="shared" ca="1" si="778"/>
        <v>45139</v>
      </c>
      <c r="I16588" s="244">
        <f t="shared" si="779"/>
        <v>43892</v>
      </c>
      <c r="J16588" s="244" t="str">
        <f t="shared" si="777"/>
        <v/>
      </c>
    </row>
    <row r="16589" spans="3:10" ht="12" thickBot="1" x14ac:dyDescent="0.25">
      <c r="C16589" s="254"/>
      <c r="D16589" s="254"/>
      <c r="E16589" s="255"/>
      <c r="F16589" s="256"/>
      <c r="G16589" s="257"/>
      <c r="H16589" s="243">
        <f t="shared" ca="1" si="778"/>
        <v>45139</v>
      </c>
      <c r="I16589" s="244">
        <f t="shared" si="779"/>
        <v>43892</v>
      </c>
      <c r="J16589" s="244" t="str">
        <f t="shared" si="777"/>
        <v/>
      </c>
    </row>
    <row r="16590" spans="3:10" ht="12" thickBot="1" x14ac:dyDescent="0.25">
      <c r="C16590" s="254"/>
      <c r="D16590" s="254"/>
      <c r="E16590" s="255"/>
      <c r="F16590" s="256"/>
      <c r="G16590" s="257"/>
      <c r="H16590" s="243">
        <f t="shared" ca="1" si="778"/>
        <v>45139</v>
      </c>
      <c r="I16590" s="244">
        <f t="shared" si="779"/>
        <v>43892</v>
      </c>
      <c r="J16590" s="244" t="str">
        <f t="shared" si="777"/>
        <v/>
      </c>
    </row>
    <row r="16591" spans="3:10" ht="12" thickBot="1" x14ac:dyDescent="0.25">
      <c r="C16591" s="254"/>
      <c r="D16591" s="254"/>
      <c r="E16591" s="255"/>
      <c r="F16591" s="256"/>
      <c r="G16591" s="257"/>
      <c r="H16591" s="243">
        <f t="shared" ca="1" si="778"/>
        <v>45139</v>
      </c>
      <c r="I16591" s="244">
        <f t="shared" si="779"/>
        <v>43892</v>
      </c>
      <c r="J16591" s="244" t="str">
        <f t="shared" si="777"/>
        <v/>
      </c>
    </row>
    <row r="16592" spans="3:10" ht="12" thickBot="1" x14ac:dyDescent="0.25">
      <c r="C16592" s="254"/>
      <c r="D16592" s="254"/>
      <c r="E16592" s="255"/>
      <c r="F16592" s="256"/>
      <c r="G16592" s="257"/>
      <c r="H16592" s="243">
        <f t="shared" ca="1" si="778"/>
        <v>45139</v>
      </c>
      <c r="I16592" s="244">
        <f t="shared" si="779"/>
        <v>43892</v>
      </c>
      <c r="J16592" s="244" t="str">
        <f t="shared" si="777"/>
        <v/>
      </c>
    </row>
    <row r="16593" spans="3:10" ht="12" thickBot="1" x14ac:dyDescent="0.25">
      <c r="C16593" s="254"/>
      <c r="D16593" s="254"/>
      <c r="E16593" s="255"/>
      <c r="F16593" s="256"/>
      <c r="G16593" s="257"/>
      <c r="H16593" s="243">
        <f t="shared" ca="1" si="778"/>
        <v>45139</v>
      </c>
      <c r="I16593" s="244">
        <f t="shared" si="779"/>
        <v>43892</v>
      </c>
      <c r="J16593" s="244" t="str">
        <f t="shared" si="777"/>
        <v/>
      </c>
    </row>
    <row r="16594" spans="3:10" ht="12" thickBot="1" x14ac:dyDescent="0.25">
      <c r="C16594" s="254"/>
      <c r="D16594" s="254"/>
      <c r="E16594" s="255"/>
      <c r="F16594" s="256"/>
      <c r="G16594" s="257"/>
      <c r="H16594" s="243">
        <f t="shared" ca="1" si="778"/>
        <v>45139</v>
      </c>
      <c r="I16594" s="244">
        <f t="shared" si="779"/>
        <v>43892</v>
      </c>
      <c r="J16594" s="244" t="str">
        <f t="shared" si="777"/>
        <v/>
      </c>
    </row>
    <row r="16595" spans="3:10" ht="12" thickBot="1" x14ac:dyDescent="0.25">
      <c r="C16595" s="254"/>
      <c r="D16595" s="254"/>
      <c r="E16595" s="255"/>
      <c r="F16595" s="256"/>
      <c r="G16595" s="257"/>
      <c r="H16595" s="243">
        <f t="shared" ca="1" si="778"/>
        <v>45139</v>
      </c>
      <c r="I16595" s="244">
        <f t="shared" si="779"/>
        <v>43892</v>
      </c>
      <c r="J16595" s="244" t="str">
        <f t="shared" si="777"/>
        <v/>
      </c>
    </row>
    <row r="16596" spans="3:10" ht="12" thickBot="1" x14ac:dyDescent="0.25">
      <c r="C16596" s="254"/>
      <c r="D16596" s="254"/>
      <c r="E16596" s="255"/>
      <c r="F16596" s="256"/>
      <c r="G16596" s="257"/>
      <c r="H16596" s="243">
        <f t="shared" ca="1" si="778"/>
        <v>45139</v>
      </c>
      <c r="I16596" s="244">
        <f t="shared" si="779"/>
        <v>43892</v>
      </c>
      <c r="J16596" s="244" t="str">
        <f t="shared" si="777"/>
        <v/>
      </c>
    </row>
    <row r="16597" spans="3:10" ht="12" thickBot="1" x14ac:dyDescent="0.25">
      <c r="C16597" s="254"/>
      <c r="D16597" s="254"/>
      <c r="E16597" s="255"/>
      <c r="F16597" s="256"/>
      <c r="G16597" s="257"/>
      <c r="H16597" s="243">
        <f t="shared" ca="1" si="778"/>
        <v>45139</v>
      </c>
      <c r="I16597" s="244">
        <f t="shared" si="779"/>
        <v>43892</v>
      </c>
      <c r="J16597" s="244" t="str">
        <f t="shared" si="777"/>
        <v/>
      </c>
    </row>
    <row r="16598" spans="3:10" ht="12" thickBot="1" x14ac:dyDescent="0.25">
      <c r="C16598" s="254"/>
      <c r="D16598" s="254"/>
      <c r="E16598" s="255"/>
      <c r="F16598" s="256"/>
      <c r="G16598" s="257"/>
      <c r="H16598" s="243">
        <f t="shared" ca="1" si="778"/>
        <v>45139</v>
      </c>
      <c r="I16598" s="244">
        <f t="shared" si="779"/>
        <v>43892</v>
      </c>
      <c r="J16598" s="244" t="str">
        <f t="shared" si="777"/>
        <v/>
      </c>
    </row>
    <row r="16599" spans="3:10" ht="12" thickBot="1" x14ac:dyDescent="0.25">
      <c r="C16599" s="254"/>
      <c r="D16599" s="254"/>
      <c r="E16599" s="255"/>
      <c r="F16599" s="256"/>
      <c r="G16599" s="257"/>
      <c r="H16599" s="243">
        <f t="shared" ca="1" si="778"/>
        <v>45139</v>
      </c>
      <c r="I16599" s="244">
        <f t="shared" si="779"/>
        <v>43892</v>
      </c>
      <c r="J16599" s="244" t="str">
        <f t="shared" si="777"/>
        <v/>
      </c>
    </row>
    <row r="16600" spans="3:10" ht="12" thickBot="1" x14ac:dyDescent="0.25">
      <c r="C16600" s="254"/>
      <c r="D16600" s="254"/>
      <c r="E16600" s="255"/>
      <c r="F16600" s="256"/>
      <c r="G16600" s="257"/>
      <c r="H16600" s="243">
        <f t="shared" ca="1" si="778"/>
        <v>45139</v>
      </c>
      <c r="I16600" s="244">
        <f t="shared" si="779"/>
        <v>43892</v>
      </c>
      <c r="J16600" s="244" t="str">
        <f t="shared" si="777"/>
        <v/>
      </c>
    </row>
    <row r="16601" spans="3:10" ht="12" thickBot="1" x14ac:dyDescent="0.25">
      <c r="C16601" s="254"/>
      <c r="D16601" s="254"/>
      <c r="E16601" s="255"/>
      <c r="F16601" s="256"/>
      <c r="G16601" s="257"/>
      <c r="H16601" s="243">
        <f t="shared" ca="1" si="778"/>
        <v>45139</v>
      </c>
      <c r="I16601" s="244">
        <f t="shared" si="779"/>
        <v>43892</v>
      </c>
      <c r="J16601" s="244" t="str">
        <f t="shared" si="777"/>
        <v/>
      </c>
    </row>
    <row r="16602" spans="3:10" ht="12" thickBot="1" x14ac:dyDescent="0.25">
      <c r="C16602" s="254"/>
      <c r="D16602" s="254"/>
      <c r="E16602" s="255"/>
      <c r="F16602" s="256"/>
      <c r="G16602" s="257"/>
      <c r="H16602" s="243">
        <f t="shared" ca="1" si="778"/>
        <v>45139</v>
      </c>
      <c r="I16602" s="244">
        <f t="shared" si="779"/>
        <v>43892</v>
      </c>
      <c r="J16602" s="244" t="str">
        <f t="shared" si="777"/>
        <v/>
      </c>
    </row>
    <row r="16603" spans="3:10" ht="12" thickBot="1" x14ac:dyDescent="0.25">
      <c r="C16603" s="254"/>
      <c r="D16603" s="254"/>
      <c r="E16603" s="255"/>
      <c r="F16603" s="256"/>
      <c r="G16603" s="257"/>
      <c r="H16603" s="243">
        <f t="shared" ca="1" si="778"/>
        <v>45139</v>
      </c>
      <c r="I16603" s="244">
        <f t="shared" si="779"/>
        <v>43892</v>
      </c>
      <c r="J16603" s="244" t="str">
        <f t="shared" si="777"/>
        <v/>
      </c>
    </row>
    <row r="16604" spans="3:10" ht="12" thickBot="1" x14ac:dyDescent="0.25">
      <c r="C16604" s="254"/>
      <c r="D16604" s="254"/>
      <c r="E16604" s="255"/>
      <c r="F16604" s="256"/>
      <c r="G16604" s="257"/>
      <c r="H16604" s="243">
        <f t="shared" ca="1" si="778"/>
        <v>45139</v>
      </c>
      <c r="I16604" s="244">
        <f t="shared" si="779"/>
        <v>43892</v>
      </c>
      <c r="J16604" s="244" t="str">
        <f t="shared" si="777"/>
        <v/>
      </c>
    </row>
    <row r="16605" spans="3:10" ht="12" thickBot="1" x14ac:dyDescent="0.25">
      <c r="C16605" s="254"/>
      <c r="D16605" s="254"/>
      <c r="E16605" s="255"/>
      <c r="F16605" s="256"/>
      <c r="G16605" s="257"/>
      <c r="H16605" s="243">
        <f t="shared" ca="1" si="778"/>
        <v>45139</v>
      </c>
      <c r="I16605" s="244">
        <f t="shared" si="779"/>
        <v>43892</v>
      </c>
      <c r="J16605" s="244" t="str">
        <f t="shared" si="777"/>
        <v/>
      </c>
    </row>
    <row r="16606" spans="3:10" ht="12" thickBot="1" x14ac:dyDescent="0.25">
      <c r="C16606" s="254"/>
      <c r="D16606" s="254"/>
      <c r="E16606" s="255"/>
      <c r="F16606" s="256"/>
      <c r="G16606" s="257"/>
      <c r="H16606" s="243">
        <f t="shared" ca="1" si="778"/>
        <v>45139</v>
      </c>
      <c r="I16606" s="244">
        <f t="shared" si="779"/>
        <v>43892</v>
      </c>
      <c r="J16606" s="244" t="str">
        <f t="shared" si="777"/>
        <v/>
      </c>
    </row>
    <row r="16607" spans="3:10" ht="12" thickBot="1" x14ac:dyDescent="0.25">
      <c r="C16607" s="254"/>
      <c r="D16607" s="254"/>
      <c r="E16607" s="255"/>
      <c r="F16607" s="256"/>
      <c r="G16607" s="257"/>
      <c r="H16607" s="243">
        <f t="shared" ca="1" si="778"/>
        <v>45139</v>
      </c>
      <c r="I16607" s="244">
        <f t="shared" si="779"/>
        <v>43892</v>
      </c>
      <c r="J16607" s="244" t="str">
        <f t="shared" si="777"/>
        <v/>
      </c>
    </row>
    <row r="16608" spans="3:10" ht="12" thickBot="1" x14ac:dyDescent="0.25">
      <c r="C16608" s="254"/>
      <c r="D16608" s="254"/>
      <c r="E16608" s="255"/>
      <c r="F16608" s="256"/>
      <c r="G16608" s="257"/>
      <c r="H16608" s="243">
        <f t="shared" ca="1" si="778"/>
        <v>45139</v>
      </c>
      <c r="I16608" s="244">
        <f t="shared" si="779"/>
        <v>43892</v>
      </c>
      <c r="J16608" s="244" t="str">
        <f t="shared" si="777"/>
        <v/>
      </c>
    </row>
    <row r="16609" spans="3:10" ht="12" thickBot="1" x14ac:dyDescent="0.25">
      <c r="C16609" s="254"/>
      <c r="D16609" s="254"/>
      <c r="E16609" s="255"/>
      <c r="F16609" s="256"/>
      <c r="G16609" s="257"/>
      <c r="H16609" s="243">
        <f t="shared" ca="1" si="778"/>
        <v>45139</v>
      </c>
      <c r="I16609" s="244">
        <f t="shared" si="779"/>
        <v>43892</v>
      </c>
      <c r="J16609" s="244" t="str">
        <f t="shared" si="777"/>
        <v/>
      </c>
    </row>
    <row r="16610" spans="3:10" ht="12" thickBot="1" x14ac:dyDescent="0.25">
      <c r="C16610" s="254"/>
      <c r="D16610" s="254"/>
      <c r="E16610" s="255"/>
      <c r="F16610" s="256"/>
      <c r="G16610" s="257"/>
      <c r="H16610" s="243">
        <f t="shared" ca="1" si="778"/>
        <v>45139</v>
      </c>
      <c r="I16610" s="244">
        <f t="shared" si="779"/>
        <v>43892</v>
      </c>
      <c r="J16610" s="244" t="str">
        <f t="shared" si="777"/>
        <v/>
      </c>
    </row>
    <row r="16611" spans="3:10" ht="12" thickBot="1" x14ac:dyDescent="0.25">
      <c r="C16611" s="254"/>
      <c r="D16611" s="254"/>
      <c r="E16611" s="255"/>
      <c r="F16611" s="256"/>
      <c r="G16611" s="257"/>
      <c r="H16611" s="243">
        <f t="shared" ca="1" si="778"/>
        <v>45139</v>
      </c>
      <c r="I16611" s="244">
        <f t="shared" si="779"/>
        <v>43892</v>
      </c>
      <c r="J16611" s="244" t="str">
        <f t="shared" si="777"/>
        <v/>
      </c>
    </row>
    <row r="16612" spans="3:10" ht="12" thickBot="1" x14ac:dyDescent="0.25">
      <c r="C16612" s="254"/>
      <c r="D16612" s="254"/>
      <c r="E16612" s="255"/>
      <c r="F16612" s="256"/>
      <c r="G16612" s="257"/>
      <c r="H16612" s="243">
        <f t="shared" ca="1" si="778"/>
        <v>45139</v>
      </c>
      <c r="I16612" s="244">
        <f t="shared" si="779"/>
        <v>43892</v>
      </c>
      <c r="J16612" s="244" t="str">
        <f t="shared" si="777"/>
        <v/>
      </c>
    </row>
    <row r="16613" spans="3:10" ht="12" thickBot="1" x14ac:dyDescent="0.25">
      <c r="C16613" s="254"/>
      <c r="D16613" s="254"/>
      <c r="E16613" s="255"/>
      <c r="F16613" s="256"/>
      <c r="G16613" s="257"/>
      <c r="H16613" s="243">
        <f t="shared" ca="1" si="778"/>
        <v>45139</v>
      </c>
      <c r="I16613" s="244">
        <f t="shared" si="779"/>
        <v>43892</v>
      </c>
      <c r="J16613" s="244" t="str">
        <f t="shared" si="777"/>
        <v/>
      </c>
    </row>
    <row r="16614" spans="3:10" ht="12" thickBot="1" x14ac:dyDescent="0.25">
      <c r="C16614" s="254"/>
      <c r="D16614" s="254"/>
      <c r="E16614" s="255"/>
      <c r="F16614" s="256"/>
      <c r="G16614" s="257"/>
      <c r="H16614" s="243">
        <f t="shared" ca="1" si="778"/>
        <v>45139</v>
      </c>
      <c r="I16614" s="244">
        <f t="shared" si="779"/>
        <v>43892</v>
      </c>
      <c r="J16614" s="244" t="str">
        <f t="shared" si="777"/>
        <v/>
      </c>
    </row>
    <row r="16615" spans="3:10" ht="12" thickBot="1" x14ac:dyDescent="0.25">
      <c r="C16615" s="254"/>
      <c r="D16615" s="254"/>
      <c r="E16615" s="255"/>
      <c r="F16615" s="256"/>
      <c r="G16615" s="257"/>
      <c r="H16615" s="243">
        <f t="shared" ca="1" si="778"/>
        <v>45139</v>
      </c>
      <c r="I16615" s="244">
        <f t="shared" si="779"/>
        <v>43892</v>
      </c>
      <c r="J16615" s="244" t="str">
        <f t="shared" si="777"/>
        <v/>
      </c>
    </row>
    <row r="16616" spans="3:10" ht="12" thickBot="1" x14ac:dyDescent="0.25">
      <c r="C16616" s="254"/>
      <c r="D16616" s="254"/>
      <c r="E16616" s="255"/>
      <c r="F16616" s="256"/>
      <c r="G16616" s="257"/>
      <c r="H16616" s="243">
        <f t="shared" ca="1" si="778"/>
        <v>45139</v>
      </c>
      <c r="I16616" s="244">
        <f t="shared" si="779"/>
        <v>43892</v>
      </c>
      <c r="J16616" s="244" t="str">
        <f t="shared" si="777"/>
        <v/>
      </c>
    </row>
    <row r="16617" spans="3:10" ht="12" thickBot="1" x14ac:dyDescent="0.25">
      <c r="C16617" s="254"/>
      <c r="D16617" s="254"/>
      <c r="E16617" s="255"/>
      <c r="F16617" s="256"/>
      <c r="G16617" s="257"/>
      <c r="H16617" s="243">
        <f t="shared" ca="1" si="778"/>
        <v>45139</v>
      </c>
      <c r="I16617" s="244">
        <f t="shared" si="779"/>
        <v>43892</v>
      </c>
      <c r="J16617" s="244" t="str">
        <f t="shared" si="777"/>
        <v/>
      </c>
    </row>
    <row r="16618" spans="3:10" ht="12" thickBot="1" x14ac:dyDescent="0.25">
      <c r="C16618" s="254"/>
      <c r="D16618" s="254"/>
      <c r="E16618" s="255"/>
      <c r="F16618" s="256"/>
      <c r="G16618" s="257"/>
      <c r="H16618" s="243">
        <f t="shared" ca="1" si="778"/>
        <v>45139</v>
      </c>
      <c r="I16618" s="244">
        <f t="shared" si="779"/>
        <v>43892</v>
      </c>
      <c r="J16618" s="244" t="str">
        <f t="shared" si="777"/>
        <v/>
      </c>
    </row>
    <row r="16619" spans="3:10" ht="12" thickBot="1" x14ac:dyDescent="0.25">
      <c r="C16619" s="254"/>
      <c r="D16619" s="254"/>
      <c r="E16619" s="255"/>
      <c r="F16619" s="256"/>
      <c r="G16619" s="257"/>
      <c r="H16619" s="243">
        <f t="shared" ca="1" si="778"/>
        <v>45139</v>
      </c>
      <c r="I16619" s="244">
        <f t="shared" si="779"/>
        <v>43892</v>
      </c>
      <c r="J16619" s="244" t="str">
        <f t="shared" si="777"/>
        <v/>
      </c>
    </row>
    <row r="16620" spans="3:10" ht="12" thickBot="1" x14ac:dyDescent="0.25">
      <c r="C16620" s="254"/>
      <c r="D16620" s="254"/>
      <c r="E16620" s="255"/>
      <c r="F16620" s="256"/>
      <c r="G16620" s="257"/>
      <c r="H16620" s="243">
        <f t="shared" ca="1" si="778"/>
        <v>45139</v>
      </c>
      <c r="I16620" s="244">
        <f t="shared" si="779"/>
        <v>43892</v>
      </c>
      <c r="J16620" s="244" t="str">
        <f t="shared" si="777"/>
        <v/>
      </c>
    </row>
    <row r="16621" spans="3:10" ht="12" thickBot="1" x14ac:dyDescent="0.25">
      <c r="C16621" s="254"/>
      <c r="D16621" s="254"/>
      <c r="E16621" s="255"/>
      <c r="F16621" s="256"/>
      <c r="G16621" s="257"/>
      <c r="H16621" s="243">
        <f t="shared" ca="1" si="778"/>
        <v>45139</v>
      </c>
      <c r="I16621" s="244">
        <f t="shared" si="779"/>
        <v>43892</v>
      </c>
      <c r="J16621" s="244" t="str">
        <f t="shared" si="777"/>
        <v/>
      </c>
    </row>
    <row r="16622" spans="3:10" ht="12" thickBot="1" x14ac:dyDescent="0.25">
      <c r="C16622" s="254"/>
      <c r="D16622" s="254"/>
      <c r="E16622" s="255"/>
      <c r="F16622" s="256"/>
      <c r="G16622" s="257"/>
      <c r="H16622" s="243">
        <f t="shared" ca="1" si="778"/>
        <v>45139</v>
      </c>
      <c r="I16622" s="244">
        <f t="shared" si="779"/>
        <v>43892</v>
      </c>
      <c r="J16622" s="244" t="str">
        <f t="shared" si="777"/>
        <v/>
      </c>
    </row>
    <row r="16623" spans="3:10" ht="12" thickBot="1" x14ac:dyDescent="0.25">
      <c r="C16623" s="254"/>
      <c r="D16623" s="254"/>
      <c r="E16623" s="255"/>
      <c r="F16623" s="256"/>
      <c r="G16623" s="257"/>
      <c r="H16623" s="243">
        <f t="shared" ca="1" si="778"/>
        <v>45139</v>
      </c>
      <c r="I16623" s="244">
        <f t="shared" si="779"/>
        <v>43892</v>
      </c>
      <c r="J16623" s="244" t="str">
        <f t="shared" si="777"/>
        <v/>
      </c>
    </row>
    <row r="16624" spans="3:10" ht="12" thickBot="1" x14ac:dyDescent="0.25">
      <c r="C16624" s="254"/>
      <c r="D16624" s="254"/>
      <c r="E16624" s="255"/>
      <c r="F16624" s="256"/>
      <c r="G16624" s="257"/>
      <c r="H16624" s="243">
        <f t="shared" ca="1" si="778"/>
        <v>45139</v>
      </c>
      <c r="I16624" s="244">
        <f t="shared" si="779"/>
        <v>43892</v>
      </c>
      <c r="J16624" s="244" t="str">
        <f t="shared" si="777"/>
        <v/>
      </c>
    </row>
    <row r="16625" spans="3:10" ht="12" thickBot="1" x14ac:dyDescent="0.25">
      <c r="C16625" s="254"/>
      <c r="D16625" s="254"/>
      <c r="E16625" s="255"/>
      <c r="F16625" s="256"/>
      <c r="G16625" s="257"/>
      <c r="H16625" s="243">
        <f t="shared" ca="1" si="778"/>
        <v>45139</v>
      </c>
      <c r="I16625" s="244">
        <f t="shared" si="779"/>
        <v>43892</v>
      </c>
      <c r="J16625" s="244" t="str">
        <f t="shared" si="777"/>
        <v/>
      </c>
    </row>
    <row r="16626" spans="3:10" ht="12" thickBot="1" x14ac:dyDescent="0.25">
      <c r="C16626" s="254"/>
      <c r="D16626" s="254"/>
      <c r="E16626" s="255"/>
      <c r="F16626" s="256"/>
      <c r="G16626" s="257"/>
      <c r="H16626" s="243">
        <f t="shared" ca="1" si="778"/>
        <v>45139</v>
      </c>
      <c r="I16626" s="244">
        <f t="shared" si="779"/>
        <v>43892</v>
      </c>
      <c r="J16626" s="244" t="str">
        <f t="shared" si="777"/>
        <v/>
      </c>
    </row>
    <row r="16627" spans="3:10" ht="12" thickBot="1" x14ac:dyDescent="0.25">
      <c r="C16627" s="254"/>
      <c r="D16627" s="254"/>
      <c r="E16627" s="255"/>
      <c r="F16627" s="256"/>
      <c r="G16627" s="257"/>
      <c r="H16627" s="243">
        <f t="shared" ca="1" si="778"/>
        <v>45139</v>
      </c>
      <c r="I16627" s="244">
        <f t="shared" si="779"/>
        <v>43892</v>
      </c>
      <c r="J16627" s="244" t="str">
        <f t="shared" si="777"/>
        <v/>
      </c>
    </row>
    <row r="16628" spans="3:10" ht="12" thickBot="1" x14ac:dyDescent="0.25">
      <c r="C16628" s="254"/>
      <c r="D16628" s="254"/>
      <c r="E16628" s="255"/>
      <c r="F16628" s="256"/>
      <c r="G16628" s="257"/>
      <c r="H16628" s="243">
        <f t="shared" ca="1" si="778"/>
        <v>45139</v>
      </c>
      <c r="I16628" s="244">
        <f t="shared" si="779"/>
        <v>43892</v>
      </c>
      <c r="J16628" s="244" t="str">
        <f t="shared" si="777"/>
        <v/>
      </c>
    </row>
    <row r="16629" spans="3:10" ht="12" thickBot="1" x14ac:dyDescent="0.25">
      <c r="C16629" s="254"/>
      <c r="D16629" s="254"/>
      <c r="E16629" s="255"/>
      <c r="F16629" s="256"/>
      <c r="G16629" s="257"/>
      <c r="H16629" s="243">
        <f t="shared" ca="1" si="778"/>
        <v>45139</v>
      </c>
      <c r="I16629" s="244">
        <f t="shared" si="779"/>
        <v>43892</v>
      </c>
      <c r="J16629" s="244" t="str">
        <f t="shared" si="777"/>
        <v/>
      </c>
    </row>
    <row r="16630" spans="3:10" ht="12" thickBot="1" x14ac:dyDescent="0.25">
      <c r="C16630" s="254"/>
      <c r="D16630" s="254"/>
      <c r="E16630" s="255"/>
      <c r="F16630" s="256"/>
      <c r="G16630" s="257"/>
      <c r="H16630" s="243">
        <f t="shared" ca="1" si="778"/>
        <v>45139</v>
      </c>
      <c r="I16630" s="244">
        <f t="shared" si="779"/>
        <v>43892</v>
      </c>
      <c r="J16630" s="244" t="str">
        <f t="shared" si="777"/>
        <v/>
      </c>
    </row>
    <row r="16631" spans="3:10" ht="12" thickBot="1" x14ac:dyDescent="0.25">
      <c r="C16631" s="254"/>
      <c r="D16631" s="254"/>
      <c r="E16631" s="255"/>
      <c r="F16631" s="256"/>
      <c r="G16631" s="257"/>
      <c r="H16631" s="243">
        <f t="shared" ca="1" si="778"/>
        <v>45139</v>
      </c>
      <c r="I16631" s="244">
        <f t="shared" si="779"/>
        <v>43892</v>
      </c>
      <c r="J16631" s="244" t="str">
        <f t="shared" si="777"/>
        <v/>
      </c>
    </row>
    <row r="16632" spans="3:10" ht="12" thickBot="1" x14ac:dyDescent="0.25">
      <c r="C16632" s="254"/>
      <c r="D16632" s="254"/>
      <c r="E16632" s="255"/>
      <c r="F16632" s="256"/>
      <c r="G16632" s="257"/>
      <c r="H16632" s="243">
        <f t="shared" ca="1" si="778"/>
        <v>45139</v>
      </c>
      <c r="I16632" s="244">
        <f t="shared" si="779"/>
        <v>43892</v>
      </c>
      <c r="J16632" s="244" t="str">
        <f t="shared" si="777"/>
        <v/>
      </c>
    </row>
    <row r="16633" spans="3:10" ht="12" thickBot="1" x14ac:dyDescent="0.25">
      <c r="C16633" s="254"/>
      <c r="D16633" s="254"/>
      <c r="E16633" s="255"/>
      <c r="F16633" s="256"/>
      <c r="G16633" s="257"/>
      <c r="H16633" s="243">
        <f t="shared" ca="1" si="778"/>
        <v>45139</v>
      </c>
      <c r="I16633" s="244">
        <f t="shared" si="779"/>
        <v>43892</v>
      </c>
      <c r="J16633" s="244" t="str">
        <f t="shared" si="777"/>
        <v/>
      </c>
    </row>
    <row r="16634" spans="3:10" ht="12" thickBot="1" x14ac:dyDescent="0.25">
      <c r="C16634" s="254"/>
      <c r="D16634" s="254"/>
      <c r="E16634" s="255"/>
      <c r="F16634" s="256"/>
      <c r="G16634" s="257"/>
      <c r="H16634" s="243">
        <f t="shared" ca="1" si="778"/>
        <v>45139</v>
      </c>
      <c r="I16634" s="244">
        <f t="shared" si="779"/>
        <v>43892</v>
      </c>
      <c r="J16634" s="244" t="str">
        <f t="shared" si="777"/>
        <v/>
      </c>
    </row>
    <row r="16635" spans="3:10" ht="12" thickBot="1" x14ac:dyDescent="0.25">
      <c r="C16635" s="254"/>
      <c r="D16635" s="254"/>
      <c r="E16635" s="255"/>
      <c r="F16635" s="256"/>
      <c r="G16635" s="257"/>
      <c r="H16635" s="243">
        <f t="shared" ca="1" si="778"/>
        <v>45139</v>
      </c>
      <c r="I16635" s="244">
        <f t="shared" si="779"/>
        <v>43892</v>
      </c>
      <c r="J16635" s="244" t="str">
        <f t="shared" si="777"/>
        <v/>
      </c>
    </row>
    <row r="16636" spans="3:10" ht="12" thickBot="1" x14ac:dyDescent="0.25">
      <c r="C16636" s="254"/>
      <c r="D16636" s="254"/>
      <c r="E16636" s="255"/>
      <c r="F16636" s="256"/>
      <c r="G16636" s="257"/>
      <c r="H16636" s="243">
        <f t="shared" ca="1" si="778"/>
        <v>45139</v>
      </c>
      <c r="I16636" s="244">
        <f t="shared" si="779"/>
        <v>43892</v>
      </c>
      <c r="J16636" s="244" t="str">
        <f t="shared" si="777"/>
        <v/>
      </c>
    </row>
    <row r="16637" spans="3:10" ht="12" thickBot="1" x14ac:dyDescent="0.25">
      <c r="C16637" s="254"/>
      <c r="D16637" s="254"/>
      <c r="E16637" s="255"/>
      <c r="F16637" s="256"/>
      <c r="G16637" s="257"/>
      <c r="H16637" s="243">
        <f t="shared" ca="1" si="778"/>
        <v>45139</v>
      </c>
      <c r="I16637" s="244">
        <f t="shared" si="779"/>
        <v>43892</v>
      </c>
      <c r="J16637" s="244" t="str">
        <f t="shared" si="777"/>
        <v/>
      </c>
    </row>
    <row r="16638" spans="3:10" ht="12" thickBot="1" x14ac:dyDescent="0.25">
      <c r="C16638" s="254"/>
      <c r="D16638" s="254"/>
      <c r="E16638" s="255"/>
      <c r="F16638" s="256"/>
      <c r="G16638" s="257"/>
      <c r="H16638" s="243">
        <f t="shared" ca="1" si="778"/>
        <v>45139</v>
      </c>
      <c r="I16638" s="244">
        <f t="shared" si="779"/>
        <v>43892</v>
      </c>
      <c r="J16638" s="244" t="str">
        <f t="shared" si="777"/>
        <v/>
      </c>
    </row>
    <row r="16639" spans="3:10" ht="12" thickBot="1" x14ac:dyDescent="0.25">
      <c r="C16639" s="254"/>
      <c r="D16639" s="254"/>
      <c r="E16639" s="255"/>
      <c r="F16639" s="256"/>
      <c r="G16639" s="257"/>
      <c r="H16639" s="243">
        <f t="shared" ca="1" si="778"/>
        <v>45139</v>
      </c>
      <c r="I16639" s="244">
        <f t="shared" si="779"/>
        <v>43892</v>
      </c>
      <c r="J16639" s="244" t="str">
        <f t="shared" si="777"/>
        <v/>
      </c>
    </row>
    <row r="16640" spans="3:10" ht="12" thickBot="1" x14ac:dyDescent="0.25">
      <c r="C16640" s="254"/>
      <c r="D16640" s="254"/>
      <c r="E16640" s="255"/>
      <c r="F16640" s="256"/>
      <c r="G16640" s="257"/>
      <c r="H16640" s="243">
        <f t="shared" ca="1" si="778"/>
        <v>45139</v>
      </c>
      <c r="I16640" s="244">
        <f t="shared" si="779"/>
        <v>43892</v>
      </c>
      <c r="J16640" s="244" t="str">
        <f t="shared" si="777"/>
        <v/>
      </c>
    </row>
    <row r="16641" spans="3:10" ht="12" thickBot="1" x14ac:dyDescent="0.25">
      <c r="C16641" s="254"/>
      <c r="D16641" s="254"/>
      <c r="E16641" s="255"/>
      <c r="F16641" s="256"/>
      <c r="G16641" s="257"/>
      <c r="H16641" s="243">
        <f t="shared" ca="1" si="778"/>
        <v>45139</v>
      </c>
      <c r="I16641" s="244">
        <f t="shared" si="779"/>
        <v>43892</v>
      </c>
      <c r="J16641" s="244" t="str">
        <f t="shared" si="777"/>
        <v/>
      </c>
    </row>
    <row r="16642" spans="3:10" ht="12" thickBot="1" x14ac:dyDescent="0.25">
      <c r="C16642" s="254"/>
      <c r="D16642" s="254"/>
      <c r="E16642" s="255"/>
      <c r="F16642" s="256"/>
      <c r="G16642" s="257"/>
      <c r="H16642" s="243">
        <f t="shared" ca="1" si="778"/>
        <v>45139</v>
      </c>
      <c r="I16642" s="244">
        <f t="shared" si="779"/>
        <v>43892</v>
      </c>
      <c r="J16642" s="244" t="str">
        <f t="shared" si="777"/>
        <v/>
      </c>
    </row>
    <row r="16643" spans="3:10" ht="12" thickBot="1" x14ac:dyDescent="0.25">
      <c r="C16643" s="254"/>
      <c r="D16643" s="254"/>
      <c r="E16643" s="255"/>
      <c r="F16643" s="256"/>
      <c r="G16643" s="257"/>
      <c r="H16643" s="243">
        <f t="shared" ca="1" si="778"/>
        <v>45139</v>
      </c>
      <c r="I16643" s="244">
        <f t="shared" si="779"/>
        <v>43892</v>
      </c>
      <c r="J16643" s="244" t="str">
        <f t="shared" si="777"/>
        <v/>
      </c>
    </row>
    <row r="16644" spans="3:10" ht="12" thickBot="1" x14ac:dyDescent="0.25">
      <c r="C16644" s="254"/>
      <c r="D16644" s="254"/>
      <c r="E16644" s="255"/>
      <c r="F16644" s="256"/>
      <c r="G16644" s="257"/>
      <c r="H16644" s="243">
        <f t="shared" ca="1" si="778"/>
        <v>45139</v>
      </c>
      <c r="I16644" s="244">
        <f t="shared" si="779"/>
        <v>43892</v>
      </c>
      <c r="J16644" s="244" t="str">
        <f t="shared" si="777"/>
        <v/>
      </c>
    </row>
    <row r="16645" spans="3:10" ht="12" thickBot="1" x14ac:dyDescent="0.25">
      <c r="C16645" s="254"/>
      <c r="D16645" s="254"/>
      <c r="E16645" s="255"/>
      <c r="F16645" s="256"/>
      <c r="G16645" s="257"/>
      <c r="H16645" s="243">
        <f t="shared" ca="1" si="778"/>
        <v>45139</v>
      </c>
      <c r="I16645" s="244">
        <f t="shared" si="779"/>
        <v>43892</v>
      </c>
      <c r="J16645" s="244" t="str">
        <f t="shared" si="777"/>
        <v/>
      </c>
    </row>
    <row r="16646" spans="3:10" ht="12" thickBot="1" x14ac:dyDescent="0.25">
      <c r="C16646" s="254"/>
      <c r="D16646" s="254"/>
      <c r="E16646" s="255"/>
      <c r="F16646" s="256"/>
      <c r="G16646" s="257"/>
      <c r="H16646" s="243">
        <f t="shared" ca="1" si="778"/>
        <v>45139</v>
      </c>
      <c r="I16646" s="244">
        <f t="shared" si="779"/>
        <v>43892</v>
      </c>
      <c r="J16646" s="244" t="str">
        <f t="shared" ref="J16646:J16709" si="780">IF(G16646="","",IF(G16646&gt;=0,"Debitoren",IF(G16646&lt;0,"Kreditoren","")))</f>
        <v/>
      </c>
    </row>
    <row r="16647" spans="3:10" ht="12" thickBot="1" x14ac:dyDescent="0.25">
      <c r="C16647" s="254"/>
      <c r="D16647" s="254"/>
      <c r="E16647" s="255"/>
      <c r="F16647" s="256"/>
      <c r="G16647" s="257"/>
      <c r="H16647" s="243">
        <f t="shared" ref="H16647:H16710" ca="1" si="781">IF(F16647&lt;$F$2,EOMONTH($F$2,-1)+1,EOMONTH(F16647,-1)+1)</f>
        <v>45139</v>
      </c>
      <c r="I16647" s="244">
        <f t="shared" ref="I16647:I16710" si="782">IF(F16647&lt;$I$2,IF(   WEEKDAY(EOMONTH($I$2,-1)+1)=1,EOMONTH($I$2,-1)+1+1,EOMONTH($I$2,-1)+1),IF(WEEKDAY(F16647)=1,F16647+1,F16647))</f>
        <v>43892</v>
      </c>
      <c r="J16647" s="244" t="str">
        <f t="shared" si="780"/>
        <v/>
      </c>
    </row>
    <row r="16648" spans="3:10" ht="12" thickBot="1" x14ac:dyDescent="0.25">
      <c r="C16648" s="254"/>
      <c r="D16648" s="254"/>
      <c r="E16648" s="255"/>
      <c r="F16648" s="256"/>
      <c r="G16648" s="257"/>
      <c r="H16648" s="243">
        <f t="shared" ca="1" si="781"/>
        <v>45139</v>
      </c>
      <c r="I16648" s="244">
        <f t="shared" si="782"/>
        <v>43892</v>
      </c>
      <c r="J16648" s="244" t="str">
        <f t="shared" si="780"/>
        <v/>
      </c>
    </row>
    <row r="16649" spans="3:10" ht="12" thickBot="1" x14ac:dyDescent="0.25">
      <c r="C16649" s="254"/>
      <c r="D16649" s="254"/>
      <c r="E16649" s="255"/>
      <c r="F16649" s="256"/>
      <c r="G16649" s="257"/>
      <c r="H16649" s="243">
        <f t="shared" ca="1" si="781"/>
        <v>45139</v>
      </c>
      <c r="I16649" s="244">
        <f t="shared" si="782"/>
        <v>43892</v>
      </c>
      <c r="J16649" s="244" t="str">
        <f t="shared" si="780"/>
        <v/>
      </c>
    </row>
    <row r="16650" spans="3:10" ht="12" thickBot="1" x14ac:dyDescent="0.25">
      <c r="C16650" s="254"/>
      <c r="D16650" s="254"/>
      <c r="E16650" s="255"/>
      <c r="F16650" s="256"/>
      <c r="G16650" s="257"/>
      <c r="H16650" s="243">
        <f t="shared" ca="1" si="781"/>
        <v>45139</v>
      </c>
      <c r="I16650" s="244">
        <f t="shared" si="782"/>
        <v>43892</v>
      </c>
      <c r="J16650" s="244" t="str">
        <f t="shared" si="780"/>
        <v/>
      </c>
    </row>
    <row r="16651" spans="3:10" ht="12" thickBot="1" x14ac:dyDescent="0.25">
      <c r="C16651" s="254"/>
      <c r="D16651" s="254"/>
      <c r="E16651" s="255"/>
      <c r="F16651" s="256"/>
      <c r="G16651" s="257"/>
      <c r="H16651" s="243">
        <f t="shared" ca="1" si="781"/>
        <v>45139</v>
      </c>
      <c r="I16651" s="244">
        <f t="shared" si="782"/>
        <v>43892</v>
      </c>
      <c r="J16651" s="244" t="str">
        <f t="shared" si="780"/>
        <v/>
      </c>
    </row>
    <row r="16652" spans="3:10" ht="12" thickBot="1" x14ac:dyDescent="0.25">
      <c r="C16652" s="254"/>
      <c r="D16652" s="254"/>
      <c r="E16652" s="255"/>
      <c r="F16652" s="256"/>
      <c r="G16652" s="257"/>
      <c r="H16652" s="243">
        <f t="shared" ca="1" si="781"/>
        <v>45139</v>
      </c>
      <c r="I16652" s="244">
        <f t="shared" si="782"/>
        <v>43892</v>
      </c>
      <c r="J16652" s="244" t="str">
        <f t="shared" si="780"/>
        <v/>
      </c>
    </row>
    <row r="16653" spans="3:10" ht="12" thickBot="1" x14ac:dyDescent="0.25">
      <c r="C16653" s="254"/>
      <c r="D16653" s="254"/>
      <c r="E16653" s="255"/>
      <c r="F16653" s="256"/>
      <c r="G16653" s="257"/>
      <c r="H16653" s="243">
        <f t="shared" ca="1" si="781"/>
        <v>45139</v>
      </c>
      <c r="I16653" s="244">
        <f t="shared" si="782"/>
        <v>43892</v>
      </c>
      <c r="J16653" s="244" t="str">
        <f t="shared" si="780"/>
        <v/>
      </c>
    </row>
    <row r="16654" spans="3:10" ht="12" thickBot="1" x14ac:dyDescent="0.25">
      <c r="C16654" s="254"/>
      <c r="D16654" s="254"/>
      <c r="E16654" s="255"/>
      <c r="F16654" s="256"/>
      <c r="G16654" s="257"/>
      <c r="H16654" s="243">
        <f t="shared" ca="1" si="781"/>
        <v>45139</v>
      </c>
      <c r="I16654" s="244">
        <f t="shared" si="782"/>
        <v>43892</v>
      </c>
      <c r="J16654" s="244" t="str">
        <f t="shared" si="780"/>
        <v/>
      </c>
    </row>
    <row r="16655" spans="3:10" ht="12" thickBot="1" x14ac:dyDescent="0.25">
      <c r="C16655" s="254"/>
      <c r="D16655" s="254"/>
      <c r="E16655" s="255"/>
      <c r="F16655" s="256"/>
      <c r="G16655" s="257"/>
      <c r="H16655" s="243">
        <f t="shared" ca="1" si="781"/>
        <v>45139</v>
      </c>
      <c r="I16655" s="244">
        <f t="shared" si="782"/>
        <v>43892</v>
      </c>
      <c r="J16655" s="244" t="str">
        <f t="shared" si="780"/>
        <v/>
      </c>
    </row>
    <row r="16656" spans="3:10" ht="12" thickBot="1" x14ac:dyDescent="0.25">
      <c r="C16656" s="254"/>
      <c r="D16656" s="254"/>
      <c r="E16656" s="255"/>
      <c r="F16656" s="256"/>
      <c r="G16656" s="257"/>
      <c r="H16656" s="243">
        <f t="shared" ca="1" si="781"/>
        <v>45139</v>
      </c>
      <c r="I16656" s="244">
        <f t="shared" si="782"/>
        <v>43892</v>
      </c>
      <c r="J16656" s="244" t="str">
        <f t="shared" si="780"/>
        <v/>
      </c>
    </row>
    <row r="16657" spans="3:10" ht="12" thickBot="1" x14ac:dyDescent="0.25">
      <c r="C16657" s="254"/>
      <c r="D16657" s="254"/>
      <c r="E16657" s="255"/>
      <c r="F16657" s="256"/>
      <c r="G16657" s="257"/>
      <c r="H16657" s="243">
        <f t="shared" ca="1" si="781"/>
        <v>45139</v>
      </c>
      <c r="I16657" s="244">
        <f t="shared" si="782"/>
        <v>43892</v>
      </c>
      <c r="J16657" s="244" t="str">
        <f t="shared" si="780"/>
        <v/>
      </c>
    </row>
    <row r="16658" spans="3:10" ht="12" thickBot="1" x14ac:dyDescent="0.25">
      <c r="C16658" s="254"/>
      <c r="D16658" s="254"/>
      <c r="E16658" s="255"/>
      <c r="F16658" s="256"/>
      <c r="G16658" s="257"/>
      <c r="H16658" s="243">
        <f t="shared" ca="1" si="781"/>
        <v>45139</v>
      </c>
      <c r="I16658" s="244">
        <f t="shared" si="782"/>
        <v>43892</v>
      </c>
      <c r="J16658" s="244" t="str">
        <f t="shared" si="780"/>
        <v/>
      </c>
    </row>
    <row r="16659" spans="3:10" ht="12" thickBot="1" x14ac:dyDescent="0.25">
      <c r="C16659" s="254"/>
      <c r="D16659" s="254"/>
      <c r="E16659" s="255"/>
      <c r="F16659" s="256"/>
      <c r="G16659" s="257"/>
      <c r="H16659" s="243">
        <f t="shared" ca="1" si="781"/>
        <v>45139</v>
      </c>
      <c r="I16659" s="244">
        <f t="shared" si="782"/>
        <v>43892</v>
      </c>
      <c r="J16659" s="244" t="str">
        <f t="shared" si="780"/>
        <v/>
      </c>
    </row>
    <row r="16660" spans="3:10" ht="12" thickBot="1" x14ac:dyDescent="0.25">
      <c r="C16660" s="254"/>
      <c r="D16660" s="254"/>
      <c r="E16660" s="255"/>
      <c r="F16660" s="256"/>
      <c r="G16660" s="257"/>
      <c r="H16660" s="243">
        <f t="shared" ca="1" si="781"/>
        <v>45139</v>
      </c>
      <c r="I16660" s="244">
        <f t="shared" si="782"/>
        <v>43892</v>
      </c>
      <c r="J16660" s="244" t="str">
        <f t="shared" si="780"/>
        <v/>
      </c>
    </row>
    <row r="16661" spans="3:10" ht="12" thickBot="1" x14ac:dyDescent="0.25">
      <c r="C16661" s="254"/>
      <c r="D16661" s="254"/>
      <c r="E16661" s="255"/>
      <c r="F16661" s="256"/>
      <c r="G16661" s="257"/>
      <c r="H16661" s="243">
        <f t="shared" ca="1" si="781"/>
        <v>45139</v>
      </c>
      <c r="I16661" s="244">
        <f t="shared" si="782"/>
        <v>43892</v>
      </c>
      <c r="J16661" s="244" t="str">
        <f t="shared" si="780"/>
        <v/>
      </c>
    </row>
    <row r="16662" spans="3:10" ht="12" thickBot="1" x14ac:dyDescent="0.25">
      <c r="C16662" s="254"/>
      <c r="D16662" s="254"/>
      <c r="E16662" s="255"/>
      <c r="F16662" s="256"/>
      <c r="G16662" s="257"/>
      <c r="H16662" s="243">
        <f t="shared" ca="1" si="781"/>
        <v>45139</v>
      </c>
      <c r="I16662" s="244">
        <f t="shared" si="782"/>
        <v>43892</v>
      </c>
      <c r="J16662" s="244" t="str">
        <f t="shared" si="780"/>
        <v/>
      </c>
    </row>
    <row r="16663" spans="3:10" ht="12" thickBot="1" x14ac:dyDescent="0.25">
      <c r="C16663" s="254"/>
      <c r="D16663" s="254"/>
      <c r="E16663" s="255"/>
      <c r="F16663" s="256"/>
      <c r="G16663" s="257"/>
      <c r="H16663" s="243">
        <f t="shared" ca="1" si="781"/>
        <v>45139</v>
      </c>
      <c r="I16663" s="244">
        <f t="shared" si="782"/>
        <v>43892</v>
      </c>
      <c r="J16663" s="244" t="str">
        <f t="shared" si="780"/>
        <v/>
      </c>
    </row>
    <row r="16664" spans="3:10" ht="12" thickBot="1" x14ac:dyDescent="0.25">
      <c r="C16664" s="254"/>
      <c r="D16664" s="254"/>
      <c r="E16664" s="255"/>
      <c r="F16664" s="256"/>
      <c r="G16664" s="257"/>
      <c r="H16664" s="243">
        <f t="shared" ca="1" si="781"/>
        <v>45139</v>
      </c>
      <c r="I16664" s="244">
        <f t="shared" si="782"/>
        <v>43892</v>
      </c>
      <c r="J16664" s="244" t="str">
        <f t="shared" si="780"/>
        <v/>
      </c>
    </row>
    <row r="16665" spans="3:10" ht="12" thickBot="1" x14ac:dyDescent="0.25">
      <c r="C16665" s="254"/>
      <c r="D16665" s="254"/>
      <c r="E16665" s="255"/>
      <c r="F16665" s="256"/>
      <c r="G16665" s="257"/>
      <c r="H16665" s="243">
        <f t="shared" ca="1" si="781"/>
        <v>45139</v>
      </c>
      <c r="I16665" s="244">
        <f t="shared" si="782"/>
        <v>43892</v>
      </c>
      <c r="J16665" s="244" t="str">
        <f t="shared" si="780"/>
        <v/>
      </c>
    </row>
    <row r="16666" spans="3:10" ht="12" thickBot="1" x14ac:dyDescent="0.25">
      <c r="C16666" s="254"/>
      <c r="D16666" s="254"/>
      <c r="E16666" s="255"/>
      <c r="F16666" s="256"/>
      <c r="G16666" s="257"/>
      <c r="H16666" s="243">
        <f t="shared" ca="1" si="781"/>
        <v>45139</v>
      </c>
      <c r="I16666" s="244">
        <f t="shared" si="782"/>
        <v>43892</v>
      </c>
      <c r="J16666" s="244" t="str">
        <f t="shared" si="780"/>
        <v/>
      </c>
    </row>
    <row r="16667" spans="3:10" ht="12" thickBot="1" x14ac:dyDescent="0.25">
      <c r="C16667" s="254"/>
      <c r="D16667" s="254"/>
      <c r="E16667" s="255"/>
      <c r="F16667" s="256"/>
      <c r="G16667" s="257"/>
      <c r="H16667" s="243">
        <f t="shared" ca="1" si="781"/>
        <v>45139</v>
      </c>
      <c r="I16667" s="244">
        <f t="shared" si="782"/>
        <v>43892</v>
      </c>
      <c r="J16667" s="244" t="str">
        <f t="shared" si="780"/>
        <v/>
      </c>
    </row>
    <row r="16668" spans="3:10" ht="12" thickBot="1" x14ac:dyDescent="0.25">
      <c r="C16668" s="254"/>
      <c r="D16668" s="254"/>
      <c r="E16668" s="255"/>
      <c r="F16668" s="256"/>
      <c r="G16668" s="257"/>
      <c r="H16668" s="243">
        <f t="shared" ca="1" si="781"/>
        <v>45139</v>
      </c>
      <c r="I16668" s="244">
        <f t="shared" si="782"/>
        <v>43892</v>
      </c>
      <c r="J16668" s="244" t="str">
        <f t="shared" si="780"/>
        <v/>
      </c>
    </row>
    <row r="16669" spans="3:10" ht="12" thickBot="1" x14ac:dyDescent="0.25">
      <c r="C16669" s="254"/>
      <c r="D16669" s="254"/>
      <c r="E16669" s="255"/>
      <c r="F16669" s="256"/>
      <c r="G16669" s="257"/>
      <c r="H16669" s="243">
        <f t="shared" ca="1" si="781"/>
        <v>45139</v>
      </c>
      <c r="I16669" s="244">
        <f t="shared" si="782"/>
        <v>43892</v>
      </c>
      <c r="J16669" s="244" t="str">
        <f t="shared" si="780"/>
        <v/>
      </c>
    </row>
    <row r="16670" spans="3:10" ht="12" thickBot="1" x14ac:dyDescent="0.25">
      <c r="C16670" s="254"/>
      <c r="D16670" s="254"/>
      <c r="E16670" s="255"/>
      <c r="F16670" s="256"/>
      <c r="G16670" s="257"/>
      <c r="H16670" s="243">
        <f t="shared" ca="1" si="781"/>
        <v>45139</v>
      </c>
      <c r="I16670" s="244">
        <f t="shared" si="782"/>
        <v>43892</v>
      </c>
      <c r="J16670" s="244" t="str">
        <f t="shared" si="780"/>
        <v/>
      </c>
    </row>
    <row r="16671" spans="3:10" ht="12" thickBot="1" x14ac:dyDescent="0.25">
      <c r="C16671" s="254"/>
      <c r="D16671" s="254"/>
      <c r="E16671" s="255"/>
      <c r="F16671" s="256"/>
      <c r="G16671" s="257"/>
      <c r="H16671" s="243">
        <f t="shared" ca="1" si="781"/>
        <v>45139</v>
      </c>
      <c r="I16671" s="244">
        <f t="shared" si="782"/>
        <v>43892</v>
      </c>
      <c r="J16671" s="244" t="str">
        <f t="shared" si="780"/>
        <v/>
      </c>
    </row>
    <row r="16672" spans="3:10" ht="12" thickBot="1" x14ac:dyDescent="0.25">
      <c r="C16672" s="254"/>
      <c r="D16672" s="254"/>
      <c r="E16672" s="255"/>
      <c r="F16672" s="256"/>
      <c r="G16672" s="257"/>
      <c r="H16672" s="243">
        <f t="shared" ca="1" si="781"/>
        <v>45139</v>
      </c>
      <c r="I16672" s="244">
        <f t="shared" si="782"/>
        <v>43892</v>
      </c>
      <c r="J16672" s="244" t="str">
        <f t="shared" si="780"/>
        <v/>
      </c>
    </row>
    <row r="16673" spans="3:10" ht="12" thickBot="1" x14ac:dyDescent="0.25">
      <c r="C16673" s="254"/>
      <c r="D16673" s="254"/>
      <c r="E16673" s="255"/>
      <c r="F16673" s="256"/>
      <c r="G16673" s="257"/>
      <c r="H16673" s="243">
        <f t="shared" ca="1" si="781"/>
        <v>45139</v>
      </c>
      <c r="I16673" s="244">
        <f t="shared" si="782"/>
        <v>43892</v>
      </c>
      <c r="J16673" s="244" t="str">
        <f t="shared" si="780"/>
        <v/>
      </c>
    </row>
    <row r="16674" spans="3:10" ht="12" thickBot="1" x14ac:dyDescent="0.25">
      <c r="C16674" s="254"/>
      <c r="D16674" s="254"/>
      <c r="E16674" s="255"/>
      <c r="F16674" s="256"/>
      <c r="G16674" s="257"/>
      <c r="H16674" s="243">
        <f t="shared" ca="1" si="781"/>
        <v>45139</v>
      </c>
      <c r="I16674" s="244">
        <f t="shared" si="782"/>
        <v>43892</v>
      </c>
      <c r="J16674" s="244" t="str">
        <f t="shared" si="780"/>
        <v/>
      </c>
    </row>
    <row r="16675" spans="3:10" ht="12" thickBot="1" x14ac:dyDescent="0.25">
      <c r="C16675" s="254"/>
      <c r="D16675" s="254"/>
      <c r="E16675" s="255"/>
      <c r="F16675" s="256"/>
      <c r="G16675" s="257"/>
      <c r="H16675" s="243">
        <f t="shared" ca="1" si="781"/>
        <v>45139</v>
      </c>
      <c r="I16675" s="244">
        <f t="shared" si="782"/>
        <v>43892</v>
      </c>
      <c r="J16675" s="244" t="str">
        <f t="shared" si="780"/>
        <v/>
      </c>
    </row>
    <row r="16676" spans="3:10" ht="12" thickBot="1" x14ac:dyDescent="0.25">
      <c r="C16676" s="254"/>
      <c r="D16676" s="254"/>
      <c r="E16676" s="255"/>
      <c r="F16676" s="256"/>
      <c r="G16676" s="257"/>
      <c r="H16676" s="243">
        <f t="shared" ca="1" si="781"/>
        <v>45139</v>
      </c>
      <c r="I16676" s="244">
        <f t="shared" si="782"/>
        <v>43892</v>
      </c>
      <c r="J16676" s="244" t="str">
        <f t="shared" si="780"/>
        <v/>
      </c>
    </row>
    <row r="16677" spans="3:10" ht="12" thickBot="1" x14ac:dyDescent="0.25">
      <c r="C16677" s="254"/>
      <c r="D16677" s="254"/>
      <c r="E16677" s="255"/>
      <c r="F16677" s="256"/>
      <c r="G16677" s="257"/>
      <c r="H16677" s="243">
        <f t="shared" ca="1" si="781"/>
        <v>45139</v>
      </c>
      <c r="I16677" s="244">
        <f t="shared" si="782"/>
        <v>43892</v>
      </c>
      <c r="J16677" s="244" t="str">
        <f t="shared" si="780"/>
        <v/>
      </c>
    </row>
    <row r="16678" spans="3:10" ht="12" thickBot="1" x14ac:dyDescent="0.25">
      <c r="C16678" s="254"/>
      <c r="D16678" s="254"/>
      <c r="E16678" s="255"/>
      <c r="F16678" s="256"/>
      <c r="G16678" s="257"/>
      <c r="H16678" s="243">
        <f t="shared" ca="1" si="781"/>
        <v>45139</v>
      </c>
      <c r="I16678" s="244">
        <f t="shared" si="782"/>
        <v>43892</v>
      </c>
      <c r="J16678" s="244" t="str">
        <f t="shared" si="780"/>
        <v/>
      </c>
    </row>
    <row r="16679" spans="3:10" ht="12" thickBot="1" x14ac:dyDescent="0.25">
      <c r="C16679" s="254"/>
      <c r="D16679" s="254"/>
      <c r="E16679" s="255"/>
      <c r="F16679" s="256"/>
      <c r="G16679" s="257"/>
      <c r="H16679" s="243">
        <f t="shared" ca="1" si="781"/>
        <v>45139</v>
      </c>
      <c r="I16679" s="244">
        <f t="shared" si="782"/>
        <v>43892</v>
      </c>
      <c r="J16679" s="244" t="str">
        <f t="shared" si="780"/>
        <v/>
      </c>
    </row>
    <row r="16680" spans="3:10" ht="12" thickBot="1" x14ac:dyDescent="0.25">
      <c r="C16680" s="254"/>
      <c r="D16680" s="254"/>
      <c r="E16680" s="255"/>
      <c r="F16680" s="256"/>
      <c r="G16680" s="257"/>
      <c r="H16680" s="243">
        <f t="shared" ca="1" si="781"/>
        <v>45139</v>
      </c>
      <c r="I16680" s="244">
        <f t="shared" si="782"/>
        <v>43892</v>
      </c>
      <c r="J16680" s="244" t="str">
        <f t="shared" si="780"/>
        <v/>
      </c>
    </row>
    <row r="16681" spans="3:10" ht="12" thickBot="1" x14ac:dyDescent="0.25">
      <c r="C16681" s="254"/>
      <c r="D16681" s="254"/>
      <c r="E16681" s="255"/>
      <c r="F16681" s="256"/>
      <c r="G16681" s="257"/>
      <c r="H16681" s="243">
        <f t="shared" ca="1" si="781"/>
        <v>45139</v>
      </c>
      <c r="I16681" s="244">
        <f t="shared" si="782"/>
        <v>43892</v>
      </c>
      <c r="J16681" s="244" t="str">
        <f t="shared" si="780"/>
        <v/>
      </c>
    </row>
    <row r="16682" spans="3:10" ht="12" thickBot="1" x14ac:dyDescent="0.25">
      <c r="C16682" s="254"/>
      <c r="D16682" s="254"/>
      <c r="E16682" s="255"/>
      <c r="F16682" s="256"/>
      <c r="G16682" s="257"/>
      <c r="H16682" s="243">
        <f t="shared" ca="1" si="781"/>
        <v>45139</v>
      </c>
      <c r="I16682" s="244">
        <f t="shared" si="782"/>
        <v>43892</v>
      </c>
      <c r="J16682" s="244" t="str">
        <f t="shared" si="780"/>
        <v/>
      </c>
    </row>
    <row r="16683" spans="3:10" ht="12" thickBot="1" x14ac:dyDescent="0.25">
      <c r="C16683" s="254"/>
      <c r="D16683" s="254"/>
      <c r="E16683" s="255"/>
      <c r="F16683" s="256"/>
      <c r="G16683" s="257"/>
      <c r="H16683" s="243">
        <f t="shared" ca="1" si="781"/>
        <v>45139</v>
      </c>
      <c r="I16683" s="244">
        <f t="shared" si="782"/>
        <v>43892</v>
      </c>
      <c r="J16683" s="244" t="str">
        <f t="shared" si="780"/>
        <v/>
      </c>
    </row>
    <row r="16684" spans="3:10" ht="12" thickBot="1" x14ac:dyDescent="0.25">
      <c r="C16684" s="254"/>
      <c r="D16684" s="254"/>
      <c r="E16684" s="255"/>
      <c r="F16684" s="256"/>
      <c r="G16684" s="257"/>
      <c r="H16684" s="243">
        <f t="shared" ca="1" si="781"/>
        <v>45139</v>
      </c>
      <c r="I16684" s="244">
        <f t="shared" si="782"/>
        <v>43892</v>
      </c>
      <c r="J16684" s="244" t="str">
        <f t="shared" si="780"/>
        <v/>
      </c>
    </row>
    <row r="16685" spans="3:10" ht="12" thickBot="1" x14ac:dyDescent="0.25">
      <c r="C16685" s="254"/>
      <c r="D16685" s="254"/>
      <c r="E16685" s="255"/>
      <c r="F16685" s="256"/>
      <c r="G16685" s="257"/>
      <c r="H16685" s="243">
        <f t="shared" ca="1" si="781"/>
        <v>45139</v>
      </c>
      <c r="I16685" s="244">
        <f t="shared" si="782"/>
        <v>43892</v>
      </c>
      <c r="J16685" s="244" t="str">
        <f t="shared" si="780"/>
        <v/>
      </c>
    </row>
    <row r="16686" spans="3:10" ht="12" thickBot="1" x14ac:dyDescent="0.25">
      <c r="C16686" s="254"/>
      <c r="D16686" s="254"/>
      <c r="E16686" s="255"/>
      <c r="F16686" s="256"/>
      <c r="G16686" s="257"/>
      <c r="H16686" s="243">
        <f t="shared" ca="1" si="781"/>
        <v>45139</v>
      </c>
      <c r="I16686" s="244">
        <f t="shared" si="782"/>
        <v>43892</v>
      </c>
      <c r="J16686" s="244" t="str">
        <f t="shared" si="780"/>
        <v/>
      </c>
    </row>
    <row r="16687" spans="3:10" ht="12" thickBot="1" x14ac:dyDescent="0.25">
      <c r="C16687" s="254"/>
      <c r="D16687" s="254"/>
      <c r="E16687" s="255"/>
      <c r="F16687" s="256"/>
      <c r="G16687" s="257"/>
      <c r="H16687" s="243">
        <f t="shared" ca="1" si="781"/>
        <v>45139</v>
      </c>
      <c r="I16687" s="244">
        <f t="shared" si="782"/>
        <v>43892</v>
      </c>
      <c r="J16687" s="244" t="str">
        <f t="shared" si="780"/>
        <v/>
      </c>
    </row>
    <row r="16688" spans="3:10" ht="12" thickBot="1" x14ac:dyDescent="0.25">
      <c r="C16688" s="254"/>
      <c r="D16688" s="254"/>
      <c r="E16688" s="255"/>
      <c r="F16688" s="256"/>
      <c r="G16688" s="257"/>
      <c r="H16688" s="243">
        <f t="shared" ca="1" si="781"/>
        <v>45139</v>
      </c>
      <c r="I16688" s="244">
        <f t="shared" si="782"/>
        <v>43892</v>
      </c>
      <c r="J16688" s="244" t="str">
        <f t="shared" si="780"/>
        <v/>
      </c>
    </row>
    <row r="16689" spans="3:10" ht="12" thickBot="1" x14ac:dyDescent="0.25">
      <c r="C16689" s="254"/>
      <c r="D16689" s="254"/>
      <c r="E16689" s="255"/>
      <c r="F16689" s="256"/>
      <c r="G16689" s="257"/>
      <c r="H16689" s="243">
        <f t="shared" ca="1" si="781"/>
        <v>45139</v>
      </c>
      <c r="I16689" s="244">
        <f t="shared" si="782"/>
        <v>43892</v>
      </c>
      <c r="J16689" s="244" t="str">
        <f t="shared" si="780"/>
        <v/>
      </c>
    </row>
    <row r="16690" spans="3:10" ht="12" thickBot="1" x14ac:dyDescent="0.25">
      <c r="C16690" s="254"/>
      <c r="D16690" s="254"/>
      <c r="E16690" s="255"/>
      <c r="F16690" s="256"/>
      <c r="G16690" s="257"/>
      <c r="H16690" s="243">
        <f t="shared" ca="1" si="781"/>
        <v>45139</v>
      </c>
      <c r="I16690" s="244">
        <f t="shared" si="782"/>
        <v>43892</v>
      </c>
      <c r="J16690" s="244" t="str">
        <f t="shared" si="780"/>
        <v/>
      </c>
    </row>
    <row r="16691" spans="3:10" ht="12" thickBot="1" x14ac:dyDescent="0.25">
      <c r="C16691" s="254"/>
      <c r="D16691" s="254"/>
      <c r="E16691" s="255"/>
      <c r="F16691" s="256"/>
      <c r="G16691" s="257"/>
      <c r="H16691" s="243">
        <f t="shared" ca="1" si="781"/>
        <v>45139</v>
      </c>
      <c r="I16691" s="244">
        <f t="shared" si="782"/>
        <v>43892</v>
      </c>
      <c r="J16691" s="244" t="str">
        <f t="shared" si="780"/>
        <v/>
      </c>
    </row>
    <row r="16692" spans="3:10" ht="12" thickBot="1" x14ac:dyDescent="0.25">
      <c r="C16692" s="254"/>
      <c r="D16692" s="254"/>
      <c r="E16692" s="255"/>
      <c r="F16692" s="256"/>
      <c r="G16692" s="257"/>
      <c r="H16692" s="243">
        <f t="shared" ca="1" si="781"/>
        <v>45139</v>
      </c>
      <c r="I16692" s="244">
        <f t="shared" si="782"/>
        <v>43892</v>
      </c>
      <c r="J16692" s="244" t="str">
        <f t="shared" si="780"/>
        <v/>
      </c>
    </row>
    <row r="16693" spans="3:10" ht="12" thickBot="1" x14ac:dyDescent="0.25">
      <c r="C16693" s="254"/>
      <c r="D16693" s="254"/>
      <c r="E16693" s="255"/>
      <c r="F16693" s="256"/>
      <c r="G16693" s="257"/>
      <c r="H16693" s="243">
        <f t="shared" ca="1" si="781"/>
        <v>45139</v>
      </c>
      <c r="I16693" s="244">
        <f t="shared" si="782"/>
        <v>43892</v>
      </c>
      <c r="J16693" s="244" t="str">
        <f t="shared" si="780"/>
        <v/>
      </c>
    </row>
    <row r="16694" spans="3:10" ht="12" thickBot="1" x14ac:dyDescent="0.25">
      <c r="C16694" s="254"/>
      <c r="D16694" s="254"/>
      <c r="E16694" s="255"/>
      <c r="F16694" s="256"/>
      <c r="G16694" s="257"/>
      <c r="H16694" s="243">
        <f t="shared" ca="1" si="781"/>
        <v>45139</v>
      </c>
      <c r="I16694" s="244">
        <f t="shared" si="782"/>
        <v>43892</v>
      </c>
      <c r="J16694" s="244" t="str">
        <f t="shared" si="780"/>
        <v/>
      </c>
    </row>
    <row r="16695" spans="3:10" ht="12" thickBot="1" x14ac:dyDescent="0.25">
      <c r="C16695" s="254"/>
      <c r="D16695" s="254"/>
      <c r="E16695" s="255"/>
      <c r="F16695" s="256"/>
      <c r="G16695" s="257"/>
      <c r="H16695" s="243">
        <f t="shared" ca="1" si="781"/>
        <v>45139</v>
      </c>
      <c r="I16695" s="244">
        <f t="shared" si="782"/>
        <v>43892</v>
      </c>
      <c r="J16695" s="244" t="str">
        <f t="shared" si="780"/>
        <v/>
      </c>
    </row>
    <row r="16696" spans="3:10" ht="12" thickBot="1" x14ac:dyDescent="0.25">
      <c r="C16696" s="254"/>
      <c r="D16696" s="254"/>
      <c r="E16696" s="255"/>
      <c r="F16696" s="256"/>
      <c r="G16696" s="257"/>
      <c r="H16696" s="243">
        <f t="shared" ca="1" si="781"/>
        <v>45139</v>
      </c>
      <c r="I16696" s="244">
        <f t="shared" si="782"/>
        <v>43892</v>
      </c>
      <c r="J16696" s="244" t="str">
        <f t="shared" si="780"/>
        <v/>
      </c>
    </row>
    <row r="16697" spans="3:10" ht="12" thickBot="1" x14ac:dyDescent="0.25">
      <c r="C16697" s="254"/>
      <c r="D16697" s="254"/>
      <c r="E16697" s="255"/>
      <c r="F16697" s="256"/>
      <c r="G16697" s="257"/>
      <c r="H16697" s="243">
        <f t="shared" ca="1" si="781"/>
        <v>45139</v>
      </c>
      <c r="I16697" s="244">
        <f t="shared" si="782"/>
        <v>43892</v>
      </c>
      <c r="J16697" s="244" t="str">
        <f t="shared" si="780"/>
        <v/>
      </c>
    </row>
    <row r="16698" spans="3:10" ht="12" thickBot="1" x14ac:dyDescent="0.25">
      <c r="C16698" s="254"/>
      <c r="D16698" s="254"/>
      <c r="E16698" s="255"/>
      <c r="F16698" s="256"/>
      <c r="G16698" s="257"/>
      <c r="H16698" s="243">
        <f t="shared" ca="1" si="781"/>
        <v>45139</v>
      </c>
      <c r="I16698" s="244">
        <f t="shared" si="782"/>
        <v>43892</v>
      </c>
      <c r="J16698" s="244" t="str">
        <f t="shared" si="780"/>
        <v/>
      </c>
    </row>
    <row r="16699" spans="3:10" ht="12" thickBot="1" x14ac:dyDescent="0.25">
      <c r="C16699" s="254"/>
      <c r="D16699" s="254"/>
      <c r="E16699" s="255"/>
      <c r="F16699" s="256"/>
      <c r="G16699" s="257"/>
      <c r="H16699" s="243">
        <f t="shared" ca="1" si="781"/>
        <v>45139</v>
      </c>
      <c r="I16699" s="244">
        <f t="shared" si="782"/>
        <v>43892</v>
      </c>
      <c r="J16699" s="244" t="str">
        <f t="shared" si="780"/>
        <v/>
      </c>
    </row>
    <row r="16700" spans="3:10" ht="12" thickBot="1" x14ac:dyDescent="0.25">
      <c r="C16700" s="254"/>
      <c r="D16700" s="254"/>
      <c r="E16700" s="255"/>
      <c r="F16700" s="256"/>
      <c r="G16700" s="257"/>
      <c r="H16700" s="243">
        <f t="shared" ca="1" si="781"/>
        <v>45139</v>
      </c>
      <c r="I16700" s="244">
        <f t="shared" si="782"/>
        <v>43892</v>
      </c>
      <c r="J16700" s="244" t="str">
        <f t="shared" si="780"/>
        <v/>
      </c>
    </row>
    <row r="16701" spans="3:10" ht="12" thickBot="1" x14ac:dyDescent="0.25">
      <c r="C16701" s="254"/>
      <c r="D16701" s="254"/>
      <c r="E16701" s="255"/>
      <c r="F16701" s="256"/>
      <c r="G16701" s="257"/>
      <c r="H16701" s="243">
        <f t="shared" ca="1" si="781"/>
        <v>45139</v>
      </c>
      <c r="I16701" s="244">
        <f t="shared" si="782"/>
        <v>43892</v>
      </c>
      <c r="J16701" s="244" t="str">
        <f t="shared" si="780"/>
        <v/>
      </c>
    </row>
    <row r="16702" spans="3:10" ht="12" thickBot="1" x14ac:dyDescent="0.25">
      <c r="C16702" s="254"/>
      <c r="D16702" s="254"/>
      <c r="E16702" s="255"/>
      <c r="F16702" s="256"/>
      <c r="G16702" s="257"/>
      <c r="H16702" s="243">
        <f t="shared" ca="1" si="781"/>
        <v>45139</v>
      </c>
      <c r="I16702" s="244">
        <f t="shared" si="782"/>
        <v>43892</v>
      </c>
      <c r="J16702" s="244" t="str">
        <f t="shared" si="780"/>
        <v/>
      </c>
    </row>
    <row r="16703" spans="3:10" ht="12" thickBot="1" x14ac:dyDescent="0.25">
      <c r="C16703" s="254"/>
      <c r="D16703" s="254"/>
      <c r="E16703" s="255"/>
      <c r="F16703" s="256"/>
      <c r="G16703" s="257"/>
      <c r="H16703" s="243">
        <f t="shared" ca="1" si="781"/>
        <v>45139</v>
      </c>
      <c r="I16703" s="244">
        <f t="shared" si="782"/>
        <v>43892</v>
      </c>
      <c r="J16703" s="244" t="str">
        <f t="shared" si="780"/>
        <v/>
      </c>
    </row>
    <row r="16704" spans="3:10" ht="12" thickBot="1" x14ac:dyDescent="0.25">
      <c r="C16704" s="254"/>
      <c r="D16704" s="254"/>
      <c r="E16704" s="255"/>
      <c r="F16704" s="256"/>
      <c r="G16704" s="257"/>
      <c r="H16704" s="243">
        <f t="shared" ca="1" si="781"/>
        <v>45139</v>
      </c>
      <c r="I16704" s="244">
        <f t="shared" si="782"/>
        <v>43892</v>
      </c>
      <c r="J16704" s="244" t="str">
        <f t="shared" si="780"/>
        <v/>
      </c>
    </row>
    <row r="16705" spans="3:10" ht="12" thickBot="1" x14ac:dyDescent="0.25">
      <c r="C16705" s="254"/>
      <c r="D16705" s="254"/>
      <c r="E16705" s="255"/>
      <c r="F16705" s="256"/>
      <c r="G16705" s="257"/>
      <c r="H16705" s="243">
        <f t="shared" ca="1" si="781"/>
        <v>45139</v>
      </c>
      <c r="I16705" s="244">
        <f t="shared" si="782"/>
        <v>43892</v>
      </c>
      <c r="J16705" s="244" t="str">
        <f t="shared" si="780"/>
        <v/>
      </c>
    </row>
    <row r="16706" spans="3:10" ht="12" thickBot="1" x14ac:dyDescent="0.25">
      <c r="C16706" s="254"/>
      <c r="D16706" s="254"/>
      <c r="E16706" s="255"/>
      <c r="F16706" s="256"/>
      <c r="G16706" s="257"/>
      <c r="H16706" s="243">
        <f t="shared" ca="1" si="781"/>
        <v>45139</v>
      </c>
      <c r="I16706" s="244">
        <f t="shared" si="782"/>
        <v>43892</v>
      </c>
      <c r="J16706" s="244" t="str">
        <f t="shared" si="780"/>
        <v/>
      </c>
    </row>
    <row r="16707" spans="3:10" ht="12" thickBot="1" x14ac:dyDescent="0.25">
      <c r="C16707" s="254"/>
      <c r="D16707" s="254"/>
      <c r="E16707" s="255"/>
      <c r="F16707" s="256"/>
      <c r="G16707" s="257"/>
      <c r="H16707" s="243">
        <f t="shared" ca="1" si="781"/>
        <v>45139</v>
      </c>
      <c r="I16707" s="244">
        <f t="shared" si="782"/>
        <v>43892</v>
      </c>
      <c r="J16707" s="244" t="str">
        <f t="shared" si="780"/>
        <v/>
      </c>
    </row>
    <row r="16708" spans="3:10" ht="12" thickBot="1" x14ac:dyDescent="0.25">
      <c r="C16708" s="254"/>
      <c r="D16708" s="254"/>
      <c r="E16708" s="255"/>
      <c r="F16708" s="256"/>
      <c r="G16708" s="257"/>
      <c r="H16708" s="243">
        <f t="shared" ca="1" si="781"/>
        <v>45139</v>
      </c>
      <c r="I16708" s="244">
        <f t="shared" si="782"/>
        <v>43892</v>
      </c>
      <c r="J16708" s="244" t="str">
        <f t="shared" si="780"/>
        <v/>
      </c>
    </row>
    <row r="16709" spans="3:10" ht="12" thickBot="1" x14ac:dyDescent="0.25">
      <c r="C16709" s="254"/>
      <c r="D16709" s="254"/>
      <c r="E16709" s="255"/>
      <c r="F16709" s="256"/>
      <c r="G16709" s="257"/>
      <c r="H16709" s="243">
        <f t="shared" ca="1" si="781"/>
        <v>45139</v>
      </c>
      <c r="I16709" s="244">
        <f t="shared" si="782"/>
        <v>43892</v>
      </c>
      <c r="J16709" s="244" t="str">
        <f t="shared" si="780"/>
        <v/>
      </c>
    </row>
    <row r="16710" spans="3:10" ht="12" thickBot="1" x14ac:dyDescent="0.25">
      <c r="C16710" s="254"/>
      <c r="D16710" s="254"/>
      <c r="E16710" s="255"/>
      <c r="F16710" s="256"/>
      <c r="G16710" s="257"/>
      <c r="H16710" s="243">
        <f t="shared" ca="1" si="781"/>
        <v>45139</v>
      </c>
      <c r="I16710" s="244">
        <f t="shared" si="782"/>
        <v>43892</v>
      </c>
      <c r="J16710" s="244" t="str">
        <f t="shared" ref="J16710:J16773" si="783">IF(G16710="","",IF(G16710&gt;=0,"Debitoren",IF(G16710&lt;0,"Kreditoren","")))</f>
        <v/>
      </c>
    </row>
    <row r="16711" spans="3:10" ht="12" thickBot="1" x14ac:dyDescent="0.25">
      <c r="C16711" s="254"/>
      <c r="D16711" s="254"/>
      <c r="E16711" s="255"/>
      <c r="F16711" s="256"/>
      <c r="G16711" s="257"/>
      <c r="H16711" s="243">
        <f t="shared" ref="H16711:H16774" ca="1" si="784">IF(F16711&lt;$F$2,EOMONTH($F$2,-1)+1,EOMONTH(F16711,-1)+1)</f>
        <v>45139</v>
      </c>
      <c r="I16711" s="244">
        <f t="shared" ref="I16711:I16774" si="785">IF(F16711&lt;$I$2,IF(   WEEKDAY(EOMONTH($I$2,-1)+1)=1,EOMONTH($I$2,-1)+1+1,EOMONTH($I$2,-1)+1),IF(WEEKDAY(F16711)=1,F16711+1,F16711))</f>
        <v>43892</v>
      </c>
      <c r="J16711" s="244" t="str">
        <f t="shared" si="783"/>
        <v/>
      </c>
    </row>
    <row r="16712" spans="3:10" ht="12" thickBot="1" x14ac:dyDescent="0.25">
      <c r="C16712" s="254"/>
      <c r="D16712" s="254"/>
      <c r="E16712" s="255"/>
      <c r="F16712" s="256"/>
      <c r="G16712" s="257"/>
      <c r="H16712" s="243">
        <f t="shared" ca="1" si="784"/>
        <v>45139</v>
      </c>
      <c r="I16712" s="244">
        <f t="shared" si="785"/>
        <v>43892</v>
      </c>
      <c r="J16712" s="244" t="str">
        <f t="shared" si="783"/>
        <v/>
      </c>
    </row>
    <row r="16713" spans="3:10" ht="12" thickBot="1" x14ac:dyDescent="0.25">
      <c r="C16713" s="254"/>
      <c r="D16713" s="254"/>
      <c r="E16713" s="255"/>
      <c r="F16713" s="256"/>
      <c r="G16713" s="257"/>
      <c r="H16713" s="243">
        <f t="shared" ca="1" si="784"/>
        <v>45139</v>
      </c>
      <c r="I16713" s="244">
        <f t="shared" si="785"/>
        <v>43892</v>
      </c>
      <c r="J16713" s="244" t="str">
        <f t="shared" si="783"/>
        <v/>
      </c>
    </row>
    <row r="16714" spans="3:10" ht="12" thickBot="1" x14ac:dyDescent="0.25">
      <c r="C16714" s="254"/>
      <c r="D16714" s="254"/>
      <c r="E16714" s="255"/>
      <c r="F16714" s="256"/>
      <c r="G16714" s="257"/>
      <c r="H16714" s="243">
        <f t="shared" ca="1" si="784"/>
        <v>45139</v>
      </c>
      <c r="I16714" s="244">
        <f t="shared" si="785"/>
        <v>43892</v>
      </c>
      <c r="J16714" s="244" t="str">
        <f t="shared" si="783"/>
        <v/>
      </c>
    </row>
    <row r="16715" spans="3:10" ht="12" thickBot="1" x14ac:dyDescent="0.25">
      <c r="C16715" s="254"/>
      <c r="D16715" s="254"/>
      <c r="E16715" s="255"/>
      <c r="F16715" s="256"/>
      <c r="G16715" s="257"/>
      <c r="H16715" s="243">
        <f t="shared" ca="1" si="784"/>
        <v>45139</v>
      </c>
      <c r="I16715" s="244">
        <f t="shared" si="785"/>
        <v>43892</v>
      </c>
      <c r="J16715" s="244" t="str">
        <f t="shared" si="783"/>
        <v/>
      </c>
    </row>
    <row r="16716" spans="3:10" ht="12" thickBot="1" x14ac:dyDescent="0.25">
      <c r="C16716" s="254"/>
      <c r="D16716" s="254"/>
      <c r="E16716" s="255"/>
      <c r="F16716" s="256"/>
      <c r="G16716" s="257"/>
      <c r="H16716" s="243">
        <f t="shared" ca="1" si="784"/>
        <v>45139</v>
      </c>
      <c r="I16716" s="244">
        <f t="shared" si="785"/>
        <v>43892</v>
      </c>
      <c r="J16716" s="244" t="str">
        <f t="shared" si="783"/>
        <v/>
      </c>
    </row>
    <row r="16717" spans="3:10" ht="12" thickBot="1" x14ac:dyDescent="0.25">
      <c r="C16717" s="254"/>
      <c r="D16717" s="254"/>
      <c r="E16717" s="255"/>
      <c r="F16717" s="256"/>
      <c r="G16717" s="257"/>
      <c r="H16717" s="243">
        <f t="shared" ca="1" si="784"/>
        <v>45139</v>
      </c>
      <c r="I16717" s="244">
        <f t="shared" si="785"/>
        <v>43892</v>
      </c>
      <c r="J16717" s="244" t="str">
        <f t="shared" si="783"/>
        <v/>
      </c>
    </row>
    <row r="16718" spans="3:10" ht="12" thickBot="1" x14ac:dyDescent="0.25">
      <c r="C16718" s="254"/>
      <c r="D16718" s="254"/>
      <c r="E16718" s="255"/>
      <c r="F16718" s="256"/>
      <c r="G16718" s="257"/>
      <c r="H16718" s="243">
        <f t="shared" ca="1" si="784"/>
        <v>45139</v>
      </c>
      <c r="I16718" s="244">
        <f t="shared" si="785"/>
        <v>43892</v>
      </c>
      <c r="J16718" s="244" t="str">
        <f t="shared" si="783"/>
        <v/>
      </c>
    </row>
    <row r="16719" spans="3:10" ht="12" thickBot="1" x14ac:dyDescent="0.25">
      <c r="C16719" s="254"/>
      <c r="D16719" s="254"/>
      <c r="E16719" s="255"/>
      <c r="F16719" s="256"/>
      <c r="G16719" s="257"/>
      <c r="H16719" s="243">
        <f t="shared" ca="1" si="784"/>
        <v>45139</v>
      </c>
      <c r="I16719" s="244">
        <f t="shared" si="785"/>
        <v>43892</v>
      </c>
      <c r="J16719" s="244" t="str">
        <f t="shared" si="783"/>
        <v/>
      </c>
    </row>
    <row r="16720" spans="3:10" ht="12" thickBot="1" x14ac:dyDescent="0.25">
      <c r="C16720" s="254"/>
      <c r="D16720" s="254"/>
      <c r="E16720" s="255"/>
      <c r="F16720" s="256"/>
      <c r="G16720" s="257"/>
      <c r="H16720" s="243">
        <f t="shared" ca="1" si="784"/>
        <v>45139</v>
      </c>
      <c r="I16720" s="244">
        <f t="shared" si="785"/>
        <v>43892</v>
      </c>
      <c r="J16720" s="244" t="str">
        <f t="shared" si="783"/>
        <v/>
      </c>
    </row>
    <row r="16721" spans="3:10" ht="12" thickBot="1" x14ac:dyDescent="0.25">
      <c r="C16721" s="254"/>
      <c r="D16721" s="254"/>
      <c r="E16721" s="255"/>
      <c r="F16721" s="256"/>
      <c r="G16721" s="257"/>
      <c r="H16721" s="243">
        <f t="shared" ca="1" si="784"/>
        <v>45139</v>
      </c>
      <c r="I16721" s="244">
        <f t="shared" si="785"/>
        <v>43892</v>
      </c>
      <c r="J16721" s="244" t="str">
        <f t="shared" si="783"/>
        <v/>
      </c>
    </row>
    <row r="16722" spans="3:10" ht="12" thickBot="1" x14ac:dyDescent="0.25">
      <c r="C16722" s="254"/>
      <c r="D16722" s="254"/>
      <c r="E16722" s="255"/>
      <c r="F16722" s="256"/>
      <c r="G16722" s="257"/>
      <c r="H16722" s="243">
        <f t="shared" ca="1" si="784"/>
        <v>45139</v>
      </c>
      <c r="I16722" s="244">
        <f t="shared" si="785"/>
        <v>43892</v>
      </c>
      <c r="J16722" s="244" t="str">
        <f t="shared" si="783"/>
        <v/>
      </c>
    </row>
    <row r="16723" spans="3:10" ht="12" thickBot="1" x14ac:dyDescent="0.25">
      <c r="C16723" s="254"/>
      <c r="D16723" s="254"/>
      <c r="E16723" s="255"/>
      <c r="F16723" s="256"/>
      <c r="G16723" s="257"/>
      <c r="H16723" s="243">
        <f t="shared" ca="1" si="784"/>
        <v>45139</v>
      </c>
      <c r="I16723" s="244">
        <f t="shared" si="785"/>
        <v>43892</v>
      </c>
      <c r="J16723" s="244" t="str">
        <f t="shared" si="783"/>
        <v/>
      </c>
    </row>
    <row r="16724" spans="3:10" ht="12" thickBot="1" x14ac:dyDescent="0.25">
      <c r="C16724" s="254"/>
      <c r="D16724" s="254"/>
      <c r="E16724" s="255"/>
      <c r="F16724" s="256"/>
      <c r="G16724" s="257"/>
      <c r="H16724" s="243">
        <f t="shared" ca="1" si="784"/>
        <v>45139</v>
      </c>
      <c r="I16724" s="244">
        <f t="shared" si="785"/>
        <v>43892</v>
      </c>
      <c r="J16724" s="244" t="str">
        <f t="shared" si="783"/>
        <v/>
      </c>
    </row>
    <row r="16725" spans="3:10" ht="12" thickBot="1" x14ac:dyDescent="0.25">
      <c r="C16725" s="254"/>
      <c r="D16725" s="254"/>
      <c r="E16725" s="255"/>
      <c r="F16725" s="256"/>
      <c r="G16725" s="257"/>
      <c r="H16725" s="243">
        <f t="shared" ca="1" si="784"/>
        <v>45139</v>
      </c>
      <c r="I16725" s="244">
        <f t="shared" si="785"/>
        <v>43892</v>
      </c>
      <c r="J16725" s="244" t="str">
        <f t="shared" si="783"/>
        <v/>
      </c>
    </row>
    <row r="16726" spans="3:10" ht="12" thickBot="1" x14ac:dyDescent="0.25">
      <c r="C16726" s="254"/>
      <c r="D16726" s="254"/>
      <c r="E16726" s="255"/>
      <c r="F16726" s="256"/>
      <c r="G16726" s="257"/>
      <c r="H16726" s="243">
        <f t="shared" ca="1" si="784"/>
        <v>45139</v>
      </c>
      <c r="I16726" s="244">
        <f t="shared" si="785"/>
        <v>43892</v>
      </c>
      <c r="J16726" s="244" t="str">
        <f t="shared" si="783"/>
        <v/>
      </c>
    </row>
    <row r="16727" spans="3:10" ht="12" thickBot="1" x14ac:dyDescent="0.25">
      <c r="C16727" s="254"/>
      <c r="D16727" s="254"/>
      <c r="E16727" s="255"/>
      <c r="F16727" s="256"/>
      <c r="G16727" s="257"/>
      <c r="H16727" s="243">
        <f t="shared" ca="1" si="784"/>
        <v>45139</v>
      </c>
      <c r="I16727" s="244">
        <f t="shared" si="785"/>
        <v>43892</v>
      </c>
      <c r="J16727" s="244" t="str">
        <f t="shared" si="783"/>
        <v/>
      </c>
    </row>
    <row r="16728" spans="3:10" ht="12" thickBot="1" x14ac:dyDescent="0.25">
      <c r="C16728" s="254"/>
      <c r="D16728" s="254"/>
      <c r="E16728" s="255"/>
      <c r="F16728" s="256"/>
      <c r="G16728" s="257"/>
      <c r="H16728" s="243">
        <f t="shared" ca="1" si="784"/>
        <v>45139</v>
      </c>
      <c r="I16728" s="244">
        <f t="shared" si="785"/>
        <v>43892</v>
      </c>
      <c r="J16728" s="244" t="str">
        <f t="shared" si="783"/>
        <v/>
      </c>
    </row>
    <row r="16729" spans="3:10" ht="12" thickBot="1" x14ac:dyDescent="0.25">
      <c r="C16729" s="254"/>
      <c r="D16729" s="254"/>
      <c r="E16729" s="255"/>
      <c r="F16729" s="256"/>
      <c r="G16729" s="257"/>
      <c r="H16729" s="243">
        <f t="shared" ca="1" si="784"/>
        <v>45139</v>
      </c>
      <c r="I16729" s="244">
        <f t="shared" si="785"/>
        <v>43892</v>
      </c>
      <c r="J16729" s="244" t="str">
        <f t="shared" si="783"/>
        <v/>
      </c>
    </row>
    <row r="16730" spans="3:10" ht="12" thickBot="1" x14ac:dyDescent="0.25">
      <c r="C16730" s="254"/>
      <c r="D16730" s="254"/>
      <c r="E16730" s="255"/>
      <c r="F16730" s="256"/>
      <c r="G16730" s="257"/>
      <c r="H16730" s="243">
        <f t="shared" ca="1" si="784"/>
        <v>45139</v>
      </c>
      <c r="I16730" s="244">
        <f t="shared" si="785"/>
        <v>43892</v>
      </c>
      <c r="J16730" s="244" t="str">
        <f t="shared" si="783"/>
        <v/>
      </c>
    </row>
    <row r="16731" spans="3:10" ht="12" thickBot="1" x14ac:dyDescent="0.25">
      <c r="C16731" s="254"/>
      <c r="D16731" s="254"/>
      <c r="E16731" s="255"/>
      <c r="F16731" s="256"/>
      <c r="G16731" s="257"/>
      <c r="H16731" s="243">
        <f t="shared" ca="1" si="784"/>
        <v>45139</v>
      </c>
      <c r="I16731" s="244">
        <f t="shared" si="785"/>
        <v>43892</v>
      </c>
      <c r="J16731" s="244" t="str">
        <f t="shared" si="783"/>
        <v/>
      </c>
    </row>
    <row r="16732" spans="3:10" ht="12" thickBot="1" x14ac:dyDescent="0.25">
      <c r="C16732" s="254"/>
      <c r="D16732" s="254"/>
      <c r="E16732" s="255"/>
      <c r="F16732" s="256"/>
      <c r="G16732" s="257"/>
      <c r="H16732" s="243">
        <f t="shared" ca="1" si="784"/>
        <v>45139</v>
      </c>
      <c r="I16732" s="244">
        <f t="shared" si="785"/>
        <v>43892</v>
      </c>
      <c r="J16732" s="244" t="str">
        <f t="shared" si="783"/>
        <v/>
      </c>
    </row>
    <row r="16733" spans="3:10" ht="12" thickBot="1" x14ac:dyDescent="0.25">
      <c r="C16733" s="254"/>
      <c r="D16733" s="254"/>
      <c r="E16733" s="255"/>
      <c r="F16733" s="256"/>
      <c r="G16733" s="257"/>
      <c r="H16733" s="243">
        <f t="shared" ca="1" si="784"/>
        <v>45139</v>
      </c>
      <c r="I16733" s="244">
        <f t="shared" si="785"/>
        <v>43892</v>
      </c>
      <c r="J16733" s="244" t="str">
        <f t="shared" si="783"/>
        <v/>
      </c>
    </row>
    <row r="16734" spans="3:10" ht="12" thickBot="1" x14ac:dyDescent="0.25">
      <c r="C16734" s="254"/>
      <c r="D16734" s="254"/>
      <c r="E16734" s="255"/>
      <c r="F16734" s="256"/>
      <c r="G16734" s="257"/>
      <c r="H16734" s="243">
        <f t="shared" ca="1" si="784"/>
        <v>45139</v>
      </c>
      <c r="I16734" s="244">
        <f t="shared" si="785"/>
        <v>43892</v>
      </c>
      <c r="J16734" s="244" t="str">
        <f t="shared" si="783"/>
        <v/>
      </c>
    </row>
    <row r="16735" spans="3:10" ht="12" thickBot="1" x14ac:dyDescent="0.25">
      <c r="C16735" s="254"/>
      <c r="D16735" s="254"/>
      <c r="E16735" s="255"/>
      <c r="F16735" s="256"/>
      <c r="G16735" s="257"/>
      <c r="H16735" s="243">
        <f t="shared" ca="1" si="784"/>
        <v>45139</v>
      </c>
      <c r="I16735" s="244">
        <f t="shared" si="785"/>
        <v>43892</v>
      </c>
      <c r="J16735" s="244" t="str">
        <f t="shared" si="783"/>
        <v/>
      </c>
    </row>
    <row r="16736" spans="3:10" ht="12" thickBot="1" x14ac:dyDescent="0.25">
      <c r="C16736" s="254"/>
      <c r="D16736" s="254"/>
      <c r="E16736" s="255"/>
      <c r="F16736" s="256"/>
      <c r="G16736" s="257"/>
      <c r="H16736" s="243">
        <f t="shared" ca="1" si="784"/>
        <v>45139</v>
      </c>
      <c r="I16736" s="244">
        <f t="shared" si="785"/>
        <v>43892</v>
      </c>
      <c r="J16736" s="244" t="str">
        <f t="shared" si="783"/>
        <v/>
      </c>
    </row>
    <row r="16737" spans="3:10" ht="12" thickBot="1" x14ac:dyDescent="0.25">
      <c r="C16737" s="254"/>
      <c r="D16737" s="254"/>
      <c r="E16737" s="255"/>
      <c r="F16737" s="256"/>
      <c r="G16737" s="257"/>
      <c r="H16737" s="243">
        <f t="shared" ca="1" si="784"/>
        <v>45139</v>
      </c>
      <c r="I16737" s="244">
        <f t="shared" si="785"/>
        <v>43892</v>
      </c>
      <c r="J16737" s="244" t="str">
        <f t="shared" si="783"/>
        <v/>
      </c>
    </row>
    <row r="16738" spans="3:10" ht="12" thickBot="1" x14ac:dyDescent="0.25">
      <c r="C16738" s="254"/>
      <c r="D16738" s="254"/>
      <c r="E16738" s="255"/>
      <c r="F16738" s="256"/>
      <c r="G16738" s="257"/>
      <c r="H16738" s="243">
        <f t="shared" ca="1" si="784"/>
        <v>45139</v>
      </c>
      <c r="I16738" s="244">
        <f t="shared" si="785"/>
        <v>43892</v>
      </c>
      <c r="J16738" s="244" t="str">
        <f t="shared" si="783"/>
        <v/>
      </c>
    </row>
    <row r="16739" spans="3:10" ht="12" thickBot="1" x14ac:dyDescent="0.25">
      <c r="C16739" s="254"/>
      <c r="D16739" s="254"/>
      <c r="E16739" s="255"/>
      <c r="F16739" s="256"/>
      <c r="G16739" s="257"/>
      <c r="H16739" s="243">
        <f t="shared" ca="1" si="784"/>
        <v>45139</v>
      </c>
      <c r="I16739" s="244">
        <f t="shared" si="785"/>
        <v>43892</v>
      </c>
      <c r="J16739" s="244" t="str">
        <f t="shared" si="783"/>
        <v/>
      </c>
    </row>
    <row r="16740" spans="3:10" ht="12" thickBot="1" x14ac:dyDescent="0.25">
      <c r="C16740" s="254"/>
      <c r="D16740" s="254"/>
      <c r="E16740" s="255"/>
      <c r="F16740" s="256"/>
      <c r="G16740" s="257"/>
      <c r="H16740" s="243">
        <f t="shared" ca="1" si="784"/>
        <v>45139</v>
      </c>
      <c r="I16740" s="244">
        <f t="shared" si="785"/>
        <v>43892</v>
      </c>
      <c r="J16740" s="244" t="str">
        <f t="shared" si="783"/>
        <v/>
      </c>
    </row>
    <row r="16741" spans="3:10" ht="12" thickBot="1" x14ac:dyDescent="0.25">
      <c r="C16741" s="254"/>
      <c r="D16741" s="254"/>
      <c r="E16741" s="255"/>
      <c r="F16741" s="256"/>
      <c r="G16741" s="257"/>
      <c r="H16741" s="243">
        <f t="shared" ca="1" si="784"/>
        <v>45139</v>
      </c>
      <c r="I16741" s="244">
        <f t="shared" si="785"/>
        <v>43892</v>
      </c>
      <c r="J16741" s="244" t="str">
        <f t="shared" si="783"/>
        <v/>
      </c>
    </row>
    <row r="16742" spans="3:10" ht="12" thickBot="1" x14ac:dyDescent="0.25">
      <c r="C16742" s="254"/>
      <c r="D16742" s="254"/>
      <c r="E16742" s="255"/>
      <c r="F16742" s="256"/>
      <c r="G16742" s="257"/>
      <c r="H16742" s="243">
        <f t="shared" ca="1" si="784"/>
        <v>45139</v>
      </c>
      <c r="I16742" s="244">
        <f t="shared" si="785"/>
        <v>43892</v>
      </c>
      <c r="J16742" s="244" t="str">
        <f t="shared" si="783"/>
        <v/>
      </c>
    </row>
    <row r="16743" spans="3:10" ht="12" thickBot="1" x14ac:dyDescent="0.25">
      <c r="C16743" s="254"/>
      <c r="D16743" s="254"/>
      <c r="E16743" s="255"/>
      <c r="F16743" s="256"/>
      <c r="G16743" s="257"/>
      <c r="H16743" s="243">
        <f t="shared" ca="1" si="784"/>
        <v>45139</v>
      </c>
      <c r="I16743" s="244">
        <f t="shared" si="785"/>
        <v>43892</v>
      </c>
      <c r="J16743" s="244" t="str">
        <f t="shared" si="783"/>
        <v/>
      </c>
    </row>
    <row r="16744" spans="3:10" ht="12" thickBot="1" x14ac:dyDescent="0.25">
      <c r="C16744" s="254"/>
      <c r="D16744" s="254"/>
      <c r="E16744" s="255"/>
      <c r="F16744" s="256"/>
      <c r="G16744" s="257"/>
      <c r="H16744" s="243">
        <f t="shared" ca="1" si="784"/>
        <v>45139</v>
      </c>
      <c r="I16744" s="244">
        <f t="shared" si="785"/>
        <v>43892</v>
      </c>
      <c r="J16744" s="244" t="str">
        <f t="shared" si="783"/>
        <v/>
      </c>
    </row>
    <row r="16745" spans="3:10" ht="12" thickBot="1" x14ac:dyDescent="0.25">
      <c r="C16745" s="254"/>
      <c r="D16745" s="254"/>
      <c r="E16745" s="255"/>
      <c r="F16745" s="256"/>
      <c r="G16745" s="257"/>
      <c r="H16745" s="243">
        <f t="shared" ca="1" si="784"/>
        <v>45139</v>
      </c>
      <c r="I16745" s="244">
        <f t="shared" si="785"/>
        <v>43892</v>
      </c>
      <c r="J16745" s="244" t="str">
        <f t="shared" si="783"/>
        <v/>
      </c>
    </row>
    <row r="16746" spans="3:10" ht="12" thickBot="1" x14ac:dyDescent="0.25">
      <c r="C16746" s="254"/>
      <c r="D16746" s="254"/>
      <c r="E16746" s="255"/>
      <c r="F16746" s="256"/>
      <c r="G16746" s="257"/>
      <c r="H16746" s="243">
        <f t="shared" ca="1" si="784"/>
        <v>45139</v>
      </c>
      <c r="I16746" s="244">
        <f t="shared" si="785"/>
        <v>43892</v>
      </c>
      <c r="J16746" s="244" t="str">
        <f t="shared" si="783"/>
        <v/>
      </c>
    </row>
    <row r="16747" spans="3:10" ht="12" thickBot="1" x14ac:dyDescent="0.25">
      <c r="C16747" s="254"/>
      <c r="D16747" s="254"/>
      <c r="E16747" s="255"/>
      <c r="F16747" s="256"/>
      <c r="G16747" s="257"/>
      <c r="H16747" s="243">
        <f t="shared" ca="1" si="784"/>
        <v>45139</v>
      </c>
      <c r="I16747" s="244">
        <f t="shared" si="785"/>
        <v>43892</v>
      </c>
      <c r="J16747" s="244" t="str">
        <f t="shared" si="783"/>
        <v/>
      </c>
    </row>
    <row r="16748" spans="3:10" ht="12" thickBot="1" x14ac:dyDescent="0.25">
      <c r="C16748" s="254"/>
      <c r="D16748" s="254"/>
      <c r="E16748" s="255"/>
      <c r="F16748" s="256"/>
      <c r="G16748" s="257"/>
      <c r="H16748" s="243">
        <f t="shared" ca="1" si="784"/>
        <v>45139</v>
      </c>
      <c r="I16748" s="244">
        <f t="shared" si="785"/>
        <v>43892</v>
      </c>
      <c r="J16748" s="244" t="str">
        <f t="shared" si="783"/>
        <v/>
      </c>
    </row>
    <row r="16749" spans="3:10" ht="12" thickBot="1" x14ac:dyDescent="0.25">
      <c r="C16749" s="254"/>
      <c r="D16749" s="254"/>
      <c r="E16749" s="255"/>
      <c r="F16749" s="256"/>
      <c r="G16749" s="257"/>
      <c r="H16749" s="243">
        <f t="shared" ca="1" si="784"/>
        <v>45139</v>
      </c>
      <c r="I16749" s="244">
        <f t="shared" si="785"/>
        <v>43892</v>
      </c>
      <c r="J16749" s="244" t="str">
        <f t="shared" si="783"/>
        <v/>
      </c>
    </row>
    <row r="16750" spans="3:10" ht="12" thickBot="1" x14ac:dyDescent="0.25">
      <c r="C16750" s="254"/>
      <c r="D16750" s="254"/>
      <c r="E16750" s="255"/>
      <c r="F16750" s="256"/>
      <c r="G16750" s="257"/>
      <c r="H16750" s="243">
        <f t="shared" ca="1" si="784"/>
        <v>45139</v>
      </c>
      <c r="I16750" s="244">
        <f t="shared" si="785"/>
        <v>43892</v>
      </c>
      <c r="J16750" s="244" t="str">
        <f t="shared" si="783"/>
        <v/>
      </c>
    </row>
    <row r="16751" spans="3:10" ht="12" thickBot="1" x14ac:dyDescent="0.25">
      <c r="C16751" s="254"/>
      <c r="D16751" s="254"/>
      <c r="E16751" s="255"/>
      <c r="F16751" s="256"/>
      <c r="G16751" s="257"/>
      <c r="H16751" s="243">
        <f t="shared" ca="1" si="784"/>
        <v>45139</v>
      </c>
      <c r="I16751" s="244">
        <f t="shared" si="785"/>
        <v>43892</v>
      </c>
      <c r="J16751" s="244" t="str">
        <f t="shared" si="783"/>
        <v/>
      </c>
    </row>
    <row r="16752" spans="3:10" ht="12" thickBot="1" x14ac:dyDescent="0.25">
      <c r="C16752" s="254"/>
      <c r="D16752" s="254"/>
      <c r="E16752" s="255"/>
      <c r="F16752" s="256"/>
      <c r="G16752" s="257"/>
      <c r="H16752" s="243">
        <f t="shared" ca="1" si="784"/>
        <v>45139</v>
      </c>
      <c r="I16752" s="244">
        <f t="shared" si="785"/>
        <v>43892</v>
      </c>
      <c r="J16752" s="244" t="str">
        <f t="shared" si="783"/>
        <v/>
      </c>
    </row>
    <row r="16753" spans="3:10" ht="12" thickBot="1" x14ac:dyDescent="0.25">
      <c r="C16753" s="254"/>
      <c r="D16753" s="254"/>
      <c r="E16753" s="255"/>
      <c r="F16753" s="256"/>
      <c r="G16753" s="257"/>
      <c r="H16753" s="243">
        <f t="shared" ca="1" si="784"/>
        <v>45139</v>
      </c>
      <c r="I16753" s="244">
        <f t="shared" si="785"/>
        <v>43892</v>
      </c>
      <c r="J16753" s="244" t="str">
        <f t="shared" si="783"/>
        <v/>
      </c>
    </row>
    <row r="16754" spans="3:10" ht="12" thickBot="1" x14ac:dyDescent="0.25">
      <c r="C16754" s="254"/>
      <c r="D16754" s="254"/>
      <c r="E16754" s="255"/>
      <c r="F16754" s="256"/>
      <c r="G16754" s="257"/>
      <c r="H16754" s="243">
        <f t="shared" ca="1" si="784"/>
        <v>45139</v>
      </c>
      <c r="I16754" s="244">
        <f t="shared" si="785"/>
        <v>43892</v>
      </c>
      <c r="J16754" s="244" t="str">
        <f t="shared" si="783"/>
        <v/>
      </c>
    </row>
    <row r="16755" spans="3:10" ht="12" thickBot="1" x14ac:dyDescent="0.25">
      <c r="C16755" s="254"/>
      <c r="D16755" s="254"/>
      <c r="E16755" s="255"/>
      <c r="F16755" s="256"/>
      <c r="G16755" s="257"/>
      <c r="H16755" s="243">
        <f t="shared" ca="1" si="784"/>
        <v>45139</v>
      </c>
      <c r="I16755" s="244">
        <f t="shared" si="785"/>
        <v>43892</v>
      </c>
      <c r="J16755" s="244" t="str">
        <f t="shared" si="783"/>
        <v/>
      </c>
    </row>
    <row r="16756" spans="3:10" ht="12" thickBot="1" x14ac:dyDescent="0.25">
      <c r="C16756" s="254"/>
      <c r="D16756" s="254"/>
      <c r="E16756" s="255"/>
      <c r="F16756" s="256"/>
      <c r="G16756" s="257"/>
      <c r="H16756" s="243">
        <f t="shared" ca="1" si="784"/>
        <v>45139</v>
      </c>
      <c r="I16756" s="244">
        <f t="shared" si="785"/>
        <v>43892</v>
      </c>
      <c r="J16756" s="244" t="str">
        <f t="shared" si="783"/>
        <v/>
      </c>
    </row>
    <row r="16757" spans="3:10" ht="12" thickBot="1" x14ac:dyDescent="0.25">
      <c r="C16757" s="254"/>
      <c r="D16757" s="254"/>
      <c r="E16757" s="255"/>
      <c r="F16757" s="256"/>
      <c r="G16757" s="257"/>
      <c r="H16757" s="243">
        <f t="shared" ca="1" si="784"/>
        <v>45139</v>
      </c>
      <c r="I16757" s="244">
        <f t="shared" si="785"/>
        <v>43892</v>
      </c>
      <c r="J16757" s="244" t="str">
        <f t="shared" si="783"/>
        <v/>
      </c>
    </row>
    <row r="16758" spans="3:10" ht="12" thickBot="1" x14ac:dyDescent="0.25">
      <c r="C16758" s="254"/>
      <c r="D16758" s="254"/>
      <c r="E16758" s="255"/>
      <c r="F16758" s="256"/>
      <c r="G16758" s="257"/>
      <c r="H16758" s="243">
        <f t="shared" ca="1" si="784"/>
        <v>45139</v>
      </c>
      <c r="I16758" s="244">
        <f t="shared" si="785"/>
        <v>43892</v>
      </c>
      <c r="J16758" s="244" t="str">
        <f t="shared" si="783"/>
        <v/>
      </c>
    </row>
    <row r="16759" spans="3:10" ht="12" thickBot="1" x14ac:dyDescent="0.25">
      <c r="C16759" s="254"/>
      <c r="D16759" s="254"/>
      <c r="E16759" s="255"/>
      <c r="F16759" s="256"/>
      <c r="G16759" s="257"/>
      <c r="H16759" s="243">
        <f t="shared" ca="1" si="784"/>
        <v>45139</v>
      </c>
      <c r="I16759" s="244">
        <f t="shared" si="785"/>
        <v>43892</v>
      </c>
      <c r="J16759" s="244" t="str">
        <f t="shared" si="783"/>
        <v/>
      </c>
    </row>
    <row r="16760" spans="3:10" ht="12" thickBot="1" x14ac:dyDescent="0.25">
      <c r="C16760" s="254"/>
      <c r="D16760" s="254"/>
      <c r="E16760" s="255"/>
      <c r="F16760" s="256"/>
      <c r="G16760" s="257"/>
      <c r="H16760" s="243">
        <f t="shared" ca="1" si="784"/>
        <v>45139</v>
      </c>
      <c r="I16760" s="244">
        <f t="shared" si="785"/>
        <v>43892</v>
      </c>
      <c r="J16760" s="244" t="str">
        <f t="shared" si="783"/>
        <v/>
      </c>
    </row>
    <row r="16761" spans="3:10" ht="12" thickBot="1" x14ac:dyDescent="0.25">
      <c r="C16761" s="254"/>
      <c r="D16761" s="254"/>
      <c r="E16761" s="255"/>
      <c r="F16761" s="256"/>
      <c r="G16761" s="257"/>
      <c r="H16761" s="243">
        <f t="shared" ca="1" si="784"/>
        <v>45139</v>
      </c>
      <c r="I16761" s="244">
        <f t="shared" si="785"/>
        <v>43892</v>
      </c>
      <c r="J16761" s="244" t="str">
        <f t="shared" si="783"/>
        <v/>
      </c>
    </row>
    <row r="16762" spans="3:10" ht="12" thickBot="1" x14ac:dyDescent="0.25">
      <c r="C16762" s="254"/>
      <c r="D16762" s="254"/>
      <c r="E16762" s="255"/>
      <c r="F16762" s="256"/>
      <c r="G16762" s="257"/>
      <c r="H16762" s="243">
        <f t="shared" ca="1" si="784"/>
        <v>45139</v>
      </c>
      <c r="I16762" s="244">
        <f t="shared" si="785"/>
        <v>43892</v>
      </c>
      <c r="J16762" s="244" t="str">
        <f t="shared" si="783"/>
        <v/>
      </c>
    </row>
    <row r="16763" spans="3:10" ht="12" thickBot="1" x14ac:dyDescent="0.25">
      <c r="C16763" s="254"/>
      <c r="D16763" s="254"/>
      <c r="E16763" s="255"/>
      <c r="F16763" s="256"/>
      <c r="G16763" s="257"/>
      <c r="H16763" s="243">
        <f t="shared" ca="1" si="784"/>
        <v>45139</v>
      </c>
      <c r="I16763" s="244">
        <f t="shared" si="785"/>
        <v>43892</v>
      </c>
      <c r="J16763" s="244" t="str">
        <f t="shared" si="783"/>
        <v/>
      </c>
    </row>
    <row r="16764" spans="3:10" ht="12" thickBot="1" x14ac:dyDescent="0.25">
      <c r="C16764" s="254"/>
      <c r="D16764" s="254"/>
      <c r="E16764" s="255"/>
      <c r="F16764" s="256"/>
      <c r="G16764" s="257"/>
      <c r="H16764" s="243">
        <f t="shared" ca="1" si="784"/>
        <v>45139</v>
      </c>
      <c r="I16764" s="244">
        <f t="shared" si="785"/>
        <v>43892</v>
      </c>
      <c r="J16764" s="244" t="str">
        <f t="shared" si="783"/>
        <v/>
      </c>
    </row>
    <row r="16765" spans="3:10" ht="12" thickBot="1" x14ac:dyDescent="0.25">
      <c r="C16765" s="254"/>
      <c r="D16765" s="254"/>
      <c r="E16765" s="255"/>
      <c r="F16765" s="256"/>
      <c r="G16765" s="257"/>
      <c r="H16765" s="243">
        <f t="shared" ca="1" si="784"/>
        <v>45139</v>
      </c>
      <c r="I16765" s="244">
        <f t="shared" si="785"/>
        <v>43892</v>
      </c>
      <c r="J16765" s="244" t="str">
        <f t="shared" si="783"/>
        <v/>
      </c>
    </row>
    <row r="16766" spans="3:10" ht="12" thickBot="1" x14ac:dyDescent="0.25">
      <c r="C16766" s="254"/>
      <c r="D16766" s="254"/>
      <c r="E16766" s="255"/>
      <c r="F16766" s="256"/>
      <c r="G16766" s="257"/>
      <c r="H16766" s="243">
        <f t="shared" ca="1" si="784"/>
        <v>45139</v>
      </c>
      <c r="I16766" s="244">
        <f t="shared" si="785"/>
        <v>43892</v>
      </c>
      <c r="J16766" s="244" t="str">
        <f t="shared" si="783"/>
        <v/>
      </c>
    </row>
    <row r="16767" spans="3:10" ht="12" thickBot="1" x14ac:dyDescent="0.25">
      <c r="C16767" s="254"/>
      <c r="D16767" s="254"/>
      <c r="E16767" s="255"/>
      <c r="F16767" s="256"/>
      <c r="G16767" s="257"/>
      <c r="H16767" s="243">
        <f t="shared" ca="1" si="784"/>
        <v>45139</v>
      </c>
      <c r="I16767" s="244">
        <f t="shared" si="785"/>
        <v>43892</v>
      </c>
      <c r="J16767" s="244" t="str">
        <f t="shared" si="783"/>
        <v/>
      </c>
    </row>
    <row r="16768" spans="3:10" ht="12" thickBot="1" x14ac:dyDescent="0.25">
      <c r="C16768" s="254"/>
      <c r="D16768" s="254"/>
      <c r="E16768" s="255"/>
      <c r="F16768" s="256"/>
      <c r="G16768" s="257"/>
      <c r="H16768" s="243">
        <f t="shared" ca="1" si="784"/>
        <v>45139</v>
      </c>
      <c r="I16768" s="244">
        <f t="shared" si="785"/>
        <v>43892</v>
      </c>
      <c r="J16768" s="244" t="str">
        <f t="shared" si="783"/>
        <v/>
      </c>
    </row>
    <row r="16769" spans="3:10" ht="12" thickBot="1" x14ac:dyDescent="0.25">
      <c r="C16769" s="254"/>
      <c r="D16769" s="254"/>
      <c r="E16769" s="255"/>
      <c r="F16769" s="256"/>
      <c r="G16769" s="257"/>
      <c r="H16769" s="243">
        <f t="shared" ca="1" si="784"/>
        <v>45139</v>
      </c>
      <c r="I16769" s="244">
        <f t="shared" si="785"/>
        <v>43892</v>
      </c>
      <c r="J16769" s="244" t="str">
        <f t="shared" si="783"/>
        <v/>
      </c>
    </row>
    <row r="16770" spans="3:10" ht="12" thickBot="1" x14ac:dyDescent="0.25">
      <c r="C16770" s="254"/>
      <c r="D16770" s="254"/>
      <c r="E16770" s="255"/>
      <c r="F16770" s="256"/>
      <c r="G16770" s="257"/>
      <c r="H16770" s="243">
        <f t="shared" ca="1" si="784"/>
        <v>45139</v>
      </c>
      <c r="I16770" s="244">
        <f t="shared" si="785"/>
        <v>43892</v>
      </c>
      <c r="J16770" s="244" t="str">
        <f t="shared" si="783"/>
        <v/>
      </c>
    </row>
    <row r="16771" spans="3:10" ht="12" thickBot="1" x14ac:dyDescent="0.25">
      <c r="C16771" s="254"/>
      <c r="D16771" s="254"/>
      <c r="E16771" s="255"/>
      <c r="F16771" s="256"/>
      <c r="G16771" s="257"/>
      <c r="H16771" s="243">
        <f t="shared" ca="1" si="784"/>
        <v>45139</v>
      </c>
      <c r="I16771" s="244">
        <f t="shared" si="785"/>
        <v>43892</v>
      </c>
      <c r="J16771" s="244" t="str">
        <f t="shared" si="783"/>
        <v/>
      </c>
    </row>
    <row r="16772" spans="3:10" ht="12" thickBot="1" x14ac:dyDescent="0.25">
      <c r="C16772" s="254"/>
      <c r="D16772" s="254"/>
      <c r="E16772" s="255"/>
      <c r="F16772" s="256"/>
      <c r="G16772" s="257"/>
      <c r="H16772" s="243">
        <f t="shared" ca="1" si="784"/>
        <v>45139</v>
      </c>
      <c r="I16772" s="244">
        <f t="shared" si="785"/>
        <v>43892</v>
      </c>
      <c r="J16772" s="244" t="str">
        <f t="shared" si="783"/>
        <v/>
      </c>
    </row>
    <row r="16773" spans="3:10" ht="12" thickBot="1" x14ac:dyDescent="0.25">
      <c r="C16773" s="254"/>
      <c r="D16773" s="254"/>
      <c r="E16773" s="255"/>
      <c r="F16773" s="256"/>
      <c r="G16773" s="257"/>
      <c r="H16773" s="243">
        <f t="shared" ca="1" si="784"/>
        <v>45139</v>
      </c>
      <c r="I16773" s="244">
        <f t="shared" si="785"/>
        <v>43892</v>
      </c>
      <c r="J16773" s="244" t="str">
        <f t="shared" si="783"/>
        <v/>
      </c>
    </row>
    <row r="16774" spans="3:10" ht="12" thickBot="1" x14ac:dyDescent="0.25">
      <c r="C16774" s="254"/>
      <c r="D16774" s="254"/>
      <c r="E16774" s="255"/>
      <c r="F16774" s="256"/>
      <c r="G16774" s="257"/>
      <c r="H16774" s="243">
        <f t="shared" ca="1" si="784"/>
        <v>45139</v>
      </c>
      <c r="I16774" s="244">
        <f t="shared" si="785"/>
        <v>43892</v>
      </c>
      <c r="J16774" s="244" t="str">
        <f t="shared" ref="J16774:J16837" si="786">IF(G16774="","",IF(G16774&gt;=0,"Debitoren",IF(G16774&lt;0,"Kreditoren","")))</f>
        <v/>
      </c>
    </row>
    <row r="16775" spans="3:10" ht="12" thickBot="1" x14ac:dyDescent="0.25">
      <c r="C16775" s="254"/>
      <c r="D16775" s="254"/>
      <c r="E16775" s="255"/>
      <c r="F16775" s="256"/>
      <c r="G16775" s="257"/>
      <c r="H16775" s="243">
        <f t="shared" ref="H16775:H16838" ca="1" si="787">IF(F16775&lt;$F$2,EOMONTH($F$2,-1)+1,EOMONTH(F16775,-1)+1)</f>
        <v>45139</v>
      </c>
      <c r="I16775" s="244">
        <f t="shared" ref="I16775:I16838" si="788">IF(F16775&lt;$I$2,IF(   WEEKDAY(EOMONTH($I$2,-1)+1)=1,EOMONTH($I$2,-1)+1+1,EOMONTH($I$2,-1)+1),IF(WEEKDAY(F16775)=1,F16775+1,F16775))</f>
        <v>43892</v>
      </c>
      <c r="J16775" s="244" t="str">
        <f t="shared" si="786"/>
        <v/>
      </c>
    </row>
    <row r="16776" spans="3:10" ht="12" thickBot="1" x14ac:dyDescent="0.25">
      <c r="C16776" s="254"/>
      <c r="D16776" s="254"/>
      <c r="E16776" s="255"/>
      <c r="F16776" s="256"/>
      <c r="G16776" s="257"/>
      <c r="H16776" s="243">
        <f t="shared" ca="1" si="787"/>
        <v>45139</v>
      </c>
      <c r="I16776" s="244">
        <f t="shared" si="788"/>
        <v>43892</v>
      </c>
      <c r="J16776" s="244" t="str">
        <f t="shared" si="786"/>
        <v/>
      </c>
    </row>
    <row r="16777" spans="3:10" ht="12" thickBot="1" x14ac:dyDescent="0.25">
      <c r="C16777" s="254"/>
      <c r="D16777" s="254"/>
      <c r="E16777" s="255"/>
      <c r="F16777" s="256"/>
      <c r="G16777" s="257"/>
      <c r="H16777" s="243">
        <f t="shared" ca="1" si="787"/>
        <v>45139</v>
      </c>
      <c r="I16777" s="244">
        <f t="shared" si="788"/>
        <v>43892</v>
      </c>
      <c r="J16777" s="244" t="str">
        <f t="shared" si="786"/>
        <v/>
      </c>
    </row>
    <row r="16778" spans="3:10" ht="12" thickBot="1" x14ac:dyDescent="0.25">
      <c r="C16778" s="254"/>
      <c r="D16778" s="254"/>
      <c r="E16778" s="255"/>
      <c r="F16778" s="256"/>
      <c r="G16778" s="257"/>
      <c r="H16778" s="243">
        <f t="shared" ca="1" si="787"/>
        <v>45139</v>
      </c>
      <c r="I16778" s="244">
        <f t="shared" si="788"/>
        <v>43892</v>
      </c>
      <c r="J16778" s="244" t="str">
        <f t="shared" si="786"/>
        <v/>
      </c>
    </row>
    <row r="16779" spans="3:10" ht="12" thickBot="1" x14ac:dyDescent="0.25">
      <c r="C16779" s="254"/>
      <c r="D16779" s="254"/>
      <c r="E16779" s="255"/>
      <c r="F16779" s="256"/>
      <c r="G16779" s="257"/>
      <c r="H16779" s="243">
        <f t="shared" ca="1" si="787"/>
        <v>45139</v>
      </c>
      <c r="I16779" s="244">
        <f t="shared" si="788"/>
        <v>43892</v>
      </c>
      <c r="J16779" s="244" t="str">
        <f t="shared" si="786"/>
        <v/>
      </c>
    </row>
    <row r="16780" spans="3:10" ht="12" thickBot="1" x14ac:dyDescent="0.25">
      <c r="C16780" s="254"/>
      <c r="D16780" s="254"/>
      <c r="E16780" s="255"/>
      <c r="F16780" s="256"/>
      <c r="G16780" s="257"/>
      <c r="H16780" s="243">
        <f t="shared" ca="1" si="787"/>
        <v>45139</v>
      </c>
      <c r="I16780" s="244">
        <f t="shared" si="788"/>
        <v>43892</v>
      </c>
      <c r="J16780" s="244" t="str">
        <f t="shared" si="786"/>
        <v/>
      </c>
    </row>
    <row r="16781" spans="3:10" ht="12" thickBot="1" x14ac:dyDescent="0.25">
      <c r="C16781" s="254"/>
      <c r="D16781" s="254"/>
      <c r="E16781" s="255"/>
      <c r="F16781" s="256"/>
      <c r="G16781" s="257"/>
      <c r="H16781" s="243">
        <f t="shared" ca="1" si="787"/>
        <v>45139</v>
      </c>
      <c r="I16781" s="244">
        <f t="shared" si="788"/>
        <v>43892</v>
      </c>
      <c r="J16781" s="244" t="str">
        <f t="shared" si="786"/>
        <v/>
      </c>
    </row>
    <row r="16782" spans="3:10" ht="12" thickBot="1" x14ac:dyDescent="0.25">
      <c r="C16782" s="254"/>
      <c r="D16782" s="254"/>
      <c r="E16782" s="255"/>
      <c r="F16782" s="256"/>
      <c r="G16782" s="257"/>
      <c r="H16782" s="243">
        <f t="shared" ca="1" si="787"/>
        <v>45139</v>
      </c>
      <c r="I16782" s="244">
        <f t="shared" si="788"/>
        <v>43892</v>
      </c>
      <c r="J16782" s="244" t="str">
        <f t="shared" si="786"/>
        <v/>
      </c>
    </row>
    <row r="16783" spans="3:10" ht="12" thickBot="1" x14ac:dyDescent="0.25">
      <c r="C16783" s="254"/>
      <c r="D16783" s="254"/>
      <c r="E16783" s="255"/>
      <c r="F16783" s="256"/>
      <c r="G16783" s="257"/>
      <c r="H16783" s="243">
        <f t="shared" ca="1" si="787"/>
        <v>45139</v>
      </c>
      <c r="I16783" s="244">
        <f t="shared" si="788"/>
        <v>43892</v>
      </c>
      <c r="J16783" s="244" t="str">
        <f t="shared" si="786"/>
        <v/>
      </c>
    </row>
    <row r="16784" spans="3:10" ht="12" thickBot="1" x14ac:dyDescent="0.25">
      <c r="C16784" s="254"/>
      <c r="D16784" s="254"/>
      <c r="E16784" s="255"/>
      <c r="F16784" s="256"/>
      <c r="G16784" s="257"/>
      <c r="H16784" s="243">
        <f t="shared" ca="1" si="787"/>
        <v>45139</v>
      </c>
      <c r="I16784" s="244">
        <f t="shared" si="788"/>
        <v>43892</v>
      </c>
      <c r="J16784" s="244" t="str">
        <f t="shared" si="786"/>
        <v/>
      </c>
    </row>
    <row r="16785" spans="3:10" ht="12" thickBot="1" x14ac:dyDescent="0.25">
      <c r="C16785" s="254"/>
      <c r="D16785" s="254"/>
      <c r="E16785" s="255"/>
      <c r="F16785" s="256"/>
      <c r="G16785" s="257"/>
      <c r="H16785" s="243">
        <f t="shared" ca="1" si="787"/>
        <v>45139</v>
      </c>
      <c r="I16785" s="244">
        <f t="shared" si="788"/>
        <v>43892</v>
      </c>
      <c r="J16785" s="244" t="str">
        <f t="shared" si="786"/>
        <v/>
      </c>
    </row>
    <row r="16786" spans="3:10" ht="12" thickBot="1" x14ac:dyDescent="0.25">
      <c r="C16786" s="254"/>
      <c r="D16786" s="254"/>
      <c r="E16786" s="255"/>
      <c r="F16786" s="256"/>
      <c r="G16786" s="257"/>
      <c r="H16786" s="243">
        <f t="shared" ca="1" si="787"/>
        <v>45139</v>
      </c>
      <c r="I16786" s="244">
        <f t="shared" si="788"/>
        <v>43892</v>
      </c>
      <c r="J16786" s="244" t="str">
        <f t="shared" si="786"/>
        <v/>
      </c>
    </row>
    <row r="16787" spans="3:10" ht="12" thickBot="1" x14ac:dyDescent="0.25">
      <c r="C16787" s="254"/>
      <c r="D16787" s="254"/>
      <c r="E16787" s="255"/>
      <c r="F16787" s="256"/>
      <c r="G16787" s="257"/>
      <c r="H16787" s="243">
        <f t="shared" ca="1" si="787"/>
        <v>45139</v>
      </c>
      <c r="I16787" s="244">
        <f t="shared" si="788"/>
        <v>43892</v>
      </c>
      <c r="J16787" s="244" t="str">
        <f t="shared" si="786"/>
        <v/>
      </c>
    </row>
    <row r="16788" spans="3:10" ht="12" thickBot="1" x14ac:dyDescent="0.25">
      <c r="C16788" s="254"/>
      <c r="D16788" s="254"/>
      <c r="E16788" s="255"/>
      <c r="F16788" s="256"/>
      <c r="G16788" s="257"/>
      <c r="H16788" s="243">
        <f t="shared" ca="1" si="787"/>
        <v>45139</v>
      </c>
      <c r="I16788" s="244">
        <f t="shared" si="788"/>
        <v>43892</v>
      </c>
      <c r="J16788" s="244" t="str">
        <f t="shared" si="786"/>
        <v/>
      </c>
    </row>
    <row r="16789" spans="3:10" ht="12" thickBot="1" x14ac:dyDescent="0.25">
      <c r="C16789" s="254"/>
      <c r="D16789" s="254"/>
      <c r="E16789" s="255"/>
      <c r="F16789" s="256"/>
      <c r="G16789" s="257"/>
      <c r="H16789" s="243">
        <f t="shared" ca="1" si="787"/>
        <v>45139</v>
      </c>
      <c r="I16789" s="244">
        <f t="shared" si="788"/>
        <v>43892</v>
      </c>
      <c r="J16789" s="244" t="str">
        <f t="shared" si="786"/>
        <v/>
      </c>
    </row>
    <row r="16790" spans="3:10" ht="12" thickBot="1" x14ac:dyDescent="0.25">
      <c r="C16790" s="254"/>
      <c r="D16790" s="254"/>
      <c r="E16790" s="255"/>
      <c r="F16790" s="256"/>
      <c r="G16790" s="257"/>
      <c r="H16790" s="243">
        <f t="shared" ca="1" si="787"/>
        <v>45139</v>
      </c>
      <c r="I16790" s="244">
        <f t="shared" si="788"/>
        <v>43892</v>
      </c>
      <c r="J16790" s="244" t="str">
        <f t="shared" si="786"/>
        <v/>
      </c>
    </row>
    <row r="16791" spans="3:10" ht="12" thickBot="1" x14ac:dyDescent="0.25">
      <c r="C16791" s="254"/>
      <c r="D16791" s="254"/>
      <c r="E16791" s="255"/>
      <c r="F16791" s="256"/>
      <c r="G16791" s="257"/>
      <c r="H16791" s="243">
        <f t="shared" ca="1" si="787"/>
        <v>45139</v>
      </c>
      <c r="I16791" s="244">
        <f t="shared" si="788"/>
        <v>43892</v>
      </c>
      <c r="J16791" s="244" t="str">
        <f t="shared" si="786"/>
        <v/>
      </c>
    </row>
    <row r="16792" spans="3:10" ht="12" thickBot="1" x14ac:dyDescent="0.25">
      <c r="C16792" s="254"/>
      <c r="D16792" s="254"/>
      <c r="E16792" s="255"/>
      <c r="F16792" s="256"/>
      <c r="G16792" s="257"/>
      <c r="H16792" s="243">
        <f t="shared" ca="1" si="787"/>
        <v>45139</v>
      </c>
      <c r="I16792" s="244">
        <f t="shared" si="788"/>
        <v>43892</v>
      </c>
      <c r="J16792" s="244" t="str">
        <f t="shared" si="786"/>
        <v/>
      </c>
    </row>
    <row r="16793" spans="3:10" ht="12" thickBot="1" x14ac:dyDescent="0.25">
      <c r="C16793" s="254"/>
      <c r="D16793" s="254"/>
      <c r="E16793" s="255"/>
      <c r="F16793" s="256"/>
      <c r="G16793" s="257"/>
      <c r="H16793" s="243">
        <f t="shared" ca="1" si="787"/>
        <v>45139</v>
      </c>
      <c r="I16793" s="244">
        <f t="shared" si="788"/>
        <v>43892</v>
      </c>
      <c r="J16793" s="244" t="str">
        <f t="shared" si="786"/>
        <v/>
      </c>
    </row>
    <row r="16794" spans="3:10" ht="12" thickBot="1" x14ac:dyDescent="0.25">
      <c r="C16794" s="254"/>
      <c r="D16794" s="254"/>
      <c r="E16794" s="255"/>
      <c r="F16794" s="256"/>
      <c r="G16794" s="257"/>
      <c r="H16794" s="243">
        <f t="shared" ca="1" si="787"/>
        <v>45139</v>
      </c>
      <c r="I16794" s="244">
        <f t="shared" si="788"/>
        <v>43892</v>
      </c>
      <c r="J16794" s="244" t="str">
        <f t="shared" si="786"/>
        <v/>
      </c>
    </row>
    <row r="16795" spans="3:10" ht="12" thickBot="1" x14ac:dyDescent="0.25">
      <c r="C16795" s="254"/>
      <c r="D16795" s="254"/>
      <c r="E16795" s="255"/>
      <c r="F16795" s="256"/>
      <c r="G16795" s="257"/>
      <c r="H16795" s="243">
        <f t="shared" ca="1" si="787"/>
        <v>45139</v>
      </c>
      <c r="I16795" s="244">
        <f t="shared" si="788"/>
        <v>43892</v>
      </c>
      <c r="J16795" s="244" t="str">
        <f t="shared" si="786"/>
        <v/>
      </c>
    </row>
    <row r="16796" spans="3:10" ht="12" thickBot="1" x14ac:dyDescent="0.25">
      <c r="C16796" s="254"/>
      <c r="D16796" s="254"/>
      <c r="E16796" s="255"/>
      <c r="F16796" s="256"/>
      <c r="G16796" s="257"/>
      <c r="H16796" s="243">
        <f t="shared" ca="1" si="787"/>
        <v>45139</v>
      </c>
      <c r="I16796" s="244">
        <f t="shared" si="788"/>
        <v>43892</v>
      </c>
      <c r="J16796" s="244" t="str">
        <f t="shared" si="786"/>
        <v/>
      </c>
    </row>
    <row r="16797" spans="3:10" ht="12" thickBot="1" x14ac:dyDescent="0.25">
      <c r="C16797" s="254"/>
      <c r="D16797" s="254"/>
      <c r="E16797" s="255"/>
      <c r="F16797" s="256"/>
      <c r="G16797" s="257"/>
      <c r="H16797" s="243">
        <f t="shared" ca="1" si="787"/>
        <v>45139</v>
      </c>
      <c r="I16797" s="244">
        <f t="shared" si="788"/>
        <v>43892</v>
      </c>
      <c r="J16797" s="244" t="str">
        <f t="shared" si="786"/>
        <v/>
      </c>
    </row>
    <row r="16798" spans="3:10" ht="12" thickBot="1" x14ac:dyDescent="0.25">
      <c r="C16798" s="254"/>
      <c r="D16798" s="254"/>
      <c r="E16798" s="255"/>
      <c r="F16798" s="256"/>
      <c r="G16798" s="257"/>
      <c r="H16798" s="243">
        <f t="shared" ca="1" si="787"/>
        <v>45139</v>
      </c>
      <c r="I16798" s="244">
        <f t="shared" si="788"/>
        <v>43892</v>
      </c>
      <c r="J16798" s="244" t="str">
        <f t="shared" si="786"/>
        <v/>
      </c>
    </row>
    <row r="16799" spans="3:10" ht="12" thickBot="1" x14ac:dyDescent="0.25">
      <c r="C16799" s="254"/>
      <c r="D16799" s="254"/>
      <c r="E16799" s="255"/>
      <c r="F16799" s="256"/>
      <c r="G16799" s="257"/>
      <c r="H16799" s="243">
        <f t="shared" ca="1" si="787"/>
        <v>45139</v>
      </c>
      <c r="I16799" s="244">
        <f t="shared" si="788"/>
        <v>43892</v>
      </c>
      <c r="J16799" s="244" t="str">
        <f t="shared" si="786"/>
        <v/>
      </c>
    </row>
    <row r="16800" spans="3:10" ht="12" thickBot="1" x14ac:dyDescent="0.25">
      <c r="C16800" s="254"/>
      <c r="D16800" s="254"/>
      <c r="E16800" s="255"/>
      <c r="F16800" s="256"/>
      <c r="G16800" s="257"/>
      <c r="H16800" s="243">
        <f t="shared" ca="1" si="787"/>
        <v>45139</v>
      </c>
      <c r="I16800" s="244">
        <f t="shared" si="788"/>
        <v>43892</v>
      </c>
      <c r="J16800" s="244" t="str">
        <f t="shared" si="786"/>
        <v/>
      </c>
    </row>
    <row r="16801" spans="3:10" ht="12" thickBot="1" x14ac:dyDescent="0.25">
      <c r="C16801" s="254"/>
      <c r="D16801" s="254"/>
      <c r="E16801" s="255"/>
      <c r="F16801" s="256"/>
      <c r="G16801" s="257"/>
      <c r="H16801" s="243">
        <f t="shared" ca="1" si="787"/>
        <v>45139</v>
      </c>
      <c r="I16801" s="244">
        <f t="shared" si="788"/>
        <v>43892</v>
      </c>
      <c r="J16801" s="244" t="str">
        <f t="shared" si="786"/>
        <v/>
      </c>
    </row>
    <row r="16802" spans="3:10" ht="12" thickBot="1" x14ac:dyDescent="0.25">
      <c r="C16802" s="254"/>
      <c r="D16802" s="254"/>
      <c r="E16802" s="255"/>
      <c r="F16802" s="256"/>
      <c r="G16802" s="257"/>
      <c r="H16802" s="243">
        <f t="shared" ca="1" si="787"/>
        <v>45139</v>
      </c>
      <c r="I16802" s="244">
        <f t="shared" si="788"/>
        <v>43892</v>
      </c>
      <c r="J16802" s="244" t="str">
        <f t="shared" si="786"/>
        <v/>
      </c>
    </row>
    <row r="16803" spans="3:10" ht="12" thickBot="1" x14ac:dyDescent="0.25">
      <c r="C16803" s="254"/>
      <c r="D16803" s="254"/>
      <c r="E16803" s="255"/>
      <c r="F16803" s="256"/>
      <c r="G16803" s="257"/>
      <c r="H16803" s="243">
        <f t="shared" ca="1" si="787"/>
        <v>45139</v>
      </c>
      <c r="I16803" s="244">
        <f t="shared" si="788"/>
        <v>43892</v>
      </c>
      <c r="J16803" s="244" t="str">
        <f t="shared" si="786"/>
        <v/>
      </c>
    </row>
    <row r="16804" spans="3:10" ht="12" thickBot="1" x14ac:dyDescent="0.25">
      <c r="C16804" s="254"/>
      <c r="D16804" s="254"/>
      <c r="E16804" s="255"/>
      <c r="F16804" s="256"/>
      <c r="G16804" s="257"/>
      <c r="H16804" s="243">
        <f t="shared" ca="1" si="787"/>
        <v>45139</v>
      </c>
      <c r="I16804" s="244">
        <f t="shared" si="788"/>
        <v>43892</v>
      </c>
      <c r="J16804" s="244" t="str">
        <f t="shared" si="786"/>
        <v/>
      </c>
    </row>
    <row r="16805" spans="3:10" ht="12" thickBot="1" x14ac:dyDescent="0.25">
      <c r="C16805" s="254"/>
      <c r="D16805" s="254"/>
      <c r="E16805" s="255"/>
      <c r="F16805" s="256"/>
      <c r="G16805" s="257"/>
      <c r="H16805" s="243">
        <f t="shared" ca="1" si="787"/>
        <v>45139</v>
      </c>
      <c r="I16805" s="244">
        <f t="shared" si="788"/>
        <v>43892</v>
      </c>
      <c r="J16805" s="244" t="str">
        <f t="shared" si="786"/>
        <v/>
      </c>
    </row>
    <row r="16806" spans="3:10" ht="12" thickBot="1" x14ac:dyDescent="0.25">
      <c r="C16806" s="254"/>
      <c r="D16806" s="254"/>
      <c r="E16806" s="255"/>
      <c r="F16806" s="256"/>
      <c r="G16806" s="257"/>
      <c r="H16806" s="243">
        <f t="shared" ca="1" si="787"/>
        <v>45139</v>
      </c>
      <c r="I16806" s="244">
        <f t="shared" si="788"/>
        <v>43892</v>
      </c>
      <c r="J16806" s="244" t="str">
        <f t="shared" si="786"/>
        <v/>
      </c>
    </row>
    <row r="16807" spans="3:10" ht="12" thickBot="1" x14ac:dyDescent="0.25">
      <c r="C16807" s="254"/>
      <c r="D16807" s="254"/>
      <c r="E16807" s="255"/>
      <c r="F16807" s="256"/>
      <c r="G16807" s="257"/>
      <c r="H16807" s="243">
        <f t="shared" ca="1" si="787"/>
        <v>45139</v>
      </c>
      <c r="I16807" s="244">
        <f t="shared" si="788"/>
        <v>43892</v>
      </c>
      <c r="J16807" s="244" t="str">
        <f t="shared" si="786"/>
        <v/>
      </c>
    </row>
    <row r="16808" spans="3:10" ht="12" thickBot="1" x14ac:dyDescent="0.25">
      <c r="C16808" s="254"/>
      <c r="D16808" s="254"/>
      <c r="E16808" s="255"/>
      <c r="F16808" s="256"/>
      <c r="G16808" s="257"/>
      <c r="H16808" s="243">
        <f t="shared" ca="1" si="787"/>
        <v>45139</v>
      </c>
      <c r="I16808" s="244">
        <f t="shared" si="788"/>
        <v>43892</v>
      </c>
      <c r="J16808" s="244" t="str">
        <f t="shared" si="786"/>
        <v/>
      </c>
    </row>
    <row r="16809" spans="3:10" ht="12" thickBot="1" x14ac:dyDescent="0.25">
      <c r="C16809" s="254"/>
      <c r="D16809" s="254"/>
      <c r="E16809" s="255"/>
      <c r="F16809" s="256"/>
      <c r="G16809" s="257"/>
      <c r="H16809" s="243">
        <f t="shared" ca="1" si="787"/>
        <v>45139</v>
      </c>
      <c r="I16809" s="244">
        <f t="shared" si="788"/>
        <v>43892</v>
      </c>
      <c r="J16809" s="244" t="str">
        <f t="shared" si="786"/>
        <v/>
      </c>
    </row>
    <row r="16810" spans="3:10" ht="12" thickBot="1" x14ac:dyDescent="0.25">
      <c r="C16810" s="254"/>
      <c r="D16810" s="254"/>
      <c r="E16810" s="255"/>
      <c r="F16810" s="256"/>
      <c r="G16810" s="257"/>
      <c r="H16810" s="243">
        <f t="shared" ca="1" si="787"/>
        <v>45139</v>
      </c>
      <c r="I16810" s="244">
        <f t="shared" si="788"/>
        <v>43892</v>
      </c>
      <c r="J16810" s="244" t="str">
        <f t="shared" si="786"/>
        <v/>
      </c>
    </row>
    <row r="16811" spans="3:10" ht="12" thickBot="1" x14ac:dyDescent="0.25">
      <c r="C16811" s="254"/>
      <c r="D16811" s="254"/>
      <c r="E16811" s="255"/>
      <c r="F16811" s="256"/>
      <c r="G16811" s="257"/>
      <c r="H16811" s="243">
        <f t="shared" ca="1" si="787"/>
        <v>45139</v>
      </c>
      <c r="I16811" s="244">
        <f t="shared" si="788"/>
        <v>43892</v>
      </c>
      <c r="J16811" s="244" t="str">
        <f t="shared" si="786"/>
        <v/>
      </c>
    </row>
    <row r="16812" spans="3:10" ht="12" thickBot="1" x14ac:dyDescent="0.25">
      <c r="C16812" s="254"/>
      <c r="D16812" s="254"/>
      <c r="E16812" s="255"/>
      <c r="F16812" s="256"/>
      <c r="G16812" s="257"/>
      <c r="H16812" s="243">
        <f t="shared" ca="1" si="787"/>
        <v>45139</v>
      </c>
      <c r="I16812" s="244">
        <f t="shared" si="788"/>
        <v>43892</v>
      </c>
      <c r="J16812" s="244" t="str">
        <f t="shared" si="786"/>
        <v/>
      </c>
    </row>
    <row r="16813" spans="3:10" ht="12" thickBot="1" x14ac:dyDescent="0.25">
      <c r="C16813" s="254"/>
      <c r="D16813" s="254"/>
      <c r="E16813" s="255"/>
      <c r="F16813" s="256"/>
      <c r="G16813" s="257"/>
      <c r="H16813" s="243">
        <f t="shared" ca="1" si="787"/>
        <v>45139</v>
      </c>
      <c r="I16813" s="244">
        <f t="shared" si="788"/>
        <v>43892</v>
      </c>
      <c r="J16813" s="244" t="str">
        <f t="shared" si="786"/>
        <v/>
      </c>
    </row>
    <row r="16814" spans="3:10" ht="12" thickBot="1" x14ac:dyDescent="0.25">
      <c r="C16814" s="254"/>
      <c r="D16814" s="254"/>
      <c r="E16814" s="255"/>
      <c r="F16814" s="256"/>
      <c r="G16814" s="257"/>
      <c r="H16814" s="243">
        <f t="shared" ca="1" si="787"/>
        <v>45139</v>
      </c>
      <c r="I16814" s="244">
        <f t="shared" si="788"/>
        <v>43892</v>
      </c>
      <c r="J16814" s="244" t="str">
        <f t="shared" si="786"/>
        <v/>
      </c>
    </row>
    <row r="16815" spans="3:10" ht="12" thickBot="1" x14ac:dyDescent="0.25">
      <c r="C16815" s="254"/>
      <c r="D16815" s="254"/>
      <c r="E16815" s="255"/>
      <c r="F16815" s="256"/>
      <c r="G16815" s="257"/>
      <c r="H16815" s="243">
        <f t="shared" ca="1" si="787"/>
        <v>45139</v>
      </c>
      <c r="I16815" s="244">
        <f t="shared" si="788"/>
        <v>43892</v>
      </c>
      <c r="J16815" s="244" t="str">
        <f t="shared" si="786"/>
        <v/>
      </c>
    </row>
    <row r="16816" spans="3:10" ht="12" thickBot="1" x14ac:dyDescent="0.25">
      <c r="C16816" s="254"/>
      <c r="D16816" s="254"/>
      <c r="E16816" s="255"/>
      <c r="F16816" s="256"/>
      <c r="G16816" s="257"/>
      <c r="H16816" s="243">
        <f t="shared" ca="1" si="787"/>
        <v>45139</v>
      </c>
      <c r="I16816" s="244">
        <f t="shared" si="788"/>
        <v>43892</v>
      </c>
      <c r="J16816" s="244" t="str">
        <f t="shared" si="786"/>
        <v/>
      </c>
    </row>
    <row r="16817" spans="3:10" ht="12" thickBot="1" x14ac:dyDescent="0.25">
      <c r="C16817" s="254"/>
      <c r="D16817" s="254"/>
      <c r="E16817" s="255"/>
      <c r="F16817" s="256"/>
      <c r="G16817" s="257"/>
      <c r="H16817" s="243">
        <f t="shared" ca="1" si="787"/>
        <v>45139</v>
      </c>
      <c r="I16817" s="244">
        <f t="shared" si="788"/>
        <v>43892</v>
      </c>
      <c r="J16817" s="244" t="str">
        <f t="shared" si="786"/>
        <v/>
      </c>
    </row>
    <row r="16818" spans="3:10" ht="12" thickBot="1" x14ac:dyDescent="0.25">
      <c r="C16818" s="254"/>
      <c r="D16818" s="254"/>
      <c r="E16818" s="255"/>
      <c r="F16818" s="256"/>
      <c r="G16818" s="257"/>
      <c r="H16818" s="243">
        <f t="shared" ca="1" si="787"/>
        <v>45139</v>
      </c>
      <c r="I16818" s="244">
        <f t="shared" si="788"/>
        <v>43892</v>
      </c>
      <c r="J16818" s="244" t="str">
        <f t="shared" si="786"/>
        <v/>
      </c>
    </row>
    <row r="16819" spans="3:10" ht="12" thickBot="1" x14ac:dyDescent="0.25">
      <c r="C16819" s="254"/>
      <c r="D16819" s="254"/>
      <c r="E16819" s="255"/>
      <c r="F16819" s="256"/>
      <c r="G16819" s="257"/>
      <c r="H16819" s="243">
        <f t="shared" ca="1" si="787"/>
        <v>45139</v>
      </c>
      <c r="I16819" s="244">
        <f t="shared" si="788"/>
        <v>43892</v>
      </c>
      <c r="J16819" s="244" t="str">
        <f t="shared" si="786"/>
        <v/>
      </c>
    </row>
    <row r="16820" spans="3:10" ht="12" thickBot="1" x14ac:dyDescent="0.25">
      <c r="C16820" s="254"/>
      <c r="D16820" s="254"/>
      <c r="E16820" s="255"/>
      <c r="F16820" s="256"/>
      <c r="G16820" s="257"/>
      <c r="H16820" s="243">
        <f t="shared" ca="1" si="787"/>
        <v>45139</v>
      </c>
      <c r="I16820" s="244">
        <f t="shared" si="788"/>
        <v>43892</v>
      </c>
      <c r="J16820" s="244" t="str">
        <f t="shared" si="786"/>
        <v/>
      </c>
    </row>
    <row r="16821" spans="3:10" ht="12" thickBot="1" x14ac:dyDescent="0.25">
      <c r="C16821" s="254"/>
      <c r="D16821" s="254"/>
      <c r="E16821" s="255"/>
      <c r="F16821" s="256"/>
      <c r="G16821" s="257"/>
      <c r="H16821" s="243">
        <f t="shared" ca="1" si="787"/>
        <v>45139</v>
      </c>
      <c r="I16821" s="244">
        <f t="shared" si="788"/>
        <v>43892</v>
      </c>
      <c r="J16821" s="244" t="str">
        <f t="shared" si="786"/>
        <v/>
      </c>
    </row>
    <row r="16822" spans="3:10" ht="12" thickBot="1" x14ac:dyDescent="0.25">
      <c r="C16822" s="254"/>
      <c r="D16822" s="254"/>
      <c r="E16822" s="255"/>
      <c r="F16822" s="256"/>
      <c r="G16822" s="257"/>
      <c r="H16822" s="243">
        <f t="shared" ca="1" si="787"/>
        <v>45139</v>
      </c>
      <c r="I16822" s="244">
        <f t="shared" si="788"/>
        <v>43892</v>
      </c>
      <c r="J16822" s="244" t="str">
        <f t="shared" si="786"/>
        <v/>
      </c>
    </row>
    <row r="16823" spans="3:10" ht="12" thickBot="1" x14ac:dyDescent="0.25">
      <c r="C16823" s="254"/>
      <c r="D16823" s="254"/>
      <c r="E16823" s="255"/>
      <c r="F16823" s="256"/>
      <c r="G16823" s="257"/>
      <c r="H16823" s="243">
        <f t="shared" ca="1" si="787"/>
        <v>45139</v>
      </c>
      <c r="I16823" s="244">
        <f t="shared" si="788"/>
        <v>43892</v>
      </c>
      <c r="J16823" s="244" t="str">
        <f t="shared" si="786"/>
        <v/>
      </c>
    </row>
    <row r="16824" spans="3:10" ht="12" thickBot="1" x14ac:dyDescent="0.25">
      <c r="C16824" s="254"/>
      <c r="D16824" s="254"/>
      <c r="E16824" s="255"/>
      <c r="F16824" s="256"/>
      <c r="G16824" s="257"/>
      <c r="H16824" s="243">
        <f t="shared" ca="1" si="787"/>
        <v>45139</v>
      </c>
      <c r="I16824" s="244">
        <f t="shared" si="788"/>
        <v>43892</v>
      </c>
      <c r="J16824" s="244" t="str">
        <f t="shared" si="786"/>
        <v/>
      </c>
    </row>
    <row r="16825" spans="3:10" ht="12" thickBot="1" x14ac:dyDescent="0.25">
      <c r="C16825" s="254"/>
      <c r="D16825" s="254"/>
      <c r="E16825" s="255"/>
      <c r="F16825" s="256"/>
      <c r="G16825" s="257"/>
      <c r="H16825" s="243">
        <f t="shared" ca="1" si="787"/>
        <v>45139</v>
      </c>
      <c r="I16825" s="244">
        <f t="shared" si="788"/>
        <v>43892</v>
      </c>
      <c r="J16825" s="244" t="str">
        <f t="shared" si="786"/>
        <v/>
      </c>
    </row>
    <row r="16826" spans="3:10" ht="12" thickBot="1" x14ac:dyDescent="0.25">
      <c r="C16826" s="254"/>
      <c r="D16826" s="254"/>
      <c r="E16826" s="255"/>
      <c r="F16826" s="256"/>
      <c r="G16826" s="257"/>
      <c r="H16826" s="243">
        <f t="shared" ca="1" si="787"/>
        <v>45139</v>
      </c>
      <c r="I16826" s="244">
        <f t="shared" si="788"/>
        <v>43892</v>
      </c>
      <c r="J16826" s="244" t="str">
        <f t="shared" si="786"/>
        <v/>
      </c>
    </row>
    <row r="16827" spans="3:10" ht="12" thickBot="1" x14ac:dyDescent="0.25">
      <c r="C16827" s="254"/>
      <c r="D16827" s="254"/>
      <c r="E16827" s="255"/>
      <c r="F16827" s="256"/>
      <c r="G16827" s="257"/>
      <c r="H16827" s="243">
        <f t="shared" ca="1" si="787"/>
        <v>45139</v>
      </c>
      <c r="I16827" s="244">
        <f t="shared" si="788"/>
        <v>43892</v>
      </c>
      <c r="J16827" s="244" t="str">
        <f t="shared" si="786"/>
        <v/>
      </c>
    </row>
    <row r="16828" spans="3:10" ht="12" thickBot="1" x14ac:dyDescent="0.25">
      <c r="C16828" s="254"/>
      <c r="D16828" s="254"/>
      <c r="E16828" s="255"/>
      <c r="F16828" s="256"/>
      <c r="G16828" s="257"/>
      <c r="H16828" s="243">
        <f t="shared" ca="1" si="787"/>
        <v>45139</v>
      </c>
      <c r="I16828" s="244">
        <f t="shared" si="788"/>
        <v>43892</v>
      </c>
      <c r="J16828" s="244" t="str">
        <f t="shared" si="786"/>
        <v/>
      </c>
    </row>
    <row r="16829" spans="3:10" ht="12" thickBot="1" x14ac:dyDescent="0.25">
      <c r="C16829" s="254"/>
      <c r="D16829" s="254"/>
      <c r="E16829" s="255"/>
      <c r="F16829" s="256"/>
      <c r="G16829" s="257"/>
      <c r="H16829" s="243">
        <f t="shared" ca="1" si="787"/>
        <v>45139</v>
      </c>
      <c r="I16829" s="244">
        <f t="shared" si="788"/>
        <v>43892</v>
      </c>
      <c r="J16829" s="244" t="str">
        <f t="shared" si="786"/>
        <v/>
      </c>
    </row>
    <row r="16830" spans="3:10" ht="12" thickBot="1" x14ac:dyDescent="0.25">
      <c r="C16830" s="254"/>
      <c r="D16830" s="254"/>
      <c r="E16830" s="255"/>
      <c r="F16830" s="256"/>
      <c r="G16830" s="257"/>
      <c r="H16830" s="243">
        <f t="shared" ca="1" si="787"/>
        <v>45139</v>
      </c>
      <c r="I16830" s="244">
        <f t="shared" si="788"/>
        <v>43892</v>
      </c>
      <c r="J16830" s="244" t="str">
        <f t="shared" si="786"/>
        <v/>
      </c>
    </row>
    <row r="16831" spans="3:10" ht="12" thickBot="1" x14ac:dyDescent="0.25">
      <c r="C16831" s="254"/>
      <c r="D16831" s="254"/>
      <c r="E16831" s="255"/>
      <c r="F16831" s="256"/>
      <c r="G16831" s="257"/>
      <c r="H16831" s="243">
        <f t="shared" ca="1" si="787"/>
        <v>45139</v>
      </c>
      <c r="I16831" s="244">
        <f t="shared" si="788"/>
        <v>43892</v>
      </c>
      <c r="J16831" s="244" t="str">
        <f t="shared" si="786"/>
        <v/>
      </c>
    </row>
    <row r="16832" spans="3:10" ht="12" thickBot="1" x14ac:dyDescent="0.25">
      <c r="C16832" s="254"/>
      <c r="D16832" s="254"/>
      <c r="E16832" s="255"/>
      <c r="F16832" s="256"/>
      <c r="G16832" s="257"/>
      <c r="H16832" s="243">
        <f t="shared" ca="1" si="787"/>
        <v>45139</v>
      </c>
      <c r="I16832" s="244">
        <f t="shared" si="788"/>
        <v>43892</v>
      </c>
      <c r="J16832" s="244" t="str">
        <f t="shared" si="786"/>
        <v/>
      </c>
    </row>
    <row r="16833" spans="3:10" ht="12" thickBot="1" x14ac:dyDescent="0.25">
      <c r="C16833" s="254"/>
      <c r="D16833" s="254"/>
      <c r="E16833" s="255"/>
      <c r="F16833" s="256"/>
      <c r="G16833" s="257"/>
      <c r="H16833" s="243">
        <f t="shared" ca="1" si="787"/>
        <v>45139</v>
      </c>
      <c r="I16833" s="244">
        <f t="shared" si="788"/>
        <v>43892</v>
      </c>
      <c r="J16833" s="244" t="str">
        <f t="shared" si="786"/>
        <v/>
      </c>
    </row>
    <row r="16834" spans="3:10" ht="12" thickBot="1" x14ac:dyDescent="0.25">
      <c r="C16834" s="254"/>
      <c r="D16834" s="254"/>
      <c r="E16834" s="255"/>
      <c r="F16834" s="256"/>
      <c r="G16834" s="257"/>
      <c r="H16834" s="243">
        <f t="shared" ca="1" si="787"/>
        <v>45139</v>
      </c>
      <c r="I16834" s="244">
        <f t="shared" si="788"/>
        <v>43892</v>
      </c>
      <c r="J16834" s="244" t="str">
        <f t="shared" si="786"/>
        <v/>
      </c>
    </row>
    <row r="16835" spans="3:10" ht="12" thickBot="1" x14ac:dyDescent="0.25">
      <c r="C16835" s="254"/>
      <c r="D16835" s="254"/>
      <c r="E16835" s="255"/>
      <c r="F16835" s="256"/>
      <c r="G16835" s="257"/>
      <c r="H16835" s="243">
        <f t="shared" ca="1" si="787"/>
        <v>45139</v>
      </c>
      <c r="I16835" s="244">
        <f t="shared" si="788"/>
        <v>43892</v>
      </c>
      <c r="J16835" s="244" t="str">
        <f t="shared" si="786"/>
        <v/>
      </c>
    </row>
    <row r="16836" spans="3:10" ht="12" thickBot="1" x14ac:dyDescent="0.25">
      <c r="C16836" s="254"/>
      <c r="D16836" s="254"/>
      <c r="E16836" s="255"/>
      <c r="F16836" s="256"/>
      <c r="G16836" s="257"/>
      <c r="H16836" s="243">
        <f t="shared" ca="1" si="787"/>
        <v>45139</v>
      </c>
      <c r="I16836" s="244">
        <f t="shared" si="788"/>
        <v>43892</v>
      </c>
      <c r="J16836" s="244" t="str">
        <f t="shared" si="786"/>
        <v/>
      </c>
    </row>
    <row r="16837" spans="3:10" ht="12" thickBot="1" x14ac:dyDescent="0.25">
      <c r="C16837" s="254"/>
      <c r="D16837" s="254"/>
      <c r="E16837" s="255"/>
      <c r="F16837" s="256"/>
      <c r="G16837" s="257"/>
      <c r="H16837" s="243">
        <f t="shared" ca="1" si="787"/>
        <v>45139</v>
      </c>
      <c r="I16837" s="244">
        <f t="shared" si="788"/>
        <v>43892</v>
      </c>
      <c r="J16837" s="244" t="str">
        <f t="shared" si="786"/>
        <v/>
      </c>
    </row>
    <row r="16838" spans="3:10" ht="12" thickBot="1" x14ac:dyDescent="0.25">
      <c r="C16838" s="254"/>
      <c r="D16838" s="254"/>
      <c r="E16838" s="255"/>
      <c r="F16838" s="256"/>
      <c r="G16838" s="257"/>
      <c r="H16838" s="243">
        <f t="shared" ca="1" si="787"/>
        <v>45139</v>
      </c>
      <c r="I16838" s="244">
        <f t="shared" si="788"/>
        <v>43892</v>
      </c>
      <c r="J16838" s="244" t="str">
        <f t="shared" ref="J16838:J16901" si="789">IF(G16838="","",IF(G16838&gt;=0,"Debitoren",IF(G16838&lt;0,"Kreditoren","")))</f>
        <v/>
      </c>
    </row>
    <row r="16839" spans="3:10" ht="12" thickBot="1" x14ac:dyDescent="0.25">
      <c r="C16839" s="254"/>
      <c r="D16839" s="254"/>
      <c r="E16839" s="255"/>
      <c r="F16839" s="256"/>
      <c r="G16839" s="257"/>
      <c r="H16839" s="243">
        <f t="shared" ref="H16839:H16902" ca="1" si="790">IF(F16839&lt;$F$2,EOMONTH($F$2,-1)+1,EOMONTH(F16839,-1)+1)</f>
        <v>45139</v>
      </c>
      <c r="I16839" s="244">
        <f t="shared" ref="I16839:I16902" si="791">IF(F16839&lt;$I$2,IF(   WEEKDAY(EOMONTH($I$2,-1)+1)=1,EOMONTH($I$2,-1)+1+1,EOMONTH($I$2,-1)+1),IF(WEEKDAY(F16839)=1,F16839+1,F16839))</f>
        <v>43892</v>
      </c>
      <c r="J16839" s="244" t="str">
        <f t="shared" si="789"/>
        <v/>
      </c>
    </row>
    <row r="16840" spans="3:10" ht="12" thickBot="1" x14ac:dyDescent="0.25">
      <c r="C16840" s="254"/>
      <c r="D16840" s="254"/>
      <c r="E16840" s="255"/>
      <c r="F16840" s="256"/>
      <c r="G16840" s="257"/>
      <c r="H16840" s="243">
        <f t="shared" ca="1" si="790"/>
        <v>45139</v>
      </c>
      <c r="I16840" s="244">
        <f t="shared" si="791"/>
        <v>43892</v>
      </c>
      <c r="J16840" s="244" t="str">
        <f t="shared" si="789"/>
        <v/>
      </c>
    </row>
    <row r="16841" spans="3:10" ht="12" thickBot="1" x14ac:dyDescent="0.25">
      <c r="C16841" s="254"/>
      <c r="D16841" s="254"/>
      <c r="E16841" s="255"/>
      <c r="F16841" s="256"/>
      <c r="G16841" s="257"/>
      <c r="H16841" s="243">
        <f t="shared" ca="1" si="790"/>
        <v>45139</v>
      </c>
      <c r="I16841" s="244">
        <f t="shared" si="791"/>
        <v>43892</v>
      </c>
      <c r="J16841" s="244" t="str">
        <f t="shared" si="789"/>
        <v/>
      </c>
    </row>
    <row r="16842" spans="3:10" ht="12" thickBot="1" x14ac:dyDescent="0.25">
      <c r="C16842" s="254"/>
      <c r="D16842" s="254"/>
      <c r="E16842" s="255"/>
      <c r="F16842" s="256"/>
      <c r="G16842" s="257"/>
      <c r="H16842" s="243">
        <f t="shared" ca="1" si="790"/>
        <v>45139</v>
      </c>
      <c r="I16842" s="244">
        <f t="shared" si="791"/>
        <v>43892</v>
      </c>
      <c r="J16842" s="244" t="str">
        <f t="shared" si="789"/>
        <v/>
      </c>
    </row>
    <row r="16843" spans="3:10" ht="12" thickBot="1" x14ac:dyDescent="0.25">
      <c r="C16843" s="254"/>
      <c r="D16843" s="254"/>
      <c r="E16843" s="255"/>
      <c r="F16843" s="256"/>
      <c r="G16843" s="257"/>
      <c r="H16843" s="243">
        <f t="shared" ca="1" si="790"/>
        <v>45139</v>
      </c>
      <c r="I16843" s="244">
        <f t="shared" si="791"/>
        <v>43892</v>
      </c>
      <c r="J16843" s="244" t="str">
        <f t="shared" si="789"/>
        <v/>
      </c>
    </row>
    <row r="16844" spans="3:10" ht="12" thickBot="1" x14ac:dyDescent="0.25">
      <c r="C16844" s="254"/>
      <c r="D16844" s="254"/>
      <c r="E16844" s="255"/>
      <c r="F16844" s="256"/>
      <c r="G16844" s="257"/>
      <c r="H16844" s="243">
        <f t="shared" ca="1" si="790"/>
        <v>45139</v>
      </c>
      <c r="I16844" s="244">
        <f t="shared" si="791"/>
        <v>43892</v>
      </c>
      <c r="J16844" s="244" t="str">
        <f t="shared" si="789"/>
        <v/>
      </c>
    </row>
    <row r="16845" spans="3:10" ht="12" thickBot="1" x14ac:dyDescent="0.25">
      <c r="C16845" s="254"/>
      <c r="D16845" s="254"/>
      <c r="E16845" s="255"/>
      <c r="F16845" s="256"/>
      <c r="G16845" s="257"/>
      <c r="H16845" s="243">
        <f t="shared" ca="1" si="790"/>
        <v>45139</v>
      </c>
      <c r="I16845" s="244">
        <f t="shared" si="791"/>
        <v>43892</v>
      </c>
      <c r="J16845" s="244" t="str">
        <f t="shared" si="789"/>
        <v/>
      </c>
    </row>
    <row r="16846" spans="3:10" ht="12" thickBot="1" x14ac:dyDescent="0.25">
      <c r="C16846" s="254"/>
      <c r="D16846" s="254"/>
      <c r="E16846" s="255"/>
      <c r="F16846" s="256"/>
      <c r="G16846" s="257"/>
      <c r="H16846" s="243">
        <f t="shared" ca="1" si="790"/>
        <v>45139</v>
      </c>
      <c r="I16846" s="244">
        <f t="shared" si="791"/>
        <v>43892</v>
      </c>
      <c r="J16846" s="244" t="str">
        <f t="shared" si="789"/>
        <v/>
      </c>
    </row>
    <row r="16847" spans="3:10" ht="12" thickBot="1" x14ac:dyDescent="0.25">
      <c r="C16847" s="254"/>
      <c r="D16847" s="254"/>
      <c r="E16847" s="255"/>
      <c r="F16847" s="256"/>
      <c r="G16847" s="257"/>
      <c r="H16847" s="243">
        <f t="shared" ca="1" si="790"/>
        <v>45139</v>
      </c>
      <c r="I16847" s="244">
        <f t="shared" si="791"/>
        <v>43892</v>
      </c>
      <c r="J16847" s="244" t="str">
        <f t="shared" si="789"/>
        <v/>
      </c>
    </row>
    <row r="16848" spans="3:10" ht="12" thickBot="1" x14ac:dyDescent="0.25">
      <c r="C16848" s="254"/>
      <c r="D16848" s="254"/>
      <c r="E16848" s="255"/>
      <c r="F16848" s="256"/>
      <c r="G16848" s="257"/>
      <c r="H16848" s="243">
        <f t="shared" ca="1" si="790"/>
        <v>45139</v>
      </c>
      <c r="I16848" s="244">
        <f t="shared" si="791"/>
        <v>43892</v>
      </c>
      <c r="J16848" s="244" t="str">
        <f t="shared" si="789"/>
        <v/>
      </c>
    </row>
    <row r="16849" spans="3:10" ht="12" thickBot="1" x14ac:dyDescent="0.25">
      <c r="C16849" s="254"/>
      <c r="D16849" s="254"/>
      <c r="E16849" s="255"/>
      <c r="F16849" s="256"/>
      <c r="G16849" s="257"/>
      <c r="H16849" s="243">
        <f t="shared" ca="1" si="790"/>
        <v>45139</v>
      </c>
      <c r="I16849" s="244">
        <f t="shared" si="791"/>
        <v>43892</v>
      </c>
      <c r="J16849" s="244" t="str">
        <f t="shared" si="789"/>
        <v/>
      </c>
    </row>
    <row r="16850" spans="3:10" ht="12" thickBot="1" x14ac:dyDescent="0.25">
      <c r="C16850" s="254"/>
      <c r="D16850" s="254"/>
      <c r="E16850" s="255"/>
      <c r="F16850" s="256"/>
      <c r="G16850" s="257"/>
      <c r="H16850" s="243">
        <f t="shared" ca="1" si="790"/>
        <v>45139</v>
      </c>
      <c r="I16850" s="244">
        <f t="shared" si="791"/>
        <v>43892</v>
      </c>
      <c r="J16850" s="244" t="str">
        <f t="shared" si="789"/>
        <v/>
      </c>
    </row>
    <row r="16851" spans="3:10" ht="12" thickBot="1" x14ac:dyDescent="0.25">
      <c r="C16851" s="254"/>
      <c r="D16851" s="254"/>
      <c r="E16851" s="255"/>
      <c r="F16851" s="256"/>
      <c r="G16851" s="257"/>
      <c r="H16851" s="243">
        <f t="shared" ca="1" si="790"/>
        <v>45139</v>
      </c>
      <c r="I16851" s="244">
        <f t="shared" si="791"/>
        <v>43892</v>
      </c>
      <c r="J16851" s="244" t="str">
        <f t="shared" si="789"/>
        <v/>
      </c>
    </row>
    <row r="16852" spans="3:10" ht="12" thickBot="1" x14ac:dyDescent="0.25">
      <c r="C16852" s="254"/>
      <c r="D16852" s="254"/>
      <c r="E16852" s="255"/>
      <c r="F16852" s="256"/>
      <c r="G16852" s="257"/>
      <c r="H16852" s="243">
        <f t="shared" ca="1" si="790"/>
        <v>45139</v>
      </c>
      <c r="I16852" s="244">
        <f t="shared" si="791"/>
        <v>43892</v>
      </c>
      <c r="J16852" s="244" t="str">
        <f t="shared" si="789"/>
        <v/>
      </c>
    </row>
    <row r="16853" spans="3:10" ht="12" thickBot="1" x14ac:dyDescent="0.25">
      <c r="C16853" s="254"/>
      <c r="D16853" s="254"/>
      <c r="E16853" s="255"/>
      <c r="F16853" s="256"/>
      <c r="G16853" s="257"/>
      <c r="H16853" s="243">
        <f t="shared" ca="1" si="790"/>
        <v>45139</v>
      </c>
      <c r="I16853" s="244">
        <f t="shared" si="791"/>
        <v>43892</v>
      </c>
      <c r="J16853" s="244" t="str">
        <f t="shared" si="789"/>
        <v/>
      </c>
    </row>
    <row r="16854" spans="3:10" ht="12" thickBot="1" x14ac:dyDescent="0.25">
      <c r="C16854" s="254"/>
      <c r="D16854" s="254"/>
      <c r="E16854" s="255"/>
      <c r="F16854" s="256"/>
      <c r="G16854" s="257"/>
      <c r="H16854" s="243">
        <f t="shared" ca="1" si="790"/>
        <v>45139</v>
      </c>
      <c r="I16854" s="244">
        <f t="shared" si="791"/>
        <v>43892</v>
      </c>
      <c r="J16854" s="244" t="str">
        <f t="shared" si="789"/>
        <v/>
      </c>
    </row>
    <row r="16855" spans="3:10" ht="12" thickBot="1" x14ac:dyDescent="0.25">
      <c r="C16855" s="254"/>
      <c r="D16855" s="254"/>
      <c r="E16855" s="255"/>
      <c r="F16855" s="256"/>
      <c r="G16855" s="257"/>
      <c r="H16855" s="243">
        <f t="shared" ca="1" si="790"/>
        <v>45139</v>
      </c>
      <c r="I16855" s="244">
        <f t="shared" si="791"/>
        <v>43892</v>
      </c>
      <c r="J16855" s="244" t="str">
        <f t="shared" si="789"/>
        <v/>
      </c>
    </row>
    <row r="16856" spans="3:10" ht="12" thickBot="1" x14ac:dyDescent="0.25">
      <c r="C16856" s="254"/>
      <c r="D16856" s="254"/>
      <c r="E16856" s="255"/>
      <c r="F16856" s="256"/>
      <c r="G16856" s="257"/>
      <c r="H16856" s="243">
        <f t="shared" ca="1" si="790"/>
        <v>45139</v>
      </c>
      <c r="I16856" s="244">
        <f t="shared" si="791"/>
        <v>43892</v>
      </c>
      <c r="J16856" s="244" t="str">
        <f t="shared" si="789"/>
        <v/>
      </c>
    </row>
    <row r="16857" spans="3:10" ht="12" thickBot="1" x14ac:dyDescent="0.25">
      <c r="C16857" s="254"/>
      <c r="D16857" s="254"/>
      <c r="E16857" s="255"/>
      <c r="F16857" s="256"/>
      <c r="G16857" s="257"/>
      <c r="H16857" s="243">
        <f t="shared" ca="1" si="790"/>
        <v>45139</v>
      </c>
      <c r="I16857" s="244">
        <f t="shared" si="791"/>
        <v>43892</v>
      </c>
      <c r="J16857" s="244" t="str">
        <f t="shared" si="789"/>
        <v/>
      </c>
    </row>
    <row r="16858" spans="3:10" ht="12" thickBot="1" x14ac:dyDescent="0.25">
      <c r="C16858" s="254"/>
      <c r="D16858" s="254"/>
      <c r="E16858" s="255"/>
      <c r="F16858" s="256"/>
      <c r="G16858" s="257"/>
      <c r="H16858" s="243">
        <f t="shared" ca="1" si="790"/>
        <v>45139</v>
      </c>
      <c r="I16858" s="244">
        <f t="shared" si="791"/>
        <v>43892</v>
      </c>
      <c r="J16858" s="244" t="str">
        <f t="shared" si="789"/>
        <v/>
      </c>
    </row>
    <row r="16859" spans="3:10" ht="12" thickBot="1" x14ac:dyDescent="0.25">
      <c r="C16859" s="254"/>
      <c r="D16859" s="254"/>
      <c r="E16859" s="255"/>
      <c r="F16859" s="256"/>
      <c r="G16859" s="257"/>
      <c r="H16859" s="243">
        <f t="shared" ca="1" si="790"/>
        <v>45139</v>
      </c>
      <c r="I16859" s="244">
        <f t="shared" si="791"/>
        <v>43892</v>
      </c>
      <c r="J16859" s="244" t="str">
        <f t="shared" si="789"/>
        <v/>
      </c>
    </row>
    <row r="16860" spans="3:10" ht="12" thickBot="1" x14ac:dyDescent="0.25">
      <c r="C16860" s="254"/>
      <c r="D16860" s="254"/>
      <c r="E16860" s="255"/>
      <c r="F16860" s="256"/>
      <c r="G16860" s="257"/>
      <c r="H16860" s="243">
        <f t="shared" ca="1" si="790"/>
        <v>45139</v>
      </c>
      <c r="I16860" s="244">
        <f t="shared" si="791"/>
        <v>43892</v>
      </c>
      <c r="J16860" s="244" t="str">
        <f t="shared" si="789"/>
        <v/>
      </c>
    </row>
    <row r="16861" spans="3:10" ht="12" thickBot="1" x14ac:dyDescent="0.25">
      <c r="C16861" s="254"/>
      <c r="D16861" s="254"/>
      <c r="E16861" s="255"/>
      <c r="F16861" s="256"/>
      <c r="G16861" s="257"/>
      <c r="H16861" s="243">
        <f t="shared" ca="1" si="790"/>
        <v>45139</v>
      </c>
      <c r="I16861" s="244">
        <f t="shared" si="791"/>
        <v>43892</v>
      </c>
      <c r="J16861" s="244" t="str">
        <f t="shared" si="789"/>
        <v/>
      </c>
    </row>
    <row r="16862" spans="3:10" ht="12" thickBot="1" x14ac:dyDescent="0.25">
      <c r="C16862" s="254"/>
      <c r="D16862" s="254"/>
      <c r="E16862" s="255"/>
      <c r="F16862" s="256"/>
      <c r="G16862" s="257"/>
      <c r="H16862" s="243">
        <f t="shared" ca="1" si="790"/>
        <v>45139</v>
      </c>
      <c r="I16862" s="244">
        <f t="shared" si="791"/>
        <v>43892</v>
      </c>
      <c r="J16862" s="244" t="str">
        <f t="shared" si="789"/>
        <v/>
      </c>
    </row>
    <row r="16863" spans="3:10" ht="12" thickBot="1" x14ac:dyDescent="0.25">
      <c r="C16863" s="254"/>
      <c r="D16863" s="254"/>
      <c r="E16863" s="255"/>
      <c r="F16863" s="256"/>
      <c r="G16863" s="257"/>
      <c r="H16863" s="243">
        <f t="shared" ca="1" si="790"/>
        <v>45139</v>
      </c>
      <c r="I16863" s="244">
        <f t="shared" si="791"/>
        <v>43892</v>
      </c>
      <c r="J16863" s="244" t="str">
        <f t="shared" si="789"/>
        <v/>
      </c>
    </row>
    <row r="16864" spans="3:10" ht="12" thickBot="1" x14ac:dyDescent="0.25">
      <c r="C16864" s="254"/>
      <c r="D16864" s="254"/>
      <c r="E16864" s="255"/>
      <c r="F16864" s="256"/>
      <c r="G16864" s="257"/>
      <c r="H16864" s="243">
        <f t="shared" ca="1" si="790"/>
        <v>45139</v>
      </c>
      <c r="I16864" s="244">
        <f t="shared" si="791"/>
        <v>43892</v>
      </c>
      <c r="J16864" s="244" t="str">
        <f t="shared" si="789"/>
        <v/>
      </c>
    </row>
    <row r="16865" spans="3:10" ht="12" thickBot="1" x14ac:dyDescent="0.25">
      <c r="C16865" s="254"/>
      <c r="D16865" s="254"/>
      <c r="E16865" s="255"/>
      <c r="F16865" s="256"/>
      <c r="G16865" s="257"/>
      <c r="H16865" s="243">
        <f t="shared" ca="1" si="790"/>
        <v>45139</v>
      </c>
      <c r="I16865" s="244">
        <f t="shared" si="791"/>
        <v>43892</v>
      </c>
      <c r="J16865" s="244" t="str">
        <f t="shared" si="789"/>
        <v/>
      </c>
    </row>
    <row r="16866" spans="3:10" ht="12" thickBot="1" x14ac:dyDescent="0.25">
      <c r="C16866" s="254"/>
      <c r="D16866" s="254"/>
      <c r="E16866" s="255"/>
      <c r="F16866" s="256"/>
      <c r="G16866" s="257"/>
      <c r="H16866" s="243">
        <f t="shared" ca="1" si="790"/>
        <v>45139</v>
      </c>
      <c r="I16866" s="244">
        <f t="shared" si="791"/>
        <v>43892</v>
      </c>
      <c r="J16866" s="244" t="str">
        <f t="shared" si="789"/>
        <v/>
      </c>
    </row>
    <row r="16867" spans="3:10" ht="12" thickBot="1" x14ac:dyDescent="0.25">
      <c r="C16867" s="254"/>
      <c r="D16867" s="254"/>
      <c r="E16867" s="255"/>
      <c r="F16867" s="256"/>
      <c r="G16867" s="257"/>
      <c r="H16867" s="243">
        <f t="shared" ca="1" si="790"/>
        <v>45139</v>
      </c>
      <c r="I16867" s="244">
        <f t="shared" si="791"/>
        <v>43892</v>
      </c>
      <c r="J16867" s="244" t="str">
        <f t="shared" si="789"/>
        <v/>
      </c>
    </row>
    <row r="16868" spans="3:10" ht="12" thickBot="1" x14ac:dyDescent="0.25">
      <c r="C16868" s="254"/>
      <c r="D16868" s="254"/>
      <c r="E16868" s="255"/>
      <c r="F16868" s="256"/>
      <c r="G16868" s="257"/>
      <c r="H16868" s="243">
        <f t="shared" ca="1" si="790"/>
        <v>45139</v>
      </c>
      <c r="I16868" s="244">
        <f t="shared" si="791"/>
        <v>43892</v>
      </c>
      <c r="J16868" s="244" t="str">
        <f t="shared" si="789"/>
        <v/>
      </c>
    </row>
    <row r="16869" spans="3:10" ht="12" thickBot="1" x14ac:dyDescent="0.25">
      <c r="C16869" s="254"/>
      <c r="D16869" s="254"/>
      <c r="E16869" s="255"/>
      <c r="F16869" s="256"/>
      <c r="G16869" s="257"/>
      <c r="H16869" s="243">
        <f t="shared" ca="1" si="790"/>
        <v>45139</v>
      </c>
      <c r="I16869" s="244">
        <f t="shared" si="791"/>
        <v>43892</v>
      </c>
      <c r="J16869" s="244" t="str">
        <f t="shared" si="789"/>
        <v/>
      </c>
    </row>
    <row r="16870" spans="3:10" ht="12" thickBot="1" x14ac:dyDescent="0.25">
      <c r="C16870" s="254"/>
      <c r="D16870" s="254"/>
      <c r="E16870" s="255"/>
      <c r="F16870" s="256"/>
      <c r="G16870" s="257"/>
      <c r="H16870" s="243">
        <f t="shared" ca="1" si="790"/>
        <v>45139</v>
      </c>
      <c r="I16870" s="244">
        <f t="shared" si="791"/>
        <v>43892</v>
      </c>
      <c r="J16870" s="244" t="str">
        <f t="shared" si="789"/>
        <v/>
      </c>
    </row>
    <row r="16871" spans="3:10" ht="12" thickBot="1" x14ac:dyDescent="0.25">
      <c r="C16871" s="254"/>
      <c r="D16871" s="254"/>
      <c r="E16871" s="255"/>
      <c r="F16871" s="256"/>
      <c r="G16871" s="257"/>
      <c r="H16871" s="243">
        <f t="shared" ca="1" si="790"/>
        <v>45139</v>
      </c>
      <c r="I16871" s="244">
        <f t="shared" si="791"/>
        <v>43892</v>
      </c>
      <c r="J16871" s="244" t="str">
        <f t="shared" si="789"/>
        <v/>
      </c>
    </row>
    <row r="16872" spans="3:10" ht="12" thickBot="1" x14ac:dyDescent="0.25">
      <c r="C16872" s="254"/>
      <c r="D16872" s="254"/>
      <c r="E16872" s="255"/>
      <c r="F16872" s="256"/>
      <c r="G16872" s="257"/>
      <c r="H16872" s="243">
        <f t="shared" ca="1" si="790"/>
        <v>45139</v>
      </c>
      <c r="I16872" s="244">
        <f t="shared" si="791"/>
        <v>43892</v>
      </c>
      <c r="J16872" s="244" t="str">
        <f t="shared" si="789"/>
        <v/>
      </c>
    </row>
    <row r="16873" spans="3:10" ht="12" thickBot="1" x14ac:dyDescent="0.25">
      <c r="C16873" s="254"/>
      <c r="D16873" s="254"/>
      <c r="E16873" s="255"/>
      <c r="F16873" s="256"/>
      <c r="G16873" s="257"/>
      <c r="H16873" s="243">
        <f t="shared" ca="1" si="790"/>
        <v>45139</v>
      </c>
      <c r="I16873" s="244">
        <f t="shared" si="791"/>
        <v>43892</v>
      </c>
      <c r="J16873" s="244" t="str">
        <f t="shared" si="789"/>
        <v/>
      </c>
    </row>
    <row r="16874" spans="3:10" ht="12" thickBot="1" x14ac:dyDescent="0.25">
      <c r="C16874" s="254"/>
      <c r="D16874" s="254"/>
      <c r="E16874" s="255"/>
      <c r="F16874" s="256"/>
      <c r="G16874" s="257"/>
      <c r="H16874" s="243">
        <f t="shared" ca="1" si="790"/>
        <v>45139</v>
      </c>
      <c r="I16874" s="244">
        <f t="shared" si="791"/>
        <v>43892</v>
      </c>
      <c r="J16874" s="244" t="str">
        <f t="shared" si="789"/>
        <v/>
      </c>
    </row>
    <row r="16875" spans="3:10" ht="12" thickBot="1" x14ac:dyDescent="0.25">
      <c r="C16875" s="254"/>
      <c r="D16875" s="254"/>
      <c r="E16875" s="255"/>
      <c r="F16875" s="256"/>
      <c r="G16875" s="257"/>
      <c r="H16875" s="243">
        <f t="shared" ca="1" si="790"/>
        <v>45139</v>
      </c>
      <c r="I16875" s="244">
        <f t="shared" si="791"/>
        <v>43892</v>
      </c>
      <c r="J16875" s="244" t="str">
        <f t="shared" si="789"/>
        <v/>
      </c>
    </row>
    <row r="16876" spans="3:10" ht="12" thickBot="1" x14ac:dyDescent="0.25">
      <c r="C16876" s="254"/>
      <c r="D16876" s="254"/>
      <c r="E16876" s="255"/>
      <c r="F16876" s="256"/>
      <c r="G16876" s="257"/>
      <c r="H16876" s="243">
        <f t="shared" ca="1" si="790"/>
        <v>45139</v>
      </c>
      <c r="I16876" s="244">
        <f t="shared" si="791"/>
        <v>43892</v>
      </c>
      <c r="J16876" s="244" t="str">
        <f t="shared" si="789"/>
        <v/>
      </c>
    </row>
    <row r="16877" spans="3:10" ht="12" thickBot="1" x14ac:dyDescent="0.25">
      <c r="C16877" s="254"/>
      <c r="D16877" s="254"/>
      <c r="E16877" s="255"/>
      <c r="F16877" s="256"/>
      <c r="G16877" s="257"/>
      <c r="H16877" s="243">
        <f t="shared" ca="1" si="790"/>
        <v>45139</v>
      </c>
      <c r="I16877" s="244">
        <f t="shared" si="791"/>
        <v>43892</v>
      </c>
      <c r="J16877" s="244" t="str">
        <f t="shared" si="789"/>
        <v/>
      </c>
    </row>
    <row r="16878" spans="3:10" ht="12" thickBot="1" x14ac:dyDescent="0.25">
      <c r="C16878" s="254"/>
      <c r="D16878" s="254"/>
      <c r="E16878" s="255"/>
      <c r="F16878" s="256"/>
      <c r="G16878" s="257"/>
      <c r="H16878" s="243">
        <f t="shared" ca="1" si="790"/>
        <v>45139</v>
      </c>
      <c r="I16878" s="244">
        <f t="shared" si="791"/>
        <v>43892</v>
      </c>
      <c r="J16878" s="244" t="str">
        <f t="shared" si="789"/>
        <v/>
      </c>
    </row>
    <row r="16879" spans="3:10" ht="12" thickBot="1" x14ac:dyDescent="0.25">
      <c r="C16879" s="254"/>
      <c r="D16879" s="254"/>
      <c r="E16879" s="255"/>
      <c r="F16879" s="256"/>
      <c r="G16879" s="257"/>
      <c r="H16879" s="243">
        <f t="shared" ca="1" si="790"/>
        <v>45139</v>
      </c>
      <c r="I16879" s="244">
        <f t="shared" si="791"/>
        <v>43892</v>
      </c>
      <c r="J16879" s="244" t="str">
        <f t="shared" si="789"/>
        <v/>
      </c>
    </row>
    <row r="16880" spans="3:10" ht="12" thickBot="1" x14ac:dyDescent="0.25">
      <c r="C16880" s="254"/>
      <c r="D16880" s="254"/>
      <c r="E16880" s="255"/>
      <c r="F16880" s="256"/>
      <c r="G16880" s="257"/>
      <c r="H16880" s="243">
        <f t="shared" ca="1" si="790"/>
        <v>45139</v>
      </c>
      <c r="I16880" s="244">
        <f t="shared" si="791"/>
        <v>43892</v>
      </c>
      <c r="J16880" s="244" t="str">
        <f t="shared" si="789"/>
        <v/>
      </c>
    </row>
    <row r="16881" spans="3:10" ht="12" thickBot="1" x14ac:dyDescent="0.25">
      <c r="C16881" s="254"/>
      <c r="D16881" s="254"/>
      <c r="E16881" s="255"/>
      <c r="F16881" s="256"/>
      <c r="G16881" s="257"/>
      <c r="H16881" s="243">
        <f t="shared" ca="1" si="790"/>
        <v>45139</v>
      </c>
      <c r="I16881" s="244">
        <f t="shared" si="791"/>
        <v>43892</v>
      </c>
      <c r="J16881" s="244" t="str">
        <f t="shared" si="789"/>
        <v/>
      </c>
    </row>
    <row r="16882" spans="3:10" ht="12" thickBot="1" x14ac:dyDescent="0.25">
      <c r="C16882" s="254"/>
      <c r="D16882" s="254"/>
      <c r="E16882" s="255"/>
      <c r="F16882" s="256"/>
      <c r="G16882" s="257"/>
      <c r="H16882" s="243">
        <f t="shared" ca="1" si="790"/>
        <v>45139</v>
      </c>
      <c r="I16882" s="244">
        <f t="shared" si="791"/>
        <v>43892</v>
      </c>
      <c r="J16882" s="244" t="str">
        <f t="shared" si="789"/>
        <v/>
      </c>
    </row>
    <row r="16883" spans="3:10" ht="12" thickBot="1" x14ac:dyDescent="0.25">
      <c r="C16883" s="254"/>
      <c r="D16883" s="254"/>
      <c r="E16883" s="255"/>
      <c r="F16883" s="256"/>
      <c r="G16883" s="257"/>
      <c r="H16883" s="243">
        <f t="shared" ca="1" si="790"/>
        <v>45139</v>
      </c>
      <c r="I16883" s="244">
        <f t="shared" si="791"/>
        <v>43892</v>
      </c>
      <c r="J16883" s="244" t="str">
        <f t="shared" si="789"/>
        <v/>
      </c>
    </row>
    <row r="16884" spans="3:10" ht="12" thickBot="1" x14ac:dyDescent="0.25">
      <c r="C16884" s="254"/>
      <c r="D16884" s="254"/>
      <c r="E16884" s="255"/>
      <c r="F16884" s="256"/>
      <c r="G16884" s="257"/>
      <c r="H16884" s="243">
        <f t="shared" ca="1" si="790"/>
        <v>45139</v>
      </c>
      <c r="I16884" s="244">
        <f t="shared" si="791"/>
        <v>43892</v>
      </c>
      <c r="J16884" s="244" t="str">
        <f t="shared" si="789"/>
        <v/>
      </c>
    </row>
    <row r="16885" spans="3:10" ht="12" thickBot="1" x14ac:dyDescent="0.25">
      <c r="C16885" s="254"/>
      <c r="D16885" s="254"/>
      <c r="E16885" s="255"/>
      <c r="F16885" s="256"/>
      <c r="G16885" s="257"/>
      <c r="H16885" s="243">
        <f t="shared" ca="1" si="790"/>
        <v>45139</v>
      </c>
      <c r="I16885" s="244">
        <f t="shared" si="791"/>
        <v>43892</v>
      </c>
      <c r="J16885" s="244" t="str">
        <f t="shared" si="789"/>
        <v/>
      </c>
    </row>
    <row r="16886" spans="3:10" ht="12" thickBot="1" x14ac:dyDescent="0.25">
      <c r="C16886" s="254"/>
      <c r="D16886" s="254"/>
      <c r="E16886" s="255"/>
      <c r="F16886" s="256"/>
      <c r="G16886" s="257"/>
      <c r="H16886" s="243">
        <f t="shared" ca="1" si="790"/>
        <v>45139</v>
      </c>
      <c r="I16886" s="244">
        <f t="shared" si="791"/>
        <v>43892</v>
      </c>
      <c r="J16886" s="244" t="str">
        <f t="shared" si="789"/>
        <v/>
      </c>
    </row>
    <row r="16887" spans="3:10" ht="12" thickBot="1" x14ac:dyDescent="0.25">
      <c r="C16887" s="254"/>
      <c r="D16887" s="254"/>
      <c r="E16887" s="255"/>
      <c r="F16887" s="256"/>
      <c r="G16887" s="257"/>
      <c r="H16887" s="243">
        <f t="shared" ca="1" si="790"/>
        <v>45139</v>
      </c>
      <c r="I16887" s="244">
        <f t="shared" si="791"/>
        <v>43892</v>
      </c>
      <c r="J16887" s="244" t="str">
        <f t="shared" si="789"/>
        <v/>
      </c>
    </row>
    <row r="16888" spans="3:10" ht="12" thickBot="1" x14ac:dyDescent="0.25">
      <c r="C16888" s="254"/>
      <c r="D16888" s="254"/>
      <c r="E16888" s="255"/>
      <c r="F16888" s="256"/>
      <c r="G16888" s="257"/>
      <c r="H16888" s="243">
        <f t="shared" ca="1" si="790"/>
        <v>45139</v>
      </c>
      <c r="I16888" s="244">
        <f t="shared" si="791"/>
        <v>43892</v>
      </c>
      <c r="J16888" s="244" t="str">
        <f t="shared" si="789"/>
        <v/>
      </c>
    </row>
    <row r="16889" spans="3:10" ht="12" thickBot="1" x14ac:dyDescent="0.25">
      <c r="C16889" s="254"/>
      <c r="D16889" s="254"/>
      <c r="E16889" s="255"/>
      <c r="F16889" s="256"/>
      <c r="G16889" s="257"/>
      <c r="H16889" s="243">
        <f t="shared" ca="1" si="790"/>
        <v>45139</v>
      </c>
      <c r="I16889" s="244">
        <f t="shared" si="791"/>
        <v>43892</v>
      </c>
      <c r="J16889" s="244" t="str">
        <f t="shared" si="789"/>
        <v/>
      </c>
    </row>
    <row r="16890" spans="3:10" ht="12" thickBot="1" x14ac:dyDescent="0.25">
      <c r="C16890" s="254"/>
      <c r="D16890" s="254"/>
      <c r="E16890" s="255"/>
      <c r="F16890" s="256"/>
      <c r="G16890" s="257"/>
      <c r="H16890" s="243">
        <f t="shared" ca="1" si="790"/>
        <v>45139</v>
      </c>
      <c r="I16890" s="244">
        <f t="shared" si="791"/>
        <v>43892</v>
      </c>
      <c r="J16890" s="244" t="str">
        <f t="shared" si="789"/>
        <v/>
      </c>
    </row>
    <row r="16891" spans="3:10" ht="12" thickBot="1" x14ac:dyDescent="0.25">
      <c r="C16891" s="254"/>
      <c r="D16891" s="254"/>
      <c r="E16891" s="255"/>
      <c r="F16891" s="256"/>
      <c r="G16891" s="257"/>
      <c r="H16891" s="243">
        <f t="shared" ca="1" si="790"/>
        <v>45139</v>
      </c>
      <c r="I16891" s="244">
        <f t="shared" si="791"/>
        <v>43892</v>
      </c>
      <c r="J16891" s="244" t="str">
        <f t="shared" si="789"/>
        <v/>
      </c>
    </row>
    <row r="16892" spans="3:10" ht="12" thickBot="1" x14ac:dyDescent="0.25">
      <c r="C16892" s="254"/>
      <c r="D16892" s="254"/>
      <c r="E16892" s="255"/>
      <c r="F16892" s="256"/>
      <c r="G16892" s="257"/>
      <c r="H16892" s="243">
        <f t="shared" ca="1" si="790"/>
        <v>45139</v>
      </c>
      <c r="I16892" s="244">
        <f t="shared" si="791"/>
        <v>43892</v>
      </c>
      <c r="J16892" s="244" t="str">
        <f t="shared" si="789"/>
        <v/>
      </c>
    </row>
    <row r="16893" spans="3:10" ht="12" thickBot="1" x14ac:dyDescent="0.25">
      <c r="C16893" s="254"/>
      <c r="D16893" s="254"/>
      <c r="E16893" s="255"/>
      <c r="F16893" s="256"/>
      <c r="G16893" s="257"/>
      <c r="H16893" s="243">
        <f t="shared" ca="1" si="790"/>
        <v>45139</v>
      </c>
      <c r="I16893" s="244">
        <f t="shared" si="791"/>
        <v>43892</v>
      </c>
      <c r="J16893" s="244" t="str">
        <f t="shared" si="789"/>
        <v/>
      </c>
    </row>
    <row r="16894" spans="3:10" ht="12" thickBot="1" x14ac:dyDescent="0.25">
      <c r="C16894" s="254"/>
      <c r="D16894" s="254"/>
      <c r="E16894" s="255"/>
      <c r="F16894" s="256"/>
      <c r="G16894" s="257"/>
      <c r="H16894" s="243">
        <f t="shared" ca="1" si="790"/>
        <v>45139</v>
      </c>
      <c r="I16894" s="244">
        <f t="shared" si="791"/>
        <v>43892</v>
      </c>
      <c r="J16894" s="244" t="str">
        <f t="shared" si="789"/>
        <v/>
      </c>
    </row>
    <row r="16895" spans="3:10" ht="12" thickBot="1" x14ac:dyDescent="0.25">
      <c r="C16895" s="254"/>
      <c r="D16895" s="254"/>
      <c r="E16895" s="255"/>
      <c r="F16895" s="256"/>
      <c r="G16895" s="257"/>
      <c r="H16895" s="243">
        <f t="shared" ca="1" si="790"/>
        <v>45139</v>
      </c>
      <c r="I16895" s="244">
        <f t="shared" si="791"/>
        <v>43892</v>
      </c>
      <c r="J16895" s="244" t="str">
        <f t="shared" si="789"/>
        <v/>
      </c>
    </row>
    <row r="16896" spans="3:10" ht="12" thickBot="1" x14ac:dyDescent="0.25">
      <c r="C16896" s="254"/>
      <c r="D16896" s="254"/>
      <c r="E16896" s="255"/>
      <c r="F16896" s="256"/>
      <c r="G16896" s="257"/>
      <c r="H16896" s="243">
        <f t="shared" ca="1" si="790"/>
        <v>45139</v>
      </c>
      <c r="I16896" s="244">
        <f t="shared" si="791"/>
        <v>43892</v>
      </c>
      <c r="J16896" s="244" t="str">
        <f t="shared" si="789"/>
        <v/>
      </c>
    </row>
    <row r="16897" spans="3:10" ht="12" thickBot="1" x14ac:dyDescent="0.25">
      <c r="C16897" s="254"/>
      <c r="D16897" s="254"/>
      <c r="E16897" s="255"/>
      <c r="F16897" s="256"/>
      <c r="G16897" s="257"/>
      <c r="H16897" s="243">
        <f t="shared" ca="1" si="790"/>
        <v>45139</v>
      </c>
      <c r="I16897" s="244">
        <f t="shared" si="791"/>
        <v>43892</v>
      </c>
      <c r="J16897" s="244" t="str">
        <f t="shared" si="789"/>
        <v/>
      </c>
    </row>
    <row r="16898" spans="3:10" ht="12" thickBot="1" x14ac:dyDescent="0.25">
      <c r="C16898" s="254"/>
      <c r="D16898" s="254"/>
      <c r="E16898" s="255"/>
      <c r="F16898" s="256"/>
      <c r="G16898" s="257"/>
      <c r="H16898" s="243">
        <f t="shared" ca="1" si="790"/>
        <v>45139</v>
      </c>
      <c r="I16898" s="244">
        <f t="shared" si="791"/>
        <v>43892</v>
      </c>
      <c r="J16898" s="244" t="str">
        <f t="shared" si="789"/>
        <v/>
      </c>
    </row>
    <row r="16899" spans="3:10" ht="12" thickBot="1" x14ac:dyDescent="0.25">
      <c r="C16899" s="254"/>
      <c r="D16899" s="254"/>
      <c r="E16899" s="255"/>
      <c r="F16899" s="256"/>
      <c r="G16899" s="257"/>
      <c r="H16899" s="243">
        <f t="shared" ca="1" si="790"/>
        <v>45139</v>
      </c>
      <c r="I16899" s="244">
        <f t="shared" si="791"/>
        <v>43892</v>
      </c>
      <c r="J16899" s="244" t="str">
        <f t="shared" si="789"/>
        <v/>
      </c>
    </row>
    <row r="16900" spans="3:10" ht="12" thickBot="1" x14ac:dyDescent="0.25">
      <c r="C16900" s="254"/>
      <c r="D16900" s="254"/>
      <c r="E16900" s="255"/>
      <c r="F16900" s="256"/>
      <c r="G16900" s="257"/>
      <c r="H16900" s="243">
        <f t="shared" ca="1" si="790"/>
        <v>45139</v>
      </c>
      <c r="I16900" s="244">
        <f t="shared" si="791"/>
        <v>43892</v>
      </c>
      <c r="J16900" s="244" t="str">
        <f t="shared" si="789"/>
        <v/>
      </c>
    </row>
    <row r="16901" spans="3:10" ht="12" thickBot="1" x14ac:dyDescent="0.25">
      <c r="C16901" s="254"/>
      <c r="D16901" s="254"/>
      <c r="E16901" s="255"/>
      <c r="F16901" s="256"/>
      <c r="G16901" s="257"/>
      <c r="H16901" s="243">
        <f t="shared" ca="1" si="790"/>
        <v>45139</v>
      </c>
      <c r="I16901" s="244">
        <f t="shared" si="791"/>
        <v>43892</v>
      </c>
      <c r="J16901" s="244" t="str">
        <f t="shared" si="789"/>
        <v/>
      </c>
    </row>
    <row r="16902" spans="3:10" ht="12" thickBot="1" x14ac:dyDescent="0.25">
      <c r="C16902" s="254"/>
      <c r="D16902" s="254"/>
      <c r="E16902" s="255"/>
      <c r="F16902" s="256"/>
      <c r="G16902" s="257"/>
      <c r="H16902" s="243">
        <f t="shared" ca="1" si="790"/>
        <v>45139</v>
      </c>
      <c r="I16902" s="244">
        <f t="shared" si="791"/>
        <v>43892</v>
      </c>
      <c r="J16902" s="244" t="str">
        <f t="shared" ref="J16902:J16965" si="792">IF(G16902="","",IF(G16902&gt;=0,"Debitoren",IF(G16902&lt;0,"Kreditoren","")))</f>
        <v/>
      </c>
    </row>
    <row r="16903" spans="3:10" ht="12" thickBot="1" x14ac:dyDescent="0.25">
      <c r="C16903" s="254"/>
      <c r="D16903" s="254"/>
      <c r="E16903" s="255"/>
      <c r="F16903" s="256"/>
      <c r="G16903" s="257"/>
      <c r="H16903" s="243">
        <f t="shared" ref="H16903:H16966" ca="1" si="793">IF(F16903&lt;$F$2,EOMONTH($F$2,-1)+1,EOMONTH(F16903,-1)+1)</f>
        <v>45139</v>
      </c>
      <c r="I16903" s="244">
        <f t="shared" ref="I16903:I16966" si="794">IF(F16903&lt;$I$2,IF(   WEEKDAY(EOMONTH($I$2,-1)+1)=1,EOMONTH($I$2,-1)+1+1,EOMONTH($I$2,-1)+1),IF(WEEKDAY(F16903)=1,F16903+1,F16903))</f>
        <v>43892</v>
      </c>
      <c r="J16903" s="244" t="str">
        <f t="shared" si="792"/>
        <v/>
      </c>
    </row>
    <row r="16904" spans="3:10" ht="12" thickBot="1" x14ac:dyDescent="0.25">
      <c r="C16904" s="254"/>
      <c r="D16904" s="254"/>
      <c r="E16904" s="255"/>
      <c r="F16904" s="256"/>
      <c r="G16904" s="257"/>
      <c r="H16904" s="243">
        <f t="shared" ca="1" si="793"/>
        <v>45139</v>
      </c>
      <c r="I16904" s="244">
        <f t="shared" si="794"/>
        <v>43892</v>
      </c>
      <c r="J16904" s="244" t="str">
        <f t="shared" si="792"/>
        <v/>
      </c>
    </row>
    <row r="16905" spans="3:10" ht="12" thickBot="1" x14ac:dyDescent="0.25">
      <c r="C16905" s="254"/>
      <c r="D16905" s="254"/>
      <c r="E16905" s="255"/>
      <c r="F16905" s="256"/>
      <c r="G16905" s="257"/>
      <c r="H16905" s="243">
        <f t="shared" ca="1" si="793"/>
        <v>45139</v>
      </c>
      <c r="I16905" s="244">
        <f t="shared" si="794"/>
        <v>43892</v>
      </c>
      <c r="J16905" s="244" t="str">
        <f t="shared" si="792"/>
        <v/>
      </c>
    </row>
    <row r="16906" spans="3:10" ht="12" thickBot="1" x14ac:dyDescent="0.25">
      <c r="C16906" s="254"/>
      <c r="D16906" s="254"/>
      <c r="E16906" s="255"/>
      <c r="F16906" s="256"/>
      <c r="G16906" s="257"/>
      <c r="H16906" s="243">
        <f t="shared" ca="1" si="793"/>
        <v>45139</v>
      </c>
      <c r="I16906" s="244">
        <f t="shared" si="794"/>
        <v>43892</v>
      </c>
      <c r="J16906" s="244" t="str">
        <f t="shared" si="792"/>
        <v/>
      </c>
    </row>
    <row r="16907" spans="3:10" ht="12" thickBot="1" x14ac:dyDescent="0.25">
      <c r="C16907" s="254"/>
      <c r="D16907" s="254"/>
      <c r="E16907" s="255"/>
      <c r="F16907" s="256"/>
      <c r="G16907" s="257"/>
      <c r="H16907" s="243">
        <f t="shared" ca="1" si="793"/>
        <v>45139</v>
      </c>
      <c r="I16907" s="244">
        <f t="shared" si="794"/>
        <v>43892</v>
      </c>
      <c r="J16907" s="244" t="str">
        <f t="shared" si="792"/>
        <v/>
      </c>
    </row>
    <row r="16908" spans="3:10" ht="12" thickBot="1" x14ac:dyDescent="0.25">
      <c r="C16908" s="254"/>
      <c r="D16908" s="254"/>
      <c r="E16908" s="255"/>
      <c r="F16908" s="256"/>
      <c r="G16908" s="257"/>
      <c r="H16908" s="243">
        <f t="shared" ca="1" si="793"/>
        <v>45139</v>
      </c>
      <c r="I16908" s="244">
        <f t="shared" si="794"/>
        <v>43892</v>
      </c>
      <c r="J16908" s="244" t="str">
        <f t="shared" si="792"/>
        <v/>
      </c>
    </row>
    <row r="16909" spans="3:10" ht="12" thickBot="1" x14ac:dyDescent="0.25">
      <c r="C16909" s="254"/>
      <c r="D16909" s="254"/>
      <c r="E16909" s="255"/>
      <c r="F16909" s="256"/>
      <c r="G16909" s="257"/>
      <c r="H16909" s="243">
        <f t="shared" ca="1" si="793"/>
        <v>45139</v>
      </c>
      <c r="I16909" s="244">
        <f t="shared" si="794"/>
        <v>43892</v>
      </c>
      <c r="J16909" s="244" t="str">
        <f t="shared" si="792"/>
        <v/>
      </c>
    </row>
    <row r="16910" spans="3:10" ht="12" thickBot="1" x14ac:dyDescent="0.25">
      <c r="C16910" s="254"/>
      <c r="D16910" s="254"/>
      <c r="E16910" s="255"/>
      <c r="F16910" s="256"/>
      <c r="G16910" s="257"/>
      <c r="H16910" s="243">
        <f t="shared" ca="1" si="793"/>
        <v>45139</v>
      </c>
      <c r="I16910" s="244">
        <f t="shared" si="794"/>
        <v>43892</v>
      </c>
      <c r="J16910" s="244" t="str">
        <f t="shared" si="792"/>
        <v/>
      </c>
    </row>
    <row r="16911" spans="3:10" ht="12" thickBot="1" x14ac:dyDescent="0.25">
      <c r="C16911" s="254"/>
      <c r="D16911" s="254"/>
      <c r="E16911" s="255"/>
      <c r="F16911" s="256"/>
      <c r="G16911" s="257"/>
      <c r="H16911" s="243">
        <f t="shared" ca="1" si="793"/>
        <v>45139</v>
      </c>
      <c r="I16911" s="244">
        <f t="shared" si="794"/>
        <v>43892</v>
      </c>
      <c r="J16911" s="244" t="str">
        <f t="shared" si="792"/>
        <v/>
      </c>
    </row>
    <row r="16912" spans="3:10" ht="12" thickBot="1" x14ac:dyDescent="0.25">
      <c r="C16912" s="254"/>
      <c r="D16912" s="254"/>
      <c r="E16912" s="255"/>
      <c r="F16912" s="256"/>
      <c r="G16912" s="257"/>
      <c r="H16912" s="243">
        <f t="shared" ca="1" si="793"/>
        <v>45139</v>
      </c>
      <c r="I16912" s="244">
        <f t="shared" si="794"/>
        <v>43892</v>
      </c>
      <c r="J16912" s="244" t="str">
        <f t="shared" si="792"/>
        <v/>
      </c>
    </row>
    <row r="16913" spans="3:10" ht="12" thickBot="1" x14ac:dyDescent="0.25">
      <c r="C16913" s="254"/>
      <c r="D16913" s="254"/>
      <c r="E16913" s="255"/>
      <c r="F16913" s="256"/>
      <c r="G16913" s="257"/>
      <c r="H16913" s="243">
        <f t="shared" ca="1" si="793"/>
        <v>45139</v>
      </c>
      <c r="I16913" s="244">
        <f t="shared" si="794"/>
        <v>43892</v>
      </c>
      <c r="J16913" s="244" t="str">
        <f t="shared" si="792"/>
        <v/>
      </c>
    </row>
    <row r="16914" spans="3:10" ht="12" thickBot="1" x14ac:dyDescent="0.25">
      <c r="C16914" s="254"/>
      <c r="D16914" s="254"/>
      <c r="E16914" s="255"/>
      <c r="F16914" s="256"/>
      <c r="G16914" s="257"/>
      <c r="H16914" s="243">
        <f t="shared" ca="1" si="793"/>
        <v>45139</v>
      </c>
      <c r="I16914" s="244">
        <f t="shared" si="794"/>
        <v>43892</v>
      </c>
      <c r="J16914" s="244" t="str">
        <f t="shared" si="792"/>
        <v/>
      </c>
    </row>
    <row r="16915" spans="3:10" ht="12" thickBot="1" x14ac:dyDescent="0.25">
      <c r="C16915" s="254"/>
      <c r="D16915" s="254"/>
      <c r="E16915" s="255"/>
      <c r="F16915" s="256"/>
      <c r="G16915" s="257"/>
      <c r="H16915" s="243">
        <f t="shared" ca="1" si="793"/>
        <v>45139</v>
      </c>
      <c r="I16915" s="244">
        <f t="shared" si="794"/>
        <v>43892</v>
      </c>
      <c r="J16915" s="244" t="str">
        <f t="shared" si="792"/>
        <v/>
      </c>
    </row>
    <row r="16916" spans="3:10" ht="12" thickBot="1" x14ac:dyDescent="0.25">
      <c r="C16916" s="254"/>
      <c r="D16916" s="254"/>
      <c r="E16916" s="255"/>
      <c r="F16916" s="256"/>
      <c r="G16916" s="257"/>
      <c r="H16916" s="243">
        <f t="shared" ca="1" si="793"/>
        <v>45139</v>
      </c>
      <c r="I16916" s="244">
        <f t="shared" si="794"/>
        <v>43892</v>
      </c>
      <c r="J16916" s="244" t="str">
        <f t="shared" si="792"/>
        <v/>
      </c>
    </row>
    <row r="16917" spans="3:10" ht="12" thickBot="1" x14ac:dyDescent="0.25">
      <c r="C16917" s="254"/>
      <c r="D16917" s="254"/>
      <c r="E16917" s="255"/>
      <c r="F16917" s="256"/>
      <c r="G16917" s="257"/>
      <c r="H16917" s="243">
        <f t="shared" ca="1" si="793"/>
        <v>45139</v>
      </c>
      <c r="I16917" s="244">
        <f t="shared" si="794"/>
        <v>43892</v>
      </c>
      <c r="J16917" s="244" t="str">
        <f t="shared" si="792"/>
        <v/>
      </c>
    </row>
    <row r="16918" spans="3:10" ht="12" thickBot="1" x14ac:dyDescent="0.25">
      <c r="C16918" s="254"/>
      <c r="D16918" s="254"/>
      <c r="E16918" s="255"/>
      <c r="F16918" s="256"/>
      <c r="G16918" s="257"/>
      <c r="H16918" s="243">
        <f t="shared" ca="1" si="793"/>
        <v>45139</v>
      </c>
      <c r="I16918" s="244">
        <f t="shared" si="794"/>
        <v>43892</v>
      </c>
      <c r="J16918" s="244" t="str">
        <f t="shared" si="792"/>
        <v/>
      </c>
    </row>
    <row r="16919" spans="3:10" ht="12" thickBot="1" x14ac:dyDescent="0.25">
      <c r="C16919" s="254"/>
      <c r="D16919" s="254"/>
      <c r="E16919" s="255"/>
      <c r="F16919" s="256"/>
      <c r="G16919" s="257"/>
      <c r="H16919" s="243">
        <f t="shared" ca="1" si="793"/>
        <v>45139</v>
      </c>
      <c r="I16919" s="244">
        <f t="shared" si="794"/>
        <v>43892</v>
      </c>
      <c r="J16919" s="244" t="str">
        <f t="shared" si="792"/>
        <v/>
      </c>
    </row>
    <row r="16920" spans="3:10" ht="12" thickBot="1" x14ac:dyDescent="0.25">
      <c r="C16920" s="254"/>
      <c r="D16920" s="254"/>
      <c r="E16920" s="255"/>
      <c r="F16920" s="256"/>
      <c r="G16920" s="257"/>
      <c r="H16920" s="243">
        <f t="shared" ca="1" si="793"/>
        <v>45139</v>
      </c>
      <c r="I16920" s="244">
        <f t="shared" si="794"/>
        <v>43892</v>
      </c>
      <c r="J16920" s="244" t="str">
        <f t="shared" si="792"/>
        <v/>
      </c>
    </row>
    <row r="16921" spans="3:10" ht="12" thickBot="1" x14ac:dyDescent="0.25">
      <c r="C16921" s="254"/>
      <c r="D16921" s="254"/>
      <c r="E16921" s="255"/>
      <c r="F16921" s="256"/>
      <c r="G16921" s="257"/>
      <c r="H16921" s="243">
        <f t="shared" ca="1" si="793"/>
        <v>45139</v>
      </c>
      <c r="I16921" s="244">
        <f t="shared" si="794"/>
        <v>43892</v>
      </c>
      <c r="J16921" s="244" t="str">
        <f t="shared" si="792"/>
        <v/>
      </c>
    </row>
    <row r="16922" spans="3:10" ht="12" thickBot="1" x14ac:dyDescent="0.25">
      <c r="C16922" s="254"/>
      <c r="D16922" s="254"/>
      <c r="E16922" s="255"/>
      <c r="F16922" s="256"/>
      <c r="G16922" s="257"/>
      <c r="H16922" s="243">
        <f t="shared" ca="1" si="793"/>
        <v>45139</v>
      </c>
      <c r="I16922" s="244">
        <f t="shared" si="794"/>
        <v>43892</v>
      </c>
      <c r="J16922" s="244" t="str">
        <f t="shared" si="792"/>
        <v/>
      </c>
    </row>
    <row r="16923" spans="3:10" ht="12" thickBot="1" x14ac:dyDescent="0.25">
      <c r="C16923" s="254"/>
      <c r="D16923" s="254"/>
      <c r="E16923" s="255"/>
      <c r="F16923" s="256"/>
      <c r="G16923" s="257"/>
      <c r="H16923" s="243">
        <f t="shared" ca="1" si="793"/>
        <v>45139</v>
      </c>
      <c r="I16923" s="244">
        <f t="shared" si="794"/>
        <v>43892</v>
      </c>
      <c r="J16923" s="244" t="str">
        <f t="shared" si="792"/>
        <v/>
      </c>
    </row>
    <row r="16924" spans="3:10" ht="12" thickBot="1" x14ac:dyDescent="0.25">
      <c r="C16924" s="254"/>
      <c r="D16924" s="254"/>
      <c r="E16924" s="255"/>
      <c r="F16924" s="256"/>
      <c r="G16924" s="257"/>
      <c r="H16924" s="243">
        <f t="shared" ca="1" si="793"/>
        <v>45139</v>
      </c>
      <c r="I16924" s="244">
        <f t="shared" si="794"/>
        <v>43892</v>
      </c>
      <c r="J16924" s="244" t="str">
        <f t="shared" si="792"/>
        <v/>
      </c>
    </row>
    <row r="16925" spans="3:10" ht="12" thickBot="1" x14ac:dyDescent="0.25">
      <c r="C16925" s="254"/>
      <c r="D16925" s="254"/>
      <c r="E16925" s="255"/>
      <c r="F16925" s="256"/>
      <c r="G16925" s="257"/>
      <c r="H16925" s="243">
        <f t="shared" ca="1" si="793"/>
        <v>45139</v>
      </c>
      <c r="I16925" s="244">
        <f t="shared" si="794"/>
        <v>43892</v>
      </c>
      <c r="J16925" s="244" t="str">
        <f t="shared" si="792"/>
        <v/>
      </c>
    </row>
    <row r="16926" spans="3:10" ht="12" thickBot="1" x14ac:dyDescent="0.25">
      <c r="C16926" s="254"/>
      <c r="D16926" s="254"/>
      <c r="E16926" s="255"/>
      <c r="F16926" s="256"/>
      <c r="G16926" s="257"/>
      <c r="H16926" s="243">
        <f t="shared" ca="1" si="793"/>
        <v>45139</v>
      </c>
      <c r="I16926" s="244">
        <f t="shared" si="794"/>
        <v>43892</v>
      </c>
      <c r="J16926" s="244" t="str">
        <f t="shared" si="792"/>
        <v/>
      </c>
    </row>
    <row r="16927" spans="3:10" ht="12" thickBot="1" x14ac:dyDescent="0.25">
      <c r="C16927" s="254"/>
      <c r="D16927" s="254"/>
      <c r="E16927" s="255"/>
      <c r="F16927" s="256"/>
      <c r="G16927" s="257"/>
      <c r="H16927" s="243">
        <f t="shared" ca="1" si="793"/>
        <v>45139</v>
      </c>
      <c r="I16927" s="244">
        <f t="shared" si="794"/>
        <v>43892</v>
      </c>
      <c r="J16927" s="244" t="str">
        <f t="shared" si="792"/>
        <v/>
      </c>
    </row>
    <row r="16928" spans="3:10" ht="12" thickBot="1" x14ac:dyDescent="0.25">
      <c r="C16928" s="254"/>
      <c r="D16928" s="254"/>
      <c r="E16928" s="255"/>
      <c r="F16928" s="256"/>
      <c r="G16928" s="257"/>
      <c r="H16928" s="243">
        <f t="shared" ca="1" si="793"/>
        <v>45139</v>
      </c>
      <c r="I16928" s="244">
        <f t="shared" si="794"/>
        <v>43892</v>
      </c>
      <c r="J16928" s="244" t="str">
        <f t="shared" si="792"/>
        <v/>
      </c>
    </row>
    <row r="16929" spans="3:10" ht="12" thickBot="1" x14ac:dyDescent="0.25">
      <c r="C16929" s="254"/>
      <c r="D16929" s="254"/>
      <c r="E16929" s="255"/>
      <c r="F16929" s="256"/>
      <c r="G16929" s="257"/>
      <c r="H16929" s="243">
        <f t="shared" ca="1" si="793"/>
        <v>45139</v>
      </c>
      <c r="I16929" s="244">
        <f t="shared" si="794"/>
        <v>43892</v>
      </c>
      <c r="J16929" s="244" t="str">
        <f t="shared" si="792"/>
        <v/>
      </c>
    </row>
    <row r="16930" spans="3:10" ht="12" thickBot="1" x14ac:dyDescent="0.25">
      <c r="C16930" s="254"/>
      <c r="D16930" s="254"/>
      <c r="E16930" s="255"/>
      <c r="F16930" s="256"/>
      <c r="G16930" s="257"/>
      <c r="H16930" s="243">
        <f t="shared" ca="1" si="793"/>
        <v>45139</v>
      </c>
      <c r="I16930" s="244">
        <f t="shared" si="794"/>
        <v>43892</v>
      </c>
      <c r="J16930" s="244" t="str">
        <f t="shared" si="792"/>
        <v/>
      </c>
    </row>
    <row r="16931" spans="3:10" ht="12" thickBot="1" x14ac:dyDescent="0.25">
      <c r="C16931" s="254"/>
      <c r="D16931" s="254"/>
      <c r="E16931" s="255"/>
      <c r="F16931" s="256"/>
      <c r="G16931" s="257"/>
      <c r="H16931" s="243">
        <f t="shared" ca="1" si="793"/>
        <v>45139</v>
      </c>
      <c r="I16931" s="244">
        <f t="shared" si="794"/>
        <v>43892</v>
      </c>
      <c r="J16931" s="244" t="str">
        <f t="shared" si="792"/>
        <v/>
      </c>
    </row>
    <row r="16932" spans="3:10" ht="12" thickBot="1" x14ac:dyDescent="0.25">
      <c r="C16932" s="254"/>
      <c r="D16932" s="254"/>
      <c r="E16932" s="255"/>
      <c r="F16932" s="256"/>
      <c r="G16932" s="257"/>
      <c r="H16932" s="243">
        <f t="shared" ca="1" si="793"/>
        <v>45139</v>
      </c>
      <c r="I16932" s="244">
        <f t="shared" si="794"/>
        <v>43892</v>
      </c>
      <c r="J16932" s="244" t="str">
        <f t="shared" si="792"/>
        <v/>
      </c>
    </row>
    <row r="16933" spans="3:10" ht="12" thickBot="1" x14ac:dyDescent="0.25">
      <c r="C16933" s="254"/>
      <c r="D16933" s="254"/>
      <c r="E16933" s="255"/>
      <c r="F16933" s="256"/>
      <c r="G16933" s="257"/>
      <c r="H16933" s="243">
        <f t="shared" ca="1" si="793"/>
        <v>45139</v>
      </c>
      <c r="I16933" s="244">
        <f t="shared" si="794"/>
        <v>43892</v>
      </c>
      <c r="J16933" s="244" t="str">
        <f t="shared" si="792"/>
        <v/>
      </c>
    </row>
    <row r="16934" spans="3:10" ht="12" thickBot="1" x14ac:dyDescent="0.25">
      <c r="C16934" s="254"/>
      <c r="D16934" s="254"/>
      <c r="E16934" s="255"/>
      <c r="F16934" s="256"/>
      <c r="G16934" s="257"/>
      <c r="H16934" s="243">
        <f t="shared" ca="1" si="793"/>
        <v>45139</v>
      </c>
      <c r="I16934" s="244">
        <f t="shared" si="794"/>
        <v>43892</v>
      </c>
      <c r="J16934" s="244" t="str">
        <f t="shared" si="792"/>
        <v/>
      </c>
    </row>
    <row r="16935" spans="3:10" ht="12" thickBot="1" x14ac:dyDescent="0.25">
      <c r="C16935" s="254"/>
      <c r="D16935" s="254"/>
      <c r="E16935" s="255"/>
      <c r="F16935" s="256"/>
      <c r="G16935" s="257"/>
      <c r="H16935" s="243">
        <f t="shared" ca="1" si="793"/>
        <v>45139</v>
      </c>
      <c r="I16935" s="244">
        <f t="shared" si="794"/>
        <v>43892</v>
      </c>
      <c r="J16935" s="244" t="str">
        <f t="shared" si="792"/>
        <v/>
      </c>
    </row>
    <row r="16936" spans="3:10" ht="12" thickBot="1" x14ac:dyDescent="0.25">
      <c r="C16936" s="254"/>
      <c r="D16936" s="254"/>
      <c r="E16936" s="255"/>
      <c r="F16936" s="256"/>
      <c r="G16936" s="257"/>
      <c r="H16936" s="243">
        <f t="shared" ca="1" si="793"/>
        <v>45139</v>
      </c>
      <c r="I16936" s="244">
        <f t="shared" si="794"/>
        <v>43892</v>
      </c>
      <c r="J16936" s="244" t="str">
        <f t="shared" si="792"/>
        <v/>
      </c>
    </row>
    <row r="16937" spans="3:10" ht="12" thickBot="1" x14ac:dyDescent="0.25">
      <c r="C16937" s="254"/>
      <c r="D16937" s="254"/>
      <c r="E16937" s="255"/>
      <c r="F16937" s="256"/>
      <c r="G16937" s="257"/>
      <c r="H16937" s="243">
        <f t="shared" ca="1" si="793"/>
        <v>45139</v>
      </c>
      <c r="I16937" s="244">
        <f t="shared" si="794"/>
        <v>43892</v>
      </c>
      <c r="J16937" s="244" t="str">
        <f t="shared" si="792"/>
        <v/>
      </c>
    </row>
    <row r="16938" spans="3:10" ht="12" thickBot="1" x14ac:dyDescent="0.25">
      <c r="C16938" s="254"/>
      <c r="D16938" s="254"/>
      <c r="E16938" s="255"/>
      <c r="F16938" s="256"/>
      <c r="G16938" s="257"/>
      <c r="H16938" s="243">
        <f t="shared" ca="1" si="793"/>
        <v>45139</v>
      </c>
      <c r="I16938" s="244">
        <f t="shared" si="794"/>
        <v>43892</v>
      </c>
      <c r="J16938" s="244" t="str">
        <f t="shared" si="792"/>
        <v/>
      </c>
    </row>
    <row r="16939" spans="3:10" ht="12" thickBot="1" x14ac:dyDescent="0.25">
      <c r="C16939" s="254"/>
      <c r="D16939" s="254"/>
      <c r="E16939" s="255"/>
      <c r="F16939" s="256"/>
      <c r="G16939" s="257"/>
      <c r="H16939" s="243">
        <f t="shared" ca="1" si="793"/>
        <v>45139</v>
      </c>
      <c r="I16939" s="244">
        <f t="shared" si="794"/>
        <v>43892</v>
      </c>
      <c r="J16939" s="244" t="str">
        <f t="shared" si="792"/>
        <v/>
      </c>
    </row>
    <row r="16940" spans="3:10" ht="12" thickBot="1" x14ac:dyDescent="0.25">
      <c r="C16940" s="254"/>
      <c r="D16940" s="254"/>
      <c r="E16940" s="255"/>
      <c r="F16940" s="256"/>
      <c r="G16940" s="257"/>
      <c r="H16940" s="243">
        <f t="shared" ca="1" si="793"/>
        <v>45139</v>
      </c>
      <c r="I16940" s="244">
        <f t="shared" si="794"/>
        <v>43892</v>
      </c>
      <c r="J16940" s="244" t="str">
        <f t="shared" si="792"/>
        <v/>
      </c>
    </row>
    <row r="16941" spans="3:10" ht="12" thickBot="1" x14ac:dyDescent="0.25">
      <c r="C16941" s="254"/>
      <c r="D16941" s="254"/>
      <c r="E16941" s="255"/>
      <c r="F16941" s="256"/>
      <c r="G16941" s="257"/>
      <c r="H16941" s="243">
        <f t="shared" ca="1" si="793"/>
        <v>45139</v>
      </c>
      <c r="I16941" s="244">
        <f t="shared" si="794"/>
        <v>43892</v>
      </c>
      <c r="J16941" s="244" t="str">
        <f t="shared" si="792"/>
        <v/>
      </c>
    </row>
    <row r="16942" spans="3:10" ht="12" thickBot="1" x14ac:dyDescent="0.25">
      <c r="C16942" s="254"/>
      <c r="D16942" s="254"/>
      <c r="E16942" s="255"/>
      <c r="F16942" s="256"/>
      <c r="G16942" s="257"/>
      <c r="H16942" s="243">
        <f t="shared" ca="1" si="793"/>
        <v>45139</v>
      </c>
      <c r="I16942" s="244">
        <f t="shared" si="794"/>
        <v>43892</v>
      </c>
      <c r="J16942" s="244" t="str">
        <f t="shared" si="792"/>
        <v/>
      </c>
    </row>
    <row r="16943" spans="3:10" ht="12" thickBot="1" x14ac:dyDescent="0.25">
      <c r="C16943" s="254"/>
      <c r="D16943" s="254"/>
      <c r="E16943" s="255"/>
      <c r="F16943" s="256"/>
      <c r="G16943" s="257"/>
      <c r="H16943" s="243">
        <f t="shared" ca="1" si="793"/>
        <v>45139</v>
      </c>
      <c r="I16943" s="244">
        <f t="shared" si="794"/>
        <v>43892</v>
      </c>
      <c r="J16943" s="244" t="str">
        <f t="shared" si="792"/>
        <v/>
      </c>
    </row>
    <row r="16944" spans="3:10" ht="12" thickBot="1" x14ac:dyDescent="0.25">
      <c r="C16944" s="254"/>
      <c r="D16944" s="254"/>
      <c r="E16944" s="255"/>
      <c r="F16944" s="256"/>
      <c r="G16944" s="257"/>
      <c r="H16944" s="243">
        <f t="shared" ca="1" si="793"/>
        <v>45139</v>
      </c>
      <c r="I16944" s="244">
        <f t="shared" si="794"/>
        <v>43892</v>
      </c>
      <c r="J16944" s="244" t="str">
        <f t="shared" si="792"/>
        <v/>
      </c>
    </row>
    <row r="16945" spans="3:10" ht="12" thickBot="1" x14ac:dyDescent="0.25">
      <c r="C16945" s="254"/>
      <c r="D16945" s="254"/>
      <c r="E16945" s="255"/>
      <c r="F16945" s="256"/>
      <c r="G16945" s="257"/>
      <c r="H16945" s="243">
        <f t="shared" ca="1" si="793"/>
        <v>45139</v>
      </c>
      <c r="I16945" s="244">
        <f t="shared" si="794"/>
        <v>43892</v>
      </c>
      <c r="J16945" s="244" t="str">
        <f t="shared" si="792"/>
        <v/>
      </c>
    </row>
    <row r="16946" spans="3:10" ht="12" thickBot="1" x14ac:dyDescent="0.25">
      <c r="C16946" s="254"/>
      <c r="D16946" s="254"/>
      <c r="E16946" s="255"/>
      <c r="F16946" s="256"/>
      <c r="G16946" s="257"/>
      <c r="H16946" s="243">
        <f t="shared" ca="1" si="793"/>
        <v>45139</v>
      </c>
      <c r="I16946" s="244">
        <f t="shared" si="794"/>
        <v>43892</v>
      </c>
      <c r="J16946" s="244" t="str">
        <f t="shared" si="792"/>
        <v/>
      </c>
    </row>
    <row r="16947" spans="3:10" ht="12" thickBot="1" x14ac:dyDescent="0.25">
      <c r="C16947" s="254"/>
      <c r="D16947" s="254"/>
      <c r="E16947" s="255"/>
      <c r="F16947" s="256"/>
      <c r="G16947" s="257"/>
      <c r="H16947" s="243">
        <f t="shared" ca="1" si="793"/>
        <v>45139</v>
      </c>
      <c r="I16947" s="244">
        <f t="shared" si="794"/>
        <v>43892</v>
      </c>
      <c r="J16947" s="244" t="str">
        <f t="shared" si="792"/>
        <v/>
      </c>
    </row>
    <row r="16948" spans="3:10" ht="12" thickBot="1" x14ac:dyDescent="0.25">
      <c r="C16948" s="254"/>
      <c r="D16948" s="254"/>
      <c r="E16948" s="255"/>
      <c r="F16948" s="256"/>
      <c r="G16948" s="257"/>
      <c r="H16948" s="243">
        <f t="shared" ca="1" si="793"/>
        <v>45139</v>
      </c>
      <c r="I16948" s="244">
        <f t="shared" si="794"/>
        <v>43892</v>
      </c>
      <c r="J16948" s="244" t="str">
        <f t="shared" si="792"/>
        <v/>
      </c>
    </row>
    <row r="16949" spans="3:10" ht="12" thickBot="1" x14ac:dyDescent="0.25">
      <c r="C16949" s="254"/>
      <c r="D16949" s="254"/>
      <c r="E16949" s="255"/>
      <c r="F16949" s="256"/>
      <c r="G16949" s="257"/>
      <c r="H16949" s="243">
        <f t="shared" ca="1" si="793"/>
        <v>45139</v>
      </c>
      <c r="I16949" s="244">
        <f t="shared" si="794"/>
        <v>43892</v>
      </c>
      <c r="J16949" s="244" t="str">
        <f t="shared" si="792"/>
        <v/>
      </c>
    </row>
    <row r="16950" spans="3:10" ht="12" thickBot="1" x14ac:dyDescent="0.25">
      <c r="C16950" s="254"/>
      <c r="D16950" s="254"/>
      <c r="E16950" s="255"/>
      <c r="F16950" s="256"/>
      <c r="G16950" s="257"/>
      <c r="H16950" s="243">
        <f t="shared" ca="1" si="793"/>
        <v>45139</v>
      </c>
      <c r="I16950" s="244">
        <f t="shared" si="794"/>
        <v>43892</v>
      </c>
      <c r="J16950" s="244" t="str">
        <f t="shared" si="792"/>
        <v/>
      </c>
    </row>
    <row r="16951" spans="3:10" ht="12" thickBot="1" x14ac:dyDescent="0.25">
      <c r="C16951" s="254"/>
      <c r="D16951" s="254"/>
      <c r="E16951" s="255"/>
      <c r="F16951" s="256"/>
      <c r="G16951" s="257"/>
      <c r="H16951" s="243">
        <f t="shared" ca="1" si="793"/>
        <v>45139</v>
      </c>
      <c r="I16951" s="244">
        <f t="shared" si="794"/>
        <v>43892</v>
      </c>
      <c r="J16951" s="244" t="str">
        <f t="shared" si="792"/>
        <v/>
      </c>
    </row>
    <row r="16952" spans="3:10" ht="12" thickBot="1" x14ac:dyDescent="0.25">
      <c r="C16952" s="254"/>
      <c r="D16952" s="254"/>
      <c r="E16952" s="255"/>
      <c r="F16952" s="256"/>
      <c r="G16952" s="257"/>
      <c r="H16952" s="243">
        <f t="shared" ca="1" si="793"/>
        <v>45139</v>
      </c>
      <c r="I16952" s="244">
        <f t="shared" si="794"/>
        <v>43892</v>
      </c>
      <c r="J16952" s="244" t="str">
        <f t="shared" si="792"/>
        <v/>
      </c>
    </row>
    <row r="16953" spans="3:10" ht="12" thickBot="1" x14ac:dyDescent="0.25">
      <c r="C16953" s="254"/>
      <c r="D16953" s="254"/>
      <c r="E16953" s="255"/>
      <c r="F16953" s="256"/>
      <c r="G16953" s="257"/>
      <c r="H16953" s="243">
        <f t="shared" ca="1" si="793"/>
        <v>45139</v>
      </c>
      <c r="I16953" s="244">
        <f t="shared" si="794"/>
        <v>43892</v>
      </c>
      <c r="J16953" s="244" t="str">
        <f t="shared" si="792"/>
        <v/>
      </c>
    </row>
    <row r="16954" spans="3:10" ht="12" thickBot="1" x14ac:dyDescent="0.25">
      <c r="C16954" s="254"/>
      <c r="D16954" s="254"/>
      <c r="E16954" s="255"/>
      <c r="F16954" s="256"/>
      <c r="G16954" s="257"/>
      <c r="H16954" s="243">
        <f t="shared" ca="1" si="793"/>
        <v>45139</v>
      </c>
      <c r="I16954" s="244">
        <f t="shared" si="794"/>
        <v>43892</v>
      </c>
      <c r="J16954" s="244" t="str">
        <f t="shared" si="792"/>
        <v/>
      </c>
    </row>
    <row r="16955" spans="3:10" ht="12" thickBot="1" x14ac:dyDescent="0.25">
      <c r="C16955" s="254"/>
      <c r="D16955" s="254"/>
      <c r="E16955" s="255"/>
      <c r="F16955" s="256"/>
      <c r="G16955" s="257"/>
      <c r="H16955" s="243">
        <f t="shared" ca="1" si="793"/>
        <v>45139</v>
      </c>
      <c r="I16955" s="244">
        <f t="shared" si="794"/>
        <v>43892</v>
      </c>
      <c r="J16955" s="244" t="str">
        <f t="shared" si="792"/>
        <v/>
      </c>
    </row>
    <row r="16956" spans="3:10" ht="12" thickBot="1" x14ac:dyDescent="0.25">
      <c r="C16956" s="254"/>
      <c r="D16956" s="254"/>
      <c r="E16956" s="255"/>
      <c r="F16956" s="256"/>
      <c r="G16956" s="257"/>
      <c r="H16956" s="243">
        <f t="shared" ca="1" si="793"/>
        <v>45139</v>
      </c>
      <c r="I16956" s="244">
        <f t="shared" si="794"/>
        <v>43892</v>
      </c>
      <c r="J16956" s="244" t="str">
        <f t="shared" si="792"/>
        <v/>
      </c>
    </row>
    <row r="16957" spans="3:10" ht="12" thickBot="1" x14ac:dyDescent="0.25">
      <c r="C16957" s="254"/>
      <c r="D16957" s="254"/>
      <c r="E16957" s="255"/>
      <c r="F16957" s="256"/>
      <c r="G16957" s="257"/>
      <c r="H16957" s="243">
        <f t="shared" ca="1" si="793"/>
        <v>45139</v>
      </c>
      <c r="I16957" s="244">
        <f t="shared" si="794"/>
        <v>43892</v>
      </c>
      <c r="J16957" s="244" t="str">
        <f t="shared" si="792"/>
        <v/>
      </c>
    </row>
    <row r="16958" spans="3:10" ht="12" thickBot="1" x14ac:dyDescent="0.25">
      <c r="C16958" s="254"/>
      <c r="D16958" s="254"/>
      <c r="E16958" s="255"/>
      <c r="F16958" s="256"/>
      <c r="G16958" s="257"/>
      <c r="H16958" s="243">
        <f t="shared" ca="1" si="793"/>
        <v>45139</v>
      </c>
      <c r="I16958" s="244">
        <f t="shared" si="794"/>
        <v>43892</v>
      </c>
      <c r="J16958" s="244" t="str">
        <f t="shared" si="792"/>
        <v/>
      </c>
    </row>
    <row r="16959" spans="3:10" ht="12" thickBot="1" x14ac:dyDescent="0.25">
      <c r="C16959" s="254"/>
      <c r="D16959" s="254"/>
      <c r="E16959" s="255"/>
      <c r="F16959" s="256"/>
      <c r="G16959" s="257"/>
      <c r="H16959" s="243">
        <f t="shared" ca="1" si="793"/>
        <v>45139</v>
      </c>
      <c r="I16959" s="244">
        <f t="shared" si="794"/>
        <v>43892</v>
      </c>
      <c r="J16959" s="244" t="str">
        <f t="shared" si="792"/>
        <v/>
      </c>
    </row>
    <row r="16960" spans="3:10" ht="12" thickBot="1" x14ac:dyDescent="0.25">
      <c r="C16960" s="254"/>
      <c r="D16960" s="254"/>
      <c r="E16960" s="255"/>
      <c r="F16960" s="256"/>
      <c r="G16960" s="257"/>
      <c r="H16960" s="243">
        <f t="shared" ca="1" si="793"/>
        <v>45139</v>
      </c>
      <c r="I16960" s="244">
        <f t="shared" si="794"/>
        <v>43892</v>
      </c>
      <c r="J16960" s="244" t="str">
        <f t="shared" si="792"/>
        <v/>
      </c>
    </row>
    <row r="16961" spans="3:10" ht="12" thickBot="1" x14ac:dyDescent="0.25">
      <c r="C16961" s="254"/>
      <c r="D16961" s="254"/>
      <c r="E16961" s="255"/>
      <c r="F16961" s="256"/>
      <c r="G16961" s="257"/>
      <c r="H16961" s="243">
        <f t="shared" ca="1" si="793"/>
        <v>45139</v>
      </c>
      <c r="I16961" s="244">
        <f t="shared" si="794"/>
        <v>43892</v>
      </c>
      <c r="J16961" s="244" t="str">
        <f t="shared" si="792"/>
        <v/>
      </c>
    </row>
    <row r="16962" spans="3:10" ht="12" thickBot="1" x14ac:dyDescent="0.25">
      <c r="C16962" s="254"/>
      <c r="D16962" s="254"/>
      <c r="E16962" s="255"/>
      <c r="F16962" s="256"/>
      <c r="G16962" s="257"/>
      <c r="H16962" s="243">
        <f t="shared" ca="1" si="793"/>
        <v>45139</v>
      </c>
      <c r="I16962" s="244">
        <f t="shared" si="794"/>
        <v>43892</v>
      </c>
      <c r="J16962" s="244" t="str">
        <f t="shared" si="792"/>
        <v/>
      </c>
    </row>
    <row r="16963" spans="3:10" ht="12" thickBot="1" x14ac:dyDescent="0.25">
      <c r="C16963" s="254"/>
      <c r="D16963" s="254"/>
      <c r="E16963" s="255"/>
      <c r="F16963" s="256"/>
      <c r="G16963" s="257"/>
      <c r="H16963" s="243">
        <f t="shared" ca="1" si="793"/>
        <v>45139</v>
      </c>
      <c r="I16963" s="244">
        <f t="shared" si="794"/>
        <v>43892</v>
      </c>
      <c r="J16963" s="244" t="str">
        <f t="shared" si="792"/>
        <v/>
      </c>
    </row>
    <row r="16964" spans="3:10" ht="12" thickBot="1" x14ac:dyDescent="0.25">
      <c r="C16964" s="254"/>
      <c r="D16964" s="254"/>
      <c r="E16964" s="255"/>
      <c r="F16964" s="256"/>
      <c r="G16964" s="257"/>
      <c r="H16964" s="243">
        <f t="shared" ca="1" si="793"/>
        <v>45139</v>
      </c>
      <c r="I16964" s="244">
        <f t="shared" si="794"/>
        <v>43892</v>
      </c>
      <c r="J16964" s="244" t="str">
        <f t="shared" si="792"/>
        <v/>
      </c>
    </row>
    <row r="16965" spans="3:10" ht="12" thickBot="1" x14ac:dyDescent="0.25">
      <c r="C16965" s="254"/>
      <c r="D16965" s="254"/>
      <c r="E16965" s="255"/>
      <c r="F16965" s="256"/>
      <c r="G16965" s="257"/>
      <c r="H16965" s="243">
        <f t="shared" ca="1" si="793"/>
        <v>45139</v>
      </c>
      <c r="I16965" s="244">
        <f t="shared" si="794"/>
        <v>43892</v>
      </c>
      <c r="J16965" s="244" t="str">
        <f t="shared" si="792"/>
        <v/>
      </c>
    </row>
    <row r="16966" spans="3:10" ht="12" thickBot="1" x14ac:dyDescent="0.25">
      <c r="C16966" s="254"/>
      <c r="D16966" s="254"/>
      <c r="E16966" s="255"/>
      <c r="F16966" s="256"/>
      <c r="G16966" s="257"/>
      <c r="H16966" s="243">
        <f t="shared" ca="1" si="793"/>
        <v>45139</v>
      </c>
      <c r="I16966" s="244">
        <f t="shared" si="794"/>
        <v>43892</v>
      </c>
      <c r="J16966" s="244" t="str">
        <f t="shared" ref="J16966:J17029" si="795">IF(G16966="","",IF(G16966&gt;=0,"Debitoren",IF(G16966&lt;0,"Kreditoren","")))</f>
        <v/>
      </c>
    </row>
    <row r="16967" spans="3:10" ht="12" thickBot="1" x14ac:dyDescent="0.25">
      <c r="C16967" s="254"/>
      <c r="D16967" s="254"/>
      <c r="E16967" s="255"/>
      <c r="F16967" s="256"/>
      <c r="G16967" s="257"/>
      <c r="H16967" s="243">
        <f t="shared" ref="H16967:H17030" ca="1" si="796">IF(F16967&lt;$F$2,EOMONTH($F$2,-1)+1,EOMONTH(F16967,-1)+1)</f>
        <v>45139</v>
      </c>
      <c r="I16967" s="244">
        <f t="shared" ref="I16967:I17030" si="797">IF(F16967&lt;$I$2,IF(   WEEKDAY(EOMONTH($I$2,-1)+1)=1,EOMONTH($I$2,-1)+1+1,EOMONTH($I$2,-1)+1),IF(WEEKDAY(F16967)=1,F16967+1,F16967))</f>
        <v>43892</v>
      </c>
      <c r="J16967" s="244" t="str">
        <f t="shared" si="795"/>
        <v/>
      </c>
    </row>
    <row r="16968" spans="3:10" ht="12" thickBot="1" x14ac:dyDescent="0.25">
      <c r="C16968" s="254"/>
      <c r="D16968" s="254"/>
      <c r="E16968" s="255"/>
      <c r="F16968" s="256"/>
      <c r="G16968" s="257"/>
      <c r="H16968" s="243">
        <f t="shared" ca="1" si="796"/>
        <v>45139</v>
      </c>
      <c r="I16968" s="244">
        <f t="shared" si="797"/>
        <v>43892</v>
      </c>
      <c r="J16968" s="244" t="str">
        <f t="shared" si="795"/>
        <v/>
      </c>
    </row>
    <row r="16969" spans="3:10" ht="12" thickBot="1" x14ac:dyDescent="0.25">
      <c r="C16969" s="254"/>
      <c r="D16969" s="254"/>
      <c r="E16969" s="255"/>
      <c r="F16969" s="256"/>
      <c r="G16969" s="257"/>
      <c r="H16969" s="243">
        <f t="shared" ca="1" si="796"/>
        <v>45139</v>
      </c>
      <c r="I16969" s="244">
        <f t="shared" si="797"/>
        <v>43892</v>
      </c>
      <c r="J16969" s="244" t="str">
        <f t="shared" si="795"/>
        <v/>
      </c>
    </row>
    <row r="16970" spans="3:10" ht="12" thickBot="1" x14ac:dyDescent="0.25">
      <c r="C16970" s="254"/>
      <c r="D16970" s="254"/>
      <c r="E16970" s="255"/>
      <c r="F16970" s="256"/>
      <c r="G16970" s="257"/>
      <c r="H16970" s="243">
        <f t="shared" ca="1" si="796"/>
        <v>45139</v>
      </c>
      <c r="I16970" s="244">
        <f t="shared" si="797"/>
        <v>43892</v>
      </c>
      <c r="J16970" s="244" t="str">
        <f t="shared" si="795"/>
        <v/>
      </c>
    </row>
    <row r="16971" spans="3:10" ht="12" thickBot="1" x14ac:dyDescent="0.25">
      <c r="C16971" s="254"/>
      <c r="D16971" s="254"/>
      <c r="E16971" s="255"/>
      <c r="F16971" s="256"/>
      <c r="G16971" s="257"/>
      <c r="H16971" s="243">
        <f t="shared" ca="1" si="796"/>
        <v>45139</v>
      </c>
      <c r="I16971" s="244">
        <f t="shared" si="797"/>
        <v>43892</v>
      </c>
      <c r="J16971" s="244" t="str">
        <f t="shared" si="795"/>
        <v/>
      </c>
    </row>
    <row r="16972" spans="3:10" ht="12" thickBot="1" x14ac:dyDescent="0.25">
      <c r="C16972" s="254"/>
      <c r="D16972" s="254"/>
      <c r="E16972" s="255"/>
      <c r="F16972" s="256"/>
      <c r="G16972" s="257"/>
      <c r="H16972" s="243">
        <f t="shared" ca="1" si="796"/>
        <v>45139</v>
      </c>
      <c r="I16972" s="244">
        <f t="shared" si="797"/>
        <v>43892</v>
      </c>
      <c r="J16972" s="244" t="str">
        <f t="shared" si="795"/>
        <v/>
      </c>
    </row>
    <row r="16973" spans="3:10" ht="12" thickBot="1" x14ac:dyDescent="0.25">
      <c r="C16973" s="254"/>
      <c r="D16973" s="254"/>
      <c r="E16973" s="255"/>
      <c r="F16973" s="256"/>
      <c r="G16973" s="257"/>
      <c r="H16973" s="243">
        <f t="shared" ca="1" si="796"/>
        <v>45139</v>
      </c>
      <c r="I16973" s="244">
        <f t="shared" si="797"/>
        <v>43892</v>
      </c>
      <c r="J16973" s="244" t="str">
        <f t="shared" si="795"/>
        <v/>
      </c>
    </row>
    <row r="16974" spans="3:10" ht="12" thickBot="1" x14ac:dyDescent="0.25">
      <c r="C16974" s="254"/>
      <c r="D16974" s="254"/>
      <c r="E16974" s="255"/>
      <c r="F16974" s="256"/>
      <c r="G16974" s="257"/>
      <c r="H16974" s="243">
        <f t="shared" ca="1" si="796"/>
        <v>45139</v>
      </c>
      <c r="I16974" s="244">
        <f t="shared" si="797"/>
        <v>43892</v>
      </c>
      <c r="J16974" s="244" t="str">
        <f t="shared" si="795"/>
        <v/>
      </c>
    </row>
    <row r="16975" spans="3:10" ht="12" thickBot="1" x14ac:dyDescent="0.25">
      <c r="C16975" s="254"/>
      <c r="D16975" s="254"/>
      <c r="E16975" s="255"/>
      <c r="F16975" s="256"/>
      <c r="G16975" s="257"/>
      <c r="H16975" s="243">
        <f t="shared" ca="1" si="796"/>
        <v>45139</v>
      </c>
      <c r="I16975" s="244">
        <f t="shared" si="797"/>
        <v>43892</v>
      </c>
      <c r="J16975" s="244" t="str">
        <f t="shared" si="795"/>
        <v/>
      </c>
    </row>
    <row r="16976" spans="3:10" ht="12" thickBot="1" x14ac:dyDescent="0.25">
      <c r="C16976" s="254"/>
      <c r="D16976" s="254"/>
      <c r="E16976" s="255"/>
      <c r="F16976" s="256"/>
      <c r="G16976" s="257"/>
      <c r="H16976" s="243">
        <f t="shared" ca="1" si="796"/>
        <v>45139</v>
      </c>
      <c r="I16976" s="244">
        <f t="shared" si="797"/>
        <v>43892</v>
      </c>
      <c r="J16976" s="244" t="str">
        <f t="shared" si="795"/>
        <v/>
      </c>
    </row>
    <row r="16977" spans="3:10" ht="12" thickBot="1" x14ac:dyDescent="0.25">
      <c r="C16977" s="254"/>
      <c r="D16977" s="254"/>
      <c r="E16977" s="255"/>
      <c r="F16977" s="256"/>
      <c r="G16977" s="257"/>
      <c r="H16977" s="243">
        <f t="shared" ca="1" si="796"/>
        <v>45139</v>
      </c>
      <c r="I16977" s="244">
        <f t="shared" si="797"/>
        <v>43892</v>
      </c>
      <c r="J16977" s="244" t="str">
        <f t="shared" si="795"/>
        <v/>
      </c>
    </row>
    <row r="16978" spans="3:10" ht="12" thickBot="1" x14ac:dyDescent="0.25">
      <c r="C16978" s="254"/>
      <c r="D16978" s="254"/>
      <c r="E16978" s="255"/>
      <c r="F16978" s="256"/>
      <c r="G16978" s="257"/>
      <c r="H16978" s="243">
        <f t="shared" ca="1" si="796"/>
        <v>45139</v>
      </c>
      <c r="I16978" s="244">
        <f t="shared" si="797"/>
        <v>43892</v>
      </c>
      <c r="J16978" s="244" t="str">
        <f t="shared" si="795"/>
        <v/>
      </c>
    </row>
    <row r="16979" spans="3:10" ht="12" thickBot="1" x14ac:dyDescent="0.25">
      <c r="C16979" s="254"/>
      <c r="D16979" s="254"/>
      <c r="E16979" s="255"/>
      <c r="F16979" s="256"/>
      <c r="G16979" s="257"/>
      <c r="H16979" s="243">
        <f t="shared" ca="1" si="796"/>
        <v>45139</v>
      </c>
      <c r="I16979" s="244">
        <f t="shared" si="797"/>
        <v>43892</v>
      </c>
      <c r="J16979" s="244" t="str">
        <f t="shared" si="795"/>
        <v/>
      </c>
    </row>
    <row r="16980" spans="3:10" ht="12" thickBot="1" x14ac:dyDescent="0.25">
      <c r="C16980" s="254"/>
      <c r="D16980" s="254"/>
      <c r="E16980" s="255"/>
      <c r="F16980" s="256"/>
      <c r="G16980" s="257"/>
      <c r="H16980" s="243">
        <f t="shared" ca="1" si="796"/>
        <v>45139</v>
      </c>
      <c r="I16980" s="244">
        <f t="shared" si="797"/>
        <v>43892</v>
      </c>
      <c r="J16980" s="244" t="str">
        <f t="shared" si="795"/>
        <v/>
      </c>
    </row>
    <row r="16981" spans="3:10" ht="12" thickBot="1" x14ac:dyDescent="0.25">
      <c r="C16981" s="254"/>
      <c r="D16981" s="254"/>
      <c r="E16981" s="255"/>
      <c r="F16981" s="256"/>
      <c r="G16981" s="257"/>
      <c r="H16981" s="243">
        <f t="shared" ca="1" si="796"/>
        <v>45139</v>
      </c>
      <c r="I16981" s="244">
        <f t="shared" si="797"/>
        <v>43892</v>
      </c>
      <c r="J16981" s="244" t="str">
        <f t="shared" si="795"/>
        <v/>
      </c>
    </row>
    <row r="16982" spans="3:10" ht="12" thickBot="1" x14ac:dyDescent="0.25">
      <c r="C16982" s="254"/>
      <c r="D16982" s="254"/>
      <c r="E16982" s="255"/>
      <c r="F16982" s="256"/>
      <c r="G16982" s="257"/>
      <c r="H16982" s="243">
        <f t="shared" ca="1" si="796"/>
        <v>45139</v>
      </c>
      <c r="I16982" s="244">
        <f t="shared" si="797"/>
        <v>43892</v>
      </c>
      <c r="J16982" s="244" t="str">
        <f t="shared" si="795"/>
        <v/>
      </c>
    </row>
    <row r="16983" spans="3:10" ht="12" thickBot="1" x14ac:dyDescent="0.25">
      <c r="C16983" s="254"/>
      <c r="D16983" s="254"/>
      <c r="E16983" s="255"/>
      <c r="F16983" s="256"/>
      <c r="G16983" s="257"/>
      <c r="H16983" s="243">
        <f t="shared" ca="1" si="796"/>
        <v>45139</v>
      </c>
      <c r="I16983" s="244">
        <f t="shared" si="797"/>
        <v>43892</v>
      </c>
      <c r="J16983" s="244" t="str">
        <f t="shared" si="795"/>
        <v/>
      </c>
    </row>
    <row r="16984" spans="3:10" ht="12" thickBot="1" x14ac:dyDescent="0.25">
      <c r="C16984" s="254"/>
      <c r="D16984" s="254"/>
      <c r="E16984" s="255"/>
      <c r="F16984" s="256"/>
      <c r="G16984" s="257"/>
      <c r="H16984" s="243">
        <f t="shared" ca="1" si="796"/>
        <v>45139</v>
      </c>
      <c r="I16984" s="244">
        <f t="shared" si="797"/>
        <v>43892</v>
      </c>
      <c r="J16984" s="244" t="str">
        <f t="shared" si="795"/>
        <v/>
      </c>
    </row>
    <row r="16985" spans="3:10" ht="12" thickBot="1" x14ac:dyDescent="0.25">
      <c r="C16985" s="254"/>
      <c r="D16985" s="254"/>
      <c r="E16985" s="255"/>
      <c r="F16985" s="256"/>
      <c r="G16985" s="257"/>
      <c r="H16985" s="243">
        <f t="shared" ca="1" si="796"/>
        <v>45139</v>
      </c>
      <c r="I16985" s="244">
        <f t="shared" si="797"/>
        <v>43892</v>
      </c>
      <c r="J16985" s="244" t="str">
        <f t="shared" si="795"/>
        <v/>
      </c>
    </row>
    <row r="16986" spans="3:10" ht="12" thickBot="1" x14ac:dyDescent="0.25">
      <c r="C16986" s="254"/>
      <c r="D16986" s="254"/>
      <c r="E16986" s="255"/>
      <c r="F16986" s="256"/>
      <c r="G16986" s="257"/>
      <c r="H16986" s="243">
        <f t="shared" ca="1" si="796"/>
        <v>45139</v>
      </c>
      <c r="I16986" s="244">
        <f t="shared" si="797"/>
        <v>43892</v>
      </c>
      <c r="J16986" s="244" t="str">
        <f t="shared" si="795"/>
        <v/>
      </c>
    </row>
    <row r="16987" spans="3:10" ht="12" thickBot="1" x14ac:dyDescent="0.25">
      <c r="C16987" s="254"/>
      <c r="D16987" s="254"/>
      <c r="E16987" s="255"/>
      <c r="F16987" s="256"/>
      <c r="G16987" s="257"/>
      <c r="H16987" s="243">
        <f t="shared" ca="1" si="796"/>
        <v>45139</v>
      </c>
      <c r="I16987" s="244">
        <f t="shared" si="797"/>
        <v>43892</v>
      </c>
      <c r="J16987" s="244" t="str">
        <f t="shared" si="795"/>
        <v/>
      </c>
    </row>
    <row r="16988" spans="3:10" ht="12" thickBot="1" x14ac:dyDescent="0.25">
      <c r="C16988" s="254"/>
      <c r="D16988" s="254"/>
      <c r="E16988" s="255"/>
      <c r="F16988" s="256"/>
      <c r="G16988" s="257"/>
      <c r="H16988" s="243">
        <f t="shared" ca="1" si="796"/>
        <v>45139</v>
      </c>
      <c r="I16988" s="244">
        <f t="shared" si="797"/>
        <v>43892</v>
      </c>
      <c r="J16988" s="244" t="str">
        <f t="shared" si="795"/>
        <v/>
      </c>
    </row>
    <row r="16989" spans="3:10" ht="12" thickBot="1" x14ac:dyDescent="0.25">
      <c r="C16989" s="254"/>
      <c r="D16989" s="254"/>
      <c r="E16989" s="255"/>
      <c r="F16989" s="256"/>
      <c r="G16989" s="257"/>
      <c r="H16989" s="243">
        <f t="shared" ca="1" si="796"/>
        <v>45139</v>
      </c>
      <c r="I16989" s="244">
        <f t="shared" si="797"/>
        <v>43892</v>
      </c>
      <c r="J16989" s="244" t="str">
        <f t="shared" si="795"/>
        <v/>
      </c>
    </row>
    <row r="16990" spans="3:10" ht="12" thickBot="1" x14ac:dyDescent="0.25">
      <c r="C16990" s="254"/>
      <c r="D16990" s="254"/>
      <c r="E16990" s="255"/>
      <c r="F16990" s="256"/>
      <c r="G16990" s="257"/>
      <c r="H16990" s="243">
        <f t="shared" ca="1" si="796"/>
        <v>45139</v>
      </c>
      <c r="I16990" s="244">
        <f t="shared" si="797"/>
        <v>43892</v>
      </c>
      <c r="J16990" s="244" t="str">
        <f t="shared" si="795"/>
        <v/>
      </c>
    </row>
    <row r="16991" spans="3:10" ht="12" thickBot="1" x14ac:dyDescent="0.25">
      <c r="C16991" s="254"/>
      <c r="D16991" s="254"/>
      <c r="E16991" s="255"/>
      <c r="F16991" s="256"/>
      <c r="G16991" s="257"/>
      <c r="H16991" s="243">
        <f t="shared" ca="1" si="796"/>
        <v>45139</v>
      </c>
      <c r="I16991" s="244">
        <f t="shared" si="797"/>
        <v>43892</v>
      </c>
      <c r="J16991" s="244" t="str">
        <f t="shared" si="795"/>
        <v/>
      </c>
    </row>
    <row r="16992" spans="3:10" ht="12" thickBot="1" x14ac:dyDescent="0.25">
      <c r="C16992" s="254"/>
      <c r="D16992" s="254"/>
      <c r="E16992" s="255"/>
      <c r="F16992" s="256"/>
      <c r="G16992" s="257"/>
      <c r="H16992" s="243">
        <f t="shared" ca="1" si="796"/>
        <v>45139</v>
      </c>
      <c r="I16992" s="244">
        <f t="shared" si="797"/>
        <v>43892</v>
      </c>
      <c r="J16992" s="244" t="str">
        <f t="shared" si="795"/>
        <v/>
      </c>
    </row>
    <row r="16993" spans="3:10" ht="12" thickBot="1" x14ac:dyDescent="0.25">
      <c r="C16993" s="254"/>
      <c r="D16993" s="254"/>
      <c r="E16993" s="255"/>
      <c r="F16993" s="256"/>
      <c r="G16993" s="257"/>
      <c r="H16993" s="243">
        <f t="shared" ca="1" si="796"/>
        <v>45139</v>
      </c>
      <c r="I16993" s="244">
        <f t="shared" si="797"/>
        <v>43892</v>
      </c>
      <c r="J16993" s="244" t="str">
        <f t="shared" si="795"/>
        <v/>
      </c>
    </row>
    <row r="16994" spans="3:10" ht="12" thickBot="1" x14ac:dyDescent="0.25">
      <c r="C16994" s="254"/>
      <c r="D16994" s="254"/>
      <c r="E16994" s="255"/>
      <c r="F16994" s="256"/>
      <c r="G16994" s="257"/>
      <c r="H16994" s="243">
        <f t="shared" ca="1" si="796"/>
        <v>45139</v>
      </c>
      <c r="I16994" s="244">
        <f t="shared" si="797"/>
        <v>43892</v>
      </c>
      <c r="J16994" s="244" t="str">
        <f t="shared" si="795"/>
        <v/>
      </c>
    </row>
    <row r="16995" spans="3:10" ht="12" thickBot="1" x14ac:dyDescent="0.25">
      <c r="C16995" s="254"/>
      <c r="D16995" s="254"/>
      <c r="E16995" s="255"/>
      <c r="F16995" s="256"/>
      <c r="G16995" s="257"/>
      <c r="H16995" s="243">
        <f t="shared" ca="1" si="796"/>
        <v>45139</v>
      </c>
      <c r="I16995" s="244">
        <f t="shared" si="797"/>
        <v>43892</v>
      </c>
      <c r="J16995" s="244" t="str">
        <f t="shared" si="795"/>
        <v/>
      </c>
    </row>
    <row r="16996" spans="3:10" ht="12" thickBot="1" x14ac:dyDescent="0.25">
      <c r="C16996" s="254"/>
      <c r="D16996" s="254"/>
      <c r="E16996" s="255"/>
      <c r="F16996" s="256"/>
      <c r="G16996" s="257"/>
      <c r="H16996" s="243">
        <f t="shared" ca="1" si="796"/>
        <v>45139</v>
      </c>
      <c r="I16996" s="244">
        <f t="shared" si="797"/>
        <v>43892</v>
      </c>
      <c r="J16996" s="244" t="str">
        <f t="shared" si="795"/>
        <v/>
      </c>
    </row>
    <row r="16997" spans="3:10" ht="12" thickBot="1" x14ac:dyDescent="0.25">
      <c r="C16997" s="254"/>
      <c r="D16997" s="254"/>
      <c r="E16997" s="255"/>
      <c r="F16997" s="256"/>
      <c r="G16997" s="257"/>
      <c r="H16997" s="243">
        <f t="shared" ca="1" si="796"/>
        <v>45139</v>
      </c>
      <c r="I16997" s="244">
        <f t="shared" si="797"/>
        <v>43892</v>
      </c>
      <c r="J16997" s="244" t="str">
        <f t="shared" si="795"/>
        <v/>
      </c>
    </row>
    <row r="16998" spans="3:10" ht="12" thickBot="1" x14ac:dyDescent="0.25">
      <c r="C16998" s="254"/>
      <c r="D16998" s="254"/>
      <c r="E16998" s="255"/>
      <c r="F16998" s="256"/>
      <c r="G16998" s="257"/>
      <c r="H16998" s="243">
        <f t="shared" ca="1" si="796"/>
        <v>45139</v>
      </c>
      <c r="I16998" s="244">
        <f t="shared" si="797"/>
        <v>43892</v>
      </c>
      <c r="J16998" s="244" t="str">
        <f t="shared" si="795"/>
        <v/>
      </c>
    </row>
    <row r="16999" spans="3:10" ht="12" thickBot="1" x14ac:dyDescent="0.25">
      <c r="C16999" s="254"/>
      <c r="D16999" s="254"/>
      <c r="E16999" s="255"/>
      <c r="F16999" s="256"/>
      <c r="G16999" s="257"/>
      <c r="H16999" s="243">
        <f t="shared" ca="1" si="796"/>
        <v>45139</v>
      </c>
      <c r="I16999" s="244">
        <f t="shared" si="797"/>
        <v>43892</v>
      </c>
      <c r="J16999" s="244" t="str">
        <f t="shared" si="795"/>
        <v/>
      </c>
    </row>
    <row r="17000" spans="3:10" ht="12" thickBot="1" x14ac:dyDescent="0.25">
      <c r="C17000" s="254"/>
      <c r="D17000" s="254"/>
      <c r="E17000" s="255"/>
      <c r="F17000" s="256"/>
      <c r="G17000" s="257"/>
      <c r="H17000" s="243">
        <f t="shared" ca="1" si="796"/>
        <v>45139</v>
      </c>
      <c r="I17000" s="244">
        <f t="shared" si="797"/>
        <v>43892</v>
      </c>
      <c r="J17000" s="244" t="str">
        <f t="shared" si="795"/>
        <v/>
      </c>
    </row>
    <row r="17001" spans="3:10" ht="12" thickBot="1" x14ac:dyDescent="0.25">
      <c r="C17001" s="254"/>
      <c r="D17001" s="254"/>
      <c r="E17001" s="255"/>
      <c r="F17001" s="256"/>
      <c r="G17001" s="257"/>
      <c r="H17001" s="243">
        <f t="shared" ca="1" si="796"/>
        <v>45139</v>
      </c>
      <c r="I17001" s="244">
        <f t="shared" si="797"/>
        <v>43892</v>
      </c>
      <c r="J17001" s="244" t="str">
        <f t="shared" si="795"/>
        <v/>
      </c>
    </row>
    <row r="17002" spans="3:10" ht="12" thickBot="1" x14ac:dyDescent="0.25">
      <c r="C17002" s="254"/>
      <c r="D17002" s="254"/>
      <c r="E17002" s="255"/>
      <c r="F17002" s="256"/>
      <c r="G17002" s="257"/>
      <c r="H17002" s="243">
        <f t="shared" ca="1" si="796"/>
        <v>45139</v>
      </c>
      <c r="I17002" s="244">
        <f t="shared" si="797"/>
        <v>43892</v>
      </c>
      <c r="J17002" s="244" t="str">
        <f t="shared" si="795"/>
        <v/>
      </c>
    </row>
    <row r="17003" spans="3:10" ht="12" thickBot="1" x14ac:dyDescent="0.25">
      <c r="C17003" s="254"/>
      <c r="D17003" s="254"/>
      <c r="E17003" s="255"/>
      <c r="F17003" s="256"/>
      <c r="G17003" s="257"/>
      <c r="H17003" s="243">
        <f t="shared" ca="1" si="796"/>
        <v>45139</v>
      </c>
      <c r="I17003" s="244">
        <f t="shared" si="797"/>
        <v>43892</v>
      </c>
      <c r="J17003" s="244" t="str">
        <f t="shared" si="795"/>
        <v/>
      </c>
    </row>
    <row r="17004" spans="3:10" ht="12" thickBot="1" x14ac:dyDescent="0.25">
      <c r="C17004" s="254"/>
      <c r="D17004" s="254"/>
      <c r="E17004" s="255"/>
      <c r="F17004" s="256"/>
      <c r="G17004" s="257"/>
      <c r="H17004" s="243">
        <f t="shared" ca="1" si="796"/>
        <v>45139</v>
      </c>
      <c r="I17004" s="244">
        <f t="shared" si="797"/>
        <v>43892</v>
      </c>
      <c r="J17004" s="244" t="str">
        <f t="shared" si="795"/>
        <v/>
      </c>
    </row>
    <row r="17005" spans="3:10" ht="12" thickBot="1" x14ac:dyDescent="0.25">
      <c r="C17005" s="254"/>
      <c r="D17005" s="254"/>
      <c r="E17005" s="255"/>
      <c r="F17005" s="256"/>
      <c r="G17005" s="257"/>
      <c r="H17005" s="243">
        <f t="shared" ca="1" si="796"/>
        <v>45139</v>
      </c>
      <c r="I17005" s="244">
        <f t="shared" si="797"/>
        <v>43892</v>
      </c>
      <c r="J17005" s="244" t="str">
        <f t="shared" si="795"/>
        <v/>
      </c>
    </row>
    <row r="17006" spans="3:10" ht="12" thickBot="1" x14ac:dyDescent="0.25">
      <c r="C17006" s="254"/>
      <c r="D17006" s="254"/>
      <c r="E17006" s="255"/>
      <c r="F17006" s="256"/>
      <c r="G17006" s="257"/>
      <c r="H17006" s="243">
        <f t="shared" ca="1" si="796"/>
        <v>45139</v>
      </c>
      <c r="I17006" s="244">
        <f t="shared" si="797"/>
        <v>43892</v>
      </c>
      <c r="J17006" s="244" t="str">
        <f t="shared" si="795"/>
        <v/>
      </c>
    </row>
    <row r="17007" spans="3:10" ht="12" thickBot="1" x14ac:dyDescent="0.25">
      <c r="C17007" s="254"/>
      <c r="D17007" s="254"/>
      <c r="E17007" s="255"/>
      <c r="F17007" s="256"/>
      <c r="G17007" s="257"/>
      <c r="H17007" s="243">
        <f t="shared" ca="1" si="796"/>
        <v>45139</v>
      </c>
      <c r="I17007" s="244">
        <f t="shared" si="797"/>
        <v>43892</v>
      </c>
      <c r="J17007" s="244" t="str">
        <f t="shared" si="795"/>
        <v/>
      </c>
    </row>
    <row r="17008" spans="3:10" ht="12" thickBot="1" x14ac:dyDescent="0.25">
      <c r="C17008" s="254"/>
      <c r="D17008" s="254"/>
      <c r="E17008" s="255"/>
      <c r="F17008" s="256"/>
      <c r="G17008" s="257"/>
      <c r="H17008" s="243">
        <f t="shared" ca="1" si="796"/>
        <v>45139</v>
      </c>
      <c r="I17008" s="244">
        <f t="shared" si="797"/>
        <v>43892</v>
      </c>
      <c r="J17008" s="244" t="str">
        <f t="shared" si="795"/>
        <v/>
      </c>
    </row>
    <row r="17009" spans="3:10" ht="12" thickBot="1" x14ac:dyDescent="0.25">
      <c r="C17009" s="254"/>
      <c r="D17009" s="254"/>
      <c r="E17009" s="255"/>
      <c r="F17009" s="256"/>
      <c r="G17009" s="257"/>
      <c r="H17009" s="243">
        <f t="shared" ca="1" si="796"/>
        <v>45139</v>
      </c>
      <c r="I17009" s="244">
        <f t="shared" si="797"/>
        <v>43892</v>
      </c>
      <c r="J17009" s="244" t="str">
        <f t="shared" si="795"/>
        <v/>
      </c>
    </row>
    <row r="17010" spans="3:10" ht="12" thickBot="1" x14ac:dyDescent="0.25">
      <c r="C17010" s="254"/>
      <c r="D17010" s="254"/>
      <c r="E17010" s="255"/>
      <c r="F17010" s="256"/>
      <c r="G17010" s="257"/>
      <c r="H17010" s="243">
        <f t="shared" ca="1" si="796"/>
        <v>45139</v>
      </c>
      <c r="I17010" s="244">
        <f t="shared" si="797"/>
        <v>43892</v>
      </c>
      <c r="J17010" s="244" t="str">
        <f t="shared" si="795"/>
        <v/>
      </c>
    </row>
    <row r="17011" spans="3:10" ht="12" thickBot="1" x14ac:dyDescent="0.25">
      <c r="C17011" s="254"/>
      <c r="D17011" s="254"/>
      <c r="E17011" s="255"/>
      <c r="F17011" s="256"/>
      <c r="G17011" s="257"/>
      <c r="H17011" s="243">
        <f t="shared" ca="1" si="796"/>
        <v>45139</v>
      </c>
      <c r="I17011" s="244">
        <f t="shared" si="797"/>
        <v>43892</v>
      </c>
      <c r="J17011" s="244" t="str">
        <f t="shared" si="795"/>
        <v/>
      </c>
    </row>
    <row r="17012" spans="3:10" ht="12" thickBot="1" x14ac:dyDescent="0.25">
      <c r="C17012" s="254"/>
      <c r="D17012" s="254"/>
      <c r="E17012" s="255"/>
      <c r="F17012" s="256"/>
      <c r="G17012" s="257"/>
      <c r="H17012" s="243">
        <f t="shared" ca="1" si="796"/>
        <v>45139</v>
      </c>
      <c r="I17012" s="244">
        <f t="shared" si="797"/>
        <v>43892</v>
      </c>
      <c r="J17012" s="244" t="str">
        <f t="shared" si="795"/>
        <v/>
      </c>
    </row>
    <row r="17013" spans="3:10" ht="12" thickBot="1" x14ac:dyDescent="0.25">
      <c r="C17013" s="254"/>
      <c r="D17013" s="254"/>
      <c r="E17013" s="255"/>
      <c r="F17013" s="256"/>
      <c r="G17013" s="257"/>
      <c r="H17013" s="243">
        <f t="shared" ca="1" si="796"/>
        <v>45139</v>
      </c>
      <c r="I17013" s="244">
        <f t="shared" si="797"/>
        <v>43892</v>
      </c>
      <c r="J17013" s="244" t="str">
        <f t="shared" si="795"/>
        <v/>
      </c>
    </row>
    <row r="17014" spans="3:10" ht="12" thickBot="1" x14ac:dyDescent="0.25">
      <c r="C17014" s="254"/>
      <c r="D17014" s="254"/>
      <c r="E17014" s="255"/>
      <c r="F17014" s="256"/>
      <c r="G17014" s="257"/>
      <c r="H17014" s="243">
        <f t="shared" ca="1" si="796"/>
        <v>45139</v>
      </c>
      <c r="I17014" s="244">
        <f t="shared" si="797"/>
        <v>43892</v>
      </c>
      <c r="J17014" s="244" t="str">
        <f t="shared" si="795"/>
        <v/>
      </c>
    </row>
    <row r="17015" spans="3:10" ht="12" thickBot="1" x14ac:dyDescent="0.25">
      <c r="C17015" s="254"/>
      <c r="D17015" s="254"/>
      <c r="E17015" s="255"/>
      <c r="F17015" s="256"/>
      <c r="G17015" s="257"/>
      <c r="H17015" s="243">
        <f t="shared" ca="1" si="796"/>
        <v>45139</v>
      </c>
      <c r="I17015" s="244">
        <f t="shared" si="797"/>
        <v>43892</v>
      </c>
      <c r="J17015" s="244" t="str">
        <f t="shared" si="795"/>
        <v/>
      </c>
    </row>
    <row r="17016" spans="3:10" ht="12" thickBot="1" x14ac:dyDescent="0.25">
      <c r="C17016" s="254"/>
      <c r="D17016" s="254"/>
      <c r="E17016" s="255"/>
      <c r="F17016" s="256"/>
      <c r="G17016" s="257"/>
      <c r="H17016" s="243">
        <f t="shared" ca="1" si="796"/>
        <v>45139</v>
      </c>
      <c r="I17016" s="244">
        <f t="shared" si="797"/>
        <v>43892</v>
      </c>
      <c r="J17016" s="244" t="str">
        <f t="shared" si="795"/>
        <v/>
      </c>
    </row>
    <row r="17017" spans="3:10" ht="12" thickBot="1" x14ac:dyDescent="0.25">
      <c r="C17017" s="254"/>
      <c r="D17017" s="254"/>
      <c r="E17017" s="255"/>
      <c r="F17017" s="256"/>
      <c r="G17017" s="257"/>
      <c r="H17017" s="243">
        <f t="shared" ca="1" si="796"/>
        <v>45139</v>
      </c>
      <c r="I17017" s="244">
        <f t="shared" si="797"/>
        <v>43892</v>
      </c>
      <c r="J17017" s="244" t="str">
        <f t="shared" si="795"/>
        <v/>
      </c>
    </row>
    <row r="17018" spans="3:10" ht="12" thickBot="1" x14ac:dyDescent="0.25">
      <c r="C17018" s="254"/>
      <c r="D17018" s="254"/>
      <c r="E17018" s="255"/>
      <c r="F17018" s="256"/>
      <c r="G17018" s="257"/>
      <c r="H17018" s="243">
        <f t="shared" ca="1" si="796"/>
        <v>45139</v>
      </c>
      <c r="I17018" s="244">
        <f t="shared" si="797"/>
        <v>43892</v>
      </c>
      <c r="J17018" s="244" t="str">
        <f t="shared" si="795"/>
        <v/>
      </c>
    </row>
    <row r="17019" spans="3:10" ht="12" thickBot="1" x14ac:dyDescent="0.25">
      <c r="C17019" s="254"/>
      <c r="D17019" s="254"/>
      <c r="E17019" s="255"/>
      <c r="F17019" s="256"/>
      <c r="G17019" s="257"/>
      <c r="H17019" s="243">
        <f t="shared" ca="1" si="796"/>
        <v>45139</v>
      </c>
      <c r="I17019" s="244">
        <f t="shared" si="797"/>
        <v>43892</v>
      </c>
      <c r="J17019" s="244" t="str">
        <f t="shared" si="795"/>
        <v/>
      </c>
    </row>
    <row r="17020" spans="3:10" ht="12" thickBot="1" x14ac:dyDescent="0.25">
      <c r="C17020" s="254"/>
      <c r="D17020" s="254"/>
      <c r="E17020" s="255"/>
      <c r="F17020" s="256"/>
      <c r="G17020" s="257"/>
      <c r="H17020" s="243">
        <f t="shared" ca="1" si="796"/>
        <v>45139</v>
      </c>
      <c r="I17020" s="244">
        <f t="shared" si="797"/>
        <v>43892</v>
      </c>
      <c r="J17020" s="244" t="str">
        <f t="shared" si="795"/>
        <v/>
      </c>
    </row>
    <row r="17021" spans="3:10" ht="12" thickBot="1" x14ac:dyDescent="0.25">
      <c r="C17021" s="254"/>
      <c r="D17021" s="254"/>
      <c r="E17021" s="255"/>
      <c r="F17021" s="256"/>
      <c r="G17021" s="257"/>
      <c r="H17021" s="243">
        <f t="shared" ca="1" si="796"/>
        <v>45139</v>
      </c>
      <c r="I17021" s="244">
        <f t="shared" si="797"/>
        <v>43892</v>
      </c>
      <c r="J17021" s="244" t="str">
        <f t="shared" si="795"/>
        <v/>
      </c>
    </row>
    <row r="17022" spans="3:10" ht="12" thickBot="1" x14ac:dyDescent="0.25">
      <c r="C17022" s="254"/>
      <c r="D17022" s="254"/>
      <c r="E17022" s="255"/>
      <c r="F17022" s="256"/>
      <c r="G17022" s="257"/>
      <c r="H17022" s="243">
        <f t="shared" ca="1" si="796"/>
        <v>45139</v>
      </c>
      <c r="I17022" s="244">
        <f t="shared" si="797"/>
        <v>43892</v>
      </c>
      <c r="J17022" s="244" t="str">
        <f t="shared" si="795"/>
        <v/>
      </c>
    </row>
    <row r="17023" spans="3:10" ht="12" thickBot="1" x14ac:dyDescent="0.25">
      <c r="C17023" s="254"/>
      <c r="D17023" s="254"/>
      <c r="E17023" s="255"/>
      <c r="F17023" s="256"/>
      <c r="G17023" s="257"/>
      <c r="H17023" s="243">
        <f t="shared" ca="1" si="796"/>
        <v>45139</v>
      </c>
      <c r="I17023" s="244">
        <f t="shared" si="797"/>
        <v>43892</v>
      </c>
      <c r="J17023" s="244" t="str">
        <f t="shared" si="795"/>
        <v/>
      </c>
    </row>
    <row r="17024" spans="3:10" ht="12" thickBot="1" x14ac:dyDescent="0.25">
      <c r="C17024" s="254"/>
      <c r="D17024" s="254"/>
      <c r="E17024" s="255"/>
      <c r="F17024" s="256"/>
      <c r="G17024" s="257"/>
      <c r="H17024" s="243">
        <f t="shared" ca="1" si="796"/>
        <v>45139</v>
      </c>
      <c r="I17024" s="244">
        <f t="shared" si="797"/>
        <v>43892</v>
      </c>
      <c r="J17024" s="244" t="str">
        <f t="shared" si="795"/>
        <v/>
      </c>
    </row>
    <row r="17025" spans="3:10" ht="12" thickBot="1" x14ac:dyDescent="0.25">
      <c r="C17025" s="254"/>
      <c r="D17025" s="254"/>
      <c r="E17025" s="255"/>
      <c r="F17025" s="256"/>
      <c r="G17025" s="257"/>
      <c r="H17025" s="243">
        <f t="shared" ca="1" si="796"/>
        <v>45139</v>
      </c>
      <c r="I17025" s="244">
        <f t="shared" si="797"/>
        <v>43892</v>
      </c>
      <c r="J17025" s="244" t="str">
        <f t="shared" si="795"/>
        <v/>
      </c>
    </row>
    <row r="17026" spans="3:10" ht="12" thickBot="1" x14ac:dyDescent="0.25">
      <c r="C17026" s="254"/>
      <c r="D17026" s="254"/>
      <c r="E17026" s="255"/>
      <c r="F17026" s="256"/>
      <c r="G17026" s="257"/>
      <c r="H17026" s="243">
        <f t="shared" ca="1" si="796"/>
        <v>45139</v>
      </c>
      <c r="I17026" s="244">
        <f t="shared" si="797"/>
        <v>43892</v>
      </c>
      <c r="J17026" s="244" t="str">
        <f t="shared" si="795"/>
        <v/>
      </c>
    </row>
    <row r="17027" spans="3:10" ht="12" thickBot="1" x14ac:dyDescent="0.25">
      <c r="C17027" s="254"/>
      <c r="D17027" s="254"/>
      <c r="E17027" s="255"/>
      <c r="F17027" s="256"/>
      <c r="G17027" s="257"/>
      <c r="H17027" s="243">
        <f t="shared" ca="1" si="796"/>
        <v>45139</v>
      </c>
      <c r="I17027" s="244">
        <f t="shared" si="797"/>
        <v>43892</v>
      </c>
      <c r="J17027" s="244" t="str">
        <f t="shared" si="795"/>
        <v/>
      </c>
    </row>
    <row r="17028" spans="3:10" ht="12" thickBot="1" x14ac:dyDescent="0.25">
      <c r="C17028" s="254"/>
      <c r="D17028" s="254"/>
      <c r="E17028" s="255"/>
      <c r="F17028" s="256"/>
      <c r="G17028" s="257"/>
      <c r="H17028" s="243">
        <f t="shared" ca="1" si="796"/>
        <v>45139</v>
      </c>
      <c r="I17028" s="244">
        <f t="shared" si="797"/>
        <v>43892</v>
      </c>
      <c r="J17028" s="244" t="str">
        <f t="shared" si="795"/>
        <v/>
      </c>
    </row>
    <row r="17029" spans="3:10" ht="12" thickBot="1" x14ac:dyDescent="0.25">
      <c r="C17029" s="254"/>
      <c r="D17029" s="254"/>
      <c r="E17029" s="255"/>
      <c r="F17029" s="256"/>
      <c r="G17029" s="257"/>
      <c r="H17029" s="243">
        <f t="shared" ca="1" si="796"/>
        <v>45139</v>
      </c>
      <c r="I17029" s="244">
        <f t="shared" si="797"/>
        <v>43892</v>
      </c>
      <c r="J17029" s="244" t="str">
        <f t="shared" si="795"/>
        <v/>
      </c>
    </row>
    <row r="17030" spans="3:10" ht="12" thickBot="1" x14ac:dyDescent="0.25">
      <c r="C17030" s="254"/>
      <c r="D17030" s="254"/>
      <c r="E17030" s="255"/>
      <c r="F17030" s="256"/>
      <c r="G17030" s="257"/>
      <c r="H17030" s="243">
        <f t="shared" ca="1" si="796"/>
        <v>45139</v>
      </c>
      <c r="I17030" s="244">
        <f t="shared" si="797"/>
        <v>43892</v>
      </c>
      <c r="J17030" s="244" t="str">
        <f t="shared" ref="J17030:J17093" si="798">IF(G17030="","",IF(G17030&gt;=0,"Debitoren",IF(G17030&lt;0,"Kreditoren","")))</f>
        <v/>
      </c>
    </row>
    <row r="17031" spans="3:10" ht="12" thickBot="1" x14ac:dyDescent="0.25">
      <c r="C17031" s="254"/>
      <c r="D17031" s="254"/>
      <c r="E17031" s="255"/>
      <c r="F17031" s="256"/>
      <c r="G17031" s="257"/>
      <c r="H17031" s="243">
        <f t="shared" ref="H17031:H17094" ca="1" si="799">IF(F17031&lt;$F$2,EOMONTH($F$2,-1)+1,EOMONTH(F17031,-1)+1)</f>
        <v>45139</v>
      </c>
      <c r="I17031" s="244">
        <f t="shared" ref="I17031:I17094" si="800">IF(F17031&lt;$I$2,IF(   WEEKDAY(EOMONTH($I$2,-1)+1)=1,EOMONTH($I$2,-1)+1+1,EOMONTH($I$2,-1)+1),IF(WEEKDAY(F17031)=1,F17031+1,F17031))</f>
        <v>43892</v>
      </c>
      <c r="J17031" s="244" t="str">
        <f t="shared" si="798"/>
        <v/>
      </c>
    </row>
    <row r="17032" spans="3:10" ht="12" thickBot="1" x14ac:dyDescent="0.25">
      <c r="C17032" s="254"/>
      <c r="D17032" s="254"/>
      <c r="E17032" s="255"/>
      <c r="F17032" s="256"/>
      <c r="G17032" s="257"/>
      <c r="H17032" s="243">
        <f t="shared" ca="1" si="799"/>
        <v>45139</v>
      </c>
      <c r="I17032" s="244">
        <f t="shared" si="800"/>
        <v>43892</v>
      </c>
      <c r="J17032" s="244" t="str">
        <f t="shared" si="798"/>
        <v/>
      </c>
    </row>
    <row r="17033" spans="3:10" ht="12" thickBot="1" x14ac:dyDescent="0.25">
      <c r="C17033" s="254"/>
      <c r="D17033" s="254"/>
      <c r="E17033" s="255"/>
      <c r="F17033" s="256"/>
      <c r="G17033" s="257"/>
      <c r="H17033" s="243">
        <f t="shared" ca="1" si="799"/>
        <v>45139</v>
      </c>
      <c r="I17033" s="244">
        <f t="shared" si="800"/>
        <v>43892</v>
      </c>
      <c r="J17033" s="244" t="str">
        <f t="shared" si="798"/>
        <v/>
      </c>
    </row>
    <row r="17034" spans="3:10" ht="12" thickBot="1" x14ac:dyDescent="0.25">
      <c r="C17034" s="254"/>
      <c r="D17034" s="254"/>
      <c r="E17034" s="255"/>
      <c r="F17034" s="256"/>
      <c r="G17034" s="257"/>
      <c r="H17034" s="243">
        <f t="shared" ca="1" si="799"/>
        <v>45139</v>
      </c>
      <c r="I17034" s="244">
        <f t="shared" si="800"/>
        <v>43892</v>
      </c>
      <c r="J17034" s="244" t="str">
        <f t="shared" si="798"/>
        <v/>
      </c>
    </row>
    <row r="17035" spans="3:10" ht="12" thickBot="1" x14ac:dyDescent="0.25">
      <c r="C17035" s="254"/>
      <c r="D17035" s="254"/>
      <c r="E17035" s="255"/>
      <c r="F17035" s="256"/>
      <c r="G17035" s="257"/>
      <c r="H17035" s="243">
        <f t="shared" ca="1" si="799"/>
        <v>45139</v>
      </c>
      <c r="I17035" s="244">
        <f t="shared" si="800"/>
        <v>43892</v>
      </c>
      <c r="J17035" s="244" t="str">
        <f t="shared" si="798"/>
        <v/>
      </c>
    </row>
    <row r="17036" spans="3:10" ht="12" thickBot="1" x14ac:dyDescent="0.25">
      <c r="C17036" s="254"/>
      <c r="D17036" s="254"/>
      <c r="E17036" s="255"/>
      <c r="F17036" s="256"/>
      <c r="G17036" s="257"/>
      <c r="H17036" s="243">
        <f t="shared" ca="1" si="799"/>
        <v>45139</v>
      </c>
      <c r="I17036" s="244">
        <f t="shared" si="800"/>
        <v>43892</v>
      </c>
      <c r="J17036" s="244" t="str">
        <f t="shared" si="798"/>
        <v/>
      </c>
    </row>
    <row r="17037" spans="3:10" ht="12" thickBot="1" x14ac:dyDescent="0.25">
      <c r="C17037" s="254"/>
      <c r="D17037" s="254"/>
      <c r="E17037" s="255"/>
      <c r="F17037" s="256"/>
      <c r="G17037" s="257"/>
      <c r="H17037" s="243">
        <f t="shared" ca="1" si="799"/>
        <v>45139</v>
      </c>
      <c r="I17037" s="244">
        <f t="shared" si="800"/>
        <v>43892</v>
      </c>
      <c r="J17037" s="244" t="str">
        <f t="shared" si="798"/>
        <v/>
      </c>
    </row>
    <row r="17038" spans="3:10" ht="12" thickBot="1" x14ac:dyDescent="0.25">
      <c r="C17038" s="254"/>
      <c r="D17038" s="254"/>
      <c r="E17038" s="255"/>
      <c r="F17038" s="256"/>
      <c r="G17038" s="257"/>
      <c r="H17038" s="243">
        <f t="shared" ca="1" si="799"/>
        <v>45139</v>
      </c>
      <c r="I17038" s="244">
        <f t="shared" si="800"/>
        <v>43892</v>
      </c>
      <c r="J17038" s="244" t="str">
        <f t="shared" si="798"/>
        <v/>
      </c>
    </row>
    <row r="17039" spans="3:10" ht="12" thickBot="1" x14ac:dyDescent="0.25">
      <c r="C17039" s="254"/>
      <c r="D17039" s="254"/>
      <c r="E17039" s="255"/>
      <c r="F17039" s="256"/>
      <c r="G17039" s="257"/>
      <c r="H17039" s="243">
        <f t="shared" ca="1" si="799"/>
        <v>45139</v>
      </c>
      <c r="I17039" s="244">
        <f t="shared" si="800"/>
        <v>43892</v>
      </c>
      <c r="J17039" s="244" t="str">
        <f t="shared" si="798"/>
        <v/>
      </c>
    </row>
    <row r="17040" spans="3:10" ht="12" thickBot="1" x14ac:dyDescent="0.25">
      <c r="C17040" s="254"/>
      <c r="D17040" s="254"/>
      <c r="E17040" s="255"/>
      <c r="F17040" s="256"/>
      <c r="G17040" s="257"/>
      <c r="H17040" s="243">
        <f t="shared" ca="1" si="799"/>
        <v>45139</v>
      </c>
      <c r="I17040" s="244">
        <f t="shared" si="800"/>
        <v>43892</v>
      </c>
      <c r="J17040" s="244" t="str">
        <f t="shared" si="798"/>
        <v/>
      </c>
    </row>
    <row r="17041" spans="3:10" ht="12" thickBot="1" x14ac:dyDescent="0.25">
      <c r="C17041" s="254"/>
      <c r="D17041" s="254"/>
      <c r="E17041" s="255"/>
      <c r="F17041" s="256"/>
      <c r="G17041" s="257"/>
      <c r="H17041" s="243">
        <f t="shared" ca="1" si="799"/>
        <v>45139</v>
      </c>
      <c r="I17041" s="244">
        <f t="shared" si="800"/>
        <v>43892</v>
      </c>
      <c r="J17041" s="244" t="str">
        <f t="shared" si="798"/>
        <v/>
      </c>
    </row>
    <row r="17042" spans="3:10" ht="12" thickBot="1" x14ac:dyDescent="0.25">
      <c r="C17042" s="254"/>
      <c r="D17042" s="254"/>
      <c r="E17042" s="255"/>
      <c r="F17042" s="256"/>
      <c r="G17042" s="257"/>
      <c r="H17042" s="243">
        <f t="shared" ca="1" si="799"/>
        <v>45139</v>
      </c>
      <c r="I17042" s="244">
        <f t="shared" si="800"/>
        <v>43892</v>
      </c>
      <c r="J17042" s="244" t="str">
        <f t="shared" si="798"/>
        <v/>
      </c>
    </row>
    <row r="17043" spans="3:10" ht="12" thickBot="1" x14ac:dyDescent="0.25">
      <c r="C17043" s="254"/>
      <c r="D17043" s="254"/>
      <c r="E17043" s="255"/>
      <c r="F17043" s="256"/>
      <c r="G17043" s="257"/>
      <c r="H17043" s="243">
        <f t="shared" ca="1" si="799"/>
        <v>45139</v>
      </c>
      <c r="I17043" s="244">
        <f t="shared" si="800"/>
        <v>43892</v>
      </c>
      <c r="J17043" s="244" t="str">
        <f t="shared" si="798"/>
        <v/>
      </c>
    </row>
    <row r="17044" spans="3:10" ht="12" thickBot="1" x14ac:dyDescent="0.25">
      <c r="C17044" s="254"/>
      <c r="D17044" s="254"/>
      <c r="E17044" s="255"/>
      <c r="F17044" s="256"/>
      <c r="G17044" s="257"/>
      <c r="H17044" s="243">
        <f t="shared" ca="1" si="799"/>
        <v>45139</v>
      </c>
      <c r="I17044" s="244">
        <f t="shared" si="800"/>
        <v>43892</v>
      </c>
      <c r="J17044" s="244" t="str">
        <f t="shared" si="798"/>
        <v/>
      </c>
    </row>
    <row r="17045" spans="3:10" ht="12" thickBot="1" x14ac:dyDescent="0.25">
      <c r="C17045" s="254"/>
      <c r="D17045" s="254"/>
      <c r="E17045" s="255"/>
      <c r="F17045" s="256"/>
      <c r="G17045" s="257"/>
      <c r="H17045" s="243">
        <f t="shared" ca="1" si="799"/>
        <v>45139</v>
      </c>
      <c r="I17045" s="244">
        <f t="shared" si="800"/>
        <v>43892</v>
      </c>
      <c r="J17045" s="244" t="str">
        <f t="shared" si="798"/>
        <v/>
      </c>
    </row>
    <row r="17046" spans="3:10" ht="12" thickBot="1" x14ac:dyDescent="0.25">
      <c r="C17046" s="254"/>
      <c r="D17046" s="254"/>
      <c r="E17046" s="255"/>
      <c r="F17046" s="256"/>
      <c r="G17046" s="257"/>
      <c r="H17046" s="243">
        <f t="shared" ca="1" si="799"/>
        <v>45139</v>
      </c>
      <c r="I17046" s="244">
        <f t="shared" si="800"/>
        <v>43892</v>
      </c>
      <c r="J17046" s="244" t="str">
        <f t="shared" si="798"/>
        <v/>
      </c>
    </row>
    <row r="17047" spans="3:10" ht="12" thickBot="1" x14ac:dyDescent="0.25">
      <c r="C17047" s="254"/>
      <c r="D17047" s="254"/>
      <c r="E17047" s="255"/>
      <c r="F17047" s="256"/>
      <c r="G17047" s="257"/>
      <c r="H17047" s="243">
        <f t="shared" ca="1" si="799"/>
        <v>45139</v>
      </c>
      <c r="I17047" s="244">
        <f t="shared" si="800"/>
        <v>43892</v>
      </c>
      <c r="J17047" s="244" t="str">
        <f t="shared" si="798"/>
        <v/>
      </c>
    </row>
    <row r="17048" spans="3:10" ht="12" thickBot="1" x14ac:dyDescent="0.25">
      <c r="C17048" s="254"/>
      <c r="D17048" s="254"/>
      <c r="E17048" s="255"/>
      <c r="F17048" s="256"/>
      <c r="G17048" s="257"/>
      <c r="H17048" s="243">
        <f t="shared" ca="1" si="799"/>
        <v>45139</v>
      </c>
      <c r="I17048" s="244">
        <f t="shared" si="800"/>
        <v>43892</v>
      </c>
      <c r="J17048" s="244" t="str">
        <f t="shared" si="798"/>
        <v/>
      </c>
    </row>
    <row r="17049" spans="3:10" ht="12" thickBot="1" x14ac:dyDescent="0.25">
      <c r="C17049" s="254"/>
      <c r="D17049" s="254"/>
      <c r="E17049" s="255"/>
      <c r="F17049" s="256"/>
      <c r="G17049" s="257"/>
      <c r="H17049" s="243">
        <f t="shared" ca="1" si="799"/>
        <v>45139</v>
      </c>
      <c r="I17049" s="244">
        <f t="shared" si="800"/>
        <v>43892</v>
      </c>
      <c r="J17049" s="244" t="str">
        <f t="shared" si="798"/>
        <v/>
      </c>
    </row>
    <row r="17050" spans="3:10" ht="12" thickBot="1" x14ac:dyDescent="0.25">
      <c r="C17050" s="254"/>
      <c r="D17050" s="254"/>
      <c r="E17050" s="255"/>
      <c r="F17050" s="256"/>
      <c r="G17050" s="257"/>
      <c r="H17050" s="243">
        <f t="shared" ca="1" si="799"/>
        <v>45139</v>
      </c>
      <c r="I17050" s="244">
        <f t="shared" si="800"/>
        <v>43892</v>
      </c>
      <c r="J17050" s="244" t="str">
        <f t="shared" si="798"/>
        <v/>
      </c>
    </row>
    <row r="17051" spans="3:10" ht="12" thickBot="1" x14ac:dyDescent="0.25">
      <c r="C17051" s="254"/>
      <c r="D17051" s="254"/>
      <c r="E17051" s="255"/>
      <c r="F17051" s="256"/>
      <c r="G17051" s="257"/>
      <c r="H17051" s="243">
        <f t="shared" ca="1" si="799"/>
        <v>45139</v>
      </c>
      <c r="I17051" s="244">
        <f t="shared" si="800"/>
        <v>43892</v>
      </c>
      <c r="J17051" s="244" t="str">
        <f t="shared" si="798"/>
        <v/>
      </c>
    </row>
    <row r="17052" spans="3:10" ht="12" thickBot="1" x14ac:dyDescent="0.25">
      <c r="C17052" s="254"/>
      <c r="D17052" s="254"/>
      <c r="E17052" s="255"/>
      <c r="F17052" s="256"/>
      <c r="G17052" s="257"/>
      <c r="H17052" s="243">
        <f t="shared" ca="1" si="799"/>
        <v>45139</v>
      </c>
      <c r="I17052" s="244">
        <f t="shared" si="800"/>
        <v>43892</v>
      </c>
      <c r="J17052" s="244" t="str">
        <f t="shared" si="798"/>
        <v/>
      </c>
    </row>
    <row r="17053" spans="3:10" ht="12" thickBot="1" x14ac:dyDescent="0.25">
      <c r="C17053" s="254"/>
      <c r="D17053" s="254"/>
      <c r="E17053" s="255"/>
      <c r="F17053" s="256"/>
      <c r="G17053" s="257"/>
      <c r="H17053" s="243">
        <f t="shared" ca="1" si="799"/>
        <v>45139</v>
      </c>
      <c r="I17053" s="244">
        <f t="shared" si="800"/>
        <v>43892</v>
      </c>
      <c r="J17053" s="244" t="str">
        <f t="shared" si="798"/>
        <v/>
      </c>
    </row>
    <row r="17054" spans="3:10" ht="12" thickBot="1" x14ac:dyDescent="0.25">
      <c r="C17054" s="254"/>
      <c r="D17054" s="254"/>
      <c r="E17054" s="255"/>
      <c r="F17054" s="256"/>
      <c r="G17054" s="257"/>
      <c r="H17054" s="243">
        <f t="shared" ca="1" si="799"/>
        <v>45139</v>
      </c>
      <c r="I17054" s="244">
        <f t="shared" si="800"/>
        <v>43892</v>
      </c>
      <c r="J17054" s="244" t="str">
        <f t="shared" si="798"/>
        <v/>
      </c>
    </row>
    <row r="17055" spans="3:10" ht="12" thickBot="1" x14ac:dyDescent="0.25">
      <c r="C17055" s="254"/>
      <c r="D17055" s="254"/>
      <c r="E17055" s="255"/>
      <c r="F17055" s="256"/>
      <c r="G17055" s="257"/>
      <c r="H17055" s="243">
        <f t="shared" ca="1" si="799"/>
        <v>45139</v>
      </c>
      <c r="I17055" s="244">
        <f t="shared" si="800"/>
        <v>43892</v>
      </c>
      <c r="J17055" s="244" t="str">
        <f t="shared" si="798"/>
        <v/>
      </c>
    </row>
    <row r="17056" spans="3:10" ht="12" thickBot="1" x14ac:dyDescent="0.25">
      <c r="C17056" s="254"/>
      <c r="D17056" s="254"/>
      <c r="E17056" s="255"/>
      <c r="F17056" s="256"/>
      <c r="G17056" s="257"/>
      <c r="H17056" s="243">
        <f t="shared" ca="1" si="799"/>
        <v>45139</v>
      </c>
      <c r="I17056" s="244">
        <f t="shared" si="800"/>
        <v>43892</v>
      </c>
      <c r="J17056" s="244" t="str">
        <f t="shared" si="798"/>
        <v/>
      </c>
    </row>
    <row r="17057" spans="3:10" ht="12" thickBot="1" x14ac:dyDescent="0.25">
      <c r="C17057" s="254"/>
      <c r="D17057" s="254"/>
      <c r="E17057" s="255"/>
      <c r="F17057" s="256"/>
      <c r="G17057" s="257"/>
      <c r="H17057" s="243">
        <f t="shared" ca="1" si="799"/>
        <v>45139</v>
      </c>
      <c r="I17057" s="244">
        <f t="shared" si="800"/>
        <v>43892</v>
      </c>
      <c r="J17057" s="244" t="str">
        <f t="shared" si="798"/>
        <v/>
      </c>
    </row>
    <row r="17058" spans="3:10" ht="12" thickBot="1" x14ac:dyDescent="0.25">
      <c r="C17058" s="254"/>
      <c r="D17058" s="254"/>
      <c r="E17058" s="255"/>
      <c r="F17058" s="256"/>
      <c r="G17058" s="257"/>
      <c r="H17058" s="243">
        <f t="shared" ca="1" si="799"/>
        <v>45139</v>
      </c>
      <c r="I17058" s="244">
        <f t="shared" si="800"/>
        <v>43892</v>
      </c>
      <c r="J17058" s="244" t="str">
        <f t="shared" si="798"/>
        <v/>
      </c>
    </row>
    <row r="17059" spans="3:10" ht="12" thickBot="1" x14ac:dyDescent="0.25">
      <c r="C17059" s="254"/>
      <c r="D17059" s="254"/>
      <c r="E17059" s="255"/>
      <c r="F17059" s="256"/>
      <c r="G17059" s="257"/>
      <c r="H17059" s="243">
        <f t="shared" ca="1" si="799"/>
        <v>45139</v>
      </c>
      <c r="I17059" s="244">
        <f t="shared" si="800"/>
        <v>43892</v>
      </c>
      <c r="J17059" s="244" t="str">
        <f t="shared" si="798"/>
        <v/>
      </c>
    </row>
    <row r="17060" spans="3:10" ht="12" thickBot="1" x14ac:dyDescent="0.25">
      <c r="C17060" s="254"/>
      <c r="D17060" s="254"/>
      <c r="E17060" s="255"/>
      <c r="F17060" s="256"/>
      <c r="G17060" s="257"/>
      <c r="H17060" s="243">
        <f t="shared" ca="1" si="799"/>
        <v>45139</v>
      </c>
      <c r="I17060" s="244">
        <f t="shared" si="800"/>
        <v>43892</v>
      </c>
      <c r="J17060" s="244" t="str">
        <f t="shared" si="798"/>
        <v/>
      </c>
    </row>
    <row r="17061" spans="3:10" ht="12" thickBot="1" x14ac:dyDescent="0.25">
      <c r="C17061" s="254"/>
      <c r="D17061" s="254"/>
      <c r="E17061" s="255"/>
      <c r="F17061" s="256"/>
      <c r="G17061" s="257"/>
      <c r="H17061" s="243">
        <f t="shared" ca="1" si="799"/>
        <v>45139</v>
      </c>
      <c r="I17061" s="244">
        <f t="shared" si="800"/>
        <v>43892</v>
      </c>
      <c r="J17061" s="244" t="str">
        <f t="shared" si="798"/>
        <v/>
      </c>
    </row>
    <row r="17062" spans="3:10" ht="12" thickBot="1" x14ac:dyDescent="0.25">
      <c r="C17062" s="254"/>
      <c r="D17062" s="254"/>
      <c r="E17062" s="255"/>
      <c r="F17062" s="256"/>
      <c r="G17062" s="257"/>
      <c r="H17062" s="243">
        <f t="shared" ca="1" si="799"/>
        <v>45139</v>
      </c>
      <c r="I17062" s="244">
        <f t="shared" si="800"/>
        <v>43892</v>
      </c>
      <c r="J17062" s="244" t="str">
        <f t="shared" si="798"/>
        <v/>
      </c>
    </row>
    <row r="17063" spans="3:10" ht="12" thickBot="1" x14ac:dyDescent="0.25">
      <c r="C17063" s="254"/>
      <c r="D17063" s="254"/>
      <c r="E17063" s="255"/>
      <c r="F17063" s="256"/>
      <c r="G17063" s="257"/>
      <c r="H17063" s="243">
        <f t="shared" ca="1" si="799"/>
        <v>45139</v>
      </c>
      <c r="I17063" s="244">
        <f t="shared" si="800"/>
        <v>43892</v>
      </c>
      <c r="J17063" s="244" t="str">
        <f t="shared" si="798"/>
        <v/>
      </c>
    </row>
    <row r="17064" spans="3:10" ht="12" thickBot="1" x14ac:dyDescent="0.25">
      <c r="C17064" s="254"/>
      <c r="D17064" s="254"/>
      <c r="E17064" s="255"/>
      <c r="F17064" s="256"/>
      <c r="G17064" s="257"/>
      <c r="H17064" s="243">
        <f t="shared" ca="1" si="799"/>
        <v>45139</v>
      </c>
      <c r="I17064" s="244">
        <f t="shared" si="800"/>
        <v>43892</v>
      </c>
      <c r="J17064" s="244" t="str">
        <f t="shared" si="798"/>
        <v/>
      </c>
    </row>
    <row r="17065" spans="3:10" ht="12" thickBot="1" x14ac:dyDescent="0.25">
      <c r="C17065" s="254"/>
      <c r="D17065" s="254"/>
      <c r="E17065" s="255"/>
      <c r="F17065" s="256"/>
      <c r="G17065" s="257"/>
      <c r="H17065" s="243">
        <f t="shared" ca="1" si="799"/>
        <v>45139</v>
      </c>
      <c r="I17065" s="244">
        <f t="shared" si="800"/>
        <v>43892</v>
      </c>
      <c r="J17065" s="244" t="str">
        <f t="shared" si="798"/>
        <v/>
      </c>
    </row>
    <row r="17066" spans="3:10" ht="12" thickBot="1" x14ac:dyDescent="0.25">
      <c r="C17066" s="254"/>
      <c r="D17066" s="254"/>
      <c r="E17066" s="255"/>
      <c r="F17066" s="256"/>
      <c r="G17066" s="257"/>
      <c r="H17066" s="243">
        <f t="shared" ca="1" si="799"/>
        <v>45139</v>
      </c>
      <c r="I17066" s="244">
        <f t="shared" si="800"/>
        <v>43892</v>
      </c>
      <c r="J17066" s="244" t="str">
        <f t="shared" si="798"/>
        <v/>
      </c>
    </row>
    <row r="17067" spans="3:10" ht="12" thickBot="1" x14ac:dyDescent="0.25">
      <c r="C17067" s="254"/>
      <c r="D17067" s="254"/>
      <c r="E17067" s="255"/>
      <c r="F17067" s="256"/>
      <c r="G17067" s="257"/>
      <c r="H17067" s="243">
        <f t="shared" ca="1" si="799"/>
        <v>45139</v>
      </c>
      <c r="I17067" s="244">
        <f t="shared" si="800"/>
        <v>43892</v>
      </c>
      <c r="J17067" s="244" t="str">
        <f t="shared" si="798"/>
        <v/>
      </c>
    </row>
    <row r="17068" spans="3:10" ht="12" thickBot="1" x14ac:dyDescent="0.25">
      <c r="C17068" s="254"/>
      <c r="D17068" s="254"/>
      <c r="E17068" s="255"/>
      <c r="F17068" s="256"/>
      <c r="G17068" s="257"/>
      <c r="H17068" s="243">
        <f t="shared" ca="1" si="799"/>
        <v>45139</v>
      </c>
      <c r="I17068" s="244">
        <f t="shared" si="800"/>
        <v>43892</v>
      </c>
      <c r="J17068" s="244" t="str">
        <f t="shared" si="798"/>
        <v/>
      </c>
    </row>
    <row r="17069" spans="3:10" ht="12" thickBot="1" x14ac:dyDescent="0.25">
      <c r="C17069" s="254"/>
      <c r="D17069" s="254"/>
      <c r="E17069" s="255"/>
      <c r="F17069" s="256"/>
      <c r="G17069" s="257"/>
      <c r="H17069" s="243">
        <f t="shared" ca="1" si="799"/>
        <v>45139</v>
      </c>
      <c r="I17069" s="244">
        <f t="shared" si="800"/>
        <v>43892</v>
      </c>
      <c r="J17069" s="244" t="str">
        <f t="shared" si="798"/>
        <v/>
      </c>
    </row>
    <row r="17070" spans="3:10" ht="12" thickBot="1" x14ac:dyDescent="0.25">
      <c r="C17070" s="254"/>
      <c r="D17070" s="254"/>
      <c r="E17070" s="255"/>
      <c r="F17070" s="256"/>
      <c r="G17070" s="257"/>
      <c r="H17070" s="243">
        <f t="shared" ca="1" si="799"/>
        <v>45139</v>
      </c>
      <c r="I17070" s="244">
        <f t="shared" si="800"/>
        <v>43892</v>
      </c>
      <c r="J17070" s="244" t="str">
        <f t="shared" si="798"/>
        <v/>
      </c>
    </row>
    <row r="17071" spans="3:10" ht="12" thickBot="1" x14ac:dyDescent="0.25">
      <c r="C17071" s="254"/>
      <c r="D17071" s="254"/>
      <c r="E17071" s="255"/>
      <c r="F17071" s="256"/>
      <c r="G17071" s="257"/>
      <c r="H17071" s="243">
        <f t="shared" ca="1" si="799"/>
        <v>45139</v>
      </c>
      <c r="I17071" s="244">
        <f t="shared" si="800"/>
        <v>43892</v>
      </c>
      <c r="J17071" s="244" t="str">
        <f t="shared" si="798"/>
        <v/>
      </c>
    </row>
    <row r="17072" spans="3:10" ht="12" thickBot="1" x14ac:dyDescent="0.25">
      <c r="C17072" s="254"/>
      <c r="D17072" s="254"/>
      <c r="E17072" s="255"/>
      <c r="F17072" s="256"/>
      <c r="G17072" s="257"/>
      <c r="H17072" s="243">
        <f t="shared" ca="1" si="799"/>
        <v>45139</v>
      </c>
      <c r="I17072" s="244">
        <f t="shared" si="800"/>
        <v>43892</v>
      </c>
      <c r="J17072" s="244" t="str">
        <f t="shared" si="798"/>
        <v/>
      </c>
    </row>
    <row r="17073" spans="3:10" ht="12" thickBot="1" x14ac:dyDescent="0.25">
      <c r="C17073" s="254"/>
      <c r="D17073" s="254"/>
      <c r="E17073" s="255"/>
      <c r="F17073" s="256"/>
      <c r="G17073" s="257"/>
      <c r="H17073" s="243">
        <f t="shared" ca="1" si="799"/>
        <v>45139</v>
      </c>
      <c r="I17073" s="244">
        <f t="shared" si="800"/>
        <v>43892</v>
      </c>
      <c r="J17073" s="244" t="str">
        <f t="shared" si="798"/>
        <v/>
      </c>
    </row>
    <row r="17074" spans="3:10" ht="12" thickBot="1" x14ac:dyDescent="0.25">
      <c r="C17074" s="254"/>
      <c r="D17074" s="254"/>
      <c r="E17074" s="255"/>
      <c r="F17074" s="256"/>
      <c r="G17074" s="257"/>
      <c r="H17074" s="243">
        <f t="shared" ca="1" si="799"/>
        <v>45139</v>
      </c>
      <c r="I17074" s="244">
        <f t="shared" si="800"/>
        <v>43892</v>
      </c>
      <c r="J17074" s="244" t="str">
        <f t="shared" si="798"/>
        <v/>
      </c>
    </row>
    <row r="17075" spans="3:10" ht="12" thickBot="1" x14ac:dyDescent="0.25">
      <c r="C17075" s="254"/>
      <c r="D17075" s="254"/>
      <c r="E17075" s="255"/>
      <c r="F17075" s="256"/>
      <c r="G17075" s="257"/>
      <c r="H17075" s="243">
        <f t="shared" ca="1" si="799"/>
        <v>45139</v>
      </c>
      <c r="I17075" s="244">
        <f t="shared" si="800"/>
        <v>43892</v>
      </c>
      <c r="J17075" s="244" t="str">
        <f t="shared" si="798"/>
        <v/>
      </c>
    </row>
    <row r="17076" spans="3:10" ht="12" thickBot="1" x14ac:dyDescent="0.25">
      <c r="C17076" s="254"/>
      <c r="D17076" s="254"/>
      <c r="E17076" s="255"/>
      <c r="F17076" s="256"/>
      <c r="G17076" s="257"/>
      <c r="H17076" s="243">
        <f t="shared" ca="1" si="799"/>
        <v>45139</v>
      </c>
      <c r="I17076" s="244">
        <f t="shared" si="800"/>
        <v>43892</v>
      </c>
      <c r="J17076" s="244" t="str">
        <f t="shared" si="798"/>
        <v/>
      </c>
    </row>
    <row r="17077" spans="3:10" ht="12" thickBot="1" x14ac:dyDescent="0.25">
      <c r="C17077" s="254"/>
      <c r="D17077" s="254"/>
      <c r="E17077" s="255"/>
      <c r="F17077" s="256"/>
      <c r="G17077" s="257"/>
      <c r="H17077" s="243">
        <f t="shared" ca="1" si="799"/>
        <v>45139</v>
      </c>
      <c r="I17077" s="244">
        <f t="shared" si="800"/>
        <v>43892</v>
      </c>
      <c r="J17077" s="244" t="str">
        <f t="shared" si="798"/>
        <v/>
      </c>
    </row>
    <row r="17078" spans="3:10" ht="12" thickBot="1" x14ac:dyDescent="0.25">
      <c r="C17078" s="254"/>
      <c r="D17078" s="254"/>
      <c r="E17078" s="255"/>
      <c r="F17078" s="256"/>
      <c r="G17078" s="257"/>
      <c r="H17078" s="243">
        <f t="shared" ca="1" si="799"/>
        <v>45139</v>
      </c>
      <c r="I17078" s="244">
        <f t="shared" si="800"/>
        <v>43892</v>
      </c>
      <c r="J17078" s="244" t="str">
        <f t="shared" si="798"/>
        <v/>
      </c>
    </row>
    <row r="17079" spans="3:10" ht="12" thickBot="1" x14ac:dyDescent="0.25">
      <c r="C17079" s="254"/>
      <c r="D17079" s="254"/>
      <c r="E17079" s="255"/>
      <c r="F17079" s="256"/>
      <c r="G17079" s="257"/>
      <c r="H17079" s="243">
        <f t="shared" ca="1" si="799"/>
        <v>45139</v>
      </c>
      <c r="I17079" s="244">
        <f t="shared" si="800"/>
        <v>43892</v>
      </c>
      <c r="J17079" s="244" t="str">
        <f t="shared" si="798"/>
        <v/>
      </c>
    </row>
    <row r="17080" spans="3:10" ht="12" thickBot="1" x14ac:dyDescent="0.25">
      <c r="C17080" s="254"/>
      <c r="D17080" s="254"/>
      <c r="E17080" s="255"/>
      <c r="F17080" s="256"/>
      <c r="G17080" s="257"/>
      <c r="H17080" s="243">
        <f t="shared" ca="1" si="799"/>
        <v>45139</v>
      </c>
      <c r="I17080" s="244">
        <f t="shared" si="800"/>
        <v>43892</v>
      </c>
      <c r="J17080" s="244" t="str">
        <f t="shared" si="798"/>
        <v/>
      </c>
    </row>
    <row r="17081" spans="3:10" ht="12" thickBot="1" x14ac:dyDescent="0.25">
      <c r="C17081" s="254"/>
      <c r="D17081" s="254"/>
      <c r="E17081" s="255"/>
      <c r="F17081" s="256"/>
      <c r="G17081" s="257"/>
      <c r="H17081" s="243">
        <f t="shared" ca="1" si="799"/>
        <v>45139</v>
      </c>
      <c r="I17081" s="244">
        <f t="shared" si="800"/>
        <v>43892</v>
      </c>
      <c r="J17081" s="244" t="str">
        <f t="shared" si="798"/>
        <v/>
      </c>
    </row>
    <row r="17082" spans="3:10" ht="12" thickBot="1" x14ac:dyDescent="0.25">
      <c r="C17082" s="254"/>
      <c r="D17082" s="254"/>
      <c r="E17082" s="255"/>
      <c r="F17082" s="256"/>
      <c r="G17082" s="257"/>
      <c r="H17082" s="243">
        <f t="shared" ca="1" si="799"/>
        <v>45139</v>
      </c>
      <c r="I17082" s="244">
        <f t="shared" si="800"/>
        <v>43892</v>
      </c>
      <c r="J17082" s="244" t="str">
        <f t="shared" si="798"/>
        <v/>
      </c>
    </row>
    <row r="17083" spans="3:10" ht="12" thickBot="1" x14ac:dyDescent="0.25">
      <c r="C17083" s="254"/>
      <c r="D17083" s="254"/>
      <c r="E17083" s="255"/>
      <c r="F17083" s="256"/>
      <c r="G17083" s="257"/>
      <c r="H17083" s="243">
        <f t="shared" ca="1" si="799"/>
        <v>45139</v>
      </c>
      <c r="I17083" s="244">
        <f t="shared" si="800"/>
        <v>43892</v>
      </c>
      <c r="J17083" s="244" t="str">
        <f t="shared" si="798"/>
        <v/>
      </c>
    </row>
    <row r="17084" spans="3:10" ht="12" thickBot="1" x14ac:dyDescent="0.25">
      <c r="C17084" s="254"/>
      <c r="D17084" s="254"/>
      <c r="E17084" s="255"/>
      <c r="F17084" s="256"/>
      <c r="G17084" s="257"/>
      <c r="H17084" s="243">
        <f t="shared" ca="1" si="799"/>
        <v>45139</v>
      </c>
      <c r="I17084" s="244">
        <f t="shared" si="800"/>
        <v>43892</v>
      </c>
      <c r="J17084" s="244" t="str">
        <f t="shared" si="798"/>
        <v/>
      </c>
    </row>
    <row r="17085" spans="3:10" ht="12" thickBot="1" x14ac:dyDescent="0.25">
      <c r="C17085" s="254"/>
      <c r="D17085" s="254"/>
      <c r="E17085" s="255"/>
      <c r="F17085" s="256"/>
      <c r="G17085" s="257"/>
      <c r="H17085" s="243">
        <f t="shared" ca="1" si="799"/>
        <v>45139</v>
      </c>
      <c r="I17085" s="244">
        <f t="shared" si="800"/>
        <v>43892</v>
      </c>
      <c r="J17085" s="244" t="str">
        <f t="shared" si="798"/>
        <v/>
      </c>
    </row>
    <row r="17086" spans="3:10" ht="12" thickBot="1" x14ac:dyDescent="0.25">
      <c r="C17086" s="254"/>
      <c r="D17086" s="254"/>
      <c r="E17086" s="255"/>
      <c r="F17086" s="256"/>
      <c r="G17086" s="257"/>
      <c r="H17086" s="243">
        <f t="shared" ca="1" si="799"/>
        <v>45139</v>
      </c>
      <c r="I17086" s="244">
        <f t="shared" si="800"/>
        <v>43892</v>
      </c>
      <c r="J17086" s="244" t="str">
        <f t="shared" si="798"/>
        <v/>
      </c>
    </row>
    <row r="17087" spans="3:10" ht="12" thickBot="1" x14ac:dyDescent="0.25">
      <c r="C17087" s="254"/>
      <c r="D17087" s="254"/>
      <c r="E17087" s="255"/>
      <c r="F17087" s="256"/>
      <c r="G17087" s="257"/>
      <c r="H17087" s="243">
        <f t="shared" ca="1" si="799"/>
        <v>45139</v>
      </c>
      <c r="I17087" s="244">
        <f t="shared" si="800"/>
        <v>43892</v>
      </c>
      <c r="J17087" s="244" t="str">
        <f t="shared" si="798"/>
        <v/>
      </c>
    </row>
    <row r="17088" spans="3:10" ht="12" thickBot="1" x14ac:dyDescent="0.25">
      <c r="C17088" s="254"/>
      <c r="D17088" s="254"/>
      <c r="E17088" s="255"/>
      <c r="F17088" s="256"/>
      <c r="G17088" s="257"/>
      <c r="H17088" s="243">
        <f t="shared" ca="1" si="799"/>
        <v>45139</v>
      </c>
      <c r="I17088" s="244">
        <f t="shared" si="800"/>
        <v>43892</v>
      </c>
      <c r="J17088" s="244" t="str">
        <f t="shared" si="798"/>
        <v/>
      </c>
    </row>
    <row r="17089" spans="3:10" ht="12" thickBot="1" x14ac:dyDescent="0.25">
      <c r="C17089" s="254"/>
      <c r="D17089" s="254"/>
      <c r="E17089" s="255"/>
      <c r="F17089" s="256"/>
      <c r="G17089" s="257"/>
      <c r="H17089" s="243">
        <f t="shared" ca="1" si="799"/>
        <v>45139</v>
      </c>
      <c r="I17089" s="244">
        <f t="shared" si="800"/>
        <v>43892</v>
      </c>
      <c r="J17089" s="244" t="str">
        <f t="shared" si="798"/>
        <v/>
      </c>
    </row>
    <row r="17090" spans="3:10" ht="12" thickBot="1" x14ac:dyDescent="0.25">
      <c r="C17090" s="254"/>
      <c r="D17090" s="254"/>
      <c r="E17090" s="255"/>
      <c r="F17090" s="256"/>
      <c r="G17090" s="257"/>
      <c r="H17090" s="243">
        <f t="shared" ca="1" si="799"/>
        <v>45139</v>
      </c>
      <c r="I17090" s="244">
        <f t="shared" si="800"/>
        <v>43892</v>
      </c>
      <c r="J17090" s="244" t="str">
        <f t="shared" si="798"/>
        <v/>
      </c>
    </row>
    <row r="17091" spans="3:10" ht="12" thickBot="1" x14ac:dyDescent="0.25">
      <c r="C17091" s="254"/>
      <c r="D17091" s="254"/>
      <c r="E17091" s="255"/>
      <c r="F17091" s="256"/>
      <c r="G17091" s="257"/>
      <c r="H17091" s="243">
        <f t="shared" ca="1" si="799"/>
        <v>45139</v>
      </c>
      <c r="I17091" s="244">
        <f t="shared" si="800"/>
        <v>43892</v>
      </c>
      <c r="J17091" s="244" t="str">
        <f t="shared" si="798"/>
        <v/>
      </c>
    </row>
    <row r="17092" spans="3:10" ht="12" thickBot="1" x14ac:dyDescent="0.25">
      <c r="C17092" s="254"/>
      <c r="D17092" s="254"/>
      <c r="E17092" s="255"/>
      <c r="F17092" s="256"/>
      <c r="G17092" s="257"/>
      <c r="H17092" s="243">
        <f t="shared" ca="1" si="799"/>
        <v>45139</v>
      </c>
      <c r="I17092" s="244">
        <f t="shared" si="800"/>
        <v>43892</v>
      </c>
      <c r="J17092" s="244" t="str">
        <f t="shared" si="798"/>
        <v/>
      </c>
    </row>
    <row r="17093" spans="3:10" ht="12" thickBot="1" x14ac:dyDescent="0.25">
      <c r="C17093" s="254"/>
      <c r="D17093" s="254"/>
      <c r="E17093" s="255"/>
      <c r="F17093" s="256"/>
      <c r="G17093" s="257"/>
      <c r="H17093" s="243">
        <f t="shared" ca="1" si="799"/>
        <v>45139</v>
      </c>
      <c r="I17093" s="244">
        <f t="shared" si="800"/>
        <v>43892</v>
      </c>
      <c r="J17093" s="244" t="str">
        <f t="shared" si="798"/>
        <v/>
      </c>
    </row>
    <row r="17094" spans="3:10" ht="12" thickBot="1" x14ac:dyDescent="0.25">
      <c r="C17094" s="254"/>
      <c r="D17094" s="254"/>
      <c r="E17094" s="255"/>
      <c r="F17094" s="256"/>
      <c r="G17094" s="257"/>
      <c r="H17094" s="243">
        <f t="shared" ca="1" si="799"/>
        <v>45139</v>
      </c>
      <c r="I17094" s="244">
        <f t="shared" si="800"/>
        <v>43892</v>
      </c>
      <c r="J17094" s="244" t="str">
        <f t="shared" ref="J17094:J17157" si="801">IF(G17094="","",IF(G17094&gt;=0,"Debitoren",IF(G17094&lt;0,"Kreditoren","")))</f>
        <v/>
      </c>
    </row>
    <row r="17095" spans="3:10" ht="12" thickBot="1" x14ac:dyDescent="0.25">
      <c r="C17095" s="254"/>
      <c r="D17095" s="254"/>
      <c r="E17095" s="255"/>
      <c r="F17095" s="256"/>
      <c r="G17095" s="257"/>
      <c r="H17095" s="243">
        <f t="shared" ref="H17095:H17158" ca="1" si="802">IF(F17095&lt;$F$2,EOMONTH($F$2,-1)+1,EOMONTH(F17095,-1)+1)</f>
        <v>45139</v>
      </c>
      <c r="I17095" s="244">
        <f t="shared" ref="I17095:I17158" si="803">IF(F17095&lt;$I$2,IF(   WEEKDAY(EOMONTH($I$2,-1)+1)=1,EOMONTH($I$2,-1)+1+1,EOMONTH($I$2,-1)+1),IF(WEEKDAY(F17095)=1,F17095+1,F17095))</f>
        <v>43892</v>
      </c>
      <c r="J17095" s="244" t="str">
        <f t="shared" si="801"/>
        <v/>
      </c>
    </row>
    <row r="17096" spans="3:10" ht="12" thickBot="1" x14ac:dyDescent="0.25">
      <c r="C17096" s="254"/>
      <c r="D17096" s="254"/>
      <c r="E17096" s="255"/>
      <c r="F17096" s="256"/>
      <c r="G17096" s="257"/>
      <c r="H17096" s="243">
        <f t="shared" ca="1" si="802"/>
        <v>45139</v>
      </c>
      <c r="I17096" s="244">
        <f t="shared" si="803"/>
        <v>43892</v>
      </c>
      <c r="J17096" s="244" t="str">
        <f t="shared" si="801"/>
        <v/>
      </c>
    </row>
    <row r="17097" spans="3:10" ht="12" thickBot="1" x14ac:dyDescent="0.25">
      <c r="C17097" s="254"/>
      <c r="D17097" s="254"/>
      <c r="E17097" s="255"/>
      <c r="F17097" s="256"/>
      <c r="G17097" s="257"/>
      <c r="H17097" s="243">
        <f t="shared" ca="1" si="802"/>
        <v>45139</v>
      </c>
      <c r="I17097" s="244">
        <f t="shared" si="803"/>
        <v>43892</v>
      </c>
      <c r="J17097" s="244" t="str">
        <f t="shared" si="801"/>
        <v/>
      </c>
    </row>
    <row r="17098" spans="3:10" ht="12" thickBot="1" x14ac:dyDescent="0.25">
      <c r="C17098" s="254"/>
      <c r="D17098" s="254"/>
      <c r="E17098" s="255"/>
      <c r="F17098" s="256"/>
      <c r="G17098" s="257"/>
      <c r="H17098" s="243">
        <f t="shared" ca="1" si="802"/>
        <v>45139</v>
      </c>
      <c r="I17098" s="244">
        <f t="shared" si="803"/>
        <v>43892</v>
      </c>
      <c r="J17098" s="244" t="str">
        <f t="shared" si="801"/>
        <v/>
      </c>
    </row>
    <row r="17099" spans="3:10" ht="12" thickBot="1" x14ac:dyDescent="0.25">
      <c r="C17099" s="254"/>
      <c r="D17099" s="254"/>
      <c r="E17099" s="255"/>
      <c r="F17099" s="256"/>
      <c r="G17099" s="257"/>
      <c r="H17099" s="243">
        <f t="shared" ca="1" si="802"/>
        <v>45139</v>
      </c>
      <c r="I17099" s="244">
        <f t="shared" si="803"/>
        <v>43892</v>
      </c>
      <c r="J17099" s="244" t="str">
        <f t="shared" si="801"/>
        <v/>
      </c>
    </row>
    <row r="17100" spans="3:10" ht="12" thickBot="1" x14ac:dyDescent="0.25">
      <c r="C17100" s="254"/>
      <c r="D17100" s="254"/>
      <c r="E17100" s="255"/>
      <c r="F17100" s="256"/>
      <c r="G17100" s="257"/>
      <c r="H17100" s="243">
        <f t="shared" ca="1" si="802"/>
        <v>45139</v>
      </c>
      <c r="I17100" s="244">
        <f t="shared" si="803"/>
        <v>43892</v>
      </c>
      <c r="J17100" s="244" t="str">
        <f t="shared" si="801"/>
        <v/>
      </c>
    </row>
    <row r="17101" spans="3:10" ht="12" thickBot="1" x14ac:dyDescent="0.25">
      <c r="C17101" s="254"/>
      <c r="D17101" s="254"/>
      <c r="E17101" s="255"/>
      <c r="F17101" s="256"/>
      <c r="G17101" s="257"/>
      <c r="H17101" s="243">
        <f t="shared" ca="1" si="802"/>
        <v>45139</v>
      </c>
      <c r="I17101" s="244">
        <f t="shared" si="803"/>
        <v>43892</v>
      </c>
      <c r="J17101" s="244" t="str">
        <f t="shared" si="801"/>
        <v/>
      </c>
    </row>
    <row r="17102" spans="3:10" ht="12" thickBot="1" x14ac:dyDescent="0.25">
      <c r="C17102" s="254"/>
      <c r="D17102" s="254"/>
      <c r="E17102" s="255"/>
      <c r="F17102" s="256"/>
      <c r="G17102" s="257"/>
      <c r="H17102" s="243">
        <f t="shared" ca="1" si="802"/>
        <v>45139</v>
      </c>
      <c r="I17102" s="244">
        <f t="shared" si="803"/>
        <v>43892</v>
      </c>
      <c r="J17102" s="244" t="str">
        <f t="shared" si="801"/>
        <v/>
      </c>
    </row>
    <row r="17103" spans="3:10" ht="12" thickBot="1" x14ac:dyDescent="0.25">
      <c r="C17103" s="254"/>
      <c r="D17103" s="254"/>
      <c r="E17103" s="255"/>
      <c r="F17103" s="256"/>
      <c r="G17103" s="257"/>
      <c r="H17103" s="243">
        <f t="shared" ca="1" si="802"/>
        <v>45139</v>
      </c>
      <c r="I17103" s="244">
        <f t="shared" si="803"/>
        <v>43892</v>
      </c>
      <c r="J17103" s="244" t="str">
        <f t="shared" si="801"/>
        <v/>
      </c>
    </row>
    <row r="17104" spans="3:10" ht="12" thickBot="1" x14ac:dyDescent="0.25">
      <c r="C17104" s="254"/>
      <c r="D17104" s="254"/>
      <c r="E17104" s="255"/>
      <c r="F17104" s="256"/>
      <c r="G17104" s="257"/>
      <c r="H17104" s="243">
        <f t="shared" ca="1" si="802"/>
        <v>45139</v>
      </c>
      <c r="I17104" s="244">
        <f t="shared" si="803"/>
        <v>43892</v>
      </c>
      <c r="J17104" s="244" t="str">
        <f t="shared" si="801"/>
        <v/>
      </c>
    </row>
    <row r="17105" spans="3:10" ht="12" thickBot="1" x14ac:dyDescent="0.25">
      <c r="C17105" s="254"/>
      <c r="D17105" s="254"/>
      <c r="E17105" s="255"/>
      <c r="F17105" s="256"/>
      <c r="G17105" s="257"/>
      <c r="H17105" s="243">
        <f t="shared" ca="1" si="802"/>
        <v>45139</v>
      </c>
      <c r="I17105" s="244">
        <f t="shared" si="803"/>
        <v>43892</v>
      </c>
      <c r="J17105" s="244" t="str">
        <f t="shared" si="801"/>
        <v/>
      </c>
    </row>
    <row r="17106" spans="3:10" ht="12" thickBot="1" x14ac:dyDescent="0.25">
      <c r="C17106" s="254"/>
      <c r="D17106" s="254"/>
      <c r="E17106" s="255"/>
      <c r="F17106" s="256"/>
      <c r="G17106" s="257"/>
      <c r="H17106" s="243">
        <f t="shared" ca="1" si="802"/>
        <v>45139</v>
      </c>
      <c r="I17106" s="244">
        <f t="shared" si="803"/>
        <v>43892</v>
      </c>
      <c r="J17106" s="244" t="str">
        <f t="shared" si="801"/>
        <v/>
      </c>
    </row>
    <row r="17107" spans="3:10" ht="12" thickBot="1" x14ac:dyDescent="0.25">
      <c r="C17107" s="254"/>
      <c r="D17107" s="254"/>
      <c r="E17107" s="255"/>
      <c r="F17107" s="256"/>
      <c r="G17107" s="257"/>
      <c r="H17107" s="243">
        <f t="shared" ca="1" si="802"/>
        <v>45139</v>
      </c>
      <c r="I17107" s="244">
        <f t="shared" si="803"/>
        <v>43892</v>
      </c>
      <c r="J17107" s="244" t="str">
        <f t="shared" si="801"/>
        <v/>
      </c>
    </row>
    <row r="17108" spans="3:10" ht="12" thickBot="1" x14ac:dyDescent="0.25">
      <c r="C17108" s="254"/>
      <c r="D17108" s="254"/>
      <c r="E17108" s="255"/>
      <c r="F17108" s="256"/>
      <c r="G17108" s="257"/>
      <c r="H17108" s="243">
        <f t="shared" ca="1" si="802"/>
        <v>45139</v>
      </c>
      <c r="I17108" s="244">
        <f t="shared" si="803"/>
        <v>43892</v>
      </c>
      <c r="J17108" s="244" t="str">
        <f t="shared" si="801"/>
        <v/>
      </c>
    </row>
    <row r="17109" spans="3:10" ht="12" thickBot="1" x14ac:dyDescent="0.25">
      <c r="C17109" s="254"/>
      <c r="D17109" s="254"/>
      <c r="E17109" s="255"/>
      <c r="F17109" s="256"/>
      <c r="G17109" s="257"/>
      <c r="H17109" s="243">
        <f t="shared" ca="1" si="802"/>
        <v>45139</v>
      </c>
      <c r="I17109" s="244">
        <f t="shared" si="803"/>
        <v>43892</v>
      </c>
      <c r="J17109" s="244" t="str">
        <f t="shared" si="801"/>
        <v/>
      </c>
    </row>
    <row r="17110" spans="3:10" ht="12" thickBot="1" x14ac:dyDescent="0.25">
      <c r="C17110" s="254"/>
      <c r="D17110" s="254"/>
      <c r="E17110" s="255"/>
      <c r="F17110" s="256"/>
      <c r="G17110" s="257"/>
      <c r="H17110" s="243">
        <f t="shared" ca="1" si="802"/>
        <v>45139</v>
      </c>
      <c r="I17110" s="244">
        <f t="shared" si="803"/>
        <v>43892</v>
      </c>
      <c r="J17110" s="244" t="str">
        <f t="shared" si="801"/>
        <v/>
      </c>
    </row>
    <row r="17111" spans="3:10" ht="12" thickBot="1" x14ac:dyDescent="0.25">
      <c r="C17111" s="254"/>
      <c r="D17111" s="254"/>
      <c r="E17111" s="255"/>
      <c r="F17111" s="256"/>
      <c r="G17111" s="257"/>
      <c r="H17111" s="243">
        <f t="shared" ca="1" si="802"/>
        <v>45139</v>
      </c>
      <c r="I17111" s="244">
        <f t="shared" si="803"/>
        <v>43892</v>
      </c>
      <c r="J17111" s="244" t="str">
        <f t="shared" si="801"/>
        <v/>
      </c>
    </row>
    <row r="17112" spans="3:10" ht="12" thickBot="1" x14ac:dyDescent="0.25">
      <c r="C17112" s="254"/>
      <c r="D17112" s="254"/>
      <c r="E17112" s="255"/>
      <c r="F17112" s="256"/>
      <c r="G17112" s="257"/>
      <c r="H17112" s="243">
        <f t="shared" ca="1" si="802"/>
        <v>45139</v>
      </c>
      <c r="I17112" s="244">
        <f t="shared" si="803"/>
        <v>43892</v>
      </c>
      <c r="J17112" s="244" t="str">
        <f t="shared" si="801"/>
        <v/>
      </c>
    </row>
    <row r="17113" spans="3:10" ht="12" thickBot="1" x14ac:dyDescent="0.25">
      <c r="C17113" s="254"/>
      <c r="D17113" s="254"/>
      <c r="E17113" s="255"/>
      <c r="F17113" s="256"/>
      <c r="G17113" s="257"/>
      <c r="H17113" s="243">
        <f t="shared" ca="1" si="802"/>
        <v>45139</v>
      </c>
      <c r="I17113" s="244">
        <f t="shared" si="803"/>
        <v>43892</v>
      </c>
      <c r="J17113" s="244" t="str">
        <f t="shared" si="801"/>
        <v/>
      </c>
    </row>
    <row r="17114" spans="3:10" ht="12" thickBot="1" x14ac:dyDescent="0.25">
      <c r="C17114" s="254"/>
      <c r="D17114" s="254"/>
      <c r="E17114" s="255"/>
      <c r="F17114" s="256"/>
      <c r="G17114" s="257"/>
      <c r="H17114" s="243">
        <f t="shared" ca="1" si="802"/>
        <v>45139</v>
      </c>
      <c r="I17114" s="244">
        <f t="shared" si="803"/>
        <v>43892</v>
      </c>
      <c r="J17114" s="244" t="str">
        <f t="shared" si="801"/>
        <v/>
      </c>
    </row>
    <row r="17115" spans="3:10" ht="12" thickBot="1" x14ac:dyDescent="0.25">
      <c r="C17115" s="254"/>
      <c r="D17115" s="254"/>
      <c r="E17115" s="255"/>
      <c r="F17115" s="256"/>
      <c r="G17115" s="257"/>
      <c r="H17115" s="243">
        <f t="shared" ca="1" si="802"/>
        <v>45139</v>
      </c>
      <c r="I17115" s="244">
        <f t="shared" si="803"/>
        <v>43892</v>
      </c>
      <c r="J17115" s="244" t="str">
        <f t="shared" si="801"/>
        <v/>
      </c>
    </row>
    <row r="17116" spans="3:10" ht="12" thickBot="1" x14ac:dyDescent="0.25">
      <c r="C17116" s="254"/>
      <c r="D17116" s="254"/>
      <c r="E17116" s="255"/>
      <c r="F17116" s="256"/>
      <c r="G17116" s="257"/>
      <c r="H17116" s="243">
        <f t="shared" ca="1" si="802"/>
        <v>45139</v>
      </c>
      <c r="I17116" s="244">
        <f t="shared" si="803"/>
        <v>43892</v>
      </c>
      <c r="J17116" s="244" t="str">
        <f t="shared" si="801"/>
        <v/>
      </c>
    </row>
    <row r="17117" spans="3:10" ht="12" thickBot="1" x14ac:dyDescent="0.25">
      <c r="C17117" s="254"/>
      <c r="D17117" s="254"/>
      <c r="E17117" s="255"/>
      <c r="F17117" s="256"/>
      <c r="G17117" s="257"/>
      <c r="H17117" s="243">
        <f t="shared" ca="1" si="802"/>
        <v>45139</v>
      </c>
      <c r="I17117" s="244">
        <f t="shared" si="803"/>
        <v>43892</v>
      </c>
      <c r="J17117" s="244" t="str">
        <f t="shared" si="801"/>
        <v/>
      </c>
    </row>
    <row r="17118" spans="3:10" ht="12" thickBot="1" x14ac:dyDescent="0.25">
      <c r="C17118" s="254"/>
      <c r="D17118" s="254"/>
      <c r="E17118" s="255"/>
      <c r="F17118" s="256"/>
      <c r="G17118" s="257"/>
      <c r="H17118" s="243">
        <f t="shared" ca="1" si="802"/>
        <v>45139</v>
      </c>
      <c r="I17118" s="244">
        <f t="shared" si="803"/>
        <v>43892</v>
      </c>
      <c r="J17118" s="244" t="str">
        <f t="shared" si="801"/>
        <v/>
      </c>
    </row>
    <row r="17119" spans="3:10" ht="12" thickBot="1" x14ac:dyDescent="0.25">
      <c r="C17119" s="254"/>
      <c r="D17119" s="254"/>
      <c r="E17119" s="255"/>
      <c r="F17119" s="256"/>
      <c r="G17119" s="257"/>
      <c r="H17119" s="243">
        <f t="shared" ca="1" si="802"/>
        <v>45139</v>
      </c>
      <c r="I17119" s="244">
        <f t="shared" si="803"/>
        <v>43892</v>
      </c>
      <c r="J17119" s="244" t="str">
        <f t="shared" si="801"/>
        <v/>
      </c>
    </row>
    <row r="17120" spans="3:10" ht="12" thickBot="1" x14ac:dyDescent="0.25">
      <c r="C17120" s="254"/>
      <c r="D17120" s="254"/>
      <c r="E17120" s="255"/>
      <c r="F17120" s="256"/>
      <c r="G17120" s="257"/>
      <c r="H17120" s="243">
        <f t="shared" ca="1" si="802"/>
        <v>45139</v>
      </c>
      <c r="I17120" s="244">
        <f t="shared" si="803"/>
        <v>43892</v>
      </c>
      <c r="J17120" s="244" t="str">
        <f t="shared" si="801"/>
        <v/>
      </c>
    </row>
    <row r="17121" spans="3:10" ht="12" thickBot="1" x14ac:dyDescent="0.25">
      <c r="C17121" s="254"/>
      <c r="D17121" s="254"/>
      <c r="E17121" s="255"/>
      <c r="F17121" s="256"/>
      <c r="G17121" s="257"/>
      <c r="H17121" s="243">
        <f t="shared" ca="1" si="802"/>
        <v>45139</v>
      </c>
      <c r="I17121" s="244">
        <f t="shared" si="803"/>
        <v>43892</v>
      </c>
      <c r="J17121" s="244" t="str">
        <f t="shared" si="801"/>
        <v/>
      </c>
    </row>
    <row r="17122" spans="3:10" ht="12" thickBot="1" x14ac:dyDescent="0.25">
      <c r="C17122" s="254"/>
      <c r="D17122" s="254"/>
      <c r="E17122" s="255"/>
      <c r="F17122" s="256"/>
      <c r="G17122" s="257"/>
      <c r="H17122" s="243">
        <f t="shared" ca="1" si="802"/>
        <v>45139</v>
      </c>
      <c r="I17122" s="244">
        <f t="shared" si="803"/>
        <v>43892</v>
      </c>
      <c r="J17122" s="244" t="str">
        <f t="shared" si="801"/>
        <v/>
      </c>
    </row>
    <row r="17123" spans="3:10" ht="12" thickBot="1" x14ac:dyDescent="0.25">
      <c r="C17123" s="254"/>
      <c r="D17123" s="254"/>
      <c r="E17123" s="255"/>
      <c r="F17123" s="256"/>
      <c r="G17123" s="257"/>
      <c r="H17123" s="243">
        <f t="shared" ca="1" si="802"/>
        <v>45139</v>
      </c>
      <c r="I17123" s="244">
        <f t="shared" si="803"/>
        <v>43892</v>
      </c>
      <c r="J17123" s="244" t="str">
        <f t="shared" si="801"/>
        <v/>
      </c>
    </row>
    <row r="17124" spans="3:10" ht="12" thickBot="1" x14ac:dyDescent="0.25">
      <c r="C17124" s="254"/>
      <c r="D17124" s="254"/>
      <c r="E17124" s="255"/>
      <c r="F17124" s="256"/>
      <c r="G17124" s="257"/>
      <c r="H17124" s="243">
        <f t="shared" ca="1" si="802"/>
        <v>45139</v>
      </c>
      <c r="I17124" s="244">
        <f t="shared" si="803"/>
        <v>43892</v>
      </c>
      <c r="J17124" s="244" t="str">
        <f t="shared" si="801"/>
        <v/>
      </c>
    </row>
    <row r="17125" spans="3:10" ht="12" thickBot="1" x14ac:dyDescent="0.25">
      <c r="C17125" s="254"/>
      <c r="D17125" s="254"/>
      <c r="E17125" s="255"/>
      <c r="F17125" s="256"/>
      <c r="G17125" s="257"/>
      <c r="H17125" s="243">
        <f t="shared" ca="1" si="802"/>
        <v>45139</v>
      </c>
      <c r="I17125" s="244">
        <f t="shared" si="803"/>
        <v>43892</v>
      </c>
      <c r="J17125" s="244" t="str">
        <f t="shared" si="801"/>
        <v/>
      </c>
    </row>
    <row r="17126" spans="3:10" ht="12" thickBot="1" x14ac:dyDescent="0.25">
      <c r="C17126" s="254"/>
      <c r="D17126" s="254"/>
      <c r="E17126" s="255"/>
      <c r="F17126" s="256"/>
      <c r="G17126" s="257"/>
      <c r="H17126" s="243">
        <f t="shared" ca="1" si="802"/>
        <v>45139</v>
      </c>
      <c r="I17126" s="244">
        <f t="shared" si="803"/>
        <v>43892</v>
      </c>
      <c r="J17126" s="244" t="str">
        <f t="shared" si="801"/>
        <v/>
      </c>
    </row>
    <row r="17127" spans="3:10" ht="12" thickBot="1" x14ac:dyDescent="0.25">
      <c r="C17127" s="254"/>
      <c r="D17127" s="254"/>
      <c r="E17127" s="255"/>
      <c r="F17127" s="256"/>
      <c r="G17127" s="257"/>
      <c r="H17127" s="243">
        <f t="shared" ca="1" si="802"/>
        <v>45139</v>
      </c>
      <c r="I17127" s="244">
        <f t="shared" si="803"/>
        <v>43892</v>
      </c>
      <c r="J17127" s="244" t="str">
        <f t="shared" si="801"/>
        <v/>
      </c>
    </row>
    <row r="17128" spans="3:10" ht="12" thickBot="1" x14ac:dyDescent="0.25">
      <c r="C17128" s="254"/>
      <c r="D17128" s="254"/>
      <c r="E17128" s="255"/>
      <c r="F17128" s="256"/>
      <c r="G17128" s="257"/>
      <c r="H17128" s="243">
        <f t="shared" ca="1" si="802"/>
        <v>45139</v>
      </c>
      <c r="I17128" s="244">
        <f t="shared" si="803"/>
        <v>43892</v>
      </c>
      <c r="J17128" s="244" t="str">
        <f t="shared" si="801"/>
        <v/>
      </c>
    </row>
    <row r="17129" spans="3:10" ht="12" thickBot="1" x14ac:dyDescent="0.25">
      <c r="C17129" s="254"/>
      <c r="D17129" s="254"/>
      <c r="E17129" s="255"/>
      <c r="F17129" s="256"/>
      <c r="G17129" s="257"/>
      <c r="H17129" s="243">
        <f t="shared" ca="1" si="802"/>
        <v>45139</v>
      </c>
      <c r="I17129" s="244">
        <f t="shared" si="803"/>
        <v>43892</v>
      </c>
      <c r="J17129" s="244" t="str">
        <f t="shared" si="801"/>
        <v/>
      </c>
    </row>
    <row r="17130" spans="3:10" ht="12" thickBot="1" x14ac:dyDescent="0.25">
      <c r="C17130" s="254"/>
      <c r="D17130" s="254"/>
      <c r="E17130" s="255"/>
      <c r="F17130" s="256"/>
      <c r="G17130" s="257"/>
      <c r="H17130" s="243">
        <f t="shared" ca="1" si="802"/>
        <v>45139</v>
      </c>
      <c r="I17130" s="244">
        <f t="shared" si="803"/>
        <v>43892</v>
      </c>
      <c r="J17130" s="244" t="str">
        <f t="shared" si="801"/>
        <v/>
      </c>
    </row>
    <row r="17131" spans="3:10" ht="12" thickBot="1" x14ac:dyDescent="0.25">
      <c r="C17131" s="254"/>
      <c r="D17131" s="254"/>
      <c r="E17131" s="255"/>
      <c r="F17131" s="256"/>
      <c r="G17131" s="257"/>
      <c r="H17131" s="243">
        <f t="shared" ca="1" si="802"/>
        <v>45139</v>
      </c>
      <c r="I17131" s="244">
        <f t="shared" si="803"/>
        <v>43892</v>
      </c>
      <c r="J17131" s="244" t="str">
        <f t="shared" si="801"/>
        <v/>
      </c>
    </row>
    <row r="17132" spans="3:10" ht="12" thickBot="1" x14ac:dyDescent="0.25">
      <c r="C17132" s="254"/>
      <c r="D17132" s="254"/>
      <c r="E17132" s="255"/>
      <c r="F17132" s="256"/>
      <c r="G17132" s="257"/>
      <c r="H17132" s="243">
        <f t="shared" ca="1" si="802"/>
        <v>45139</v>
      </c>
      <c r="I17132" s="244">
        <f t="shared" si="803"/>
        <v>43892</v>
      </c>
      <c r="J17132" s="244" t="str">
        <f t="shared" si="801"/>
        <v/>
      </c>
    </row>
    <row r="17133" spans="3:10" ht="12" thickBot="1" x14ac:dyDescent="0.25">
      <c r="C17133" s="254"/>
      <c r="D17133" s="254"/>
      <c r="E17133" s="255"/>
      <c r="F17133" s="256"/>
      <c r="G17133" s="257"/>
      <c r="H17133" s="243">
        <f t="shared" ca="1" si="802"/>
        <v>45139</v>
      </c>
      <c r="I17133" s="244">
        <f t="shared" si="803"/>
        <v>43892</v>
      </c>
      <c r="J17133" s="244" t="str">
        <f t="shared" si="801"/>
        <v/>
      </c>
    </row>
    <row r="17134" spans="3:10" ht="12" thickBot="1" x14ac:dyDescent="0.25">
      <c r="C17134" s="254"/>
      <c r="D17134" s="254"/>
      <c r="E17134" s="255"/>
      <c r="F17134" s="256"/>
      <c r="G17134" s="257"/>
      <c r="H17134" s="243">
        <f t="shared" ca="1" si="802"/>
        <v>45139</v>
      </c>
      <c r="I17134" s="244">
        <f t="shared" si="803"/>
        <v>43892</v>
      </c>
      <c r="J17134" s="244" t="str">
        <f t="shared" si="801"/>
        <v/>
      </c>
    </row>
    <row r="17135" spans="3:10" ht="12" thickBot="1" x14ac:dyDescent="0.25">
      <c r="C17135" s="254"/>
      <c r="D17135" s="254"/>
      <c r="E17135" s="255"/>
      <c r="F17135" s="256"/>
      <c r="G17135" s="257"/>
      <c r="H17135" s="243">
        <f t="shared" ca="1" si="802"/>
        <v>45139</v>
      </c>
      <c r="I17135" s="244">
        <f t="shared" si="803"/>
        <v>43892</v>
      </c>
      <c r="J17135" s="244" t="str">
        <f t="shared" si="801"/>
        <v/>
      </c>
    </row>
    <row r="17136" spans="3:10" ht="12" thickBot="1" x14ac:dyDescent="0.25">
      <c r="C17136" s="254"/>
      <c r="D17136" s="254"/>
      <c r="E17136" s="255"/>
      <c r="F17136" s="256"/>
      <c r="G17136" s="257"/>
      <c r="H17136" s="243">
        <f t="shared" ca="1" si="802"/>
        <v>45139</v>
      </c>
      <c r="I17136" s="244">
        <f t="shared" si="803"/>
        <v>43892</v>
      </c>
      <c r="J17136" s="244" t="str">
        <f t="shared" si="801"/>
        <v/>
      </c>
    </row>
    <row r="17137" spans="3:10" ht="12" thickBot="1" x14ac:dyDescent="0.25">
      <c r="C17137" s="254"/>
      <c r="D17137" s="254"/>
      <c r="E17137" s="255"/>
      <c r="F17137" s="256"/>
      <c r="G17137" s="257"/>
      <c r="H17137" s="243">
        <f t="shared" ca="1" si="802"/>
        <v>45139</v>
      </c>
      <c r="I17137" s="244">
        <f t="shared" si="803"/>
        <v>43892</v>
      </c>
      <c r="J17137" s="244" t="str">
        <f t="shared" si="801"/>
        <v/>
      </c>
    </row>
    <row r="17138" spans="3:10" ht="12" thickBot="1" x14ac:dyDescent="0.25">
      <c r="C17138" s="254"/>
      <c r="D17138" s="254"/>
      <c r="E17138" s="255"/>
      <c r="F17138" s="256"/>
      <c r="G17138" s="257"/>
      <c r="H17138" s="243">
        <f t="shared" ca="1" si="802"/>
        <v>45139</v>
      </c>
      <c r="I17138" s="244">
        <f t="shared" si="803"/>
        <v>43892</v>
      </c>
      <c r="J17138" s="244" t="str">
        <f t="shared" si="801"/>
        <v/>
      </c>
    </row>
    <row r="17139" spans="3:10" ht="12" thickBot="1" x14ac:dyDescent="0.25">
      <c r="C17139" s="254"/>
      <c r="D17139" s="254"/>
      <c r="E17139" s="255"/>
      <c r="F17139" s="256"/>
      <c r="G17139" s="257"/>
      <c r="H17139" s="243">
        <f t="shared" ca="1" si="802"/>
        <v>45139</v>
      </c>
      <c r="I17139" s="244">
        <f t="shared" si="803"/>
        <v>43892</v>
      </c>
      <c r="J17139" s="244" t="str">
        <f t="shared" si="801"/>
        <v/>
      </c>
    </row>
    <row r="17140" spans="3:10" ht="12" thickBot="1" x14ac:dyDescent="0.25">
      <c r="C17140" s="254"/>
      <c r="D17140" s="254"/>
      <c r="E17140" s="255"/>
      <c r="F17140" s="256"/>
      <c r="G17140" s="257"/>
      <c r="H17140" s="243">
        <f t="shared" ca="1" si="802"/>
        <v>45139</v>
      </c>
      <c r="I17140" s="244">
        <f t="shared" si="803"/>
        <v>43892</v>
      </c>
      <c r="J17140" s="244" t="str">
        <f t="shared" si="801"/>
        <v/>
      </c>
    </row>
    <row r="17141" spans="3:10" ht="12" thickBot="1" x14ac:dyDescent="0.25">
      <c r="C17141" s="254"/>
      <c r="D17141" s="254"/>
      <c r="E17141" s="255"/>
      <c r="F17141" s="256"/>
      <c r="G17141" s="257"/>
      <c r="H17141" s="243">
        <f t="shared" ca="1" si="802"/>
        <v>45139</v>
      </c>
      <c r="I17141" s="244">
        <f t="shared" si="803"/>
        <v>43892</v>
      </c>
      <c r="J17141" s="244" t="str">
        <f t="shared" si="801"/>
        <v/>
      </c>
    </row>
    <row r="17142" spans="3:10" ht="12" thickBot="1" x14ac:dyDescent="0.25">
      <c r="C17142" s="254"/>
      <c r="D17142" s="254"/>
      <c r="E17142" s="255"/>
      <c r="F17142" s="256"/>
      <c r="G17142" s="257"/>
      <c r="H17142" s="243">
        <f t="shared" ca="1" si="802"/>
        <v>45139</v>
      </c>
      <c r="I17142" s="244">
        <f t="shared" si="803"/>
        <v>43892</v>
      </c>
      <c r="J17142" s="244" t="str">
        <f t="shared" si="801"/>
        <v/>
      </c>
    </row>
    <row r="17143" spans="3:10" ht="12" thickBot="1" x14ac:dyDescent="0.25">
      <c r="C17143" s="254"/>
      <c r="D17143" s="254"/>
      <c r="E17143" s="255"/>
      <c r="F17143" s="256"/>
      <c r="G17143" s="257"/>
      <c r="H17143" s="243">
        <f t="shared" ca="1" si="802"/>
        <v>45139</v>
      </c>
      <c r="I17143" s="244">
        <f t="shared" si="803"/>
        <v>43892</v>
      </c>
      <c r="J17143" s="244" t="str">
        <f t="shared" si="801"/>
        <v/>
      </c>
    </row>
    <row r="17144" spans="3:10" ht="12" thickBot="1" x14ac:dyDescent="0.25">
      <c r="C17144" s="254"/>
      <c r="D17144" s="254"/>
      <c r="E17144" s="255"/>
      <c r="F17144" s="256"/>
      <c r="G17144" s="257"/>
      <c r="H17144" s="243">
        <f t="shared" ca="1" si="802"/>
        <v>45139</v>
      </c>
      <c r="I17144" s="244">
        <f t="shared" si="803"/>
        <v>43892</v>
      </c>
      <c r="J17144" s="244" t="str">
        <f t="shared" si="801"/>
        <v/>
      </c>
    </row>
    <row r="17145" spans="3:10" ht="12" thickBot="1" x14ac:dyDescent="0.25">
      <c r="C17145" s="254"/>
      <c r="D17145" s="254"/>
      <c r="E17145" s="255"/>
      <c r="F17145" s="256"/>
      <c r="G17145" s="257"/>
      <c r="H17145" s="243">
        <f t="shared" ca="1" si="802"/>
        <v>45139</v>
      </c>
      <c r="I17145" s="244">
        <f t="shared" si="803"/>
        <v>43892</v>
      </c>
      <c r="J17145" s="244" t="str">
        <f t="shared" si="801"/>
        <v/>
      </c>
    </row>
    <row r="17146" spans="3:10" ht="12" thickBot="1" x14ac:dyDescent="0.25">
      <c r="C17146" s="254"/>
      <c r="D17146" s="254"/>
      <c r="E17146" s="255"/>
      <c r="F17146" s="256"/>
      <c r="G17146" s="257"/>
      <c r="H17146" s="243">
        <f t="shared" ca="1" si="802"/>
        <v>45139</v>
      </c>
      <c r="I17146" s="244">
        <f t="shared" si="803"/>
        <v>43892</v>
      </c>
      <c r="J17146" s="244" t="str">
        <f t="shared" si="801"/>
        <v/>
      </c>
    </row>
    <row r="17147" spans="3:10" ht="12" thickBot="1" x14ac:dyDescent="0.25">
      <c r="C17147" s="254"/>
      <c r="D17147" s="254"/>
      <c r="E17147" s="255"/>
      <c r="F17147" s="256"/>
      <c r="G17147" s="257"/>
      <c r="H17147" s="243">
        <f t="shared" ca="1" si="802"/>
        <v>45139</v>
      </c>
      <c r="I17147" s="244">
        <f t="shared" si="803"/>
        <v>43892</v>
      </c>
      <c r="J17147" s="244" t="str">
        <f t="shared" si="801"/>
        <v/>
      </c>
    </row>
    <row r="17148" spans="3:10" ht="12" thickBot="1" x14ac:dyDescent="0.25">
      <c r="C17148" s="254"/>
      <c r="D17148" s="254"/>
      <c r="E17148" s="255"/>
      <c r="F17148" s="256"/>
      <c r="G17148" s="257"/>
      <c r="H17148" s="243">
        <f t="shared" ca="1" si="802"/>
        <v>45139</v>
      </c>
      <c r="I17148" s="244">
        <f t="shared" si="803"/>
        <v>43892</v>
      </c>
      <c r="J17148" s="244" t="str">
        <f t="shared" si="801"/>
        <v/>
      </c>
    </row>
    <row r="17149" spans="3:10" ht="12" thickBot="1" x14ac:dyDescent="0.25">
      <c r="C17149" s="254"/>
      <c r="D17149" s="254"/>
      <c r="E17149" s="255"/>
      <c r="F17149" s="256"/>
      <c r="G17149" s="257"/>
      <c r="H17149" s="243">
        <f t="shared" ca="1" si="802"/>
        <v>45139</v>
      </c>
      <c r="I17149" s="244">
        <f t="shared" si="803"/>
        <v>43892</v>
      </c>
      <c r="J17149" s="244" t="str">
        <f t="shared" si="801"/>
        <v/>
      </c>
    </row>
    <row r="17150" spans="3:10" ht="12" thickBot="1" x14ac:dyDescent="0.25">
      <c r="C17150" s="254"/>
      <c r="D17150" s="254"/>
      <c r="E17150" s="255"/>
      <c r="F17150" s="256"/>
      <c r="G17150" s="257"/>
      <c r="H17150" s="243">
        <f t="shared" ca="1" si="802"/>
        <v>45139</v>
      </c>
      <c r="I17150" s="244">
        <f t="shared" si="803"/>
        <v>43892</v>
      </c>
      <c r="J17150" s="244" t="str">
        <f t="shared" si="801"/>
        <v/>
      </c>
    </row>
    <row r="17151" spans="3:10" ht="12" thickBot="1" x14ac:dyDescent="0.25">
      <c r="C17151" s="254"/>
      <c r="D17151" s="254"/>
      <c r="E17151" s="255"/>
      <c r="F17151" s="256"/>
      <c r="G17151" s="257"/>
      <c r="H17151" s="243">
        <f t="shared" ca="1" si="802"/>
        <v>45139</v>
      </c>
      <c r="I17151" s="244">
        <f t="shared" si="803"/>
        <v>43892</v>
      </c>
      <c r="J17151" s="244" t="str">
        <f t="shared" si="801"/>
        <v/>
      </c>
    </row>
    <row r="17152" spans="3:10" ht="12" thickBot="1" x14ac:dyDescent="0.25">
      <c r="C17152" s="254"/>
      <c r="D17152" s="254"/>
      <c r="E17152" s="255"/>
      <c r="F17152" s="256"/>
      <c r="G17152" s="257"/>
      <c r="H17152" s="243">
        <f t="shared" ca="1" si="802"/>
        <v>45139</v>
      </c>
      <c r="I17152" s="244">
        <f t="shared" si="803"/>
        <v>43892</v>
      </c>
      <c r="J17152" s="244" t="str">
        <f t="shared" si="801"/>
        <v/>
      </c>
    </row>
    <row r="17153" spans="3:10" ht="12" thickBot="1" x14ac:dyDescent="0.25">
      <c r="C17153" s="254"/>
      <c r="D17153" s="254"/>
      <c r="E17153" s="255"/>
      <c r="F17153" s="256"/>
      <c r="G17153" s="257"/>
      <c r="H17153" s="243">
        <f t="shared" ca="1" si="802"/>
        <v>45139</v>
      </c>
      <c r="I17153" s="244">
        <f t="shared" si="803"/>
        <v>43892</v>
      </c>
      <c r="J17153" s="244" t="str">
        <f t="shared" si="801"/>
        <v/>
      </c>
    </row>
    <row r="17154" spans="3:10" ht="12" thickBot="1" x14ac:dyDescent="0.25">
      <c r="C17154" s="254"/>
      <c r="D17154" s="254"/>
      <c r="E17154" s="255"/>
      <c r="F17154" s="256"/>
      <c r="G17154" s="257"/>
      <c r="H17154" s="243">
        <f t="shared" ca="1" si="802"/>
        <v>45139</v>
      </c>
      <c r="I17154" s="244">
        <f t="shared" si="803"/>
        <v>43892</v>
      </c>
      <c r="J17154" s="244" t="str">
        <f t="shared" si="801"/>
        <v/>
      </c>
    </row>
    <row r="17155" spans="3:10" ht="12" thickBot="1" x14ac:dyDescent="0.25">
      <c r="C17155" s="254"/>
      <c r="D17155" s="254"/>
      <c r="E17155" s="255"/>
      <c r="F17155" s="256"/>
      <c r="G17155" s="257"/>
      <c r="H17155" s="243">
        <f t="shared" ca="1" si="802"/>
        <v>45139</v>
      </c>
      <c r="I17155" s="244">
        <f t="shared" si="803"/>
        <v>43892</v>
      </c>
      <c r="J17155" s="244" t="str">
        <f t="shared" si="801"/>
        <v/>
      </c>
    </row>
    <row r="17156" spans="3:10" ht="12" thickBot="1" x14ac:dyDescent="0.25">
      <c r="C17156" s="254"/>
      <c r="D17156" s="254"/>
      <c r="E17156" s="255"/>
      <c r="F17156" s="256"/>
      <c r="G17156" s="257"/>
      <c r="H17156" s="243">
        <f t="shared" ca="1" si="802"/>
        <v>45139</v>
      </c>
      <c r="I17156" s="244">
        <f t="shared" si="803"/>
        <v>43892</v>
      </c>
      <c r="J17156" s="244" t="str">
        <f t="shared" si="801"/>
        <v/>
      </c>
    </row>
    <row r="17157" spans="3:10" ht="12" thickBot="1" x14ac:dyDescent="0.25">
      <c r="C17157" s="254"/>
      <c r="D17157" s="254"/>
      <c r="E17157" s="255"/>
      <c r="F17157" s="256"/>
      <c r="G17157" s="257"/>
      <c r="H17157" s="243">
        <f t="shared" ca="1" si="802"/>
        <v>45139</v>
      </c>
      <c r="I17157" s="244">
        <f t="shared" si="803"/>
        <v>43892</v>
      </c>
      <c r="J17157" s="244" t="str">
        <f t="shared" si="801"/>
        <v/>
      </c>
    </row>
    <row r="17158" spans="3:10" ht="12" thickBot="1" x14ac:dyDescent="0.25">
      <c r="C17158" s="254"/>
      <c r="D17158" s="254"/>
      <c r="E17158" s="255"/>
      <c r="F17158" s="256"/>
      <c r="G17158" s="257"/>
      <c r="H17158" s="243">
        <f t="shared" ca="1" si="802"/>
        <v>45139</v>
      </c>
      <c r="I17158" s="244">
        <f t="shared" si="803"/>
        <v>43892</v>
      </c>
      <c r="J17158" s="244" t="str">
        <f t="shared" ref="J17158:J17221" si="804">IF(G17158="","",IF(G17158&gt;=0,"Debitoren",IF(G17158&lt;0,"Kreditoren","")))</f>
        <v/>
      </c>
    </row>
    <row r="17159" spans="3:10" ht="12" thickBot="1" x14ac:dyDescent="0.25">
      <c r="C17159" s="254"/>
      <c r="D17159" s="254"/>
      <c r="E17159" s="255"/>
      <c r="F17159" s="256"/>
      <c r="G17159" s="257"/>
      <c r="H17159" s="243">
        <f t="shared" ref="H17159:H17222" ca="1" si="805">IF(F17159&lt;$F$2,EOMONTH($F$2,-1)+1,EOMONTH(F17159,-1)+1)</f>
        <v>45139</v>
      </c>
      <c r="I17159" s="244">
        <f t="shared" ref="I17159:I17222" si="806">IF(F17159&lt;$I$2,IF(   WEEKDAY(EOMONTH($I$2,-1)+1)=1,EOMONTH($I$2,-1)+1+1,EOMONTH($I$2,-1)+1),IF(WEEKDAY(F17159)=1,F17159+1,F17159))</f>
        <v>43892</v>
      </c>
      <c r="J17159" s="244" t="str">
        <f t="shared" si="804"/>
        <v/>
      </c>
    </row>
    <row r="17160" spans="3:10" ht="12" thickBot="1" x14ac:dyDescent="0.25">
      <c r="C17160" s="254"/>
      <c r="D17160" s="254"/>
      <c r="E17160" s="255"/>
      <c r="F17160" s="256"/>
      <c r="G17160" s="257"/>
      <c r="H17160" s="243">
        <f t="shared" ca="1" si="805"/>
        <v>45139</v>
      </c>
      <c r="I17160" s="244">
        <f t="shared" si="806"/>
        <v>43892</v>
      </c>
      <c r="J17160" s="244" t="str">
        <f t="shared" si="804"/>
        <v/>
      </c>
    </row>
    <row r="17161" spans="3:10" ht="12" thickBot="1" x14ac:dyDescent="0.25">
      <c r="C17161" s="254"/>
      <c r="D17161" s="254"/>
      <c r="E17161" s="255"/>
      <c r="F17161" s="256"/>
      <c r="G17161" s="257"/>
      <c r="H17161" s="243">
        <f t="shared" ca="1" si="805"/>
        <v>45139</v>
      </c>
      <c r="I17161" s="244">
        <f t="shared" si="806"/>
        <v>43892</v>
      </c>
      <c r="J17161" s="244" t="str">
        <f t="shared" si="804"/>
        <v/>
      </c>
    </row>
    <row r="17162" spans="3:10" ht="12" thickBot="1" x14ac:dyDescent="0.25">
      <c r="C17162" s="254"/>
      <c r="D17162" s="254"/>
      <c r="E17162" s="255"/>
      <c r="F17162" s="256"/>
      <c r="G17162" s="257"/>
      <c r="H17162" s="243">
        <f t="shared" ca="1" si="805"/>
        <v>45139</v>
      </c>
      <c r="I17162" s="244">
        <f t="shared" si="806"/>
        <v>43892</v>
      </c>
      <c r="J17162" s="244" t="str">
        <f t="shared" si="804"/>
        <v/>
      </c>
    </row>
    <row r="17163" spans="3:10" ht="12" thickBot="1" x14ac:dyDescent="0.25">
      <c r="C17163" s="254"/>
      <c r="D17163" s="254"/>
      <c r="E17163" s="255"/>
      <c r="F17163" s="256"/>
      <c r="G17163" s="257"/>
      <c r="H17163" s="243">
        <f t="shared" ca="1" si="805"/>
        <v>45139</v>
      </c>
      <c r="I17163" s="244">
        <f t="shared" si="806"/>
        <v>43892</v>
      </c>
      <c r="J17163" s="244" t="str">
        <f t="shared" si="804"/>
        <v/>
      </c>
    </row>
    <row r="17164" spans="3:10" ht="12" thickBot="1" x14ac:dyDescent="0.25">
      <c r="C17164" s="254"/>
      <c r="D17164" s="254"/>
      <c r="E17164" s="255"/>
      <c r="F17164" s="256"/>
      <c r="G17164" s="257"/>
      <c r="H17164" s="243">
        <f t="shared" ca="1" si="805"/>
        <v>45139</v>
      </c>
      <c r="I17164" s="244">
        <f t="shared" si="806"/>
        <v>43892</v>
      </c>
      <c r="J17164" s="244" t="str">
        <f t="shared" si="804"/>
        <v/>
      </c>
    </row>
    <row r="17165" spans="3:10" ht="12" thickBot="1" x14ac:dyDescent="0.25">
      <c r="C17165" s="254"/>
      <c r="D17165" s="254"/>
      <c r="E17165" s="255"/>
      <c r="F17165" s="256"/>
      <c r="G17165" s="257"/>
      <c r="H17165" s="243">
        <f t="shared" ca="1" si="805"/>
        <v>45139</v>
      </c>
      <c r="I17165" s="244">
        <f t="shared" si="806"/>
        <v>43892</v>
      </c>
      <c r="J17165" s="244" t="str">
        <f t="shared" si="804"/>
        <v/>
      </c>
    </row>
    <row r="17166" spans="3:10" ht="12" thickBot="1" x14ac:dyDescent="0.25">
      <c r="C17166" s="254"/>
      <c r="D17166" s="254"/>
      <c r="E17166" s="255"/>
      <c r="F17166" s="256"/>
      <c r="G17166" s="257"/>
      <c r="H17166" s="243">
        <f t="shared" ca="1" si="805"/>
        <v>45139</v>
      </c>
      <c r="I17166" s="244">
        <f t="shared" si="806"/>
        <v>43892</v>
      </c>
      <c r="J17166" s="244" t="str">
        <f t="shared" si="804"/>
        <v/>
      </c>
    </row>
    <row r="17167" spans="3:10" ht="12" thickBot="1" x14ac:dyDescent="0.25">
      <c r="C17167" s="254"/>
      <c r="D17167" s="254"/>
      <c r="E17167" s="255"/>
      <c r="F17167" s="256"/>
      <c r="G17167" s="257"/>
      <c r="H17167" s="243">
        <f t="shared" ca="1" si="805"/>
        <v>45139</v>
      </c>
      <c r="I17167" s="244">
        <f t="shared" si="806"/>
        <v>43892</v>
      </c>
      <c r="J17167" s="244" t="str">
        <f t="shared" si="804"/>
        <v/>
      </c>
    </row>
    <row r="17168" spans="3:10" ht="12" thickBot="1" x14ac:dyDescent="0.25">
      <c r="C17168" s="254"/>
      <c r="D17168" s="254"/>
      <c r="E17168" s="255"/>
      <c r="F17168" s="256"/>
      <c r="G17168" s="257"/>
      <c r="H17168" s="243">
        <f t="shared" ca="1" si="805"/>
        <v>45139</v>
      </c>
      <c r="I17168" s="244">
        <f t="shared" si="806"/>
        <v>43892</v>
      </c>
      <c r="J17168" s="244" t="str">
        <f t="shared" si="804"/>
        <v/>
      </c>
    </row>
    <row r="17169" spans="3:10" ht="12" thickBot="1" x14ac:dyDescent="0.25">
      <c r="C17169" s="254"/>
      <c r="D17169" s="254"/>
      <c r="E17169" s="255"/>
      <c r="F17169" s="256"/>
      <c r="G17169" s="257"/>
      <c r="H17169" s="243">
        <f t="shared" ca="1" si="805"/>
        <v>45139</v>
      </c>
      <c r="I17169" s="244">
        <f t="shared" si="806"/>
        <v>43892</v>
      </c>
      <c r="J17169" s="244" t="str">
        <f t="shared" si="804"/>
        <v/>
      </c>
    </row>
    <row r="17170" spans="3:10" ht="12" thickBot="1" x14ac:dyDescent="0.25">
      <c r="C17170" s="254"/>
      <c r="D17170" s="254"/>
      <c r="E17170" s="255"/>
      <c r="F17170" s="256"/>
      <c r="G17170" s="257"/>
      <c r="H17170" s="243">
        <f t="shared" ca="1" si="805"/>
        <v>45139</v>
      </c>
      <c r="I17170" s="244">
        <f t="shared" si="806"/>
        <v>43892</v>
      </c>
      <c r="J17170" s="244" t="str">
        <f t="shared" si="804"/>
        <v/>
      </c>
    </row>
    <row r="17171" spans="3:10" ht="12" thickBot="1" x14ac:dyDescent="0.25">
      <c r="C17171" s="254"/>
      <c r="D17171" s="254"/>
      <c r="E17171" s="255"/>
      <c r="F17171" s="256"/>
      <c r="G17171" s="257"/>
      <c r="H17171" s="243">
        <f t="shared" ca="1" si="805"/>
        <v>45139</v>
      </c>
      <c r="I17171" s="244">
        <f t="shared" si="806"/>
        <v>43892</v>
      </c>
      <c r="J17171" s="244" t="str">
        <f t="shared" si="804"/>
        <v/>
      </c>
    </row>
    <row r="17172" spans="3:10" ht="12" thickBot="1" x14ac:dyDescent="0.25">
      <c r="C17172" s="254"/>
      <c r="D17172" s="254"/>
      <c r="E17172" s="255"/>
      <c r="F17172" s="256"/>
      <c r="G17172" s="257"/>
      <c r="H17172" s="243">
        <f t="shared" ca="1" si="805"/>
        <v>45139</v>
      </c>
      <c r="I17172" s="244">
        <f t="shared" si="806"/>
        <v>43892</v>
      </c>
      <c r="J17172" s="244" t="str">
        <f t="shared" si="804"/>
        <v/>
      </c>
    </row>
    <row r="17173" spans="3:10" ht="12" thickBot="1" x14ac:dyDescent="0.25">
      <c r="C17173" s="254"/>
      <c r="D17173" s="254"/>
      <c r="E17173" s="255"/>
      <c r="F17173" s="256"/>
      <c r="G17173" s="257"/>
      <c r="H17173" s="243">
        <f t="shared" ca="1" si="805"/>
        <v>45139</v>
      </c>
      <c r="I17173" s="244">
        <f t="shared" si="806"/>
        <v>43892</v>
      </c>
      <c r="J17173" s="244" t="str">
        <f t="shared" si="804"/>
        <v/>
      </c>
    </row>
    <row r="17174" spans="3:10" ht="12" thickBot="1" x14ac:dyDescent="0.25">
      <c r="C17174" s="254"/>
      <c r="D17174" s="254"/>
      <c r="E17174" s="255"/>
      <c r="F17174" s="256"/>
      <c r="G17174" s="257"/>
      <c r="H17174" s="243">
        <f t="shared" ca="1" si="805"/>
        <v>45139</v>
      </c>
      <c r="I17174" s="244">
        <f t="shared" si="806"/>
        <v>43892</v>
      </c>
      <c r="J17174" s="244" t="str">
        <f t="shared" si="804"/>
        <v/>
      </c>
    </row>
    <row r="17175" spans="3:10" ht="12" thickBot="1" x14ac:dyDescent="0.25">
      <c r="C17175" s="254"/>
      <c r="D17175" s="254"/>
      <c r="E17175" s="255"/>
      <c r="F17175" s="256"/>
      <c r="G17175" s="257"/>
      <c r="H17175" s="243">
        <f t="shared" ca="1" si="805"/>
        <v>45139</v>
      </c>
      <c r="I17175" s="244">
        <f t="shared" si="806"/>
        <v>43892</v>
      </c>
      <c r="J17175" s="244" t="str">
        <f t="shared" si="804"/>
        <v/>
      </c>
    </row>
    <row r="17176" spans="3:10" ht="12" thickBot="1" x14ac:dyDescent="0.25">
      <c r="C17176" s="254"/>
      <c r="D17176" s="254"/>
      <c r="E17176" s="255"/>
      <c r="F17176" s="256"/>
      <c r="G17176" s="257"/>
      <c r="H17176" s="243">
        <f t="shared" ca="1" si="805"/>
        <v>45139</v>
      </c>
      <c r="I17176" s="244">
        <f t="shared" si="806"/>
        <v>43892</v>
      </c>
      <c r="J17176" s="244" t="str">
        <f t="shared" si="804"/>
        <v/>
      </c>
    </row>
    <row r="17177" spans="3:10" ht="12" thickBot="1" x14ac:dyDescent="0.25">
      <c r="C17177" s="254"/>
      <c r="D17177" s="254"/>
      <c r="E17177" s="255"/>
      <c r="F17177" s="256"/>
      <c r="G17177" s="257"/>
      <c r="H17177" s="243">
        <f t="shared" ca="1" si="805"/>
        <v>45139</v>
      </c>
      <c r="I17177" s="244">
        <f t="shared" si="806"/>
        <v>43892</v>
      </c>
      <c r="J17177" s="244" t="str">
        <f t="shared" si="804"/>
        <v/>
      </c>
    </row>
    <row r="17178" spans="3:10" ht="12" thickBot="1" x14ac:dyDescent="0.25">
      <c r="C17178" s="254"/>
      <c r="D17178" s="254"/>
      <c r="E17178" s="255"/>
      <c r="F17178" s="256"/>
      <c r="G17178" s="257"/>
      <c r="H17178" s="243">
        <f t="shared" ca="1" si="805"/>
        <v>45139</v>
      </c>
      <c r="I17178" s="244">
        <f t="shared" si="806"/>
        <v>43892</v>
      </c>
      <c r="J17178" s="244" t="str">
        <f t="shared" si="804"/>
        <v/>
      </c>
    </row>
    <row r="17179" spans="3:10" ht="12" thickBot="1" x14ac:dyDescent="0.25">
      <c r="C17179" s="254"/>
      <c r="D17179" s="254"/>
      <c r="E17179" s="255"/>
      <c r="F17179" s="256"/>
      <c r="G17179" s="257"/>
      <c r="H17179" s="243">
        <f t="shared" ca="1" si="805"/>
        <v>45139</v>
      </c>
      <c r="I17179" s="244">
        <f t="shared" si="806"/>
        <v>43892</v>
      </c>
      <c r="J17179" s="244" t="str">
        <f t="shared" si="804"/>
        <v/>
      </c>
    </row>
    <row r="17180" spans="3:10" ht="12" thickBot="1" x14ac:dyDescent="0.25">
      <c r="C17180" s="254"/>
      <c r="D17180" s="254"/>
      <c r="E17180" s="255"/>
      <c r="F17180" s="256"/>
      <c r="G17180" s="257"/>
      <c r="H17180" s="243">
        <f t="shared" ca="1" si="805"/>
        <v>45139</v>
      </c>
      <c r="I17180" s="244">
        <f t="shared" si="806"/>
        <v>43892</v>
      </c>
      <c r="J17180" s="244" t="str">
        <f t="shared" si="804"/>
        <v/>
      </c>
    </row>
    <row r="17181" spans="3:10" ht="12" thickBot="1" x14ac:dyDescent="0.25">
      <c r="C17181" s="254"/>
      <c r="D17181" s="254"/>
      <c r="E17181" s="255"/>
      <c r="F17181" s="256"/>
      <c r="G17181" s="257"/>
      <c r="H17181" s="243">
        <f t="shared" ca="1" si="805"/>
        <v>45139</v>
      </c>
      <c r="I17181" s="244">
        <f t="shared" si="806"/>
        <v>43892</v>
      </c>
      <c r="J17181" s="244" t="str">
        <f t="shared" si="804"/>
        <v/>
      </c>
    </row>
    <row r="17182" spans="3:10" ht="12" thickBot="1" x14ac:dyDescent="0.25">
      <c r="C17182" s="254"/>
      <c r="D17182" s="254"/>
      <c r="E17182" s="255"/>
      <c r="F17182" s="256"/>
      <c r="G17182" s="257"/>
      <c r="H17182" s="243">
        <f t="shared" ca="1" si="805"/>
        <v>45139</v>
      </c>
      <c r="I17182" s="244">
        <f t="shared" si="806"/>
        <v>43892</v>
      </c>
      <c r="J17182" s="244" t="str">
        <f t="shared" si="804"/>
        <v/>
      </c>
    </row>
    <row r="17183" spans="3:10" ht="12" thickBot="1" x14ac:dyDescent="0.25">
      <c r="C17183" s="254"/>
      <c r="D17183" s="254"/>
      <c r="E17183" s="255"/>
      <c r="F17183" s="256"/>
      <c r="G17183" s="257"/>
      <c r="H17183" s="243">
        <f t="shared" ca="1" si="805"/>
        <v>45139</v>
      </c>
      <c r="I17183" s="244">
        <f t="shared" si="806"/>
        <v>43892</v>
      </c>
      <c r="J17183" s="244" t="str">
        <f t="shared" si="804"/>
        <v/>
      </c>
    </row>
    <row r="17184" spans="3:10" ht="12" thickBot="1" x14ac:dyDescent="0.25">
      <c r="C17184" s="254"/>
      <c r="D17184" s="254"/>
      <c r="E17184" s="255"/>
      <c r="F17184" s="256"/>
      <c r="G17184" s="257"/>
      <c r="H17184" s="243">
        <f t="shared" ca="1" si="805"/>
        <v>45139</v>
      </c>
      <c r="I17184" s="244">
        <f t="shared" si="806"/>
        <v>43892</v>
      </c>
      <c r="J17184" s="244" t="str">
        <f t="shared" si="804"/>
        <v/>
      </c>
    </row>
    <row r="17185" spans="3:10" ht="12" thickBot="1" x14ac:dyDescent="0.25">
      <c r="C17185" s="254"/>
      <c r="D17185" s="254"/>
      <c r="E17185" s="255"/>
      <c r="F17185" s="256"/>
      <c r="G17185" s="257"/>
      <c r="H17185" s="243">
        <f t="shared" ca="1" si="805"/>
        <v>45139</v>
      </c>
      <c r="I17185" s="244">
        <f t="shared" si="806"/>
        <v>43892</v>
      </c>
      <c r="J17185" s="244" t="str">
        <f t="shared" si="804"/>
        <v/>
      </c>
    </row>
    <row r="17186" spans="3:10" ht="12" thickBot="1" x14ac:dyDescent="0.25">
      <c r="C17186" s="254"/>
      <c r="D17186" s="254"/>
      <c r="E17186" s="255"/>
      <c r="F17186" s="256"/>
      <c r="G17186" s="257"/>
      <c r="H17186" s="243">
        <f t="shared" ca="1" si="805"/>
        <v>45139</v>
      </c>
      <c r="I17186" s="244">
        <f t="shared" si="806"/>
        <v>43892</v>
      </c>
      <c r="J17186" s="244" t="str">
        <f t="shared" si="804"/>
        <v/>
      </c>
    </row>
    <row r="17187" spans="3:10" ht="12" thickBot="1" x14ac:dyDescent="0.25">
      <c r="C17187" s="254"/>
      <c r="D17187" s="254"/>
      <c r="E17187" s="255"/>
      <c r="F17187" s="256"/>
      <c r="G17187" s="257"/>
      <c r="H17187" s="243">
        <f t="shared" ca="1" si="805"/>
        <v>45139</v>
      </c>
      <c r="I17187" s="244">
        <f t="shared" si="806"/>
        <v>43892</v>
      </c>
      <c r="J17187" s="244" t="str">
        <f t="shared" si="804"/>
        <v/>
      </c>
    </row>
    <row r="17188" spans="3:10" ht="12" thickBot="1" x14ac:dyDescent="0.25">
      <c r="C17188" s="254"/>
      <c r="D17188" s="254"/>
      <c r="E17188" s="255"/>
      <c r="F17188" s="256"/>
      <c r="G17188" s="257"/>
      <c r="H17188" s="243">
        <f t="shared" ca="1" si="805"/>
        <v>45139</v>
      </c>
      <c r="I17188" s="244">
        <f t="shared" si="806"/>
        <v>43892</v>
      </c>
      <c r="J17188" s="244" t="str">
        <f t="shared" si="804"/>
        <v/>
      </c>
    </row>
    <row r="17189" spans="3:10" ht="12" thickBot="1" x14ac:dyDescent="0.25">
      <c r="C17189" s="254"/>
      <c r="D17189" s="254"/>
      <c r="E17189" s="255"/>
      <c r="F17189" s="256"/>
      <c r="G17189" s="257"/>
      <c r="H17189" s="243">
        <f t="shared" ca="1" si="805"/>
        <v>45139</v>
      </c>
      <c r="I17189" s="244">
        <f t="shared" si="806"/>
        <v>43892</v>
      </c>
      <c r="J17189" s="244" t="str">
        <f t="shared" si="804"/>
        <v/>
      </c>
    </row>
    <row r="17190" spans="3:10" ht="12" thickBot="1" x14ac:dyDescent="0.25">
      <c r="C17190" s="254"/>
      <c r="D17190" s="254"/>
      <c r="E17190" s="255"/>
      <c r="F17190" s="256"/>
      <c r="G17190" s="257"/>
      <c r="H17190" s="243">
        <f t="shared" ca="1" si="805"/>
        <v>45139</v>
      </c>
      <c r="I17190" s="244">
        <f t="shared" si="806"/>
        <v>43892</v>
      </c>
      <c r="J17190" s="244" t="str">
        <f t="shared" si="804"/>
        <v/>
      </c>
    </row>
    <row r="17191" spans="3:10" ht="12" thickBot="1" x14ac:dyDescent="0.25">
      <c r="C17191" s="254"/>
      <c r="D17191" s="254"/>
      <c r="E17191" s="255"/>
      <c r="F17191" s="256"/>
      <c r="G17191" s="257"/>
      <c r="H17191" s="243">
        <f t="shared" ca="1" si="805"/>
        <v>45139</v>
      </c>
      <c r="I17191" s="244">
        <f t="shared" si="806"/>
        <v>43892</v>
      </c>
      <c r="J17191" s="244" t="str">
        <f t="shared" si="804"/>
        <v/>
      </c>
    </row>
    <row r="17192" spans="3:10" ht="12" thickBot="1" x14ac:dyDescent="0.25">
      <c r="C17192" s="254"/>
      <c r="D17192" s="254"/>
      <c r="E17192" s="255"/>
      <c r="F17192" s="256"/>
      <c r="G17192" s="257"/>
      <c r="H17192" s="243">
        <f t="shared" ca="1" si="805"/>
        <v>45139</v>
      </c>
      <c r="I17192" s="244">
        <f t="shared" si="806"/>
        <v>43892</v>
      </c>
      <c r="J17192" s="244" t="str">
        <f t="shared" si="804"/>
        <v/>
      </c>
    </row>
    <row r="17193" spans="3:10" ht="12" thickBot="1" x14ac:dyDescent="0.25">
      <c r="C17193" s="254"/>
      <c r="D17193" s="254"/>
      <c r="E17193" s="255"/>
      <c r="F17193" s="256"/>
      <c r="G17193" s="257"/>
      <c r="H17193" s="243">
        <f t="shared" ca="1" si="805"/>
        <v>45139</v>
      </c>
      <c r="I17193" s="244">
        <f t="shared" si="806"/>
        <v>43892</v>
      </c>
      <c r="J17193" s="244" t="str">
        <f t="shared" si="804"/>
        <v/>
      </c>
    </row>
    <row r="17194" spans="3:10" ht="12" thickBot="1" x14ac:dyDescent="0.25">
      <c r="C17194" s="254"/>
      <c r="D17194" s="254"/>
      <c r="E17194" s="255"/>
      <c r="F17194" s="256"/>
      <c r="G17194" s="257"/>
      <c r="H17194" s="243">
        <f t="shared" ca="1" si="805"/>
        <v>45139</v>
      </c>
      <c r="I17194" s="244">
        <f t="shared" si="806"/>
        <v>43892</v>
      </c>
      <c r="J17194" s="244" t="str">
        <f t="shared" si="804"/>
        <v/>
      </c>
    </row>
    <row r="17195" spans="3:10" ht="12" thickBot="1" x14ac:dyDescent="0.25">
      <c r="C17195" s="254"/>
      <c r="D17195" s="254"/>
      <c r="E17195" s="255"/>
      <c r="F17195" s="256"/>
      <c r="G17195" s="257"/>
      <c r="H17195" s="243">
        <f t="shared" ca="1" si="805"/>
        <v>45139</v>
      </c>
      <c r="I17195" s="244">
        <f t="shared" si="806"/>
        <v>43892</v>
      </c>
      <c r="J17195" s="244" t="str">
        <f t="shared" si="804"/>
        <v/>
      </c>
    </row>
    <row r="17196" spans="3:10" ht="12" thickBot="1" x14ac:dyDescent="0.25">
      <c r="C17196" s="254"/>
      <c r="D17196" s="254"/>
      <c r="E17196" s="255"/>
      <c r="F17196" s="256"/>
      <c r="G17196" s="257"/>
      <c r="H17196" s="243">
        <f t="shared" ca="1" si="805"/>
        <v>45139</v>
      </c>
      <c r="I17196" s="244">
        <f t="shared" si="806"/>
        <v>43892</v>
      </c>
      <c r="J17196" s="244" t="str">
        <f t="shared" si="804"/>
        <v/>
      </c>
    </row>
    <row r="17197" spans="3:10" ht="12" thickBot="1" x14ac:dyDescent="0.25">
      <c r="C17197" s="254"/>
      <c r="D17197" s="254"/>
      <c r="E17197" s="255"/>
      <c r="F17197" s="256"/>
      <c r="G17197" s="257"/>
      <c r="H17197" s="243">
        <f t="shared" ca="1" si="805"/>
        <v>45139</v>
      </c>
      <c r="I17197" s="244">
        <f t="shared" si="806"/>
        <v>43892</v>
      </c>
      <c r="J17197" s="244" t="str">
        <f t="shared" si="804"/>
        <v/>
      </c>
    </row>
    <row r="17198" spans="3:10" ht="12" thickBot="1" x14ac:dyDescent="0.25">
      <c r="C17198" s="254"/>
      <c r="D17198" s="254"/>
      <c r="E17198" s="255"/>
      <c r="F17198" s="256"/>
      <c r="G17198" s="257"/>
      <c r="H17198" s="243">
        <f t="shared" ca="1" si="805"/>
        <v>45139</v>
      </c>
      <c r="I17198" s="244">
        <f t="shared" si="806"/>
        <v>43892</v>
      </c>
      <c r="J17198" s="244" t="str">
        <f t="shared" si="804"/>
        <v/>
      </c>
    </row>
    <row r="17199" spans="3:10" ht="12" thickBot="1" x14ac:dyDescent="0.25">
      <c r="C17199" s="254"/>
      <c r="D17199" s="254"/>
      <c r="E17199" s="255"/>
      <c r="F17199" s="256"/>
      <c r="G17199" s="257"/>
      <c r="H17199" s="243">
        <f t="shared" ca="1" si="805"/>
        <v>45139</v>
      </c>
      <c r="I17199" s="244">
        <f t="shared" si="806"/>
        <v>43892</v>
      </c>
      <c r="J17199" s="244" t="str">
        <f t="shared" si="804"/>
        <v/>
      </c>
    </row>
    <row r="17200" spans="3:10" ht="12" thickBot="1" x14ac:dyDescent="0.25">
      <c r="C17200" s="254"/>
      <c r="D17200" s="254"/>
      <c r="E17200" s="255"/>
      <c r="F17200" s="256"/>
      <c r="G17200" s="257"/>
      <c r="H17200" s="243">
        <f t="shared" ca="1" si="805"/>
        <v>45139</v>
      </c>
      <c r="I17200" s="244">
        <f t="shared" si="806"/>
        <v>43892</v>
      </c>
      <c r="J17200" s="244" t="str">
        <f t="shared" si="804"/>
        <v/>
      </c>
    </row>
    <row r="17201" spans="3:10" ht="12" thickBot="1" x14ac:dyDescent="0.25">
      <c r="C17201" s="254"/>
      <c r="D17201" s="254"/>
      <c r="E17201" s="255"/>
      <c r="F17201" s="256"/>
      <c r="G17201" s="257"/>
      <c r="H17201" s="243">
        <f t="shared" ca="1" si="805"/>
        <v>45139</v>
      </c>
      <c r="I17201" s="244">
        <f t="shared" si="806"/>
        <v>43892</v>
      </c>
      <c r="J17201" s="244" t="str">
        <f t="shared" si="804"/>
        <v/>
      </c>
    </row>
    <row r="17202" spans="3:10" ht="12" thickBot="1" x14ac:dyDescent="0.25">
      <c r="C17202" s="254"/>
      <c r="D17202" s="254"/>
      <c r="E17202" s="255"/>
      <c r="F17202" s="256"/>
      <c r="G17202" s="257"/>
      <c r="H17202" s="243">
        <f t="shared" ca="1" si="805"/>
        <v>45139</v>
      </c>
      <c r="I17202" s="244">
        <f t="shared" si="806"/>
        <v>43892</v>
      </c>
      <c r="J17202" s="244" t="str">
        <f t="shared" si="804"/>
        <v/>
      </c>
    </row>
    <row r="17203" spans="3:10" ht="12" thickBot="1" x14ac:dyDescent="0.25">
      <c r="C17203" s="254"/>
      <c r="D17203" s="254"/>
      <c r="E17203" s="255"/>
      <c r="F17203" s="256"/>
      <c r="G17203" s="257"/>
      <c r="H17203" s="243">
        <f t="shared" ca="1" si="805"/>
        <v>45139</v>
      </c>
      <c r="I17203" s="244">
        <f t="shared" si="806"/>
        <v>43892</v>
      </c>
      <c r="J17203" s="244" t="str">
        <f t="shared" si="804"/>
        <v/>
      </c>
    </row>
    <row r="17204" spans="3:10" ht="12" thickBot="1" x14ac:dyDescent="0.25">
      <c r="C17204" s="254"/>
      <c r="D17204" s="254"/>
      <c r="E17204" s="255"/>
      <c r="F17204" s="256"/>
      <c r="G17204" s="257"/>
      <c r="H17204" s="243">
        <f t="shared" ca="1" si="805"/>
        <v>45139</v>
      </c>
      <c r="I17204" s="244">
        <f t="shared" si="806"/>
        <v>43892</v>
      </c>
      <c r="J17204" s="244" t="str">
        <f t="shared" si="804"/>
        <v/>
      </c>
    </row>
    <row r="17205" spans="3:10" ht="12" thickBot="1" x14ac:dyDescent="0.25">
      <c r="C17205" s="254"/>
      <c r="D17205" s="254"/>
      <c r="E17205" s="255"/>
      <c r="F17205" s="256"/>
      <c r="G17205" s="257"/>
      <c r="H17205" s="243">
        <f t="shared" ca="1" si="805"/>
        <v>45139</v>
      </c>
      <c r="I17205" s="244">
        <f t="shared" si="806"/>
        <v>43892</v>
      </c>
      <c r="J17205" s="244" t="str">
        <f t="shared" si="804"/>
        <v/>
      </c>
    </row>
    <row r="17206" spans="3:10" ht="12" thickBot="1" x14ac:dyDescent="0.25">
      <c r="C17206" s="254"/>
      <c r="D17206" s="254"/>
      <c r="E17206" s="255"/>
      <c r="F17206" s="256"/>
      <c r="G17206" s="257"/>
      <c r="H17206" s="243">
        <f t="shared" ca="1" si="805"/>
        <v>45139</v>
      </c>
      <c r="I17206" s="244">
        <f t="shared" si="806"/>
        <v>43892</v>
      </c>
      <c r="J17206" s="244" t="str">
        <f t="shared" si="804"/>
        <v/>
      </c>
    </row>
    <row r="17207" spans="3:10" ht="12" thickBot="1" x14ac:dyDescent="0.25">
      <c r="C17207" s="254"/>
      <c r="D17207" s="254"/>
      <c r="E17207" s="255"/>
      <c r="F17207" s="256"/>
      <c r="G17207" s="257"/>
      <c r="H17207" s="243">
        <f t="shared" ca="1" si="805"/>
        <v>45139</v>
      </c>
      <c r="I17207" s="244">
        <f t="shared" si="806"/>
        <v>43892</v>
      </c>
      <c r="J17207" s="244" t="str">
        <f t="shared" si="804"/>
        <v/>
      </c>
    </row>
    <row r="17208" spans="3:10" ht="12" thickBot="1" x14ac:dyDescent="0.25">
      <c r="C17208" s="254"/>
      <c r="D17208" s="254"/>
      <c r="E17208" s="255"/>
      <c r="F17208" s="256"/>
      <c r="G17208" s="257"/>
      <c r="H17208" s="243">
        <f t="shared" ca="1" si="805"/>
        <v>45139</v>
      </c>
      <c r="I17208" s="244">
        <f t="shared" si="806"/>
        <v>43892</v>
      </c>
      <c r="J17208" s="244" t="str">
        <f t="shared" si="804"/>
        <v/>
      </c>
    </row>
    <row r="17209" spans="3:10" ht="12" thickBot="1" x14ac:dyDescent="0.25">
      <c r="C17209" s="254"/>
      <c r="D17209" s="254"/>
      <c r="E17209" s="255"/>
      <c r="F17209" s="256"/>
      <c r="G17209" s="257"/>
      <c r="H17209" s="243">
        <f t="shared" ca="1" si="805"/>
        <v>45139</v>
      </c>
      <c r="I17209" s="244">
        <f t="shared" si="806"/>
        <v>43892</v>
      </c>
      <c r="J17209" s="244" t="str">
        <f t="shared" si="804"/>
        <v/>
      </c>
    </row>
    <row r="17210" spans="3:10" ht="12" thickBot="1" x14ac:dyDescent="0.25">
      <c r="C17210" s="254"/>
      <c r="D17210" s="254"/>
      <c r="E17210" s="255"/>
      <c r="F17210" s="256"/>
      <c r="G17210" s="257"/>
      <c r="H17210" s="243">
        <f t="shared" ca="1" si="805"/>
        <v>45139</v>
      </c>
      <c r="I17210" s="244">
        <f t="shared" si="806"/>
        <v>43892</v>
      </c>
      <c r="J17210" s="244" t="str">
        <f t="shared" si="804"/>
        <v/>
      </c>
    </row>
    <row r="17211" spans="3:10" ht="12" thickBot="1" x14ac:dyDescent="0.25">
      <c r="C17211" s="254"/>
      <c r="D17211" s="254"/>
      <c r="E17211" s="255"/>
      <c r="F17211" s="256"/>
      <c r="G17211" s="257"/>
      <c r="H17211" s="243">
        <f t="shared" ca="1" si="805"/>
        <v>45139</v>
      </c>
      <c r="I17211" s="244">
        <f t="shared" si="806"/>
        <v>43892</v>
      </c>
      <c r="J17211" s="244" t="str">
        <f t="shared" si="804"/>
        <v/>
      </c>
    </row>
    <row r="17212" spans="3:10" ht="12" thickBot="1" x14ac:dyDescent="0.25">
      <c r="C17212" s="254"/>
      <c r="D17212" s="254"/>
      <c r="E17212" s="255"/>
      <c r="F17212" s="256"/>
      <c r="G17212" s="257"/>
      <c r="H17212" s="243">
        <f t="shared" ca="1" si="805"/>
        <v>45139</v>
      </c>
      <c r="I17212" s="244">
        <f t="shared" si="806"/>
        <v>43892</v>
      </c>
      <c r="J17212" s="244" t="str">
        <f t="shared" si="804"/>
        <v/>
      </c>
    </row>
    <row r="17213" spans="3:10" ht="12" thickBot="1" x14ac:dyDescent="0.25">
      <c r="C17213" s="254"/>
      <c r="D17213" s="254"/>
      <c r="E17213" s="255"/>
      <c r="F17213" s="256"/>
      <c r="G17213" s="257"/>
      <c r="H17213" s="243">
        <f t="shared" ca="1" si="805"/>
        <v>45139</v>
      </c>
      <c r="I17213" s="244">
        <f t="shared" si="806"/>
        <v>43892</v>
      </c>
      <c r="J17213" s="244" t="str">
        <f t="shared" si="804"/>
        <v/>
      </c>
    </row>
    <row r="17214" spans="3:10" ht="12" thickBot="1" x14ac:dyDescent="0.25">
      <c r="C17214" s="254"/>
      <c r="D17214" s="254"/>
      <c r="E17214" s="255"/>
      <c r="F17214" s="256"/>
      <c r="G17214" s="257"/>
      <c r="H17214" s="243">
        <f t="shared" ca="1" si="805"/>
        <v>45139</v>
      </c>
      <c r="I17214" s="244">
        <f t="shared" si="806"/>
        <v>43892</v>
      </c>
      <c r="J17214" s="244" t="str">
        <f t="shared" si="804"/>
        <v/>
      </c>
    </row>
    <row r="17215" spans="3:10" ht="12" thickBot="1" x14ac:dyDescent="0.25">
      <c r="C17215" s="254"/>
      <c r="D17215" s="254"/>
      <c r="E17215" s="255"/>
      <c r="F17215" s="256"/>
      <c r="G17215" s="257"/>
      <c r="H17215" s="243">
        <f t="shared" ca="1" si="805"/>
        <v>45139</v>
      </c>
      <c r="I17215" s="244">
        <f t="shared" si="806"/>
        <v>43892</v>
      </c>
      <c r="J17215" s="244" t="str">
        <f t="shared" si="804"/>
        <v/>
      </c>
    </row>
    <row r="17216" spans="3:10" ht="12" thickBot="1" x14ac:dyDescent="0.25">
      <c r="C17216" s="254"/>
      <c r="D17216" s="254"/>
      <c r="E17216" s="255"/>
      <c r="F17216" s="256"/>
      <c r="G17216" s="257"/>
      <c r="H17216" s="243">
        <f t="shared" ca="1" si="805"/>
        <v>45139</v>
      </c>
      <c r="I17216" s="244">
        <f t="shared" si="806"/>
        <v>43892</v>
      </c>
      <c r="J17216" s="244" t="str">
        <f t="shared" si="804"/>
        <v/>
      </c>
    </row>
    <row r="17217" spans="3:10" ht="12" thickBot="1" x14ac:dyDescent="0.25">
      <c r="C17217" s="254"/>
      <c r="D17217" s="254"/>
      <c r="E17217" s="255"/>
      <c r="F17217" s="256"/>
      <c r="G17217" s="257"/>
      <c r="H17217" s="243">
        <f t="shared" ca="1" si="805"/>
        <v>45139</v>
      </c>
      <c r="I17217" s="244">
        <f t="shared" si="806"/>
        <v>43892</v>
      </c>
      <c r="J17217" s="244" t="str">
        <f t="shared" si="804"/>
        <v/>
      </c>
    </row>
    <row r="17218" spans="3:10" ht="12" thickBot="1" x14ac:dyDescent="0.25">
      <c r="C17218" s="254"/>
      <c r="D17218" s="254"/>
      <c r="E17218" s="255"/>
      <c r="F17218" s="256"/>
      <c r="G17218" s="257"/>
      <c r="H17218" s="243">
        <f t="shared" ca="1" si="805"/>
        <v>45139</v>
      </c>
      <c r="I17218" s="244">
        <f t="shared" si="806"/>
        <v>43892</v>
      </c>
      <c r="J17218" s="244" t="str">
        <f t="shared" si="804"/>
        <v/>
      </c>
    </row>
    <row r="17219" spans="3:10" ht="12" thickBot="1" x14ac:dyDescent="0.25">
      <c r="C17219" s="254"/>
      <c r="D17219" s="254"/>
      <c r="E17219" s="255"/>
      <c r="F17219" s="256"/>
      <c r="G17219" s="257"/>
      <c r="H17219" s="243">
        <f t="shared" ca="1" si="805"/>
        <v>45139</v>
      </c>
      <c r="I17219" s="244">
        <f t="shared" si="806"/>
        <v>43892</v>
      </c>
      <c r="J17219" s="244" t="str">
        <f t="shared" si="804"/>
        <v/>
      </c>
    </row>
    <row r="17220" spans="3:10" ht="12" thickBot="1" x14ac:dyDescent="0.25">
      <c r="C17220" s="254"/>
      <c r="D17220" s="254"/>
      <c r="E17220" s="255"/>
      <c r="F17220" s="256"/>
      <c r="G17220" s="257"/>
      <c r="H17220" s="243">
        <f t="shared" ca="1" si="805"/>
        <v>45139</v>
      </c>
      <c r="I17220" s="244">
        <f t="shared" si="806"/>
        <v>43892</v>
      </c>
      <c r="J17220" s="244" t="str">
        <f t="shared" si="804"/>
        <v/>
      </c>
    </row>
    <row r="17221" spans="3:10" ht="12" thickBot="1" x14ac:dyDescent="0.25">
      <c r="C17221" s="254"/>
      <c r="D17221" s="254"/>
      <c r="E17221" s="255"/>
      <c r="F17221" s="256"/>
      <c r="G17221" s="257"/>
      <c r="H17221" s="243">
        <f t="shared" ca="1" si="805"/>
        <v>45139</v>
      </c>
      <c r="I17221" s="244">
        <f t="shared" si="806"/>
        <v>43892</v>
      </c>
      <c r="J17221" s="244" t="str">
        <f t="shared" si="804"/>
        <v/>
      </c>
    </row>
    <row r="17222" spans="3:10" ht="12" thickBot="1" x14ac:dyDescent="0.25">
      <c r="C17222" s="254"/>
      <c r="D17222" s="254"/>
      <c r="E17222" s="255"/>
      <c r="F17222" s="256"/>
      <c r="G17222" s="257"/>
      <c r="H17222" s="243">
        <f t="shared" ca="1" si="805"/>
        <v>45139</v>
      </c>
      <c r="I17222" s="244">
        <f t="shared" si="806"/>
        <v>43892</v>
      </c>
      <c r="J17222" s="244" t="str">
        <f t="shared" ref="J17222:J17285" si="807">IF(G17222="","",IF(G17222&gt;=0,"Debitoren",IF(G17222&lt;0,"Kreditoren","")))</f>
        <v/>
      </c>
    </row>
    <row r="17223" spans="3:10" ht="12" thickBot="1" x14ac:dyDescent="0.25">
      <c r="C17223" s="254"/>
      <c r="D17223" s="254"/>
      <c r="E17223" s="255"/>
      <c r="F17223" s="256"/>
      <c r="G17223" s="257"/>
      <c r="H17223" s="243">
        <f t="shared" ref="H17223:H17286" ca="1" si="808">IF(F17223&lt;$F$2,EOMONTH($F$2,-1)+1,EOMONTH(F17223,-1)+1)</f>
        <v>45139</v>
      </c>
      <c r="I17223" s="244">
        <f t="shared" ref="I17223:I17286" si="809">IF(F17223&lt;$I$2,IF(   WEEKDAY(EOMONTH($I$2,-1)+1)=1,EOMONTH($I$2,-1)+1+1,EOMONTH($I$2,-1)+1),IF(WEEKDAY(F17223)=1,F17223+1,F17223))</f>
        <v>43892</v>
      </c>
      <c r="J17223" s="244" t="str">
        <f t="shared" si="807"/>
        <v/>
      </c>
    </row>
    <row r="17224" spans="3:10" ht="12" thickBot="1" x14ac:dyDescent="0.25">
      <c r="C17224" s="254"/>
      <c r="D17224" s="254"/>
      <c r="E17224" s="255"/>
      <c r="F17224" s="256"/>
      <c r="G17224" s="257"/>
      <c r="H17224" s="243">
        <f t="shared" ca="1" si="808"/>
        <v>45139</v>
      </c>
      <c r="I17224" s="244">
        <f t="shared" si="809"/>
        <v>43892</v>
      </c>
      <c r="J17224" s="244" t="str">
        <f t="shared" si="807"/>
        <v/>
      </c>
    </row>
    <row r="17225" spans="3:10" ht="12" thickBot="1" x14ac:dyDescent="0.25">
      <c r="C17225" s="254"/>
      <c r="D17225" s="254"/>
      <c r="E17225" s="255"/>
      <c r="F17225" s="256"/>
      <c r="G17225" s="257"/>
      <c r="H17225" s="243">
        <f t="shared" ca="1" si="808"/>
        <v>45139</v>
      </c>
      <c r="I17225" s="244">
        <f t="shared" si="809"/>
        <v>43892</v>
      </c>
      <c r="J17225" s="244" t="str">
        <f t="shared" si="807"/>
        <v/>
      </c>
    </row>
    <row r="17226" spans="3:10" ht="12" thickBot="1" x14ac:dyDescent="0.25">
      <c r="C17226" s="254"/>
      <c r="D17226" s="254"/>
      <c r="E17226" s="255"/>
      <c r="F17226" s="256"/>
      <c r="G17226" s="257"/>
      <c r="H17226" s="243">
        <f t="shared" ca="1" si="808"/>
        <v>45139</v>
      </c>
      <c r="I17226" s="244">
        <f t="shared" si="809"/>
        <v>43892</v>
      </c>
      <c r="J17226" s="244" t="str">
        <f t="shared" si="807"/>
        <v/>
      </c>
    </row>
    <row r="17227" spans="3:10" ht="12" thickBot="1" x14ac:dyDescent="0.25">
      <c r="C17227" s="254"/>
      <c r="D17227" s="254"/>
      <c r="E17227" s="255"/>
      <c r="F17227" s="256"/>
      <c r="G17227" s="257"/>
      <c r="H17227" s="243">
        <f t="shared" ca="1" si="808"/>
        <v>45139</v>
      </c>
      <c r="I17227" s="244">
        <f t="shared" si="809"/>
        <v>43892</v>
      </c>
      <c r="J17227" s="244" t="str">
        <f t="shared" si="807"/>
        <v/>
      </c>
    </row>
    <row r="17228" spans="3:10" ht="12" thickBot="1" x14ac:dyDescent="0.25">
      <c r="C17228" s="254"/>
      <c r="D17228" s="254"/>
      <c r="E17228" s="255"/>
      <c r="F17228" s="256"/>
      <c r="G17228" s="257"/>
      <c r="H17228" s="243">
        <f t="shared" ca="1" si="808"/>
        <v>45139</v>
      </c>
      <c r="I17228" s="244">
        <f t="shared" si="809"/>
        <v>43892</v>
      </c>
      <c r="J17228" s="244" t="str">
        <f t="shared" si="807"/>
        <v/>
      </c>
    </row>
    <row r="17229" spans="3:10" ht="12" thickBot="1" x14ac:dyDescent="0.25">
      <c r="C17229" s="254"/>
      <c r="D17229" s="254"/>
      <c r="E17229" s="255"/>
      <c r="F17229" s="256"/>
      <c r="G17229" s="257"/>
      <c r="H17229" s="243">
        <f t="shared" ca="1" si="808"/>
        <v>45139</v>
      </c>
      <c r="I17229" s="244">
        <f t="shared" si="809"/>
        <v>43892</v>
      </c>
      <c r="J17229" s="244" t="str">
        <f t="shared" si="807"/>
        <v/>
      </c>
    </row>
    <row r="17230" spans="3:10" ht="12" thickBot="1" x14ac:dyDescent="0.25">
      <c r="C17230" s="254"/>
      <c r="D17230" s="254"/>
      <c r="E17230" s="255"/>
      <c r="F17230" s="256"/>
      <c r="G17230" s="257"/>
      <c r="H17230" s="243">
        <f t="shared" ca="1" si="808"/>
        <v>45139</v>
      </c>
      <c r="I17230" s="244">
        <f t="shared" si="809"/>
        <v>43892</v>
      </c>
      <c r="J17230" s="244" t="str">
        <f t="shared" si="807"/>
        <v/>
      </c>
    </row>
    <row r="17231" spans="3:10" ht="12" thickBot="1" x14ac:dyDescent="0.25">
      <c r="C17231" s="254"/>
      <c r="D17231" s="254"/>
      <c r="E17231" s="255"/>
      <c r="F17231" s="256"/>
      <c r="G17231" s="257"/>
      <c r="H17231" s="243">
        <f t="shared" ca="1" si="808"/>
        <v>45139</v>
      </c>
      <c r="I17231" s="244">
        <f t="shared" si="809"/>
        <v>43892</v>
      </c>
      <c r="J17231" s="244" t="str">
        <f t="shared" si="807"/>
        <v/>
      </c>
    </row>
    <row r="17232" spans="3:10" ht="12" thickBot="1" x14ac:dyDescent="0.25">
      <c r="C17232" s="254"/>
      <c r="D17232" s="254"/>
      <c r="E17232" s="255"/>
      <c r="F17232" s="256"/>
      <c r="G17232" s="257"/>
      <c r="H17232" s="243">
        <f t="shared" ca="1" si="808"/>
        <v>45139</v>
      </c>
      <c r="I17232" s="244">
        <f t="shared" si="809"/>
        <v>43892</v>
      </c>
      <c r="J17232" s="244" t="str">
        <f t="shared" si="807"/>
        <v/>
      </c>
    </row>
    <row r="17233" spans="3:10" ht="12" thickBot="1" x14ac:dyDescent="0.25">
      <c r="C17233" s="254"/>
      <c r="D17233" s="254"/>
      <c r="E17233" s="255"/>
      <c r="F17233" s="256"/>
      <c r="G17233" s="257"/>
      <c r="H17233" s="243">
        <f t="shared" ca="1" si="808"/>
        <v>45139</v>
      </c>
      <c r="I17233" s="244">
        <f t="shared" si="809"/>
        <v>43892</v>
      </c>
      <c r="J17233" s="244" t="str">
        <f t="shared" si="807"/>
        <v/>
      </c>
    </row>
    <row r="17234" spans="3:10" ht="12" thickBot="1" x14ac:dyDescent="0.25">
      <c r="C17234" s="254"/>
      <c r="D17234" s="254"/>
      <c r="E17234" s="255"/>
      <c r="F17234" s="256"/>
      <c r="G17234" s="257"/>
      <c r="H17234" s="243">
        <f t="shared" ca="1" si="808"/>
        <v>45139</v>
      </c>
      <c r="I17234" s="244">
        <f t="shared" si="809"/>
        <v>43892</v>
      </c>
      <c r="J17234" s="244" t="str">
        <f t="shared" si="807"/>
        <v/>
      </c>
    </row>
    <row r="17235" spans="3:10" ht="12" thickBot="1" x14ac:dyDescent="0.25">
      <c r="C17235" s="254"/>
      <c r="D17235" s="254"/>
      <c r="E17235" s="255"/>
      <c r="F17235" s="256"/>
      <c r="G17235" s="257"/>
      <c r="H17235" s="243">
        <f t="shared" ca="1" si="808"/>
        <v>45139</v>
      </c>
      <c r="I17235" s="244">
        <f t="shared" si="809"/>
        <v>43892</v>
      </c>
      <c r="J17235" s="244" t="str">
        <f t="shared" si="807"/>
        <v/>
      </c>
    </row>
    <row r="17236" spans="3:10" ht="12" thickBot="1" x14ac:dyDescent="0.25">
      <c r="C17236" s="254"/>
      <c r="D17236" s="254"/>
      <c r="E17236" s="255"/>
      <c r="F17236" s="256"/>
      <c r="G17236" s="257"/>
      <c r="H17236" s="243">
        <f t="shared" ca="1" si="808"/>
        <v>45139</v>
      </c>
      <c r="I17236" s="244">
        <f t="shared" si="809"/>
        <v>43892</v>
      </c>
      <c r="J17236" s="244" t="str">
        <f t="shared" si="807"/>
        <v/>
      </c>
    </row>
    <row r="17237" spans="3:10" ht="12" thickBot="1" x14ac:dyDescent="0.25">
      <c r="C17237" s="254"/>
      <c r="D17237" s="254"/>
      <c r="E17237" s="255"/>
      <c r="F17237" s="256"/>
      <c r="G17237" s="257"/>
      <c r="H17237" s="243">
        <f t="shared" ca="1" si="808"/>
        <v>45139</v>
      </c>
      <c r="I17237" s="244">
        <f t="shared" si="809"/>
        <v>43892</v>
      </c>
      <c r="J17237" s="244" t="str">
        <f t="shared" si="807"/>
        <v/>
      </c>
    </row>
    <row r="17238" spans="3:10" ht="12" thickBot="1" x14ac:dyDescent="0.25">
      <c r="C17238" s="254"/>
      <c r="D17238" s="254"/>
      <c r="E17238" s="255"/>
      <c r="F17238" s="256"/>
      <c r="G17238" s="257"/>
      <c r="H17238" s="243">
        <f t="shared" ca="1" si="808"/>
        <v>45139</v>
      </c>
      <c r="I17238" s="244">
        <f t="shared" si="809"/>
        <v>43892</v>
      </c>
      <c r="J17238" s="244" t="str">
        <f t="shared" si="807"/>
        <v/>
      </c>
    </row>
    <row r="17239" spans="3:10" ht="12" thickBot="1" x14ac:dyDescent="0.25">
      <c r="C17239" s="254"/>
      <c r="D17239" s="254"/>
      <c r="E17239" s="255"/>
      <c r="F17239" s="256"/>
      <c r="G17239" s="257"/>
      <c r="H17239" s="243">
        <f t="shared" ca="1" si="808"/>
        <v>45139</v>
      </c>
      <c r="I17239" s="244">
        <f t="shared" si="809"/>
        <v>43892</v>
      </c>
      <c r="J17239" s="244" t="str">
        <f t="shared" si="807"/>
        <v/>
      </c>
    </row>
    <row r="17240" spans="3:10" ht="12" thickBot="1" x14ac:dyDescent="0.25">
      <c r="C17240" s="254"/>
      <c r="D17240" s="254"/>
      <c r="E17240" s="255"/>
      <c r="F17240" s="256"/>
      <c r="G17240" s="257"/>
      <c r="H17240" s="243">
        <f t="shared" ca="1" si="808"/>
        <v>45139</v>
      </c>
      <c r="I17240" s="244">
        <f t="shared" si="809"/>
        <v>43892</v>
      </c>
      <c r="J17240" s="244" t="str">
        <f t="shared" si="807"/>
        <v/>
      </c>
    </row>
    <row r="17241" spans="3:10" ht="12" thickBot="1" x14ac:dyDescent="0.25">
      <c r="C17241" s="254"/>
      <c r="D17241" s="254"/>
      <c r="E17241" s="255"/>
      <c r="F17241" s="256"/>
      <c r="G17241" s="257"/>
      <c r="H17241" s="243">
        <f t="shared" ca="1" si="808"/>
        <v>45139</v>
      </c>
      <c r="I17241" s="244">
        <f t="shared" si="809"/>
        <v>43892</v>
      </c>
      <c r="J17241" s="244" t="str">
        <f t="shared" si="807"/>
        <v/>
      </c>
    </row>
    <row r="17242" spans="3:10" ht="12" thickBot="1" x14ac:dyDescent="0.25">
      <c r="C17242" s="254"/>
      <c r="D17242" s="254"/>
      <c r="E17242" s="255"/>
      <c r="F17242" s="256"/>
      <c r="G17242" s="257"/>
      <c r="H17242" s="243">
        <f t="shared" ca="1" si="808"/>
        <v>45139</v>
      </c>
      <c r="I17242" s="244">
        <f t="shared" si="809"/>
        <v>43892</v>
      </c>
      <c r="J17242" s="244" t="str">
        <f t="shared" si="807"/>
        <v/>
      </c>
    </row>
    <row r="17243" spans="3:10" ht="12" thickBot="1" x14ac:dyDescent="0.25">
      <c r="C17243" s="254"/>
      <c r="D17243" s="254"/>
      <c r="E17243" s="255"/>
      <c r="F17243" s="256"/>
      <c r="G17243" s="257"/>
      <c r="H17243" s="243">
        <f t="shared" ca="1" si="808"/>
        <v>45139</v>
      </c>
      <c r="I17243" s="244">
        <f t="shared" si="809"/>
        <v>43892</v>
      </c>
      <c r="J17243" s="244" t="str">
        <f t="shared" si="807"/>
        <v/>
      </c>
    </row>
    <row r="17244" spans="3:10" ht="12" thickBot="1" x14ac:dyDescent="0.25">
      <c r="C17244" s="254"/>
      <c r="D17244" s="254"/>
      <c r="E17244" s="255"/>
      <c r="F17244" s="256"/>
      <c r="G17244" s="257"/>
      <c r="H17244" s="243">
        <f t="shared" ca="1" si="808"/>
        <v>45139</v>
      </c>
      <c r="I17244" s="244">
        <f t="shared" si="809"/>
        <v>43892</v>
      </c>
      <c r="J17244" s="244" t="str">
        <f t="shared" si="807"/>
        <v/>
      </c>
    </row>
    <row r="17245" spans="3:10" ht="12" thickBot="1" x14ac:dyDescent="0.25">
      <c r="C17245" s="254"/>
      <c r="D17245" s="254"/>
      <c r="E17245" s="255"/>
      <c r="F17245" s="256"/>
      <c r="G17245" s="257"/>
      <c r="H17245" s="243">
        <f t="shared" ca="1" si="808"/>
        <v>45139</v>
      </c>
      <c r="I17245" s="244">
        <f t="shared" si="809"/>
        <v>43892</v>
      </c>
      <c r="J17245" s="244" t="str">
        <f t="shared" si="807"/>
        <v/>
      </c>
    </row>
    <row r="17246" spans="3:10" ht="12" thickBot="1" x14ac:dyDescent="0.25">
      <c r="C17246" s="254"/>
      <c r="D17246" s="254"/>
      <c r="E17246" s="255"/>
      <c r="F17246" s="256"/>
      <c r="G17246" s="257"/>
      <c r="H17246" s="243">
        <f t="shared" ca="1" si="808"/>
        <v>45139</v>
      </c>
      <c r="I17246" s="244">
        <f t="shared" si="809"/>
        <v>43892</v>
      </c>
      <c r="J17246" s="244" t="str">
        <f t="shared" si="807"/>
        <v/>
      </c>
    </row>
    <row r="17247" spans="3:10" ht="12" thickBot="1" x14ac:dyDescent="0.25">
      <c r="C17247" s="254"/>
      <c r="D17247" s="254"/>
      <c r="E17247" s="255"/>
      <c r="F17247" s="256"/>
      <c r="G17247" s="257"/>
      <c r="H17247" s="243">
        <f t="shared" ca="1" si="808"/>
        <v>45139</v>
      </c>
      <c r="I17247" s="244">
        <f t="shared" si="809"/>
        <v>43892</v>
      </c>
      <c r="J17247" s="244" t="str">
        <f t="shared" si="807"/>
        <v/>
      </c>
    </row>
    <row r="17248" spans="3:10" ht="12" thickBot="1" x14ac:dyDescent="0.25">
      <c r="C17248" s="254"/>
      <c r="D17248" s="254"/>
      <c r="E17248" s="255"/>
      <c r="F17248" s="256"/>
      <c r="G17248" s="257"/>
      <c r="H17248" s="243">
        <f t="shared" ca="1" si="808"/>
        <v>45139</v>
      </c>
      <c r="I17248" s="244">
        <f t="shared" si="809"/>
        <v>43892</v>
      </c>
      <c r="J17248" s="244" t="str">
        <f t="shared" si="807"/>
        <v/>
      </c>
    </row>
    <row r="17249" spans="3:10" ht="12" thickBot="1" x14ac:dyDescent="0.25">
      <c r="C17249" s="254"/>
      <c r="D17249" s="254"/>
      <c r="E17249" s="255"/>
      <c r="F17249" s="256"/>
      <c r="G17249" s="257"/>
      <c r="H17249" s="243">
        <f t="shared" ca="1" si="808"/>
        <v>45139</v>
      </c>
      <c r="I17249" s="244">
        <f t="shared" si="809"/>
        <v>43892</v>
      </c>
      <c r="J17249" s="244" t="str">
        <f t="shared" si="807"/>
        <v/>
      </c>
    </row>
    <row r="17250" spans="3:10" ht="12" thickBot="1" x14ac:dyDescent="0.25">
      <c r="C17250" s="254"/>
      <c r="D17250" s="254"/>
      <c r="E17250" s="255"/>
      <c r="F17250" s="256"/>
      <c r="G17250" s="257"/>
      <c r="H17250" s="243">
        <f t="shared" ca="1" si="808"/>
        <v>45139</v>
      </c>
      <c r="I17250" s="244">
        <f t="shared" si="809"/>
        <v>43892</v>
      </c>
      <c r="J17250" s="244" t="str">
        <f t="shared" si="807"/>
        <v/>
      </c>
    </row>
    <row r="17251" spans="3:10" ht="12" thickBot="1" x14ac:dyDescent="0.25">
      <c r="C17251" s="254"/>
      <c r="D17251" s="254"/>
      <c r="E17251" s="255"/>
      <c r="F17251" s="256"/>
      <c r="G17251" s="257"/>
      <c r="H17251" s="243">
        <f t="shared" ca="1" si="808"/>
        <v>45139</v>
      </c>
      <c r="I17251" s="244">
        <f t="shared" si="809"/>
        <v>43892</v>
      </c>
      <c r="J17251" s="244" t="str">
        <f t="shared" si="807"/>
        <v/>
      </c>
    </row>
    <row r="17252" spans="3:10" ht="12" thickBot="1" x14ac:dyDescent="0.25">
      <c r="C17252" s="254"/>
      <c r="D17252" s="254"/>
      <c r="E17252" s="255"/>
      <c r="F17252" s="256"/>
      <c r="G17252" s="257"/>
      <c r="H17252" s="243">
        <f t="shared" ca="1" si="808"/>
        <v>45139</v>
      </c>
      <c r="I17252" s="244">
        <f t="shared" si="809"/>
        <v>43892</v>
      </c>
      <c r="J17252" s="244" t="str">
        <f t="shared" si="807"/>
        <v/>
      </c>
    </row>
    <row r="17253" spans="3:10" ht="12" thickBot="1" x14ac:dyDescent="0.25">
      <c r="C17253" s="254"/>
      <c r="D17253" s="254"/>
      <c r="E17253" s="255"/>
      <c r="F17253" s="256"/>
      <c r="G17253" s="257"/>
      <c r="H17253" s="243">
        <f t="shared" ca="1" si="808"/>
        <v>45139</v>
      </c>
      <c r="I17253" s="244">
        <f t="shared" si="809"/>
        <v>43892</v>
      </c>
      <c r="J17253" s="244" t="str">
        <f t="shared" si="807"/>
        <v/>
      </c>
    </row>
    <row r="17254" spans="3:10" ht="12" thickBot="1" x14ac:dyDescent="0.25">
      <c r="C17254" s="254"/>
      <c r="D17254" s="254"/>
      <c r="E17254" s="255"/>
      <c r="F17254" s="256"/>
      <c r="G17254" s="257"/>
      <c r="H17254" s="243">
        <f t="shared" ca="1" si="808"/>
        <v>45139</v>
      </c>
      <c r="I17254" s="244">
        <f t="shared" si="809"/>
        <v>43892</v>
      </c>
      <c r="J17254" s="244" t="str">
        <f t="shared" si="807"/>
        <v/>
      </c>
    </row>
    <row r="17255" spans="3:10" ht="12" thickBot="1" x14ac:dyDescent="0.25">
      <c r="C17255" s="254"/>
      <c r="D17255" s="254"/>
      <c r="E17255" s="255"/>
      <c r="F17255" s="256"/>
      <c r="G17255" s="257"/>
      <c r="H17255" s="243">
        <f t="shared" ca="1" si="808"/>
        <v>45139</v>
      </c>
      <c r="I17255" s="244">
        <f t="shared" si="809"/>
        <v>43892</v>
      </c>
      <c r="J17255" s="244" t="str">
        <f t="shared" si="807"/>
        <v/>
      </c>
    </row>
    <row r="17256" spans="3:10" ht="12" thickBot="1" x14ac:dyDescent="0.25">
      <c r="C17256" s="254"/>
      <c r="D17256" s="254"/>
      <c r="E17256" s="255"/>
      <c r="F17256" s="256"/>
      <c r="G17256" s="257"/>
      <c r="H17256" s="243">
        <f t="shared" ca="1" si="808"/>
        <v>45139</v>
      </c>
      <c r="I17256" s="244">
        <f t="shared" si="809"/>
        <v>43892</v>
      </c>
      <c r="J17256" s="244" t="str">
        <f t="shared" si="807"/>
        <v/>
      </c>
    </row>
    <row r="17257" spans="3:10" ht="12" thickBot="1" x14ac:dyDescent="0.25">
      <c r="C17257" s="254"/>
      <c r="D17257" s="254"/>
      <c r="E17257" s="255"/>
      <c r="F17257" s="256"/>
      <c r="G17257" s="257"/>
      <c r="H17257" s="243">
        <f t="shared" ca="1" si="808"/>
        <v>45139</v>
      </c>
      <c r="I17257" s="244">
        <f t="shared" si="809"/>
        <v>43892</v>
      </c>
      <c r="J17257" s="244" t="str">
        <f t="shared" si="807"/>
        <v/>
      </c>
    </row>
    <row r="17258" spans="3:10" ht="12" thickBot="1" x14ac:dyDescent="0.25">
      <c r="C17258" s="254"/>
      <c r="D17258" s="254"/>
      <c r="E17258" s="255"/>
      <c r="F17258" s="256"/>
      <c r="G17258" s="257"/>
      <c r="H17258" s="243">
        <f t="shared" ca="1" si="808"/>
        <v>45139</v>
      </c>
      <c r="I17258" s="244">
        <f t="shared" si="809"/>
        <v>43892</v>
      </c>
      <c r="J17258" s="244" t="str">
        <f t="shared" si="807"/>
        <v/>
      </c>
    </row>
    <row r="17259" spans="3:10" ht="12" thickBot="1" x14ac:dyDescent="0.25">
      <c r="C17259" s="254"/>
      <c r="D17259" s="254"/>
      <c r="E17259" s="255"/>
      <c r="F17259" s="256"/>
      <c r="G17259" s="257"/>
      <c r="H17259" s="243">
        <f t="shared" ca="1" si="808"/>
        <v>45139</v>
      </c>
      <c r="I17259" s="244">
        <f t="shared" si="809"/>
        <v>43892</v>
      </c>
      <c r="J17259" s="244" t="str">
        <f t="shared" si="807"/>
        <v/>
      </c>
    </row>
    <row r="17260" spans="3:10" ht="12" thickBot="1" x14ac:dyDescent="0.25">
      <c r="C17260" s="254"/>
      <c r="D17260" s="254"/>
      <c r="E17260" s="255"/>
      <c r="F17260" s="256"/>
      <c r="G17260" s="257"/>
      <c r="H17260" s="243">
        <f t="shared" ca="1" si="808"/>
        <v>45139</v>
      </c>
      <c r="I17260" s="244">
        <f t="shared" si="809"/>
        <v>43892</v>
      </c>
      <c r="J17260" s="244" t="str">
        <f t="shared" si="807"/>
        <v/>
      </c>
    </row>
    <row r="17261" spans="3:10" ht="12" thickBot="1" x14ac:dyDescent="0.25">
      <c r="C17261" s="254"/>
      <c r="D17261" s="254"/>
      <c r="E17261" s="255"/>
      <c r="F17261" s="256"/>
      <c r="G17261" s="257"/>
      <c r="H17261" s="243">
        <f t="shared" ca="1" si="808"/>
        <v>45139</v>
      </c>
      <c r="I17261" s="244">
        <f t="shared" si="809"/>
        <v>43892</v>
      </c>
      <c r="J17261" s="244" t="str">
        <f t="shared" si="807"/>
        <v/>
      </c>
    </row>
    <row r="17262" spans="3:10" ht="12" thickBot="1" x14ac:dyDescent="0.25">
      <c r="C17262" s="254"/>
      <c r="D17262" s="254"/>
      <c r="E17262" s="255"/>
      <c r="F17262" s="256"/>
      <c r="G17262" s="257"/>
      <c r="H17262" s="243">
        <f t="shared" ca="1" si="808"/>
        <v>45139</v>
      </c>
      <c r="I17262" s="244">
        <f t="shared" si="809"/>
        <v>43892</v>
      </c>
      <c r="J17262" s="244" t="str">
        <f t="shared" si="807"/>
        <v/>
      </c>
    </row>
    <row r="17263" spans="3:10" ht="12" thickBot="1" x14ac:dyDescent="0.25">
      <c r="C17263" s="254"/>
      <c r="D17263" s="254"/>
      <c r="E17263" s="255"/>
      <c r="F17263" s="256"/>
      <c r="G17263" s="257"/>
      <c r="H17263" s="243">
        <f t="shared" ca="1" si="808"/>
        <v>45139</v>
      </c>
      <c r="I17263" s="244">
        <f t="shared" si="809"/>
        <v>43892</v>
      </c>
      <c r="J17263" s="244" t="str">
        <f t="shared" si="807"/>
        <v/>
      </c>
    </row>
    <row r="17264" spans="3:10" ht="12" thickBot="1" x14ac:dyDescent="0.25">
      <c r="C17264" s="254"/>
      <c r="D17264" s="254"/>
      <c r="E17264" s="255"/>
      <c r="F17264" s="256"/>
      <c r="G17264" s="257"/>
      <c r="H17264" s="243">
        <f t="shared" ca="1" si="808"/>
        <v>45139</v>
      </c>
      <c r="I17264" s="244">
        <f t="shared" si="809"/>
        <v>43892</v>
      </c>
      <c r="J17264" s="244" t="str">
        <f t="shared" si="807"/>
        <v/>
      </c>
    </row>
    <row r="17265" spans="3:10" ht="12" thickBot="1" x14ac:dyDescent="0.25">
      <c r="C17265" s="254"/>
      <c r="D17265" s="254"/>
      <c r="E17265" s="255"/>
      <c r="F17265" s="256"/>
      <c r="G17265" s="257"/>
      <c r="H17265" s="243">
        <f t="shared" ca="1" si="808"/>
        <v>45139</v>
      </c>
      <c r="I17265" s="244">
        <f t="shared" si="809"/>
        <v>43892</v>
      </c>
      <c r="J17265" s="244" t="str">
        <f t="shared" si="807"/>
        <v/>
      </c>
    </row>
    <row r="17266" spans="3:10" ht="12" thickBot="1" x14ac:dyDescent="0.25">
      <c r="C17266" s="254"/>
      <c r="D17266" s="254"/>
      <c r="E17266" s="255"/>
      <c r="F17266" s="256"/>
      <c r="G17266" s="257"/>
      <c r="H17266" s="243">
        <f t="shared" ca="1" si="808"/>
        <v>45139</v>
      </c>
      <c r="I17266" s="244">
        <f t="shared" si="809"/>
        <v>43892</v>
      </c>
      <c r="J17266" s="244" t="str">
        <f t="shared" si="807"/>
        <v/>
      </c>
    </row>
    <row r="17267" spans="3:10" ht="12" thickBot="1" x14ac:dyDescent="0.25">
      <c r="C17267" s="254"/>
      <c r="D17267" s="254"/>
      <c r="E17267" s="255"/>
      <c r="F17267" s="256"/>
      <c r="G17267" s="257"/>
      <c r="H17267" s="243">
        <f t="shared" ca="1" si="808"/>
        <v>45139</v>
      </c>
      <c r="I17267" s="244">
        <f t="shared" si="809"/>
        <v>43892</v>
      </c>
      <c r="J17267" s="244" t="str">
        <f t="shared" si="807"/>
        <v/>
      </c>
    </row>
    <row r="17268" spans="3:10" ht="12" thickBot="1" x14ac:dyDescent="0.25">
      <c r="C17268" s="254"/>
      <c r="D17268" s="254"/>
      <c r="E17268" s="255"/>
      <c r="F17268" s="256"/>
      <c r="G17268" s="257"/>
      <c r="H17268" s="243">
        <f t="shared" ca="1" si="808"/>
        <v>45139</v>
      </c>
      <c r="I17268" s="244">
        <f t="shared" si="809"/>
        <v>43892</v>
      </c>
      <c r="J17268" s="244" t="str">
        <f t="shared" si="807"/>
        <v/>
      </c>
    </row>
    <row r="17269" spans="3:10" ht="12" thickBot="1" x14ac:dyDescent="0.25">
      <c r="C17269" s="254"/>
      <c r="D17269" s="254"/>
      <c r="E17269" s="255"/>
      <c r="F17269" s="256"/>
      <c r="G17269" s="257"/>
      <c r="H17269" s="243">
        <f t="shared" ca="1" si="808"/>
        <v>45139</v>
      </c>
      <c r="I17269" s="244">
        <f t="shared" si="809"/>
        <v>43892</v>
      </c>
      <c r="J17269" s="244" t="str">
        <f t="shared" si="807"/>
        <v/>
      </c>
    </row>
    <row r="17270" spans="3:10" ht="12" thickBot="1" x14ac:dyDescent="0.25">
      <c r="C17270" s="254"/>
      <c r="D17270" s="254"/>
      <c r="E17270" s="255"/>
      <c r="F17270" s="256"/>
      <c r="G17270" s="257"/>
      <c r="H17270" s="243">
        <f t="shared" ca="1" si="808"/>
        <v>45139</v>
      </c>
      <c r="I17270" s="244">
        <f t="shared" si="809"/>
        <v>43892</v>
      </c>
      <c r="J17270" s="244" t="str">
        <f t="shared" si="807"/>
        <v/>
      </c>
    </row>
    <row r="17271" spans="3:10" ht="12" thickBot="1" x14ac:dyDescent="0.25">
      <c r="C17271" s="254"/>
      <c r="D17271" s="254"/>
      <c r="E17271" s="255"/>
      <c r="F17271" s="256"/>
      <c r="G17271" s="257"/>
      <c r="H17271" s="243">
        <f t="shared" ca="1" si="808"/>
        <v>45139</v>
      </c>
      <c r="I17271" s="244">
        <f t="shared" si="809"/>
        <v>43892</v>
      </c>
      <c r="J17271" s="244" t="str">
        <f t="shared" si="807"/>
        <v/>
      </c>
    </row>
    <row r="17272" spans="3:10" ht="12" thickBot="1" x14ac:dyDescent="0.25">
      <c r="C17272" s="254"/>
      <c r="D17272" s="254"/>
      <c r="E17272" s="255"/>
      <c r="F17272" s="256"/>
      <c r="G17272" s="257"/>
      <c r="H17272" s="243">
        <f t="shared" ca="1" si="808"/>
        <v>45139</v>
      </c>
      <c r="I17272" s="244">
        <f t="shared" si="809"/>
        <v>43892</v>
      </c>
      <c r="J17272" s="244" t="str">
        <f t="shared" si="807"/>
        <v/>
      </c>
    </row>
    <row r="17273" spans="3:10" ht="12" thickBot="1" x14ac:dyDescent="0.25">
      <c r="C17273" s="254"/>
      <c r="D17273" s="254"/>
      <c r="E17273" s="255"/>
      <c r="F17273" s="256"/>
      <c r="G17273" s="257"/>
      <c r="H17273" s="243">
        <f t="shared" ca="1" si="808"/>
        <v>45139</v>
      </c>
      <c r="I17273" s="244">
        <f t="shared" si="809"/>
        <v>43892</v>
      </c>
      <c r="J17273" s="244" t="str">
        <f t="shared" si="807"/>
        <v/>
      </c>
    </row>
    <row r="17274" spans="3:10" ht="12" thickBot="1" x14ac:dyDescent="0.25">
      <c r="C17274" s="254"/>
      <c r="D17274" s="254"/>
      <c r="E17274" s="255"/>
      <c r="F17274" s="256"/>
      <c r="G17274" s="257"/>
      <c r="H17274" s="243">
        <f t="shared" ca="1" si="808"/>
        <v>45139</v>
      </c>
      <c r="I17274" s="244">
        <f t="shared" si="809"/>
        <v>43892</v>
      </c>
      <c r="J17274" s="244" t="str">
        <f t="shared" si="807"/>
        <v/>
      </c>
    </row>
    <row r="17275" spans="3:10" ht="12" thickBot="1" x14ac:dyDescent="0.25">
      <c r="C17275" s="254"/>
      <c r="D17275" s="254"/>
      <c r="E17275" s="255"/>
      <c r="F17275" s="256"/>
      <c r="G17275" s="257"/>
      <c r="H17275" s="243">
        <f t="shared" ca="1" si="808"/>
        <v>45139</v>
      </c>
      <c r="I17275" s="244">
        <f t="shared" si="809"/>
        <v>43892</v>
      </c>
      <c r="J17275" s="244" t="str">
        <f t="shared" si="807"/>
        <v/>
      </c>
    </row>
    <row r="17276" spans="3:10" ht="12" thickBot="1" x14ac:dyDescent="0.25">
      <c r="C17276" s="254"/>
      <c r="D17276" s="254"/>
      <c r="E17276" s="255"/>
      <c r="F17276" s="256"/>
      <c r="G17276" s="257"/>
      <c r="H17276" s="243">
        <f t="shared" ca="1" si="808"/>
        <v>45139</v>
      </c>
      <c r="I17276" s="244">
        <f t="shared" si="809"/>
        <v>43892</v>
      </c>
      <c r="J17276" s="244" t="str">
        <f t="shared" si="807"/>
        <v/>
      </c>
    </row>
    <row r="17277" spans="3:10" ht="12" thickBot="1" x14ac:dyDescent="0.25">
      <c r="C17277" s="254"/>
      <c r="D17277" s="254"/>
      <c r="E17277" s="255"/>
      <c r="F17277" s="256"/>
      <c r="G17277" s="257"/>
      <c r="H17277" s="243">
        <f t="shared" ca="1" si="808"/>
        <v>45139</v>
      </c>
      <c r="I17277" s="244">
        <f t="shared" si="809"/>
        <v>43892</v>
      </c>
      <c r="J17277" s="244" t="str">
        <f t="shared" si="807"/>
        <v/>
      </c>
    </row>
    <row r="17278" spans="3:10" ht="12" thickBot="1" x14ac:dyDescent="0.25">
      <c r="C17278" s="254"/>
      <c r="D17278" s="254"/>
      <c r="E17278" s="255"/>
      <c r="F17278" s="256"/>
      <c r="G17278" s="257"/>
      <c r="H17278" s="243">
        <f t="shared" ca="1" si="808"/>
        <v>45139</v>
      </c>
      <c r="I17278" s="244">
        <f t="shared" si="809"/>
        <v>43892</v>
      </c>
      <c r="J17278" s="244" t="str">
        <f t="shared" si="807"/>
        <v/>
      </c>
    </row>
    <row r="17279" spans="3:10" ht="12" thickBot="1" x14ac:dyDescent="0.25">
      <c r="C17279" s="254"/>
      <c r="D17279" s="254"/>
      <c r="E17279" s="255"/>
      <c r="F17279" s="256"/>
      <c r="G17279" s="257"/>
      <c r="H17279" s="243">
        <f t="shared" ca="1" si="808"/>
        <v>45139</v>
      </c>
      <c r="I17279" s="244">
        <f t="shared" si="809"/>
        <v>43892</v>
      </c>
      <c r="J17279" s="244" t="str">
        <f t="shared" si="807"/>
        <v/>
      </c>
    </row>
    <row r="17280" spans="3:10" ht="12" thickBot="1" x14ac:dyDescent="0.25">
      <c r="C17280" s="254"/>
      <c r="D17280" s="254"/>
      <c r="E17280" s="255"/>
      <c r="F17280" s="256"/>
      <c r="G17280" s="257"/>
      <c r="H17280" s="243">
        <f t="shared" ca="1" si="808"/>
        <v>45139</v>
      </c>
      <c r="I17280" s="244">
        <f t="shared" si="809"/>
        <v>43892</v>
      </c>
      <c r="J17280" s="244" t="str">
        <f t="shared" si="807"/>
        <v/>
      </c>
    </row>
    <row r="17281" spans="3:10" ht="12" thickBot="1" x14ac:dyDescent="0.25">
      <c r="C17281" s="254"/>
      <c r="D17281" s="254"/>
      <c r="E17281" s="255"/>
      <c r="F17281" s="256"/>
      <c r="G17281" s="257"/>
      <c r="H17281" s="243">
        <f t="shared" ca="1" si="808"/>
        <v>45139</v>
      </c>
      <c r="I17281" s="244">
        <f t="shared" si="809"/>
        <v>43892</v>
      </c>
      <c r="J17281" s="244" t="str">
        <f t="shared" si="807"/>
        <v/>
      </c>
    </row>
    <row r="17282" spans="3:10" ht="12" thickBot="1" x14ac:dyDescent="0.25">
      <c r="C17282" s="254"/>
      <c r="D17282" s="254"/>
      <c r="E17282" s="255"/>
      <c r="F17282" s="256"/>
      <c r="G17282" s="257"/>
      <c r="H17282" s="243">
        <f t="shared" ca="1" si="808"/>
        <v>45139</v>
      </c>
      <c r="I17282" s="244">
        <f t="shared" si="809"/>
        <v>43892</v>
      </c>
      <c r="J17282" s="244" t="str">
        <f t="shared" si="807"/>
        <v/>
      </c>
    </row>
    <row r="17283" spans="3:10" ht="12" thickBot="1" x14ac:dyDescent="0.25">
      <c r="C17283" s="254"/>
      <c r="D17283" s="254"/>
      <c r="E17283" s="255"/>
      <c r="F17283" s="256"/>
      <c r="G17283" s="257"/>
      <c r="H17283" s="243">
        <f t="shared" ca="1" si="808"/>
        <v>45139</v>
      </c>
      <c r="I17283" s="244">
        <f t="shared" si="809"/>
        <v>43892</v>
      </c>
      <c r="J17283" s="244" t="str">
        <f t="shared" si="807"/>
        <v/>
      </c>
    </row>
    <row r="17284" spans="3:10" ht="12" thickBot="1" x14ac:dyDescent="0.25">
      <c r="C17284" s="254"/>
      <c r="D17284" s="254"/>
      <c r="E17284" s="255"/>
      <c r="F17284" s="256"/>
      <c r="G17284" s="257"/>
      <c r="H17284" s="243">
        <f t="shared" ca="1" si="808"/>
        <v>45139</v>
      </c>
      <c r="I17284" s="244">
        <f t="shared" si="809"/>
        <v>43892</v>
      </c>
      <c r="J17284" s="244" t="str">
        <f t="shared" si="807"/>
        <v/>
      </c>
    </row>
    <row r="17285" spans="3:10" ht="12" thickBot="1" x14ac:dyDescent="0.25">
      <c r="C17285" s="254"/>
      <c r="D17285" s="254"/>
      <c r="E17285" s="255"/>
      <c r="F17285" s="256"/>
      <c r="G17285" s="257"/>
      <c r="H17285" s="243">
        <f t="shared" ca="1" si="808"/>
        <v>45139</v>
      </c>
      <c r="I17285" s="244">
        <f t="shared" si="809"/>
        <v>43892</v>
      </c>
      <c r="J17285" s="244" t="str">
        <f t="shared" si="807"/>
        <v/>
      </c>
    </row>
    <row r="17286" spans="3:10" ht="12" thickBot="1" x14ac:dyDescent="0.25">
      <c r="C17286" s="254"/>
      <c r="D17286" s="254"/>
      <c r="E17286" s="255"/>
      <c r="F17286" s="256"/>
      <c r="G17286" s="257"/>
      <c r="H17286" s="243">
        <f t="shared" ca="1" si="808"/>
        <v>45139</v>
      </c>
      <c r="I17286" s="244">
        <f t="shared" si="809"/>
        <v>43892</v>
      </c>
      <c r="J17286" s="244" t="str">
        <f t="shared" ref="J17286:J17349" si="810">IF(G17286="","",IF(G17286&gt;=0,"Debitoren",IF(G17286&lt;0,"Kreditoren","")))</f>
        <v/>
      </c>
    </row>
    <row r="17287" spans="3:10" ht="12" thickBot="1" x14ac:dyDescent="0.25">
      <c r="C17287" s="254"/>
      <c r="D17287" s="254"/>
      <c r="E17287" s="255"/>
      <c r="F17287" s="256"/>
      <c r="G17287" s="257"/>
      <c r="H17287" s="243">
        <f t="shared" ref="H17287:H17350" ca="1" si="811">IF(F17287&lt;$F$2,EOMONTH($F$2,-1)+1,EOMONTH(F17287,-1)+1)</f>
        <v>45139</v>
      </c>
      <c r="I17287" s="244">
        <f t="shared" ref="I17287:I17350" si="812">IF(F17287&lt;$I$2,IF(   WEEKDAY(EOMONTH($I$2,-1)+1)=1,EOMONTH($I$2,-1)+1+1,EOMONTH($I$2,-1)+1),IF(WEEKDAY(F17287)=1,F17287+1,F17287))</f>
        <v>43892</v>
      </c>
      <c r="J17287" s="244" t="str">
        <f t="shared" si="810"/>
        <v/>
      </c>
    </row>
    <row r="17288" spans="3:10" ht="12" thickBot="1" x14ac:dyDescent="0.25">
      <c r="C17288" s="254"/>
      <c r="D17288" s="254"/>
      <c r="E17288" s="255"/>
      <c r="F17288" s="256"/>
      <c r="G17288" s="257"/>
      <c r="H17288" s="243">
        <f t="shared" ca="1" si="811"/>
        <v>45139</v>
      </c>
      <c r="I17288" s="244">
        <f t="shared" si="812"/>
        <v>43892</v>
      </c>
      <c r="J17288" s="244" t="str">
        <f t="shared" si="810"/>
        <v/>
      </c>
    </row>
    <row r="17289" spans="3:10" ht="12" thickBot="1" x14ac:dyDescent="0.25">
      <c r="C17289" s="254"/>
      <c r="D17289" s="254"/>
      <c r="E17289" s="255"/>
      <c r="F17289" s="256"/>
      <c r="G17289" s="257"/>
      <c r="H17289" s="243">
        <f t="shared" ca="1" si="811"/>
        <v>45139</v>
      </c>
      <c r="I17289" s="244">
        <f t="shared" si="812"/>
        <v>43892</v>
      </c>
      <c r="J17289" s="244" t="str">
        <f t="shared" si="810"/>
        <v/>
      </c>
    </row>
    <row r="17290" spans="3:10" ht="12" thickBot="1" x14ac:dyDescent="0.25">
      <c r="C17290" s="254"/>
      <c r="D17290" s="254"/>
      <c r="E17290" s="255"/>
      <c r="F17290" s="256"/>
      <c r="G17290" s="257"/>
      <c r="H17290" s="243">
        <f t="shared" ca="1" si="811"/>
        <v>45139</v>
      </c>
      <c r="I17290" s="244">
        <f t="shared" si="812"/>
        <v>43892</v>
      </c>
      <c r="J17290" s="244" t="str">
        <f t="shared" si="810"/>
        <v/>
      </c>
    </row>
    <row r="17291" spans="3:10" ht="12" thickBot="1" x14ac:dyDescent="0.25">
      <c r="C17291" s="254"/>
      <c r="D17291" s="254"/>
      <c r="E17291" s="255"/>
      <c r="F17291" s="256"/>
      <c r="G17291" s="257"/>
      <c r="H17291" s="243">
        <f t="shared" ca="1" si="811"/>
        <v>45139</v>
      </c>
      <c r="I17291" s="244">
        <f t="shared" si="812"/>
        <v>43892</v>
      </c>
      <c r="J17291" s="244" t="str">
        <f t="shared" si="810"/>
        <v/>
      </c>
    </row>
    <row r="17292" spans="3:10" ht="12" thickBot="1" x14ac:dyDescent="0.25">
      <c r="C17292" s="254"/>
      <c r="D17292" s="254"/>
      <c r="E17292" s="255"/>
      <c r="F17292" s="256"/>
      <c r="G17292" s="257"/>
      <c r="H17292" s="243">
        <f t="shared" ca="1" si="811"/>
        <v>45139</v>
      </c>
      <c r="I17292" s="244">
        <f t="shared" si="812"/>
        <v>43892</v>
      </c>
      <c r="J17292" s="244" t="str">
        <f t="shared" si="810"/>
        <v/>
      </c>
    </row>
    <row r="17293" spans="3:10" ht="12" thickBot="1" x14ac:dyDescent="0.25">
      <c r="C17293" s="254"/>
      <c r="D17293" s="254"/>
      <c r="E17293" s="255"/>
      <c r="F17293" s="256"/>
      <c r="G17293" s="257"/>
      <c r="H17293" s="243">
        <f t="shared" ca="1" si="811"/>
        <v>45139</v>
      </c>
      <c r="I17293" s="244">
        <f t="shared" si="812"/>
        <v>43892</v>
      </c>
      <c r="J17293" s="244" t="str">
        <f t="shared" si="810"/>
        <v/>
      </c>
    </row>
    <row r="17294" spans="3:10" ht="12" thickBot="1" x14ac:dyDescent="0.25">
      <c r="C17294" s="254"/>
      <c r="D17294" s="254"/>
      <c r="E17294" s="255"/>
      <c r="F17294" s="256"/>
      <c r="G17294" s="257"/>
      <c r="H17294" s="243">
        <f t="shared" ca="1" si="811"/>
        <v>45139</v>
      </c>
      <c r="I17294" s="244">
        <f t="shared" si="812"/>
        <v>43892</v>
      </c>
      <c r="J17294" s="244" t="str">
        <f t="shared" si="810"/>
        <v/>
      </c>
    </row>
    <row r="17295" spans="3:10" ht="12" thickBot="1" x14ac:dyDescent="0.25">
      <c r="C17295" s="254"/>
      <c r="D17295" s="254"/>
      <c r="E17295" s="255"/>
      <c r="F17295" s="256"/>
      <c r="G17295" s="257"/>
      <c r="H17295" s="243">
        <f t="shared" ca="1" si="811"/>
        <v>45139</v>
      </c>
      <c r="I17295" s="244">
        <f t="shared" si="812"/>
        <v>43892</v>
      </c>
      <c r="J17295" s="244" t="str">
        <f t="shared" si="810"/>
        <v/>
      </c>
    </row>
    <row r="17296" spans="3:10" ht="12" thickBot="1" x14ac:dyDescent="0.25">
      <c r="C17296" s="254"/>
      <c r="D17296" s="254"/>
      <c r="E17296" s="255"/>
      <c r="F17296" s="256"/>
      <c r="G17296" s="257"/>
      <c r="H17296" s="243">
        <f t="shared" ca="1" si="811"/>
        <v>45139</v>
      </c>
      <c r="I17296" s="244">
        <f t="shared" si="812"/>
        <v>43892</v>
      </c>
      <c r="J17296" s="244" t="str">
        <f t="shared" si="810"/>
        <v/>
      </c>
    </row>
    <row r="17297" spans="3:10" ht="12" thickBot="1" x14ac:dyDescent="0.25">
      <c r="C17297" s="254"/>
      <c r="D17297" s="254"/>
      <c r="E17297" s="255"/>
      <c r="F17297" s="256"/>
      <c r="G17297" s="257"/>
      <c r="H17297" s="243">
        <f t="shared" ca="1" si="811"/>
        <v>45139</v>
      </c>
      <c r="I17297" s="244">
        <f t="shared" si="812"/>
        <v>43892</v>
      </c>
      <c r="J17297" s="244" t="str">
        <f t="shared" si="810"/>
        <v/>
      </c>
    </row>
    <row r="17298" spans="3:10" ht="12" thickBot="1" x14ac:dyDescent="0.25">
      <c r="C17298" s="254"/>
      <c r="D17298" s="254"/>
      <c r="E17298" s="255"/>
      <c r="F17298" s="256"/>
      <c r="G17298" s="257"/>
      <c r="H17298" s="243">
        <f t="shared" ca="1" si="811"/>
        <v>45139</v>
      </c>
      <c r="I17298" s="244">
        <f t="shared" si="812"/>
        <v>43892</v>
      </c>
      <c r="J17298" s="244" t="str">
        <f t="shared" si="810"/>
        <v/>
      </c>
    </row>
    <row r="17299" spans="3:10" ht="12" thickBot="1" x14ac:dyDescent="0.25">
      <c r="C17299" s="254"/>
      <c r="D17299" s="254"/>
      <c r="E17299" s="255"/>
      <c r="F17299" s="256"/>
      <c r="G17299" s="257"/>
      <c r="H17299" s="243">
        <f t="shared" ca="1" si="811"/>
        <v>45139</v>
      </c>
      <c r="I17299" s="244">
        <f t="shared" si="812"/>
        <v>43892</v>
      </c>
      <c r="J17299" s="244" t="str">
        <f t="shared" si="810"/>
        <v/>
      </c>
    </row>
    <row r="17300" spans="3:10" ht="12" thickBot="1" x14ac:dyDescent="0.25">
      <c r="C17300" s="254"/>
      <c r="D17300" s="254"/>
      <c r="E17300" s="255"/>
      <c r="F17300" s="256"/>
      <c r="G17300" s="257"/>
      <c r="H17300" s="243">
        <f t="shared" ca="1" si="811"/>
        <v>45139</v>
      </c>
      <c r="I17300" s="244">
        <f t="shared" si="812"/>
        <v>43892</v>
      </c>
      <c r="J17300" s="244" t="str">
        <f t="shared" si="810"/>
        <v/>
      </c>
    </row>
    <row r="17301" spans="3:10" ht="12" thickBot="1" x14ac:dyDescent="0.25">
      <c r="C17301" s="254"/>
      <c r="D17301" s="254"/>
      <c r="E17301" s="255"/>
      <c r="F17301" s="256"/>
      <c r="G17301" s="257"/>
      <c r="H17301" s="243">
        <f t="shared" ca="1" si="811"/>
        <v>45139</v>
      </c>
      <c r="I17301" s="244">
        <f t="shared" si="812"/>
        <v>43892</v>
      </c>
      <c r="J17301" s="244" t="str">
        <f t="shared" si="810"/>
        <v/>
      </c>
    </row>
    <row r="17302" spans="3:10" ht="12" thickBot="1" x14ac:dyDescent="0.25">
      <c r="C17302" s="254"/>
      <c r="D17302" s="254"/>
      <c r="E17302" s="255"/>
      <c r="F17302" s="256"/>
      <c r="G17302" s="257"/>
      <c r="H17302" s="243">
        <f t="shared" ca="1" si="811"/>
        <v>45139</v>
      </c>
      <c r="I17302" s="244">
        <f t="shared" si="812"/>
        <v>43892</v>
      </c>
      <c r="J17302" s="244" t="str">
        <f t="shared" si="810"/>
        <v/>
      </c>
    </row>
    <row r="17303" spans="3:10" ht="12" thickBot="1" x14ac:dyDescent="0.25">
      <c r="C17303" s="254"/>
      <c r="D17303" s="254"/>
      <c r="E17303" s="255"/>
      <c r="F17303" s="256"/>
      <c r="G17303" s="257"/>
      <c r="H17303" s="243">
        <f t="shared" ca="1" si="811"/>
        <v>45139</v>
      </c>
      <c r="I17303" s="244">
        <f t="shared" si="812"/>
        <v>43892</v>
      </c>
      <c r="J17303" s="244" t="str">
        <f t="shared" si="810"/>
        <v/>
      </c>
    </row>
    <row r="17304" spans="3:10" ht="12" thickBot="1" x14ac:dyDescent="0.25">
      <c r="C17304" s="254"/>
      <c r="D17304" s="254"/>
      <c r="E17304" s="255"/>
      <c r="F17304" s="256"/>
      <c r="G17304" s="257"/>
      <c r="H17304" s="243">
        <f t="shared" ca="1" si="811"/>
        <v>45139</v>
      </c>
      <c r="I17304" s="244">
        <f t="shared" si="812"/>
        <v>43892</v>
      </c>
      <c r="J17304" s="244" t="str">
        <f t="shared" si="810"/>
        <v/>
      </c>
    </row>
    <row r="17305" spans="3:10" ht="12" thickBot="1" x14ac:dyDescent="0.25">
      <c r="C17305" s="254"/>
      <c r="D17305" s="254"/>
      <c r="E17305" s="255"/>
      <c r="F17305" s="256"/>
      <c r="G17305" s="257"/>
      <c r="H17305" s="243">
        <f t="shared" ca="1" si="811"/>
        <v>45139</v>
      </c>
      <c r="I17305" s="244">
        <f t="shared" si="812"/>
        <v>43892</v>
      </c>
      <c r="J17305" s="244" t="str">
        <f t="shared" si="810"/>
        <v/>
      </c>
    </row>
    <row r="17306" spans="3:10" ht="12" thickBot="1" x14ac:dyDescent="0.25">
      <c r="C17306" s="254"/>
      <c r="D17306" s="254"/>
      <c r="E17306" s="255"/>
      <c r="F17306" s="256"/>
      <c r="G17306" s="257"/>
      <c r="H17306" s="243">
        <f t="shared" ca="1" si="811"/>
        <v>45139</v>
      </c>
      <c r="I17306" s="244">
        <f t="shared" si="812"/>
        <v>43892</v>
      </c>
      <c r="J17306" s="244" t="str">
        <f t="shared" si="810"/>
        <v/>
      </c>
    </row>
    <row r="17307" spans="3:10" ht="12" thickBot="1" x14ac:dyDescent="0.25">
      <c r="C17307" s="254"/>
      <c r="D17307" s="254"/>
      <c r="E17307" s="255"/>
      <c r="F17307" s="256"/>
      <c r="G17307" s="257"/>
      <c r="H17307" s="243">
        <f t="shared" ca="1" si="811"/>
        <v>45139</v>
      </c>
      <c r="I17307" s="244">
        <f t="shared" si="812"/>
        <v>43892</v>
      </c>
      <c r="J17307" s="244" t="str">
        <f t="shared" si="810"/>
        <v/>
      </c>
    </row>
    <row r="17308" spans="3:10" ht="12" thickBot="1" x14ac:dyDescent="0.25">
      <c r="C17308" s="254"/>
      <c r="D17308" s="254"/>
      <c r="E17308" s="255"/>
      <c r="F17308" s="256"/>
      <c r="G17308" s="257"/>
      <c r="H17308" s="243">
        <f t="shared" ca="1" si="811"/>
        <v>45139</v>
      </c>
      <c r="I17308" s="244">
        <f t="shared" si="812"/>
        <v>43892</v>
      </c>
      <c r="J17308" s="244" t="str">
        <f t="shared" si="810"/>
        <v/>
      </c>
    </row>
    <row r="17309" spans="3:10" ht="12" thickBot="1" x14ac:dyDescent="0.25">
      <c r="C17309" s="254"/>
      <c r="D17309" s="254"/>
      <c r="E17309" s="255"/>
      <c r="F17309" s="256"/>
      <c r="G17309" s="257"/>
      <c r="H17309" s="243">
        <f t="shared" ca="1" si="811"/>
        <v>45139</v>
      </c>
      <c r="I17309" s="244">
        <f t="shared" si="812"/>
        <v>43892</v>
      </c>
      <c r="J17309" s="244" t="str">
        <f t="shared" si="810"/>
        <v/>
      </c>
    </row>
    <row r="17310" spans="3:10" ht="12" thickBot="1" x14ac:dyDescent="0.25">
      <c r="C17310" s="254"/>
      <c r="D17310" s="254"/>
      <c r="E17310" s="255"/>
      <c r="F17310" s="256"/>
      <c r="G17310" s="257"/>
      <c r="H17310" s="243">
        <f t="shared" ca="1" si="811"/>
        <v>45139</v>
      </c>
      <c r="I17310" s="244">
        <f t="shared" si="812"/>
        <v>43892</v>
      </c>
      <c r="J17310" s="244" t="str">
        <f t="shared" si="810"/>
        <v/>
      </c>
    </row>
    <row r="17311" spans="3:10" ht="12" thickBot="1" x14ac:dyDescent="0.25">
      <c r="C17311" s="254"/>
      <c r="D17311" s="254"/>
      <c r="E17311" s="255"/>
      <c r="F17311" s="256"/>
      <c r="G17311" s="257"/>
      <c r="H17311" s="243">
        <f t="shared" ca="1" si="811"/>
        <v>45139</v>
      </c>
      <c r="I17311" s="244">
        <f t="shared" si="812"/>
        <v>43892</v>
      </c>
      <c r="J17311" s="244" t="str">
        <f t="shared" si="810"/>
        <v/>
      </c>
    </row>
    <row r="17312" spans="3:10" ht="12" thickBot="1" x14ac:dyDescent="0.25">
      <c r="C17312" s="254"/>
      <c r="D17312" s="254"/>
      <c r="E17312" s="255"/>
      <c r="F17312" s="256"/>
      <c r="G17312" s="257"/>
      <c r="H17312" s="243">
        <f t="shared" ca="1" si="811"/>
        <v>45139</v>
      </c>
      <c r="I17312" s="244">
        <f t="shared" si="812"/>
        <v>43892</v>
      </c>
      <c r="J17312" s="244" t="str">
        <f t="shared" si="810"/>
        <v/>
      </c>
    </row>
    <row r="17313" spans="3:10" ht="12" thickBot="1" x14ac:dyDescent="0.25">
      <c r="C17313" s="254"/>
      <c r="D17313" s="254"/>
      <c r="E17313" s="255"/>
      <c r="F17313" s="256"/>
      <c r="G17313" s="257"/>
      <c r="H17313" s="243">
        <f t="shared" ca="1" si="811"/>
        <v>45139</v>
      </c>
      <c r="I17313" s="244">
        <f t="shared" si="812"/>
        <v>43892</v>
      </c>
      <c r="J17313" s="244" t="str">
        <f t="shared" si="810"/>
        <v/>
      </c>
    </row>
    <row r="17314" spans="3:10" ht="12" thickBot="1" x14ac:dyDescent="0.25">
      <c r="C17314" s="254"/>
      <c r="D17314" s="254"/>
      <c r="E17314" s="255"/>
      <c r="F17314" s="256"/>
      <c r="G17314" s="257"/>
      <c r="H17314" s="243">
        <f t="shared" ca="1" si="811"/>
        <v>45139</v>
      </c>
      <c r="I17314" s="244">
        <f t="shared" si="812"/>
        <v>43892</v>
      </c>
      <c r="J17314" s="244" t="str">
        <f t="shared" si="810"/>
        <v/>
      </c>
    </row>
    <row r="17315" spans="3:10" ht="12" thickBot="1" x14ac:dyDescent="0.25">
      <c r="C17315" s="254"/>
      <c r="D17315" s="254"/>
      <c r="E17315" s="255"/>
      <c r="F17315" s="256"/>
      <c r="G17315" s="257"/>
      <c r="H17315" s="243">
        <f t="shared" ca="1" si="811"/>
        <v>45139</v>
      </c>
      <c r="I17315" s="244">
        <f t="shared" si="812"/>
        <v>43892</v>
      </c>
      <c r="J17315" s="244" t="str">
        <f t="shared" si="810"/>
        <v/>
      </c>
    </row>
    <row r="17316" spans="3:10" ht="12" thickBot="1" x14ac:dyDescent="0.25">
      <c r="C17316" s="254"/>
      <c r="D17316" s="254"/>
      <c r="E17316" s="255"/>
      <c r="F17316" s="256"/>
      <c r="G17316" s="257"/>
      <c r="H17316" s="243">
        <f t="shared" ca="1" si="811"/>
        <v>45139</v>
      </c>
      <c r="I17316" s="244">
        <f t="shared" si="812"/>
        <v>43892</v>
      </c>
      <c r="J17316" s="244" t="str">
        <f t="shared" si="810"/>
        <v/>
      </c>
    </row>
    <row r="17317" spans="3:10" ht="12" thickBot="1" x14ac:dyDescent="0.25">
      <c r="C17317" s="254"/>
      <c r="D17317" s="254"/>
      <c r="E17317" s="255"/>
      <c r="F17317" s="256"/>
      <c r="G17317" s="257"/>
      <c r="H17317" s="243">
        <f t="shared" ca="1" si="811"/>
        <v>45139</v>
      </c>
      <c r="I17317" s="244">
        <f t="shared" si="812"/>
        <v>43892</v>
      </c>
      <c r="J17317" s="244" t="str">
        <f t="shared" si="810"/>
        <v/>
      </c>
    </row>
    <row r="17318" spans="3:10" ht="12" thickBot="1" x14ac:dyDescent="0.25">
      <c r="C17318" s="254"/>
      <c r="D17318" s="254"/>
      <c r="E17318" s="255"/>
      <c r="F17318" s="256"/>
      <c r="G17318" s="257"/>
      <c r="H17318" s="243">
        <f t="shared" ca="1" si="811"/>
        <v>45139</v>
      </c>
      <c r="I17318" s="244">
        <f t="shared" si="812"/>
        <v>43892</v>
      </c>
      <c r="J17318" s="244" t="str">
        <f t="shared" si="810"/>
        <v/>
      </c>
    </row>
    <row r="17319" spans="3:10" ht="12" thickBot="1" x14ac:dyDescent="0.25">
      <c r="C17319" s="254"/>
      <c r="D17319" s="254"/>
      <c r="E17319" s="255"/>
      <c r="F17319" s="256"/>
      <c r="G17319" s="257"/>
      <c r="H17319" s="243">
        <f t="shared" ca="1" si="811"/>
        <v>45139</v>
      </c>
      <c r="I17319" s="244">
        <f t="shared" si="812"/>
        <v>43892</v>
      </c>
      <c r="J17319" s="244" t="str">
        <f t="shared" si="810"/>
        <v/>
      </c>
    </row>
    <row r="17320" spans="3:10" ht="12" thickBot="1" x14ac:dyDescent="0.25">
      <c r="C17320" s="254"/>
      <c r="D17320" s="254"/>
      <c r="E17320" s="255"/>
      <c r="F17320" s="256"/>
      <c r="G17320" s="257"/>
      <c r="H17320" s="243">
        <f t="shared" ca="1" si="811"/>
        <v>45139</v>
      </c>
      <c r="I17320" s="244">
        <f t="shared" si="812"/>
        <v>43892</v>
      </c>
      <c r="J17320" s="244" t="str">
        <f t="shared" si="810"/>
        <v/>
      </c>
    </row>
    <row r="17321" spans="3:10" ht="12" thickBot="1" x14ac:dyDescent="0.25">
      <c r="C17321" s="254"/>
      <c r="D17321" s="254"/>
      <c r="E17321" s="255"/>
      <c r="F17321" s="256"/>
      <c r="G17321" s="257"/>
      <c r="H17321" s="243">
        <f t="shared" ca="1" si="811"/>
        <v>45139</v>
      </c>
      <c r="I17321" s="244">
        <f t="shared" si="812"/>
        <v>43892</v>
      </c>
      <c r="J17321" s="244" t="str">
        <f t="shared" si="810"/>
        <v/>
      </c>
    </row>
    <row r="17322" spans="3:10" ht="12" thickBot="1" x14ac:dyDescent="0.25">
      <c r="C17322" s="254"/>
      <c r="D17322" s="254"/>
      <c r="E17322" s="255"/>
      <c r="F17322" s="256"/>
      <c r="G17322" s="257"/>
      <c r="H17322" s="243">
        <f t="shared" ca="1" si="811"/>
        <v>45139</v>
      </c>
      <c r="I17322" s="244">
        <f t="shared" si="812"/>
        <v>43892</v>
      </c>
      <c r="J17322" s="244" t="str">
        <f t="shared" si="810"/>
        <v/>
      </c>
    </row>
    <row r="17323" spans="3:10" ht="12" thickBot="1" x14ac:dyDescent="0.25">
      <c r="C17323" s="254"/>
      <c r="D17323" s="254"/>
      <c r="E17323" s="255"/>
      <c r="F17323" s="256"/>
      <c r="G17323" s="257"/>
      <c r="H17323" s="243">
        <f t="shared" ca="1" si="811"/>
        <v>45139</v>
      </c>
      <c r="I17323" s="244">
        <f t="shared" si="812"/>
        <v>43892</v>
      </c>
      <c r="J17323" s="244" t="str">
        <f t="shared" si="810"/>
        <v/>
      </c>
    </row>
    <row r="17324" spans="3:10" ht="12" thickBot="1" x14ac:dyDescent="0.25">
      <c r="C17324" s="254"/>
      <c r="D17324" s="254"/>
      <c r="E17324" s="255"/>
      <c r="F17324" s="256"/>
      <c r="G17324" s="257"/>
      <c r="H17324" s="243">
        <f t="shared" ca="1" si="811"/>
        <v>45139</v>
      </c>
      <c r="I17324" s="244">
        <f t="shared" si="812"/>
        <v>43892</v>
      </c>
      <c r="J17324" s="244" t="str">
        <f t="shared" si="810"/>
        <v/>
      </c>
    </row>
    <row r="17325" spans="3:10" ht="12" thickBot="1" x14ac:dyDescent="0.25">
      <c r="C17325" s="254"/>
      <c r="D17325" s="254"/>
      <c r="E17325" s="255"/>
      <c r="F17325" s="256"/>
      <c r="G17325" s="257"/>
      <c r="H17325" s="243">
        <f t="shared" ca="1" si="811"/>
        <v>45139</v>
      </c>
      <c r="I17325" s="244">
        <f t="shared" si="812"/>
        <v>43892</v>
      </c>
      <c r="J17325" s="244" t="str">
        <f t="shared" si="810"/>
        <v/>
      </c>
    </row>
    <row r="17326" spans="3:10" ht="12" thickBot="1" x14ac:dyDescent="0.25">
      <c r="C17326" s="254"/>
      <c r="D17326" s="254"/>
      <c r="E17326" s="255"/>
      <c r="F17326" s="256"/>
      <c r="G17326" s="257"/>
      <c r="H17326" s="243">
        <f t="shared" ca="1" si="811"/>
        <v>45139</v>
      </c>
      <c r="I17326" s="244">
        <f t="shared" si="812"/>
        <v>43892</v>
      </c>
      <c r="J17326" s="244" t="str">
        <f t="shared" si="810"/>
        <v/>
      </c>
    </row>
    <row r="17327" spans="3:10" ht="12" thickBot="1" x14ac:dyDescent="0.25">
      <c r="C17327" s="254"/>
      <c r="D17327" s="254"/>
      <c r="E17327" s="255"/>
      <c r="F17327" s="256"/>
      <c r="G17327" s="257"/>
      <c r="H17327" s="243">
        <f t="shared" ca="1" si="811"/>
        <v>45139</v>
      </c>
      <c r="I17327" s="244">
        <f t="shared" si="812"/>
        <v>43892</v>
      </c>
      <c r="J17327" s="244" t="str">
        <f t="shared" si="810"/>
        <v/>
      </c>
    </row>
    <row r="17328" spans="3:10" ht="12" thickBot="1" x14ac:dyDescent="0.25">
      <c r="C17328" s="254"/>
      <c r="D17328" s="254"/>
      <c r="E17328" s="255"/>
      <c r="F17328" s="256"/>
      <c r="G17328" s="257"/>
      <c r="H17328" s="243">
        <f t="shared" ca="1" si="811"/>
        <v>45139</v>
      </c>
      <c r="I17328" s="244">
        <f t="shared" si="812"/>
        <v>43892</v>
      </c>
      <c r="J17328" s="244" t="str">
        <f t="shared" si="810"/>
        <v/>
      </c>
    </row>
    <row r="17329" spans="3:10" ht="12" thickBot="1" x14ac:dyDescent="0.25">
      <c r="C17329" s="254"/>
      <c r="D17329" s="254"/>
      <c r="E17329" s="255"/>
      <c r="F17329" s="256"/>
      <c r="G17329" s="257"/>
      <c r="H17329" s="243">
        <f t="shared" ca="1" si="811"/>
        <v>45139</v>
      </c>
      <c r="I17329" s="244">
        <f t="shared" si="812"/>
        <v>43892</v>
      </c>
      <c r="J17329" s="244" t="str">
        <f t="shared" si="810"/>
        <v/>
      </c>
    </row>
    <row r="17330" spans="3:10" ht="12" thickBot="1" x14ac:dyDescent="0.25">
      <c r="C17330" s="254"/>
      <c r="D17330" s="254"/>
      <c r="E17330" s="255"/>
      <c r="F17330" s="256"/>
      <c r="G17330" s="257"/>
      <c r="H17330" s="243">
        <f t="shared" ca="1" si="811"/>
        <v>45139</v>
      </c>
      <c r="I17330" s="244">
        <f t="shared" si="812"/>
        <v>43892</v>
      </c>
      <c r="J17330" s="244" t="str">
        <f t="shared" si="810"/>
        <v/>
      </c>
    </row>
    <row r="17331" spans="3:10" ht="12" thickBot="1" x14ac:dyDescent="0.25">
      <c r="C17331" s="254"/>
      <c r="D17331" s="254"/>
      <c r="E17331" s="255"/>
      <c r="F17331" s="256"/>
      <c r="G17331" s="257"/>
      <c r="H17331" s="243">
        <f t="shared" ca="1" si="811"/>
        <v>45139</v>
      </c>
      <c r="I17331" s="244">
        <f t="shared" si="812"/>
        <v>43892</v>
      </c>
      <c r="J17331" s="244" t="str">
        <f t="shared" si="810"/>
        <v/>
      </c>
    </row>
    <row r="17332" spans="3:10" ht="12" thickBot="1" x14ac:dyDescent="0.25">
      <c r="C17332" s="254"/>
      <c r="D17332" s="254"/>
      <c r="E17332" s="255"/>
      <c r="F17332" s="256"/>
      <c r="G17332" s="257"/>
      <c r="H17332" s="243">
        <f t="shared" ca="1" si="811"/>
        <v>45139</v>
      </c>
      <c r="I17332" s="244">
        <f t="shared" si="812"/>
        <v>43892</v>
      </c>
      <c r="J17332" s="244" t="str">
        <f t="shared" si="810"/>
        <v/>
      </c>
    </row>
    <row r="17333" spans="3:10" ht="12" thickBot="1" x14ac:dyDescent="0.25">
      <c r="C17333" s="254"/>
      <c r="D17333" s="254"/>
      <c r="E17333" s="255"/>
      <c r="F17333" s="256"/>
      <c r="G17333" s="257"/>
      <c r="H17333" s="243">
        <f t="shared" ca="1" si="811"/>
        <v>45139</v>
      </c>
      <c r="I17333" s="244">
        <f t="shared" si="812"/>
        <v>43892</v>
      </c>
      <c r="J17333" s="244" t="str">
        <f t="shared" si="810"/>
        <v/>
      </c>
    </row>
    <row r="17334" spans="3:10" ht="12" thickBot="1" x14ac:dyDescent="0.25">
      <c r="C17334" s="254"/>
      <c r="D17334" s="254"/>
      <c r="E17334" s="255"/>
      <c r="F17334" s="256"/>
      <c r="G17334" s="257"/>
      <c r="H17334" s="243">
        <f t="shared" ca="1" si="811"/>
        <v>45139</v>
      </c>
      <c r="I17334" s="244">
        <f t="shared" si="812"/>
        <v>43892</v>
      </c>
      <c r="J17334" s="244" t="str">
        <f t="shared" si="810"/>
        <v/>
      </c>
    </row>
    <row r="17335" spans="3:10" ht="12" thickBot="1" x14ac:dyDescent="0.25">
      <c r="C17335" s="254"/>
      <c r="D17335" s="254"/>
      <c r="E17335" s="255"/>
      <c r="F17335" s="256"/>
      <c r="G17335" s="257"/>
      <c r="H17335" s="243">
        <f t="shared" ca="1" si="811"/>
        <v>45139</v>
      </c>
      <c r="I17335" s="244">
        <f t="shared" si="812"/>
        <v>43892</v>
      </c>
      <c r="J17335" s="244" t="str">
        <f t="shared" si="810"/>
        <v/>
      </c>
    </row>
    <row r="17336" spans="3:10" ht="12" thickBot="1" x14ac:dyDescent="0.25">
      <c r="C17336" s="254"/>
      <c r="D17336" s="254"/>
      <c r="E17336" s="255"/>
      <c r="F17336" s="256"/>
      <c r="G17336" s="257"/>
      <c r="H17336" s="243">
        <f t="shared" ca="1" si="811"/>
        <v>45139</v>
      </c>
      <c r="I17336" s="244">
        <f t="shared" si="812"/>
        <v>43892</v>
      </c>
      <c r="J17336" s="244" t="str">
        <f t="shared" si="810"/>
        <v/>
      </c>
    </row>
    <row r="17337" spans="3:10" ht="12" thickBot="1" x14ac:dyDescent="0.25">
      <c r="C17337" s="254"/>
      <c r="D17337" s="254"/>
      <c r="E17337" s="255"/>
      <c r="F17337" s="256"/>
      <c r="G17337" s="257"/>
      <c r="H17337" s="243">
        <f t="shared" ca="1" si="811"/>
        <v>45139</v>
      </c>
      <c r="I17337" s="244">
        <f t="shared" si="812"/>
        <v>43892</v>
      </c>
      <c r="J17337" s="244" t="str">
        <f t="shared" si="810"/>
        <v/>
      </c>
    </row>
    <row r="17338" spans="3:10" ht="12" thickBot="1" x14ac:dyDescent="0.25">
      <c r="C17338" s="254"/>
      <c r="D17338" s="254"/>
      <c r="E17338" s="255"/>
      <c r="F17338" s="256"/>
      <c r="G17338" s="257"/>
      <c r="H17338" s="243">
        <f t="shared" ca="1" si="811"/>
        <v>45139</v>
      </c>
      <c r="I17338" s="244">
        <f t="shared" si="812"/>
        <v>43892</v>
      </c>
      <c r="J17338" s="244" t="str">
        <f t="shared" si="810"/>
        <v/>
      </c>
    </row>
    <row r="17339" spans="3:10" ht="12" thickBot="1" x14ac:dyDescent="0.25">
      <c r="C17339" s="254"/>
      <c r="D17339" s="254"/>
      <c r="E17339" s="255"/>
      <c r="F17339" s="256"/>
      <c r="G17339" s="257"/>
      <c r="H17339" s="243">
        <f t="shared" ca="1" si="811"/>
        <v>45139</v>
      </c>
      <c r="I17339" s="244">
        <f t="shared" si="812"/>
        <v>43892</v>
      </c>
      <c r="J17339" s="244" t="str">
        <f t="shared" si="810"/>
        <v/>
      </c>
    </row>
    <row r="17340" spans="3:10" ht="12" thickBot="1" x14ac:dyDescent="0.25">
      <c r="C17340" s="254"/>
      <c r="D17340" s="254"/>
      <c r="E17340" s="255"/>
      <c r="F17340" s="256"/>
      <c r="G17340" s="257"/>
      <c r="H17340" s="243">
        <f t="shared" ca="1" si="811"/>
        <v>45139</v>
      </c>
      <c r="I17340" s="244">
        <f t="shared" si="812"/>
        <v>43892</v>
      </c>
      <c r="J17340" s="244" t="str">
        <f t="shared" si="810"/>
        <v/>
      </c>
    </row>
    <row r="17341" spans="3:10" ht="12" thickBot="1" x14ac:dyDescent="0.25">
      <c r="C17341" s="254"/>
      <c r="D17341" s="254"/>
      <c r="E17341" s="255"/>
      <c r="F17341" s="256"/>
      <c r="G17341" s="257"/>
      <c r="H17341" s="243">
        <f t="shared" ca="1" si="811"/>
        <v>45139</v>
      </c>
      <c r="I17341" s="244">
        <f t="shared" si="812"/>
        <v>43892</v>
      </c>
      <c r="J17341" s="244" t="str">
        <f t="shared" si="810"/>
        <v/>
      </c>
    </row>
    <row r="17342" spans="3:10" ht="12" thickBot="1" x14ac:dyDescent="0.25">
      <c r="C17342" s="254"/>
      <c r="D17342" s="254"/>
      <c r="E17342" s="255"/>
      <c r="F17342" s="256"/>
      <c r="G17342" s="257"/>
      <c r="H17342" s="243">
        <f t="shared" ca="1" si="811"/>
        <v>45139</v>
      </c>
      <c r="I17342" s="244">
        <f t="shared" si="812"/>
        <v>43892</v>
      </c>
      <c r="J17342" s="244" t="str">
        <f t="shared" si="810"/>
        <v/>
      </c>
    </row>
    <row r="17343" spans="3:10" ht="12" thickBot="1" x14ac:dyDescent="0.25">
      <c r="C17343" s="254"/>
      <c r="D17343" s="254"/>
      <c r="E17343" s="255"/>
      <c r="F17343" s="256"/>
      <c r="G17343" s="257"/>
      <c r="H17343" s="243">
        <f t="shared" ca="1" si="811"/>
        <v>45139</v>
      </c>
      <c r="I17343" s="244">
        <f t="shared" si="812"/>
        <v>43892</v>
      </c>
      <c r="J17343" s="244" t="str">
        <f t="shared" si="810"/>
        <v/>
      </c>
    </row>
    <row r="17344" spans="3:10" ht="12" thickBot="1" x14ac:dyDescent="0.25">
      <c r="C17344" s="254"/>
      <c r="D17344" s="254"/>
      <c r="E17344" s="255"/>
      <c r="F17344" s="256"/>
      <c r="G17344" s="257"/>
      <c r="H17344" s="243">
        <f t="shared" ca="1" si="811"/>
        <v>45139</v>
      </c>
      <c r="I17344" s="244">
        <f t="shared" si="812"/>
        <v>43892</v>
      </c>
      <c r="J17344" s="244" t="str">
        <f t="shared" si="810"/>
        <v/>
      </c>
    </row>
    <row r="17345" spans="3:10" ht="12" thickBot="1" x14ac:dyDescent="0.25">
      <c r="C17345" s="254"/>
      <c r="D17345" s="254"/>
      <c r="E17345" s="255"/>
      <c r="F17345" s="256"/>
      <c r="G17345" s="257"/>
      <c r="H17345" s="243">
        <f t="shared" ca="1" si="811"/>
        <v>45139</v>
      </c>
      <c r="I17345" s="244">
        <f t="shared" si="812"/>
        <v>43892</v>
      </c>
      <c r="J17345" s="244" t="str">
        <f t="shared" si="810"/>
        <v/>
      </c>
    </row>
    <row r="17346" spans="3:10" ht="12" thickBot="1" x14ac:dyDescent="0.25">
      <c r="C17346" s="254"/>
      <c r="D17346" s="254"/>
      <c r="E17346" s="255"/>
      <c r="F17346" s="256"/>
      <c r="G17346" s="257"/>
      <c r="H17346" s="243">
        <f t="shared" ca="1" si="811"/>
        <v>45139</v>
      </c>
      <c r="I17346" s="244">
        <f t="shared" si="812"/>
        <v>43892</v>
      </c>
      <c r="J17346" s="244" t="str">
        <f t="shared" si="810"/>
        <v/>
      </c>
    </row>
    <row r="17347" spans="3:10" ht="12" thickBot="1" x14ac:dyDescent="0.25">
      <c r="C17347" s="254"/>
      <c r="D17347" s="254"/>
      <c r="E17347" s="255"/>
      <c r="F17347" s="256"/>
      <c r="G17347" s="257"/>
      <c r="H17347" s="243">
        <f t="shared" ca="1" si="811"/>
        <v>45139</v>
      </c>
      <c r="I17347" s="244">
        <f t="shared" si="812"/>
        <v>43892</v>
      </c>
      <c r="J17347" s="244" t="str">
        <f t="shared" si="810"/>
        <v/>
      </c>
    </row>
    <row r="17348" spans="3:10" ht="12" thickBot="1" x14ac:dyDescent="0.25">
      <c r="C17348" s="254"/>
      <c r="D17348" s="254"/>
      <c r="E17348" s="255"/>
      <c r="F17348" s="256"/>
      <c r="G17348" s="257"/>
      <c r="H17348" s="243">
        <f t="shared" ca="1" si="811"/>
        <v>45139</v>
      </c>
      <c r="I17348" s="244">
        <f t="shared" si="812"/>
        <v>43892</v>
      </c>
      <c r="J17348" s="244" t="str">
        <f t="shared" si="810"/>
        <v/>
      </c>
    </row>
    <row r="17349" spans="3:10" ht="12" thickBot="1" x14ac:dyDescent="0.25">
      <c r="C17349" s="254"/>
      <c r="D17349" s="254"/>
      <c r="E17349" s="255"/>
      <c r="F17349" s="256"/>
      <c r="G17349" s="257"/>
      <c r="H17349" s="243">
        <f t="shared" ca="1" si="811"/>
        <v>45139</v>
      </c>
      <c r="I17349" s="244">
        <f t="shared" si="812"/>
        <v>43892</v>
      </c>
      <c r="J17349" s="244" t="str">
        <f t="shared" si="810"/>
        <v/>
      </c>
    </row>
    <row r="17350" spans="3:10" ht="12" thickBot="1" x14ac:dyDescent="0.25">
      <c r="C17350" s="254"/>
      <c r="D17350" s="254"/>
      <c r="E17350" s="255"/>
      <c r="F17350" s="256"/>
      <c r="G17350" s="257"/>
      <c r="H17350" s="243">
        <f t="shared" ca="1" si="811"/>
        <v>45139</v>
      </c>
      <c r="I17350" s="244">
        <f t="shared" si="812"/>
        <v>43892</v>
      </c>
      <c r="J17350" s="244" t="str">
        <f t="shared" ref="J17350:J17413" si="813">IF(G17350="","",IF(G17350&gt;=0,"Debitoren",IF(G17350&lt;0,"Kreditoren","")))</f>
        <v/>
      </c>
    </row>
    <row r="17351" spans="3:10" ht="12" thickBot="1" x14ac:dyDescent="0.25">
      <c r="C17351" s="254"/>
      <c r="D17351" s="254"/>
      <c r="E17351" s="255"/>
      <c r="F17351" s="256"/>
      <c r="G17351" s="257"/>
      <c r="H17351" s="243">
        <f t="shared" ref="H17351:H17414" ca="1" si="814">IF(F17351&lt;$F$2,EOMONTH($F$2,-1)+1,EOMONTH(F17351,-1)+1)</f>
        <v>45139</v>
      </c>
      <c r="I17351" s="244">
        <f t="shared" ref="I17351:I17414" si="815">IF(F17351&lt;$I$2,IF(   WEEKDAY(EOMONTH($I$2,-1)+1)=1,EOMONTH($I$2,-1)+1+1,EOMONTH($I$2,-1)+1),IF(WEEKDAY(F17351)=1,F17351+1,F17351))</f>
        <v>43892</v>
      </c>
      <c r="J17351" s="244" t="str">
        <f t="shared" si="813"/>
        <v/>
      </c>
    </row>
    <row r="17352" spans="3:10" ht="12" thickBot="1" x14ac:dyDescent="0.25">
      <c r="C17352" s="254"/>
      <c r="D17352" s="254"/>
      <c r="E17352" s="255"/>
      <c r="F17352" s="256"/>
      <c r="G17352" s="257"/>
      <c r="H17352" s="243">
        <f t="shared" ca="1" si="814"/>
        <v>45139</v>
      </c>
      <c r="I17352" s="244">
        <f t="shared" si="815"/>
        <v>43892</v>
      </c>
      <c r="J17352" s="244" t="str">
        <f t="shared" si="813"/>
        <v/>
      </c>
    </row>
    <row r="17353" spans="3:10" ht="12" thickBot="1" x14ac:dyDescent="0.25">
      <c r="C17353" s="254"/>
      <c r="D17353" s="254"/>
      <c r="E17353" s="255"/>
      <c r="F17353" s="256"/>
      <c r="G17353" s="257"/>
      <c r="H17353" s="243">
        <f t="shared" ca="1" si="814"/>
        <v>45139</v>
      </c>
      <c r="I17353" s="244">
        <f t="shared" si="815"/>
        <v>43892</v>
      </c>
      <c r="J17353" s="244" t="str">
        <f t="shared" si="813"/>
        <v/>
      </c>
    </row>
    <row r="17354" spans="3:10" ht="12" thickBot="1" x14ac:dyDescent="0.25">
      <c r="C17354" s="254"/>
      <c r="D17354" s="254"/>
      <c r="E17354" s="255"/>
      <c r="F17354" s="256"/>
      <c r="G17354" s="257"/>
      <c r="H17354" s="243">
        <f t="shared" ca="1" si="814"/>
        <v>45139</v>
      </c>
      <c r="I17354" s="244">
        <f t="shared" si="815"/>
        <v>43892</v>
      </c>
      <c r="J17354" s="244" t="str">
        <f t="shared" si="813"/>
        <v/>
      </c>
    </row>
    <row r="17355" spans="3:10" ht="12" thickBot="1" x14ac:dyDescent="0.25">
      <c r="C17355" s="254"/>
      <c r="D17355" s="254"/>
      <c r="E17355" s="255"/>
      <c r="F17355" s="256"/>
      <c r="G17355" s="257"/>
      <c r="H17355" s="243">
        <f t="shared" ca="1" si="814"/>
        <v>45139</v>
      </c>
      <c r="I17355" s="244">
        <f t="shared" si="815"/>
        <v>43892</v>
      </c>
      <c r="J17355" s="244" t="str">
        <f t="shared" si="813"/>
        <v/>
      </c>
    </row>
    <row r="17356" spans="3:10" ht="12" thickBot="1" x14ac:dyDescent="0.25">
      <c r="C17356" s="254"/>
      <c r="D17356" s="254"/>
      <c r="E17356" s="255"/>
      <c r="F17356" s="256"/>
      <c r="G17356" s="257"/>
      <c r="H17356" s="243">
        <f t="shared" ca="1" si="814"/>
        <v>45139</v>
      </c>
      <c r="I17356" s="244">
        <f t="shared" si="815"/>
        <v>43892</v>
      </c>
      <c r="J17356" s="244" t="str">
        <f t="shared" si="813"/>
        <v/>
      </c>
    </row>
    <row r="17357" spans="3:10" ht="12" thickBot="1" x14ac:dyDescent="0.25">
      <c r="C17357" s="254"/>
      <c r="D17357" s="254"/>
      <c r="E17357" s="255"/>
      <c r="F17357" s="256"/>
      <c r="G17357" s="257"/>
      <c r="H17357" s="243">
        <f t="shared" ca="1" si="814"/>
        <v>45139</v>
      </c>
      <c r="I17357" s="244">
        <f t="shared" si="815"/>
        <v>43892</v>
      </c>
      <c r="J17357" s="244" t="str">
        <f t="shared" si="813"/>
        <v/>
      </c>
    </row>
    <row r="17358" spans="3:10" ht="12" thickBot="1" x14ac:dyDescent="0.25">
      <c r="C17358" s="254"/>
      <c r="D17358" s="254"/>
      <c r="E17358" s="255"/>
      <c r="F17358" s="256"/>
      <c r="G17358" s="257"/>
      <c r="H17358" s="243">
        <f t="shared" ca="1" si="814"/>
        <v>45139</v>
      </c>
      <c r="I17358" s="244">
        <f t="shared" si="815"/>
        <v>43892</v>
      </c>
      <c r="J17358" s="244" t="str">
        <f t="shared" si="813"/>
        <v/>
      </c>
    </row>
    <row r="17359" spans="3:10" ht="12" thickBot="1" x14ac:dyDescent="0.25">
      <c r="C17359" s="254"/>
      <c r="D17359" s="254"/>
      <c r="E17359" s="255"/>
      <c r="F17359" s="256"/>
      <c r="G17359" s="257"/>
      <c r="H17359" s="243">
        <f t="shared" ca="1" si="814"/>
        <v>45139</v>
      </c>
      <c r="I17359" s="244">
        <f t="shared" si="815"/>
        <v>43892</v>
      </c>
      <c r="J17359" s="244" t="str">
        <f t="shared" si="813"/>
        <v/>
      </c>
    </row>
    <row r="17360" spans="3:10" ht="12" thickBot="1" x14ac:dyDescent="0.25">
      <c r="C17360" s="254"/>
      <c r="D17360" s="254"/>
      <c r="E17360" s="255"/>
      <c r="F17360" s="256"/>
      <c r="G17360" s="257"/>
      <c r="H17360" s="243">
        <f t="shared" ca="1" si="814"/>
        <v>45139</v>
      </c>
      <c r="I17360" s="244">
        <f t="shared" si="815"/>
        <v>43892</v>
      </c>
      <c r="J17360" s="244" t="str">
        <f t="shared" si="813"/>
        <v/>
      </c>
    </row>
    <row r="17361" spans="3:10" ht="12" thickBot="1" x14ac:dyDescent="0.25">
      <c r="C17361" s="254"/>
      <c r="D17361" s="254"/>
      <c r="E17361" s="255"/>
      <c r="F17361" s="256"/>
      <c r="G17361" s="257"/>
      <c r="H17361" s="243">
        <f t="shared" ca="1" si="814"/>
        <v>45139</v>
      </c>
      <c r="I17361" s="244">
        <f t="shared" si="815"/>
        <v>43892</v>
      </c>
      <c r="J17361" s="244" t="str">
        <f t="shared" si="813"/>
        <v/>
      </c>
    </row>
    <row r="17362" spans="3:10" ht="12" thickBot="1" x14ac:dyDescent="0.25">
      <c r="C17362" s="254"/>
      <c r="D17362" s="254"/>
      <c r="E17362" s="255"/>
      <c r="F17362" s="256"/>
      <c r="G17362" s="257"/>
      <c r="H17362" s="243">
        <f t="shared" ca="1" si="814"/>
        <v>45139</v>
      </c>
      <c r="I17362" s="244">
        <f t="shared" si="815"/>
        <v>43892</v>
      </c>
      <c r="J17362" s="244" t="str">
        <f t="shared" si="813"/>
        <v/>
      </c>
    </row>
    <row r="17363" spans="3:10" ht="12" thickBot="1" x14ac:dyDescent="0.25">
      <c r="C17363" s="254"/>
      <c r="D17363" s="254"/>
      <c r="E17363" s="255"/>
      <c r="F17363" s="256"/>
      <c r="G17363" s="257"/>
      <c r="H17363" s="243">
        <f t="shared" ca="1" si="814"/>
        <v>45139</v>
      </c>
      <c r="I17363" s="244">
        <f t="shared" si="815"/>
        <v>43892</v>
      </c>
      <c r="J17363" s="244" t="str">
        <f t="shared" si="813"/>
        <v/>
      </c>
    </row>
    <row r="17364" spans="3:10" ht="12" thickBot="1" x14ac:dyDescent="0.25">
      <c r="C17364" s="254"/>
      <c r="D17364" s="254"/>
      <c r="E17364" s="255"/>
      <c r="F17364" s="256"/>
      <c r="G17364" s="257"/>
      <c r="H17364" s="243">
        <f t="shared" ca="1" si="814"/>
        <v>45139</v>
      </c>
      <c r="I17364" s="244">
        <f t="shared" si="815"/>
        <v>43892</v>
      </c>
      <c r="J17364" s="244" t="str">
        <f t="shared" si="813"/>
        <v/>
      </c>
    </row>
    <row r="17365" spans="3:10" ht="12" thickBot="1" x14ac:dyDescent="0.25">
      <c r="C17365" s="254"/>
      <c r="D17365" s="254"/>
      <c r="E17365" s="255"/>
      <c r="F17365" s="256"/>
      <c r="G17365" s="257"/>
      <c r="H17365" s="243">
        <f t="shared" ca="1" si="814"/>
        <v>45139</v>
      </c>
      <c r="I17365" s="244">
        <f t="shared" si="815"/>
        <v>43892</v>
      </c>
      <c r="J17365" s="244" t="str">
        <f t="shared" si="813"/>
        <v/>
      </c>
    </row>
    <row r="17366" spans="3:10" ht="12" thickBot="1" x14ac:dyDescent="0.25">
      <c r="C17366" s="254"/>
      <c r="D17366" s="254"/>
      <c r="E17366" s="255"/>
      <c r="F17366" s="256"/>
      <c r="G17366" s="257"/>
      <c r="H17366" s="243">
        <f t="shared" ca="1" si="814"/>
        <v>45139</v>
      </c>
      <c r="I17366" s="244">
        <f t="shared" si="815"/>
        <v>43892</v>
      </c>
      <c r="J17366" s="244" t="str">
        <f t="shared" si="813"/>
        <v/>
      </c>
    </row>
    <row r="17367" spans="3:10" ht="12" thickBot="1" x14ac:dyDescent="0.25">
      <c r="C17367" s="254"/>
      <c r="D17367" s="254"/>
      <c r="E17367" s="255"/>
      <c r="F17367" s="256"/>
      <c r="G17367" s="257"/>
      <c r="H17367" s="243">
        <f t="shared" ca="1" si="814"/>
        <v>45139</v>
      </c>
      <c r="I17367" s="244">
        <f t="shared" si="815"/>
        <v>43892</v>
      </c>
      <c r="J17367" s="244" t="str">
        <f t="shared" si="813"/>
        <v/>
      </c>
    </row>
    <row r="17368" spans="3:10" ht="12" thickBot="1" x14ac:dyDescent="0.25">
      <c r="C17368" s="254"/>
      <c r="D17368" s="254"/>
      <c r="E17368" s="255"/>
      <c r="F17368" s="256"/>
      <c r="G17368" s="257"/>
      <c r="H17368" s="243">
        <f t="shared" ca="1" si="814"/>
        <v>45139</v>
      </c>
      <c r="I17368" s="244">
        <f t="shared" si="815"/>
        <v>43892</v>
      </c>
      <c r="J17368" s="244" t="str">
        <f t="shared" si="813"/>
        <v/>
      </c>
    </row>
    <row r="17369" spans="3:10" ht="12" thickBot="1" x14ac:dyDescent="0.25">
      <c r="C17369" s="254"/>
      <c r="D17369" s="254"/>
      <c r="E17369" s="255"/>
      <c r="F17369" s="256"/>
      <c r="G17369" s="257"/>
      <c r="H17369" s="243">
        <f t="shared" ca="1" si="814"/>
        <v>45139</v>
      </c>
      <c r="I17369" s="244">
        <f t="shared" si="815"/>
        <v>43892</v>
      </c>
      <c r="J17369" s="244" t="str">
        <f t="shared" si="813"/>
        <v/>
      </c>
    </row>
    <row r="17370" spans="3:10" ht="12" thickBot="1" x14ac:dyDescent="0.25">
      <c r="C17370" s="254"/>
      <c r="D17370" s="254"/>
      <c r="E17370" s="255"/>
      <c r="F17370" s="256"/>
      <c r="G17370" s="257"/>
      <c r="H17370" s="243">
        <f t="shared" ca="1" si="814"/>
        <v>45139</v>
      </c>
      <c r="I17370" s="244">
        <f t="shared" si="815"/>
        <v>43892</v>
      </c>
      <c r="J17370" s="244" t="str">
        <f t="shared" si="813"/>
        <v/>
      </c>
    </row>
    <row r="17371" spans="3:10" ht="12" thickBot="1" x14ac:dyDescent="0.25">
      <c r="C17371" s="254"/>
      <c r="D17371" s="254"/>
      <c r="E17371" s="255"/>
      <c r="F17371" s="256"/>
      <c r="G17371" s="257"/>
      <c r="H17371" s="243">
        <f t="shared" ca="1" si="814"/>
        <v>45139</v>
      </c>
      <c r="I17371" s="244">
        <f t="shared" si="815"/>
        <v>43892</v>
      </c>
      <c r="J17371" s="244" t="str">
        <f t="shared" si="813"/>
        <v/>
      </c>
    </row>
    <row r="17372" spans="3:10" ht="12" thickBot="1" x14ac:dyDescent="0.25">
      <c r="C17372" s="254"/>
      <c r="D17372" s="254"/>
      <c r="E17372" s="255"/>
      <c r="F17372" s="256"/>
      <c r="G17372" s="257"/>
      <c r="H17372" s="243">
        <f t="shared" ca="1" si="814"/>
        <v>45139</v>
      </c>
      <c r="I17372" s="244">
        <f t="shared" si="815"/>
        <v>43892</v>
      </c>
      <c r="J17372" s="244" t="str">
        <f t="shared" si="813"/>
        <v/>
      </c>
    </row>
    <row r="17373" spans="3:10" ht="12" thickBot="1" x14ac:dyDescent="0.25">
      <c r="C17373" s="254"/>
      <c r="D17373" s="254"/>
      <c r="E17373" s="255"/>
      <c r="F17373" s="256"/>
      <c r="G17373" s="257"/>
      <c r="H17373" s="243">
        <f t="shared" ca="1" si="814"/>
        <v>45139</v>
      </c>
      <c r="I17373" s="244">
        <f t="shared" si="815"/>
        <v>43892</v>
      </c>
      <c r="J17373" s="244" t="str">
        <f t="shared" si="813"/>
        <v/>
      </c>
    </row>
    <row r="17374" spans="3:10" ht="12" thickBot="1" x14ac:dyDescent="0.25">
      <c r="C17374" s="254"/>
      <c r="D17374" s="254"/>
      <c r="E17374" s="255"/>
      <c r="F17374" s="256"/>
      <c r="G17374" s="257"/>
      <c r="H17374" s="243">
        <f t="shared" ca="1" si="814"/>
        <v>45139</v>
      </c>
      <c r="I17374" s="244">
        <f t="shared" si="815"/>
        <v>43892</v>
      </c>
      <c r="J17374" s="244" t="str">
        <f t="shared" si="813"/>
        <v/>
      </c>
    </row>
    <row r="17375" spans="3:10" ht="12" thickBot="1" x14ac:dyDescent="0.25">
      <c r="C17375" s="254"/>
      <c r="D17375" s="254"/>
      <c r="E17375" s="255"/>
      <c r="F17375" s="256"/>
      <c r="G17375" s="257"/>
      <c r="H17375" s="243">
        <f t="shared" ca="1" si="814"/>
        <v>45139</v>
      </c>
      <c r="I17375" s="244">
        <f t="shared" si="815"/>
        <v>43892</v>
      </c>
      <c r="J17375" s="244" t="str">
        <f t="shared" si="813"/>
        <v/>
      </c>
    </row>
    <row r="17376" spans="3:10" ht="12" thickBot="1" x14ac:dyDescent="0.25">
      <c r="C17376" s="254"/>
      <c r="D17376" s="254"/>
      <c r="E17376" s="255"/>
      <c r="F17376" s="256"/>
      <c r="G17376" s="257"/>
      <c r="H17376" s="243">
        <f t="shared" ca="1" si="814"/>
        <v>45139</v>
      </c>
      <c r="I17376" s="244">
        <f t="shared" si="815"/>
        <v>43892</v>
      </c>
      <c r="J17376" s="244" t="str">
        <f t="shared" si="813"/>
        <v/>
      </c>
    </row>
    <row r="17377" spans="3:10" ht="12" thickBot="1" x14ac:dyDescent="0.25">
      <c r="C17377" s="254"/>
      <c r="D17377" s="254"/>
      <c r="E17377" s="255"/>
      <c r="F17377" s="256"/>
      <c r="G17377" s="257"/>
      <c r="H17377" s="243">
        <f t="shared" ca="1" si="814"/>
        <v>45139</v>
      </c>
      <c r="I17377" s="244">
        <f t="shared" si="815"/>
        <v>43892</v>
      </c>
      <c r="J17377" s="244" t="str">
        <f t="shared" si="813"/>
        <v/>
      </c>
    </row>
    <row r="17378" spans="3:10" ht="12" thickBot="1" x14ac:dyDescent="0.25">
      <c r="C17378" s="254"/>
      <c r="D17378" s="254"/>
      <c r="E17378" s="255"/>
      <c r="F17378" s="256"/>
      <c r="G17378" s="257"/>
      <c r="H17378" s="243">
        <f t="shared" ca="1" si="814"/>
        <v>45139</v>
      </c>
      <c r="I17378" s="244">
        <f t="shared" si="815"/>
        <v>43892</v>
      </c>
      <c r="J17378" s="244" t="str">
        <f t="shared" si="813"/>
        <v/>
      </c>
    </row>
    <row r="17379" spans="3:10" ht="12" thickBot="1" x14ac:dyDescent="0.25">
      <c r="C17379" s="254"/>
      <c r="D17379" s="254"/>
      <c r="E17379" s="255"/>
      <c r="F17379" s="256"/>
      <c r="G17379" s="257"/>
      <c r="H17379" s="243">
        <f t="shared" ca="1" si="814"/>
        <v>45139</v>
      </c>
      <c r="I17379" s="244">
        <f t="shared" si="815"/>
        <v>43892</v>
      </c>
      <c r="J17379" s="244" t="str">
        <f t="shared" si="813"/>
        <v/>
      </c>
    </row>
    <row r="17380" spans="3:10" ht="12" thickBot="1" x14ac:dyDescent="0.25">
      <c r="C17380" s="254"/>
      <c r="D17380" s="254"/>
      <c r="E17380" s="255"/>
      <c r="F17380" s="256"/>
      <c r="G17380" s="257"/>
      <c r="H17380" s="243">
        <f t="shared" ca="1" si="814"/>
        <v>45139</v>
      </c>
      <c r="I17380" s="244">
        <f t="shared" si="815"/>
        <v>43892</v>
      </c>
      <c r="J17380" s="244" t="str">
        <f t="shared" si="813"/>
        <v/>
      </c>
    </row>
    <row r="17381" spans="3:10" ht="12" thickBot="1" x14ac:dyDescent="0.25">
      <c r="C17381" s="254"/>
      <c r="D17381" s="254"/>
      <c r="E17381" s="255"/>
      <c r="F17381" s="256"/>
      <c r="G17381" s="257"/>
      <c r="H17381" s="243">
        <f t="shared" ca="1" si="814"/>
        <v>45139</v>
      </c>
      <c r="I17381" s="244">
        <f t="shared" si="815"/>
        <v>43892</v>
      </c>
      <c r="J17381" s="244" t="str">
        <f t="shared" si="813"/>
        <v/>
      </c>
    </row>
    <row r="17382" spans="3:10" ht="12" thickBot="1" x14ac:dyDescent="0.25">
      <c r="C17382" s="254"/>
      <c r="D17382" s="254"/>
      <c r="E17382" s="255"/>
      <c r="F17382" s="256"/>
      <c r="G17382" s="257"/>
      <c r="H17382" s="243">
        <f t="shared" ca="1" si="814"/>
        <v>45139</v>
      </c>
      <c r="I17382" s="244">
        <f t="shared" si="815"/>
        <v>43892</v>
      </c>
      <c r="J17382" s="244" t="str">
        <f t="shared" si="813"/>
        <v/>
      </c>
    </row>
    <row r="17383" spans="3:10" ht="12" thickBot="1" x14ac:dyDescent="0.25">
      <c r="C17383" s="254"/>
      <c r="D17383" s="254"/>
      <c r="E17383" s="255"/>
      <c r="F17383" s="256"/>
      <c r="G17383" s="257"/>
      <c r="H17383" s="243">
        <f t="shared" ca="1" si="814"/>
        <v>45139</v>
      </c>
      <c r="I17383" s="244">
        <f t="shared" si="815"/>
        <v>43892</v>
      </c>
      <c r="J17383" s="244" t="str">
        <f t="shared" si="813"/>
        <v/>
      </c>
    </row>
    <row r="17384" spans="3:10" ht="12" thickBot="1" x14ac:dyDescent="0.25">
      <c r="C17384" s="254"/>
      <c r="D17384" s="254"/>
      <c r="E17384" s="255"/>
      <c r="F17384" s="256"/>
      <c r="G17384" s="257"/>
      <c r="H17384" s="243">
        <f t="shared" ca="1" si="814"/>
        <v>45139</v>
      </c>
      <c r="I17384" s="244">
        <f t="shared" si="815"/>
        <v>43892</v>
      </c>
      <c r="J17384" s="244" t="str">
        <f t="shared" si="813"/>
        <v/>
      </c>
    </row>
    <row r="17385" spans="3:10" ht="12" thickBot="1" x14ac:dyDescent="0.25">
      <c r="C17385" s="254"/>
      <c r="D17385" s="254"/>
      <c r="E17385" s="255"/>
      <c r="F17385" s="256"/>
      <c r="G17385" s="257"/>
      <c r="H17385" s="243">
        <f t="shared" ca="1" si="814"/>
        <v>45139</v>
      </c>
      <c r="I17385" s="244">
        <f t="shared" si="815"/>
        <v>43892</v>
      </c>
      <c r="J17385" s="244" t="str">
        <f t="shared" si="813"/>
        <v/>
      </c>
    </row>
    <row r="17386" spans="3:10" ht="12" thickBot="1" x14ac:dyDescent="0.25">
      <c r="C17386" s="254"/>
      <c r="D17386" s="254"/>
      <c r="E17386" s="255"/>
      <c r="F17386" s="256"/>
      <c r="G17386" s="257"/>
      <c r="H17386" s="243">
        <f t="shared" ca="1" si="814"/>
        <v>45139</v>
      </c>
      <c r="I17386" s="244">
        <f t="shared" si="815"/>
        <v>43892</v>
      </c>
      <c r="J17386" s="244" t="str">
        <f t="shared" si="813"/>
        <v/>
      </c>
    </row>
    <row r="17387" spans="3:10" ht="12" thickBot="1" x14ac:dyDescent="0.25">
      <c r="C17387" s="254"/>
      <c r="D17387" s="254"/>
      <c r="E17387" s="255"/>
      <c r="F17387" s="256"/>
      <c r="G17387" s="257"/>
      <c r="H17387" s="243">
        <f t="shared" ca="1" si="814"/>
        <v>45139</v>
      </c>
      <c r="I17387" s="244">
        <f t="shared" si="815"/>
        <v>43892</v>
      </c>
      <c r="J17387" s="244" t="str">
        <f t="shared" si="813"/>
        <v/>
      </c>
    </row>
    <row r="17388" spans="3:10" ht="12" thickBot="1" x14ac:dyDescent="0.25">
      <c r="C17388" s="254"/>
      <c r="D17388" s="254"/>
      <c r="E17388" s="255"/>
      <c r="F17388" s="256"/>
      <c r="G17388" s="257"/>
      <c r="H17388" s="243">
        <f t="shared" ca="1" si="814"/>
        <v>45139</v>
      </c>
      <c r="I17388" s="244">
        <f t="shared" si="815"/>
        <v>43892</v>
      </c>
      <c r="J17388" s="244" t="str">
        <f t="shared" si="813"/>
        <v/>
      </c>
    </row>
    <row r="17389" spans="3:10" ht="12" thickBot="1" x14ac:dyDescent="0.25">
      <c r="C17389" s="254"/>
      <c r="D17389" s="254"/>
      <c r="E17389" s="255"/>
      <c r="F17389" s="256"/>
      <c r="G17389" s="257"/>
      <c r="H17389" s="243">
        <f t="shared" ca="1" si="814"/>
        <v>45139</v>
      </c>
      <c r="I17389" s="244">
        <f t="shared" si="815"/>
        <v>43892</v>
      </c>
      <c r="J17389" s="244" t="str">
        <f t="shared" si="813"/>
        <v/>
      </c>
    </row>
    <row r="17390" spans="3:10" ht="12" thickBot="1" x14ac:dyDescent="0.25">
      <c r="C17390" s="254"/>
      <c r="D17390" s="254"/>
      <c r="E17390" s="255"/>
      <c r="F17390" s="256"/>
      <c r="G17390" s="257"/>
      <c r="H17390" s="243">
        <f t="shared" ca="1" si="814"/>
        <v>45139</v>
      </c>
      <c r="I17390" s="244">
        <f t="shared" si="815"/>
        <v>43892</v>
      </c>
      <c r="J17390" s="244" t="str">
        <f t="shared" si="813"/>
        <v/>
      </c>
    </row>
    <row r="17391" spans="3:10" ht="12" thickBot="1" x14ac:dyDescent="0.25">
      <c r="C17391" s="254"/>
      <c r="D17391" s="254"/>
      <c r="E17391" s="255"/>
      <c r="F17391" s="256"/>
      <c r="G17391" s="257"/>
      <c r="H17391" s="243">
        <f t="shared" ca="1" si="814"/>
        <v>45139</v>
      </c>
      <c r="I17391" s="244">
        <f t="shared" si="815"/>
        <v>43892</v>
      </c>
      <c r="J17391" s="244" t="str">
        <f t="shared" si="813"/>
        <v/>
      </c>
    </row>
    <row r="17392" spans="3:10" ht="12" thickBot="1" x14ac:dyDescent="0.25">
      <c r="C17392" s="254"/>
      <c r="D17392" s="254"/>
      <c r="E17392" s="255"/>
      <c r="F17392" s="256"/>
      <c r="G17392" s="257"/>
      <c r="H17392" s="243">
        <f t="shared" ca="1" si="814"/>
        <v>45139</v>
      </c>
      <c r="I17392" s="244">
        <f t="shared" si="815"/>
        <v>43892</v>
      </c>
      <c r="J17392" s="244" t="str">
        <f t="shared" si="813"/>
        <v/>
      </c>
    </row>
    <row r="17393" spans="3:10" ht="12" thickBot="1" x14ac:dyDescent="0.25">
      <c r="C17393" s="254"/>
      <c r="D17393" s="254"/>
      <c r="E17393" s="255"/>
      <c r="F17393" s="256"/>
      <c r="G17393" s="257"/>
      <c r="H17393" s="243">
        <f t="shared" ca="1" si="814"/>
        <v>45139</v>
      </c>
      <c r="I17393" s="244">
        <f t="shared" si="815"/>
        <v>43892</v>
      </c>
      <c r="J17393" s="244" t="str">
        <f t="shared" si="813"/>
        <v/>
      </c>
    </row>
    <row r="17394" spans="3:10" ht="12" thickBot="1" x14ac:dyDescent="0.25">
      <c r="C17394" s="254"/>
      <c r="D17394" s="254"/>
      <c r="E17394" s="255"/>
      <c r="F17394" s="256"/>
      <c r="G17394" s="257"/>
      <c r="H17394" s="243">
        <f t="shared" ca="1" si="814"/>
        <v>45139</v>
      </c>
      <c r="I17394" s="244">
        <f t="shared" si="815"/>
        <v>43892</v>
      </c>
      <c r="J17394" s="244" t="str">
        <f t="shared" si="813"/>
        <v/>
      </c>
    </row>
    <row r="17395" spans="3:10" ht="12" thickBot="1" x14ac:dyDescent="0.25">
      <c r="C17395" s="254"/>
      <c r="D17395" s="254"/>
      <c r="E17395" s="255"/>
      <c r="F17395" s="256"/>
      <c r="G17395" s="257"/>
      <c r="H17395" s="243">
        <f t="shared" ca="1" si="814"/>
        <v>45139</v>
      </c>
      <c r="I17395" s="244">
        <f t="shared" si="815"/>
        <v>43892</v>
      </c>
      <c r="J17395" s="244" t="str">
        <f t="shared" si="813"/>
        <v/>
      </c>
    </row>
    <row r="17396" spans="3:10" ht="12" thickBot="1" x14ac:dyDescent="0.25">
      <c r="C17396" s="254"/>
      <c r="D17396" s="254"/>
      <c r="E17396" s="255"/>
      <c r="F17396" s="256"/>
      <c r="G17396" s="257"/>
      <c r="H17396" s="243">
        <f t="shared" ca="1" si="814"/>
        <v>45139</v>
      </c>
      <c r="I17396" s="244">
        <f t="shared" si="815"/>
        <v>43892</v>
      </c>
      <c r="J17396" s="244" t="str">
        <f t="shared" si="813"/>
        <v/>
      </c>
    </row>
    <row r="17397" spans="3:10" ht="12" thickBot="1" x14ac:dyDescent="0.25">
      <c r="C17397" s="254"/>
      <c r="D17397" s="254"/>
      <c r="E17397" s="255"/>
      <c r="F17397" s="256"/>
      <c r="G17397" s="257"/>
      <c r="H17397" s="243">
        <f t="shared" ca="1" si="814"/>
        <v>45139</v>
      </c>
      <c r="I17397" s="244">
        <f t="shared" si="815"/>
        <v>43892</v>
      </c>
      <c r="J17397" s="244" t="str">
        <f t="shared" si="813"/>
        <v/>
      </c>
    </row>
    <row r="17398" spans="3:10" ht="12" thickBot="1" x14ac:dyDescent="0.25">
      <c r="C17398" s="254"/>
      <c r="D17398" s="254"/>
      <c r="E17398" s="255"/>
      <c r="F17398" s="256"/>
      <c r="G17398" s="257"/>
      <c r="H17398" s="243">
        <f t="shared" ca="1" si="814"/>
        <v>45139</v>
      </c>
      <c r="I17398" s="244">
        <f t="shared" si="815"/>
        <v>43892</v>
      </c>
      <c r="J17398" s="244" t="str">
        <f t="shared" si="813"/>
        <v/>
      </c>
    </row>
    <row r="17399" spans="3:10" ht="12" thickBot="1" x14ac:dyDescent="0.25">
      <c r="C17399" s="254"/>
      <c r="D17399" s="254"/>
      <c r="E17399" s="255"/>
      <c r="F17399" s="256"/>
      <c r="G17399" s="257"/>
      <c r="H17399" s="243">
        <f t="shared" ca="1" si="814"/>
        <v>45139</v>
      </c>
      <c r="I17399" s="244">
        <f t="shared" si="815"/>
        <v>43892</v>
      </c>
      <c r="J17399" s="244" t="str">
        <f t="shared" si="813"/>
        <v/>
      </c>
    </row>
    <row r="17400" spans="3:10" ht="12" thickBot="1" x14ac:dyDescent="0.25">
      <c r="C17400" s="254"/>
      <c r="D17400" s="254"/>
      <c r="E17400" s="255"/>
      <c r="F17400" s="256"/>
      <c r="G17400" s="257"/>
      <c r="H17400" s="243">
        <f t="shared" ca="1" si="814"/>
        <v>45139</v>
      </c>
      <c r="I17400" s="244">
        <f t="shared" si="815"/>
        <v>43892</v>
      </c>
      <c r="J17400" s="244" t="str">
        <f t="shared" si="813"/>
        <v/>
      </c>
    </row>
    <row r="17401" spans="3:10" ht="12" thickBot="1" x14ac:dyDescent="0.25">
      <c r="C17401" s="254"/>
      <c r="D17401" s="254"/>
      <c r="E17401" s="255"/>
      <c r="F17401" s="256"/>
      <c r="G17401" s="257"/>
      <c r="H17401" s="243">
        <f t="shared" ca="1" si="814"/>
        <v>45139</v>
      </c>
      <c r="I17401" s="244">
        <f t="shared" si="815"/>
        <v>43892</v>
      </c>
      <c r="J17401" s="244" t="str">
        <f t="shared" si="813"/>
        <v/>
      </c>
    </row>
    <row r="17402" spans="3:10" ht="12" thickBot="1" x14ac:dyDescent="0.25">
      <c r="C17402" s="254"/>
      <c r="D17402" s="254"/>
      <c r="E17402" s="255"/>
      <c r="F17402" s="256"/>
      <c r="G17402" s="257"/>
      <c r="H17402" s="243">
        <f t="shared" ca="1" si="814"/>
        <v>45139</v>
      </c>
      <c r="I17402" s="244">
        <f t="shared" si="815"/>
        <v>43892</v>
      </c>
      <c r="J17402" s="244" t="str">
        <f t="shared" si="813"/>
        <v/>
      </c>
    </row>
    <row r="17403" spans="3:10" ht="12" thickBot="1" x14ac:dyDescent="0.25">
      <c r="C17403" s="254"/>
      <c r="D17403" s="254"/>
      <c r="E17403" s="255"/>
      <c r="F17403" s="256"/>
      <c r="G17403" s="257"/>
      <c r="H17403" s="243">
        <f t="shared" ca="1" si="814"/>
        <v>45139</v>
      </c>
      <c r="I17403" s="244">
        <f t="shared" si="815"/>
        <v>43892</v>
      </c>
      <c r="J17403" s="244" t="str">
        <f t="shared" si="813"/>
        <v/>
      </c>
    </row>
    <row r="17404" spans="3:10" ht="12" thickBot="1" x14ac:dyDescent="0.25">
      <c r="C17404" s="254"/>
      <c r="D17404" s="254"/>
      <c r="E17404" s="255"/>
      <c r="F17404" s="256"/>
      <c r="G17404" s="257"/>
      <c r="H17404" s="243">
        <f t="shared" ca="1" si="814"/>
        <v>45139</v>
      </c>
      <c r="I17404" s="244">
        <f t="shared" si="815"/>
        <v>43892</v>
      </c>
      <c r="J17404" s="244" t="str">
        <f t="shared" si="813"/>
        <v/>
      </c>
    </row>
    <row r="17405" spans="3:10" ht="12" thickBot="1" x14ac:dyDescent="0.25">
      <c r="C17405" s="254"/>
      <c r="D17405" s="254"/>
      <c r="E17405" s="255"/>
      <c r="F17405" s="256"/>
      <c r="G17405" s="257"/>
      <c r="H17405" s="243">
        <f t="shared" ca="1" si="814"/>
        <v>45139</v>
      </c>
      <c r="I17405" s="244">
        <f t="shared" si="815"/>
        <v>43892</v>
      </c>
      <c r="J17405" s="244" t="str">
        <f t="shared" si="813"/>
        <v/>
      </c>
    </row>
    <row r="17406" spans="3:10" ht="12" thickBot="1" x14ac:dyDescent="0.25">
      <c r="C17406" s="254"/>
      <c r="D17406" s="254"/>
      <c r="E17406" s="255"/>
      <c r="F17406" s="256"/>
      <c r="G17406" s="257"/>
      <c r="H17406" s="243">
        <f t="shared" ca="1" si="814"/>
        <v>45139</v>
      </c>
      <c r="I17406" s="244">
        <f t="shared" si="815"/>
        <v>43892</v>
      </c>
      <c r="J17406" s="244" t="str">
        <f t="shared" si="813"/>
        <v/>
      </c>
    </row>
    <row r="17407" spans="3:10" ht="12" thickBot="1" x14ac:dyDescent="0.25">
      <c r="C17407" s="254"/>
      <c r="D17407" s="254"/>
      <c r="E17407" s="255"/>
      <c r="F17407" s="256"/>
      <c r="G17407" s="257"/>
      <c r="H17407" s="243">
        <f t="shared" ca="1" si="814"/>
        <v>45139</v>
      </c>
      <c r="I17407" s="244">
        <f t="shared" si="815"/>
        <v>43892</v>
      </c>
      <c r="J17407" s="244" t="str">
        <f t="shared" si="813"/>
        <v/>
      </c>
    </row>
    <row r="17408" spans="3:10" ht="12" thickBot="1" x14ac:dyDescent="0.25">
      <c r="C17408" s="254"/>
      <c r="D17408" s="254"/>
      <c r="E17408" s="255"/>
      <c r="F17408" s="256"/>
      <c r="G17408" s="257"/>
      <c r="H17408" s="243">
        <f t="shared" ca="1" si="814"/>
        <v>45139</v>
      </c>
      <c r="I17408" s="244">
        <f t="shared" si="815"/>
        <v>43892</v>
      </c>
      <c r="J17408" s="244" t="str">
        <f t="shared" si="813"/>
        <v/>
      </c>
    </row>
    <row r="17409" spans="3:10" ht="12" thickBot="1" x14ac:dyDescent="0.25">
      <c r="C17409" s="254"/>
      <c r="D17409" s="254"/>
      <c r="E17409" s="255"/>
      <c r="F17409" s="256"/>
      <c r="G17409" s="257"/>
      <c r="H17409" s="243">
        <f t="shared" ca="1" si="814"/>
        <v>45139</v>
      </c>
      <c r="I17409" s="244">
        <f t="shared" si="815"/>
        <v>43892</v>
      </c>
      <c r="J17409" s="244" t="str">
        <f t="shared" si="813"/>
        <v/>
      </c>
    </row>
    <row r="17410" spans="3:10" ht="12" thickBot="1" x14ac:dyDescent="0.25">
      <c r="C17410" s="254"/>
      <c r="D17410" s="254"/>
      <c r="E17410" s="255"/>
      <c r="F17410" s="256"/>
      <c r="G17410" s="257"/>
      <c r="H17410" s="243">
        <f t="shared" ca="1" si="814"/>
        <v>45139</v>
      </c>
      <c r="I17410" s="244">
        <f t="shared" si="815"/>
        <v>43892</v>
      </c>
      <c r="J17410" s="244" t="str">
        <f t="shared" si="813"/>
        <v/>
      </c>
    </row>
    <row r="17411" spans="3:10" ht="12" thickBot="1" x14ac:dyDescent="0.25">
      <c r="C17411" s="254"/>
      <c r="D17411" s="254"/>
      <c r="E17411" s="255"/>
      <c r="F17411" s="256"/>
      <c r="G17411" s="257"/>
      <c r="H17411" s="243">
        <f t="shared" ca="1" si="814"/>
        <v>45139</v>
      </c>
      <c r="I17411" s="244">
        <f t="shared" si="815"/>
        <v>43892</v>
      </c>
      <c r="J17411" s="244" t="str">
        <f t="shared" si="813"/>
        <v/>
      </c>
    </row>
    <row r="17412" spans="3:10" ht="12" thickBot="1" x14ac:dyDescent="0.25">
      <c r="C17412" s="254"/>
      <c r="D17412" s="254"/>
      <c r="E17412" s="255"/>
      <c r="F17412" s="256"/>
      <c r="G17412" s="257"/>
      <c r="H17412" s="243">
        <f t="shared" ca="1" si="814"/>
        <v>45139</v>
      </c>
      <c r="I17412" s="244">
        <f t="shared" si="815"/>
        <v>43892</v>
      </c>
      <c r="J17412" s="244" t="str">
        <f t="shared" si="813"/>
        <v/>
      </c>
    </row>
    <row r="17413" spans="3:10" ht="12" thickBot="1" x14ac:dyDescent="0.25">
      <c r="C17413" s="254"/>
      <c r="D17413" s="254"/>
      <c r="E17413" s="255"/>
      <c r="F17413" s="256"/>
      <c r="G17413" s="257"/>
      <c r="H17413" s="243">
        <f t="shared" ca="1" si="814"/>
        <v>45139</v>
      </c>
      <c r="I17413" s="244">
        <f t="shared" si="815"/>
        <v>43892</v>
      </c>
      <c r="J17413" s="244" t="str">
        <f t="shared" si="813"/>
        <v/>
      </c>
    </row>
    <row r="17414" spans="3:10" ht="12" thickBot="1" x14ac:dyDescent="0.25">
      <c r="C17414" s="254"/>
      <c r="D17414" s="254"/>
      <c r="E17414" s="255"/>
      <c r="F17414" s="256"/>
      <c r="G17414" s="257"/>
      <c r="H17414" s="243">
        <f t="shared" ca="1" si="814"/>
        <v>45139</v>
      </c>
      <c r="I17414" s="244">
        <f t="shared" si="815"/>
        <v>43892</v>
      </c>
      <c r="J17414" s="244" t="str">
        <f t="shared" ref="J17414:J17477" si="816">IF(G17414="","",IF(G17414&gt;=0,"Debitoren",IF(G17414&lt;0,"Kreditoren","")))</f>
        <v/>
      </c>
    </row>
    <row r="17415" spans="3:10" ht="12" thickBot="1" x14ac:dyDescent="0.25">
      <c r="C17415" s="254"/>
      <c r="D17415" s="254"/>
      <c r="E17415" s="255"/>
      <c r="F17415" s="256"/>
      <c r="G17415" s="257"/>
      <c r="H17415" s="243">
        <f t="shared" ref="H17415:H17478" ca="1" si="817">IF(F17415&lt;$F$2,EOMONTH($F$2,-1)+1,EOMONTH(F17415,-1)+1)</f>
        <v>45139</v>
      </c>
      <c r="I17415" s="244">
        <f t="shared" ref="I17415:I17478" si="818">IF(F17415&lt;$I$2,IF(   WEEKDAY(EOMONTH($I$2,-1)+1)=1,EOMONTH($I$2,-1)+1+1,EOMONTH($I$2,-1)+1),IF(WEEKDAY(F17415)=1,F17415+1,F17415))</f>
        <v>43892</v>
      </c>
      <c r="J17415" s="244" t="str">
        <f t="shared" si="816"/>
        <v/>
      </c>
    </row>
    <row r="17416" spans="3:10" ht="12" thickBot="1" x14ac:dyDescent="0.25">
      <c r="C17416" s="254"/>
      <c r="D17416" s="254"/>
      <c r="E17416" s="255"/>
      <c r="F17416" s="256"/>
      <c r="G17416" s="257"/>
      <c r="H17416" s="243">
        <f t="shared" ca="1" si="817"/>
        <v>45139</v>
      </c>
      <c r="I17416" s="244">
        <f t="shared" si="818"/>
        <v>43892</v>
      </c>
      <c r="J17416" s="244" t="str">
        <f t="shared" si="816"/>
        <v/>
      </c>
    </row>
    <row r="17417" spans="3:10" ht="12" thickBot="1" x14ac:dyDescent="0.25">
      <c r="C17417" s="254"/>
      <c r="D17417" s="254"/>
      <c r="E17417" s="255"/>
      <c r="F17417" s="256"/>
      <c r="G17417" s="257"/>
      <c r="H17417" s="243">
        <f t="shared" ca="1" si="817"/>
        <v>45139</v>
      </c>
      <c r="I17417" s="244">
        <f t="shared" si="818"/>
        <v>43892</v>
      </c>
      <c r="J17417" s="244" t="str">
        <f t="shared" si="816"/>
        <v/>
      </c>
    </row>
    <row r="17418" spans="3:10" ht="12" thickBot="1" x14ac:dyDescent="0.25">
      <c r="C17418" s="254"/>
      <c r="D17418" s="254"/>
      <c r="E17418" s="255"/>
      <c r="F17418" s="256"/>
      <c r="G17418" s="257"/>
      <c r="H17418" s="243">
        <f t="shared" ca="1" si="817"/>
        <v>45139</v>
      </c>
      <c r="I17418" s="244">
        <f t="shared" si="818"/>
        <v>43892</v>
      </c>
      <c r="J17418" s="244" t="str">
        <f t="shared" si="816"/>
        <v/>
      </c>
    </row>
    <row r="17419" spans="3:10" ht="12" thickBot="1" x14ac:dyDescent="0.25">
      <c r="C17419" s="254"/>
      <c r="D17419" s="254"/>
      <c r="E17419" s="255"/>
      <c r="F17419" s="256"/>
      <c r="G17419" s="257"/>
      <c r="H17419" s="243">
        <f t="shared" ca="1" si="817"/>
        <v>45139</v>
      </c>
      <c r="I17419" s="244">
        <f t="shared" si="818"/>
        <v>43892</v>
      </c>
      <c r="J17419" s="244" t="str">
        <f t="shared" si="816"/>
        <v/>
      </c>
    </row>
    <row r="17420" spans="3:10" ht="12" thickBot="1" x14ac:dyDescent="0.25">
      <c r="C17420" s="254"/>
      <c r="D17420" s="254"/>
      <c r="E17420" s="255"/>
      <c r="F17420" s="256"/>
      <c r="G17420" s="257"/>
      <c r="H17420" s="243">
        <f t="shared" ca="1" si="817"/>
        <v>45139</v>
      </c>
      <c r="I17420" s="244">
        <f t="shared" si="818"/>
        <v>43892</v>
      </c>
      <c r="J17420" s="244" t="str">
        <f t="shared" si="816"/>
        <v/>
      </c>
    </row>
    <row r="17421" spans="3:10" ht="12" thickBot="1" x14ac:dyDescent="0.25">
      <c r="C17421" s="254"/>
      <c r="D17421" s="254"/>
      <c r="E17421" s="255"/>
      <c r="F17421" s="256"/>
      <c r="G17421" s="257"/>
      <c r="H17421" s="243">
        <f t="shared" ca="1" si="817"/>
        <v>45139</v>
      </c>
      <c r="I17421" s="244">
        <f t="shared" si="818"/>
        <v>43892</v>
      </c>
      <c r="J17421" s="244" t="str">
        <f t="shared" si="816"/>
        <v/>
      </c>
    </row>
    <row r="17422" spans="3:10" ht="12" thickBot="1" x14ac:dyDescent="0.25">
      <c r="C17422" s="254"/>
      <c r="D17422" s="254"/>
      <c r="E17422" s="255"/>
      <c r="F17422" s="256"/>
      <c r="G17422" s="257"/>
      <c r="H17422" s="243">
        <f t="shared" ca="1" si="817"/>
        <v>45139</v>
      </c>
      <c r="I17422" s="244">
        <f t="shared" si="818"/>
        <v>43892</v>
      </c>
      <c r="J17422" s="244" t="str">
        <f t="shared" si="816"/>
        <v/>
      </c>
    </row>
    <row r="17423" spans="3:10" ht="12" thickBot="1" x14ac:dyDescent="0.25">
      <c r="C17423" s="254"/>
      <c r="D17423" s="254"/>
      <c r="E17423" s="255"/>
      <c r="F17423" s="256"/>
      <c r="G17423" s="257"/>
      <c r="H17423" s="243">
        <f t="shared" ca="1" si="817"/>
        <v>45139</v>
      </c>
      <c r="I17423" s="244">
        <f t="shared" si="818"/>
        <v>43892</v>
      </c>
      <c r="J17423" s="244" t="str">
        <f t="shared" si="816"/>
        <v/>
      </c>
    </row>
    <row r="17424" spans="3:10" ht="12" thickBot="1" x14ac:dyDescent="0.25">
      <c r="C17424" s="254"/>
      <c r="D17424" s="254"/>
      <c r="E17424" s="255"/>
      <c r="F17424" s="256"/>
      <c r="G17424" s="257"/>
      <c r="H17424" s="243">
        <f t="shared" ca="1" si="817"/>
        <v>45139</v>
      </c>
      <c r="I17424" s="244">
        <f t="shared" si="818"/>
        <v>43892</v>
      </c>
      <c r="J17424" s="244" t="str">
        <f t="shared" si="816"/>
        <v/>
      </c>
    </row>
    <row r="17425" spans="3:10" ht="12" thickBot="1" x14ac:dyDescent="0.25">
      <c r="C17425" s="254"/>
      <c r="D17425" s="254"/>
      <c r="E17425" s="255"/>
      <c r="F17425" s="256"/>
      <c r="G17425" s="257"/>
      <c r="H17425" s="243">
        <f t="shared" ca="1" si="817"/>
        <v>45139</v>
      </c>
      <c r="I17425" s="244">
        <f t="shared" si="818"/>
        <v>43892</v>
      </c>
      <c r="J17425" s="244" t="str">
        <f t="shared" si="816"/>
        <v/>
      </c>
    </row>
    <row r="17426" spans="3:10" ht="12" thickBot="1" x14ac:dyDescent="0.25">
      <c r="C17426" s="254"/>
      <c r="D17426" s="254"/>
      <c r="E17426" s="255"/>
      <c r="F17426" s="256"/>
      <c r="G17426" s="257"/>
      <c r="H17426" s="243">
        <f t="shared" ca="1" si="817"/>
        <v>45139</v>
      </c>
      <c r="I17426" s="244">
        <f t="shared" si="818"/>
        <v>43892</v>
      </c>
      <c r="J17426" s="244" t="str">
        <f t="shared" si="816"/>
        <v/>
      </c>
    </row>
    <row r="17427" spans="3:10" ht="12" thickBot="1" x14ac:dyDescent="0.25">
      <c r="C17427" s="254"/>
      <c r="D17427" s="254"/>
      <c r="E17427" s="255"/>
      <c r="F17427" s="256"/>
      <c r="G17427" s="257"/>
      <c r="H17427" s="243">
        <f t="shared" ca="1" si="817"/>
        <v>45139</v>
      </c>
      <c r="I17427" s="244">
        <f t="shared" si="818"/>
        <v>43892</v>
      </c>
      <c r="J17427" s="244" t="str">
        <f t="shared" si="816"/>
        <v/>
      </c>
    </row>
    <row r="17428" spans="3:10" ht="12" thickBot="1" x14ac:dyDescent="0.25">
      <c r="C17428" s="254"/>
      <c r="D17428" s="254"/>
      <c r="E17428" s="255"/>
      <c r="F17428" s="256"/>
      <c r="G17428" s="257"/>
      <c r="H17428" s="243">
        <f t="shared" ca="1" si="817"/>
        <v>45139</v>
      </c>
      <c r="I17428" s="244">
        <f t="shared" si="818"/>
        <v>43892</v>
      </c>
      <c r="J17428" s="244" t="str">
        <f t="shared" si="816"/>
        <v/>
      </c>
    </row>
    <row r="17429" spans="3:10" ht="12" thickBot="1" x14ac:dyDescent="0.25">
      <c r="C17429" s="254"/>
      <c r="D17429" s="254"/>
      <c r="E17429" s="255"/>
      <c r="F17429" s="256"/>
      <c r="G17429" s="257"/>
      <c r="H17429" s="243">
        <f t="shared" ca="1" si="817"/>
        <v>45139</v>
      </c>
      <c r="I17429" s="244">
        <f t="shared" si="818"/>
        <v>43892</v>
      </c>
      <c r="J17429" s="244" t="str">
        <f t="shared" si="816"/>
        <v/>
      </c>
    </row>
    <row r="17430" spans="3:10" ht="12" thickBot="1" x14ac:dyDescent="0.25">
      <c r="C17430" s="254"/>
      <c r="D17430" s="254"/>
      <c r="E17430" s="255"/>
      <c r="F17430" s="256"/>
      <c r="G17430" s="257"/>
      <c r="H17430" s="243">
        <f t="shared" ca="1" si="817"/>
        <v>45139</v>
      </c>
      <c r="I17430" s="244">
        <f t="shared" si="818"/>
        <v>43892</v>
      </c>
      <c r="J17430" s="244" t="str">
        <f t="shared" si="816"/>
        <v/>
      </c>
    </row>
    <row r="17431" spans="3:10" ht="12" thickBot="1" x14ac:dyDescent="0.25">
      <c r="C17431" s="254"/>
      <c r="D17431" s="254"/>
      <c r="E17431" s="255"/>
      <c r="F17431" s="256"/>
      <c r="G17431" s="257"/>
      <c r="H17431" s="243">
        <f t="shared" ca="1" si="817"/>
        <v>45139</v>
      </c>
      <c r="I17431" s="244">
        <f t="shared" si="818"/>
        <v>43892</v>
      </c>
      <c r="J17431" s="244" t="str">
        <f t="shared" si="816"/>
        <v/>
      </c>
    </row>
    <row r="17432" spans="3:10" ht="12" thickBot="1" x14ac:dyDescent="0.25">
      <c r="C17432" s="254"/>
      <c r="D17432" s="254"/>
      <c r="E17432" s="255"/>
      <c r="F17432" s="256"/>
      <c r="G17432" s="257"/>
      <c r="H17432" s="243">
        <f t="shared" ca="1" si="817"/>
        <v>45139</v>
      </c>
      <c r="I17432" s="244">
        <f t="shared" si="818"/>
        <v>43892</v>
      </c>
      <c r="J17432" s="244" t="str">
        <f t="shared" si="816"/>
        <v/>
      </c>
    </row>
    <row r="17433" spans="3:10" ht="12" thickBot="1" x14ac:dyDescent="0.25">
      <c r="C17433" s="254"/>
      <c r="D17433" s="254"/>
      <c r="E17433" s="255"/>
      <c r="F17433" s="256"/>
      <c r="G17433" s="257"/>
      <c r="H17433" s="243">
        <f t="shared" ca="1" si="817"/>
        <v>45139</v>
      </c>
      <c r="I17433" s="244">
        <f t="shared" si="818"/>
        <v>43892</v>
      </c>
      <c r="J17433" s="244" t="str">
        <f t="shared" si="816"/>
        <v/>
      </c>
    </row>
    <row r="17434" spans="3:10" ht="12" thickBot="1" x14ac:dyDescent="0.25">
      <c r="C17434" s="254"/>
      <c r="D17434" s="254"/>
      <c r="E17434" s="255"/>
      <c r="F17434" s="256"/>
      <c r="G17434" s="257"/>
      <c r="H17434" s="243">
        <f t="shared" ca="1" si="817"/>
        <v>45139</v>
      </c>
      <c r="I17434" s="244">
        <f t="shared" si="818"/>
        <v>43892</v>
      </c>
      <c r="J17434" s="244" t="str">
        <f t="shared" si="816"/>
        <v/>
      </c>
    </row>
    <row r="17435" spans="3:10" ht="12" thickBot="1" x14ac:dyDescent="0.25">
      <c r="C17435" s="254"/>
      <c r="D17435" s="254"/>
      <c r="E17435" s="255"/>
      <c r="F17435" s="256"/>
      <c r="G17435" s="257"/>
      <c r="H17435" s="243">
        <f t="shared" ca="1" si="817"/>
        <v>45139</v>
      </c>
      <c r="I17435" s="244">
        <f t="shared" si="818"/>
        <v>43892</v>
      </c>
      <c r="J17435" s="244" t="str">
        <f t="shared" si="816"/>
        <v/>
      </c>
    </row>
    <row r="17436" spans="3:10" ht="12" thickBot="1" x14ac:dyDescent="0.25">
      <c r="C17436" s="254"/>
      <c r="D17436" s="254"/>
      <c r="E17436" s="255"/>
      <c r="F17436" s="256"/>
      <c r="G17436" s="257"/>
      <c r="H17436" s="243">
        <f t="shared" ca="1" si="817"/>
        <v>45139</v>
      </c>
      <c r="I17436" s="244">
        <f t="shared" si="818"/>
        <v>43892</v>
      </c>
      <c r="J17436" s="244" t="str">
        <f t="shared" si="816"/>
        <v/>
      </c>
    </row>
    <row r="17437" spans="3:10" ht="12" thickBot="1" x14ac:dyDescent="0.25">
      <c r="C17437" s="254"/>
      <c r="D17437" s="254"/>
      <c r="E17437" s="255"/>
      <c r="F17437" s="256"/>
      <c r="G17437" s="257"/>
      <c r="H17437" s="243">
        <f t="shared" ca="1" si="817"/>
        <v>45139</v>
      </c>
      <c r="I17437" s="244">
        <f t="shared" si="818"/>
        <v>43892</v>
      </c>
      <c r="J17437" s="244" t="str">
        <f t="shared" si="816"/>
        <v/>
      </c>
    </row>
    <row r="17438" spans="3:10" ht="12" thickBot="1" x14ac:dyDescent="0.25">
      <c r="C17438" s="254"/>
      <c r="D17438" s="254"/>
      <c r="E17438" s="255"/>
      <c r="F17438" s="256"/>
      <c r="G17438" s="257"/>
      <c r="H17438" s="243">
        <f t="shared" ca="1" si="817"/>
        <v>45139</v>
      </c>
      <c r="I17438" s="244">
        <f t="shared" si="818"/>
        <v>43892</v>
      </c>
      <c r="J17438" s="244" t="str">
        <f t="shared" si="816"/>
        <v/>
      </c>
    </row>
    <row r="17439" spans="3:10" ht="12" thickBot="1" x14ac:dyDescent="0.25">
      <c r="C17439" s="254"/>
      <c r="D17439" s="254"/>
      <c r="E17439" s="255"/>
      <c r="F17439" s="256"/>
      <c r="G17439" s="257"/>
      <c r="H17439" s="243">
        <f t="shared" ca="1" si="817"/>
        <v>45139</v>
      </c>
      <c r="I17439" s="244">
        <f t="shared" si="818"/>
        <v>43892</v>
      </c>
      <c r="J17439" s="244" t="str">
        <f t="shared" si="816"/>
        <v/>
      </c>
    </row>
    <row r="17440" spans="3:10" ht="12" thickBot="1" x14ac:dyDescent="0.25">
      <c r="C17440" s="254"/>
      <c r="D17440" s="254"/>
      <c r="E17440" s="255"/>
      <c r="F17440" s="256"/>
      <c r="G17440" s="257"/>
      <c r="H17440" s="243">
        <f t="shared" ca="1" si="817"/>
        <v>45139</v>
      </c>
      <c r="I17440" s="244">
        <f t="shared" si="818"/>
        <v>43892</v>
      </c>
      <c r="J17440" s="244" t="str">
        <f t="shared" si="816"/>
        <v/>
      </c>
    </row>
    <row r="17441" spans="3:10" ht="12" thickBot="1" x14ac:dyDescent="0.25">
      <c r="C17441" s="254"/>
      <c r="D17441" s="254"/>
      <c r="E17441" s="255"/>
      <c r="F17441" s="256"/>
      <c r="G17441" s="257"/>
      <c r="H17441" s="243">
        <f t="shared" ca="1" si="817"/>
        <v>45139</v>
      </c>
      <c r="I17441" s="244">
        <f t="shared" si="818"/>
        <v>43892</v>
      </c>
      <c r="J17441" s="244" t="str">
        <f t="shared" si="816"/>
        <v/>
      </c>
    </row>
    <row r="17442" spans="3:10" ht="12" thickBot="1" x14ac:dyDescent="0.25">
      <c r="C17442" s="254"/>
      <c r="D17442" s="254"/>
      <c r="E17442" s="255"/>
      <c r="F17442" s="256"/>
      <c r="G17442" s="257"/>
      <c r="H17442" s="243">
        <f t="shared" ca="1" si="817"/>
        <v>45139</v>
      </c>
      <c r="I17442" s="244">
        <f t="shared" si="818"/>
        <v>43892</v>
      </c>
      <c r="J17442" s="244" t="str">
        <f t="shared" si="816"/>
        <v/>
      </c>
    </row>
    <row r="17443" spans="3:10" ht="12" thickBot="1" x14ac:dyDescent="0.25">
      <c r="C17443" s="254"/>
      <c r="D17443" s="254"/>
      <c r="E17443" s="255"/>
      <c r="F17443" s="256"/>
      <c r="G17443" s="257"/>
      <c r="H17443" s="243">
        <f t="shared" ca="1" si="817"/>
        <v>45139</v>
      </c>
      <c r="I17443" s="244">
        <f t="shared" si="818"/>
        <v>43892</v>
      </c>
      <c r="J17443" s="244" t="str">
        <f t="shared" si="816"/>
        <v/>
      </c>
    </row>
    <row r="17444" spans="3:10" ht="12" thickBot="1" x14ac:dyDescent="0.25">
      <c r="C17444" s="254"/>
      <c r="D17444" s="254"/>
      <c r="E17444" s="255"/>
      <c r="F17444" s="256"/>
      <c r="G17444" s="257"/>
      <c r="H17444" s="243">
        <f t="shared" ca="1" si="817"/>
        <v>45139</v>
      </c>
      <c r="I17444" s="244">
        <f t="shared" si="818"/>
        <v>43892</v>
      </c>
      <c r="J17444" s="244" t="str">
        <f t="shared" si="816"/>
        <v/>
      </c>
    </row>
    <row r="17445" spans="3:10" ht="12" thickBot="1" x14ac:dyDescent="0.25">
      <c r="C17445" s="254"/>
      <c r="D17445" s="254"/>
      <c r="E17445" s="255"/>
      <c r="F17445" s="256"/>
      <c r="G17445" s="257"/>
      <c r="H17445" s="243">
        <f t="shared" ca="1" si="817"/>
        <v>45139</v>
      </c>
      <c r="I17445" s="244">
        <f t="shared" si="818"/>
        <v>43892</v>
      </c>
      <c r="J17445" s="244" t="str">
        <f t="shared" si="816"/>
        <v/>
      </c>
    </row>
    <row r="17446" spans="3:10" ht="12" thickBot="1" x14ac:dyDescent="0.25">
      <c r="C17446" s="254"/>
      <c r="D17446" s="254"/>
      <c r="E17446" s="255"/>
      <c r="F17446" s="256"/>
      <c r="G17446" s="257"/>
      <c r="H17446" s="243">
        <f t="shared" ca="1" si="817"/>
        <v>45139</v>
      </c>
      <c r="I17446" s="244">
        <f t="shared" si="818"/>
        <v>43892</v>
      </c>
      <c r="J17446" s="244" t="str">
        <f t="shared" si="816"/>
        <v/>
      </c>
    </row>
    <row r="17447" spans="3:10" ht="12" thickBot="1" x14ac:dyDescent="0.25">
      <c r="C17447" s="254"/>
      <c r="D17447" s="254"/>
      <c r="E17447" s="255"/>
      <c r="F17447" s="256"/>
      <c r="G17447" s="257"/>
      <c r="H17447" s="243">
        <f t="shared" ca="1" si="817"/>
        <v>45139</v>
      </c>
      <c r="I17447" s="244">
        <f t="shared" si="818"/>
        <v>43892</v>
      </c>
      <c r="J17447" s="244" t="str">
        <f t="shared" si="816"/>
        <v/>
      </c>
    </row>
    <row r="17448" spans="3:10" ht="12" thickBot="1" x14ac:dyDescent="0.25">
      <c r="C17448" s="254"/>
      <c r="D17448" s="254"/>
      <c r="E17448" s="255"/>
      <c r="F17448" s="256"/>
      <c r="G17448" s="257"/>
      <c r="H17448" s="243">
        <f t="shared" ca="1" si="817"/>
        <v>45139</v>
      </c>
      <c r="I17448" s="244">
        <f t="shared" si="818"/>
        <v>43892</v>
      </c>
      <c r="J17448" s="244" t="str">
        <f t="shared" si="816"/>
        <v/>
      </c>
    </row>
    <row r="17449" spans="3:10" ht="12" thickBot="1" x14ac:dyDescent="0.25">
      <c r="C17449" s="254"/>
      <c r="D17449" s="254"/>
      <c r="E17449" s="255"/>
      <c r="F17449" s="256"/>
      <c r="G17449" s="257"/>
      <c r="H17449" s="243">
        <f t="shared" ca="1" si="817"/>
        <v>45139</v>
      </c>
      <c r="I17449" s="244">
        <f t="shared" si="818"/>
        <v>43892</v>
      </c>
      <c r="J17449" s="244" t="str">
        <f t="shared" si="816"/>
        <v/>
      </c>
    </row>
    <row r="17450" spans="3:10" ht="12" thickBot="1" x14ac:dyDescent="0.25">
      <c r="C17450" s="254"/>
      <c r="D17450" s="254"/>
      <c r="E17450" s="255"/>
      <c r="F17450" s="256"/>
      <c r="G17450" s="257"/>
      <c r="H17450" s="243">
        <f t="shared" ca="1" si="817"/>
        <v>45139</v>
      </c>
      <c r="I17450" s="244">
        <f t="shared" si="818"/>
        <v>43892</v>
      </c>
      <c r="J17450" s="244" t="str">
        <f t="shared" si="816"/>
        <v/>
      </c>
    </row>
    <row r="17451" spans="3:10" ht="12" thickBot="1" x14ac:dyDescent="0.25">
      <c r="C17451" s="254"/>
      <c r="D17451" s="254"/>
      <c r="E17451" s="255"/>
      <c r="F17451" s="256"/>
      <c r="G17451" s="257"/>
      <c r="H17451" s="243">
        <f t="shared" ca="1" si="817"/>
        <v>45139</v>
      </c>
      <c r="I17451" s="244">
        <f t="shared" si="818"/>
        <v>43892</v>
      </c>
      <c r="J17451" s="244" t="str">
        <f t="shared" si="816"/>
        <v/>
      </c>
    </row>
    <row r="17452" spans="3:10" ht="12" thickBot="1" x14ac:dyDescent="0.25">
      <c r="C17452" s="254"/>
      <c r="D17452" s="254"/>
      <c r="E17452" s="255"/>
      <c r="F17452" s="256"/>
      <c r="G17452" s="257"/>
      <c r="H17452" s="243">
        <f t="shared" ca="1" si="817"/>
        <v>45139</v>
      </c>
      <c r="I17452" s="244">
        <f t="shared" si="818"/>
        <v>43892</v>
      </c>
      <c r="J17452" s="244" t="str">
        <f t="shared" si="816"/>
        <v/>
      </c>
    </row>
    <row r="17453" spans="3:10" ht="12" thickBot="1" x14ac:dyDescent="0.25">
      <c r="C17453" s="254"/>
      <c r="D17453" s="254"/>
      <c r="E17453" s="255"/>
      <c r="F17453" s="256"/>
      <c r="G17453" s="257"/>
      <c r="H17453" s="243">
        <f t="shared" ca="1" si="817"/>
        <v>45139</v>
      </c>
      <c r="I17453" s="244">
        <f t="shared" si="818"/>
        <v>43892</v>
      </c>
      <c r="J17453" s="244" t="str">
        <f t="shared" si="816"/>
        <v/>
      </c>
    </row>
    <row r="17454" spans="3:10" ht="12" thickBot="1" x14ac:dyDescent="0.25">
      <c r="C17454" s="254"/>
      <c r="D17454" s="254"/>
      <c r="E17454" s="255"/>
      <c r="F17454" s="256"/>
      <c r="G17454" s="257"/>
      <c r="H17454" s="243">
        <f t="shared" ca="1" si="817"/>
        <v>45139</v>
      </c>
      <c r="I17454" s="244">
        <f t="shared" si="818"/>
        <v>43892</v>
      </c>
      <c r="J17454" s="244" t="str">
        <f t="shared" si="816"/>
        <v/>
      </c>
    </row>
    <row r="17455" spans="3:10" ht="12" thickBot="1" x14ac:dyDescent="0.25">
      <c r="C17455" s="254"/>
      <c r="D17455" s="254"/>
      <c r="E17455" s="255"/>
      <c r="F17455" s="256"/>
      <c r="G17455" s="257"/>
      <c r="H17455" s="243">
        <f t="shared" ca="1" si="817"/>
        <v>45139</v>
      </c>
      <c r="I17455" s="244">
        <f t="shared" si="818"/>
        <v>43892</v>
      </c>
      <c r="J17455" s="244" t="str">
        <f t="shared" si="816"/>
        <v/>
      </c>
    </row>
    <row r="17456" spans="3:10" ht="12" thickBot="1" x14ac:dyDescent="0.25">
      <c r="C17456" s="254"/>
      <c r="D17456" s="254"/>
      <c r="E17456" s="255"/>
      <c r="F17456" s="256"/>
      <c r="G17456" s="257"/>
      <c r="H17456" s="243">
        <f t="shared" ca="1" si="817"/>
        <v>45139</v>
      </c>
      <c r="I17456" s="244">
        <f t="shared" si="818"/>
        <v>43892</v>
      </c>
      <c r="J17456" s="244" t="str">
        <f t="shared" si="816"/>
        <v/>
      </c>
    </row>
    <row r="17457" spans="3:10" ht="12" thickBot="1" x14ac:dyDescent="0.25">
      <c r="C17457" s="254"/>
      <c r="D17457" s="254"/>
      <c r="E17457" s="255"/>
      <c r="F17457" s="256"/>
      <c r="G17457" s="257"/>
      <c r="H17457" s="243">
        <f t="shared" ca="1" si="817"/>
        <v>45139</v>
      </c>
      <c r="I17457" s="244">
        <f t="shared" si="818"/>
        <v>43892</v>
      </c>
      <c r="J17457" s="244" t="str">
        <f t="shared" si="816"/>
        <v/>
      </c>
    </row>
    <row r="17458" spans="3:10" ht="12" thickBot="1" x14ac:dyDescent="0.25">
      <c r="C17458" s="254"/>
      <c r="D17458" s="254"/>
      <c r="E17458" s="255"/>
      <c r="F17458" s="256"/>
      <c r="G17458" s="257"/>
      <c r="H17458" s="243">
        <f t="shared" ca="1" si="817"/>
        <v>45139</v>
      </c>
      <c r="I17458" s="244">
        <f t="shared" si="818"/>
        <v>43892</v>
      </c>
      <c r="J17458" s="244" t="str">
        <f t="shared" si="816"/>
        <v/>
      </c>
    </row>
    <row r="17459" spans="3:10" ht="12" thickBot="1" x14ac:dyDescent="0.25">
      <c r="C17459" s="254"/>
      <c r="D17459" s="254"/>
      <c r="E17459" s="255"/>
      <c r="F17459" s="256"/>
      <c r="G17459" s="257"/>
      <c r="H17459" s="243">
        <f t="shared" ca="1" si="817"/>
        <v>45139</v>
      </c>
      <c r="I17459" s="244">
        <f t="shared" si="818"/>
        <v>43892</v>
      </c>
      <c r="J17459" s="244" t="str">
        <f t="shared" si="816"/>
        <v/>
      </c>
    </row>
    <row r="17460" spans="3:10" ht="12" thickBot="1" x14ac:dyDescent="0.25">
      <c r="C17460" s="254"/>
      <c r="D17460" s="254"/>
      <c r="E17460" s="255"/>
      <c r="F17460" s="256"/>
      <c r="G17460" s="257"/>
      <c r="H17460" s="243">
        <f t="shared" ca="1" si="817"/>
        <v>45139</v>
      </c>
      <c r="I17460" s="244">
        <f t="shared" si="818"/>
        <v>43892</v>
      </c>
      <c r="J17460" s="244" t="str">
        <f t="shared" si="816"/>
        <v/>
      </c>
    </row>
    <row r="17461" spans="3:10" ht="12" thickBot="1" x14ac:dyDescent="0.25">
      <c r="C17461" s="254"/>
      <c r="D17461" s="254"/>
      <c r="E17461" s="255"/>
      <c r="F17461" s="256"/>
      <c r="G17461" s="257"/>
      <c r="H17461" s="243">
        <f t="shared" ca="1" si="817"/>
        <v>45139</v>
      </c>
      <c r="I17461" s="244">
        <f t="shared" si="818"/>
        <v>43892</v>
      </c>
      <c r="J17461" s="244" t="str">
        <f t="shared" si="816"/>
        <v/>
      </c>
    </row>
    <row r="17462" spans="3:10" ht="12" thickBot="1" x14ac:dyDescent="0.25">
      <c r="C17462" s="254"/>
      <c r="D17462" s="254"/>
      <c r="E17462" s="255"/>
      <c r="F17462" s="256"/>
      <c r="G17462" s="257"/>
      <c r="H17462" s="243">
        <f t="shared" ca="1" si="817"/>
        <v>45139</v>
      </c>
      <c r="I17462" s="244">
        <f t="shared" si="818"/>
        <v>43892</v>
      </c>
      <c r="J17462" s="244" t="str">
        <f t="shared" si="816"/>
        <v/>
      </c>
    </row>
    <row r="17463" spans="3:10" ht="12" thickBot="1" x14ac:dyDescent="0.25">
      <c r="C17463" s="254"/>
      <c r="D17463" s="254"/>
      <c r="E17463" s="255"/>
      <c r="F17463" s="256"/>
      <c r="G17463" s="257"/>
      <c r="H17463" s="243">
        <f t="shared" ca="1" si="817"/>
        <v>45139</v>
      </c>
      <c r="I17463" s="244">
        <f t="shared" si="818"/>
        <v>43892</v>
      </c>
      <c r="J17463" s="244" t="str">
        <f t="shared" si="816"/>
        <v/>
      </c>
    </row>
    <row r="17464" spans="3:10" ht="12" thickBot="1" x14ac:dyDescent="0.25">
      <c r="C17464" s="254"/>
      <c r="D17464" s="254"/>
      <c r="E17464" s="255"/>
      <c r="F17464" s="256"/>
      <c r="G17464" s="257"/>
      <c r="H17464" s="243">
        <f t="shared" ca="1" si="817"/>
        <v>45139</v>
      </c>
      <c r="I17464" s="244">
        <f t="shared" si="818"/>
        <v>43892</v>
      </c>
      <c r="J17464" s="244" t="str">
        <f t="shared" si="816"/>
        <v/>
      </c>
    </row>
    <row r="17465" spans="3:10" ht="12" thickBot="1" x14ac:dyDescent="0.25">
      <c r="C17465" s="254"/>
      <c r="D17465" s="254"/>
      <c r="E17465" s="255"/>
      <c r="F17465" s="256"/>
      <c r="G17465" s="257"/>
      <c r="H17465" s="243">
        <f t="shared" ca="1" si="817"/>
        <v>45139</v>
      </c>
      <c r="I17465" s="244">
        <f t="shared" si="818"/>
        <v>43892</v>
      </c>
      <c r="J17465" s="244" t="str">
        <f t="shared" si="816"/>
        <v/>
      </c>
    </row>
    <row r="17466" spans="3:10" ht="12" thickBot="1" x14ac:dyDescent="0.25">
      <c r="C17466" s="254"/>
      <c r="D17466" s="254"/>
      <c r="E17466" s="255"/>
      <c r="F17466" s="256"/>
      <c r="G17466" s="257"/>
      <c r="H17466" s="243">
        <f t="shared" ca="1" si="817"/>
        <v>45139</v>
      </c>
      <c r="I17466" s="244">
        <f t="shared" si="818"/>
        <v>43892</v>
      </c>
      <c r="J17466" s="244" t="str">
        <f t="shared" si="816"/>
        <v/>
      </c>
    </row>
    <row r="17467" spans="3:10" ht="12" thickBot="1" x14ac:dyDescent="0.25">
      <c r="C17467" s="254"/>
      <c r="D17467" s="254"/>
      <c r="E17467" s="255"/>
      <c r="F17467" s="256"/>
      <c r="G17467" s="257"/>
      <c r="H17467" s="243">
        <f t="shared" ca="1" si="817"/>
        <v>45139</v>
      </c>
      <c r="I17467" s="244">
        <f t="shared" si="818"/>
        <v>43892</v>
      </c>
      <c r="J17467" s="244" t="str">
        <f t="shared" si="816"/>
        <v/>
      </c>
    </row>
    <row r="17468" spans="3:10" ht="12" thickBot="1" x14ac:dyDescent="0.25">
      <c r="C17468" s="254"/>
      <c r="D17468" s="254"/>
      <c r="E17468" s="255"/>
      <c r="F17468" s="256"/>
      <c r="G17468" s="257"/>
      <c r="H17468" s="243">
        <f t="shared" ca="1" si="817"/>
        <v>45139</v>
      </c>
      <c r="I17468" s="244">
        <f t="shared" si="818"/>
        <v>43892</v>
      </c>
      <c r="J17468" s="244" t="str">
        <f t="shared" si="816"/>
        <v/>
      </c>
    </row>
    <row r="17469" spans="3:10" ht="12" thickBot="1" x14ac:dyDescent="0.25">
      <c r="C17469" s="254"/>
      <c r="D17469" s="254"/>
      <c r="E17469" s="255"/>
      <c r="F17469" s="256"/>
      <c r="G17469" s="257"/>
      <c r="H17469" s="243">
        <f t="shared" ca="1" si="817"/>
        <v>45139</v>
      </c>
      <c r="I17469" s="244">
        <f t="shared" si="818"/>
        <v>43892</v>
      </c>
      <c r="J17469" s="244" t="str">
        <f t="shared" si="816"/>
        <v/>
      </c>
    </row>
    <row r="17470" spans="3:10" ht="12" thickBot="1" x14ac:dyDescent="0.25">
      <c r="C17470" s="254"/>
      <c r="D17470" s="254"/>
      <c r="E17470" s="255"/>
      <c r="F17470" s="256"/>
      <c r="G17470" s="257"/>
      <c r="H17470" s="243">
        <f t="shared" ca="1" si="817"/>
        <v>45139</v>
      </c>
      <c r="I17470" s="244">
        <f t="shared" si="818"/>
        <v>43892</v>
      </c>
      <c r="J17470" s="244" t="str">
        <f t="shared" si="816"/>
        <v/>
      </c>
    </row>
    <row r="17471" spans="3:10" ht="12" thickBot="1" x14ac:dyDescent="0.25">
      <c r="C17471" s="254"/>
      <c r="D17471" s="254"/>
      <c r="E17471" s="255"/>
      <c r="F17471" s="256"/>
      <c r="G17471" s="257"/>
      <c r="H17471" s="243">
        <f t="shared" ca="1" si="817"/>
        <v>45139</v>
      </c>
      <c r="I17471" s="244">
        <f t="shared" si="818"/>
        <v>43892</v>
      </c>
      <c r="J17471" s="244" t="str">
        <f t="shared" si="816"/>
        <v/>
      </c>
    </row>
    <row r="17472" spans="3:10" ht="12" thickBot="1" x14ac:dyDescent="0.25">
      <c r="C17472" s="254"/>
      <c r="D17472" s="254"/>
      <c r="E17472" s="255"/>
      <c r="F17472" s="256"/>
      <c r="G17472" s="257"/>
      <c r="H17472" s="243">
        <f t="shared" ca="1" si="817"/>
        <v>45139</v>
      </c>
      <c r="I17472" s="244">
        <f t="shared" si="818"/>
        <v>43892</v>
      </c>
      <c r="J17472" s="244" t="str">
        <f t="shared" si="816"/>
        <v/>
      </c>
    </row>
    <row r="17473" spans="3:10" ht="12" thickBot="1" x14ac:dyDescent="0.25">
      <c r="C17473" s="254"/>
      <c r="D17473" s="254"/>
      <c r="E17473" s="255"/>
      <c r="F17473" s="256"/>
      <c r="G17473" s="257"/>
      <c r="H17473" s="243">
        <f t="shared" ca="1" si="817"/>
        <v>45139</v>
      </c>
      <c r="I17473" s="244">
        <f t="shared" si="818"/>
        <v>43892</v>
      </c>
      <c r="J17473" s="244" t="str">
        <f t="shared" si="816"/>
        <v/>
      </c>
    </row>
    <row r="17474" spans="3:10" ht="12" thickBot="1" x14ac:dyDescent="0.25">
      <c r="C17474" s="254"/>
      <c r="D17474" s="254"/>
      <c r="E17474" s="255"/>
      <c r="F17474" s="256"/>
      <c r="G17474" s="257"/>
      <c r="H17474" s="243">
        <f t="shared" ca="1" si="817"/>
        <v>45139</v>
      </c>
      <c r="I17474" s="244">
        <f t="shared" si="818"/>
        <v>43892</v>
      </c>
      <c r="J17474" s="244" t="str">
        <f t="shared" si="816"/>
        <v/>
      </c>
    </row>
    <row r="17475" spans="3:10" ht="12" thickBot="1" x14ac:dyDescent="0.25">
      <c r="C17475" s="254"/>
      <c r="D17475" s="254"/>
      <c r="E17475" s="255"/>
      <c r="F17475" s="256"/>
      <c r="G17475" s="257"/>
      <c r="H17475" s="243">
        <f t="shared" ca="1" si="817"/>
        <v>45139</v>
      </c>
      <c r="I17475" s="244">
        <f t="shared" si="818"/>
        <v>43892</v>
      </c>
      <c r="J17475" s="244" t="str">
        <f t="shared" si="816"/>
        <v/>
      </c>
    </row>
    <row r="17476" spans="3:10" ht="12" thickBot="1" x14ac:dyDescent="0.25">
      <c r="C17476" s="254"/>
      <c r="D17476" s="254"/>
      <c r="E17476" s="255"/>
      <c r="F17476" s="256"/>
      <c r="G17476" s="257"/>
      <c r="H17476" s="243">
        <f t="shared" ca="1" si="817"/>
        <v>45139</v>
      </c>
      <c r="I17476" s="244">
        <f t="shared" si="818"/>
        <v>43892</v>
      </c>
      <c r="J17476" s="244" t="str">
        <f t="shared" si="816"/>
        <v/>
      </c>
    </row>
    <row r="17477" spans="3:10" ht="12" thickBot="1" x14ac:dyDescent="0.25">
      <c r="C17477" s="254"/>
      <c r="D17477" s="254"/>
      <c r="E17477" s="255"/>
      <c r="F17477" s="256"/>
      <c r="G17477" s="257"/>
      <c r="H17477" s="243">
        <f t="shared" ca="1" si="817"/>
        <v>45139</v>
      </c>
      <c r="I17477" s="244">
        <f t="shared" si="818"/>
        <v>43892</v>
      </c>
      <c r="J17477" s="244" t="str">
        <f t="shared" si="816"/>
        <v/>
      </c>
    </row>
    <row r="17478" spans="3:10" ht="12" thickBot="1" x14ac:dyDescent="0.25">
      <c r="C17478" s="254"/>
      <c r="D17478" s="254"/>
      <c r="E17478" s="255"/>
      <c r="F17478" s="256"/>
      <c r="G17478" s="257"/>
      <c r="H17478" s="243">
        <f t="shared" ca="1" si="817"/>
        <v>45139</v>
      </c>
      <c r="I17478" s="244">
        <f t="shared" si="818"/>
        <v>43892</v>
      </c>
      <c r="J17478" s="244" t="str">
        <f t="shared" ref="J17478:J17541" si="819">IF(G17478="","",IF(G17478&gt;=0,"Debitoren",IF(G17478&lt;0,"Kreditoren","")))</f>
        <v/>
      </c>
    </row>
    <row r="17479" spans="3:10" ht="12" thickBot="1" x14ac:dyDescent="0.25">
      <c r="C17479" s="254"/>
      <c r="D17479" s="254"/>
      <c r="E17479" s="255"/>
      <c r="F17479" s="256"/>
      <c r="G17479" s="257"/>
      <c r="H17479" s="243">
        <f t="shared" ref="H17479:H17542" ca="1" si="820">IF(F17479&lt;$F$2,EOMONTH($F$2,-1)+1,EOMONTH(F17479,-1)+1)</f>
        <v>45139</v>
      </c>
      <c r="I17479" s="244">
        <f t="shared" ref="I17479:I17542" si="821">IF(F17479&lt;$I$2,IF(   WEEKDAY(EOMONTH($I$2,-1)+1)=1,EOMONTH($I$2,-1)+1+1,EOMONTH($I$2,-1)+1),IF(WEEKDAY(F17479)=1,F17479+1,F17479))</f>
        <v>43892</v>
      </c>
      <c r="J17479" s="244" t="str">
        <f t="shared" si="819"/>
        <v/>
      </c>
    </row>
    <row r="17480" spans="3:10" ht="12" thickBot="1" x14ac:dyDescent="0.25">
      <c r="C17480" s="254"/>
      <c r="D17480" s="254"/>
      <c r="E17480" s="255"/>
      <c r="F17480" s="256"/>
      <c r="G17480" s="257"/>
      <c r="H17480" s="243">
        <f t="shared" ca="1" si="820"/>
        <v>45139</v>
      </c>
      <c r="I17480" s="244">
        <f t="shared" si="821"/>
        <v>43892</v>
      </c>
      <c r="J17480" s="244" t="str">
        <f t="shared" si="819"/>
        <v/>
      </c>
    </row>
    <row r="17481" spans="3:10" ht="12" thickBot="1" x14ac:dyDescent="0.25">
      <c r="C17481" s="254"/>
      <c r="D17481" s="254"/>
      <c r="E17481" s="255"/>
      <c r="F17481" s="256"/>
      <c r="G17481" s="257"/>
      <c r="H17481" s="243">
        <f t="shared" ca="1" si="820"/>
        <v>45139</v>
      </c>
      <c r="I17481" s="244">
        <f t="shared" si="821"/>
        <v>43892</v>
      </c>
      <c r="J17481" s="244" t="str">
        <f t="shared" si="819"/>
        <v/>
      </c>
    </row>
    <row r="17482" spans="3:10" ht="12" thickBot="1" x14ac:dyDescent="0.25">
      <c r="C17482" s="254"/>
      <c r="D17482" s="254"/>
      <c r="E17482" s="255"/>
      <c r="F17482" s="256"/>
      <c r="G17482" s="257"/>
      <c r="H17482" s="243">
        <f t="shared" ca="1" si="820"/>
        <v>45139</v>
      </c>
      <c r="I17482" s="244">
        <f t="shared" si="821"/>
        <v>43892</v>
      </c>
      <c r="J17482" s="244" t="str">
        <f t="shared" si="819"/>
        <v/>
      </c>
    </row>
    <row r="17483" spans="3:10" ht="12" thickBot="1" x14ac:dyDescent="0.25">
      <c r="C17483" s="254"/>
      <c r="D17483" s="254"/>
      <c r="E17483" s="255"/>
      <c r="F17483" s="256"/>
      <c r="G17483" s="257"/>
      <c r="H17483" s="243">
        <f t="shared" ca="1" si="820"/>
        <v>45139</v>
      </c>
      <c r="I17483" s="244">
        <f t="shared" si="821"/>
        <v>43892</v>
      </c>
      <c r="J17483" s="244" t="str">
        <f t="shared" si="819"/>
        <v/>
      </c>
    </row>
    <row r="17484" spans="3:10" ht="12" thickBot="1" x14ac:dyDescent="0.25">
      <c r="C17484" s="254"/>
      <c r="D17484" s="254"/>
      <c r="E17484" s="255"/>
      <c r="F17484" s="256"/>
      <c r="G17484" s="257"/>
      <c r="H17484" s="243">
        <f t="shared" ca="1" si="820"/>
        <v>45139</v>
      </c>
      <c r="I17484" s="244">
        <f t="shared" si="821"/>
        <v>43892</v>
      </c>
      <c r="J17484" s="244" t="str">
        <f t="shared" si="819"/>
        <v/>
      </c>
    </row>
    <row r="17485" spans="3:10" ht="12" thickBot="1" x14ac:dyDescent="0.25">
      <c r="C17485" s="254"/>
      <c r="D17485" s="254"/>
      <c r="E17485" s="255"/>
      <c r="F17485" s="256"/>
      <c r="G17485" s="257"/>
      <c r="H17485" s="243">
        <f t="shared" ca="1" si="820"/>
        <v>45139</v>
      </c>
      <c r="I17485" s="244">
        <f t="shared" si="821"/>
        <v>43892</v>
      </c>
      <c r="J17485" s="244" t="str">
        <f t="shared" si="819"/>
        <v/>
      </c>
    </row>
    <row r="17486" spans="3:10" ht="12" thickBot="1" x14ac:dyDescent="0.25">
      <c r="C17486" s="254"/>
      <c r="D17486" s="254"/>
      <c r="E17486" s="255"/>
      <c r="F17486" s="256"/>
      <c r="G17486" s="257"/>
      <c r="H17486" s="243">
        <f t="shared" ca="1" si="820"/>
        <v>45139</v>
      </c>
      <c r="I17486" s="244">
        <f t="shared" si="821"/>
        <v>43892</v>
      </c>
      <c r="J17486" s="244" t="str">
        <f t="shared" si="819"/>
        <v/>
      </c>
    </row>
    <row r="17487" spans="3:10" ht="12" thickBot="1" x14ac:dyDescent="0.25">
      <c r="C17487" s="254"/>
      <c r="D17487" s="254"/>
      <c r="E17487" s="255"/>
      <c r="F17487" s="256"/>
      <c r="G17487" s="257"/>
      <c r="H17487" s="243">
        <f t="shared" ca="1" si="820"/>
        <v>45139</v>
      </c>
      <c r="I17487" s="244">
        <f t="shared" si="821"/>
        <v>43892</v>
      </c>
      <c r="J17487" s="244" t="str">
        <f t="shared" si="819"/>
        <v/>
      </c>
    </row>
    <row r="17488" spans="3:10" ht="12" thickBot="1" x14ac:dyDescent="0.25">
      <c r="C17488" s="254"/>
      <c r="D17488" s="254"/>
      <c r="E17488" s="255"/>
      <c r="F17488" s="256"/>
      <c r="G17488" s="257"/>
      <c r="H17488" s="243">
        <f t="shared" ca="1" si="820"/>
        <v>45139</v>
      </c>
      <c r="I17488" s="244">
        <f t="shared" si="821"/>
        <v>43892</v>
      </c>
      <c r="J17488" s="244" t="str">
        <f t="shared" si="819"/>
        <v/>
      </c>
    </row>
    <row r="17489" spans="3:10" ht="12" thickBot="1" x14ac:dyDescent="0.25">
      <c r="C17489" s="254"/>
      <c r="D17489" s="254"/>
      <c r="E17489" s="255"/>
      <c r="F17489" s="256"/>
      <c r="G17489" s="257"/>
      <c r="H17489" s="243">
        <f t="shared" ca="1" si="820"/>
        <v>45139</v>
      </c>
      <c r="I17489" s="244">
        <f t="shared" si="821"/>
        <v>43892</v>
      </c>
      <c r="J17489" s="244" t="str">
        <f t="shared" si="819"/>
        <v/>
      </c>
    </row>
    <row r="17490" spans="3:10" ht="12" thickBot="1" x14ac:dyDescent="0.25">
      <c r="C17490" s="254"/>
      <c r="D17490" s="254"/>
      <c r="E17490" s="255"/>
      <c r="F17490" s="256"/>
      <c r="G17490" s="257"/>
      <c r="H17490" s="243">
        <f t="shared" ca="1" si="820"/>
        <v>45139</v>
      </c>
      <c r="I17490" s="244">
        <f t="shared" si="821"/>
        <v>43892</v>
      </c>
      <c r="J17490" s="244" t="str">
        <f t="shared" si="819"/>
        <v/>
      </c>
    </row>
    <row r="17491" spans="3:10" ht="12" thickBot="1" x14ac:dyDescent="0.25">
      <c r="C17491" s="254"/>
      <c r="D17491" s="254"/>
      <c r="E17491" s="255"/>
      <c r="F17491" s="256"/>
      <c r="G17491" s="257"/>
      <c r="H17491" s="243">
        <f t="shared" ca="1" si="820"/>
        <v>45139</v>
      </c>
      <c r="I17491" s="244">
        <f t="shared" si="821"/>
        <v>43892</v>
      </c>
      <c r="J17491" s="244" t="str">
        <f t="shared" si="819"/>
        <v/>
      </c>
    </row>
    <row r="17492" spans="3:10" ht="12" thickBot="1" x14ac:dyDescent="0.25">
      <c r="C17492" s="254"/>
      <c r="D17492" s="254"/>
      <c r="E17492" s="255"/>
      <c r="F17492" s="256"/>
      <c r="G17492" s="257"/>
      <c r="H17492" s="243">
        <f t="shared" ca="1" si="820"/>
        <v>45139</v>
      </c>
      <c r="I17492" s="244">
        <f t="shared" si="821"/>
        <v>43892</v>
      </c>
      <c r="J17492" s="244" t="str">
        <f t="shared" si="819"/>
        <v/>
      </c>
    </row>
    <row r="17493" spans="3:10" ht="12" thickBot="1" x14ac:dyDescent="0.25">
      <c r="C17493" s="254"/>
      <c r="D17493" s="254"/>
      <c r="E17493" s="255"/>
      <c r="F17493" s="256"/>
      <c r="G17493" s="257"/>
      <c r="H17493" s="243">
        <f t="shared" ca="1" si="820"/>
        <v>45139</v>
      </c>
      <c r="I17493" s="244">
        <f t="shared" si="821"/>
        <v>43892</v>
      </c>
      <c r="J17493" s="244" t="str">
        <f t="shared" si="819"/>
        <v/>
      </c>
    </row>
    <row r="17494" spans="3:10" ht="12" thickBot="1" x14ac:dyDescent="0.25">
      <c r="C17494" s="254"/>
      <c r="D17494" s="254"/>
      <c r="E17494" s="255"/>
      <c r="F17494" s="256"/>
      <c r="G17494" s="257"/>
      <c r="H17494" s="243">
        <f t="shared" ca="1" si="820"/>
        <v>45139</v>
      </c>
      <c r="I17494" s="244">
        <f t="shared" si="821"/>
        <v>43892</v>
      </c>
      <c r="J17494" s="244" t="str">
        <f t="shared" si="819"/>
        <v/>
      </c>
    </row>
    <row r="17495" spans="3:10" ht="12" thickBot="1" x14ac:dyDescent="0.25">
      <c r="C17495" s="254"/>
      <c r="D17495" s="254"/>
      <c r="E17495" s="255"/>
      <c r="F17495" s="256"/>
      <c r="G17495" s="257"/>
      <c r="H17495" s="243">
        <f t="shared" ca="1" si="820"/>
        <v>45139</v>
      </c>
      <c r="I17495" s="244">
        <f t="shared" si="821"/>
        <v>43892</v>
      </c>
      <c r="J17495" s="244" t="str">
        <f t="shared" si="819"/>
        <v/>
      </c>
    </row>
    <row r="17496" spans="3:10" ht="12" thickBot="1" x14ac:dyDescent="0.25">
      <c r="C17496" s="254"/>
      <c r="D17496" s="254"/>
      <c r="E17496" s="255"/>
      <c r="F17496" s="256"/>
      <c r="G17496" s="257"/>
      <c r="H17496" s="243">
        <f t="shared" ca="1" si="820"/>
        <v>45139</v>
      </c>
      <c r="I17496" s="244">
        <f t="shared" si="821"/>
        <v>43892</v>
      </c>
      <c r="J17496" s="244" t="str">
        <f t="shared" si="819"/>
        <v/>
      </c>
    </row>
    <row r="17497" spans="3:10" ht="12" thickBot="1" x14ac:dyDescent="0.25">
      <c r="C17497" s="254"/>
      <c r="D17497" s="254"/>
      <c r="E17497" s="255"/>
      <c r="F17497" s="256"/>
      <c r="G17497" s="257"/>
      <c r="H17497" s="243">
        <f t="shared" ca="1" si="820"/>
        <v>45139</v>
      </c>
      <c r="I17497" s="244">
        <f t="shared" si="821"/>
        <v>43892</v>
      </c>
      <c r="J17497" s="244" t="str">
        <f t="shared" si="819"/>
        <v/>
      </c>
    </row>
    <row r="17498" spans="3:10" ht="12" thickBot="1" x14ac:dyDescent="0.25">
      <c r="C17498" s="254"/>
      <c r="D17498" s="254"/>
      <c r="E17498" s="255"/>
      <c r="F17498" s="256"/>
      <c r="G17498" s="257"/>
      <c r="H17498" s="243">
        <f t="shared" ca="1" si="820"/>
        <v>45139</v>
      </c>
      <c r="I17498" s="244">
        <f t="shared" si="821"/>
        <v>43892</v>
      </c>
      <c r="J17498" s="244" t="str">
        <f t="shared" si="819"/>
        <v/>
      </c>
    </row>
    <row r="17499" spans="3:10" ht="12" thickBot="1" x14ac:dyDescent="0.25">
      <c r="C17499" s="254"/>
      <c r="D17499" s="254"/>
      <c r="E17499" s="255"/>
      <c r="F17499" s="256"/>
      <c r="G17499" s="257"/>
      <c r="H17499" s="243">
        <f t="shared" ca="1" si="820"/>
        <v>45139</v>
      </c>
      <c r="I17499" s="244">
        <f t="shared" si="821"/>
        <v>43892</v>
      </c>
      <c r="J17499" s="244" t="str">
        <f t="shared" si="819"/>
        <v/>
      </c>
    </row>
    <row r="17500" spans="3:10" ht="12" thickBot="1" x14ac:dyDescent="0.25">
      <c r="C17500" s="254"/>
      <c r="D17500" s="254"/>
      <c r="E17500" s="255"/>
      <c r="F17500" s="256"/>
      <c r="G17500" s="257"/>
      <c r="H17500" s="243">
        <f t="shared" ca="1" si="820"/>
        <v>45139</v>
      </c>
      <c r="I17500" s="244">
        <f t="shared" si="821"/>
        <v>43892</v>
      </c>
      <c r="J17500" s="244" t="str">
        <f t="shared" si="819"/>
        <v/>
      </c>
    </row>
    <row r="17501" spans="3:10" ht="12" thickBot="1" x14ac:dyDescent="0.25">
      <c r="C17501" s="254"/>
      <c r="D17501" s="254"/>
      <c r="E17501" s="255"/>
      <c r="F17501" s="256"/>
      <c r="G17501" s="257"/>
      <c r="H17501" s="243">
        <f t="shared" ca="1" si="820"/>
        <v>45139</v>
      </c>
      <c r="I17501" s="244">
        <f t="shared" si="821"/>
        <v>43892</v>
      </c>
      <c r="J17501" s="244" t="str">
        <f t="shared" si="819"/>
        <v/>
      </c>
    </row>
    <row r="17502" spans="3:10" ht="12" thickBot="1" x14ac:dyDescent="0.25">
      <c r="C17502" s="254"/>
      <c r="D17502" s="254"/>
      <c r="E17502" s="255"/>
      <c r="F17502" s="256"/>
      <c r="G17502" s="257"/>
      <c r="H17502" s="243">
        <f t="shared" ca="1" si="820"/>
        <v>45139</v>
      </c>
      <c r="I17502" s="244">
        <f t="shared" si="821"/>
        <v>43892</v>
      </c>
      <c r="J17502" s="244" t="str">
        <f t="shared" si="819"/>
        <v/>
      </c>
    </row>
    <row r="17503" spans="3:10" ht="12" thickBot="1" x14ac:dyDescent="0.25">
      <c r="C17503" s="254"/>
      <c r="D17503" s="254"/>
      <c r="E17503" s="255"/>
      <c r="F17503" s="256"/>
      <c r="G17503" s="257"/>
      <c r="H17503" s="243">
        <f t="shared" ca="1" si="820"/>
        <v>45139</v>
      </c>
      <c r="I17503" s="244">
        <f t="shared" si="821"/>
        <v>43892</v>
      </c>
      <c r="J17503" s="244" t="str">
        <f t="shared" si="819"/>
        <v/>
      </c>
    </row>
    <row r="17504" spans="3:10" ht="12" thickBot="1" x14ac:dyDescent="0.25">
      <c r="C17504" s="254"/>
      <c r="D17504" s="254"/>
      <c r="E17504" s="255"/>
      <c r="F17504" s="256"/>
      <c r="G17504" s="257"/>
      <c r="H17504" s="243">
        <f t="shared" ca="1" si="820"/>
        <v>45139</v>
      </c>
      <c r="I17504" s="244">
        <f t="shared" si="821"/>
        <v>43892</v>
      </c>
      <c r="J17504" s="244" t="str">
        <f t="shared" si="819"/>
        <v/>
      </c>
    </row>
    <row r="17505" spans="3:10" ht="12" thickBot="1" x14ac:dyDescent="0.25">
      <c r="C17505" s="254"/>
      <c r="D17505" s="254"/>
      <c r="E17505" s="255"/>
      <c r="F17505" s="256"/>
      <c r="G17505" s="257"/>
      <c r="H17505" s="243">
        <f t="shared" ca="1" si="820"/>
        <v>45139</v>
      </c>
      <c r="I17505" s="244">
        <f t="shared" si="821"/>
        <v>43892</v>
      </c>
      <c r="J17505" s="244" t="str">
        <f t="shared" si="819"/>
        <v/>
      </c>
    </row>
    <row r="17506" spans="3:10" ht="12" thickBot="1" x14ac:dyDescent="0.25">
      <c r="C17506" s="254"/>
      <c r="D17506" s="254"/>
      <c r="E17506" s="255"/>
      <c r="F17506" s="256"/>
      <c r="G17506" s="257"/>
      <c r="H17506" s="243">
        <f t="shared" ca="1" si="820"/>
        <v>45139</v>
      </c>
      <c r="I17506" s="244">
        <f t="shared" si="821"/>
        <v>43892</v>
      </c>
      <c r="J17506" s="244" t="str">
        <f t="shared" si="819"/>
        <v/>
      </c>
    </row>
    <row r="17507" spans="3:10" ht="12" thickBot="1" x14ac:dyDescent="0.25">
      <c r="C17507" s="254"/>
      <c r="D17507" s="254"/>
      <c r="E17507" s="255"/>
      <c r="F17507" s="256"/>
      <c r="G17507" s="257"/>
      <c r="H17507" s="243">
        <f t="shared" ca="1" si="820"/>
        <v>45139</v>
      </c>
      <c r="I17507" s="244">
        <f t="shared" si="821"/>
        <v>43892</v>
      </c>
      <c r="J17507" s="244" t="str">
        <f t="shared" si="819"/>
        <v/>
      </c>
    </row>
    <row r="17508" spans="3:10" ht="12" thickBot="1" x14ac:dyDescent="0.25">
      <c r="C17508" s="254"/>
      <c r="D17508" s="254"/>
      <c r="E17508" s="255"/>
      <c r="F17508" s="256"/>
      <c r="G17508" s="257"/>
      <c r="H17508" s="243">
        <f t="shared" ca="1" si="820"/>
        <v>45139</v>
      </c>
      <c r="I17508" s="244">
        <f t="shared" si="821"/>
        <v>43892</v>
      </c>
      <c r="J17508" s="244" t="str">
        <f t="shared" si="819"/>
        <v/>
      </c>
    </row>
    <row r="17509" spans="3:10" ht="12" thickBot="1" x14ac:dyDescent="0.25">
      <c r="C17509" s="254"/>
      <c r="D17509" s="254"/>
      <c r="E17509" s="255"/>
      <c r="F17509" s="256"/>
      <c r="G17509" s="257"/>
      <c r="H17509" s="243">
        <f t="shared" ca="1" si="820"/>
        <v>45139</v>
      </c>
      <c r="I17509" s="244">
        <f t="shared" si="821"/>
        <v>43892</v>
      </c>
      <c r="J17509" s="244" t="str">
        <f t="shared" si="819"/>
        <v/>
      </c>
    </row>
    <row r="17510" spans="3:10" ht="12" thickBot="1" x14ac:dyDescent="0.25">
      <c r="C17510" s="254"/>
      <c r="D17510" s="254"/>
      <c r="E17510" s="255"/>
      <c r="F17510" s="256"/>
      <c r="G17510" s="257"/>
      <c r="H17510" s="243">
        <f t="shared" ca="1" si="820"/>
        <v>45139</v>
      </c>
      <c r="I17510" s="244">
        <f t="shared" si="821"/>
        <v>43892</v>
      </c>
      <c r="J17510" s="244" t="str">
        <f t="shared" si="819"/>
        <v/>
      </c>
    </row>
    <row r="17511" spans="3:10" ht="12" thickBot="1" x14ac:dyDescent="0.25">
      <c r="C17511" s="254"/>
      <c r="D17511" s="254"/>
      <c r="E17511" s="255"/>
      <c r="F17511" s="256"/>
      <c r="G17511" s="257"/>
      <c r="H17511" s="243">
        <f t="shared" ca="1" si="820"/>
        <v>45139</v>
      </c>
      <c r="I17511" s="244">
        <f t="shared" si="821"/>
        <v>43892</v>
      </c>
      <c r="J17511" s="244" t="str">
        <f t="shared" si="819"/>
        <v/>
      </c>
    </row>
    <row r="17512" spans="3:10" ht="12" thickBot="1" x14ac:dyDescent="0.25">
      <c r="C17512" s="254"/>
      <c r="D17512" s="254"/>
      <c r="E17512" s="255"/>
      <c r="F17512" s="256"/>
      <c r="G17512" s="257"/>
      <c r="H17512" s="243">
        <f t="shared" ca="1" si="820"/>
        <v>45139</v>
      </c>
      <c r="I17512" s="244">
        <f t="shared" si="821"/>
        <v>43892</v>
      </c>
      <c r="J17512" s="244" t="str">
        <f t="shared" si="819"/>
        <v/>
      </c>
    </row>
    <row r="17513" spans="3:10" ht="12" thickBot="1" x14ac:dyDescent="0.25">
      <c r="C17513" s="254"/>
      <c r="D17513" s="254"/>
      <c r="E17513" s="255"/>
      <c r="F17513" s="256"/>
      <c r="G17513" s="257"/>
      <c r="H17513" s="243">
        <f t="shared" ca="1" si="820"/>
        <v>45139</v>
      </c>
      <c r="I17513" s="244">
        <f t="shared" si="821"/>
        <v>43892</v>
      </c>
      <c r="J17513" s="244" t="str">
        <f t="shared" si="819"/>
        <v/>
      </c>
    </row>
    <row r="17514" spans="3:10" ht="12" thickBot="1" x14ac:dyDescent="0.25">
      <c r="C17514" s="254"/>
      <c r="D17514" s="254"/>
      <c r="E17514" s="255"/>
      <c r="F17514" s="256"/>
      <c r="G17514" s="257"/>
      <c r="H17514" s="243">
        <f t="shared" ca="1" si="820"/>
        <v>45139</v>
      </c>
      <c r="I17514" s="244">
        <f t="shared" si="821"/>
        <v>43892</v>
      </c>
      <c r="J17514" s="244" t="str">
        <f t="shared" si="819"/>
        <v/>
      </c>
    </row>
    <row r="17515" spans="3:10" ht="12" thickBot="1" x14ac:dyDescent="0.25">
      <c r="C17515" s="254"/>
      <c r="D17515" s="254"/>
      <c r="E17515" s="255"/>
      <c r="F17515" s="256"/>
      <c r="G17515" s="257"/>
      <c r="H17515" s="243">
        <f t="shared" ca="1" si="820"/>
        <v>45139</v>
      </c>
      <c r="I17515" s="244">
        <f t="shared" si="821"/>
        <v>43892</v>
      </c>
      <c r="J17515" s="244" t="str">
        <f t="shared" si="819"/>
        <v/>
      </c>
    </row>
    <row r="17516" spans="3:10" ht="12" thickBot="1" x14ac:dyDescent="0.25">
      <c r="C17516" s="254"/>
      <c r="D17516" s="254"/>
      <c r="E17516" s="255"/>
      <c r="F17516" s="256"/>
      <c r="G17516" s="257"/>
      <c r="H17516" s="243">
        <f t="shared" ca="1" si="820"/>
        <v>45139</v>
      </c>
      <c r="I17516" s="244">
        <f t="shared" si="821"/>
        <v>43892</v>
      </c>
      <c r="J17516" s="244" t="str">
        <f t="shared" si="819"/>
        <v/>
      </c>
    </row>
    <row r="17517" spans="3:10" ht="12" thickBot="1" x14ac:dyDescent="0.25">
      <c r="C17517" s="254"/>
      <c r="D17517" s="254"/>
      <c r="E17517" s="255"/>
      <c r="F17517" s="256"/>
      <c r="G17517" s="257"/>
      <c r="H17517" s="243">
        <f t="shared" ca="1" si="820"/>
        <v>45139</v>
      </c>
      <c r="I17517" s="244">
        <f t="shared" si="821"/>
        <v>43892</v>
      </c>
      <c r="J17517" s="244" t="str">
        <f t="shared" si="819"/>
        <v/>
      </c>
    </row>
    <row r="17518" spans="3:10" ht="12" thickBot="1" x14ac:dyDescent="0.25">
      <c r="C17518" s="254"/>
      <c r="D17518" s="254"/>
      <c r="E17518" s="255"/>
      <c r="F17518" s="256"/>
      <c r="G17518" s="257"/>
      <c r="H17518" s="243">
        <f t="shared" ca="1" si="820"/>
        <v>45139</v>
      </c>
      <c r="I17518" s="244">
        <f t="shared" si="821"/>
        <v>43892</v>
      </c>
      <c r="J17518" s="244" t="str">
        <f t="shared" si="819"/>
        <v/>
      </c>
    </row>
    <row r="17519" spans="3:10" ht="12" thickBot="1" x14ac:dyDescent="0.25">
      <c r="C17519" s="254"/>
      <c r="D17519" s="254"/>
      <c r="E17519" s="255"/>
      <c r="F17519" s="256"/>
      <c r="G17519" s="257"/>
      <c r="H17519" s="243">
        <f t="shared" ca="1" si="820"/>
        <v>45139</v>
      </c>
      <c r="I17519" s="244">
        <f t="shared" si="821"/>
        <v>43892</v>
      </c>
      <c r="J17519" s="244" t="str">
        <f t="shared" si="819"/>
        <v/>
      </c>
    </row>
    <row r="17520" spans="3:10" ht="12" thickBot="1" x14ac:dyDescent="0.25">
      <c r="C17520" s="254"/>
      <c r="D17520" s="254"/>
      <c r="E17520" s="255"/>
      <c r="F17520" s="256"/>
      <c r="G17520" s="257"/>
      <c r="H17520" s="243">
        <f t="shared" ca="1" si="820"/>
        <v>45139</v>
      </c>
      <c r="I17520" s="244">
        <f t="shared" si="821"/>
        <v>43892</v>
      </c>
      <c r="J17520" s="244" t="str">
        <f t="shared" si="819"/>
        <v/>
      </c>
    </row>
    <row r="17521" spans="3:10" ht="12" thickBot="1" x14ac:dyDescent="0.25">
      <c r="C17521" s="254"/>
      <c r="D17521" s="254"/>
      <c r="E17521" s="255"/>
      <c r="F17521" s="256"/>
      <c r="G17521" s="257"/>
      <c r="H17521" s="243">
        <f t="shared" ca="1" si="820"/>
        <v>45139</v>
      </c>
      <c r="I17521" s="244">
        <f t="shared" si="821"/>
        <v>43892</v>
      </c>
      <c r="J17521" s="244" t="str">
        <f t="shared" si="819"/>
        <v/>
      </c>
    </row>
    <row r="17522" spans="3:10" ht="12" thickBot="1" x14ac:dyDescent="0.25">
      <c r="C17522" s="254"/>
      <c r="D17522" s="254"/>
      <c r="E17522" s="255"/>
      <c r="F17522" s="256"/>
      <c r="G17522" s="257"/>
      <c r="H17522" s="243">
        <f t="shared" ca="1" si="820"/>
        <v>45139</v>
      </c>
      <c r="I17522" s="244">
        <f t="shared" si="821"/>
        <v>43892</v>
      </c>
      <c r="J17522" s="244" t="str">
        <f t="shared" si="819"/>
        <v/>
      </c>
    </row>
    <row r="17523" spans="3:10" ht="12" thickBot="1" x14ac:dyDescent="0.25">
      <c r="C17523" s="254"/>
      <c r="D17523" s="254"/>
      <c r="E17523" s="255"/>
      <c r="F17523" s="256"/>
      <c r="G17523" s="257"/>
      <c r="H17523" s="243">
        <f t="shared" ca="1" si="820"/>
        <v>45139</v>
      </c>
      <c r="I17523" s="244">
        <f t="shared" si="821"/>
        <v>43892</v>
      </c>
      <c r="J17523" s="244" t="str">
        <f t="shared" si="819"/>
        <v/>
      </c>
    </row>
    <row r="17524" spans="3:10" ht="12" thickBot="1" x14ac:dyDescent="0.25">
      <c r="C17524" s="254"/>
      <c r="D17524" s="254"/>
      <c r="E17524" s="255"/>
      <c r="F17524" s="256"/>
      <c r="G17524" s="257"/>
      <c r="H17524" s="243">
        <f t="shared" ca="1" si="820"/>
        <v>45139</v>
      </c>
      <c r="I17524" s="244">
        <f t="shared" si="821"/>
        <v>43892</v>
      </c>
      <c r="J17524" s="244" t="str">
        <f t="shared" si="819"/>
        <v/>
      </c>
    </row>
    <row r="17525" spans="3:10" ht="12" thickBot="1" x14ac:dyDescent="0.25">
      <c r="C17525" s="254"/>
      <c r="D17525" s="254"/>
      <c r="E17525" s="255"/>
      <c r="F17525" s="256"/>
      <c r="G17525" s="257"/>
      <c r="H17525" s="243">
        <f t="shared" ca="1" si="820"/>
        <v>45139</v>
      </c>
      <c r="I17525" s="244">
        <f t="shared" si="821"/>
        <v>43892</v>
      </c>
      <c r="J17525" s="244" t="str">
        <f t="shared" si="819"/>
        <v/>
      </c>
    </row>
    <row r="17526" spans="3:10" ht="12" thickBot="1" x14ac:dyDescent="0.25">
      <c r="C17526" s="254"/>
      <c r="D17526" s="254"/>
      <c r="E17526" s="255"/>
      <c r="F17526" s="256"/>
      <c r="G17526" s="257"/>
      <c r="H17526" s="243">
        <f t="shared" ca="1" si="820"/>
        <v>45139</v>
      </c>
      <c r="I17526" s="244">
        <f t="shared" si="821"/>
        <v>43892</v>
      </c>
      <c r="J17526" s="244" t="str">
        <f t="shared" si="819"/>
        <v/>
      </c>
    </row>
    <row r="17527" spans="3:10" ht="12" thickBot="1" x14ac:dyDescent="0.25">
      <c r="C17527" s="254"/>
      <c r="D17527" s="254"/>
      <c r="E17527" s="255"/>
      <c r="F17527" s="256"/>
      <c r="G17527" s="257"/>
      <c r="H17527" s="243">
        <f t="shared" ca="1" si="820"/>
        <v>45139</v>
      </c>
      <c r="I17527" s="244">
        <f t="shared" si="821"/>
        <v>43892</v>
      </c>
      <c r="J17527" s="244" t="str">
        <f t="shared" si="819"/>
        <v/>
      </c>
    </row>
    <row r="17528" spans="3:10" ht="12" thickBot="1" x14ac:dyDescent="0.25">
      <c r="C17528" s="254"/>
      <c r="D17528" s="254"/>
      <c r="E17528" s="255"/>
      <c r="F17528" s="256"/>
      <c r="G17528" s="257"/>
      <c r="H17528" s="243">
        <f t="shared" ca="1" si="820"/>
        <v>45139</v>
      </c>
      <c r="I17528" s="244">
        <f t="shared" si="821"/>
        <v>43892</v>
      </c>
      <c r="J17528" s="244" t="str">
        <f t="shared" si="819"/>
        <v/>
      </c>
    </row>
    <row r="17529" spans="3:10" ht="12" thickBot="1" x14ac:dyDescent="0.25">
      <c r="C17529" s="254"/>
      <c r="D17529" s="254"/>
      <c r="E17529" s="255"/>
      <c r="F17529" s="256"/>
      <c r="G17529" s="257"/>
      <c r="H17529" s="243">
        <f t="shared" ca="1" si="820"/>
        <v>45139</v>
      </c>
      <c r="I17529" s="244">
        <f t="shared" si="821"/>
        <v>43892</v>
      </c>
      <c r="J17529" s="244" t="str">
        <f t="shared" si="819"/>
        <v/>
      </c>
    </row>
    <row r="17530" spans="3:10" ht="12" thickBot="1" x14ac:dyDescent="0.25">
      <c r="C17530" s="254"/>
      <c r="D17530" s="254"/>
      <c r="E17530" s="255"/>
      <c r="F17530" s="256"/>
      <c r="G17530" s="257"/>
      <c r="H17530" s="243">
        <f t="shared" ca="1" si="820"/>
        <v>45139</v>
      </c>
      <c r="I17530" s="244">
        <f t="shared" si="821"/>
        <v>43892</v>
      </c>
      <c r="J17530" s="244" t="str">
        <f t="shared" si="819"/>
        <v/>
      </c>
    </row>
    <row r="17531" spans="3:10" ht="12" thickBot="1" x14ac:dyDescent="0.25">
      <c r="C17531" s="254"/>
      <c r="D17531" s="254"/>
      <c r="E17531" s="255"/>
      <c r="F17531" s="256"/>
      <c r="G17531" s="257"/>
      <c r="H17531" s="243">
        <f t="shared" ca="1" si="820"/>
        <v>45139</v>
      </c>
      <c r="I17531" s="244">
        <f t="shared" si="821"/>
        <v>43892</v>
      </c>
      <c r="J17531" s="244" t="str">
        <f t="shared" si="819"/>
        <v/>
      </c>
    </row>
    <row r="17532" spans="3:10" ht="12" thickBot="1" x14ac:dyDescent="0.25">
      <c r="C17532" s="254"/>
      <c r="D17532" s="254"/>
      <c r="E17532" s="255"/>
      <c r="F17532" s="256"/>
      <c r="G17532" s="257"/>
      <c r="H17532" s="243">
        <f t="shared" ca="1" si="820"/>
        <v>45139</v>
      </c>
      <c r="I17532" s="244">
        <f t="shared" si="821"/>
        <v>43892</v>
      </c>
      <c r="J17532" s="244" t="str">
        <f t="shared" si="819"/>
        <v/>
      </c>
    </row>
    <row r="17533" spans="3:10" ht="12" thickBot="1" x14ac:dyDescent="0.25">
      <c r="C17533" s="254"/>
      <c r="D17533" s="254"/>
      <c r="E17533" s="255"/>
      <c r="F17533" s="256"/>
      <c r="G17533" s="257"/>
      <c r="H17533" s="243">
        <f t="shared" ca="1" si="820"/>
        <v>45139</v>
      </c>
      <c r="I17533" s="244">
        <f t="shared" si="821"/>
        <v>43892</v>
      </c>
      <c r="J17533" s="244" t="str">
        <f t="shared" si="819"/>
        <v/>
      </c>
    </row>
    <row r="17534" spans="3:10" ht="12" thickBot="1" x14ac:dyDescent="0.25">
      <c r="C17534" s="254"/>
      <c r="D17534" s="254"/>
      <c r="E17534" s="255"/>
      <c r="F17534" s="256"/>
      <c r="G17534" s="257"/>
      <c r="H17534" s="243">
        <f t="shared" ca="1" si="820"/>
        <v>45139</v>
      </c>
      <c r="I17534" s="244">
        <f t="shared" si="821"/>
        <v>43892</v>
      </c>
      <c r="J17534" s="244" t="str">
        <f t="shared" si="819"/>
        <v/>
      </c>
    </row>
    <row r="17535" spans="3:10" ht="12" thickBot="1" x14ac:dyDescent="0.25">
      <c r="C17535" s="254"/>
      <c r="D17535" s="254"/>
      <c r="E17535" s="255"/>
      <c r="F17535" s="256"/>
      <c r="G17535" s="257"/>
      <c r="H17535" s="243">
        <f t="shared" ca="1" si="820"/>
        <v>45139</v>
      </c>
      <c r="I17535" s="244">
        <f t="shared" si="821"/>
        <v>43892</v>
      </c>
      <c r="J17535" s="244" t="str">
        <f t="shared" si="819"/>
        <v/>
      </c>
    </row>
    <row r="17536" spans="3:10" ht="12" thickBot="1" x14ac:dyDescent="0.25">
      <c r="C17536" s="254"/>
      <c r="D17536" s="254"/>
      <c r="E17536" s="255"/>
      <c r="F17536" s="256"/>
      <c r="G17536" s="257"/>
      <c r="H17536" s="243">
        <f t="shared" ca="1" si="820"/>
        <v>45139</v>
      </c>
      <c r="I17536" s="244">
        <f t="shared" si="821"/>
        <v>43892</v>
      </c>
      <c r="J17536" s="244" t="str">
        <f t="shared" si="819"/>
        <v/>
      </c>
    </row>
    <row r="17537" spans="3:10" ht="12" thickBot="1" x14ac:dyDescent="0.25">
      <c r="C17537" s="254"/>
      <c r="D17537" s="254"/>
      <c r="E17537" s="255"/>
      <c r="F17537" s="256"/>
      <c r="G17537" s="257"/>
      <c r="H17537" s="243">
        <f t="shared" ca="1" si="820"/>
        <v>45139</v>
      </c>
      <c r="I17537" s="244">
        <f t="shared" si="821"/>
        <v>43892</v>
      </c>
      <c r="J17537" s="244" t="str">
        <f t="shared" si="819"/>
        <v/>
      </c>
    </row>
    <row r="17538" spans="3:10" ht="12" thickBot="1" x14ac:dyDescent="0.25">
      <c r="C17538" s="254"/>
      <c r="D17538" s="254"/>
      <c r="E17538" s="255"/>
      <c r="F17538" s="256"/>
      <c r="G17538" s="257"/>
      <c r="H17538" s="243">
        <f t="shared" ca="1" si="820"/>
        <v>45139</v>
      </c>
      <c r="I17538" s="244">
        <f t="shared" si="821"/>
        <v>43892</v>
      </c>
      <c r="J17538" s="244" t="str">
        <f t="shared" si="819"/>
        <v/>
      </c>
    </row>
    <row r="17539" spans="3:10" ht="12" thickBot="1" x14ac:dyDescent="0.25">
      <c r="C17539" s="254"/>
      <c r="D17539" s="254"/>
      <c r="E17539" s="255"/>
      <c r="F17539" s="256"/>
      <c r="G17539" s="257"/>
      <c r="H17539" s="243">
        <f t="shared" ca="1" si="820"/>
        <v>45139</v>
      </c>
      <c r="I17539" s="244">
        <f t="shared" si="821"/>
        <v>43892</v>
      </c>
      <c r="J17539" s="244" t="str">
        <f t="shared" si="819"/>
        <v/>
      </c>
    </row>
    <row r="17540" spans="3:10" ht="12" thickBot="1" x14ac:dyDescent="0.25">
      <c r="C17540" s="254"/>
      <c r="D17540" s="254"/>
      <c r="E17540" s="255"/>
      <c r="F17540" s="256"/>
      <c r="G17540" s="257"/>
      <c r="H17540" s="243">
        <f t="shared" ca="1" si="820"/>
        <v>45139</v>
      </c>
      <c r="I17540" s="244">
        <f t="shared" si="821"/>
        <v>43892</v>
      </c>
      <c r="J17540" s="244" t="str">
        <f t="shared" si="819"/>
        <v/>
      </c>
    </row>
    <row r="17541" spans="3:10" ht="12" thickBot="1" x14ac:dyDescent="0.25">
      <c r="C17541" s="254"/>
      <c r="D17541" s="254"/>
      <c r="E17541" s="255"/>
      <c r="F17541" s="256"/>
      <c r="G17541" s="257"/>
      <c r="H17541" s="243">
        <f t="shared" ca="1" si="820"/>
        <v>45139</v>
      </c>
      <c r="I17541" s="244">
        <f t="shared" si="821"/>
        <v>43892</v>
      </c>
      <c r="J17541" s="244" t="str">
        <f t="shared" si="819"/>
        <v/>
      </c>
    </row>
    <row r="17542" spans="3:10" ht="12" thickBot="1" x14ac:dyDescent="0.25">
      <c r="C17542" s="254"/>
      <c r="D17542" s="254"/>
      <c r="E17542" s="255"/>
      <c r="F17542" s="256"/>
      <c r="G17542" s="257"/>
      <c r="H17542" s="243">
        <f t="shared" ca="1" si="820"/>
        <v>45139</v>
      </c>
      <c r="I17542" s="244">
        <f t="shared" si="821"/>
        <v>43892</v>
      </c>
      <c r="J17542" s="244" t="str">
        <f t="shared" ref="J17542:J17605" si="822">IF(G17542="","",IF(G17542&gt;=0,"Debitoren",IF(G17542&lt;0,"Kreditoren","")))</f>
        <v/>
      </c>
    </row>
    <row r="17543" spans="3:10" ht="12" thickBot="1" x14ac:dyDescent="0.25">
      <c r="C17543" s="254"/>
      <c r="D17543" s="254"/>
      <c r="E17543" s="255"/>
      <c r="F17543" s="256"/>
      <c r="G17543" s="257"/>
      <c r="H17543" s="243">
        <f t="shared" ref="H17543:H17606" ca="1" si="823">IF(F17543&lt;$F$2,EOMONTH($F$2,-1)+1,EOMONTH(F17543,-1)+1)</f>
        <v>45139</v>
      </c>
      <c r="I17543" s="244">
        <f t="shared" ref="I17543:I17606" si="824">IF(F17543&lt;$I$2,IF(   WEEKDAY(EOMONTH($I$2,-1)+1)=1,EOMONTH($I$2,-1)+1+1,EOMONTH($I$2,-1)+1),IF(WEEKDAY(F17543)=1,F17543+1,F17543))</f>
        <v>43892</v>
      </c>
      <c r="J17543" s="244" t="str">
        <f t="shared" si="822"/>
        <v/>
      </c>
    </row>
    <row r="17544" spans="3:10" ht="12" thickBot="1" x14ac:dyDescent="0.25">
      <c r="C17544" s="254"/>
      <c r="D17544" s="254"/>
      <c r="E17544" s="255"/>
      <c r="F17544" s="256"/>
      <c r="G17544" s="257"/>
      <c r="H17544" s="243">
        <f t="shared" ca="1" si="823"/>
        <v>45139</v>
      </c>
      <c r="I17544" s="244">
        <f t="shared" si="824"/>
        <v>43892</v>
      </c>
      <c r="J17544" s="244" t="str">
        <f t="shared" si="822"/>
        <v/>
      </c>
    </row>
    <row r="17545" spans="3:10" ht="12" thickBot="1" x14ac:dyDescent="0.25">
      <c r="C17545" s="254"/>
      <c r="D17545" s="254"/>
      <c r="E17545" s="255"/>
      <c r="F17545" s="256"/>
      <c r="G17545" s="257"/>
      <c r="H17545" s="243">
        <f t="shared" ca="1" si="823"/>
        <v>45139</v>
      </c>
      <c r="I17545" s="244">
        <f t="shared" si="824"/>
        <v>43892</v>
      </c>
      <c r="J17545" s="244" t="str">
        <f t="shared" si="822"/>
        <v/>
      </c>
    </row>
    <row r="17546" spans="3:10" ht="12" thickBot="1" x14ac:dyDescent="0.25">
      <c r="C17546" s="254"/>
      <c r="D17546" s="254"/>
      <c r="E17546" s="255"/>
      <c r="F17546" s="256"/>
      <c r="G17546" s="257"/>
      <c r="H17546" s="243">
        <f t="shared" ca="1" si="823"/>
        <v>45139</v>
      </c>
      <c r="I17546" s="244">
        <f t="shared" si="824"/>
        <v>43892</v>
      </c>
      <c r="J17546" s="244" t="str">
        <f t="shared" si="822"/>
        <v/>
      </c>
    </row>
    <row r="17547" spans="3:10" ht="12" thickBot="1" x14ac:dyDescent="0.25">
      <c r="C17547" s="254"/>
      <c r="D17547" s="254"/>
      <c r="E17547" s="255"/>
      <c r="F17547" s="256"/>
      <c r="G17547" s="257"/>
      <c r="H17547" s="243">
        <f t="shared" ca="1" si="823"/>
        <v>45139</v>
      </c>
      <c r="I17547" s="244">
        <f t="shared" si="824"/>
        <v>43892</v>
      </c>
      <c r="J17547" s="244" t="str">
        <f t="shared" si="822"/>
        <v/>
      </c>
    </row>
    <row r="17548" spans="3:10" ht="12" thickBot="1" x14ac:dyDescent="0.25">
      <c r="C17548" s="254"/>
      <c r="D17548" s="254"/>
      <c r="E17548" s="255"/>
      <c r="F17548" s="256"/>
      <c r="G17548" s="257"/>
      <c r="H17548" s="243">
        <f t="shared" ca="1" si="823"/>
        <v>45139</v>
      </c>
      <c r="I17548" s="244">
        <f t="shared" si="824"/>
        <v>43892</v>
      </c>
      <c r="J17548" s="244" t="str">
        <f t="shared" si="822"/>
        <v/>
      </c>
    </row>
    <row r="17549" spans="3:10" ht="12" thickBot="1" x14ac:dyDescent="0.25">
      <c r="C17549" s="254"/>
      <c r="D17549" s="254"/>
      <c r="E17549" s="255"/>
      <c r="F17549" s="256"/>
      <c r="G17549" s="257"/>
      <c r="H17549" s="243">
        <f t="shared" ca="1" si="823"/>
        <v>45139</v>
      </c>
      <c r="I17549" s="244">
        <f t="shared" si="824"/>
        <v>43892</v>
      </c>
      <c r="J17549" s="244" t="str">
        <f t="shared" si="822"/>
        <v/>
      </c>
    </row>
    <row r="17550" spans="3:10" ht="12" thickBot="1" x14ac:dyDescent="0.25">
      <c r="C17550" s="254"/>
      <c r="D17550" s="254"/>
      <c r="E17550" s="255"/>
      <c r="F17550" s="256"/>
      <c r="G17550" s="257"/>
      <c r="H17550" s="243">
        <f t="shared" ca="1" si="823"/>
        <v>45139</v>
      </c>
      <c r="I17550" s="244">
        <f t="shared" si="824"/>
        <v>43892</v>
      </c>
      <c r="J17550" s="244" t="str">
        <f t="shared" si="822"/>
        <v/>
      </c>
    </row>
    <row r="17551" spans="3:10" ht="12" thickBot="1" x14ac:dyDescent="0.25">
      <c r="C17551" s="254"/>
      <c r="D17551" s="254"/>
      <c r="E17551" s="255"/>
      <c r="F17551" s="256"/>
      <c r="G17551" s="257"/>
      <c r="H17551" s="243">
        <f t="shared" ca="1" si="823"/>
        <v>45139</v>
      </c>
      <c r="I17551" s="244">
        <f t="shared" si="824"/>
        <v>43892</v>
      </c>
      <c r="J17551" s="244" t="str">
        <f t="shared" si="822"/>
        <v/>
      </c>
    </row>
    <row r="17552" spans="3:10" ht="12" thickBot="1" x14ac:dyDescent="0.25">
      <c r="C17552" s="254"/>
      <c r="D17552" s="254"/>
      <c r="E17552" s="255"/>
      <c r="F17552" s="256"/>
      <c r="G17552" s="257"/>
      <c r="H17552" s="243">
        <f t="shared" ca="1" si="823"/>
        <v>45139</v>
      </c>
      <c r="I17552" s="244">
        <f t="shared" si="824"/>
        <v>43892</v>
      </c>
      <c r="J17552" s="244" t="str">
        <f t="shared" si="822"/>
        <v/>
      </c>
    </row>
    <row r="17553" spans="3:10" ht="12" thickBot="1" x14ac:dyDescent="0.25">
      <c r="C17553" s="254"/>
      <c r="D17553" s="254"/>
      <c r="E17553" s="255"/>
      <c r="F17553" s="256"/>
      <c r="G17553" s="257"/>
      <c r="H17553" s="243">
        <f t="shared" ca="1" si="823"/>
        <v>45139</v>
      </c>
      <c r="I17553" s="244">
        <f t="shared" si="824"/>
        <v>43892</v>
      </c>
      <c r="J17553" s="244" t="str">
        <f t="shared" si="822"/>
        <v/>
      </c>
    </row>
    <row r="17554" spans="3:10" ht="12" thickBot="1" x14ac:dyDescent="0.25">
      <c r="C17554" s="254"/>
      <c r="D17554" s="254"/>
      <c r="E17554" s="255"/>
      <c r="F17554" s="256"/>
      <c r="G17554" s="257"/>
      <c r="H17554" s="243">
        <f t="shared" ca="1" si="823"/>
        <v>45139</v>
      </c>
      <c r="I17554" s="244">
        <f t="shared" si="824"/>
        <v>43892</v>
      </c>
      <c r="J17554" s="244" t="str">
        <f t="shared" si="822"/>
        <v/>
      </c>
    </row>
    <row r="17555" spans="3:10" ht="12" thickBot="1" x14ac:dyDescent="0.25">
      <c r="C17555" s="254"/>
      <c r="D17555" s="254"/>
      <c r="E17555" s="255"/>
      <c r="F17555" s="256"/>
      <c r="G17555" s="257"/>
      <c r="H17555" s="243">
        <f t="shared" ca="1" si="823"/>
        <v>45139</v>
      </c>
      <c r="I17555" s="244">
        <f t="shared" si="824"/>
        <v>43892</v>
      </c>
      <c r="J17555" s="244" t="str">
        <f t="shared" si="822"/>
        <v/>
      </c>
    </row>
    <row r="17556" spans="3:10" ht="12" thickBot="1" x14ac:dyDescent="0.25">
      <c r="C17556" s="254"/>
      <c r="D17556" s="254"/>
      <c r="E17556" s="255"/>
      <c r="F17556" s="256"/>
      <c r="G17556" s="257"/>
      <c r="H17556" s="243">
        <f t="shared" ca="1" si="823"/>
        <v>45139</v>
      </c>
      <c r="I17556" s="244">
        <f t="shared" si="824"/>
        <v>43892</v>
      </c>
      <c r="J17556" s="244" t="str">
        <f t="shared" si="822"/>
        <v/>
      </c>
    </row>
    <row r="17557" spans="3:10" ht="12" thickBot="1" x14ac:dyDescent="0.25">
      <c r="C17557" s="254"/>
      <c r="D17557" s="254"/>
      <c r="E17557" s="255"/>
      <c r="F17557" s="256"/>
      <c r="G17557" s="257"/>
      <c r="H17557" s="243">
        <f t="shared" ca="1" si="823"/>
        <v>45139</v>
      </c>
      <c r="I17557" s="244">
        <f t="shared" si="824"/>
        <v>43892</v>
      </c>
      <c r="J17557" s="244" t="str">
        <f t="shared" si="822"/>
        <v/>
      </c>
    </row>
    <row r="17558" spans="3:10" ht="12" thickBot="1" x14ac:dyDescent="0.25">
      <c r="C17558" s="254"/>
      <c r="D17558" s="254"/>
      <c r="E17558" s="255"/>
      <c r="F17558" s="256"/>
      <c r="G17558" s="257"/>
      <c r="H17558" s="243">
        <f t="shared" ca="1" si="823"/>
        <v>45139</v>
      </c>
      <c r="I17558" s="244">
        <f t="shared" si="824"/>
        <v>43892</v>
      </c>
      <c r="J17558" s="244" t="str">
        <f t="shared" si="822"/>
        <v/>
      </c>
    </row>
    <row r="17559" spans="3:10" ht="12" thickBot="1" x14ac:dyDescent="0.25">
      <c r="C17559" s="254"/>
      <c r="D17559" s="254"/>
      <c r="E17559" s="255"/>
      <c r="F17559" s="256"/>
      <c r="G17559" s="257"/>
      <c r="H17559" s="243">
        <f t="shared" ca="1" si="823"/>
        <v>45139</v>
      </c>
      <c r="I17559" s="244">
        <f t="shared" si="824"/>
        <v>43892</v>
      </c>
      <c r="J17559" s="244" t="str">
        <f t="shared" si="822"/>
        <v/>
      </c>
    </row>
    <row r="17560" spans="3:10" ht="12" thickBot="1" x14ac:dyDescent="0.25">
      <c r="C17560" s="254"/>
      <c r="D17560" s="254"/>
      <c r="E17560" s="255"/>
      <c r="F17560" s="256"/>
      <c r="G17560" s="257"/>
      <c r="H17560" s="243">
        <f t="shared" ca="1" si="823"/>
        <v>45139</v>
      </c>
      <c r="I17560" s="244">
        <f t="shared" si="824"/>
        <v>43892</v>
      </c>
      <c r="J17560" s="244" t="str">
        <f t="shared" si="822"/>
        <v/>
      </c>
    </row>
    <row r="17561" spans="3:10" ht="12" thickBot="1" x14ac:dyDescent="0.25">
      <c r="C17561" s="254"/>
      <c r="D17561" s="254"/>
      <c r="E17561" s="255"/>
      <c r="F17561" s="256"/>
      <c r="G17561" s="257"/>
      <c r="H17561" s="243">
        <f t="shared" ca="1" si="823"/>
        <v>45139</v>
      </c>
      <c r="I17561" s="244">
        <f t="shared" si="824"/>
        <v>43892</v>
      </c>
      <c r="J17561" s="244" t="str">
        <f t="shared" si="822"/>
        <v/>
      </c>
    </row>
    <row r="17562" spans="3:10" ht="12" thickBot="1" x14ac:dyDescent="0.25">
      <c r="C17562" s="254"/>
      <c r="D17562" s="254"/>
      <c r="E17562" s="255"/>
      <c r="F17562" s="256"/>
      <c r="G17562" s="257"/>
      <c r="H17562" s="243">
        <f t="shared" ca="1" si="823"/>
        <v>45139</v>
      </c>
      <c r="I17562" s="244">
        <f t="shared" si="824"/>
        <v>43892</v>
      </c>
      <c r="J17562" s="244" t="str">
        <f t="shared" si="822"/>
        <v/>
      </c>
    </row>
    <row r="17563" spans="3:10" ht="12" thickBot="1" x14ac:dyDescent="0.25">
      <c r="C17563" s="254"/>
      <c r="D17563" s="254"/>
      <c r="E17563" s="255"/>
      <c r="F17563" s="256"/>
      <c r="G17563" s="257"/>
      <c r="H17563" s="243">
        <f t="shared" ca="1" si="823"/>
        <v>45139</v>
      </c>
      <c r="I17563" s="244">
        <f t="shared" si="824"/>
        <v>43892</v>
      </c>
      <c r="J17563" s="244" t="str">
        <f t="shared" si="822"/>
        <v/>
      </c>
    </row>
    <row r="17564" spans="3:10" ht="12" thickBot="1" x14ac:dyDescent="0.25">
      <c r="C17564" s="254"/>
      <c r="D17564" s="254"/>
      <c r="E17564" s="255"/>
      <c r="F17564" s="256"/>
      <c r="G17564" s="257"/>
      <c r="H17564" s="243">
        <f t="shared" ca="1" si="823"/>
        <v>45139</v>
      </c>
      <c r="I17564" s="244">
        <f t="shared" si="824"/>
        <v>43892</v>
      </c>
      <c r="J17564" s="244" t="str">
        <f t="shared" si="822"/>
        <v/>
      </c>
    </row>
    <row r="17565" spans="3:10" ht="12" thickBot="1" x14ac:dyDescent="0.25">
      <c r="C17565" s="254"/>
      <c r="D17565" s="254"/>
      <c r="E17565" s="255"/>
      <c r="F17565" s="256"/>
      <c r="G17565" s="257"/>
      <c r="H17565" s="243">
        <f t="shared" ca="1" si="823"/>
        <v>45139</v>
      </c>
      <c r="I17565" s="244">
        <f t="shared" si="824"/>
        <v>43892</v>
      </c>
      <c r="J17565" s="244" t="str">
        <f t="shared" si="822"/>
        <v/>
      </c>
    </row>
    <row r="17566" spans="3:10" ht="12" thickBot="1" x14ac:dyDescent="0.25">
      <c r="C17566" s="254"/>
      <c r="D17566" s="254"/>
      <c r="E17566" s="255"/>
      <c r="F17566" s="256"/>
      <c r="G17566" s="257"/>
      <c r="H17566" s="243">
        <f t="shared" ca="1" si="823"/>
        <v>45139</v>
      </c>
      <c r="I17566" s="244">
        <f t="shared" si="824"/>
        <v>43892</v>
      </c>
      <c r="J17566" s="244" t="str">
        <f t="shared" si="822"/>
        <v/>
      </c>
    </row>
    <row r="17567" spans="3:10" ht="12" thickBot="1" x14ac:dyDescent="0.25">
      <c r="C17567" s="254"/>
      <c r="D17567" s="254"/>
      <c r="E17567" s="255"/>
      <c r="F17567" s="256"/>
      <c r="G17567" s="257"/>
      <c r="H17567" s="243">
        <f t="shared" ca="1" si="823"/>
        <v>45139</v>
      </c>
      <c r="I17567" s="244">
        <f t="shared" si="824"/>
        <v>43892</v>
      </c>
      <c r="J17567" s="244" t="str">
        <f t="shared" si="822"/>
        <v/>
      </c>
    </row>
    <row r="17568" spans="3:10" ht="12" thickBot="1" x14ac:dyDescent="0.25">
      <c r="C17568" s="254"/>
      <c r="D17568" s="254"/>
      <c r="E17568" s="255"/>
      <c r="F17568" s="256"/>
      <c r="G17568" s="257"/>
      <c r="H17568" s="243">
        <f t="shared" ca="1" si="823"/>
        <v>45139</v>
      </c>
      <c r="I17568" s="244">
        <f t="shared" si="824"/>
        <v>43892</v>
      </c>
      <c r="J17568" s="244" t="str">
        <f t="shared" si="822"/>
        <v/>
      </c>
    </row>
    <row r="17569" spans="3:10" ht="12" thickBot="1" x14ac:dyDescent="0.25">
      <c r="C17569" s="254"/>
      <c r="D17569" s="254"/>
      <c r="E17569" s="255"/>
      <c r="F17569" s="256"/>
      <c r="G17569" s="257"/>
      <c r="H17569" s="243">
        <f t="shared" ca="1" si="823"/>
        <v>45139</v>
      </c>
      <c r="I17569" s="244">
        <f t="shared" si="824"/>
        <v>43892</v>
      </c>
      <c r="J17569" s="244" t="str">
        <f t="shared" si="822"/>
        <v/>
      </c>
    </row>
    <row r="17570" spans="3:10" ht="12" thickBot="1" x14ac:dyDescent="0.25">
      <c r="C17570" s="254"/>
      <c r="D17570" s="254"/>
      <c r="E17570" s="255"/>
      <c r="F17570" s="256"/>
      <c r="G17570" s="257"/>
      <c r="H17570" s="243">
        <f t="shared" ca="1" si="823"/>
        <v>45139</v>
      </c>
      <c r="I17570" s="244">
        <f t="shared" si="824"/>
        <v>43892</v>
      </c>
      <c r="J17570" s="244" t="str">
        <f t="shared" si="822"/>
        <v/>
      </c>
    </row>
    <row r="17571" spans="3:10" ht="12" thickBot="1" x14ac:dyDescent="0.25">
      <c r="C17571" s="254"/>
      <c r="D17571" s="254"/>
      <c r="E17571" s="255"/>
      <c r="F17571" s="256"/>
      <c r="G17571" s="257"/>
      <c r="H17571" s="243">
        <f t="shared" ca="1" si="823"/>
        <v>45139</v>
      </c>
      <c r="I17571" s="244">
        <f t="shared" si="824"/>
        <v>43892</v>
      </c>
      <c r="J17571" s="244" t="str">
        <f t="shared" si="822"/>
        <v/>
      </c>
    </row>
    <row r="17572" spans="3:10" ht="12" thickBot="1" x14ac:dyDescent="0.25">
      <c r="C17572" s="254"/>
      <c r="D17572" s="254"/>
      <c r="E17572" s="255"/>
      <c r="F17572" s="256"/>
      <c r="G17572" s="257"/>
      <c r="H17572" s="243">
        <f t="shared" ca="1" si="823"/>
        <v>45139</v>
      </c>
      <c r="I17572" s="244">
        <f t="shared" si="824"/>
        <v>43892</v>
      </c>
      <c r="J17572" s="244" t="str">
        <f t="shared" si="822"/>
        <v/>
      </c>
    </row>
    <row r="17573" spans="3:10" ht="12" thickBot="1" x14ac:dyDescent="0.25">
      <c r="C17573" s="254"/>
      <c r="D17573" s="254"/>
      <c r="E17573" s="255"/>
      <c r="F17573" s="256"/>
      <c r="G17573" s="257"/>
      <c r="H17573" s="243">
        <f t="shared" ca="1" si="823"/>
        <v>45139</v>
      </c>
      <c r="I17573" s="244">
        <f t="shared" si="824"/>
        <v>43892</v>
      </c>
      <c r="J17573" s="244" t="str">
        <f t="shared" si="822"/>
        <v/>
      </c>
    </row>
    <row r="17574" spans="3:10" ht="12" thickBot="1" x14ac:dyDescent="0.25">
      <c r="C17574" s="254"/>
      <c r="D17574" s="254"/>
      <c r="E17574" s="255"/>
      <c r="F17574" s="256"/>
      <c r="G17574" s="257"/>
      <c r="H17574" s="243">
        <f t="shared" ca="1" si="823"/>
        <v>45139</v>
      </c>
      <c r="I17574" s="244">
        <f t="shared" si="824"/>
        <v>43892</v>
      </c>
      <c r="J17574" s="244" t="str">
        <f t="shared" si="822"/>
        <v/>
      </c>
    </row>
    <row r="17575" spans="3:10" ht="12" thickBot="1" x14ac:dyDescent="0.25">
      <c r="C17575" s="254"/>
      <c r="D17575" s="254"/>
      <c r="E17575" s="255"/>
      <c r="F17575" s="256"/>
      <c r="G17575" s="257"/>
      <c r="H17575" s="243">
        <f t="shared" ca="1" si="823"/>
        <v>45139</v>
      </c>
      <c r="I17575" s="244">
        <f t="shared" si="824"/>
        <v>43892</v>
      </c>
      <c r="J17575" s="244" t="str">
        <f t="shared" si="822"/>
        <v/>
      </c>
    </row>
    <row r="17576" spans="3:10" ht="12" thickBot="1" x14ac:dyDescent="0.25">
      <c r="C17576" s="254"/>
      <c r="D17576" s="254"/>
      <c r="E17576" s="255"/>
      <c r="F17576" s="256"/>
      <c r="G17576" s="257"/>
      <c r="H17576" s="243">
        <f t="shared" ca="1" si="823"/>
        <v>45139</v>
      </c>
      <c r="I17576" s="244">
        <f t="shared" si="824"/>
        <v>43892</v>
      </c>
      <c r="J17576" s="244" t="str">
        <f t="shared" si="822"/>
        <v/>
      </c>
    </row>
    <row r="17577" spans="3:10" ht="12" thickBot="1" x14ac:dyDescent="0.25">
      <c r="C17577" s="254"/>
      <c r="D17577" s="254"/>
      <c r="E17577" s="255"/>
      <c r="F17577" s="256"/>
      <c r="G17577" s="257"/>
      <c r="H17577" s="243">
        <f t="shared" ca="1" si="823"/>
        <v>45139</v>
      </c>
      <c r="I17577" s="244">
        <f t="shared" si="824"/>
        <v>43892</v>
      </c>
      <c r="J17577" s="244" t="str">
        <f t="shared" si="822"/>
        <v/>
      </c>
    </row>
    <row r="17578" spans="3:10" ht="12" thickBot="1" x14ac:dyDescent="0.25">
      <c r="C17578" s="254"/>
      <c r="D17578" s="254"/>
      <c r="E17578" s="255"/>
      <c r="F17578" s="256"/>
      <c r="G17578" s="257"/>
      <c r="H17578" s="243">
        <f t="shared" ca="1" si="823"/>
        <v>45139</v>
      </c>
      <c r="I17578" s="244">
        <f t="shared" si="824"/>
        <v>43892</v>
      </c>
      <c r="J17578" s="244" t="str">
        <f t="shared" si="822"/>
        <v/>
      </c>
    </row>
    <row r="17579" spans="3:10" ht="12" thickBot="1" x14ac:dyDescent="0.25">
      <c r="C17579" s="254"/>
      <c r="D17579" s="254"/>
      <c r="E17579" s="255"/>
      <c r="F17579" s="256"/>
      <c r="G17579" s="257"/>
      <c r="H17579" s="243">
        <f t="shared" ca="1" si="823"/>
        <v>45139</v>
      </c>
      <c r="I17579" s="244">
        <f t="shared" si="824"/>
        <v>43892</v>
      </c>
      <c r="J17579" s="244" t="str">
        <f t="shared" si="822"/>
        <v/>
      </c>
    </row>
    <row r="17580" spans="3:10" ht="12" thickBot="1" x14ac:dyDescent="0.25">
      <c r="C17580" s="254"/>
      <c r="D17580" s="254"/>
      <c r="E17580" s="255"/>
      <c r="F17580" s="256"/>
      <c r="G17580" s="257"/>
      <c r="H17580" s="243">
        <f t="shared" ca="1" si="823"/>
        <v>45139</v>
      </c>
      <c r="I17580" s="244">
        <f t="shared" si="824"/>
        <v>43892</v>
      </c>
      <c r="J17580" s="244" t="str">
        <f t="shared" si="822"/>
        <v/>
      </c>
    </row>
    <row r="17581" spans="3:10" ht="12" thickBot="1" x14ac:dyDescent="0.25">
      <c r="C17581" s="254"/>
      <c r="D17581" s="254"/>
      <c r="E17581" s="255"/>
      <c r="F17581" s="256"/>
      <c r="G17581" s="257"/>
      <c r="H17581" s="243">
        <f t="shared" ca="1" si="823"/>
        <v>45139</v>
      </c>
      <c r="I17581" s="244">
        <f t="shared" si="824"/>
        <v>43892</v>
      </c>
      <c r="J17581" s="244" t="str">
        <f t="shared" si="822"/>
        <v/>
      </c>
    </row>
    <row r="17582" spans="3:10" ht="12" thickBot="1" x14ac:dyDescent="0.25">
      <c r="C17582" s="254"/>
      <c r="D17582" s="254"/>
      <c r="E17582" s="255"/>
      <c r="F17582" s="256"/>
      <c r="G17582" s="257"/>
      <c r="H17582" s="243">
        <f t="shared" ca="1" si="823"/>
        <v>45139</v>
      </c>
      <c r="I17582" s="244">
        <f t="shared" si="824"/>
        <v>43892</v>
      </c>
      <c r="J17582" s="244" t="str">
        <f t="shared" si="822"/>
        <v/>
      </c>
    </row>
    <row r="17583" spans="3:10" ht="12" thickBot="1" x14ac:dyDescent="0.25">
      <c r="C17583" s="254"/>
      <c r="D17583" s="254"/>
      <c r="E17583" s="255"/>
      <c r="F17583" s="256"/>
      <c r="G17583" s="257"/>
      <c r="H17583" s="243">
        <f t="shared" ca="1" si="823"/>
        <v>45139</v>
      </c>
      <c r="I17583" s="244">
        <f t="shared" si="824"/>
        <v>43892</v>
      </c>
      <c r="J17583" s="244" t="str">
        <f t="shared" si="822"/>
        <v/>
      </c>
    </row>
    <row r="17584" spans="3:10" ht="12" thickBot="1" x14ac:dyDescent="0.25">
      <c r="C17584" s="254"/>
      <c r="D17584" s="254"/>
      <c r="E17584" s="255"/>
      <c r="F17584" s="256"/>
      <c r="G17584" s="257"/>
      <c r="H17584" s="243">
        <f t="shared" ca="1" si="823"/>
        <v>45139</v>
      </c>
      <c r="I17584" s="244">
        <f t="shared" si="824"/>
        <v>43892</v>
      </c>
      <c r="J17584" s="244" t="str">
        <f t="shared" si="822"/>
        <v/>
      </c>
    </row>
    <row r="17585" spans="3:10" ht="12" thickBot="1" x14ac:dyDescent="0.25">
      <c r="C17585" s="254"/>
      <c r="D17585" s="254"/>
      <c r="E17585" s="255"/>
      <c r="F17585" s="256"/>
      <c r="G17585" s="257"/>
      <c r="H17585" s="243">
        <f t="shared" ca="1" si="823"/>
        <v>45139</v>
      </c>
      <c r="I17585" s="244">
        <f t="shared" si="824"/>
        <v>43892</v>
      </c>
      <c r="J17585" s="244" t="str">
        <f t="shared" si="822"/>
        <v/>
      </c>
    </row>
    <row r="17586" spans="3:10" ht="12" thickBot="1" x14ac:dyDescent="0.25">
      <c r="C17586" s="254"/>
      <c r="D17586" s="254"/>
      <c r="E17586" s="255"/>
      <c r="F17586" s="256"/>
      <c r="G17586" s="257"/>
      <c r="H17586" s="243">
        <f t="shared" ca="1" si="823"/>
        <v>45139</v>
      </c>
      <c r="I17586" s="244">
        <f t="shared" si="824"/>
        <v>43892</v>
      </c>
      <c r="J17586" s="244" t="str">
        <f t="shared" si="822"/>
        <v/>
      </c>
    </row>
    <row r="17587" spans="3:10" ht="12" thickBot="1" x14ac:dyDescent="0.25">
      <c r="C17587" s="254"/>
      <c r="D17587" s="254"/>
      <c r="E17587" s="255"/>
      <c r="F17587" s="256"/>
      <c r="G17587" s="257"/>
      <c r="H17587" s="243">
        <f t="shared" ca="1" si="823"/>
        <v>45139</v>
      </c>
      <c r="I17587" s="244">
        <f t="shared" si="824"/>
        <v>43892</v>
      </c>
      <c r="J17587" s="244" t="str">
        <f t="shared" si="822"/>
        <v/>
      </c>
    </row>
    <row r="17588" spans="3:10" ht="12" thickBot="1" x14ac:dyDescent="0.25">
      <c r="C17588" s="254"/>
      <c r="D17588" s="254"/>
      <c r="E17588" s="255"/>
      <c r="F17588" s="256"/>
      <c r="G17588" s="257"/>
      <c r="H17588" s="243">
        <f t="shared" ca="1" si="823"/>
        <v>45139</v>
      </c>
      <c r="I17588" s="244">
        <f t="shared" si="824"/>
        <v>43892</v>
      </c>
      <c r="J17588" s="244" t="str">
        <f t="shared" si="822"/>
        <v/>
      </c>
    </row>
    <row r="17589" spans="3:10" ht="12" thickBot="1" x14ac:dyDescent="0.25">
      <c r="C17589" s="254"/>
      <c r="D17589" s="254"/>
      <c r="E17589" s="255"/>
      <c r="F17589" s="256"/>
      <c r="G17589" s="257"/>
      <c r="H17589" s="243">
        <f t="shared" ca="1" si="823"/>
        <v>45139</v>
      </c>
      <c r="I17589" s="244">
        <f t="shared" si="824"/>
        <v>43892</v>
      </c>
      <c r="J17589" s="244" t="str">
        <f t="shared" si="822"/>
        <v/>
      </c>
    </row>
    <row r="17590" spans="3:10" ht="12" thickBot="1" x14ac:dyDescent="0.25">
      <c r="C17590" s="254"/>
      <c r="D17590" s="254"/>
      <c r="E17590" s="255"/>
      <c r="F17590" s="256"/>
      <c r="G17590" s="257"/>
      <c r="H17590" s="243">
        <f t="shared" ca="1" si="823"/>
        <v>45139</v>
      </c>
      <c r="I17590" s="244">
        <f t="shared" si="824"/>
        <v>43892</v>
      </c>
      <c r="J17590" s="244" t="str">
        <f t="shared" si="822"/>
        <v/>
      </c>
    </row>
    <row r="17591" spans="3:10" ht="12" thickBot="1" x14ac:dyDescent="0.25">
      <c r="C17591" s="254"/>
      <c r="D17591" s="254"/>
      <c r="E17591" s="255"/>
      <c r="F17591" s="256"/>
      <c r="G17591" s="257"/>
      <c r="H17591" s="243">
        <f t="shared" ca="1" si="823"/>
        <v>45139</v>
      </c>
      <c r="I17591" s="244">
        <f t="shared" si="824"/>
        <v>43892</v>
      </c>
      <c r="J17591" s="244" t="str">
        <f t="shared" si="822"/>
        <v/>
      </c>
    </row>
    <row r="17592" spans="3:10" ht="12" thickBot="1" x14ac:dyDescent="0.25">
      <c r="C17592" s="254"/>
      <c r="D17592" s="254"/>
      <c r="E17592" s="255"/>
      <c r="F17592" s="256"/>
      <c r="G17592" s="257"/>
      <c r="H17592" s="243">
        <f t="shared" ca="1" si="823"/>
        <v>45139</v>
      </c>
      <c r="I17592" s="244">
        <f t="shared" si="824"/>
        <v>43892</v>
      </c>
      <c r="J17592" s="244" t="str">
        <f t="shared" si="822"/>
        <v/>
      </c>
    </row>
    <row r="17593" spans="3:10" ht="12" thickBot="1" x14ac:dyDescent="0.25">
      <c r="C17593" s="254"/>
      <c r="D17593" s="254"/>
      <c r="E17593" s="255"/>
      <c r="F17593" s="256"/>
      <c r="G17593" s="257"/>
      <c r="H17593" s="243">
        <f t="shared" ca="1" si="823"/>
        <v>45139</v>
      </c>
      <c r="I17593" s="244">
        <f t="shared" si="824"/>
        <v>43892</v>
      </c>
      <c r="J17593" s="244" t="str">
        <f t="shared" si="822"/>
        <v/>
      </c>
    </row>
    <row r="17594" spans="3:10" ht="12" thickBot="1" x14ac:dyDescent="0.25">
      <c r="C17594" s="254"/>
      <c r="D17594" s="254"/>
      <c r="E17594" s="255"/>
      <c r="F17594" s="256"/>
      <c r="G17594" s="257"/>
      <c r="H17594" s="243">
        <f t="shared" ca="1" si="823"/>
        <v>45139</v>
      </c>
      <c r="I17594" s="244">
        <f t="shared" si="824"/>
        <v>43892</v>
      </c>
      <c r="J17594" s="244" t="str">
        <f t="shared" si="822"/>
        <v/>
      </c>
    </row>
    <row r="17595" spans="3:10" ht="12" thickBot="1" x14ac:dyDescent="0.25">
      <c r="C17595" s="254"/>
      <c r="D17595" s="254"/>
      <c r="E17595" s="255"/>
      <c r="F17595" s="256"/>
      <c r="G17595" s="257"/>
      <c r="H17595" s="243">
        <f t="shared" ca="1" si="823"/>
        <v>45139</v>
      </c>
      <c r="I17595" s="244">
        <f t="shared" si="824"/>
        <v>43892</v>
      </c>
      <c r="J17595" s="244" t="str">
        <f t="shared" si="822"/>
        <v/>
      </c>
    </row>
    <row r="17596" spans="3:10" ht="12" thickBot="1" x14ac:dyDescent="0.25">
      <c r="C17596" s="254"/>
      <c r="D17596" s="254"/>
      <c r="E17596" s="255"/>
      <c r="F17596" s="256"/>
      <c r="G17596" s="257"/>
      <c r="H17596" s="243">
        <f t="shared" ca="1" si="823"/>
        <v>45139</v>
      </c>
      <c r="I17596" s="244">
        <f t="shared" si="824"/>
        <v>43892</v>
      </c>
      <c r="J17596" s="244" t="str">
        <f t="shared" si="822"/>
        <v/>
      </c>
    </row>
    <row r="17597" spans="3:10" ht="12" thickBot="1" x14ac:dyDescent="0.25">
      <c r="C17597" s="254"/>
      <c r="D17597" s="254"/>
      <c r="E17597" s="255"/>
      <c r="F17597" s="256"/>
      <c r="G17597" s="257"/>
      <c r="H17597" s="243">
        <f t="shared" ca="1" si="823"/>
        <v>45139</v>
      </c>
      <c r="I17597" s="244">
        <f t="shared" si="824"/>
        <v>43892</v>
      </c>
      <c r="J17597" s="244" t="str">
        <f t="shared" si="822"/>
        <v/>
      </c>
    </row>
    <row r="17598" spans="3:10" ht="12" thickBot="1" x14ac:dyDescent="0.25">
      <c r="C17598" s="254"/>
      <c r="D17598" s="254"/>
      <c r="E17598" s="255"/>
      <c r="F17598" s="256"/>
      <c r="G17598" s="257"/>
      <c r="H17598" s="243">
        <f t="shared" ca="1" si="823"/>
        <v>45139</v>
      </c>
      <c r="I17598" s="244">
        <f t="shared" si="824"/>
        <v>43892</v>
      </c>
      <c r="J17598" s="244" t="str">
        <f t="shared" si="822"/>
        <v/>
      </c>
    </row>
    <row r="17599" spans="3:10" ht="12" thickBot="1" x14ac:dyDescent="0.25">
      <c r="C17599" s="254"/>
      <c r="D17599" s="254"/>
      <c r="E17599" s="255"/>
      <c r="F17599" s="256"/>
      <c r="G17599" s="257"/>
      <c r="H17599" s="243">
        <f t="shared" ca="1" si="823"/>
        <v>45139</v>
      </c>
      <c r="I17599" s="244">
        <f t="shared" si="824"/>
        <v>43892</v>
      </c>
      <c r="J17599" s="244" t="str">
        <f t="shared" si="822"/>
        <v/>
      </c>
    </row>
    <row r="17600" spans="3:10" ht="12" thickBot="1" x14ac:dyDescent="0.25">
      <c r="C17600" s="254"/>
      <c r="D17600" s="254"/>
      <c r="E17600" s="255"/>
      <c r="F17600" s="256"/>
      <c r="G17600" s="257"/>
      <c r="H17600" s="243">
        <f t="shared" ca="1" si="823"/>
        <v>45139</v>
      </c>
      <c r="I17600" s="244">
        <f t="shared" si="824"/>
        <v>43892</v>
      </c>
      <c r="J17600" s="244" t="str">
        <f t="shared" si="822"/>
        <v/>
      </c>
    </row>
    <row r="17601" spans="3:10" ht="12" thickBot="1" x14ac:dyDescent="0.25">
      <c r="C17601" s="254"/>
      <c r="D17601" s="254"/>
      <c r="E17601" s="255"/>
      <c r="F17601" s="256"/>
      <c r="G17601" s="257"/>
      <c r="H17601" s="243">
        <f t="shared" ca="1" si="823"/>
        <v>45139</v>
      </c>
      <c r="I17601" s="244">
        <f t="shared" si="824"/>
        <v>43892</v>
      </c>
      <c r="J17601" s="244" t="str">
        <f t="shared" si="822"/>
        <v/>
      </c>
    </row>
    <row r="17602" spans="3:10" ht="12" thickBot="1" x14ac:dyDescent="0.25">
      <c r="C17602" s="254"/>
      <c r="D17602" s="254"/>
      <c r="E17602" s="255"/>
      <c r="F17602" s="256"/>
      <c r="G17602" s="257"/>
      <c r="H17602" s="243">
        <f t="shared" ca="1" si="823"/>
        <v>45139</v>
      </c>
      <c r="I17602" s="244">
        <f t="shared" si="824"/>
        <v>43892</v>
      </c>
      <c r="J17602" s="244" t="str">
        <f t="shared" si="822"/>
        <v/>
      </c>
    </row>
    <row r="17603" spans="3:10" ht="12" thickBot="1" x14ac:dyDescent="0.25">
      <c r="C17603" s="254"/>
      <c r="D17603" s="254"/>
      <c r="E17603" s="255"/>
      <c r="F17603" s="256"/>
      <c r="G17603" s="257"/>
      <c r="H17603" s="243">
        <f t="shared" ca="1" si="823"/>
        <v>45139</v>
      </c>
      <c r="I17603" s="244">
        <f t="shared" si="824"/>
        <v>43892</v>
      </c>
      <c r="J17603" s="244" t="str">
        <f t="shared" si="822"/>
        <v/>
      </c>
    </row>
    <row r="17604" spans="3:10" ht="12" thickBot="1" x14ac:dyDescent="0.25">
      <c r="C17604" s="254"/>
      <c r="D17604" s="254"/>
      <c r="E17604" s="255"/>
      <c r="F17604" s="256"/>
      <c r="G17604" s="257"/>
      <c r="H17604" s="243">
        <f t="shared" ca="1" si="823"/>
        <v>45139</v>
      </c>
      <c r="I17604" s="244">
        <f t="shared" si="824"/>
        <v>43892</v>
      </c>
      <c r="J17604" s="244" t="str">
        <f t="shared" si="822"/>
        <v/>
      </c>
    </row>
    <row r="17605" spans="3:10" ht="12" thickBot="1" x14ac:dyDescent="0.25">
      <c r="C17605" s="254"/>
      <c r="D17605" s="254"/>
      <c r="E17605" s="255"/>
      <c r="F17605" s="256"/>
      <c r="G17605" s="257"/>
      <c r="H17605" s="243">
        <f t="shared" ca="1" si="823"/>
        <v>45139</v>
      </c>
      <c r="I17605" s="244">
        <f t="shared" si="824"/>
        <v>43892</v>
      </c>
      <c r="J17605" s="244" t="str">
        <f t="shared" si="822"/>
        <v/>
      </c>
    </row>
    <row r="17606" spans="3:10" ht="12" thickBot="1" x14ac:dyDescent="0.25">
      <c r="C17606" s="254"/>
      <c r="D17606" s="254"/>
      <c r="E17606" s="255"/>
      <c r="F17606" s="256"/>
      <c r="G17606" s="257"/>
      <c r="H17606" s="243">
        <f t="shared" ca="1" si="823"/>
        <v>45139</v>
      </c>
      <c r="I17606" s="244">
        <f t="shared" si="824"/>
        <v>43892</v>
      </c>
      <c r="J17606" s="244" t="str">
        <f t="shared" ref="J17606:J17669" si="825">IF(G17606="","",IF(G17606&gt;=0,"Debitoren",IF(G17606&lt;0,"Kreditoren","")))</f>
        <v/>
      </c>
    </row>
    <row r="17607" spans="3:10" ht="12" thickBot="1" x14ac:dyDescent="0.25">
      <c r="C17607" s="254"/>
      <c r="D17607" s="254"/>
      <c r="E17607" s="255"/>
      <c r="F17607" s="256"/>
      <c r="G17607" s="257"/>
      <c r="H17607" s="243">
        <f t="shared" ref="H17607:H17670" ca="1" si="826">IF(F17607&lt;$F$2,EOMONTH($F$2,-1)+1,EOMONTH(F17607,-1)+1)</f>
        <v>45139</v>
      </c>
      <c r="I17607" s="244">
        <f t="shared" ref="I17607:I17670" si="827">IF(F17607&lt;$I$2,IF(   WEEKDAY(EOMONTH($I$2,-1)+1)=1,EOMONTH($I$2,-1)+1+1,EOMONTH($I$2,-1)+1),IF(WEEKDAY(F17607)=1,F17607+1,F17607))</f>
        <v>43892</v>
      </c>
      <c r="J17607" s="244" t="str">
        <f t="shared" si="825"/>
        <v/>
      </c>
    </row>
    <row r="17608" spans="3:10" ht="12" thickBot="1" x14ac:dyDescent="0.25">
      <c r="C17608" s="254"/>
      <c r="D17608" s="254"/>
      <c r="E17608" s="255"/>
      <c r="F17608" s="256"/>
      <c r="G17608" s="257"/>
      <c r="H17608" s="243">
        <f t="shared" ca="1" si="826"/>
        <v>45139</v>
      </c>
      <c r="I17608" s="244">
        <f t="shared" si="827"/>
        <v>43892</v>
      </c>
      <c r="J17608" s="244" t="str">
        <f t="shared" si="825"/>
        <v/>
      </c>
    </row>
    <row r="17609" spans="3:10" ht="12" thickBot="1" x14ac:dyDescent="0.25">
      <c r="C17609" s="254"/>
      <c r="D17609" s="254"/>
      <c r="E17609" s="255"/>
      <c r="F17609" s="256"/>
      <c r="G17609" s="257"/>
      <c r="H17609" s="243">
        <f t="shared" ca="1" si="826"/>
        <v>45139</v>
      </c>
      <c r="I17609" s="244">
        <f t="shared" si="827"/>
        <v>43892</v>
      </c>
      <c r="J17609" s="244" t="str">
        <f t="shared" si="825"/>
        <v/>
      </c>
    </row>
    <row r="17610" spans="3:10" ht="12" thickBot="1" x14ac:dyDescent="0.25">
      <c r="C17610" s="254"/>
      <c r="D17610" s="254"/>
      <c r="E17610" s="255"/>
      <c r="F17610" s="256"/>
      <c r="G17610" s="257"/>
      <c r="H17610" s="243">
        <f t="shared" ca="1" si="826"/>
        <v>45139</v>
      </c>
      <c r="I17610" s="244">
        <f t="shared" si="827"/>
        <v>43892</v>
      </c>
      <c r="J17610" s="244" t="str">
        <f t="shared" si="825"/>
        <v/>
      </c>
    </row>
    <row r="17611" spans="3:10" ht="12" thickBot="1" x14ac:dyDescent="0.25">
      <c r="C17611" s="254"/>
      <c r="D17611" s="254"/>
      <c r="E17611" s="255"/>
      <c r="F17611" s="256"/>
      <c r="G17611" s="257"/>
      <c r="H17611" s="243">
        <f t="shared" ca="1" si="826"/>
        <v>45139</v>
      </c>
      <c r="I17611" s="244">
        <f t="shared" si="827"/>
        <v>43892</v>
      </c>
      <c r="J17611" s="244" t="str">
        <f t="shared" si="825"/>
        <v/>
      </c>
    </row>
    <row r="17612" spans="3:10" ht="12" thickBot="1" x14ac:dyDescent="0.25">
      <c r="C17612" s="254"/>
      <c r="D17612" s="254"/>
      <c r="E17612" s="255"/>
      <c r="F17612" s="256"/>
      <c r="G17612" s="257"/>
      <c r="H17612" s="243">
        <f t="shared" ca="1" si="826"/>
        <v>45139</v>
      </c>
      <c r="I17612" s="244">
        <f t="shared" si="827"/>
        <v>43892</v>
      </c>
      <c r="J17612" s="244" t="str">
        <f t="shared" si="825"/>
        <v/>
      </c>
    </row>
    <row r="17613" spans="3:10" ht="12" thickBot="1" x14ac:dyDescent="0.25">
      <c r="C17613" s="254"/>
      <c r="D17613" s="254"/>
      <c r="E17613" s="255"/>
      <c r="F17613" s="256"/>
      <c r="G17613" s="257"/>
      <c r="H17613" s="243">
        <f t="shared" ca="1" si="826"/>
        <v>45139</v>
      </c>
      <c r="I17613" s="244">
        <f t="shared" si="827"/>
        <v>43892</v>
      </c>
      <c r="J17613" s="244" t="str">
        <f t="shared" si="825"/>
        <v/>
      </c>
    </row>
    <row r="17614" spans="3:10" ht="12" thickBot="1" x14ac:dyDescent="0.25">
      <c r="C17614" s="254"/>
      <c r="D17614" s="254"/>
      <c r="E17614" s="255"/>
      <c r="F17614" s="256"/>
      <c r="G17614" s="257"/>
      <c r="H17614" s="243">
        <f t="shared" ca="1" si="826"/>
        <v>45139</v>
      </c>
      <c r="I17614" s="244">
        <f t="shared" si="827"/>
        <v>43892</v>
      </c>
      <c r="J17614" s="244" t="str">
        <f t="shared" si="825"/>
        <v/>
      </c>
    </row>
    <row r="17615" spans="3:10" ht="12" thickBot="1" x14ac:dyDescent="0.25">
      <c r="C17615" s="254"/>
      <c r="D17615" s="254"/>
      <c r="E17615" s="255"/>
      <c r="F17615" s="256"/>
      <c r="G17615" s="257"/>
      <c r="H17615" s="243">
        <f t="shared" ca="1" si="826"/>
        <v>45139</v>
      </c>
      <c r="I17615" s="244">
        <f t="shared" si="827"/>
        <v>43892</v>
      </c>
      <c r="J17615" s="244" t="str">
        <f t="shared" si="825"/>
        <v/>
      </c>
    </row>
    <row r="17616" spans="3:10" ht="12" thickBot="1" x14ac:dyDescent="0.25">
      <c r="C17616" s="254"/>
      <c r="D17616" s="254"/>
      <c r="E17616" s="255"/>
      <c r="F17616" s="256"/>
      <c r="G17616" s="257"/>
      <c r="H17616" s="243">
        <f t="shared" ca="1" si="826"/>
        <v>45139</v>
      </c>
      <c r="I17616" s="244">
        <f t="shared" si="827"/>
        <v>43892</v>
      </c>
      <c r="J17616" s="244" t="str">
        <f t="shared" si="825"/>
        <v/>
      </c>
    </row>
    <row r="17617" spans="3:10" ht="12" thickBot="1" x14ac:dyDescent="0.25">
      <c r="C17617" s="254"/>
      <c r="D17617" s="254"/>
      <c r="E17617" s="255"/>
      <c r="F17617" s="256"/>
      <c r="G17617" s="257"/>
      <c r="H17617" s="243">
        <f t="shared" ca="1" si="826"/>
        <v>45139</v>
      </c>
      <c r="I17617" s="244">
        <f t="shared" si="827"/>
        <v>43892</v>
      </c>
      <c r="J17617" s="244" t="str">
        <f t="shared" si="825"/>
        <v/>
      </c>
    </row>
    <row r="17618" spans="3:10" ht="12" thickBot="1" x14ac:dyDescent="0.25">
      <c r="C17618" s="254"/>
      <c r="D17618" s="254"/>
      <c r="E17618" s="255"/>
      <c r="F17618" s="256"/>
      <c r="G17618" s="257"/>
      <c r="H17618" s="243">
        <f t="shared" ca="1" si="826"/>
        <v>45139</v>
      </c>
      <c r="I17618" s="244">
        <f t="shared" si="827"/>
        <v>43892</v>
      </c>
      <c r="J17618" s="244" t="str">
        <f t="shared" si="825"/>
        <v/>
      </c>
    </row>
    <row r="17619" spans="3:10" ht="12" thickBot="1" x14ac:dyDescent="0.25">
      <c r="C17619" s="254"/>
      <c r="D17619" s="254"/>
      <c r="E17619" s="255"/>
      <c r="F17619" s="256"/>
      <c r="G17619" s="257"/>
      <c r="H17619" s="243">
        <f t="shared" ca="1" si="826"/>
        <v>45139</v>
      </c>
      <c r="I17619" s="244">
        <f t="shared" si="827"/>
        <v>43892</v>
      </c>
      <c r="J17619" s="244" t="str">
        <f t="shared" si="825"/>
        <v/>
      </c>
    </row>
    <row r="17620" spans="3:10" ht="12" thickBot="1" x14ac:dyDescent="0.25">
      <c r="C17620" s="254"/>
      <c r="D17620" s="254"/>
      <c r="E17620" s="255"/>
      <c r="F17620" s="256"/>
      <c r="G17620" s="257"/>
      <c r="H17620" s="243">
        <f t="shared" ca="1" si="826"/>
        <v>45139</v>
      </c>
      <c r="I17620" s="244">
        <f t="shared" si="827"/>
        <v>43892</v>
      </c>
      <c r="J17620" s="244" t="str">
        <f t="shared" si="825"/>
        <v/>
      </c>
    </row>
    <row r="17621" spans="3:10" ht="12" thickBot="1" x14ac:dyDescent="0.25">
      <c r="C17621" s="254"/>
      <c r="D17621" s="254"/>
      <c r="E17621" s="255"/>
      <c r="F17621" s="256"/>
      <c r="G17621" s="257"/>
      <c r="H17621" s="243">
        <f t="shared" ca="1" si="826"/>
        <v>45139</v>
      </c>
      <c r="I17621" s="244">
        <f t="shared" si="827"/>
        <v>43892</v>
      </c>
      <c r="J17621" s="244" t="str">
        <f t="shared" si="825"/>
        <v/>
      </c>
    </row>
    <row r="17622" spans="3:10" ht="12" thickBot="1" x14ac:dyDescent="0.25">
      <c r="C17622" s="254"/>
      <c r="D17622" s="254"/>
      <c r="E17622" s="255"/>
      <c r="F17622" s="256"/>
      <c r="G17622" s="257"/>
      <c r="H17622" s="243">
        <f t="shared" ca="1" si="826"/>
        <v>45139</v>
      </c>
      <c r="I17622" s="244">
        <f t="shared" si="827"/>
        <v>43892</v>
      </c>
      <c r="J17622" s="244" t="str">
        <f t="shared" si="825"/>
        <v/>
      </c>
    </row>
    <row r="17623" spans="3:10" ht="12" thickBot="1" x14ac:dyDescent="0.25">
      <c r="C17623" s="254"/>
      <c r="D17623" s="254"/>
      <c r="E17623" s="255"/>
      <c r="F17623" s="256"/>
      <c r="G17623" s="257"/>
      <c r="H17623" s="243">
        <f t="shared" ca="1" si="826"/>
        <v>45139</v>
      </c>
      <c r="I17623" s="244">
        <f t="shared" si="827"/>
        <v>43892</v>
      </c>
      <c r="J17623" s="244" t="str">
        <f t="shared" si="825"/>
        <v/>
      </c>
    </row>
    <row r="17624" spans="3:10" ht="12" thickBot="1" x14ac:dyDescent="0.25">
      <c r="C17624" s="254"/>
      <c r="D17624" s="254"/>
      <c r="E17624" s="255"/>
      <c r="F17624" s="256"/>
      <c r="G17624" s="257"/>
      <c r="H17624" s="243">
        <f t="shared" ca="1" si="826"/>
        <v>45139</v>
      </c>
      <c r="I17624" s="244">
        <f t="shared" si="827"/>
        <v>43892</v>
      </c>
      <c r="J17624" s="244" t="str">
        <f t="shared" si="825"/>
        <v/>
      </c>
    </row>
    <row r="17625" spans="3:10" ht="12" thickBot="1" x14ac:dyDescent="0.25">
      <c r="C17625" s="254"/>
      <c r="D17625" s="254"/>
      <c r="E17625" s="255"/>
      <c r="F17625" s="256"/>
      <c r="G17625" s="257"/>
      <c r="H17625" s="243">
        <f t="shared" ca="1" si="826"/>
        <v>45139</v>
      </c>
      <c r="I17625" s="244">
        <f t="shared" si="827"/>
        <v>43892</v>
      </c>
      <c r="J17625" s="244" t="str">
        <f t="shared" si="825"/>
        <v/>
      </c>
    </row>
    <row r="17626" spans="3:10" ht="12" thickBot="1" x14ac:dyDescent="0.25">
      <c r="C17626" s="254"/>
      <c r="D17626" s="254"/>
      <c r="E17626" s="255"/>
      <c r="F17626" s="256"/>
      <c r="G17626" s="257"/>
      <c r="H17626" s="243">
        <f t="shared" ca="1" si="826"/>
        <v>45139</v>
      </c>
      <c r="I17626" s="244">
        <f t="shared" si="827"/>
        <v>43892</v>
      </c>
      <c r="J17626" s="244" t="str">
        <f t="shared" si="825"/>
        <v/>
      </c>
    </row>
    <row r="17627" spans="3:10" ht="12" thickBot="1" x14ac:dyDescent="0.25">
      <c r="C17627" s="254"/>
      <c r="D17627" s="254"/>
      <c r="E17627" s="255"/>
      <c r="F17627" s="256"/>
      <c r="G17627" s="257"/>
      <c r="H17627" s="243">
        <f t="shared" ca="1" si="826"/>
        <v>45139</v>
      </c>
      <c r="I17627" s="244">
        <f t="shared" si="827"/>
        <v>43892</v>
      </c>
      <c r="J17627" s="244" t="str">
        <f t="shared" si="825"/>
        <v/>
      </c>
    </row>
    <row r="17628" spans="3:10" ht="12" thickBot="1" x14ac:dyDescent="0.25">
      <c r="C17628" s="254"/>
      <c r="D17628" s="254"/>
      <c r="E17628" s="255"/>
      <c r="F17628" s="256"/>
      <c r="G17628" s="257"/>
      <c r="H17628" s="243">
        <f t="shared" ca="1" si="826"/>
        <v>45139</v>
      </c>
      <c r="I17628" s="244">
        <f t="shared" si="827"/>
        <v>43892</v>
      </c>
      <c r="J17628" s="244" t="str">
        <f t="shared" si="825"/>
        <v/>
      </c>
    </row>
    <row r="17629" spans="3:10" ht="12" thickBot="1" x14ac:dyDescent="0.25">
      <c r="C17629" s="254"/>
      <c r="D17629" s="254"/>
      <c r="E17629" s="255"/>
      <c r="F17629" s="256"/>
      <c r="G17629" s="257"/>
      <c r="H17629" s="243">
        <f t="shared" ca="1" si="826"/>
        <v>45139</v>
      </c>
      <c r="I17629" s="244">
        <f t="shared" si="827"/>
        <v>43892</v>
      </c>
      <c r="J17629" s="244" t="str">
        <f t="shared" si="825"/>
        <v/>
      </c>
    </row>
    <row r="17630" spans="3:10" ht="12" thickBot="1" x14ac:dyDescent="0.25">
      <c r="C17630" s="254"/>
      <c r="D17630" s="254"/>
      <c r="E17630" s="255"/>
      <c r="F17630" s="256"/>
      <c r="G17630" s="257"/>
      <c r="H17630" s="243">
        <f t="shared" ca="1" si="826"/>
        <v>45139</v>
      </c>
      <c r="I17630" s="244">
        <f t="shared" si="827"/>
        <v>43892</v>
      </c>
      <c r="J17630" s="244" t="str">
        <f t="shared" si="825"/>
        <v/>
      </c>
    </row>
    <row r="17631" spans="3:10" ht="12" thickBot="1" x14ac:dyDescent="0.25">
      <c r="C17631" s="254"/>
      <c r="D17631" s="254"/>
      <c r="E17631" s="255"/>
      <c r="F17631" s="256"/>
      <c r="G17631" s="257"/>
      <c r="H17631" s="243">
        <f t="shared" ca="1" si="826"/>
        <v>45139</v>
      </c>
      <c r="I17631" s="244">
        <f t="shared" si="827"/>
        <v>43892</v>
      </c>
      <c r="J17631" s="244" t="str">
        <f t="shared" si="825"/>
        <v/>
      </c>
    </row>
    <row r="17632" spans="3:10" ht="12" thickBot="1" x14ac:dyDescent="0.25">
      <c r="C17632" s="254"/>
      <c r="D17632" s="254"/>
      <c r="E17632" s="255"/>
      <c r="F17632" s="256"/>
      <c r="G17632" s="257"/>
      <c r="H17632" s="243">
        <f t="shared" ca="1" si="826"/>
        <v>45139</v>
      </c>
      <c r="I17632" s="244">
        <f t="shared" si="827"/>
        <v>43892</v>
      </c>
      <c r="J17632" s="244" t="str">
        <f t="shared" si="825"/>
        <v/>
      </c>
    </row>
    <row r="17633" spans="3:10" ht="12" thickBot="1" x14ac:dyDescent="0.25">
      <c r="C17633" s="254"/>
      <c r="D17633" s="254"/>
      <c r="E17633" s="255"/>
      <c r="F17633" s="256"/>
      <c r="G17633" s="257"/>
      <c r="H17633" s="243">
        <f t="shared" ca="1" si="826"/>
        <v>45139</v>
      </c>
      <c r="I17633" s="244">
        <f t="shared" si="827"/>
        <v>43892</v>
      </c>
      <c r="J17633" s="244" t="str">
        <f t="shared" si="825"/>
        <v/>
      </c>
    </row>
    <row r="17634" spans="3:10" ht="12" thickBot="1" x14ac:dyDescent="0.25">
      <c r="C17634" s="254"/>
      <c r="D17634" s="254"/>
      <c r="E17634" s="255"/>
      <c r="F17634" s="256"/>
      <c r="G17634" s="257"/>
      <c r="H17634" s="243">
        <f t="shared" ca="1" si="826"/>
        <v>45139</v>
      </c>
      <c r="I17634" s="244">
        <f t="shared" si="827"/>
        <v>43892</v>
      </c>
      <c r="J17634" s="244" t="str">
        <f t="shared" si="825"/>
        <v/>
      </c>
    </row>
    <row r="17635" spans="3:10" ht="12" thickBot="1" x14ac:dyDescent="0.25">
      <c r="C17635" s="254"/>
      <c r="D17635" s="254"/>
      <c r="E17635" s="255"/>
      <c r="F17635" s="256"/>
      <c r="G17635" s="257"/>
      <c r="H17635" s="243">
        <f t="shared" ca="1" si="826"/>
        <v>45139</v>
      </c>
      <c r="I17635" s="244">
        <f t="shared" si="827"/>
        <v>43892</v>
      </c>
      <c r="J17635" s="244" t="str">
        <f t="shared" si="825"/>
        <v/>
      </c>
    </row>
    <row r="17636" spans="3:10" ht="12" thickBot="1" x14ac:dyDescent="0.25">
      <c r="C17636" s="254"/>
      <c r="D17636" s="254"/>
      <c r="E17636" s="255"/>
      <c r="F17636" s="256"/>
      <c r="G17636" s="257"/>
      <c r="H17636" s="243">
        <f t="shared" ca="1" si="826"/>
        <v>45139</v>
      </c>
      <c r="I17636" s="244">
        <f t="shared" si="827"/>
        <v>43892</v>
      </c>
      <c r="J17636" s="244" t="str">
        <f t="shared" si="825"/>
        <v/>
      </c>
    </row>
    <row r="17637" spans="3:10" ht="12" thickBot="1" x14ac:dyDescent="0.25">
      <c r="C17637" s="254"/>
      <c r="D17637" s="254"/>
      <c r="E17637" s="255"/>
      <c r="F17637" s="256"/>
      <c r="G17637" s="257"/>
      <c r="H17637" s="243">
        <f t="shared" ca="1" si="826"/>
        <v>45139</v>
      </c>
      <c r="I17637" s="244">
        <f t="shared" si="827"/>
        <v>43892</v>
      </c>
      <c r="J17637" s="244" t="str">
        <f t="shared" si="825"/>
        <v/>
      </c>
    </row>
    <row r="17638" spans="3:10" ht="12" thickBot="1" x14ac:dyDescent="0.25">
      <c r="C17638" s="254"/>
      <c r="D17638" s="254"/>
      <c r="E17638" s="255"/>
      <c r="F17638" s="256"/>
      <c r="G17638" s="257"/>
      <c r="H17638" s="243">
        <f t="shared" ca="1" si="826"/>
        <v>45139</v>
      </c>
      <c r="I17638" s="244">
        <f t="shared" si="827"/>
        <v>43892</v>
      </c>
      <c r="J17638" s="244" t="str">
        <f t="shared" si="825"/>
        <v/>
      </c>
    </row>
    <row r="17639" spans="3:10" ht="12" thickBot="1" x14ac:dyDescent="0.25">
      <c r="C17639" s="254"/>
      <c r="D17639" s="254"/>
      <c r="E17639" s="255"/>
      <c r="F17639" s="256"/>
      <c r="G17639" s="257"/>
      <c r="H17639" s="243">
        <f t="shared" ca="1" si="826"/>
        <v>45139</v>
      </c>
      <c r="I17639" s="244">
        <f t="shared" si="827"/>
        <v>43892</v>
      </c>
      <c r="J17639" s="244" t="str">
        <f t="shared" si="825"/>
        <v/>
      </c>
    </row>
    <row r="17640" spans="3:10" ht="12" thickBot="1" x14ac:dyDescent="0.25">
      <c r="C17640" s="254"/>
      <c r="D17640" s="254"/>
      <c r="E17640" s="255"/>
      <c r="F17640" s="256"/>
      <c r="G17640" s="257"/>
      <c r="H17640" s="243">
        <f t="shared" ca="1" si="826"/>
        <v>45139</v>
      </c>
      <c r="I17640" s="244">
        <f t="shared" si="827"/>
        <v>43892</v>
      </c>
      <c r="J17640" s="244" t="str">
        <f t="shared" si="825"/>
        <v/>
      </c>
    </row>
    <row r="17641" spans="3:10" ht="12" thickBot="1" x14ac:dyDescent="0.25">
      <c r="C17641" s="254"/>
      <c r="D17641" s="254"/>
      <c r="E17641" s="255"/>
      <c r="F17641" s="256"/>
      <c r="G17641" s="257"/>
      <c r="H17641" s="243">
        <f t="shared" ca="1" si="826"/>
        <v>45139</v>
      </c>
      <c r="I17641" s="244">
        <f t="shared" si="827"/>
        <v>43892</v>
      </c>
      <c r="J17641" s="244" t="str">
        <f t="shared" si="825"/>
        <v/>
      </c>
    </row>
    <row r="17642" spans="3:10" ht="12" thickBot="1" x14ac:dyDescent="0.25">
      <c r="C17642" s="254"/>
      <c r="D17642" s="254"/>
      <c r="E17642" s="255"/>
      <c r="F17642" s="256"/>
      <c r="G17642" s="257"/>
      <c r="H17642" s="243">
        <f t="shared" ca="1" si="826"/>
        <v>45139</v>
      </c>
      <c r="I17642" s="244">
        <f t="shared" si="827"/>
        <v>43892</v>
      </c>
      <c r="J17642" s="244" t="str">
        <f t="shared" si="825"/>
        <v/>
      </c>
    </row>
    <row r="17643" spans="3:10" ht="12" thickBot="1" x14ac:dyDescent="0.25">
      <c r="C17643" s="254"/>
      <c r="D17643" s="254"/>
      <c r="E17643" s="255"/>
      <c r="F17643" s="256"/>
      <c r="G17643" s="257"/>
      <c r="H17643" s="243">
        <f t="shared" ca="1" si="826"/>
        <v>45139</v>
      </c>
      <c r="I17643" s="244">
        <f t="shared" si="827"/>
        <v>43892</v>
      </c>
      <c r="J17643" s="244" t="str">
        <f t="shared" si="825"/>
        <v/>
      </c>
    </row>
    <row r="17644" spans="3:10" ht="12" thickBot="1" x14ac:dyDescent="0.25">
      <c r="C17644" s="254"/>
      <c r="D17644" s="254"/>
      <c r="E17644" s="255"/>
      <c r="F17644" s="256"/>
      <c r="G17644" s="257"/>
      <c r="H17644" s="243">
        <f t="shared" ca="1" si="826"/>
        <v>45139</v>
      </c>
      <c r="I17644" s="244">
        <f t="shared" si="827"/>
        <v>43892</v>
      </c>
      <c r="J17644" s="244" t="str">
        <f t="shared" si="825"/>
        <v/>
      </c>
    </row>
    <row r="17645" spans="3:10" ht="12" thickBot="1" x14ac:dyDescent="0.25">
      <c r="C17645" s="254"/>
      <c r="D17645" s="254"/>
      <c r="E17645" s="255"/>
      <c r="F17645" s="256"/>
      <c r="G17645" s="257"/>
      <c r="H17645" s="243">
        <f t="shared" ca="1" si="826"/>
        <v>45139</v>
      </c>
      <c r="I17645" s="244">
        <f t="shared" si="827"/>
        <v>43892</v>
      </c>
      <c r="J17645" s="244" t="str">
        <f t="shared" si="825"/>
        <v/>
      </c>
    </row>
    <row r="17646" spans="3:10" ht="12" thickBot="1" x14ac:dyDescent="0.25">
      <c r="C17646" s="254"/>
      <c r="D17646" s="254"/>
      <c r="E17646" s="255"/>
      <c r="F17646" s="256"/>
      <c r="G17646" s="257"/>
      <c r="H17646" s="243">
        <f t="shared" ca="1" si="826"/>
        <v>45139</v>
      </c>
      <c r="I17646" s="244">
        <f t="shared" si="827"/>
        <v>43892</v>
      </c>
      <c r="J17646" s="244" t="str">
        <f t="shared" si="825"/>
        <v/>
      </c>
    </row>
    <row r="17647" spans="3:10" ht="12" thickBot="1" x14ac:dyDescent="0.25">
      <c r="C17647" s="254"/>
      <c r="D17647" s="254"/>
      <c r="E17647" s="255"/>
      <c r="F17647" s="256"/>
      <c r="G17647" s="257"/>
      <c r="H17647" s="243">
        <f t="shared" ca="1" si="826"/>
        <v>45139</v>
      </c>
      <c r="I17647" s="244">
        <f t="shared" si="827"/>
        <v>43892</v>
      </c>
      <c r="J17647" s="244" t="str">
        <f t="shared" si="825"/>
        <v/>
      </c>
    </row>
    <row r="17648" spans="3:10" ht="12" thickBot="1" x14ac:dyDescent="0.25">
      <c r="C17648" s="254"/>
      <c r="D17648" s="254"/>
      <c r="E17648" s="255"/>
      <c r="F17648" s="256"/>
      <c r="G17648" s="257"/>
      <c r="H17648" s="243">
        <f t="shared" ca="1" si="826"/>
        <v>45139</v>
      </c>
      <c r="I17648" s="244">
        <f t="shared" si="827"/>
        <v>43892</v>
      </c>
      <c r="J17648" s="244" t="str">
        <f t="shared" si="825"/>
        <v/>
      </c>
    </row>
    <row r="17649" spans="3:10" ht="12" thickBot="1" x14ac:dyDescent="0.25">
      <c r="C17649" s="254"/>
      <c r="D17649" s="254"/>
      <c r="E17649" s="255"/>
      <c r="F17649" s="256"/>
      <c r="G17649" s="257"/>
      <c r="H17649" s="243">
        <f t="shared" ca="1" si="826"/>
        <v>45139</v>
      </c>
      <c r="I17649" s="244">
        <f t="shared" si="827"/>
        <v>43892</v>
      </c>
      <c r="J17649" s="244" t="str">
        <f t="shared" si="825"/>
        <v/>
      </c>
    </row>
    <row r="17650" spans="3:10" ht="12" thickBot="1" x14ac:dyDescent="0.25">
      <c r="C17650" s="254"/>
      <c r="D17650" s="254"/>
      <c r="E17650" s="255"/>
      <c r="F17650" s="256"/>
      <c r="G17650" s="257"/>
      <c r="H17650" s="243">
        <f t="shared" ca="1" si="826"/>
        <v>45139</v>
      </c>
      <c r="I17650" s="244">
        <f t="shared" si="827"/>
        <v>43892</v>
      </c>
      <c r="J17650" s="244" t="str">
        <f t="shared" si="825"/>
        <v/>
      </c>
    </row>
    <row r="17651" spans="3:10" ht="12" thickBot="1" x14ac:dyDescent="0.25">
      <c r="C17651" s="254"/>
      <c r="D17651" s="254"/>
      <c r="E17651" s="255"/>
      <c r="F17651" s="256"/>
      <c r="G17651" s="257"/>
      <c r="H17651" s="243">
        <f t="shared" ca="1" si="826"/>
        <v>45139</v>
      </c>
      <c r="I17651" s="244">
        <f t="shared" si="827"/>
        <v>43892</v>
      </c>
      <c r="J17651" s="244" t="str">
        <f t="shared" si="825"/>
        <v/>
      </c>
    </row>
    <row r="17652" spans="3:10" ht="12" thickBot="1" x14ac:dyDescent="0.25">
      <c r="C17652" s="254"/>
      <c r="D17652" s="254"/>
      <c r="E17652" s="255"/>
      <c r="F17652" s="256"/>
      <c r="G17652" s="257"/>
      <c r="H17652" s="243">
        <f t="shared" ca="1" si="826"/>
        <v>45139</v>
      </c>
      <c r="I17652" s="244">
        <f t="shared" si="827"/>
        <v>43892</v>
      </c>
      <c r="J17652" s="244" t="str">
        <f t="shared" si="825"/>
        <v/>
      </c>
    </row>
    <row r="17653" spans="3:10" ht="12" thickBot="1" x14ac:dyDescent="0.25">
      <c r="C17653" s="254"/>
      <c r="D17653" s="254"/>
      <c r="E17653" s="255"/>
      <c r="F17653" s="256"/>
      <c r="G17653" s="257"/>
      <c r="H17653" s="243">
        <f t="shared" ca="1" si="826"/>
        <v>45139</v>
      </c>
      <c r="I17653" s="244">
        <f t="shared" si="827"/>
        <v>43892</v>
      </c>
      <c r="J17653" s="244" t="str">
        <f t="shared" si="825"/>
        <v/>
      </c>
    </row>
    <row r="17654" spans="3:10" ht="12" thickBot="1" x14ac:dyDescent="0.25">
      <c r="C17654" s="254"/>
      <c r="D17654" s="254"/>
      <c r="E17654" s="255"/>
      <c r="F17654" s="256"/>
      <c r="G17654" s="257"/>
      <c r="H17654" s="243">
        <f t="shared" ca="1" si="826"/>
        <v>45139</v>
      </c>
      <c r="I17654" s="244">
        <f t="shared" si="827"/>
        <v>43892</v>
      </c>
      <c r="J17654" s="244" t="str">
        <f t="shared" si="825"/>
        <v/>
      </c>
    </row>
    <row r="17655" spans="3:10" ht="12" thickBot="1" x14ac:dyDescent="0.25">
      <c r="C17655" s="254"/>
      <c r="D17655" s="254"/>
      <c r="E17655" s="255"/>
      <c r="F17655" s="256"/>
      <c r="G17655" s="257"/>
      <c r="H17655" s="243">
        <f t="shared" ca="1" si="826"/>
        <v>45139</v>
      </c>
      <c r="I17655" s="244">
        <f t="shared" si="827"/>
        <v>43892</v>
      </c>
      <c r="J17655" s="244" t="str">
        <f t="shared" si="825"/>
        <v/>
      </c>
    </row>
    <row r="17656" spans="3:10" ht="12" thickBot="1" x14ac:dyDescent="0.25">
      <c r="C17656" s="254"/>
      <c r="D17656" s="254"/>
      <c r="E17656" s="255"/>
      <c r="F17656" s="256"/>
      <c r="G17656" s="257"/>
      <c r="H17656" s="243">
        <f t="shared" ca="1" si="826"/>
        <v>45139</v>
      </c>
      <c r="I17656" s="244">
        <f t="shared" si="827"/>
        <v>43892</v>
      </c>
      <c r="J17656" s="244" t="str">
        <f t="shared" si="825"/>
        <v/>
      </c>
    </row>
    <row r="17657" spans="3:10" ht="12" thickBot="1" x14ac:dyDescent="0.25">
      <c r="C17657" s="254"/>
      <c r="D17657" s="254"/>
      <c r="E17657" s="255"/>
      <c r="F17657" s="256"/>
      <c r="G17657" s="257"/>
      <c r="H17657" s="243">
        <f t="shared" ca="1" si="826"/>
        <v>45139</v>
      </c>
      <c r="I17657" s="244">
        <f t="shared" si="827"/>
        <v>43892</v>
      </c>
      <c r="J17657" s="244" t="str">
        <f t="shared" si="825"/>
        <v/>
      </c>
    </row>
    <row r="17658" spans="3:10" ht="12" thickBot="1" x14ac:dyDescent="0.25">
      <c r="C17658" s="254"/>
      <c r="D17658" s="254"/>
      <c r="E17658" s="255"/>
      <c r="F17658" s="256"/>
      <c r="G17658" s="257"/>
      <c r="H17658" s="243">
        <f t="shared" ca="1" si="826"/>
        <v>45139</v>
      </c>
      <c r="I17658" s="244">
        <f t="shared" si="827"/>
        <v>43892</v>
      </c>
      <c r="J17658" s="244" t="str">
        <f t="shared" si="825"/>
        <v/>
      </c>
    </row>
    <row r="17659" spans="3:10" ht="12" thickBot="1" x14ac:dyDescent="0.25">
      <c r="C17659" s="254"/>
      <c r="D17659" s="254"/>
      <c r="E17659" s="255"/>
      <c r="F17659" s="256"/>
      <c r="G17659" s="257"/>
      <c r="H17659" s="243">
        <f t="shared" ca="1" si="826"/>
        <v>45139</v>
      </c>
      <c r="I17659" s="244">
        <f t="shared" si="827"/>
        <v>43892</v>
      </c>
      <c r="J17659" s="244" t="str">
        <f t="shared" si="825"/>
        <v/>
      </c>
    </row>
    <row r="17660" spans="3:10" ht="12" thickBot="1" x14ac:dyDescent="0.25">
      <c r="C17660" s="254"/>
      <c r="D17660" s="254"/>
      <c r="E17660" s="255"/>
      <c r="F17660" s="256"/>
      <c r="G17660" s="257"/>
      <c r="H17660" s="243">
        <f t="shared" ca="1" si="826"/>
        <v>45139</v>
      </c>
      <c r="I17660" s="244">
        <f t="shared" si="827"/>
        <v>43892</v>
      </c>
      <c r="J17660" s="244" t="str">
        <f t="shared" si="825"/>
        <v/>
      </c>
    </row>
    <row r="17661" spans="3:10" ht="12" thickBot="1" x14ac:dyDescent="0.25">
      <c r="C17661" s="254"/>
      <c r="D17661" s="254"/>
      <c r="E17661" s="255"/>
      <c r="F17661" s="256"/>
      <c r="G17661" s="257"/>
      <c r="H17661" s="243">
        <f t="shared" ca="1" si="826"/>
        <v>45139</v>
      </c>
      <c r="I17661" s="244">
        <f t="shared" si="827"/>
        <v>43892</v>
      </c>
      <c r="J17661" s="244" t="str">
        <f t="shared" si="825"/>
        <v/>
      </c>
    </row>
    <row r="17662" spans="3:10" ht="12" thickBot="1" x14ac:dyDescent="0.25">
      <c r="C17662" s="254"/>
      <c r="D17662" s="254"/>
      <c r="E17662" s="255"/>
      <c r="F17662" s="256"/>
      <c r="G17662" s="257"/>
      <c r="H17662" s="243">
        <f t="shared" ca="1" si="826"/>
        <v>45139</v>
      </c>
      <c r="I17662" s="244">
        <f t="shared" si="827"/>
        <v>43892</v>
      </c>
      <c r="J17662" s="244" t="str">
        <f t="shared" si="825"/>
        <v/>
      </c>
    </row>
    <row r="17663" spans="3:10" ht="12" thickBot="1" x14ac:dyDescent="0.25">
      <c r="C17663" s="254"/>
      <c r="D17663" s="254"/>
      <c r="E17663" s="255"/>
      <c r="F17663" s="256"/>
      <c r="G17663" s="257"/>
      <c r="H17663" s="243">
        <f t="shared" ca="1" si="826"/>
        <v>45139</v>
      </c>
      <c r="I17663" s="244">
        <f t="shared" si="827"/>
        <v>43892</v>
      </c>
      <c r="J17663" s="244" t="str">
        <f t="shared" si="825"/>
        <v/>
      </c>
    </row>
    <row r="17664" spans="3:10" ht="12" thickBot="1" x14ac:dyDescent="0.25">
      <c r="C17664" s="254"/>
      <c r="D17664" s="254"/>
      <c r="E17664" s="255"/>
      <c r="F17664" s="256"/>
      <c r="G17664" s="257"/>
      <c r="H17664" s="243">
        <f t="shared" ca="1" si="826"/>
        <v>45139</v>
      </c>
      <c r="I17664" s="244">
        <f t="shared" si="827"/>
        <v>43892</v>
      </c>
      <c r="J17664" s="244" t="str">
        <f t="shared" si="825"/>
        <v/>
      </c>
    </row>
    <row r="17665" spans="3:10" ht="12" thickBot="1" x14ac:dyDescent="0.25">
      <c r="C17665" s="254"/>
      <c r="D17665" s="254"/>
      <c r="E17665" s="255"/>
      <c r="F17665" s="256"/>
      <c r="G17665" s="257"/>
      <c r="H17665" s="243">
        <f t="shared" ca="1" si="826"/>
        <v>45139</v>
      </c>
      <c r="I17665" s="244">
        <f t="shared" si="827"/>
        <v>43892</v>
      </c>
      <c r="J17665" s="244" t="str">
        <f t="shared" si="825"/>
        <v/>
      </c>
    </row>
    <row r="17666" spans="3:10" ht="12" thickBot="1" x14ac:dyDescent="0.25">
      <c r="C17666" s="254"/>
      <c r="D17666" s="254"/>
      <c r="E17666" s="255"/>
      <c r="F17666" s="256"/>
      <c r="G17666" s="257"/>
      <c r="H17666" s="243">
        <f t="shared" ca="1" si="826"/>
        <v>45139</v>
      </c>
      <c r="I17666" s="244">
        <f t="shared" si="827"/>
        <v>43892</v>
      </c>
      <c r="J17666" s="244" t="str">
        <f t="shared" si="825"/>
        <v/>
      </c>
    </row>
    <row r="17667" spans="3:10" ht="12" thickBot="1" x14ac:dyDescent="0.25">
      <c r="C17667" s="254"/>
      <c r="D17667" s="254"/>
      <c r="E17667" s="255"/>
      <c r="F17667" s="256"/>
      <c r="G17667" s="257"/>
      <c r="H17667" s="243">
        <f t="shared" ca="1" si="826"/>
        <v>45139</v>
      </c>
      <c r="I17667" s="244">
        <f t="shared" si="827"/>
        <v>43892</v>
      </c>
      <c r="J17667" s="244" t="str">
        <f t="shared" si="825"/>
        <v/>
      </c>
    </row>
    <row r="17668" spans="3:10" ht="12" thickBot="1" x14ac:dyDescent="0.25">
      <c r="C17668" s="254"/>
      <c r="D17668" s="254"/>
      <c r="E17668" s="255"/>
      <c r="F17668" s="256"/>
      <c r="G17668" s="257"/>
      <c r="H17668" s="243">
        <f t="shared" ca="1" si="826"/>
        <v>45139</v>
      </c>
      <c r="I17668" s="244">
        <f t="shared" si="827"/>
        <v>43892</v>
      </c>
      <c r="J17668" s="244" t="str">
        <f t="shared" si="825"/>
        <v/>
      </c>
    </row>
    <row r="17669" spans="3:10" ht="12" thickBot="1" x14ac:dyDescent="0.25">
      <c r="C17669" s="254"/>
      <c r="D17669" s="254"/>
      <c r="E17669" s="255"/>
      <c r="F17669" s="256"/>
      <c r="G17669" s="257"/>
      <c r="H17669" s="243">
        <f t="shared" ca="1" si="826"/>
        <v>45139</v>
      </c>
      <c r="I17669" s="244">
        <f t="shared" si="827"/>
        <v>43892</v>
      </c>
      <c r="J17669" s="244" t="str">
        <f t="shared" si="825"/>
        <v/>
      </c>
    </row>
    <row r="17670" spans="3:10" ht="12" thickBot="1" x14ac:dyDescent="0.25">
      <c r="C17670" s="254"/>
      <c r="D17670" s="254"/>
      <c r="E17670" s="255"/>
      <c r="F17670" s="256"/>
      <c r="G17670" s="257"/>
      <c r="H17670" s="243">
        <f t="shared" ca="1" si="826"/>
        <v>45139</v>
      </c>
      <c r="I17670" s="244">
        <f t="shared" si="827"/>
        <v>43892</v>
      </c>
      <c r="J17670" s="244" t="str">
        <f t="shared" ref="J17670:J17733" si="828">IF(G17670="","",IF(G17670&gt;=0,"Debitoren",IF(G17670&lt;0,"Kreditoren","")))</f>
        <v/>
      </c>
    </row>
    <row r="17671" spans="3:10" ht="12" thickBot="1" x14ac:dyDescent="0.25">
      <c r="C17671" s="254"/>
      <c r="D17671" s="254"/>
      <c r="E17671" s="255"/>
      <c r="F17671" s="256"/>
      <c r="G17671" s="257"/>
      <c r="H17671" s="243">
        <f t="shared" ref="H17671:H17734" ca="1" si="829">IF(F17671&lt;$F$2,EOMONTH($F$2,-1)+1,EOMONTH(F17671,-1)+1)</f>
        <v>45139</v>
      </c>
      <c r="I17671" s="244">
        <f t="shared" ref="I17671:I17734" si="830">IF(F17671&lt;$I$2,IF(   WEEKDAY(EOMONTH($I$2,-1)+1)=1,EOMONTH($I$2,-1)+1+1,EOMONTH($I$2,-1)+1),IF(WEEKDAY(F17671)=1,F17671+1,F17671))</f>
        <v>43892</v>
      </c>
      <c r="J17671" s="244" t="str">
        <f t="shared" si="828"/>
        <v/>
      </c>
    </row>
    <row r="17672" spans="3:10" ht="12" thickBot="1" x14ac:dyDescent="0.25">
      <c r="C17672" s="254"/>
      <c r="D17672" s="254"/>
      <c r="E17672" s="255"/>
      <c r="F17672" s="256"/>
      <c r="G17672" s="257"/>
      <c r="H17672" s="243">
        <f t="shared" ca="1" si="829"/>
        <v>45139</v>
      </c>
      <c r="I17672" s="244">
        <f t="shared" si="830"/>
        <v>43892</v>
      </c>
      <c r="J17672" s="244" t="str">
        <f t="shared" si="828"/>
        <v/>
      </c>
    </row>
    <row r="17673" spans="3:10" ht="12" thickBot="1" x14ac:dyDescent="0.25">
      <c r="C17673" s="254"/>
      <c r="D17673" s="254"/>
      <c r="E17673" s="255"/>
      <c r="F17673" s="256"/>
      <c r="G17673" s="257"/>
      <c r="H17673" s="243">
        <f t="shared" ca="1" si="829"/>
        <v>45139</v>
      </c>
      <c r="I17673" s="244">
        <f t="shared" si="830"/>
        <v>43892</v>
      </c>
      <c r="J17673" s="244" t="str">
        <f t="shared" si="828"/>
        <v/>
      </c>
    </row>
    <row r="17674" spans="3:10" ht="12" thickBot="1" x14ac:dyDescent="0.25">
      <c r="C17674" s="254"/>
      <c r="D17674" s="254"/>
      <c r="E17674" s="255"/>
      <c r="F17674" s="256"/>
      <c r="G17674" s="257"/>
      <c r="H17674" s="243">
        <f t="shared" ca="1" si="829"/>
        <v>45139</v>
      </c>
      <c r="I17674" s="244">
        <f t="shared" si="830"/>
        <v>43892</v>
      </c>
      <c r="J17674" s="244" t="str">
        <f t="shared" si="828"/>
        <v/>
      </c>
    </row>
    <row r="17675" spans="3:10" ht="12" thickBot="1" x14ac:dyDescent="0.25">
      <c r="C17675" s="254"/>
      <c r="D17675" s="254"/>
      <c r="E17675" s="255"/>
      <c r="F17675" s="256"/>
      <c r="G17675" s="257"/>
      <c r="H17675" s="243">
        <f t="shared" ca="1" si="829"/>
        <v>45139</v>
      </c>
      <c r="I17675" s="244">
        <f t="shared" si="830"/>
        <v>43892</v>
      </c>
      <c r="J17675" s="244" t="str">
        <f t="shared" si="828"/>
        <v/>
      </c>
    </row>
    <row r="17676" spans="3:10" ht="12" thickBot="1" x14ac:dyDescent="0.25">
      <c r="C17676" s="254"/>
      <c r="D17676" s="254"/>
      <c r="E17676" s="255"/>
      <c r="F17676" s="256"/>
      <c r="G17676" s="257"/>
      <c r="H17676" s="243">
        <f t="shared" ca="1" si="829"/>
        <v>45139</v>
      </c>
      <c r="I17676" s="244">
        <f t="shared" si="830"/>
        <v>43892</v>
      </c>
      <c r="J17676" s="244" t="str">
        <f t="shared" si="828"/>
        <v/>
      </c>
    </row>
    <row r="17677" spans="3:10" ht="12" thickBot="1" x14ac:dyDescent="0.25">
      <c r="C17677" s="254"/>
      <c r="D17677" s="254"/>
      <c r="E17677" s="255"/>
      <c r="F17677" s="256"/>
      <c r="G17677" s="257"/>
      <c r="H17677" s="243">
        <f t="shared" ca="1" si="829"/>
        <v>45139</v>
      </c>
      <c r="I17677" s="244">
        <f t="shared" si="830"/>
        <v>43892</v>
      </c>
      <c r="J17677" s="244" t="str">
        <f t="shared" si="828"/>
        <v/>
      </c>
    </row>
    <row r="17678" spans="3:10" ht="12" thickBot="1" x14ac:dyDescent="0.25">
      <c r="C17678" s="254"/>
      <c r="D17678" s="254"/>
      <c r="E17678" s="255"/>
      <c r="F17678" s="256"/>
      <c r="G17678" s="257"/>
      <c r="H17678" s="243">
        <f t="shared" ca="1" si="829"/>
        <v>45139</v>
      </c>
      <c r="I17678" s="244">
        <f t="shared" si="830"/>
        <v>43892</v>
      </c>
      <c r="J17678" s="244" t="str">
        <f t="shared" si="828"/>
        <v/>
      </c>
    </row>
    <row r="17679" spans="3:10" ht="12" thickBot="1" x14ac:dyDescent="0.25">
      <c r="C17679" s="254"/>
      <c r="D17679" s="254"/>
      <c r="E17679" s="255"/>
      <c r="F17679" s="256"/>
      <c r="G17679" s="257"/>
      <c r="H17679" s="243">
        <f t="shared" ca="1" si="829"/>
        <v>45139</v>
      </c>
      <c r="I17679" s="244">
        <f t="shared" si="830"/>
        <v>43892</v>
      </c>
      <c r="J17679" s="244" t="str">
        <f t="shared" si="828"/>
        <v/>
      </c>
    </row>
    <row r="17680" spans="3:10" ht="12" thickBot="1" x14ac:dyDescent="0.25">
      <c r="C17680" s="254"/>
      <c r="D17680" s="254"/>
      <c r="E17680" s="255"/>
      <c r="F17680" s="256"/>
      <c r="G17680" s="257"/>
      <c r="H17680" s="243">
        <f t="shared" ca="1" si="829"/>
        <v>45139</v>
      </c>
      <c r="I17680" s="244">
        <f t="shared" si="830"/>
        <v>43892</v>
      </c>
      <c r="J17680" s="244" t="str">
        <f t="shared" si="828"/>
        <v/>
      </c>
    </row>
    <row r="17681" spans="3:10" ht="12" thickBot="1" x14ac:dyDescent="0.25">
      <c r="C17681" s="254"/>
      <c r="D17681" s="254"/>
      <c r="E17681" s="255"/>
      <c r="F17681" s="256"/>
      <c r="G17681" s="257"/>
      <c r="H17681" s="243">
        <f t="shared" ca="1" si="829"/>
        <v>45139</v>
      </c>
      <c r="I17681" s="244">
        <f t="shared" si="830"/>
        <v>43892</v>
      </c>
      <c r="J17681" s="244" t="str">
        <f t="shared" si="828"/>
        <v/>
      </c>
    </row>
    <row r="17682" spans="3:10" ht="12" thickBot="1" x14ac:dyDescent="0.25">
      <c r="C17682" s="254"/>
      <c r="D17682" s="254"/>
      <c r="E17682" s="255"/>
      <c r="F17682" s="256"/>
      <c r="G17682" s="257"/>
      <c r="H17682" s="243">
        <f t="shared" ca="1" si="829"/>
        <v>45139</v>
      </c>
      <c r="I17682" s="244">
        <f t="shared" si="830"/>
        <v>43892</v>
      </c>
      <c r="J17682" s="244" t="str">
        <f t="shared" si="828"/>
        <v/>
      </c>
    </row>
    <row r="17683" spans="3:10" ht="12" thickBot="1" x14ac:dyDescent="0.25">
      <c r="C17683" s="254"/>
      <c r="D17683" s="254"/>
      <c r="E17683" s="255"/>
      <c r="F17683" s="256"/>
      <c r="G17683" s="257"/>
      <c r="H17683" s="243">
        <f t="shared" ca="1" si="829"/>
        <v>45139</v>
      </c>
      <c r="I17683" s="244">
        <f t="shared" si="830"/>
        <v>43892</v>
      </c>
      <c r="J17683" s="244" t="str">
        <f t="shared" si="828"/>
        <v/>
      </c>
    </row>
    <row r="17684" spans="3:10" ht="12" thickBot="1" x14ac:dyDescent="0.25">
      <c r="C17684" s="254"/>
      <c r="D17684" s="254"/>
      <c r="E17684" s="255"/>
      <c r="F17684" s="256"/>
      <c r="G17684" s="257"/>
      <c r="H17684" s="243">
        <f t="shared" ca="1" si="829"/>
        <v>45139</v>
      </c>
      <c r="I17684" s="244">
        <f t="shared" si="830"/>
        <v>43892</v>
      </c>
      <c r="J17684" s="244" t="str">
        <f t="shared" si="828"/>
        <v/>
      </c>
    </row>
    <row r="17685" spans="3:10" ht="12" thickBot="1" x14ac:dyDescent="0.25">
      <c r="C17685" s="254"/>
      <c r="D17685" s="254"/>
      <c r="E17685" s="255"/>
      <c r="F17685" s="256"/>
      <c r="G17685" s="257"/>
      <c r="H17685" s="243">
        <f t="shared" ca="1" si="829"/>
        <v>45139</v>
      </c>
      <c r="I17685" s="244">
        <f t="shared" si="830"/>
        <v>43892</v>
      </c>
      <c r="J17685" s="244" t="str">
        <f t="shared" si="828"/>
        <v/>
      </c>
    </row>
    <row r="17686" spans="3:10" ht="12" thickBot="1" x14ac:dyDescent="0.25">
      <c r="C17686" s="254"/>
      <c r="D17686" s="254"/>
      <c r="E17686" s="255"/>
      <c r="F17686" s="256"/>
      <c r="G17686" s="257"/>
      <c r="H17686" s="243">
        <f t="shared" ca="1" si="829"/>
        <v>45139</v>
      </c>
      <c r="I17686" s="244">
        <f t="shared" si="830"/>
        <v>43892</v>
      </c>
      <c r="J17686" s="244" t="str">
        <f t="shared" si="828"/>
        <v/>
      </c>
    </row>
    <row r="17687" spans="3:10" ht="12" thickBot="1" x14ac:dyDescent="0.25">
      <c r="C17687" s="254"/>
      <c r="D17687" s="254"/>
      <c r="E17687" s="255"/>
      <c r="F17687" s="256"/>
      <c r="G17687" s="257"/>
      <c r="H17687" s="243">
        <f t="shared" ca="1" si="829"/>
        <v>45139</v>
      </c>
      <c r="I17687" s="244">
        <f t="shared" si="830"/>
        <v>43892</v>
      </c>
      <c r="J17687" s="244" t="str">
        <f t="shared" si="828"/>
        <v/>
      </c>
    </row>
    <row r="17688" spans="3:10" ht="12" thickBot="1" x14ac:dyDescent="0.25">
      <c r="C17688" s="254"/>
      <c r="D17688" s="254"/>
      <c r="E17688" s="255"/>
      <c r="F17688" s="256"/>
      <c r="G17688" s="257"/>
      <c r="H17688" s="243">
        <f t="shared" ca="1" si="829"/>
        <v>45139</v>
      </c>
      <c r="I17688" s="244">
        <f t="shared" si="830"/>
        <v>43892</v>
      </c>
      <c r="J17688" s="244" t="str">
        <f t="shared" si="828"/>
        <v/>
      </c>
    </row>
    <row r="17689" spans="3:10" ht="12" thickBot="1" x14ac:dyDescent="0.25">
      <c r="C17689" s="254"/>
      <c r="D17689" s="254"/>
      <c r="E17689" s="255"/>
      <c r="F17689" s="256"/>
      <c r="G17689" s="257"/>
      <c r="H17689" s="243">
        <f t="shared" ca="1" si="829"/>
        <v>45139</v>
      </c>
      <c r="I17689" s="244">
        <f t="shared" si="830"/>
        <v>43892</v>
      </c>
      <c r="J17689" s="244" t="str">
        <f t="shared" si="828"/>
        <v/>
      </c>
    </row>
    <row r="17690" spans="3:10" ht="12" thickBot="1" x14ac:dyDescent="0.25">
      <c r="C17690" s="254"/>
      <c r="D17690" s="254"/>
      <c r="E17690" s="255"/>
      <c r="F17690" s="256"/>
      <c r="G17690" s="257"/>
      <c r="H17690" s="243">
        <f t="shared" ca="1" si="829"/>
        <v>45139</v>
      </c>
      <c r="I17690" s="244">
        <f t="shared" si="830"/>
        <v>43892</v>
      </c>
      <c r="J17690" s="244" t="str">
        <f t="shared" si="828"/>
        <v/>
      </c>
    </row>
    <row r="17691" spans="3:10" ht="12" thickBot="1" x14ac:dyDescent="0.25">
      <c r="C17691" s="254"/>
      <c r="D17691" s="254"/>
      <c r="E17691" s="255"/>
      <c r="F17691" s="256"/>
      <c r="G17691" s="257"/>
      <c r="H17691" s="243">
        <f t="shared" ca="1" si="829"/>
        <v>45139</v>
      </c>
      <c r="I17691" s="244">
        <f t="shared" si="830"/>
        <v>43892</v>
      </c>
      <c r="J17691" s="244" t="str">
        <f t="shared" si="828"/>
        <v/>
      </c>
    </row>
    <row r="17692" spans="3:10" ht="12" thickBot="1" x14ac:dyDescent="0.25">
      <c r="C17692" s="254"/>
      <c r="D17692" s="254"/>
      <c r="E17692" s="255"/>
      <c r="F17692" s="256"/>
      <c r="G17692" s="257"/>
      <c r="H17692" s="243">
        <f t="shared" ca="1" si="829"/>
        <v>45139</v>
      </c>
      <c r="I17692" s="244">
        <f t="shared" si="830"/>
        <v>43892</v>
      </c>
      <c r="J17692" s="244" t="str">
        <f t="shared" si="828"/>
        <v/>
      </c>
    </row>
    <row r="17693" spans="3:10" ht="12" thickBot="1" x14ac:dyDescent="0.25">
      <c r="C17693" s="254"/>
      <c r="D17693" s="254"/>
      <c r="E17693" s="255"/>
      <c r="F17693" s="256"/>
      <c r="G17693" s="257"/>
      <c r="H17693" s="243">
        <f t="shared" ca="1" si="829"/>
        <v>45139</v>
      </c>
      <c r="I17693" s="244">
        <f t="shared" si="830"/>
        <v>43892</v>
      </c>
      <c r="J17693" s="244" t="str">
        <f t="shared" si="828"/>
        <v/>
      </c>
    </row>
    <row r="17694" spans="3:10" ht="12" thickBot="1" x14ac:dyDescent="0.25">
      <c r="C17694" s="254"/>
      <c r="D17694" s="254"/>
      <c r="E17694" s="255"/>
      <c r="F17694" s="256"/>
      <c r="G17694" s="257"/>
      <c r="H17694" s="243">
        <f t="shared" ca="1" si="829"/>
        <v>45139</v>
      </c>
      <c r="I17694" s="244">
        <f t="shared" si="830"/>
        <v>43892</v>
      </c>
      <c r="J17694" s="244" t="str">
        <f t="shared" si="828"/>
        <v/>
      </c>
    </row>
    <row r="17695" spans="3:10" ht="12" thickBot="1" x14ac:dyDescent="0.25">
      <c r="C17695" s="254"/>
      <c r="D17695" s="254"/>
      <c r="E17695" s="255"/>
      <c r="F17695" s="256"/>
      <c r="G17695" s="257"/>
      <c r="H17695" s="243">
        <f t="shared" ca="1" si="829"/>
        <v>45139</v>
      </c>
      <c r="I17695" s="244">
        <f t="shared" si="830"/>
        <v>43892</v>
      </c>
      <c r="J17695" s="244" t="str">
        <f t="shared" si="828"/>
        <v/>
      </c>
    </row>
    <row r="17696" spans="3:10" ht="12" thickBot="1" x14ac:dyDescent="0.25">
      <c r="C17696" s="254"/>
      <c r="D17696" s="254"/>
      <c r="E17696" s="255"/>
      <c r="F17696" s="256"/>
      <c r="G17696" s="257"/>
      <c r="H17696" s="243">
        <f t="shared" ca="1" si="829"/>
        <v>45139</v>
      </c>
      <c r="I17696" s="244">
        <f t="shared" si="830"/>
        <v>43892</v>
      </c>
      <c r="J17696" s="244" t="str">
        <f t="shared" si="828"/>
        <v/>
      </c>
    </row>
    <row r="17697" spans="3:10" ht="12" thickBot="1" x14ac:dyDescent="0.25">
      <c r="C17697" s="254"/>
      <c r="D17697" s="254"/>
      <c r="E17697" s="255"/>
      <c r="F17697" s="256"/>
      <c r="G17697" s="257"/>
      <c r="H17697" s="243">
        <f t="shared" ca="1" si="829"/>
        <v>45139</v>
      </c>
      <c r="I17697" s="244">
        <f t="shared" si="830"/>
        <v>43892</v>
      </c>
      <c r="J17697" s="244" t="str">
        <f t="shared" si="828"/>
        <v/>
      </c>
    </row>
    <row r="17698" spans="3:10" ht="12" thickBot="1" x14ac:dyDescent="0.25">
      <c r="C17698" s="254"/>
      <c r="D17698" s="254"/>
      <c r="E17698" s="255"/>
      <c r="F17698" s="256"/>
      <c r="G17698" s="257"/>
      <c r="H17698" s="243">
        <f t="shared" ca="1" si="829"/>
        <v>45139</v>
      </c>
      <c r="I17698" s="244">
        <f t="shared" si="830"/>
        <v>43892</v>
      </c>
      <c r="J17698" s="244" t="str">
        <f t="shared" si="828"/>
        <v/>
      </c>
    </row>
    <row r="17699" spans="3:10" ht="12" thickBot="1" x14ac:dyDescent="0.25">
      <c r="C17699" s="254"/>
      <c r="D17699" s="254"/>
      <c r="E17699" s="255"/>
      <c r="F17699" s="256"/>
      <c r="G17699" s="257"/>
      <c r="H17699" s="243">
        <f t="shared" ca="1" si="829"/>
        <v>45139</v>
      </c>
      <c r="I17699" s="244">
        <f t="shared" si="830"/>
        <v>43892</v>
      </c>
      <c r="J17699" s="244" t="str">
        <f t="shared" si="828"/>
        <v/>
      </c>
    </row>
    <row r="17700" spans="3:10" ht="12" thickBot="1" x14ac:dyDescent="0.25">
      <c r="C17700" s="254"/>
      <c r="D17700" s="254"/>
      <c r="E17700" s="255"/>
      <c r="F17700" s="256"/>
      <c r="G17700" s="257"/>
      <c r="H17700" s="243">
        <f t="shared" ca="1" si="829"/>
        <v>45139</v>
      </c>
      <c r="I17700" s="244">
        <f t="shared" si="830"/>
        <v>43892</v>
      </c>
      <c r="J17700" s="244" t="str">
        <f t="shared" si="828"/>
        <v/>
      </c>
    </row>
    <row r="17701" spans="3:10" ht="12" thickBot="1" x14ac:dyDescent="0.25">
      <c r="C17701" s="254"/>
      <c r="D17701" s="254"/>
      <c r="E17701" s="255"/>
      <c r="F17701" s="256"/>
      <c r="G17701" s="257"/>
      <c r="H17701" s="243">
        <f t="shared" ca="1" si="829"/>
        <v>45139</v>
      </c>
      <c r="I17701" s="244">
        <f t="shared" si="830"/>
        <v>43892</v>
      </c>
      <c r="J17701" s="244" t="str">
        <f t="shared" si="828"/>
        <v/>
      </c>
    </row>
    <row r="17702" spans="3:10" ht="12" thickBot="1" x14ac:dyDescent="0.25">
      <c r="C17702" s="254"/>
      <c r="D17702" s="254"/>
      <c r="E17702" s="255"/>
      <c r="F17702" s="256"/>
      <c r="G17702" s="257"/>
      <c r="H17702" s="243">
        <f t="shared" ca="1" si="829"/>
        <v>45139</v>
      </c>
      <c r="I17702" s="244">
        <f t="shared" si="830"/>
        <v>43892</v>
      </c>
      <c r="J17702" s="244" t="str">
        <f t="shared" si="828"/>
        <v/>
      </c>
    </row>
    <row r="17703" spans="3:10" ht="12" thickBot="1" x14ac:dyDescent="0.25">
      <c r="C17703" s="254"/>
      <c r="D17703" s="254"/>
      <c r="E17703" s="255"/>
      <c r="F17703" s="256"/>
      <c r="G17703" s="257"/>
      <c r="H17703" s="243">
        <f t="shared" ca="1" si="829"/>
        <v>45139</v>
      </c>
      <c r="I17703" s="244">
        <f t="shared" si="830"/>
        <v>43892</v>
      </c>
      <c r="J17703" s="244" t="str">
        <f t="shared" si="828"/>
        <v/>
      </c>
    </row>
    <row r="17704" spans="3:10" ht="12" thickBot="1" x14ac:dyDescent="0.25">
      <c r="C17704" s="254"/>
      <c r="D17704" s="254"/>
      <c r="E17704" s="255"/>
      <c r="F17704" s="256"/>
      <c r="G17704" s="257"/>
      <c r="H17704" s="243">
        <f t="shared" ca="1" si="829"/>
        <v>45139</v>
      </c>
      <c r="I17704" s="244">
        <f t="shared" si="830"/>
        <v>43892</v>
      </c>
      <c r="J17704" s="244" t="str">
        <f t="shared" si="828"/>
        <v/>
      </c>
    </row>
    <row r="17705" spans="3:10" ht="12" thickBot="1" x14ac:dyDescent="0.25">
      <c r="C17705" s="254"/>
      <c r="D17705" s="254"/>
      <c r="E17705" s="255"/>
      <c r="F17705" s="256"/>
      <c r="G17705" s="257"/>
      <c r="H17705" s="243">
        <f t="shared" ca="1" si="829"/>
        <v>45139</v>
      </c>
      <c r="I17705" s="244">
        <f t="shared" si="830"/>
        <v>43892</v>
      </c>
      <c r="J17705" s="244" t="str">
        <f t="shared" si="828"/>
        <v/>
      </c>
    </row>
    <row r="17706" spans="3:10" ht="12" thickBot="1" x14ac:dyDescent="0.25">
      <c r="C17706" s="254"/>
      <c r="D17706" s="254"/>
      <c r="E17706" s="255"/>
      <c r="F17706" s="256"/>
      <c r="G17706" s="257"/>
      <c r="H17706" s="243">
        <f t="shared" ca="1" si="829"/>
        <v>45139</v>
      </c>
      <c r="I17706" s="244">
        <f t="shared" si="830"/>
        <v>43892</v>
      </c>
      <c r="J17706" s="244" t="str">
        <f t="shared" si="828"/>
        <v/>
      </c>
    </row>
    <row r="17707" spans="3:10" ht="12" thickBot="1" x14ac:dyDescent="0.25">
      <c r="C17707" s="254"/>
      <c r="D17707" s="254"/>
      <c r="E17707" s="255"/>
      <c r="F17707" s="256"/>
      <c r="G17707" s="257"/>
      <c r="H17707" s="243">
        <f t="shared" ca="1" si="829"/>
        <v>45139</v>
      </c>
      <c r="I17707" s="244">
        <f t="shared" si="830"/>
        <v>43892</v>
      </c>
      <c r="J17707" s="244" t="str">
        <f t="shared" si="828"/>
        <v/>
      </c>
    </row>
    <row r="17708" spans="3:10" ht="12" thickBot="1" x14ac:dyDescent="0.25">
      <c r="C17708" s="254"/>
      <c r="D17708" s="254"/>
      <c r="E17708" s="255"/>
      <c r="F17708" s="256"/>
      <c r="G17708" s="257"/>
      <c r="H17708" s="243">
        <f t="shared" ca="1" si="829"/>
        <v>45139</v>
      </c>
      <c r="I17708" s="244">
        <f t="shared" si="830"/>
        <v>43892</v>
      </c>
      <c r="J17708" s="244" t="str">
        <f t="shared" si="828"/>
        <v/>
      </c>
    </row>
    <row r="17709" spans="3:10" ht="12" thickBot="1" x14ac:dyDescent="0.25">
      <c r="C17709" s="254"/>
      <c r="D17709" s="254"/>
      <c r="E17709" s="255"/>
      <c r="F17709" s="256"/>
      <c r="G17709" s="257"/>
      <c r="H17709" s="243">
        <f t="shared" ca="1" si="829"/>
        <v>45139</v>
      </c>
      <c r="I17709" s="244">
        <f t="shared" si="830"/>
        <v>43892</v>
      </c>
      <c r="J17709" s="244" t="str">
        <f t="shared" si="828"/>
        <v/>
      </c>
    </row>
    <row r="17710" spans="3:10" ht="12" thickBot="1" x14ac:dyDescent="0.25">
      <c r="C17710" s="254"/>
      <c r="D17710" s="254"/>
      <c r="E17710" s="255"/>
      <c r="F17710" s="256"/>
      <c r="G17710" s="257"/>
      <c r="H17710" s="243">
        <f t="shared" ca="1" si="829"/>
        <v>45139</v>
      </c>
      <c r="I17710" s="244">
        <f t="shared" si="830"/>
        <v>43892</v>
      </c>
      <c r="J17710" s="244" t="str">
        <f t="shared" si="828"/>
        <v/>
      </c>
    </row>
    <row r="17711" spans="3:10" ht="12" thickBot="1" x14ac:dyDescent="0.25">
      <c r="C17711" s="254"/>
      <c r="D17711" s="254"/>
      <c r="E17711" s="255"/>
      <c r="F17711" s="256"/>
      <c r="G17711" s="257"/>
      <c r="H17711" s="243">
        <f t="shared" ca="1" si="829"/>
        <v>45139</v>
      </c>
      <c r="I17711" s="244">
        <f t="shared" si="830"/>
        <v>43892</v>
      </c>
      <c r="J17711" s="244" t="str">
        <f t="shared" si="828"/>
        <v/>
      </c>
    </row>
    <row r="17712" spans="3:10" ht="12" thickBot="1" x14ac:dyDescent="0.25">
      <c r="C17712" s="254"/>
      <c r="D17712" s="254"/>
      <c r="E17712" s="255"/>
      <c r="F17712" s="256"/>
      <c r="G17712" s="257"/>
      <c r="H17712" s="243">
        <f t="shared" ca="1" si="829"/>
        <v>45139</v>
      </c>
      <c r="I17712" s="244">
        <f t="shared" si="830"/>
        <v>43892</v>
      </c>
      <c r="J17712" s="244" t="str">
        <f t="shared" si="828"/>
        <v/>
      </c>
    </row>
    <row r="17713" spans="3:10" ht="12" thickBot="1" x14ac:dyDescent="0.25">
      <c r="C17713" s="254"/>
      <c r="D17713" s="254"/>
      <c r="E17713" s="255"/>
      <c r="F17713" s="256"/>
      <c r="G17713" s="257"/>
      <c r="H17713" s="243">
        <f t="shared" ca="1" si="829"/>
        <v>45139</v>
      </c>
      <c r="I17713" s="244">
        <f t="shared" si="830"/>
        <v>43892</v>
      </c>
      <c r="J17713" s="244" t="str">
        <f t="shared" si="828"/>
        <v/>
      </c>
    </row>
    <row r="17714" spans="3:10" ht="12" thickBot="1" x14ac:dyDescent="0.25">
      <c r="C17714" s="254"/>
      <c r="D17714" s="254"/>
      <c r="E17714" s="255"/>
      <c r="F17714" s="256"/>
      <c r="G17714" s="257"/>
      <c r="H17714" s="243">
        <f t="shared" ca="1" si="829"/>
        <v>45139</v>
      </c>
      <c r="I17714" s="244">
        <f t="shared" si="830"/>
        <v>43892</v>
      </c>
      <c r="J17714" s="244" t="str">
        <f t="shared" si="828"/>
        <v/>
      </c>
    </row>
    <row r="17715" spans="3:10" ht="12" thickBot="1" x14ac:dyDescent="0.25">
      <c r="C17715" s="254"/>
      <c r="D17715" s="254"/>
      <c r="E17715" s="255"/>
      <c r="F17715" s="256"/>
      <c r="G17715" s="257"/>
      <c r="H17715" s="243">
        <f t="shared" ca="1" si="829"/>
        <v>45139</v>
      </c>
      <c r="I17715" s="244">
        <f t="shared" si="830"/>
        <v>43892</v>
      </c>
      <c r="J17715" s="244" t="str">
        <f t="shared" si="828"/>
        <v/>
      </c>
    </row>
    <row r="17716" spans="3:10" ht="12" thickBot="1" x14ac:dyDescent="0.25">
      <c r="C17716" s="254"/>
      <c r="D17716" s="254"/>
      <c r="E17716" s="255"/>
      <c r="F17716" s="256"/>
      <c r="G17716" s="257"/>
      <c r="H17716" s="243">
        <f t="shared" ca="1" si="829"/>
        <v>45139</v>
      </c>
      <c r="I17716" s="244">
        <f t="shared" si="830"/>
        <v>43892</v>
      </c>
      <c r="J17716" s="244" t="str">
        <f t="shared" si="828"/>
        <v/>
      </c>
    </row>
    <row r="17717" spans="3:10" ht="12" thickBot="1" x14ac:dyDescent="0.25">
      <c r="C17717" s="254"/>
      <c r="D17717" s="254"/>
      <c r="E17717" s="255"/>
      <c r="F17717" s="256"/>
      <c r="G17717" s="257"/>
      <c r="H17717" s="243">
        <f t="shared" ca="1" si="829"/>
        <v>45139</v>
      </c>
      <c r="I17717" s="244">
        <f t="shared" si="830"/>
        <v>43892</v>
      </c>
      <c r="J17717" s="244" t="str">
        <f t="shared" si="828"/>
        <v/>
      </c>
    </row>
    <row r="17718" spans="3:10" ht="12" thickBot="1" x14ac:dyDescent="0.25">
      <c r="C17718" s="254"/>
      <c r="D17718" s="254"/>
      <c r="E17718" s="255"/>
      <c r="F17718" s="256"/>
      <c r="G17718" s="257"/>
      <c r="H17718" s="243">
        <f t="shared" ca="1" si="829"/>
        <v>45139</v>
      </c>
      <c r="I17718" s="244">
        <f t="shared" si="830"/>
        <v>43892</v>
      </c>
      <c r="J17718" s="244" t="str">
        <f t="shared" si="828"/>
        <v/>
      </c>
    </row>
    <row r="17719" spans="3:10" ht="12" thickBot="1" x14ac:dyDescent="0.25">
      <c r="C17719" s="254"/>
      <c r="D17719" s="254"/>
      <c r="E17719" s="255"/>
      <c r="F17719" s="256"/>
      <c r="G17719" s="257"/>
      <c r="H17719" s="243">
        <f t="shared" ca="1" si="829"/>
        <v>45139</v>
      </c>
      <c r="I17719" s="244">
        <f t="shared" si="830"/>
        <v>43892</v>
      </c>
      <c r="J17719" s="244" t="str">
        <f t="shared" si="828"/>
        <v/>
      </c>
    </row>
    <row r="17720" spans="3:10" ht="12" thickBot="1" x14ac:dyDescent="0.25">
      <c r="C17720" s="254"/>
      <c r="D17720" s="254"/>
      <c r="E17720" s="255"/>
      <c r="F17720" s="256"/>
      <c r="G17720" s="257"/>
      <c r="H17720" s="243">
        <f t="shared" ca="1" si="829"/>
        <v>45139</v>
      </c>
      <c r="I17720" s="244">
        <f t="shared" si="830"/>
        <v>43892</v>
      </c>
      <c r="J17720" s="244" t="str">
        <f t="shared" si="828"/>
        <v/>
      </c>
    </row>
    <row r="17721" spans="3:10" ht="12" thickBot="1" x14ac:dyDescent="0.25">
      <c r="C17721" s="254"/>
      <c r="D17721" s="254"/>
      <c r="E17721" s="255"/>
      <c r="F17721" s="256"/>
      <c r="G17721" s="257"/>
      <c r="H17721" s="243">
        <f t="shared" ca="1" si="829"/>
        <v>45139</v>
      </c>
      <c r="I17721" s="244">
        <f t="shared" si="830"/>
        <v>43892</v>
      </c>
      <c r="J17721" s="244" t="str">
        <f t="shared" si="828"/>
        <v/>
      </c>
    </row>
    <row r="17722" spans="3:10" ht="12" thickBot="1" x14ac:dyDescent="0.25">
      <c r="C17722" s="254"/>
      <c r="D17722" s="254"/>
      <c r="E17722" s="255"/>
      <c r="F17722" s="256"/>
      <c r="G17722" s="257"/>
      <c r="H17722" s="243">
        <f t="shared" ca="1" si="829"/>
        <v>45139</v>
      </c>
      <c r="I17722" s="244">
        <f t="shared" si="830"/>
        <v>43892</v>
      </c>
      <c r="J17722" s="244" t="str">
        <f t="shared" si="828"/>
        <v/>
      </c>
    </row>
    <row r="17723" spans="3:10" ht="12" thickBot="1" x14ac:dyDescent="0.25">
      <c r="C17723" s="254"/>
      <c r="D17723" s="254"/>
      <c r="E17723" s="255"/>
      <c r="F17723" s="256"/>
      <c r="G17723" s="257"/>
      <c r="H17723" s="243">
        <f t="shared" ca="1" si="829"/>
        <v>45139</v>
      </c>
      <c r="I17723" s="244">
        <f t="shared" si="830"/>
        <v>43892</v>
      </c>
      <c r="J17723" s="244" t="str">
        <f t="shared" si="828"/>
        <v/>
      </c>
    </row>
    <row r="17724" spans="3:10" ht="12" thickBot="1" x14ac:dyDescent="0.25">
      <c r="C17724" s="254"/>
      <c r="D17724" s="254"/>
      <c r="E17724" s="255"/>
      <c r="F17724" s="256"/>
      <c r="G17724" s="257"/>
      <c r="H17724" s="243">
        <f t="shared" ca="1" si="829"/>
        <v>45139</v>
      </c>
      <c r="I17724" s="244">
        <f t="shared" si="830"/>
        <v>43892</v>
      </c>
      <c r="J17724" s="244" t="str">
        <f t="shared" si="828"/>
        <v/>
      </c>
    </row>
    <row r="17725" spans="3:10" ht="12" thickBot="1" x14ac:dyDescent="0.25">
      <c r="C17725" s="254"/>
      <c r="D17725" s="254"/>
      <c r="E17725" s="255"/>
      <c r="F17725" s="256"/>
      <c r="G17725" s="257"/>
      <c r="H17725" s="243">
        <f t="shared" ca="1" si="829"/>
        <v>45139</v>
      </c>
      <c r="I17725" s="244">
        <f t="shared" si="830"/>
        <v>43892</v>
      </c>
      <c r="J17725" s="244" t="str">
        <f t="shared" si="828"/>
        <v/>
      </c>
    </row>
    <row r="17726" spans="3:10" ht="12" thickBot="1" x14ac:dyDescent="0.25">
      <c r="C17726" s="254"/>
      <c r="D17726" s="254"/>
      <c r="E17726" s="255"/>
      <c r="F17726" s="256"/>
      <c r="G17726" s="257"/>
      <c r="H17726" s="243">
        <f t="shared" ca="1" si="829"/>
        <v>45139</v>
      </c>
      <c r="I17726" s="244">
        <f t="shared" si="830"/>
        <v>43892</v>
      </c>
      <c r="J17726" s="244" t="str">
        <f t="shared" si="828"/>
        <v/>
      </c>
    </row>
    <row r="17727" spans="3:10" ht="12" thickBot="1" x14ac:dyDescent="0.25">
      <c r="C17727" s="254"/>
      <c r="D17727" s="254"/>
      <c r="E17727" s="255"/>
      <c r="F17727" s="256"/>
      <c r="G17727" s="257"/>
      <c r="H17727" s="243">
        <f t="shared" ca="1" si="829"/>
        <v>45139</v>
      </c>
      <c r="I17727" s="244">
        <f t="shared" si="830"/>
        <v>43892</v>
      </c>
      <c r="J17727" s="244" t="str">
        <f t="shared" si="828"/>
        <v/>
      </c>
    </row>
    <row r="17728" spans="3:10" ht="12" thickBot="1" x14ac:dyDescent="0.25">
      <c r="C17728" s="254"/>
      <c r="D17728" s="254"/>
      <c r="E17728" s="255"/>
      <c r="F17728" s="256"/>
      <c r="G17728" s="257"/>
      <c r="H17728" s="243">
        <f t="shared" ca="1" si="829"/>
        <v>45139</v>
      </c>
      <c r="I17728" s="244">
        <f t="shared" si="830"/>
        <v>43892</v>
      </c>
      <c r="J17728" s="244" t="str">
        <f t="shared" si="828"/>
        <v/>
      </c>
    </row>
    <row r="17729" spans="3:10" ht="12" thickBot="1" x14ac:dyDescent="0.25">
      <c r="C17729" s="254"/>
      <c r="D17729" s="254"/>
      <c r="E17729" s="255"/>
      <c r="F17729" s="256"/>
      <c r="G17729" s="257"/>
      <c r="H17729" s="243">
        <f t="shared" ca="1" si="829"/>
        <v>45139</v>
      </c>
      <c r="I17729" s="244">
        <f t="shared" si="830"/>
        <v>43892</v>
      </c>
      <c r="J17729" s="244" t="str">
        <f t="shared" si="828"/>
        <v/>
      </c>
    </row>
    <row r="17730" spans="3:10" ht="12" thickBot="1" x14ac:dyDescent="0.25">
      <c r="C17730" s="254"/>
      <c r="D17730" s="254"/>
      <c r="E17730" s="255"/>
      <c r="F17730" s="256"/>
      <c r="G17730" s="257"/>
      <c r="H17730" s="243">
        <f t="shared" ca="1" si="829"/>
        <v>45139</v>
      </c>
      <c r="I17730" s="244">
        <f t="shared" si="830"/>
        <v>43892</v>
      </c>
      <c r="J17730" s="244" t="str">
        <f t="shared" si="828"/>
        <v/>
      </c>
    </row>
    <row r="17731" spans="3:10" ht="12" thickBot="1" x14ac:dyDescent="0.25">
      <c r="C17731" s="254"/>
      <c r="D17731" s="254"/>
      <c r="E17731" s="255"/>
      <c r="F17731" s="256"/>
      <c r="G17731" s="257"/>
      <c r="H17731" s="243">
        <f t="shared" ca="1" si="829"/>
        <v>45139</v>
      </c>
      <c r="I17731" s="244">
        <f t="shared" si="830"/>
        <v>43892</v>
      </c>
      <c r="J17731" s="244" t="str">
        <f t="shared" si="828"/>
        <v/>
      </c>
    </row>
    <row r="17732" spans="3:10" ht="12" thickBot="1" x14ac:dyDescent="0.25">
      <c r="C17732" s="254"/>
      <c r="D17732" s="254"/>
      <c r="E17732" s="255"/>
      <c r="F17732" s="256"/>
      <c r="G17732" s="257"/>
      <c r="H17732" s="243">
        <f t="shared" ca="1" si="829"/>
        <v>45139</v>
      </c>
      <c r="I17732" s="244">
        <f t="shared" si="830"/>
        <v>43892</v>
      </c>
      <c r="J17732" s="244" t="str">
        <f t="shared" si="828"/>
        <v/>
      </c>
    </row>
    <row r="17733" spans="3:10" ht="12" thickBot="1" x14ac:dyDescent="0.25">
      <c r="C17733" s="254"/>
      <c r="D17733" s="254"/>
      <c r="E17733" s="255"/>
      <c r="F17733" s="256"/>
      <c r="G17733" s="257"/>
      <c r="H17733" s="243">
        <f t="shared" ca="1" si="829"/>
        <v>45139</v>
      </c>
      <c r="I17733" s="244">
        <f t="shared" si="830"/>
        <v>43892</v>
      </c>
      <c r="J17733" s="244" t="str">
        <f t="shared" si="828"/>
        <v/>
      </c>
    </row>
    <row r="17734" spans="3:10" ht="12" thickBot="1" x14ac:dyDescent="0.25">
      <c r="C17734" s="254"/>
      <c r="D17734" s="254"/>
      <c r="E17734" s="255"/>
      <c r="F17734" s="256"/>
      <c r="G17734" s="257"/>
      <c r="H17734" s="243">
        <f t="shared" ca="1" si="829"/>
        <v>45139</v>
      </c>
      <c r="I17734" s="244">
        <f t="shared" si="830"/>
        <v>43892</v>
      </c>
      <c r="J17734" s="244" t="str">
        <f t="shared" ref="J17734:J17797" si="831">IF(G17734="","",IF(G17734&gt;=0,"Debitoren",IF(G17734&lt;0,"Kreditoren","")))</f>
        <v/>
      </c>
    </row>
    <row r="17735" spans="3:10" ht="12" thickBot="1" x14ac:dyDescent="0.25">
      <c r="C17735" s="254"/>
      <c r="D17735" s="254"/>
      <c r="E17735" s="255"/>
      <c r="F17735" s="256"/>
      <c r="G17735" s="257"/>
      <c r="H17735" s="243">
        <f t="shared" ref="H17735:H17798" ca="1" si="832">IF(F17735&lt;$F$2,EOMONTH($F$2,-1)+1,EOMONTH(F17735,-1)+1)</f>
        <v>45139</v>
      </c>
      <c r="I17735" s="244">
        <f t="shared" ref="I17735:I17798" si="833">IF(F17735&lt;$I$2,IF(   WEEKDAY(EOMONTH($I$2,-1)+1)=1,EOMONTH($I$2,-1)+1+1,EOMONTH($I$2,-1)+1),IF(WEEKDAY(F17735)=1,F17735+1,F17735))</f>
        <v>43892</v>
      </c>
      <c r="J17735" s="244" t="str">
        <f t="shared" si="831"/>
        <v/>
      </c>
    </row>
    <row r="17736" spans="3:10" ht="12" thickBot="1" x14ac:dyDescent="0.25">
      <c r="C17736" s="254"/>
      <c r="D17736" s="254"/>
      <c r="E17736" s="255"/>
      <c r="F17736" s="256"/>
      <c r="G17736" s="257"/>
      <c r="H17736" s="243">
        <f t="shared" ca="1" si="832"/>
        <v>45139</v>
      </c>
      <c r="I17736" s="244">
        <f t="shared" si="833"/>
        <v>43892</v>
      </c>
      <c r="J17736" s="244" t="str">
        <f t="shared" si="831"/>
        <v/>
      </c>
    </row>
    <row r="17737" spans="3:10" ht="12" thickBot="1" x14ac:dyDescent="0.25">
      <c r="C17737" s="254"/>
      <c r="D17737" s="254"/>
      <c r="E17737" s="255"/>
      <c r="F17737" s="256"/>
      <c r="G17737" s="257"/>
      <c r="H17737" s="243">
        <f t="shared" ca="1" si="832"/>
        <v>45139</v>
      </c>
      <c r="I17737" s="244">
        <f t="shared" si="833"/>
        <v>43892</v>
      </c>
      <c r="J17737" s="244" t="str">
        <f t="shared" si="831"/>
        <v/>
      </c>
    </row>
    <row r="17738" spans="3:10" ht="12" thickBot="1" x14ac:dyDescent="0.25">
      <c r="C17738" s="254"/>
      <c r="D17738" s="254"/>
      <c r="E17738" s="255"/>
      <c r="F17738" s="256"/>
      <c r="G17738" s="257"/>
      <c r="H17738" s="243">
        <f t="shared" ca="1" si="832"/>
        <v>45139</v>
      </c>
      <c r="I17738" s="244">
        <f t="shared" si="833"/>
        <v>43892</v>
      </c>
      <c r="J17738" s="244" t="str">
        <f t="shared" si="831"/>
        <v/>
      </c>
    </row>
    <row r="17739" spans="3:10" ht="12" thickBot="1" x14ac:dyDescent="0.25">
      <c r="C17739" s="254"/>
      <c r="D17739" s="254"/>
      <c r="E17739" s="255"/>
      <c r="F17739" s="256"/>
      <c r="G17739" s="257"/>
      <c r="H17739" s="243">
        <f t="shared" ca="1" si="832"/>
        <v>45139</v>
      </c>
      <c r="I17739" s="244">
        <f t="shared" si="833"/>
        <v>43892</v>
      </c>
      <c r="J17739" s="244" t="str">
        <f t="shared" si="831"/>
        <v/>
      </c>
    </row>
    <row r="17740" spans="3:10" ht="12" thickBot="1" x14ac:dyDescent="0.25">
      <c r="C17740" s="254"/>
      <c r="D17740" s="254"/>
      <c r="E17740" s="255"/>
      <c r="F17740" s="256"/>
      <c r="G17740" s="257"/>
      <c r="H17740" s="243">
        <f t="shared" ca="1" si="832"/>
        <v>45139</v>
      </c>
      <c r="I17740" s="244">
        <f t="shared" si="833"/>
        <v>43892</v>
      </c>
      <c r="J17740" s="244" t="str">
        <f t="shared" si="831"/>
        <v/>
      </c>
    </row>
    <row r="17741" spans="3:10" ht="12" thickBot="1" x14ac:dyDescent="0.25">
      <c r="C17741" s="254"/>
      <c r="D17741" s="254"/>
      <c r="E17741" s="255"/>
      <c r="F17741" s="256"/>
      <c r="G17741" s="257"/>
      <c r="H17741" s="243">
        <f t="shared" ca="1" si="832"/>
        <v>45139</v>
      </c>
      <c r="I17741" s="244">
        <f t="shared" si="833"/>
        <v>43892</v>
      </c>
      <c r="J17741" s="244" t="str">
        <f t="shared" si="831"/>
        <v/>
      </c>
    </row>
    <row r="17742" spans="3:10" ht="12" thickBot="1" x14ac:dyDescent="0.25">
      <c r="C17742" s="254"/>
      <c r="D17742" s="254"/>
      <c r="E17742" s="255"/>
      <c r="F17742" s="256"/>
      <c r="G17742" s="257"/>
      <c r="H17742" s="243">
        <f t="shared" ca="1" si="832"/>
        <v>45139</v>
      </c>
      <c r="I17742" s="244">
        <f t="shared" si="833"/>
        <v>43892</v>
      </c>
      <c r="J17742" s="244" t="str">
        <f t="shared" si="831"/>
        <v/>
      </c>
    </row>
    <row r="17743" spans="3:10" ht="12" thickBot="1" x14ac:dyDescent="0.25">
      <c r="C17743" s="254"/>
      <c r="D17743" s="254"/>
      <c r="E17743" s="255"/>
      <c r="F17743" s="256"/>
      <c r="G17743" s="257"/>
      <c r="H17743" s="243">
        <f t="shared" ca="1" si="832"/>
        <v>45139</v>
      </c>
      <c r="I17743" s="244">
        <f t="shared" si="833"/>
        <v>43892</v>
      </c>
      <c r="J17743" s="244" t="str">
        <f t="shared" si="831"/>
        <v/>
      </c>
    </row>
    <row r="17744" spans="3:10" ht="12" thickBot="1" x14ac:dyDescent="0.25">
      <c r="C17744" s="254"/>
      <c r="D17744" s="254"/>
      <c r="E17744" s="255"/>
      <c r="F17744" s="256"/>
      <c r="G17744" s="257"/>
      <c r="H17744" s="243">
        <f t="shared" ca="1" si="832"/>
        <v>45139</v>
      </c>
      <c r="I17744" s="244">
        <f t="shared" si="833"/>
        <v>43892</v>
      </c>
      <c r="J17744" s="244" t="str">
        <f t="shared" si="831"/>
        <v/>
      </c>
    </row>
    <row r="17745" spans="3:10" ht="12" thickBot="1" x14ac:dyDescent="0.25">
      <c r="C17745" s="254"/>
      <c r="D17745" s="254"/>
      <c r="E17745" s="255"/>
      <c r="F17745" s="256"/>
      <c r="G17745" s="257"/>
      <c r="H17745" s="243">
        <f t="shared" ca="1" si="832"/>
        <v>45139</v>
      </c>
      <c r="I17745" s="244">
        <f t="shared" si="833"/>
        <v>43892</v>
      </c>
      <c r="J17745" s="244" t="str">
        <f t="shared" si="831"/>
        <v/>
      </c>
    </row>
    <row r="17746" spans="3:10" ht="12" thickBot="1" x14ac:dyDescent="0.25">
      <c r="C17746" s="254"/>
      <c r="D17746" s="254"/>
      <c r="E17746" s="255"/>
      <c r="F17746" s="256"/>
      <c r="G17746" s="257"/>
      <c r="H17746" s="243">
        <f t="shared" ca="1" si="832"/>
        <v>45139</v>
      </c>
      <c r="I17746" s="244">
        <f t="shared" si="833"/>
        <v>43892</v>
      </c>
      <c r="J17746" s="244" t="str">
        <f t="shared" si="831"/>
        <v/>
      </c>
    </row>
    <row r="17747" spans="3:10" ht="12" thickBot="1" x14ac:dyDescent="0.25">
      <c r="C17747" s="254"/>
      <c r="D17747" s="254"/>
      <c r="E17747" s="255"/>
      <c r="F17747" s="256"/>
      <c r="G17747" s="257"/>
      <c r="H17747" s="243">
        <f t="shared" ca="1" si="832"/>
        <v>45139</v>
      </c>
      <c r="I17747" s="244">
        <f t="shared" si="833"/>
        <v>43892</v>
      </c>
      <c r="J17747" s="244" t="str">
        <f t="shared" si="831"/>
        <v/>
      </c>
    </row>
    <row r="17748" spans="3:10" ht="12" thickBot="1" x14ac:dyDescent="0.25">
      <c r="C17748" s="254"/>
      <c r="D17748" s="254"/>
      <c r="E17748" s="255"/>
      <c r="F17748" s="256"/>
      <c r="G17748" s="257"/>
      <c r="H17748" s="243">
        <f t="shared" ca="1" si="832"/>
        <v>45139</v>
      </c>
      <c r="I17748" s="244">
        <f t="shared" si="833"/>
        <v>43892</v>
      </c>
      <c r="J17748" s="244" t="str">
        <f t="shared" si="831"/>
        <v/>
      </c>
    </row>
    <row r="17749" spans="3:10" ht="12" thickBot="1" x14ac:dyDescent="0.25">
      <c r="C17749" s="254"/>
      <c r="D17749" s="254"/>
      <c r="E17749" s="255"/>
      <c r="F17749" s="256"/>
      <c r="G17749" s="257"/>
      <c r="H17749" s="243">
        <f t="shared" ca="1" si="832"/>
        <v>45139</v>
      </c>
      <c r="I17749" s="244">
        <f t="shared" si="833"/>
        <v>43892</v>
      </c>
      <c r="J17749" s="244" t="str">
        <f t="shared" si="831"/>
        <v/>
      </c>
    </row>
    <row r="17750" spans="3:10" ht="12" thickBot="1" x14ac:dyDescent="0.25">
      <c r="C17750" s="254"/>
      <c r="D17750" s="254"/>
      <c r="E17750" s="255"/>
      <c r="F17750" s="256"/>
      <c r="G17750" s="257"/>
      <c r="H17750" s="243">
        <f t="shared" ca="1" si="832"/>
        <v>45139</v>
      </c>
      <c r="I17750" s="244">
        <f t="shared" si="833"/>
        <v>43892</v>
      </c>
      <c r="J17750" s="244" t="str">
        <f t="shared" si="831"/>
        <v/>
      </c>
    </row>
    <row r="17751" spans="3:10" ht="12" thickBot="1" x14ac:dyDescent="0.25">
      <c r="C17751" s="254"/>
      <c r="D17751" s="254"/>
      <c r="E17751" s="255"/>
      <c r="F17751" s="256"/>
      <c r="G17751" s="257"/>
      <c r="H17751" s="243">
        <f t="shared" ca="1" si="832"/>
        <v>45139</v>
      </c>
      <c r="I17751" s="244">
        <f t="shared" si="833"/>
        <v>43892</v>
      </c>
      <c r="J17751" s="244" t="str">
        <f t="shared" si="831"/>
        <v/>
      </c>
    </row>
    <row r="17752" spans="3:10" ht="12" thickBot="1" x14ac:dyDescent="0.25">
      <c r="C17752" s="254"/>
      <c r="D17752" s="254"/>
      <c r="E17752" s="255"/>
      <c r="F17752" s="256"/>
      <c r="G17752" s="257"/>
      <c r="H17752" s="243">
        <f t="shared" ca="1" si="832"/>
        <v>45139</v>
      </c>
      <c r="I17752" s="244">
        <f t="shared" si="833"/>
        <v>43892</v>
      </c>
      <c r="J17752" s="244" t="str">
        <f t="shared" si="831"/>
        <v/>
      </c>
    </row>
    <row r="17753" spans="3:10" ht="12" thickBot="1" x14ac:dyDescent="0.25">
      <c r="C17753" s="254"/>
      <c r="D17753" s="254"/>
      <c r="E17753" s="255"/>
      <c r="F17753" s="256"/>
      <c r="G17753" s="257"/>
      <c r="H17753" s="243">
        <f t="shared" ca="1" si="832"/>
        <v>45139</v>
      </c>
      <c r="I17753" s="244">
        <f t="shared" si="833"/>
        <v>43892</v>
      </c>
      <c r="J17753" s="244" t="str">
        <f t="shared" si="831"/>
        <v/>
      </c>
    </row>
    <row r="17754" spans="3:10" ht="12" thickBot="1" x14ac:dyDescent="0.25">
      <c r="C17754" s="254"/>
      <c r="D17754" s="254"/>
      <c r="E17754" s="255"/>
      <c r="F17754" s="256"/>
      <c r="G17754" s="257"/>
      <c r="H17754" s="243">
        <f t="shared" ca="1" si="832"/>
        <v>45139</v>
      </c>
      <c r="I17754" s="244">
        <f t="shared" si="833"/>
        <v>43892</v>
      </c>
      <c r="J17754" s="244" t="str">
        <f t="shared" si="831"/>
        <v/>
      </c>
    </row>
    <row r="17755" spans="3:10" ht="12" thickBot="1" x14ac:dyDescent="0.25">
      <c r="C17755" s="254"/>
      <c r="D17755" s="254"/>
      <c r="E17755" s="255"/>
      <c r="F17755" s="256"/>
      <c r="G17755" s="257"/>
      <c r="H17755" s="243">
        <f t="shared" ca="1" si="832"/>
        <v>45139</v>
      </c>
      <c r="I17755" s="244">
        <f t="shared" si="833"/>
        <v>43892</v>
      </c>
      <c r="J17755" s="244" t="str">
        <f t="shared" si="831"/>
        <v/>
      </c>
    </row>
    <row r="17756" spans="3:10" ht="12" thickBot="1" x14ac:dyDescent="0.25">
      <c r="C17756" s="254"/>
      <c r="D17756" s="254"/>
      <c r="E17756" s="255"/>
      <c r="F17756" s="256"/>
      <c r="G17756" s="257"/>
      <c r="H17756" s="243">
        <f t="shared" ca="1" si="832"/>
        <v>45139</v>
      </c>
      <c r="I17756" s="244">
        <f t="shared" si="833"/>
        <v>43892</v>
      </c>
      <c r="J17756" s="244" t="str">
        <f t="shared" si="831"/>
        <v/>
      </c>
    </row>
    <row r="17757" spans="3:10" ht="12" thickBot="1" x14ac:dyDescent="0.25">
      <c r="C17757" s="254"/>
      <c r="D17757" s="254"/>
      <c r="E17757" s="255"/>
      <c r="F17757" s="256"/>
      <c r="G17757" s="257"/>
      <c r="H17757" s="243">
        <f t="shared" ca="1" si="832"/>
        <v>45139</v>
      </c>
      <c r="I17757" s="244">
        <f t="shared" si="833"/>
        <v>43892</v>
      </c>
      <c r="J17757" s="244" t="str">
        <f t="shared" si="831"/>
        <v/>
      </c>
    </row>
    <row r="17758" spans="3:10" ht="12" thickBot="1" x14ac:dyDescent="0.25">
      <c r="C17758" s="254"/>
      <c r="D17758" s="254"/>
      <c r="E17758" s="255"/>
      <c r="F17758" s="256"/>
      <c r="G17758" s="257"/>
      <c r="H17758" s="243">
        <f t="shared" ca="1" si="832"/>
        <v>45139</v>
      </c>
      <c r="I17758" s="244">
        <f t="shared" si="833"/>
        <v>43892</v>
      </c>
      <c r="J17758" s="244" t="str">
        <f t="shared" si="831"/>
        <v/>
      </c>
    </row>
    <row r="17759" spans="3:10" ht="12" thickBot="1" x14ac:dyDescent="0.25">
      <c r="C17759" s="254"/>
      <c r="D17759" s="254"/>
      <c r="E17759" s="255"/>
      <c r="F17759" s="256"/>
      <c r="G17759" s="257"/>
      <c r="H17759" s="243">
        <f t="shared" ca="1" si="832"/>
        <v>45139</v>
      </c>
      <c r="I17759" s="244">
        <f t="shared" si="833"/>
        <v>43892</v>
      </c>
      <c r="J17759" s="244" t="str">
        <f t="shared" si="831"/>
        <v/>
      </c>
    </row>
    <row r="17760" spans="3:10" ht="12" thickBot="1" x14ac:dyDescent="0.25">
      <c r="C17760" s="254"/>
      <c r="D17760" s="254"/>
      <c r="E17760" s="255"/>
      <c r="F17760" s="256"/>
      <c r="G17760" s="257"/>
      <c r="H17760" s="243">
        <f t="shared" ca="1" si="832"/>
        <v>45139</v>
      </c>
      <c r="I17760" s="244">
        <f t="shared" si="833"/>
        <v>43892</v>
      </c>
      <c r="J17760" s="244" t="str">
        <f t="shared" si="831"/>
        <v/>
      </c>
    </row>
    <row r="17761" spans="3:10" ht="12" thickBot="1" x14ac:dyDescent="0.25">
      <c r="C17761" s="254"/>
      <c r="D17761" s="254"/>
      <c r="E17761" s="255"/>
      <c r="F17761" s="256"/>
      <c r="G17761" s="257"/>
      <c r="H17761" s="243">
        <f t="shared" ca="1" si="832"/>
        <v>45139</v>
      </c>
      <c r="I17761" s="244">
        <f t="shared" si="833"/>
        <v>43892</v>
      </c>
      <c r="J17761" s="244" t="str">
        <f t="shared" si="831"/>
        <v/>
      </c>
    </row>
    <row r="17762" spans="3:10" ht="12" thickBot="1" x14ac:dyDescent="0.25">
      <c r="C17762" s="254"/>
      <c r="D17762" s="254"/>
      <c r="E17762" s="255"/>
      <c r="F17762" s="256"/>
      <c r="G17762" s="257"/>
      <c r="H17762" s="243">
        <f t="shared" ca="1" si="832"/>
        <v>45139</v>
      </c>
      <c r="I17762" s="244">
        <f t="shared" si="833"/>
        <v>43892</v>
      </c>
      <c r="J17762" s="244" t="str">
        <f t="shared" si="831"/>
        <v/>
      </c>
    </row>
    <row r="17763" spans="3:10" ht="12" thickBot="1" x14ac:dyDescent="0.25">
      <c r="C17763" s="254"/>
      <c r="D17763" s="254"/>
      <c r="E17763" s="255"/>
      <c r="F17763" s="256"/>
      <c r="G17763" s="257"/>
      <c r="H17763" s="243">
        <f t="shared" ca="1" si="832"/>
        <v>45139</v>
      </c>
      <c r="I17763" s="244">
        <f t="shared" si="833"/>
        <v>43892</v>
      </c>
      <c r="J17763" s="244" t="str">
        <f t="shared" si="831"/>
        <v/>
      </c>
    </row>
    <row r="17764" spans="3:10" ht="12" thickBot="1" x14ac:dyDescent="0.25">
      <c r="C17764" s="254"/>
      <c r="D17764" s="254"/>
      <c r="E17764" s="255"/>
      <c r="F17764" s="256"/>
      <c r="G17764" s="257"/>
      <c r="H17764" s="243">
        <f t="shared" ca="1" si="832"/>
        <v>45139</v>
      </c>
      <c r="I17764" s="244">
        <f t="shared" si="833"/>
        <v>43892</v>
      </c>
      <c r="J17764" s="244" t="str">
        <f t="shared" si="831"/>
        <v/>
      </c>
    </row>
    <row r="17765" spans="3:10" ht="12" thickBot="1" x14ac:dyDescent="0.25">
      <c r="C17765" s="254"/>
      <c r="D17765" s="254"/>
      <c r="E17765" s="255"/>
      <c r="F17765" s="256"/>
      <c r="G17765" s="257"/>
      <c r="H17765" s="243">
        <f t="shared" ca="1" si="832"/>
        <v>45139</v>
      </c>
      <c r="I17765" s="244">
        <f t="shared" si="833"/>
        <v>43892</v>
      </c>
      <c r="J17765" s="244" t="str">
        <f t="shared" si="831"/>
        <v/>
      </c>
    </row>
    <row r="17766" spans="3:10" ht="12" thickBot="1" x14ac:dyDescent="0.25">
      <c r="C17766" s="254"/>
      <c r="D17766" s="254"/>
      <c r="E17766" s="255"/>
      <c r="F17766" s="256"/>
      <c r="G17766" s="257"/>
      <c r="H17766" s="243">
        <f t="shared" ca="1" si="832"/>
        <v>45139</v>
      </c>
      <c r="I17766" s="244">
        <f t="shared" si="833"/>
        <v>43892</v>
      </c>
      <c r="J17766" s="244" t="str">
        <f t="shared" si="831"/>
        <v/>
      </c>
    </row>
    <row r="17767" spans="3:10" ht="12" thickBot="1" x14ac:dyDescent="0.25">
      <c r="C17767" s="254"/>
      <c r="D17767" s="254"/>
      <c r="E17767" s="255"/>
      <c r="F17767" s="256"/>
      <c r="G17767" s="257"/>
      <c r="H17767" s="243">
        <f t="shared" ca="1" si="832"/>
        <v>45139</v>
      </c>
      <c r="I17767" s="244">
        <f t="shared" si="833"/>
        <v>43892</v>
      </c>
      <c r="J17767" s="244" t="str">
        <f t="shared" si="831"/>
        <v/>
      </c>
    </row>
    <row r="17768" spans="3:10" ht="12" thickBot="1" x14ac:dyDescent="0.25">
      <c r="C17768" s="254"/>
      <c r="D17768" s="254"/>
      <c r="E17768" s="255"/>
      <c r="F17768" s="256"/>
      <c r="G17768" s="257"/>
      <c r="H17768" s="243">
        <f t="shared" ca="1" si="832"/>
        <v>45139</v>
      </c>
      <c r="I17768" s="244">
        <f t="shared" si="833"/>
        <v>43892</v>
      </c>
      <c r="J17768" s="244" t="str">
        <f t="shared" si="831"/>
        <v/>
      </c>
    </row>
    <row r="17769" spans="3:10" ht="12" thickBot="1" x14ac:dyDescent="0.25">
      <c r="C17769" s="254"/>
      <c r="D17769" s="254"/>
      <c r="E17769" s="255"/>
      <c r="F17769" s="256"/>
      <c r="G17769" s="257"/>
      <c r="H17769" s="243">
        <f t="shared" ca="1" si="832"/>
        <v>45139</v>
      </c>
      <c r="I17769" s="244">
        <f t="shared" si="833"/>
        <v>43892</v>
      </c>
      <c r="J17769" s="244" t="str">
        <f t="shared" si="831"/>
        <v/>
      </c>
    </row>
    <row r="17770" spans="3:10" ht="12" thickBot="1" x14ac:dyDescent="0.25">
      <c r="C17770" s="254"/>
      <c r="D17770" s="254"/>
      <c r="E17770" s="255"/>
      <c r="F17770" s="256"/>
      <c r="G17770" s="257"/>
      <c r="H17770" s="243">
        <f t="shared" ca="1" si="832"/>
        <v>45139</v>
      </c>
      <c r="I17770" s="244">
        <f t="shared" si="833"/>
        <v>43892</v>
      </c>
      <c r="J17770" s="244" t="str">
        <f t="shared" si="831"/>
        <v/>
      </c>
    </row>
    <row r="17771" spans="3:10" ht="12" thickBot="1" x14ac:dyDescent="0.25">
      <c r="C17771" s="254"/>
      <c r="D17771" s="254"/>
      <c r="E17771" s="255"/>
      <c r="F17771" s="256"/>
      <c r="G17771" s="257"/>
      <c r="H17771" s="243">
        <f t="shared" ca="1" si="832"/>
        <v>45139</v>
      </c>
      <c r="I17771" s="244">
        <f t="shared" si="833"/>
        <v>43892</v>
      </c>
      <c r="J17771" s="244" t="str">
        <f t="shared" si="831"/>
        <v/>
      </c>
    </row>
    <row r="17772" spans="3:10" ht="12" thickBot="1" x14ac:dyDescent="0.25">
      <c r="C17772" s="254"/>
      <c r="D17772" s="254"/>
      <c r="E17772" s="255"/>
      <c r="F17772" s="256"/>
      <c r="G17772" s="257"/>
      <c r="H17772" s="243">
        <f t="shared" ca="1" si="832"/>
        <v>45139</v>
      </c>
      <c r="I17772" s="244">
        <f t="shared" si="833"/>
        <v>43892</v>
      </c>
      <c r="J17772" s="244" t="str">
        <f t="shared" si="831"/>
        <v/>
      </c>
    </row>
    <row r="17773" spans="3:10" ht="12" thickBot="1" x14ac:dyDescent="0.25">
      <c r="C17773" s="254"/>
      <c r="D17773" s="254"/>
      <c r="E17773" s="255"/>
      <c r="F17773" s="256"/>
      <c r="G17773" s="257"/>
      <c r="H17773" s="243">
        <f t="shared" ca="1" si="832"/>
        <v>45139</v>
      </c>
      <c r="I17773" s="244">
        <f t="shared" si="833"/>
        <v>43892</v>
      </c>
      <c r="J17773" s="244" t="str">
        <f t="shared" si="831"/>
        <v/>
      </c>
    </row>
    <row r="17774" spans="3:10" ht="12" thickBot="1" x14ac:dyDescent="0.25">
      <c r="C17774" s="254"/>
      <c r="D17774" s="254"/>
      <c r="E17774" s="255"/>
      <c r="F17774" s="256"/>
      <c r="G17774" s="257"/>
      <c r="H17774" s="243">
        <f t="shared" ca="1" si="832"/>
        <v>45139</v>
      </c>
      <c r="I17774" s="244">
        <f t="shared" si="833"/>
        <v>43892</v>
      </c>
      <c r="J17774" s="244" t="str">
        <f t="shared" si="831"/>
        <v/>
      </c>
    </row>
    <row r="17775" spans="3:10" ht="12" thickBot="1" x14ac:dyDescent="0.25">
      <c r="C17775" s="254"/>
      <c r="D17775" s="254"/>
      <c r="E17775" s="255"/>
      <c r="F17775" s="256"/>
      <c r="G17775" s="257"/>
      <c r="H17775" s="243">
        <f t="shared" ca="1" si="832"/>
        <v>45139</v>
      </c>
      <c r="I17775" s="244">
        <f t="shared" si="833"/>
        <v>43892</v>
      </c>
      <c r="J17775" s="244" t="str">
        <f t="shared" si="831"/>
        <v/>
      </c>
    </row>
    <row r="17776" spans="3:10" ht="12" thickBot="1" x14ac:dyDescent="0.25">
      <c r="C17776" s="254"/>
      <c r="D17776" s="254"/>
      <c r="E17776" s="255"/>
      <c r="F17776" s="256"/>
      <c r="G17776" s="257"/>
      <c r="H17776" s="243">
        <f t="shared" ca="1" si="832"/>
        <v>45139</v>
      </c>
      <c r="I17776" s="244">
        <f t="shared" si="833"/>
        <v>43892</v>
      </c>
      <c r="J17776" s="244" t="str">
        <f t="shared" si="831"/>
        <v/>
      </c>
    </row>
    <row r="17777" spans="3:10" ht="12" thickBot="1" x14ac:dyDescent="0.25">
      <c r="C17777" s="254"/>
      <c r="D17777" s="254"/>
      <c r="E17777" s="255"/>
      <c r="F17777" s="256"/>
      <c r="G17777" s="257"/>
      <c r="H17777" s="243">
        <f t="shared" ca="1" si="832"/>
        <v>45139</v>
      </c>
      <c r="I17777" s="244">
        <f t="shared" si="833"/>
        <v>43892</v>
      </c>
      <c r="J17777" s="244" t="str">
        <f t="shared" si="831"/>
        <v/>
      </c>
    </row>
    <row r="17778" spans="3:10" ht="12" thickBot="1" x14ac:dyDescent="0.25">
      <c r="C17778" s="254"/>
      <c r="D17778" s="254"/>
      <c r="E17778" s="255"/>
      <c r="F17778" s="256"/>
      <c r="G17778" s="257"/>
      <c r="H17778" s="243">
        <f t="shared" ca="1" si="832"/>
        <v>45139</v>
      </c>
      <c r="I17778" s="244">
        <f t="shared" si="833"/>
        <v>43892</v>
      </c>
      <c r="J17778" s="244" t="str">
        <f t="shared" si="831"/>
        <v/>
      </c>
    </row>
    <row r="17779" spans="3:10" ht="12" thickBot="1" x14ac:dyDescent="0.25">
      <c r="C17779" s="254"/>
      <c r="D17779" s="254"/>
      <c r="E17779" s="255"/>
      <c r="F17779" s="256"/>
      <c r="G17779" s="257"/>
      <c r="H17779" s="243">
        <f t="shared" ca="1" si="832"/>
        <v>45139</v>
      </c>
      <c r="I17779" s="244">
        <f t="shared" si="833"/>
        <v>43892</v>
      </c>
      <c r="J17779" s="244" t="str">
        <f t="shared" si="831"/>
        <v/>
      </c>
    </row>
    <row r="17780" spans="3:10" ht="12" thickBot="1" x14ac:dyDescent="0.25">
      <c r="C17780" s="254"/>
      <c r="D17780" s="254"/>
      <c r="E17780" s="255"/>
      <c r="F17780" s="256"/>
      <c r="G17780" s="257"/>
      <c r="H17780" s="243">
        <f t="shared" ca="1" si="832"/>
        <v>45139</v>
      </c>
      <c r="I17780" s="244">
        <f t="shared" si="833"/>
        <v>43892</v>
      </c>
      <c r="J17780" s="244" t="str">
        <f t="shared" si="831"/>
        <v/>
      </c>
    </row>
    <row r="17781" spans="3:10" ht="12" thickBot="1" x14ac:dyDescent="0.25">
      <c r="C17781" s="254"/>
      <c r="D17781" s="254"/>
      <c r="E17781" s="255"/>
      <c r="F17781" s="256"/>
      <c r="G17781" s="257"/>
      <c r="H17781" s="243">
        <f t="shared" ca="1" si="832"/>
        <v>45139</v>
      </c>
      <c r="I17781" s="244">
        <f t="shared" si="833"/>
        <v>43892</v>
      </c>
      <c r="J17781" s="244" t="str">
        <f t="shared" si="831"/>
        <v/>
      </c>
    </row>
    <row r="17782" spans="3:10" ht="12" thickBot="1" x14ac:dyDescent="0.25">
      <c r="C17782" s="254"/>
      <c r="D17782" s="254"/>
      <c r="E17782" s="255"/>
      <c r="F17782" s="256"/>
      <c r="G17782" s="257"/>
      <c r="H17782" s="243">
        <f t="shared" ca="1" si="832"/>
        <v>45139</v>
      </c>
      <c r="I17782" s="244">
        <f t="shared" si="833"/>
        <v>43892</v>
      </c>
      <c r="J17782" s="244" t="str">
        <f t="shared" si="831"/>
        <v/>
      </c>
    </row>
    <row r="17783" spans="3:10" ht="12" thickBot="1" x14ac:dyDescent="0.25">
      <c r="C17783" s="254"/>
      <c r="D17783" s="254"/>
      <c r="E17783" s="255"/>
      <c r="F17783" s="256"/>
      <c r="G17783" s="257"/>
      <c r="H17783" s="243">
        <f t="shared" ca="1" si="832"/>
        <v>45139</v>
      </c>
      <c r="I17783" s="244">
        <f t="shared" si="833"/>
        <v>43892</v>
      </c>
      <c r="J17783" s="244" t="str">
        <f t="shared" si="831"/>
        <v/>
      </c>
    </row>
    <row r="17784" spans="3:10" ht="12" thickBot="1" x14ac:dyDescent="0.25">
      <c r="C17784" s="254"/>
      <c r="D17784" s="254"/>
      <c r="E17784" s="255"/>
      <c r="F17784" s="256"/>
      <c r="G17784" s="257"/>
      <c r="H17784" s="243">
        <f t="shared" ca="1" si="832"/>
        <v>45139</v>
      </c>
      <c r="I17784" s="244">
        <f t="shared" si="833"/>
        <v>43892</v>
      </c>
      <c r="J17784" s="244" t="str">
        <f t="shared" si="831"/>
        <v/>
      </c>
    </row>
    <row r="17785" spans="3:10" ht="12" thickBot="1" x14ac:dyDescent="0.25">
      <c r="C17785" s="254"/>
      <c r="D17785" s="254"/>
      <c r="E17785" s="255"/>
      <c r="F17785" s="256"/>
      <c r="G17785" s="257"/>
      <c r="H17785" s="243">
        <f t="shared" ca="1" si="832"/>
        <v>45139</v>
      </c>
      <c r="I17785" s="244">
        <f t="shared" si="833"/>
        <v>43892</v>
      </c>
      <c r="J17785" s="244" t="str">
        <f t="shared" si="831"/>
        <v/>
      </c>
    </row>
    <row r="17786" spans="3:10" ht="12" thickBot="1" x14ac:dyDescent="0.25">
      <c r="C17786" s="254"/>
      <c r="D17786" s="254"/>
      <c r="E17786" s="255"/>
      <c r="F17786" s="256"/>
      <c r="G17786" s="257"/>
      <c r="H17786" s="243">
        <f t="shared" ca="1" si="832"/>
        <v>45139</v>
      </c>
      <c r="I17786" s="244">
        <f t="shared" si="833"/>
        <v>43892</v>
      </c>
      <c r="J17786" s="244" t="str">
        <f t="shared" si="831"/>
        <v/>
      </c>
    </row>
    <row r="17787" spans="3:10" ht="12" thickBot="1" x14ac:dyDescent="0.25">
      <c r="C17787" s="254"/>
      <c r="D17787" s="254"/>
      <c r="E17787" s="255"/>
      <c r="F17787" s="256"/>
      <c r="G17787" s="257"/>
      <c r="H17787" s="243">
        <f t="shared" ca="1" si="832"/>
        <v>45139</v>
      </c>
      <c r="I17787" s="244">
        <f t="shared" si="833"/>
        <v>43892</v>
      </c>
      <c r="J17787" s="244" t="str">
        <f t="shared" si="831"/>
        <v/>
      </c>
    </row>
    <row r="17788" spans="3:10" ht="12" thickBot="1" x14ac:dyDescent="0.25">
      <c r="C17788" s="254"/>
      <c r="D17788" s="254"/>
      <c r="E17788" s="255"/>
      <c r="F17788" s="256"/>
      <c r="G17788" s="257"/>
      <c r="H17788" s="243">
        <f t="shared" ca="1" si="832"/>
        <v>45139</v>
      </c>
      <c r="I17788" s="244">
        <f t="shared" si="833"/>
        <v>43892</v>
      </c>
      <c r="J17788" s="244" t="str">
        <f t="shared" si="831"/>
        <v/>
      </c>
    </row>
    <row r="17789" spans="3:10" ht="12" thickBot="1" x14ac:dyDescent="0.25">
      <c r="C17789" s="254"/>
      <c r="D17789" s="254"/>
      <c r="E17789" s="255"/>
      <c r="F17789" s="256"/>
      <c r="G17789" s="257"/>
      <c r="H17789" s="243">
        <f t="shared" ca="1" si="832"/>
        <v>45139</v>
      </c>
      <c r="I17789" s="244">
        <f t="shared" si="833"/>
        <v>43892</v>
      </c>
      <c r="J17789" s="244" t="str">
        <f t="shared" si="831"/>
        <v/>
      </c>
    </row>
    <row r="17790" spans="3:10" ht="12" thickBot="1" x14ac:dyDescent="0.25">
      <c r="C17790" s="254"/>
      <c r="D17790" s="254"/>
      <c r="E17790" s="255"/>
      <c r="F17790" s="256"/>
      <c r="G17790" s="257"/>
      <c r="H17790" s="243">
        <f t="shared" ca="1" si="832"/>
        <v>45139</v>
      </c>
      <c r="I17790" s="244">
        <f t="shared" si="833"/>
        <v>43892</v>
      </c>
      <c r="J17790" s="244" t="str">
        <f t="shared" si="831"/>
        <v/>
      </c>
    </row>
    <row r="17791" spans="3:10" ht="12" thickBot="1" x14ac:dyDescent="0.25">
      <c r="C17791" s="254"/>
      <c r="D17791" s="254"/>
      <c r="E17791" s="255"/>
      <c r="F17791" s="256"/>
      <c r="G17791" s="257"/>
      <c r="H17791" s="243">
        <f t="shared" ca="1" si="832"/>
        <v>45139</v>
      </c>
      <c r="I17791" s="244">
        <f t="shared" si="833"/>
        <v>43892</v>
      </c>
      <c r="J17791" s="244" t="str">
        <f t="shared" si="831"/>
        <v/>
      </c>
    </row>
    <row r="17792" spans="3:10" ht="12" thickBot="1" x14ac:dyDescent="0.25">
      <c r="C17792" s="254"/>
      <c r="D17792" s="254"/>
      <c r="E17792" s="255"/>
      <c r="F17792" s="256"/>
      <c r="G17792" s="257"/>
      <c r="H17792" s="243">
        <f t="shared" ca="1" si="832"/>
        <v>45139</v>
      </c>
      <c r="I17792" s="244">
        <f t="shared" si="833"/>
        <v>43892</v>
      </c>
      <c r="J17792" s="244" t="str">
        <f t="shared" si="831"/>
        <v/>
      </c>
    </row>
    <row r="17793" spans="3:10" ht="12" thickBot="1" x14ac:dyDescent="0.25">
      <c r="C17793" s="254"/>
      <c r="D17793" s="254"/>
      <c r="E17793" s="255"/>
      <c r="F17793" s="256"/>
      <c r="G17793" s="257"/>
      <c r="H17793" s="243">
        <f t="shared" ca="1" si="832"/>
        <v>45139</v>
      </c>
      <c r="I17793" s="244">
        <f t="shared" si="833"/>
        <v>43892</v>
      </c>
      <c r="J17793" s="244" t="str">
        <f t="shared" si="831"/>
        <v/>
      </c>
    </row>
    <row r="17794" spans="3:10" ht="12" thickBot="1" x14ac:dyDescent="0.25">
      <c r="C17794" s="254"/>
      <c r="D17794" s="254"/>
      <c r="E17794" s="255"/>
      <c r="F17794" s="256"/>
      <c r="G17794" s="257"/>
      <c r="H17794" s="243">
        <f t="shared" ca="1" si="832"/>
        <v>45139</v>
      </c>
      <c r="I17794" s="244">
        <f t="shared" si="833"/>
        <v>43892</v>
      </c>
      <c r="J17794" s="244" t="str">
        <f t="shared" si="831"/>
        <v/>
      </c>
    </row>
    <row r="17795" spans="3:10" ht="12" thickBot="1" x14ac:dyDescent="0.25">
      <c r="C17795" s="254"/>
      <c r="D17795" s="254"/>
      <c r="E17795" s="255"/>
      <c r="F17795" s="256"/>
      <c r="G17795" s="257"/>
      <c r="H17795" s="243">
        <f t="shared" ca="1" si="832"/>
        <v>45139</v>
      </c>
      <c r="I17795" s="244">
        <f t="shared" si="833"/>
        <v>43892</v>
      </c>
      <c r="J17795" s="244" t="str">
        <f t="shared" si="831"/>
        <v/>
      </c>
    </row>
    <row r="17796" spans="3:10" ht="12" thickBot="1" x14ac:dyDescent="0.25">
      <c r="C17796" s="254"/>
      <c r="D17796" s="254"/>
      <c r="E17796" s="255"/>
      <c r="F17796" s="256"/>
      <c r="G17796" s="257"/>
      <c r="H17796" s="243">
        <f t="shared" ca="1" si="832"/>
        <v>45139</v>
      </c>
      <c r="I17796" s="244">
        <f t="shared" si="833"/>
        <v>43892</v>
      </c>
      <c r="J17796" s="244" t="str">
        <f t="shared" si="831"/>
        <v/>
      </c>
    </row>
    <row r="17797" spans="3:10" ht="12" thickBot="1" x14ac:dyDescent="0.25">
      <c r="C17797" s="254"/>
      <c r="D17797" s="254"/>
      <c r="E17797" s="255"/>
      <c r="F17797" s="256"/>
      <c r="G17797" s="257"/>
      <c r="H17797" s="243">
        <f t="shared" ca="1" si="832"/>
        <v>45139</v>
      </c>
      <c r="I17797" s="244">
        <f t="shared" si="833"/>
        <v>43892</v>
      </c>
      <c r="J17797" s="244" t="str">
        <f t="shared" si="831"/>
        <v/>
      </c>
    </row>
    <row r="17798" spans="3:10" ht="12" thickBot="1" x14ac:dyDescent="0.25">
      <c r="C17798" s="254"/>
      <c r="D17798" s="254"/>
      <c r="E17798" s="255"/>
      <c r="F17798" s="256"/>
      <c r="G17798" s="257"/>
      <c r="H17798" s="243">
        <f t="shared" ca="1" si="832"/>
        <v>45139</v>
      </c>
      <c r="I17798" s="244">
        <f t="shared" si="833"/>
        <v>43892</v>
      </c>
      <c r="J17798" s="244" t="str">
        <f t="shared" ref="J17798:J17861" si="834">IF(G17798="","",IF(G17798&gt;=0,"Debitoren",IF(G17798&lt;0,"Kreditoren","")))</f>
        <v/>
      </c>
    </row>
    <row r="17799" spans="3:10" ht="12" thickBot="1" x14ac:dyDescent="0.25">
      <c r="C17799" s="254"/>
      <c r="D17799" s="254"/>
      <c r="E17799" s="255"/>
      <c r="F17799" s="256"/>
      <c r="G17799" s="257"/>
      <c r="H17799" s="243">
        <f t="shared" ref="H17799:H17862" ca="1" si="835">IF(F17799&lt;$F$2,EOMONTH($F$2,-1)+1,EOMONTH(F17799,-1)+1)</f>
        <v>45139</v>
      </c>
      <c r="I17799" s="244">
        <f t="shared" ref="I17799:I17862" si="836">IF(F17799&lt;$I$2,IF(   WEEKDAY(EOMONTH($I$2,-1)+1)=1,EOMONTH($I$2,-1)+1+1,EOMONTH($I$2,-1)+1),IF(WEEKDAY(F17799)=1,F17799+1,F17799))</f>
        <v>43892</v>
      </c>
      <c r="J17799" s="244" t="str">
        <f t="shared" si="834"/>
        <v/>
      </c>
    </row>
    <row r="17800" spans="3:10" ht="12" thickBot="1" x14ac:dyDescent="0.25">
      <c r="C17800" s="254"/>
      <c r="D17800" s="254"/>
      <c r="E17800" s="255"/>
      <c r="F17800" s="256"/>
      <c r="G17800" s="257"/>
      <c r="H17800" s="243">
        <f t="shared" ca="1" si="835"/>
        <v>45139</v>
      </c>
      <c r="I17800" s="244">
        <f t="shared" si="836"/>
        <v>43892</v>
      </c>
      <c r="J17800" s="244" t="str">
        <f t="shared" si="834"/>
        <v/>
      </c>
    </row>
    <row r="17801" spans="3:10" ht="12" thickBot="1" x14ac:dyDescent="0.25">
      <c r="C17801" s="254"/>
      <c r="D17801" s="254"/>
      <c r="E17801" s="255"/>
      <c r="F17801" s="256"/>
      <c r="G17801" s="257"/>
      <c r="H17801" s="243">
        <f t="shared" ca="1" si="835"/>
        <v>45139</v>
      </c>
      <c r="I17801" s="244">
        <f t="shared" si="836"/>
        <v>43892</v>
      </c>
      <c r="J17801" s="244" t="str">
        <f t="shared" si="834"/>
        <v/>
      </c>
    </row>
    <row r="17802" spans="3:10" ht="12" thickBot="1" x14ac:dyDescent="0.25">
      <c r="C17802" s="254"/>
      <c r="D17802" s="254"/>
      <c r="E17802" s="255"/>
      <c r="F17802" s="256"/>
      <c r="G17802" s="257"/>
      <c r="H17802" s="243">
        <f t="shared" ca="1" si="835"/>
        <v>45139</v>
      </c>
      <c r="I17802" s="244">
        <f t="shared" si="836"/>
        <v>43892</v>
      </c>
      <c r="J17802" s="244" t="str">
        <f t="shared" si="834"/>
        <v/>
      </c>
    </row>
    <row r="17803" spans="3:10" ht="12" thickBot="1" x14ac:dyDescent="0.25">
      <c r="C17803" s="254"/>
      <c r="D17803" s="254"/>
      <c r="E17803" s="255"/>
      <c r="F17803" s="256"/>
      <c r="G17803" s="257"/>
      <c r="H17803" s="243">
        <f t="shared" ca="1" si="835"/>
        <v>45139</v>
      </c>
      <c r="I17803" s="244">
        <f t="shared" si="836"/>
        <v>43892</v>
      </c>
      <c r="J17803" s="244" t="str">
        <f t="shared" si="834"/>
        <v/>
      </c>
    </row>
    <row r="17804" spans="3:10" ht="12" thickBot="1" x14ac:dyDescent="0.25">
      <c r="C17804" s="254"/>
      <c r="D17804" s="254"/>
      <c r="E17804" s="255"/>
      <c r="F17804" s="256"/>
      <c r="G17804" s="257"/>
      <c r="H17804" s="243">
        <f t="shared" ca="1" si="835"/>
        <v>45139</v>
      </c>
      <c r="I17804" s="244">
        <f t="shared" si="836"/>
        <v>43892</v>
      </c>
      <c r="J17804" s="244" t="str">
        <f t="shared" si="834"/>
        <v/>
      </c>
    </row>
    <row r="17805" spans="3:10" ht="12" thickBot="1" x14ac:dyDescent="0.25">
      <c r="C17805" s="254"/>
      <c r="D17805" s="254"/>
      <c r="E17805" s="255"/>
      <c r="F17805" s="256"/>
      <c r="G17805" s="257"/>
      <c r="H17805" s="243">
        <f t="shared" ca="1" si="835"/>
        <v>45139</v>
      </c>
      <c r="I17805" s="244">
        <f t="shared" si="836"/>
        <v>43892</v>
      </c>
      <c r="J17805" s="244" t="str">
        <f t="shared" si="834"/>
        <v/>
      </c>
    </row>
    <row r="17806" spans="3:10" ht="12" thickBot="1" x14ac:dyDescent="0.25">
      <c r="C17806" s="254"/>
      <c r="D17806" s="254"/>
      <c r="E17806" s="255"/>
      <c r="F17806" s="256"/>
      <c r="G17806" s="257"/>
      <c r="H17806" s="243">
        <f t="shared" ca="1" si="835"/>
        <v>45139</v>
      </c>
      <c r="I17806" s="244">
        <f t="shared" si="836"/>
        <v>43892</v>
      </c>
      <c r="J17806" s="244" t="str">
        <f t="shared" si="834"/>
        <v/>
      </c>
    </row>
    <row r="17807" spans="3:10" ht="12" thickBot="1" x14ac:dyDescent="0.25">
      <c r="C17807" s="254"/>
      <c r="D17807" s="254"/>
      <c r="E17807" s="255"/>
      <c r="F17807" s="256"/>
      <c r="G17807" s="257"/>
      <c r="H17807" s="243">
        <f t="shared" ca="1" si="835"/>
        <v>45139</v>
      </c>
      <c r="I17807" s="244">
        <f t="shared" si="836"/>
        <v>43892</v>
      </c>
      <c r="J17807" s="244" t="str">
        <f t="shared" si="834"/>
        <v/>
      </c>
    </row>
    <row r="17808" spans="3:10" ht="12" thickBot="1" x14ac:dyDescent="0.25">
      <c r="C17808" s="254"/>
      <c r="D17808" s="254"/>
      <c r="E17808" s="255"/>
      <c r="F17808" s="256"/>
      <c r="G17808" s="257"/>
      <c r="H17808" s="243">
        <f t="shared" ca="1" si="835"/>
        <v>45139</v>
      </c>
      <c r="I17808" s="244">
        <f t="shared" si="836"/>
        <v>43892</v>
      </c>
      <c r="J17808" s="244" t="str">
        <f t="shared" si="834"/>
        <v/>
      </c>
    </row>
    <row r="17809" spans="3:10" ht="12" thickBot="1" x14ac:dyDescent="0.25">
      <c r="C17809" s="254"/>
      <c r="D17809" s="254"/>
      <c r="E17809" s="255"/>
      <c r="F17809" s="256"/>
      <c r="G17809" s="257"/>
      <c r="H17809" s="243">
        <f t="shared" ca="1" si="835"/>
        <v>45139</v>
      </c>
      <c r="I17809" s="244">
        <f t="shared" si="836"/>
        <v>43892</v>
      </c>
      <c r="J17809" s="244" t="str">
        <f t="shared" si="834"/>
        <v/>
      </c>
    </row>
    <row r="17810" spans="3:10" ht="12" thickBot="1" x14ac:dyDescent="0.25">
      <c r="C17810" s="254"/>
      <c r="D17810" s="254"/>
      <c r="E17810" s="255"/>
      <c r="F17810" s="256"/>
      <c r="G17810" s="257"/>
      <c r="H17810" s="243">
        <f t="shared" ca="1" si="835"/>
        <v>45139</v>
      </c>
      <c r="I17810" s="244">
        <f t="shared" si="836"/>
        <v>43892</v>
      </c>
      <c r="J17810" s="244" t="str">
        <f t="shared" si="834"/>
        <v/>
      </c>
    </row>
    <row r="17811" spans="3:10" ht="12" thickBot="1" x14ac:dyDescent="0.25">
      <c r="C17811" s="254"/>
      <c r="D17811" s="254"/>
      <c r="E17811" s="255"/>
      <c r="F17811" s="256"/>
      <c r="G17811" s="257"/>
      <c r="H17811" s="243">
        <f t="shared" ca="1" si="835"/>
        <v>45139</v>
      </c>
      <c r="I17811" s="244">
        <f t="shared" si="836"/>
        <v>43892</v>
      </c>
      <c r="J17811" s="244" t="str">
        <f t="shared" si="834"/>
        <v/>
      </c>
    </row>
    <row r="17812" spans="3:10" ht="12" thickBot="1" x14ac:dyDescent="0.25">
      <c r="C17812" s="254"/>
      <c r="D17812" s="254"/>
      <c r="E17812" s="255"/>
      <c r="F17812" s="256"/>
      <c r="G17812" s="257"/>
      <c r="H17812" s="243">
        <f t="shared" ca="1" si="835"/>
        <v>45139</v>
      </c>
      <c r="I17812" s="244">
        <f t="shared" si="836"/>
        <v>43892</v>
      </c>
      <c r="J17812" s="244" t="str">
        <f t="shared" si="834"/>
        <v/>
      </c>
    </row>
    <row r="17813" spans="3:10" ht="12" thickBot="1" x14ac:dyDescent="0.25">
      <c r="C17813" s="254"/>
      <c r="D17813" s="254"/>
      <c r="E17813" s="255"/>
      <c r="F17813" s="256"/>
      <c r="G17813" s="257"/>
      <c r="H17813" s="243">
        <f t="shared" ca="1" si="835"/>
        <v>45139</v>
      </c>
      <c r="I17813" s="244">
        <f t="shared" si="836"/>
        <v>43892</v>
      </c>
      <c r="J17813" s="244" t="str">
        <f t="shared" si="834"/>
        <v/>
      </c>
    </row>
    <row r="17814" spans="3:10" ht="12" thickBot="1" x14ac:dyDescent="0.25">
      <c r="C17814" s="254"/>
      <c r="D17814" s="254"/>
      <c r="E17814" s="255"/>
      <c r="F17814" s="256"/>
      <c r="G17814" s="257"/>
      <c r="H17814" s="243">
        <f t="shared" ca="1" si="835"/>
        <v>45139</v>
      </c>
      <c r="I17814" s="244">
        <f t="shared" si="836"/>
        <v>43892</v>
      </c>
      <c r="J17814" s="244" t="str">
        <f t="shared" si="834"/>
        <v/>
      </c>
    </row>
    <row r="17815" spans="3:10" ht="12" thickBot="1" x14ac:dyDescent="0.25">
      <c r="C17815" s="254"/>
      <c r="D17815" s="254"/>
      <c r="E17815" s="255"/>
      <c r="F17815" s="256"/>
      <c r="G17815" s="257"/>
      <c r="H17815" s="243">
        <f t="shared" ca="1" si="835"/>
        <v>45139</v>
      </c>
      <c r="I17815" s="244">
        <f t="shared" si="836"/>
        <v>43892</v>
      </c>
      <c r="J17815" s="244" t="str">
        <f t="shared" si="834"/>
        <v/>
      </c>
    </row>
    <row r="17816" spans="3:10" ht="12" thickBot="1" x14ac:dyDescent="0.25">
      <c r="C17816" s="254"/>
      <c r="D17816" s="254"/>
      <c r="E17816" s="255"/>
      <c r="F17816" s="256"/>
      <c r="G17816" s="257"/>
      <c r="H17816" s="243">
        <f t="shared" ca="1" si="835"/>
        <v>45139</v>
      </c>
      <c r="I17816" s="244">
        <f t="shared" si="836"/>
        <v>43892</v>
      </c>
      <c r="J17816" s="244" t="str">
        <f t="shared" si="834"/>
        <v/>
      </c>
    </row>
    <row r="17817" spans="3:10" ht="12" thickBot="1" x14ac:dyDescent="0.25">
      <c r="C17817" s="254"/>
      <c r="D17817" s="254"/>
      <c r="E17817" s="255"/>
      <c r="F17817" s="256"/>
      <c r="G17817" s="257"/>
      <c r="H17817" s="243">
        <f t="shared" ca="1" si="835"/>
        <v>45139</v>
      </c>
      <c r="I17817" s="244">
        <f t="shared" si="836"/>
        <v>43892</v>
      </c>
      <c r="J17817" s="244" t="str">
        <f t="shared" si="834"/>
        <v/>
      </c>
    </row>
    <row r="17818" spans="3:10" ht="12" thickBot="1" x14ac:dyDescent="0.25">
      <c r="C17818" s="254"/>
      <c r="D17818" s="254"/>
      <c r="E17818" s="255"/>
      <c r="F17818" s="256"/>
      <c r="G17818" s="257"/>
      <c r="H17818" s="243">
        <f t="shared" ca="1" si="835"/>
        <v>45139</v>
      </c>
      <c r="I17818" s="244">
        <f t="shared" si="836"/>
        <v>43892</v>
      </c>
      <c r="J17818" s="244" t="str">
        <f t="shared" si="834"/>
        <v/>
      </c>
    </row>
    <row r="17819" spans="3:10" ht="12" thickBot="1" x14ac:dyDescent="0.25">
      <c r="C17819" s="254"/>
      <c r="D17819" s="254"/>
      <c r="E17819" s="255"/>
      <c r="F17819" s="256"/>
      <c r="G17819" s="257"/>
      <c r="H17819" s="243">
        <f t="shared" ca="1" si="835"/>
        <v>45139</v>
      </c>
      <c r="I17819" s="244">
        <f t="shared" si="836"/>
        <v>43892</v>
      </c>
      <c r="J17819" s="244" t="str">
        <f t="shared" si="834"/>
        <v/>
      </c>
    </row>
    <row r="17820" spans="3:10" ht="12" thickBot="1" x14ac:dyDescent="0.25">
      <c r="C17820" s="254"/>
      <c r="D17820" s="254"/>
      <c r="E17820" s="255"/>
      <c r="F17820" s="256"/>
      <c r="G17820" s="257"/>
      <c r="H17820" s="243">
        <f t="shared" ca="1" si="835"/>
        <v>45139</v>
      </c>
      <c r="I17820" s="244">
        <f t="shared" si="836"/>
        <v>43892</v>
      </c>
      <c r="J17820" s="244" t="str">
        <f t="shared" si="834"/>
        <v/>
      </c>
    </row>
    <row r="17821" spans="3:10" ht="12" thickBot="1" x14ac:dyDescent="0.25">
      <c r="C17821" s="254"/>
      <c r="D17821" s="254"/>
      <c r="E17821" s="255"/>
      <c r="F17821" s="256"/>
      <c r="G17821" s="257"/>
      <c r="H17821" s="243">
        <f t="shared" ca="1" si="835"/>
        <v>45139</v>
      </c>
      <c r="I17821" s="244">
        <f t="shared" si="836"/>
        <v>43892</v>
      </c>
      <c r="J17821" s="244" t="str">
        <f t="shared" si="834"/>
        <v/>
      </c>
    </row>
    <row r="17822" spans="3:10" ht="12" thickBot="1" x14ac:dyDescent="0.25">
      <c r="C17822" s="254"/>
      <c r="D17822" s="254"/>
      <c r="E17822" s="255"/>
      <c r="F17822" s="256"/>
      <c r="G17822" s="257"/>
      <c r="H17822" s="243">
        <f t="shared" ca="1" si="835"/>
        <v>45139</v>
      </c>
      <c r="I17822" s="244">
        <f t="shared" si="836"/>
        <v>43892</v>
      </c>
      <c r="J17822" s="244" t="str">
        <f t="shared" si="834"/>
        <v/>
      </c>
    </row>
    <row r="17823" spans="3:10" ht="12" thickBot="1" x14ac:dyDescent="0.25">
      <c r="C17823" s="254"/>
      <c r="D17823" s="254"/>
      <c r="E17823" s="255"/>
      <c r="F17823" s="256"/>
      <c r="G17823" s="257"/>
      <c r="H17823" s="243">
        <f t="shared" ca="1" si="835"/>
        <v>45139</v>
      </c>
      <c r="I17823" s="244">
        <f t="shared" si="836"/>
        <v>43892</v>
      </c>
      <c r="J17823" s="244" t="str">
        <f t="shared" si="834"/>
        <v/>
      </c>
    </row>
    <row r="17824" spans="3:10" ht="12" thickBot="1" x14ac:dyDescent="0.25">
      <c r="C17824" s="254"/>
      <c r="D17824" s="254"/>
      <c r="E17824" s="255"/>
      <c r="F17824" s="256"/>
      <c r="G17824" s="257"/>
      <c r="H17824" s="243">
        <f t="shared" ca="1" si="835"/>
        <v>45139</v>
      </c>
      <c r="I17824" s="244">
        <f t="shared" si="836"/>
        <v>43892</v>
      </c>
      <c r="J17824" s="244" t="str">
        <f t="shared" si="834"/>
        <v/>
      </c>
    </row>
    <row r="17825" spans="3:10" ht="12" thickBot="1" x14ac:dyDescent="0.25">
      <c r="C17825" s="254"/>
      <c r="D17825" s="254"/>
      <c r="E17825" s="255"/>
      <c r="F17825" s="256"/>
      <c r="G17825" s="257"/>
      <c r="H17825" s="243">
        <f t="shared" ca="1" si="835"/>
        <v>45139</v>
      </c>
      <c r="I17825" s="244">
        <f t="shared" si="836"/>
        <v>43892</v>
      </c>
      <c r="J17825" s="244" t="str">
        <f t="shared" si="834"/>
        <v/>
      </c>
    </row>
    <row r="17826" spans="3:10" ht="12" thickBot="1" x14ac:dyDescent="0.25">
      <c r="C17826" s="254"/>
      <c r="D17826" s="254"/>
      <c r="E17826" s="255"/>
      <c r="F17826" s="256"/>
      <c r="G17826" s="257"/>
      <c r="H17826" s="243">
        <f t="shared" ca="1" si="835"/>
        <v>45139</v>
      </c>
      <c r="I17826" s="244">
        <f t="shared" si="836"/>
        <v>43892</v>
      </c>
      <c r="J17826" s="244" t="str">
        <f t="shared" si="834"/>
        <v/>
      </c>
    </row>
    <row r="17827" spans="3:10" ht="12" thickBot="1" x14ac:dyDescent="0.25">
      <c r="C17827" s="254"/>
      <c r="D17827" s="254"/>
      <c r="E17827" s="255"/>
      <c r="F17827" s="256"/>
      <c r="G17827" s="257"/>
      <c r="H17827" s="243">
        <f t="shared" ca="1" si="835"/>
        <v>45139</v>
      </c>
      <c r="I17827" s="244">
        <f t="shared" si="836"/>
        <v>43892</v>
      </c>
      <c r="J17827" s="244" t="str">
        <f t="shared" si="834"/>
        <v/>
      </c>
    </row>
    <row r="17828" spans="3:10" ht="12" thickBot="1" x14ac:dyDescent="0.25">
      <c r="C17828" s="254"/>
      <c r="D17828" s="254"/>
      <c r="E17828" s="255"/>
      <c r="F17828" s="256"/>
      <c r="G17828" s="257"/>
      <c r="H17828" s="243">
        <f t="shared" ca="1" si="835"/>
        <v>45139</v>
      </c>
      <c r="I17828" s="244">
        <f t="shared" si="836"/>
        <v>43892</v>
      </c>
      <c r="J17828" s="244" t="str">
        <f t="shared" si="834"/>
        <v/>
      </c>
    </row>
    <row r="17829" spans="3:10" ht="12" thickBot="1" x14ac:dyDescent="0.25">
      <c r="C17829" s="254"/>
      <c r="D17829" s="254"/>
      <c r="E17829" s="255"/>
      <c r="F17829" s="256"/>
      <c r="G17829" s="257"/>
      <c r="H17829" s="243">
        <f t="shared" ca="1" si="835"/>
        <v>45139</v>
      </c>
      <c r="I17829" s="244">
        <f t="shared" si="836"/>
        <v>43892</v>
      </c>
      <c r="J17829" s="244" t="str">
        <f t="shared" si="834"/>
        <v/>
      </c>
    </row>
    <row r="17830" spans="3:10" ht="12" thickBot="1" x14ac:dyDescent="0.25">
      <c r="C17830" s="254"/>
      <c r="D17830" s="254"/>
      <c r="E17830" s="255"/>
      <c r="F17830" s="256"/>
      <c r="G17830" s="257"/>
      <c r="H17830" s="243">
        <f t="shared" ca="1" si="835"/>
        <v>45139</v>
      </c>
      <c r="I17830" s="244">
        <f t="shared" si="836"/>
        <v>43892</v>
      </c>
      <c r="J17830" s="244" t="str">
        <f t="shared" si="834"/>
        <v/>
      </c>
    </row>
    <row r="17831" spans="3:10" ht="12" thickBot="1" x14ac:dyDescent="0.25">
      <c r="C17831" s="254"/>
      <c r="D17831" s="254"/>
      <c r="E17831" s="255"/>
      <c r="F17831" s="256"/>
      <c r="G17831" s="257"/>
      <c r="H17831" s="243">
        <f t="shared" ca="1" si="835"/>
        <v>45139</v>
      </c>
      <c r="I17831" s="244">
        <f t="shared" si="836"/>
        <v>43892</v>
      </c>
      <c r="J17831" s="244" t="str">
        <f t="shared" si="834"/>
        <v/>
      </c>
    </row>
    <row r="17832" spans="3:10" ht="12" thickBot="1" x14ac:dyDescent="0.25">
      <c r="C17832" s="254"/>
      <c r="D17832" s="254"/>
      <c r="E17832" s="255"/>
      <c r="F17832" s="256"/>
      <c r="G17832" s="257"/>
      <c r="H17832" s="243">
        <f t="shared" ca="1" si="835"/>
        <v>45139</v>
      </c>
      <c r="I17832" s="244">
        <f t="shared" si="836"/>
        <v>43892</v>
      </c>
      <c r="J17832" s="244" t="str">
        <f t="shared" si="834"/>
        <v/>
      </c>
    </row>
    <row r="17833" spans="3:10" ht="12" thickBot="1" x14ac:dyDescent="0.25">
      <c r="C17833" s="254"/>
      <c r="D17833" s="254"/>
      <c r="E17833" s="255"/>
      <c r="F17833" s="256"/>
      <c r="G17833" s="257"/>
      <c r="H17833" s="243">
        <f t="shared" ca="1" si="835"/>
        <v>45139</v>
      </c>
      <c r="I17833" s="244">
        <f t="shared" si="836"/>
        <v>43892</v>
      </c>
      <c r="J17833" s="244" t="str">
        <f t="shared" si="834"/>
        <v/>
      </c>
    </row>
    <row r="17834" spans="3:10" ht="12" thickBot="1" x14ac:dyDescent="0.25">
      <c r="C17834" s="254"/>
      <c r="D17834" s="254"/>
      <c r="E17834" s="255"/>
      <c r="F17834" s="256"/>
      <c r="G17834" s="257"/>
      <c r="H17834" s="243">
        <f t="shared" ca="1" si="835"/>
        <v>45139</v>
      </c>
      <c r="I17834" s="244">
        <f t="shared" si="836"/>
        <v>43892</v>
      </c>
      <c r="J17834" s="244" t="str">
        <f t="shared" si="834"/>
        <v/>
      </c>
    </row>
    <row r="17835" spans="3:10" ht="12" thickBot="1" x14ac:dyDescent="0.25">
      <c r="C17835" s="254"/>
      <c r="D17835" s="254"/>
      <c r="E17835" s="255"/>
      <c r="F17835" s="256"/>
      <c r="G17835" s="257"/>
      <c r="H17835" s="243">
        <f t="shared" ca="1" si="835"/>
        <v>45139</v>
      </c>
      <c r="I17835" s="244">
        <f t="shared" si="836"/>
        <v>43892</v>
      </c>
      <c r="J17835" s="244" t="str">
        <f t="shared" si="834"/>
        <v/>
      </c>
    </row>
    <row r="17836" spans="3:10" ht="12" thickBot="1" x14ac:dyDescent="0.25">
      <c r="C17836" s="254"/>
      <c r="D17836" s="254"/>
      <c r="E17836" s="255"/>
      <c r="F17836" s="256"/>
      <c r="G17836" s="257"/>
      <c r="H17836" s="243">
        <f t="shared" ca="1" si="835"/>
        <v>45139</v>
      </c>
      <c r="I17836" s="244">
        <f t="shared" si="836"/>
        <v>43892</v>
      </c>
      <c r="J17836" s="244" t="str">
        <f t="shared" si="834"/>
        <v/>
      </c>
    </row>
    <row r="17837" spans="3:10" ht="12" thickBot="1" x14ac:dyDescent="0.25">
      <c r="C17837" s="254"/>
      <c r="D17837" s="254"/>
      <c r="E17837" s="255"/>
      <c r="F17837" s="256"/>
      <c r="G17837" s="257"/>
      <c r="H17837" s="243">
        <f t="shared" ca="1" si="835"/>
        <v>45139</v>
      </c>
      <c r="I17837" s="244">
        <f t="shared" si="836"/>
        <v>43892</v>
      </c>
      <c r="J17837" s="244" t="str">
        <f t="shared" si="834"/>
        <v/>
      </c>
    </row>
    <row r="17838" spans="3:10" ht="12" thickBot="1" x14ac:dyDescent="0.25">
      <c r="C17838" s="254"/>
      <c r="D17838" s="254"/>
      <c r="E17838" s="255"/>
      <c r="F17838" s="256"/>
      <c r="G17838" s="257"/>
      <c r="H17838" s="243">
        <f t="shared" ca="1" si="835"/>
        <v>45139</v>
      </c>
      <c r="I17838" s="244">
        <f t="shared" si="836"/>
        <v>43892</v>
      </c>
      <c r="J17838" s="244" t="str">
        <f t="shared" si="834"/>
        <v/>
      </c>
    </row>
    <row r="17839" spans="3:10" ht="12" thickBot="1" x14ac:dyDescent="0.25">
      <c r="C17839" s="254"/>
      <c r="D17839" s="254"/>
      <c r="E17839" s="255"/>
      <c r="F17839" s="256"/>
      <c r="G17839" s="257"/>
      <c r="H17839" s="243">
        <f t="shared" ca="1" si="835"/>
        <v>45139</v>
      </c>
      <c r="I17839" s="244">
        <f t="shared" si="836"/>
        <v>43892</v>
      </c>
      <c r="J17839" s="244" t="str">
        <f t="shared" si="834"/>
        <v/>
      </c>
    </row>
    <row r="17840" spans="3:10" ht="12" thickBot="1" x14ac:dyDescent="0.25">
      <c r="C17840" s="254"/>
      <c r="D17840" s="254"/>
      <c r="E17840" s="255"/>
      <c r="F17840" s="256"/>
      <c r="G17840" s="257"/>
      <c r="H17840" s="243">
        <f t="shared" ca="1" si="835"/>
        <v>45139</v>
      </c>
      <c r="I17840" s="244">
        <f t="shared" si="836"/>
        <v>43892</v>
      </c>
      <c r="J17840" s="244" t="str">
        <f t="shared" si="834"/>
        <v/>
      </c>
    </row>
    <row r="17841" spans="3:10" ht="12" thickBot="1" x14ac:dyDescent="0.25">
      <c r="C17841" s="254"/>
      <c r="D17841" s="254"/>
      <c r="E17841" s="255"/>
      <c r="F17841" s="256"/>
      <c r="G17841" s="257"/>
      <c r="H17841" s="243">
        <f t="shared" ca="1" si="835"/>
        <v>45139</v>
      </c>
      <c r="I17841" s="244">
        <f t="shared" si="836"/>
        <v>43892</v>
      </c>
      <c r="J17841" s="244" t="str">
        <f t="shared" si="834"/>
        <v/>
      </c>
    </row>
    <row r="17842" spans="3:10" ht="12" thickBot="1" x14ac:dyDescent="0.25">
      <c r="C17842" s="254"/>
      <c r="D17842" s="254"/>
      <c r="E17842" s="255"/>
      <c r="F17842" s="256"/>
      <c r="G17842" s="257"/>
      <c r="H17842" s="243">
        <f t="shared" ca="1" si="835"/>
        <v>45139</v>
      </c>
      <c r="I17842" s="244">
        <f t="shared" si="836"/>
        <v>43892</v>
      </c>
      <c r="J17842" s="244" t="str">
        <f t="shared" si="834"/>
        <v/>
      </c>
    </row>
    <row r="17843" spans="3:10" ht="12" thickBot="1" x14ac:dyDescent="0.25">
      <c r="C17843" s="254"/>
      <c r="D17843" s="254"/>
      <c r="E17843" s="255"/>
      <c r="F17843" s="256"/>
      <c r="G17843" s="257"/>
      <c r="H17843" s="243">
        <f t="shared" ca="1" si="835"/>
        <v>45139</v>
      </c>
      <c r="I17843" s="244">
        <f t="shared" si="836"/>
        <v>43892</v>
      </c>
      <c r="J17843" s="244" t="str">
        <f t="shared" si="834"/>
        <v/>
      </c>
    </row>
    <row r="17844" spans="3:10" ht="12" thickBot="1" x14ac:dyDescent="0.25">
      <c r="C17844" s="254"/>
      <c r="D17844" s="254"/>
      <c r="E17844" s="255"/>
      <c r="F17844" s="256"/>
      <c r="G17844" s="257"/>
      <c r="H17844" s="243">
        <f t="shared" ca="1" si="835"/>
        <v>45139</v>
      </c>
      <c r="I17844" s="244">
        <f t="shared" si="836"/>
        <v>43892</v>
      </c>
      <c r="J17844" s="244" t="str">
        <f t="shared" si="834"/>
        <v/>
      </c>
    </row>
    <row r="17845" spans="3:10" ht="12" thickBot="1" x14ac:dyDescent="0.25">
      <c r="C17845" s="254"/>
      <c r="D17845" s="254"/>
      <c r="E17845" s="255"/>
      <c r="F17845" s="256"/>
      <c r="G17845" s="257"/>
      <c r="H17845" s="243">
        <f t="shared" ca="1" si="835"/>
        <v>45139</v>
      </c>
      <c r="I17845" s="244">
        <f t="shared" si="836"/>
        <v>43892</v>
      </c>
      <c r="J17845" s="244" t="str">
        <f t="shared" si="834"/>
        <v/>
      </c>
    </row>
    <row r="17846" spans="3:10" ht="12" thickBot="1" x14ac:dyDescent="0.25">
      <c r="C17846" s="254"/>
      <c r="D17846" s="254"/>
      <c r="E17846" s="255"/>
      <c r="F17846" s="256"/>
      <c r="G17846" s="257"/>
      <c r="H17846" s="243">
        <f t="shared" ca="1" si="835"/>
        <v>45139</v>
      </c>
      <c r="I17846" s="244">
        <f t="shared" si="836"/>
        <v>43892</v>
      </c>
      <c r="J17846" s="244" t="str">
        <f t="shared" si="834"/>
        <v/>
      </c>
    </row>
    <row r="17847" spans="3:10" ht="12" thickBot="1" x14ac:dyDescent="0.25">
      <c r="C17847" s="254"/>
      <c r="D17847" s="254"/>
      <c r="E17847" s="255"/>
      <c r="F17847" s="256"/>
      <c r="G17847" s="257"/>
      <c r="H17847" s="243">
        <f t="shared" ca="1" si="835"/>
        <v>45139</v>
      </c>
      <c r="I17847" s="244">
        <f t="shared" si="836"/>
        <v>43892</v>
      </c>
      <c r="J17847" s="244" t="str">
        <f t="shared" si="834"/>
        <v/>
      </c>
    </row>
    <row r="17848" spans="3:10" ht="12" thickBot="1" x14ac:dyDescent="0.25">
      <c r="C17848" s="254"/>
      <c r="D17848" s="254"/>
      <c r="E17848" s="255"/>
      <c r="F17848" s="256"/>
      <c r="G17848" s="257"/>
      <c r="H17848" s="243">
        <f t="shared" ca="1" si="835"/>
        <v>45139</v>
      </c>
      <c r="I17848" s="244">
        <f t="shared" si="836"/>
        <v>43892</v>
      </c>
      <c r="J17848" s="244" t="str">
        <f t="shared" si="834"/>
        <v/>
      </c>
    </row>
    <row r="17849" spans="3:10" ht="12" thickBot="1" x14ac:dyDescent="0.25">
      <c r="C17849" s="254"/>
      <c r="D17849" s="254"/>
      <c r="E17849" s="255"/>
      <c r="F17849" s="256"/>
      <c r="G17849" s="257"/>
      <c r="H17849" s="243">
        <f t="shared" ca="1" si="835"/>
        <v>45139</v>
      </c>
      <c r="I17849" s="244">
        <f t="shared" si="836"/>
        <v>43892</v>
      </c>
      <c r="J17849" s="244" t="str">
        <f t="shared" si="834"/>
        <v/>
      </c>
    </row>
    <row r="17850" spans="3:10" ht="12" thickBot="1" x14ac:dyDescent="0.25">
      <c r="C17850" s="254"/>
      <c r="D17850" s="254"/>
      <c r="E17850" s="255"/>
      <c r="F17850" s="256"/>
      <c r="G17850" s="257"/>
      <c r="H17850" s="243">
        <f t="shared" ca="1" si="835"/>
        <v>45139</v>
      </c>
      <c r="I17850" s="244">
        <f t="shared" si="836"/>
        <v>43892</v>
      </c>
      <c r="J17850" s="244" t="str">
        <f t="shared" si="834"/>
        <v/>
      </c>
    </row>
    <row r="17851" spans="3:10" ht="12" thickBot="1" x14ac:dyDescent="0.25">
      <c r="C17851" s="254"/>
      <c r="D17851" s="254"/>
      <c r="E17851" s="255"/>
      <c r="F17851" s="256"/>
      <c r="G17851" s="257"/>
      <c r="H17851" s="243">
        <f t="shared" ca="1" si="835"/>
        <v>45139</v>
      </c>
      <c r="I17851" s="244">
        <f t="shared" si="836"/>
        <v>43892</v>
      </c>
      <c r="J17851" s="244" t="str">
        <f t="shared" si="834"/>
        <v/>
      </c>
    </row>
    <row r="17852" spans="3:10" ht="12" thickBot="1" x14ac:dyDescent="0.25">
      <c r="C17852" s="254"/>
      <c r="D17852" s="254"/>
      <c r="E17852" s="255"/>
      <c r="F17852" s="256"/>
      <c r="G17852" s="257"/>
      <c r="H17852" s="243">
        <f t="shared" ca="1" si="835"/>
        <v>45139</v>
      </c>
      <c r="I17852" s="244">
        <f t="shared" si="836"/>
        <v>43892</v>
      </c>
      <c r="J17852" s="244" t="str">
        <f t="shared" si="834"/>
        <v/>
      </c>
    </row>
    <row r="17853" spans="3:10" ht="12" thickBot="1" x14ac:dyDescent="0.25">
      <c r="C17853" s="254"/>
      <c r="D17853" s="254"/>
      <c r="E17853" s="255"/>
      <c r="F17853" s="256"/>
      <c r="G17853" s="257"/>
      <c r="H17853" s="243">
        <f t="shared" ca="1" si="835"/>
        <v>45139</v>
      </c>
      <c r="I17853" s="244">
        <f t="shared" si="836"/>
        <v>43892</v>
      </c>
      <c r="J17853" s="244" t="str">
        <f t="shared" si="834"/>
        <v/>
      </c>
    </row>
    <row r="17854" spans="3:10" ht="12" thickBot="1" x14ac:dyDescent="0.25">
      <c r="C17854" s="254"/>
      <c r="D17854" s="254"/>
      <c r="E17854" s="255"/>
      <c r="F17854" s="256"/>
      <c r="G17854" s="257"/>
      <c r="H17854" s="243">
        <f t="shared" ca="1" si="835"/>
        <v>45139</v>
      </c>
      <c r="I17854" s="244">
        <f t="shared" si="836"/>
        <v>43892</v>
      </c>
      <c r="J17854" s="244" t="str">
        <f t="shared" si="834"/>
        <v/>
      </c>
    </row>
    <row r="17855" spans="3:10" ht="12" thickBot="1" x14ac:dyDescent="0.25">
      <c r="C17855" s="254"/>
      <c r="D17855" s="254"/>
      <c r="E17855" s="255"/>
      <c r="F17855" s="256"/>
      <c r="G17855" s="257"/>
      <c r="H17855" s="243">
        <f t="shared" ca="1" si="835"/>
        <v>45139</v>
      </c>
      <c r="I17855" s="244">
        <f t="shared" si="836"/>
        <v>43892</v>
      </c>
      <c r="J17855" s="244" t="str">
        <f t="shared" si="834"/>
        <v/>
      </c>
    </row>
    <row r="17856" spans="3:10" ht="12" thickBot="1" x14ac:dyDescent="0.25">
      <c r="C17856" s="254"/>
      <c r="D17856" s="254"/>
      <c r="E17856" s="255"/>
      <c r="F17856" s="256"/>
      <c r="G17856" s="257"/>
      <c r="H17856" s="243">
        <f t="shared" ca="1" si="835"/>
        <v>45139</v>
      </c>
      <c r="I17856" s="244">
        <f t="shared" si="836"/>
        <v>43892</v>
      </c>
      <c r="J17856" s="244" t="str">
        <f t="shared" si="834"/>
        <v/>
      </c>
    </row>
    <row r="17857" spans="3:10" ht="12" thickBot="1" x14ac:dyDescent="0.25">
      <c r="C17857" s="254"/>
      <c r="D17857" s="254"/>
      <c r="E17857" s="255"/>
      <c r="F17857" s="256"/>
      <c r="G17857" s="257"/>
      <c r="H17857" s="243">
        <f t="shared" ca="1" si="835"/>
        <v>45139</v>
      </c>
      <c r="I17857" s="244">
        <f t="shared" si="836"/>
        <v>43892</v>
      </c>
      <c r="J17857" s="244" t="str">
        <f t="shared" si="834"/>
        <v/>
      </c>
    </row>
    <row r="17858" spans="3:10" ht="12" thickBot="1" x14ac:dyDescent="0.25">
      <c r="C17858" s="254"/>
      <c r="D17858" s="254"/>
      <c r="E17858" s="255"/>
      <c r="F17858" s="256"/>
      <c r="G17858" s="257"/>
      <c r="H17858" s="243">
        <f t="shared" ca="1" si="835"/>
        <v>45139</v>
      </c>
      <c r="I17858" s="244">
        <f t="shared" si="836"/>
        <v>43892</v>
      </c>
      <c r="J17858" s="244" t="str">
        <f t="shared" si="834"/>
        <v/>
      </c>
    </row>
    <row r="17859" spans="3:10" ht="12" thickBot="1" x14ac:dyDescent="0.25">
      <c r="C17859" s="254"/>
      <c r="D17859" s="254"/>
      <c r="E17859" s="255"/>
      <c r="F17859" s="256"/>
      <c r="G17859" s="257"/>
      <c r="H17859" s="243">
        <f t="shared" ca="1" si="835"/>
        <v>45139</v>
      </c>
      <c r="I17859" s="244">
        <f t="shared" si="836"/>
        <v>43892</v>
      </c>
      <c r="J17859" s="244" t="str">
        <f t="shared" si="834"/>
        <v/>
      </c>
    </row>
    <row r="17860" spans="3:10" ht="12" thickBot="1" x14ac:dyDescent="0.25">
      <c r="C17860" s="254"/>
      <c r="D17860" s="254"/>
      <c r="E17860" s="255"/>
      <c r="F17860" s="256"/>
      <c r="G17860" s="257"/>
      <c r="H17860" s="243">
        <f t="shared" ca="1" si="835"/>
        <v>45139</v>
      </c>
      <c r="I17860" s="244">
        <f t="shared" si="836"/>
        <v>43892</v>
      </c>
      <c r="J17860" s="244" t="str">
        <f t="shared" si="834"/>
        <v/>
      </c>
    </row>
    <row r="17861" spans="3:10" ht="12" thickBot="1" x14ac:dyDescent="0.25">
      <c r="C17861" s="254"/>
      <c r="D17861" s="254"/>
      <c r="E17861" s="255"/>
      <c r="F17861" s="256"/>
      <c r="G17861" s="257"/>
      <c r="H17861" s="243">
        <f t="shared" ca="1" si="835"/>
        <v>45139</v>
      </c>
      <c r="I17861" s="244">
        <f t="shared" si="836"/>
        <v>43892</v>
      </c>
      <c r="J17861" s="244" t="str">
        <f t="shared" si="834"/>
        <v/>
      </c>
    </row>
    <row r="17862" spans="3:10" ht="12" thickBot="1" x14ac:dyDescent="0.25">
      <c r="C17862" s="254"/>
      <c r="D17862" s="254"/>
      <c r="E17862" s="255"/>
      <c r="F17862" s="256"/>
      <c r="G17862" s="257"/>
      <c r="H17862" s="243">
        <f t="shared" ca="1" si="835"/>
        <v>45139</v>
      </c>
      <c r="I17862" s="244">
        <f t="shared" si="836"/>
        <v>43892</v>
      </c>
      <c r="J17862" s="244" t="str">
        <f t="shared" ref="J17862:J17925" si="837">IF(G17862="","",IF(G17862&gt;=0,"Debitoren",IF(G17862&lt;0,"Kreditoren","")))</f>
        <v/>
      </c>
    </row>
    <row r="17863" spans="3:10" ht="12" thickBot="1" x14ac:dyDescent="0.25">
      <c r="C17863" s="254"/>
      <c r="D17863" s="254"/>
      <c r="E17863" s="255"/>
      <c r="F17863" s="256"/>
      <c r="G17863" s="257"/>
      <c r="H17863" s="243">
        <f t="shared" ref="H17863:H17926" ca="1" si="838">IF(F17863&lt;$F$2,EOMONTH($F$2,-1)+1,EOMONTH(F17863,-1)+1)</f>
        <v>45139</v>
      </c>
      <c r="I17863" s="244">
        <f t="shared" ref="I17863:I17926" si="839">IF(F17863&lt;$I$2,IF(   WEEKDAY(EOMONTH($I$2,-1)+1)=1,EOMONTH($I$2,-1)+1+1,EOMONTH($I$2,-1)+1),IF(WEEKDAY(F17863)=1,F17863+1,F17863))</f>
        <v>43892</v>
      </c>
      <c r="J17863" s="244" t="str">
        <f t="shared" si="837"/>
        <v/>
      </c>
    </row>
    <row r="17864" spans="3:10" ht="12" thickBot="1" x14ac:dyDescent="0.25">
      <c r="C17864" s="254"/>
      <c r="D17864" s="254"/>
      <c r="E17864" s="255"/>
      <c r="F17864" s="256"/>
      <c r="G17864" s="257"/>
      <c r="H17864" s="243">
        <f t="shared" ca="1" si="838"/>
        <v>45139</v>
      </c>
      <c r="I17864" s="244">
        <f t="shared" si="839"/>
        <v>43892</v>
      </c>
      <c r="J17864" s="244" t="str">
        <f t="shared" si="837"/>
        <v/>
      </c>
    </row>
    <row r="17865" spans="3:10" ht="12" thickBot="1" x14ac:dyDescent="0.25">
      <c r="C17865" s="254"/>
      <c r="D17865" s="254"/>
      <c r="E17865" s="255"/>
      <c r="F17865" s="256"/>
      <c r="G17865" s="257"/>
      <c r="H17865" s="243">
        <f t="shared" ca="1" si="838"/>
        <v>45139</v>
      </c>
      <c r="I17865" s="244">
        <f t="shared" si="839"/>
        <v>43892</v>
      </c>
      <c r="J17865" s="244" t="str">
        <f t="shared" si="837"/>
        <v/>
      </c>
    </row>
    <row r="17866" spans="3:10" ht="12" thickBot="1" x14ac:dyDescent="0.25">
      <c r="C17866" s="254"/>
      <c r="D17866" s="254"/>
      <c r="E17866" s="255"/>
      <c r="F17866" s="256"/>
      <c r="G17866" s="257"/>
      <c r="H17866" s="243">
        <f t="shared" ca="1" si="838"/>
        <v>45139</v>
      </c>
      <c r="I17866" s="244">
        <f t="shared" si="839"/>
        <v>43892</v>
      </c>
      <c r="J17866" s="244" t="str">
        <f t="shared" si="837"/>
        <v/>
      </c>
    </row>
    <row r="17867" spans="3:10" ht="12" thickBot="1" x14ac:dyDescent="0.25">
      <c r="C17867" s="254"/>
      <c r="D17867" s="254"/>
      <c r="E17867" s="255"/>
      <c r="F17867" s="256"/>
      <c r="G17867" s="257"/>
      <c r="H17867" s="243">
        <f t="shared" ca="1" si="838"/>
        <v>45139</v>
      </c>
      <c r="I17867" s="244">
        <f t="shared" si="839"/>
        <v>43892</v>
      </c>
      <c r="J17867" s="244" t="str">
        <f t="shared" si="837"/>
        <v/>
      </c>
    </row>
    <row r="17868" spans="3:10" ht="12" thickBot="1" x14ac:dyDescent="0.25">
      <c r="C17868" s="254"/>
      <c r="D17868" s="254"/>
      <c r="E17868" s="255"/>
      <c r="F17868" s="256"/>
      <c r="G17868" s="257"/>
      <c r="H17868" s="243">
        <f t="shared" ca="1" si="838"/>
        <v>45139</v>
      </c>
      <c r="I17868" s="244">
        <f t="shared" si="839"/>
        <v>43892</v>
      </c>
      <c r="J17868" s="244" t="str">
        <f t="shared" si="837"/>
        <v/>
      </c>
    </row>
    <row r="17869" spans="3:10" ht="12" thickBot="1" x14ac:dyDescent="0.25">
      <c r="C17869" s="254"/>
      <c r="D17869" s="254"/>
      <c r="E17869" s="255"/>
      <c r="F17869" s="256"/>
      <c r="G17869" s="257"/>
      <c r="H17869" s="243">
        <f t="shared" ca="1" si="838"/>
        <v>45139</v>
      </c>
      <c r="I17869" s="244">
        <f t="shared" si="839"/>
        <v>43892</v>
      </c>
      <c r="J17869" s="244" t="str">
        <f t="shared" si="837"/>
        <v/>
      </c>
    </row>
    <row r="17870" spans="3:10" ht="12" thickBot="1" x14ac:dyDescent="0.25">
      <c r="C17870" s="254"/>
      <c r="D17870" s="254"/>
      <c r="E17870" s="255"/>
      <c r="F17870" s="256"/>
      <c r="G17870" s="257"/>
      <c r="H17870" s="243">
        <f t="shared" ca="1" si="838"/>
        <v>45139</v>
      </c>
      <c r="I17870" s="244">
        <f t="shared" si="839"/>
        <v>43892</v>
      </c>
      <c r="J17870" s="244" t="str">
        <f t="shared" si="837"/>
        <v/>
      </c>
    </row>
    <row r="17871" spans="3:10" ht="12" thickBot="1" x14ac:dyDescent="0.25">
      <c r="C17871" s="254"/>
      <c r="D17871" s="254"/>
      <c r="E17871" s="255"/>
      <c r="F17871" s="256"/>
      <c r="G17871" s="257"/>
      <c r="H17871" s="243">
        <f t="shared" ca="1" si="838"/>
        <v>45139</v>
      </c>
      <c r="I17871" s="244">
        <f t="shared" si="839"/>
        <v>43892</v>
      </c>
      <c r="J17871" s="244" t="str">
        <f t="shared" si="837"/>
        <v/>
      </c>
    </row>
    <row r="17872" spans="3:10" ht="12" thickBot="1" x14ac:dyDescent="0.25">
      <c r="C17872" s="254"/>
      <c r="D17872" s="254"/>
      <c r="E17872" s="255"/>
      <c r="F17872" s="256"/>
      <c r="G17872" s="257"/>
      <c r="H17872" s="243">
        <f t="shared" ca="1" si="838"/>
        <v>45139</v>
      </c>
      <c r="I17872" s="244">
        <f t="shared" si="839"/>
        <v>43892</v>
      </c>
      <c r="J17872" s="244" t="str">
        <f t="shared" si="837"/>
        <v/>
      </c>
    </row>
    <row r="17873" spans="3:10" ht="12" thickBot="1" x14ac:dyDescent="0.25">
      <c r="C17873" s="254"/>
      <c r="D17873" s="254"/>
      <c r="E17873" s="255"/>
      <c r="F17873" s="256"/>
      <c r="G17873" s="257"/>
      <c r="H17873" s="243">
        <f t="shared" ca="1" si="838"/>
        <v>45139</v>
      </c>
      <c r="I17873" s="244">
        <f t="shared" si="839"/>
        <v>43892</v>
      </c>
      <c r="J17873" s="244" t="str">
        <f t="shared" si="837"/>
        <v/>
      </c>
    </row>
    <row r="17874" spans="3:10" ht="12" thickBot="1" x14ac:dyDescent="0.25">
      <c r="C17874" s="254"/>
      <c r="D17874" s="254"/>
      <c r="E17874" s="255"/>
      <c r="F17874" s="256"/>
      <c r="G17874" s="257"/>
      <c r="H17874" s="243">
        <f t="shared" ca="1" si="838"/>
        <v>45139</v>
      </c>
      <c r="I17874" s="244">
        <f t="shared" si="839"/>
        <v>43892</v>
      </c>
      <c r="J17874" s="244" t="str">
        <f t="shared" si="837"/>
        <v/>
      </c>
    </row>
    <row r="17875" spans="3:10" ht="12" thickBot="1" x14ac:dyDescent="0.25">
      <c r="C17875" s="254"/>
      <c r="D17875" s="254"/>
      <c r="E17875" s="255"/>
      <c r="F17875" s="256"/>
      <c r="G17875" s="257"/>
      <c r="H17875" s="243">
        <f t="shared" ca="1" si="838"/>
        <v>45139</v>
      </c>
      <c r="I17875" s="244">
        <f t="shared" si="839"/>
        <v>43892</v>
      </c>
      <c r="J17875" s="244" t="str">
        <f t="shared" si="837"/>
        <v/>
      </c>
    </row>
    <row r="17876" spans="3:10" ht="12" thickBot="1" x14ac:dyDescent="0.25">
      <c r="C17876" s="254"/>
      <c r="D17876" s="254"/>
      <c r="E17876" s="255"/>
      <c r="F17876" s="256"/>
      <c r="G17876" s="257"/>
      <c r="H17876" s="243">
        <f t="shared" ca="1" si="838"/>
        <v>45139</v>
      </c>
      <c r="I17876" s="244">
        <f t="shared" si="839"/>
        <v>43892</v>
      </c>
      <c r="J17876" s="244" t="str">
        <f t="shared" si="837"/>
        <v/>
      </c>
    </row>
    <row r="17877" spans="3:10" ht="12" thickBot="1" x14ac:dyDescent="0.25">
      <c r="C17877" s="254"/>
      <c r="D17877" s="254"/>
      <c r="E17877" s="255"/>
      <c r="F17877" s="256"/>
      <c r="G17877" s="257"/>
      <c r="H17877" s="243">
        <f t="shared" ca="1" si="838"/>
        <v>45139</v>
      </c>
      <c r="I17877" s="244">
        <f t="shared" si="839"/>
        <v>43892</v>
      </c>
      <c r="J17877" s="244" t="str">
        <f t="shared" si="837"/>
        <v/>
      </c>
    </row>
    <row r="17878" spans="3:10" ht="12" thickBot="1" x14ac:dyDescent="0.25">
      <c r="C17878" s="254"/>
      <c r="D17878" s="254"/>
      <c r="E17878" s="255"/>
      <c r="F17878" s="256"/>
      <c r="G17878" s="257"/>
      <c r="H17878" s="243">
        <f t="shared" ca="1" si="838"/>
        <v>45139</v>
      </c>
      <c r="I17878" s="244">
        <f t="shared" si="839"/>
        <v>43892</v>
      </c>
      <c r="J17878" s="244" t="str">
        <f t="shared" si="837"/>
        <v/>
      </c>
    </row>
    <row r="17879" spans="3:10" ht="12" thickBot="1" x14ac:dyDescent="0.25">
      <c r="C17879" s="254"/>
      <c r="D17879" s="254"/>
      <c r="E17879" s="255"/>
      <c r="F17879" s="256"/>
      <c r="G17879" s="257"/>
      <c r="H17879" s="243">
        <f t="shared" ca="1" si="838"/>
        <v>45139</v>
      </c>
      <c r="I17879" s="244">
        <f t="shared" si="839"/>
        <v>43892</v>
      </c>
      <c r="J17879" s="244" t="str">
        <f t="shared" si="837"/>
        <v/>
      </c>
    </row>
    <row r="17880" spans="3:10" ht="12" thickBot="1" x14ac:dyDescent="0.25">
      <c r="C17880" s="254"/>
      <c r="D17880" s="254"/>
      <c r="E17880" s="255"/>
      <c r="F17880" s="256"/>
      <c r="G17880" s="257"/>
      <c r="H17880" s="243">
        <f t="shared" ca="1" si="838"/>
        <v>45139</v>
      </c>
      <c r="I17880" s="244">
        <f t="shared" si="839"/>
        <v>43892</v>
      </c>
      <c r="J17880" s="244" t="str">
        <f t="shared" si="837"/>
        <v/>
      </c>
    </row>
    <row r="17881" spans="3:10" ht="12" thickBot="1" x14ac:dyDescent="0.25">
      <c r="C17881" s="254"/>
      <c r="D17881" s="254"/>
      <c r="E17881" s="255"/>
      <c r="F17881" s="256"/>
      <c r="G17881" s="257"/>
      <c r="H17881" s="243">
        <f t="shared" ca="1" si="838"/>
        <v>45139</v>
      </c>
      <c r="I17881" s="244">
        <f t="shared" si="839"/>
        <v>43892</v>
      </c>
      <c r="J17881" s="244" t="str">
        <f t="shared" si="837"/>
        <v/>
      </c>
    </row>
    <row r="17882" spans="3:10" ht="12" thickBot="1" x14ac:dyDescent="0.25">
      <c r="C17882" s="254"/>
      <c r="D17882" s="254"/>
      <c r="E17882" s="255"/>
      <c r="F17882" s="256"/>
      <c r="G17882" s="257"/>
      <c r="H17882" s="243">
        <f t="shared" ca="1" si="838"/>
        <v>45139</v>
      </c>
      <c r="I17882" s="244">
        <f t="shared" si="839"/>
        <v>43892</v>
      </c>
      <c r="J17882" s="244" t="str">
        <f t="shared" si="837"/>
        <v/>
      </c>
    </row>
    <row r="17883" spans="3:10" ht="12" thickBot="1" x14ac:dyDescent="0.25">
      <c r="C17883" s="254"/>
      <c r="D17883" s="254"/>
      <c r="E17883" s="255"/>
      <c r="F17883" s="256"/>
      <c r="G17883" s="257"/>
      <c r="H17883" s="243">
        <f t="shared" ca="1" si="838"/>
        <v>45139</v>
      </c>
      <c r="I17883" s="244">
        <f t="shared" si="839"/>
        <v>43892</v>
      </c>
      <c r="J17883" s="244" t="str">
        <f t="shared" si="837"/>
        <v/>
      </c>
    </row>
    <row r="17884" spans="3:10" ht="12" thickBot="1" x14ac:dyDescent="0.25">
      <c r="C17884" s="254"/>
      <c r="D17884" s="254"/>
      <c r="E17884" s="255"/>
      <c r="F17884" s="256"/>
      <c r="G17884" s="257"/>
      <c r="H17884" s="243">
        <f t="shared" ca="1" si="838"/>
        <v>45139</v>
      </c>
      <c r="I17884" s="244">
        <f t="shared" si="839"/>
        <v>43892</v>
      </c>
      <c r="J17884" s="244" t="str">
        <f t="shared" si="837"/>
        <v/>
      </c>
    </row>
    <row r="17885" spans="3:10" ht="12" thickBot="1" x14ac:dyDescent="0.25">
      <c r="C17885" s="254"/>
      <c r="D17885" s="254"/>
      <c r="E17885" s="255"/>
      <c r="F17885" s="256"/>
      <c r="G17885" s="257"/>
      <c r="H17885" s="243">
        <f t="shared" ca="1" si="838"/>
        <v>45139</v>
      </c>
      <c r="I17885" s="244">
        <f t="shared" si="839"/>
        <v>43892</v>
      </c>
      <c r="J17885" s="244" t="str">
        <f t="shared" si="837"/>
        <v/>
      </c>
    </row>
    <row r="17886" spans="3:10" ht="12" thickBot="1" x14ac:dyDescent="0.25">
      <c r="C17886" s="254"/>
      <c r="D17886" s="254"/>
      <c r="E17886" s="255"/>
      <c r="F17886" s="256"/>
      <c r="G17886" s="257"/>
      <c r="H17886" s="243">
        <f t="shared" ca="1" si="838"/>
        <v>45139</v>
      </c>
      <c r="I17886" s="244">
        <f t="shared" si="839"/>
        <v>43892</v>
      </c>
      <c r="J17886" s="244" t="str">
        <f t="shared" si="837"/>
        <v/>
      </c>
    </row>
    <row r="17887" spans="3:10" ht="12" thickBot="1" x14ac:dyDescent="0.25">
      <c r="C17887" s="254"/>
      <c r="D17887" s="254"/>
      <c r="E17887" s="255"/>
      <c r="F17887" s="256"/>
      <c r="G17887" s="257"/>
      <c r="H17887" s="243">
        <f t="shared" ca="1" si="838"/>
        <v>45139</v>
      </c>
      <c r="I17887" s="244">
        <f t="shared" si="839"/>
        <v>43892</v>
      </c>
      <c r="J17887" s="244" t="str">
        <f t="shared" si="837"/>
        <v/>
      </c>
    </row>
    <row r="17888" spans="3:10" ht="12" thickBot="1" x14ac:dyDescent="0.25">
      <c r="C17888" s="254"/>
      <c r="D17888" s="254"/>
      <c r="E17888" s="255"/>
      <c r="F17888" s="256"/>
      <c r="G17888" s="257"/>
      <c r="H17888" s="243">
        <f t="shared" ca="1" si="838"/>
        <v>45139</v>
      </c>
      <c r="I17888" s="244">
        <f t="shared" si="839"/>
        <v>43892</v>
      </c>
      <c r="J17888" s="244" t="str">
        <f t="shared" si="837"/>
        <v/>
      </c>
    </row>
    <row r="17889" spans="3:10" ht="12" thickBot="1" x14ac:dyDescent="0.25">
      <c r="C17889" s="254"/>
      <c r="D17889" s="254"/>
      <c r="E17889" s="255"/>
      <c r="F17889" s="256"/>
      <c r="G17889" s="257"/>
      <c r="H17889" s="243">
        <f t="shared" ca="1" si="838"/>
        <v>45139</v>
      </c>
      <c r="I17889" s="244">
        <f t="shared" si="839"/>
        <v>43892</v>
      </c>
      <c r="J17889" s="244" t="str">
        <f t="shared" si="837"/>
        <v/>
      </c>
    </row>
    <row r="17890" spans="3:10" ht="12" thickBot="1" x14ac:dyDescent="0.25">
      <c r="C17890" s="254"/>
      <c r="D17890" s="254"/>
      <c r="E17890" s="255"/>
      <c r="F17890" s="256"/>
      <c r="G17890" s="257"/>
      <c r="H17890" s="243">
        <f t="shared" ca="1" si="838"/>
        <v>45139</v>
      </c>
      <c r="I17890" s="244">
        <f t="shared" si="839"/>
        <v>43892</v>
      </c>
      <c r="J17890" s="244" t="str">
        <f t="shared" si="837"/>
        <v/>
      </c>
    </row>
    <row r="17891" spans="3:10" ht="12" thickBot="1" x14ac:dyDescent="0.25">
      <c r="C17891" s="254"/>
      <c r="D17891" s="254"/>
      <c r="E17891" s="255"/>
      <c r="F17891" s="256"/>
      <c r="G17891" s="257"/>
      <c r="H17891" s="243">
        <f t="shared" ca="1" si="838"/>
        <v>45139</v>
      </c>
      <c r="I17891" s="244">
        <f t="shared" si="839"/>
        <v>43892</v>
      </c>
      <c r="J17891" s="244" t="str">
        <f t="shared" si="837"/>
        <v/>
      </c>
    </row>
    <row r="17892" spans="3:10" ht="12" thickBot="1" x14ac:dyDescent="0.25">
      <c r="C17892" s="254"/>
      <c r="D17892" s="254"/>
      <c r="E17892" s="255"/>
      <c r="F17892" s="256"/>
      <c r="G17892" s="257"/>
      <c r="H17892" s="243">
        <f t="shared" ca="1" si="838"/>
        <v>45139</v>
      </c>
      <c r="I17892" s="244">
        <f t="shared" si="839"/>
        <v>43892</v>
      </c>
      <c r="J17892" s="244" t="str">
        <f t="shared" si="837"/>
        <v/>
      </c>
    </row>
    <row r="17893" spans="3:10" ht="12" thickBot="1" x14ac:dyDescent="0.25">
      <c r="C17893" s="254"/>
      <c r="D17893" s="254"/>
      <c r="E17893" s="255"/>
      <c r="F17893" s="256"/>
      <c r="G17893" s="257"/>
      <c r="H17893" s="243">
        <f t="shared" ca="1" si="838"/>
        <v>45139</v>
      </c>
      <c r="I17893" s="244">
        <f t="shared" si="839"/>
        <v>43892</v>
      </c>
      <c r="J17893" s="244" t="str">
        <f t="shared" si="837"/>
        <v/>
      </c>
    </row>
    <row r="17894" spans="3:10" ht="12" thickBot="1" x14ac:dyDescent="0.25">
      <c r="C17894" s="254"/>
      <c r="D17894" s="254"/>
      <c r="E17894" s="255"/>
      <c r="F17894" s="256"/>
      <c r="G17894" s="257"/>
      <c r="H17894" s="243">
        <f t="shared" ca="1" si="838"/>
        <v>45139</v>
      </c>
      <c r="I17894" s="244">
        <f t="shared" si="839"/>
        <v>43892</v>
      </c>
      <c r="J17894" s="244" t="str">
        <f t="shared" si="837"/>
        <v/>
      </c>
    </row>
    <row r="17895" spans="3:10" ht="12" thickBot="1" x14ac:dyDescent="0.25">
      <c r="C17895" s="254"/>
      <c r="D17895" s="254"/>
      <c r="E17895" s="255"/>
      <c r="F17895" s="256"/>
      <c r="G17895" s="257"/>
      <c r="H17895" s="243">
        <f t="shared" ca="1" si="838"/>
        <v>45139</v>
      </c>
      <c r="I17895" s="244">
        <f t="shared" si="839"/>
        <v>43892</v>
      </c>
      <c r="J17895" s="244" t="str">
        <f t="shared" si="837"/>
        <v/>
      </c>
    </row>
    <row r="17896" spans="3:10" ht="12" thickBot="1" x14ac:dyDescent="0.25">
      <c r="C17896" s="254"/>
      <c r="D17896" s="254"/>
      <c r="E17896" s="255"/>
      <c r="F17896" s="256"/>
      <c r="G17896" s="257"/>
      <c r="H17896" s="243">
        <f t="shared" ca="1" si="838"/>
        <v>45139</v>
      </c>
      <c r="I17896" s="244">
        <f t="shared" si="839"/>
        <v>43892</v>
      </c>
      <c r="J17896" s="244" t="str">
        <f t="shared" si="837"/>
        <v/>
      </c>
    </row>
    <row r="17897" spans="3:10" ht="12" thickBot="1" x14ac:dyDescent="0.25">
      <c r="C17897" s="254"/>
      <c r="D17897" s="254"/>
      <c r="E17897" s="255"/>
      <c r="F17897" s="256"/>
      <c r="G17897" s="257"/>
      <c r="H17897" s="243">
        <f t="shared" ca="1" si="838"/>
        <v>45139</v>
      </c>
      <c r="I17897" s="244">
        <f t="shared" si="839"/>
        <v>43892</v>
      </c>
      <c r="J17897" s="244" t="str">
        <f t="shared" si="837"/>
        <v/>
      </c>
    </row>
    <row r="17898" spans="3:10" ht="12" thickBot="1" x14ac:dyDescent="0.25">
      <c r="C17898" s="254"/>
      <c r="D17898" s="254"/>
      <c r="E17898" s="255"/>
      <c r="F17898" s="256"/>
      <c r="G17898" s="257"/>
      <c r="H17898" s="243">
        <f t="shared" ca="1" si="838"/>
        <v>45139</v>
      </c>
      <c r="I17898" s="244">
        <f t="shared" si="839"/>
        <v>43892</v>
      </c>
      <c r="J17898" s="244" t="str">
        <f t="shared" si="837"/>
        <v/>
      </c>
    </row>
    <row r="17899" spans="3:10" ht="12" thickBot="1" x14ac:dyDescent="0.25">
      <c r="C17899" s="254"/>
      <c r="D17899" s="254"/>
      <c r="E17899" s="255"/>
      <c r="F17899" s="256"/>
      <c r="G17899" s="257"/>
      <c r="H17899" s="243">
        <f t="shared" ca="1" si="838"/>
        <v>45139</v>
      </c>
      <c r="I17899" s="244">
        <f t="shared" si="839"/>
        <v>43892</v>
      </c>
      <c r="J17899" s="244" t="str">
        <f t="shared" si="837"/>
        <v/>
      </c>
    </row>
    <row r="17900" spans="3:10" ht="12" thickBot="1" x14ac:dyDescent="0.25">
      <c r="C17900" s="254"/>
      <c r="D17900" s="254"/>
      <c r="E17900" s="255"/>
      <c r="F17900" s="256"/>
      <c r="G17900" s="257"/>
      <c r="H17900" s="243">
        <f t="shared" ca="1" si="838"/>
        <v>45139</v>
      </c>
      <c r="I17900" s="244">
        <f t="shared" si="839"/>
        <v>43892</v>
      </c>
      <c r="J17900" s="244" t="str">
        <f t="shared" si="837"/>
        <v/>
      </c>
    </row>
    <row r="17901" spans="3:10" ht="12" thickBot="1" x14ac:dyDescent="0.25">
      <c r="C17901" s="254"/>
      <c r="D17901" s="254"/>
      <c r="E17901" s="255"/>
      <c r="F17901" s="256"/>
      <c r="G17901" s="257"/>
      <c r="H17901" s="243">
        <f t="shared" ca="1" si="838"/>
        <v>45139</v>
      </c>
      <c r="I17901" s="244">
        <f t="shared" si="839"/>
        <v>43892</v>
      </c>
      <c r="J17901" s="244" t="str">
        <f t="shared" si="837"/>
        <v/>
      </c>
    </row>
    <row r="17902" spans="3:10" ht="12" thickBot="1" x14ac:dyDescent="0.25">
      <c r="C17902" s="254"/>
      <c r="D17902" s="254"/>
      <c r="E17902" s="255"/>
      <c r="F17902" s="256"/>
      <c r="G17902" s="257"/>
      <c r="H17902" s="243">
        <f t="shared" ca="1" si="838"/>
        <v>45139</v>
      </c>
      <c r="I17902" s="244">
        <f t="shared" si="839"/>
        <v>43892</v>
      </c>
      <c r="J17902" s="244" t="str">
        <f t="shared" si="837"/>
        <v/>
      </c>
    </row>
    <row r="17903" spans="3:10" ht="12" thickBot="1" x14ac:dyDescent="0.25">
      <c r="C17903" s="254"/>
      <c r="D17903" s="254"/>
      <c r="E17903" s="255"/>
      <c r="F17903" s="256"/>
      <c r="G17903" s="257"/>
      <c r="H17903" s="243">
        <f t="shared" ca="1" si="838"/>
        <v>45139</v>
      </c>
      <c r="I17903" s="244">
        <f t="shared" si="839"/>
        <v>43892</v>
      </c>
      <c r="J17903" s="244" t="str">
        <f t="shared" si="837"/>
        <v/>
      </c>
    </row>
    <row r="17904" spans="3:10" ht="12" thickBot="1" x14ac:dyDescent="0.25">
      <c r="C17904" s="254"/>
      <c r="D17904" s="254"/>
      <c r="E17904" s="255"/>
      <c r="F17904" s="256"/>
      <c r="G17904" s="257"/>
      <c r="H17904" s="243">
        <f t="shared" ca="1" si="838"/>
        <v>45139</v>
      </c>
      <c r="I17904" s="244">
        <f t="shared" si="839"/>
        <v>43892</v>
      </c>
      <c r="J17904" s="244" t="str">
        <f t="shared" si="837"/>
        <v/>
      </c>
    </row>
    <row r="17905" spans="3:10" ht="12" thickBot="1" x14ac:dyDescent="0.25">
      <c r="C17905" s="254"/>
      <c r="D17905" s="254"/>
      <c r="E17905" s="255"/>
      <c r="F17905" s="256"/>
      <c r="G17905" s="257"/>
      <c r="H17905" s="243">
        <f t="shared" ca="1" si="838"/>
        <v>45139</v>
      </c>
      <c r="I17905" s="244">
        <f t="shared" si="839"/>
        <v>43892</v>
      </c>
      <c r="J17905" s="244" t="str">
        <f t="shared" si="837"/>
        <v/>
      </c>
    </row>
    <row r="17906" spans="3:10" ht="12" thickBot="1" x14ac:dyDescent="0.25">
      <c r="C17906" s="254"/>
      <c r="D17906" s="254"/>
      <c r="E17906" s="255"/>
      <c r="F17906" s="256"/>
      <c r="G17906" s="257"/>
      <c r="H17906" s="243">
        <f t="shared" ca="1" si="838"/>
        <v>45139</v>
      </c>
      <c r="I17906" s="244">
        <f t="shared" si="839"/>
        <v>43892</v>
      </c>
      <c r="J17906" s="244" t="str">
        <f t="shared" si="837"/>
        <v/>
      </c>
    </row>
    <row r="17907" spans="3:10" ht="12" thickBot="1" x14ac:dyDescent="0.25">
      <c r="C17907" s="254"/>
      <c r="D17907" s="254"/>
      <c r="E17907" s="255"/>
      <c r="F17907" s="256"/>
      <c r="G17907" s="257"/>
      <c r="H17907" s="243">
        <f t="shared" ca="1" si="838"/>
        <v>45139</v>
      </c>
      <c r="I17907" s="244">
        <f t="shared" si="839"/>
        <v>43892</v>
      </c>
      <c r="J17907" s="244" t="str">
        <f t="shared" si="837"/>
        <v/>
      </c>
    </row>
    <row r="17908" spans="3:10" ht="12" thickBot="1" x14ac:dyDescent="0.25">
      <c r="C17908" s="254"/>
      <c r="D17908" s="254"/>
      <c r="E17908" s="255"/>
      <c r="F17908" s="256"/>
      <c r="G17908" s="257"/>
      <c r="H17908" s="243">
        <f t="shared" ca="1" si="838"/>
        <v>45139</v>
      </c>
      <c r="I17908" s="244">
        <f t="shared" si="839"/>
        <v>43892</v>
      </c>
      <c r="J17908" s="244" t="str">
        <f t="shared" si="837"/>
        <v/>
      </c>
    </row>
    <row r="17909" spans="3:10" ht="12" thickBot="1" x14ac:dyDescent="0.25">
      <c r="C17909" s="254"/>
      <c r="D17909" s="254"/>
      <c r="E17909" s="255"/>
      <c r="F17909" s="256"/>
      <c r="G17909" s="257"/>
      <c r="H17909" s="243">
        <f t="shared" ca="1" si="838"/>
        <v>45139</v>
      </c>
      <c r="I17909" s="244">
        <f t="shared" si="839"/>
        <v>43892</v>
      </c>
      <c r="J17909" s="244" t="str">
        <f t="shared" si="837"/>
        <v/>
      </c>
    </row>
    <row r="17910" spans="3:10" ht="12" thickBot="1" x14ac:dyDescent="0.25">
      <c r="C17910" s="254"/>
      <c r="D17910" s="254"/>
      <c r="E17910" s="255"/>
      <c r="F17910" s="256"/>
      <c r="G17910" s="257"/>
      <c r="H17910" s="243">
        <f t="shared" ca="1" si="838"/>
        <v>45139</v>
      </c>
      <c r="I17910" s="244">
        <f t="shared" si="839"/>
        <v>43892</v>
      </c>
      <c r="J17910" s="244" t="str">
        <f t="shared" si="837"/>
        <v/>
      </c>
    </row>
    <row r="17911" spans="3:10" ht="12" thickBot="1" x14ac:dyDescent="0.25">
      <c r="C17911" s="254"/>
      <c r="D17911" s="254"/>
      <c r="E17911" s="255"/>
      <c r="F17911" s="256"/>
      <c r="G17911" s="257"/>
      <c r="H17911" s="243">
        <f t="shared" ca="1" si="838"/>
        <v>45139</v>
      </c>
      <c r="I17911" s="244">
        <f t="shared" si="839"/>
        <v>43892</v>
      </c>
      <c r="J17911" s="244" t="str">
        <f t="shared" si="837"/>
        <v/>
      </c>
    </row>
    <row r="17912" spans="3:10" ht="12" thickBot="1" x14ac:dyDescent="0.25">
      <c r="C17912" s="254"/>
      <c r="D17912" s="254"/>
      <c r="E17912" s="255"/>
      <c r="F17912" s="256"/>
      <c r="G17912" s="257"/>
      <c r="H17912" s="243">
        <f t="shared" ca="1" si="838"/>
        <v>45139</v>
      </c>
      <c r="I17912" s="244">
        <f t="shared" si="839"/>
        <v>43892</v>
      </c>
      <c r="J17912" s="244" t="str">
        <f t="shared" si="837"/>
        <v/>
      </c>
    </row>
    <row r="17913" spans="3:10" ht="12" thickBot="1" x14ac:dyDescent="0.25">
      <c r="C17913" s="254"/>
      <c r="D17913" s="254"/>
      <c r="E17913" s="255"/>
      <c r="F17913" s="256"/>
      <c r="G17913" s="257"/>
      <c r="H17913" s="243">
        <f t="shared" ca="1" si="838"/>
        <v>45139</v>
      </c>
      <c r="I17913" s="244">
        <f t="shared" si="839"/>
        <v>43892</v>
      </c>
      <c r="J17913" s="244" t="str">
        <f t="shared" si="837"/>
        <v/>
      </c>
    </row>
    <row r="17914" spans="3:10" ht="12" thickBot="1" x14ac:dyDescent="0.25">
      <c r="C17914" s="254"/>
      <c r="D17914" s="254"/>
      <c r="E17914" s="255"/>
      <c r="F17914" s="256"/>
      <c r="G17914" s="257"/>
      <c r="H17914" s="243">
        <f t="shared" ca="1" si="838"/>
        <v>45139</v>
      </c>
      <c r="I17914" s="244">
        <f t="shared" si="839"/>
        <v>43892</v>
      </c>
      <c r="J17914" s="244" t="str">
        <f t="shared" si="837"/>
        <v/>
      </c>
    </row>
    <row r="17915" spans="3:10" ht="12" thickBot="1" x14ac:dyDescent="0.25">
      <c r="C17915" s="254"/>
      <c r="D17915" s="254"/>
      <c r="E17915" s="255"/>
      <c r="F17915" s="256"/>
      <c r="G17915" s="257"/>
      <c r="H17915" s="243">
        <f t="shared" ca="1" si="838"/>
        <v>45139</v>
      </c>
      <c r="I17915" s="244">
        <f t="shared" si="839"/>
        <v>43892</v>
      </c>
      <c r="J17915" s="244" t="str">
        <f t="shared" si="837"/>
        <v/>
      </c>
    </row>
    <row r="17916" spans="3:10" ht="12" thickBot="1" x14ac:dyDescent="0.25">
      <c r="C17916" s="254"/>
      <c r="D17916" s="254"/>
      <c r="E17916" s="255"/>
      <c r="F17916" s="256"/>
      <c r="G17916" s="257"/>
      <c r="H17916" s="243">
        <f t="shared" ca="1" si="838"/>
        <v>45139</v>
      </c>
      <c r="I17916" s="244">
        <f t="shared" si="839"/>
        <v>43892</v>
      </c>
      <c r="J17916" s="244" t="str">
        <f t="shared" si="837"/>
        <v/>
      </c>
    </row>
    <row r="17917" spans="3:10" ht="12" thickBot="1" x14ac:dyDescent="0.25">
      <c r="C17917" s="254"/>
      <c r="D17917" s="254"/>
      <c r="E17917" s="255"/>
      <c r="F17917" s="256"/>
      <c r="G17917" s="257"/>
      <c r="H17917" s="243">
        <f t="shared" ca="1" si="838"/>
        <v>45139</v>
      </c>
      <c r="I17917" s="244">
        <f t="shared" si="839"/>
        <v>43892</v>
      </c>
      <c r="J17917" s="244" t="str">
        <f t="shared" si="837"/>
        <v/>
      </c>
    </row>
    <row r="17918" spans="3:10" ht="12" thickBot="1" x14ac:dyDescent="0.25">
      <c r="C17918" s="254"/>
      <c r="D17918" s="254"/>
      <c r="E17918" s="255"/>
      <c r="F17918" s="256"/>
      <c r="G17918" s="257"/>
      <c r="H17918" s="243">
        <f t="shared" ca="1" si="838"/>
        <v>45139</v>
      </c>
      <c r="I17918" s="244">
        <f t="shared" si="839"/>
        <v>43892</v>
      </c>
      <c r="J17918" s="244" t="str">
        <f t="shared" si="837"/>
        <v/>
      </c>
    </row>
    <row r="17919" spans="3:10" ht="12" thickBot="1" x14ac:dyDescent="0.25">
      <c r="C17919" s="254"/>
      <c r="D17919" s="254"/>
      <c r="E17919" s="255"/>
      <c r="F17919" s="256"/>
      <c r="G17919" s="257"/>
      <c r="H17919" s="243">
        <f t="shared" ca="1" si="838"/>
        <v>45139</v>
      </c>
      <c r="I17919" s="244">
        <f t="shared" si="839"/>
        <v>43892</v>
      </c>
      <c r="J17919" s="244" t="str">
        <f t="shared" si="837"/>
        <v/>
      </c>
    </row>
    <row r="17920" spans="3:10" ht="12" thickBot="1" x14ac:dyDescent="0.25">
      <c r="C17920" s="254"/>
      <c r="D17920" s="254"/>
      <c r="E17920" s="255"/>
      <c r="F17920" s="256"/>
      <c r="G17920" s="257"/>
      <c r="H17920" s="243">
        <f t="shared" ca="1" si="838"/>
        <v>45139</v>
      </c>
      <c r="I17920" s="244">
        <f t="shared" si="839"/>
        <v>43892</v>
      </c>
      <c r="J17920" s="244" t="str">
        <f t="shared" si="837"/>
        <v/>
      </c>
    </row>
    <row r="17921" spans="3:10" ht="12" thickBot="1" x14ac:dyDescent="0.25">
      <c r="C17921" s="254"/>
      <c r="D17921" s="254"/>
      <c r="E17921" s="255"/>
      <c r="F17921" s="256"/>
      <c r="G17921" s="257"/>
      <c r="H17921" s="243">
        <f t="shared" ca="1" si="838"/>
        <v>45139</v>
      </c>
      <c r="I17921" s="244">
        <f t="shared" si="839"/>
        <v>43892</v>
      </c>
      <c r="J17921" s="244" t="str">
        <f t="shared" si="837"/>
        <v/>
      </c>
    </row>
    <row r="17922" spans="3:10" ht="12" thickBot="1" x14ac:dyDescent="0.25">
      <c r="C17922" s="254"/>
      <c r="D17922" s="254"/>
      <c r="E17922" s="255"/>
      <c r="F17922" s="256"/>
      <c r="G17922" s="257"/>
      <c r="H17922" s="243">
        <f t="shared" ca="1" si="838"/>
        <v>45139</v>
      </c>
      <c r="I17922" s="244">
        <f t="shared" si="839"/>
        <v>43892</v>
      </c>
      <c r="J17922" s="244" t="str">
        <f t="shared" si="837"/>
        <v/>
      </c>
    </row>
    <row r="17923" spans="3:10" ht="12" thickBot="1" x14ac:dyDescent="0.25">
      <c r="C17923" s="254"/>
      <c r="D17923" s="254"/>
      <c r="E17923" s="255"/>
      <c r="F17923" s="256"/>
      <c r="G17923" s="257"/>
      <c r="H17923" s="243">
        <f t="shared" ca="1" si="838"/>
        <v>45139</v>
      </c>
      <c r="I17923" s="244">
        <f t="shared" si="839"/>
        <v>43892</v>
      </c>
      <c r="J17923" s="244" t="str">
        <f t="shared" si="837"/>
        <v/>
      </c>
    </row>
    <row r="17924" spans="3:10" ht="12" thickBot="1" x14ac:dyDescent="0.25">
      <c r="C17924" s="254"/>
      <c r="D17924" s="254"/>
      <c r="E17924" s="255"/>
      <c r="F17924" s="256"/>
      <c r="G17924" s="257"/>
      <c r="H17924" s="243">
        <f t="shared" ca="1" si="838"/>
        <v>45139</v>
      </c>
      <c r="I17924" s="244">
        <f t="shared" si="839"/>
        <v>43892</v>
      </c>
      <c r="J17924" s="244" t="str">
        <f t="shared" si="837"/>
        <v/>
      </c>
    </row>
    <row r="17925" spans="3:10" ht="12" thickBot="1" x14ac:dyDescent="0.25">
      <c r="C17925" s="254"/>
      <c r="D17925" s="254"/>
      <c r="E17925" s="255"/>
      <c r="F17925" s="256"/>
      <c r="G17925" s="257"/>
      <c r="H17925" s="243">
        <f t="shared" ca="1" si="838"/>
        <v>45139</v>
      </c>
      <c r="I17925" s="244">
        <f t="shared" si="839"/>
        <v>43892</v>
      </c>
      <c r="J17925" s="244" t="str">
        <f t="shared" si="837"/>
        <v/>
      </c>
    </row>
    <row r="17926" spans="3:10" ht="12" thickBot="1" x14ac:dyDescent="0.25">
      <c r="C17926" s="254"/>
      <c r="D17926" s="254"/>
      <c r="E17926" s="255"/>
      <c r="F17926" s="256"/>
      <c r="G17926" s="257"/>
      <c r="H17926" s="243">
        <f t="shared" ca="1" si="838"/>
        <v>45139</v>
      </c>
      <c r="I17926" s="244">
        <f t="shared" si="839"/>
        <v>43892</v>
      </c>
      <c r="J17926" s="244" t="str">
        <f t="shared" ref="J17926:J17989" si="840">IF(G17926="","",IF(G17926&gt;=0,"Debitoren",IF(G17926&lt;0,"Kreditoren","")))</f>
        <v/>
      </c>
    </row>
    <row r="17927" spans="3:10" ht="12" thickBot="1" x14ac:dyDescent="0.25">
      <c r="C17927" s="254"/>
      <c r="D17927" s="254"/>
      <c r="E17927" s="255"/>
      <c r="F17927" s="256"/>
      <c r="G17927" s="257"/>
      <c r="H17927" s="243">
        <f t="shared" ref="H17927:H17990" ca="1" si="841">IF(F17927&lt;$F$2,EOMONTH($F$2,-1)+1,EOMONTH(F17927,-1)+1)</f>
        <v>45139</v>
      </c>
      <c r="I17927" s="244">
        <f t="shared" ref="I17927:I17990" si="842">IF(F17927&lt;$I$2,IF(   WEEKDAY(EOMONTH($I$2,-1)+1)=1,EOMONTH($I$2,-1)+1+1,EOMONTH($I$2,-1)+1),IF(WEEKDAY(F17927)=1,F17927+1,F17927))</f>
        <v>43892</v>
      </c>
      <c r="J17927" s="244" t="str">
        <f t="shared" si="840"/>
        <v/>
      </c>
    </row>
    <row r="17928" spans="3:10" ht="12" thickBot="1" x14ac:dyDescent="0.25">
      <c r="C17928" s="254"/>
      <c r="D17928" s="254"/>
      <c r="E17928" s="255"/>
      <c r="F17928" s="256"/>
      <c r="G17928" s="257"/>
      <c r="H17928" s="243">
        <f t="shared" ca="1" si="841"/>
        <v>45139</v>
      </c>
      <c r="I17928" s="244">
        <f t="shared" si="842"/>
        <v>43892</v>
      </c>
      <c r="J17928" s="244" t="str">
        <f t="shared" si="840"/>
        <v/>
      </c>
    </row>
    <row r="17929" spans="3:10" ht="12" thickBot="1" x14ac:dyDescent="0.25">
      <c r="C17929" s="254"/>
      <c r="D17929" s="254"/>
      <c r="E17929" s="255"/>
      <c r="F17929" s="256"/>
      <c r="G17929" s="257"/>
      <c r="H17929" s="243">
        <f t="shared" ca="1" si="841"/>
        <v>45139</v>
      </c>
      <c r="I17929" s="244">
        <f t="shared" si="842"/>
        <v>43892</v>
      </c>
      <c r="J17929" s="244" t="str">
        <f t="shared" si="840"/>
        <v/>
      </c>
    </row>
    <row r="17930" spans="3:10" ht="12" thickBot="1" x14ac:dyDescent="0.25">
      <c r="C17930" s="254"/>
      <c r="D17930" s="254"/>
      <c r="E17930" s="255"/>
      <c r="F17930" s="256"/>
      <c r="G17930" s="257"/>
      <c r="H17930" s="243">
        <f t="shared" ca="1" si="841"/>
        <v>45139</v>
      </c>
      <c r="I17930" s="244">
        <f t="shared" si="842"/>
        <v>43892</v>
      </c>
      <c r="J17930" s="244" t="str">
        <f t="shared" si="840"/>
        <v/>
      </c>
    </row>
    <row r="17931" spans="3:10" ht="12" thickBot="1" x14ac:dyDescent="0.25">
      <c r="C17931" s="254"/>
      <c r="D17931" s="254"/>
      <c r="E17931" s="255"/>
      <c r="F17931" s="256"/>
      <c r="G17931" s="257"/>
      <c r="H17931" s="243">
        <f t="shared" ca="1" si="841"/>
        <v>45139</v>
      </c>
      <c r="I17931" s="244">
        <f t="shared" si="842"/>
        <v>43892</v>
      </c>
      <c r="J17931" s="244" t="str">
        <f t="shared" si="840"/>
        <v/>
      </c>
    </row>
    <row r="17932" spans="3:10" ht="12" thickBot="1" x14ac:dyDescent="0.25">
      <c r="C17932" s="254"/>
      <c r="D17932" s="254"/>
      <c r="E17932" s="255"/>
      <c r="F17932" s="256"/>
      <c r="G17932" s="257"/>
      <c r="H17932" s="243">
        <f t="shared" ca="1" si="841"/>
        <v>45139</v>
      </c>
      <c r="I17932" s="244">
        <f t="shared" si="842"/>
        <v>43892</v>
      </c>
      <c r="J17932" s="244" t="str">
        <f t="shared" si="840"/>
        <v/>
      </c>
    </row>
    <row r="17933" spans="3:10" ht="12" thickBot="1" x14ac:dyDescent="0.25">
      <c r="C17933" s="254"/>
      <c r="D17933" s="254"/>
      <c r="E17933" s="255"/>
      <c r="F17933" s="256"/>
      <c r="G17933" s="257"/>
      <c r="H17933" s="243">
        <f t="shared" ca="1" si="841"/>
        <v>45139</v>
      </c>
      <c r="I17933" s="244">
        <f t="shared" si="842"/>
        <v>43892</v>
      </c>
      <c r="J17933" s="244" t="str">
        <f t="shared" si="840"/>
        <v/>
      </c>
    </row>
    <row r="17934" spans="3:10" ht="12" thickBot="1" x14ac:dyDescent="0.25">
      <c r="C17934" s="254"/>
      <c r="D17934" s="254"/>
      <c r="E17934" s="255"/>
      <c r="F17934" s="256"/>
      <c r="G17934" s="257"/>
      <c r="H17934" s="243">
        <f t="shared" ca="1" si="841"/>
        <v>45139</v>
      </c>
      <c r="I17934" s="244">
        <f t="shared" si="842"/>
        <v>43892</v>
      </c>
      <c r="J17934" s="244" t="str">
        <f t="shared" si="840"/>
        <v/>
      </c>
    </row>
    <row r="17935" spans="3:10" ht="12" thickBot="1" x14ac:dyDescent="0.25">
      <c r="C17935" s="254"/>
      <c r="D17935" s="254"/>
      <c r="E17935" s="255"/>
      <c r="F17935" s="256"/>
      <c r="G17935" s="257"/>
      <c r="H17935" s="243">
        <f t="shared" ca="1" si="841"/>
        <v>45139</v>
      </c>
      <c r="I17935" s="244">
        <f t="shared" si="842"/>
        <v>43892</v>
      </c>
      <c r="J17935" s="244" t="str">
        <f t="shared" si="840"/>
        <v/>
      </c>
    </row>
    <row r="17936" spans="3:10" ht="12" thickBot="1" x14ac:dyDescent="0.25">
      <c r="C17936" s="254"/>
      <c r="D17936" s="254"/>
      <c r="E17936" s="255"/>
      <c r="F17936" s="256"/>
      <c r="G17936" s="257"/>
      <c r="H17936" s="243">
        <f t="shared" ca="1" si="841"/>
        <v>45139</v>
      </c>
      <c r="I17936" s="244">
        <f t="shared" si="842"/>
        <v>43892</v>
      </c>
      <c r="J17936" s="244" t="str">
        <f t="shared" si="840"/>
        <v/>
      </c>
    </row>
    <row r="17937" spans="3:10" ht="12" thickBot="1" x14ac:dyDescent="0.25">
      <c r="C17937" s="254"/>
      <c r="D17937" s="254"/>
      <c r="E17937" s="255"/>
      <c r="F17937" s="256"/>
      <c r="G17937" s="257"/>
      <c r="H17937" s="243">
        <f t="shared" ca="1" si="841"/>
        <v>45139</v>
      </c>
      <c r="I17937" s="244">
        <f t="shared" si="842"/>
        <v>43892</v>
      </c>
      <c r="J17937" s="244" t="str">
        <f t="shared" si="840"/>
        <v/>
      </c>
    </row>
    <row r="17938" spans="3:10" ht="12" thickBot="1" x14ac:dyDescent="0.25">
      <c r="C17938" s="254"/>
      <c r="D17938" s="254"/>
      <c r="E17938" s="255"/>
      <c r="F17938" s="256"/>
      <c r="G17938" s="257"/>
      <c r="H17938" s="243">
        <f t="shared" ca="1" si="841"/>
        <v>45139</v>
      </c>
      <c r="I17938" s="244">
        <f t="shared" si="842"/>
        <v>43892</v>
      </c>
      <c r="J17938" s="244" t="str">
        <f t="shared" si="840"/>
        <v/>
      </c>
    </row>
    <row r="17939" spans="3:10" ht="12" thickBot="1" x14ac:dyDescent="0.25">
      <c r="C17939" s="254"/>
      <c r="D17939" s="254"/>
      <c r="E17939" s="255"/>
      <c r="F17939" s="256"/>
      <c r="G17939" s="257"/>
      <c r="H17939" s="243">
        <f t="shared" ca="1" si="841"/>
        <v>45139</v>
      </c>
      <c r="I17939" s="244">
        <f t="shared" si="842"/>
        <v>43892</v>
      </c>
      <c r="J17939" s="244" t="str">
        <f t="shared" si="840"/>
        <v/>
      </c>
    </row>
    <row r="17940" spans="3:10" ht="12" thickBot="1" x14ac:dyDescent="0.25">
      <c r="C17940" s="254"/>
      <c r="D17940" s="254"/>
      <c r="E17940" s="255"/>
      <c r="F17940" s="256"/>
      <c r="G17940" s="257"/>
      <c r="H17940" s="243">
        <f t="shared" ca="1" si="841"/>
        <v>45139</v>
      </c>
      <c r="I17940" s="244">
        <f t="shared" si="842"/>
        <v>43892</v>
      </c>
      <c r="J17940" s="244" t="str">
        <f t="shared" si="840"/>
        <v/>
      </c>
    </row>
    <row r="17941" spans="3:10" ht="12" thickBot="1" x14ac:dyDescent="0.25">
      <c r="C17941" s="254"/>
      <c r="D17941" s="254"/>
      <c r="E17941" s="255"/>
      <c r="F17941" s="256"/>
      <c r="G17941" s="257"/>
      <c r="H17941" s="243">
        <f t="shared" ca="1" si="841"/>
        <v>45139</v>
      </c>
      <c r="I17941" s="244">
        <f t="shared" si="842"/>
        <v>43892</v>
      </c>
      <c r="J17941" s="244" t="str">
        <f t="shared" si="840"/>
        <v/>
      </c>
    </row>
    <row r="17942" spans="3:10" ht="12" thickBot="1" x14ac:dyDescent="0.25">
      <c r="C17942" s="254"/>
      <c r="D17942" s="254"/>
      <c r="E17942" s="255"/>
      <c r="F17942" s="256"/>
      <c r="G17942" s="257"/>
      <c r="H17942" s="243">
        <f t="shared" ca="1" si="841"/>
        <v>45139</v>
      </c>
      <c r="I17942" s="244">
        <f t="shared" si="842"/>
        <v>43892</v>
      </c>
      <c r="J17942" s="244" t="str">
        <f t="shared" si="840"/>
        <v/>
      </c>
    </row>
    <row r="17943" spans="3:10" ht="12" thickBot="1" x14ac:dyDescent="0.25">
      <c r="C17943" s="254"/>
      <c r="D17943" s="254"/>
      <c r="E17943" s="255"/>
      <c r="F17943" s="256"/>
      <c r="G17943" s="257"/>
      <c r="H17943" s="243">
        <f t="shared" ca="1" si="841"/>
        <v>45139</v>
      </c>
      <c r="I17943" s="244">
        <f t="shared" si="842"/>
        <v>43892</v>
      </c>
      <c r="J17943" s="244" t="str">
        <f t="shared" si="840"/>
        <v/>
      </c>
    </row>
    <row r="17944" spans="3:10" ht="12" thickBot="1" x14ac:dyDescent="0.25">
      <c r="C17944" s="254"/>
      <c r="D17944" s="254"/>
      <c r="E17944" s="255"/>
      <c r="F17944" s="256"/>
      <c r="G17944" s="257"/>
      <c r="H17944" s="243">
        <f t="shared" ca="1" si="841"/>
        <v>45139</v>
      </c>
      <c r="I17944" s="244">
        <f t="shared" si="842"/>
        <v>43892</v>
      </c>
      <c r="J17944" s="244" t="str">
        <f t="shared" si="840"/>
        <v/>
      </c>
    </row>
    <row r="17945" spans="3:10" ht="12" thickBot="1" x14ac:dyDescent="0.25">
      <c r="C17945" s="254"/>
      <c r="D17945" s="254"/>
      <c r="E17945" s="255"/>
      <c r="F17945" s="256"/>
      <c r="G17945" s="257"/>
      <c r="H17945" s="243">
        <f t="shared" ca="1" si="841"/>
        <v>45139</v>
      </c>
      <c r="I17945" s="244">
        <f t="shared" si="842"/>
        <v>43892</v>
      </c>
      <c r="J17945" s="244" t="str">
        <f t="shared" si="840"/>
        <v/>
      </c>
    </row>
    <row r="17946" spans="3:10" ht="12" thickBot="1" x14ac:dyDescent="0.25">
      <c r="C17946" s="254"/>
      <c r="D17946" s="254"/>
      <c r="E17946" s="255"/>
      <c r="F17946" s="256"/>
      <c r="G17946" s="257"/>
      <c r="H17946" s="243">
        <f t="shared" ca="1" si="841"/>
        <v>45139</v>
      </c>
      <c r="I17946" s="244">
        <f t="shared" si="842"/>
        <v>43892</v>
      </c>
      <c r="J17946" s="244" t="str">
        <f t="shared" si="840"/>
        <v/>
      </c>
    </row>
    <row r="17947" spans="3:10" ht="12" thickBot="1" x14ac:dyDescent="0.25">
      <c r="C17947" s="254"/>
      <c r="D17947" s="254"/>
      <c r="E17947" s="255"/>
      <c r="F17947" s="256"/>
      <c r="G17947" s="257"/>
      <c r="H17947" s="243">
        <f t="shared" ca="1" si="841"/>
        <v>45139</v>
      </c>
      <c r="I17947" s="244">
        <f t="shared" si="842"/>
        <v>43892</v>
      </c>
      <c r="J17947" s="244" t="str">
        <f t="shared" si="840"/>
        <v/>
      </c>
    </row>
    <row r="17948" spans="3:10" ht="12" thickBot="1" x14ac:dyDescent="0.25">
      <c r="C17948" s="254"/>
      <c r="D17948" s="254"/>
      <c r="E17948" s="255"/>
      <c r="F17948" s="256"/>
      <c r="G17948" s="257"/>
      <c r="H17948" s="243">
        <f t="shared" ca="1" si="841"/>
        <v>45139</v>
      </c>
      <c r="I17948" s="244">
        <f t="shared" si="842"/>
        <v>43892</v>
      </c>
      <c r="J17948" s="244" t="str">
        <f t="shared" si="840"/>
        <v/>
      </c>
    </row>
    <row r="17949" spans="3:10" ht="12" thickBot="1" x14ac:dyDescent="0.25">
      <c r="C17949" s="254"/>
      <c r="D17949" s="254"/>
      <c r="E17949" s="255"/>
      <c r="F17949" s="256"/>
      <c r="G17949" s="257"/>
      <c r="H17949" s="243">
        <f t="shared" ca="1" si="841"/>
        <v>45139</v>
      </c>
      <c r="I17949" s="244">
        <f t="shared" si="842"/>
        <v>43892</v>
      </c>
      <c r="J17949" s="244" t="str">
        <f t="shared" si="840"/>
        <v/>
      </c>
    </row>
    <row r="17950" spans="3:10" ht="12" thickBot="1" x14ac:dyDescent="0.25">
      <c r="C17950" s="254"/>
      <c r="D17950" s="254"/>
      <c r="E17950" s="255"/>
      <c r="F17950" s="256"/>
      <c r="G17950" s="257"/>
      <c r="H17950" s="243">
        <f t="shared" ca="1" si="841"/>
        <v>45139</v>
      </c>
      <c r="I17950" s="244">
        <f t="shared" si="842"/>
        <v>43892</v>
      </c>
      <c r="J17950" s="244" t="str">
        <f t="shared" si="840"/>
        <v/>
      </c>
    </row>
    <row r="17951" spans="3:10" ht="12" thickBot="1" x14ac:dyDescent="0.25">
      <c r="C17951" s="254"/>
      <c r="D17951" s="254"/>
      <c r="E17951" s="255"/>
      <c r="F17951" s="256"/>
      <c r="G17951" s="257"/>
      <c r="H17951" s="243">
        <f t="shared" ca="1" si="841"/>
        <v>45139</v>
      </c>
      <c r="I17951" s="244">
        <f t="shared" si="842"/>
        <v>43892</v>
      </c>
      <c r="J17951" s="244" t="str">
        <f t="shared" si="840"/>
        <v/>
      </c>
    </row>
    <row r="17952" spans="3:10" ht="12" thickBot="1" x14ac:dyDescent="0.25">
      <c r="C17952" s="254"/>
      <c r="D17952" s="254"/>
      <c r="E17952" s="255"/>
      <c r="F17952" s="256"/>
      <c r="G17952" s="257"/>
      <c r="H17952" s="243">
        <f t="shared" ca="1" si="841"/>
        <v>45139</v>
      </c>
      <c r="I17952" s="244">
        <f t="shared" si="842"/>
        <v>43892</v>
      </c>
      <c r="J17952" s="244" t="str">
        <f t="shared" si="840"/>
        <v/>
      </c>
    </row>
    <row r="17953" spans="3:10" ht="12" thickBot="1" x14ac:dyDescent="0.25">
      <c r="C17953" s="254"/>
      <c r="D17953" s="254"/>
      <c r="E17953" s="255"/>
      <c r="F17953" s="256"/>
      <c r="G17953" s="257"/>
      <c r="H17953" s="243">
        <f t="shared" ca="1" si="841"/>
        <v>45139</v>
      </c>
      <c r="I17953" s="244">
        <f t="shared" si="842"/>
        <v>43892</v>
      </c>
      <c r="J17953" s="244" t="str">
        <f t="shared" si="840"/>
        <v/>
      </c>
    </row>
    <row r="17954" spans="3:10" ht="12" thickBot="1" x14ac:dyDescent="0.25">
      <c r="C17954" s="254"/>
      <c r="D17954" s="254"/>
      <c r="E17954" s="255"/>
      <c r="F17954" s="256"/>
      <c r="G17954" s="257"/>
      <c r="H17954" s="243">
        <f t="shared" ca="1" si="841"/>
        <v>45139</v>
      </c>
      <c r="I17954" s="244">
        <f t="shared" si="842"/>
        <v>43892</v>
      </c>
      <c r="J17954" s="244" t="str">
        <f t="shared" si="840"/>
        <v/>
      </c>
    </row>
    <row r="17955" spans="3:10" ht="12" thickBot="1" x14ac:dyDescent="0.25">
      <c r="C17955" s="254"/>
      <c r="D17955" s="254"/>
      <c r="E17955" s="255"/>
      <c r="F17955" s="256"/>
      <c r="G17955" s="257"/>
      <c r="H17955" s="243">
        <f t="shared" ca="1" si="841"/>
        <v>45139</v>
      </c>
      <c r="I17955" s="244">
        <f t="shared" si="842"/>
        <v>43892</v>
      </c>
      <c r="J17955" s="244" t="str">
        <f t="shared" si="840"/>
        <v/>
      </c>
    </row>
    <row r="17956" spans="3:10" ht="12" thickBot="1" x14ac:dyDescent="0.25">
      <c r="C17956" s="254"/>
      <c r="D17956" s="254"/>
      <c r="E17956" s="255"/>
      <c r="F17956" s="256"/>
      <c r="G17956" s="257"/>
      <c r="H17956" s="243">
        <f t="shared" ca="1" si="841"/>
        <v>45139</v>
      </c>
      <c r="I17956" s="244">
        <f t="shared" si="842"/>
        <v>43892</v>
      </c>
      <c r="J17956" s="244" t="str">
        <f t="shared" si="840"/>
        <v/>
      </c>
    </row>
    <row r="17957" spans="3:10" ht="12" thickBot="1" x14ac:dyDescent="0.25">
      <c r="C17957" s="254"/>
      <c r="D17957" s="254"/>
      <c r="E17957" s="255"/>
      <c r="F17957" s="256"/>
      <c r="G17957" s="257"/>
      <c r="H17957" s="243">
        <f t="shared" ca="1" si="841"/>
        <v>45139</v>
      </c>
      <c r="I17957" s="244">
        <f t="shared" si="842"/>
        <v>43892</v>
      </c>
      <c r="J17957" s="244" t="str">
        <f t="shared" si="840"/>
        <v/>
      </c>
    </row>
    <row r="17958" spans="3:10" ht="12" thickBot="1" x14ac:dyDescent="0.25">
      <c r="C17958" s="254"/>
      <c r="D17958" s="254"/>
      <c r="E17958" s="255"/>
      <c r="F17958" s="256"/>
      <c r="G17958" s="257"/>
      <c r="H17958" s="243">
        <f t="shared" ca="1" si="841"/>
        <v>45139</v>
      </c>
      <c r="I17958" s="244">
        <f t="shared" si="842"/>
        <v>43892</v>
      </c>
      <c r="J17958" s="244" t="str">
        <f t="shared" si="840"/>
        <v/>
      </c>
    </row>
    <row r="17959" spans="3:10" ht="12" thickBot="1" x14ac:dyDescent="0.25">
      <c r="C17959" s="254"/>
      <c r="D17959" s="254"/>
      <c r="E17959" s="255"/>
      <c r="F17959" s="256"/>
      <c r="G17959" s="257"/>
      <c r="H17959" s="243">
        <f t="shared" ca="1" si="841"/>
        <v>45139</v>
      </c>
      <c r="I17959" s="244">
        <f t="shared" si="842"/>
        <v>43892</v>
      </c>
      <c r="J17959" s="244" t="str">
        <f t="shared" si="840"/>
        <v/>
      </c>
    </row>
    <row r="17960" spans="3:10" ht="12" thickBot="1" x14ac:dyDescent="0.25">
      <c r="C17960" s="254"/>
      <c r="D17960" s="254"/>
      <c r="E17960" s="255"/>
      <c r="F17960" s="256"/>
      <c r="G17960" s="257"/>
      <c r="H17960" s="243">
        <f t="shared" ca="1" si="841"/>
        <v>45139</v>
      </c>
      <c r="I17960" s="244">
        <f t="shared" si="842"/>
        <v>43892</v>
      </c>
      <c r="J17960" s="244" t="str">
        <f t="shared" si="840"/>
        <v/>
      </c>
    </row>
    <row r="17961" spans="3:10" ht="12" thickBot="1" x14ac:dyDescent="0.25">
      <c r="C17961" s="254"/>
      <c r="D17961" s="254"/>
      <c r="E17961" s="255"/>
      <c r="F17961" s="256"/>
      <c r="G17961" s="257"/>
      <c r="H17961" s="243">
        <f t="shared" ca="1" si="841"/>
        <v>45139</v>
      </c>
      <c r="I17961" s="244">
        <f t="shared" si="842"/>
        <v>43892</v>
      </c>
      <c r="J17961" s="244" t="str">
        <f t="shared" si="840"/>
        <v/>
      </c>
    </row>
    <row r="17962" spans="3:10" ht="12" thickBot="1" x14ac:dyDescent="0.25">
      <c r="C17962" s="254"/>
      <c r="D17962" s="254"/>
      <c r="E17962" s="255"/>
      <c r="F17962" s="256"/>
      <c r="G17962" s="257"/>
      <c r="H17962" s="243">
        <f t="shared" ca="1" si="841"/>
        <v>45139</v>
      </c>
      <c r="I17962" s="244">
        <f t="shared" si="842"/>
        <v>43892</v>
      </c>
      <c r="J17962" s="244" t="str">
        <f t="shared" si="840"/>
        <v/>
      </c>
    </row>
    <row r="17963" spans="3:10" ht="12" thickBot="1" x14ac:dyDescent="0.25">
      <c r="C17963" s="254"/>
      <c r="D17963" s="254"/>
      <c r="E17963" s="255"/>
      <c r="F17963" s="256"/>
      <c r="G17963" s="257"/>
      <c r="H17963" s="243">
        <f t="shared" ca="1" si="841"/>
        <v>45139</v>
      </c>
      <c r="I17963" s="244">
        <f t="shared" si="842"/>
        <v>43892</v>
      </c>
      <c r="J17963" s="244" t="str">
        <f t="shared" si="840"/>
        <v/>
      </c>
    </row>
    <row r="17964" spans="3:10" ht="12" thickBot="1" x14ac:dyDescent="0.25">
      <c r="C17964" s="254"/>
      <c r="D17964" s="254"/>
      <c r="E17964" s="255"/>
      <c r="F17964" s="256"/>
      <c r="G17964" s="257"/>
      <c r="H17964" s="243">
        <f t="shared" ca="1" si="841"/>
        <v>45139</v>
      </c>
      <c r="I17964" s="244">
        <f t="shared" si="842"/>
        <v>43892</v>
      </c>
      <c r="J17964" s="244" t="str">
        <f t="shared" si="840"/>
        <v/>
      </c>
    </row>
    <row r="17965" spans="3:10" ht="12" thickBot="1" x14ac:dyDescent="0.25">
      <c r="C17965" s="254"/>
      <c r="D17965" s="254"/>
      <c r="E17965" s="255"/>
      <c r="F17965" s="256"/>
      <c r="G17965" s="257"/>
      <c r="H17965" s="243">
        <f t="shared" ca="1" si="841"/>
        <v>45139</v>
      </c>
      <c r="I17965" s="244">
        <f t="shared" si="842"/>
        <v>43892</v>
      </c>
      <c r="J17965" s="244" t="str">
        <f t="shared" si="840"/>
        <v/>
      </c>
    </row>
    <row r="17966" spans="3:10" ht="12" thickBot="1" x14ac:dyDescent="0.25">
      <c r="C17966" s="254"/>
      <c r="D17966" s="254"/>
      <c r="E17966" s="255"/>
      <c r="F17966" s="256"/>
      <c r="G17966" s="257"/>
      <c r="H17966" s="243">
        <f t="shared" ca="1" si="841"/>
        <v>45139</v>
      </c>
      <c r="I17966" s="244">
        <f t="shared" si="842"/>
        <v>43892</v>
      </c>
      <c r="J17966" s="244" t="str">
        <f t="shared" si="840"/>
        <v/>
      </c>
    </row>
    <row r="17967" spans="3:10" ht="12" thickBot="1" x14ac:dyDescent="0.25">
      <c r="C17967" s="254"/>
      <c r="D17967" s="254"/>
      <c r="E17967" s="255"/>
      <c r="F17967" s="256"/>
      <c r="G17967" s="257"/>
      <c r="H17967" s="243">
        <f t="shared" ca="1" si="841"/>
        <v>45139</v>
      </c>
      <c r="I17967" s="244">
        <f t="shared" si="842"/>
        <v>43892</v>
      </c>
      <c r="J17967" s="244" t="str">
        <f t="shared" si="840"/>
        <v/>
      </c>
    </row>
    <row r="17968" spans="3:10" ht="12" thickBot="1" x14ac:dyDescent="0.25">
      <c r="C17968" s="254"/>
      <c r="D17968" s="254"/>
      <c r="E17968" s="255"/>
      <c r="F17968" s="256"/>
      <c r="G17968" s="257"/>
      <c r="H17968" s="243">
        <f t="shared" ca="1" si="841"/>
        <v>45139</v>
      </c>
      <c r="I17968" s="244">
        <f t="shared" si="842"/>
        <v>43892</v>
      </c>
      <c r="J17968" s="244" t="str">
        <f t="shared" si="840"/>
        <v/>
      </c>
    </row>
    <row r="17969" spans="3:10" ht="12" thickBot="1" x14ac:dyDescent="0.25">
      <c r="C17969" s="254"/>
      <c r="D17969" s="254"/>
      <c r="E17969" s="255"/>
      <c r="F17969" s="256"/>
      <c r="G17969" s="257"/>
      <c r="H17969" s="243">
        <f t="shared" ca="1" si="841"/>
        <v>45139</v>
      </c>
      <c r="I17969" s="244">
        <f t="shared" si="842"/>
        <v>43892</v>
      </c>
      <c r="J17969" s="244" t="str">
        <f t="shared" si="840"/>
        <v/>
      </c>
    </row>
    <row r="17970" spans="3:10" ht="12" thickBot="1" x14ac:dyDescent="0.25">
      <c r="C17970" s="254"/>
      <c r="D17970" s="254"/>
      <c r="E17970" s="255"/>
      <c r="F17970" s="256"/>
      <c r="G17970" s="257"/>
      <c r="H17970" s="243">
        <f t="shared" ca="1" si="841"/>
        <v>45139</v>
      </c>
      <c r="I17970" s="244">
        <f t="shared" si="842"/>
        <v>43892</v>
      </c>
      <c r="J17970" s="244" t="str">
        <f t="shared" si="840"/>
        <v/>
      </c>
    </row>
    <row r="17971" spans="3:10" ht="12" thickBot="1" x14ac:dyDescent="0.25">
      <c r="C17971" s="254"/>
      <c r="D17971" s="254"/>
      <c r="E17971" s="255"/>
      <c r="F17971" s="256"/>
      <c r="G17971" s="257"/>
      <c r="H17971" s="243">
        <f t="shared" ca="1" si="841"/>
        <v>45139</v>
      </c>
      <c r="I17971" s="244">
        <f t="shared" si="842"/>
        <v>43892</v>
      </c>
      <c r="J17971" s="244" t="str">
        <f t="shared" si="840"/>
        <v/>
      </c>
    </row>
    <row r="17972" spans="3:10" ht="12" thickBot="1" x14ac:dyDescent="0.25">
      <c r="C17972" s="254"/>
      <c r="D17972" s="254"/>
      <c r="E17972" s="255"/>
      <c r="F17972" s="256"/>
      <c r="G17972" s="257"/>
      <c r="H17972" s="243">
        <f t="shared" ca="1" si="841"/>
        <v>45139</v>
      </c>
      <c r="I17972" s="244">
        <f t="shared" si="842"/>
        <v>43892</v>
      </c>
      <c r="J17972" s="244" t="str">
        <f t="shared" si="840"/>
        <v/>
      </c>
    </row>
    <row r="17973" spans="3:10" ht="12" thickBot="1" x14ac:dyDescent="0.25">
      <c r="C17973" s="254"/>
      <c r="D17973" s="254"/>
      <c r="E17973" s="255"/>
      <c r="F17973" s="256"/>
      <c r="G17973" s="257"/>
      <c r="H17973" s="243">
        <f t="shared" ca="1" si="841"/>
        <v>45139</v>
      </c>
      <c r="I17973" s="244">
        <f t="shared" si="842"/>
        <v>43892</v>
      </c>
      <c r="J17973" s="244" t="str">
        <f t="shared" si="840"/>
        <v/>
      </c>
    </row>
    <row r="17974" spans="3:10" ht="12" thickBot="1" x14ac:dyDescent="0.25">
      <c r="C17974" s="254"/>
      <c r="D17974" s="254"/>
      <c r="E17974" s="255"/>
      <c r="F17974" s="256"/>
      <c r="G17974" s="257"/>
      <c r="H17974" s="243">
        <f t="shared" ca="1" si="841"/>
        <v>45139</v>
      </c>
      <c r="I17974" s="244">
        <f t="shared" si="842"/>
        <v>43892</v>
      </c>
      <c r="J17974" s="244" t="str">
        <f t="shared" si="840"/>
        <v/>
      </c>
    </row>
    <row r="17975" spans="3:10" ht="12" thickBot="1" x14ac:dyDescent="0.25">
      <c r="C17975" s="254"/>
      <c r="D17975" s="254"/>
      <c r="E17975" s="255"/>
      <c r="F17975" s="256"/>
      <c r="G17975" s="257"/>
      <c r="H17975" s="243">
        <f t="shared" ca="1" si="841"/>
        <v>45139</v>
      </c>
      <c r="I17975" s="244">
        <f t="shared" si="842"/>
        <v>43892</v>
      </c>
      <c r="J17975" s="244" t="str">
        <f t="shared" si="840"/>
        <v/>
      </c>
    </row>
    <row r="17976" spans="3:10" ht="12" thickBot="1" x14ac:dyDescent="0.25">
      <c r="C17976" s="254"/>
      <c r="D17976" s="254"/>
      <c r="E17976" s="255"/>
      <c r="F17976" s="256"/>
      <c r="G17976" s="257"/>
      <c r="H17976" s="243">
        <f t="shared" ca="1" si="841"/>
        <v>45139</v>
      </c>
      <c r="I17976" s="244">
        <f t="shared" si="842"/>
        <v>43892</v>
      </c>
      <c r="J17976" s="244" t="str">
        <f t="shared" si="840"/>
        <v/>
      </c>
    </row>
    <row r="17977" spans="3:10" ht="12" thickBot="1" x14ac:dyDescent="0.25">
      <c r="C17977" s="254"/>
      <c r="D17977" s="254"/>
      <c r="E17977" s="255"/>
      <c r="F17977" s="256"/>
      <c r="G17977" s="257"/>
      <c r="H17977" s="243">
        <f t="shared" ca="1" si="841"/>
        <v>45139</v>
      </c>
      <c r="I17977" s="244">
        <f t="shared" si="842"/>
        <v>43892</v>
      </c>
      <c r="J17977" s="244" t="str">
        <f t="shared" si="840"/>
        <v/>
      </c>
    </row>
    <row r="17978" spans="3:10" ht="12" thickBot="1" x14ac:dyDescent="0.25">
      <c r="C17978" s="254"/>
      <c r="D17978" s="254"/>
      <c r="E17978" s="255"/>
      <c r="F17978" s="256"/>
      <c r="G17978" s="257"/>
      <c r="H17978" s="243">
        <f t="shared" ca="1" si="841"/>
        <v>45139</v>
      </c>
      <c r="I17978" s="244">
        <f t="shared" si="842"/>
        <v>43892</v>
      </c>
      <c r="J17978" s="244" t="str">
        <f t="shared" si="840"/>
        <v/>
      </c>
    </row>
    <row r="17979" spans="3:10" ht="12" thickBot="1" x14ac:dyDescent="0.25">
      <c r="C17979" s="254"/>
      <c r="D17979" s="254"/>
      <c r="E17979" s="255"/>
      <c r="F17979" s="256"/>
      <c r="G17979" s="257"/>
      <c r="H17979" s="243">
        <f t="shared" ca="1" si="841"/>
        <v>45139</v>
      </c>
      <c r="I17979" s="244">
        <f t="shared" si="842"/>
        <v>43892</v>
      </c>
      <c r="J17979" s="244" t="str">
        <f t="shared" si="840"/>
        <v/>
      </c>
    </row>
    <row r="17980" spans="3:10" ht="12" thickBot="1" x14ac:dyDescent="0.25">
      <c r="C17980" s="254"/>
      <c r="D17980" s="254"/>
      <c r="E17980" s="255"/>
      <c r="F17980" s="256"/>
      <c r="G17980" s="257"/>
      <c r="H17980" s="243">
        <f t="shared" ca="1" si="841"/>
        <v>45139</v>
      </c>
      <c r="I17980" s="244">
        <f t="shared" si="842"/>
        <v>43892</v>
      </c>
      <c r="J17980" s="244" t="str">
        <f t="shared" si="840"/>
        <v/>
      </c>
    </row>
    <row r="17981" spans="3:10" ht="12" thickBot="1" x14ac:dyDescent="0.25">
      <c r="C17981" s="254"/>
      <c r="D17981" s="254"/>
      <c r="E17981" s="255"/>
      <c r="F17981" s="256"/>
      <c r="G17981" s="257"/>
      <c r="H17981" s="243">
        <f t="shared" ca="1" si="841"/>
        <v>45139</v>
      </c>
      <c r="I17981" s="244">
        <f t="shared" si="842"/>
        <v>43892</v>
      </c>
      <c r="J17981" s="244" t="str">
        <f t="shared" si="840"/>
        <v/>
      </c>
    </row>
    <row r="17982" spans="3:10" ht="12" thickBot="1" x14ac:dyDescent="0.25">
      <c r="C17982" s="254"/>
      <c r="D17982" s="254"/>
      <c r="E17982" s="255"/>
      <c r="F17982" s="256"/>
      <c r="G17982" s="257"/>
      <c r="H17982" s="243">
        <f t="shared" ca="1" si="841"/>
        <v>45139</v>
      </c>
      <c r="I17982" s="244">
        <f t="shared" si="842"/>
        <v>43892</v>
      </c>
      <c r="J17982" s="244" t="str">
        <f t="shared" si="840"/>
        <v/>
      </c>
    </row>
    <row r="17983" spans="3:10" ht="12" thickBot="1" x14ac:dyDescent="0.25">
      <c r="C17983" s="254"/>
      <c r="D17983" s="254"/>
      <c r="E17983" s="255"/>
      <c r="F17983" s="256"/>
      <c r="G17983" s="257"/>
      <c r="H17983" s="243">
        <f t="shared" ca="1" si="841"/>
        <v>45139</v>
      </c>
      <c r="I17983" s="244">
        <f t="shared" si="842"/>
        <v>43892</v>
      </c>
      <c r="J17983" s="244" t="str">
        <f t="shared" si="840"/>
        <v/>
      </c>
    </row>
    <row r="17984" spans="3:10" ht="12" thickBot="1" x14ac:dyDescent="0.25">
      <c r="C17984" s="254"/>
      <c r="D17984" s="254"/>
      <c r="E17984" s="255"/>
      <c r="F17984" s="256"/>
      <c r="G17984" s="257"/>
      <c r="H17984" s="243">
        <f t="shared" ca="1" si="841"/>
        <v>45139</v>
      </c>
      <c r="I17984" s="244">
        <f t="shared" si="842"/>
        <v>43892</v>
      </c>
      <c r="J17984" s="244" t="str">
        <f t="shared" si="840"/>
        <v/>
      </c>
    </row>
    <row r="17985" spans="3:10" ht="12" thickBot="1" x14ac:dyDescent="0.25">
      <c r="C17985" s="254"/>
      <c r="D17985" s="254"/>
      <c r="E17985" s="255"/>
      <c r="F17985" s="256"/>
      <c r="G17985" s="257"/>
      <c r="H17985" s="243">
        <f t="shared" ca="1" si="841"/>
        <v>45139</v>
      </c>
      <c r="I17985" s="244">
        <f t="shared" si="842"/>
        <v>43892</v>
      </c>
      <c r="J17985" s="244" t="str">
        <f t="shared" si="840"/>
        <v/>
      </c>
    </row>
    <row r="17986" spans="3:10" ht="12" thickBot="1" x14ac:dyDescent="0.25">
      <c r="C17986" s="254"/>
      <c r="D17986" s="254"/>
      <c r="E17986" s="255"/>
      <c r="F17986" s="256"/>
      <c r="G17986" s="257"/>
      <c r="H17986" s="243">
        <f t="shared" ca="1" si="841"/>
        <v>45139</v>
      </c>
      <c r="I17986" s="244">
        <f t="shared" si="842"/>
        <v>43892</v>
      </c>
      <c r="J17986" s="244" t="str">
        <f t="shared" si="840"/>
        <v/>
      </c>
    </row>
    <row r="17987" spans="3:10" ht="12" thickBot="1" x14ac:dyDescent="0.25">
      <c r="C17987" s="254"/>
      <c r="D17987" s="254"/>
      <c r="E17987" s="255"/>
      <c r="F17987" s="256"/>
      <c r="G17987" s="257"/>
      <c r="H17987" s="243">
        <f t="shared" ca="1" si="841"/>
        <v>45139</v>
      </c>
      <c r="I17987" s="244">
        <f t="shared" si="842"/>
        <v>43892</v>
      </c>
      <c r="J17987" s="244" t="str">
        <f t="shared" si="840"/>
        <v/>
      </c>
    </row>
    <row r="17988" spans="3:10" ht="12" thickBot="1" x14ac:dyDescent="0.25">
      <c r="C17988" s="254"/>
      <c r="D17988" s="254"/>
      <c r="E17988" s="255"/>
      <c r="F17988" s="256"/>
      <c r="G17988" s="257"/>
      <c r="H17988" s="243">
        <f t="shared" ca="1" si="841"/>
        <v>45139</v>
      </c>
      <c r="I17988" s="244">
        <f t="shared" si="842"/>
        <v>43892</v>
      </c>
      <c r="J17988" s="244" t="str">
        <f t="shared" si="840"/>
        <v/>
      </c>
    </row>
    <row r="17989" spans="3:10" ht="12" thickBot="1" x14ac:dyDescent="0.25">
      <c r="C17989" s="254"/>
      <c r="D17989" s="254"/>
      <c r="E17989" s="255"/>
      <c r="F17989" s="256"/>
      <c r="G17989" s="257"/>
      <c r="H17989" s="243">
        <f t="shared" ca="1" si="841"/>
        <v>45139</v>
      </c>
      <c r="I17989" s="244">
        <f t="shared" si="842"/>
        <v>43892</v>
      </c>
      <c r="J17989" s="244" t="str">
        <f t="shared" si="840"/>
        <v/>
      </c>
    </row>
    <row r="17990" spans="3:10" ht="12" thickBot="1" x14ac:dyDescent="0.25">
      <c r="C17990" s="254"/>
      <c r="D17990" s="254"/>
      <c r="E17990" s="255"/>
      <c r="F17990" s="256"/>
      <c r="G17990" s="257"/>
      <c r="H17990" s="243">
        <f t="shared" ca="1" si="841"/>
        <v>45139</v>
      </c>
      <c r="I17990" s="244">
        <f t="shared" si="842"/>
        <v>43892</v>
      </c>
      <c r="J17990" s="244" t="str">
        <f t="shared" ref="J17990:J18053" si="843">IF(G17990="","",IF(G17990&gt;=0,"Debitoren",IF(G17990&lt;0,"Kreditoren","")))</f>
        <v/>
      </c>
    </row>
    <row r="17991" spans="3:10" ht="12" thickBot="1" x14ac:dyDescent="0.25">
      <c r="C17991" s="254"/>
      <c r="D17991" s="254"/>
      <c r="E17991" s="255"/>
      <c r="F17991" s="256"/>
      <c r="G17991" s="257"/>
      <c r="H17991" s="243">
        <f t="shared" ref="H17991:H18054" ca="1" si="844">IF(F17991&lt;$F$2,EOMONTH($F$2,-1)+1,EOMONTH(F17991,-1)+1)</f>
        <v>45139</v>
      </c>
      <c r="I17991" s="244">
        <f t="shared" ref="I17991:I18054" si="845">IF(F17991&lt;$I$2,IF(   WEEKDAY(EOMONTH($I$2,-1)+1)=1,EOMONTH($I$2,-1)+1+1,EOMONTH($I$2,-1)+1),IF(WEEKDAY(F17991)=1,F17991+1,F17991))</f>
        <v>43892</v>
      </c>
      <c r="J17991" s="244" t="str">
        <f t="shared" si="843"/>
        <v/>
      </c>
    </row>
    <row r="17992" spans="3:10" ht="12" thickBot="1" x14ac:dyDescent="0.25">
      <c r="C17992" s="254"/>
      <c r="D17992" s="254"/>
      <c r="E17992" s="255"/>
      <c r="F17992" s="256"/>
      <c r="G17992" s="257"/>
      <c r="H17992" s="243">
        <f t="shared" ca="1" si="844"/>
        <v>45139</v>
      </c>
      <c r="I17992" s="244">
        <f t="shared" si="845"/>
        <v>43892</v>
      </c>
      <c r="J17992" s="244" t="str">
        <f t="shared" si="843"/>
        <v/>
      </c>
    </row>
    <row r="17993" spans="3:10" ht="12" thickBot="1" x14ac:dyDescent="0.25">
      <c r="C17993" s="254"/>
      <c r="D17993" s="254"/>
      <c r="E17993" s="255"/>
      <c r="F17993" s="256"/>
      <c r="G17993" s="257"/>
      <c r="H17993" s="243">
        <f t="shared" ca="1" si="844"/>
        <v>45139</v>
      </c>
      <c r="I17993" s="244">
        <f t="shared" si="845"/>
        <v>43892</v>
      </c>
      <c r="J17993" s="244" t="str">
        <f t="shared" si="843"/>
        <v/>
      </c>
    </row>
    <row r="17994" spans="3:10" ht="12" thickBot="1" x14ac:dyDescent="0.25">
      <c r="C17994" s="254"/>
      <c r="D17994" s="254"/>
      <c r="E17994" s="255"/>
      <c r="F17994" s="256"/>
      <c r="G17994" s="257"/>
      <c r="H17994" s="243">
        <f t="shared" ca="1" si="844"/>
        <v>45139</v>
      </c>
      <c r="I17994" s="244">
        <f t="shared" si="845"/>
        <v>43892</v>
      </c>
      <c r="J17994" s="244" t="str">
        <f t="shared" si="843"/>
        <v/>
      </c>
    </row>
    <row r="17995" spans="3:10" ht="12" thickBot="1" x14ac:dyDescent="0.25">
      <c r="C17995" s="254"/>
      <c r="D17995" s="254"/>
      <c r="E17995" s="255"/>
      <c r="F17995" s="256"/>
      <c r="G17995" s="257"/>
      <c r="H17995" s="243">
        <f t="shared" ca="1" si="844"/>
        <v>45139</v>
      </c>
      <c r="I17995" s="244">
        <f t="shared" si="845"/>
        <v>43892</v>
      </c>
      <c r="J17995" s="244" t="str">
        <f t="shared" si="843"/>
        <v/>
      </c>
    </row>
    <row r="17996" spans="3:10" ht="12" thickBot="1" x14ac:dyDescent="0.25">
      <c r="C17996" s="254"/>
      <c r="D17996" s="254"/>
      <c r="E17996" s="255"/>
      <c r="F17996" s="256"/>
      <c r="G17996" s="257"/>
      <c r="H17996" s="243">
        <f t="shared" ca="1" si="844"/>
        <v>45139</v>
      </c>
      <c r="I17996" s="244">
        <f t="shared" si="845"/>
        <v>43892</v>
      </c>
      <c r="J17996" s="244" t="str">
        <f t="shared" si="843"/>
        <v/>
      </c>
    </row>
    <row r="17997" spans="3:10" ht="12" thickBot="1" x14ac:dyDescent="0.25">
      <c r="C17997" s="254"/>
      <c r="D17997" s="254"/>
      <c r="E17997" s="255"/>
      <c r="F17997" s="256"/>
      <c r="G17997" s="257"/>
      <c r="H17997" s="243">
        <f t="shared" ca="1" si="844"/>
        <v>45139</v>
      </c>
      <c r="I17997" s="244">
        <f t="shared" si="845"/>
        <v>43892</v>
      </c>
      <c r="J17997" s="244" t="str">
        <f t="shared" si="843"/>
        <v/>
      </c>
    </row>
    <row r="17998" spans="3:10" ht="12" thickBot="1" x14ac:dyDescent="0.25">
      <c r="C17998" s="254"/>
      <c r="D17998" s="254"/>
      <c r="E17998" s="255"/>
      <c r="F17998" s="256"/>
      <c r="G17998" s="257"/>
      <c r="H17998" s="243">
        <f t="shared" ca="1" si="844"/>
        <v>45139</v>
      </c>
      <c r="I17998" s="244">
        <f t="shared" si="845"/>
        <v>43892</v>
      </c>
      <c r="J17998" s="244" t="str">
        <f t="shared" si="843"/>
        <v/>
      </c>
    </row>
    <row r="17999" spans="3:10" ht="12" thickBot="1" x14ac:dyDescent="0.25">
      <c r="C17999" s="254"/>
      <c r="D17999" s="254"/>
      <c r="E17999" s="255"/>
      <c r="F17999" s="256"/>
      <c r="G17999" s="257"/>
      <c r="H17999" s="243">
        <f t="shared" ca="1" si="844"/>
        <v>45139</v>
      </c>
      <c r="I17999" s="244">
        <f t="shared" si="845"/>
        <v>43892</v>
      </c>
      <c r="J17999" s="244" t="str">
        <f t="shared" si="843"/>
        <v/>
      </c>
    </row>
    <row r="18000" spans="3:10" ht="12" thickBot="1" x14ac:dyDescent="0.25">
      <c r="C18000" s="254"/>
      <c r="D18000" s="254"/>
      <c r="E18000" s="255"/>
      <c r="F18000" s="256"/>
      <c r="G18000" s="257"/>
      <c r="H18000" s="243">
        <f t="shared" ca="1" si="844"/>
        <v>45139</v>
      </c>
      <c r="I18000" s="244">
        <f t="shared" si="845"/>
        <v>43892</v>
      </c>
      <c r="J18000" s="244" t="str">
        <f t="shared" si="843"/>
        <v/>
      </c>
    </row>
    <row r="18001" spans="3:10" ht="12" thickBot="1" x14ac:dyDescent="0.25">
      <c r="C18001" s="254"/>
      <c r="D18001" s="254"/>
      <c r="E18001" s="255"/>
      <c r="F18001" s="256"/>
      <c r="G18001" s="257"/>
      <c r="H18001" s="243">
        <f t="shared" ca="1" si="844"/>
        <v>45139</v>
      </c>
      <c r="I18001" s="244">
        <f t="shared" si="845"/>
        <v>43892</v>
      </c>
      <c r="J18001" s="244" t="str">
        <f t="shared" si="843"/>
        <v/>
      </c>
    </row>
    <row r="18002" spans="3:10" ht="12" thickBot="1" x14ac:dyDescent="0.25">
      <c r="C18002" s="254"/>
      <c r="D18002" s="254"/>
      <c r="E18002" s="255"/>
      <c r="F18002" s="256"/>
      <c r="G18002" s="257"/>
      <c r="H18002" s="243">
        <f t="shared" ca="1" si="844"/>
        <v>45139</v>
      </c>
      <c r="I18002" s="244">
        <f t="shared" si="845"/>
        <v>43892</v>
      </c>
      <c r="J18002" s="244" t="str">
        <f t="shared" si="843"/>
        <v/>
      </c>
    </row>
    <row r="18003" spans="3:10" ht="12" thickBot="1" x14ac:dyDescent="0.25">
      <c r="C18003" s="254"/>
      <c r="D18003" s="254"/>
      <c r="E18003" s="255"/>
      <c r="F18003" s="256"/>
      <c r="G18003" s="257"/>
      <c r="H18003" s="243">
        <f t="shared" ca="1" si="844"/>
        <v>45139</v>
      </c>
      <c r="I18003" s="244">
        <f t="shared" si="845"/>
        <v>43892</v>
      </c>
      <c r="J18003" s="244" t="str">
        <f t="shared" si="843"/>
        <v/>
      </c>
    </row>
    <row r="18004" spans="3:10" ht="12" thickBot="1" x14ac:dyDescent="0.25">
      <c r="C18004" s="254"/>
      <c r="D18004" s="254"/>
      <c r="E18004" s="255"/>
      <c r="F18004" s="256"/>
      <c r="G18004" s="257"/>
      <c r="H18004" s="243">
        <f t="shared" ca="1" si="844"/>
        <v>45139</v>
      </c>
      <c r="I18004" s="244">
        <f t="shared" si="845"/>
        <v>43892</v>
      </c>
      <c r="J18004" s="244" t="str">
        <f t="shared" si="843"/>
        <v/>
      </c>
    </row>
    <row r="18005" spans="3:10" ht="12" thickBot="1" x14ac:dyDescent="0.25">
      <c r="C18005" s="254"/>
      <c r="D18005" s="254"/>
      <c r="E18005" s="255"/>
      <c r="F18005" s="256"/>
      <c r="G18005" s="257"/>
      <c r="H18005" s="243">
        <f t="shared" ca="1" si="844"/>
        <v>45139</v>
      </c>
      <c r="I18005" s="244">
        <f t="shared" si="845"/>
        <v>43892</v>
      </c>
      <c r="J18005" s="244" t="str">
        <f t="shared" si="843"/>
        <v/>
      </c>
    </row>
    <row r="18006" spans="3:10" ht="12" thickBot="1" x14ac:dyDescent="0.25">
      <c r="C18006" s="254"/>
      <c r="D18006" s="254"/>
      <c r="E18006" s="255"/>
      <c r="F18006" s="256"/>
      <c r="G18006" s="257"/>
      <c r="H18006" s="243">
        <f t="shared" ca="1" si="844"/>
        <v>45139</v>
      </c>
      <c r="I18006" s="244">
        <f t="shared" si="845"/>
        <v>43892</v>
      </c>
      <c r="J18006" s="244" t="str">
        <f t="shared" si="843"/>
        <v/>
      </c>
    </row>
    <row r="18007" spans="3:10" ht="12" thickBot="1" x14ac:dyDescent="0.25">
      <c r="C18007" s="254"/>
      <c r="D18007" s="254"/>
      <c r="E18007" s="255"/>
      <c r="F18007" s="256"/>
      <c r="G18007" s="257"/>
      <c r="H18007" s="243">
        <f t="shared" ca="1" si="844"/>
        <v>45139</v>
      </c>
      <c r="I18007" s="244">
        <f t="shared" si="845"/>
        <v>43892</v>
      </c>
      <c r="J18007" s="244" t="str">
        <f t="shared" si="843"/>
        <v/>
      </c>
    </row>
    <row r="18008" spans="3:10" ht="12" thickBot="1" x14ac:dyDescent="0.25">
      <c r="C18008" s="254"/>
      <c r="D18008" s="254"/>
      <c r="E18008" s="255"/>
      <c r="F18008" s="256"/>
      <c r="G18008" s="257"/>
      <c r="H18008" s="243">
        <f t="shared" ca="1" si="844"/>
        <v>45139</v>
      </c>
      <c r="I18008" s="244">
        <f t="shared" si="845"/>
        <v>43892</v>
      </c>
      <c r="J18008" s="244" t="str">
        <f t="shared" si="843"/>
        <v/>
      </c>
    </row>
    <row r="18009" spans="3:10" ht="12" thickBot="1" x14ac:dyDescent="0.25">
      <c r="C18009" s="254"/>
      <c r="D18009" s="254"/>
      <c r="E18009" s="255"/>
      <c r="F18009" s="256"/>
      <c r="G18009" s="257"/>
      <c r="H18009" s="243">
        <f t="shared" ca="1" si="844"/>
        <v>45139</v>
      </c>
      <c r="I18009" s="244">
        <f t="shared" si="845"/>
        <v>43892</v>
      </c>
      <c r="J18009" s="244" t="str">
        <f t="shared" si="843"/>
        <v/>
      </c>
    </row>
    <row r="18010" spans="3:10" ht="12" thickBot="1" x14ac:dyDescent="0.25">
      <c r="C18010" s="254"/>
      <c r="D18010" s="254"/>
      <c r="E18010" s="255"/>
      <c r="F18010" s="256"/>
      <c r="G18010" s="257"/>
      <c r="H18010" s="243">
        <f t="shared" ca="1" si="844"/>
        <v>45139</v>
      </c>
      <c r="I18010" s="244">
        <f t="shared" si="845"/>
        <v>43892</v>
      </c>
      <c r="J18010" s="244" t="str">
        <f t="shared" si="843"/>
        <v/>
      </c>
    </row>
    <row r="18011" spans="3:10" ht="12" thickBot="1" x14ac:dyDescent="0.25">
      <c r="C18011" s="254"/>
      <c r="D18011" s="254"/>
      <c r="E18011" s="255"/>
      <c r="F18011" s="256"/>
      <c r="G18011" s="257"/>
      <c r="H18011" s="243">
        <f t="shared" ca="1" si="844"/>
        <v>45139</v>
      </c>
      <c r="I18011" s="244">
        <f t="shared" si="845"/>
        <v>43892</v>
      </c>
      <c r="J18011" s="244" t="str">
        <f t="shared" si="843"/>
        <v/>
      </c>
    </row>
    <row r="18012" spans="3:10" ht="12" thickBot="1" x14ac:dyDescent="0.25">
      <c r="C18012" s="254"/>
      <c r="D18012" s="254"/>
      <c r="E18012" s="255"/>
      <c r="F18012" s="256"/>
      <c r="G18012" s="257"/>
      <c r="H18012" s="243">
        <f t="shared" ca="1" si="844"/>
        <v>45139</v>
      </c>
      <c r="I18012" s="244">
        <f t="shared" si="845"/>
        <v>43892</v>
      </c>
      <c r="J18012" s="244" t="str">
        <f t="shared" si="843"/>
        <v/>
      </c>
    </row>
    <row r="18013" spans="3:10" ht="12" thickBot="1" x14ac:dyDescent="0.25">
      <c r="C18013" s="254"/>
      <c r="D18013" s="254"/>
      <c r="E18013" s="255"/>
      <c r="F18013" s="256"/>
      <c r="G18013" s="257"/>
      <c r="H18013" s="243">
        <f t="shared" ca="1" si="844"/>
        <v>45139</v>
      </c>
      <c r="I18013" s="244">
        <f t="shared" si="845"/>
        <v>43892</v>
      </c>
      <c r="J18013" s="244" t="str">
        <f t="shared" si="843"/>
        <v/>
      </c>
    </row>
    <row r="18014" spans="3:10" ht="12" thickBot="1" x14ac:dyDescent="0.25">
      <c r="C18014" s="254"/>
      <c r="D18014" s="254"/>
      <c r="E18014" s="255"/>
      <c r="F18014" s="256"/>
      <c r="G18014" s="257"/>
      <c r="H18014" s="243">
        <f t="shared" ca="1" si="844"/>
        <v>45139</v>
      </c>
      <c r="I18014" s="244">
        <f t="shared" si="845"/>
        <v>43892</v>
      </c>
      <c r="J18014" s="244" t="str">
        <f t="shared" si="843"/>
        <v/>
      </c>
    </row>
    <row r="18015" spans="3:10" ht="12" thickBot="1" x14ac:dyDescent="0.25">
      <c r="C18015" s="254"/>
      <c r="D18015" s="254"/>
      <c r="E18015" s="255"/>
      <c r="F18015" s="256"/>
      <c r="G18015" s="257"/>
      <c r="H18015" s="243">
        <f t="shared" ca="1" si="844"/>
        <v>45139</v>
      </c>
      <c r="I18015" s="244">
        <f t="shared" si="845"/>
        <v>43892</v>
      </c>
      <c r="J18015" s="244" t="str">
        <f t="shared" si="843"/>
        <v/>
      </c>
    </row>
    <row r="18016" spans="3:10" ht="12" thickBot="1" x14ac:dyDescent="0.25">
      <c r="C18016" s="254"/>
      <c r="D18016" s="254"/>
      <c r="E18016" s="255"/>
      <c r="F18016" s="256"/>
      <c r="G18016" s="257"/>
      <c r="H18016" s="243">
        <f t="shared" ca="1" si="844"/>
        <v>45139</v>
      </c>
      <c r="I18016" s="244">
        <f t="shared" si="845"/>
        <v>43892</v>
      </c>
      <c r="J18016" s="244" t="str">
        <f t="shared" si="843"/>
        <v/>
      </c>
    </row>
    <row r="18017" spans="3:10" ht="12" thickBot="1" x14ac:dyDescent="0.25">
      <c r="C18017" s="254"/>
      <c r="D18017" s="254"/>
      <c r="E18017" s="255"/>
      <c r="F18017" s="256"/>
      <c r="G18017" s="257"/>
      <c r="H18017" s="243">
        <f t="shared" ca="1" si="844"/>
        <v>45139</v>
      </c>
      <c r="I18017" s="244">
        <f t="shared" si="845"/>
        <v>43892</v>
      </c>
      <c r="J18017" s="244" t="str">
        <f t="shared" si="843"/>
        <v/>
      </c>
    </row>
    <row r="18018" spans="3:10" ht="12" thickBot="1" x14ac:dyDescent="0.25">
      <c r="C18018" s="254"/>
      <c r="D18018" s="254"/>
      <c r="E18018" s="255"/>
      <c r="F18018" s="256"/>
      <c r="G18018" s="257"/>
      <c r="H18018" s="243">
        <f t="shared" ca="1" si="844"/>
        <v>45139</v>
      </c>
      <c r="I18018" s="244">
        <f t="shared" si="845"/>
        <v>43892</v>
      </c>
      <c r="J18018" s="244" t="str">
        <f t="shared" si="843"/>
        <v/>
      </c>
    </row>
    <row r="18019" spans="3:10" ht="12" thickBot="1" x14ac:dyDescent="0.25">
      <c r="C18019" s="254"/>
      <c r="D18019" s="254"/>
      <c r="E18019" s="255"/>
      <c r="F18019" s="256"/>
      <c r="G18019" s="257"/>
      <c r="H18019" s="243">
        <f t="shared" ca="1" si="844"/>
        <v>45139</v>
      </c>
      <c r="I18019" s="244">
        <f t="shared" si="845"/>
        <v>43892</v>
      </c>
      <c r="J18019" s="244" t="str">
        <f t="shared" si="843"/>
        <v/>
      </c>
    </row>
    <row r="18020" spans="3:10" ht="12" thickBot="1" x14ac:dyDescent="0.25">
      <c r="C18020" s="254"/>
      <c r="D18020" s="254"/>
      <c r="E18020" s="255"/>
      <c r="F18020" s="256"/>
      <c r="G18020" s="257"/>
      <c r="H18020" s="243">
        <f t="shared" ca="1" si="844"/>
        <v>45139</v>
      </c>
      <c r="I18020" s="244">
        <f t="shared" si="845"/>
        <v>43892</v>
      </c>
      <c r="J18020" s="244" t="str">
        <f t="shared" si="843"/>
        <v/>
      </c>
    </row>
    <row r="18021" spans="3:10" ht="12" thickBot="1" x14ac:dyDescent="0.25">
      <c r="C18021" s="254"/>
      <c r="D18021" s="254"/>
      <c r="E18021" s="255"/>
      <c r="F18021" s="256"/>
      <c r="G18021" s="257"/>
      <c r="H18021" s="243">
        <f t="shared" ca="1" si="844"/>
        <v>45139</v>
      </c>
      <c r="I18021" s="244">
        <f t="shared" si="845"/>
        <v>43892</v>
      </c>
      <c r="J18021" s="244" t="str">
        <f t="shared" si="843"/>
        <v/>
      </c>
    </row>
    <row r="18022" spans="3:10" ht="12" thickBot="1" x14ac:dyDescent="0.25">
      <c r="C18022" s="254"/>
      <c r="D18022" s="254"/>
      <c r="E18022" s="255"/>
      <c r="F18022" s="256"/>
      <c r="G18022" s="257"/>
      <c r="H18022" s="243">
        <f t="shared" ca="1" si="844"/>
        <v>45139</v>
      </c>
      <c r="I18022" s="244">
        <f t="shared" si="845"/>
        <v>43892</v>
      </c>
      <c r="J18022" s="244" t="str">
        <f t="shared" si="843"/>
        <v/>
      </c>
    </row>
    <row r="18023" spans="3:10" ht="12" thickBot="1" x14ac:dyDescent="0.25">
      <c r="C18023" s="254"/>
      <c r="D18023" s="254"/>
      <c r="E18023" s="255"/>
      <c r="F18023" s="256"/>
      <c r="G18023" s="257"/>
      <c r="H18023" s="243">
        <f t="shared" ca="1" si="844"/>
        <v>45139</v>
      </c>
      <c r="I18023" s="244">
        <f t="shared" si="845"/>
        <v>43892</v>
      </c>
      <c r="J18023" s="244" t="str">
        <f t="shared" si="843"/>
        <v/>
      </c>
    </row>
    <row r="18024" spans="3:10" ht="12" thickBot="1" x14ac:dyDescent="0.25">
      <c r="C18024" s="254"/>
      <c r="D18024" s="254"/>
      <c r="E18024" s="255"/>
      <c r="F18024" s="256"/>
      <c r="G18024" s="257"/>
      <c r="H18024" s="243">
        <f t="shared" ca="1" si="844"/>
        <v>45139</v>
      </c>
      <c r="I18024" s="244">
        <f t="shared" si="845"/>
        <v>43892</v>
      </c>
      <c r="J18024" s="244" t="str">
        <f t="shared" si="843"/>
        <v/>
      </c>
    </row>
    <row r="18025" spans="3:10" ht="12" thickBot="1" x14ac:dyDescent="0.25">
      <c r="C18025" s="254"/>
      <c r="D18025" s="254"/>
      <c r="E18025" s="255"/>
      <c r="F18025" s="256"/>
      <c r="G18025" s="257"/>
      <c r="H18025" s="243">
        <f t="shared" ca="1" si="844"/>
        <v>45139</v>
      </c>
      <c r="I18025" s="244">
        <f t="shared" si="845"/>
        <v>43892</v>
      </c>
      <c r="J18025" s="244" t="str">
        <f t="shared" si="843"/>
        <v/>
      </c>
    </row>
    <row r="18026" spans="3:10" ht="12" thickBot="1" x14ac:dyDescent="0.25">
      <c r="C18026" s="254"/>
      <c r="D18026" s="254"/>
      <c r="E18026" s="255"/>
      <c r="F18026" s="256"/>
      <c r="G18026" s="257"/>
      <c r="H18026" s="243">
        <f t="shared" ca="1" si="844"/>
        <v>45139</v>
      </c>
      <c r="I18026" s="244">
        <f t="shared" si="845"/>
        <v>43892</v>
      </c>
      <c r="J18026" s="244" t="str">
        <f t="shared" si="843"/>
        <v/>
      </c>
    </row>
    <row r="18027" spans="3:10" ht="12" thickBot="1" x14ac:dyDescent="0.25">
      <c r="C18027" s="254"/>
      <c r="D18027" s="254"/>
      <c r="E18027" s="255"/>
      <c r="F18027" s="256"/>
      <c r="G18027" s="257"/>
      <c r="H18027" s="243">
        <f t="shared" ca="1" si="844"/>
        <v>45139</v>
      </c>
      <c r="I18027" s="244">
        <f t="shared" si="845"/>
        <v>43892</v>
      </c>
      <c r="J18027" s="244" t="str">
        <f t="shared" si="843"/>
        <v/>
      </c>
    </row>
    <row r="18028" spans="3:10" ht="12" thickBot="1" x14ac:dyDescent="0.25">
      <c r="C18028" s="254"/>
      <c r="D18028" s="254"/>
      <c r="E18028" s="255"/>
      <c r="F18028" s="256"/>
      <c r="G18028" s="257"/>
      <c r="H18028" s="243">
        <f t="shared" ca="1" si="844"/>
        <v>45139</v>
      </c>
      <c r="I18028" s="244">
        <f t="shared" si="845"/>
        <v>43892</v>
      </c>
      <c r="J18028" s="244" t="str">
        <f t="shared" si="843"/>
        <v/>
      </c>
    </row>
    <row r="18029" spans="3:10" ht="12" thickBot="1" x14ac:dyDescent="0.25">
      <c r="C18029" s="254"/>
      <c r="D18029" s="254"/>
      <c r="E18029" s="255"/>
      <c r="F18029" s="256"/>
      <c r="G18029" s="257"/>
      <c r="H18029" s="243">
        <f t="shared" ca="1" si="844"/>
        <v>45139</v>
      </c>
      <c r="I18029" s="244">
        <f t="shared" si="845"/>
        <v>43892</v>
      </c>
      <c r="J18029" s="244" t="str">
        <f t="shared" si="843"/>
        <v/>
      </c>
    </row>
    <row r="18030" spans="3:10" ht="12" thickBot="1" x14ac:dyDescent="0.25">
      <c r="C18030" s="254"/>
      <c r="D18030" s="254"/>
      <c r="E18030" s="255"/>
      <c r="F18030" s="256"/>
      <c r="G18030" s="257"/>
      <c r="H18030" s="243">
        <f t="shared" ca="1" si="844"/>
        <v>45139</v>
      </c>
      <c r="I18030" s="244">
        <f t="shared" si="845"/>
        <v>43892</v>
      </c>
      <c r="J18030" s="244" t="str">
        <f t="shared" si="843"/>
        <v/>
      </c>
    </row>
    <row r="18031" spans="3:10" ht="12" thickBot="1" x14ac:dyDescent="0.25">
      <c r="C18031" s="254"/>
      <c r="D18031" s="254"/>
      <c r="E18031" s="255"/>
      <c r="F18031" s="256"/>
      <c r="G18031" s="257"/>
      <c r="H18031" s="243">
        <f t="shared" ca="1" si="844"/>
        <v>45139</v>
      </c>
      <c r="I18031" s="244">
        <f t="shared" si="845"/>
        <v>43892</v>
      </c>
      <c r="J18031" s="244" t="str">
        <f t="shared" si="843"/>
        <v/>
      </c>
    </row>
    <row r="18032" spans="3:10" ht="12" thickBot="1" x14ac:dyDescent="0.25">
      <c r="C18032" s="254"/>
      <c r="D18032" s="254"/>
      <c r="E18032" s="255"/>
      <c r="F18032" s="256"/>
      <c r="G18032" s="257"/>
      <c r="H18032" s="243">
        <f t="shared" ca="1" si="844"/>
        <v>45139</v>
      </c>
      <c r="I18032" s="244">
        <f t="shared" si="845"/>
        <v>43892</v>
      </c>
      <c r="J18032" s="244" t="str">
        <f t="shared" si="843"/>
        <v/>
      </c>
    </row>
    <row r="18033" spans="3:10" ht="12" thickBot="1" x14ac:dyDescent="0.25">
      <c r="C18033" s="254"/>
      <c r="D18033" s="254"/>
      <c r="E18033" s="255"/>
      <c r="F18033" s="256"/>
      <c r="G18033" s="257"/>
      <c r="H18033" s="243">
        <f t="shared" ca="1" si="844"/>
        <v>45139</v>
      </c>
      <c r="I18033" s="244">
        <f t="shared" si="845"/>
        <v>43892</v>
      </c>
      <c r="J18033" s="244" t="str">
        <f t="shared" si="843"/>
        <v/>
      </c>
    </row>
    <row r="18034" spans="3:10" ht="12" thickBot="1" x14ac:dyDescent="0.25">
      <c r="C18034" s="254"/>
      <c r="D18034" s="254"/>
      <c r="E18034" s="255"/>
      <c r="F18034" s="256"/>
      <c r="G18034" s="257"/>
      <c r="H18034" s="243">
        <f t="shared" ca="1" si="844"/>
        <v>45139</v>
      </c>
      <c r="I18034" s="244">
        <f t="shared" si="845"/>
        <v>43892</v>
      </c>
      <c r="J18034" s="244" t="str">
        <f t="shared" si="843"/>
        <v/>
      </c>
    </row>
    <row r="18035" spans="3:10" ht="12" thickBot="1" x14ac:dyDescent="0.25">
      <c r="C18035" s="254"/>
      <c r="D18035" s="254"/>
      <c r="E18035" s="255"/>
      <c r="F18035" s="256"/>
      <c r="G18035" s="257"/>
      <c r="H18035" s="243">
        <f t="shared" ca="1" si="844"/>
        <v>45139</v>
      </c>
      <c r="I18035" s="244">
        <f t="shared" si="845"/>
        <v>43892</v>
      </c>
      <c r="J18035" s="244" t="str">
        <f t="shared" si="843"/>
        <v/>
      </c>
    </row>
    <row r="18036" spans="3:10" ht="12" thickBot="1" x14ac:dyDescent="0.25">
      <c r="C18036" s="254"/>
      <c r="D18036" s="254"/>
      <c r="E18036" s="255"/>
      <c r="F18036" s="256"/>
      <c r="G18036" s="257"/>
      <c r="H18036" s="243">
        <f t="shared" ca="1" si="844"/>
        <v>45139</v>
      </c>
      <c r="I18036" s="244">
        <f t="shared" si="845"/>
        <v>43892</v>
      </c>
      <c r="J18036" s="244" t="str">
        <f t="shared" si="843"/>
        <v/>
      </c>
    </row>
    <row r="18037" spans="3:10" ht="12" thickBot="1" x14ac:dyDescent="0.25">
      <c r="C18037" s="254"/>
      <c r="D18037" s="254"/>
      <c r="E18037" s="255"/>
      <c r="F18037" s="256"/>
      <c r="G18037" s="257"/>
      <c r="H18037" s="243">
        <f t="shared" ca="1" si="844"/>
        <v>45139</v>
      </c>
      <c r="I18037" s="244">
        <f t="shared" si="845"/>
        <v>43892</v>
      </c>
      <c r="J18037" s="244" t="str">
        <f t="shared" si="843"/>
        <v/>
      </c>
    </row>
    <row r="18038" spans="3:10" ht="12" thickBot="1" x14ac:dyDescent="0.25">
      <c r="C18038" s="254"/>
      <c r="D18038" s="254"/>
      <c r="E18038" s="255"/>
      <c r="F18038" s="256"/>
      <c r="G18038" s="257"/>
      <c r="H18038" s="243">
        <f t="shared" ca="1" si="844"/>
        <v>45139</v>
      </c>
      <c r="I18038" s="244">
        <f t="shared" si="845"/>
        <v>43892</v>
      </c>
      <c r="J18038" s="244" t="str">
        <f t="shared" si="843"/>
        <v/>
      </c>
    </row>
    <row r="18039" spans="3:10" ht="12" thickBot="1" x14ac:dyDescent="0.25">
      <c r="C18039" s="254"/>
      <c r="D18039" s="254"/>
      <c r="E18039" s="255"/>
      <c r="F18039" s="256"/>
      <c r="G18039" s="257"/>
      <c r="H18039" s="243">
        <f t="shared" ca="1" si="844"/>
        <v>45139</v>
      </c>
      <c r="I18039" s="244">
        <f t="shared" si="845"/>
        <v>43892</v>
      </c>
      <c r="J18039" s="244" t="str">
        <f t="shared" si="843"/>
        <v/>
      </c>
    </row>
    <row r="18040" spans="3:10" ht="12" thickBot="1" x14ac:dyDescent="0.25">
      <c r="C18040" s="254"/>
      <c r="D18040" s="254"/>
      <c r="E18040" s="255"/>
      <c r="F18040" s="256"/>
      <c r="G18040" s="257"/>
      <c r="H18040" s="243">
        <f t="shared" ca="1" si="844"/>
        <v>45139</v>
      </c>
      <c r="I18040" s="244">
        <f t="shared" si="845"/>
        <v>43892</v>
      </c>
      <c r="J18040" s="244" t="str">
        <f t="shared" si="843"/>
        <v/>
      </c>
    </row>
    <row r="18041" spans="3:10" ht="12" thickBot="1" x14ac:dyDescent="0.25">
      <c r="C18041" s="254"/>
      <c r="D18041" s="254"/>
      <c r="E18041" s="255"/>
      <c r="F18041" s="256"/>
      <c r="G18041" s="257"/>
      <c r="H18041" s="243">
        <f t="shared" ca="1" si="844"/>
        <v>45139</v>
      </c>
      <c r="I18041" s="244">
        <f t="shared" si="845"/>
        <v>43892</v>
      </c>
      <c r="J18041" s="244" t="str">
        <f t="shared" si="843"/>
        <v/>
      </c>
    </row>
    <row r="18042" spans="3:10" ht="12" thickBot="1" x14ac:dyDescent="0.25">
      <c r="C18042" s="254"/>
      <c r="D18042" s="254"/>
      <c r="E18042" s="255"/>
      <c r="F18042" s="256"/>
      <c r="G18042" s="257"/>
      <c r="H18042" s="243">
        <f t="shared" ca="1" si="844"/>
        <v>45139</v>
      </c>
      <c r="I18042" s="244">
        <f t="shared" si="845"/>
        <v>43892</v>
      </c>
      <c r="J18042" s="244" t="str">
        <f t="shared" si="843"/>
        <v/>
      </c>
    </row>
    <row r="18043" spans="3:10" ht="12" thickBot="1" x14ac:dyDescent="0.25">
      <c r="C18043" s="254"/>
      <c r="D18043" s="254"/>
      <c r="E18043" s="255"/>
      <c r="F18043" s="256"/>
      <c r="G18043" s="257"/>
      <c r="H18043" s="243">
        <f t="shared" ca="1" si="844"/>
        <v>45139</v>
      </c>
      <c r="I18043" s="244">
        <f t="shared" si="845"/>
        <v>43892</v>
      </c>
      <c r="J18043" s="244" t="str">
        <f t="shared" si="843"/>
        <v/>
      </c>
    </row>
    <row r="18044" spans="3:10" ht="12" thickBot="1" x14ac:dyDescent="0.25">
      <c r="C18044" s="254"/>
      <c r="D18044" s="254"/>
      <c r="E18044" s="255"/>
      <c r="F18044" s="256"/>
      <c r="G18044" s="257"/>
      <c r="H18044" s="243">
        <f t="shared" ca="1" si="844"/>
        <v>45139</v>
      </c>
      <c r="I18044" s="244">
        <f t="shared" si="845"/>
        <v>43892</v>
      </c>
      <c r="J18044" s="244" t="str">
        <f t="shared" si="843"/>
        <v/>
      </c>
    </row>
    <row r="18045" spans="3:10" ht="12" thickBot="1" x14ac:dyDescent="0.25">
      <c r="C18045" s="254"/>
      <c r="D18045" s="254"/>
      <c r="E18045" s="255"/>
      <c r="F18045" s="256"/>
      <c r="G18045" s="257"/>
      <c r="H18045" s="243">
        <f t="shared" ca="1" si="844"/>
        <v>45139</v>
      </c>
      <c r="I18045" s="244">
        <f t="shared" si="845"/>
        <v>43892</v>
      </c>
      <c r="J18045" s="244" t="str">
        <f t="shared" si="843"/>
        <v/>
      </c>
    </row>
    <row r="18046" spans="3:10" ht="12" thickBot="1" x14ac:dyDescent="0.25">
      <c r="C18046" s="254"/>
      <c r="D18046" s="254"/>
      <c r="E18046" s="255"/>
      <c r="F18046" s="256"/>
      <c r="G18046" s="257"/>
      <c r="H18046" s="243">
        <f t="shared" ca="1" si="844"/>
        <v>45139</v>
      </c>
      <c r="I18046" s="244">
        <f t="shared" si="845"/>
        <v>43892</v>
      </c>
      <c r="J18046" s="244" t="str">
        <f t="shared" si="843"/>
        <v/>
      </c>
    </row>
    <row r="18047" spans="3:10" ht="12" thickBot="1" x14ac:dyDescent="0.25">
      <c r="C18047" s="254"/>
      <c r="D18047" s="254"/>
      <c r="E18047" s="255"/>
      <c r="F18047" s="256"/>
      <c r="G18047" s="257"/>
      <c r="H18047" s="243">
        <f t="shared" ca="1" si="844"/>
        <v>45139</v>
      </c>
      <c r="I18047" s="244">
        <f t="shared" si="845"/>
        <v>43892</v>
      </c>
      <c r="J18047" s="244" t="str">
        <f t="shared" si="843"/>
        <v/>
      </c>
    </row>
    <row r="18048" spans="3:10" ht="12" thickBot="1" x14ac:dyDescent="0.25">
      <c r="C18048" s="254"/>
      <c r="D18048" s="254"/>
      <c r="E18048" s="255"/>
      <c r="F18048" s="256"/>
      <c r="G18048" s="257"/>
      <c r="H18048" s="243">
        <f t="shared" ca="1" si="844"/>
        <v>45139</v>
      </c>
      <c r="I18048" s="244">
        <f t="shared" si="845"/>
        <v>43892</v>
      </c>
      <c r="J18048" s="244" t="str">
        <f t="shared" si="843"/>
        <v/>
      </c>
    </row>
    <row r="18049" spans="3:10" ht="12" thickBot="1" x14ac:dyDescent="0.25">
      <c r="C18049" s="254"/>
      <c r="D18049" s="254"/>
      <c r="E18049" s="255"/>
      <c r="F18049" s="256"/>
      <c r="G18049" s="257"/>
      <c r="H18049" s="243">
        <f t="shared" ca="1" si="844"/>
        <v>45139</v>
      </c>
      <c r="I18049" s="244">
        <f t="shared" si="845"/>
        <v>43892</v>
      </c>
      <c r="J18049" s="244" t="str">
        <f t="shared" si="843"/>
        <v/>
      </c>
    </row>
    <row r="18050" spans="3:10" ht="12" thickBot="1" x14ac:dyDescent="0.25">
      <c r="C18050" s="254"/>
      <c r="D18050" s="254"/>
      <c r="E18050" s="255"/>
      <c r="F18050" s="256"/>
      <c r="G18050" s="257"/>
      <c r="H18050" s="243">
        <f t="shared" ca="1" si="844"/>
        <v>45139</v>
      </c>
      <c r="I18050" s="244">
        <f t="shared" si="845"/>
        <v>43892</v>
      </c>
      <c r="J18050" s="244" t="str">
        <f t="shared" si="843"/>
        <v/>
      </c>
    </row>
    <row r="18051" spans="3:10" ht="12" thickBot="1" x14ac:dyDescent="0.25">
      <c r="C18051" s="254"/>
      <c r="D18051" s="254"/>
      <c r="E18051" s="255"/>
      <c r="F18051" s="256"/>
      <c r="G18051" s="257"/>
      <c r="H18051" s="243">
        <f t="shared" ca="1" si="844"/>
        <v>45139</v>
      </c>
      <c r="I18051" s="244">
        <f t="shared" si="845"/>
        <v>43892</v>
      </c>
      <c r="J18051" s="244" t="str">
        <f t="shared" si="843"/>
        <v/>
      </c>
    </row>
    <row r="18052" spans="3:10" ht="12" thickBot="1" x14ac:dyDescent="0.25">
      <c r="C18052" s="254"/>
      <c r="D18052" s="254"/>
      <c r="E18052" s="255"/>
      <c r="F18052" s="256"/>
      <c r="G18052" s="257"/>
      <c r="H18052" s="243">
        <f t="shared" ca="1" si="844"/>
        <v>45139</v>
      </c>
      <c r="I18052" s="244">
        <f t="shared" si="845"/>
        <v>43892</v>
      </c>
      <c r="J18052" s="244" t="str">
        <f t="shared" si="843"/>
        <v/>
      </c>
    </row>
    <row r="18053" spans="3:10" ht="12" thickBot="1" x14ac:dyDescent="0.25">
      <c r="C18053" s="254"/>
      <c r="D18053" s="254"/>
      <c r="E18053" s="255"/>
      <c r="F18053" s="256"/>
      <c r="G18053" s="257"/>
      <c r="H18053" s="243">
        <f t="shared" ca="1" si="844"/>
        <v>45139</v>
      </c>
      <c r="I18053" s="244">
        <f t="shared" si="845"/>
        <v>43892</v>
      </c>
      <c r="J18053" s="244" t="str">
        <f t="shared" si="843"/>
        <v/>
      </c>
    </row>
    <row r="18054" spans="3:10" ht="12" thickBot="1" x14ac:dyDescent="0.25">
      <c r="C18054" s="254"/>
      <c r="D18054" s="254"/>
      <c r="E18054" s="255"/>
      <c r="F18054" s="256"/>
      <c r="G18054" s="257"/>
      <c r="H18054" s="243">
        <f t="shared" ca="1" si="844"/>
        <v>45139</v>
      </c>
      <c r="I18054" s="244">
        <f t="shared" si="845"/>
        <v>43892</v>
      </c>
      <c r="J18054" s="244" t="str">
        <f t="shared" ref="J18054:J18117" si="846">IF(G18054="","",IF(G18054&gt;=0,"Debitoren",IF(G18054&lt;0,"Kreditoren","")))</f>
        <v/>
      </c>
    </row>
    <row r="18055" spans="3:10" ht="12" thickBot="1" x14ac:dyDescent="0.25">
      <c r="C18055" s="254"/>
      <c r="D18055" s="254"/>
      <c r="E18055" s="255"/>
      <c r="F18055" s="256"/>
      <c r="G18055" s="257"/>
      <c r="H18055" s="243">
        <f t="shared" ref="H18055:H18118" ca="1" si="847">IF(F18055&lt;$F$2,EOMONTH($F$2,-1)+1,EOMONTH(F18055,-1)+1)</f>
        <v>45139</v>
      </c>
      <c r="I18055" s="244">
        <f t="shared" ref="I18055:I18118" si="848">IF(F18055&lt;$I$2,IF(   WEEKDAY(EOMONTH($I$2,-1)+1)=1,EOMONTH($I$2,-1)+1+1,EOMONTH($I$2,-1)+1),IF(WEEKDAY(F18055)=1,F18055+1,F18055))</f>
        <v>43892</v>
      </c>
      <c r="J18055" s="244" t="str">
        <f t="shared" si="846"/>
        <v/>
      </c>
    </row>
    <row r="18056" spans="3:10" ht="12" thickBot="1" x14ac:dyDescent="0.25">
      <c r="C18056" s="254"/>
      <c r="D18056" s="254"/>
      <c r="E18056" s="255"/>
      <c r="F18056" s="256"/>
      <c r="G18056" s="257"/>
      <c r="H18056" s="243">
        <f t="shared" ca="1" si="847"/>
        <v>45139</v>
      </c>
      <c r="I18056" s="244">
        <f t="shared" si="848"/>
        <v>43892</v>
      </c>
      <c r="J18056" s="244" t="str">
        <f t="shared" si="846"/>
        <v/>
      </c>
    </row>
    <row r="18057" spans="3:10" ht="12" thickBot="1" x14ac:dyDescent="0.25">
      <c r="C18057" s="254"/>
      <c r="D18057" s="254"/>
      <c r="E18057" s="255"/>
      <c r="F18057" s="256"/>
      <c r="G18057" s="257"/>
      <c r="H18057" s="243">
        <f t="shared" ca="1" si="847"/>
        <v>45139</v>
      </c>
      <c r="I18057" s="244">
        <f t="shared" si="848"/>
        <v>43892</v>
      </c>
      <c r="J18057" s="244" t="str">
        <f t="shared" si="846"/>
        <v/>
      </c>
    </row>
    <row r="18058" spans="3:10" ht="12" thickBot="1" x14ac:dyDescent="0.25">
      <c r="C18058" s="254"/>
      <c r="D18058" s="254"/>
      <c r="E18058" s="255"/>
      <c r="F18058" s="256"/>
      <c r="G18058" s="257"/>
      <c r="H18058" s="243">
        <f t="shared" ca="1" si="847"/>
        <v>45139</v>
      </c>
      <c r="I18058" s="244">
        <f t="shared" si="848"/>
        <v>43892</v>
      </c>
      <c r="J18058" s="244" t="str">
        <f t="shared" si="846"/>
        <v/>
      </c>
    </row>
    <row r="18059" spans="3:10" ht="12" thickBot="1" x14ac:dyDescent="0.25">
      <c r="C18059" s="254"/>
      <c r="D18059" s="254"/>
      <c r="E18059" s="255"/>
      <c r="F18059" s="256"/>
      <c r="G18059" s="257"/>
      <c r="H18059" s="243">
        <f t="shared" ca="1" si="847"/>
        <v>45139</v>
      </c>
      <c r="I18059" s="244">
        <f t="shared" si="848"/>
        <v>43892</v>
      </c>
      <c r="J18059" s="244" t="str">
        <f t="shared" si="846"/>
        <v/>
      </c>
    </row>
    <row r="18060" spans="3:10" ht="12" thickBot="1" x14ac:dyDescent="0.25">
      <c r="C18060" s="254"/>
      <c r="D18060" s="254"/>
      <c r="E18060" s="255"/>
      <c r="F18060" s="256"/>
      <c r="G18060" s="257"/>
      <c r="H18060" s="243">
        <f t="shared" ca="1" si="847"/>
        <v>45139</v>
      </c>
      <c r="I18060" s="244">
        <f t="shared" si="848"/>
        <v>43892</v>
      </c>
      <c r="J18060" s="244" t="str">
        <f t="shared" si="846"/>
        <v/>
      </c>
    </row>
    <row r="18061" spans="3:10" ht="12" thickBot="1" x14ac:dyDescent="0.25">
      <c r="C18061" s="254"/>
      <c r="D18061" s="254"/>
      <c r="E18061" s="255"/>
      <c r="F18061" s="256"/>
      <c r="G18061" s="257"/>
      <c r="H18061" s="243">
        <f t="shared" ca="1" si="847"/>
        <v>45139</v>
      </c>
      <c r="I18061" s="244">
        <f t="shared" si="848"/>
        <v>43892</v>
      </c>
      <c r="J18061" s="244" t="str">
        <f t="shared" si="846"/>
        <v/>
      </c>
    </row>
    <row r="18062" spans="3:10" ht="12" thickBot="1" x14ac:dyDescent="0.25">
      <c r="C18062" s="254"/>
      <c r="D18062" s="254"/>
      <c r="E18062" s="255"/>
      <c r="F18062" s="256"/>
      <c r="G18062" s="257"/>
      <c r="H18062" s="243">
        <f t="shared" ca="1" si="847"/>
        <v>45139</v>
      </c>
      <c r="I18062" s="244">
        <f t="shared" si="848"/>
        <v>43892</v>
      </c>
      <c r="J18062" s="244" t="str">
        <f t="shared" si="846"/>
        <v/>
      </c>
    </row>
    <row r="18063" spans="3:10" ht="12" thickBot="1" x14ac:dyDescent="0.25">
      <c r="C18063" s="254"/>
      <c r="D18063" s="254"/>
      <c r="E18063" s="255"/>
      <c r="F18063" s="256"/>
      <c r="G18063" s="257"/>
      <c r="H18063" s="243">
        <f t="shared" ca="1" si="847"/>
        <v>45139</v>
      </c>
      <c r="I18063" s="244">
        <f t="shared" si="848"/>
        <v>43892</v>
      </c>
      <c r="J18063" s="244" t="str">
        <f t="shared" si="846"/>
        <v/>
      </c>
    </row>
    <row r="18064" spans="3:10" ht="12" thickBot="1" x14ac:dyDescent="0.25">
      <c r="C18064" s="254"/>
      <c r="D18064" s="254"/>
      <c r="E18064" s="255"/>
      <c r="F18064" s="256"/>
      <c r="G18064" s="257"/>
      <c r="H18064" s="243">
        <f t="shared" ca="1" si="847"/>
        <v>45139</v>
      </c>
      <c r="I18064" s="244">
        <f t="shared" si="848"/>
        <v>43892</v>
      </c>
      <c r="J18064" s="244" t="str">
        <f t="shared" si="846"/>
        <v/>
      </c>
    </row>
    <row r="18065" spans="3:10" ht="12" thickBot="1" x14ac:dyDescent="0.25">
      <c r="C18065" s="254"/>
      <c r="D18065" s="254"/>
      <c r="E18065" s="255"/>
      <c r="F18065" s="256"/>
      <c r="G18065" s="257"/>
      <c r="H18065" s="243">
        <f t="shared" ca="1" si="847"/>
        <v>45139</v>
      </c>
      <c r="I18065" s="244">
        <f t="shared" si="848"/>
        <v>43892</v>
      </c>
      <c r="J18065" s="244" t="str">
        <f t="shared" si="846"/>
        <v/>
      </c>
    </row>
    <row r="18066" spans="3:10" ht="12" thickBot="1" x14ac:dyDescent="0.25">
      <c r="C18066" s="254"/>
      <c r="D18066" s="254"/>
      <c r="E18066" s="255"/>
      <c r="F18066" s="256"/>
      <c r="G18066" s="257"/>
      <c r="H18066" s="243">
        <f t="shared" ca="1" si="847"/>
        <v>45139</v>
      </c>
      <c r="I18066" s="244">
        <f t="shared" si="848"/>
        <v>43892</v>
      </c>
      <c r="J18066" s="244" t="str">
        <f t="shared" si="846"/>
        <v/>
      </c>
    </row>
    <row r="18067" spans="3:10" ht="12" thickBot="1" x14ac:dyDescent="0.25">
      <c r="C18067" s="254"/>
      <c r="D18067" s="254"/>
      <c r="E18067" s="255"/>
      <c r="F18067" s="256"/>
      <c r="G18067" s="257"/>
      <c r="H18067" s="243">
        <f t="shared" ca="1" si="847"/>
        <v>45139</v>
      </c>
      <c r="I18067" s="244">
        <f t="shared" si="848"/>
        <v>43892</v>
      </c>
      <c r="J18067" s="244" t="str">
        <f t="shared" si="846"/>
        <v/>
      </c>
    </row>
    <row r="18068" spans="3:10" ht="12" thickBot="1" x14ac:dyDescent="0.25">
      <c r="C18068" s="254"/>
      <c r="D18068" s="254"/>
      <c r="E18068" s="255"/>
      <c r="F18068" s="256"/>
      <c r="G18068" s="257"/>
      <c r="H18068" s="243">
        <f t="shared" ca="1" si="847"/>
        <v>45139</v>
      </c>
      <c r="I18068" s="244">
        <f t="shared" si="848"/>
        <v>43892</v>
      </c>
      <c r="J18068" s="244" t="str">
        <f t="shared" si="846"/>
        <v/>
      </c>
    </row>
    <row r="18069" spans="3:10" ht="12" thickBot="1" x14ac:dyDescent="0.25">
      <c r="C18069" s="254"/>
      <c r="D18069" s="254"/>
      <c r="E18069" s="255"/>
      <c r="F18069" s="256"/>
      <c r="G18069" s="257"/>
      <c r="H18069" s="243">
        <f t="shared" ca="1" si="847"/>
        <v>45139</v>
      </c>
      <c r="I18069" s="244">
        <f t="shared" si="848"/>
        <v>43892</v>
      </c>
      <c r="J18069" s="244" t="str">
        <f t="shared" si="846"/>
        <v/>
      </c>
    </row>
    <row r="18070" spans="3:10" ht="12" thickBot="1" x14ac:dyDescent="0.25">
      <c r="C18070" s="254"/>
      <c r="D18070" s="254"/>
      <c r="E18070" s="255"/>
      <c r="F18070" s="256"/>
      <c r="G18070" s="257"/>
      <c r="H18070" s="243">
        <f t="shared" ca="1" si="847"/>
        <v>45139</v>
      </c>
      <c r="I18070" s="244">
        <f t="shared" si="848"/>
        <v>43892</v>
      </c>
      <c r="J18070" s="244" t="str">
        <f t="shared" si="846"/>
        <v/>
      </c>
    </row>
    <row r="18071" spans="3:10" ht="12" thickBot="1" x14ac:dyDescent="0.25">
      <c r="C18071" s="254"/>
      <c r="D18071" s="254"/>
      <c r="E18071" s="255"/>
      <c r="F18071" s="256"/>
      <c r="G18071" s="257"/>
      <c r="H18071" s="243">
        <f t="shared" ca="1" si="847"/>
        <v>45139</v>
      </c>
      <c r="I18071" s="244">
        <f t="shared" si="848"/>
        <v>43892</v>
      </c>
      <c r="J18071" s="244" t="str">
        <f t="shared" si="846"/>
        <v/>
      </c>
    </row>
    <row r="18072" spans="3:10" ht="12" thickBot="1" x14ac:dyDescent="0.25">
      <c r="C18072" s="254"/>
      <c r="D18072" s="254"/>
      <c r="E18072" s="255"/>
      <c r="F18072" s="256"/>
      <c r="G18072" s="257"/>
      <c r="H18072" s="243">
        <f t="shared" ca="1" si="847"/>
        <v>45139</v>
      </c>
      <c r="I18072" s="244">
        <f t="shared" si="848"/>
        <v>43892</v>
      </c>
      <c r="J18072" s="244" t="str">
        <f t="shared" si="846"/>
        <v/>
      </c>
    </row>
    <row r="18073" spans="3:10" ht="12" thickBot="1" x14ac:dyDescent="0.25">
      <c r="C18073" s="254"/>
      <c r="D18073" s="254"/>
      <c r="E18073" s="255"/>
      <c r="F18073" s="256"/>
      <c r="G18073" s="257"/>
      <c r="H18073" s="243">
        <f t="shared" ca="1" si="847"/>
        <v>45139</v>
      </c>
      <c r="I18073" s="244">
        <f t="shared" si="848"/>
        <v>43892</v>
      </c>
      <c r="J18073" s="244" t="str">
        <f t="shared" si="846"/>
        <v/>
      </c>
    </row>
    <row r="18074" spans="3:10" ht="12" thickBot="1" x14ac:dyDescent="0.25">
      <c r="C18074" s="254"/>
      <c r="D18074" s="254"/>
      <c r="E18074" s="255"/>
      <c r="F18074" s="256"/>
      <c r="G18074" s="257"/>
      <c r="H18074" s="243">
        <f t="shared" ca="1" si="847"/>
        <v>45139</v>
      </c>
      <c r="I18074" s="244">
        <f t="shared" si="848"/>
        <v>43892</v>
      </c>
      <c r="J18074" s="244" t="str">
        <f t="shared" si="846"/>
        <v/>
      </c>
    </row>
    <row r="18075" spans="3:10" ht="12" thickBot="1" x14ac:dyDescent="0.25">
      <c r="C18075" s="254"/>
      <c r="D18075" s="254"/>
      <c r="E18075" s="255"/>
      <c r="F18075" s="256"/>
      <c r="G18075" s="257"/>
      <c r="H18075" s="243">
        <f t="shared" ca="1" si="847"/>
        <v>45139</v>
      </c>
      <c r="I18075" s="244">
        <f t="shared" si="848"/>
        <v>43892</v>
      </c>
      <c r="J18075" s="244" t="str">
        <f t="shared" si="846"/>
        <v/>
      </c>
    </row>
    <row r="18076" spans="3:10" ht="12" thickBot="1" x14ac:dyDescent="0.25">
      <c r="C18076" s="254"/>
      <c r="D18076" s="254"/>
      <c r="E18076" s="255"/>
      <c r="F18076" s="256"/>
      <c r="G18076" s="257"/>
      <c r="H18076" s="243">
        <f t="shared" ca="1" si="847"/>
        <v>45139</v>
      </c>
      <c r="I18076" s="244">
        <f t="shared" si="848"/>
        <v>43892</v>
      </c>
      <c r="J18076" s="244" t="str">
        <f t="shared" si="846"/>
        <v/>
      </c>
    </row>
    <row r="18077" spans="3:10" ht="12" thickBot="1" x14ac:dyDescent="0.25">
      <c r="C18077" s="254"/>
      <c r="D18077" s="254"/>
      <c r="E18077" s="255"/>
      <c r="F18077" s="256"/>
      <c r="G18077" s="257"/>
      <c r="H18077" s="243">
        <f t="shared" ca="1" si="847"/>
        <v>45139</v>
      </c>
      <c r="I18077" s="244">
        <f t="shared" si="848"/>
        <v>43892</v>
      </c>
      <c r="J18077" s="244" t="str">
        <f t="shared" si="846"/>
        <v/>
      </c>
    </row>
    <row r="18078" spans="3:10" ht="12" thickBot="1" x14ac:dyDescent="0.25">
      <c r="C18078" s="254"/>
      <c r="D18078" s="254"/>
      <c r="E18078" s="255"/>
      <c r="F18078" s="256"/>
      <c r="G18078" s="257"/>
      <c r="H18078" s="243">
        <f t="shared" ca="1" si="847"/>
        <v>45139</v>
      </c>
      <c r="I18078" s="244">
        <f t="shared" si="848"/>
        <v>43892</v>
      </c>
      <c r="J18078" s="244" t="str">
        <f t="shared" si="846"/>
        <v/>
      </c>
    </row>
    <row r="18079" spans="3:10" ht="12" thickBot="1" x14ac:dyDescent="0.25">
      <c r="C18079" s="254"/>
      <c r="D18079" s="254"/>
      <c r="E18079" s="255"/>
      <c r="F18079" s="256"/>
      <c r="G18079" s="257"/>
      <c r="H18079" s="243">
        <f t="shared" ca="1" si="847"/>
        <v>45139</v>
      </c>
      <c r="I18079" s="244">
        <f t="shared" si="848"/>
        <v>43892</v>
      </c>
      <c r="J18079" s="244" t="str">
        <f t="shared" si="846"/>
        <v/>
      </c>
    </row>
    <row r="18080" spans="3:10" ht="12" thickBot="1" x14ac:dyDescent="0.25">
      <c r="C18080" s="254"/>
      <c r="D18080" s="254"/>
      <c r="E18080" s="255"/>
      <c r="F18080" s="256"/>
      <c r="G18080" s="257"/>
      <c r="H18080" s="243">
        <f t="shared" ca="1" si="847"/>
        <v>45139</v>
      </c>
      <c r="I18080" s="244">
        <f t="shared" si="848"/>
        <v>43892</v>
      </c>
      <c r="J18080" s="244" t="str">
        <f t="shared" si="846"/>
        <v/>
      </c>
    </row>
    <row r="18081" spans="3:10" ht="12" thickBot="1" x14ac:dyDescent="0.25">
      <c r="C18081" s="254"/>
      <c r="D18081" s="254"/>
      <c r="E18081" s="255"/>
      <c r="F18081" s="256"/>
      <c r="G18081" s="257"/>
      <c r="H18081" s="243">
        <f t="shared" ca="1" si="847"/>
        <v>45139</v>
      </c>
      <c r="I18081" s="244">
        <f t="shared" si="848"/>
        <v>43892</v>
      </c>
      <c r="J18081" s="244" t="str">
        <f t="shared" si="846"/>
        <v/>
      </c>
    </row>
    <row r="18082" spans="3:10" ht="12" thickBot="1" x14ac:dyDescent="0.25">
      <c r="C18082" s="254"/>
      <c r="D18082" s="254"/>
      <c r="E18082" s="255"/>
      <c r="F18082" s="256"/>
      <c r="G18082" s="257"/>
      <c r="H18082" s="243">
        <f t="shared" ca="1" si="847"/>
        <v>45139</v>
      </c>
      <c r="I18082" s="244">
        <f t="shared" si="848"/>
        <v>43892</v>
      </c>
      <c r="J18082" s="244" t="str">
        <f t="shared" si="846"/>
        <v/>
      </c>
    </row>
    <row r="18083" spans="3:10" ht="12" thickBot="1" x14ac:dyDescent="0.25">
      <c r="C18083" s="254"/>
      <c r="D18083" s="254"/>
      <c r="E18083" s="255"/>
      <c r="F18083" s="256"/>
      <c r="G18083" s="257"/>
      <c r="H18083" s="243">
        <f t="shared" ca="1" si="847"/>
        <v>45139</v>
      </c>
      <c r="I18083" s="244">
        <f t="shared" si="848"/>
        <v>43892</v>
      </c>
      <c r="J18083" s="244" t="str">
        <f t="shared" si="846"/>
        <v/>
      </c>
    </row>
    <row r="18084" spans="3:10" ht="12" thickBot="1" x14ac:dyDescent="0.25">
      <c r="C18084" s="254"/>
      <c r="D18084" s="254"/>
      <c r="E18084" s="255"/>
      <c r="F18084" s="256"/>
      <c r="G18084" s="257"/>
      <c r="H18084" s="243">
        <f t="shared" ca="1" si="847"/>
        <v>45139</v>
      </c>
      <c r="I18084" s="244">
        <f t="shared" si="848"/>
        <v>43892</v>
      </c>
      <c r="J18084" s="244" t="str">
        <f t="shared" si="846"/>
        <v/>
      </c>
    </row>
    <row r="18085" spans="3:10" ht="12" thickBot="1" x14ac:dyDescent="0.25">
      <c r="C18085" s="254"/>
      <c r="D18085" s="254"/>
      <c r="E18085" s="255"/>
      <c r="F18085" s="256"/>
      <c r="G18085" s="257"/>
      <c r="H18085" s="243">
        <f t="shared" ca="1" si="847"/>
        <v>45139</v>
      </c>
      <c r="I18085" s="244">
        <f t="shared" si="848"/>
        <v>43892</v>
      </c>
      <c r="J18085" s="244" t="str">
        <f t="shared" si="846"/>
        <v/>
      </c>
    </row>
    <row r="18086" spans="3:10" ht="12" thickBot="1" x14ac:dyDescent="0.25">
      <c r="C18086" s="254"/>
      <c r="D18086" s="254"/>
      <c r="E18086" s="255"/>
      <c r="F18086" s="256"/>
      <c r="G18086" s="257"/>
      <c r="H18086" s="243">
        <f t="shared" ca="1" si="847"/>
        <v>45139</v>
      </c>
      <c r="I18086" s="244">
        <f t="shared" si="848"/>
        <v>43892</v>
      </c>
      <c r="J18086" s="244" t="str">
        <f t="shared" si="846"/>
        <v/>
      </c>
    </row>
    <row r="18087" spans="3:10" ht="12" thickBot="1" x14ac:dyDescent="0.25">
      <c r="C18087" s="254"/>
      <c r="D18087" s="254"/>
      <c r="E18087" s="255"/>
      <c r="F18087" s="256"/>
      <c r="G18087" s="257"/>
      <c r="H18087" s="243">
        <f t="shared" ca="1" si="847"/>
        <v>45139</v>
      </c>
      <c r="I18087" s="244">
        <f t="shared" si="848"/>
        <v>43892</v>
      </c>
      <c r="J18087" s="244" t="str">
        <f t="shared" si="846"/>
        <v/>
      </c>
    </row>
    <row r="18088" spans="3:10" ht="12" thickBot="1" x14ac:dyDescent="0.25">
      <c r="C18088" s="254"/>
      <c r="D18088" s="254"/>
      <c r="E18088" s="255"/>
      <c r="F18088" s="256"/>
      <c r="G18088" s="257"/>
      <c r="H18088" s="243">
        <f t="shared" ca="1" si="847"/>
        <v>45139</v>
      </c>
      <c r="I18088" s="244">
        <f t="shared" si="848"/>
        <v>43892</v>
      </c>
      <c r="J18088" s="244" t="str">
        <f t="shared" si="846"/>
        <v/>
      </c>
    </row>
    <row r="18089" spans="3:10" ht="12" thickBot="1" x14ac:dyDescent="0.25">
      <c r="C18089" s="254"/>
      <c r="D18089" s="254"/>
      <c r="E18089" s="255"/>
      <c r="F18089" s="256"/>
      <c r="G18089" s="257"/>
      <c r="H18089" s="243">
        <f t="shared" ca="1" si="847"/>
        <v>45139</v>
      </c>
      <c r="I18089" s="244">
        <f t="shared" si="848"/>
        <v>43892</v>
      </c>
      <c r="J18089" s="244" t="str">
        <f t="shared" si="846"/>
        <v/>
      </c>
    </row>
    <row r="18090" spans="3:10" ht="12" thickBot="1" x14ac:dyDescent="0.25">
      <c r="C18090" s="254"/>
      <c r="D18090" s="254"/>
      <c r="E18090" s="255"/>
      <c r="F18090" s="256"/>
      <c r="G18090" s="257"/>
      <c r="H18090" s="243">
        <f t="shared" ca="1" si="847"/>
        <v>45139</v>
      </c>
      <c r="I18090" s="244">
        <f t="shared" si="848"/>
        <v>43892</v>
      </c>
      <c r="J18090" s="244" t="str">
        <f t="shared" si="846"/>
        <v/>
      </c>
    </row>
    <row r="18091" spans="3:10" ht="12" thickBot="1" x14ac:dyDescent="0.25">
      <c r="C18091" s="254"/>
      <c r="D18091" s="254"/>
      <c r="E18091" s="255"/>
      <c r="F18091" s="256"/>
      <c r="G18091" s="257"/>
      <c r="H18091" s="243">
        <f t="shared" ca="1" si="847"/>
        <v>45139</v>
      </c>
      <c r="I18091" s="244">
        <f t="shared" si="848"/>
        <v>43892</v>
      </c>
      <c r="J18091" s="244" t="str">
        <f t="shared" si="846"/>
        <v/>
      </c>
    </row>
    <row r="18092" spans="3:10" ht="12" thickBot="1" x14ac:dyDescent="0.25">
      <c r="C18092" s="254"/>
      <c r="D18092" s="254"/>
      <c r="E18092" s="255"/>
      <c r="F18092" s="256"/>
      <c r="G18092" s="257"/>
      <c r="H18092" s="243">
        <f t="shared" ca="1" si="847"/>
        <v>45139</v>
      </c>
      <c r="I18092" s="244">
        <f t="shared" si="848"/>
        <v>43892</v>
      </c>
      <c r="J18092" s="244" t="str">
        <f t="shared" si="846"/>
        <v/>
      </c>
    </row>
    <row r="18093" spans="3:10" ht="12" thickBot="1" x14ac:dyDescent="0.25">
      <c r="C18093" s="254"/>
      <c r="D18093" s="254"/>
      <c r="E18093" s="255"/>
      <c r="F18093" s="256"/>
      <c r="G18093" s="257"/>
      <c r="H18093" s="243">
        <f t="shared" ca="1" si="847"/>
        <v>45139</v>
      </c>
      <c r="I18093" s="244">
        <f t="shared" si="848"/>
        <v>43892</v>
      </c>
      <c r="J18093" s="244" t="str">
        <f t="shared" si="846"/>
        <v/>
      </c>
    </row>
    <row r="18094" spans="3:10" ht="12" thickBot="1" x14ac:dyDescent="0.25">
      <c r="C18094" s="254"/>
      <c r="D18094" s="254"/>
      <c r="E18094" s="255"/>
      <c r="F18094" s="256"/>
      <c r="G18094" s="257"/>
      <c r="H18094" s="243">
        <f t="shared" ca="1" si="847"/>
        <v>45139</v>
      </c>
      <c r="I18094" s="244">
        <f t="shared" si="848"/>
        <v>43892</v>
      </c>
      <c r="J18094" s="244" t="str">
        <f t="shared" si="846"/>
        <v/>
      </c>
    </row>
    <row r="18095" spans="3:10" ht="12" thickBot="1" x14ac:dyDescent="0.25">
      <c r="C18095" s="254"/>
      <c r="D18095" s="254"/>
      <c r="E18095" s="255"/>
      <c r="F18095" s="256"/>
      <c r="G18095" s="257"/>
      <c r="H18095" s="243">
        <f t="shared" ca="1" si="847"/>
        <v>45139</v>
      </c>
      <c r="I18095" s="244">
        <f t="shared" si="848"/>
        <v>43892</v>
      </c>
      <c r="J18095" s="244" t="str">
        <f t="shared" si="846"/>
        <v/>
      </c>
    </row>
    <row r="18096" spans="3:10" ht="12" thickBot="1" x14ac:dyDescent="0.25">
      <c r="C18096" s="254"/>
      <c r="D18096" s="254"/>
      <c r="E18096" s="255"/>
      <c r="F18096" s="256"/>
      <c r="G18096" s="257"/>
      <c r="H18096" s="243">
        <f t="shared" ca="1" si="847"/>
        <v>45139</v>
      </c>
      <c r="I18096" s="244">
        <f t="shared" si="848"/>
        <v>43892</v>
      </c>
      <c r="J18096" s="244" t="str">
        <f t="shared" si="846"/>
        <v/>
      </c>
    </row>
    <row r="18097" spans="3:10" ht="12" thickBot="1" x14ac:dyDescent="0.25">
      <c r="C18097" s="254"/>
      <c r="D18097" s="254"/>
      <c r="E18097" s="255"/>
      <c r="F18097" s="256"/>
      <c r="G18097" s="257"/>
      <c r="H18097" s="243">
        <f t="shared" ca="1" si="847"/>
        <v>45139</v>
      </c>
      <c r="I18097" s="244">
        <f t="shared" si="848"/>
        <v>43892</v>
      </c>
      <c r="J18097" s="244" t="str">
        <f t="shared" si="846"/>
        <v/>
      </c>
    </row>
    <row r="18098" spans="3:10" ht="12" thickBot="1" x14ac:dyDescent="0.25">
      <c r="C18098" s="254"/>
      <c r="D18098" s="254"/>
      <c r="E18098" s="255"/>
      <c r="F18098" s="256"/>
      <c r="G18098" s="257"/>
      <c r="H18098" s="243">
        <f t="shared" ca="1" si="847"/>
        <v>45139</v>
      </c>
      <c r="I18098" s="244">
        <f t="shared" si="848"/>
        <v>43892</v>
      </c>
      <c r="J18098" s="244" t="str">
        <f t="shared" si="846"/>
        <v/>
      </c>
    </row>
    <row r="18099" spans="3:10" ht="12" thickBot="1" x14ac:dyDescent="0.25">
      <c r="C18099" s="254"/>
      <c r="D18099" s="254"/>
      <c r="E18099" s="255"/>
      <c r="F18099" s="256"/>
      <c r="G18099" s="257"/>
      <c r="H18099" s="243">
        <f t="shared" ca="1" si="847"/>
        <v>45139</v>
      </c>
      <c r="I18099" s="244">
        <f t="shared" si="848"/>
        <v>43892</v>
      </c>
      <c r="J18099" s="244" t="str">
        <f t="shared" si="846"/>
        <v/>
      </c>
    </row>
    <row r="18100" spans="3:10" ht="12" thickBot="1" x14ac:dyDescent="0.25">
      <c r="C18100" s="254"/>
      <c r="D18100" s="254"/>
      <c r="E18100" s="255"/>
      <c r="F18100" s="256"/>
      <c r="G18100" s="257"/>
      <c r="H18100" s="243">
        <f t="shared" ca="1" si="847"/>
        <v>45139</v>
      </c>
      <c r="I18100" s="244">
        <f t="shared" si="848"/>
        <v>43892</v>
      </c>
      <c r="J18100" s="244" t="str">
        <f t="shared" si="846"/>
        <v/>
      </c>
    </row>
    <row r="18101" spans="3:10" ht="12" thickBot="1" x14ac:dyDescent="0.25">
      <c r="C18101" s="254"/>
      <c r="D18101" s="254"/>
      <c r="E18101" s="255"/>
      <c r="F18101" s="256"/>
      <c r="G18101" s="257"/>
      <c r="H18101" s="243">
        <f t="shared" ca="1" si="847"/>
        <v>45139</v>
      </c>
      <c r="I18101" s="244">
        <f t="shared" si="848"/>
        <v>43892</v>
      </c>
      <c r="J18101" s="244" t="str">
        <f t="shared" si="846"/>
        <v/>
      </c>
    </row>
    <row r="18102" spans="3:10" ht="12" thickBot="1" x14ac:dyDescent="0.25">
      <c r="C18102" s="254"/>
      <c r="D18102" s="254"/>
      <c r="E18102" s="255"/>
      <c r="F18102" s="256"/>
      <c r="G18102" s="257"/>
      <c r="H18102" s="243">
        <f t="shared" ca="1" si="847"/>
        <v>45139</v>
      </c>
      <c r="I18102" s="244">
        <f t="shared" si="848"/>
        <v>43892</v>
      </c>
      <c r="J18102" s="244" t="str">
        <f t="shared" si="846"/>
        <v/>
      </c>
    </row>
    <row r="18103" spans="3:10" ht="12" thickBot="1" x14ac:dyDescent="0.25">
      <c r="C18103" s="254"/>
      <c r="D18103" s="254"/>
      <c r="E18103" s="255"/>
      <c r="F18103" s="256"/>
      <c r="G18103" s="257"/>
      <c r="H18103" s="243">
        <f t="shared" ca="1" si="847"/>
        <v>45139</v>
      </c>
      <c r="I18103" s="244">
        <f t="shared" si="848"/>
        <v>43892</v>
      </c>
      <c r="J18103" s="244" t="str">
        <f t="shared" si="846"/>
        <v/>
      </c>
    </row>
    <row r="18104" spans="3:10" ht="12" thickBot="1" x14ac:dyDescent="0.25">
      <c r="C18104" s="254"/>
      <c r="D18104" s="254"/>
      <c r="E18104" s="255"/>
      <c r="F18104" s="256"/>
      <c r="G18104" s="257"/>
      <c r="H18104" s="243">
        <f t="shared" ca="1" si="847"/>
        <v>45139</v>
      </c>
      <c r="I18104" s="244">
        <f t="shared" si="848"/>
        <v>43892</v>
      </c>
      <c r="J18104" s="244" t="str">
        <f t="shared" si="846"/>
        <v/>
      </c>
    </row>
    <row r="18105" spans="3:10" ht="12" thickBot="1" x14ac:dyDescent="0.25">
      <c r="C18105" s="254"/>
      <c r="D18105" s="254"/>
      <c r="E18105" s="255"/>
      <c r="F18105" s="256"/>
      <c r="G18105" s="257"/>
      <c r="H18105" s="243">
        <f t="shared" ca="1" si="847"/>
        <v>45139</v>
      </c>
      <c r="I18105" s="244">
        <f t="shared" si="848"/>
        <v>43892</v>
      </c>
      <c r="J18105" s="244" t="str">
        <f t="shared" si="846"/>
        <v/>
      </c>
    </row>
    <row r="18106" spans="3:10" ht="12" thickBot="1" x14ac:dyDescent="0.25">
      <c r="C18106" s="254"/>
      <c r="D18106" s="254"/>
      <c r="E18106" s="255"/>
      <c r="F18106" s="256"/>
      <c r="G18106" s="257"/>
      <c r="H18106" s="243">
        <f t="shared" ca="1" si="847"/>
        <v>45139</v>
      </c>
      <c r="I18106" s="244">
        <f t="shared" si="848"/>
        <v>43892</v>
      </c>
      <c r="J18106" s="244" t="str">
        <f t="shared" si="846"/>
        <v/>
      </c>
    </row>
    <row r="18107" spans="3:10" ht="12" thickBot="1" x14ac:dyDescent="0.25">
      <c r="C18107" s="254"/>
      <c r="D18107" s="254"/>
      <c r="E18107" s="255"/>
      <c r="F18107" s="256"/>
      <c r="G18107" s="257"/>
      <c r="H18107" s="243">
        <f t="shared" ca="1" si="847"/>
        <v>45139</v>
      </c>
      <c r="I18107" s="244">
        <f t="shared" si="848"/>
        <v>43892</v>
      </c>
      <c r="J18107" s="244" t="str">
        <f t="shared" si="846"/>
        <v/>
      </c>
    </row>
    <row r="18108" spans="3:10" ht="12" thickBot="1" x14ac:dyDescent="0.25">
      <c r="C18108" s="254"/>
      <c r="D18108" s="254"/>
      <c r="E18108" s="255"/>
      <c r="F18108" s="256"/>
      <c r="G18108" s="257"/>
      <c r="H18108" s="243">
        <f t="shared" ca="1" si="847"/>
        <v>45139</v>
      </c>
      <c r="I18108" s="244">
        <f t="shared" si="848"/>
        <v>43892</v>
      </c>
      <c r="J18108" s="244" t="str">
        <f t="shared" si="846"/>
        <v/>
      </c>
    </row>
    <row r="18109" spans="3:10" ht="12" thickBot="1" x14ac:dyDescent="0.25">
      <c r="C18109" s="254"/>
      <c r="D18109" s="254"/>
      <c r="E18109" s="255"/>
      <c r="F18109" s="256"/>
      <c r="G18109" s="257"/>
      <c r="H18109" s="243">
        <f t="shared" ca="1" si="847"/>
        <v>45139</v>
      </c>
      <c r="I18109" s="244">
        <f t="shared" si="848"/>
        <v>43892</v>
      </c>
      <c r="J18109" s="244" t="str">
        <f t="shared" si="846"/>
        <v/>
      </c>
    </row>
    <row r="18110" spans="3:10" ht="12" thickBot="1" x14ac:dyDescent="0.25">
      <c r="C18110" s="254"/>
      <c r="D18110" s="254"/>
      <c r="E18110" s="255"/>
      <c r="F18110" s="256"/>
      <c r="G18110" s="257"/>
      <c r="H18110" s="243">
        <f t="shared" ca="1" si="847"/>
        <v>45139</v>
      </c>
      <c r="I18110" s="244">
        <f t="shared" si="848"/>
        <v>43892</v>
      </c>
      <c r="J18110" s="244" t="str">
        <f t="shared" si="846"/>
        <v/>
      </c>
    </row>
    <row r="18111" spans="3:10" ht="12" thickBot="1" x14ac:dyDescent="0.25">
      <c r="C18111" s="254"/>
      <c r="D18111" s="254"/>
      <c r="E18111" s="255"/>
      <c r="F18111" s="256"/>
      <c r="G18111" s="257"/>
      <c r="H18111" s="243">
        <f t="shared" ca="1" si="847"/>
        <v>45139</v>
      </c>
      <c r="I18111" s="244">
        <f t="shared" si="848"/>
        <v>43892</v>
      </c>
      <c r="J18111" s="244" t="str">
        <f t="shared" si="846"/>
        <v/>
      </c>
    </row>
    <row r="18112" spans="3:10" ht="12" thickBot="1" x14ac:dyDescent="0.25">
      <c r="C18112" s="254"/>
      <c r="D18112" s="254"/>
      <c r="E18112" s="255"/>
      <c r="F18112" s="256"/>
      <c r="G18112" s="257"/>
      <c r="H18112" s="243">
        <f t="shared" ca="1" si="847"/>
        <v>45139</v>
      </c>
      <c r="I18112" s="244">
        <f t="shared" si="848"/>
        <v>43892</v>
      </c>
      <c r="J18112" s="244" t="str">
        <f t="shared" si="846"/>
        <v/>
      </c>
    </row>
    <row r="18113" spans="3:10" ht="12" thickBot="1" x14ac:dyDescent="0.25">
      <c r="C18113" s="254"/>
      <c r="D18113" s="254"/>
      <c r="E18113" s="255"/>
      <c r="F18113" s="256"/>
      <c r="G18113" s="257"/>
      <c r="H18113" s="243">
        <f t="shared" ca="1" si="847"/>
        <v>45139</v>
      </c>
      <c r="I18113" s="244">
        <f t="shared" si="848"/>
        <v>43892</v>
      </c>
      <c r="J18113" s="244" t="str">
        <f t="shared" si="846"/>
        <v/>
      </c>
    </row>
    <row r="18114" spans="3:10" ht="12" thickBot="1" x14ac:dyDescent="0.25">
      <c r="C18114" s="254"/>
      <c r="D18114" s="254"/>
      <c r="E18114" s="255"/>
      <c r="F18114" s="256"/>
      <c r="G18114" s="257"/>
      <c r="H18114" s="243">
        <f t="shared" ca="1" si="847"/>
        <v>45139</v>
      </c>
      <c r="I18114" s="244">
        <f t="shared" si="848"/>
        <v>43892</v>
      </c>
      <c r="J18114" s="244" t="str">
        <f t="shared" si="846"/>
        <v/>
      </c>
    </row>
    <row r="18115" spans="3:10" ht="12" thickBot="1" x14ac:dyDescent="0.25">
      <c r="C18115" s="254"/>
      <c r="D18115" s="254"/>
      <c r="E18115" s="255"/>
      <c r="F18115" s="256"/>
      <c r="G18115" s="257"/>
      <c r="H18115" s="243">
        <f t="shared" ca="1" si="847"/>
        <v>45139</v>
      </c>
      <c r="I18115" s="244">
        <f t="shared" si="848"/>
        <v>43892</v>
      </c>
      <c r="J18115" s="244" t="str">
        <f t="shared" si="846"/>
        <v/>
      </c>
    </row>
    <row r="18116" spans="3:10" ht="12" thickBot="1" x14ac:dyDescent="0.25">
      <c r="C18116" s="254"/>
      <c r="D18116" s="254"/>
      <c r="E18116" s="255"/>
      <c r="F18116" s="256"/>
      <c r="G18116" s="257"/>
      <c r="H18116" s="243">
        <f t="shared" ca="1" si="847"/>
        <v>45139</v>
      </c>
      <c r="I18116" s="244">
        <f t="shared" si="848"/>
        <v>43892</v>
      </c>
      <c r="J18116" s="244" t="str">
        <f t="shared" si="846"/>
        <v/>
      </c>
    </row>
    <row r="18117" spans="3:10" ht="12" thickBot="1" x14ac:dyDescent="0.25">
      <c r="C18117" s="254"/>
      <c r="D18117" s="254"/>
      <c r="E18117" s="255"/>
      <c r="F18117" s="256"/>
      <c r="G18117" s="257"/>
      <c r="H18117" s="243">
        <f t="shared" ca="1" si="847"/>
        <v>45139</v>
      </c>
      <c r="I18117" s="244">
        <f t="shared" si="848"/>
        <v>43892</v>
      </c>
      <c r="J18117" s="244" t="str">
        <f t="shared" si="846"/>
        <v/>
      </c>
    </row>
    <row r="18118" spans="3:10" ht="12" thickBot="1" x14ac:dyDescent="0.25">
      <c r="C18118" s="254"/>
      <c r="D18118" s="254"/>
      <c r="E18118" s="255"/>
      <c r="F18118" s="256"/>
      <c r="G18118" s="257"/>
      <c r="H18118" s="243">
        <f t="shared" ca="1" si="847"/>
        <v>45139</v>
      </c>
      <c r="I18118" s="244">
        <f t="shared" si="848"/>
        <v>43892</v>
      </c>
      <c r="J18118" s="244" t="str">
        <f t="shared" ref="J18118:J18181" si="849">IF(G18118="","",IF(G18118&gt;=0,"Debitoren",IF(G18118&lt;0,"Kreditoren","")))</f>
        <v/>
      </c>
    </row>
    <row r="18119" spans="3:10" ht="12" thickBot="1" x14ac:dyDescent="0.25">
      <c r="C18119" s="254"/>
      <c r="D18119" s="254"/>
      <c r="E18119" s="255"/>
      <c r="F18119" s="256"/>
      <c r="G18119" s="257"/>
      <c r="H18119" s="243">
        <f t="shared" ref="H18119:H18182" ca="1" si="850">IF(F18119&lt;$F$2,EOMONTH($F$2,-1)+1,EOMONTH(F18119,-1)+1)</f>
        <v>45139</v>
      </c>
      <c r="I18119" s="244">
        <f t="shared" ref="I18119:I18182" si="851">IF(F18119&lt;$I$2,IF(   WEEKDAY(EOMONTH($I$2,-1)+1)=1,EOMONTH($I$2,-1)+1+1,EOMONTH($I$2,-1)+1),IF(WEEKDAY(F18119)=1,F18119+1,F18119))</f>
        <v>43892</v>
      </c>
      <c r="J18119" s="244" t="str">
        <f t="shared" si="849"/>
        <v/>
      </c>
    </row>
    <row r="18120" spans="3:10" ht="12" thickBot="1" x14ac:dyDescent="0.25">
      <c r="C18120" s="254"/>
      <c r="D18120" s="254"/>
      <c r="E18120" s="255"/>
      <c r="F18120" s="256"/>
      <c r="G18120" s="257"/>
      <c r="H18120" s="243">
        <f t="shared" ca="1" si="850"/>
        <v>45139</v>
      </c>
      <c r="I18120" s="244">
        <f t="shared" si="851"/>
        <v>43892</v>
      </c>
      <c r="J18120" s="244" t="str">
        <f t="shared" si="849"/>
        <v/>
      </c>
    </row>
    <row r="18121" spans="3:10" ht="12" thickBot="1" x14ac:dyDescent="0.25">
      <c r="C18121" s="254"/>
      <c r="D18121" s="254"/>
      <c r="E18121" s="255"/>
      <c r="F18121" s="256"/>
      <c r="G18121" s="257"/>
      <c r="H18121" s="243">
        <f t="shared" ca="1" si="850"/>
        <v>45139</v>
      </c>
      <c r="I18121" s="244">
        <f t="shared" si="851"/>
        <v>43892</v>
      </c>
      <c r="J18121" s="244" t="str">
        <f t="shared" si="849"/>
        <v/>
      </c>
    </row>
    <row r="18122" spans="3:10" ht="12" thickBot="1" x14ac:dyDescent="0.25">
      <c r="C18122" s="254"/>
      <c r="D18122" s="254"/>
      <c r="E18122" s="255"/>
      <c r="F18122" s="256"/>
      <c r="G18122" s="257"/>
      <c r="H18122" s="243">
        <f t="shared" ca="1" si="850"/>
        <v>45139</v>
      </c>
      <c r="I18122" s="244">
        <f t="shared" si="851"/>
        <v>43892</v>
      </c>
      <c r="J18122" s="244" t="str">
        <f t="shared" si="849"/>
        <v/>
      </c>
    </row>
    <row r="18123" spans="3:10" ht="12" thickBot="1" x14ac:dyDescent="0.25">
      <c r="C18123" s="254"/>
      <c r="D18123" s="254"/>
      <c r="E18123" s="255"/>
      <c r="F18123" s="256"/>
      <c r="G18123" s="257"/>
      <c r="H18123" s="243">
        <f t="shared" ca="1" si="850"/>
        <v>45139</v>
      </c>
      <c r="I18123" s="244">
        <f t="shared" si="851"/>
        <v>43892</v>
      </c>
      <c r="J18123" s="244" t="str">
        <f t="shared" si="849"/>
        <v/>
      </c>
    </row>
    <row r="18124" spans="3:10" ht="12" thickBot="1" x14ac:dyDescent="0.25">
      <c r="C18124" s="254"/>
      <c r="D18124" s="254"/>
      <c r="E18124" s="255"/>
      <c r="F18124" s="256"/>
      <c r="G18124" s="257"/>
      <c r="H18124" s="243">
        <f t="shared" ca="1" si="850"/>
        <v>45139</v>
      </c>
      <c r="I18124" s="244">
        <f t="shared" si="851"/>
        <v>43892</v>
      </c>
      <c r="J18124" s="244" t="str">
        <f t="shared" si="849"/>
        <v/>
      </c>
    </row>
    <row r="18125" spans="3:10" ht="12" thickBot="1" x14ac:dyDescent="0.25">
      <c r="C18125" s="254"/>
      <c r="D18125" s="254"/>
      <c r="E18125" s="255"/>
      <c r="F18125" s="256"/>
      <c r="G18125" s="257"/>
      <c r="H18125" s="243">
        <f t="shared" ca="1" si="850"/>
        <v>45139</v>
      </c>
      <c r="I18125" s="244">
        <f t="shared" si="851"/>
        <v>43892</v>
      </c>
      <c r="J18125" s="244" t="str">
        <f t="shared" si="849"/>
        <v/>
      </c>
    </row>
    <row r="18126" spans="3:10" ht="12" thickBot="1" x14ac:dyDescent="0.25">
      <c r="C18126" s="254"/>
      <c r="D18126" s="254"/>
      <c r="E18126" s="255"/>
      <c r="F18126" s="256"/>
      <c r="G18126" s="257"/>
      <c r="H18126" s="243">
        <f t="shared" ca="1" si="850"/>
        <v>45139</v>
      </c>
      <c r="I18126" s="244">
        <f t="shared" si="851"/>
        <v>43892</v>
      </c>
      <c r="J18126" s="244" t="str">
        <f t="shared" si="849"/>
        <v/>
      </c>
    </row>
    <row r="18127" spans="3:10" ht="12" thickBot="1" x14ac:dyDescent="0.25">
      <c r="C18127" s="254"/>
      <c r="D18127" s="254"/>
      <c r="E18127" s="255"/>
      <c r="F18127" s="256"/>
      <c r="G18127" s="257"/>
      <c r="H18127" s="243">
        <f t="shared" ca="1" si="850"/>
        <v>45139</v>
      </c>
      <c r="I18127" s="244">
        <f t="shared" si="851"/>
        <v>43892</v>
      </c>
      <c r="J18127" s="244" t="str">
        <f t="shared" si="849"/>
        <v/>
      </c>
    </row>
    <row r="18128" spans="3:10" ht="12" thickBot="1" x14ac:dyDescent="0.25">
      <c r="C18128" s="254"/>
      <c r="D18128" s="254"/>
      <c r="E18128" s="255"/>
      <c r="F18128" s="256"/>
      <c r="G18128" s="257"/>
      <c r="H18128" s="243">
        <f t="shared" ca="1" si="850"/>
        <v>45139</v>
      </c>
      <c r="I18128" s="244">
        <f t="shared" si="851"/>
        <v>43892</v>
      </c>
      <c r="J18128" s="244" t="str">
        <f t="shared" si="849"/>
        <v/>
      </c>
    </row>
    <row r="18129" spans="3:10" ht="12" thickBot="1" x14ac:dyDescent="0.25">
      <c r="C18129" s="254"/>
      <c r="D18129" s="254"/>
      <c r="E18129" s="255"/>
      <c r="F18129" s="256"/>
      <c r="G18129" s="257"/>
      <c r="H18129" s="243">
        <f t="shared" ca="1" si="850"/>
        <v>45139</v>
      </c>
      <c r="I18129" s="244">
        <f t="shared" si="851"/>
        <v>43892</v>
      </c>
      <c r="J18129" s="244" t="str">
        <f t="shared" si="849"/>
        <v/>
      </c>
    </row>
    <row r="18130" spans="3:10" ht="12" thickBot="1" x14ac:dyDescent="0.25">
      <c r="C18130" s="254"/>
      <c r="D18130" s="254"/>
      <c r="E18130" s="255"/>
      <c r="F18130" s="256"/>
      <c r="G18130" s="257"/>
      <c r="H18130" s="243">
        <f t="shared" ca="1" si="850"/>
        <v>45139</v>
      </c>
      <c r="I18130" s="244">
        <f t="shared" si="851"/>
        <v>43892</v>
      </c>
      <c r="J18130" s="244" t="str">
        <f t="shared" si="849"/>
        <v/>
      </c>
    </row>
    <row r="18131" spans="3:10" ht="12" thickBot="1" x14ac:dyDescent="0.25">
      <c r="C18131" s="254"/>
      <c r="D18131" s="254"/>
      <c r="E18131" s="255"/>
      <c r="F18131" s="256"/>
      <c r="G18131" s="257"/>
      <c r="H18131" s="243">
        <f t="shared" ca="1" si="850"/>
        <v>45139</v>
      </c>
      <c r="I18131" s="244">
        <f t="shared" si="851"/>
        <v>43892</v>
      </c>
      <c r="J18131" s="244" t="str">
        <f t="shared" si="849"/>
        <v/>
      </c>
    </row>
    <row r="18132" spans="3:10" ht="12" thickBot="1" x14ac:dyDescent="0.25">
      <c r="C18132" s="254"/>
      <c r="D18132" s="254"/>
      <c r="E18132" s="255"/>
      <c r="F18132" s="256"/>
      <c r="G18132" s="257"/>
      <c r="H18132" s="243">
        <f t="shared" ca="1" si="850"/>
        <v>45139</v>
      </c>
      <c r="I18132" s="244">
        <f t="shared" si="851"/>
        <v>43892</v>
      </c>
      <c r="J18132" s="244" t="str">
        <f t="shared" si="849"/>
        <v/>
      </c>
    </row>
    <row r="18133" spans="3:10" ht="12" thickBot="1" x14ac:dyDescent="0.25">
      <c r="C18133" s="254"/>
      <c r="D18133" s="254"/>
      <c r="E18133" s="255"/>
      <c r="F18133" s="256"/>
      <c r="G18133" s="257"/>
      <c r="H18133" s="243">
        <f t="shared" ca="1" si="850"/>
        <v>45139</v>
      </c>
      <c r="I18133" s="244">
        <f t="shared" si="851"/>
        <v>43892</v>
      </c>
      <c r="J18133" s="244" t="str">
        <f t="shared" si="849"/>
        <v/>
      </c>
    </row>
    <row r="18134" spans="3:10" ht="12" thickBot="1" x14ac:dyDescent="0.25">
      <c r="C18134" s="254"/>
      <c r="D18134" s="254"/>
      <c r="E18134" s="255"/>
      <c r="F18134" s="256"/>
      <c r="G18134" s="257"/>
      <c r="H18134" s="243">
        <f t="shared" ca="1" si="850"/>
        <v>45139</v>
      </c>
      <c r="I18134" s="244">
        <f t="shared" si="851"/>
        <v>43892</v>
      </c>
      <c r="J18134" s="244" t="str">
        <f t="shared" si="849"/>
        <v/>
      </c>
    </row>
    <row r="18135" spans="3:10" ht="12" thickBot="1" x14ac:dyDescent="0.25">
      <c r="C18135" s="254"/>
      <c r="D18135" s="254"/>
      <c r="E18135" s="255"/>
      <c r="F18135" s="256"/>
      <c r="G18135" s="257"/>
      <c r="H18135" s="243">
        <f t="shared" ca="1" si="850"/>
        <v>45139</v>
      </c>
      <c r="I18135" s="244">
        <f t="shared" si="851"/>
        <v>43892</v>
      </c>
      <c r="J18135" s="244" t="str">
        <f t="shared" si="849"/>
        <v/>
      </c>
    </row>
    <row r="18136" spans="3:10" ht="12" thickBot="1" x14ac:dyDescent="0.25">
      <c r="C18136" s="254"/>
      <c r="D18136" s="254"/>
      <c r="E18136" s="255"/>
      <c r="F18136" s="256"/>
      <c r="G18136" s="257"/>
      <c r="H18136" s="243">
        <f t="shared" ca="1" si="850"/>
        <v>45139</v>
      </c>
      <c r="I18136" s="244">
        <f t="shared" si="851"/>
        <v>43892</v>
      </c>
      <c r="J18136" s="244" t="str">
        <f t="shared" si="849"/>
        <v/>
      </c>
    </row>
    <row r="18137" spans="3:10" ht="12" thickBot="1" x14ac:dyDescent="0.25">
      <c r="C18137" s="254"/>
      <c r="D18137" s="254"/>
      <c r="E18137" s="255"/>
      <c r="F18137" s="256"/>
      <c r="G18137" s="257"/>
      <c r="H18137" s="243">
        <f t="shared" ca="1" si="850"/>
        <v>45139</v>
      </c>
      <c r="I18137" s="244">
        <f t="shared" si="851"/>
        <v>43892</v>
      </c>
      <c r="J18137" s="244" t="str">
        <f t="shared" si="849"/>
        <v/>
      </c>
    </row>
    <row r="18138" spans="3:10" ht="12" thickBot="1" x14ac:dyDescent="0.25">
      <c r="C18138" s="254"/>
      <c r="D18138" s="254"/>
      <c r="E18138" s="255"/>
      <c r="F18138" s="256"/>
      <c r="G18138" s="257"/>
      <c r="H18138" s="243">
        <f t="shared" ca="1" si="850"/>
        <v>45139</v>
      </c>
      <c r="I18138" s="244">
        <f t="shared" si="851"/>
        <v>43892</v>
      </c>
      <c r="J18138" s="244" t="str">
        <f t="shared" si="849"/>
        <v/>
      </c>
    </row>
    <row r="18139" spans="3:10" ht="12" thickBot="1" x14ac:dyDescent="0.25">
      <c r="C18139" s="254"/>
      <c r="D18139" s="254"/>
      <c r="E18139" s="255"/>
      <c r="F18139" s="256"/>
      <c r="G18139" s="257"/>
      <c r="H18139" s="243">
        <f t="shared" ca="1" si="850"/>
        <v>45139</v>
      </c>
      <c r="I18139" s="244">
        <f t="shared" si="851"/>
        <v>43892</v>
      </c>
      <c r="J18139" s="244" t="str">
        <f t="shared" si="849"/>
        <v/>
      </c>
    </row>
    <row r="18140" spans="3:10" ht="12" thickBot="1" x14ac:dyDescent="0.25">
      <c r="C18140" s="254"/>
      <c r="D18140" s="254"/>
      <c r="E18140" s="255"/>
      <c r="F18140" s="256"/>
      <c r="G18140" s="257"/>
      <c r="H18140" s="243">
        <f t="shared" ca="1" si="850"/>
        <v>45139</v>
      </c>
      <c r="I18140" s="244">
        <f t="shared" si="851"/>
        <v>43892</v>
      </c>
      <c r="J18140" s="244" t="str">
        <f t="shared" si="849"/>
        <v/>
      </c>
    </row>
    <row r="18141" spans="3:10" ht="12" thickBot="1" x14ac:dyDescent="0.25">
      <c r="C18141" s="254"/>
      <c r="D18141" s="254"/>
      <c r="E18141" s="255"/>
      <c r="F18141" s="256"/>
      <c r="G18141" s="257"/>
      <c r="H18141" s="243">
        <f t="shared" ca="1" si="850"/>
        <v>45139</v>
      </c>
      <c r="I18141" s="244">
        <f t="shared" si="851"/>
        <v>43892</v>
      </c>
      <c r="J18141" s="244" t="str">
        <f t="shared" si="849"/>
        <v/>
      </c>
    </row>
    <row r="18142" spans="3:10" ht="12" thickBot="1" x14ac:dyDescent="0.25">
      <c r="C18142" s="254"/>
      <c r="D18142" s="254"/>
      <c r="E18142" s="255"/>
      <c r="F18142" s="256"/>
      <c r="G18142" s="257"/>
      <c r="H18142" s="243">
        <f t="shared" ca="1" si="850"/>
        <v>45139</v>
      </c>
      <c r="I18142" s="244">
        <f t="shared" si="851"/>
        <v>43892</v>
      </c>
      <c r="J18142" s="244" t="str">
        <f t="shared" si="849"/>
        <v/>
      </c>
    </row>
    <row r="18143" spans="3:10" ht="12" thickBot="1" x14ac:dyDescent="0.25">
      <c r="C18143" s="254"/>
      <c r="D18143" s="254"/>
      <c r="E18143" s="255"/>
      <c r="F18143" s="256"/>
      <c r="G18143" s="257"/>
      <c r="H18143" s="243">
        <f t="shared" ca="1" si="850"/>
        <v>45139</v>
      </c>
      <c r="I18143" s="244">
        <f t="shared" si="851"/>
        <v>43892</v>
      </c>
      <c r="J18143" s="244" t="str">
        <f t="shared" si="849"/>
        <v/>
      </c>
    </row>
    <row r="18144" spans="3:10" ht="12" thickBot="1" x14ac:dyDescent="0.25">
      <c r="C18144" s="254"/>
      <c r="D18144" s="254"/>
      <c r="E18144" s="255"/>
      <c r="F18144" s="256"/>
      <c r="G18144" s="257"/>
      <c r="H18144" s="243">
        <f t="shared" ca="1" si="850"/>
        <v>45139</v>
      </c>
      <c r="I18144" s="244">
        <f t="shared" si="851"/>
        <v>43892</v>
      </c>
      <c r="J18144" s="244" t="str">
        <f t="shared" si="849"/>
        <v/>
      </c>
    </row>
    <row r="18145" spans="3:10" ht="12" thickBot="1" x14ac:dyDescent="0.25">
      <c r="C18145" s="254"/>
      <c r="D18145" s="254"/>
      <c r="E18145" s="255"/>
      <c r="F18145" s="256"/>
      <c r="G18145" s="257"/>
      <c r="H18145" s="243">
        <f t="shared" ca="1" si="850"/>
        <v>45139</v>
      </c>
      <c r="I18145" s="244">
        <f t="shared" si="851"/>
        <v>43892</v>
      </c>
      <c r="J18145" s="244" t="str">
        <f t="shared" si="849"/>
        <v/>
      </c>
    </row>
    <row r="18146" spans="3:10" ht="12" thickBot="1" x14ac:dyDescent="0.25">
      <c r="C18146" s="254"/>
      <c r="D18146" s="254"/>
      <c r="E18146" s="255"/>
      <c r="F18146" s="256"/>
      <c r="G18146" s="257"/>
      <c r="H18146" s="243">
        <f t="shared" ca="1" si="850"/>
        <v>45139</v>
      </c>
      <c r="I18146" s="244">
        <f t="shared" si="851"/>
        <v>43892</v>
      </c>
      <c r="J18146" s="244" t="str">
        <f t="shared" si="849"/>
        <v/>
      </c>
    </row>
    <row r="18147" spans="3:10" ht="12" thickBot="1" x14ac:dyDescent="0.25">
      <c r="C18147" s="254"/>
      <c r="D18147" s="254"/>
      <c r="E18147" s="255"/>
      <c r="F18147" s="256"/>
      <c r="G18147" s="257"/>
      <c r="H18147" s="243">
        <f t="shared" ca="1" si="850"/>
        <v>45139</v>
      </c>
      <c r="I18147" s="244">
        <f t="shared" si="851"/>
        <v>43892</v>
      </c>
      <c r="J18147" s="244" t="str">
        <f t="shared" si="849"/>
        <v/>
      </c>
    </row>
    <row r="18148" spans="3:10" ht="12" thickBot="1" x14ac:dyDescent="0.25">
      <c r="C18148" s="254"/>
      <c r="D18148" s="254"/>
      <c r="E18148" s="255"/>
      <c r="F18148" s="256"/>
      <c r="G18148" s="257"/>
      <c r="H18148" s="243">
        <f t="shared" ca="1" si="850"/>
        <v>45139</v>
      </c>
      <c r="I18148" s="244">
        <f t="shared" si="851"/>
        <v>43892</v>
      </c>
      <c r="J18148" s="244" t="str">
        <f t="shared" si="849"/>
        <v/>
      </c>
    </row>
    <row r="18149" spans="3:10" ht="12" thickBot="1" x14ac:dyDescent="0.25">
      <c r="C18149" s="254"/>
      <c r="D18149" s="254"/>
      <c r="E18149" s="255"/>
      <c r="F18149" s="256"/>
      <c r="G18149" s="257"/>
      <c r="H18149" s="243">
        <f t="shared" ca="1" si="850"/>
        <v>45139</v>
      </c>
      <c r="I18149" s="244">
        <f t="shared" si="851"/>
        <v>43892</v>
      </c>
      <c r="J18149" s="244" t="str">
        <f t="shared" si="849"/>
        <v/>
      </c>
    </row>
    <row r="18150" spans="3:10" ht="12" thickBot="1" x14ac:dyDescent="0.25">
      <c r="C18150" s="254"/>
      <c r="D18150" s="254"/>
      <c r="E18150" s="255"/>
      <c r="F18150" s="256"/>
      <c r="G18150" s="257"/>
      <c r="H18150" s="243">
        <f t="shared" ca="1" si="850"/>
        <v>45139</v>
      </c>
      <c r="I18150" s="244">
        <f t="shared" si="851"/>
        <v>43892</v>
      </c>
      <c r="J18150" s="244" t="str">
        <f t="shared" si="849"/>
        <v/>
      </c>
    </row>
    <row r="18151" spans="3:10" ht="12" thickBot="1" x14ac:dyDescent="0.25">
      <c r="C18151" s="254"/>
      <c r="D18151" s="254"/>
      <c r="E18151" s="255"/>
      <c r="F18151" s="256"/>
      <c r="G18151" s="257"/>
      <c r="H18151" s="243">
        <f t="shared" ca="1" si="850"/>
        <v>45139</v>
      </c>
      <c r="I18151" s="244">
        <f t="shared" si="851"/>
        <v>43892</v>
      </c>
      <c r="J18151" s="244" t="str">
        <f t="shared" si="849"/>
        <v/>
      </c>
    </row>
    <row r="18152" spans="3:10" ht="12" thickBot="1" x14ac:dyDescent="0.25">
      <c r="C18152" s="254"/>
      <c r="D18152" s="254"/>
      <c r="E18152" s="255"/>
      <c r="F18152" s="256"/>
      <c r="G18152" s="257"/>
      <c r="H18152" s="243">
        <f t="shared" ca="1" si="850"/>
        <v>45139</v>
      </c>
      <c r="I18152" s="244">
        <f t="shared" si="851"/>
        <v>43892</v>
      </c>
      <c r="J18152" s="244" t="str">
        <f t="shared" si="849"/>
        <v/>
      </c>
    </row>
    <row r="18153" spans="3:10" ht="12" thickBot="1" x14ac:dyDescent="0.25">
      <c r="C18153" s="254"/>
      <c r="D18153" s="254"/>
      <c r="E18153" s="255"/>
      <c r="F18153" s="256"/>
      <c r="G18153" s="257"/>
      <c r="H18153" s="243">
        <f t="shared" ca="1" si="850"/>
        <v>45139</v>
      </c>
      <c r="I18153" s="244">
        <f t="shared" si="851"/>
        <v>43892</v>
      </c>
      <c r="J18153" s="244" t="str">
        <f t="shared" si="849"/>
        <v/>
      </c>
    </row>
    <row r="18154" spans="3:10" ht="12" thickBot="1" x14ac:dyDescent="0.25">
      <c r="C18154" s="254"/>
      <c r="D18154" s="254"/>
      <c r="E18154" s="255"/>
      <c r="F18154" s="256"/>
      <c r="G18154" s="257"/>
      <c r="H18154" s="243">
        <f t="shared" ca="1" si="850"/>
        <v>45139</v>
      </c>
      <c r="I18154" s="244">
        <f t="shared" si="851"/>
        <v>43892</v>
      </c>
      <c r="J18154" s="244" t="str">
        <f t="shared" si="849"/>
        <v/>
      </c>
    </row>
    <row r="18155" spans="3:10" ht="12" thickBot="1" x14ac:dyDescent="0.25">
      <c r="C18155" s="254"/>
      <c r="D18155" s="254"/>
      <c r="E18155" s="255"/>
      <c r="F18155" s="256"/>
      <c r="G18155" s="257"/>
      <c r="H18155" s="243">
        <f t="shared" ca="1" si="850"/>
        <v>45139</v>
      </c>
      <c r="I18155" s="244">
        <f t="shared" si="851"/>
        <v>43892</v>
      </c>
      <c r="J18155" s="244" t="str">
        <f t="shared" si="849"/>
        <v/>
      </c>
    </row>
    <row r="18156" spans="3:10" ht="12" thickBot="1" x14ac:dyDescent="0.25">
      <c r="C18156" s="254"/>
      <c r="D18156" s="254"/>
      <c r="E18156" s="255"/>
      <c r="F18156" s="256"/>
      <c r="G18156" s="257"/>
      <c r="H18156" s="243">
        <f t="shared" ca="1" si="850"/>
        <v>45139</v>
      </c>
      <c r="I18156" s="244">
        <f t="shared" si="851"/>
        <v>43892</v>
      </c>
      <c r="J18156" s="244" t="str">
        <f t="shared" si="849"/>
        <v/>
      </c>
    </row>
    <row r="18157" spans="3:10" ht="12" thickBot="1" x14ac:dyDescent="0.25">
      <c r="C18157" s="254"/>
      <c r="D18157" s="254"/>
      <c r="E18157" s="255"/>
      <c r="F18157" s="256"/>
      <c r="G18157" s="257"/>
      <c r="H18157" s="243">
        <f t="shared" ca="1" si="850"/>
        <v>45139</v>
      </c>
      <c r="I18157" s="244">
        <f t="shared" si="851"/>
        <v>43892</v>
      </c>
      <c r="J18157" s="244" t="str">
        <f t="shared" si="849"/>
        <v/>
      </c>
    </row>
    <row r="18158" spans="3:10" ht="12" thickBot="1" x14ac:dyDescent="0.25">
      <c r="C18158" s="254"/>
      <c r="D18158" s="254"/>
      <c r="E18158" s="255"/>
      <c r="F18158" s="256"/>
      <c r="G18158" s="257"/>
      <c r="H18158" s="243">
        <f t="shared" ca="1" si="850"/>
        <v>45139</v>
      </c>
      <c r="I18158" s="244">
        <f t="shared" si="851"/>
        <v>43892</v>
      </c>
      <c r="J18158" s="244" t="str">
        <f t="shared" si="849"/>
        <v/>
      </c>
    </row>
    <row r="18159" spans="3:10" ht="12" thickBot="1" x14ac:dyDescent="0.25">
      <c r="C18159" s="254"/>
      <c r="D18159" s="254"/>
      <c r="E18159" s="255"/>
      <c r="F18159" s="256"/>
      <c r="G18159" s="257"/>
      <c r="H18159" s="243">
        <f t="shared" ca="1" si="850"/>
        <v>45139</v>
      </c>
      <c r="I18159" s="244">
        <f t="shared" si="851"/>
        <v>43892</v>
      </c>
      <c r="J18159" s="244" t="str">
        <f t="shared" si="849"/>
        <v/>
      </c>
    </row>
    <row r="18160" spans="3:10" ht="12" thickBot="1" x14ac:dyDescent="0.25">
      <c r="C18160" s="254"/>
      <c r="D18160" s="254"/>
      <c r="E18160" s="255"/>
      <c r="F18160" s="256"/>
      <c r="G18160" s="257"/>
      <c r="H18160" s="243">
        <f t="shared" ca="1" si="850"/>
        <v>45139</v>
      </c>
      <c r="I18160" s="244">
        <f t="shared" si="851"/>
        <v>43892</v>
      </c>
      <c r="J18160" s="244" t="str">
        <f t="shared" si="849"/>
        <v/>
      </c>
    </row>
    <row r="18161" spans="3:10" ht="12" thickBot="1" x14ac:dyDescent="0.25">
      <c r="C18161" s="254"/>
      <c r="D18161" s="254"/>
      <c r="E18161" s="255"/>
      <c r="F18161" s="256"/>
      <c r="G18161" s="257"/>
      <c r="H18161" s="243">
        <f t="shared" ca="1" si="850"/>
        <v>45139</v>
      </c>
      <c r="I18161" s="244">
        <f t="shared" si="851"/>
        <v>43892</v>
      </c>
      <c r="J18161" s="244" t="str">
        <f t="shared" si="849"/>
        <v/>
      </c>
    </row>
    <row r="18162" spans="3:10" ht="12" thickBot="1" x14ac:dyDescent="0.25">
      <c r="C18162" s="254"/>
      <c r="D18162" s="254"/>
      <c r="E18162" s="255"/>
      <c r="F18162" s="256"/>
      <c r="G18162" s="257"/>
      <c r="H18162" s="243">
        <f t="shared" ca="1" si="850"/>
        <v>45139</v>
      </c>
      <c r="I18162" s="244">
        <f t="shared" si="851"/>
        <v>43892</v>
      </c>
      <c r="J18162" s="244" t="str">
        <f t="shared" si="849"/>
        <v/>
      </c>
    </row>
    <row r="18163" spans="3:10" ht="12" thickBot="1" x14ac:dyDescent="0.25">
      <c r="C18163" s="254"/>
      <c r="D18163" s="254"/>
      <c r="E18163" s="255"/>
      <c r="F18163" s="256"/>
      <c r="G18163" s="257"/>
      <c r="H18163" s="243">
        <f t="shared" ca="1" si="850"/>
        <v>45139</v>
      </c>
      <c r="I18163" s="244">
        <f t="shared" si="851"/>
        <v>43892</v>
      </c>
      <c r="J18163" s="244" t="str">
        <f t="shared" si="849"/>
        <v/>
      </c>
    </row>
    <row r="18164" spans="3:10" ht="12" thickBot="1" x14ac:dyDescent="0.25">
      <c r="C18164" s="254"/>
      <c r="D18164" s="254"/>
      <c r="E18164" s="255"/>
      <c r="F18164" s="256"/>
      <c r="G18164" s="257"/>
      <c r="H18164" s="243">
        <f t="shared" ca="1" si="850"/>
        <v>45139</v>
      </c>
      <c r="I18164" s="244">
        <f t="shared" si="851"/>
        <v>43892</v>
      </c>
      <c r="J18164" s="244" t="str">
        <f t="shared" si="849"/>
        <v/>
      </c>
    </row>
    <row r="18165" spans="3:10" ht="12" thickBot="1" x14ac:dyDescent="0.25">
      <c r="C18165" s="254"/>
      <c r="D18165" s="254"/>
      <c r="E18165" s="255"/>
      <c r="F18165" s="256"/>
      <c r="G18165" s="257"/>
      <c r="H18165" s="243">
        <f t="shared" ca="1" si="850"/>
        <v>45139</v>
      </c>
      <c r="I18165" s="244">
        <f t="shared" si="851"/>
        <v>43892</v>
      </c>
      <c r="J18165" s="244" t="str">
        <f t="shared" si="849"/>
        <v/>
      </c>
    </row>
    <row r="18166" spans="3:10" ht="12" thickBot="1" x14ac:dyDescent="0.25">
      <c r="C18166" s="254"/>
      <c r="D18166" s="254"/>
      <c r="E18166" s="255"/>
      <c r="F18166" s="256"/>
      <c r="G18166" s="257"/>
      <c r="H18166" s="243">
        <f t="shared" ca="1" si="850"/>
        <v>45139</v>
      </c>
      <c r="I18166" s="244">
        <f t="shared" si="851"/>
        <v>43892</v>
      </c>
      <c r="J18166" s="244" t="str">
        <f t="shared" si="849"/>
        <v/>
      </c>
    </row>
    <row r="18167" spans="3:10" ht="12" thickBot="1" x14ac:dyDescent="0.25">
      <c r="C18167" s="254"/>
      <c r="D18167" s="254"/>
      <c r="E18167" s="255"/>
      <c r="F18167" s="256"/>
      <c r="G18167" s="257"/>
      <c r="H18167" s="243">
        <f t="shared" ca="1" si="850"/>
        <v>45139</v>
      </c>
      <c r="I18167" s="244">
        <f t="shared" si="851"/>
        <v>43892</v>
      </c>
      <c r="J18167" s="244" t="str">
        <f t="shared" si="849"/>
        <v/>
      </c>
    </row>
    <row r="18168" spans="3:10" ht="12" thickBot="1" x14ac:dyDescent="0.25">
      <c r="C18168" s="254"/>
      <c r="D18168" s="254"/>
      <c r="E18168" s="255"/>
      <c r="F18168" s="256"/>
      <c r="G18168" s="257"/>
      <c r="H18168" s="243">
        <f t="shared" ca="1" si="850"/>
        <v>45139</v>
      </c>
      <c r="I18168" s="244">
        <f t="shared" si="851"/>
        <v>43892</v>
      </c>
      <c r="J18168" s="244" t="str">
        <f t="shared" si="849"/>
        <v/>
      </c>
    </row>
    <row r="18169" spans="3:10" ht="12" thickBot="1" x14ac:dyDescent="0.25">
      <c r="C18169" s="254"/>
      <c r="D18169" s="254"/>
      <c r="E18169" s="255"/>
      <c r="F18169" s="256"/>
      <c r="G18169" s="257"/>
      <c r="H18169" s="243">
        <f t="shared" ca="1" si="850"/>
        <v>45139</v>
      </c>
      <c r="I18169" s="244">
        <f t="shared" si="851"/>
        <v>43892</v>
      </c>
      <c r="J18169" s="244" t="str">
        <f t="shared" si="849"/>
        <v/>
      </c>
    </row>
    <row r="18170" spans="3:10" ht="12" thickBot="1" x14ac:dyDescent="0.25">
      <c r="C18170" s="254"/>
      <c r="D18170" s="254"/>
      <c r="E18170" s="255"/>
      <c r="F18170" s="256"/>
      <c r="G18170" s="257"/>
      <c r="H18170" s="243">
        <f t="shared" ca="1" si="850"/>
        <v>45139</v>
      </c>
      <c r="I18170" s="244">
        <f t="shared" si="851"/>
        <v>43892</v>
      </c>
      <c r="J18170" s="244" t="str">
        <f t="shared" si="849"/>
        <v/>
      </c>
    </row>
    <row r="18171" spans="3:10" ht="12" thickBot="1" x14ac:dyDescent="0.25">
      <c r="C18171" s="254"/>
      <c r="D18171" s="254"/>
      <c r="E18171" s="255"/>
      <c r="F18171" s="256"/>
      <c r="G18171" s="257"/>
      <c r="H18171" s="243">
        <f t="shared" ca="1" si="850"/>
        <v>45139</v>
      </c>
      <c r="I18171" s="244">
        <f t="shared" si="851"/>
        <v>43892</v>
      </c>
      <c r="J18171" s="244" t="str">
        <f t="shared" si="849"/>
        <v/>
      </c>
    </row>
    <row r="18172" spans="3:10" ht="12" thickBot="1" x14ac:dyDescent="0.25">
      <c r="C18172" s="254"/>
      <c r="D18172" s="254"/>
      <c r="E18172" s="255"/>
      <c r="F18172" s="256"/>
      <c r="G18172" s="257"/>
      <c r="H18172" s="243">
        <f t="shared" ca="1" si="850"/>
        <v>45139</v>
      </c>
      <c r="I18172" s="244">
        <f t="shared" si="851"/>
        <v>43892</v>
      </c>
      <c r="J18172" s="244" t="str">
        <f t="shared" si="849"/>
        <v/>
      </c>
    </row>
    <row r="18173" spans="3:10" ht="12" thickBot="1" x14ac:dyDescent="0.25">
      <c r="C18173" s="254"/>
      <c r="D18173" s="254"/>
      <c r="E18173" s="255"/>
      <c r="F18173" s="256"/>
      <c r="G18173" s="257"/>
      <c r="H18173" s="243">
        <f t="shared" ca="1" si="850"/>
        <v>45139</v>
      </c>
      <c r="I18173" s="244">
        <f t="shared" si="851"/>
        <v>43892</v>
      </c>
      <c r="J18173" s="244" t="str">
        <f t="shared" si="849"/>
        <v/>
      </c>
    </row>
    <row r="18174" spans="3:10" ht="12" thickBot="1" x14ac:dyDescent="0.25">
      <c r="C18174" s="254"/>
      <c r="D18174" s="254"/>
      <c r="E18174" s="255"/>
      <c r="F18174" s="256"/>
      <c r="G18174" s="257"/>
      <c r="H18174" s="243">
        <f t="shared" ca="1" si="850"/>
        <v>45139</v>
      </c>
      <c r="I18174" s="244">
        <f t="shared" si="851"/>
        <v>43892</v>
      </c>
      <c r="J18174" s="244" t="str">
        <f t="shared" si="849"/>
        <v/>
      </c>
    </row>
    <row r="18175" spans="3:10" ht="12" thickBot="1" x14ac:dyDescent="0.25">
      <c r="C18175" s="254"/>
      <c r="D18175" s="254"/>
      <c r="E18175" s="255"/>
      <c r="F18175" s="256"/>
      <c r="G18175" s="257"/>
      <c r="H18175" s="243">
        <f t="shared" ca="1" si="850"/>
        <v>45139</v>
      </c>
      <c r="I18175" s="244">
        <f t="shared" si="851"/>
        <v>43892</v>
      </c>
      <c r="J18175" s="244" t="str">
        <f t="shared" si="849"/>
        <v/>
      </c>
    </row>
    <row r="18176" spans="3:10" ht="12" thickBot="1" x14ac:dyDescent="0.25">
      <c r="C18176" s="254"/>
      <c r="D18176" s="254"/>
      <c r="E18176" s="255"/>
      <c r="F18176" s="256"/>
      <c r="G18176" s="257"/>
      <c r="H18176" s="243">
        <f t="shared" ca="1" si="850"/>
        <v>45139</v>
      </c>
      <c r="I18176" s="244">
        <f t="shared" si="851"/>
        <v>43892</v>
      </c>
      <c r="J18176" s="244" t="str">
        <f t="shared" si="849"/>
        <v/>
      </c>
    </row>
    <row r="18177" spans="3:10" ht="12" thickBot="1" x14ac:dyDescent="0.25">
      <c r="C18177" s="254"/>
      <c r="D18177" s="254"/>
      <c r="E18177" s="255"/>
      <c r="F18177" s="256"/>
      <c r="G18177" s="257"/>
      <c r="H18177" s="243">
        <f t="shared" ca="1" si="850"/>
        <v>45139</v>
      </c>
      <c r="I18177" s="244">
        <f t="shared" si="851"/>
        <v>43892</v>
      </c>
      <c r="J18177" s="244" t="str">
        <f t="shared" si="849"/>
        <v/>
      </c>
    </row>
    <row r="18178" spans="3:10" ht="12" thickBot="1" x14ac:dyDescent="0.25">
      <c r="C18178" s="254"/>
      <c r="D18178" s="254"/>
      <c r="E18178" s="255"/>
      <c r="F18178" s="256"/>
      <c r="G18178" s="257"/>
      <c r="H18178" s="243">
        <f t="shared" ca="1" si="850"/>
        <v>45139</v>
      </c>
      <c r="I18178" s="244">
        <f t="shared" si="851"/>
        <v>43892</v>
      </c>
      <c r="J18178" s="244" t="str">
        <f t="shared" si="849"/>
        <v/>
      </c>
    </row>
    <row r="18179" spans="3:10" ht="12" thickBot="1" x14ac:dyDescent="0.25">
      <c r="C18179" s="254"/>
      <c r="D18179" s="254"/>
      <c r="E18179" s="255"/>
      <c r="F18179" s="256"/>
      <c r="G18179" s="257"/>
      <c r="H18179" s="243">
        <f t="shared" ca="1" si="850"/>
        <v>45139</v>
      </c>
      <c r="I18179" s="244">
        <f t="shared" si="851"/>
        <v>43892</v>
      </c>
      <c r="J18179" s="244" t="str">
        <f t="shared" si="849"/>
        <v/>
      </c>
    </row>
    <row r="18180" spans="3:10" ht="12" thickBot="1" x14ac:dyDescent="0.25">
      <c r="C18180" s="254"/>
      <c r="D18180" s="254"/>
      <c r="E18180" s="255"/>
      <c r="F18180" s="256"/>
      <c r="G18180" s="257"/>
      <c r="H18180" s="243">
        <f t="shared" ca="1" si="850"/>
        <v>45139</v>
      </c>
      <c r="I18180" s="244">
        <f t="shared" si="851"/>
        <v>43892</v>
      </c>
      <c r="J18180" s="244" t="str">
        <f t="shared" si="849"/>
        <v/>
      </c>
    </row>
    <row r="18181" spans="3:10" ht="12" thickBot="1" x14ac:dyDescent="0.25">
      <c r="C18181" s="254"/>
      <c r="D18181" s="254"/>
      <c r="E18181" s="255"/>
      <c r="F18181" s="256"/>
      <c r="G18181" s="257"/>
      <c r="H18181" s="243">
        <f t="shared" ca="1" si="850"/>
        <v>45139</v>
      </c>
      <c r="I18181" s="244">
        <f t="shared" si="851"/>
        <v>43892</v>
      </c>
      <c r="J18181" s="244" t="str">
        <f t="shared" si="849"/>
        <v/>
      </c>
    </row>
    <row r="18182" spans="3:10" ht="12" thickBot="1" x14ac:dyDescent="0.25">
      <c r="C18182" s="254"/>
      <c r="D18182" s="254"/>
      <c r="E18182" s="255"/>
      <c r="F18182" s="256"/>
      <c r="G18182" s="257"/>
      <c r="H18182" s="243">
        <f t="shared" ca="1" si="850"/>
        <v>45139</v>
      </c>
      <c r="I18182" s="244">
        <f t="shared" si="851"/>
        <v>43892</v>
      </c>
      <c r="J18182" s="244" t="str">
        <f t="shared" ref="J18182:J18245" si="852">IF(G18182="","",IF(G18182&gt;=0,"Debitoren",IF(G18182&lt;0,"Kreditoren","")))</f>
        <v/>
      </c>
    </row>
    <row r="18183" spans="3:10" ht="12" thickBot="1" x14ac:dyDescent="0.25">
      <c r="C18183" s="254"/>
      <c r="D18183" s="254"/>
      <c r="E18183" s="255"/>
      <c r="F18183" s="256"/>
      <c r="G18183" s="257"/>
      <c r="H18183" s="243">
        <f t="shared" ref="H18183:H18246" ca="1" si="853">IF(F18183&lt;$F$2,EOMONTH($F$2,-1)+1,EOMONTH(F18183,-1)+1)</f>
        <v>45139</v>
      </c>
      <c r="I18183" s="244">
        <f t="shared" ref="I18183:I18246" si="854">IF(F18183&lt;$I$2,IF(   WEEKDAY(EOMONTH($I$2,-1)+1)=1,EOMONTH($I$2,-1)+1+1,EOMONTH($I$2,-1)+1),IF(WEEKDAY(F18183)=1,F18183+1,F18183))</f>
        <v>43892</v>
      </c>
      <c r="J18183" s="244" t="str">
        <f t="shared" si="852"/>
        <v/>
      </c>
    </row>
    <row r="18184" spans="3:10" ht="12" thickBot="1" x14ac:dyDescent="0.25">
      <c r="C18184" s="254"/>
      <c r="D18184" s="254"/>
      <c r="E18184" s="255"/>
      <c r="F18184" s="256"/>
      <c r="G18184" s="257"/>
      <c r="H18184" s="243">
        <f t="shared" ca="1" si="853"/>
        <v>45139</v>
      </c>
      <c r="I18184" s="244">
        <f t="shared" si="854"/>
        <v>43892</v>
      </c>
      <c r="J18184" s="244" t="str">
        <f t="shared" si="852"/>
        <v/>
      </c>
    </row>
    <row r="18185" spans="3:10" ht="12" thickBot="1" x14ac:dyDescent="0.25">
      <c r="C18185" s="254"/>
      <c r="D18185" s="254"/>
      <c r="E18185" s="255"/>
      <c r="F18185" s="256"/>
      <c r="G18185" s="257"/>
      <c r="H18185" s="243">
        <f t="shared" ca="1" si="853"/>
        <v>45139</v>
      </c>
      <c r="I18185" s="244">
        <f t="shared" si="854"/>
        <v>43892</v>
      </c>
      <c r="J18185" s="244" t="str">
        <f t="shared" si="852"/>
        <v/>
      </c>
    </row>
    <row r="18186" spans="3:10" ht="12" thickBot="1" x14ac:dyDescent="0.25">
      <c r="C18186" s="254"/>
      <c r="D18186" s="254"/>
      <c r="E18186" s="255"/>
      <c r="F18186" s="256"/>
      <c r="G18186" s="257"/>
      <c r="H18186" s="243">
        <f t="shared" ca="1" si="853"/>
        <v>45139</v>
      </c>
      <c r="I18186" s="244">
        <f t="shared" si="854"/>
        <v>43892</v>
      </c>
      <c r="J18186" s="244" t="str">
        <f t="shared" si="852"/>
        <v/>
      </c>
    </row>
    <row r="18187" spans="3:10" ht="12" thickBot="1" x14ac:dyDescent="0.25">
      <c r="C18187" s="254"/>
      <c r="D18187" s="254"/>
      <c r="E18187" s="255"/>
      <c r="F18187" s="256"/>
      <c r="G18187" s="257"/>
      <c r="H18187" s="243">
        <f t="shared" ca="1" si="853"/>
        <v>45139</v>
      </c>
      <c r="I18187" s="244">
        <f t="shared" si="854"/>
        <v>43892</v>
      </c>
      <c r="J18187" s="244" t="str">
        <f t="shared" si="852"/>
        <v/>
      </c>
    </row>
    <row r="18188" spans="3:10" ht="12" thickBot="1" x14ac:dyDescent="0.25">
      <c r="C18188" s="254"/>
      <c r="D18188" s="254"/>
      <c r="E18188" s="255"/>
      <c r="F18188" s="256"/>
      <c r="G18188" s="257"/>
      <c r="H18188" s="243">
        <f t="shared" ca="1" si="853"/>
        <v>45139</v>
      </c>
      <c r="I18188" s="244">
        <f t="shared" si="854"/>
        <v>43892</v>
      </c>
      <c r="J18188" s="244" t="str">
        <f t="shared" si="852"/>
        <v/>
      </c>
    </row>
    <row r="18189" spans="3:10" ht="12" thickBot="1" x14ac:dyDescent="0.25">
      <c r="C18189" s="254"/>
      <c r="D18189" s="254"/>
      <c r="E18189" s="255"/>
      <c r="F18189" s="256"/>
      <c r="G18189" s="257"/>
      <c r="H18189" s="243">
        <f t="shared" ca="1" si="853"/>
        <v>45139</v>
      </c>
      <c r="I18189" s="244">
        <f t="shared" si="854"/>
        <v>43892</v>
      </c>
      <c r="J18189" s="244" t="str">
        <f t="shared" si="852"/>
        <v/>
      </c>
    </row>
    <row r="18190" spans="3:10" ht="12" thickBot="1" x14ac:dyDescent="0.25">
      <c r="C18190" s="254"/>
      <c r="D18190" s="254"/>
      <c r="E18190" s="255"/>
      <c r="F18190" s="256"/>
      <c r="G18190" s="257"/>
      <c r="H18190" s="243">
        <f t="shared" ca="1" si="853"/>
        <v>45139</v>
      </c>
      <c r="I18190" s="244">
        <f t="shared" si="854"/>
        <v>43892</v>
      </c>
      <c r="J18190" s="244" t="str">
        <f t="shared" si="852"/>
        <v/>
      </c>
    </row>
    <row r="18191" spans="3:10" ht="12" thickBot="1" x14ac:dyDescent="0.25">
      <c r="C18191" s="254"/>
      <c r="D18191" s="254"/>
      <c r="E18191" s="255"/>
      <c r="F18191" s="256"/>
      <c r="G18191" s="257"/>
      <c r="H18191" s="243">
        <f t="shared" ca="1" si="853"/>
        <v>45139</v>
      </c>
      <c r="I18191" s="244">
        <f t="shared" si="854"/>
        <v>43892</v>
      </c>
      <c r="J18191" s="244" t="str">
        <f t="shared" si="852"/>
        <v/>
      </c>
    </row>
    <row r="18192" spans="3:10" ht="12" thickBot="1" x14ac:dyDescent="0.25">
      <c r="C18192" s="254"/>
      <c r="D18192" s="254"/>
      <c r="E18192" s="255"/>
      <c r="F18192" s="256"/>
      <c r="G18192" s="257"/>
      <c r="H18192" s="243">
        <f t="shared" ca="1" si="853"/>
        <v>45139</v>
      </c>
      <c r="I18192" s="244">
        <f t="shared" si="854"/>
        <v>43892</v>
      </c>
      <c r="J18192" s="244" t="str">
        <f t="shared" si="852"/>
        <v/>
      </c>
    </row>
    <row r="18193" spans="3:10" ht="12" thickBot="1" x14ac:dyDescent="0.25">
      <c r="C18193" s="254"/>
      <c r="D18193" s="254"/>
      <c r="E18193" s="255"/>
      <c r="F18193" s="256"/>
      <c r="G18193" s="257"/>
      <c r="H18193" s="243">
        <f t="shared" ca="1" si="853"/>
        <v>45139</v>
      </c>
      <c r="I18193" s="244">
        <f t="shared" si="854"/>
        <v>43892</v>
      </c>
      <c r="J18193" s="244" t="str">
        <f t="shared" si="852"/>
        <v/>
      </c>
    </row>
    <row r="18194" spans="3:10" ht="12" thickBot="1" x14ac:dyDescent="0.25">
      <c r="C18194" s="254"/>
      <c r="D18194" s="254"/>
      <c r="E18194" s="255"/>
      <c r="F18194" s="256"/>
      <c r="G18194" s="257"/>
      <c r="H18194" s="243">
        <f t="shared" ca="1" si="853"/>
        <v>45139</v>
      </c>
      <c r="I18194" s="244">
        <f t="shared" si="854"/>
        <v>43892</v>
      </c>
      <c r="J18194" s="244" t="str">
        <f t="shared" si="852"/>
        <v/>
      </c>
    </row>
    <row r="18195" spans="3:10" ht="12" thickBot="1" x14ac:dyDescent="0.25">
      <c r="C18195" s="254"/>
      <c r="D18195" s="254"/>
      <c r="E18195" s="255"/>
      <c r="F18195" s="256"/>
      <c r="G18195" s="257"/>
      <c r="H18195" s="243">
        <f t="shared" ca="1" si="853"/>
        <v>45139</v>
      </c>
      <c r="I18195" s="244">
        <f t="shared" si="854"/>
        <v>43892</v>
      </c>
      <c r="J18195" s="244" t="str">
        <f t="shared" si="852"/>
        <v/>
      </c>
    </row>
    <row r="18196" spans="3:10" ht="12" thickBot="1" x14ac:dyDescent="0.25">
      <c r="C18196" s="254"/>
      <c r="D18196" s="254"/>
      <c r="E18196" s="255"/>
      <c r="F18196" s="256"/>
      <c r="G18196" s="257"/>
      <c r="H18196" s="243">
        <f t="shared" ca="1" si="853"/>
        <v>45139</v>
      </c>
      <c r="I18196" s="244">
        <f t="shared" si="854"/>
        <v>43892</v>
      </c>
      <c r="J18196" s="244" t="str">
        <f t="shared" si="852"/>
        <v/>
      </c>
    </row>
    <row r="18197" spans="3:10" ht="12" thickBot="1" x14ac:dyDescent="0.25">
      <c r="C18197" s="254"/>
      <c r="D18197" s="254"/>
      <c r="E18197" s="255"/>
      <c r="F18197" s="256"/>
      <c r="G18197" s="257"/>
      <c r="H18197" s="243">
        <f t="shared" ca="1" si="853"/>
        <v>45139</v>
      </c>
      <c r="I18197" s="244">
        <f t="shared" si="854"/>
        <v>43892</v>
      </c>
      <c r="J18197" s="244" t="str">
        <f t="shared" si="852"/>
        <v/>
      </c>
    </row>
    <row r="18198" spans="3:10" ht="12" thickBot="1" x14ac:dyDescent="0.25">
      <c r="C18198" s="254"/>
      <c r="D18198" s="254"/>
      <c r="E18198" s="255"/>
      <c r="F18198" s="256"/>
      <c r="G18198" s="257"/>
      <c r="H18198" s="243">
        <f t="shared" ca="1" si="853"/>
        <v>45139</v>
      </c>
      <c r="I18198" s="244">
        <f t="shared" si="854"/>
        <v>43892</v>
      </c>
      <c r="J18198" s="244" t="str">
        <f t="shared" si="852"/>
        <v/>
      </c>
    </row>
    <row r="18199" spans="3:10" ht="12" thickBot="1" x14ac:dyDescent="0.25">
      <c r="C18199" s="254"/>
      <c r="D18199" s="254"/>
      <c r="E18199" s="255"/>
      <c r="F18199" s="256"/>
      <c r="G18199" s="257"/>
      <c r="H18199" s="243">
        <f t="shared" ca="1" si="853"/>
        <v>45139</v>
      </c>
      <c r="I18199" s="244">
        <f t="shared" si="854"/>
        <v>43892</v>
      </c>
      <c r="J18199" s="244" t="str">
        <f t="shared" si="852"/>
        <v/>
      </c>
    </row>
    <row r="18200" spans="3:10" ht="12" thickBot="1" x14ac:dyDescent="0.25">
      <c r="C18200" s="254"/>
      <c r="D18200" s="254"/>
      <c r="E18200" s="255"/>
      <c r="F18200" s="256"/>
      <c r="G18200" s="257"/>
      <c r="H18200" s="243">
        <f t="shared" ca="1" si="853"/>
        <v>45139</v>
      </c>
      <c r="I18200" s="244">
        <f t="shared" si="854"/>
        <v>43892</v>
      </c>
      <c r="J18200" s="244" t="str">
        <f t="shared" si="852"/>
        <v/>
      </c>
    </row>
    <row r="18201" spans="3:10" ht="12" thickBot="1" x14ac:dyDescent="0.25">
      <c r="C18201" s="254"/>
      <c r="D18201" s="254"/>
      <c r="E18201" s="255"/>
      <c r="F18201" s="256"/>
      <c r="G18201" s="257"/>
      <c r="H18201" s="243">
        <f t="shared" ca="1" si="853"/>
        <v>45139</v>
      </c>
      <c r="I18201" s="244">
        <f t="shared" si="854"/>
        <v>43892</v>
      </c>
      <c r="J18201" s="244" t="str">
        <f t="shared" si="852"/>
        <v/>
      </c>
    </row>
    <row r="18202" spans="3:10" ht="12" thickBot="1" x14ac:dyDescent="0.25">
      <c r="C18202" s="254"/>
      <c r="D18202" s="254"/>
      <c r="E18202" s="255"/>
      <c r="F18202" s="256"/>
      <c r="G18202" s="257"/>
      <c r="H18202" s="243">
        <f t="shared" ca="1" si="853"/>
        <v>45139</v>
      </c>
      <c r="I18202" s="244">
        <f t="shared" si="854"/>
        <v>43892</v>
      </c>
      <c r="J18202" s="244" t="str">
        <f t="shared" si="852"/>
        <v/>
      </c>
    </row>
    <row r="18203" spans="3:10" ht="12" thickBot="1" x14ac:dyDescent="0.25">
      <c r="C18203" s="254"/>
      <c r="D18203" s="254"/>
      <c r="E18203" s="255"/>
      <c r="F18203" s="256"/>
      <c r="G18203" s="257"/>
      <c r="H18203" s="243">
        <f t="shared" ca="1" si="853"/>
        <v>45139</v>
      </c>
      <c r="I18203" s="244">
        <f t="shared" si="854"/>
        <v>43892</v>
      </c>
      <c r="J18203" s="244" t="str">
        <f t="shared" si="852"/>
        <v/>
      </c>
    </row>
    <row r="18204" spans="3:10" ht="12" thickBot="1" x14ac:dyDescent="0.25">
      <c r="C18204" s="254"/>
      <c r="D18204" s="254"/>
      <c r="E18204" s="255"/>
      <c r="F18204" s="256"/>
      <c r="G18204" s="257"/>
      <c r="H18204" s="243">
        <f t="shared" ca="1" si="853"/>
        <v>45139</v>
      </c>
      <c r="I18204" s="244">
        <f t="shared" si="854"/>
        <v>43892</v>
      </c>
      <c r="J18204" s="244" t="str">
        <f t="shared" si="852"/>
        <v/>
      </c>
    </row>
    <row r="18205" spans="3:10" ht="12" thickBot="1" x14ac:dyDescent="0.25">
      <c r="C18205" s="254"/>
      <c r="D18205" s="254"/>
      <c r="E18205" s="255"/>
      <c r="F18205" s="256"/>
      <c r="G18205" s="257"/>
      <c r="H18205" s="243">
        <f t="shared" ca="1" si="853"/>
        <v>45139</v>
      </c>
      <c r="I18205" s="244">
        <f t="shared" si="854"/>
        <v>43892</v>
      </c>
      <c r="J18205" s="244" t="str">
        <f t="shared" si="852"/>
        <v/>
      </c>
    </row>
    <row r="18206" spans="3:10" ht="12" thickBot="1" x14ac:dyDescent="0.25">
      <c r="C18206" s="254"/>
      <c r="D18206" s="254"/>
      <c r="E18206" s="255"/>
      <c r="F18206" s="256"/>
      <c r="G18206" s="257"/>
      <c r="H18206" s="243">
        <f t="shared" ca="1" si="853"/>
        <v>45139</v>
      </c>
      <c r="I18206" s="244">
        <f t="shared" si="854"/>
        <v>43892</v>
      </c>
      <c r="J18206" s="244" t="str">
        <f t="shared" si="852"/>
        <v/>
      </c>
    </row>
    <row r="18207" spans="3:10" ht="12" thickBot="1" x14ac:dyDescent="0.25">
      <c r="C18207" s="254"/>
      <c r="D18207" s="254"/>
      <c r="E18207" s="255"/>
      <c r="F18207" s="256"/>
      <c r="G18207" s="257"/>
      <c r="H18207" s="243">
        <f t="shared" ca="1" si="853"/>
        <v>45139</v>
      </c>
      <c r="I18207" s="244">
        <f t="shared" si="854"/>
        <v>43892</v>
      </c>
      <c r="J18207" s="244" t="str">
        <f t="shared" si="852"/>
        <v/>
      </c>
    </row>
    <row r="18208" spans="3:10" ht="12" thickBot="1" x14ac:dyDescent="0.25">
      <c r="C18208" s="254"/>
      <c r="D18208" s="254"/>
      <c r="E18208" s="255"/>
      <c r="F18208" s="256"/>
      <c r="G18208" s="257"/>
      <c r="H18208" s="243">
        <f t="shared" ca="1" si="853"/>
        <v>45139</v>
      </c>
      <c r="I18208" s="244">
        <f t="shared" si="854"/>
        <v>43892</v>
      </c>
      <c r="J18208" s="244" t="str">
        <f t="shared" si="852"/>
        <v/>
      </c>
    </row>
    <row r="18209" spans="3:10" ht="12" thickBot="1" x14ac:dyDescent="0.25">
      <c r="C18209" s="254"/>
      <c r="D18209" s="254"/>
      <c r="E18209" s="255"/>
      <c r="F18209" s="256"/>
      <c r="G18209" s="257"/>
      <c r="H18209" s="243">
        <f t="shared" ca="1" si="853"/>
        <v>45139</v>
      </c>
      <c r="I18209" s="244">
        <f t="shared" si="854"/>
        <v>43892</v>
      </c>
      <c r="J18209" s="244" t="str">
        <f t="shared" si="852"/>
        <v/>
      </c>
    </row>
    <row r="18210" spans="3:10" ht="12" thickBot="1" x14ac:dyDescent="0.25">
      <c r="C18210" s="254"/>
      <c r="D18210" s="254"/>
      <c r="E18210" s="255"/>
      <c r="F18210" s="256"/>
      <c r="G18210" s="257"/>
      <c r="H18210" s="243">
        <f t="shared" ca="1" si="853"/>
        <v>45139</v>
      </c>
      <c r="I18210" s="244">
        <f t="shared" si="854"/>
        <v>43892</v>
      </c>
      <c r="J18210" s="244" t="str">
        <f t="shared" si="852"/>
        <v/>
      </c>
    </row>
    <row r="18211" spans="3:10" ht="12" thickBot="1" x14ac:dyDescent="0.25">
      <c r="C18211" s="254"/>
      <c r="D18211" s="254"/>
      <c r="E18211" s="255"/>
      <c r="F18211" s="256"/>
      <c r="G18211" s="257"/>
      <c r="H18211" s="243">
        <f t="shared" ca="1" si="853"/>
        <v>45139</v>
      </c>
      <c r="I18211" s="244">
        <f t="shared" si="854"/>
        <v>43892</v>
      </c>
      <c r="J18211" s="244" t="str">
        <f t="shared" si="852"/>
        <v/>
      </c>
    </row>
    <row r="18212" spans="3:10" ht="12" thickBot="1" x14ac:dyDescent="0.25">
      <c r="C18212" s="254"/>
      <c r="D18212" s="254"/>
      <c r="E18212" s="255"/>
      <c r="F18212" s="256"/>
      <c r="G18212" s="257"/>
      <c r="H18212" s="243">
        <f t="shared" ca="1" si="853"/>
        <v>45139</v>
      </c>
      <c r="I18212" s="244">
        <f t="shared" si="854"/>
        <v>43892</v>
      </c>
      <c r="J18212" s="244" t="str">
        <f t="shared" si="852"/>
        <v/>
      </c>
    </row>
    <row r="18213" spans="3:10" ht="12" thickBot="1" x14ac:dyDescent="0.25">
      <c r="C18213" s="254"/>
      <c r="D18213" s="254"/>
      <c r="E18213" s="255"/>
      <c r="F18213" s="256"/>
      <c r="G18213" s="257"/>
      <c r="H18213" s="243">
        <f t="shared" ca="1" si="853"/>
        <v>45139</v>
      </c>
      <c r="I18213" s="244">
        <f t="shared" si="854"/>
        <v>43892</v>
      </c>
      <c r="J18213" s="244" t="str">
        <f t="shared" si="852"/>
        <v/>
      </c>
    </row>
    <row r="18214" spans="3:10" ht="12" thickBot="1" x14ac:dyDescent="0.25">
      <c r="C18214" s="254"/>
      <c r="D18214" s="254"/>
      <c r="E18214" s="255"/>
      <c r="F18214" s="256"/>
      <c r="G18214" s="257"/>
      <c r="H18214" s="243">
        <f t="shared" ca="1" si="853"/>
        <v>45139</v>
      </c>
      <c r="I18214" s="244">
        <f t="shared" si="854"/>
        <v>43892</v>
      </c>
      <c r="J18214" s="244" t="str">
        <f t="shared" si="852"/>
        <v/>
      </c>
    </row>
    <row r="18215" spans="3:10" ht="12" thickBot="1" x14ac:dyDescent="0.25">
      <c r="C18215" s="254"/>
      <c r="D18215" s="254"/>
      <c r="E18215" s="255"/>
      <c r="F18215" s="256"/>
      <c r="G18215" s="257"/>
      <c r="H18215" s="243">
        <f t="shared" ca="1" si="853"/>
        <v>45139</v>
      </c>
      <c r="I18215" s="244">
        <f t="shared" si="854"/>
        <v>43892</v>
      </c>
      <c r="J18215" s="244" t="str">
        <f t="shared" si="852"/>
        <v/>
      </c>
    </row>
    <row r="18216" spans="3:10" ht="12" thickBot="1" x14ac:dyDescent="0.25">
      <c r="C18216" s="254"/>
      <c r="D18216" s="254"/>
      <c r="E18216" s="255"/>
      <c r="F18216" s="256"/>
      <c r="G18216" s="257"/>
      <c r="H18216" s="243">
        <f t="shared" ca="1" si="853"/>
        <v>45139</v>
      </c>
      <c r="I18216" s="244">
        <f t="shared" si="854"/>
        <v>43892</v>
      </c>
      <c r="J18216" s="244" t="str">
        <f t="shared" si="852"/>
        <v/>
      </c>
    </row>
    <row r="18217" spans="3:10" ht="12" thickBot="1" x14ac:dyDescent="0.25">
      <c r="C18217" s="254"/>
      <c r="D18217" s="254"/>
      <c r="E18217" s="255"/>
      <c r="F18217" s="256"/>
      <c r="G18217" s="257"/>
      <c r="H18217" s="243">
        <f t="shared" ca="1" si="853"/>
        <v>45139</v>
      </c>
      <c r="I18217" s="244">
        <f t="shared" si="854"/>
        <v>43892</v>
      </c>
      <c r="J18217" s="244" t="str">
        <f t="shared" si="852"/>
        <v/>
      </c>
    </row>
    <row r="18218" spans="3:10" ht="12" thickBot="1" x14ac:dyDescent="0.25">
      <c r="C18218" s="254"/>
      <c r="D18218" s="254"/>
      <c r="E18218" s="255"/>
      <c r="F18218" s="256"/>
      <c r="G18218" s="257"/>
      <c r="H18218" s="243">
        <f t="shared" ca="1" si="853"/>
        <v>45139</v>
      </c>
      <c r="I18218" s="244">
        <f t="shared" si="854"/>
        <v>43892</v>
      </c>
      <c r="J18218" s="244" t="str">
        <f t="shared" si="852"/>
        <v/>
      </c>
    </row>
    <row r="18219" spans="3:10" ht="12" thickBot="1" x14ac:dyDescent="0.25">
      <c r="C18219" s="254"/>
      <c r="D18219" s="254"/>
      <c r="E18219" s="255"/>
      <c r="F18219" s="256"/>
      <c r="G18219" s="257"/>
      <c r="H18219" s="243">
        <f t="shared" ca="1" si="853"/>
        <v>45139</v>
      </c>
      <c r="I18219" s="244">
        <f t="shared" si="854"/>
        <v>43892</v>
      </c>
      <c r="J18219" s="244" t="str">
        <f t="shared" si="852"/>
        <v/>
      </c>
    </row>
    <row r="18220" spans="3:10" ht="12" thickBot="1" x14ac:dyDescent="0.25">
      <c r="C18220" s="254"/>
      <c r="D18220" s="254"/>
      <c r="E18220" s="255"/>
      <c r="F18220" s="256"/>
      <c r="G18220" s="257"/>
      <c r="H18220" s="243">
        <f t="shared" ca="1" si="853"/>
        <v>45139</v>
      </c>
      <c r="I18220" s="244">
        <f t="shared" si="854"/>
        <v>43892</v>
      </c>
      <c r="J18220" s="244" t="str">
        <f t="shared" si="852"/>
        <v/>
      </c>
    </row>
    <row r="18221" spans="3:10" ht="12" thickBot="1" x14ac:dyDescent="0.25">
      <c r="C18221" s="254"/>
      <c r="D18221" s="254"/>
      <c r="E18221" s="255"/>
      <c r="F18221" s="256"/>
      <c r="G18221" s="257"/>
      <c r="H18221" s="243">
        <f t="shared" ca="1" si="853"/>
        <v>45139</v>
      </c>
      <c r="I18221" s="244">
        <f t="shared" si="854"/>
        <v>43892</v>
      </c>
      <c r="J18221" s="244" t="str">
        <f t="shared" si="852"/>
        <v/>
      </c>
    </row>
    <row r="18222" spans="3:10" ht="12" thickBot="1" x14ac:dyDescent="0.25">
      <c r="C18222" s="254"/>
      <c r="D18222" s="254"/>
      <c r="E18222" s="255"/>
      <c r="F18222" s="256"/>
      <c r="G18222" s="257"/>
      <c r="H18222" s="243">
        <f t="shared" ca="1" si="853"/>
        <v>45139</v>
      </c>
      <c r="I18222" s="244">
        <f t="shared" si="854"/>
        <v>43892</v>
      </c>
      <c r="J18222" s="244" t="str">
        <f t="shared" si="852"/>
        <v/>
      </c>
    </row>
    <row r="18223" spans="3:10" ht="12" thickBot="1" x14ac:dyDescent="0.25">
      <c r="C18223" s="254"/>
      <c r="D18223" s="254"/>
      <c r="E18223" s="255"/>
      <c r="F18223" s="256"/>
      <c r="G18223" s="257"/>
      <c r="H18223" s="243">
        <f t="shared" ca="1" si="853"/>
        <v>45139</v>
      </c>
      <c r="I18223" s="244">
        <f t="shared" si="854"/>
        <v>43892</v>
      </c>
      <c r="J18223" s="244" t="str">
        <f t="shared" si="852"/>
        <v/>
      </c>
    </row>
    <row r="18224" spans="3:10" ht="12" thickBot="1" x14ac:dyDescent="0.25">
      <c r="C18224" s="254"/>
      <c r="D18224" s="254"/>
      <c r="E18224" s="255"/>
      <c r="F18224" s="256"/>
      <c r="G18224" s="257"/>
      <c r="H18224" s="243">
        <f t="shared" ca="1" si="853"/>
        <v>45139</v>
      </c>
      <c r="I18224" s="244">
        <f t="shared" si="854"/>
        <v>43892</v>
      </c>
      <c r="J18224" s="244" t="str">
        <f t="shared" si="852"/>
        <v/>
      </c>
    </row>
    <row r="18225" spans="3:10" ht="12" thickBot="1" x14ac:dyDescent="0.25">
      <c r="C18225" s="254"/>
      <c r="D18225" s="254"/>
      <c r="E18225" s="255"/>
      <c r="F18225" s="256"/>
      <c r="G18225" s="257"/>
      <c r="H18225" s="243">
        <f t="shared" ca="1" si="853"/>
        <v>45139</v>
      </c>
      <c r="I18225" s="244">
        <f t="shared" si="854"/>
        <v>43892</v>
      </c>
      <c r="J18225" s="244" t="str">
        <f t="shared" si="852"/>
        <v/>
      </c>
    </row>
    <row r="18226" spans="3:10" ht="12" thickBot="1" x14ac:dyDescent="0.25">
      <c r="C18226" s="254"/>
      <c r="D18226" s="254"/>
      <c r="E18226" s="255"/>
      <c r="F18226" s="256"/>
      <c r="G18226" s="257"/>
      <c r="H18226" s="243">
        <f t="shared" ca="1" si="853"/>
        <v>45139</v>
      </c>
      <c r="I18226" s="244">
        <f t="shared" si="854"/>
        <v>43892</v>
      </c>
      <c r="J18226" s="244" t="str">
        <f t="shared" si="852"/>
        <v/>
      </c>
    </row>
    <row r="18227" spans="3:10" ht="12" thickBot="1" x14ac:dyDescent="0.25">
      <c r="C18227" s="254"/>
      <c r="D18227" s="254"/>
      <c r="E18227" s="255"/>
      <c r="F18227" s="256"/>
      <c r="G18227" s="257"/>
      <c r="H18227" s="243">
        <f t="shared" ca="1" si="853"/>
        <v>45139</v>
      </c>
      <c r="I18227" s="244">
        <f t="shared" si="854"/>
        <v>43892</v>
      </c>
      <c r="J18227" s="244" t="str">
        <f t="shared" si="852"/>
        <v/>
      </c>
    </row>
    <row r="18228" spans="3:10" ht="12" thickBot="1" x14ac:dyDescent="0.25">
      <c r="C18228" s="254"/>
      <c r="D18228" s="254"/>
      <c r="E18228" s="255"/>
      <c r="F18228" s="256"/>
      <c r="G18228" s="257"/>
      <c r="H18228" s="243">
        <f t="shared" ca="1" si="853"/>
        <v>45139</v>
      </c>
      <c r="I18228" s="244">
        <f t="shared" si="854"/>
        <v>43892</v>
      </c>
      <c r="J18228" s="244" t="str">
        <f t="shared" si="852"/>
        <v/>
      </c>
    </row>
    <row r="18229" spans="3:10" ht="12" thickBot="1" x14ac:dyDescent="0.25">
      <c r="C18229" s="254"/>
      <c r="D18229" s="254"/>
      <c r="E18229" s="255"/>
      <c r="F18229" s="256"/>
      <c r="G18229" s="257"/>
      <c r="H18229" s="243">
        <f t="shared" ca="1" si="853"/>
        <v>45139</v>
      </c>
      <c r="I18229" s="244">
        <f t="shared" si="854"/>
        <v>43892</v>
      </c>
      <c r="J18229" s="244" t="str">
        <f t="shared" si="852"/>
        <v/>
      </c>
    </row>
    <row r="18230" spans="3:10" ht="12" thickBot="1" x14ac:dyDescent="0.25">
      <c r="C18230" s="254"/>
      <c r="D18230" s="254"/>
      <c r="E18230" s="255"/>
      <c r="F18230" s="256"/>
      <c r="G18230" s="257"/>
      <c r="H18230" s="243">
        <f t="shared" ca="1" si="853"/>
        <v>45139</v>
      </c>
      <c r="I18230" s="244">
        <f t="shared" si="854"/>
        <v>43892</v>
      </c>
      <c r="J18230" s="244" t="str">
        <f t="shared" si="852"/>
        <v/>
      </c>
    </row>
    <row r="18231" spans="3:10" ht="12" thickBot="1" x14ac:dyDescent="0.25">
      <c r="C18231" s="254"/>
      <c r="D18231" s="254"/>
      <c r="E18231" s="255"/>
      <c r="F18231" s="256"/>
      <c r="G18231" s="257"/>
      <c r="H18231" s="243">
        <f t="shared" ca="1" si="853"/>
        <v>45139</v>
      </c>
      <c r="I18231" s="244">
        <f t="shared" si="854"/>
        <v>43892</v>
      </c>
      <c r="J18231" s="244" t="str">
        <f t="shared" si="852"/>
        <v/>
      </c>
    </row>
    <row r="18232" spans="3:10" ht="12" thickBot="1" x14ac:dyDescent="0.25">
      <c r="C18232" s="254"/>
      <c r="D18232" s="254"/>
      <c r="E18232" s="255"/>
      <c r="F18232" s="256"/>
      <c r="G18232" s="257"/>
      <c r="H18232" s="243">
        <f t="shared" ca="1" si="853"/>
        <v>45139</v>
      </c>
      <c r="I18232" s="244">
        <f t="shared" si="854"/>
        <v>43892</v>
      </c>
      <c r="J18232" s="244" t="str">
        <f t="shared" si="852"/>
        <v/>
      </c>
    </row>
    <row r="18233" spans="3:10" ht="12" thickBot="1" x14ac:dyDescent="0.25">
      <c r="C18233" s="254"/>
      <c r="D18233" s="254"/>
      <c r="E18233" s="255"/>
      <c r="F18233" s="256"/>
      <c r="G18233" s="257"/>
      <c r="H18233" s="243">
        <f t="shared" ca="1" si="853"/>
        <v>45139</v>
      </c>
      <c r="I18233" s="244">
        <f t="shared" si="854"/>
        <v>43892</v>
      </c>
      <c r="J18233" s="244" t="str">
        <f t="shared" si="852"/>
        <v/>
      </c>
    </row>
    <row r="18234" spans="3:10" ht="12" thickBot="1" x14ac:dyDescent="0.25">
      <c r="C18234" s="254"/>
      <c r="D18234" s="254"/>
      <c r="E18234" s="255"/>
      <c r="F18234" s="256"/>
      <c r="G18234" s="257"/>
      <c r="H18234" s="243">
        <f t="shared" ca="1" si="853"/>
        <v>45139</v>
      </c>
      <c r="I18234" s="244">
        <f t="shared" si="854"/>
        <v>43892</v>
      </c>
      <c r="J18234" s="244" t="str">
        <f t="shared" si="852"/>
        <v/>
      </c>
    </row>
    <row r="18235" spans="3:10" ht="12" thickBot="1" x14ac:dyDescent="0.25">
      <c r="C18235" s="254"/>
      <c r="D18235" s="254"/>
      <c r="E18235" s="255"/>
      <c r="F18235" s="256"/>
      <c r="G18235" s="257"/>
      <c r="H18235" s="243">
        <f t="shared" ca="1" si="853"/>
        <v>45139</v>
      </c>
      <c r="I18235" s="244">
        <f t="shared" si="854"/>
        <v>43892</v>
      </c>
      <c r="J18235" s="244" t="str">
        <f t="shared" si="852"/>
        <v/>
      </c>
    </row>
    <row r="18236" spans="3:10" ht="12" thickBot="1" x14ac:dyDescent="0.25">
      <c r="C18236" s="254"/>
      <c r="D18236" s="254"/>
      <c r="E18236" s="255"/>
      <c r="F18236" s="256"/>
      <c r="G18236" s="257"/>
      <c r="H18236" s="243">
        <f t="shared" ca="1" si="853"/>
        <v>45139</v>
      </c>
      <c r="I18236" s="244">
        <f t="shared" si="854"/>
        <v>43892</v>
      </c>
      <c r="J18236" s="244" t="str">
        <f t="shared" si="852"/>
        <v/>
      </c>
    </row>
    <row r="18237" spans="3:10" ht="12" thickBot="1" x14ac:dyDescent="0.25">
      <c r="C18237" s="254"/>
      <c r="D18237" s="254"/>
      <c r="E18237" s="255"/>
      <c r="F18237" s="256"/>
      <c r="G18237" s="257"/>
      <c r="H18237" s="243">
        <f t="shared" ca="1" si="853"/>
        <v>45139</v>
      </c>
      <c r="I18237" s="244">
        <f t="shared" si="854"/>
        <v>43892</v>
      </c>
      <c r="J18237" s="244" t="str">
        <f t="shared" si="852"/>
        <v/>
      </c>
    </row>
    <row r="18238" spans="3:10" ht="12" thickBot="1" x14ac:dyDescent="0.25">
      <c r="C18238" s="254"/>
      <c r="D18238" s="254"/>
      <c r="E18238" s="255"/>
      <c r="F18238" s="256"/>
      <c r="G18238" s="257"/>
      <c r="H18238" s="243">
        <f t="shared" ca="1" si="853"/>
        <v>45139</v>
      </c>
      <c r="I18238" s="244">
        <f t="shared" si="854"/>
        <v>43892</v>
      </c>
      <c r="J18238" s="244" t="str">
        <f t="shared" si="852"/>
        <v/>
      </c>
    </row>
    <row r="18239" spans="3:10" ht="12" thickBot="1" x14ac:dyDescent="0.25">
      <c r="C18239" s="254"/>
      <c r="D18239" s="254"/>
      <c r="E18239" s="255"/>
      <c r="F18239" s="256"/>
      <c r="G18239" s="257"/>
      <c r="H18239" s="243">
        <f t="shared" ca="1" si="853"/>
        <v>45139</v>
      </c>
      <c r="I18239" s="244">
        <f t="shared" si="854"/>
        <v>43892</v>
      </c>
      <c r="J18239" s="244" t="str">
        <f t="shared" si="852"/>
        <v/>
      </c>
    </row>
    <row r="18240" spans="3:10" ht="12" thickBot="1" x14ac:dyDescent="0.25">
      <c r="C18240" s="254"/>
      <c r="D18240" s="254"/>
      <c r="E18240" s="255"/>
      <c r="F18240" s="256"/>
      <c r="G18240" s="257"/>
      <c r="H18240" s="243">
        <f t="shared" ca="1" si="853"/>
        <v>45139</v>
      </c>
      <c r="I18240" s="244">
        <f t="shared" si="854"/>
        <v>43892</v>
      </c>
      <c r="J18240" s="244" t="str">
        <f t="shared" si="852"/>
        <v/>
      </c>
    </row>
    <row r="18241" spans="3:10" ht="12" thickBot="1" x14ac:dyDescent="0.25">
      <c r="C18241" s="254"/>
      <c r="D18241" s="254"/>
      <c r="E18241" s="255"/>
      <c r="F18241" s="256"/>
      <c r="G18241" s="257"/>
      <c r="H18241" s="243">
        <f t="shared" ca="1" si="853"/>
        <v>45139</v>
      </c>
      <c r="I18241" s="244">
        <f t="shared" si="854"/>
        <v>43892</v>
      </c>
      <c r="J18241" s="244" t="str">
        <f t="shared" si="852"/>
        <v/>
      </c>
    </row>
    <row r="18242" spans="3:10" ht="12" thickBot="1" x14ac:dyDescent="0.25">
      <c r="C18242" s="254"/>
      <c r="D18242" s="254"/>
      <c r="E18242" s="255"/>
      <c r="F18242" s="256"/>
      <c r="G18242" s="257"/>
      <c r="H18242" s="243">
        <f t="shared" ca="1" si="853"/>
        <v>45139</v>
      </c>
      <c r="I18242" s="244">
        <f t="shared" si="854"/>
        <v>43892</v>
      </c>
      <c r="J18242" s="244" t="str">
        <f t="shared" si="852"/>
        <v/>
      </c>
    </row>
    <row r="18243" spans="3:10" ht="12" thickBot="1" x14ac:dyDescent="0.25">
      <c r="C18243" s="254"/>
      <c r="D18243" s="254"/>
      <c r="E18243" s="255"/>
      <c r="F18243" s="256"/>
      <c r="G18243" s="257"/>
      <c r="H18243" s="243">
        <f t="shared" ca="1" si="853"/>
        <v>45139</v>
      </c>
      <c r="I18243" s="244">
        <f t="shared" si="854"/>
        <v>43892</v>
      </c>
      <c r="J18243" s="244" t="str">
        <f t="shared" si="852"/>
        <v/>
      </c>
    </row>
    <row r="18244" spans="3:10" ht="12" thickBot="1" x14ac:dyDescent="0.25">
      <c r="C18244" s="254"/>
      <c r="D18244" s="254"/>
      <c r="E18244" s="255"/>
      <c r="F18244" s="256"/>
      <c r="G18244" s="257"/>
      <c r="H18244" s="243">
        <f t="shared" ca="1" si="853"/>
        <v>45139</v>
      </c>
      <c r="I18244" s="244">
        <f t="shared" si="854"/>
        <v>43892</v>
      </c>
      <c r="J18244" s="244" t="str">
        <f t="shared" si="852"/>
        <v/>
      </c>
    </row>
    <row r="18245" spans="3:10" ht="12" thickBot="1" x14ac:dyDescent="0.25">
      <c r="C18245" s="254"/>
      <c r="D18245" s="254"/>
      <c r="E18245" s="255"/>
      <c r="F18245" s="256"/>
      <c r="G18245" s="257"/>
      <c r="H18245" s="243">
        <f t="shared" ca="1" si="853"/>
        <v>45139</v>
      </c>
      <c r="I18245" s="244">
        <f t="shared" si="854"/>
        <v>43892</v>
      </c>
      <c r="J18245" s="244" t="str">
        <f t="shared" si="852"/>
        <v/>
      </c>
    </row>
    <row r="18246" spans="3:10" ht="12" thickBot="1" x14ac:dyDescent="0.25">
      <c r="C18246" s="254"/>
      <c r="D18246" s="254"/>
      <c r="E18246" s="255"/>
      <c r="F18246" s="256"/>
      <c r="G18246" s="257"/>
      <c r="H18246" s="243">
        <f t="shared" ca="1" si="853"/>
        <v>45139</v>
      </c>
      <c r="I18246" s="244">
        <f t="shared" si="854"/>
        <v>43892</v>
      </c>
      <c r="J18246" s="244" t="str">
        <f t="shared" ref="J18246:J18309" si="855">IF(G18246="","",IF(G18246&gt;=0,"Debitoren",IF(G18246&lt;0,"Kreditoren","")))</f>
        <v/>
      </c>
    </row>
    <row r="18247" spans="3:10" ht="12" thickBot="1" x14ac:dyDescent="0.25">
      <c r="C18247" s="254"/>
      <c r="D18247" s="254"/>
      <c r="E18247" s="255"/>
      <c r="F18247" s="256"/>
      <c r="G18247" s="257"/>
      <c r="H18247" s="243">
        <f t="shared" ref="H18247:H18310" ca="1" si="856">IF(F18247&lt;$F$2,EOMONTH($F$2,-1)+1,EOMONTH(F18247,-1)+1)</f>
        <v>45139</v>
      </c>
      <c r="I18247" s="244">
        <f t="shared" ref="I18247:I18310" si="857">IF(F18247&lt;$I$2,IF(   WEEKDAY(EOMONTH($I$2,-1)+1)=1,EOMONTH($I$2,-1)+1+1,EOMONTH($I$2,-1)+1),IF(WEEKDAY(F18247)=1,F18247+1,F18247))</f>
        <v>43892</v>
      </c>
      <c r="J18247" s="244" t="str">
        <f t="shared" si="855"/>
        <v/>
      </c>
    </row>
    <row r="18248" spans="3:10" ht="12" thickBot="1" x14ac:dyDescent="0.25">
      <c r="C18248" s="254"/>
      <c r="D18248" s="254"/>
      <c r="E18248" s="255"/>
      <c r="F18248" s="256"/>
      <c r="G18248" s="257"/>
      <c r="H18248" s="243">
        <f t="shared" ca="1" si="856"/>
        <v>45139</v>
      </c>
      <c r="I18248" s="244">
        <f t="shared" si="857"/>
        <v>43892</v>
      </c>
      <c r="J18248" s="244" t="str">
        <f t="shared" si="855"/>
        <v/>
      </c>
    </row>
    <row r="18249" spans="3:10" ht="12" thickBot="1" x14ac:dyDescent="0.25">
      <c r="C18249" s="254"/>
      <c r="D18249" s="254"/>
      <c r="E18249" s="255"/>
      <c r="F18249" s="256"/>
      <c r="G18249" s="257"/>
      <c r="H18249" s="243">
        <f t="shared" ca="1" si="856"/>
        <v>45139</v>
      </c>
      <c r="I18249" s="244">
        <f t="shared" si="857"/>
        <v>43892</v>
      </c>
      <c r="J18249" s="244" t="str">
        <f t="shared" si="855"/>
        <v/>
      </c>
    </row>
    <row r="18250" spans="3:10" ht="12" thickBot="1" x14ac:dyDescent="0.25">
      <c r="C18250" s="254"/>
      <c r="D18250" s="254"/>
      <c r="E18250" s="255"/>
      <c r="F18250" s="256"/>
      <c r="G18250" s="257"/>
      <c r="H18250" s="243">
        <f t="shared" ca="1" si="856"/>
        <v>45139</v>
      </c>
      <c r="I18250" s="244">
        <f t="shared" si="857"/>
        <v>43892</v>
      </c>
      <c r="J18250" s="244" t="str">
        <f t="shared" si="855"/>
        <v/>
      </c>
    </row>
    <row r="18251" spans="3:10" ht="12" thickBot="1" x14ac:dyDescent="0.25">
      <c r="C18251" s="254"/>
      <c r="D18251" s="254"/>
      <c r="E18251" s="255"/>
      <c r="F18251" s="256"/>
      <c r="G18251" s="257"/>
      <c r="H18251" s="243">
        <f t="shared" ca="1" si="856"/>
        <v>45139</v>
      </c>
      <c r="I18251" s="244">
        <f t="shared" si="857"/>
        <v>43892</v>
      </c>
      <c r="J18251" s="244" t="str">
        <f t="shared" si="855"/>
        <v/>
      </c>
    </row>
    <row r="18252" spans="3:10" ht="12" thickBot="1" x14ac:dyDescent="0.25">
      <c r="C18252" s="254"/>
      <c r="D18252" s="254"/>
      <c r="E18252" s="255"/>
      <c r="F18252" s="256"/>
      <c r="G18252" s="257"/>
      <c r="H18252" s="243">
        <f t="shared" ca="1" si="856"/>
        <v>45139</v>
      </c>
      <c r="I18252" s="244">
        <f t="shared" si="857"/>
        <v>43892</v>
      </c>
      <c r="J18252" s="244" t="str">
        <f t="shared" si="855"/>
        <v/>
      </c>
    </row>
    <row r="18253" spans="3:10" ht="12" thickBot="1" x14ac:dyDescent="0.25">
      <c r="C18253" s="254"/>
      <c r="D18253" s="254"/>
      <c r="E18253" s="255"/>
      <c r="F18253" s="256"/>
      <c r="G18253" s="257"/>
      <c r="H18253" s="243">
        <f t="shared" ca="1" si="856"/>
        <v>45139</v>
      </c>
      <c r="I18253" s="244">
        <f t="shared" si="857"/>
        <v>43892</v>
      </c>
      <c r="J18253" s="244" t="str">
        <f t="shared" si="855"/>
        <v/>
      </c>
    </row>
    <row r="18254" spans="3:10" ht="12" thickBot="1" x14ac:dyDescent="0.25">
      <c r="C18254" s="254"/>
      <c r="D18254" s="254"/>
      <c r="E18254" s="255"/>
      <c r="F18254" s="256"/>
      <c r="G18254" s="257"/>
      <c r="H18254" s="243">
        <f t="shared" ca="1" si="856"/>
        <v>45139</v>
      </c>
      <c r="I18254" s="244">
        <f t="shared" si="857"/>
        <v>43892</v>
      </c>
      <c r="J18254" s="244" t="str">
        <f t="shared" si="855"/>
        <v/>
      </c>
    </row>
    <row r="18255" spans="3:10" ht="12" thickBot="1" x14ac:dyDescent="0.25">
      <c r="C18255" s="254"/>
      <c r="D18255" s="254"/>
      <c r="E18255" s="255"/>
      <c r="F18255" s="256"/>
      <c r="G18255" s="257"/>
      <c r="H18255" s="243">
        <f t="shared" ca="1" si="856"/>
        <v>45139</v>
      </c>
      <c r="I18255" s="244">
        <f t="shared" si="857"/>
        <v>43892</v>
      </c>
      <c r="J18255" s="244" t="str">
        <f t="shared" si="855"/>
        <v/>
      </c>
    </row>
    <row r="18256" spans="3:10" ht="12" thickBot="1" x14ac:dyDescent="0.25">
      <c r="C18256" s="254"/>
      <c r="D18256" s="254"/>
      <c r="E18256" s="255"/>
      <c r="F18256" s="256"/>
      <c r="G18256" s="257"/>
      <c r="H18256" s="243">
        <f t="shared" ca="1" si="856"/>
        <v>45139</v>
      </c>
      <c r="I18256" s="244">
        <f t="shared" si="857"/>
        <v>43892</v>
      </c>
      <c r="J18256" s="244" t="str">
        <f t="shared" si="855"/>
        <v/>
      </c>
    </row>
    <row r="18257" spans="3:10" ht="12" thickBot="1" x14ac:dyDescent="0.25">
      <c r="C18257" s="254"/>
      <c r="D18257" s="254"/>
      <c r="E18257" s="255"/>
      <c r="F18257" s="256"/>
      <c r="G18257" s="257"/>
      <c r="H18257" s="243">
        <f t="shared" ca="1" si="856"/>
        <v>45139</v>
      </c>
      <c r="I18257" s="244">
        <f t="shared" si="857"/>
        <v>43892</v>
      </c>
      <c r="J18257" s="244" t="str">
        <f t="shared" si="855"/>
        <v/>
      </c>
    </row>
    <row r="18258" spans="3:10" ht="12" thickBot="1" x14ac:dyDescent="0.25">
      <c r="C18258" s="254"/>
      <c r="D18258" s="254"/>
      <c r="E18258" s="255"/>
      <c r="F18258" s="256"/>
      <c r="G18258" s="257"/>
      <c r="H18258" s="243">
        <f t="shared" ca="1" si="856"/>
        <v>45139</v>
      </c>
      <c r="I18258" s="244">
        <f t="shared" si="857"/>
        <v>43892</v>
      </c>
      <c r="J18258" s="244" t="str">
        <f t="shared" si="855"/>
        <v/>
      </c>
    </row>
    <row r="18259" spans="3:10" ht="12" thickBot="1" x14ac:dyDescent="0.25">
      <c r="C18259" s="254"/>
      <c r="D18259" s="254"/>
      <c r="E18259" s="255"/>
      <c r="F18259" s="256"/>
      <c r="G18259" s="257"/>
      <c r="H18259" s="243">
        <f t="shared" ca="1" si="856"/>
        <v>45139</v>
      </c>
      <c r="I18259" s="244">
        <f t="shared" si="857"/>
        <v>43892</v>
      </c>
      <c r="J18259" s="244" t="str">
        <f t="shared" si="855"/>
        <v/>
      </c>
    </row>
    <row r="18260" spans="3:10" ht="12" thickBot="1" x14ac:dyDescent="0.25">
      <c r="C18260" s="254"/>
      <c r="D18260" s="254"/>
      <c r="E18260" s="255"/>
      <c r="F18260" s="256"/>
      <c r="G18260" s="257"/>
      <c r="H18260" s="243">
        <f t="shared" ca="1" si="856"/>
        <v>45139</v>
      </c>
      <c r="I18260" s="244">
        <f t="shared" si="857"/>
        <v>43892</v>
      </c>
      <c r="J18260" s="244" t="str">
        <f t="shared" si="855"/>
        <v/>
      </c>
    </row>
    <row r="18261" spans="3:10" ht="12" thickBot="1" x14ac:dyDescent="0.25">
      <c r="C18261" s="254"/>
      <c r="D18261" s="254"/>
      <c r="E18261" s="255"/>
      <c r="F18261" s="256"/>
      <c r="G18261" s="257"/>
      <c r="H18261" s="243">
        <f t="shared" ca="1" si="856"/>
        <v>45139</v>
      </c>
      <c r="I18261" s="244">
        <f t="shared" si="857"/>
        <v>43892</v>
      </c>
      <c r="J18261" s="244" t="str">
        <f t="shared" si="855"/>
        <v/>
      </c>
    </row>
    <row r="18262" spans="3:10" ht="12" thickBot="1" x14ac:dyDescent="0.25">
      <c r="C18262" s="254"/>
      <c r="D18262" s="254"/>
      <c r="E18262" s="255"/>
      <c r="F18262" s="256"/>
      <c r="G18262" s="257"/>
      <c r="H18262" s="243">
        <f t="shared" ca="1" si="856"/>
        <v>45139</v>
      </c>
      <c r="I18262" s="244">
        <f t="shared" si="857"/>
        <v>43892</v>
      </c>
      <c r="J18262" s="244" t="str">
        <f t="shared" si="855"/>
        <v/>
      </c>
    </row>
    <row r="18263" spans="3:10" ht="12" thickBot="1" x14ac:dyDescent="0.25">
      <c r="C18263" s="254"/>
      <c r="D18263" s="254"/>
      <c r="E18263" s="255"/>
      <c r="F18263" s="256"/>
      <c r="G18263" s="257"/>
      <c r="H18263" s="243">
        <f t="shared" ca="1" si="856"/>
        <v>45139</v>
      </c>
      <c r="I18263" s="244">
        <f t="shared" si="857"/>
        <v>43892</v>
      </c>
      <c r="J18263" s="244" t="str">
        <f t="shared" si="855"/>
        <v/>
      </c>
    </row>
    <row r="18264" spans="3:10" ht="12" thickBot="1" x14ac:dyDescent="0.25">
      <c r="C18264" s="254"/>
      <c r="D18264" s="254"/>
      <c r="E18264" s="255"/>
      <c r="F18264" s="256"/>
      <c r="G18264" s="257"/>
      <c r="H18264" s="243">
        <f t="shared" ca="1" si="856"/>
        <v>45139</v>
      </c>
      <c r="I18264" s="244">
        <f t="shared" si="857"/>
        <v>43892</v>
      </c>
      <c r="J18264" s="244" t="str">
        <f t="shared" si="855"/>
        <v/>
      </c>
    </row>
    <row r="18265" spans="3:10" ht="12" thickBot="1" x14ac:dyDescent="0.25">
      <c r="C18265" s="254"/>
      <c r="D18265" s="254"/>
      <c r="E18265" s="255"/>
      <c r="F18265" s="256"/>
      <c r="G18265" s="257"/>
      <c r="H18265" s="243">
        <f t="shared" ca="1" si="856"/>
        <v>45139</v>
      </c>
      <c r="I18265" s="244">
        <f t="shared" si="857"/>
        <v>43892</v>
      </c>
      <c r="J18265" s="244" t="str">
        <f t="shared" si="855"/>
        <v/>
      </c>
    </row>
    <row r="18266" spans="3:10" ht="12" thickBot="1" x14ac:dyDescent="0.25">
      <c r="C18266" s="254"/>
      <c r="D18266" s="254"/>
      <c r="E18266" s="255"/>
      <c r="F18266" s="256"/>
      <c r="G18266" s="257"/>
      <c r="H18266" s="243">
        <f t="shared" ca="1" si="856"/>
        <v>45139</v>
      </c>
      <c r="I18266" s="244">
        <f t="shared" si="857"/>
        <v>43892</v>
      </c>
      <c r="J18266" s="244" t="str">
        <f t="shared" si="855"/>
        <v/>
      </c>
    </row>
    <row r="18267" spans="3:10" ht="12" thickBot="1" x14ac:dyDescent="0.25">
      <c r="C18267" s="254"/>
      <c r="D18267" s="254"/>
      <c r="E18267" s="255"/>
      <c r="F18267" s="256"/>
      <c r="G18267" s="257"/>
      <c r="H18267" s="243">
        <f t="shared" ca="1" si="856"/>
        <v>45139</v>
      </c>
      <c r="I18267" s="244">
        <f t="shared" si="857"/>
        <v>43892</v>
      </c>
      <c r="J18267" s="244" t="str">
        <f t="shared" si="855"/>
        <v/>
      </c>
    </row>
    <row r="18268" spans="3:10" ht="12" thickBot="1" x14ac:dyDescent="0.25">
      <c r="C18268" s="254"/>
      <c r="D18268" s="254"/>
      <c r="E18268" s="255"/>
      <c r="F18268" s="256"/>
      <c r="G18268" s="257"/>
      <c r="H18268" s="243">
        <f t="shared" ca="1" si="856"/>
        <v>45139</v>
      </c>
      <c r="I18268" s="244">
        <f t="shared" si="857"/>
        <v>43892</v>
      </c>
      <c r="J18268" s="244" t="str">
        <f t="shared" si="855"/>
        <v/>
      </c>
    </row>
    <row r="18269" spans="3:10" ht="12" thickBot="1" x14ac:dyDescent="0.25">
      <c r="C18269" s="254"/>
      <c r="D18269" s="254"/>
      <c r="E18269" s="255"/>
      <c r="F18269" s="256"/>
      <c r="G18269" s="257"/>
      <c r="H18269" s="243">
        <f t="shared" ca="1" si="856"/>
        <v>45139</v>
      </c>
      <c r="I18269" s="244">
        <f t="shared" si="857"/>
        <v>43892</v>
      </c>
      <c r="J18269" s="244" t="str">
        <f t="shared" si="855"/>
        <v/>
      </c>
    </row>
    <row r="18270" spans="3:10" ht="12" thickBot="1" x14ac:dyDescent="0.25">
      <c r="C18270" s="254"/>
      <c r="D18270" s="254"/>
      <c r="E18270" s="255"/>
      <c r="F18270" s="256"/>
      <c r="G18270" s="257"/>
      <c r="H18270" s="243">
        <f t="shared" ca="1" si="856"/>
        <v>45139</v>
      </c>
      <c r="I18270" s="244">
        <f t="shared" si="857"/>
        <v>43892</v>
      </c>
      <c r="J18270" s="244" t="str">
        <f t="shared" si="855"/>
        <v/>
      </c>
    </row>
    <row r="18271" spans="3:10" ht="12" thickBot="1" x14ac:dyDescent="0.25">
      <c r="C18271" s="254"/>
      <c r="D18271" s="254"/>
      <c r="E18271" s="255"/>
      <c r="F18271" s="256"/>
      <c r="G18271" s="257"/>
      <c r="H18271" s="243">
        <f t="shared" ca="1" si="856"/>
        <v>45139</v>
      </c>
      <c r="I18271" s="244">
        <f t="shared" si="857"/>
        <v>43892</v>
      </c>
      <c r="J18271" s="244" t="str">
        <f t="shared" si="855"/>
        <v/>
      </c>
    </row>
    <row r="18272" spans="3:10" ht="12" thickBot="1" x14ac:dyDescent="0.25">
      <c r="C18272" s="254"/>
      <c r="D18272" s="254"/>
      <c r="E18272" s="255"/>
      <c r="F18272" s="256"/>
      <c r="G18272" s="257"/>
      <c r="H18272" s="243">
        <f t="shared" ca="1" si="856"/>
        <v>45139</v>
      </c>
      <c r="I18272" s="244">
        <f t="shared" si="857"/>
        <v>43892</v>
      </c>
      <c r="J18272" s="244" t="str">
        <f t="shared" si="855"/>
        <v/>
      </c>
    </row>
    <row r="18273" spans="3:10" ht="12" thickBot="1" x14ac:dyDescent="0.25">
      <c r="C18273" s="254"/>
      <c r="D18273" s="254"/>
      <c r="E18273" s="255"/>
      <c r="F18273" s="256"/>
      <c r="G18273" s="257"/>
      <c r="H18273" s="243">
        <f t="shared" ca="1" si="856"/>
        <v>45139</v>
      </c>
      <c r="I18273" s="244">
        <f t="shared" si="857"/>
        <v>43892</v>
      </c>
      <c r="J18273" s="244" t="str">
        <f t="shared" si="855"/>
        <v/>
      </c>
    </row>
    <row r="18274" spans="3:10" ht="12" thickBot="1" x14ac:dyDescent="0.25">
      <c r="C18274" s="254"/>
      <c r="D18274" s="254"/>
      <c r="E18274" s="255"/>
      <c r="F18274" s="256"/>
      <c r="G18274" s="257"/>
      <c r="H18274" s="243">
        <f t="shared" ca="1" si="856"/>
        <v>45139</v>
      </c>
      <c r="I18274" s="244">
        <f t="shared" si="857"/>
        <v>43892</v>
      </c>
      <c r="J18274" s="244" t="str">
        <f t="shared" si="855"/>
        <v/>
      </c>
    </row>
    <row r="18275" spans="3:10" ht="12" thickBot="1" x14ac:dyDescent="0.25">
      <c r="C18275" s="254"/>
      <c r="D18275" s="254"/>
      <c r="E18275" s="255"/>
      <c r="F18275" s="256"/>
      <c r="G18275" s="257"/>
      <c r="H18275" s="243">
        <f t="shared" ca="1" si="856"/>
        <v>45139</v>
      </c>
      <c r="I18275" s="244">
        <f t="shared" si="857"/>
        <v>43892</v>
      </c>
      <c r="J18275" s="244" t="str">
        <f t="shared" si="855"/>
        <v/>
      </c>
    </row>
    <row r="18276" spans="3:10" ht="12" thickBot="1" x14ac:dyDescent="0.25">
      <c r="C18276" s="254"/>
      <c r="D18276" s="254"/>
      <c r="E18276" s="255"/>
      <c r="F18276" s="256"/>
      <c r="G18276" s="257"/>
      <c r="H18276" s="243">
        <f t="shared" ca="1" si="856"/>
        <v>45139</v>
      </c>
      <c r="I18276" s="244">
        <f t="shared" si="857"/>
        <v>43892</v>
      </c>
      <c r="J18276" s="244" t="str">
        <f t="shared" si="855"/>
        <v/>
      </c>
    </row>
    <row r="18277" spans="3:10" ht="12" thickBot="1" x14ac:dyDescent="0.25">
      <c r="C18277" s="254"/>
      <c r="D18277" s="254"/>
      <c r="E18277" s="255"/>
      <c r="F18277" s="256"/>
      <c r="G18277" s="257"/>
      <c r="H18277" s="243">
        <f t="shared" ca="1" si="856"/>
        <v>45139</v>
      </c>
      <c r="I18277" s="244">
        <f t="shared" si="857"/>
        <v>43892</v>
      </c>
      <c r="J18277" s="244" t="str">
        <f t="shared" si="855"/>
        <v/>
      </c>
    </row>
    <row r="18278" spans="3:10" ht="12" thickBot="1" x14ac:dyDescent="0.25">
      <c r="C18278" s="254"/>
      <c r="D18278" s="254"/>
      <c r="E18278" s="255"/>
      <c r="F18278" s="256"/>
      <c r="G18278" s="257"/>
      <c r="H18278" s="243">
        <f t="shared" ca="1" si="856"/>
        <v>45139</v>
      </c>
      <c r="I18278" s="244">
        <f t="shared" si="857"/>
        <v>43892</v>
      </c>
      <c r="J18278" s="244" t="str">
        <f t="shared" si="855"/>
        <v/>
      </c>
    </row>
    <row r="18279" spans="3:10" ht="12" thickBot="1" x14ac:dyDescent="0.25">
      <c r="C18279" s="254"/>
      <c r="D18279" s="254"/>
      <c r="E18279" s="255"/>
      <c r="F18279" s="256"/>
      <c r="G18279" s="257"/>
      <c r="H18279" s="243">
        <f t="shared" ca="1" si="856"/>
        <v>45139</v>
      </c>
      <c r="I18279" s="244">
        <f t="shared" si="857"/>
        <v>43892</v>
      </c>
      <c r="J18279" s="244" t="str">
        <f t="shared" si="855"/>
        <v/>
      </c>
    </row>
    <row r="18280" spans="3:10" ht="12" thickBot="1" x14ac:dyDescent="0.25">
      <c r="C18280" s="254"/>
      <c r="D18280" s="254"/>
      <c r="E18280" s="255"/>
      <c r="F18280" s="256"/>
      <c r="G18280" s="257"/>
      <c r="H18280" s="243">
        <f t="shared" ca="1" si="856"/>
        <v>45139</v>
      </c>
      <c r="I18280" s="244">
        <f t="shared" si="857"/>
        <v>43892</v>
      </c>
      <c r="J18280" s="244" t="str">
        <f t="shared" si="855"/>
        <v/>
      </c>
    </row>
    <row r="18281" spans="3:10" ht="12" thickBot="1" x14ac:dyDescent="0.25">
      <c r="C18281" s="254"/>
      <c r="D18281" s="254"/>
      <c r="E18281" s="255"/>
      <c r="F18281" s="256"/>
      <c r="G18281" s="257"/>
      <c r="H18281" s="243">
        <f t="shared" ca="1" si="856"/>
        <v>45139</v>
      </c>
      <c r="I18281" s="244">
        <f t="shared" si="857"/>
        <v>43892</v>
      </c>
      <c r="J18281" s="244" t="str">
        <f t="shared" si="855"/>
        <v/>
      </c>
    </row>
    <row r="18282" spans="3:10" ht="12" thickBot="1" x14ac:dyDescent="0.25">
      <c r="C18282" s="254"/>
      <c r="D18282" s="254"/>
      <c r="E18282" s="255"/>
      <c r="F18282" s="256"/>
      <c r="G18282" s="257"/>
      <c r="H18282" s="243">
        <f t="shared" ca="1" si="856"/>
        <v>45139</v>
      </c>
      <c r="I18282" s="244">
        <f t="shared" si="857"/>
        <v>43892</v>
      </c>
      <c r="J18282" s="244" t="str">
        <f t="shared" si="855"/>
        <v/>
      </c>
    </row>
    <row r="18283" spans="3:10" ht="12" thickBot="1" x14ac:dyDescent="0.25">
      <c r="C18283" s="254"/>
      <c r="D18283" s="254"/>
      <c r="E18283" s="255"/>
      <c r="F18283" s="256"/>
      <c r="G18283" s="257"/>
      <c r="H18283" s="243">
        <f t="shared" ca="1" si="856"/>
        <v>45139</v>
      </c>
      <c r="I18283" s="244">
        <f t="shared" si="857"/>
        <v>43892</v>
      </c>
      <c r="J18283" s="244" t="str">
        <f t="shared" si="855"/>
        <v/>
      </c>
    </row>
    <row r="18284" spans="3:10" ht="12" thickBot="1" x14ac:dyDescent="0.25">
      <c r="C18284" s="254"/>
      <c r="D18284" s="254"/>
      <c r="E18284" s="255"/>
      <c r="F18284" s="256"/>
      <c r="G18284" s="257"/>
      <c r="H18284" s="243">
        <f t="shared" ca="1" si="856"/>
        <v>45139</v>
      </c>
      <c r="I18284" s="244">
        <f t="shared" si="857"/>
        <v>43892</v>
      </c>
      <c r="J18284" s="244" t="str">
        <f t="shared" si="855"/>
        <v/>
      </c>
    </row>
    <row r="18285" spans="3:10" ht="12" thickBot="1" x14ac:dyDescent="0.25">
      <c r="C18285" s="254"/>
      <c r="D18285" s="254"/>
      <c r="E18285" s="255"/>
      <c r="F18285" s="256"/>
      <c r="G18285" s="257"/>
      <c r="H18285" s="243">
        <f t="shared" ca="1" si="856"/>
        <v>45139</v>
      </c>
      <c r="I18285" s="244">
        <f t="shared" si="857"/>
        <v>43892</v>
      </c>
      <c r="J18285" s="244" t="str">
        <f t="shared" si="855"/>
        <v/>
      </c>
    </row>
    <row r="18286" spans="3:10" ht="12" thickBot="1" x14ac:dyDescent="0.25">
      <c r="C18286" s="254"/>
      <c r="D18286" s="254"/>
      <c r="E18286" s="255"/>
      <c r="F18286" s="256"/>
      <c r="G18286" s="257"/>
      <c r="H18286" s="243">
        <f t="shared" ca="1" si="856"/>
        <v>45139</v>
      </c>
      <c r="I18286" s="244">
        <f t="shared" si="857"/>
        <v>43892</v>
      </c>
      <c r="J18286" s="244" t="str">
        <f t="shared" si="855"/>
        <v/>
      </c>
    </row>
    <row r="18287" spans="3:10" ht="12" thickBot="1" x14ac:dyDescent="0.25">
      <c r="C18287" s="254"/>
      <c r="D18287" s="254"/>
      <c r="E18287" s="255"/>
      <c r="F18287" s="256"/>
      <c r="G18287" s="257"/>
      <c r="H18287" s="243">
        <f t="shared" ca="1" si="856"/>
        <v>45139</v>
      </c>
      <c r="I18287" s="244">
        <f t="shared" si="857"/>
        <v>43892</v>
      </c>
      <c r="J18287" s="244" t="str">
        <f t="shared" si="855"/>
        <v/>
      </c>
    </row>
    <row r="18288" spans="3:10" ht="12" thickBot="1" x14ac:dyDescent="0.25">
      <c r="C18288" s="254"/>
      <c r="D18288" s="254"/>
      <c r="E18288" s="255"/>
      <c r="F18288" s="256"/>
      <c r="G18288" s="257"/>
      <c r="H18288" s="243">
        <f t="shared" ca="1" si="856"/>
        <v>45139</v>
      </c>
      <c r="I18288" s="244">
        <f t="shared" si="857"/>
        <v>43892</v>
      </c>
      <c r="J18288" s="244" t="str">
        <f t="shared" si="855"/>
        <v/>
      </c>
    </row>
    <row r="18289" spans="3:10" ht="12" thickBot="1" x14ac:dyDescent="0.25">
      <c r="C18289" s="254"/>
      <c r="D18289" s="254"/>
      <c r="E18289" s="255"/>
      <c r="F18289" s="256"/>
      <c r="G18289" s="257"/>
      <c r="H18289" s="243">
        <f t="shared" ca="1" si="856"/>
        <v>45139</v>
      </c>
      <c r="I18289" s="244">
        <f t="shared" si="857"/>
        <v>43892</v>
      </c>
      <c r="J18289" s="244" t="str">
        <f t="shared" si="855"/>
        <v/>
      </c>
    </row>
    <row r="18290" spans="3:10" ht="12" thickBot="1" x14ac:dyDescent="0.25">
      <c r="C18290" s="254"/>
      <c r="D18290" s="254"/>
      <c r="E18290" s="255"/>
      <c r="F18290" s="256"/>
      <c r="G18290" s="257"/>
      <c r="H18290" s="243">
        <f t="shared" ca="1" si="856"/>
        <v>45139</v>
      </c>
      <c r="I18290" s="244">
        <f t="shared" si="857"/>
        <v>43892</v>
      </c>
      <c r="J18290" s="244" t="str">
        <f t="shared" si="855"/>
        <v/>
      </c>
    </row>
    <row r="18291" spans="3:10" ht="12" thickBot="1" x14ac:dyDescent="0.25">
      <c r="C18291" s="254"/>
      <c r="D18291" s="254"/>
      <c r="E18291" s="255"/>
      <c r="F18291" s="256"/>
      <c r="G18291" s="257"/>
      <c r="H18291" s="243">
        <f t="shared" ca="1" si="856"/>
        <v>45139</v>
      </c>
      <c r="I18291" s="244">
        <f t="shared" si="857"/>
        <v>43892</v>
      </c>
      <c r="J18291" s="244" t="str">
        <f t="shared" si="855"/>
        <v/>
      </c>
    </row>
    <row r="18292" spans="3:10" ht="12" thickBot="1" x14ac:dyDescent="0.25">
      <c r="C18292" s="254"/>
      <c r="D18292" s="254"/>
      <c r="E18292" s="255"/>
      <c r="F18292" s="256"/>
      <c r="G18292" s="257"/>
      <c r="H18292" s="243">
        <f t="shared" ca="1" si="856"/>
        <v>45139</v>
      </c>
      <c r="I18292" s="244">
        <f t="shared" si="857"/>
        <v>43892</v>
      </c>
      <c r="J18292" s="244" t="str">
        <f t="shared" si="855"/>
        <v/>
      </c>
    </row>
    <row r="18293" spans="3:10" ht="12" thickBot="1" x14ac:dyDescent="0.25">
      <c r="C18293" s="254"/>
      <c r="D18293" s="254"/>
      <c r="E18293" s="255"/>
      <c r="F18293" s="256"/>
      <c r="G18293" s="257"/>
      <c r="H18293" s="243">
        <f t="shared" ca="1" si="856"/>
        <v>45139</v>
      </c>
      <c r="I18293" s="244">
        <f t="shared" si="857"/>
        <v>43892</v>
      </c>
      <c r="J18293" s="244" t="str">
        <f t="shared" si="855"/>
        <v/>
      </c>
    </row>
    <row r="18294" spans="3:10" ht="12" thickBot="1" x14ac:dyDescent="0.25">
      <c r="C18294" s="254"/>
      <c r="D18294" s="254"/>
      <c r="E18294" s="255"/>
      <c r="F18294" s="256"/>
      <c r="G18294" s="257"/>
      <c r="H18294" s="243">
        <f t="shared" ca="1" si="856"/>
        <v>45139</v>
      </c>
      <c r="I18294" s="244">
        <f t="shared" si="857"/>
        <v>43892</v>
      </c>
      <c r="J18294" s="244" t="str">
        <f t="shared" si="855"/>
        <v/>
      </c>
    </row>
    <row r="18295" spans="3:10" ht="12" thickBot="1" x14ac:dyDescent="0.25">
      <c r="C18295" s="254"/>
      <c r="D18295" s="254"/>
      <c r="E18295" s="255"/>
      <c r="F18295" s="256"/>
      <c r="G18295" s="257"/>
      <c r="H18295" s="243">
        <f t="shared" ca="1" si="856"/>
        <v>45139</v>
      </c>
      <c r="I18295" s="244">
        <f t="shared" si="857"/>
        <v>43892</v>
      </c>
      <c r="J18295" s="244" t="str">
        <f t="shared" si="855"/>
        <v/>
      </c>
    </row>
    <row r="18296" spans="3:10" ht="12" thickBot="1" x14ac:dyDescent="0.25">
      <c r="C18296" s="254"/>
      <c r="D18296" s="254"/>
      <c r="E18296" s="255"/>
      <c r="F18296" s="256"/>
      <c r="G18296" s="257"/>
      <c r="H18296" s="243">
        <f t="shared" ca="1" si="856"/>
        <v>45139</v>
      </c>
      <c r="I18296" s="244">
        <f t="shared" si="857"/>
        <v>43892</v>
      </c>
      <c r="J18296" s="244" t="str">
        <f t="shared" si="855"/>
        <v/>
      </c>
    </row>
    <row r="18297" spans="3:10" ht="12" thickBot="1" x14ac:dyDescent="0.25">
      <c r="C18297" s="254"/>
      <c r="D18297" s="254"/>
      <c r="E18297" s="255"/>
      <c r="F18297" s="256"/>
      <c r="G18297" s="257"/>
      <c r="H18297" s="243">
        <f t="shared" ca="1" si="856"/>
        <v>45139</v>
      </c>
      <c r="I18297" s="244">
        <f t="shared" si="857"/>
        <v>43892</v>
      </c>
      <c r="J18297" s="244" t="str">
        <f t="shared" si="855"/>
        <v/>
      </c>
    </row>
    <row r="18298" spans="3:10" ht="12" thickBot="1" x14ac:dyDescent="0.25">
      <c r="C18298" s="254"/>
      <c r="D18298" s="254"/>
      <c r="E18298" s="255"/>
      <c r="F18298" s="256"/>
      <c r="G18298" s="257"/>
      <c r="H18298" s="243">
        <f t="shared" ca="1" si="856"/>
        <v>45139</v>
      </c>
      <c r="I18298" s="244">
        <f t="shared" si="857"/>
        <v>43892</v>
      </c>
      <c r="J18298" s="244" t="str">
        <f t="shared" si="855"/>
        <v/>
      </c>
    </row>
    <row r="18299" spans="3:10" ht="12" thickBot="1" x14ac:dyDescent="0.25">
      <c r="C18299" s="254"/>
      <c r="D18299" s="254"/>
      <c r="E18299" s="255"/>
      <c r="F18299" s="256"/>
      <c r="G18299" s="257"/>
      <c r="H18299" s="243">
        <f t="shared" ca="1" si="856"/>
        <v>45139</v>
      </c>
      <c r="I18299" s="244">
        <f t="shared" si="857"/>
        <v>43892</v>
      </c>
      <c r="J18299" s="244" t="str">
        <f t="shared" si="855"/>
        <v/>
      </c>
    </row>
    <row r="18300" spans="3:10" ht="12" thickBot="1" x14ac:dyDescent="0.25">
      <c r="C18300" s="254"/>
      <c r="D18300" s="254"/>
      <c r="E18300" s="255"/>
      <c r="F18300" s="256"/>
      <c r="G18300" s="257"/>
      <c r="H18300" s="243">
        <f t="shared" ca="1" si="856"/>
        <v>45139</v>
      </c>
      <c r="I18300" s="244">
        <f t="shared" si="857"/>
        <v>43892</v>
      </c>
      <c r="J18300" s="244" t="str">
        <f t="shared" si="855"/>
        <v/>
      </c>
    </row>
    <row r="18301" spans="3:10" ht="12" thickBot="1" x14ac:dyDescent="0.25">
      <c r="C18301" s="254"/>
      <c r="D18301" s="254"/>
      <c r="E18301" s="255"/>
      <c r="F18301" s="256"/>
      <c r="G18301" s="257"/>
      <c r="H18301" s="243">
        <f t="shared" ca="1" si="856"/>
        <v>45139</v>
      </c>
      <c r="I18301" s="244">
        <f t="shared" si="857"/>
        <v>43892</v>
      </c>
      <c r="J18301" s="244" t="str">
        <f t="shared" si="855"/>
        <v/>
      </c>
    </row>
    <row r="18302" spans="3:10" ht="12" thickBot="1" x14ac:dyDescent="0.25">
      <c r="C18302" s="254"/>
      <c r="D18302" s="254"/>
      <c r="E18302" s="255"/>
      <c r="F18302" s="256"/>
      <c r="G18302" s="257"/>
      <c r="H18302" s="243">
        <f t="shared" ca="1" si="856"/>
        <v>45139</v>
      </c>
      <c r="I18302" s="244">
        <f t="shared" si="857"/>
        <v>43892</v>
      </c>
      <c r="J18302" s="244" t="str">
        <f t="shared" si="855"/>
        <v/>
      </c>
    </row>
    <row r="18303" spans="3:10" ht="12" thickBot="1" x14ac:dyDescent="0.25">
      <c r="C18303" s="254"/>
      <c r="D18303" s="254"/>
      <c r="E18303" s="255"/>
      <c r="F18303" s="256"/>
      <c r="G18303" s="257"/>
      <c r="H18303" s="243">
        <f t="shared" ca="1" si="856"/>
        <v>45139</v>
      </c>
      <c r="I18303" s="244">
        <f t="shared" si="857"/>
        <v>43892</v>
      </c>
      <c r="J18303" s="244" t="str">
        <f t="shared" si="855"/>
        <v/>
      </c>
    </row>
    <row r="18304" spans="3:10" ht="12" thickBot="1" x14ac:dyDescent="0.25">
      <c r="C18304" s="254"/>
      <c r="D18304" s="254"/>
      <c r="E18304" s="255"/>
      <c r="F18304" s="256"/>
      <c r="G18304" s="257"/>
      <c r="H18304" s="243">
        <f t="shared" ca="1" si="856"/>
        <v>45139</v>
      </c>
      <c r="I18304" s="244">
        <f t="shared" si="857"/>
        <v>43892</v>
      </c>
      <c r="J18304" s="244" t="str">
        <f t="shared" si="855"/>
        <v/>
      </c>
    </row>
    <row r="18305" spans="3:10" ht="12" thickBot="1" x14ac:dyDescent="0.25">
      <c r="C18305" s="254"/>
      <c r="D18305" s="254"/>
      <c r="E18305" s="255"/>
      <c r="F18305" s="256"/>
      <c r="G18305" s="257"/>
      <c r="H18305" s="243">
        <f t="shared" ca="1" si="856"/>
        <v>45139</v>
      </c>
      <c r="I18305" s="244">
        <f t="shared" si="857"/>
        <v>43892</v>
      </c>
      <c r="J18305" s="244" t="str">
        <f t="shared" si="855"/>
        <v/>
      </c>
    </row>
    <row r="18306" spans="3:10" ht="12" thickBot="1" x14ac:dyDescent="0.25">
      <c r="C18306" s="254"/>
      <c r="D18306" s="254"/>
      <c r="E18306" s="255"/>
      <c r="F18306" s="256"/>
      <c r="G18306" s="257"/>
      <c r="H18306" s="243">
        <f t="shared" ca="1" si="856"/>
        <v>45139</v>
      </c>
      <c r="I18306" s="244">
        <f t="shared" si="857"/>
        <v>43892</v>
      </c>
      <c r="J18306" s="244" t="str">
        <f t="shared" si="855"/>
        <v/>
      </c>
    </row>
    <row r="18307" spans="3:10" ht="12" thickBot="1" x14ac:dyDescent="0.25">
      <c r="C18307" s="254"/>
      <c r="D18307" s="254"/>
      <c r="E18307" s="255"/>
      <c r="F18307" s="256"/>
      <c r="G18307" s="257"/>
      <c r="H18307" s="243">
        <f t="shared" ca="1" si="856"/>
        <v>45139</v>
      </c>
      <c r="I18307" s="244">
        <f t="shared" si="857"/>
        <v>43892</v>
      </c>
      <c r="J18307" s="244" t="str">
        <f t="shared" si="855"/>
        <v/>
      </c>
    </row>
    <row r="18308" spans="3:10" ht="12" thickBot="1" x14ac:dyDescent="0.25">
      <c r="C18308" s="254"/>
      <c r="D18308" s="254"/>
      <c r="E18308" s="255"/>
      <c r="F18308" s="256"/>
      <c r="G18308" s="257"/>
      <c r="H18308" s="243">
        <f t="shared" ca="1" si="856"/>
        <v>45139</v>
      </c>
      <c r="I18308" s="244">
        <f t="shared" si="857"/>
        <v>43892</v>
      </c>
      <c r="J18308" s="244" t="str">
        <f t="shared" si="855"/>
        <v/>
      </c>
    </row>
    <row r="18309" spans="3:10" ht="12" thickBot="1" x14ac:dyDescent="0.25">
      <c r="C18309" s="254"/>
      <c r="D18309" s="254"/>
      <c r="E18309" s="255"/>
      <c r="F18309" s="256"/>
      <c r="G18309" s="257"/>
      <c r="H18309" s="243">
        <f t="shared" ca="1" si="856"/>
        <v>45139</v>
      </c>
      <c r="I18309" s="244">
        <f t="shared" si="857"/>
        <v>43892</v>
      </c>
      <c r="J18309" s="244" t="str">
        <f t="shared" si="855"/>
        <v/>
      </c>
    </row>
    <row r="18310" spans="3:10" ht="12" thickBot="1" x14ac:dyDescent="0.25">
      <c r="C18310" s="254"/>
      <c r="D18310" s="254"/>
      <c r="E18310" s="255"/>
      <c r="F18310" s="256"/>
      <c r="G18310" s="257"/>
      <c r="H18310" s="243">
        <f t="shared" ca="1" si="856"/>
        <v>45139</v>
      </c>
      <c r="I18310" s="244">
        <f t="shared" si="857"/>
        <v>43892</v>
      </c>
      <c r="J18310" s="244" t="str">
        <f t="shared" ref="J18310:J18373" si="858">IF(G18310="","",IF(G18310&gt;=0,"Debitoren",IF(G18310&lt;0,"Kreditoren","")))</f>
        <v/>
      </c>
    </row>
    <row r="18311" spans="3:10" ht="12" thickBot="1" x14ac:dyDescent="0.25">
      <c r="C18311" s="254"/>
      <c r="D18311" s="254"/>
      <c r="E18311" s="255"/>
      <c r="F18311" s="256"/>
      <c r="G18311" s="257"/>
      <c r="H18311" s="243">
        <f t="shared" ref="H18311:H18374" ca="1" si="859">IF(F18311&lt;$F$2,EOMONTH($F$2,-1)+1,EOMONTH(F18311,-1)+1)</f>
        <v>45139</v>
      </c>
      <c r="I18311" s="244">
        <f t="shared" ref="I18311:I18374" si="860">IF(F18311&lt;$I$2,IF(   WEEKDAY(EOMONTH($I$2,-1)+1)=1,EOMONTH($I$2,-1)+1+1,EOMONTH($I$2,-1)+1),IF(WEEKDAY(F18311)=1,F18311+1,F18311))</f>
        <v>43892</v>
      </c>
      <c r="J18311" s="244" t="str">
        <f t="shared" si="858"/>
        <v/>
      </c>
    </row>
    <row r="18312" spans="3:10" ht="12" thickBot="1" x14ac:dyDescent="0.25">
      <c r="C18312" s="254"/>
      <c r="D18312" s="254"/>
      <c r="E18312" s="255"/>
      <c r="F18312" s="256"/>
      <c r="G18312" s="257"/>
      <c r="H18312" s="243">
        <f t="shared" ca="1" si="859"/>
        <v>45139</v>
      </c>
      <c r="I18312" s="244">
        <f t="shared" si="860"/>
        <v>43892</v>
      </c>
      <c r="J18312" s="244" t="str">
        <f t="shared" si="858"/>
        <v/>
      </c>
    </row>
    <row r="18313" spans="3:10" ht="12" thickBot="1" x14ac:dyDescent="0.25">
      <c r="C18313" s="254"/>
      <c r="D18313" s="254"/>
      <c r="E18313" s="255"/>
      <c r="F18313" s="256"/>
      <c r="G18313" s="257"/>
      <c r="H18313" s="243">
        <f t="shared" ca="1" si="859"/>
        <v>45139</v>
      </c>
      <c r="I18313" s="244">
        <f t="shared" si="860"/>
        <v>43892</v>
      </c>
      <c r="J18313" s="244" t="str">
        <f t="shared" si="858"/>
        <v/>
      </c>
    </row>
    <row r="18314" spans="3:10" ht="12" thickBot="1" x14ac:dyDescent="0.25">
      <c r="C18314" s="254"/>
      <c r="D18314" s="254"/>
      <c r="E18314" s="255"/>
      <c r="F18314" s="256"/>
      <c r="G18314" s="257"/>
      <c r="H18314" s="243">
        <f t="shared" ca="1" si="859"/>
        <v>45139</v>
      </c>
      <c r="I18314" s="244">
        <f t="shared" si="860"/>
        <v>43892</v>
      </c>
      <c r="J18314" s="244" t="str">
        <f t="shared" si="858"/>
        <v/>
      </c>
    </row>
    <row r="18315" spans="3:10" ht="12" thickBot="1" x14ac:dyDescent="0.25">
      <c r="C18315" s="254"/>
      <c r="D18315" s="254"/>
      <c r="E18315" s="255"/>
      <c r="F18315" s="256"/>
      <c r="G18315" s="257"/>
      <c r="H18315" s="243">
        <f t="shared" ca="1" si="859"/>
        <v>45139</v>
      </c>
      <c r="I18315" s="244">
        <f t="shared" si="860"/>
        <v>43892</v>
      </c>
      <c r="J18315" s="244" t="str">
        <f t="shared" si="858"/>
        <v/>
      </c>
    </row>
    <row r="18316" spans="3:10" ht="12" thickBot="1" x14ac:dyDescent="0.25">
      <c r="C18316" s="254"/>
      <c r="D18316" s="254"/>
      <c r="E18316" s="255"/>
      <c r="F18316" s="256"/>
      <c r="G18316" s="257"/>
      <c r="H18316" s="243">
        <f t="shared" ca="1" si="859"/>
        <v>45139</v>
      </c>
      <c r="I18316" s="244">
        <f t="shared" si="860"/>
        <v>43892</v>
      </c>
      <c r="J18316" s="244" t="str">
        <f t="shared" si="858"/>
        <v/>
      </c>
    </row>
    <row r="18317" spans="3:10" ht="12" thickBot="1" x14ac:dyDescent="0.25">
      <c r="C18317" s="254"/>
      <c r="D18317" s="254"/>
      <c r="E18317" s="255"/>
      <c r="F18317" s="256"/>
      <c r="G18317" s="257"/>
      <c r="H18317" s="243">
        <f t="shared" ca="1" si="859"/>
        <v>45139</v>
      </c>
      <c r="I18317" s="244">
        <f t="shared" si="860"/>
        <v>43892</v>
      </c>
      <c r="J18317" s="244" t="str">
        <f t="shared" si="858"/>
        <v/>
      </c>
    </row>
    <row r="18318" spans="3:10" ht="12" thickBot="1" x14ac:dyDescent="0.25">
      <c r="C18318" s="254"/>
      <c r="D18318" s="254"/>
      <c r="E18318" s="255"/>
      <c r="F18318" s="256"/>
      <c r="G18318" s="257"/>
      <c r="H18318" s="243">
        <f t="shared" ca="1" si="859"/>
        <v>45139</v>
      </c>
      <c r="I18318" s="244">
        <f t="shared" si="860"/>
        <v>43892</v>
      </c>
      <c r="J18318" s="244" t="str">
        <f t="shared" si="858"/>
        <v/>
      </c>
    </row>
    <row r="18319" spans="3:10" ht="12" thickBot="1" x14ac:dyDescent="0.25">
      <c r="C18319" s="254"/>
      <c r="D18319" s="254"/>
      <c r="E18319" s="255"/>
      <c r="F18319" s="256"/>
      <c r="G18319" s="257"/>
      <c r="H18319" s="243">
        <f t="shared" ca="1" si="859"/>
        <v>45139</v>
      </c>
      <c r="I18319" s="244">
        <f t="shared" si="860"/>
        <v>43892</v>
      </c>
      <c r="J18319" s="244" t="str">
        <f t="shared" si="858"/>
        <v/>
      </c>
    </row>
    <row r="18320" spans="3:10" ht="12" thickBot="1" x14ac:dyDescent="0.25">
      <c r="C18320" s="254"/>
      <c r="D18320" s="254"/>
      <c r="E18320" s="255"/>
      <c r="F18320" s="256"/>
      <c r="G18320" s="257"/>
      <c r="H18320" s="243">
        <f t="shared" ca="1" si="859"/>
        <v>45139</v>
      </c>
      <c r="I18320" s="244">
        <f t="shared" si="860"/>
        <v>43892</v>
      </c>
      <c r="J18320" s="244" t="str">
        <f t="shared" si="858"/>
        <v/>
      </c>
    </row>
    <row r="18321" spans="3:10" ht="12" thickBot="1" x14ac:dyDescent="0.25">
      <c r="C18321" s="254"/>
      <c r="D18321" s="254"/>
      <c r="E18321" s="255"/>
      <c r="F18321" s="256"/>
      <c r="G18321" s="257"/>
      <c r="H18321" s="243">
        <f t="shared" ca="1" si="859"/>
        <v>45139</v>
      </c>
      <c r="I18321" s="244">
        <f t="shared" si="860"/>
        <v>43892</v>
      </c>
      <c r="J18321" s="244" t="str">
        <f t="shared" si="858"/>
        <v/>
      </c>
    </row>
    <row r="18322" spans="3:10" ht="12" thickBot="1" x14ac:dyDescent="0.25">
      <c r="C18322" s="254"/>
      <c r="D18322" s="254"/>
      <c r="E18322" s="255"/>
      <c r="F18322" s="256"/>
      <c r="G18322" s="257"/>
      <c r="H18322" s="243">
        <f t="shared" ca="1" si="859"/>
        <v>45139</v>
      </c>
      <c r="I18322" s="244">
        <f t="shared" si="860"/>
        <v>43892</v>
      </c>
      <c r="J18322" s="244" t="str">
        <f t="shared" si="858"/>
        <v/>
      </c>
    </row>
    <row r="18323" spans="3:10" ht="12" thickBot="1" x14ac:dyDescent="0.25">
      <c r="C18323" s="254"/>
      <c r="D18323" s="254"/>
      <c r="E18323" s="255"/>
      <c r="F18323" s="256"/>
      <c r="G18323" s="257"/>
      <c r="H18323" s="243">
        <f t="shared" ca="1" si="859"/>
        <v>45139</v>
      </c>
      <c r="I18323" s="244">
        <f t="shared" si="860"/>
        <v>43892</v>
      </c>
      <c r="J18323" s="244" t="str">
        <f t="shared" si="858"/>
        <v/>
      </c>
    </row>
    <row r="18324" spans="3:10" ht="12" thickBot="1" x14ac:dyDescent="0.25">
      <c r="C18324" s="254"/>
      <c r="D18324" s="254"/>
      <c r="E18324" s="255"/>
      <c r="F18324" s="256"/>
      <c r="G18324" s="257"/>
      <c r="H18324" s="243">
        <f t="shared" ca="1" si="859"/>
        <v>45139</v>
      </c>
      <c r="I18324" s="244">
        <f t="shared" si="860"/>
        <v>43892</v>
      </c>
      <c r="J18324" s="244" t="str">
        <f t="shared" si="858"/>
        <v/>
      </c>
    </row>
    <row r="18325" spans="3:10" ht="12" thickBot="1" x14ac:dyDescent="0.25">
      <c r="C18325" s="254"/>
      <c r="D18325" s="254"/>
      <c r="E18325" s="255"/>
      <c r="F18325" s="256"/>
      <c r="G18325" s="257"/>
      <c r="H18325" s="243">
        <f t="shared" ca="1" si="859"/>
        <v>45139</v>
      </c>
      <c r="I18325" s="244">
        <f t="shared" si="860"/>
        <v>43892</v>
      </c>
      <c r="J18325" s="244" t="str">
        <f t="shared" si="858"/>
        <v/>
      </c>
    </row>
    <row r="18326" spans="3:10" ht="12" thickBot="1" x14ac:dyDescent="0.25">
      <c r="C18326" s="254"/>
      <c r="D18326" s="254"/>
      <c r="E18326" s="255"/>
      <c r="F18326" s="256"/>
      <c r="G18326" s="257"/>
      <c r="H18326" s="243">
        <f t="shared" ca="1" si="859"/>
        <v>45139</v>
      </c>
      <c r="I18326" s="244">
        <f t="shared" si="860"/>
        <v>43892</v>
      </c>
      <c r="J18326" s="244" t="str">
        <f t="shared" si="858"/>
        <v/>
      </c>
    </row>
    <row r="18327" spans="3:10" ht="12" thickBot="1" x14ac:dyDescent="0.25">
      <c r="C18327" s="254"/>
      <c r="D18327" s="254"/>
      <c r="E18327" s="255"/>
      <c r="F18327" s="256"/>
      <c r="G18327" s="257"/>
      <c r="H18327" s="243">
        <f t="shared" ca="1" si="859"/>
        <v>45139</v>
      </c>
      <c r="I18327" s="244">
        <f t="shared" si="860"/>
        <v>43892</v>
      </c>
      <c r="J18327" s="244" t="str">
        <f t="shared" si="858"/>
        <v/>
      </c>
    </row>
    <row r="18328" spans="3:10" ht="12" thickBot="1" x14ac:dyDescent="0.25">
      <c r="C18328" s="254"/>
      <c r="D18328" s="254"/>
      <c r="E18328" s="255"/>
      <c r="F18328" s="256"/>
      <c r="G18328" s="257"/>
      <c r="H18328" s="243">
        <f t="shared" ca="1" si="859"/>
        <v>45139</v>
      </c>
      <c r="I18328" s="244">
        <f t="shared" si="860"/>
        <v>43892</v>
      </c>
      <c r="J18328" s="244" t="str">
        <f t="shared" si="858"/>
        <v/>
      </c>
    </row>
    <row r="18329" spans="3:10" ht="12" thickBot="1" x14ac:dyDescent="0.25">
      <c r="C18329" s="254"/>
      <c r="D18329" s="254"/>
      <c r="E18329" s="255"/>
      <c r="F18329" s="256"/>
      <c r="G18329" s="257"/>
      <c r="H18329" s="243">
        <f t="shared" ca="1" si="859"/>
        <v>45139</v>
      </c>
      <c r="I18329" s="244">
        <f t="shared" si="860"/>
        <v>43892</v>
      </c>
      <c r="J18329" s="244" t="str">
        <f t="shared" si="858"/>
        <v/>
      </c>
    </row>
    <row r="18330" spans="3:10" ht="12" thickBot="1" x14ac:dyDescent="0.25">
      <c r="C18330" s="254"/>
      <c r="D18330" s="254"/>
      <c r="E18330" s="255"/>
      <c r="F18330" s="256"/>
      <c r="G18330" s="257"/>
      <c r="H18330" s="243">
        <f t="shared" ca="1" si="859"/>
        <v>45139</v>
      </c>
      <c r="I18330" s="244">
        <f t="shared" si="860"/>
        <v>43892</v>
      </c>
      <c r="J18330" s="244" t="str">
        <f t="shared" si="858"/>
        <v/>
      </c>
    </row>
    <row r="18331" spans="3:10" ht="12" thickBot="1" x14ac:dyDescent="0.25">
      <c r="C18331" s="254"/>
      <c r="D18331" s="254"/>
      <c r="E18331" s="255"/>
      <c r="F18331" s="256"/>
      <c r="G18331" s="257"/>
      <c r="H18331" s="243">
        <f t="shared" ca="1" si="859"/>
        <v>45139</v>
      </c>
      <c r="I18331" s="244">
        <f t="shared" si="860"/>
        <v>43892</v>
      </c>
      <c r="J18331" s="244" t="str">
        <f t="shared" si="858"/>
        <v/>
      </c>
    </row>
    <row r="18332" spans="3:10" ht="12" thickBot="1" x14ac:dyDescent="0.25">
      <c r="C18332" s="254"/>
      <c r="D18332" s="254"/>
      <c r="E18332" s="255"/>
      <c r="F18332" s="256"/>
      <c r="G18332" s="257"/>
      <c r="H18332" s="243">
        <f t="shared" ca="1" si="859"/>
        <v>45139</v>
      </c>
      <c r="I18332" s="244">
        <f t="shared" si="860"/>
        <v>43892</v>
      </c>
      <c r="J18332" s="244" t="str">
        <f t="shared" si="858"/>
        <v/>
      </c>
    </row>
    <row r="18333" spans="3:10" ht="12" thickBot="1" x14ac:dyDescent="0.25">
      <c r="C18333" s="254"/>
      <c r="D18333" s="254"/>
      <c r="E18333" s="255"/>
      <c r="F18333" s="256"/>
      <c r="G18333" s="257"/>
      <c r="H18333" s="243">
        <f t="shared" ca="1" si="859"/>
        <v>45139</v>
      </c>
      <c r="I18333" s="244">
        <f t="shared" si="860"/>
        <v>43892</v>
      </c>
      <c r="J18333" s="244" t="str">
        <f t="shared" si="858"/>
        <v/>
      </c>
    </row>
    <row r="18334" spans="3:10" ht="12" thickBot="1" x14ac:dyDescent="0.25">
      <c r="C18334" s="254"/>
      <c r="D18334" s="254"/>
      <c r="E18334" s="255"/>
      <c r="F18334" s="256"/>
      <c r="G18334" s="257"/>
      <c r="H18334" s="243">
        <f t="shared" ca="1" si="859"/>
        <v>45139</v>
      </c>
      <c r="I18334" s="244">
        <f t="shared" si="860"/>
        <v>43892</v>
      </c>
      <c r="J18334" s="244" t="str">
        <f t="shared" si="858"/>
        <v/>
      </c>
    </row>
    <row r="18335" spans="3:10" ht="12" thickBot="1" x14ac:dyDescent="0.25">
      <c r="C18335" s="254"/>
      <c r="D18335" s="254"/>
      <c r="E18335" s="255"/>
      <c r="F18335" s="256"/>
      <c r="G18335" s="257"/>
      <c r="H18335" s="243">
        <f t="shared" ca="1" si="859"/>
        <v>45139</v>
      </c>
      <c r="I18335" s="244">
        <f t="shared" si="860"/>
        <v>43892</v>
      </c>
      <c r="J18335" s="244" t="str">
        <f t="shared" si="858"/>
        <v/>
      </c>
    </row>
    <row r="18336" spans="3:10" ht="12" thickBot="1" x14ac:dyDescent="0.25">
      <c r="C18336" s="254"/>
      <c r="D18336" s="254"/>
      <c r="E18336" s="255"/>
      <c r="F18336" s="256"/>
      <c r="G18336" s="257"/>
      <c r="H18336" s="243">
        <f t="shared" ca="1" si="859"/>
        <v>45139</v>
      </c>
      <c r="I18336" s="244">
        <f t="shared" si="860"/>
        <v>43892</v>
      </c>
      <c r="J18336" s="244" t="str">
        <f t="shared" si="858"/>
        <v/>
      </c>
    </row>
    <row r="18337" spans="3:10" ht="12" thickBot="1" x14ac:dyDescent="0.25">
      <c r="C18337" s="254"/>
      <c r="D18337" s="254"/>
      <c r="E18337" s="255"/>
      <c r="F18337" s="256"/>
      <c r="G18337" s="257"/>
      <c r="H18337" s="243">
        <f t="shared" ca="1" si="859"/>
        <v>45139</v>
      </c>
      <c r="I18337" s="244">
        <f t="shared" si="860"/>
        <v>43892</v>
      </c>
      <c r="J18337" s="244" t="str">
        <f t="shared" si="858"/>
        <v/>
      </c>
    </row>
    <row r="18338" spans="3:10" ht="12" thickBot="1" x14ac:dyDescent="0.25">
      <c r="C18338" s="254"/>
      <c r="D18338" s="254"/>
      <c r="E18338" s="255"/>
      <c r="F18338" s="256"/>
      <c r="G18338" s="257"/>
      <c r="H18338" s="243">
        <f t="shared" ca="1" si="859"/>
        <v>45139</v>
      </c>
      <c r="I18338" s="244">
        <f t="shared" si="860"/>
        <v>43892</v>
      </c>
      <c r="J18338" s="244" t="str">
        <f t="shared" si="858"/>
        <v/>
      </c>
    </row>
    <row r="18339" spans="3:10" ht="12" thickBot="1" x14ac:dyDescent="0.25">
      <c r="C18339" s="254"/>
      <c r="D18339" s="254"/>
      <c r="E18339" s="255"/>
      <c r="F18339" s="256"/>
      <c r="G18339" s="257"/>
      <c r="H18339" s="243">
        <f t="shared" ca="1" si="859"/>
        <v>45139</v>
      </c>
      <c r="I18339" s="244">
        <f t="shared" si="860"/>
        <v>43892</v>
      </c>
      <c r="J18339" s="244" t="str">
        <f t="shared" si="858"/>
        <v/>
      </c>
    </row>
    <row r="18340" spans="3:10" ht="12" thickBot="1" x14ac:dyDescent="0.25">
      <c r="C18340" s="254"/>
      <c r="D18340" s="254"/>
      <c r="E18340" s="255"/>
      <c r="F18340" s="256"/>
      <c r="G18340" s="257"/>
      <c r="H18340" s="243">
        <f t="shared" ca="1" si="859"/>
        <v>45139</v>
      </c>
      <c r="I18340" s="244">
        <f t="shared" si="860"/>
        <v>43892</v>
      </c>
      <c r="J18340" s="244" t="str">
        <f t="shared" si="858"/>
        <v/>
      </c>
    </row>
    <row r="18341" spans="3:10" ht="12" thickBot="1" x14ac:dyDescent="0.25">
      <c r="C18341" s="254"/>
      <c r="D18341" s="254"/>
      <c r="E18341" s="255"/>
      <c r="F18341" s="256"/>
      <c r="G18341" s="257"/>
      <c r="H18341" s="243">
        <f t="shared" ca="1" si="859"/>
        <v>45139</v>
      </c>
      <c r="I18341" s="244">
        <f t="shared" si="860"/>
        <v>43892</v>
      </c>
      <c r="J18341" s="244" t="str">
        <f t="shared" si="858"/>
        <v/>
      </c>
    </row>
    <row r="18342" spans="3:10" ht="12" thickBot="1" x14ac:dyDescent="0.25">
      <c r="C18342" s="254"/>
      <c r="D18342" s="254"/>
      <c r="E18342" s="255"/>
      <c r="F18342" s="256"/>
      <c r="G18342" s="257"/>
      <c r="H18342" s="243">
        <f t="shared" ca="1" si="859"/>
        <v>45139</v>
      </c>
      <c r="I18342" s="244">
        <f t="shared" si="860"/>
        <v>43892</v>
      </c>
      <c r="J18342" s="244" t="str">
        <f t="shared" si="858"/>
        <v/>
      </c>
    </row>
    <row r="18343" spans="3:10" ht="12" thickBot="1" x14ac:dyDescent="0.25">
      <c r="C18343" s="254"/>
      <c r="D18343" s="254"/>
      <c r="E18343" s="255"/>
      <c r="F18343" s="256"/>
      <c r="G18343" s="257"/>
      <c r="H18343" s="243">
        <f t="shared" ca="1" si="859"/>
        <v>45139</v>
      </c>
      <c r="I18343" s="244">
        <f t="shared" si="860"/>
        <v>43892</v>
      </c>
      <c r="J18343" s="244" t="str">
        <f t="shared" si="858"/>
        <v/>
      </c>
    </row>
    <row r="18344" spans="3:10" ht="12" thickBot="1" x14ac:dyDescent="0.25">
      <c r="C18344" s="254"/>
      <c r="D18344" s="254"/>
      <c r="E18344" s="255"/>
      <c r="F18344" s="256"/>
      <c r="G18344" s="257"/>
      <c r="H18344" s="243">
        <f t="shared" ca="1" si="859"/>
        <v>45139</v>
      </c>
      <c r="I18344" s="244">
        <f t="shared" si="860"/>
        <v>43892</v>
      </c>
      <c r="J18344" s="244" t="str">
        <f t="shared" si="858"/>
        <v/>
      </c>
    </row>
    <row r="18345" spans="3:10" ht="12" thickBot="1" x14ac:dyDescent="0.25">
      <c r="C18345" s="254"/>
      <c r="D18345" s="254"/>
      <c r="E18345" s="255"/>
      <c r="F18345" s="256"/>
      <c r="G18345" s="257"/>
      <c r="H18345" s="243">
        <f t="shared" ca="1" si="859"/>
        <v>45139</v>
      </c>
      <c r="I18345" s="244">
        <f t="shared" si="860"/>
        <v>43892</v>
      </c>
      <c r="J18345" s="244" t="str">
        <f t="shared" si="858"/>
        <v/>
      </c>
    </row>
    <row r="18346" spans="3:10" ht="12" thickBot="1" x14ac:dyDescent="0.25">
      <c r="C18346" s="254"/>
      <c r="D18346" s="254"/>
      <c r="E18346" s="255"/>
      <c r="F18346" s="256"/>
      <c r="G18346" s="257"/>
      <c r="H18346" s="243">
        <f t="shared" ca="1" si="859"/>
        <v>45139</v>
      </c>
      <c r="I18346" s="244">
        <f t="shared" si="860"/>
        <v>43892</v>
      </c>
      <c r="J18346" s="244" t="str">
        <f t="shared" si="858"/>
        <v/>
      </c>
    </row>
    <row r="18347" spans="3:10" ht="12" thickBot="1" x14ac:dyDescent="0.25">
      <c r="C18347" s="254"/>
      <c r="D18347" s="254"/>
      <c r="E18347" s="255"/>
      <c r="F18347" s="256"/>
      <c r="G18347" s="257"/>
      <c r="H18347" s="243">
        <f t="shared" ca="1" si="859"/>
        <v>45139</v>
      </c>
      <c r="I18347" s="244">
        <f t="shared" si="860"/>
        <v>43892</v>
      </c>
      <c r="J18347" s="244" t="str">
        <f t="shared" si="858"/>
        <v/>
      </c>
    </row>
    <row r="18348" spans="3:10" ht="12" thickBot="1" x14ac:dyDescent="0.25">
      <c r="C18348" s="254"/>
      <c r="D18348" s="254"/>
      <c r="E18348" s="255"/>
      <c r="F18348" s="256"/>
      <c r="G18348" s="257"/>
      <c r="H18348" s="243">
        <f t="shared" ca="1" si="859"/>
        <v>45139</v>
      </c>
      <c r="I18348" s="244">
        <f t="shared" si="860"/>
        <v>43892</v>
      </c>
      <c r="J18348" s="244" t="str">
        <f t="shared" si="858"/>
        <v/>
      </c>
    </row>
    <row r="18349" spans="3:10" ht="12" thickBot="1" x14ac:dyDescent="0.25">
      <c r="C18349" s="254"/>
      <c r="D18349" s="254"/>
      <c r="E18349" s="255"/>
      <c r="F18349" s="256"/>
      <c r="G18349" s="257"/>
      <c r="H18349" s="243">
        <f t="shared" ca="1" si="859"/>
        <v>45139</v>
      </c>
      <c r="I18349" s="244">
        <f t="shared" si="860"/>
        <v>43892</v>
      </c>
      <c r="J18349" s="244" t="str">
        <f t="shared" si="858"/>
        <v/>
      </c>
    </row>
    <row r="18350" spans="3:10" ht="12" thickBot="1" x14ac:dyDescent="0.25">
      <c r="C18350" s="254"/>
      <c r="D18350" s="254"/>
      <c r="E18350" s="255"/>
      <c r="F18350" s="256"/>
      <c r="G18350" s="257"/>
      <c r="H18350" s="243">
        <f t="shared" ca="1" si="859"/>
        <v>45139</v>
      </c>
      <c r="I18350" s="244">
        <f t="shared" si="860"/>
        <v>43892</v>
      </c>
      <c r="J18350" s="244" t="str">
        <f t="shared" si="858"/>
        <v/>
      </c>
    </row>
    <row r="18351" spans="3:10" ht="12" thickBot="1" x14ac:dyDescent="0.25">
      <c r="C18351" s="254"/>
      <c r="D18351" s="254"/>
      <c r="E18351" s="255"/>
      <c r="F18351" s="256"/>
      <c r="G18351" s="257"/>
      <c r="H18351" s="243">
        <f t="shared" ca="1" si="859"/>
        <v>45139</v>
      </c>
      <c r="I18351" s="244">
        <f t="shared" si="860"/>
        <v>43892</v>
      </c>
      <c r="J18351" s="244" t="str">
        <f t="shared" si="858"/>
        <v/>
      </c>
    </row>
    <row r="18352" spans="3:10" ht="12" thickBot="1" x14ac:dyDescent="0.25">
      <c r="C18352" s="254"/>
      <c r="D18352" s="254"/>
      <c r="E18352" s="255"/>
      <c r="F18352" s="256"/>
      <c r="G18352" s="257"/>
      <c r="H18352" s="243">
        <f t="shared" ca="1" si="859"/>
        <v>45139</v>
      </c>
      <c r="I18352" s="244">
        <f t="shared" si="860"/>
        <v>43892</v>
      </c>
      <c r="J18352" s="244" t="str">
        <f t="shared" si="858"/>
        <v/>
      </c>
    </row>
    <row r="18353" spans="3:10" ht="12" thickBot="1" x14ac:dyDescent="0.25">
      <c r="C18353" s="254"/>
      <c r="D18353" s="254"/>
      <c r="E18353" s="255"/>
      <c r="F18353" s="256"/>
      <c r="G18353" s="257"/>
      <c r="H18353" s="243">
        <f t="shared" ca="1" si="859"/>
        <v>45139</v>
      </c>
      <c r="I18353" s="244">
        <f t="shared" si="860"/>
        <v>43892</v>
      </c>
      <c r="J18353" s="244" t="str">
        <f t="shared" si="858"/>
        <v/>
      </c>
    </row>
    <row r="18354" spans="3:10" ht="12" thickBot="1" x14ac:dyDescent="0.25">
      <c r="C18354" s="254"/>
      <c r="D18354" s="254"/>
      <c r="E18354" s="255"/>
      <c r="F18354" s="256"/>
      <c r="G18354" s="257"/>
      <c r="H18354" s="243">
        <f t="shared" ca="1" si="859"/>
        <v>45139</v>
      </c>
      <c r="I18354" s="244">
        <f t="shared" si="860"/>
        <v>43892</v>
      </c>
      <c r="J18354" s="244" t="str">
        <f t="shared" si="858"/>
        <v/>
      </c>
    </row>
    <row r="18355" spans="3:10" ht="12" thickBot="1" x14ac:dyDescent="0.25">
      <c r="C18355" s="254"/>
      <c r="D18355" s="254"/>
      <c r="E18355" s="255"/>
      <c r="F18355" s="256"/>
      <c r="G18355" s="257"/>
      <c r="H18355" s="243">
        <f t="shared" ca="1" si="859"/>
        <v>45139</v>
      </c>
      <c r="I18355" s="244">
        <f t="shared" si="860"/>
        <v>43892</v>
      </c>
      <c r="J18355" s="244" t="str">
        <f t="shared" si="858"/>
        <v/>
      </c>
    </row>
    <row r="18356" spans="3:10" ht="12" thickBot="1" x14ac:dyDescent="0.25">
      <c r="C18356" s="254"/>
      <c r="D18356" s="254"/>
      <c r="E18356" s="255"/>
      <c r="F18356" s="256"/>
      <c r="G18356" s="257"/>
      <c r="H18356" s="243">
        <f t="shared" ca="1" si="859"/>
        <v>45139</v>
      </c>
      <c r="I18356" s="244">
        <f t="shared" si="860"/>
        <v>43892</v>
      </c>
      <c r="J18356" s="244" t="str">
        <f t="shared" si="858"/>
        <v/>
      </c>
    </row>
    <row r="18357" spans="3:10" ht="12" thickBot="1" x14ac:dyDescent="0.25">
      <c r="C18357" s="254"/>
      <c r="D18357" s="254"/>
      <c r="E18357" s="255"/>
      <c r="F18357" s="256"/>
      <c r="G18357" s="257"/>
      <c r="H18357" s="243">
        <f t="shared" ca="1" si="859"/>
        <v>45139</v>
      </c>
      <c r="I18357" s="244">
        <f t="shared" si="860"/>
        <v>43892</v>
      </c>
      <c r="J18357" s="244" t="str">
        <f t="shared" si="858"/>
        <v/>
      </c>
    </row>
    <row r="18358" spans="3:10" ht="12" thickBot="1" x14ac:dyDescent="0.25">
      <c r="C18358" s="254"/>
      <c r="D18358" s="254"/>
      <c r="E18358" s="255"/>
      <c r="F18358" s="256"/>
      <c r="G18358" s="257"/>
      <c r="H18358" s="243">
        <f t="shared" ca="1" si="859"/>
        <v>45139</v>
      </c>
      <c r="I18358" s="244">
        <f t="shared" si="860"/>
        <v>43892</v>
      </c>
      <c r="J18358" s="244" t="str">
        <f t="shared" si="858"/>
        <v/>
      </c>
    </row>
    <row r="18359" spans="3:10" ht="12" thickBot="1" x14ac:dyDescent="0.25">
      <c r="C18359" s="254"/>
      <c r="D18359" s="254"/>
      <c r="E18359" s="255"/>
      <c r="F18359" s="256"/>
      <c r="G18359" s="257"/>
      <c r="H18359" s="243">
        <f t="shared" ca="1" si="859"/>
        <v>45139</v>
      </c>
      <c r="I18359" s="244">
        <f t="shared" si="860"/>
        <v>43892</v>
      </c>
      <c r="J18359" s="244" t="str">
        <f t="shared" si="858"/>
        <v/>
      </c>
    </row>
    <row r="18360" spans="3:10" ht="12" thickBot="1" x14ac:dyDescent="0.25">
      <c r="C18360" s="254"/>
      <c r="D18360" s="254"/>
      <c r="E18360" s="255"/>
      <c r="F18360" s="256"/>
      <c r="G18360" s="257"/>
      <c r="H18360" s="243">
        <f t="shared" ca="1" si="859"/>
        <v>45139</v>
      </c>
      <c r="I18360" s="244">
        <f t="shared" si="860"/>
        <v>43892</v>
      </c>
      <c r="J18360" s="244" t="str">
        <f t="shared" si="858"/>
        <v/>
      </c>
    </row>
    <row r="18361" spans="3:10" ht="12" thickBot="1" x14ac:dyDescent="0.25">
      <c r="C18361" s="254"/>
      <c r="D18361" s="254"/>
      <c r="E18361" s="255"/>
      <c r="F18361" s="256"/>
      <c r="G18361" s="257"/>
      <c r="H18361" s="243">
        <f t="shared" ca="1" si="859"/>
        <v>45139</v>
      </c>
      <c r="I18361" s="244">
        <f t="shared" si="860"/>
        <v>43892</v>
      </c>
      <c r="J18361" s="244" t="str">
        <f t="shared" si="858"/>
        <v/>
      </c>
    </row>
    <row r="18362" spans="3:10" ht="12" thickBot="1" x14ac:dyDescent="0.25">
      <c r="C18362" s="254"/>
      <c r="D18362" s="254"/>
      <c r="E18362" s="255"/>
      <c r="F18362" s="256"/>
      <c r="G18362" s="257"/>
      <c r="H18362" s="243">
        <f t="shared" ca="1" si="859"/>
        <v>45139</v>
      </c>
      <c r="I18362" s="244">
        <f t="shared" si="860"/>
        <v>43892</v>
      </c>
      <c r="J18362" s="244" t="str">
        <f t="shared" si="858"/>
        <v/>
      </c>
    </row>
    <row r="18363" spans="3:10" ht="12" thickBot="1" x14ac:dyDescent="0.25">
      <c r="C18363" s="254"/>
      <c r="D18363" s="254"/>
      <c r="E18363" s="255"/>
      <c r="F18363" s="256"/>
      <c r="G18363" s="257"/>
      <c r="H18363" s="243">
        <f t="shared" ca="1" si="859"/>
        <v>45139</v>
      </c>
      <c r="I18363" s="244">
        <f t="shared" si="860"/>
        <v>43892</v>
      </c>
      <c r="J18363" s="244" t="str">
        <f t="shared" si="858"/>
        <v/>
      </c>
    </row>
    <row r="18364" spans="3:10" ht="12" thickBot="1" x14ac:dyDescent="0.25">
      <c r="C18364" s="254"/>
      <c r="D18364" s="254"/>
      <c r="E18364" s="255"/>
      <c r="F18364" s="256"/>
      <c r="G18364" s="257"/>
      <c r="H18364" s="243">
        <f t="shared" ca="1" si="859"/>
        <v>45139</v>
      </c>
      <c r="I18364" s="244">
        <f t="shared" si="860"/>
        <v>43892</v>
      </c>
      <c r="J18364" s="244" t="str">
        <f t="shared" si="858"/>
        <v/>
      </c>
    </row>
    <row r="18365" spans="3:10" ht="12" thickBot="1" x14ac:dyDescent="0.25">
      <c r="C18365" s="254"/>
      <c r="D18365" s="254"/>
      <c r="E18365" s="255"/>
      <c r="F18365" s="256"/>
      <c r="G18365" s="257"/>
      <c r="H18365" s="243">
        <f t="shared" ca="1" si="859"/>
        <v>45139</v>
      </c>
      <c r="I18365" s="244">
        <f t="shared" si="860"/>
        <v>43892</v>
      </c>
      <c r="J18365" s="244" t="str">
        <f t="shared" si="858"/>
        <v/>
      </c>
    </row>
    <row r="18366" spans="3:10" ht="12" thickBot="1" x14ac:dyDescent="0.25">
      <c r="C18366" s="254"/>
      <c r="D18366" s="254"/>
      <c r="E18366" s="255"/>
      <c r="F18366" s="256"/>
      <c r="G18366" s="257"/>
      <c r="H18366" s="243">
        <f t="shared" ca="1" si="859"/>
        <v>45139</v>
      </c>
      <c r="I18366" s="244">
        <f t="shared" si="860"/>
        <v>43892</v>
      </c>
      <c r="J18366" s="244" t="str">
        <f t="shared" si="858"/>
        <v/>
      </c>
    </row>
    <row r="18367" spans="3:10" ht="12" thickBot="1" x14ac:dyDescent="0.25">
      <c r="C18367" s="254"/>
      <c r="D18367" s="254"/>
      <c r="E18367" s="255"/>
      <c r="F18367" s="256"/>
      <c r="G18367" s="257"/>
      <c r="H18367" s="243">
        <f t="shared" ca="1" si="859"/>
        <v>45139</v>
      </c>
      <c r="I18367" s="244">
        <f t="shared" si="860"/>
        <v>43892</v>
      </c>
      <c r="J18367" s="244" t="str">
        <f t="shared" si="858"/>
        <v/>
      </c>
    </row>
    <row r="18368" spans="3:10" ht="12" thickBot="1" x14ac:dyDescent="0.25">
      <c r="C18368" s="254"/>
      <c r="D18368" s="254"/>
      <c r="E18368" s="255"/>
      <c r="F18368" s="256"/>
      <c r="G18368" s="257"/>
      <c r="H18368" s="243">
        <f t="shared" ca="1" si="859"/>
        <v>45139</v>
      </c>
      <c r="I18368" s="244">
        <f t="shared" si="860"/>
        <v>43892</v>
      </c>
      <c r="J18368" s="244" t="str">
        <f t="shared" si="858"/>
        <v/>
      </c>
    </row>
    <row r="18369" spans="3:10" ht="12" thickBot="1" x14ac:dyDescent="0.25">
      <c r="C18369" s="254"/>
      <c r="D18369" s="254"/>
      <c r="E18369" s="255"/>
      <c r="F18369" s="256"/>
      <c r="G18369" s="257"/>
      <c r="H18369" s="243">
        <f t="shared" ca="1" si="859"/>
        <v>45139</v>
      </c>
      <c r="I18369" s="244">
        <f t="shared" si="860"/>
        <v>43892</v>
      </c>
      <c r="J18369" s="244" t="str">
        <f t="shared" si="858"/>
        <v/>
      </c>
    </row>
    <row r="18370" spans="3:10" ht="12" thickBot="1" x14ac:dyDescent="0.25">
      <c r="C18370" s="254"/>
      <c r="D18370" s="254"/>
      <c r="E18370" s="255"/>
      <c r="F18370" s="256"/>
      <c r="G18370" s="257"/>
      <c r="H18370" s="243">
        <f t="shared" ca="1" si="859"/>
        <v>45139</v>
      </c>
      <c r="I18370" s="244">
        <f t="shared" si="860"/>
        <v>43892</v>
      </c>
      <c r="J18370" s="244" t="str">
        <f t="shared" si="858"/>
        <v/>
      </c>
    </row>
    <row r="18371" spans="3:10" ht="12" thickBot="1" x14ac:dyDescent="0.25">
      <c r="C18371" s="254"/>
      <c r="D18371" s="254"/>
      <c r="E18371" s="255"/>
      <c r="F18371" s="256"/>
      <c r="G18371" s="257"/>
      <c r="H18371" s="243">
        <f t="shared" ca="1" si="859"/>
        <v>45139</v>
      </c>
      <c r="I18371" s="244">
        <f t="shared" si="860"/>
        <v>43892</v>
      </c>
      <c r="J18371" s="244" t="str">
        <f t="shared" si="858"/>
        <v/>
      </c>
    </row>
    <row r="18372" spans="3:10" ht="12" thickBot="1" x14ac:dyDescent="0.25">
      <c r="C18372" s="254"/>
      <c r="D18372" s="254"/>
      <c r="E18372" s="255"/>
      <c r="F18372" s="256"/>
      <c r="G18372" s="257"/>
      <c r="H18372" s="243">
        <f t="shared" ca="1" si="859"/>
        <v>45139</v>
      </c>
      <c r="I18372" s="244">
        <f t="shared" si="860"/>
        <v>43892</v>
      </c>
      <c r="J18372" s="244" t="str">
        <f t="shared" si="858"/>
        <v/>
      </c>
    </row>
    <row r="18373" spans="3:10" ht="12" thickBot="1" x14ac:dyDescent="0.25">
      <c r="C18373" s="254"/>
      <c r="D18373" s="254"/>
      <c r="E18373" s="255"/>
      <c r="F18373" s="256"/>
      <c r="G18373" s="257"/>
      <c r="H18373" s="243">
        <f t="shared" ca="1" si="859"/>
        <v>45139</v>
      </c>
      <c r="I18373" s="244">
        <f t="shared" si="860"/>
        <v>43892</v>
      </c>
      <c r="J18373" s="244" t="str">
        <f t="shared" si="858"/>
        <v/>
      </c>
    </row>
    <row r="18374" spans="3:10" ht="12" thickBot="1" x14ac:dyDescent="0.25">
      <c r="C18374" s="254"/>
      <c r="D18374" s="254"/>
      <c r="E18374" s="255"/>
      <c r="F18374" s="256"/>
      <c r="G18374" s="257"/>
      <c r="H18374" s="243">
        <f t="shared" ca="1" si="859"/>
        <v>45139</v>
      </c>
      <c r="I18374" s="244">
        <f t="shared" si="860"/>
        <v>43892</v>
      </c>
      <c r="J18374" s="244" t="str">
        <f t="shared" ref="J18374:J18437" si="861">IF(G18374="","",IF(G18374&gt;=0,"Debitoren",IF(G18374&lt;0,"Kreditoren","")))</f>
        <v/>
      </c>
    </row>
    <row r="18375" spans="3:10" ht="12" thickBot="1" x14ac:dyDescent="0.25">
      <c r="C18375" s="254"/>
      <c r="D18375" s="254"/>
      <c r="E18375" s="255"/>
      <c r="F18375" s="256"/>
      <c r="G18375" s="257"/>
      <c r="H18375" s="243">
        <f t="shared" ref="H18375:H18438" ca="1" si="862">IF(F18375&lt;$F$2,EOMONTH($F$2,-1)+1,EOMONTH(F18375,-1)+1)</f>
        <v>45139</v>
      </c>
      <c r="I18375" s="244">
        <f t="shared" ref="I18375:I18438" si="863">IF(F18375&lt;$I$2,IF(   WEEKDAY(EOMONTH($I$2,-1)+1)=1,EOMONTH($I$2,-1)+1+1,EOMONTH($I$2,-1)+1),IF(WEEKDAY(F18375)=1,F18375+1,F18375))</f>
        <v>43892</v>
      </c>
      <c r="J18375" s="244" t="str">
        <f t="shared" si="861"/>
        <v/>
      </c>
    </row>
    <row r="18376" spans="3:10" ht="12" thickBot="1" x14ac:dyDescent="0.25">
      <c r="C18376" s="254"/>
      <c r="D18376" s="254"/>
      <c r="E18376" s="255"/>
      <c r="F18376" s="256"/>
      <c r="G18376" s="257"/>
      <c r="H18376" s="243">
        <f t="shared" ca="1" si="862"/>
        <v>45139</v>
      </c>
      <c r="I18376" s="244">
        <f t="shared" si="863"/>
        <v>43892</v>
      </c>
      <c r="J18376" s="244" t="str">
        <f t="shared" si="861"/>
        <v/>
      </c>
    </row>
    <row r="18377" spans="3:10" ht="12" thickBot="1" x14ac:dyDescent="0.25">
      <c r="C18377" s="254"/>
      <c r="D18377" s="254"/>
      <c r="E18377" s="255"/>
      <c r="F18377" s="256"/>
      <c r="G18377" s="257"/>
      <c r="H18377" s="243">
        <f t="shared" ca="1" si="862"/>
        <v>45139</v>
      </c>
      <c r="I18377" s="244">
        <f t="shared" si="863"/>
        <v>43892</v>
      </c>
      <c r="J18377" s="244" t="str">
        <f t="shared" si="861"/>
        <v/>
      </c>
    </row>
    <row r="18378" spans="3:10" ht="12" thickBot="1" x14ac:dyDescent="0.25">
      <c r="C18378" s="254"/>
      <c r="D18378" s="254"/>
      <c r="E18378" s="255"/>
      <c r="F18378" s="256"/>
      <c r="G18378" s="257"/>
      <c r="H18378" s="243">
        <f t="shared" ca="1" si="862"/>
        <v>45139</v>
      </c>
      <c r="I18378" s="244">
        <f t="shared" si="863"/>
        <v>43892</v>
      </c>
      <c r="J18378" s="244" t="str">
        <f t="shared" si="861"/>
        <v/>
      </c>
    </row>
    <row r="18379" spans="3:10" ht="12" thickBot="1" x14ac:dyDescent="0.25">
      <c r="C18379" s="254"/>
      <c r="D18379" s="254"/>
      <c r="E18379" s="255"/>
      <c r="F18379" s="256"/>
      <c r="G18379" s="257"/>
      <c r="H18379" s="243">
        <f t="shared" ca="1" si="862"/>
        <v>45139</v>
      </c>
      <c r="I18379" s="244">
        <f t="shared" si="863"/>
        <v>43892</v>
      </c>
      <c r="J18379" s="244" t="str">
        <f t="shared" si="861"/>
        <v/>
      </c>
    </row>
    <row r="18380" spans="3:10" ht="12" thickBot="1" x14ac:dyDescent="0.25">
      <c r="C18380" s="254"/>
      <c r="D18380" s="254"/>
      <c r="E18380" s="255"/>
      <c r="F18380" s="256"/>
      <c r="G18380" s="257"/>
      <c r="H18380" s="243">
        <f t="shared" ca="1" si="862"/>
        <v>45139</v>
      </c>
      <c r="I18380" s="244">
        <f t="shared" si="863"/>
        <v>43892</v>
      </c>
      <c r="J18380" s="244" t="str">
        <f t="shared" si="861"/>
        <v/>
      </c>
    </row>
    <row r="18381" spans="3:10" ht="12" thickBot="1" x14ac:dyDescent="0.25">
      <c r="C18381" s="254"/>
      <c r="D18381" s="254"/>
      <c r="E18381" s="255"/>
      <c r="F18381" s="256"/>
      <c r="G18381" s="257"/>
      <c r="H18381" s="243">
        <f t="shared" ca="1" si="862"/>
        <v>45139</v>
      </c>
      <c r="I18381" s="244">
        <f t="shared" si="863"/>
        <v>43892</v>
      </c>
      <c r="J18381" s="244" t="str">
        <f t="shared" si="861"/>
        <v/>
      </c>
    </row>
    <row r="18382" spans="3:10" ht="12" thickBot="1" x14ac:dyDescent="0.25">
      <c r="C18382" s="254"/>
      <c r="D18382" s="254"/>
      <c r="E18382" s="255"/>
      <c r="F18382" s="256"/>
      <c r="G18382" s="257"/>
      <c r="H18382" s="243">
        <f t="shared" ca="1" si="862"/>
        <v>45139</v>
      </c>
      <c r="I18382" s="244">
        <f t="shared" si="863"/>
        <v>43892</v>
      </c>
      <c r="J18382" s="244" t="str">
        <f t="shared" si="861"/>
        <v/>
      </c>
    </row>
    <row r="18383" spans="3:10" ht="12" thickBot="1" x14ac:dyDescent="0.25">
      <c r="C18383" s="254"/>
      <c r="D18383" s="254"/>
      <c r="E18383" s="255"/>
      <c r="F18383" s="256"/>
      <c r="G18383" s="257"/>
      <c r="H18383" s="243">
        <f t="shared" ca="1" si="862"/>
        <v>45139</v>
      </c>
      <c r="I18383" s="244">
        <f t="shared" si="863"/>
        <v>43892</v>
      </c>
      <c r="J18383" s="244" t="str">
        <f t="shared" si="861"/>
        <v/>
      </c>
    </row>
    <row r="18384" spans="3:10" ht="12" thickBot="1" x14ac:dyDescent="0.25">
      <c r="C18384" s="254"/>
      <c r="D18384" s="254"/>
      <c r="E18384" s="255"/>
      <c r="F18384" s="256"/>
      <c r="G18384" s="257"/>
      <c r="H18384" s="243">
        <f t="shared" ca="1" si="862"/>
        <v>45139</v>
      </c>
      <c r="I18384" s="244">
        <f t="shared" si="863"/>
        <v>43892</v>
      </c>
      <c r="J18384" s="244" t="str">
        <f t="shared" si="861"/>
        <v/>
      </c>
    </row>
    <row r="18385" spans="3:10" ht="12" thickBot="1" x14ac:dyDescent="0.25">
      <c r="C18385" s="254"/>
      <c r="D18385" s="254"/>
      <c r="E18385" s="255"/>
      <c r="F18385" s="256"/>
      <c r="G18385" s="257"/>
      <c r="H18385" s="243">
        <f t="shared" ca="1" si="862"/>
        <v>45139</v>
      </c>
      <c r="I18385" s="244">
        <f t="shared" si="863"/>
        <v>43892</v>
      </c>
      <c r="J18385" s="244" t="str">
        <f t="shared" si="861"/>
        <v/>
      </c>
    </row>
    <row r="18386" spans="3:10" ht="12" thickBot="1" x14ac:dyDescent="0.25">
      <c r="C18386" s="254"/>
      <c r="D18386" s="254"/>
      <c r="E18386" s="255"/>
      <c r="F18386" s="256"/>
      <c r="G18386" s="257"/>
      <c r="H18386" s="243">
        <f t="shared" ca="1" si="862"/>
        <v>45139</v>
      </c>
      <c r="I18386" s="244">
        <f t="shared" si="863"/>
        <v>43892</v>
      </c>
      <c r="J18386" s="244" t="str">
        <f t="shared" si="861"/>
        <v/>
      </c>
    </row>
    <row r="18387" spans="3:10" ht="12" thickBot="1" x14ac:dyDescent="0.25">
      <c r="C18387" s="254"/>
      <c r="D18387" s="254"/>
      <c r="E18387" s="255"/>
      <c r="F18387" s="256"/>
      <c r="G18387" s="257"/>
      <c r="H18387" s="243">
        <f t="shared" ca="1" si="862"/>
        <v>45139</v>
      </c>
      <c r="I18387" s="244">
        <f t="shared" si="863"/>
        <v>43892</v>
      </c>
      <c r="J18387" s="244" t="str">
        <f t="shared" si="861"/>
        <v/>
      </c>
    </row>
    <row r="18388" spans="3:10" ht="12" thickBot="1" x14ac:dyDescent="0.25">
      <c r="C18388" s="254"/>
      <c r="D18388" s="254"/>
      <c r="E18388" s="255"/>
      <c r="F18388" s="256"/>
      <c r="G18388" s="257"/>
      <c r="H18388" s="243">
        <f t="shared" ca="1" si="862"/>
        <v>45139</v>
      </c>
      <c r="I18388" s="244">
        <f t="shared" si="863"/>
        <v>43892</v>
      </c>
      <c r="J18388" s="244" t="str">
        <f t="shared" si="861"/>
        <v/>
      </c>
    </row>
    <row r="18389" spans="3:10" ht="12" thickBot="1" x14ac:dyDescent="0.25">
      <c r="C18389" s="254"/>
      <c r="D18389" s="254"/>
      <c r="E18389" s="255"/>
      <c r="F18389" s="256"/>
      <c r="G18389" s="257"/>
      <c r="H18389" s="243">
        <f t="shared" ca="1" si="862"/>
        <v>45139</v>
      </c>
      <c r="I18389" s="244">
        <f t="shared" si="863"/>
        <v>43892</v>
      </c>
      <c r="J18389" s="244" t="str">
        <f t="shared" si="861"/>
        <v/>
      </c>
    </row>
    <row r="18390" spans="3:10" ht="12" thickBot="1" x14ac:dyDescent="0.25">
      <c r="C18390" s="254"/>
      <c r="D18390" s="254"/>
      <c r="E18390" s="255"/>
      <c r="F18390" s="256"/>
      <c r="G18390" s="257"/>
      <c r="H18390" s="243">
        <f t="shared" ca="1" si="862"/>
        <v>45139</v>
      </c>
      <c r="I18390" s="244">
        <f t="shared" si="863"/>
        <v>43892</v>
      </c>
      <c r="J18390" s="244" t="str">
        <f t="shared" si="861"/>
        <v/>
      </c>
    </row>
    <row r="18391" spans="3:10" ht="12" thickBot="1" x14ac:dyDescent="0.25">
      <c r="C18391" s="254"/>
      <c r="D18391" s="254"/>
      <c r="E18391" s="255"/>
      <c r="F18391" s="256"/>
      <c r="G18391" s="257"/>
      <c r="H18391" s="243">
        <f t="shared" ca="1" si="862"/>
        <v>45139</v>
      </c>
      <c r="I18391" s="244">
        <f t="shared" si="863"/>
        <v>43892</v>
      </c>
      <c r="J18391" s="244" t="str">
        <f t="shared" si="861"/>
        <v/>
      </c>
    </row>
    <row r="18392" spans="3:10" ht="12" thickBot="1" x14ac:dyDescent="0.25">
      <c r="C18392" s="254"/>
      <c r="D18392" s="254"/>
      <c r="E18392" s="255"/>
      <c r="F18392" s="256"/>
      <c r="G18392" s="257"/>
      <c r="H18392" s="243">
        <f t="shared" ca="1" si="862"/>
        <v>45139</v>
      </c>
      <c r="I18392" s="244">
        <f t="shared" si="863"/>
        <v>43892</v>
      </c>
      <c r="J18392" s="244" t="str">
        <f t="shared" si="861"/>
        <v/>
      </c>
    </row>
    <row r="18393" spans="3:10" ht="12" thickBot="1" x14ac:dyDescent="0.25">
      <c r="C18393" s="254"/>
      <c r="D18393" s="254"/>
      <c r="E18393" s="255"/>
      <c r="F18393" s="256"/>
      <c r="G18393" s="257"/>
      <c r="H18393" s="243">
        <f t="shared" ca="1" si="862"/>
        <v>45139</v>
      </c>
      <c r="I18393" s="244">
        <f t="shared" si="863"/>
        <v>43892</v>
      </c>
      <c r="J18393" s="244" t="str">
        <f t="shared" si="861"/>
        <v/>
      </c>
    </row>
    <row r="18394" spans="3:10" ht="12" thickBot="1" x14ac:dyDescent="0.25">
      <c r="C18394" s="254"/>
      <c r="D18394" s="254"/>
      <c r="E18394" s="255"/>
      <c r="F18394" s="256"/>
      <c r="G18394" s="257"/>
      <c r="H18394" s="243">
        <f t="shared" ca="1" si="862"/>
        <v>45139</v>
      </c>
      <c r="I18394" s="244">
        <f t="shared" si="863"/>
        <v>43892</v>
      </c>
      <c r="J18394" s="244" t="str">
        <f t="shared" si="861"/>
        <v/>
      </c>
    </row>
    <row r="18395" spans="3:10" ht="12" thickBot="1" x14ac:dyDescent="0.25">
      <c r="C18395" s="254"/>
      <c r="D18395" s="254"/>
      <c r="E18395" s="255"/>
      <c r="F18395" s="256"/>
      <c r="G18395" s="257"/>
      <c r="H18395" s="243">
        <f t="shared" ca="1" si="862"/>
        <v>45139</v>
      </c>
      <c r="I18395" s="244">
        <f t="shared" si="863"/>
        <v>43892</v>
      </c>
      <c r="J18395" s="244" t="str">
        <f t="shared" si="861"/>
        <v/>
      </c>
    </row>
    <row r="18396" spans="3:10" ht="12" thickBot="1" x14ac:dyDescent="0.25">
      <c r="C18396" s="254"/>
      <c r="D18396" s="254"/>
      <c r="E18396" s="255"/>
      <c r="F18396" s="256"/>
      <c r="G18396" s="257"/>
      <c r="H18396" s="243">
        <f t="shared" ca="1" si="862"/>
        <v>45139</v>
      </c>
      <c r="I18396" s="244">
        <f t="shared" si="863"/>
        <v>43892</v>
      </c>
      <c r="J18396" s="244" t="str">
        <f t="shared" si="861"/>
        <v/>
      </c>
    </row>
    <row r="18397" spans="3:10" ht="12" thickBot="1" x14ac:dyDescent="0.25">
      <c r="C18397" s="254"/>
      <c r="D18397" s="254"/>
      <c r="E18397" s="255"/>
      <c r="F18397" s="256"/>
      <c r="G18397" s="257"/>
      <c r="H18397" s="243">
        <f t="shared" ca="1" si="862"/>
        <v>45139</v>
      </c>
      <c r="I18397" s="244">
        <f t="shared" si="863"/>
        <v>43892</v>
      </c>
      <c r="J18397" s="244" t="str">
        <f t="shared" si="861"/>
        <v/>
      </c>
    </row>
    <row r="18398" spans="3:10" ht="12" thickBot="1" x14ac:dyDescent="0.25">
      <c r="C18398" s="254"/>
      <c r="D18398" s="254"/>
      <c r="E18398" s="255"/>
      <c r="F18398" s="256"/>
      <c r="G18398" s="257"/>
      <c r="H18398" s="243">
        <f t="shared" ca="1" si="862"/>
        <v>45139</v>
      </c>
      <c r="I18398" s="244">
        <f t="shared" si="863"/>
        <v>43892</v>
      </c>
      <c r="J18398" s="244" t="str">
        <f t="shared" si="861"/>
        <v/>
      </c>
    </row>
    <row r="18399" spans="3:10" ht="12" thickBot="1" x14ac:dyDescent="0.25">
      <c r="C18399" s="254"/>
      <c r="D18399" s="254"/>
      <c r="E18399" s="255"/>
      <c r="F18399" s="256"/>
      <c r="G18399" s="257"/>
      <c r="H18399" s="243">
        <f t="shared" ca="1" si="862"/>
        <v>45139</v>
      </c>
      <c r="I18399" s="244">
        <f t="shared" si="863"/>
        <v>43892</v>
      </c>
      <c r="J18399" s="244" t="str">
        <f t="shared" si="861"/>
        <v/>
      </c>
    </row>
    <row r="18400" spans="3:10" ht="12" thickBot="1" x14ac:dyDescent="0.25">
      <c r="C18400" s="254"/>
      <c r="D18400" s="254"/>
      <c r="E18400" s="255"/>
      <c r="F18400" s="256"/>
      <c r="G18400" s="257"/>
      <c r="H18400" s="243">
        <f t="shared" ca="1" si="862"/>
        <v>45139</v>
      </c>
      <c r="I18400" s="244">
        <f t="shared" si="863"/>
        <v>43892</v>
      </c>
      <c r="J18400" s="244" t="str">
        <f t="shared" si="861"/>
        <v/>
      </c>
    </row>
    <row r="18401" spans="3:10" ht="12" thickBot="1" x14ac:dyDescent="0.25">
      <c r="C18401" s="254"/>
      <c r="D18401" s="254"/>
      <c r="E18401" s="255"/>
      <c r="F18401" s="256"/>
      <c r="G18401" s="257"/>
      <c r="H18401" s="243">
        <f t="shared" ca="1" si="862"/>
        <v>45139</v>
      </c>
      <c r="I18401" s="244">
        <f t="shared" si="863"/>
        <v>43892</v>
      </c>
      <c r="J18401" s="244" t="str">
        <f t="shared" si="861"/>
        <v/>
      </c>
    </row>
    <row r="18402" spans="3:10" ht="12" thickBot="1" x14ac:dyDescent="0.25">
      <c r="C18402" s="254"/>
      <c r="D18402" s="254"/>
      <c r="E18402" s="255"/>
      <c r="F18402" s="256"/>
      <c r="G18402" s="257"/>
      <c r="H18402" s="243">
        <f t="shared" ca="1" si="862"/>
        <v>45139</v>
      </c>
      <c r="I18402" s="244">
        <f t="shared" si="863"/>
        <v>43892</v>
      </c>
      <c r="J18402" s="244" t="str">
        <f t="shared" si="861"/>
        <v/>
      </c>
    </row>
    <row r="18403" spans="3:10" ht="12" thickBot="1" x14ac:dyDescent="0.25">
      <c r="C18403" s="254"/>
      <c r="D18403" s="254"/>
      <c r="E18403" s="255"/>
      <c r="F18403" s="256"/>
      <c r="G18403" s="257"/>
      <c r="H18403" s="243">
        <f t="shared" ca="1" si="862"/>
        <v>45139</v>
      </c>
      <c r="I18403" s="244">
        <f t="shared" si="863"/>
        <v>43892</v>
      </c>
      <c r="J18403" s="244" t="str">
        <f t="shared" si="861"/>
        <v/>
      </c>
    </row>
    <row r="18404" spans="3:10" ht="12" thickBot="1" x14ac:dyDescent="0.25">
      <c r="C18404" s="254"/>
      <c r="D18404" s="254"/>
      <c r="E18404" s="255"/>
      <c r="F18404" s="256"/>
      <c r="G18404" s="257"/>
      <c r="H18404" s="243">
        <f t="shared" ca="1" si="862"/>
        <v>45139</v>
      </c>
      <c r="I18404" s="244">
        <f t="shared" si="863"/>
        <v>43892</v>
      </c>
      <c r="J18404" s="244" t="str">
        <f t="shared" si="861"/>
        <v/>
      </c>
    </row>
    <row r="18405" spans="3:10" ht="12" thickBot="1" x14ac:dyDescent="0.25">
      <c r="C18405" s="254"/>
      <c r="D18405" s="254"/>
      <c r="E18405" s="255"/>
      <c r="F18405" s="256"/>
      <c r="G18405" s="257"/>
      <c r="H18405" s="243">
        <f t="shared" ca="1" si="862"/>
        <v>45139</v>
      </c>
      <c r="I18405" s="244">
        <f t="shared" si="863"/>
        <v>43892</v>
      </c>
      <c r="J18405" s="244" t="str">
        <f t="shared" si="861"/>
        <v/>
      </c>
    </row>
    <row r="18406" spans="3:10" ht="12" thickBot="1" x14ac:dyDescent="0.25">
      <c r="C18406" s="254"/>
      <c r="D18406" s="254"/>
      <c r="E18406" s="255"/>
      <c r="F18406" s="256"/>
      <c r="G18406" s="257"/>
      <c r="H18406" s="243">
        <f t="shared" ca="1" si="862"/>
        <v>45139</v>
      </c>
      <c r="I18406" s="244">
        <f t="shared" si="863"/>
        <v>43892</v>
      </c>
      <c r="J18406" s="244" t="str">
        <f t="shared" si="861"/>
        <v/>
      </c>
    </row>
    <row r="18407" spans="3:10" ht="12" thickBot="1" x14ac:dyDescent="0.25">
      <c r="C18407" s="254"/>
      <c r="D18407" s="254"/>
      <c r="E18407" s="255"/>
      <c r="F18407" s="256"/>
      <c r="G18407" s="257"/>
      <c r="H18407" s="243">
        <f t="shared" ca="1" si="862"/>
        <v>45139</v>
      </c>
      <c r="I18407" s="244">
        <f t="shared" si="863"/>
        <v>43892</v>
      </c>
      <c r="J18407" s="244" t="str">
        <f t="shared" si="861"/>
        <v/>
      </c>
    </row>
    <row r="18408" spans="3:10" ht="12" thickBot="1" x14ac:dyDescent="0.25">
      <c r="C18408" s="254"/>
      <c r="D18408" s="254"/>
      <c r="E18408" s="255"/>
      <c r="F18408" s="256"/>
      <c r="G18408" s="257"/>
      <c r="H18408" s="243">
        <f t="shared" ca="1" si="862"/>
        <v>45139</v>
      </c>
      <c r="I18408" s="244">
        <f t="shared" si="863"/>
        <v>43892</v>
      </c>
      <c r="J18408" s="244" t="str">
        <f t="shared" si="861"/>
        <v/>
      </c>
    </row>
    <row r="18409" spans="3:10" ht="12" thickBot="1" x14ac:dyDescent="0.25">
      <c r="C18409" s="254"/>
      <c r="D18409" s="254"/>
      <c r="E18409" s="255"/>
      <c r="F18409" s="256"/>
      <c r="G18409" s="257"/>
      <c r="H18409" s="243">
        <f t="shared" ca="1" si="862"/>
        <v>45139</v>
      </c>
      <c r="I18409" s="244">
        <f t="shared" si="863"/>
        <v>43892</v>
      </c>
      <c r="J18409" s="244" t="str">
        <f t="shared" si="861"/>
        <v/>
      </c>
    </row>
    <row r="18410" spans="3:10" ht="12" thickBot="1" x14ac:dyDescent="0.25">
      <c r="C18410" s="254"/>
      <c r="D18410" s="254"/>
      <c r="E18410" s="255"/>
      <c r="F18410" s="256"/>
      <c r="G18410" s="257"/>
      <c r="H18410" s="243">
        <f t="shared" ca="1" si="862"/>
        <v>45139</v>
      </c>
      <c r="I18410" s="244">
        <f t="shared" si="863"/>
        <v>43892</v>
      </c>
      <c r="J18410" s="244" t="str">
        <f t="shared" si="861"/>
        <v/>
      </c>
    </row>
    <row r="18411" spans="3:10" ht="12" thickBot="1" x14ac:dyDescent="0.25">
      <c r="C18411" s="254"/>
      <c r="D18411" s="254"/>
      <c r="E18411" s="255"/>
      <c r="F18411" s="256"/>
      <c r="G18411" s="257"/>
      <c r="H18411" s="243">
        <f t="shared" ca="1" si="862"/>
        <v>45139</v>
      </c>
      <c r="I18411" s="244">
        <f t="shared" si="863"/>
        <v>43892</v>
      </c>
      <c r="J18411" s="244" t="str">
        <f t="shared" si="861"/>
        <v/>
      </c>
    </row>
    <row r="18412" spans="3:10" ht="12" thickBot="1" x14ac:dyDescent="0.25">
      <c r="C18412" s="254"/>
      <c r="D18412" s="254"/>
      <c r="E18412" s="255"/>
      <c r="F18412" s="256"/>
      <c r="G18412" s="257"/>
      <c r="H18412" s="243">
        <f t="shared" ca="1" si="862"/>
        <v>45139</v>
      </c>
      <c r="I18412" s="244">
        <f t="shared" si="863"/>
        <v>43892</v>
      </c>
      <c r="J18412" s="244" t="str">
        <f t="shared" si="861"/>
        <v/>
      </c>
    </row>
    <row r="18413" spans="3:10" ht="12" thickBot="1" x14ac:dyDescent="0.25">
      <c r="C18413" s="254"/>
      <c r="D18413" s="254"/>
      <c r="E18413" s="255"/>
      <c r="F18413" s="256"/>
      <c r="G18413" s="257"/>
      <c r="H18413" s="243">
        <f t="shared" ca="1" si="862"/>
        <v>45139</v>
      </c>
      <c r="I18413" s="244">
        <f t="shared" si="863"/>
        <v>43892</v>
      </c>
      <c r="J18413" s="244" t="str">
        <f t="shared" si="861"/>
        <v/>
      </c>
    </row>
    <row r="18414" spans="3:10" ht="12" thickBot="1" x14ac:dyDescent="0.25">
      <c r="C18414" s="254"/>
      <c r="D18414" s="254"/>
      <c r="E18414" s="255"/>
      <c r="F18414" s="256"/>
      <c r="G18414" s="257"/>
      <c r="H18414" s="243">
        <f t="shared" ca="1" si="862"/>
        <v>45139</v>
      </c>
      <c r="I18414" s="244">
        <f t="shared" si="863"/>
        <v>43892</v>
      </c>
      <c r="J18414" s="244" t="str">
        <f t="shared" si="861"/>
        <v/>
      </c>
    </row>
    <row r="18415" spans="3:10" ht="12" thickBot="1" x14ac:dyDescent="0.25">
      <c r="C18415" s="254"/>
      <c r="D18415" s="254"/>
      <c r="E18415" s="255"/>
      <c r="F18415" s="256"/>
      <c r="G18415" s="257"/>
      <c r="H18415" s="243">
        <f t="shared" ca="1" si="862"/>
        <v>45139</v>
      </c>
      <c r="I18415" s="244">
        <f t="shared" si="863"/>
        <v>43892</v>
      </c>
      <c r="J18415" s="244" t="str">
        <f t="shared" si="861"/>
        <v/>
      </c>
    </row>
    <row r="18416" spans="3:10" ht="12" thickBot="1" x14ac:dyDescent="0.25">
      <c r="C18416" s="254"/>
      <c r="D18416" s="254"/>
      <c r="E18416" s="255"/>
      <c r="F18416" s="256"/>
      <c r="G18416" s="257"/>
      <c r="H18416" s="243">
        <f t="shared" ca="1" si="862"/>
        <v>45139</v>
      </c>
      <c r="I18416" s="244">
        <f t="shared" si="863"/>
        <v>43892</v>
      </c>
      <c r="J18416" s="244" t="str">
        <f t="shared" si="861"/>
        <v/>
      </c>
    </row>
    <row r="18417" spans="3:10" ht="12" thickBot="1" x14ac:dyDescent="0.25">
      <c r="C18417" s="254"/>
      <c r="D18417" s="254"/>
      <c r="E18417" s="255"/>
      <c r="F18417" s="256"/>
      <c r="G18417" s="257"/>
      <c r="H18417" s="243">
        <f t="shared" ca="1" si="862"/>
        <v>45139</v>
      </c>
      <c r="I18417" s="244">
        <f t="shared" si="863"/>
        <v>43892</v>
      </c>
      <c r="J18417" s="244" t="str">
        <f t="shared" si="861"/>
        <v/>
      </c>
    </row>
    <row r="18418" spans="3:10" ht="12" thickBot="1" x14ac:dyDescent="0.25">
      <c r="C18418" s="254"/>
      <c r="D18418" s="254"/>
      <c r="E18418" s="255"/>
      <c r="F18418" s="256"/>
      <c r="G18418" s="257"/>
      <c r="H18418" s="243">
        <f t="shared" ca="1" si="862"/>
        <v>45139</v>
      </c>
      <c r="I18418" s="244">
        <f t="shared" si="863"/>
        <v>43892</v>
      </c>
      <c r="J18418" s="244" t="str">
        <f t="shared" si="861"/>
        <v/>
      </c>
    </row>
    <row r="18419" spans="3:10" ht="12" thickBot="1" x14ac:dyDescent="0.25">
      <c r="C18419" s="254"/>
      <c r="D18419" s="254"/>
      <c r="E18419" s="255"/>
      <c r="F18419" s="256"/>
      <c r="G18419" s="257"/>
      <c r="H18419" s="243">
        <f t="shared" ca="1" si="862"/>
        <v>45139</v>
      </c>
      <c r="I18419" s="244">
        <f t="shared" si="863"/>
        <v>43892</v>
      </c>
      <c r="J18419" s="244" t="str">
        <f t="shared" si="861"/>
        <v/>
      </c>
    </row>
    <row r="18420" spans="3:10" ht="12" thickBot="1" x14ac:dyDescent="0.25">
      <c r="C18420" s="254"/>
      <c r="D18420" s="254"/>
      <c r="E18420" s="255"/>
      <c r="F18420" s="256"/>
      <c r="G18420" s="257"/>
      <c r="H18420" s="243">
        <f t="shared" ca="1" si="862"/>
        <v>45139</v>
      </c>
      <c r="I18420" s="244">
        <f t="shared" si="863"/>
        <v>43892</v>
      </c>
      <c r="J18420" s="244" t="str">
        <f t="shared" si="861"/>
        <v/>
      </c>
    </row>
    <row r="18421" spans="3:10" ht="12" thickBot="1" x14ac:dyDescent="0.25">
      <c r="C18421" s="254"/>
      <c r="D18421" s="254"/>
      <c r="E18421" s="255"/>
      <c r="F18421" s="256"/>
      <c r="G18421" s="257"/>
      <c r="H18421" s="243">
        <f t="shared" ca="1" si="862"/>
        <v>45139</v>
      </c>
      <c r="I18421" s="244">
        <f t="shared" si="863"/>
        <v>43892</v>
      </c>
      <c r="J18421" s="244" t="str">
        <f t="shared" si="861"/>
        <v/>
      </c>
    </row>
    <row r="18422" spans="3:10" ht="12" thickBot="1" x14ac:dyDescent="0.25">
      <c r="C18422" s="254"/>
      <c r="D18422" s="254"/>
      <c r="E18422" s="255"/>
      <c r="F18422" s="256"/>
      <c r="G18422" s="257"/>
      <c r="H18422" s="243">
        <f t="shared" ca="1" si="862"/>
        <v>45139</v>
      </c>
      <c r="I18422" s="244">
        <f t="shared" si="863"/>
        <v>43892</v>
      </c>
      <c r="J18422" s="244" t="str">
        <f t="shared" si="861"/>
        <v/>
      </c>
    </row>
    <row r="18423" spans="3:10" ht="12" thickBot="1" x14ac:dyDescent="0.25">
      <c r="C18423" s="254"/>
      <c r="D18423" s="254"/>
      <c r="E18423" s="255"/>
      <c r="F18423" s="256"/>
      <c r="G18423" s="257"/>
      <c r="H18423" s="243">
        <f t="shared" ca="1" si="862"/>
        <v>45139</v>
      </c>
      <c r="I18423" s="244">
        <f t="shared" si="863"/>
        <v>43892</v>
      </c>
      <c r="J18423" s="244" t="str">
        <f t="shared" si="861"/>
        <v/>
      </c>
    </row>
    <row r="18424" spans="3:10" ht="12" thickBot="1" x14ac:dyDescent="0.25">
      <c r="C18424" s="254"/>
      <c r="D18424" s="254"/>
      <c r="E18424" s="255"/>
      <c r="F18424" s="256"/>
      <c r="G18424" s="257"/>
      <c r="H18424" s="243">
        <f t="shared" ca="1" si="862"/>
        <v>45139</v>
      </c>
      <c r="I18424" s="244">
        <f t="shared" si="863"/>
        <v>43892</v>
      </c>
      <c r="J18424" s="244" t="str">
        <f t="shared" si="861"/>
        <v/>
      </c>
    </row>
    <row r="18425" spans="3:10" ht="12" thickBot="1" x14ac:dyDescent="0.25">
      <c r="C18425" s="254"/>
      <c r="D18425" s="254"/>
      <c r="E18425" s="255"/>
      <c r="F18425" s="256"/>
      <c r="G18425" s="257"/>
      <c r="H18425" s="243">
        <f t="shared" ca="1" si="862"/>
        <v>45139</v>
      </c>
      <c r="I18425" s="244">
        <f t="shared" si="863"/>
        <v>43892</v>
      </c>
      <c r="J18425" s="244" t="str">
        <f t="shared" si="861"/>
        <v/>
      </c>
    </row>
    <row r="18426" spans="3:10" ht="12" thickBot="1" x14ac:dyDescent="0.25">
      <c r="C18426" s="254"/>
      <c r="D18426" s="254"/>
      <c r="E18426" s="255"/>
      <c r="F18426" s="256"/>
      <c r="G18426" s="257"/>
      <c r="H18426" s="243">
        <f t="shared" ca="1" si="862"/>
        <v>45139</v>
      </c>
      <c r="I18426" s="244">
        <f t="shared" si="863"/>
        <v>43892</v>
      </c>
      <c r="J18426" s="244" t="str">
        <f t="shared" si="861"/>
        <v/>
      </c>
    </row>
    <row r="18427" spans="3:10" ht="12" thickBot="1" x14ac:dyDescent="0.25">
      <c r="C18427" s="254"/>
      <c r="D18427" s="254"/>
      <c r="E18427" s="255"/>
      <c r="F18427" s="256"/>
      <c r="G18427" s="257"/>
      <c r="H18427" s="243">
        <f t="shared" ca="1" si="862"/>
        <v>45139</v>
      </c>
      <c r="I18427" s="244">
        <f t="shared" si="863"/>
        <v>43892</v>
      </c>
      <c r="J18427" s="244" t="str">
        <f t="shared" si="861"/>
        <v/>
      </c>
    </row>
    <row r="18428" spans="3:10" ht="12" thickBot="1" x14ac:dyDescent="0.25">
      <c r="C18428" s="254"/>
      <c r="D18428" s="254"/>
      <c r="E18428" s="255"/>
      <c r="F18428" s="256"/>
      <c r="G18428" s="257"/>
      <c r="H18428" s="243">
        <f t="shared" ca="1" si="862"/>
        <v>45139</v>
      </c>
      <c r="I18428" s="244">
        <f t="shared" si="863"/>
        <v>43892</v>
      </c>
      <c r="J18428" s="244" t="str">
        <f t="shared" si="861"/>
        <v/>
      </c>
    </row>
    <row r="18429" spans="3:10" ht="12" thickBot="1" x14ac:dyDescent="0.25">
      <c r="C18429" s="254"/>
      <c r="D18429" s="254"/>
      <c r="E18429" s="255"/>
      <c r="F18429" s="256"/>
      <c r="G18429" s="257"/>
      <c r="H18429" s="243">
        <f t="shared" ca="1" si="862"/>
        <v>45139</v>
      </c>
      <c r="I18429" s="244">
        <f t="shared" si="863"/>
        <v>43892</v>
      </c>
      <c r="J18429" s="244" t="str">
        <f t="shared" si="861"/>
        <v/>
      </c>
    </row>
    <row r="18430" spans="3:10" ht="12" thickBot="1" x14ac:dyDescent="0.25">
      <c r="C18430" s="254"/>
      <c r="D18430" s="254"/>
      <c r="E18430" s="255"/>
      <c r="F18430" s="256"/>
      <c r="G18430" s="257"/>
      <c r="H18430" s="243">
        <f t="shared" ca="1" si="862"/>
        <v>45139</v>
      </c>
      <c r="I18430" s="244">
        <f t="shared" si="863"/>
        <v>43892</v>
      </c>
      <c r="J18430" s="244" t="str">
        <f t="shared" si="861"/>
        <v/>
      </c>
    </row>
    <row r="18431" spans="3:10" ht="12" thickBot="1" x14ac:dyDescent="0.25">
      <c r="C18431" s="254"/>
      <c r="D18431" s="254"/>
      <c r="E18431" s="255"/>
      <c r="F18431" s="256"/>
      <c r="G18431" s="257"/>
      <c r="H18431" s="243">
        <f t="shared" ca="1" si="862"/>
        <v>45139</v>
      </c>
      <c r="I18431" s="244">
        <f t="shared" si="863"/>
        <v>43892</v>
      </c>
      <c r="J18431" s="244" t="str">
        <f t="shared" si="861"/>
        <v/>
      </c>
    </row>
    <row r="18432" spans="3:10" ht="12" thickBot="1" x14ac:dyDescent="0.25">
      <c r="C18432" s="254"/>
      <c r="D18432" s="254"/>
      <c r="E18432" s="255"/>
      <c r="F18432" s="256"/>
      <c r="G18432" s="257"/>
      <c r="H18432" s="243">
        <f t="shared" ca="1" si="862"/>
        <v>45139</v>
      </c>
      <c r="I18432" s="244">
        <f t="shared" si="863"/>
        <v>43892</v>
      </c>
      <c r="J18432" s="244" t="str">
        <f t="shared" si="861"/>
        <v/>
      </c>
    </row>
    <row r="18433" spans="3:10" ht="12" thickBot="1" x14ac:dyDescent="0.25">
      <c r="C18433" s="254"/>
      <c r="D18433" s="254"/>
      <c r="E18433" s="255"/>
      <c r="F18433" s="256"/>
      <c r="G18433" s="257"/>
      <c r="H18433" s="243">
        <f t="shared" ca="1" si="862"/>
        <v>45139</v>
      </c>
      <c r="I18433" s="244">
        <f t="shared" si="863"/>
        <v>43892</v>
      </c>
      <c r="J18433" s="244" t="str">
        <f t="shared" si="861"/>
        <v/>
      </c>
    </row>
    <row r="18434" spans="3:10" ht="12" thickBot="1" x14ac:dyDescent="0.25">
      <c r="C18434" s="254"/>
      <c r="D18434" s="254"/>
      <c r="E18434" s="255"/>
      <c r="F18434" s="256"/>
      <c r="G18434" s="257"/>
      <c r="H18434" s="243">
        <f t="shared" ca="1" si="862"/>
        <v>45139</v>
      </c>
      <c r="I18434" s="244">
        <f t="shared" si="863"/>
        <v>43892</v>
      </c>
      <c r="J18434" s="244" t="str">
        <f t="shared" si="861"/>
        <v/>
      </c>
    </row>
    <row r="18435" spans="3:10" ht="12" thickBot="1" x14ac:dyDescent="0.25">
      <c r="C18435" s="254"/>
      <c r="D18435" s="254"/>
      <c r="E18435" s="255"/>
      <c r="F18435" s="256"/>
      <c r="G18435" s="257"/>
      <c r="H18435" s="243">
        <f t="shared" ca="1" si="862"/>
        <v>45139</v>
      </c>
      <c r="I18435" s="244">
        <f t="shared" si="863"/>
        <v>43892</v>
      </c>
      <c r="J18435" s="244" t="str">
        <f t="shared" si="861"/>
        <v/>
      </c>
    </row>
    <row r="18436" spans="3:10" ht="12" thickBot="1" x14ac:dyDescent="0.25">
      <c r="C18436" s="254"/>
      <c r="D18436" s="254"/>
      <c r="E18436" s="255"/>
      <c r="F18436" s="256"/>
      <c r="G18436" s="257"/>
      <c r="H18436" s="243">
        <f t="shared" ca="1" si="862"/>
        <v>45139</v>
      </c>
      <c r="I18436" s="244">
        <f t="shared" si="863"/>
        <v>43892</v>
      </c>
      <c r="J18436" s="244" t="str">
        <f t="shared" si="861"/>
        <v/>
      </c>
    </row>
    <row r="18437" spans="3:10" ht="12" thickBot="1" x14ac:dyDescent="0.25">
      <c r="C18437" s="254"/>
      <c r="D18437" s="254"/>
      <c r="E18437" s="255"/>
      <c r="F18437" s="256"/>
      <c r="G18437" s="257"/>
      <c r="H18437" s="243">
        <f t="shared" ca="1" si="862"/>
        <v>45139</v>
      </c>
      <c r="I18437" s="244">
        <f t="shared" si="863"/>
        <v>43892</v>
      </c>
      <c r="J18437" s="244" t="str">
        <f t="shared" si="861"/>
        <v/>
      </c>
    </row>
    <row r="18438" spans="3:10" ht="12" thickBot="1" x14ac:dyDescent="0.25">
      <c r="C18438" s="254"/>
      <c r="D18438" s="254"/>
      <c r="E18438" s="255"/>
      <c r="F18438" s="256"/>
      <c r="G18438" s="257"/>
      <c r="H18438" s="243">
        <f t="shared" ca="1" si="862"/>
        <v>45139</v>
      </c>
      <c r="I18438" s="244">
        <f t="shared" si="863"/>
        <v>43892</v>
      </c>
      <c r="J18438" s="244" t="str">
        <f t="shared" ref="J18438:J18501" si="864">IF(G18438="","",IF(G18438&gt;=0,"Debitoren",IF(G18438&lt;0,"Kreditoren","")))</f>
        <v/>
      </c>
    </row>
    <row r="18439" spans="3:10" ht="12" thickBot="1" x14ac:dyDescent="0.25">
      <c r="C18439" s="254"/>
      <c r="D18439" s="254"/>
      <c r="E18439" s="255"/>
      <c r="F18439" s="256"/>
      <c r="G18439" s="257"/>
      <c r="H18439" s="243">
        <f t="shared" ref="H18439:H18502" ca="1" si="865">IF(F18439&lt;$F$2,EOMONTH($F$2,-1)+1,EOMONTH(F18439,-1)+1)</f>
        <v>45139</v>
      </c>
      <c r="I18439" s="244">
        <f t="shared" ref="I18439:I18502" si="866">IF(F18439&lt;$I$2,IF(   WEEKDAY(EOMONTH($I$2,-1)+1)=1,EOMONTH($I$2,-1)+1+1,EOMONTH($I$2,-1)+1),IF(WEEKDAY(F18439)=1,F18439+1,F18439))</f>
        <v>43892</v>
      </c>
      <c r="J18439" s="244" t="str">
        <f t="shared" si="864"/>
        <v/>
      </c>
    </row>
    <row r="18440" spans="3:10" ht="12" thickBot="1" x14ac:dyDescent="0.25">
      <c r="C18440" s="254"/>
      <c r="D18440" s="254"/>
      <c r="E18440" s="255"/>
      <c r="F18440" s="256"/>
      <c r="G18440" s="257"/>
      <c r="H18440" s="243">
        <f t="shared" ca="1" si="865"/>
        <v>45139</v>
      </c>
      <c r="I18440" s="244">
        <f t="shared" si="866"/>
        <v>43892</v>
      </c>
      <c r="J18440" s="244" t="str">
        <f t="shared" si="864"/>
        <v/>
      </c>
    </row>
    <row r="18441" spans="3:10" ht="12" thickBot="1" x14ac:dyDescent="0.25">
      <c r="C18441" s="254"/>
      <c r="D18441" s="254"/>
      <c r="E18441" s="255"/>
      <c r="F18441" s="256"/>
      <c r="G18441" s="257"/>
      <c r="H18441" s="243">
        <f t="shared" ca="1" si="865"/>
        <v>45139</v>
      </c>
      <c r="I18441" s="244">
        <f t="shared" si="866"/>
        <v>43892</v>
      </c>
      <c r="J18441" s="244" t="str">
        <f t="shared" si="864"/>
        <v/>
      </c>
    </row>
    <row r="18442" spans="3:10" ht="12" thickBot="1" x14ac:dyDescent="0.25">
      <c r="C18442" s="254"/>
      <c r="D18442" s="254"/>
      <c r="E18442" s="255"/>
      <c r="F18442" s="256"/>
      <c r="G18442" s="257"/>
      <c r="H18442" s="243">
        <f t="shared" ca="1" si="865"/>
        <v>45139</v>
      </c>
      <c r="I18442" s="244">
        <f t="shared" si="866"/>
        <v>43892</v>
      </c>
      <c r="J18442" s="244" t="str">
        <f t="shared" si="864"/>
        <v/>
      </c>
    </row>
    <row r="18443" spans="3:10" ht="12" thickBot="1" x14ac:dyDescent="0.25">
      <c r="C18443" s="254"/>
      <c r="D18443" s="254"/>
      <c r="E18443" s="255"/>
      <c r="F18443" s="256"/>
      <c r="G18443" s="257"/>
      <c r="H18443" s="243">
        <f t="shared" ca="1" si="865"/>
        <v>45139</v>
      </c>
      <c r="I18443" s="244">
        <f t="shared" si="866"/>
        <v>43892</v>
      </c>
      <c r="J18443" s="244" t="str">
        <f t="shared" si="864"/>
        <v/>
      </c>
    </row>
    <row r="18444" spans="3:10" ht="12" thickBot="1" x14ac:dyDescent="0.25">
      <c r="C18444" s="254"/>
      <c r="D18444" s="254"/>
      <c r="E18444" s="255"/>
      <c r="F18444" s="256"/>
      <c r="G18444" s="257"/>
      <c r="H18444" s="243">
        <f t="shared" ca="1" si="865"/>
        <v>45139</v>
      </c>
      <c r="I18444" s="244">
        <f t="shared" si="866"/>
        <v>43892</v>
      </c>
      <c r="J18444" s="244" t="str">
        <f t="shared" si="864"/>
        <v/>
      </c>
    </row>
    <row r="18445" spans="3:10" ht="12" thickBot="1" x14ac:dyDescent="0.25">
      <c r="C18445" s="254"/>
      <c r="D18445" s="254"/>
      <c r="E18445" s="255"/>
      <c r="F18445" s="256"/>
      <c r="G18445" s="257"/>
      <c r="H18445" s="243">
        <f t="shared" ca="1" si="865"/>
        <v>45139</v>
      </c>
      <c r="I18445" s="244">
        <f t="shared" si="866"/>
        <v>43892</v>
      </c>
      <c r="J18445" s="244" t="str">
        <f t="shared" si="864"/>
        <v/>
      </c>
    </row>
    <row r="18446" spans="3:10" ht="12" thickBot="1" x14ac:dyDescent="0.25">
      <c r="C18446" s="254"/>
      <c r="D18446" s="254"/>
      <c r="E18446" s="255"/>
      <c r="F18446" s="256"/>
      <c r="G18446" s="257"/>
      <c r="H18446" s="243">
        <f t="shared" ca="1" si="865"/>
        <v>45139</v>
      </c>
      <c r="I18446" s="244">
        <f t="shared" si="866"/>
        <v>43892</v>
      </c>
      <c r="J18446" s="244" t="str">
        <f t="shared" si="864"/>
        <v/>
      </c>
    </row>
    <row r="18447" spans="3:10" ht="12" thickBot="1" x14ac:dyDescent="0.25">
      <c r="C18447" s="254"/>
      <c r="D18447" s="254"/>
      <c r="E18447" s="255"/>
      <c r="F18447" s="256"/>
      <c r="G18447" s="257"/>
      <c r="H18447" s="243">
        <f t="shared" ca="1" si="865"/>
        <v>45139</v>
      </c>
      <c r="I18447" s="244">
        <f t="shared" si="866"/>
        <v>43892</v>
      </c>
      <c r="J18447" s="244" t="str">
        <f t="shared" si="864"/>
        <v/>
      </c>
    </row>
    <row r="18448" spans="3:10" ht="12" thickBot="1" x14ac:dyDescent="0.25">
      <c r="C18448" s="254"/>
      <c r="D18448" s="254"/>
      <c r="E18448" s="255"/>
      <c r="F18448" s="256"/>
      <c r="G18448" s="257"/>
      <c r="H18448" s="243">
        <f t="shared" ca="1" si="865"/>
        <v>45139</v>
      </c>
      <c r="I18448" s="244">
        <f t="shared" si="866"/>
        <v>43892</v>
      </c>
      <c r="J18448" s="244" t="str">
        <f t="shared" si="864"/>
        <v/>
      </c>
    </row>
    <row r="18449" spans="3:10" ht="12" thickBot="1" x14ac:dyDescent="0.25">
      <c r="C18449" s="254"/>
      <c r="D18449" s="254"/>
      <c r="E18449" s="255"/>
      <c r="F18449" s="256"/>
      <c r="G18449" s="257"/>
      <c r="H18449" s="243">
        <f t="shared" ca="1" si="865"/>
        <v>45139</v>
      </c>
      <c r="I18449" s="244">
        <f t="shared" si="866"/>
        <v>43892</v>
      </c>
      <c r="J18449" s="244" t="str">
        <f t="shared" si="864"/>
        <v/>
      </c>
    </row>
    <row r="18450" spans="3:10" ht="12" thickBot="1" x14ac:dyDescent="0.25">
      <c r="C18450" s="254"/>
      <c r="D18450" s="254"/>
      <c r="E18450" s="255"/>
      <c r="F18450" s="256"/>
      <c r="G18450" s="257"/>
      <c r="H18450" s="243">
        <f t="shared" ca="1" si="865"/>
        <v>45139</v>
      </c>
      <c r="I18450" s="244">
        <f t="shared" si="866"/>
        <v>43892</v>
      </c>
      <c r="J18450" s="244" t="str">
        <f t="shared" si="864"/>
        <v/>
      </c>
    </row>
    <row r="18451" spans="3:10" ht="12" thickBot="1" x14ac:dyDescent="0.25">
      <c r="C18451" s="254"/>
      <c r="D18451" s="254"/>
      <c r="E18451" s="255"/>
      <c r="F18451" s="256"/>
      <c r="G18451" s="257"/>
      <c r="H18451" s="243">
        <f t="shared" ca="1" si="865"/>
        <v>45139</v>
      </c>
      <c r="I18451" s="244">
        <f t="shared" si="866"/>
        <v>43892</v>
      </c>
      <c r="J18451" s="244" t="str">
        <f t="shared" si="864"/>
        <v/>
      </c>
    </row>
    <row r="18452" spans="3:10" ht="12" thickBot="1" x14ac:dyDescent="0.25">
      <c r="C18452" s="254"/>
      <c r="D18452" s="254"/>
      <c r="E18452" s="255"/>
      <c r="F18452" s="256"/>
      <c r="G18452" s="257"/>
      <c r="H18452" s="243">
        <f t="shared" ca="1" si="865"/>
        <v>45139</v>
      </c>
      <c r="I18452" s="244">
        <f t="shared" si="866"/>
        <v>43892</v>
      </c>
      <c r="J18452" s="244" t="str">
        <f t="shared" si="864"/>
        <v/>
      </c>
    </row>
    <row r="18453" spans="3:10" ht="12" thickBot="1" x14ac:dyDescent="0.25">
      <c r="C18453" s="254"/>
      <c r="D18453" s="254"/>
      <c r="E18453" s="255"/>
      <c r="F18453" s="256"/>
      <c r="G18453" s="257"/>
      <c r="H18453" s="243">
        <f t="shared" ca="1" si="865"/>
        <v>45139</v>
      </c>
      <c r="I18453" s="244">
        <f t="shared" si="866"/>
        <v>43892</v>
      </c>
      <c r="J18453" s="244" t="str">
        <f t="shared" si="864"/>
        <v/>
      </c>
    </row>
    <row r="18454" spans="3:10" ht="12" thickBot="1" x14ac:dyDescent="0.25">
      <c r="C18454" s="254"/>
      <c r="D18454" s="254"/>
      <c r="E18454" s="255"/>
      <c r="F18454" s="256"/>
      <c r="G18454" s="257"/>
      <c r="H18454" s="243">
        <f t="shared" ca="1" si="865"/>
        <v>45139</v>
      </c>
      <c r="I18454" s="244">
        <f t="shared" si="866"/>
        <v>43892</v>
      </c>
      <c r="J18454" s="244" t="str">
        <f t="shared" si="864"/>
        <v/>
      </c>
    </row>
    <row r="18455" spans="3:10" ht="12" thickBot="1" x14ac:dyDescent="0.25">
      <c r="C18455" s="254"/>
      <c r="D18455" s="254"/>
      <c r="E18455" s="255"/>
      <c r="F18455" s="256"/>
      <c r="G18455" s="257"/>
      <c r="H18455" s="243">
        <f t="shared" ca="1" si="865"/>
        <v>45139</v>
      </c>
      <c r="I18455" s="244">
        <f t="shared" si="866"/>
        <v>43892</v>
      </c>
      <c r="J18455" s="244" t="str">
        <f t="shared" si="864"/>
        <v/>
      </c>
    </row>
    <row r="18456" spans="3:10" ht="12" thickBot="1" x14ac:dyDescent="0.25">
      <c r="C18456" s="254"/>
      <c r="D18456" s="254"/>
      <c r="E18456" s="255"/>
      <c r="F18456" s="256"/>
      <c r="G18456" s="257"/>
      <c r="H18456" s="243">
        <f t="shared" ca="1" si="865"/>
        <v>45139</v>
      </c>
      <c r="I18456" s="244">
        <f t="shared" si="866"/>
        <v>43892</v>
      </c>
      <c r="J18456" s="244" t="str">
        <f t="shared" si="864"/>
        <v/>
      </c>
    </row>
    <row r="18457" spans="3:10" ht="12" thickBot="1" x14ac:dyDescent="0.25">
      <c r="C18457" s="254"/>
      <c r="D18457" s="254"/>
      <c r="E18457" s="255"/>
      <c r="F18457" s="256"/>
      <c r="G18457" s="257"/>
      <c r="H18457" s="243">
        <f t="shared" ca="1" si="865"/>
        <v>45139</v>
      </c>
      <c r="I18457" s="244">
        <f t="shared" si="866"/>
        <v>43892</v>
      </c>
      <c r="J18457" s="244" t="str">
        <f t="shared" si="864"/>
        <v/>
      </c>
    </row>
    <row r="18458" spans="3:10" ht="12" thickBot="1" x14ac:dyDescent="0.25">
      <c r="C18458" s="254"/>
      <c r="D18458" s="254"/>
      <c r="E18458" s="255"/>
      <c r="F18458" s="256"/>
      <c r="G18458" s="257"/>
      <c r="H18458" s="243">
        <f t="shared" ca="1" si="865"/>
        <v>45139</v>
      </c>
      <c r="I18458" s="244">
        <f t="shared" si="866"/>
        <v>43892</v>
      </c>
      <c r="J18458" s="244" t="str">
        <f t="shared" si="864"/>
        <v/>
      </c>
    </row>
    <row r="18459" spans="3:10" ht="12" thickBot="1" x14ac:dyDescent="0.25">
      <c r="C18459" s="254"/>
      <c r="D18459" s="254"/>
      <c r="E18459" s="255"/>
      <c r="F18459" s="256"/>
      <c r="G18459" s="257"/>
      <c r="H18459" s="243">
        <f t="shared" ca="1" si="865"/>
        <v>45139</v>
      </c>
      <c r="I18459" s="244">
        <f t="shared" si="866"/>
        <v>43892</v>
      </c>
      <c r="J18459" s="244" t="str">
        <f t="shared" si="864"/>
        <v/>
      </c>
    </row>
    <row r="18460" spans="3:10" ht="12" thickBot="1" x14ac:dyDescent="0.25">
      <c r="C18460" s="254"/>
      <c r="D18460" s="254"/>
      <c r="E18460" s="255"/>
      <c r="F18460" s="256"/>
      <c r="G18460" s="257"/>
      <c r="H18460" s="243">
        <f t="shared" ca="1" si="865"/>
        <v>45139</v>
      </c>
      <c r="I18460" s="244">
        <f t="shared" si="866"/>
        <v>43892</v>
      </c>
      <c r="J18460" s="244" t="str">
        <f t="shared" si="864"/>
        <v/>
      </c>
    </row>
    <row r="18461" spans="3:10" ht="12" thickBot="1" x14ac:dyDescent="0.25">
      <c r="C18461" s="254"/>
      <c r="D18461" s="254"/>
      <c r="E18461" s="255"/>
      <c r="F18461" s="256"/>
      <c r="G18461" s="257"/>
      <c r="H18461" s="243">
        <f t="shared" ca="1" si="865"/>
        <v>45139</v>
      </c>
      <c r="I18461" s="244">
        <f t="shared" si="866"/>
        <v>43892</v>
      </c>
      <c r="J18461" s="244" t="str">
        <f t="shared" si="864"/>
        <v/>
      </c>
    </row>
    <row r="18462" spans="3:10" ht="12" thickBot="1" x14ac:dyDescent="0.25">
      <c r="C18462" s="254"/>
      <c r="D18462" s="254"/>
      <c r="E18462" s="255"/>
      <c r="F18462" s="256"/>
      <c r="G18462" s="257"/>
      <c r="H18462" s="243">
        <f t="shared" ca="1" si="865"/>
        <v>45139</v>
      </c>
      <c r="I18462" s="244">
        <f t="shared" si="866"/>
        <v>43892</v>
      </c>
      <c r="J18462" s="244" t="str">
        <f t="shared" si="864"/>
        <v/>
      </c>
    </row>
    <row r="18463" spans="3:10" ht="12" thickBot="1" x14ac:dyDescent="0.25">
      <c r="C18463" s="254"/>
      <c r="D18463" s="254"/>
      <c r="E18463" s="255"/>
      <c r="F18463" s="256"/>
      <c r="G18463" s="257"/>
      <c r="H18463" s="243">
        <f t="shared" ca="1" si="865"/>
        <v>45139</v>
      </c>
      <c r="I18463" s="244">
        <f t="shared" si="866"/>
        <v>43892</v>
      </c>
      <c r="J18463" s="244" t="str">
        <f t="shared" si="864"/>
        <v/>
      </c>
    </row>
    <row r="18464" spans="3:10" ht="12" thickBot="1" x14ac:dyDescent="0.25">
      <c r="C18464" s="254"/>
      <c r="D18464" s="254"/>
      <c r="E18464" s="255"/>
      <c r="F18464" s="256"/>
      <c r="G18464" s="257"/>
      <c r="H18464" s="243">
        <f t="shared" ca="1" si="865"/>
        <v>45139</v>
      </c>
      <c r="I18464" s="244">
        <f t="shared" si="866"/>
        <v>43892</v>
      </c>
      <c r="J18464" s="244" t="str">
        <f t="shared" si="864"/>
        <v/>
      </c>
    </row>
    <row r="18465" spans="3:10" ht="12" thickBot="1" x14ac:dyDescent="0.25">
      <c r="C18465" s="254"/>
      <c r="D18465" s="254"/>
      <c r="E18465" s="255"/>
      <c r="F18465" s="256"/>
      <c r="G18465" s="257"/>
      <c r="H18465" s="243">
        <f t="shared" ca="1" si="865"/>
        <v>45139</v>
      </c>
      <c r="I18465" s="244">
        <f t="shared" si="866"/>
        <v>43892</v>
      </c>
      <c r="J18465" s="244" t="str">
        <f t="shared" si="864"/>
        <v/>
      </c>
    </row>
    <row r="18466" spans="3:10" ht="12" thickBot="1" x14ac:dyDescent="0.25">
      <c r="C18466" s="254"/>
      <c r="D18466" s="254"/>
      <c r="E18466" s="255"/>
      <c r="F18466" s="256"/>
      <c r="G18466" s="257"/>
      <c r="H18466" s="243">
        <f t="shared" ca="1" si="865"/>
        <v>45139</v>
      </c>
      <c r="I18466" s="244">
        <f t="shared" si="866"/>
        <v>43892</v>
      </c>
      <c r="J18466" s="244" t="str">
        <f t="shared" si="864"/>
        <v/>
      </c>
    </row>
    <row r="18467" spans="3:10" ht="12" thickBot="1" x14ac:dyDescent="0.25">
      <c r="C18467" s="254"/>
      <c r="D18467" s="254"/>
      <c r="E18467" s="255"/>
      <c r="F18467" s="256"/>
      <c r="G18467" s="257"/>
      <c r="H18467" s="243">
        <f t="shared" ca="1" si="865"/>
        <v>45139</v>
      </c>
      <c r="I18467" s="244">
        <f t="shared" si="866"/>
        <v>43892</v>
      </c>
      <c r="J18467" s="244" t="str">
        <f t="shared" si="864"/>
        <v/>
      </c>
    </row>
    <row r="18468" spans="3:10" ht="12" thickBot="1" x14ac:dyDescent="0.25">
      <c r="C18468" s="254"/>
      <c r="D18468" s="254"/>
      <c r="E18468" s="255"/>
      <c r="F18468" s="256"/>
      <c r="G18468" s="257"/>
      <c r="H18468" s="243">
        <f t="shared" ca="1" si="865"/>
        <v>45139</v>
      </c>
      <c r="I18468" s="244">
        <f t="shared" si="866"/>
        <v>43892</v>
      </c>
      <c r="J18468" s="244" t="str">
        <f t="shared" si="864"/>
        <v/>
      </c>
    </row>
    <row r="18469" spans="3:10" ht="12" thickBot="1" x14ac:dyDescent="0.25">
      <c r="C18469" s="254"/>
      <c r="D18469" s="254"/>
      <c r="E18469" s="255"/>
      <c r="F18469" s="256"/>
      <c r="G18469" s="257"/>
      <c r="H18469" s="243">
        <f t="shared" ca="1" si="865"/>
        <v>45139</v>
      </c>
      <c r="I18469" s="244">
        <f t="shared" si="866"/>
        <v>43892</v>
      </c>
      <c r="J18469" s="244" t="str">
        <f t="shared" si="864"/>
        <v/>
      </c>
    </row>
    <row r="18470" spans="3:10" ht="12" thickBot="1" x14ac:dyDescent="0.25">
      <c r="C18470" s="254"/>
      <c r="D18470" s="254"/>
      <c r="E18470" s="255"/>
      <c r="F18470" s="256"/>
      <c r="G18470" s="257"/>
      <c r="H18470" s="243">
        <f t="shared" ca="1" si="865"/>
        <v>45139</v>
      </c>
      <c r="I18470" s="244">
        <f t="shared" si="866"/>
        <v>43892</v>
      </c>
      <c r="J18470" s="244" t="str">
        <f t="shared" si="864"/>
        <v/>
      </c>
    </row>
    <row r="18471" spans="3:10" ht="12" thickBot="1" x14ac:dyDescent="0.25">
      <c r="C18471" s="254"/>
      <c r="D18471" s="254"/>
      <c r="E18471" s="255"/>
      <c r="F18471" s="256"/>
      <c r="G18471" s="257"/>
      <c r="H18471" s="243">
        <f t="shared" ca="1" si="865"/>
        <v>45139</v>
      </c>
      <c r="I18471" s="244">
        <f t="shared" si="866"/>
        <v>43892</v>
      </c>
      <c r="J18471" s="244" t="str">
        <f t="shared" si="864"/>
        <v/>
      </c>
    </row>
    <row r="18472" spans="3:10" ht="12" thickBot="1" x14ac:dyDescent="0.25">
      <c r="C18472" s="254"/>
      <c r="D18472" s="254"/>
      <c r="E18472" s="255"/>
      <c r="F18472" s="256"/>
      <c r="G18472" s="257"/>
      <c r="H18472" s="243">
        <f t="shared" ca="1" si="865"/>
        <v>45139</v>
      </c>
      <c r="I18472" s="244">
        <f t="shared" si="866"/>
        <v>43892</v>
      </c>
      <c r="J18472" s="244" t="str">
        <f t="shared" si="864"/>
        <v/>
      </c>
    </row>
    <row r="18473" spans="3:10" ht="12" thickBot="1" x14ac:dyDescent="0.25">
      <c r="C18473" s="254"/>
      <c r="D18473" s="254"/>
      <c r="E18473" s="255"/>
      <c r="F18473" s="256"/>
      <c r="G18473" s="257"/>
      <c r="H18473" s="243">
        <f t="shared" ca="1" si="865"/>
        <v>45139</v>
      </c>
      <c r="I18473" s="244">
        <f t="shared" si="866"/>
        <v>43892</v>
      </c>
      <c r="J18473" s="244" t="str">
        <f t="shared" si="864"/>
        <v/>
      </c>
    </row>
    <row r="18474" spans="3:10" ht="12" thickBot="1" x14ac:dyDescent="0.25">
      <c r="C18474" s="254"/>
      <c r="D18474" s="254"/>
      <c r="E18474" s="255"/>
      <c r="F18474" s="256"/>
      <c r="G18474" s="257"/>
      <c r="H18474" s="243">
        <f t="shared" ca="1" si="865"/>
        <v>45139</v>
      </c>
      <c r="I18474" s="244">
        <f t="shared" si="866"/>
        <v>43892</v>
      </c>
      <c r="J18474" s="244" t="str">
        <f t="shared" si="864"/>
        <v/>
      </c>
    </row>
    <row r="18475" spans="3:10" ht="12" thickBot="1" x14ac:dyDescent="0.25">
      <c r="C18475" s="254"/>
      <c r="D18475" s="254"/>
      <c r="E18475" s="255"/>
      <c r="F18475" s="256"/>
      <c r="G18475" s="257"/>
      <c r="H18475" s="243">
        <f t="shared" ca="1" si="865"/>
        <v>45139</v>
      </c>
      <c r="I18475" s="244">
        <f t="shared" si="866"/>
        <v>43892</v>
      </c>
      <c r="J18475" s="244" t="str">
        <f t="shared" si="864"/>
        <v/>
      </c>
    </row>
    <row r="18476" spans="3:10" ht="12" thickBot="1" x14ac:dyDescent="0.25">
      <c r="C18476" s="254"/>
      <c r="D18476" s="254"/>
      <c r="E18476" s="255"/>
      <c r="F18476" s="256"/>
      <c r="G18476" s="257"/>
      <c r="H18476" s="243">
        <f t="shared" ca="1" si="865"/>
        <v>45139</v>
      </c>
      <c r="I18476" s="244">
        <f t="shared" si="866"/>
        <v>43892</v>
      </c>
      <c r="J18476" s="244" t="str">
        <f t="shared" si="864"/>
        <v/>
      </c>
    </row>
    <row r="18477" spans="3:10" ht="12" thickBot="1" x14ac:dyDescent="0.25">
      <c r="C18477" s="254"/>
      <c r="D18477" s="254"/>
      <c r="E18477" s="255"/>
      <c r="F18477" s="256"/>
      <c r="G18477" s="257"/>
      <c r="H18477" s="243">
        <f t="shared" ca="1" si="865"/>
        <v>45139</v>
      </c>
      <c r="I18477" s="244">
        <f t="shared" si="866"/>
        <v>43892</v>
      </c>
      <c r="J18477" s="244" t="str">
        <f t="shared" si="864"/>
        <v/>
      </c>
    </row>
    <row r="18478" spans="3:10" ht="12" thickBot="1" x14ac:dyDescent="0.25">
      <c r="C18478" s="254"/>
      <c r="D18478" s="254"/>
      <c r="E18478" s="255"/>
      <c r="F18478" s="256"/>
      <c r="G18478" s="257"/>
      <c r="H18478" s="243">
        <f t="shared" ca="1" si="865"/>
        <v>45139</v>
      </c>
      <c r="I18478" s="244">
        <f t="shared" si="866"/>
        <v>43892</v>
      </c>
      <c r="J18478" s="244" t="str">
        <f t="shared" si="864"/>
        <v/>
      </c>
    </row>
    <row r="18479" spans="3:10" ht="12" thickBot="1" x14ac:dyDescent="0.25">
      <c r="C18479" s="254"/>
      <c r="D18479" s="254"/>
      <c r="E18479" s="255"/>
      <c r="F18479" s="256"/>
      <c r="G18479" s="257"/>
      <c r="H18479" s="243">
        <f t="shared" ca="1" si="865"/>
        <v>45139</v>
      </c>
      <c r="I18479" s="244">
        <f t="shared" si="866"/>
        <v>43892</v>
      </c>
      <c r="J18479" s="244" t="str">
        <f t="shared" si="864"/>
        <v/>
      </c>
    </row>
    <row r="18480" spans="3:10" ht="12" thickBot="1" x14ac:dyDescent="0.25">
      <c r="C18480" s="254"/>
      <c r="D18480" s="254"/>
      <c r="E18480" s="255"/>
      <c r="F18480" s="256"/>
      <c r="G18480" s="257"/>
      <c r="H18480" s="243">
        <f t="shared" ca="1" si="865"/>
        <v>45139</v>
      </c>
      <c r="I18480" s="244">
        <f t="shared" si="866"/>
        <v>43892</v>
      </c>
      <c r="J18480" s="244" t="str">
        <f t="shared" si="864"/>
        <v/>
      </c>
    </row>
    <row r="18481" spans="3:10" ht="12" thickBot="1" x14ac:dyDescent="0.25">
      <c r="C18481" s="254"/>
      <c r="D18481" s="254"/>
      <c r="E18481" s="255"/>
      <c r="F18481" s="256"/>
      <c r="G18481" s="257"/>
      <c r="H18481" s="243">
        <f t="shared" ca="1" si="865"/>
        <v>45139</v>
      </c>
      <c r="I18481" s="244">
        <f t="shared" si="866"/>
        <v>43892</v>
      </c>
      <c r="J18481" s="244" t="str">
        <f t="shared" si="864"/>
        <v/>
      </c>
    </row>
    <row r="18482" spans="3:10" ht="12" thickBot="1" x14ac:dyDescent="0.25">
      <c r="C18482" s="254"/>
      <c r="D18482" s="254"/>
      <c r="E18482" s="255"/>
      <c r="F18482" s="256"/>
      <c r="G18482" s="257"/>
      <c r="H18482" s="243">
        <f t="shared" ca="1" si="865"/>
        <v>45139</v>
      </c>
      <c r="I18482" s="244">
        <f t="shared" si="866"/>
        <v>43892</v>
      </c>
      <c r="J18482" s="244" t="str">
        <f t="shared" si="864"/>
        <v/>
      </c>
    </row>
    <row r="18483" spans="3:10" ht="12" thickBot="1" x14ac:dyDescent="0.25">
      <c r="C18483" s="254"/>
      <c r="D18483" s="254"/>
      <c r="E18483" s="255"/>
      <c r="F18483" s="256"/>
      <c r="G18483" s="257"/>
      <c r="H18483" s="243">
        <f t="shared" ca="1" si="865"/>
        <v>45139</v>
      </c>
      <c r="I18483" s="244">
        <f t="shared" si="866"/>
        <v>43892</v>
      </c>
      <c r="J18483" s="244" t="str">
        <f t="shared" si="864"/>
        <v/>
      </c>
    </row>
    <row r="18484" spans="3:10" ht="12" thickBot="1" x14ac:dyDescent="0.25">
      <c r="C18484" s="254"/>
      <c r="D18484" s="254"/>
      <c r="E18484" s="255"/>
      <c r="F18484" s="256"/>
      <c r="G18484" s="257"/>
      <c r="H18484" s="243">
        <f t="shared" ca="1" si="865"/>
        <v>45139</v>
      </c>
      <c r="I18484" s="244">
        <f t="shared" si="866"/>
        <v>43892</v>
      </c>
      <c r="J18484" s="244" t="str">
        <f t="shared" si="864"/>
        <v/>
      </c>
    </row>
    <row r="18485" spans="3:10" ht="12" thickBot="1" x14ac:dyDescent="0.25">
      <c r="C18485" s="254"/>
      <c r="D18485" s="254"/>
      <c r="E18485" s="255"/>
      <c r="F18485" s="256"/>
      <c r="G18485" s="257"/>
      <c r="H18485" s="243">
        <f t="shared" ca="1" si="865"/>
        <v>45139</v>
      </c>
      <c r="I18485" s="244">
        <f t="shared" si="866"/>
        <v>43892</v>
      </c>
      <c r="J18485" s="244" t="str">
        <f t="shared" si="864"/>
        <v/>
      </c>
    </row>
    <row r="18486" spans="3:10" ht="12" thickBot="1" x14ac:dyDescent="0.25">
      <c r="C18486" s="254"/>
      <c r="D18486" s="254"/>
      <c r="E18486" s="255"/>
      <c r="F18486" s="256"/>
      <c r="G18486" s="257"/>
      <c r="H18486" s="243">
        <f t="shared" ca="1" si="865"/>
        <v>45139</v>
      </c>
      <c r="I18486" s="244">
        <f t="shared" si="866"/>
        <v>43892</v>
      </c>
      <c r="J18486" s="244" t="str">
        <f t="shared" si="864"/>
        <v/>
      </c>
    </row>
    <row r="18487" spans="3:10" ht="12" thickBot="1" x14ac:dyDescent="0.25">
      <c r="C18487" s="254"/>
      <c r="D18487" s="254"/>
      <c r="E18487" s="255"/>
      <c r="F18487" s="256"/>
      <c r="G18487" s="257"/>
      <c r="H18487" s="243">
        <f t="shared" ca="1" si="865"/>
        <v>45139</v>
      </c>
      <c r="I18487" s="244">
        <f t="shared" si="866"/>
        <v>43892</v>
      </c>
      <c r="J18487" s="244" t="str">
        <f t="shared" si="864"/>
        <v/>
      </c>
    </row>
    <row r="18488" spans="3:10" ht="12" thickBot="1" x14ac:dyDescent="0.25">
      <c r="C18488" s="254"/>
      <c r="D18488" s="254"/>
      <c r="E18488" s="255"/>
      <c r="F18488" s="256"/>
      <c r="G18488" s="257"/>
      <c r="H18488" s="243">
        <f t="shared" ca="1" si="865"/>
        <v>45139</v>
      </c>
      <c r="I18488" s="244">
        <f t="shared" si="866"/>
        <v>43892</v>
      </c>
      <c r="J18488" s="244" t="str">
        <f t="shared" si="864"/>
        <v/>
      </c>
    </row>
    <row r="18489" spans="3:10" ht="12" thickBot="1" x14ac:dyDescent="0.25">
      <c r="C18489" s="254"/>
      <c r="D18489" s="254"/>
      <c r="E18489" s="255"/>
      <c r="F18489" s="256"/>
      <c r="G18489" s="257"/>
      <c r="H18489" s="243">
        <f t="shared" ca="1" si="865"/>
        <v>45139</v>
      </c>
      <c r="I18489" s="244">
        <f t="shared" si="866"/>
        <v>43892</v>
      </c>
      <c r="J18489" s="244" t="str">
        <f t="shared" si="864"/>
        <v/>
      </c>
    </row>
    <row r="18490" spans="3:10" ht="12" thickBot="1" x14ac:dyDescent="0.25">
      <c r="C18490" s="254"/>
      <c r="D18490" s="254"/>
      <c r="E18490" s="255"/>
      <c r="F18490" s="256"/>
      <c r="G18490" s="257"/>
      <c r="H18490" s="243">
        <f t="shared" ca="1" si="865"/>
        <v>45139</v>
      </c>
      <c r="I18490" s="244">
        <f t="shared" si="866"/>
        <v>43892</v>
      </c>
      <c r="J18490" s="244" t="str">
        <f t="shared" si="864"/>
        <v/>
      </c>
    </row>
    <row r="18491" spans="3:10" ht="12" thickBot="1" x14ac:dyDescent="0.25">
      <c r="C18491" s="254"/>
      <c r="D18491" s="254"/>
      <c r="E18491" s="255"/>
      <c r="F18491" s="256"/>
      <c r="G18491" s="257"/>
      <c r="H18491" s="243">
        <f t="shared" ca="1" si="865"/>
        <v>45139</v>
      </c>
      <c r="I18491" s="244">
        <f t="shared" si="866"/>
        <v>43892</v>
      </c>
      <c r="J18491" s="244" t="str">
        <f t="shared" si="864"/>
        <v/>
      </c>
    </row>
    <row r="18492" spans="3:10" ht="12" thickBot="1" x14ac:dyDescent="0.25">
      <c r="C18492" s="254"/>
      <c r="D18492" s="254"/>
      <c r="E18492" s="255"/>
      <c r="F18492" s="256"/>
      <c r="G18492" s="257"/>
      <c r="H18492" s="243">
        <f t="shared" ca="1" si="865"/>
        <v>45139</v>
      </c>
      <c r="I18492" s="244">
        <f t="shared" si="866"/>
        <v>43892</v>
      </c>
      <c r="J18492" s="244" t="str">
        <f t="shared" si="864"/>
        <v/>
      </c>
    </row>
    <row r="18493" spans="3:10" ht="12" thickBot="1" x14ac:dyDescent="0.25">
      <c r="C18493" s="254"/>
      <c r="D18493" s="254"/>
      <c r="E18493" s="255"/>
      <c r="F18493" s="256"/>
      <c r="G18493" s="257"/>
      <c r="H18493" s="243">
        <f t="shared" ca="1" si="865"/>
        <v>45139</v>
      </c>
      <c r="I18493" s="244">
        <f t="shared" si="866"/>
        <v>43892</v>
      </c>
      <c r="J18493" s="244" t="str">
        <f t="shared" si="864"/>
        <v/>
      </c>
    </row>
    <row r="18494" spans="3:10" ht="12" thickBot="1" x14ac:dyDescent="0.25">
      <c r="C18494" s="254"/>
      <c r="D18494" s="254"/>
      <c r="E18494" s="255"/>
      <c r="F18494" s="256"/>
      <c r="G18494" s="257"/>
      <c r="H18494" s="243">
        <f t="shared" ca="1" si="865"/>
        <v>45139</v>
      </c>
      <c r="I18494" s="244">
        <f t="shared" si="866"/>
        <v>43892</v>
      </c>
      <c r="J18494" s="244" t="str">
        <f t="shared" si="864"/>
        <v/>
      </c>
    </row>
    <row r="18495" spans="3:10" ht="12" thickBot="1" x14ac:dyDescent="0.25">
      <c r="C18495" s="254"/>
      <c r="D18495" s="254"/>
      <c r="E18495" s="255"/>
      <c r="F18495" s="256"/>
      <c r="G18495" s="257"/>
      <c r="H18495" s="243">
        <f t="shared" ca="1" si="865"/>
        <v>45139</v>
      </c>
      <c r="I18495" s="244">
        <f t="shared" si="866"/>
        <v>43892</v>
      </c>
      <c r="J18495" s="244" t="str">
        <f t="shared" si="864"/>
        <v/>
      </c>
    </row>
    <row r="18496" spans="3:10" ht="12" thickBot="1" x14ac:dyDescent="0.25">
      <c r="C18496" s="254"/>
      <c r="D18496" s="254"/>
      <c r="E18496" s="255"/>
      <c r="F18496" s="256"/>
      <c r="G18496" s="257"/>
      <c r="H18496" s="243">
        <f t="shared" ca="1" si="865"/>
        <v>45139</v>
      </c>
      <c r="I18496" s="244">
        <f t="shared" si="866"/>
        <v>43892</v>
      </c>
      <c r="J18496" s="244" t="str">
        <f t="shared" si="864"/>
        <v/>
      </c>
    </row>
    <row r="18497" spans="3:10" ht="12" thickBot="1" x14ac:dyDescent="0.25">
      <c r="C18497" s="254"/>
      <c r="D18497" s="254"/>
      <c r="E18497" s="255"/>
      <c r="F18497" s="256"/>
      <c r="G18497" s="257"/>
      <c r="H18497" s="243">
        <f t="shared" ca="1" si="865"/>
        <v>45139</v>
      </c>
      <c r="I18497" s="244">
        <f t="shared" si="866"/>
        <v>43892</v>
      </c>
      <c r="J18497" s="244" t="str">
        <f t="shared" si="864"/>
        <v/>
      </c>
    </row>
    <row r="18498" spans="3:10" ht="12" thickBot="1" x14ac:dyDescent="0.25">
      <c r="C18498" s="254"/>
      <c r="D18498" s="254"/>
      <c r="E18498" s="255"/>
      <c r="F18498" s="256"/>
      <c r="G18498" s="257"/>
      <c r="H18498" s="243">
        <f t="shared" ca="1" si="865"/>
        <v>45139</v>
      </c>
      <c r="I18498" s="244">
        <f t="shared" si="866"/>
        <v>43892</v>
      </c>
      <c r="J18498" s="244" t="str">
        <f t="shared" si="864"/>
        <v/>
      </c>
    </row>
    <row r="18499" spans="3:10" ht="12" thickBot="1" x14ac:dyDescent="0.25">
      <c r="C18499" s="254"/>
      <c r="D18499" s="254"/>
      <c r="E18499" s="255"/>
      <c r="F18499" s="256"/>
      <c r="G18499" s="257"/>
      <c r="H18499" s="243">
        <f t="shared" ca="1" si="865"/>
        <v>45139</v>
      </c>
      <c r="I18499" s="244">
        <f t="shared" si="866"/>
        <v>43892</v>
      </c>
      <c r="J18499" s="244" t="str">
        <f t="shared" si="864"/>
        <v/>
      </c>
    </row>
    <row r="18500" spans="3:10" ht="12" thickBot="1" x14ac:dyDescent="0.25">
      <c r="C18500" s="254"/>
      <c r="D18500" s="254"/>
      <c r="E18500" s="255"/>
      <c r="F18500" s="256"/>
      <c r="G18500" s="257"/>
      <c r="H18500" s="243">
        <f t="shared" ca="1" si="865"/>
        <v>45139</v>
      </c>
      <c r="I18500" s="244">
        <f t="shared" si="866"/>
        <v>43892</v>
      </c>
      <c r="J18500" s="244" t="str">
        <f t="shared" si="864"/>
        <v/>
      </c>
    </row>
    <row r="18501" spans="3:10" ht="12" thickBot="1" x14ac:dyDescent="0.25">
      <c r="C18501" s="254"/>
      <c r="D18501" s="254"/>
      <c r="E18501" s="255"/>
      <c r="F18501" s="256"/>
      <c r="G18501" s="257"/>
      <c r="H18501" s="243">
        <f t="shared" ca="1" si="865"/>
        <v>45139</v>
      </c>
      <c r="I18501" s="244">
        <f t="shared" si="866"/>
        <v>43892</v>
      </c>
      <c r="J18501" s="244" t="str">
        <f t="shared" si="864"/>
        <v/>
      </c>
    </row>
    <row r="18502" spans="3:10" ht="12" thickBot="1" x14ac:dyDescent="0.25">
      <c r="C18502" s="254"/>
      <c r="D18502" s="254"/>
      <c r="E18502" s="255"/>
      <c r="F18502" s="256"/>
      <c r="G18502" s="257"/>
      <c r="H18502" s="243">
        <f t="shared" ca="1" si="865"/>
        <v>45139</v>
      </c>
      <c r="I18502" s="244">
        <f t="shared" si="866"/>
        <v>43892</v>
      </c>
      <c r="J18502" s="244" t="str">
        <f t="shared" ref="J18502:J18565" si="867">IF(G18502="","",IF(G18502&gt;=0,"Debitoren",IF(G18502&lt;0,"Kreditoren","")))</f>
        <v/>
      </c>
    </row>
    <row r="18503" spans="3:10" ht="12" thickBot="1" x14ac:dyDescent="0.25">
      <c r="C18503" s="254"/>
      <c r="D18503" s="254"/>
      <c r="E18503" s="255"/>
      <c r="F18503" s="256"/>
      <c r="G18503" s="257"/>
      <c r="H18503" s="243">
        <f t="shared" ref="H18503:H18566" ca="1" si="868">IF(F18503&lt;$F$2,EOMONTH($F$2,-1)+1,EOMONTH(F18503,-1)+1)</f>
        <v>45139</v>
      </c>
      <c r="I18503" s="244">
        <f t="shared" ref="I18503:I18566" si="869">IF(F18503&lt;$I$2,IF(   WEEKDAY(EOMONTH($I$2,-1)+1)=1,EOMONTH($I$2,-1)+1+1,EOMONTH($I$2,-1)+1),IF(WEEKDAY(F18503)=1,F18503+1,F18503))</f>
        <v>43892</v>
      </c>
      <c r="J18503" s="244" t="str">
        <f t="shared" si="867"/>
        <v/>
      </c>
    </row>
    <row r="18504" spans="3:10" ht="12" thickBot="1" x14ac:dyDescent="0.25">
      <c r="C18504" s="254"/>
      <c r="D18504" s="254"/>
      <c r="E18504" s="255"/>
      <c r="F18504" s="256"/>
      <c r="G18504" s="257"/>
      <c r="H18504" s="243">
        <f t="shared" ca="1" si="868"/>
        <v>45139</v>
      </c>
      <c r="I18504" s="244">
        <f t="shared" si="869"/>
        <v>43892</v>
      </c>
      <c r="J18504" s="244" t="str">
        <f t="shared" si="867"/>
        <v/>
      </c>
    </row>
    <row r="18505" spans="3:10" ht="12" thickBot="1" x14ac:dyDescent="0.25">
      <c r="C18505" s="254"/>
      <c r="D18505" s="254"/>
      <c r="E18505" s="255"/>
      <c r="F18505" s="256"/>
      <c r="G18505" s="257"/>
      <c r="H18505" s="243">
        <f t="shared" ca="1" si="868"/>
        <v>45139</v>
      </c>
      <c r="I18505" s="244">
        <f t="shared" si="869"/>
        <v>43892</v>
      </c>
      <c r="J18505" s="244" t="str">
        <f t="shared" si="867"/>
        <v/>
      </c>
    </row>
    <row r="18506" spans="3:10" ht="12" thickBot="1" x14ac:dyDescent="0.25">
      <c r="C18506" s="254"/>
      <c r="D18506" s="254"/>
      <c r="E18506" s="255"/>
      <c r="F18506" s="256"/>
      <c r="G18506" s="257"/>
      <c r="H18506" s="243">
        <f t="shared" ca="1" si="868"/>
        <v>45139</v>
      </c>
      <c r="I18506" s="244">
        <f t="shared" si="869"/>
        <v>43892</v>
      </c>
      <c r="J18506" s="244" t="str">
        <f t="shared" si="867"/>
        <v/>
      </c>
    </row>
    <row r="18507" spans="3:10" ht="12" thickBot="1" x14ac:dyDescent="0.25">
      <c r="C18507" s="254"/>
      <c r="D18507" s="254"/>
      <c r="E18507" s="255"/>
      <c r="F18507" s="256"/>
      <c r="G18507" s="257"/>
      <c r="H18507" s="243">
        <f t="shared" ca="1" si="868"/>
        <v>45139</v>
      </c>
      <c r="I18507" s="244">
        <f t="shared" si="869"/>
        <v>43892</v>
      </c>
      <c r="J18507" s="244" t="str">
        <f t="shared" si="867"/>
        <v/>
      </c>
    </row>
    <row r="18508" spans="3:10" ht="12" thickBot="1" x14ac:dyDescent="0.25">
      <c r="C18508" s="254"/>
      <c r="D18508" s="254"/>
      <c r="E18508" s="255"/>
      <c r="F18508" s="256"/>
      <c r="G18508" s="257"/>
      <c r="H18508" s="243">
        <f t="shared" ca="1" si="868"/>
        <v>45139</v>
      </c>
      <c r="I18508" s="244">
        <f t="shared" si="869"/>
        <v>43892</v>
      </c>
      <c r="J18508" s="244" t="str">
        <f t="shared" si="867"/>
        <v/>
      </c>
    </row>
    <row r="18509" spans="3:10" ht="12" thickBot="1" x14ac:dyDescent="0.25">
      <c r="C18509" s="254"/>
      <c r="D18509" s="254"/>
      <c r="E18509" s="255"/>
      <c r="F18509" s="256"/>
      <c r="G18509" s="257"/>
      <c r="H18509" s="243">
        <f t="shared" ca="1" si="868"/>
        <v>45139</v>
      </c>
      <c r="I18509" s="244">
        <f t="shared" si="869"/>
        <v>43892</v>
      </c>
      <c r="J18509" s="244" t="str">
        <f t="shared" si="867"/>
        <v/>
      </c>
    </row>
    <row r="18510" spans="3:10" ht="12" thickBot="1" x14ac:dyDescent="0.25">
      <c r="C18510" s="254"/>
      <c r="D18510" s="254"/>
      <c r="E18510" s="255"/>
      <c r="F18510" s="256"/>
      <c r="G18510" s="257"/>
      <c r="H18510" s="243">
        <f t="shared" ca="1" si="868"/>
        <v>45139</v>
      </c>
      <c r="I18510" s="244">
        <f t="shared" si="869"/>
        <v>43892</v>
      </c>
      <c r="J18510" s="244" t="str">
        <f t="shared" si="867"/>
        <v/>
      </c>
    </row>
    <row r="18511" spans="3:10" ht="12" thickBot="1" x14ac:dyDescent="0.25">
      <c r="C18511" s="254"/>
      <c r="D18511" s="254"/>
      <c r="E18511" s="255"/>
      <c r="F18511" s="256"/>
      <c r="G18511" s="257"/>
      <c r="H18511" s="243">
        <f t="shared" ca="1" si="868"/>
        <v>45139</v>
      </c>
      <c r="I18511" s="244">
        <f t="shared" si="869"/>
        <v>43892</v>
      </c>
      <c r="J18511" s="244" t="str">
        <f t="shared" si="867"/>
        <v/>
      </c>
    </row>
    <row r="18512" spans="3:10" ht="12" thickBot="1" x14ac:dyDescent="0.25">
      <c r="C18512" s="254"/>
      <c r="D18512" s="254"/>
      <c r="E18512" s="255"/>
      <c r="F18512" s="256"/>
      <c r="G18512" s="257"/>
      <c r="H18512" s="243">
        <f t="shared" ca="1" si="868"/>
        <v>45139</v>
      </c>
      <c r="I18512" s="244">
        <f t="shared" si="869"/>
        <v>43892</v>
      </c>
      <c r="J18512" s="244" t="str">
        <f t="shared" si="867"/>
        <v/>
      </c>
    </row>
    <row r="18513" spans="3:10" ht="12" thickBot="1" x14ac:dyDescent="0.25">
      <c r="C18513" s="254"/>
      <c r="D18513" s="254"/>
      <c r="E18513" s="255"/>
      <c r="F18513" s="256"/>
      <c r="G18513" s="257"/>
      <c r="H18513" s="243">
        <f t="shared" ca="1" si="868"/>
        <v>45139</v>
      </c>
      <c r="I18513" s="244">
        <f t="shared" si="869"/>
        <v>43892</v>
      </c>
      <c r="J18513" s="244" t="str">
        <f t="shared" si="867"/>
        <v/>
      </c>
    </row>
    <row r="18514" spans="3:10" ht="12" thickBot="1" x14ac:dyDescent="0.25">
      <c r="C18514" s="254"/>
      <c r="D18514" s="254"/>
      <c r="E18514" s="255"/>
      <c r="F18514" s="256"/>
      <c r="G18514" s="257"/>
      <c r="H18514" s="243">
        <f t="shared" ca="1" si="868"/>
        <v>45139</v>
      </c>
      <c r="I18514" s="244">
        <f t="shared" si="869"/>
        <v>43892</v>
      </c>
      <c r="J18514" s="244" t="str">
        <f t="shared" si="867"/>
        <v/>
      </c>
    </row>
    <row r="18515" spans="3:10" ht="12" thickBot="1" x14ac:dyDescent="0.25">
      <c r="C18515" s="254"/>
      <c r="D18515" s="254"/>
      <c r="E18515" s="255"/>
      <c r="F18515" s="256"/>
      <c r="G18515" s="257"/>
      <c r="H18515" s="243">
        <f t="shared" ca="1" si="868"/>
        <v>45139</v>
      </c>
      <c r="I18515" s="244">
        <f t="shared" si="869"/>
        <v>43892</v>
      </c>
      <c r="J18515" s="244" t="str">
        <f t="shared" si="867"/>
        <v/>
      </c>
    </row>
    <row r="18516" spans="3:10" ht="12" thickBot="1" x14ac:dyDescent="0.25">
      <c r="C18516" s="254"/>
      <c r="D18516" s="254"/>
      <c r="E18516" s="255"/>
      <c r="F18516" s="256"/>
      <c r="G18516" s="257"/>
      <c r="H18516" s="243">
        <f t="shared" ca="1" si="868"/>
        <v>45139</v>
      </c>
      <c r="I18516" s="244">
        <f t="shared" si="869"/>
        <v>43892</v>
      </c>
      <c r="J18516" s="244" t="str">
        <f t="shared" si="867"/>
        <v/>
      </c>
    </row>
    <row r="18517" spans="3:10" ht="12" thickBot="1" x14ac:dyDescent="0.25">
      <c r="C18517" s="254"/>
      <c r="D18517" s="254"/>
      <c r="E18517" s="255"/>
      <c r="F18517" s="256"/>
      <c r="G18517" s="257"/>
      <c r="H18517" s="243">
        <f t="shared" ca="1" si="868"/>
        <v>45139</v>
      </c>
      <c r="I18517" s="244">
        <f t="shared" si="869"/>
        <v>43892</v>
      </c>
      <c r="J18517" s="244" t="str">
        <f t="shared" si="867"/>
        <v/>
      </c>
    </row>
    <row r="18518" spans="3:10" ht="12" thickBot="1" x14ac:dyDescent="0.25">
      <c r="C18518" s="254"/>
      <c r="D18518" s="254"/>
      <c r="E18518" s="255"/>
      <c r="F18518" s="256"/>
      <c r="G18518" s="257"/>
      <c r="H18518" s="243">
        <f t="shared" ca="1" si="868"/>
        <v>45139</v>
      </c>
      <c r="I18518" s="244">
        <f t="shared" si="869"/>
        <v>43892</v>
      </c>
      <c r="J18518" s="244" t="str">
        <f t="shared" si="867"/>
        <v/>
      </c>
    </row>
    <row r="18519" spans="3:10" ht="12" thickBot="1" x14ac:dyDescent="0.25">
      <c r="C18519" s="254"/>
      <c r="D18519" s="254"/>
      <c r="E18519" s="255"/>
      <c r="F18519" s="256"/>
      <c r="G18519" s="257"/>
      <c r="H18519" s="243">
        <f t="shared" ca="1" si="868"/>
        <v>45139</v>
      </c>
      <c r="I18519" s="244">
        <f t="shared" si="869"/>
        <v>43892</v>
      </c>
      <c r="J18519" s="244" t="str">
        <f t="shared" si="867"/>
        <v/>
      </c>
    </row>
    <row r="18520" spans="3:10" ht="12" thickBot="1" x14ac:dyDescent="0.25">
      <c r="C18520" s="254"/>
      <c r="D18520" s="254"/>
      <c r="E18520" s="255"/>
      <c r="F18520" s="256"/>
      <c r="G18520" s="257"/>
      <c r="H18520" s="243">
        <f t="shared" ca="1" si="868"/>
        <v>45139</v>
      </c>
      <c r="I18520" s="244">
        <f t="shared" si="869"/>
        <v>43892</v>
      </c>
      <c r="J18520" s="244" t="str">
        <f t="shared" si="867"/>
        <v/>
      </c>
    </row>
    <row r="18521" spans="3:10" ht="12" thickBot="1" x14ac:dyDescent="0.25">
      <c r="C18521" s="254"/>
      <c r="D18521" s="254"/>
      <c r="E18521" s="255"/>
      <c r="F18521" s="256"/>
      <c r="G18521" s="257"/>
      <c r="H18521" s="243">
        <f t="shared" ca="1" si="868"/>
        <v>45139</v>
      </c>
      <c r="I18521" s="244">
        <f t="shared" si="869"/>
        <v>43892</v>
      </c>
      <c r="J18521" s="244" t="str">
        <f t="shared" si="867"/>
        <v/>
      </c>
    </row>
    <row r="18522" spans="3:10" ht="12" thickBot="1" x14ac:dyDescent="0.25">
      <c r="C18522" s="254"/>
      <c r="D18522" s="254"/>
      <c r="E18522" s="255"/>
      <c r="F18522" s="256"/>
      <c r="G18522" s="257"/>
      <c r="H18522" s="243">
        <f t="shared" ca="1" si="868"/>
        <v>45139</v>
      </c>
      <c r="I18522" s="244">
        <f t="shared" si="869"/>
        <v>43892</v>
      </c>
      <c r="J18522" s="244" t="str">
        <f t="shared" si="867"/>
        <v/>
      </c>
    </row>
    <row r="18523" spans="3:10" ht="12" thickBot="1" x14ac:dyDescent="0.25">
      <c r="C18523" s="254"/>
      <c r="D18523" s="254"/>
      <c r="E18523" s="255"/>
      <c r="F18523" s="256"/>
      <c r="G18523" s="257"/>
      <c r="H18523" s="243">
        <f t="shared" ca="1" si="868"/>
        <v>45139</v>
      </c>
      <c r="I18523" s="244">
        <f t="shared" si="869"/>
        <v>43892</v>
      </c>
      <c r="J18523" s="244" t="str">
        <f t="shared" si="867"/>
        <v/>
      </c>
    </row>
    <row r="18524" spans="3:10" ht="12" thickBot="1" x14ac:dyDescent="0.25">
      <c r="C18524" s="254"/>
      <c r="D18524" s="254"/>
      <c r="E18524" s="255"/>
      <c r="F18524" s="256"/>
      <c r="G18524" s="257"/>
      <c r="H18524" s="243">
        <f t="shared" ca="1" si="868"/>
        <v>45139</v>
      </c>
      <c r="I18524" s="244">
        <f t="shared" si="869"/>
        <v>43892</v>
      </c>
      <c r="J18524" s="244" t="str">
        <f t="shared" si="867"/>
        <v/>
      </c>
    </row>
    <row r="18525" spans="3:10" ht="12" thickBot="1" x14ac:dyDescent="0.25">
      <c r="C18525" s="254"/>
      <c r="D18525" s="254"/>
      <c r="E18525" s="255"/>
      <c r="F18525" s="256"/>
      <c r="G18525" s="257"/>
      <c r="H18525" s="243">
        <f t="shared" ca="1" si="868"/>
        <v>45139</v>
      </c>
      <c r="I18525" s="244">
        <f t="shared" si="869"/>
        <v>43892</v>
      </c>
      <c r="J18525" s="244" t="str">
        <f t="shared" si="867"/>
        <v/>
      </c>
    </row>
    <row r="18526" spans="3:10" ht="12" thickBot="1" x14ac:dyDescent="0.25">
      <c r="C18526" s="254"/>
      <c r="D18526" s="254"/>
      <c r="E18526" s="255"/>
      <c r="F18526" s="256"/>
      <c r="G18526" s="257"/>
      <c r="H18526" s="243">
        <f t="shared" ca="1" si="868"/>
        <v>45139</v>
      </c>
      <c r="I18526" s="244">
        <f t="shared" si="869"/>
        <v>43892</v>
      </c>
      <c r="J18526" s="244" t="str">
        <f t="shared" si="867"/>
        <v/>
      </c>
    </row>
    <row r="18527" spans="3:10" ht="12" thickBot="1" x14ac:dyDescent="0.25">
      <c r="C18527" s="254"/>
      <c r="D18527" s="254"/>
      <c r="E18527" s="255"/>
      <c r="F18527" s="256"/>
      <c r="G18527" s="257"/>
      <c r="H18527" s="243">
        <f t="shared" ca="1" si="868"/>
        <v>45139</v>
      </c>
      <c r="I18527" s="244">
        <f t="shared" si="869"/>
        <v>43892</v>
      </c>
      <c r="J18527" s="244" t="str">
        <f t="shared" si="867"/>
        <v/>
      </c>
    </row>
    <row r="18528" spans="3:10" ht="12" thickBot="1" x14ac:dyDescent="0.25">
      <c r="C18528" s="254"/>
      <c r="D18528" s="254"/>
      <c r="E18528" s="255"/>
      <c r="F18528" s="256"/>
      <c r="G18528" s="257"/>
      <c r="H18528" s="243">
        <f t="shared" ca="1" si="868"/>
        <v>45139</v>
      </c>
      <c r="I18528" s="244">
        <f t="shared" si="869"/>
        <v>43892</v>
      </c>
      <c r="J18528" s="244" t="str">
        <f t="shared" si="867"/>
        <v/>
      </c>
    </row>
    <row r="18529" spans="3:10" ht="12" thickBot="1" x14ac:dyDescent="0.25">
      <c r="C18529" s="254"/>
      <c r="D18529" s="254"/>
      <c r="E18529" s="255"/>
      <c r="F18529" s="256"/>
      <c r="G18529" s="257"/>
      <c r="H18529" s="243">
        <f t="shared" ca="1" si="868"/>
        <v>45139</v>
      </c>
      <c r="I18529" s="244">
        <f t="shared" si="869"/>
        <v>43892</v>
      </c>
      <c r="J18529" s="244" t="str">
        <f t="shared" si="867"/>
        <v/>
      </c>
    </row>
    <row r="18530" spans="3:10" ht="12" thickBot="1" x14ac:dyDescent="0.25">
      <c r="C18530" s="254"/>
      <c r="D18530" s="254"/>
      <c r="E18530" s="255"/>
      <c r="F18530" s="256"/>
      <c r="G18530" s="257"/>
      <c r="H18530" s="243">
        <f t="shared" ca="1" si="868"/>
        <v>45139</v>
      </c>
      <c r="I18530" s="244">
        <f t="shared" si="869"/>
        <v>43892</v>
      </c>
      <c r="J18530" s="244" t="str">
        <f t="shared" si="867"/>
        <v/>
      </c>
    </row>
    <row r="18531" spans="3:10" ht="12" thickBot="1" x14ac:dyDescent="0.25">
      <c r="C18531" s="254"/>
      <c r="D18531" s="254"/>
      <c r="E18531" s="255"/>
      <c r="F18531" s="256"/>
      <c r="G18531" s="257"/>
      <c r="H18531" s="243">
        <f t="shared" ca="1" si="868"/>
        <v>45139</v>
      </c>
      <c r="I18531" s="244">
        <f t="shared" si="869"/>
        <v>43892</v>
      </c>
      <c r="J18531" s="244" t="str">
        <f t="shared" si="867"/>
        <v/>
      </c>
    </row>
    <row r="18532" spans="3:10" ht="12" thickBot="1" x14ac:dyDescent="0.25">
      <c r="C18532" s="254"/>
      <c r="D18532" s="254"/>
      <c r="E18532" s="255"/>
      <c r="F18532" s="256"/>
      <c r="G18532" s="257"/>
      <c r="H18532" s="243">
        <f t="shared" ca="1" si="868"/>
        <v>45139</v>
      </c>
      <c r="I18532" s="244">
        <f t="shared" si="869"/>
        <v>43892</v>
      </c>
      <c r="J18532" s="244" t="str">
        <f t="shared" si="867"/>
        <v/>
      </c>
    </row>
    <row r="18533" spans="3:10" ht="12" thickBot="1" x14ac:dyDescent="0.25">
      <c r="C18533" s="254"/>
      <c r="D18533" s="254"/>
      <c r="E18533" s="255"/>
      <c r="F18533" s="256"/>
      <c r="G18533" s="257"/>
      <c r="H18533" s="243">
        <f t="shared" ca="1" si="868"/>
        <v>45139</v>
      </c>
      <c r="I18533" s="244">
        <f t="shared" si="869"/>
        <v>43892</v>
      </c>
      <c r="J18533" s="244" t="str">
        <f t="shared" si="867"/>
        <v/>
      </c>
    </row>
    <row r="18534" spans="3:10" ht="12" thickBot="1" x14ac:dyDescent="0.25">
      <c r="C18534" s="254"/>
      <c r="D18534" s="254"/>
      <c r="E18534" s="255"/>
      <c r="F18534" s="256"/>
      <c r="G18534" s="257"/>
      <c r="H18534" s="243">
        <f t="shared" ca="1" si="868"/>
        <v>45139</v>
      </c>
      <c r="I18534" s="244">
        <f t="shared" si="869"/>
        <v>43892</v>
      </c>
      <c r="J18534" s="244" t="str">
        <f t="shared" si="867"/>
        <v/>
      </c>
    </row>
    <row r="18535" spans="3:10" ht="12" thickBot="1" x14ac:dyDescent="0.25">
      <c r="C18535" s="254"/>
      <c r="D18535" s="254"/>
      <c r="E18535" s="255"/>
      <c r="F18535" s="256"/>
      <c r="G18535" s="257"/>
      <c r="H18535" s="243">
        <f t="shared" ca="1" si="868"/>
        <v>45139</v>
      </c>
      <c r="I18535" s="244">
        <f t="shared" si="869"/>
        <v>43892</v>
      </c>
      <c r="J18535" s="244" t="str">
        <f t="shared" si="867"/>
        <v/>
      </c>
    </row>
    <row r="18536" spans="3:10" ht="12" thickBot="1" x14ac:dyDescent="0.25">
      <c r="C18536" s="254"/>
      <c r="D18536" s="254"/>
      <c r="E18536" s="255"/>
      <c r="F18536" s="256"/>
      <c r="G18536" s="257"/>
      <c r="H18536" s="243">
        <f t="shared" ca="1" si="868"/>
        <v>45139</v>
      </c>
      <c r="I18536" s="244">
        <f t="shared" si="869"/>
        <v>43892</v>
      </c>
      <c r="J18536" s="244" t="str">
        <f t="shared" si="867"/>
        <v/>
      </c>
    </row>
    <row r="18537" spans="3:10" ht="12" thickBot="1" x14ac:dyDescent="0.25">
      <c r="C18537" s="254"/>
      <c r="D18537" s="254"/>
      <c r="E18537" s="255"/>
      <c r="F18537" s="256"/>
      <c r="G18537" s="257"/>
      <c r="H18537" s="243">
        <f t="shared" ca="1" si="868"/>
        <v>45139</v>
      </c>
      <c r="I18537" s="244">
        <f t="shared" si="869"/>
        <v>43892</v>
      </c>
      <c r="J18537" s="244" t="str">
        <f t="shared" si="867"/>
        <v/>
      </c>
    </row>
    <row r="18538" spans="3:10" ht="12" thickBot="1" x14ac:dyDescent="0.25">
      <c r="C18538" s="254"/>
      <c r="D18538" s="254"/>
      <c r="E18538" s="255"/>
      <c r="F18538" s="256"/>
      <c r="G18538" s="257"/>
      <c r="H18538" s="243">
        <f t="shared" ca="1" si="868"/>
        <v>45139</v>
      </c>
      <c r="I18538" s="244">
        <f t="shared" si="869"/>
        <v>43892</v>
      </c>
      <c r="J18538" s="244" t="str">
        <f t="shared" si="867"/>
        <v/>
      </c>
    </row>
    <row r="18539" spans="3:10" ht="12" thickBot="1" x14ac:dyDescent="0.25">
      <c r="C18539" s="254"/>
      <c r="D18539" s="254"/>
      <c r="E18539" s="255"/>
      <c r="F18539" s="256"/>
      <c r="G18539" s="257"/>
      <c r="H18539" s="243">
        <f t="shared" ca="1" si="868"/>
        <v>45139</v>
      </c>
      <c r="I18539" s="244">
        <f t="shared" si="869"/>
        <v>43892</v>
      </c>
      <c r="J18539" s="244" t="str">
        <f t="shared" si="867"/>
        <v/>
      </c>
    </row>
    <row r="18540" spans="3:10" ht="12" thickBot="1" x14ac:dyDescent="0.25">
      <c r="C18540" s="254"/>
      <c r="D18540" s="254"/>
      <c r="E18540" s="255"/>
      <c r="F18540" s="256"/>
      <c r="G18540" s="257"/>
      <c r="H18540" s="243">
        <f t="shared" ca="1" si="868"/>
        <v>45139</v>
      </c>
      <c r="I18540" s="244">
        <f t="shared" si="869"/>
        <v>43892</v>
      </c>
      <c r="J18540" s="244" t="str">
        <f t="shared" si="867"/>
        <v/>
      </c>
    </row>
    <row r="18541" spans="3:10" ht="12" thickBot="1" x14ac:dyDescent="0.25">
      <c r="C18541" s="254"/>
      <c r="D18541" s="254"/>
      <c r="E18541" s="255"/>
      <c r="F18541" s="256"/>
      <c r="G18541" s="257"/>
      <c r="H18541" s="243">
        <f t="shared" ca="1" si="868"/>
        <v>45139</v>
      </c>
      <c r="I18541" s="244">
        <f t="shared" si="869"/>
        <v>43892</v>
      </c>
      <c r="J18541" s="244" t="str">
        <f t="shared" si="867"/>
        <v/>
      </c>
    </row>
    <row r="18542" spans="3:10" ht="12" thickBot="1" x14ac:dyDescent="0.25">
      <c r="C18542" s="254"/>
      <c r="D18542" s="254"/>
      <c r="E18542" s="255"/>
      <c r="F18542" s="256"/>
      <c r="G18542" s="257"/>
      <c r="H18542" s="243">
        <f t="shared" ca="1" si="868"/>
        <v>45139</v>
      </c>
      <c r="I18542" s="244">
        <f t="shared" si="869"/>
        <v>43892</v>
      </c>
      <c r="J18542" s="244" t="str">
        <f t="shared" si="867"/>
        <v/>
      </c>
    </row>
    <row r="18543" spans="3:10" ht="12" thickBot="1" x14ac:dyDescent="0.25">
      <c r="C18543" s="254"/>
      <c r="D18543" s="254"/>
      <c r="E18543" s="255"/>
      <c r="F18543" s="256"/>
      <c r="G18543" s="257"/>
      <c r="H18543" s="243">
        <f t="shared" ca="1" si="868"/>
        <v>45139</v>
      </c>
      <c r="I18543" s="244">
        <f t="shared" si="869"/>
        <v>43892</v>
      </c>
      <c r="J18543" s="244" t="str">
        <f t="shared" si="867"/>
        <v/>
      </c>
    </row>
    <row r="18544" spans="3:10" ht="12" thickBot="1" x14ac:dyDescent="0.25">
      <c r="C18544" s="254"/>
      <c r="D18544" s="254"/>
      <c r="E18544" s="255"/>
      <c r="F18544" s="256"/>
      <c r="G18544" s="257"/>
      <c r="H18544" s="243">
        <f t="shared" ca="1" si="868"/>
        <v>45139</v>
      </c>
      <c r="I18544" s="244">
        <f t="shared" si="869"/>
        <v>43892</v>
      </c>
      <c r="J18544" s="244" t="str">
        <f t="shared" si="867"/>
        <v/>
      </c>
    </row>
    <row r="18545" spans="3:10" ht="12" thickBot="1" x14ac:dyDescent="0.25">
      <c r="C18545" s="254"/>
      <c r="D18545" s="254"/>
      <c r="E18545" s="255"/>
      <c r="F18545" s="256"/>
      <c r="G18545" s="257"/>
      <c r="H18545" s="243">
        <f t="shared" ca="1" si="868"/>
        <v>45139</v>
      </c>
      <c r="I18545" s="244">
        <f t="shared" si="869"/>
        <v>43892</v>
      </c>
      <c r="J18545" s="244" t="str">
        <f t="shared" si="867"/>
        <v/>
      </c>
    </row>
    <row r="18546" spans="3:10" ht="12" thickBot="1" x14ac:dyDescent="0.25">
      <c r="C18546" s="254"/>
      <c r="D18546" s="254"/>
      <c r="E18546" s="255"/>
      <c r="F18546" s="256"/>
      <c r="G18546" s="257"/>
      <c r="H18546" s="243">
        <f t="shared" ca="1" si="868"/>
        <v>45139</v>
      </c>
      <c r="I18546" s="244">
        <f t="shared" si="869"/>
        <v>43892</v>
      </c>
      <c r="J18546" s="244" t="str">
        <f t="shared" si="867"/>
        <v/>
      </c>
    </row>
    <row r="18547" spans="3:10" ht="12" thickBot="1" x14ac:dyDescent="0.25">
      <c r="C18547" s="254"/>
      <c r="D18547" s="254"/>
      <c r="E18547" s="255"/>
      <c r="F18547" s="256"/>
      <c r="G18547" s="257"/>
      <c r="H18547" s="243">
        <f t="shared" ca="1" si="868"/>
        <v>45139</v>
      </c>
      <c r="I18547" s="244">
        <f t="shared" si="869"/>
        <v>43892</v>
      </c>
      <c r="J18547" s="244" t="str">
        <f t="shared" si="867"/>
        <v/>
      </c>
    </row>
    <row r="18548" spans="3:10" ht="12" thickBot="1" x14ac:dyDescent="0.25">
      <c r="C18548" s="254"/>
      <c r="D18548" s="254"/>
      <c r="E18548" s="255"/>
      <c r="F18548" s="256"/>
      <c r="G18548" s="257"/>
      <c r="H18548" s="243">
        <f t="shared" ca="1" si="868"/>
        <v>45139</v>
      </c>
      <c r="I18548" s="244">
        <f t="shared" si="869"/>
        <v>43892</v>
      </c>
      <c r="J18548" s="244" t="str">
        <f t="shared" si="867"/>
        <v/>
      </c>
    </row>
    <row r="18549" spans="3:10" ht="12" thickBot="1" x14ac:dyDescent="0.25">
      <c r="C18549" s="254"/>
      <c r="D18549" s="254"/>
      <c r="E18549" s="255"/>
      <c r="F18549" s="256"/>
      <c r="G18549" s="257"/>
      <c r="H18549" s="243">
        <f t="shared" ca="1" si="868"/>
        <v>45139</v>
      </c>
      <c r="I18549" s="244">
        <f t="shared" si="869"/>
        <v>43892</v>
      </c>
      <c r="J18549" s="244" t="str">
        <f t="shared" si="867"/>
        <v/>
      </c>
    </row>
    <row r="18550" spans="3:10" ht="12" thickBot="1" x14ac:dyDescent="0.25">
      <c r="C18550" s="254"/>
      <c r="D18550" s="254"/>
      <c r="E18550" s="255"/>
      <c r="F18550" s="256"/>
      <c r="G18550" s="257"/>
      <c r="H18550" s="243">
        <f t="shared" ca="1" si="868"/>
        <v>45139</v>
      </c>
      <c r="I18550" s="244">
        <f t="shared" si="869"/>
        <v>43892</v>
      </c>
      <c r="J18550" s="244" t="str">
        <f t="shared" si="867"/>
        <v/>
      </c>
    </row>
    <row r="18551" spans="3:10" ht="12" thickBot="1" x14ac:dyDescent="0.25">
      <c r="C18551" s="254"/>
      <c r="D18551" s="254"/>
      <c r="E18551" s="255"/>
      <c r="F18551" s="256"/>
      <c r="G18551" s="257"/>
      <c r="H18551" s="243">
        <f t="shared" ca="1" si="868"/>
        <v>45139</v>
      </c>
      <c r="I18551" s="244">
        <f t="shared" si="869"/>
        <v>43892</v>
      </c>
      <c r="J18551" s="244" t="str">
        <f t="shared" si="867"/>
        <v/>
      </c>
    </row>
    <row r="18552" spans="3:10" ht="12" thickBot="1" x14ac:dyDescent="0.25">
      <c r="C18552" s="254"/>
      <c r="D18552" s="254"/>
      <c r="E18552" s="255"/>
      <c r="F18552" s="256"/>
      <c r="G18552" s="257"/>
      <c r="H18552" s="243">
        <f t="shared" ca="1" si="868"/>
        <v>45139</v>
      </c>
      <c r="I18552" s="244">
        <f t="shared" si="869"/>
        <v>43892</v>
      </c>
      <c r="J18552" s="244" t="str">
        <f t="shared" si="867"/>
        <v/>
      </c>
    </row>
    <row r="18553" spans="3:10" ht="12" thickBot="1" x14ac:dyDescent="0.25">
      <c r="C18553" s="254"/>
      <c r="D18553" s="254"/>
      <c r="E18553" s="255"/>
      <c r="F18553" s="256"/>
      <c r="G18553" s="257"/>
      <c r="H18553" s="243">
        <f t="shared" ca="1" si="868"/>
        <v>45139</v>
      </c>
      <c r="I18553" s="244">
        <f t="shared" si="869"/>
        <v>43892</v>
      </c>
      <c r="J18553" s="244" t="str">
        <f t="shared" si="867"/>
        <v/>
      </c>
    </row>
    <row r="18554" spans="3:10" ht="12" thickBot="1" x14ac:dyDescent="0.25">
      <c r="C18554" s="254"/>
      <c r="D18554" s="254"/>
      <c r="E18554" s="255"/>
      <c r="F18554" s="256"/>
      <c r="G18554" s="257"/>
      <c r="H18554" s="243">
        <f t="shared" ca="1" si="868"/>
        <v>45139</v>
      </c>
      <c r="I18554" s="244">
        <f t="shared" si="869"/>
        <v>43892</v>
      </c>
      <c r="J18554" s="244" t="str">
        <f t="shared" si="867"/>
        <v/>
      </c>
    </row>
    <row r="18555" spans="3:10" ht="12" thickBot="1" x14ac:dyDescent="0.25">
      <c r="C18555" s="254"/>
      <c r="D18555" s="254"/>
      <c r="E18555" s="255"/>
      <c r="F18555" s="256"/>
      <c r="G18555" s="257"/>
      <c r="H18555" s="243">
        <f t="shared" ca="1" si="868"/>
        <v>45139</v>
      </c>
      <c r="I18555" s="244">
        <f t="shared" si="869"/>
        <v>43892</v>
      </c>
      <c r="J18555" s="244" t="str">
        <f t="shared" si="867"/>
        <v/>
      </c>
    </row>
    <row r="18556" spans="3:10" ht="12" thickBot="1" x14ac:dyDescent="0.25">
      <c r="C18556" s="254"/>
      <c r="D18556" s="254"/>
      <c r="E18556" s="255"/>
      <c r="F18556" s="256"/>
      <c r="G18556" s="257"/>
      <c r="H18556" s="243">
        <f t="shared" ca="1" si="868"/>
        <v>45139</v>
      </c>
      <c r="I18556" s="244">
        <f t="shared" si="869"/>
        <v>43892</v>
      </c>
      <c r="J18556" s="244" t="str">
        <f t="shared" si="867"/>
        <v/>
      </c>
    </row>
    <row r="18557" spans="3:10" ht="12" thickBot="1" x14ac:dyDescent="0.25">
      <c r="C18557" s="254"/>
      <c r="D18557" s="254"/>
      <c r="E18557" s="255"/>
      <c r="F18557" s="256"/>
      <c r="G18557" s="257"/>
      <c r="H18557" s="243">
        <f t="shared" ca="1" si="868"/>
        <v>45139</v>
      </c>
      <c r="I18557" s="244">
        <f t="shared" si="869"/>
        <v>43892</v>
      </c>
      <c r="J18557" s="244" t="str">
        <f t="shared" si="867"/>
        <v/>
      </c>
    </row>
    <row r="18558" spans="3:10" ht="12" thickBot="1" x14ac:dyDescent="0.25">
      <c r="C18558" s="254"/>
      <c r="D18558" s="254"/>
      <c r="E18558" s="255"/>
      <c r="F18558" s="256"/>
      <c r="G18558" s="257"/>
      <c r="H18558" s="243">
        <f t="shared" ca="1" si="868"/>
        <v>45139</v>
      </c>
      <c r="I18558" s="244">
        <f t="shared" si="869"/>
        <v>43892</v>
      </c>
      <c r="J18558" s="244" t="str">
        <f t="shared" si="867"/>
        <v/>
      </c>
    </row>
    <row r="18559" spans="3:10" ht="12" thickBot="1" x14ac:dyDescent="0.25">
      <c r="C18559" s="254"/>
      <c r="D18559" s="254"/>
      <c r="E18559" s="255"/>
      <c r="F18559" s="256"/>
      <c r="G18559" s="257"/>
      <c r="H18559" s="243">
        <f t="shared" ca="1" si="868"/>
        <v>45139</v>
      </c>
      <c r="I18559" s="244">
        <f t="shared" si="869"/>
        <v>43892</v>
      </c>
      <c r="J18559" s="244" t="str">
        <f t="shared" si="867"/>
        <v/>
      </c>
    </row>
    <row r="18560" spans="3:10" ht="12" thickBot="1" x14ac:dyDescent="0.25">
      <c r="C18560" s="254"/>
      <c r="D18560" s="254"/>
      <c r="E18560" s="255"/>
      <c r="F18560" s="256"/>
      <c r="G18560" s="257"/>
      <c r="H18560" s="243">
        <f t="shared" ca="1" si="868"/>
        <v>45139</v>
      </c>
      <c r="I18560" s="244">
        <f t="shared" si="869"/>
        <v>43892</v>
      </c>
      <c r="J18560" s="244" t="str">
        <f t="shared" si="867"/>
        <v/>
      </c>
    </row>
    <row r="18561" spans="3:10" ht="12" thickBot="1" x14ac:dyDescent="0.25">
      <c r="C18561" s="254"/>
      <c r="D18561" s="254"/>
      <c r="E18561" s="255"/>
      <c r="F18561" s="256"/>
      <c r="G18561" s="257"/>
      <c r="H18561" s="243">
        <f t="shared" ca="1" si="868"/>
        <v>45139</v>
      </c>
      <c r="I18561" s="244">
        <f t="shared" si="869"/>
        <v>43892</v>
      </c>
      <c r="J18561" s="244" t="str">
        <f t="shared" si="867"/>
        <v/>
      </c>
    </row>
    <row r="18562" spans="3:10" ht="12" thickBot="1" x14ac:dyDescent="0.25">
      <c r="C18562" s="254"/>
      <c r="D18562" s="254"/>
      <c r="E18562" s="255"/>
      <c r="F18562" s="256"/>
      <c r="G18562" s="257"/>
      <c r="H18562" s="243">
        <f t="shared" ca="1" si="868"/>
        <v>45139</v>
      </c>
      <c r="I18562" s="244">
        <f t="shared" si="869"/>
        <v>43892</v>
      </c>
      <c r="J18562" s="244" t="str">
        <f t="shared" si="867"/>
        <v/>
      </c>
    </row>
    <row r="18563" spans="3:10" ht="12" thickBot="1" x14ac:dyDescent="0.25">
      <c r="C18563" s="254"/>
      <c r="D18563" s="254"/>
      <c r="E18563" s="255"/>
      <c r="F18563" s="256"/>
      <c r="G18563" s="257"/>
      <c r="H18563" s="243">
        <f t="shared" ca="1" si="868"/>
        <v>45139</v>
      </c>
      <c r="I18563" s="244">
        <f t="shared" si="869"/>
        <v>43892</v>
      </c>
      <c r="J18563" s="244" t="str">
        <f t="shared" si="867"/>
        <v/>
      </c>
    </row>
    <row r="18564" spans="3:10" ht="12" thickBot="1" x14ac:dyDescent="0.25">
      <c r="C18564" s="254"/>
      <c r="D18564" s="254"/>
      <c r="E18564" s="255"/>
      <c r="F18564" s="256"/>
      <c r="G18564" s="257"/>
      <c r="H18564" s="243">
        <f t="shared" ca="1" si="868"/>
        <v>45139</v>
      </c>
      <c r="I18564" s="244">
        <f t="shared" si="869"/>
        <v>43892</v>
      </c>
      <c r="J18564" s="244" t="str">
        <f t="shared" si="867"/>
        <v/>
      </c>
    </row>
    <row r="18565" spans="3:10" ht="12" thickBot="1" x14ac:dyDescent="0.25">
      <c r="C18565" s="254"/>
      <c r="D18565" s="254"/>
      <c r="E18565" s="255"/>
      <c r="F18565" s="256"/>
      <c r="G18565" s="257"/>
      <c r="H18565" s="243">
        <f t="shared" ca="1" si="868"/>
        <v>45139</v>
      </c>
      <c r="I18565" s="244">
        <f t="shared" si="869"/>
        <v>43892</v>
      </c>
      <c r="J18565" s="244" t="str">
        <f t="shared" si="867"/>
        <v/>
      </c>
    </row>
    <row r="18566" spans="3:10" ht="12" thickBot="1" x14ac:dyDescent="0.25">
      <c r="C18566" s="254"/>
      <c r="D18566" s="254"/>
      <c r="E18566" s="255"/>
      <c r="F18566" s="256"/>
      <c r="G18566" s="257"/>
      <c r="H18566" s="243">
        <f t="shared" ca="1" si="868"/>
        <v>45139</v>
      </c>
      <c r="I18566" s="244">
        <f t="shared" si="869"/>
        <v>43892</v>
      </c>
      <c r="J18566" s="244" t="str">
        <f t="shared" ref="J18566:J18629" si="870">IF(G18566="","",IF(G18566&gt;=0,"Debitoren",IF(G18566&lt;0,"Kreditoren","")))</f>
        <v/>
      </c>
    </row>
    <row r="18567" spans="3:10" ht="12" thickBot="1" x14ac:dyDescent="0.25">
      <c r="C18567" s="254"/>
      <c r="D18567" s="254"/>
      <c r="E18567" s="255"/>
      <c r="F18567" s="256"/>
      <c r="G18567" s="257"/>
      <c r="H18567" s="243">
        <f t="shared" ref="H18567:H18630" ca="1" si="871">IF(F18567&lt;$F$2,EOMONTH($F$2,-1)+1,EOMONTH(F18567,-1)+1)</f>
        <v>45139</v>
      </c>
      <c r="I18567" s="244">
        <f t="shared" ref="I18567:I18630" si="872">IF(F18567&lt;$I$2,IF(   WEEKDAY(EOMONTH($I$2,-1)+1)=1,EOMONTH($I$2,-1)+1+1,EOMONTH($I$2,-1)+1),IF(WEEKDAY(F18567)=1,F18567+1,F18567))</f>
        <v>43892</v>
      </c>
      <c r="J18567" s="244" t="str">
        <f t="shared" si="870"/>
        <v/>
      </c>
    </row>
    <row r="18568" spans="3:10" ht="12" thickBot="1" x14ac:dyDescent="0.25">
      <c r="C18568" s="254"/>
      <c r="D18568" s="254"/>
      <c r="E18568" s="255"/>
      <c r="F18568" s="256"/>
      <c r="G18568" s="257"/>
      <c r="H18568" s="243">
        <f t="shared" ca="1" si="871"/>
        <v>45139</v>
      </c>
      <c r="I18568" s="244">
        <f t="shared" si="872"/>
        <v>43892</v>
      </c>
      <c r="J18568" s="244" t="str">
        <f t="shared" si="870"/>
        <v/>
      </c>
    </row>
    <row r="18569" spans="3:10" ht="12" thickBot="1" x14ac:dyDescent="0.25">
      <c r="C18569" s="254"/>
      <c r="D18569" s="254"/>
      <c r="E18569" s="255"/>
      <c r="F18569" s="256"/>
      <c r="G18569" s="257"/>
      <c r="H18569" s="243">
        <f t="shared" ca="1" si="871"/>
        <v>45139</v>
      </c>
      <c r="I18569" s="244">
        <f t="shared" si="872"/>
        <v>43892</v>
      </c>
      <c r="J18569" s="244" t="str">
        <f t="shared" si="870"/>
        <v/>
      </c>
    </row>
    <row r="18570" spans="3:10" ht="12" thickBot="1" x14ac:dyDescent="0.25">
      <c r="C18570" s="254"/>
      <c r="D18570" s="254"/>
      <c r="E18570" s="255"/>
      <c r="F18570" s="256"/>
      <c r="G18570" s="257"/>
      <c r="H18570" s="243">
        <f t="shared" ca="1" si="871"/>
        <v>45139</v>
      </c>
      <c r="I18570" s="244">
        <f t="shared" si="872"/>
        <v>43892</v>
      </c>
      <c r="J18570" s="244" t="str">
        <f t="shared" si="870"/>
        <v/>
      </c>
    </row>
    <row r="18571" spans="3:10" ht="12" thickBot="1" x14ac:dyDescent="0.25">
      <c r="C18571" s="254"/>
      <c r="D18571" s="254"/>
      <c r="E18571" s="255"/>
      <c r="F18571" s="256"/>
      <c r="G18571" s="257"/>
      <c r="H18571" s="243">
        <f t="shared" ca="1" si="871"/>
        <v>45139</v>
      </c>
      <c r="I18571" s="244">
        <f t="shared" si="872"/>
        <v>43892</v>
      </c>
      <c r="J18571" s="244" t="str">
        <f t="shared" si="870"/>
        <v/>
      </c>
    </row>
    <row r="18572" spans="3:10" ht="12" thickBot="1" x14ac:dyDescent="0.25">
      <c r="C18572" s="254"/>
      <c r="D18572" s="254"/>
      <c r="E18572" s="255"/>
      <c r="F18572" s="256"/>
      <c r="G18572" s="257"/>
      <c r="H18572" s="243">
        <f t="shared" ca="1" si="871"/>
        <v>45139</v>
      </c>
      <c r="I18572" s="244">
        <f t="shared" si="872"/>
        <v>43892</v>
      </c>
      <c r="J18572" s="244" t="str">
        <f t="shared" si="870"/>
        <v/>
      </c>
    </row>
    <row r="18573" spans="3:10" ht="12" thickBot="1" x14ac:dyDescent="0.25">
      <c r="C18573" s="254"/>
      <c r="D18573" s="254"/>
      <c r="E18573" s="255"/>
      <c r="F18573" s="256"/>
      <c r="G18573" s="257"/>
      <c r="H18573" s="243">
        <f t="shared" ca="1" si="871"/>
        <v>45139</v>
      </c>
      <c r="I18573" s="244">
        <f t="shared" si="872"/>
        <v>43892</v>
      </c>
      <c r="J18573" s="244" t="str">
        <f t="shared" si="870"/>
        <v/>
      </c>
    </row>
    <row r="18574" spans="3:10" ht="12" thickBot="1" x14ac:dyDescent="0.25">
      <c r="C18574" s="254"/>
      <c r="D18574" s="254"/>
      <c r="E18574" s="255"/>
      <c r="F18574" s="256"/>
      <c r="G18574" s="257"/>
      <c r="H18574" s="243">
        <f t="shared" ca="1" si="871"/>
        <v>45139</v>
      </c>
      <c r="I18574" s="244">
        <f t="shared" si="872"/>
        <v>43892</v>
      </c>
      <c r="J18574" s="244" t="str">
        <f t="shared" si="870"/>
        <v/>
      </c>
    </row>
    <row r="18575" spans="3:10" ht="12" thickBot="1" x14ac:dyDescent="0.25">
      <c r="C18575" s="254"/>
      <c r="D18575" s="254"/>
      <c r="E18575" s="255"/>
      <c r="F18575" s="256"/>
      <c r="G18575" s="257"/>
      <c r="H18575" s="243">
        <f t="shared" ca="1" si="871"/>
        <v>45139</v>
      </c>
      <c r="I18575" s="244">
        <f t="shared" si="872"/>
        <v>43892</v>
      </c>
      <c r="J18575" s="244" t="str">
        <f t="shared" si="870"/>
        <v/>
      </c>
    </row>
    <row r="18576" spans="3:10" ht="12" thickBot="1" x14ac:dyDescent="0.25">
      <c r="C18576" s="254"/>
      <c r="D18576" s="254"/>
      <c r="E18576" s="255"/>
      <c r="F18576" s="256"/>
      <c r="G18576" s="257"/>
      <c r="H18576" s="243">
        <f t="shared" ca="1" si="871"/>
        <v>45139</v>
      </c>
      <c r="I18576" s="244">
        <f t="shared" si="872"/>
        <v>43892</v>
      </c>
      <c r="J18576" s="244" t="str">
        <f t="shared" si="870"/>
        <v/>
      </c>
    </row>
    <row r="18577" spans="3:10" ht="12" thickBot="1" x14ac:dyDescent="0.25">
      <c r="C18577" s="254"/>
      <c r="D18577" s="254"/>
      <c r="E18577" s="255"/>
      <c r="F18577" s="256"/>
      <c r="G18577" s="257"/>
      <c r="H18577" s="243">
        <f t="shared" ca="1" si="871"/>
        <v>45139</v>
      </c>
      <c r="I18577" s="244">
        <f t="shared" si="872"/>
        <v>43892</v>
      </c>
      <c r="J18577" s="244" t="str">
        <f t="shared" si="870"/>
        <v/>
      </c>
    </row>
    <row r="18578" spans="3:10" ht="12" thickBot="1" x14ac:dyDescent="0.25">
      <c r="C18578" s="254"/>
      <c r="D18578" s="254"/>
      <c r="E18578" s="255"/>
      <c r="F18578" s="256"/>
      <c r="G18578" s="257"/>
      <c r="H18578" s="243">
        <f t="shared" ca="1" si="871"/>
        <v>45139</v>
      </c>
      <c r="I18578" s="244">
        <f t="shared" si="872"/>
        <v>43892</v>
      </c>
      <c r="J18578" s="244" t="str">
        <f t="shared" si="870"/>
        <v/>
      </c>
    </row>
    <row r="18579" spans="3:10" ht="12" thickBot="1" x14ac:dyDescent="0.25">
      <c r="C18579" s="254"/>
      <c r="D18579" s="254"/>
      <c r="E18579" s="255"/>
      <c r="F18579" s="256"/>
      <c r="G18579" s="257"/>
      <c r="H18579" s="243">
        <f t="shared" ca="1" si="871"/>
        <v>45139</v>
      </c>
      <c r="I18579" s="244">
        <f t="shared" si="872"/>
        <v>43892</v>
      </c>
      <c r="J18579" s="244" t="str">
        <f t="shared" si="870"/>
        <v/>
      </c>
    </row>
    <row r="18580" spans="3:10" ht="12" thickBot="1" x14ac:dyDescent="0.25">
      <c r="C18580" s="254"/>
      <c r="D18580" s="254"/>
      <c r="E18580" s="255"/>
      <c r="F18580" s="256"/>
      <c r="G18580" s="257"/>
      <c r="H18580" s="243">
        <f t="shared" ca="1" si="871"/>
        <v>45139</v>
      </c>
      <c r="I18580" s="244">
        <f t="shared" si="872"/>
        <v>43892</v>
      </c>
      <c r="J18580" s="244" t="str">
        <f t="shared" si="870"/>
        <v/>
      </c>
    </row>
    <row r="18581" spans="3:10" ht="12" thickBot="1" x14ac:dyDescent="0.25">
      <c r="C18581" s="254"/>
      <c r="D18581" s="254"/>
      <c r="E18581" s="255"/>
      <c r="F18581" s="256"/>
      <c r="G18581" s="257"/>
      <c r="H18581" s="243">
        <f t="shared" ca="1" si="871"/>
        <v>45139</v>
      </c>
      <c r="I18581" s="244">
        <f t="shared" si="872"/>
        <v>43892</v>
      </c>
      <c r="J18581" s="244" t="str">
        <f t="shared" si="870"/>
        <v/>
      </c>
    </row>
    <row r="18582" spans="3:10" ht="12" thickBot="1" x14ac:dyDescent="0.25">
      <c r="C18582" s="254"/>
      <c r="D18582" s="254"/>
      <c r="E18582" s="255"/>
      <c r="F18582" s="256"/>
      <c r="G18582" s="257"/>
      <c r="H18582" s="243">
        <f t="shared" ca="1" si="871"/>
        <v>45139</v>
      </c>
      <c r="I18582" s="244">
        <f t="shared" si="872"/>
        <v>43892</v>
      </c>
      <c r="J18582" s="244" t="str">
        <f t="shared" si="870"/>
        <v/>
      </c>
    </row>
    <row r="18583" spans="3:10" ht="12" thickBot="1" x14ac:dyDescent="0.25">
      <c r="C18583" s="254"/>
      <c r="D18583" s="254"/>
      <c r="E18583" s="255"/>
      <c r="F18583" s="256"/>
      <c r="G18583" s="257"/>
      <c r="H18583" s="243">
        <f t="shared" ca="1" si="871"/>
        <v>45139</v>
      </c>
      <c r="I18583" s="244">
        <f t="shared" si="872"/>
        <v>43892</v>
      </c>
      <c r="J18583" s="244" t="str">
        <f t="shared" si="870"/>
        <v/>
      </c>
    </row>
    <row r="18584" spans="3:10" ht="12" thickBot="1" x14ac:dyDescent="0.25">
      <c r="C18584" s="254"/>
      <c r="D18584" s="254"/>
      <c r="E18584" s="255"/>
      <c r="F18584" s="256"/>
      <c r="G18584" s="257"/>
      <c r="H18584" s="243">
        <f t="shared" ca="1" si="871"/>
        <v>45139</v>
      </c>
      <c r="I18584" s="244">
        <f t="shared" si="872"/>
        <v>43892</v>
      </c>
      <c r="J18584" s="244" t="str">
        <f t="shared" si="870"/>
        <v/>
      </c>
    </row>
    <row r="18585" spans="3:10" ht="12" thickBot="1" x14ac:dyDescent="0.25">
      <c r="C18585" s="254"/>
      <c r="D18585" s="254"/>
      <c r="E18585" s="255"/>
      <c r="F18585" s="256"/>
      <c r="G18585" s="257"/>
      <c r="H18585" s="243">
        <f t="shared" ca="1" si="871"/>
        <v>45139</v>
      </c>
      <c r="I18585" s="244">
        <f t="shared" si="872"/>
        <v>43892</v>
      </c>
      <c r="J18585" s="244" t="str">
        <f t="shared" si="870"/>
        <v/>
      </c>
    </row>
    <row r="18586" spans="3:10" ht="12" thickBot="1" x14ac:dyDescent="0.25">
      <c r="C18586" s="254"/>
      <c r="D18586" s="254"/>
      <c r="E18586" s="255"/>
      <c r="F18586" s="256"/>
      <c r="G18586" s="257"/>
      <c r="H18586" s="243">
        <f t="shared" ca="1" si="871"/>
        <v>45139</v>
      </c>
      <c r="I18586" s="244">
        <f t="shared" si="872"/>
        <v>43892</v>
      </c>
      <c r="J18586" s="244" t="str">
        <f t="shared" si="870"/>
        <v/>
      </c>
    </row>
    <row r="18587" spans="3:10" ht="12" thickBot="1" x14ac:dyDescent="0.25">
      <c r="C18587" s="254"/>
      <c r="D18587" s="254"/>
      <c r="E18587" s="255"/>
      <c r="F18587" s="256"/>
      <c r="G18587" s="257"/>
      <c r="H18587" s="243">
        <f t="shared" ca="1" si="871"/>
        <v>45139</v>
      </c>
      <c r="I18587" s="244">
        <f t="shared" si="872"/>
        <v>43892</v>
      </c>
      <c r="J18587" s="244" t="str">
        <f t="shared" si="870"/>
        <v/>
      </c>
    </row>
    <row r="18588" spans="3:10" ht="12" thickBot="1" x14ac:dyDescent="0.25">
      <c r="C18588" s="254"/>
      <c r="D18588" s="254"/>
      <c r="E18588" s="255"/>
      <c r="F18588" s="256"/>
      <c r="G18588" s="257"/>
      <c r="H18588" s="243">
        <f t="shared" ca="1" si="871"/>
        <v>45139</v>
      </c>
      <c r="I18588" s="244">
        <f t="shared" si="872"/>
        <v>43892</v>
      </c>
      <c r="J18588" s="244" t="str">
        <f t="shared" si="870"/>
        <v/>
      </c>
    </row>
    <row r="18589" spans="3:10" ht="12" thickBot="1" x14ac:dyDescent="0.25">
      <c r="C18589" s="254"/>
      <c r="D18589" s="254"/>
      <c r="E18589" s="255"/>
      <c r="F18589" s="256"/>
      <c r="G18589" s="257"/>
      <c r="H18589" s="243">
        <f t="shared" ca="1" si="871"/>
        <v>45139</v>
      </c>
      <c r="I18589" s="244">
        <f t="shared" si="872"/>
        <v>43892</v>
      </c>
      <c r="J18589" s="244" t="str">
        <f t="shared" si="870"/>
        <v/>
      </c>
    </row>
    <row r="18590" spans="3:10" ht="12" thickBot="1" x14ac:dyDescent="0.25">
      <c r="C18590" s="254"/>
      <c r="D18590" s="254"/>
      <c r="E18590" s="255"/>
      <c r="F18590" s="256"/>
      <c r="G18590" s="257"/>
      <c r="H18590" s="243">
        <f t="shared" ca="1" si="871"/>
        <v>45139</v>
      </c>
      <c r="I18590" s="244">
        <f t="shared" si="872"/>
        <v>43892</v>
      </c>
      <c r="J18590" s="244" t="str">
        <f t="shared" si="870"/>
        <v/>
      </c>
    </row>
    <row r="18591" spans="3:10" ht="12" thickBot="1" x14ac:dyDescent="0.25">
      <c r="C18591" s="254"/>
      <c r="D18591" s="254"/>
      <c r="E18591" s="255"/>
      <c r="F18591" s="256"/>
      <c r="G18591" s="257"/>
      <c r="H18591" s="243">
        <f t="shared" ca="1" si="871"/>
        <v>45139</v>
      </c>
      <c r="I18591" s="244">
        <f t="shared" si="872"/>
        <v>43892</v>
      </c>
      <c r="J18591" s="244" t="str">
        <f t="shared" si="870"/>
        <v/>
      </c>
    </row>
    <row r="18592" spans="3:10" ht="12" thickBot="1" x14ac:dyDescent="0.25">
      <c r="C18592" s="254"/>
      <c r="D18592" s="254"/>
      <c r="E18592" s="255"/>
      <c r="F18592" s="256"/>
      <c r="G18592" s="257"/>
      <c r="H18592" s="243">
        <f t="shared" ca="1" si="871"/>
        <v>45139</v>
      </c>
      <c r="I18592" s="244">
        <f t="shared" si="872"/>
        <v>43892</v>
      </c>
      <c r="J18592" s="244" t="str">
        <f t="shared" si="870"/>
        <v/>
      </c>
    </row>
    <row r="18593" spans="3:10" ht="12" thickBot="1" x14ac:dyDescent="0.25">
      <c r="C18593" s="254"/>
      <c r="D18593" s="254"/>
      <c r="E18593" s="255"/>
      <c r="F18593" s="256"/>
      <c r="G18593" s="257"/>
      <c r="H18593" s="243">
        <f t="shared" ca="1" si="871"/>
        <v>45139</v>
      </c>
      <c r="I18593" s="244">
        <f t="shared" si="872"/>
        <v>43892</v>
      </c>
      <c r="J18593" s="244" t="str">
        <f t="shared" si="870"/>
        <v/>
      </c>
    </row>
    <row r="18594" spans="3:10" ht="12" thickBot="1" x14ac:dyDescent="0.25">
      <c r="C18594" s="254"/>
      <c r="D18594" s="254"/>
      <c r="E18594" s="255"/>
      <c r="F18594" s="256"/>
      <c r="G18594" s="257"/>
      <c r="H18594" s="243">
        <f t="shared" ca="1" si="871"/>
        <v>45139</v>
      </c>
      <c r="I18594" s="244">
        <f t="shared" si="872"/>
        <v>43892</v>
      </c>
      <c r="J18594" s="244" t="str">
        <f t="shared" si="870"/>
        <v/>
      </c>
    </row>
    <row r="18595" spans="3:10" ht="12" thickBot="1" x14ac:dyDescent="0.25">
      <c r="C18595" s="254"/>
      <c r="D18595" s="254"/>
      <c r="E18595" s="255"/>
      <c r="F18595" s="256"/>
      <c r="G18595" s="257"/>
      <c r="H18595" s="243">
        <f t="shared" ca="1" si="871"/>
        <v>45139</v>
      </c>
      <c r="I18595" s="244">
        <f t="shared" si="872"/>
        <v>43892</v>
      </c>
      <c r="J18595" s="244" t="str">
        <f t="shared" si="870"/>
        <v/>
      </c>
    </row>
    <row r="18596" spans="3:10" ht="12" thickBot="1" x14ac:dyDescent="0.25">
      <c r="C18596" s="254"/>
      <c r="D18596" s="254"/>
      <c r="E18596" s="255"/>
      <c r="F18596" s="256"/>
      <c r="G18596" s="257"/>
      <c r="H18596" s="243">
        <f t="shared" ca="1" si="871"/>
        <v>45139</v>
      </c>
      <c r="I18596" s="244">
        <f t="shared" si="872"/>
        <v>43892</v>
      </c>
      <c r="J18596" s="244" t="str">
        <f t="shared" si="870"/>
        <v/>
      </c>
    </row>
    <row r="18597" spans="3:10" ht="12" thickBot="1" x14ac:dyDescent="0.25">
      <c r="C18597" s="254"/>
      <c r="D18597" s="254"/>
      <c r="E18597" s="255"/>
      <c r="F18597" s="256"/>
      <c r="G18597" s="257"/>
      <c r="H18597" s="243">
        <f t="shared" ca="1" si="871"/>
        <v>45139</v>
      </c>
      <c r="I18597" s="244">
        <f t="shared" si="872"/>
        <v>43892</v>
      </c>
      <c r="J18597" s="244" t="str">
        <f t="shared" si="870"/>
        <v/>
      </c>
    </row>
    <row r="18598" spans="3:10" ht="12" thickBot="1" x14ac:dyDescent="0.25">
      <c r="C18598" s="254"/>
      <c r="D18598" s="254"/>
      <c r="E18598" s="255"/>
      <c r="F18598" s="256"/>
      <c r="G18598" s="257"/>
      <c r="H18598" s="243">
        <f t="shared" ca="1" si="871"/>
        <v>45139</v>
      </c>
      <c r="I18598" s="244">
        <f t="shared" si="872"/>
        <v>43892</v>
      </c>
      <c r="J18598" s="244" t="str">
        <f t="shared" si="870"/>
        <v/>
      </c>
    </row>
    <row r="18599" spans="3:10" ht="12" thickBot="1" x14ac:dyDescent="0.25">
      <c r="C18599" s="254"/>
      <c r="D18599" s="254"/>
      <c r="E18599" s="255"/>
      <c r="F18599" s="256"/>
      <c r="G18599" s="257"/>
      <c r="H18599" s="243">
        <f t="shared" ca="1" si="871"/>
        <v>45139</v>
      </c>
      <c r="I18599" s="244">
        <f t="shared" si="872"/>
        <v>43892</v>
      </c>
      <c r="J18599" s="244" t="str">
        <f t="shared" si="870"/>
        <v/>
      </c>
    </row>
    <row r="18600" spans="3:10" ht="12" thickBot="1" x14ac:dyDescent="0.25">
      <c r="C18600" s="254"/>
      <c r="D18600" s="254"/>
      <c r="E18600" s="255"/>
      <c r="F18600" s="256"/>
      <c r="G18600" s="257"/>
      <c r="H18600" s="243">
        <f t="shared" ca="1" si="871"/>
        <v>45139</v>
      </c>
      <c r="I18600" s="244">
        <f t="shared" si="872"/>
        <v>43892</v>
      </c>
      <c r="J18600" s="244" t="str">
        <f t="shared" si="870"/>
        <v/>
      </c>
    </row>
    <row r="18601" spans="3:10" ht="12" thickBot="1" x14ac:dyDescent="0.25">
      <c r="C18601" s="254"/>
      <c r="D18601" s="254"/>
      <c r="E18601" s="255"/>
      <c r="F18601" s="256"/>
      <c r="G18601" s="257"/>
      <c r="H18601" s="243">
        <f t="shared" ca="1" si="871"/>
        <v>45139</v>
      </c>
      <c r="I18601" s="244">
        <f t="shared" si="872"/>
        <v>43892</v>
      </c>
      <c r="J18601" s="244" t="str">
        <f t="shared" si="870"/>
        <v/>
      </c>
    </row>
    <row r="18602" spans="3:10" ht="12" thickBot="1" x14ac:dyDescent="0.25">
      <c r="C18602" s="254"/>
      <c r="D18602" s="254"/>
      <c r="E18602" s="255"/>
      <c r="F18602" s="256"/>
      <c r="G18602" s="257"/>
      <c r="H18602" s="243">
        <f t="shared" ca="1" si="871"/>
        <v>45139</v>
      </c>
      <c r="I18602" s="244">
        <f t="shared" si="872"/>
        <v>43892</v>
      </c>
      <c r="J18602" s="244" t="str">
        <f t="shared" si="870"/>
        <v/>
      </c>
    </row>
    <row r="18603" spans="3:10" ht="12" thickBot="1" x14ac:dyDescent="0.25">
      <c r="C18603" s="254"/>
      <c r="D18603" s="254"/>
      <c r="E18603" s="255"/>
      <c r="F18603" s="256"/>
      <c r="G18603" s="257"/>
      <c r="H18603" s="243">
        <f t="shared" ca="1" si="871"/>
        <v>45139</v>
      </c>
      <c r="I18603" s="244">
        <f t="shared" si="872"/>
        <v>43892</v>
      </c>
      <c r="J18603" s="244" t="str">
        <f t="shared" si="870"/>
        <v/>
      </c>
    </row>
    <row r="18604" spans="3:10" ht="12" thickBot="1" x14ac:dyDescent="0.25">
      <c r="C18604" s="254"/>
      <c r="D18604" s="254"/>
      <c r="E18604" s="255"/>
      <c r="F18604" s="256"/>
      <c r="G18604" s="257"/>
      <c r="H18604" s="243">
        <f t="shared" ca="1" si="871"/>
        <v>45139</v>
      </c>
      <c r="I18604" s="244">
        <f t="shared" si="872"/>
        <v>43892</v>
      </c>
      <c r="J18604" s="244" t="str">
        <f t="shared" si="870"/>
        <v/>
      </c>
    </row>
    <row r="18605" spans="3:10" ht="12" thickBot="1" x14ac:dyDescent="0.25">
      <c r="C18605" s="254"/>
      <c r="D18605" s="254"/>
      <c r="E18605" s="255"/>
      <c r="F18605" s="256"/>
      <c r="G18605" s="257"/>
      <c r="H18605" s="243">
        <f t="shared" ca="1" si="871"/>
        <v>45139</v>
      </c>
      <c r="I18605" s="244">
        <f t="shared" si="872"/>
        <v>43892</v>
      </c>
      <c r="J18605" s="244" t="str">
        <f t="shared" si="870"/>
        <v/>
      </c>
    </row>
    <row r="18606" spans="3:10" ht="12" thickBot="1" x14ac:dyDescent="0.25">
      <c r="C18606" s="254"/>
      <c r="D18606" s="254"/>
      <c r="E18606" s="255"/>
      <c r="F18606" s="256"/>
      <c r="G18606" s="257"/>
      <c r="H18606" s="243">
        <f t="shared" ca="1" si="871"/>
        <v>45139</v>
      </c>
      <c r="I18606" s="244">
        <f t="shared" si="872"/>
        <v>43892</v>
      </c>
      <c r="J18606" s="244" t="str">
        <f t="shared" si="870"/>
        <v/>
      </c>
    </row>
    <row r="18607" spans="3:10" ht="12" thickBot="1" x14ac:dyDescent="0.25">
      <c r="C18607" s="254"/>
      <c r="D18607" s="254"/>
      <c r="E18607" s="255"/>
      <c r="F18607" s="256"/>
      <c r="G18607" s="257"/>
      <c r="H18607" s="243">
        <f t="shared" ca="1" si="871"/>
        <v>45139</v>
      </c>
      <c r="I18607" s="244">
        <f t="shared" si="872"/>
        <v>43892</v>
      </c>
      <c r="J18607" s="244" t="str">
        <f t="shared" si="870"/>
        <v/>
      </c>
    </row>
    <row r="18608" spans="3:10" ht="12" thickBot="1" x14ac:dyDescent="0.25">
      <c r="C18608" s="254"/>
      <c r="D18608" s="254"/>
      <c r="E18608" s="255"/>
      <c r="F18608" s="256"/>
      <c r="G18608" s="257"/>
      <c r="H18608" s="243">
        <f t="shared" ca="1" si="871"/>
        <v>45139</v>
      </c>
      <c r="I18608" s="244">
        <f t="shared" si="872"/>
        <v>43892</v>
      </c>
      <c r="J18608" s="244" t="str">
        <f t="shared" si="870"/>
        <v/>
      </c>
    </row>
    <row r="18609" spans="3:10" ht="12" thickBot="1" x14ac:dyDescent="0.25">
      <c r="C18609" s="254"/>
      <c r="D18609" s="254"/>
      <c r="E18609" s="255"/>
      <c r="F18609" s="256"/>
      <c r="G18609" s="257"/>
      <c r="H18609" s="243">
        <f t="shared" ca="1" si="871"/>
        <v>45139</v>
      </c>
      <c r="I18609" s="244">
        <f t="shared" si="872"/>
        <v>43892</v>
      </c>
      <c r="J18609" s="244" t="str">
        <f t="shared" si="870"/>
        <v/>
      </c>
    </row>
    <row r="18610" spans="3:10" ht="12" thickBot="1" x14ac:dyDescent="0.25">
      <c r="C18610" s="254"/>
      <c r="D18610" s="254"/>
      <c r="E18610" s="255"/>
      <c r="F18610" s="256"/>
      <c r="G18610" s="257"/>
      <c r="H18610" s="243">
        <f t="shared" ca="1" si="871"/>
        <v>45139</v>
      </c>
      <c r="I18610" s="244">
        <f t="shared" si="872"/>
        <v>43892</v>
      </c>
      <c r="J18610" s="244" t="str">
        <f t="shared" si="870"/>
        <v/>
      </c>
    </row>
    <row r="18611" spans="3:10" ht="12" thickBot="1" x14ac:dyDescent="0.25">
      <c r="C18611" s="254"/>
      <c r="D18611" s="254"/>
      <c r="E18611" s="255"/>
      <c r="F18611" s="256"/>
      <c r="G18611" s="257"/>
      <c r="H18611" s="243">
        <f t="shared" ca="1" si="871"/>
        <v>45139</v>
      </c>
      <c r="I18611" s="244">
        <f t="shared" si="872"/>
        <v>43892</v>
      </c>
      <c r="J18611" s="244" t="str">
        <f t="shared" si="870"/>
        <v/>
      </c>
    </row>
    <row r="18612" spans="3:10" ht="12" thickBot="1" x14ac:dyDescent="0.25">
      <c r="C18612" s="254"/>
      <c r="D18612" s="254"/>
      <c r="E18612" s="255"/>
      <c r="F18612" s="256"/>
      <c r="G18612" s="257"/>
      <c r="H18612" s="243">
        <f t="shared" ca="1" si="871"/>
        <v>45139</v>
      </c>
      <c r="I18612" s="244">
        <f t="shared" si="872"/>
        <v>43892</v>
      </c>
      <c r="J18612" s="244" t="str">
        <f t="shared" si="870"/>
        <v/>
      </c>
    </row>
    <row r="18613" spans="3:10" ht="12" thickBot="1" x14ac:dyDescent="0.25">
      <c r="C18613" s="254"/>
      <c r="D18613" s="254"/>
      <c r="E18613" s="255"/>
      <c r="F18613" s="256"/>
      <c r="G18613" s="257"/>
      <c r="H18613" s="243">
        <f t="shared" ca="1" si="871"/>
        <v>45139</v>
      </c>
      <c r="I18613" s="244">
        <f t="shared" si="872"/>
        <v>43892</v>
      </c>
      <c r="J18613" s="244" t="str">
        <f t="shared" si="870"/>
        <v/>
      </c>
    </row>
    <row r="18614" spans="3:10" ht="12" thickBot="1" x14ac:dyDescent="0.25">
      <c r="C18614" s="254"/>
      <c r="D18614" s="254"/>
      <c r="E18614" s="255"/>
      <c r="F18614" s="256"/>
      <c r="G18614" s="257"/>
      <c r="H18614" s="243">
        <f t="shared" ca="1" si="871"/>
        <v>45139</v>
      </c>
      <c r="I18614" s="244">
        <f t="shared" si="872"/>
        <v>43892</v>
      </c>
      <c r="J18614" s="244" t="str">
        <f t="shared" si="870"/>
        <v/>
      </c>
    </row>
    <row r="18615" spans="3:10" ht="12" thickBot="1" x14ac:dyDescent="0.25">
      <c r="C18615" s="254"/>
      <c r="D18615" s="254"/>
      <c r="E18615" s="255"/>
      <c r="F18615" s="256"/>
      <c r="G18615" s="257"/>
      <c r="H18615" s="243">
        <f t="shared" ca="1" si="871"/>
        <v>45139</v>
      </c>
      <c r="I18615" s="244">
        <f t="shared" si="872"/>
        <v>43892</v>
      </c>
      <c r="J18615" s="244" t="str">
        <f t="shared" si="870"/>
        <v/>
      </c>
    </row>
    <row r="18616" spans="3:10" ht="12" thickBot="1" x14ac:dyDescent="0.25">
      <c r="C18616" s="254"/>
      <c r="D18616" s="254"/>
      <c r="E18616" s="255"/>
      <c r="F18616" s="256"/>
      <c r="G18616" s="257"/>
      <c r="H18616" s="243">
        <f t="shared" ca="1" si="871"/>
        <v>45139</v>
      </c>
      <c r="I18616" s="244">
        <f t="shared" si="872"/>
        <v>43892</v>
      </c>
      <c r="J18616" s="244" t="str">
        <f t="shared" si="870"/>
        <v/>
      </c>
    </row>
    <row r="18617" spans="3:10" ht="12" thickBot="1" x14ac:dyDescent="0.25">
      <c r="C18617" s="254"/>
      <c r="D18617" s="254"/>
      <c r="E18617" s="255"/>
      <c r="F18617" s="256"/>
      <c r="G18617" s="257"/>
      <c r="H18617" s="243">
        <f t="shared" ca="1" si="871"/>
        <v>45139</v>
      </c>
      <c r="I18617" s="244">
        <f t="shared" si="872"/>
        <v>43892</v>
      </c>
      <c r="J18617" s="244" t="str">
        <f t="shared" si="870"/>
        <v/>
      </c>
    </row>
    <row r="18618" spans="3:10" ht="12" thickBot="1" x14ac:dyDescent="0.25">
      <c r="C18618" s="254"/>
      <c r="D18618" s="254"/>
      <c r="E18618" s="255"/>
      <c r="F18618" s="256"/>
      <c r="G18618" s="257"/>
      <c r="H18618" s="243">
        <f t="shared" ca="1" si="871"/>
        <v>45139</v>
      </c>
      <c r="I18618" s="244">
        <f t="shared" si="872"/>
        <v>43892</v>
      </c>
      <c r="J18618" s="244" t="str">
        <f t="shared" si="870"/>
        <v/>
      </c>
    </row>
    <row r="18619" spans="3:10" ht="12" thickBot="1" x14ac:dyDescent="0.25">
      <c r="C18619" s="254"/>
      <c r="D18619" s="254"/>
      <c r="E18619" s="255"/>
      <c r="F18619" s="256"/>
      <c r="G18619" s="257"/>
      <c r="H18619" s="243">
        <f t="shared" ca="1" si="871"/>
        <v>45139</v>
      </c>
      <c r="I18619" s="244">
        <f t="shared" si="872"/>
        <v>43892</v>
      </c>
      <c r="J18619" s="244" t="str">
        <f t="shared" si="870"/>
        <v/>
      </c>
    </row>
    <row r="18620" spans="3:10" ht="12" thickBot="1" x14ac:dyDescent="0.25">
      <c r="C18620" s="254"/>
      <c r="D18620" s="254"/>
      <c r="E18620" s="255"/>
      <c r="F18620" s="256"/>
      <c r="G18620" s="257"/>
      <c r="H18620" s="243">
        <f t="shared" ca="1" si="871"/>
        <v>45139</v>
      </c>
      <c r="I18620" s="244">
        <f t="shared" si="872"/>
        <v>43892</v>
      </c>
      <c r="J18620" s="244" t="str">
        <f t="shared" si="870"/>
        <v/>
      </c>
    </row>
    <row r="18621" spans="3:10" ht="12" thickBot="1" x14ac:dyDescent="0.25">
      <c r="C18621" s="254"/>
      <c r="D18621" s="254"/>
      <c r="E18621" s="255"/>
      <c r="F18621" s="256"/>
      <c r="G18621" s="257"/>
      <c r="H18621" s="243">
        <f t="shared" ca="1" si="871"/>
        <v>45139</v>
      </c>
      <c r="I18621" s="244">
        <f t="shared" si="872"/>
        <v>43892</v>
      </c>
      <c r="J18621" s="244" t="str">
        <f t="shared" si="870"/>
        <v/>
      </c>
    </row>
    <row r="18622" spans="3:10" ht="12" thickBot="1" x14ac:dyDescent="0.25">
      <c r="C18622" s="254"/>
      <c r="D18622" s="254"/>
      <c r="E18622" s="255"/>
      <c r="F18622" s="256"/>
      <c r="G18622" s="257"/>
      <c r="H18622" s="243">
        <f t="shared" ca="1" si="871"/>
        <v>45139</v>
      </c>
      <c r="I18622" s="244">
        <f t="shared" si="872"/>
        <v>43892</v>
      </c>
      <c r="J18622" s="244" t="str">
        <f t="shared" si="870"/>
        <v/>
      </c>
    </row>
    <row r="18623" spans="3:10" ht="12" thickBot="1" x14ac:dyDescent="0.25">
      <c r="C18623" s="254"/>
      <c r="D18623" s="254"/>
      <c r="E18623" s="255"/>
      <c r="F18623" s="256"/>
      <c r="G18623" s="257"/>
      <c r="H18623" s="243">
        <f t="shared" ca="1" si="871"/>
        <v>45139</v>
      </c>
      <c r="I18623" s="244">
        <f t="shared" si="872"/>
        <v>43892</v>
      </c>
      <c r="J18623" s="244" t="str">
        <f t="shared" si="870"/>
        <v/>
      </c>
    </row>
    <row r="18624" spans="3:10" ht="12" thickBot="1" x14ac:dyDescent="0.25">
      <c r="C18624" s="254"/>
      <c r="D18624" s="254"/>
      <c r="E18624" s="255"/>
      <c r="F18624" s="256"/>
      <c r="G18624" s="257"/>
      <c r="H18624" s="243">
        <f t="shared" ca="1" si="871"/>
        <v>45139</v>
      </c>
      <c r="I18624" s="244">
        <f t="shared" si="872"/>
        <v>43892</v>
      </c>
      <c r="J18624" s="244" t="str">
        <f t="shared" si="870"/>
        <v/>
      </c>
    </row>
    <row r="18625" spans="3:10" ht="12" thickBot="1" x14ac:dyDescent="0.25">
      <c r="C18625" s="254"/>
      <c r="D18625" s="254"/>
      <c r="E18625" s="255"/>
      <c r="F18625" s="256"/>
      <c r="G18625" s="257"/>
      <c r="H18625" s="243">
        <f t="shared" ca="1" si="871"/>
        <v>45139</v>
      </c>
      <c r="I18625" s="244">
        <f t="shared" si="872"/>
        <v>43892</v>
      </c>
      <c r="J18625" s="244" t="str">
        <f t="shared" si="870"/>
        <v/>
      </c>
    </row>
    <row r="18626" spans="3:10" ht="12" thickBot="1" x14ac:dyDescent="0.25">
      <c r="C18626" s="254"/>
      <c r="D18626" s="254"/>
      <c r="E18626" s="255"/>
      <c r="F18626" s="256"/>
      <c r="G18626" s="257"/>
      <c r="H18626" s="243">
        <f t="shared" ca="1" si="871"/>
        <v>45139</v>
      </c>
      <c r="I18626" s="244">
        <f t="shared" si="872"/>
        <v>43892</v>
      </c>
      <c r="J18626" s="244" t="str">
        <f t="shared" si="870"/>
        <v/>
      </c>
    </row>
    <row r="18627" spans="3:10" ht="12" thickBot="1" x14ac:dyDescent="0.25">
      <c r="C18627" s="254"/>
      <c r="D18627" s="254"/>
      <c r="E18627" s="255"/>
      <c r="F18627" s="256"/>
      <c r="G18627" s="257"/>
      <c r="H18627" s="243">
        <f t="shared" ca="1" si="871"/>
        <v>45139</v>
      </c>
      <c r="I18627" s="244">
        <f t="shared" si="872"/>
        <v>43892</v>
      </c>
      <c r="J18627" s="244" t="str">
        <f t="shared" si="870"/>
        <v/>
      </c>
    </row>
    <row r="18628" spans="3:10" ht="12" thickBot="1" x14ac:dyDescent="0.25">
      <c r="C18628" s="254"/>
      <c r="D18628" s="254"/>
      <c r="E18628" s="255"/>
      <c r="F18628" s="256"/>
      <c r="G18628" s="257"/>
      <c r="H18628" s="243">
        <f t="shared" ca="1" si="871"/>
        <v>45139</v>
      </c>
      <c r="I18628" s="244">
        <f t="shared" si="872"/>
        <v>43892</v>
      </c>
      <c r="J18628" s="244" t="str">
        <f t="shared" si="870"/>
        <v/>
      </c>
    </row>
    <row r="18629" spans="3:10" ht="12" thickBot="1" x14ac:dyDescent="0.25">
      <c r="C18629" s="254"/>
      <c r="D18629" s="254"/>
      <c r="E18629" s="255"/>
      <c r="F18629" s="256"/>
      <c r="G18629" s="257"/>
      <c r="H18629" s="243">
        <f t="shared" ca="1" si="871"/>
        <v>45139</v>
      </c>
      <c r="I18629" s="244">
        <f t="shared" si="872"/>
        <v>43892</v>
      </c>
      <c r="J18629" s="244" t="str">
        <f t="shared" si="870"/>
        <v/>
      </c>
    </row>
    <row r="18630" spans="3:10" ht="12" thickBot="1" x14ac:dyDescent="0.25">
      <c r="C18630" s="254"/>
      <c r="D18630" s="254"/>
      <c r="E18630" s="255"/>
      <c r="F18630" s="256"/>
      <c r="G18630" s="257"/>
      <c r="H18630" s="243">
        <f t="shared" ca="1" si="871"/>
        <v>45139</v>
      </c>
      <c r="I18630" s="244">
        <f t="shared" si="872"/>
        <v>43892</v>
      </c>
      <c r="J18630" s="244" t="str">
        <f t="shared" ref="J18630:J18693" si="873">IF(G18630="","",IF(G18630&gt;=0,"Debitoren",IF(G18630&lt;0,"Kreditoren","")))</f>
        <v/>
      </c>
    </row>
    <row r="18631" spans="3:10" ht="12" thickBot="1" x14ac:dyDescent="0.25">
      <c r="C18631" s="254"/>
      <c r="D18631" s="254"/>
      <c r="E18631" s="255"/>
      <c r="F18631" s="256"/>
      <c r="G18631" s="257"/>
      <c r="H18631" s="243">
        <f t="shared" ref="H18631:H18694" ca="1" si="874">IF(F18631&lt;$F$2,EOMONTH($F$2,-1)+1,EOMONTH(F18631,-1)+1)</f>
        <v>45139</v>
      </c>
      <c r="I18631" s="244">
        <f t="shared" ref="I18631:I18694" si="875">IF(F18631&lt;$I$2,IF(   WEEKDAY(EOMONTH($I$2,-1)+1)=1,EOMONTH($I$2,-1)+1+1,EOMONTH($I$2,-1)+1),IF(WEEKDAY(F18631)=1,F18631+1,F18631))</f>
        <v>43892</v>
      </c>
      <c r="J18631" s="244" t="str">
        <f t="shared" si="873"/>
        <v/>
      </c>
    </row>
    <row r="18632" spans="3:10" ht="12" thickBot="1" x14ac:dyDescent="0.25">
      <c r="C18632" s="254"/>
      <c r="D18632" s="254"/>
      <c r="E18632" s="255"/>
      <c r="F18632" s="256"/>
      <c r="G18632" s="257"/>
      <c r="H18632" s="243">
        <f t="shared" ca="1" si="874"/>
        <v>45139</v>
      </c>
      <c r="I18632" s="244">
        <f t="shared" si="875"/>
        <v>43892</v>
      </c>
      <c r="J18632" s="244" t="str">
        <f t="shared" si="873"/>
        <v/>
      </c>
    </row>
    <row r="18633" spans="3:10" ht="12" thickBot="1" x14ac:dyDescent="0.25">
      <c r="C18633" s="254"/>
      <c r="D18633" s="254"/>
      <c r="E18633" s="255"/>
      <c r="F18633" s="256"/>
      <c r="G18633" s="257"/>
      <c r="H18633" s="243">
        <f t="shared" ca="1" si="874"/>
        <v>45139</v>
      </c>
      <c r="I18633" s="244">
        <f t="shared" si="875"/>
        <v>43892</v>
      </c>
      <c r="J18633" s="244" t="str">
        <f t="shared" si="873"/>
        <v/>
      </c>
    </row>
    <row r="18634" spans="3:10" ht="12" thickBot="1" x14ac:dyDescent="0.25">
      <c r="C18634" s="254"/>
      <c r="D18634" s="254"/>
      <c r="E18634" s="255"/>
      <c r="F18634" s="256"/>
      <c r="G18634" s="257"/>
      <c r="H18634" s="243">
        <f t="shared" ca="1" si="874"/>
        <v>45139</v>
      </c>
      <c r="I18634" s="244">
        <f t="shared" si="875"/>
        <v>43892</v>
      </c>
      <c r="J18634" s="244" t="str">
        <f t="shared" si="873"/>
        <v/>
      </c>
    </row>
    <row r="18635" spans="3:10" ht="12" thickBot="1" x14ac:dyDescent="0.25">
      <c r="C18635" s="254"/>
      <c r="D18635" s="254"/>
      <c r="E18635" s="255"/>
      <c r="F18635" s="256"/>
      <c r="G18635" s="257"/>
      <c r="H18635" s="243">
        <f t="shared" ca="1" si="874"/>
        <v>45139</v>
      </c>
      <c r="I18635" s="244">
        <f t="shared" si="875"/>
        <v>43892</v>
      </c>
      <c r="J18635" s="244" t="str">
        <f t="shared" si="873"/>
        <v/>
      </c>
    </row>
    <row r="18636" spans="3:10" ht="12" thickBot="1" x14ac:dyDescent="0.25">
      <c r="C18636" s="254"/>
      <c r="D18636" s="254"/>
      <c r="E18636" s="255"/>
      <c r="F18636" s="256"/>
      <c r="G18636" s="257"/>
      <c r="H18636" s="243">
        <f t="shared" ca="1" si="874"/>
        <v>45139</v>
      </c>
      <c r="I18636" s="244">
        <f t="shared" si="875"/>
        <v>43892</v>
      </c>
      <c r="J18636" s="244" t="str">
        <f t="shared" si="873"/>
        <v/>
      </c>
    </row>
    <row r="18637" spans="3:10" ht="12" thickBot="1" x14ac:dyDescent="0.25">
      <c r="C18637" s="254"/>
      <c r="D18637" s="254"/>
      <c r="E18637" s="255"/>
      <c r="F18637" s="256"/>
      <c r="G18637" s="257"/>
      <c r="H18637" s="243">
        <f t="shared" ca="1" si="874"/>
        <v>45139</v>
      </c>
      <c r="I18637" s="244">
        <f t="shared" si="875"/>
        <v>43892</v>
      </c>
      <c r="J18637" s="244" t="str">
        <f t="shared" si="873"/>
        <v/>
      </c>
    </row>
    <row r="18638" spans="3:10" ht="12" thickBot="1" x14ac:dyDescent="0.25">
      <c r="C18638" s="254"/>
      <c r="D18638" s="254"/>
      <c r="E18638" s="255"/>
      <c r="F18638" s="256"/>
      <c r="G18638" s="257"/>
      <c r="H18638" s="243">
        <f t="shared" ca="1" si="874"/>
        <v>45139</v>
      </c>
      <c r="I18638" s="244">
        <f t="shared" si="875"/>
        <v>43892</v>
      </c>
      <c r="J18638" s="244" t="str">
        <f t="shared" si="873"/>
        <v/>
      </c>
    </row>
    <row r="18639" spans="3:10" ht="12" thickBot="1" x14ac:dyDescent="0.25">
      <c r="C18639" s="254"/>
      <c r="D18639" s="254"/>
      <c r="E18639" s="255"/>
      <c r="F18639" s="256"/>
      <c r="G18639" s="257"/>
      <c r="H18639" s="243">
        <f t="shared" ca="1" si="874"/>
        <v>45139</v>
      </c>
      <c r="I18639" s="244">
        <f t="shared" si="875"/>
        <v>43892</v>
      </c>
      <c r="J18639" s="244" t="str">
        <f t="shared" si="873"/>
        <v/>
      </c>
    </row>
    <row r="18640" spans="3:10" ht="12" thickBot="1" x14ac:dyDescent="0.25">
      <c r="C18640" s="254"/>
      <c r="D18640" s="254"/>
      <c r="E18640" s="255"/>
      <c r="F18640" s="256"/>
      <c r="G18640" s="257"/>
      <c r="H18640" s="243">
        <f t="shared" ca="1" si="874"/>
        <v>45139</v>
      </c>
      <c r="I18640" s="244">
        <f t="shared" si="875"/>
        <v>43892</v>
      </c>
      <c r="J18640" s="244" t="str">
        <f t="shared" si="873"/>
        <v/>
      </c>
    </row>
    <row r="18641" spans="3:10" ht="12" thickBot="1" x14ac:dyDescent="0.25">
      <c r="C18641" s="254"/>
      <c r="D18641" s="254"/>
      <c r="E18641" s="255"/>
      <c r="F18641" s="256"/>
      <c r="G18641" s="257"/>
      <c r="H18641" s="243">
        <f t="shared" ca="1" si="874"/>
        <v>45139</v>
      </c>
      <c r="I18641" s="244">
        <f t="shared" si="875"/>
        <v>43892</v>
      </c>
      <c r="J18641" s="244" t="str">
        <f t="shared" si="873"/>
        <v/>
      </c>
    </row>
    <row r="18642" spans="3:10" ht="12" thickBot="1" x14ac:dyDescent="0.25">
      <c r="C18642" s="254"/>
      <c r="D18642" s="254"/>
      <c r="E18642" s="255"/>
      <c r="F18642" s="256"/>
      <c r="G18642" s="257"/>
      <c r="H18642" s="243">
        <f t="shared" ca="1" si="874"/>
        <v>45139</v>
      </c>
      <c r="I18642" s="244">
        <f t="shared" si="875"/>
        <v>43892</v>
      </c>
      <c r="J18642" s="244" t="str">
        <f t="shared" si="873"/>
        <v/>
      </c>
    </row>
    <row r="18643" spans="3:10" ht="12" thickBot="1" x14ac:dyDescent="0.25">
      <c r="C18643" s="254"/>
      <c r="D18643" s="254"/>
      <c r="E18643" s="255"/>
      <c r="F18643" s="256"/>
      <c r="G18643" s="257"/>
      <c r="H18643" s="243">
        <f t="shared" ca="1" si="874"/>
        <v>45139</v>
      </c>
      <c r="I18643" s="244">
        <f t="shared" si="875"/>
        <v>43892</v>
      </c>
      <c r="J18643" s="244" t="str">
        <f t="shared" si="873"/>
        <v/>
      </c>
    </row>
    <row r="18644" spans="3:10" ht="12" thickBot="1" x14ac:dyDescent="0.25">
      <c r="C18644" s="254"/>
      <c r="D18644" s="254"/>
      <c r="E18644" s="255"/>
      <c r="F18644" s="256"/>
      <c r="G18644" s="257"/>
      <c r="H18644" s="243">
        <f t="shared" ca="1" si="874"/>
        <v>45139</v>
      </c>
      <c r="I18644" s="244">
        <f t="shared" si="875"/>
        <v>43892</v>
      </c>
      <c r="J18644" s="244" t="str">
        <f t="shared" si="873"/>
        <v/>
      </c>
    </row>
    <row r="18645" spans="3:10" ht="12" thickBot="1" x14ac:dyDescent="0.25">
      <c r="C18645" s="254"/>
      <c r="D18645" s="254"/>
      <c r="E18645" s="255"/>
      <c r="F18645" s="256"/>
      <c r="G18645" s="257"/>
      <c r="H18645" s="243">
        <f t="shared" ca="1" si="874"/>
        <v>45139</v>
      </c>
      <c r="I18645" s="244">
        <f t="shared" si="875"/>
        <v>43892</v>
      </c>
      <c r="J18645" s="244" t="str">
        <f t="shared" si="873"/>
        <v/>
      </c>
    </row>
    <row r="18646" spans="3:10" ht="12" thickBot="1" x14ac:dyDescent="0.25">
      <c r="C18646" s="254"/>
      <c r="D18646" s="254"/>
      <c r="E18646" s="255"/>
      <c r="F18646" s="256"/>
      <c r="G18646" s="257"/>
      <c r="H18646" s="243">
        <f t="shared" ca="1" si="874"/>
        <v>45139</v>
      </c>
      <c r="I18646" s="244">
        <f t="shared" si="875"/>
        <v>43892</v>
      </c>
      <c r="J18646" s="244" t="str">
        <f t="shared" si="873"/>
        <v/>
      </c>
    </row>
    <row r="18647" spans="3:10" ht="12" thickBot="1" x14ac:dyDescent="0.25">
      <c r="C18647" s="254"/>
      <c r="D18647" s="254"/>
      <c r="E18647" s="255"/>
      <c r="F18647" s="256"/>
      <c r="G18647" s="257"/>
      <c r="H18647" s="243">
        <f t="shared" ca="1" si="874"/>
        <v>45139</v>
      </c>
      <c r="I18647" s="244">
        <f t="shared" si="875"/>
        <v>43892</v>
      </c>
      <c r="J18647" s="244" t="str">
        <f t="shared" si="873"/>
        <v/>
      </c>
    </row>
    <row r="18648" spans="3:10" ht="12" thickBot="1" x14ac:dyDescent="0.25">
      <c r="C18648" s="254"/>
      <c r="D18648" s="254"/>
      <c r="E18648" s="255"/>
      <c r="F18648" s="256"/>
      <c r="G18648" s="257"/>
      <c r="H18648" s="243">
        <f t="shared" ca="1" si="874"/>
        <v>45139</v>
      </c>
      <c r="I18648" s="244">
        <f t="shared" si="875"/>
        <v>43892</v>
      </c>
      <c r="J18648" s="244" t="str">
        <f t="shared" si="873"/>
        <v/>
      </c>
    </row>
    <row r="18649" spans="3:10" ht="12" thickBot="1" x14ac:dyDescent="0.25">
      <c r="C18649" s="254"/>
      <c r="D18649" s="254"/>
      <c r="E18649" s="255"/>
      <c r="F18649" s="256"/>
      <c r="G18649" s="257"/>
      <c r="H18649" s="243">
        <f t="shared" ca="1" si="874"/>
        <v>45139</v>
      </c>
      <c r="I18649" s="244">
        <f t="shared" si="875"/>
        <v>43892</v>
      </c>
      <c r="J18649" s="244" t="str">
        <f t="shared" si="873"/>
        <v/>
      </c>
    </row>
    <row r="18650" spans="3:10" ht="12" thickBot="1" x14ac:dyDescent="0.25">
      <c r="C18650" s="254"/>
      <c r="D18650" s="254"/>
      <c r="E18650" s="255"/>
      <c r="F18650" s="256"/>
      <c r="G18650" s="257"/>
      <c r="H18650" s="243">
        <f t="shared" ca="1" si="874"/>
        <v>45139</v>
      </c>
      <c r="I18650" s="244">
        <f t="shared" si="875"/>
        <v>43892</v>
      </c>
      <c r="J18650" s="244" t="str">
        <f t="shared" si="873"/>
        <v/>
      </c>
    </row>
    <row r="18651" spans="3:10" ht="12" thickBot="1" x14ac:dyDescent="0.25">
      <c r="C18651" s="254"/>
      <c r="D18651" s="254"/>
      <c r="E18651" s="255"/>
      <c r="F18651" s="256"/>
      <c r="G18651" s="257"/>
      <c r="H18651" s="243">
        <f t="shared" ca="1" si="874"/>
        <v>45139</v>
      </c>
      <c r="I18651" s="244">
        <f t="shared" si="875"/>
        <v>43892</v>
      </c>
      <c r="J18651" s="244" t="str">
        <f t="shared" si="873"/>
        <v/>
      </c>
    </row>
    <row r="18652" spans="3:10" ht="12" thickBot="1" x14ac:dyDescent="0.25">
      <c r="C18652" s="254"/>
      <c r="D18652" s="254"/>
      <c r="E18652" s="255"/>
      <c r="F18652" s="256"/>
      <c r="G18652" s="257"/>
      <c r="H18652" s="243">
        <f t="shared" ca="1" si="874"/>
        <v>45139</v>
      </c>
      <c r="I18652" s="244">
        <f t="shared" si="875"/>
        <v>43892</v>
      </c>
      <c r="J18652" s="244" t="str">
        <f t="shared" si="873"/>
        <v/>
      </c>
    </row>
    <row r="18653" spans="3:10" ht="12" thickBot="1" x14ac:dyDescent="0.25">
      <c r="C18653" s="254"/>
      <c r="D18653" s="254"/>
      <c r="E18653" s="255"/>
      <c r="F18653" s="256"/>
      <c r="G18653" s="257"/>
      <c r="H18653" s="243">
        <f t="shared" ca="1" si="874"/>
        <v>45139</v>
      </c>
      <c r="I18653" s="244">
        <f t="shared" si="875"/>
        <v>43892</v>
      </c>
      <c r="J18653" s="244" t="str">
        <f t="shared" si="873"/>
        <v/>
      </c>
    </row>
    <row r="18654" spans="3:10" ht="12" thickBot="1" x14ac:dyDescent="0.25">
      <c r="C18654" s="254"/>
      <c r="D18654" s="254"/>
      <c r="E18654" s="255"/>
      <c r="F18654" s="256"/>
      <c r="G18654" s="257"/>
      <c r="H18654" s="243">
        <f t="shared" ca="1" si="874"/>
        <v>45139</v>
      </c>
      <c r="I18654" s="244">
        <f t="shared" si="875"/>
        <v>43892</v>
      </c>
      <c r="J18654" s="244" t="str">
        <f t="shared" si="873"/>
        <v/>
      </c>
    </row>
    <row r="18655" spans="3:10" ht="12" thickBot="1" x14ac:dyDescent="0.25">
      <c r="C18655" s="254"/>
      <c r="D18655" s="254"/>
      <c r="E18655" s="255"/>
      <c r="F18655" s="256"/>
      <c r="G18655" s="257"/>
      <c r="H18655" s="243">
        <f t="shared" ca="1" si="874"/>
        <v>45139</v>
      </c>
      <c r="I18655" s="244">
        <f t="shared" si="875"/>
        <v>43892</v>
      </c>
      <c r="J18655" s="244" t="str">
        <f t="shared" si="873"/>
        <v/>
      </c>
    </row>
    <row r="18656" spans="3:10" ht="12" thickBot="1" x14ac:dyDescent="0.25">
      <c r="C18656" s="254"/>
      <c r="D18656" s="254"/>
      <c r="E18656" s="255"/>
      <c r="F18656" s="256"/>
      <c r="G18656" s="257"/>
      <c r="H18656" s="243">
        <f t="shared" ca="1" si="874"/>
        <v>45139</v>
      </c>
      <c r="I18656" s="244">
        <f t="shared" si="875"/>
        <v>43892</v>
      </c>
      <c r="J18656" s="244" t="str">
        <f t="shared" si="873"/>
        <v/>
      </c>
    </row>
    <row r="18657" spans="3:10" ht="12" thickBot="1" x14ac:dyDescent="0.25">
      <c r="C18657" s="254"/>
      <c r="D18657" s="254"/>
      <c r="E18657" s="255"/>
      <c r="F18657" s="256"/>
      <c r="G18657" s="257"/>
      <c r="H18657" s="243">
        <f t="shared" ca="1" si="874"/>
        <v>45139</v>
      </c>
      <c r="I18657" s="244">
        <f t="shared" si="875"/>
        <v>43892</v>
      </c>
      <c r="J18657" s="244" t="str">
        <f t="shared" si="873"/>
        <v/>
      </c>
    </row>
    <row r="18658" spans="3:10" ht="12" thickBot="1" x14ac:dyDescent="0.25">
      <c r="C18658" s="254"/>
      <c r="D18658" s="254"/>
      <c r="E18658" s="255"/>
      <c r="F18658" s="256"/>
      <c r="G18658" s="257"/>
      <c r="H18658" s="243">
        <f t="shared" ca="1" si="874"/>
        <v>45139</v>
      </c>
      <c r="I18658" s="244">
        <f t="shared" si="875"/>
        <v>43892</v>
      </c>
      <c r="J18658" s="244" t="str">
        <f t="shared" si="873"/>
        <v/>
      </c>
    </row>
    <row r="18659" spans="3:10" ht="12" thickBot="1" x14ac:dyDescent="0.25">
      <c r="C18659" s="254"/>
      <c r="D18659" s="254"/>
      <c r="E18659" s="255"/>
      <c r="F18659" s="256"/>
      <c r="G18659" s="257"/>
      <c r="H18659" s="243">
        <f t="shared" ca="1" si="874"/>
        <v>45139</v>
      </c>
      <c r="I18659" s="244">
        <f t="shared" si="875"/>
        <v>43892</v>
      </c>
      <c r="J18659" s="244" t="str">
        <f t="shared" si="873"/>
        <v/>
      </c>
    </row>
    <row r="18660" spans="3:10" ht="12" thickBot="1" x14ac:dyDescent="0.25">
      <c r="C18660" s="254"/>
      <c r="D18660" s="254"/>
      <c r="E18660" s="255"/>
      <c r="F18660" s="256"/>
      <c r="G18660" s="257"/>
      <c r="H18660" s="243">
        <f t="shared" ca="1" si="874"/>
        <v>45139</v>
      </c>
      <c r="I18660" s="244">
        <f t="shared" si="875"/>
        <v>43892</v>
      </c>
      <c r="J18660" s="244" t="str">
        <f t="shared" si="873"/>
        <v/>
      </c>
    </row>
    <row r="18661" spans="3:10" ht="12" thickBot="1" x14ac:dyDescent="0.25">
      <c r="C18661" s="254"/>
      <c r="D18661" s="254"/>
      <c r="E18661" s="255"/>
      <c r="F18661" s="256"/>
      <c r="G18661" s="257"/>
      <c r="H18661" s="243">
        <f t="shared" ca="1" si="874"/>
        <v>45139</v>
      </c>
      <c r="I18661" s="244">
        <f t="shared" si="875"/>
        <v>43892</v>
      </c>
      <c r="J18661" s="244" t="str">
        <f t="shared" si="873"/>
        <v/>
      </c>
    </row>
    <row r="18662" spans="3:10" ht="12" thickBot="1" x14ac:dyDescent="0.25">
      <c r="C18662" s="254"/>
      <c r="D18662" s="254"/>
      <c r="E18662" s="255"/>
      <c r="F18662" s="256"/>
      <c r="G18662" s="257"/>
      <c r="H18662" s="243">
        <f t="shared" ca="1" si="874"/>
        <v>45139</v>
      </c>
      <c r="I18662" s="244">
        <f t="shared" si="875"/>
        <v>43892</v>
      </c>
      <c r="J18662" s="244" t="str">
        <f t="shared" si="873"/>
        <v/>
      </c>
    </row>
    <row r="18663" spans="3:10" ht="12" thickBot="1" x14ac:dyDescent="0.25">
      <c r="C18663" s="254"/>
      <c r="D18663" s="254"/>
      <c r="E18663" s="255"/>
      <c r="F18663" s="256"/>
      <c r="G18663" s="257"/>
      <c r="H18663" s="243">
        <f t="shared" ca="1" si="874"/>
        <v>45139</v>
      </c>
      <c r="I18663" s="244">
        <f t="shared" si="875"/>
        <v>43892</v>
      </c>
      <c r="J18663" s="244" t="str">
        <f t="shared" si="873"/>
        <v/>
      </c>
    </row>
    <row r="18664" spans="3:10" ht="12" thickBot="1" x14ac:dyDescent="0.25">
      <c r="C18664" s="254"/>
      <c r="D18664" s="254"/>
      <c r="E18664" s="255"/>
      <c r="F18664" s="256"/>
      <c r="G18664" s="257"/>
      <c r="H18664" s="243">
        <f t="shared" ca="1" si="874"/>
        <v>45139</v>
      </c>
      <c r="I18664" s="244">
        <f t="shared" si="875"/>
        <v>43892</v>
      </c>
      <c r="J18664" s="244" t="str">
        <f t="shared" si="873"/>
        <v/>
      </c>
    </row>
    <row r="18665" spans="3:10" ht="12" thickBot="1" x14ac:dyDescent="0.25">
      <c r="C18665" s="254"/>
      <c r="D18665" s="254"/>
      <c r="E18665" s="255"/>
      <c r="F18665" s="256"/>
      <c r="G18665" s="257"/>
      <c r="H18665" s="243">
        <f t="shared" ca="1" si="874"/>
        <v>45139</v>
      </c>
      <c r="I18665" s="244">
        <f t="shared" si="875"/>
        <v>43892</v>
      </c>
      <c r="J18665" s="244" t="str">
        <f t="shared" si="873"/>
        <v/>
      </c>
    </row>
    <row r="18666" spans="3:10" ht="12" thickBot="1" x14ac:dyDescent="0.25">
      <c r="C18666" s="254"/>
      <c r="D18666" s="254"/>
      <c r="E18666" s="255"/>
      <c r="F18666" s="256"/>
      <c r="G18666" s="257"/>
      <c r="H18666" s="243">
        <f t="shared" ca="1" si="874"/>
        <v>45139</v>
      </c>
      <c r="I18666" s="244">
        <f t="shared" si="875"/>
        <v>43892</v>
      </c>
      <c r="J18666" s="244" t="str">
        <f t="shared" si="873"/>
        <v/>
      </c>
    </row>
    <row r="18667" spans="3:10" ht="12" thickBot="1" x14ac:dyDescent="0.25">
      <c r="C18667" s="254"/>
      <c r="D18667" s="254"/>
      <c r="E18667" s="255"/>
      <c r="F18667" s="256"/>
      <c r="G18667" s="257"/>
      <c r="H18667" s="243">
        <f t="shared" ca="1" si="874"/>
        <v>45139</v>
      </c>
      <c r="I18667" s="244">
        <f t="shared" si="875"/>
        <v>43892</v>
      </c>
      <c r="J18667" s="244" t="str">
        <f t="shared" si="873"/>
        <v/>
      </c>
    </row>
    <row r="18668" spans="3:10" ht="12" thickBot="1" x14ac:dyDescent="0.25">
      <c r="C18668" s="254"/>
      <c r="D18668" s="254"/>
      <c r="E18668" s="255"/>
      <c r="F18668" s="256"/>
      <c r="G18668" s="257"/>
      <c r="H18668" s="243">
        <f t="shared" ca="1" si="874"/>
        <v>45139</v>
      </c>
      <c r="I18668" s="244">
        <f t="shared" si="875"/>
        <v>43892</v>
      </c>
      <c r="J18668" s="244" t="str">
        <f t="shared" si="873"/>
        <v/>
      </c>
    </row>
    <row r="18669" spans="3:10" ht="12" thickBot="1" x14ac:dyDescent="0.25">
      <c r="C18669" s="254"/>
      <c r="D18669" s="254"/>
      <c r="E18669" s="255"/>
      <c r="F18669" s="256"/>
      <c r="G18669" s="257"/>
      <c r="H18669" s="243">
        <f t="shared" ca="1" si="874"/>
        <v>45139</v>
      </c>
      <c r="I18669" s="244">
        <f t="shared" si="875"/>
        <v>43892</v>
      </c>
      <c r="J18669" s="244" t="str">
        <f t="shared" si="873"/>
        <v/>
      </c>
    </row>
    <row r="18670" spans="3:10" ht="12" thickBot="1" x14ac:dyDescent="0.25">
      <c r="C18670" s="254"/>
      <c r="D18670" s="254"/>
      <c r="E18670" s="255"/>
      <c r="F18670" s="256"/>
      <c r="G18670" s="257"/>
      <c r="H18670" s="243">
        <f t="shared" ca="1" si="874"/>
        <v>45139</v>
      </c>
      <c r="I18670" s="244">
        <f t="shared" si="875"/>
        <v>43892</v>
      </c>
      <c r="J18670" s="244" t="str">
        <f t="shared" si="873"/>
        <v/>
      </c>
    </row>
    <row r="18671" spans="3:10" ht="12" thickBot="1" x14ac:dyDescent="0.25">
      <c r="C18671" s="254"/>
      <c r="D18671" s="254"/>
      <c r="E18671" s="255"/>
      <c r="F18671" s="256"/>
      <c r="G18671" s="257"/>
      <c r="H18671" s="243">
        <f t="shared" ca="1" si="874"/>
        <v>45139</v>
      </c>
      <c r="I18671" s="244">
        <f t="shared" si="875"/>
        <v>43892</v>
      </c>
      <c r="J18671" s="244" t="str">
        <f t="shared" si="873"/>
        <v/>
      </c>
    </row>
    <row r="18672" spans="3:10" ht="12" thickBot="1" x14ac:dyDescent="0.25">
      <c r="C18672" s="254"/>
      <c r="D18672" s="254"/>
      <c r="E18672" s="255"/>
      <c r="F18672" s="256"/>
      <c r="G18672" s="257"/>
      <c r="H18672" s="243">
        <f t="shared" ca="1" si="874"/>
        <v>45139</v>
      </c>
      <c r="I18672" s="244">
        <f t="shared" si="875"/>
        <v>43892</v>
      </c>
      <c r="J18672" s="244" t="str">
        <f t="shared" si="873"/>
        <v/>
      </c>
    </row>
    <row r="18673" spans="3:10" ht="12" thickBot="1" x14ac:dyDescent="0.25">
      <c r="C18673" s="254"/>
      <c r="D18673" s="254"/>
      <c r="E18673" s="255"/>
      <c r="F18673" s="256"/>
      <c r="G18673" s="257"/>
      <c r="H18673" s="243">
        <f t="shared" ca="1" si="874"/>
        <v>45139</v>
      </c>
      <c r="I18673" s="244">
        <f t="shared" si="875"/>
        <v>43892</v>
      </c>
      <c r="J18673" s="244" t="str">
        <f t="shared" si="873"/>
        <v/>
      </c>
    </row>
    <row r="18674" spans="3:10" ht="12" thickBot="1" x14ac:dyDescent="0.25">
      <c r="C18674" s="254"/>
      <c r="D18674" s="254"/>
      <c r="E18674" s="255"/>
      <c r="F18674" s="256"/>
      <c r="G18674" s="257"/>
      <c r="H18674" s="243">
        <f t="shared" ca="1" si="874"/>
        <v>45139</v>
      </c>
      <c r="I18674" s="244">
        <f t="shared" si="875"/>
        <v>43892</v>
      </c>
      <c r="J18674" s="244" t="str">
        <f t="shared" si="873"/>
        <v/>
      </c>
    </row>
    <row r="18675" spans="3:10" ht="12" thickBot="1" x14ac:dyDescent="0.25">
      <c r="C18675" s="254"/>
      <c r="D18675" s="254"/>
      <c r="E18675" s="255"/>
      <c r="F18675" s="256"/>
      <c r="G18675" s="257"/>
      <c r="H18675" s="243">
        <f t="shared" ca="1" si="874"/>
        <v>45139</v>
      </c>
      <c r="I18675" s="244">
        <f t="shared" si="875"/>
        <v>43892</v>
      </c>
      <c r="J18675" s="244" t="str">
        <f t="shared" si="873"/>
        <v/>
      </c>
    </row>
    <row r="18676" spans="3:10" ht="12" thickBot="1" x14ac:dyDescent="0.25">
      <c r="C18676" s="254"/>
      <c r="D18676" s="254"/>
      <c r="E18676" s="255"/>
      <c r="F18676" s="256"/>
      <c r="G18676" s="257"/>
      <c r="H18676" s="243">
        <f t="shared" ca="1" si="874"/>
        <v>45139</v>
      </c>
      <c r="I18676" s="244">
        <f t="shared" si="875"/>
        <v>43892</v>
      </c>
      <c r="J18676" s="244" t="str">
        <f t="shared" si="873"/>
        <v/>
      </c>
    </row>
    <row r="18677" spans="3:10" ht="12" thickBot="1" x14ac:dyDescent="0.25">
      <c r="C18677" s="254"/>
      <c r="D18677" s="254"/>
      <c r="E18677" s="255"/>
      <c r="F18677" s="256"/>
      <c r="G18677" s="257"/>
      <c r="H18677" s="243">
        <f t="shared" ca="1" si="874"/>
        <v>45139</v>
      </c>
      <c r="I18677" s="244">
        <f t="shared" si="875"/>
        <v>43892</v>
      </c>
      <c r="J18677" s="244" t="str">
        <f t="shared" si="873"/>
        <v/>
      </c>
    </row>
    <row r="18678" spans="3:10" ht="12" thickBot="1" x14ac:dyDescent="0.25">
      <c r="C18678" s="254"/>
      <c r="D18678" s="254"/>
      <c r="E18678" s="255"/>
      <c r="F18678" s="256"/>
      <c r="G18678" s="257"/>
      <c r="H18678" s="243">
        <f t="shared" ca="1" si="874"/>
        <v>45139</v>
      </c>
      <c r="I18678" s="244">
        <f t="shared" si="875"/>
        <v>43892</v>
      </c>
      <c r="J18678" s="244" t="str">
        <f t="shared" si="873"/>
        <v/>
      </c>
    </row>
    <row r="18679" spans="3:10" ht="12" thickBot="1" x14ac:dyDescent="0.25">
      <c r="C18679" s="254"/>
      <c r="D18679" s="254"/>
      <c r="E18679" s="255"/>
      <c r="F18679" s="256"/>
      <c r="G18679" s="257"/>
      <c r="H18679" s="243">
        <f t="shared" ca="1" si="874"/>
        <v>45139</v>
      </c>
      <c r="I18679" s="244">
        <f t="shared" si="875"/>
        <v>43892</v>
      </c>
      <c r="J18679" s="244" t="str">
        <f t="shared" si="873"/>
        <v/>
      </c>
    </row>
    <row r="18680" spans="3:10" ht="12" thickBot="1" x14ac:dyDescent="0.25">
      <c r="C18680" s="254"/>
      <c r="D18680" s="254"/>
      <c r="E18680" s="255"/>
      <c r="F18680" s="256"/>
      <c r="G18680" s="257"/>
      <c r="H18680" s="243">
        <f t="shared" ca="1" si="874"/>
        <v>45139</v>
      </c>
      <c r="I18680" s="244">
        <f t="shared" si="875"/>
        <v>43892</v>
      </c>
      <c r="J18680" s="244" t="str">
        <f t="shared" si="873"/>
        <v/>
      </c>
    </row>
    <row r="18681" spans="3:10" ht="12" thickBot="1" x14ac:dyDescent="0.25">
      <c r="C18681" s="254"/>
      <c r="D18681" s="254"/>
      <c r="E18681" s="255"/>
      <c r="F18681" s="256"/>
      <c r="G18681" s="257"/>
      <c r="H18681" s="243">
        <f t="shared" ca="1" si="874"/>
        <v>45139</v>
      </c>
      <c r="I18681" s="244">
        <f t="shared" si="875"/>
        <v>43892</v>
      </c>
      <c r="J18681" s="244" t="str">
        <f t="shared" si="873"/>
        <v/>
      </c>
    </row>
    <row r="18682" spans="3:10" ht="12" thickBot="1" x14ac:dyDescent="0.25">
      <c r="C18682" s="254"/>
      <c r="D18682" s="254"/>
      <c r="E18682" s="255"/>
      <c r="F18682" s="256"/>
      <c r="G18682" s="257"/>
      <c r="H18682" s="243">
        <f t="shared" ca="1" si="874"/>
        <v>45139</v>
      </c>
      <c r="I18682" s="244">
        <f t="shared" si="875"/>
        <v>43892</v>
      </c>
      <c r="J18682" s="244" t="str">
        <f t="shared" si="873"/>
        <v/>
      </c>
    </row>
    <row r="18683" spans="3:10" ht="12" thickBot="1" x14ac:dyDescent="0.25">
      <c r="C18683" s="254"/>
      <c r="D18683" s="254"/>
      <c r="E18683" s="255"/>
      <c r="F18683" s="256"/>
      <c r="G18683" s="257"/>
      <c r="H18683" s="243">
        <f t="shared" ca="1" si="874"/>
        <v>45139</v>
      </c>
      <c r="I18683" s="244">
        <f t="shared" si="875"/>
        <v>43892</v>
      </c>
      <c r="J18683" s="244" t="str">
        <f t="shared" si="873"/>
        <v/>
      </c>
    </row>
    <row r="18684" spans="3:10" ht="12" thickBot="1" x14ac:dyDescent="0.25">
      <c r="C18684" s="254"/>
      <c r="D18684" s="254"/>
      <c r="E18684" s="255"/>
      <c r="F18684" s="256"/>
      <c r="G18684" s="257"/>
      <c r="H18684" s="243">
        <f t="shared" ca="1" si="874"/>
        <v>45139</v>
      </c>
      <c r="I18684" s="244">
        <f t="shared" si="875"/>
        <v>43892</v>
      </c>
      <c r="J18684" s="244" t="str">
        <f t="shared" si="873"/>
        <v/>
      </c>
    </row>
    <row r="18685" spans="3:10" ht="12" thickBot="1" x14ac:dyDescent="0.25">
      <c r="C18685" s="254"/>
      <c r="D18685" s="254"/>
      <c r="E18685" s="255"/>
      <c r="F18685" s="256"/>
      <c r="G18685" s="257"/>
      <c r="H18685" s="243">
        <f t="shared" ca="1" si="874"/>
        <v>45139</v>
      </c>
      <c r="I18685" s="244">
        <f t="shared" si="875"/>
        <v>43892</v>
      </c>
      <c r="J18685" s="244" t="str">
        <f t="shared" si="873"/>
        <v/>
      </c>
    </row>
    <row r="18686" spans="3:10" ht="12" thickBot="1" x14ac:dyDescent="0.25">
      <c r="C18686" s="254"/>
      <c r="D18686" s="254"/>
      <c r="E18686" s="255"/>
      <c r="F18686" s="256"/>
      <c r="G18686" s="257"/>
      <c r="H18686" s="243">
        <f t="shared" ca="1" si="874"/>
        <v>45139</v>
      </c>
      <c r="I18686" s="244">
        <f t="shared" si="875"/>
        <v>43892</v>
      </c>
      <c r="J18686" s="244" t="str">
        <f t="shared" si="873"/>
        <v/>
      </c>
    </row>
    <row r="18687" spans="3:10" ht="12" thickBot="1" x14ac:dyDescent="0.25">
      <c r="C18687" s="254"/>
      <c r="D18687" s="254"/>
      <c r="E18687" s="255"/>
      <c r="F18687" s="256"/>
      <c r="G18687" s="257"/>
      <c r="H18687" s="243">
        <f t="shared" ca="1" si="874"/>
        <v>45139</v>
      </c>
      <c r="I18687" s="244">
        <f t="shared" si="875"/>
        <v>43892</v>
      </c>
      <c r="J18687" s="244" t="str">
        <f t="shared" si="873"/>
        <v/>
      </c>
    </row>
    <row r="18688" spans="3:10" ht="12" thickBot="1" x14ac:dyDescent="0.25">
      <c r="C18688" s="254"/>
      <c r="D18688" s="254"/>
      <c r="E18688" s="255"/>
      <c r="F18688" s="256"/>
      <c r="G18688" s="257"/>
      <c r="H18688" s="243">
        <f t="shared" ca="1" si="874"/>
        <v>45139</v>
      </c>
      <c r="I18688" s="244">
        <f t="shared" si="875"/>
        <v>43892</v>
      </c>
      <c r="J18688" s="244" t="str">
        <f t="shared" si="873"/>
        <v/>
      </c>
    </row>
    <row r="18689" spans="3:10" ht="12" thickBot="1" x14ac:dyDescent="0.25">
      <c r="C18689" s="254"/>
      <c r="D18689" s="254"/>
      <c r="E18689" s="255"/>
      <c r="F18689" s="256"/>
      <c r="G18689" s="257"/>
      <c r="H18689" s="243">
        <f t="shared" ca="1" si="874"/>
        <v>45139</v>
      </c>
      <c r="I18689" s="244">
        <f t="shared" si="875"/>
        <v>43892</v>
      </c>
      <c r="J18689" s="244" t="str">
        <f t="shared" si="873"/>
        <v/>
      </c>
    </row>
    <row r="18690" spans="3:10" ht="12" thickBot="1" x14ac:dyDescent="0.25">
      <c r="C18690" s="254"/>
      <c r="D18690" s="254"/>
      <c r="E18690" s="255"/>
      <c r="F18690" s="256"/>
      <c r="G18690" s="257"/>
      <c r="H18690" s="243">
        <f t="shared" ca="1" si="874"/>
        <v>45139</v>
      </c>
      <c r="I18690" s="244">
        <f t="shared" si="875"/>
        <v>43892</v>
      </c>
      <c r="J18690" s="244" t="str">
        <f t="shared" si="873"/>
        <v/>
      </c>
    </row>
    <row r="18691" spans="3:10" ht="12" thickBot="1" x14ac:dyDescent="0.25">
      <c r="C18691" s="254"/>
      <c r="D18691" s="254"/>
      <c r="E18691" s="255"/>
      <c r="F18691" s="256"/>
      <c r="G18691" s="257"/>
      <c r="H18691" s="243">
        <f t="shared" ca="1" si="874"/>
        <v>45139</v>
      </c>
      <c r="I18691" s="244">
        <f t="shared" si="875"/>
        <v>43892</v>
      </c>
      <c r="J18691" s="244" t="str">
        <f t="shared" si="873"/>
        <v/>
      </c>
    </row>
    <row r="18692" spans="3:10" ht="12" thickBot="1" x14ac:dyDescent="0.25">
      <c r="C18692" s="254"/>
      <c r="D18692" s="254"/>
      <c r="E18692" s="255"/>
      <c r="F18692" s="256"/>
      <c r="G18692" s="257"/>
      <c r="H18692" s="243">
        <f t="shared" ca="1" si="874"/>
        <v>45139</v>
      </c>
      <c r="I18692" s="244">
        <f t="shared" si="875"/>
        <v>43892</v>
      </c>
      <c r="J18692" s="244" t="str">
        <f t="shared" si="873"/>
        <v/>
      </c>
    </row>
    <row r="18693" spans="3:10" ht="12" thickBot="1" x14ac:dyDescent="0.25">
      <c r="C18693" s="254"/>
      <c r="D18693" s="254"/>
      <c r="E18693" s="255"/>
      <c r="F18693" s="256"/>
      <c r="G18693" s="257"/>
      <c r="H18693" s="243">
        <f t="shared" ca="1" si="874"/>
        <v>45139</v>
      </c>
      <c r="I18693" s="244">
        <f t="shared" si="875"/>
        <v>43892</v>
      </c>
      <c r="J18693" s="244" t="str">
        <f t="shared" si="873"/>
        <v/>
      </c>
    </row>
    <row r="18694" spans="3:10" ht="12" thickBot="1" x14ac:dyDescent="0.25">
      <c r="C18694" s="254"/>
      <c r="D18694" s="254"/>
      <c r="E18694" s="255"/>
      <c r="F18694" s="256"/>
      <c r="G18694" s="257"/>
      <c r="H18694" s="243">
        <f t="shared" ca="1" si="874"/>
        <v>45139</v>
      </c>
      <c r="I18694" s="244">
        <f t="shared" si="875"/>
        <v>43892</v>
      </c>
      <c r="J18694" s="244" t="str">
        <f t="shared" ref="J18694:J18757" si="876">IF(G18694="","",IF(G18694&gt;=0,"Debitoren",IF(G18694&lt;0,"Kreditoren","")))</f>
        <v/>
      </c>
    </row>
    <row r="18695" spans="3:10" ht="12" thickBot="1" x14ac:dyDescent="0.25">
      <c r="C18695" s="254"/>
      <c r="D18695" s="254"/>
      <c r="E18695" s="255"/>
      <c r="F18695" s="256"/>
      <c r="G18695" s="257"/>
      <c r="H18695" s="243">
        <f t="shared" ref="H18695:H18758" ca="1" si="877">IF(F18695&lt;$F$2,EOMONTH($F$2,-1)+1,EOMONTH(F18695,-1)+1)</f>
        <v>45139</v>
      </c>
      <c r="I18695" s="244">
        <f t="shared" ref="I18695:I18758" si="878">IF(F18695&lt;$I$2,IF(   WEEKDAY(EOMONTH($I$2,-1)+1)=1,EOMONTH($I$2,-1)+1+1,EOMONTH($I$2,-1)+1),IF(WEEKDAY(F18695)=1,F18695+1,F18695))</f>
        <v>43892</v>
      </c>
      <c r="J18695" s="244" t="str">
        <f t="shared" si="876"/>
        <v/>
      </c>
    </row>
    <row r="18696" spans="3:10" ht="12" thickBot="1" x14ac:dyDescent="0.25">
      <c r="C18696" s="254"/>
      <c r="D18696" s="254"/>
      <c r="E18696" s="255"/>
      <c r="F18696" s="256"/>
      <c r="G18696" s="257"/>
      <c r="H18696" s="243">
        <f t="shared" ca="1" si="877"/>
        <v>45139</v>
      </c>
      <c r="I18696" s="244">
        <f t="shared" si="878"/>
        <v>43892</v>
      </c>
      <c r="J18696" s="244" t="str">
        <f t="shared" si="876"/>
        <v/>
      </c>
    </row>
    <row r="18697" spans="3:10" ht="12" thickBot="1" x14ac:dyDescent="0.25">
      <c r="C18697" s="254"/>
      <c r="D18697" s="254"/>
      <c r="E18697" s="255"/>
      <c r="F18697" s="256"/>
      <c r="G18697" s="257"/>
      <c r="H18697" s="243">
        <f t="shared" ca="1" si="877"/>
        <v>45139</v>
      </c>
      <c r="I18697" s="244">
        <f t="shared" si="878"/>
        <v>43892</v>
      </c>
      <c r="J18697" s="244" t="str">
        <f t="shared" si="876"/>
        <v/>
      </c>
    </row>
    <row r="18698" spans="3:10" ht="12" thickBot="1" x14ac:dyDescent="0.25">
      <c r="C18698" s="254"/>
      <c r="D18698" s="254"/>
      <c r="E18698" s="255"/>
      <c r="F18698" s="256"/>
      <c r="G18698" s="257"/>
      <c r="H18698" s="243">
        <f t="shared" ca="1" si="877"/>
        <v>45139</v>
      </c>
      <c r="I18698" s="244">
        <f t="shared" si="878"/>
        <v>43892</v>
      </c>
      <c r="J18698" s="244" t="str">
        <f t="shared" si="876"/>
        <v/>
      </c>
    </row>
    <row r="18699" spans="3:10" ht="12" thickBot="1" x14ac:dyDescent="0.25">
      <c r="C18699" s="254"/>
      <c r="D18699" s="254"/>
      <c r="E18699" s="255"/>
      <c r="F18699" s="256"/>
      <c r="G18699" s="257"/>
      <c r="H18699" s="243">
        <f t="shared" ca="1" si="877"/>
        <v>45139</v>
      </c>
      <c r="I18699" s="244">
        <f t="shared" si="878"/>
        <v>43892</v>
      </c>
      <c r="J18699" s="244" t="str">
        <f t="shared" si="876"/>
        <v/>
      </c>
    </row>
    <row r="18700" spans="3:10" ht="12" thickBot="1" x14ac:dyDescent="0.25">
      <c r="C18700" s="254"/>
      <c r="D18700" s="254"/>
      <c r="E18700" s="255"/>
      <c r="F18700" s="256"/>
      <c r="G18700" s="257"/>
      <c r="H18700" s="243">
        <f t="shared" ca="1" si="877"/>
        <v>45139</v>
      </c>
      <c r="I18700" s="244">
        <f t="shared" si="878"/>
        <v>43892</v>
      </c>
      <c r="J18700" s="244" t="str">
        <f t="shared" si="876"/>
        <v/>
      </c>
    </row>
    <row r="18701" spans="3:10" ht="12" thickBot="1" x14ac:dyDescent="0.25">
      <c r="C18701" s="254"/>
      <c r="D18701" s="254"/>
      <c r="E18701" s="255"/>
      <c r="F18701" s="256"/>
      <c r="G18701" s="257"/>
      <c r="H18701" s="243">
        <f t="shared" ca="1" si="877"/>
        <v>45139</v>
      </c>
      <c r="I18701" s="244">
        <f t="shared" si="878"/>
        <v>43892</v>
      </c>
      <c r="J18701" s="244" t="str">
        <f t="shared" si="876"/>
        <v/>
      </c>
    </row>
    <row r="18702" spans="3:10" ht="12" thickBot="1" x14ac:dyDescent="0.25">
      <c r="C18702" s="254"/>
      <c r="D18702" s="254"/>
      <c r="E18702" s="255"/>
      <c r="F18702" s="256"/>
      <c r="G18702" s="257"/>
      <c r="H18702" s="243">
        <f t="shared" ca="1" si="877"/>
        <v>45139</v>
      </c>
      <c r="I18702" s="244">
        <f t="shared" si="878"/>
        <v>43892</v>
      </c>
      <c r="J18702" s="244" t="str">
        <f t="shared" si="876"/>
        <v/>
      </c>
    </row>
    <row r="18703" spans="3:10" ht="12" thickBot="1" x14ac:dyDescent="0.25">
      <c r="C18703" s="254"/>
      <c r="D18703" s="254"/>
      <c r="E18703" s="255"/>
      <c r="F18703" s="256"/>
      <c r="G18703" s="257"/>
      <c r="H18703" s="243">
        <f t="shared" ca="1" si="877"/>
        <v>45139</v>
      </c>
      <c r="I18703" s="244">
        <f t="shared" si="878"/>
        <v>43892</v>
      </c>
      <c r="J18703" s="244" t="str">
        <f t="shared" si="876"/>
        <v/>
      </c>
    </row>
    <row r="18704" spans="3:10" ht="12" thickBot="1" x14ac:dyDescent="0.25">
      <c r="C18704" s="254"/>
      <c r="D18704" s="254"/>
      <c r="E18704" s="255"/>
      <c r="F18704" s="256"/>
      <c r="G18704" s="257"/>
      <c r="H18704" s="243">
        <f t="shared" ca="1" si="877"/>
        <v>45139</v>
      </c>
      <c r="I18704" s="244">
        <f t="shared" si="878"/>
        <v>43892</v>
      </c>
      <c r="J18704" s="244" t="str">
        <f t="shared" si="876"/>
        <v/>
      </c>
    </row>
    <row r="18705" spans="3:10" ht="12" thickBot="1" x14ac:dyDescent="0.25">
      <c r="C18705" s="254"/>
      <c r="D18705" s="254"/>
      <c r="E18705" s="255"/>
      <c r="F18705" s="256"/>
      <c r="G18705" s="257"/>
      <c r="H18705" s="243">
        <f t="shared" ca="1" si="877"/>
        <v>45139</v>
      </c>
      <c r="I18705" s="244">
        <f t="shared" si="878"/>
        <v>43892</v>
      </c>
      <c r="J18705" s="244" t="str">
        <f t="shared" si="876"/>
        <v/>
      </c>
    </row>
    <row r="18706" spans="3:10" ht="12" thickBot="1" x14ac:dyDescent="0.25">
      <c r="C18706" s="254"/>
      <c r="D18706" s="254"/>
      <c r="E18706" s="255"/>
      <c r="F18706" s="256"/>
      <c r="G18706" s="257"/>
      <c r="H18706" s="243">
        <f t="shared" ca="1" si="877"/>
        <v>45139</v>
      </c>
      <c r="I18706" s="244">
        <f t="shared" si="878"/>
        <v>43892</v>
      </c>
      <c r="J18706" s="244" t="str">
        <f t="shared" si="876"/>
        <v/>
      </c>
    </row>
    <row r="18707" spans="3:10" ht="12" thickBot="1" x14ac:dyDescent="0.25">
      <c r="C18707" s="254"/>
      <c r="D18707" s="254"/>
      <c r="E18707" s="255"/>
      <c r="F18707" s="256"/>
      <c r="G18707" s="257"/>
      <c r="H18707" s="243">
        <f t="shared" ca="1" si="877"/>
        <v>45139</v>
      </c>
      <c r="I18707" s="244">
        <f t="shared" si="878"/>
        <v>43892</v>
      </c>
      <c r="J18707" s="244" t="str">
        <f t="shared" si="876"/>
        <v/>
      </c>
    </row>
    <row r="18708" spans="3:10" ht="12" thickBot="1" x14ac:dyDescent="0.25">
      <c r="C18708" s="254"/>
      <c r="D18708" s="254"/>
      <c r="E18708" s="255"/>
      <c r="F18708" s="256"/>
      <c r="G18708" s="257"/>
      <c r="H18708" s="243">
        <f t="shared" ca="1" si="877"/>
        <v>45139</v>
      </c>
      <c r="I18708" s="244">
        <f t="shared" si="878"/>
        <v>43892</v>
      </c>
      <c r="J18708" s="244" t="str">
        <f t="shared" si="876"/>
        <v/>
      </c>
    </row>
    <row r="18709" spans="3:10" ht="12" thickBot="1" x14ac:dyDescent="0.25">
      <c r="C18709" s="254"/>
      <c r="D18709" s="254"/>
      <c r="E18709" s="255"/>
      <c r="F18709" s="256"/>
      <c r="G18709" s="257"/>
      <c r="H18709" s="243">
        <f t="shared" ca="1" si="877"/>
        <v>45139</v>
      </c>
      <c r="I18709" s="244">
        <f t="shared" si="878"/>
        <v>43892</v>
      </c>
      <c r="J18709" s="244" t="str">
        <f t="shared" si="876"/>
        <v/>
      </c>
    </row>
    <row r="18710" spans="3:10" ht="12" thickBot="1" x14ac:dyDescent="0.25">
      <c r="C18710" s="254"/>
      <c r="D18710" s="254"/>
      <c r="E18710" s="255"/>
      <c r="F18710" s="256"/>
      <c r="G18710" s="257"/>
      <c r="H18710" s="243">
        <f t="shared" ca="1" si="877"/>
        <v>45139</v>
      </c>
      <c r="I18710" s="244">
        <f t="shared" si="878"/>
        <v>43892</v>
      </c>
      <c r="J18710" s="244" t="str">
        <f t="shared" si="876"/>
        <v/>
      </c>
    </row>
    <row r="18711" spans="3:10" ht="12" thickBot="1" x14ac:dyDescent="0.25">
      <c r="C18711" s="254"/>
      <c r="D18711" s="254"/>
      <c r="E18711" s="255"/>
      <c r="F18711" s="256"/>
      <c r="G18711" s="257"/>
      <c r="H18711" s="243">
        <f t="shared" ca="1" si="877"/>
        <v>45139</v>
      </c>
      <c r="I18711" s="244">
        <f t="shared" si="878"/>
        <v>43892</v>
      </c>
      <c r="J18711" s="244" t="str">
        <f t="shared" si="876"/>
        <v/>
      </c>
    </row>
    <row r="18712" spans="3:10" ht="12" thickBot="1" x14ac:dyDescent="0.25">
      <c r="C18712" s="254"/>
      <c r="D18712" s="254"/>
      <c r="E18712" s="255"/>
      <c r="F18712" s="256"/>
      <c r="G18712" s="257"/>
      <c r="H18712" s="243">
        <f t="shared" ca="1" si="877"/>
        <v>45139</v>
      </c>
      <c r="I18712" s="244">
        <f t="shared" si="878"/>
        <v>43892</v>
      </c>
      <c r="J18712" s="244" t="str">
        <f t="shared" si="876"/>
        <v/>
      </c>
    </row>
    <row r="18713" spans="3:10" ht="12" thickBot="1" x14ac:dyDescent="0.25">
      <c r="C18713" s="254"/>
      <c r="D18713" s="254"/>
      <c r="E18713" s="255"/>
      <c r="F18713" s="256"/>
      <c r="G18713" s="257"/>
      <c r="H18713" s="243">
        <f t="shared" ca="1" si="877"/>
        <v>45139</v>
      </c>
      <c r="I18713" s="244">
        <f t="shared" si="878"/>
        <v>43892</v>
      </c>
      <c r="J18713" s="244" t="str">
        <f t="shared" si="876"/>
        <v/>
      </c>
    </row>
    <row r="18714" spans="3:10" ht="12" thickBot="1" x14ac:dyDescent="0.25">
      <c r="C18714" s="254"/>
      <c r="D18714" s="254"/>
      <c r="E18714" s="255"/>
      <c r="F18714" s="256"/>
      <c r="G18714" s="257"/>
      <c r="H18714" s="243">
        <f t="shared" ca="1" si="877"/>
        <v>45139</v>
      </c>
      <c r="I18714" s="244">
        <f t="shared" si="878"/>
        <v>43892</v>
      </c>
      <c r="J18714" s="244" t="str">
        <f t="shared" si="876"/>
        <v/>
      </c>
    </row>
    <row r="18715" spans="3:10" ht="12" thickBot="1" x14ac:dyDescent="0.25">
      <c r="C18715" s="254"/>
      <c r="D18715" s="254"/>
      <c r="E18715" s="255"/>
      <c r="F18715" s="256"/>
      <c r="G18715" s="257"/>
      <c r="H18715" s="243">
        <f t="shared" ca="1" si="877"/>
        <v>45139</v>
      </c>
      <c r="I18715" s="244">
        <f t="shared" si="878"/>
        <v>43892</v>
      </c>
      <c r="J18715" s="244" t="str">
        <f t="shared" si="876"/>
        <v/>
      </c>
    </row>
    <row r="18716" spans="3:10" ht="12" thickBot="1" x14ac:dyDescent="0.25">
      <c r="C18716" s="254"/>
      <c r="D18716" s="254"/>
      <c r="E18716" s="255"/>
      <c r="F18716" s="256"/>
      <c r="G18716" s="257"/>
      <c r="H18716" s="243">
        <f t="shared" ca="1" si="877"/>
        <v>45139</v>
      </c>
      <c r="I18716" s="244">
        <f t="shared" si="878"/>
        <v>43892</v>
      </c>
      <c r="J18716" s="244" t="str">
        <f t="shared" si="876"/>
        <v/>
      </c>
    </row>
    <row r="18717" spans="3:10" ht="12" thickBot="1" x14ac:dyDescent="0.25">
      <c r="C18717" s="254"/>
      <c r="D18717" s="254"/>
      <c r="E18717" s="255"/>
      <c r="F18717" s="256"/>
      <c r="G18717" s="257"/>
      <c r="H18717" s="243">
        <f t="shared" ca="1" si="877"/>
        <v>45139</v>
      </c>
      <c r="I18717" s="244">
        <f t="shared" si="878"/>
        <v>43892</v>
      </c>
      <c r="J18717" s="244" t="str">
        <f t="shared" si="876"/>
        <v/>
      </c>
    </row>
    <row r="18718" spans="3:10" ht="12" thickBot="1" x14ac:dyDescent="0.25">
      <c r="C18718" s="254"/>
      <c r="D18718" s="254"/>
      <c r="E18718" s="255"/>
      <c r="F18718" s="256"/>
      <c r="G18718" s="257"/>
      <c r="H18718" s="243">
        <f t="shared" ca="1" si="877"/>
        <v>45139</v>
      </c>
      <c r="I18718" s="244">
        <f t="shared" si="878"/>
        <v>43892</v>
      </c>
      <c r="J18718" s="244" t="str">
        <f t="shared" si="876"/>
        <v/>
      </c>
    </row>
    <row r="18719" spans="3:10" ht="12" thickBot="1" x14ac:dyDescent="0.25">
      <c r="C18719" s="254"/>
      <c r="D18719" s="254"/>
      <c r="E18719" s="255"/>
      <c r="F18719" s="256"/>
      <c r="G18719" s="257"/>
      <c r="H18719" s="243">
        <f t="shared" ca="1" si="877"/>
        <v>45139</v>
      </c>
      <c r="I18719" s="244">
        <f t="shared" si="878"/>
        <v>43892</v>
      </c>
      <c r="J18719" s="244" t="str">
        <f t="shared" si="876"/>
        <v/>
      </c>
    </row>
    <row r="18720" spans="3:10" ht="12" thickBot="1" x14ac:dyDescent="0.25">
      <c r="C18720" s="254"/>
      <c r="D18720" s="254"/>
      <c r="E18720" s="255"/>
      <c r="F18720" s="256"/>
      <c r="G18720" s="257"/>
      <c r="H18720" s="243">
        <f t="shared" ca="1" si="877"/>
        <v>45139</v>
      </c>
      <c r="I18720" s="244">
        <f t="shared" si="878"/>
        <v>43892</v>
      </c>
      <c r="J18720" s="244" t="str">
        <f t="shared" si="876"/>
        <v/>
      </c>
    </row>
    <row r="18721" spans="3:10" ht="12" thickBot="1" x14ac:dyDescent="0.25">
      <c r="C18721" s="254"/>
      <c r="D18721" s="254"/>
      <c r="E18721" s="255"/>
      <c r="F18721" s="256"/>
      <c r="G18721" s="257"/>
      <c r="H18721" s="243">
        <f t="shared" ca="1" si="877"/>
        <v>45139</v>
      </c>
      <c r="I18721" s="244">
        <f t="shared" si="878"/>
        <v>43892</v>
      </c>
      <c r="J18721" s="244" t="str">
        <f t="shared" si="876"/>
        <v/>
      </c>
    </row>
    <row r="18722" spans="3:10" ht="12" thickBot="1" x14ac:dyDescent="0.25">
      <c r="C18722" s="254"/>
      <c r="D18722" s="254"/>
      <c r="E18722" s="255"/>
      <c r="F18722" s="256"/>
      <c r="G18722" s="257"/>
      <c r="H18722" s="243">
        <f t="shared" ca="1" si="877"/>
        <v>45139</v>
      </c>
      <c r="I18722" s="244">
        <f t="shared" si="878"/>
        <v>43892</v>
      </c>
      <c r="J18722" s="244" t="str">
        <f t="shared" si="876"/>
        <v/>
      </c>
    </row>
    <row r="18723" spans="3:10" ht="12" thickBot="1" x14ac:dyDescent="0.25">
      <c r="C18723" s="254"/>
      <c r="D18723" s="254"/>
      <c r="E18723" s="255"/>
      <c r="F18723" s="256"/>
      <c r="G18723" s="257"/>
      <c r="H18723" s="243">
        <f t="shared" ca="1" si="877"/>
        <v>45139</v>
      </c>
      <c r="I18723" s="244">
        <f t="shared" si="878"/>
        <v>43892</v>
      </c>
      <c r="J18723" s="244" t="str">
        <f t="shared" si="876"/>
        <v/>
      </c>
    </row>
    <row r="18724" spans="3:10" ht="12" thickBot="1" x14ac:dyDescent="0.25">
      <c r="C18724" s="254"/>
      <c r="D18724" s="254"/>
      <c r="E18724" s="255"/>
      <c r="F18724" s="256"/>
      <c r="G18724" s="257"/>
      <c r="H18724" s="243">
        <f t="shared" ca="1" si="877"/>
        <v>45139</v>
      </c>
      <c r="I18724" s="244">
        <f t="shared" si="878"/>
        <v>43892</v>
      </c>
      <c r="J18724" s="244" t="str">
        <f t="shared" si="876"/>
        <v/>
      </c>
    </row>
    <row r="18725" spans="3:10" ht="12" thickBot="1" x14ac:dyDescent="0.25">
      <c r="C18725" s="254"/>
      <c r="D18725" s="254"/>
      <c r="E18725" s="255"/>
      <c r="F18725" s="256"/>
      <c r="G18725" s="257"/>
      <c r="H18725" s="243">
        <f t="shared" ca="1" si="877"/>
        <v>45139</v>
      </c>
      <c r="I18725" s="244">
        <f t="shared" si="878"/>
        <v>43892</v>
      </c>
      <c r="J18725" s="244" t="str">
        <f t="shared" si="876"/>
        <v/>
      </c>
    </row>
    <row r="18726" spans="3:10" ht="12" thickBot="1" x14ac:dyDescent="0.25">
      <c r="C18726" s="254"/>
      <c r="D18726" s="254"/>
      <c r="E18726" s="255"/>
      <c r="F18726" s="256"/>
      <c r="G18726" s="257"/>
      <c r="H18726" s="243">
        <f t="shared" ca="1" si="877"/>
        <v>45139</v>
      </c>
      <c r="I18726" s="244">
        <f t="shared" si="878"/>
        <v>43892</v>
      </c>
      <c r="J18726" s="244" t="str">
        <f t="shared" si="876"/>
        <v/>
      </c>
    </row>
    <row r="18727" spans="3:10" ht="12" thickBot="1" x14ac:dyDescent="0.25">
      <c r="C18727" s="254"/>
      <c r="D18727" s="254"/>
      <c r="E18727" s="255"/>
      <c r="F18727" s="256"/>
      <c r="G18727" s="257"/>
      <c r="H18727" s="243">
        <f t="shared" ca="1" si="877"/>
        <v>45139</v>
      </c>
      <c r="I18727" s="244">
        <f t="shared" si="878"/>
        <v>43892</v>
      </c>
      <c r="J18727" s="244" t="str">
        <f t="shared" si="876"/>
        <v/>
      </c>
    </row>
    <row r="18728" spans="3:10" ht="12" thickBot="1" x14ac:dyDescent="0.25">
      <c r="C18728" s="254"/>
      <c r="D18728" s="254"/>
      <c r="E18728" s="255"/>
      <c r="F18728" s="256"/>
      <c r="G18728" s="257"/>
      <c r="H18728" s="243">
        <f t="shared" ca="1" si="877"/>
        <v>45139</v>
      </c>
      <c r="I18728" s="244">
        <f t="shared" si="878"/>
        <v>43892</v>
      </c>
      <c r="J18728" s="244" t="str">
        <f t="shared" si="876"/>
        <v/>
      </c>
    </row>
    <row r="18729" spans="3:10" ht="12" thickBot="1" x14ac:dyDescent="0.25">
      <c r="C18729" s="254"/>
      <c r="D18729" s="254"/>
      <c r="E18729" s="255"/>
      <c r="F18729" s="256"/>
      <c r="G18729" s="257"/>
      <c r="H18729" s="243">
        <f t="shared" ca="1" si="877"/>
        <v>45139</v>
      </c>
      <c r="I18729" s="244">
        <f t="shared" si="878"/>
        <v>43892</v>
      </c>
      <c r="J18729" s="244" t="str">
        <f t="shared" si="876"/>
        <v/>
      </c>
    </row>
    <row r="18730" spans="3:10" ht="12" thickBot="1" x14ac:dyDescent="0.25">
      <c r="C18730" s="254"/>
      <c r="D18730" s="254"/>
      <c r="E18730" s="255"/>
      <c r="F18730" s="256"/>
      <c r="G18730" s="257"/>
      <c r="H18730" s="243">
        <f t="shared" ca="1" si="877"/>
        <v>45139</v>
      </c>
      <c r="I18730" s="244">
        <f t="shared" si="878"/>
        <v>43892</v>
      </c>
      <c r="J18730" s="244" t="str">
        <f t="shared" si="876"/>
        <v/>
      </c>
    </row>
    <row r="18731" spans="3:10" ht="12" thickBot="1" x14ac:dyDescent="0.25">
      <c r="C18731" s="254"/>
      <c r="D18731" s="254"/>
      <c r="E18731" s="255"/>
      <c r="F18731" s="256"/>
      <c r="G18731" s="257"/>
      <c r="H18731" s="243">
        <f t="shared" ca="1" si="877"/>
        <v>45139</v>
      </c>
      <c r="I18731" s="244">
        <f t="shared" si="878"/>
        <v>43892</v>
      </c>
      <c r="J18731" s="244" t="str">
        <f t="shared" si="876"/>
        <v/>
      </c>
    </row>
    <row r="18732" spans="3:10" ht="12" thickBot="1" x14ac:dyDescent="0.25">
      <c r="C18732" s="254"/>
      <c r="D18732" s="254"/>
      <c r="E18732" s="255"/>
      <c r="F18732" s="256"/>
      <c r="G18732" s="257"/>
      <c r="H18732" s="243">
        <f t="shared" ca="1" si="877"/>
        <v>45139</v>
      </c>
      <c r="I18732" s="244">
        <f t="shared" si="878"/>
        <v>43892</v>
      </c>
      <c r="J18732" s="244" t="str">
        <f t="shared" si="876"/>
        <v/>
      </c>
    </row>
    <row r="18733" spans="3:10" ht="12" thickBot="1" x14ac:dyDescent="0.25">
      <c r="C18733" s="254"/>
      <c r="D18733" s="254"/>
      <c r="E18733" s="255"/>
      <c r="F18733" s="256"/>
      <c r="G18733" s="257"/>
      <c r="H18733" s="243">
        <f t="shared" ca="1" si="877"/>
        <v>45139</v>
      </c>
      <c r="I18733" s="244">
        <f t="shared" si="878"/>
        <v>43892</v>
      </c>
      <c r="J18733" s="244" t="str">
        <f t="shared" si="876"/>
        <v/>
      </c>
    </row>
    <row r="18734" spans="3:10" ht="12" thickBot="1" x14ac:dyDescent="0.25">
      <c r="C18734" s="254"/>
      <c r="D18734" s="254"/>
      <c r="E18734" s="255"/>
      <c r="F18734" s="256"/>
      <c r="G18734" s="257"/>
      <c r="H18734" s="243">
        <f t="shared" ca="1" si="877"/>
        <v>45139</v>
      </c>
      <c r="I18734" s="244">
        <f t="shared" si="878"/>
        <v>43892</v>
      </c>
      <c r="J18734" s="244" t="str">
        <f t="shared" si="876"/>
        <v/>
      </c>
    </row>
    <row r="18735" spans="3:10" ht="12" thickBot="1" x14ac:dyDescent="0.25">
      <c r="C18735" s="254"/>
      <c r="D18735" s="254"/>
      <c r="E18735" s="255"/>
      <c r="F18735" s="256"/>
      <c r="G18735" s="257"/>
      <c r="H18735" s="243">
        <f t="shared" ca="1" si="877"/>
        <v>45139</v>
      </c>
      <c r="I18735" s="244">
        <f t="shared" si="878"/>
        <v>43892</v>
      </c>
      <c r="J18735" s="244" t="str">
        <f t="shared" si="876"/>
        <v/>
      </c>
    </row>
    <row r="18736" spans="3:10" ht="12" thickBot="1" x14ac:dyDescent="0.25">
      <c r="C18736" s="254"/>
      <c r="D18736" s="254"/>
      <c r="E18736" s="255"/>
      <c r="F18736" s="256"/>
      <c r="G18736" s="257"/>
      <c r="H18736" s="243">
        <f t="shared" ca="1" si="877"/>
        <v>45139</v>
      </c>
      <c r="I18736" s="244">
        <f t="shared" si="878"/>
        <v>43892</v>
      </c>
      <c r="J18736" s="244" t="str">
        <f t="shared" si="876"/>
        <v/>
      </c>
    </row>
    <row r="18737" spans="3:10" ht="12" thickBot="1" x14ac:dyDescent="0.25">
      <c r="C18737" s="254"/>
      <c r="D18737" s="254"/>
      <c r="E18737" s="255"/>
      <c r="F18737" s="256"/>
      <c r="G18737" s="257"/>
      <c r="H18737" s="243">
        <f t="shared" ca="1" si="877"/>
        <v>45139</v>
      </c>
      <c r="I18737" s="244">
        <f t="shared" si="878"/>
        <v>43892</v>
      </c>
      <c r="J18737" s="244" t="str">
        <f t="shared" si="876"/>
        <v/>
      </c>
    </row>
    <row r="18738" spans="3:10" ht="12" thickBot="1" x14ac:dyDescent="0.25">
      <c r="C18738" s="254"/>
      <c r="D18738" s="254"/>
      <c r="E18738" s="255"/>
      <c r="F18738" s="256"/>
      <c r="G18738" s="257"/>
      <c r="H18738" s="243">
        <f t="shared" ca="1" si="877"/>
        <v>45139</v>
      </c>
      <c r="I18738" s="244">
        <f t="shared" si="878"/>
        <v>43892</v>
      </c>
      <c r="J18738" s="244" t="str">
        <f t="shared" si="876"/>
        <v/>
      </c>
    </row>
    <row r="18739" spans="3:10" ht="12" thickBot="1" x14ac:dyDescent="0.25">
      <c r="C18739" s="254"/>
      <c r="D18739" s="254"/>
      <c r="E18739" s="255"/>
      <c r="F18739" s="256"/>
      <c r="G18739" s="257"/>
      <c r="H18739" s="243">
        <f t="shared" ca="1" si="877"/>
        <v>45139</v>
      </c>
      <c r="I18739" s="244">
        <f t="shared" si="878"/>
        <v>43892</v>
      </c>
      <c r="J18739" s="244" t="str">
        <f t="shared" si="876"/>
        <v/>
      </c>
    </row>
    <row r="18740" spans="3:10" ht="12" thickBot="1" x14ac:dyDescent="0.25">
      <c r="C18740" s="254"/>
      <c r="D18740" s="254"/>
      <c r="E18740" s="255"/>
      <c r="F18740" s="256"/>
      <c r="G18740" s="257"/>
      <c r="H18740" s="243">
        <f t="shared" ca="1" si="877"/>
        <v>45139</v>
      </c>
      <c r="I18740" s="244">
        <f t="shared" si="878"/>
        <v>43892</v>
      </c>
      <c r="J18740" s="244" t="str">
        <f t="shared" si="876"/>
        <v/>
      </c>
    </row>
    <row r="18741" spans="3:10" ht="12" thickBot="1" x14ac:dyDescent="0.25">
      <c r="C18741" s="254"/>
      <c r="D18741" s="254"/>
      <c r="E18741" s="255"/>
      <c r="F18741" s="256"/>
      <c r="G18741" s="257"/>
      <c r="H18741" s="243">
        <f t="shared" ca="1" si="877"/>
        <v>45139</v>
      </c>
      <c r="I18741" s="244">
        <f t="shared" si="878"/>
        <v>43892</v>
      </c>
      <c r="J18741" s="244" t="str">
        <f t="shared" si="876"/>
        <v/>
      </c>
    </row>
    <row r="18742" spans="3:10" ht="12" thickBot="1" x14ac:dyDescent="0.25">
      <c r="C18742" s="254"/>
      <c r="D18742" s="254"/>
      <c r="E18742" s="255"/>
      <c r="F18742" s="256"/>
      <c r="G18742" s="257"/>
      <c r="H18742" s="243">
        <f t="shared" ca="1" si="877"/>
        <v>45139</v>
      </c>
      <c r="I18742" s="244">
        <f t="shared" si="878"/>
        <v>43892</v>
      </c>
      <c r="J18742" s="244" t="str">
        <f t="shared" si="876"/>
        <v/>
      </c>
    </row>
    <row r="18743" spans="3:10" ht="12" thickBot="1" x14ac:dyDescent="0.25">
      <c r="C18743" s="254"/>
      <c r="D18743" s="254"/>
      <c r="E18743" s="255"/>
      <c r="F18743" s="256"/>
      <c r="G18743" s="257"/>
      <c r="H18743" s="243">
        <f t="shared" ca="1" si="877"/>
        <v>45139</v>
      </c>
      <c r="I18743" s="244">
        <f t="shared" si="878"/>
        <v>43892</v>
      </c>
      <c r="J18743" s="244" t="str">
        <f t="shared" si="876"/>
        <v/>
      </c>
    </row>
    <row r="18744" spans="3:10" ht="12" thickBot="1" x14ac:dyDescent="0.25">
      <c r="C18744" s="254"/>
      <c r="D18744" s="254"/>
      <c r="E18744" s="255"/>
      <c r="F18744" s="256"/>
      <c r="G18744" s="257"/>
      <c r="H18744" s="243">
        <f t="shared" ca="1" si="877"/>
        <v>45139</v>
      </c>
      <c r="I18744" s="244">
        <f t="shared" si="878"/>
        <v>43892</v>
      </c>
      <c r="J18744" s="244" t="str">
        <f t="shared" si="876"/>
        <v/>
      </c>
    </row>
    <row r="18745" spans="3:10" ht="12" thickBot="1" x14ac:dyDescent="0.25">
      <c r="C18745" s="254"/>
      <c r="D18745" s="254"/>
      <c r="E18745" s="255"/>
      <c r="F18745" s="256"/>
      <c r="G18745" s="257"/>
      <c r="H18745" s="243">
        <f t="shared" ca="1" si="877"/>
        <v>45139</v>
      </c>
      <c r="I18745" s="244">
        <f t="shared" si="878"/>
        <v>43892</v>
      </c>
      <c r="J18745" s="244" t="str">
        <f t="shared" si="876"/>
        <v/>
      </c>
    </row>
    <row r="18746" spans="3:10" ht="12" thickBot="1" x14ac:dyDescent="0.25">
      <c r="C18746" s="254"/>
      <c r="D18746" s="254"/>
      <c r="E18746" s="255"/>
      <c r="F18746" s="256"/>
      <c r="G18746" s="257"/>
      <c r="H18746" s="243">
        <f t="shared" ca="1" si="877"/>
        <v>45139</v>
      </c>
      <c r="I18746" s="244">
        <f t="shared" si="878"/>
        <v>43892</v>
      </c>
      <c r="J18746" s="244" t="str">
        <f t="shared" si="876"/>
        <v/>
      </c>
    </row>
    <row r="18747" spans="3:10" ht="12" thickBot="1" x14ac:dyDescent="0.25">
      <c r="C18747" s="254"/>
      <c r="D18747" s="254"/>
      <c r="E18747" s="255"/>
      <c r="F18747" s="256"/>
      <c r="G18747" s="257"/>
      <c r="H18747" s="243">
        <f t="shared" ca="1" si="877"/>
        <v>45139</v>
      </c>
      <c r="I18747" s="244">
        <f t="shared" si="878"/>
        <v>43892</v>
      </c>
      <c r="J18747" s="244" t="str">
        <f t="shared" si="876"/>
        <v/>
      </c>
    </row>
    <row r="18748" spans="3:10" ht="12" thickBot="1" x14ac:dyDescent="0.25">
      <c r="C18748" s="254"/>
      <c r="D18748" s="254"/>
      <c r="E18748" s="255"/>
      <c r="F18748" s="256"/>
      <c r="G18748" s="257"/>
      <c r="H18748" s="243">
        <f t="shared" ca="1" si="877"/>
        <v>45139</v>
      </c>
      <c r="I18748" s="244">
        <f t="shared" si="878"/>
        <v>43892</v>
      </c>
      <c r="J18748" s="244" t="str">
        <f t="shared" si="876"/>
        <v/>
      </c>
    </row>
    <row r="18749" spans="3:10" ht="12" thickBot="1" x14ac:dyDescent="0.25">
      <c r="C18749" s="254"/>
      <c r="D18749" s="254"/>
      <c r="E18749" s="255"/>
      <c r="F18749" s="256"/>
      <c r="G18749" s="257"/>
      <c r="H18749" s="243">
        <f t="shared" ca="1" si="877"/>
        <v>45139</v>
      </c>
      <c r="I18749" s="244">
        <f t="shared" si="878"/>
        <v>43892</v>
      </c>
      <c r="J18749" s="244" t="str">
        <f t="shared" si="876"/>
        <v/>
      </c>
    </row>
    <row r="18750" spans="3:10" ht="12" thickBot="1" x14ac:dyDescent="0.25">
      <c r="C18750" s="254"/>
      <c r="D18750" s="254"/>
      <c r="E18750" s="255"/>
      <c r="F18750" s="256"/>
      <c r="G18750" s="257"/>
      <c r="H18750" s="243">
        <f t="shared" ca="1" si="877"/>
        <v>45139</v>
      </c>
      <c r="I18750" s="244">
        <f t="shared" si="878"/>
        <v>43892</v>
      </c>
      <c r="J18750" s="244" t="str">
        <f t="shared" si="876"/>
        <v/>
      </c>
    </row>
    <row r="18751" spans="3:10" ht="12" thickBot="1" x14ac:dyDescent="0.25">
      <c r="C18751" s="254"/>
      <c r="D18751" s="254"/>
      <c r="E18751" s="255"/>
      <c r="F18751" s="256"/>
      <c r="G18751" s="257"/>
      <c r="H18751" s="243">
        <f t="shared" ca="1" si="877"/>
        <v>45139</v>
      </c>
      <c r="I18751" s="244">
        <f t="shared" si="878"/>
        <v>43892</v>
      </c>
      <c r="J18751" s="244" t="str">
        <f t="shared" si="876"/>
        <v/>
      </c>
    </row>
    <row r="18752" spans="3:10" ht="12" thickBot="1" x14ac:dyDescent="0.25">
      <c r="C18752" s="254"/>
      <c r="D18752" s="254"/>
      <c r="E18752" s="255"/>
      <c r="F18752" s="256"/>
      <c r="G18752" s="257"/>
      <c r="H18752" s="243">
        <f t="shared" ca="1" si="877"/>
        <v>45139</v>
      </c>
      <c r="I18752" s="244">
        <f t="shared" si="878"/>
        <v>43892</v>
      </c>
      <c r="J18752" s="244" t="str">
        <f t="shared" si="876"/>
        <v/>
      </c>
    </row>
    <row r="18753" spans="3:10" ht="12" thickBot="1" x14ac:dyDescent="0.25">
      <c r="C18753" s="254"/>
      <c r="D18753" s="254"/>
      <c r="E18753" s="255"/>
      <c r="F18753" s="256"/>
      <c r="G18753" s="257"/>
      <c r="H18753" s="243">
        <f t="shared" ca="1" si="877"/>
        <v>45139</v>
      </c>
      <c r="I18753" s="244">
        <f t="shared" si="878"/>
        <v>43892</v>
      </c>
      <c r="J18753" s="244" t="str">
        <f t="shared" si="876"/>
        <v/>
      </c>
    </row>
    <row r="18754" spans="3:10" ht="12" thickBot="1" x14ac:dyDescent="0.25">
      <c r="C18754" s="254"/>
      <c r="D18754" s="254"/>
      <c r="E18754" s="255"/>
      <c r="F18754" s="256"/>
      <c r="G18754" s="257"/>
      <c r="H18754" s="243">
        <f t="shared" ca="1" si="877"/>
        <v>45139</v>
      </c>
      <c r="I18754" s="244">
        <f t="shared" si="878"/>
        <v>43892</v>
      </c>
      <c r="J18754" s="244" t="str">
        <f t="shared" si="876"/>
        <v/>
      </c>
    </row>
    <row r="18755" spans="3:10" ht="12" thickBot="1" x14ac:dyDescent="0.25">
      <c r="C18755" s="254"/>
      <c r="D18755" s="254"/>
      <c r="E18755" s="255"/>
      <c r="F18755" s="256"/>
      <c r="G18755" s="257"/>
      <c r="H18755" s="243">
        <f t="shared" ca="1" si="877"/>
        <v>45139</v>
      </c>
      <c r="I18755" s="244">
        <f t="shared" si="878"/>
        <v>43892</v>
      </c>
      <c r="J18755" s="244" t="str">
        <f t="shared" si="876"/>
        <v/>
      </c>
    </row>
    <row r="18756" spans="3:10" ht="12" thickBot="1" x14ac:dyDescent="0.25">
      <c r="C18756" s="254"/>
      <c r="D18756" s="254"/>
      <c r="E18756" s="255"/>
      <c r="F18756" s="256"/>
      <c r="G18756" s="257"/>
      <c r="H18756" s="243">
        <f t="shared" ca="1" si="877"/>
        <v>45139</v>
      </c>
      <c r="I18756" s="244">
        <f t="shared" si="878"/>
        <v>43892</v>
      </c>
      <c r="J18756" s="244" t="str">
        <f t="shared" si="876"/>
        <v/>
      </c>
    </row>
    <row r="18757" spans="3:10" ht="12" thickBot="1" x14ac:dyDescent="0.25">
      <c r="C18757" s="254"/>
      <c r="D18757" s="254"/>
      <c r="E18757" s="255"/>
      <c r="F18757" s="256"/>
      <c r="G18757" s="257"/>
      <c r="H18757" s="243">
        <f t="shared" ca="1" si="877"/>
        <v>45139</v>
      </c>
      <c r="I18757" s="244">
        <f t="shared" si="878"/>
        <v>43892</v>
      </c>
      <c r="J18757" s="244" t="str">
        <f t="shared" si="876"/>
        <v/>
      </c>
    </row>
    <row r="18758" spans="3:10" ht="12" thickBot="1" x14ac:dyDescent="0.25">
      <c r="C18758" s="254"/>
      <c r="D18758" s="254"/>
      <c r="E18758" s="255"/>
      <c r="F18758" s="256"/>
      <c r="G18758" s="257"/>
      <c r="H18758" s="243">
        <f t="shared" ca="1" si="877"/>
        <v>45139</v>
      </c>
      <c r="I18758" s="244">
        <f t="shared" si="878"/>
        <v>43892</v>
      </c>
      <c r="J18758" s="244" t="str">
        <f t="shared" ref="J18758:J18821" si="879">IF(G18758="","",IF(G18758&gt;=0,"Debitoren",IF(G18758&lt;0,"Kreditoren","")))</f>
        <v/>
      </c>
    </row>
    <row r="18759" spans="3:10" ht="12" thickBot="1" x14ac:dyDescent="0.25">
      <c r="C18759" s="254"/>
      <c r="D18759" s="254"/>
      <c r="E18759" s="255"/>
      <c r="F18759" s="256"/>
      <c r="G18759" s="257"/>
      <c r="H18759" s="243">
        <f t="shared" ref="H18759:H18822" ca="1" si="880">IF(F18759&lt;$F$2,EOMONTH($F$2,-1)+1,EOMONTH(F18759,-1)+1)</f>
        <v>45139</v>
      </c>
      <c r="I18759" s="244">
        <f t="shared" ref="I18759:I18822" si="881">IF(F18759&lt;$I$2,IF(   WEEKDAY(EOMONTH($I$2,-1)+1)=1,EOMONTH($I$2,-1)+1+1,EOMONTH($I$2,-1)+1),IF(WEEKDAY(F18759)=1,F18759+1,F18759))</f>
        <v>43892</v>
      </c>
      <c r="J18759" s="244" t="str">
        <f t="shared" si="879"/>
        <v/>
      </c>
    </row>
    <row r="18760" spans="3:10" ht="12" thickBot="1" x14ac:dyDescent="0.25">
      <c r="C18760" s="254"/>
      <c r="D18760" s="254"/>
      <c r="E18760" s="255"/>
      <c r="F18760" s="256"/>
      <c r="G18760" s="257"/>
      <c r="H18760" s="243">
        <f t="shared" ca="1" si="880"/>
        <v>45139</v>
      </c>
      <c r="I18760" s="244">
        <f t="shared" si="881"/>
        <v>43892</v>
      </c>
      <c r="J18760" s="244" t="str">
        <f t="shared" si="879"/>
        <v/>
      </c>
    </row>
    <row r="18761" spans="3:10" ht="12" thickBot="1" x14ac:dyDescent="0.25">
      <c r="C18761" s="254"/>
      <c r="D18761" s="254"/>
      <c r="E18761" s="255"/>
      <c r="F18761" s="256"/>
      <c r="G18761" s="257"/>
      <c r="H18761" s="243">
        <f t="shared" ca="1" si="880"/>
        <v>45139</v>
      </c>
      <c r="I18761" s="244">
        <f t="shared" si="881"/>
        <v>43892</v>
      </c>
      <c r="J18761" s="244" t="str">
        <f t="shared" si="879"/>
        <v/>
      </c>
    </row>
    <row r="18762" spans="3:10" ht="12" thickBot="1" x14ac:dyDescent="0.25">
      <c r="C18762" s="254"/>
      <c r="D18762" s="254"/>
      <c r="E18762" s="255"/>
      <c r="F18762" s="256"/>
      <c r="G18762" s="257"/>
      <c r="H18762" s="243">
        <f t="shared" ca="1" si="880"/>
        <v>45139</v>
      </c>
      <c r="I18762" s="244">
        <f t="shared" si="881"/>
        <v>43892</v>
      </c>
      <c r="J18762" s="244" t="str">
        <f t="shared" si="879"/>
        <v/>
      </c>
    </row>
    <row r="18763" spans="3:10" ht="12" thickBot="1" x14ac:dyDescent="0.25">
      <c r="C18763" s="254"/>
      <c r="D18763" s="254"/>
      <c r="E18763" s="255"/>
      <c r="F18763" s="256"/>
      <c r="G18763" s="257"/>
      <c r="H18763" s="243">
        <f t="shared" ca="1" si="880"/>
        <v>45139</v>
      </c>
      <c r="I18763" s="244">
        <f t="shared" si="881"/>
        <v>43892</v>
      </c>
      <c r="J18763" s="244" t="str">
        <f t="shared" si="879"/>
        <v/>
      </c>
    </row>
    <row r="18764" spans="3:10" ht="12" thickBot="1" x14ac:dyDescent="0.25">
      <c r="C18764" s="254"/>
      <c r="D18764" s="254"/>
      <c r="E18764" s="255"/>
      <c r="F18764" s="256"/>
      <c r="G18764" s="257"/>
      <c r="H18764" s="243">
        <f t="shared" ca="1" si="880"/>
        <v>45139</v>
      </c>
      <c r="I18764" s="244">
        <f t="shared" si="881"/>
        <v>43892</v>
      </c>
      <c r="J18764" s="244" t="str">
        <f t="shared" si="879"/>
        <v/>
      </c>
    </row>
    <row r="18765" spans="3:10" ht="12" thickBot="1" x14ac:dyDescent="0.25">
      <c r="C18765" s="254"/>
      <c r="D18765" s="254"/>
      <c r="E18765" s="255"/>
      <c r="F18765" s="256"/>
      <c r="G18765" s="257"/>
      <c r="H18765" s="243">
        <f t="shared" ca="1" si="880"/>
        <v>45139</v>
      </c>
      <c r="I18765" s="244">
        <f t="shared" si="881"/>
        <v>43892</v>
      </c>
      <c r="J18765" s="244" t="str">
        <f t="shared" si="879"/>
        <v/>
      </c>
    </row>
    <row r="18766" spans="3:10" ht="12" thickBot="1" x14ac:dyDescent="0.25">
      <c r="C18766" s="254"/>
      <c r="D18766" s="254"/>
      <c r="E18766" s="255"/>
      <c r="F18766" s="256"/>
      <c r="G18766" s="257"/>
      <c r="H18766" s="243">
        <f t="shared" ca="1" si="880"/>
        <v>45139</v>
      </c>
      <c r="I18766" s="244">
        <f t="shared" si="881"/>
        <v>43892</v>
      </c>
      <c r="J18766" s="244" t="str">
        <f t="shared" si="879"/>
        <v/>
      </c>
    </row>
    <row r="18767" spans="3:10" ht="12" thickBot="1" x14ac:dyDescent="0.25">
      <c r="C18767" s="254"/>
      <c r="D18767" s="254"/>
      <c r="E18767" s="255"/>
      <c r="F18767" s="256"/>
      <c r="G18767" s="257"/>
      <c r="H18767" s="243">
        <f t="shared" ca="1" si="880"/>
        <v>45139</v>
      </c>
      <c r="I18767" s="244">
        <f t="shared" si="881"/>
        <v>43892</v>
      </c>
      <c r="J18767" s="244" t="str">
        <f t="shared" si="879"/>
        <v/>
      </c>
    </row>
    <row r="18768" spans="3:10" ht="12" thickBot="1" x14ac:dyDescent="0.25">
      <c r="C18768" s="254"/>
      <c r="D18768" s="254"/>
      <c r="E18768" s="255"/>
      <c r="F18768" s="256"/>
      <c r="G18768" s="257"/>
      <c r="H18768" s="243">
        <f t="shared" ca="1" si="880"/>
        <v>45139</v>
      </c>
      <c r="I18768" s="244">
        <f t="shared" si="881"/>
        <v>43892</v>
      </c>
      <c r="J18768" s="244" t="str">
        <f t="shared" si="879"/>
        <v/>
      </c>
    </row>
    <row r="18769" spans="3:10" ht="12" thickBot="1" x14ac:dyDescent="0.25">
      <c r="C18769" s="254"/>
      <c r="D18769" s="254"/>
      <c r="E18769" s="255"/>
      <c r="F18769" s="256"/>
      <c r="G18769" s="257"/>
      <c r="H18769" s="243">
        <f t="shared" ca="1" si="880"/>
        <v>45139</v>
      </c>
      <c r="I18769" s="244">
        <f t="shared" si="881"/>
        <v>43892</v>
      </c>
      <c r="J18769" s="244" t="str">
        <f t="shared" si="879"/>
        <v/>
      </c>
    </row>
    <row r="18770" spans="3:10" ht="12" thickBot="1" x14ac:dyDescent="0.25">
      <c r="C18770" s="254"/>
      <c r="D18770" s="254"/>
      <c r="E18770" s="255"/>
      <c r="F18770" s="256"/>
      <c r="G18770" s="257"/>
      <c r="H18770" s="243">
        <f t="shared" ca="1" si="880"/>
        <v>45139</v>
      </c>
      <c r="I18770" s="244">
        <f t="shared" si="881"/>
        <v>43892</v>
      </c>
      <c r="J18770" s="244" t="str">
        <f t="shared" si="879"/>
        <v/>
      </c>
    </row>
    <row r="18771" spans="3:10" ht="12" thickBot="1" x14ac:dyDescent="0.25">
      <c r="C18771" s="254"/>
      <c r="D18771" s="254"/>
      <c r="E18771" s="255"/>
      <c r="F18771" s="256"/>
      <c r="G18771" s="257"/>
      <c r="H18771" s="243">
        <f t="shared" ca="1" si="880"/>
        <v>45139</v>
      </c>
      <c r="I18771" s="244">
        <f t="shared" si="881"/>
        <v>43892</v>
      </c>
      <c r="J18771" s="244" t="str">
        <f t="shared" si="879"/>
        <v/>
      </c>
    </row>
    <row r="18772" spans="3:10" ht="12" thickBot="1" x14ac:dyDescent="0.25">
      <c r="C18772" s="254"/>
      <c r="D18772" s="254"/>
      <c r="E18772" s="255"/>
      <c r="F18772" s="256"/>
      <c r="G18772" s="257"/>
      <c r="H18772" s="243">
        <f t="shared" ca="1" si="880"/>
        <v>45139</v>
      </c>
      <c r="I18772" s="244">
        <f t="shared" si="881"/>
        <v>43892</v>
      </c>
      <c r="J18772" s="244" t="str">
        <f t="shared" si="879"/>
        <v/>
      </c>
    </row>
    <row r="18773" spans="3:10" ht="12" thickBot="1" x14ac:dyDescent="0.25">
      <c r="C18773" s="254"/>
      <c r="D18773" s="254"/>
      <c r="E18773" s="255"/>
      <c r="F18773" s="256"/>
      <c r="G18773" s="257"/>
      <c r="H18773" s="243">
        <f t="shared" ca="1" si="880"/>
        <v>45139</v>
      </c>
      <c r="I18773" s="244">
        <f t="shared" si="881"/>
        <v>43892</v>
      </c>
      <c r="J18773" s="244" t="str">
        <f t="shared" si="879"/>
        <v/>
      </c>
    </row>
    <row r="18774" spans="3:10" ht="12" thickBot="1" x14ac:dyDescent="0.25">
      <c r="C18774" s="254"/>
      <c r="D18774" s="254"/>
      <c r="E18774" s="255"/>
      <c r="F18774" s="256"/>
      <c r="G18774" s="257"/>
      <c r="H18774" s="243">
        <f t="shared" ca="1" si="880"/>
        <v>45139</v>
      </c>
      <c r="I18774" s="244">
        <f t="shared" si="881"/>
        <v>43892</v>
      </c>
      <c r="J18774" s="244" t="str">
        <f t="shared" si="879"/>
        <v/>
      </c>
    </row>
    <row r="18775" spans="3:10" ht="12" thickBot="1" x14ac:dyDescent="0.25">
      <c r="C18775" s="254"/>
      <c r="D18775" s="254"/>
      <c r="E18775" s="255"/>
      <c r="F18775" s="256"/>
      <c r="G18775" s="257"/>
      <c r="H18775" s="243">
        <f t="shared" ca="1" si="880"/>
        <v>45139</v>
      </c>
      <c r="I18775" s="244">
        <f t="shared" si="881"/>
        <v>43892</v>
      </c>
      <c r="J18775" s="244" t="str">
        <f t="shared" si="879"/>
        <v/>
      </c>
    </row>
    <row r="18776" spans="3:10" ht="12" thickBot="1" x14ac:dyDescent="0.25">
      <c r="C18776" s="254"/>
      <c r="D18776" s="254"/>
      <c r="E18776" s="255"/>
      <c r="F18776" s="256"/>
      <c r="G18776" s="257"/>
      <c r="H18776" s="243">
        <f t="shared" ca="1" si="880"/>
        <v>45139</v>
      </c>
      <c r="I18776" s="244">
        <f t="shared" si="881"/>
        <v>43892</v>
      </c>
      <c r="J18776" s="244" t="str">
        <f t="shared" si="879"/>
        <v/>
      </c>
    </row>
    <row r="18777" spans="3:10" ht="12" thickBot="1" x14ac:dyDescent="0.25">
      <c r="C18777" s="254"/>
      <c r="D18777" s="254"/>
      <c r="E18777" s="255"/>
      <c r="F18777" s="256"/>
      <c r="G18777" s="257"/>
      <c r="H18777" s="243">
        <f t="shared" ca="1" si="880"/>
        <v>45139</v>
      </c>
      <c r="I18777" s="244">
        <f t="shared" si="881"/>
        <v>43892</v>
      </c>
      <c r="J18777" s="244" t="str">
        <f t="shared" si="879"/>
        <v/>
      </c>
    </row>
    <row r="18778" spans="3:10" ht="12" thickBot="1" x14ac:dyDescent="0.25">
      <c r="C18778" s="254"/>
      <c r="D18778" s="254"/>
      <c r="E18778" s="255"/>
      <c r="F18778" s="256"/>
      <c r="G18778" s="257"/>
      <c r="H18778" s="243">
        <f t="shared" ca="1" si="880"/>
        <v>45139</v>
      </c>
      <c r="I18778" s="244">
        <f t="shared" si="881"/>
        <v>43892</v>
      </c>
      <c r="J18778" s="244" t="str">
        <f t="shared" si="879"/>
        <v/>
      </c>
    </row>
    <row r="18779" spans="3:10" ht="12" thickBot="1" x14ac:dyDescent="0.25">
      <c r="C18779" s="254"/>
      <c r="D18779" s="254"/>
      <c r="E18779" s="255"/>
      <c r="F18779" s="256"/>
      <c r="G18779" s="257"/>
      <c r="H18779" s="243">
        <f t="shared" ca="1" si="880"/>
        <v>45139</v>
      </c>
      <c r="I18779" s="244">
        <f t="shared" si="881"/>
        <v>43892</v>
      </c>
      <c r="J18779" s="244" t="str">
        <f t="shared" si="879"/>
        <v/>
      </c>
    </row>
    <row r="18780" spans="3:10" ht="12" thickBot="1" x14ac:dyDescent="0.25">
      <c r="C18780" s="254"/>
      <c r="D18780" s="254"/>
      <c r="E18780" s="255"/>
      <c r="F18780" s="256"/>
      <c r="G18780" s="257"/>
      <c r="H18780" s="243">
        <f t="shared" ca="1" si="880"/>
        <v>45139</v>
      </c>
      <c r="I18780" s="244">
        <f t="shared" si="881"/>
        <v>43892</v>
      </c>
      <c r="J18780" s="244" t="str">
        <f t="shared" si="879"/>
        <v/>
      </c>
    </row>
    <row r="18781" spans="3:10" ht="12" thickBot="1" x14ac:dyDescent="0.25">
      <c r="C18781" s="254"/>
      <c r="D18781" s="254"/>
      <c r="E18781" s="255"/>
      <c r="F18781" s="256"/>
      <c r="G18781" s="257"/>
      <c r="H18781" s="243">
        <f t="shared" ca="1" si="880"/>
        <v>45139</v>
      </c>
      <c r="I18781" s="244">
        <f t="shared" si="881"/>
        <v>43892</v>
      </c>
      <c r="J18781" s="244" t="str">
        <f t="shared" si="879"/>
        <v/>
      </c>
    </row>
    <row r="18782" spans="3:10" ht="12" thickBot="1" x14ac:dyDescent="0.25">
      <c r="C18782" s="254"/>
      <c r="D18782" s="254"/>
      <c r="E18782" s="255"/>
      <c r="F18782" s="256"/>
      <c r="G18782" s="257"/>
      <c r="H18782" s="243">
        <f t="shared" ca="1" si="880"/>
        <v>45139</v>
      </c>
      <c r="I18782" s="244">
        <f t="shared" si="881"/>
        <v>43892</v>
      </c>
      <c r="J18782" s="244" t="str">
        <f t="shared" si="879"/>
        <v/>
      </c>
    </row>
    <row r="18783" spans="3:10" ht="12" thickBot="1" x14ac:dyDescent="0.25">
      <c r="C18783" s="254"/>
      <c r="D18783" s="254"/>
      <c r="E18783" s="255"/>
      <c r="F18783" s="256"/>
      <c r="G18783" s="257"/>
      <c r="H18783" s="243">
        <f t="shared" ca="1" si="880"/>
        <v>45139</v>
      </c>
      <c r="I18783" s="244">
        <f t="shared" si="881"/>
        <v>43892</v>
      </c>
      <c r="J18783" s="244" t="str">
        <f t="shared" si="879"/>
        <v/>
      </c>
    </row>
    <row r="18784" spans="3:10" ht="12" thickBot="1" x14ac:dyDescent="0.25">
      <c r="C18784" s="254"/>
      <c r="D18784" s="254"/>
      <c r="E18784" s="255"/>
      <c r="F18784" s="256"/>
      <c r="G18784" s="257"/>
      <c r="H18784" s="243">
        <f t="shared" ca="1" si="880"/>
        <v>45139</v>
      </c>
      <c r="I18784" s="244">
        <f t="shared" si="881"/>
        <v>43892</v>
      </c>
      <c r="J18784" s="244" t="str">
        <f t="shared" si="879"/>
        <v/>
      </c>
    </row>
    <row r="18785" spans="3:10" ht="12" thickBot="1" x14ac:dyDescent="0.25">
      <c r="C18785" s="254"/>
      <c r="D18785" s="254"/>
      <c r="E18785" s="255"/>
      <c r="F18785" s="256"/>
      <c r="G18785" s="257"/>
      <c r="H18785" s="243">
        <f t="shared" ca="1" si="880"/>
        <v>45139</v>
      </c>
      <c r="I18785" s="244">
        <f t="shared" si="881"/>
        <v>43892</v>
      </c>
      <c r="J18785" s="244" t="str">
        <f t="shared" si="879"/>
        <v/>
      </c>
    </row>
    <row r="18786" spans="3:10" ht="12" thickBot="1" x14ac:dyDescent="0.25">
      <c r="C18786" s="254"/>
      <c r="D18786" s="254"/>
      <c r="E18786" s="255"/>
      <c r="F18786" s="256"/>
      <c r="G18786" s="257"/>
      <c r="H18786" s="243">
        <f t="shared" ca="1" si="880"/>
        <v>45139</v>
      </c>
      <c r="I18786" s="244">
        <f t="shared" si="881"/>
        <v>43892</v>
      </c>
      <c r="J18786" s="244" t="str">
        <f t="shared" si="879"/>
        <v/>
      </c>
    </row>
    <row r="18787" spans="3:10" ht="12" thickBot="1" x14ac:dyDescent="0.25">
      <c r="C18787" s="254"/>
      <c r="D18787" s="254"/>
      <c r="E18787" s="255"/>
      <c r="F18787" s="256"/>
      <c r="G18787" s="257"/>
      <c r="H18787" s="243">
        <f t="shared" ca="1" si="880"/>
        <v>45139</v>
      </c>
      <c r="I18787" s="244">
        <f t="shared" si="881"/>
        <v>43892</v>
      </c>
      <c r="J18787" s="244" t="str">
        <f t="shared" si="879"/>
        <v/>
      </c>
    </row>
    <row r="18788" spans="3:10" ht="12" thickBot="1" x14ac:dyDescent="0.25">
      <c r="C18788" s="254"/>
      <c r="D18788" s="254"/>
      <c r="E18788" s="255"/>
      <c r="F18788" s="256"/>
      <c r="G18788" s="257"/>
      <c r="H18788" s="243">
        <f t="shared" ca="1" si="880"/>
        <v>45139</v>
      </c>
      <c r="I18788" s="244">
        <f t="shared" si="881"/>
        <v>43892</v>
      </c>
      <c r="J18788" s="244" t="str">
        <f t="shared" si="879"/>
        <v/>
      </c>
    </row>
    <row r="18789" spans="3:10" ht="12" thickBot="1" x14ac:dyDescent="0.25">
      <c r="C18789" s="254"/>
      <c r="D18789" s="254"/>
      <c r="E18789" s="255"/>
      <c r="F18789" s="256"/>
      <c r="G18789" s="257"/>
      <c r="H18789" s="243">
        <f t="shared" ca="1" si="880"/>
        <v>45139</v>
      </c>
      <c r="I18789" s="244">
        <f t="shared" si="881"/>
        <v>43892</v>
      </c>
      <c r="J18789" s="244" t="str">
        <f t="shared" si="879"/>
        <v/>
      </c>
    </row>
    <row r="18790" spans="3:10" ht="12" thickBot="1" x14ac:dyDescent="0.25">
      <c r="C18790" s="254"/>
      <c r="D18790" s="254"/>
      <c r="E18790" s="255"/>
      <c r="F18790" s="256"/>
      <c r="G18790" s="257"/>
      <c r="H18790" s="243">
        <f t="shared" ca="1" si="880"/>
        <v>45139</v>
      </c>
      <c r="I18790" s="244">
        <f t="shared" si="881"/>
        <v>43892</v>
      </c>
      <c r="J18790" s="244" t="str">
        <f t="shared" si="879"/>
        <v/>
      </c>
    </row>
    <row r="18791" spans="3:10" ht="12" thickBot="1" x14ac:dyDescent="0.25">
      <c r="C18791" s="254"/>
      <c r="D18791" s="254"/>
      <c r="E18791" s="255"/>
      <c r="F18791" s="256"/>
      <c r="G18791" s="257"/>
      <c r="H18791" s="243">
        <f t="shared" ca="1" si="880"/>
        <v>45139</v>
      </c>
      <c r="I18791" s="244">
        <f t="shared" si="881"/>
        <v>43892</v>
      </c>
      <c r="J18791" s="244" t="str">
        <f t="shared" si="879"/>
        <v/>
      </c>
    </row>
    <row r="18792" spans="3:10" ht="12" thickBot="1" x14ac:dyDescent="0.25">
      <c r="C18792" s="254"/>
      <c r="D18792" s="254"/>
      <c r="E18792" s="255"/>
      <c r="F18792" s="256"/>
      <c r="G18792" s="257"/>
      <c r="H18792" s="243">
        <f t="shared" ca="1" si="880"/>
        <v>45139</v>
      </c>
      <c r="I18792" s="244">
        <f t="shared" si="881"/>
        <v>43892</v>
      </c>
      <c r="J18792" s="244" t="str">
        <f t="shared" si="879"/>
        <v/>
      </c>
    </row>
    <row r="18793" spans="3:10" ht="12" thickBot="1" x14ac:dyDescent="0.25">
      <c r="C18793" s="254"/>
      <c r="D18793" s="254"/>
      <c r="E18793" s="255"/>
      <c r="F18793" s="256"/>
      <c r="G18793" s="257"/>
      <c r="H18793" s="243">
        <f t="shared" ca="1" si="880"/>
        <v>45139</v>
      </c>
      <c r="I18793" s="244">
        <f t="shared" si="881"/>
        <v>43892</v>
      </c>
      <c r="J18793" s="244" t="str">
        <f t="shared" si="879"/>
        <v/>
      </c>
    </row>
    <row r="18794" spans="3:10" ht="12" thickBot="1" x14ac:dyDescent="0.25">
      <c r="C18794" s="254"/>
      <c r="D18794" s="254"/>
      <c r="E18794" s="255"/>
      <c r="F18794" s="256"/>
      <c r="G18794" s="257"/>
      <c r="H18794" s="243">
        <f t="shared" ca="1" si="880"/>
        <v>45139</v>
      </c>
      <c r="I18794" s="244">
        <f t="shared" si="881"/>
        <v>43892</v>
      </c>
      <c r="J18794" s="244" t="str">
        <f t="shared" si="879"/>
        <v/>
      </c>
    </row>
    <row r="18795" spans="3:10" ht="12" thickBot="1" x14ac:dyDescent="0.25">
      <c r="C18795" s="254"/>
      <c r="D18795" s="254"/>
      <c r="E18795" s="255"/>
      <c r="F18795" s="256"/>
      <c r="G18795" s="257"/>
      <c r="H18795" s="243">
        <f t="shared" ca="1" si="880"/>
        <v>45139</v>
      </c>
      <c r="I18795" s="244">
        <f t="shared" si="881"/>
        <v>43892</v>
      </c>
      <c r="J18795" s="244" t="str">
        <f t="shared" si="879"/>
        <v/>
      </c>
    </row>
    <row r="18796" spans="3:10" ht="12" thickBot="1" x14ac:dyDescent="0.25">
      <c r="C18796" s="254"/>
      <c r="D18796" s="254"/>
      <c r="E18796" s="255"/>
      <c r="F18796" s="256"/>
      <c r="G18796" s="257"/>
      <c r="H18796" s="243">
        <f t="shared" ca="1" si="880"/>
        <v>45139</v>
      </c>
      <c r="I18796" s="244">
        <f t="shared" si="881"/>
        <v>43892</v>
      </c>
      <c r="J18796" s="244" t="str">
        <f t="shared" si="879"/>
        <v/>
      </c>
    </row>
    <row r="18797" spans="3:10" ht="12" thickBot="1" x14ac:dyDescent="0.25">
      <c r="C18797" s="254"/>
      <c r="D18797" s="254"/>
      <c r="E18797" s="255"/>
      <c r="F18797" s="256"/>
      <c r="G18797" s="257"/>
      <c r="H18797" s="243">
        <f t="shared" ca="1" si="880"/>
        <v>45139</v>
      </c>
      <c r="I18797" s="244">
        <f t="shared" si="881"/>
        <v>43892</v>
      </c>
      <c r="J18797" s="244" t="str">
        <f t="shared" si="879"/>
        <v/>
      </c>
    </row>
    <row r="18798" spans="3:10" ht="12" thickBot="1" x14ac:dyDescent="0.25">
      <c r="C18798" s="254"/>
      <c r="D18798" s="254"/>
      <c r="E18798" s="255"/>
      <c r="F18798" s="256"/>
      <c r="G18798" s="257"/>
      <c r="H18798" s="243">
        <f t="shared" ca="1" si="880"/>
        <v>45139</v>
      </c>
      <c r="I18798" s="244">
        <f t="shared" si="881"/>
        <v>43892</v>
      </c>
      <c r="J18798" s="244" t="str">
        <f t="shared" si="879"/>
        <v/>
      </c>
    </row>
    <row r="18799" spans="3:10" ht="12" thickBot="1" x14ac:dyDescent="0.25">
      <c r="C18799" s="254"/>
      <c r="D18799" s="254"/>
      <c r="E18799" s="255"/>
      <c r="F18799" s="256"/>
      <c r="G18799" s="257"/>
      <c r="H18799" s="243">
        <f t="shared" ca="1" si="880"/>
        <v>45139</v>
      </c>
      <c r="I18799" s="244">
        <f t="shared" si="881"/>
        <v>43892</v>
      </c>
      <c r="J18799" s="244" t="str">
        <f t="shared" si="879"/>
        <v/>
      </c>
    </row>
    <row r="18800" spans="3:10" ht="12" thickBot="1" x14ac:dyDescent="0.25">
      <c r="C18800" s="254"/>
      <c r="D18800" s="254"/>
      <c r="E18800" s="255"/>
      <c r="F18800" s="256"/>
      <c r="G18800" s="257"/>
      <c r="H18800" s="243">
        <f t="shared" ca="1" si="880"/>
        <v>45139</v>
      </c>
      <c r="I18800" s="244">
        <f t="shared" si="881"/>
        <v>43892</v>
      </c>
      <c r="J18800" s="244" t="str">
        <f t="shared" si="879"/>
        <v/>
      </c>
    </row>
    <row r="18801" spans="3:10" ht="12" thickBot="1" x14ac:dyDescent="0.25">
      <c r="C18801" s="254"/>
      <c r="D18801" s="254"/>
      <c r="E18801" s="255"/>
      <c r="F18801" s="256"/>
      <c r="G18801" s="257"/>
      <c r="H18801" s="243">
        <f t="shared" ca="1" si="880"/>
        <v>45139</v>
      </c>
      <c r="I18801" s="244">
        <f t="shared" si="881"/>
        <v>43892</v>
      </c>
      <c r="J18801" s="244" t="str">
        <f t="shared" si="879"/>
        <v/>
      </c>
    </row>
    <row r="18802" spans="3:10" ht="12" thickBot="1" x14ac:dyDescent="0.25">
      <c r="C18802" s="254"/>
      <c r="D18802" s="254"/>
      <c r="E18802" s="255"/>
      <c r="F18802" s="256"/>
      <c r="G18802" s="257"/>
      <c r="H18802" s="243">
        <f t="shared" ca="1" si="880"/>
        <v>45139</v>
      </c>
      <c r="I18802" s="244">
        <f t="shared" si="881"/>
        <v>43892</v>
      </c>
      <c r="J18802" s="244" t="str">
        <f t="shared" si="879"/>
        <v/>
      </c>
    </row>
    <row r="18803" spans="3:10" ht="12" thickBot="1" x14ac:dyDescent="0.25">
      <c r="C18803" s="254"/>
      <c r="D18803" s="254"/>
      <c r="E18803" s="255"/>
      <c r="F18803" s="256"/>
      <c r="G18803" s="257"/>
      <c r="H18803" s="243">
        <f t="shared" ca="1" si="880"/>
        <v>45139</v>
      </c>
      <c r="I18803" s="244">
        <f t="shared" si="881"/>
        <v>43892</v>
      </c>
      <c r="J18803" s="244" t="str">
        <f t="shared" si="879"/>
        <v/>
      </c>
    </row>
    <row r="18804" spans="3:10" ht="12" thickBot="1" x14ac:dyDescent="0.25">
      <c r="C18804" s="254"/>
      <c r="D18804" s="254"/>
      <c r="E18804" s="255"/>
      <c r="F18804" s="256"/>
      <c r="G18804" s="257"/>
      <c r="H18804" s="243">
        <f t="shared" ca="1" si="880"/>
        <v>45139</v>
      </c>
      <c r="I18804" s="244">
        <f t="shared" si="881"/>
        <v>43892</v>
      </c>
      <c r="J18804" s="244" t="str">
        <f t="shared" si="879"/>
        <v/>
      </c>
    </row>
    <row r="18805" spans="3:10" ht="12" thickBot="1" x14ac:dyDescent="0.25">
      <c r="C18805" s="254"/>
      <c r="D18805" s="254"/>
      <c r="E18805" s="255"/>
      <c r="F18805" s="256"/>
      <c r="G18805" s="257"/>
      <c r="H18805" s="243">
        <f t="shared" ca="1" si="880"/>
        <v>45139</v>
      </c>
      <c r="I18805" s="244">
        <f t="shared" si="881"/>
        <v>43892</v>
      </c>
      <c r="J18805" s="244" t="str">
        <f t="shared" si="879"/>
        <v/>
      </c>
    </row>
    <row r="18806" spans="3:10" ht="12" thickBot="1" x14ac:dyDescent="0.25">
      <c r="C18806" s="254"/>
      <c r="D18806" s="254"/>
      <c r="E18806" s="255"/>
      <c r="F18806" s="256"/>
      <c r="G18806" s="257"/>
      <c r="H18806" s="243">
        <f t="shared" ca="1" si="880"/>
        <v>45139</v>
      </c>
      <c r="I18806" s="244">
        <f t="shared" si="881"/>
        <v>43892</v>
      </c>
      <c r="J18806" s="244" t="str">
        <f t="shared" si="879"/>
        <v/>
      </c>
    </row>
    <row r="18807" spans="3:10" ht="12" thickBot="1" x14ac:dyDescent="0.25">
      <c r="C18807" s="254"/>
      <c r="D18807" s="254"/>
      <c r="E18807" s="255"/>
      <c r="F18807" s="256"/>
      <c r="G18807" s="257"/>
      <c r="H18807" s="243">
        <f t="shared" ca="1" si="880"/>
        <v>45139</v>
      </c>
      <c r="I18807" s="244">
        <f t="shared" si="881"/>
        <v>43892</v>
      </c>
      <c r="J18807" s="244" t="str">
        <f t="shared" si="879"/>
        <v/>
      </c>
    </row>
    <row r="18808" spans="3:10" ht="12" thickBot="1" x14ac:dyDescent="0.25">
      <c r="C18808" s="254"/>
      <c r="D18808" s="254"/>
      <c r="E18808" s="255"/>
      <c r="F18808" s="256"/>
      <c r="G18808" s="257"/>
      <c r="H18808" s="243">
        <f t="shared" ca="1" si="880"/>
        <v>45139</v>
      </c>
      <c r="I18808" s="244">
        <f t="shared" si="881"/>
        <v>43892</v>
      </c>
      <c r="J18808" s="244" t="str">
        <f t="shared" si="879"/>
        <v/>
      </c>
    </row>
    <row r="18809" spans="3:10" ht="12" thickBot="1" x14ac:dyDescent="0.25">
      <c r="C18809" s="254"/>
      <c r="D18809" s="254"/>
      <c r="E18809" s="255"/>
      <c r="F18809" s="256"/>
      <c r="G18809" s="257"/>
      <c r="H18809" s="243">
        <f t="shared" ca="1" si="880"/>
        <v>45139</v>
      </c>
      <c r="I18809" s="244">
        <f t="shared" si="881"/>
        <v>43892</v>
      </c>
      <c r="J18809" s="244" t="str">
        <f t="shared" si="879"/>
        <v/>
      </c>
    </row>
    <row r="18810" spans="3:10" ht="12" thickBot="1" x14ac:dyDescent="0.25">
      <c r="C18810" s="254"/>
      <c r="D18810" s="254"/>
      <c r="E18810" s="255"/>
      <c r="F18810" s="256"/>
      <c r="G18810" s="257"/>
      <c r="H18810" s="243">
        <f t="shared" ca="1" si="880"/>
        <v>45139</v>
      </c>
      <c r="I18810" s="244">
        <f t="shared" si="881"/>
        <v>43892</v>
      </c>
      <c r="J18810" s="244" t="str">
        <f t="shared" si="879"/>
        <v/>
      </c>
    </row>
    <row r="18811" spans="3:10" ht="12" thickBot="1" x14ac:dyDescent="0.25">
      <c r="C18811" s="254"/>
      <c r="D18811" s="254"/>
      <c r="E18811" s="255"/>
      <c r="F18811" s="256"/>
      <c r="G18811" s="257"/>
      <c r="H18811" s="243">
        <f t="shared" ca="1" si="880"/>
        <v>45139</v>
      </c>
      <c r="I18811" s="244">
        <f t="shared" si="881"/>
        <v>43892</v>
      </c>
      <c r="J18811" s="244" t="str">
        <f t="shared" si="879"/>
        <v/>
      </c>
    </row>
    <row r="18812" spans="3:10" ht="12" thickBot="1" x14ac:dyDescent="0.25">
      <c r="C18812" s="254"/>
      <c r="D18812" s="254"/>
      <c r="E18812" s="255"/>
      <c r="F18812" s="256"/>
      <c r="G18812" s="257"/>
      <c r="H18812" s="243">
        <f t="shared" ca="1" si="880"/>
        <v>45139</v>
      </c>
      <c r="I18812" s="244">
        <f t="shared" si="881"/>
        <v>43892</v>
      </c>
      <c r="J18812" s="244" t="str">
        <f t="shared" si="879"/>
        <v/>
      </c>
    </row>
    <row r="18813" spans="3:10" ht="12" thickBot="1" x14ac:dyDescent="0.25">
      <c r="C18813" s="254"/>
      <c r="D18813" s="254"/>
      <c r="E18813" s="255"/>
      <c r="F18813" s="256"/>
      <c r="G18813" s="257"/>
      <c r="H18813" s="243">
        <f t="shared" ca="1" si="880"/>
        <v>45139</v>
      </c>
      <c r="I18813" s="244">
        <f t="shared" si="881"/>
        <v>43892</v>
      </c>
      <c r="J18813" s="244" t="str">
        <f t="shared" si="879"/>
        <v/>
      </c>
    </row>
    <row r="18814" spans="3:10" ht="12" thickBot="1" x14ac:dyDescent="0.25">
      <c r="C18814" s="254"/>
      <c r="D18814" s="254"/>
      <c r="E18814" s="255"/>
      <c r="F18814" s="256"/>
      <c r="G18814" s="257"/>
      <c r="H18814" s="243">
        <f t="shared" ca="1" si="880"/>
        <v>45139</v>
      </c>
      <c r="I18814" s="244">
        <f t="shared" si="881"/>
        <v>43892</v>
      </c>
      <c r="J18814" s="244" t="str">
        <f t="shared" si="879"/>
        <v/>
      </c>
    </row>
    <row r="18815" spans="3:10" ht="12" thickBot="1" x14ac:dyDescent="0.25">
      <c r="C18815" s="254"/>
      <c r="D18815" s="254"/>
      <c r="E18815" s="255"/>
      <c r="F18815" s="256"/>
      <c r="G18815" s="257"/>
      <c r="H18815" s="243">
        <f t="shared" ca="1" si="880"/>
        <v>45139</v>
      </c>
      <c r="I18815" s="244">
        <f t="shared" si="881"/>
        <v>43892</v>
      </c>
      <c r="J18815" s="244" t="str">
        <f t="shared" si="879"/>
        <v/>
      </c>
    </row>
    <row r="18816" spans="3:10" ht="12" thickBot="1" x14ac:dyDescent="0.25">
      <c r="C18816" s="254"/>
      <c r="D18816" s="254"/>
      <c r="E18816" s="255"/>
      <c r="F18816" s="256"/>
      <c r="G18816" s="257"/>
      <c r="H18816" s="243">
        <f t="shared" ca="1" si="880"/>
        <v>45139</v>
      </c>
      <c r="I18816" s="244">
        <f t="shared" si="881"/>
        <v>43892</v>
      </c>
      <c r="J18816" s="244" t="str">
        <f t="shared" si="879"/>
        <v/>
      </c>
    </row>
    <row r="18817" spans="3:10" ht="12" thickBot="1" x14ac:dyDescent="0.25">
      <c r="C18817" s="254"/>
      <c r="D18817" s="254"/>
      <c r="E18817" s="255"/>
      <c r="F18817" s="256"/>
      <c r="G18817" s="257"/>
      <c r="H18817" s="243">
        <f t="shared" ca="1" si="880"/>
        <v>45139</v>
      </c>
      <c r="I18817" s="244">
        <f t="shared" si="881"/>
        <v>43892</v>
      </c>
      <c r="J18817" s="244" t="str">
        <f t="shared" si="879"/>
        <v/>
      </c>
    </row>
    <row r="18818" spans="3:10" ht="12" thickBot="1" x14ac:dyDescent="0.25">
      <c r="C18818" s="254"/>
      <c r="D18818" s="254"/>
      <c r="E18818" s="255"/>
      <c r="F18818" s="256"/>
      <c r="G18818" s="257"/>
      <c r="H18818" s="243">
        <f t="shared" ca="1" si="880"/>
        <v>45139</v>
      </c>
      <c r="I18818" s="244">
        <f t="shared" si="881"/>
        <v>43892</v>
      </c>
      <c r="J18818" s="244" t="str">
        <f t="shared" si="879"/>
        <v/>
      </c>
    </row>
    <row r="18819" spans="3:10" ht="12" thickBot="1" x14ac:dyDescent="0.25">
      <c r="C18819" s="254"/>
      <c r="D18819" s="254"/>
      <c r="E18819" s="255"/>
      <c r="F18819" s="256"/>
      <c r="G18819" s="257"/>
      <c r="H18819" s="243">
        <f t="shared" ca="1" si="880"/>
        <v>45139</v>
      </c>
      <c r="I18819" s="244">
        <f t="shared" si="881"/>
        <v>43892</v>
      </c>
      <c r="J18819" s="244" t="str">
        <f t="shared" si="879"/>
        <v/>
      </c>
    </row>
    <row r="18820" spans="3:10" ht="12" thickBot="1" x14ac:dyDescent="0.25">
      <c r="C18820" s="254"/>
      <c r="D18820" s="254"/>
      <c r="E18820" s="255"/>
      <c r="F18820" s="256"/>
      <c r="G18820" s="257"/>
      <c r="H18820" s="243">
        <f t="shared" ca="1" si="880"/>
        <v>45139</v>
      </c>
      <c r="I18820" s="244">
        <f t="shared" si="881"/>
        <v>43892</v>
      </c>
      <c r="J18820" s="244" t="str">
        <f t="shared" si="879"/>
        <v/>
      </c>
    </row>
    <row r="18821" spans="3:10" ht="12" thickBot="1" x14ac:dyDescent="0.25">
      <c r="C18821" s="254"/>
      <c r="D18821" s="254"/>
      <c r="E18821" s="255"/>
      <c r="F18821" s="256"/>
      <c r="G18821" s="257"/>
      <c r="H18821" s="243">
        <f t="shared" ca="1" si="880"/>
        <v>45139</v>
      </c>
      <c r="I18821" s="244">
        <f t="shared" si="881"/>
        <v>43892</v>
      </c>
      <c r="J18821" s="244" t="str">
        <f t="shared" si="879"/>
        <v/>
      </c>
    </row>
    <row r="18822" spans="3:10" ht="12" thickBot="1" x14ac:dyDescent="0.25">
      <c r="C18822" s="254"/>
      <c r="D18822" s="254"/>
      <c r="E18822" s="255"/>
      <c r="F18822" s="256"/>
      <c r="G18822" s="257"/>
      <c r="H18822" s="243">
        <f t="shared" ca="1" si="880"/>
        <v>45139</v>
      </c>
      <c r="I18822" s="244">
        <f t="shared" si="881"/>
        <v>43892</v>
      </c>
      <c r="J18822" s="244" t="str">
        <f t="shared" ref="J18822:J18885" si="882">IF(G18822="","",IF(G18822&gt;=0,"Debitoren",IF(G18822&lt;0,"Kreditoren","")))</f>
        <v/>
      </c>
    </row>
    <row r="18823" spans="3:10" ht="12" thickBot="1" x14ac:dyDescent="0.25">
      <c r="C18823" s="254"/>
      <c r="D18823" s="254"/>
      <c r="E18823" s="255"/>
      <c r="F18823" s="256"/>
      <c r="G18823" s="257"/>
      <c r="H18823" s="243">
        <f t="shared" ref="H18823:H18886" ca="1" si="883">IF(F18823&lt;$F$2,EOMONTH($F$2,-1)+1,EOMONTH(F18823,-1)+1)</f>
        <v>45139</v>
      </c>
      <c r="I18823" s="244">
        <f t="shared" ref="I18823:I18886" si="884">IF(F18823&lt;$I$2,IF(   WEEKDAY(EOMONTH($I$2,-1)+1)=1,EOMONTH($I$2,-1)+1+1,EOMONTH($I$2,-1)+1),IF(WEEKDAY(F18823)=1,F18823+1,F18823))</f>
        <v>43892</v>
      </c>
      <c r="J18823" s="244" t="str">
        <f t="shared" si="882"/>
        <v/>
      </c>
    </row>
    <row r="18824" spans="3:10" ht="12" thickBot="1" x14ac:dyDescent="0.25">
      <c r="C18824" s="254"/>
      <c r="D18824" s="254"/>
      <c r="E18824" s="255"/>
      <c r="F18824" s="256"/>
      <c r="G18824" s="257"/>
      <c r="H18824" s="243">
        <f t="shared" ca="1" si="883"/>
        <v>45139</v>
      </c>
      <c r="I18824" s="244">
        <f t="shared" si="884"/>
        <v>43892</v>
      </c>
      <c r="J18824" s="244" t="str">
        <f t="shared" si="882"/>
        <v/>
      </c>
    </row>
    <row r="18825" spans="3:10" ht="12" thickBot="1" x14ac:dyDescent="0.25">
      <c r="C18825" s="254"/>
      <c r="D18825" s="254"/>
      <c r="E18825" s="255"/>
      <c r="F18825" s="256"/>
      <c r="G18825" s="257"/>
      <c r="H18825" s="243">
        <f t="shared" ca="1" si="883"/>
        <v>45139</v>
      </c>
      <c r="I18825" s="244">
        <f t="shared" si="884"/>
        <v>43892</v>
      </c>
      <c r="J18825" s="244" t="str">
        <f t="shared" si="882"/>
        <v/>
      </c>
    </row>
    <row r="18826" spans="3:10" ht="12" thickBot="1" x14ac:dyDescent="0.25">
      <c r="C18826" s="254"/>
      <c r="D18826" s="254"/>
      <c r="E18826" s="255"/>
      <c r="F18826" s="256"/>
      <c r="G18826" s="257"/>
      <c r="H18826" s="243">
        <f t="shared" ca="1" si="883"/>
        <v>45139</v>
      </c>
      <c r="I18826" s="244">
        <f t="shared" si="884"/>
        <v>43892</v>
      </c>
      <c r="J18826" s="244" t="str">
        <f t="shared" si="882"/>
        <v/>
      </c>
    </row>
    <row r="18827" spans="3:10" ht="12" thickBot="1" x14ac:dyDescent="0.25">
      <c r="C18827" s="254"/>
      <c r="D18827" s="254"/>
      <c r="E18827" s="255"/>
      <c r="F18827" s="256"/>
      <c r="G18827" s="257"/>
      <c r="H18827" s="243">
        <f t="shared" ca="1" si="883"/>
        <v>45139</v>
      </c>
      <c r="I18827" s="244">
        <f t="shared" si="884"/>
        <v>43892</v>
      </c>
      <c r="J18827" s="244" t="str">
        <f t="shared" si="882"/>
        <v/>
      </c>
    </row>
    <row r="18828" spans="3:10" ht="12" thickBot="1" x14ac:dyDescent="0.25">
      <c r="C18828" s="254"/>
      <c r="D18828" s="254"/>
      <c r="E18828" s="255"/>
      <c r="F18828" s="256"/>
      <c r="G18828" s="257"/>
      <c r="H18828" s="243">
        <f t="shared" ca="1" si="883"/>
        <v>45139</v>
      </c>
      <c r="I18828" s="244">
        <f t="shared" si="884"/>
        <v>43892</v>
      </c>
      <c r="J18828" s="244" t="str">
        <f t="shared" si="882"/>
        <v/>
      </c>
    </row>
    <row r="18829" spans="3:10" ht="12" thickBot="1" x14ac:dyDescent="0.25">
      <c r="C18829" s="254"/>
      <c r="D18829" s="254"/>
      <c r="E18829" s="255"/>
      <c r="F18829" s="256"/>
      <c r="G18829" s="257"/>
      <c r="H18829" s="243">
        <f t="shared" ca="1" si="883"/>
        <v>45139</v>
      </c>
      <c r="I18829" s="244">
        <f t="shared" si="884"/>
        <v>43892</v>
      </c>
      <c r="J18829" s="244" t="str">
        <f t="shared" si="882"/>
        <v/>
      </c>
    </row>
    <row r="18830" spans="3:10" ht="12" thickBot="1" x14ac:dyDescent="0.25">
      <c r="C18830" s="254"/>
      <c r="D18830" s="254"/>
      <c r="E18830" s="255"/>
      <c r="F18830" s="256"/>
      <c r="G18830" s="257"/>
      <c r="H18830" s="243">
        <f t="shared" ca="1" si="883"/>
        <v>45139</v>
      </c>
      <c r="I18830" s="244">
        <f t="shared" si="884"/>
        <v>43892</v>
      </c>
      <c r="J18830" s="244" t="str">
        <f t="shared" si="882"/>
        <v/>
      </c>
    </row>
    <row r="18831" spans="3:10" ht="12" thickBot="1" x14ac:dyDescent="0.25">
      <c r="C18831" s="254"/>
      <c r="D18831" s="254"/>
      <c r="E18831" s="255"/>
      <c r="F18831" s="256"/>
      <c r="G18831" s="257"/>
      <c r="H18831" s="243">
        <f t="shared" ca="1" si="883"/>
        <v>45139</v>
      </c>
      <c r="I18831" s="244">
        <f t="shared" si="884"/>
        <v>43892</v>
      </c>
      <c r="J18831" s="244" t="str">
        <f t="shared" si="882"/>
        <v/>
      </c>
    </row>
    <row r="18832" spans="3:10" ht="12" thickBot="1" x14ac:dyDescent="0.25">
      <c r="C18832" s="254"/>
      <c r="D18832" s="254"/>
      <c r="E18832" s="255"/>
      <c r="F18832" s="256"/>
      <c r="G18832" s="257"/>
      <c r="H18832" s="243">
        <f t="shared" ca="1" si="883"/>
        <v>45139</v>
      </c>
      <c r="I18832" s="244">
        <f t="shared" si="884"/>
        <v>43892</v>
      </c>
      <c r="J18832" s="244" t="str">
        <f t="shared" si="882"/>
        <v/>
      </c>
    </row>
    <row r="18833" spans="3:10" ht="12" thickBot="1" x14ac:dyDescent="0.25">
      <c r="C18833" s="254"/>
      <c r="D18833" s="254"/>
      <c r="E18833" s="255"/>
      <c r="F18833" s="256"/>
      <c r="G18833" s="257"/>
      <c r="H18833" s="243">
        <f t="shared" ca="1" si="883"/>
        <v>45139</v>
      </c>
      <c r="I18833" s="244">
        <f t="shared" si="884"/>
        <v>43892</v>
      </c>
      <c r="J18833" s="244" t="str">
        <f t="shared" si="882"/>
        <v/>
      </c>
    </row>
    <row r="18834" spans="3:10" ht="12" thickBot="1" x14ac:dyDescent="0.25">
      <c r="C18834" s="254"/>
      <c r="D18834" s="254"/>
      <c r="E18834" s="255"/>
      <c r="F18834" s="256"/>
      <c r="G18834" s="257"/>
      <c r="H18834" s="243">
        <f t="shared" ca="1" si="883"/>
        <v>45139</v>
      </c>
      <c r="I18834" s="244">
        <f t="shared" si="884"/>
        <v>43892</v>
      </c>
      <c r="J18834" s="244" t="str">
        <f t="shared" si="882"/>
        <v/>
      </c>
    </row>
    <row r="18835" spans="3:10" ht="12" thickBot="1" x14ac:dyDescent="0.25">
      <c r="C18835" s="254"/>
      <c r="D18835" s="254"/>
      <c r="E18835" s="255"/>
      <c r="F18835" s="256"/>
      <c r="G18835" s="257"/>
      <c r="H18835" s="243">
        <f t="shared" ca="1" si="883"/>
        <v>45139</v>
      </c>
      <c r="I18835" s="244">
        <f t="shared" si="884"/>
        <v>43892</v>
      </c>
      <c r="J18835" s="244" t="str">
        <f t="shared" si="882"/>
        <v/>
      </c>
    </row>
    <row r="18836" spans="3:10" ht="12" thickBot="1" x14ac:dyDescent="0.25">
      <c r="C18836" s="254"/>
      <c r="D18836" s="254"/>
      <c r="E18836" s="255"/>
      <c r="F18836" s="256"/>
      <c r="G18836" s="257"/>
      <c r="H18836" s="243">
        <f t="shared" ca="1" si="883"/>
        <v>45139</v>
      </c>
      <c r="I18836" s="244">
        <f t="shared" si="884"/>
        <v>43892</v>
      </c>
      <c r="J18836" s="244" t="str">
        <f t="shared" si="882"/>
        <v/>
      </c>
    </row>
    <row r="18837" spans="3:10" ht="12" thickBot="1" x14ac:dyDescent="0.25">
      <c r="C18837" s="254"/>
      <c r="D18837" s="254"/>
      <c r="E18837" s="255"/>
      <c r="F18837" s="256"/>
      <c r="G18837" s="257"/>
      <c r="H18837" s="243">
        <f t="shared" ca="1" si="883"/>
        <v>45139</v>
      </c>
      <c r="I18837" s="244">
        <f t="shared" si="884"/>
        <v>43892</v>
      </c>
      <c r="J18837" s="244" t="str">
        <f t="shared" si="882"/>
        <v/>
      </c>
    </row>
    <row r="18838" spans="3:10" ht="12" thickBot="1" x14ac:dyDescent="0.25">
      <c r="C18838" s="254"/>
      <c r="D18838" s="254"/>
      <c r="E18838" s="255"/>
      <c r="F18838" s="256"/>
      <c r="G18838" s="257"/>
      <c r="H18838" s="243">
        <f t="shared" ca="1" si="883"/>
        <v>45139</v>
      </c>
      <c r="I18838" s="244">
        <f t="shared" si="884"/>
        <v>43892</v>
      </c>
      <c r="J18838" s="244" t="str">
        <f t="shared" si="882"/>
        <v/>
      </c>
    </row>
    <row r="18839" spans="3:10" ht="12" thickBot="1" x14ac:dyDescent="0.25">
      <c r="C18839" s="254"/>
      <c r="D18839" s="254"/>
      <c r="E18839" s="255"/>
      <c r="F18839" s="256"/>
      <c r="G18839" s="257"/>
      <c r="H18839" s="243">
        <f t="shared" ca="1" si="883"/>
        <v>45139</v>
      </c>
      <c r="I18839" s="244">
        <f t="shared" si="884"/>
        <v>43892</v>
      </c>
      <c r="J18839" s="244" t="str">
        <f t="shared" si="882"/>
        <v/>
      </c>
    </row>
    <row r="18840" spans="3:10" ht="12" thickBot="1" x14ac:dyDescent="0.25">
      <c r="C18840" s="254"/>
      <c r="D18840" s="254"/>
      <c r="E18840" s="255"/>
      <c r="F18840" s="256"/>
      <c r="G18840" s="257"/>
      <c r="H18840" s="243">
        <f t="shared" ca="1" si="883"/>
        <v>45139</v>
      </c>
      <c r="I18840" s="244">
        <f t="shared" si="884"/>
        <v>43892</v>
      </c>
      <c r="J18840" s="244" t="str">
        <f t="shared" si="882"/>
        <v/>
      </c>
    </row>
    <row r="18841" spans="3:10" ht="12" thickBot="1" x14ac:dyDescent="0.25">
      <c r="C18841" s="254"/>
      <c r="D18841" s="254"/>
      <c r="E18841" s="255"/>
      <c r="F18841" s="256"/>
      <c r="G18841" s="257"/>
      <c r="H18841" s="243">
        <f t="shared" ca="1" si="883"/>
        <v>45139</v>
      </c>
      <c r="I18841" s="244">
        <f t="shared" si="884"/>
        <v>43892</v>
      </c>
      <c r="J18841" s="244" t="str">
        <f t="shared" si="882"/>
        <v/>
      </c>
    </row>
    <row r="18842" spans="3:10" ht="12" thickBot="1" x14ac:dyDescent="0.25">
      <c r="C18842" s="254"/>
      <c r="D18842" s="254"/>
      <c r="E18842" s="255"/>
      <c r="F18842" s="256"/>
      <c r="G18842" s="257"/>
      <c r="H18842" s="243">
        <f t="shared" ca="1" si="883"/>
        <v>45139</v>
      </c>
      <c r="I18842" s="244">
        <f t="shared" si="884"/>
        <v>43892</v>
      </c>
      <c r="J18842" s="244" t="str">
        <f t="shared" si="882"/>
        <v/>
      </c>
    </row>
    <row r="18843" spans="3:10" ht="12" thickBot="1" x14ac:dyDescent="0.25">
      <c r="C18843" s="254"/>
      <c r="D18843" s="254"/>
      <c r="E18843" s="255"/>
      <c r="F18843" s="256"/>
      <c r="G18843" s="257"/>
      <c r="H18843" s="243">
        <f t="shared" ca="1" si="883"/>
        <v>45139</v>
      </c>
      <c r="I18843" s="244">
        <f t="shared" si="884"/>
        <v>43892</v>
      </c>
      <c r="J18843" s="244" t="str">
        <f t="shared" si="882"/>
        <v/>
      </c>
    </row>
    <row r="18844" spans="3:10" ht="12" thickBot="1" x14ac:dyDescent="0.25">
      <c r="C18844" s="254"/>
      <c r="D18844" s="254"/>
      <c r="E18844" s="255"/>
      <c r="F18844" s="256"/>
      <c r="G18844" s="257"/>
      <c r="H18844" s="243">
        <f t="shared" ca="1" si="883"/>
        <v>45139</v>
      </c>
      <c r="I18844" s="244">
        <f t="shared" si="884"/>
        <v>43892</v>
      </c>
      <c r="J18844" s="244" t="str">
        <f t="shared" si="882"/>
        <v/>
      </c>
    </row>
    <row r="18845" spans="3:10" ht="12" thickBot="1" x14ac:dyDescent="0.25">
      <c r="C18845" s="254"/>
      <c r="D18845" s="254"/>
      <c r="E18845" s="255"/>
      <c r="F18845" s="256"/>
      <c r="G18845" s="257"/>
      <c r="H18845" s="243">
        <f t="shared" ca="1" si="883"/>
        <v>45139</v>
      </c>
      <c r="I18845" s="244">
        <f t="shared" si="884"/>
        <v>43892</v>
      </c>
      <c r="J18845" s="244" t="str">
        <f t="shared" si="882"/>
        <v/>
      </c>
    </row>
    <row r="18846" spans="3:10" ht="12" thickBot="1" x14ac:dyDescent="0.25">
      <c r="C18846" s="254"/>
      <c r="D18846" s="254"/>
      <c r="E18846" s="255"/>
      <c r="F18846" s="256"/>
      <c r="G18846" s="257"/>
      <c r="H18846" s="243">
        <f t="shared" ca="1" si="883"/>
        <v>45139</v>
      </c>
      <c r="I18846" s="244">
        <f t="shared" si="884"/>
        <v>43892</v>
      </c>
      <c r="J18846" s="244" t="str">
        <f t="shared" si="882"/>
        <v/>
      </c>
    </row>
    <row r="18847" spans="3:10" ht="12" thickBot="1" x14ac:dyDescent="0.25">
      <c r="C18847" s="254"/>
      <c r="D18847" s="254"/>
      <c r="E18847" s="255"/>
      <c r="F18847" s="256"/>
      <c r="G18847" s="257"/>
      <c r="H18847" s="243">
        <f t="shared" ca="1" si="883"/>
        <v>45139</v>
      </c>
      <c r="I18847" s="244">
        <f t="shared" si="884"/>
        <v>43892</v>
      </c>
      <c r="J18847" s="244" t="str">
        <f t="shared" si="882"/>
        <v/>
      </c>
    </row>
    <row r="18848" spans="3:10" ht="12" thickBot="1" x14ac:dyDescent="0.25">
      <c r="C18848" s="254"/>
      <c r="D18848" s="254"/>
      <c r="E18848" s="255"/>
      <c r="F18848" s="256"/>
      <c r="G18848" s="257"/>
      <c r="H18848" s="243">
        <f t="shared" ca="1" si="883"/>
        <v>45139</v>
      </c>
      <c r="I18848" s="244">
        <f t="shared" si="884"/>
        <v>43892</v>
      </c>
      <c r="J18848" s="244" t="str">
        <f t="shared" si="882"/>
        <v/>
      </c>
    </row>
    <row r="18849" spans="3:10" ht="12" thickBot="1" x14ac:dyDescent="0.25">
      <c r="C18849" s="254"/>
      <c r="D18849" s="254"/>
      <c r="E18849" s="255"/>
      <c r="F18849" s="256"/>
      <c r="G18849" s="257"/>
      <c r="H18849" s="243">
        <f t="shared" ca="1" si="883"/>
        <v>45139</v>
      </c>
      <c r="I18849" s="244">
        <f t="shared" si="884"/>
        <v>43892</v>
      </c>
      <c r="J18849" s="244" t="str">
        <f t="shared" si="882"/>
        <v/>
      </c>
    </row>
    <row r="18850" spans="3:10" ht="12" thickBot="1" x14ac:dyDescent="0.25">
      <c r="C18850" s="254"/>
      <c r="D18850" s="254"/>
      <c r="E18850" s="255"/>
      <c r="F18850" s="256"/>
      <c r="G18850" s="257"/>
      <c r="H18850" s="243">
        <f t="shared" ca="1" si="883"/>
        <v>45139</v>
      </c>
      <c r="I18850" s="244">
        <f t="shared" si="884"/>
        <v>43892</v>
      </c>
      <c r="J18850" s="244" t="str">
        <f t="shared" si="882"/>
        <v/>
      </c>
    </row>
    <row r="18851" spans="3:10" ht="12" thickBot="1" x14ac:dyDescent="0.25">
      <c r="C18851" s="254"/>
      <c r="D18851" s="254"/>
      <c r="E18851" s="255"/>
      <c r="F18851" s="256"/>
      <c r="G18851" s="257"/>
      <c r="H18851" s="243">
        <f t="shared" ca="1" si="883"/>
        <v>45139</v>
      </c>
      <c r="I18851" s="244">
        <f t="shared" si="884"/>
        <v>43892</v>
      </c>
      <c r="J18851" s="244" t="str">
        <f t="shared" si="882"/>
        <v/>
      </c>
    </row>
    <row r="18852" spans="3:10" ht="12" thickBot="1" x14ac:dyDescent="0.25">
      <c r="C18852" s="254"/>
      <c r="D18852" s="254"/>
      <c r="E18852" s="255"/>
      <c r="F18852" s="256"/>
      <c r="G18852" s="257"/>
      <c r="H18852" s="243">
        <f t="shared" ca="1" si="883"/>
        <v>45139</v>
      </c>
      <c r="I18852" s="244">
        <f t="shared" si="884"/>
        <v>43892</v>
      </c>
      <c r="J18852" s="244" t="str">
        <f t="shared" si="882"/>
        <v/>
      </c>
    </row>
    <row r="18853" spans="3:10" ht="12" thickBot="1" x14ac:dyDescent="0.25">
      <c r="C18853" s="254"/>
      <c r="D18853" s="254"/>
      <c r="E18853" s="255"/>
      <c r="F18853" s="256"/>
      <c r="G18853" s="257"/>
      <c r="H18853" s="243">
        <f t="shared" ca="1" si="883"/>
        <v>45139</v>
      </c>
      <c r="I18853" s="244">
        <f t="shared" si="884"/>
        <v>43892</v>
      </c>
      <c r="J18853" s="244" t="str">
        <f t="shared" si="882"/>
        <v/>
      </c>
    </row>
    <row r="18854" spans="3:10" ht="12" thickBot="1" x14ac:dyDescent="0.25">
      <c r="C18854" s="254"/>
      <c r="D18854" s="254"/>
      <c r="E18854" s="255"/>
      <c r="F18854" s="256"/>
      <c r="G18854" s="257"/>
      <c r="H18854" s="243">
        <f t="shared" ca="1" si="883"/>
        <v>45139</v>
      </c>
      <c r="I18854" s="244">
        <f t="shared" si="884"/>
        <v>43892</v>
      </c>
      <c r="J18854" s="244" t="str">
        <f t="shared" si="882"/>
        <v/>
      </c>
    </row>
    <row r="18855" spans="3:10" ht="12" thickBot="1" x14ac:dyDescent="0.25">
      <c r="C18855" s="254"/>
      <c r="D18855" s="254"/>
      <c r="E18855" s="255"/>
      <c r="F18855" s="256"/>
      <c r="G18855" s="257"/>
      <c r="H18855" s="243">
        <f t="shared" ca="1" si="883"/>
        <v>45139</v>
      </c>
      <c r="I18855" s="244">
        <f t="shared" si="884"/>
        <v>43892</v>
      </c>
      <c r="J18855" s="244" t="str">
        <f t="shared" si="882"/>
        <v/>
      </c>
    </row>
    <row r="18856" spans="3:10" ht="12" thickBot="1" x14ac:dyDescent="0.25">
      <c r="C18856" s="254"/>
      <c r="D18856" s="254"/>
      <c r="E18856" s="255"/>
      <c r="F18856" s="256"/>
      <c r="G18856" s="257"/>
      <c r="H18856" s="243">
        <f t="shared" ca="1" si="883"/>
        <v>45139</v>
      </c>
      <c r="I18856" s="244">
        <f t="shared" si="884"/>
        <v>43892</v>
      </c>
      <c r="J18856" s="244" t="str">
        <f t="shared" si="882"/>
        <v/>
      </c>
    </row>
    <row r="18857" spans="3:10" ht="12" thickBot="1" x14ac:dyDescent="0.25">
      <c r="C18857" s="254"/>
      <c r="D18857" s="254"/>
      <c r="E18857" s="255"/>
      <c r="F18857" s="256"/>
      <c r="G18857" s="257"/>
      <c r="H18857" s="243">
        <f t="shared" ca="1" si="883"/>
        <v>45139</v>
      </c>
      <c r="I18857" s="244">
        <f t="shared" si="884"/>
        <v>43892</v>
      </c>
      <c r="J18857" s="244" t="str">
        <f t="shared" si="882"/>
        <v/>
      </c>
    </row>
    <row r="18858" spans="3:10" ht="12" thickBot="1" x14ac:dyDescent="0.25">
      <c r="C18858" s="254"/>
      <c r="D18858" s="254"/>
      <c r="E18858" s="255"/>
      <c r="F18858" s="256"/>
      <c r="G18858" s="257"/>
      <c r="H18858" s="243">
        <f t="shared" ca="1" si="883"/>
        <v>45139</v>
      </c>
      <c r="I18858" s="244">
        <f t="shared" si="884"/>
        <v>43892</v>
      </c>
      <c r="J18858" s="244" t="str">
        <f t="shared" si="882"/>
        <v/>
      </c>
    </row>
    <row r="18859" spans="3:10" ht="12" thickBot="1" x14ac:dyDescent="0.25">
      <c r="C18859" s="254"/>
      <c r="D18859" s="254"/>
      <c r="E18859" s="255"/>
      <c r="F18859" s="256"/>
      <c r="G18859" s="257"/>
      <c r="H18859" s="243">
        <f t="shared" ca="1" si="883"/>
        <v>45139</v>
      </c>
      <c r="I18859" s="244">
        <f t="shared" si="884"/>
        <v>43892</v>
      </c>
      <c r="J18859" s="244" t="str">
        <f t="shared" si="882"/>
        <v/>
      </c>
    </row>
    <row r="18860" spans="3:10" ht="12" thickBot="1" x14ac:dyDescent="0.25">
      <c r="C18860" s="254"/>
      <c r="D18860" s="254"/>
      <c r="E18860" s="255"/>
      <c r="F18860" s="256"/>
      <c r="G18860" s="257"/>
      <c r="H18860" s="243">
        <f t="shared" ca="1" si="883"/>
        <v>45139</v>
      </c>
      <c r="I18860" s="244">
        <f t="shared" si="884"/>
        <v>43892</v>
      </c>
      <c r="J18860" s="244" t="str">
        <f t="shared" si="882"/>
        <v/>
      </c>
    </row>
    <row r="18861" spans="3:10" ht="12" thickBot="1" x14ac:dyDescent="0.25">
      <c r="C18861" s="254"/>
      <c r="D18861" s="254"/>
      <c r="E18861" s="255"/>
      <c r="F18861" s="256"/>
      <c r="G18861" s="257"/>
      <c r="H18861" s="243">
        <f t="shared" ca="1" si="883"/>
        <v>45139</v>
      </c>
      <c r="I18861" s="244">
        <f t="shared" si="884"/>
        <v>43892</v>
      </c>
      <c r="J18861" s="244" t="str">
        <f t="shared" si="882"/>
        <v/>
      </c>
    </row>
    <row r="18862" spans="3:10" ht="12" thickBot="1" x14ac:dyDescent="0.25">
      <c r="C18862" s="254"/>
      <c r="D18862" s="254"/>
      <c r="E18862" s="255"/>
      <c r="F18862" s="256"/>
      <c r="G18862" s="257"/>
      <c r="H18862" s="243">
        <f t="shared" ca="1" si="883"/>
        <v>45139</v>
      </c>
      <c r="I18862" s="244">
        <f t="shared" si="884"/>
        <v>43892</v>
      </c>
      <c r="J18862" s="244" t="str">
        <f t="shared" si="882"/>
        <v/>
      </c>
    </row>
    <row r="18863" spans="3:10" ht="12" thickBot="1" x14ac:dyDescent="0.25">
      <c r="C18863" s="254"/>
      <c r="D18863" s="254"/>
      <c r="E18863" s="255"/>
      <c r="F18863" s="256"/>
      <c r="G18863" s="257"/>
      <c r="H18863" s="243">
        <f t="shared" ca="1" si="883"/>
        <v>45139</v>
      </c>
      <c r="I18863" s="244">
        <f t="shared" si="884"/>
        <v>43892</v>
      </c>
      <c r="J18863" s="244" t="str">
        <f t="shared" si="882"/>
        <v/>
      </c>
    </row>
    <row r="18864" spans="3:10" ht="12" thickBot="1" x14ac:dyDescent="0.25">
      <c r="C18864" s="254"/>
      <c r="D18864" s="254"/>
      <c r="E18864" s="255"/>
      <c r="F18864" s="256"/>
      <c r="G18864" s="257"/>
      <c r="H18864" s="243">
        <f t="shared" ca="1" si="883"/>
        <v>45139</v>
      </c>
      <c r="I18864" s="244">
        <f t="shared" si="884"/>
        <v>43892</v>
      </c>
      <c r="J18864" s="244" t="str">
        <f t="shared" si="882"/>
        <v/>
      </c>
    </row>
    <row r="18865" spans="3:10" ht="12" thickBot="1" x14ac:dyDescent="0.25">
      <c r="C18865" s="254"/>
      <c r="D18865" s="254"/>
      <c r="E18865" s="255"/>
      <c r="F18865" s="256"/>
      <c r="G18865" s="257"/>
      <c r="H18865" s="243">
        <f t="shared" ca="1" si="883"/>
        <v>45139</v>
      </c>
      <c r="I18865" s="244">
        <f t="shared" si="884"/>
        <v>43892</v>
      </c>
      <c r="J18865" s="244" t="str">
        <f t="shared" si="882"/>
        <v/>
      </c>
    </row>
    <row r="18866" spans="3:10" ht="12" thickBot="1" x14ac:dyDescent="0.25">
      <c r="C18866" s="254"/>
      <c r="D18866" s="254"/>
      <c r="E18866" s="255"/>
      <c r="F18866" s="256"/>
      <c r="G18866" s="257"/>
      <c r="H18866" s="243">
        <f t="shared" ca="1" si="883"/>
        <v>45139</v>
      </c>
      <c r="I18866" s="244">
        <f t="shared" si="884"/>
        <v>43892</v>
      </c>
      <c r="J18866" s="244" t="str">
        <f t="shared" si="882"/>
        <v/>
      </c>
    </row>
    <row r="18867" spans="3:10" ht="12" thickBot="1" x14ac:dyDescent="0.25">
      <c r="C18867" s="254"/>
      <c r="D18867" s="254"/>
      <c r="E18867" s="255"/>
      <c r="F18867" s="256"/>
      <c r="G18867" s="257"/>
      <c r="H18867" s="243">
        <f t="shared" ca="1" si="883"/>
        <v>45139</v>
      </c>
      <c r="I18867" s="244">
        <f t="shared" si="884"/>
        <v>43892</v>
      </c>
      <c r="J18867" s="244" t="str">
        <f t="shared" si="882"/>
        <v/>
      </c>
    </row>
    <row r="18868" spans="3:10" ht="12" thickBot="1" x14ac:dyDescent="0.25">
      <c r="C18868" s="254"/>
      <c r="D18868" s="254"/>
      <c r="E18868" s="255"/>
      <c r="F18868" s="256"/>
      <c r="G18868" s="257"/>
      <c r="H18868" s="243">
        <f t="shared" ca="1" si="883"/>
        <v>45139</v>
      </c>
      <c r="I18868" s="244">
        <f t="shared" si="884"/>
        <v>43892</v>
      </c>
      <c r="J18868" s="244" t="str">
        <f t="shared" si="882"/>
        <v/>
      </c>
    </row>
    <row r="18869" spans="3:10" ht="12" thickBot="1" x14ac:dyDescent="0.25">
      <c r="C18869" s="254"/>
      <c r="D18869" s="254"/>
      <c r="E18869" s="255"/>
      <c r="F18869" s="256"/>
      <c r="G18869" s="257"/>
      <c r="H18869" s="243">
        <f t="shared" ca="1" si="883"/>
        <v>45139</v>
      </c>
      <c r="I18869" s="244">
        <f t="shared" si="884"/>
        <v>43892</v>
      </c>
      <c r="J18869" s="244" t="str">
        <f t="shared" si="882"/>
        <v/>
      </c>
    </row>
    <row r="18870" spans="3:10" ht="12" thickBot="1" x14ac:dyDescent="0.25">
      <c r="C18870" s="254"/>
      <c r="D18870" s="254"/>
      <c r="E18870" s="255"/>
      <c r="F18870" s="256"/>
      <c r="G18870" s="257"/>
      <c r="H18870" s="243">
        <f t="shared" ca="1" si="883"/>
        <v>45139</v>
      </c>
      <c r="I18870" s="244">
        <f t="shared" si="884"/>
        <v>43892</v>
      </c>
      <c r="J18870" s="244" t="str">
        <f t="shared" si="882"/>
        <v/>
      </c>
    </row>
    <row r="18871" spans="3:10" ht="12" thickBot="1" x14ac:dyDescent="0.25">
      <c r="C18871" s="254"/>
      <c r="D18871" s="254"/>
      <c r="E18871" s="255"/>
      <c r="F18871" s="256"/>
      <c r="G18871" s="257"/>
      <c r="H18871" s="243">
        <f t="shared" ca="1" si="883"/>
        <v>45139</v>
      </c>
      <c r="I18871" s="244">
        <f t="shared" si="884"/>
        <v>43892</v>
      </c>
      <c r="J18871" s="244" t="str">
        <f t="shared" si="882"/>
        <v/>
      </c>
    </row>
    <row r="18872" spans="3:10" ht="12" thickBot="1" x14ac:dyDescent="0.25">
      <c r="C18872" s="254"/>
      <c r="D18872" s="254"/>
      <c r="E18872" s="255"/>
      <c r="F18872" s="256"/>
      <c r="G18872" s="257"/>
      <c r="H18872" s="243">
        <f t="shared" ca="1" si="883"/>
        <v>45139</v>
      </c>
      <c r="I18872" s="244">
        <f t="shared" si="884"/>
        <v>43892</v>
      </c>
      <c r="J18872" s="244" t="str">
        <f t="shared" si="882"/>
        <v/>
      </c>
    </row>
    <row r="18873" spans="3:10" ht="12" thickBot="1" x14ac:dyDescent="0.25">
      <c r="C18873" s="254"/>
      <c r="D18873" s="254"/>
      <c r="E18873" s="255"/>
      <c r="F18873" s="256"/>
      <c r="G18873" s="257"/>
      <c r="H18873" s="243">
        <f t="shared" ca="1" si="883"/>
        <v>45139</v>
      </c>
      <c r="I18873" s="244">
        <f t="shared" si="884"/>
        <v>43892</v>
      </c>
      <c r="J18873" s="244" t="str">
        <f t="shared" si="882"/>
        <v/>
      </c>
    </row>
    <row r="18874" spans="3:10" ht="12" thickBot="1" x14ac:dyDescent="0.25">
      <c r="C18874" s="254"/>
      <c r="D18874" s="254"/>
      <c r="E18874" s="255"/>
      <c r="F18874" s="256"/>
      <c r="G18874" s="257"/>
      <c r="H18874" s="243">
        <f t="shared" ca="1" si="883"/>
        <v>45139</v>
      </c>
      <c r="I18874" s="244">
        <f t="shared" si="884"/>
        <v>43892</v>
      </c>
      <c r="J18874" s="244" t="str">
        <f t="shared" si="882"/>
        <v/>
      </c>
    </row>
    <row r="18875" spans="3:10" ht="12" thickBot="1" x14ac:dyDescent="0.25">
      <c r="C18875" s="254"/>
      <c r="D18875" s="254"/>
      <c r="E18875" s="255"/>
      <c r="F18875" s="256"/>
      <c r="G18875" s="257"/>
      <c r="H18875" s="243">
        <f t="shared" ca="1" si="883"/>
        <v>45139</v>
      </c>
      <c r="I18875" s="244">
        <f t="shared" si="884"/>
        <v>43892</v>
      </c>
      <c r="J18875" s="244" t="str">
        <f t="shared" si="882"/>
        <v/>
      </c>
    </row>
    <row r="18876" spans="3:10" ht="12" thickBot="1" x14ac:dyDescent="0.25">
      <c r="C18876" s="254"/>
      <c r="D18876" s="254"/>
      <c r="E18876" s="255"/>
      <c r="F18876" s="256"/>
      <c r="G18876" s="257"/>
      <c r="H18876" s="243">
        <f t="shared" ca="1" si="883"/>
        <v>45139</v>
      </c>
      <c r="I18876" s="244">
        <f t="shared" si="884"/>
        <v>43892</v>
      </c>
      <c r="J18876" s="244" t="str">
        <f t="shared" si="882"/>
        <v/>
      </c>
    </row>
    <row r="18877" spans="3:10" ht="12" thickBot="1" x14ac:dyDescent="0.25">
      <c r="C18877" s="254"/>
      <c r="D18877" s="254"/>
      <c r="E18877" s="255"/>
      <c r="F18877" s="256"/>
      <c r="G18877" s="257"/>
      <c r="H18877" s="243">
        <f t="shared" ca="1" si="883"/>
        <v>45139</v>
      </c>
      <c r="I18877" s="244">
        <f t="shared" si="884"/>
        <v>43892</v>
      </c>
      <c r="J18877" s="244" t="str">
        <f t="shared" si="882"/>
        <v/>
      </c>
    </row>
    <row r="18878" spans="3:10" ht="12" thickBot="1" x14ac:dyDescent="0.25">
      <c r="C18878" s="254"/>
      <c r="D18878" s="254"/>
      <c r="E18878" s="255"/>
      <c r="F18878" s="256"/>
      <c r="G18878" s="257"/>
      <c r="H18878" s="243">
        <f t="shared" ca="1" si="883"/>
        <v>45139</v>
      </c>
      <c r="I18878" s="244">
        <f t="shared" si="884"/>
        <v>43892</v>
      </c>
      <c r="J18878" s="244" t="str">
        <f t="shared" si="882"/>
        <v/>
      </c>
    </row>
    <row r="18879" spans="3:10" ht="12" thickBot="1" x14ac:dyDescent="0.25">
      <c r="C18879" s="254"/>
      <c r="D18879" s="254"/>
      <c r="E18879" s="255"/>
      <c r="F18879" s="256"/>
      <c r="G18879" s="257"/>
      <c r="H18879" s="243">
        <f t="shared" ca="1" si="883"/>
        <v>45139</v>
      </c>
      <c r="I18879" s="244">
        <f t="shared" si="884"/>
        <v>43892</v>
      </c>
      <c r="J18879" s="244" t="str">
        <f t="shared" si="882"/>
        <v/>
      </c>
    </row>
    <row r="18880" spans="3:10" ht="12" thickBot="1" x14ac:dyDescent="0.25">
      <c r="C18880" s="254"/>
      <c r="D18880" s="254"/>
      <c r="E18880" s="255"/>
      <c r="F18880" s="256"/>
      <c r="G18880" s="257"/>
      <c r="H18880" s="243">
        <f t="shared" ca="1" si="883"/>
        <v>45139</v>
      </c>
      <c r="I18880" s="244">
        <f t="shared" si="884"/>
        <v>43892</v>
      </c>
      <c r="J18880" s="244" t="str">
        <f t="shared" si="882"/>
        <v/>
      </c>
    </row>
    <row r="18881" spans="3:10" ht="12" thickBot="1" x14ac:dyDescent="0.25">
      <c r="C18881" s="254"/>
      <c r="D18881" s="254"/>
      <c r="E18881" s="255"/>
      <c r="F18881" s="256"/>
      <c r="G18881" s="257"/>
      <c r="H18881" s="243">
        <f t="shared" ca="1" si="883"/>
        <v>45139</v>
      </c>
      <c r="I18881" s="244">
        <f t="shared" si="884"/>
        <v>43892</v>
      </c>
      <c r="J18881" s="244" t="str">
        <f t="shared" si="882"/>
        <v/>
      </c>
    </row>
    <row r="18882" spans="3:10" ht="12" thickBot="1" x14ac:dyDescent="0.25">
      <c r="C18882" s="254"/>
      <c r="D18882" s="254"/>
      <c r="E18882" s="255"/>
      <c r="F18882" s="256"/>
      <c r="G18882" s="257"/>
      <c r="H18882" s="243">
        <f t="shared" ca="1" si="883"/>
        <v>45139</v>
      </c>
      <c r="I18882" s="244">
        <f t="shared" si="884"/>
        <v>43892</v>
      </c>
      <c r="J18882" s="244" t="str">
        <f t="shared" si="882"/>
        <v/>
      </c>
    </row>
    <row r="18883" spans="3:10" ht="12" thickBot="1" x14ac:dyDescent="0.25">
      <c r="C18883" s="254"/>
      <c r="D18883" s="254"/>
      <c r="E18883" s="255"/>
      <c r="F18883" s="256"/>
      <c r="G18883" s="257"/>
      <c r="H18883" s="243">
        <f t="shared" ca="1" si="883"/>
        <v>45139</v>
      </c>
      <c r="I18883" s="244">
        <f t="shared" si="884"/>
        <v>43892</v>
      </c>
      <c r="J18883" s="244" t="str">
        <f t="shared" si="882"/>
        <v/>
      </c>
    </row>
    <row r="18884" spans="3:10" ht="12" thickBot="1" x14ac:dyDescent="0.25">
      <c r="C18884" s="254"/>
      <c r="D18884" s="254"/>
      <c r="E18884" s="255"/>
      <c r="F18884" s="256"/>
      <c r="G18884" s="257"/>
      <c r="H18884" s="243">
        <f t="shared" ca="1" si="883"/>
        <v>45139</v>
      </c>
      <c r="I18884" s="244">
        <f t="shared" si="884"/>
        <v>43892</v>
      </c>
      <c r="J18884" s="244" t="str">
        <f t="shared" si="882"/>
        <v/>
      </c>
    </row>
    <row r="18885" spans="3:10" ht="12" thickBot="1" x14ac:dyDescent="0.25">
      <c r="C18885" s="254"/>
      <c r="D18885" s="254"/>
      <c r="E18885" s="255"/>
      <c r="F18885" s="256"/>
      <c r="G18885" s="257"/>
      <c r="H18885" s="243">
        <f t="shared" ca="1" si="883"/>
        <v>45139</v>
      </c>
      <c r="I18885" s="244">
        <f t="shared" si="884"/>
        <v>43892</v>
      </c>
      <c r="J18885" s="244" t="str">
        <f t="shared" si="882"/>
        <v/>
      </c>
    </row>
    <row r="18886" spans="3:10" ht="12" thickBot="1" x14ac:dyDescent="0.25">
      <c r="C18886" s="254"/>
      <c r="D18886" s="254"/>
      <c r="E18886" s="255"/>
      <c r="F18886" s="256"/>
      <c r="G18886" s="257"/>
      <c r="H18886" s="243">
        <f t="shared" ca="1" si="883"/>
        <v>45139</v>
      </c>
      <c r="I18886" s="244">
        <f t="shared" si="884"/>
        <v>43892</v>
      </c>
      <c r="J18886" s="244" t="str">
        <f t="shared" ref="J18886:J18949" si="885">IF(G18886="","",IF(G18886&gt;=0,"Debitoren",IF(G18886&lt;0,"Kreditoren","")))</f>
        <v/>
      </c>
    </row>
    <row r="18887" spans="3:10" ht="12" thickBot="1" x14ac:dyDescent="0.25">
      <c r="C18887" s="254"/>
      <c r="D18887" s="254"/>
      <c r="E18887" s="255"/>
      <c r="F18887" s="256"/>
      <c r="G18887" s="257"/>
      <c r="H18887" s="243">
        <f t="shared" ref="H18887:H18950" ca="1" si="886">IF(F18887&lt;$F$2,EOMONTH($F$2,-1)+1,EOMONTH(F18887,-1)+1)</f>
        <v>45139</v>
      </c>
      <c r="I18887" s="244">
        <f t="shared" ref="I18887:I18950" si="887">IF(F18887&lt;$I$2,IF(   WEEKDAY(EOMONTH($I$2,-1)+1)=1,EOMONTH($I$2,-1)+1+1,EOMONTH($I$2,-1)+1),IF(WEEKDAY(F18887)=1,F18887+1,F18887))</f>
        <v>43892</v>
      </c>
      <c r="J18887" s="244" t="str">
        <f t="shared" si="885"/>
        <v/>
      </c>
    </row>
    <row r="18888" spans="3:10" ht="12" thickBot="1" x14ac:dyDescent="0.25">
      <c r="C18888" s="254"/>
      <c r="D18888" s="254"/>
      <c r="E18888" s="255"/>
      <c r="F18888" s="256"/>
      <c r="G18888" s="257"/>
      <c r="H18888" s="243">
        <f t="shared" ca="1" si="886"/>
        <v>45139</v>
      </c>
      <c r="I18888" s="244">
        <f t="shared" si="887"/>
        <v>43892</v>
      </c>
      <c r="J18888" s="244" t="str">
        <f t="shared" si="885"/>
        <v/>
      </c>
    </row>
    <row r="18889" spans="3:10" ht="12" thickBot="1" x14ac:dyDescent="0.25">
      <c r="C18889" s="254"/>
      <c r="D18889" s="254"/>
      <c r="E18889" s="255"/>
      <c r="F18889" s="256"/>
      <c r="G18889" s="257"/>
      <c r="H18889" s="243">
        <f t="shared" ca="1" si="886"/>
        <v>45139</v>
      </c>
      <c r="I18889" s="244">
        <f t="shared" si="887"/>
        <v>43892</v>
      </c>
      <c r="J18889" s="244" t="str">
        <f t="shared" si="885"/>
        <v/>
      </c>
    </row>
    <row r="18890" spans="3:10" ht="12" thickBot="1" x14ac:dyDescent="0.25">
      <c r="C18890" s="254"/>
      <c r="D18890" s="254"/>
      <c r="E18890" s="255"/>
      <c r="F18890" s="256"/>
      <c r="G18890" s="257"/>
      <c r="H18890" s="243">
        <f t="shared" ca="1" si="886"/>
        <v>45139</v>
      </c>
      <c r="I18890" s="244">
        <f t="shared" si="887"/>
        <v>43892</v>
      </c>
      <c r="J18890" s="244" t="str">
        <f t="shared" si="885"/>
        <v/>
      </c>
    </row>
    <row r="18891" spans="3:10" ht="12" thickBot="1" x14ac:dyDescent="0.25">
      <c r="C18891" s="254"/>
      <c r="D18891" s="254"/>
      <c r="E18891" s="255"/>
      <c r="F18891" s="256"/>
      <c r="G18891" s="257"/>
      <c r="H18891" s="243">
        <f t="shared" ca="1" si="886"/>
        <v>45139</v>
      </c>
      <c r="I18891" s="244">
        <f t="shared" si="887"/>
        <v>43892</v>
      </c>
      <c r="J18891" s="244" t="str">
        <f t="shared" si="885"/>
        <v/>
      </c>
    </row>
    <row r="18892" spans="3:10" ht="12" thickBot="1" x14ac:dyDescent="0.25">
      <c r="C18892" s="254"/>
      <c r="D18892" s="254"/>
      <c r="E18892" s="255"/>
      <c r="F18892" s="256"/>
      <c r="G18892" s="257"/>
      <c r="H18892" s="243">
        <f t="shared" ca="1" si="886"/>
        <v>45139</v>
      </c>
      <c r="I18892" s="244">
        <f t="shared" si="887"/>
        <v>43892</v>
      </c>
      <c r="J18892" s="244" t="str">
        <f t="shared" si="885"/>
        <v/>
      </c>
    </row>
    <row r="18893" spans="3:10" ht="12" thickBot="1" x14ac:dyDescent="0.25">
      <c r="C18893" s="254"/>
      <c r="D18893" s="254"/>
      <c r="E18893" s="255"/>
      <c r="F18893" s="256"/>
      <c r="G18893" s="257"/>
      <c r="H18893" s="243">
        <f t="shared" ca="1" si="886"/>
        <v>45139</v>
      </c>
      <c r="I18893" s="244">
        <f t="shared" si="887"/>
        <v>43892</v>
      </c>
      <c r="J18893" s="244" t="str">
        <f t="shared" si="885"/>
        <v/>
      </c>
    </row>
    <row r="18894" spans="3:10" ht="12" thickBot="1" x14ac:dyDescent="0.25">
      <c r="C18894" s="254"/>
      <c r="D18894" s="254"/>
      <c r="E18894" s="255"/>
      <c r="F18894" s="256"/>
      <c r="G18894" s="257"/>
      <c r="H18894" s="243">
        <f t="shared" ca="1" si="886"/>
        <v>45139</v>
      </c>
      <c r="I18894" s="244">
        <f t="shared" si="887"/>
        <v>43892</v>
      </c>
      <c r="J18894" s="244" t="str">
        <f t="shared" si="885"/>
        <v/>
      </c>
    </row>
    <row r="18895" spans="3:10" ht="12" thickBot="1" x14ac:dyDescent="0.25">
      <c r="C18895" s="254"/>
      <c r="D18895" s="254"/>
      <c r="E18895" s="255"/>
      <c r="F18895" s="256"/>
      <c r="G18895" s="257"/>
      <c r="H18895" s="243">
        <f t="shared" ca="1" si="886"/>
        <v>45139</v>
      </c>
      <c r="I18895" s="244">
        <f t="shared" si="887"/>
        <v>43892</v>
      </c>
      <c r="J18895" s="244" t="str">
        <f t="shared" si="885"/>
        <v/>
      </c>
    </row>
    <row r="18896" spans="3:10" ht="12" thickBot="1" x14ac:dyDescent="0.25">
      <c r="C18896" s="254"/>
      <c r="D18896" s="254"/>
      <c r="E18896" s="255"/>
      <c r="F18896" s="256"/>
      <c r="G18896" s="257"/>
      <c r="H18896" s="243">
        <f t="shared" ca="1" si="886"/>
        <v>45139</v>
      </c>
      <c r="I18896" s="244">
        <f t="shared" si="887"/>
        <v>43892</v>
      </c>
      <c r="J18896" s="244" t="str">
        <f t="shared" si="885"/>
        <v/>
      </c>
    </row>
    <row r="18897" spans="3:10" ht="12" thickBot="1" x14ac:dyDescent="0.25">
      <c r="C18897" s="254"/>
      <c r="D18897" s="254"/>
      <c r="E18897" s="255"/>
      <c r="F18897" s="256"/>
      <c r="G18897" s="257"/>
      <c r="H18897" s="243">
        <f t="shared" ca="1" si="886"/>
        <v>45139</v>
      </c>
      <c r="I18897" s="244">
        <f t="shared" si="887"/>
        <v>43892</v>
      </c>
      <c r="J18897" s="244" t="str">
        <f t="shared" si="885"/>
        <v/>
      </c>
    </row>
    <row r="18898" spans="3:10" ht="12" thickBot="1" x14ac:dyDescent="0.25">
      <c r="C18898" s="254"/>
      <c r="D18898" s="254"/>
      <c r="E18898" s="255"/>
      <c r="F18898" s="256"/>
      <c r="G18898" s="257"/>
      <c r="H18898" s="243">
        <f t="shared" ca="1" si="886"/>
        <v>45139</v>
      </c>
      <c r="I18898" s="244">
        <f t="shared" si="887"/>
        <v>43892</v>
      </c>
      <c r="J18898" s="244" t="str">
        <f t="shared" si="885"/>
        <v/>
      </c>
    </row>
    <row r="18899" spans="3:10" ht="12" thickBot="1" x14ac:dyDescent="0.25">
      <c r="C18899" s="254"/>
      <c r="D18899" s="254"/>
      <c r="E18899" s="255"/>
      <c r="F18899" s="256"/>
      <c r="G18899" s="257"/>
      <c r="H18899" s="243">
        <f t="shared" ca="1" si="886"/>
        <v>45139</v>
      </c>
      <c r="I18899" s="244">
        <f t="shared" si="887"/>
        <v>43892</v>
      </c>
      <c r="J18899" s="244" t="str">
        <f t="shared" si="885"/>
        <v/>
      </c>
    </row>
    <row r="18900" spans="3:10" ht="12" thickBot="1" x14ac:dyDescent="0.25">
      <c r="C18900" s="254"/>
      <c r="D18900" s="254"/>
      <c r="E18900" s="255"/>
      <c r="F18900" s="256"/>
      <c r="G18900" s="257"/>
      <c r="H18900" s="243">
        <f t="shared" ca="1" si="886"/>
        <v>45139</v>
      </c>
      <c r="I18900" s="244">
        <f t="shared" si="887"/>
        <v>43892</v>
      </c>
      <c r="J18900" s="244" t="str">
        <f t="shared" si="885"/>
        <v/>
      </c>
    </row>
    <row r="18901" spans="3:10" ht="12" thickBot="1" x14ac:dyDescent="0.25">
      <c r="C18901" s="254"/>
      <c r="D18901" s="254"/>
      <c r="E18901" s="255"/>
      <c r="F18901" s="256"/>
      <c r="G18901" s="257"/>
      <c r="H18901" s="243">
        <f t="shared" ca="1" si="886"/>
        <v>45139</v>
      </c>
      <c r="I18901" s="244">
        <f t="shared" si="887"/>
        <v>43892</v>
      </c>
      <c r="J18901" s="244" t="str">
        <f t="shared" si="885"/>
        <v/>
      </c>
    </row>
    <row r="18902" spans="3:10" ht="12" thickBot="1" x14ac:dyDescent="0.25">
      <c r="C18902" s="254"/>
      <c r="D18902" s="254"/>
      <c r="E18902" s="255"/>
      <c r="F18902" s="256"/>
      <c r="G18902" s="257"/>
      <c r="H18902" s="243">
        <f t="shared" ca="1" si="886"/>
        <v>45139</v>
      </c>
      <c r="I18902" s="244">
        <f t="shared" si="887"/>
        <v>43892</v>
      </c>
      <c r="J18902" s="244" t="str">
        <f t="shared" si="885"/>
        <v/>
      </c>
    </row>
    <row r="18903" spans="3:10" ht="12" thickBot="1" x14ac:dyDescent="0.25">
      <c r="C18903" s="254"/>
      <c r="D18903" s="254"/>
      <c r="E18903" s="255"/>
      <c r="F18903" s="256"/>
      <c r="G18903" s="257"/>
      <c r="H18903" s="243">
        <f t="shared" ca="1" si="886"/>
        <v>45139</v>
      </c>
      <c r="I18903" s="244">
        <f t="shared" si="887"/>
        <v>43892</v>
      </c>
      <c r="J18903" s="244" t="str">
        <f t="shared" si="885"/>
        <v/>
      </c>
    </row>
    <row r="18904" spans="3:10" ht="12" thickBot="1" x14ac:dyDescent="0.25">
      <c r="C18904" s="254"/>
      <c r="D18904" s="254"/>
      <c r="E18904" s="255"/>
      <c r="F18904" s="256"/>
      <c r="G18904" s="257"/>
      <c r="H18904" s="243">
        <f t="shared" ca="1" si="886"/>
        <v>45139</v>
      </c>
      <c r="I18904" s="244">
        <f t="shared" si="887"/>
        <v>43892</v>
      </c>
      <c r="J18904" s="244" t="str">
        <f t="shared" si="885"/>
        <v/>
      </c>
    </row>
    <row r="18905" spans="3:10" ht="12" thickBot="1" x14ac:dyDescent="0.25">
      <c r="C18905" s="254"/>
      <c r="D18905" s="254"/>
      <c r="E18905" s="255"/>
      <c r="F18905" s="256"/>
      <c r="G18905" s="257"/>
      <c r="H18905" s="243">
        <f t="shared" ca="1" si="886"/>
        <v>45139</v>
      </c>
      <c r="I18905" s="244">
        <f t="shared" si="887"/>
        <v>43892</v>
      </c>
      <c r="J18905" s="244" t="str">
        <f t="shared" si="885"/>
        <v/>
      </c>
    </row>
    <row r="18906" spans="3:10" ht="12" thickBot="1" x14ac:dyDescent="0.25">
      <c r="C18906" s="254"/>
      <c r="D18906" s="254"/>
      <c r="E18906" s="255"/>
      <c r="F18906" s="256"/>
      <c r="G18906" s="257"/>
      <c r="H18906" s="243">
        <f t="shared" ca="1" si="886"/>
        <v>45139</v>
      </c>
      <c r="I18906" s="244">
        <f t="shared" si="887"/>
        <v>43892</v>
      </c>
      <c r="J18906" s="244" t="str">
        <f t="shared" si="885"/>
        <v/>
      </c>
    </row>
    <row r="18907" spans="3:10" ht="12" thickBot="1" x14ac:dyDescent="0.25">
      <c r="C18907" s="254"/>
      <c r="D18907" s="254"/>
      <c r="E18907" s="255"/>
      <c r="F18907" s="256"/>
      <c r="G18907" s="257"/>
      <c r="H18907" s="243">
        <f t="shared" ca="1" si="886"/>
        <v>45139</v>
      </c>
      <c r="I18907" s="244">
        <f t="shared" si="887"/>
        <v>43892</v>
      </c>
      <c r="J18907" s="244" t="str">
        <f t="shared" si="885"/>
        <v/>
      </c>
    </row>
    <row r="18908" spans="3:10" ht="12" thickBot="1" x14ac:dyDescent="0.25">
      <c r="C18908" s="254"/>
      <c r="D18908" s="254"/>
      <c r="E18908" s="255"/>
      <c r="F18908" s="256"/>
      <c r="G18908" s="257"/>
      <c r="H18908" s="243">
        <f t="shared" ca="1" si="886"/>
        <v>45139</v>
      </c>
      <c r="I18908" s="244">
        <f t="shared" si="887"/>
        <v>43892</v>
      </c>
      <c r="J18908" s="244" t="str">
        <f t="shared" si="885"/>
        <v/>
      </c>
    </row>
    <row r="18909" spans="3:10" ht="12" thickBot="1" x14ac:dyDescent="0.25">
      <c r="C18909" s="254"/>
      <c r="D18909" s="254"/>
      <c r="E18909" s="255"/>
      <c r="F18909" s="256"/>
      <c r="G18909" s="257"/>
      <c r="H18909" s="243">
        <f t="shared" ca="1" si="886"/>
        <v>45139</v>
      </c>
      <c r="I18909" s="244">
        <f t="shared" si="887"/>
        <v>43892</v>
      </c>
      <c r="J18909" s="244" t="str">
        <f t="shared" si="885"/>
        <v/>
      </c>
    </row>
    <row r="18910" spans="3:10" ht="12" thickBot="1" x14ac:dyDescent="0.25">
      <c r="C18910" s="254"/>
      <c r="D18910" s="254"/>
      <c r="E18910" s="255"/>
      <c r="F18910" s="256"/>
      <c r="G18910" s="257"/>
      <c r="H18910" s="243">
        <f t="shared" ca="1" si="886"/>
        <v>45139</v>
      </c>
      <c r="I18910" s="244">
        <f t="shared" si="887"/>
        <v>43892</v>
      </c>
      <c r="J18910" s="244" t="str">
        <f t="shared" si="885"/>
        <v/>
      </c>
    </row>
    <row r="18911" spans="3:10" ht="12" thickBot="1" x14ac:dyDescent="0.25">
      <c r="C18911" s="254"/>
      <c r="D18911" s="254"/>
      <c r="E18911" s="255"/>
      <c r="F18911" s="256"/>
      <c r="G18911" s="257"/>
      <c r="H18911" s="243">
        <f t="shared" ca="1" si="886"/>
        <v>45139</v>
      </c>
      <c r="I18911" s="244">
        <f t="shared" si="887"/>
        <v>43892</v>
      </c>
      <c r="J18911" s="244" t="str">
        <f t="shared" si="885"/>
        <v/>
      </c>
    </row>
    <row r="18912" spans="3:10" ht="12" thickBot="1" x14ac:dyDescent="0.25">
      <c r="C18912" s="254"/>
      <c r="D18912" s="254"/>
      <c r="E18912" s="255"/>
      <c r="F18912" s="256"/>
      <c r="G18912" s="257"/>
      <c r="H18912" s="243">
        <f t="shared" ca="1" si="886"/>
        <v>45139</v>
      </c>
      <c r="I18912" s="244">
        <f t="shared" si="887"/>
        <v>43892</v>
      </c>
      <c r="J18912" s="244" t="str">
        <f t="shared" si="885"/>
        <v/>
      </c>
    </row>
    <row r="18913" spans="3:10" ht="12" thickBot="1" x14ac:dyDescent="0.25">
      <c r="C18913" s="254"/>
      <c r="D18913" s="254"/>
      <c r="E18913" s="255"/>
      <c r="F18913" s="256"/>
      <c r="G18913" s="257"/>
      <c r="H18913" s="243">
        <f t="shared" ca="1" si="886"/>
        <v>45139</v>
      </c>
      <c r="I18913" s="244">
        <f t="shared" si="887"/>
        <v>43892</v>
      </c>
      <c r="J18913" s="244" t="str">
        <f t="shared" si="885"/>
        <v/>
      </c>
    </row>
    <row r="18914" spans="3:10" ht="12" thickBot="1" x14ac:dyDescent="0.25">
      <c r="C18914" s="254"/>
      <c r="D18914" s="254"/>
      <c r="E18914" s="255"/>
      <c r="F18914" s="256"/>
      <c r="G18914" s="257"/>
      <c r="H18914" s="243">
        <f t="shared" ca="1" si="886"/>
        <v>45139</v>
      </c>
      <c r="I18914" s="244">
        <f t="shared" si="887"/>
        <v>43892</v>
      </c>
      <c r="J18914" s="244" t="str">
        <f t="shared" si="885"/>
        <v/>
      </c>
    </row>
    <row r="18915" spans="3:10" ht="12" thickBot="1" x14ac:dyDescent="0.25">
      <c r="C18915" s="254"/>
      <c r="D18915" s="254"/>
      <c r="E18915" s="255"/>
      <c r="F18915" s="256"/>
      <c r="G18915" s="257"/>
      <c r="H18915" s="243">
        <f t="shared" ca="1" si="886"/>
        <v>45139</v>
      </c>
      <c r="I18915" s="244">
        <f t="shared" si="887"/>
        <v>43892</v>
      </c>
      <c r="J18915" s="244" t="str">
        <f t="shared" si="885"/>
        <v/>
      </c>
    </row>
    <row r="18916" spans="3:10" ht="12" thickBot="1" x14ac:dyDescent="0.25">
      <c r="C18916" s="254"/>
      <c r="D18916" s="254"/>
      <c r="E18916" s="255"/>
      <c r="F18916" s="256"/>
      <c r="G18916" s="257"/>
      <c r="H18916" s="243">
        <f t="shared" ca="1" si="886"/>
        <v>45139</v>
      </c>
      <c r="I18916" s="244">
        <f t="shared" si="887"/>
        <v>43892</v>
      </c>
      <c r="J18916" s="244" t="str">
        <f t="shared" si="885"/>
        <v/>
      </c>
    </row>
    <row r="18917" spans="3:10" ht="12" thickBot="1" x14ac:dyDescent="0.25">
      <c r="C18917" s="254"/>
      <c r="D18917" s="254"/>
      <c r="E18917" s="255"/>
      <c r="F18917" s="256"/>
      <c r="G18917" s="257"/>
      <c r="H18917" s="243">
        <f t="shared" ca="1" si="886"/>
        <v>45139</v>
      </c>
      <c r="I18917" s="244">
        <f t="shared" si="887"/>
        <v>43892</v>
      </c>
      <c r="J18917" s="244" t="str">
        <f t="shared" si="885"/>
        <v/>
      </c>
    </row>
    <row r="18918" spans="3:10" ht="12" thickBot="1" x14ac:dyDescent="0.25">
      <c r="C18918" s="254"/>
      <c r="D18918" s="254"/>
      <c r="E18918" s="255"/>
      <c r="F18918" s="256"/>
      <c r="G18918" s="257"/>
      <c r="H18918" s="243">
        <f t="shared" ca="1" si="886"/>
        <v>45139</v>
      </c>
      <c r="I18918" s="244">
        <f t="shared" si="887"/>
        <v>43892</v>
      </c>
      <c r="J18918" s="244" t="str">
        <f t="shared" si="885"/>
        <v/>
      </c>
    </row>
    <row r="18919" spans="3:10" ht="12" thickBot="1" x14ac:dyDescent="0.25">
      <c r="C18919" s="254"/>
      <c r="D18919" s="254"/>
      <c r="E18919" s="255"/>
      <c r="F18919" s="256"/>
      <c r="G18919" s="257"/>
      <c r="H18919" s="243">
        <f t="shared" ca="1" si="886"/>
        <v>45139</v>
      </c>
      <c r="I18919" s="244">
        <f t="shared" si="887"/>
        <v>43892</v>
      </c>
      <c r="J18919" s="244" t="str">
        <f t="shared" si="885"/>
        <v/>
      </c>
    </row>
    <row r="18920" spans="3:10" ht="12" thickBot="1" x14ac:dyDescent="0.25">
      <c r="C18920" s="254"/>
      <c r="D18920" s="254"/>
      <c r="E18920" s="255"/>
      <c r="F18920" s="256"/>
      <c r="G18920" s="257"/>
      <c r="H18920" s="243">
        <f t="shared" ca="1" si="886"/>
        <v>45139</v>
      </c>
      <c r="I18920" s="244">
        <f t="shared" si="887"/>
        <v>43892</v>
      </c>
      <c r="J18920" s="244" t="str">
        <f t="shared" si="885"/>
        <v/>
      </c>
    </row>
    <row r="18921" spans="3:10" ht="12" thickBot="1" x14ac:dyDescent="0.25">
      <c r="C18921" s="254"/>
      <c r="D18921" s="254"/>
      <c r="E18921" s="255"/>
      <c r="F18921" s="256"/>
      <c r="G18921" s="257"/>
      <c r="H18921" s="243">
        <f t="shared" ca="1" si="886"/>
        <v>45139</v>
      </c>
      <c r="I18921" s="244">
        <f t="shared" si="887"/>
        <v>43892</v>
      </c>
      <c r="J18921" s="244" t="str">
        <f t="shared" si="885"/>
        <v/>
      </c>
    </row>
    <row r="18922" spans="3:10" ht="12" thickBot="1" x14ac:dyDescent="0.25">
      <c r="C18922" s="254"/>
      <c r="D18922" s="254"/>
      <c r="E18922" s="255"/>
      <c r="F18922" s="256"/>
      <c r="G18922" s="257"/>
      <c r="H18922" s="243">
        <f t="shared" ca="1" si="886"/>
        <v>45139</v>
      </c>
      <c r="I18922" s="244">
        <f t="shared" si="887"/>
        <v>43892</v>
      </c>
      <c r="J18922" s="244" t="str">
        <f t="shared" si="885"/>
        <v/>
      </c>
    </row>
    <row r="18923" spans="3:10" ht="12" thickBot="1" x14ac:dyDescent="0.25">
      <c r="C18923" s="254"/>
      <c r="D18923" s="254"/>
      <c r="E18923" s="255"/>
      <c r="F18923" s="256"/>
      <c r="G18923" s="257"/>
      <c r="H18923" s="243">
        <f t="shared" ca="1" si="886"/>
        <v>45139</v>
      </c>
      <c r="I18923" s="244">
        <f t="shared" si="887"/>
        <v>43892</v>
      </c>
      <c r="J18923" s="244" t="str">
        <f t="shared" si="885"/>
        <v/>
      </c>
    </row>
    <row r="18924" spans="3:10" ht="12" thickBot="1" x14ac:dyDescent="0.25">
      <c r="C18924" s="254"/>
      <c r="D18924" s="254"/>
      <c r="E18924" s="255"/>
      <c r="F18924" s="256"/>
      <c r="G18924" s="257"/>
      <c r="H18924" s="243">
        <f t="shared" ca="1" si="886"/>
        <v>45139</v>
      </c>
      <c r="I18924" s="244">
        <f t="shared" si="887"/>
        <v>43892</v>
      </c>
      <c r="J18924" s="244" t="str">
        <f t="shared" si="885"/>
        <v/>
      </c>
    </row>
    <row r="18925" spans="3:10" ht="12" thickBot="1" x14ac:dyDescent="0.25">
      <c r="C18925" s="254"/>
      <c r="D18925" s="254"/>
      <c r="E18925" s="255"/>
      <c r="F18925" s="256"/>
      <c r="G18925" s="257"/>
      <c r="H18925" s="243">
        <f t="shared" ca="1" si="886"/>
        <v>45139</v>
      </c>
      <c r="I18925" s="244">
        <f t="shared" si="887"/>
        <v>43892</v>
      </c>
      <c r="J18925" s="244" t="str">
        <f t="shared" si="885"/>
        <v/>
      </c>
    </row>
    <row r="18926" spans="3:10" ht="12" thickBot="1" x14ac:dyDescent="0.25">
      <c r="C18926" s="254"/>
      <c r="D18926" s="254"/>
      <c r="E18926" s="255"/>
      <c r="F18926" s="256"/>
      <c r="G18926" s="257"/>
      <c r="H18926" s="243">
        <f t="shared" ca="1" si="886"/>
        <v>45139</v>
      </c>
      <c r="I18926" s="244">
        <f t="shared" si="887"/>
        <v>43892</v>
      </c>
      <c r="J18926" s="244" t="str">
        <f t="shared" si="885"/>
        <v/>
      </c>
    </row>
    <row r="18927" spans="3:10" ht="12" thickBot="1" x14ac:dyDescent="0.25">
      <c r="C18927" s="254"/>
      <c r="D18927" s="254"/>
      <c r="E18927" s="255"/>
      <c r="F18927" s="256"/>
      <c r="G18927" s="257"/>
      <c r="H18927" s="243">
        <f t="shared" ca="1" si="886"/>
        <v>45139</v>
      </c>
      <c r="I18927" s="244">
        <f t="shared" si="887"/>
        <v>43892</v>
      </c>
      <c r="J18927" s="244" t="str">
        <f t="shared" si="885"/>
        <v/>
      </c>
    </row>
    <row r="18928" spans="3:10" ht="12" thickBot="1" x14ac:dyDescent="0.25">
      <c r="C18928" s="254"/>
      <c r="D18928" s="254"/>
      <c r="E18928" s="255"/>
      <c r="F18928" s="256"/>
      <c r="G18928" s="257"/>
      <c r="H18928" s="243">
        <f t="shared" ca="1" si="886"/>
        <v>45139</v>
      </c>
      <c r="I18928" s="244">
        <f t="shared" si="887"/>
        <v>43892</v>
      </c>
      <c r="J18928" s="244" t="str">
        <f t="shared" si="885"/>
        <v/>
      </c>
    </row>
    <row r="18929" spans="3:10" ht="12" thickBot="1" x14ac:dyDescent="0.25">
      <c r="C18929" s="254"/>
      <c r="D18929" s="254"/>
      <c r="E18929" s="255"/>
      <c r="F18929" s="256"/>
      <c r="G18929" s="257"/>
      <c r="H18929" s="243">
        <f t="shared" ca="1" si="886"/>
        <v>45139</v>
      </c>
      <c r="I18929" s="244">
        <f t="shared" si="887"/>
        <v>43892</v>
      </c>
      <c r="J18929" s="244" t="str">
        <f t="shared" si="885"/>
        <v/>
      </c>
    </row>
    <row r="18930" spans="3:10" ht="12" thickBot="1" x14ac:dyDescent="0.25">
      <c r="C18930" s="254"/>
      <c r="D18930" s="254"/>
      <c r="E18930" s="255"/>
      <c r="F18930" s="256"/>
      <c r="G18930" s="257"/>
      <c r="H18930" s="243">
        <f t="shared" ca="1" si="886"/>
        <v>45139</v>
      </c>
      <c r="I18930" s="244">
        <f t="shared" si="887"/>
        <v>43892</v>
      </c>
      <c r="J18930" s="244" t="str">
        <f t="shared" si="885"/>
        <v/>
      </c>
    </row>
    <row r="18931" spans="3:10" ht="12" thickBot="1" x14ac:dyDescent="0.25">
      <c r="C18931" s="254"/>
      <c r="D18931" s="254"/>
      <c r="E18931" s="255"/>
      <c r="F18931" s="256"/>
      <c r="G18931" s="257"/>
      <c r="H18931" s="243">
        <f t="shared" ca="1" si="886"/>
        <v>45139</v>
      </c>
      <c r="I18931" s="244">
        <f t="shared" si="887"/>
        <v>43892</v>
      </c>
      <c r="J18931" s="244" t="str">
        <f t="shared" si="885"/>
        <v/>
      </c>
    </row>
    <row r="18932" spans="3:10" ht="12" thickBot="1" x14ac:dyDescent="0.25">
      <c r="C18932" s="254"/>
      <c r="D18932" s="254"/>
      <c r="E18932" s="255"/>
      <c r="F18932" s="256"/>
      <c r="G18932" s="257"/>
      <c r="H18932" s="243">
        <f t="shared" ca="1" si="886"/>
        <v>45139</v>
      </c>
      <c r="I18932" s="244">
        <f t="shared" si="887"/>
        <v>43892</v>
      </c>
      <c r="J18932" s="244" t="str">
        <f t="shared" si="885"/>
        <v/>
      </c>
    </row>
    <row r="18933" spans="3:10" ht="12" thickBot="1" x14ac:dyDescent="0.25">
      <c r="C18933" s="254"/>
      <c r="D18933" s="254"/>
      <c r="E18933" s="255"/>
      <c r="F18933" s="256"/>
      <c r="G18933" s="257"/>
      <c r="H18933" s="243">
        <f t="shared" ca="1" si="886"/>
        <v>45139</v>
      </c>
      <c r="I18933" s="244">
        <f t="shared" si="887"/>
        <v>43892</v>
      </c>
      <c r="J18933" s="244" t="str">
        <f t="shared" si="885"/>
        <v/>
      </c>
    </row>
    <row r="18934" spans="3:10" ht="12" thickBot="1" x14ac:dyDescent="0.25">
      <c r="C18934" s="254"/>
      <c r="D18934" s="254"/>
      <c r="E18934" s="255"/>
      <c r="F18934" s="256"/>
      <c r="G18934" s="257"/>
      <c r="H18934" s="243">
        <f t="shared" ca="1" si="886"/>
        <v>45139</v>
      </c>
      <c r="I18934" s="244">
        <f t="shared" si="887"/>
        <v>43892</v>
      </c>
      <c r="J18934" s="244" t="str">
        <f t="shared" si="885"/>
        <v/>
      </c>
    </row>
    <row r="18935" spans="3:10" ht="12" thickBot="1" x14ac:dyDescent="0.25">
      <c r="C18935" s="254"/>
      <c r="D18935" s="254"/>
      <c r="E18935" s="255"/>
      <c r="F18935" s="256"/>
      <c r="G18935" s="257"/>
      <c r="H18935" s="243">
        <f t="shared" ca="1" si="886"/>
        <v>45139</v>
      </c>
      <c r="I18935" s="244">
        <f t="shared" si="887"/>
        <v>43892</v>
      </c>
      <c r="J18935" s="244" t="str">
        <f t="shared" si="885"/>
        <v/>
      </c>
    </row>
    <row r="18936" spans="3:10" ht="12" thickBot="1" x14ac:dyDescent="0.25">
      <c r="C18936" s="254"/>
      <c r="D18936" s="254"/>
      <c r="E18936" s="255"/>
      <c r="F18936" s="256"/>
      <c r="G18936" s="257"/>
      <c r="H18936" s="243">
        <f t="shared" ca="1" si="886"/>
        <v>45139</v>
      </c>
      <c r="I18936" s="244">
        <f t="shared" si="887"/>
        <v>43892</v>
      </c>
      <c r="J18936" s="244" t="str">
        <f t="shared" si="885"/>
        <v/>
      </c>
    </row>
    <row r="18937" spans="3:10" ht="12" thickBot="1" x14ac:dyDescent="0.25">
      <c r="C18937" s="254"/>
      <c r="D18937" s="254"/>
      <c r="E18937" s="255"/>
      <c r="F18937" s="256"/>
      <c r="G18937" s="257"/>
      <c r="H18937" s="243">
        <f t="shared" ca="1" si="886"/>
        <v>45139</v>
      </c>
      <c r="I18937" s="244">
        <f t="shared" si="887"/>
        <v>43892</v>
      </c>
      <c r="J18937" s="244" t="str">
        <f t="shared" si="885"/>
        <v/>
      </c>
    </row>
    <row r="18938" spans="3:10" ht="12" thickBot="1" x14ac:dyDescent="0.25">
      <c r="C18938" s="254"/>
      <c r="D18938" s="254"/>
      <c r="E18938" s="255"/>
      <c r="F18938" s="256"/>
      <c r="G18938" s="257"/>
      <c r="H18938" s="243">
        <f t="shared" ca="1" si="886"/>
        <v>45139</v>
      </c>
      <c r="I18938" s="244">
        <f t="shared" si="887"/>
        <v>43892</v>
      </c>
      <c r="J18938" s="244" t="str">
        <f t="shared" si="885"/>
        <v/>
      </c>
    </row>
    <row r="18939" spans="3:10" ht="12" thickBot="1" x14ac:dyDescent="0.25">
      <c r="C18939" s="254"/>
      <c r="D18939" s="254"/>
      <c r="E18939" s="255"/>
      <c r="F18939" s="256"/>
      <c r="G18939" s="257"/>
      <c r="H18939" s="243">
        <f t="shared" ca="1" si="886"/>
        <v>45139</v>
      </c>
      <c r="I18939" s="244">
        <f t="shared" si="887"/>
        <v>43892</v>
      </c>
      <c r="J18939" s="244" t="str">
        <f t="shared" si="885"/>
        <v/>
      </c>
    </row>
    <row r="18940" spans="3:10" ht="12" thickBot="1" x14ac:dyDescent="0.25">
      <c r="C18940" s="254"/>
      <c r="D18940" s="254"/>
      <c r="E18940" s="255"/>
      <c r="F18940" s="256"/>
      <c r="G18940" s="257"/>
      <c r="H18940" s="243">
        <f t="shared" ca="1" si="886"/>
        <v>45139</v>
      </c>
      <c r="I18940" s="244">
        <f t="shared" si="887"/>
        <v>43892</v>
      </c>
      <c r="J18940" s="244" t="str">
        <f t="shared" si="885"/>
        <v/>
      </c>
    </row>
    <row r="18941" spans="3:10" ht="12" thickBot="1" x14ac:dyDescent="0.25">
      <c r="C18941" s="254"/>
      <c r="D18941" s="254"/>
      <c r="E18941" s="255"/>
      <c r="F18941" s="256"/>
      <c r="G18941" s="257"/>
      <c r="H18941" s="243">
        <f t="shared" ca="1" si="886"/>
        <v>45139</v>
      </c>
      <c r="I18941" s="244">
        <f t="shared" si="887"/>
        <v>43892</v>
      </c>
      <c r="J18941" s="244" t="str">
        <f t="shared" si="885"/>
        <v/>
      </c>
    </row>
    <row r="18942" spans="3:10" ht="12" thickBot="1" x14ac:dyDescent="0.25">
      <c r="C18942" s="254"/>
      <c r="D18942" s="254"/>
      <c r="E18942" s="255"/>
      <c r="F18942" s="256"/>
      <c r="G18942" s="257"/>
      <c r="H18942" s="243">
        <f t="shared" ca="1" si="886"/>
        <v>45139</v>
      </c>
      <c r="I18942" s="244">
        <f t="shared" si="887"/>
        <v>43892</v>
      </c>
      <c r="J18942" s="244" t="str">
        <f t="shared" si="885"/>
        <v/>
      </c>
    </row>
    <row r="18943" spans="3:10" ht="12" thickBot="1" x14ac:dyDescent="0.25">
      <c r="C18943" s="254"/>
      <c r="D18943" s="254"/>
      <c r="E18943" s="255"/>
      <c r="F18943" s="256"/>
      <c r="G18943" s="257"/>
      <c r="H18943" s="243">
        <f t="shared" ca="1" si="886"/>
        <v>45139</v>
      </c>
      <c r="I18943" s="244">
        <f t="shared" si="887"/>
        <v>43892</v>
      </c>
      <c r="J18943" s="244" t="str">
        <f t="shared" si="885"/>
        <v/>
      </c>
    </row>
    <row r="18944" spans="3:10" ht="12" thickBot="1" x14ac:dyDescent="0.25">
      <c r="C18944" s="254"/>
      <c r="D18944" s="254"/>
      <c r="E18944" s="255"/>
      <c r="F18944" s="256"/>
      <c r="G18944" s="257"/>
      <c r="H18944" s="243">
        <f t="shared" ca="1" si="886"/>
        <v>45139</v>
      </c>
      <c r="I18944" s="244">
        <f t="shared" si="887"/>
        <v>43892</v>
      </c>
      <c r="J18944" s="244" t="str">
        <f t="shared" si="885"/>
        <v/>
      </c>
    </row>
    <row r="18945" spans="3:10" ht="12" thickBot="1" x14ac:dyDescent="0.25">
      <c r="C18945" s="254"/>
      <c r="D18945" s="254"/>
      <c r="E18945" s="255"/>
      <c r="F18945" s="256"/>
      <c r="G18945" s="257"/>
      <c r="H18945" s="243">
        <f t="shared" ca="1" si="886"/>
        <v>45139</v>
      </c>
      <c r="I18945" s="244">
        <f t="shared" si="887"/>
        <v>43892</v>
      </c>
      <c r="J18945" s="244" t="str">
        <f t="shared" si="885"/>
        <v/>
      </c>
    </row>
    <row r="18946" spans="3:10" ht="12" thickBot="1" x14ac:dyDescent="0.25">
      <c r="C18946" s="254"/>
      <c r="D18946" s="254"/>
      <c r="E18946" s="255"/>
      <c r="F18946" s="256"/>
      <c r="G18946" s="257"/>
      <c r="H18946" s="243">
        <f t="shared" ca="1" si="886"/>
        <v>45139</v>
      </c>
      <c r="I18946" s="244">
        <f t="shared" si="887"/>
        <v>43892</v>
      </c>
      <c r="J18946" s="244" t="str">
        <f t="shared" si="885"/>
        <v/>
      </c>
    </row>
    <row r="18947" spans="3:10" ht="12" thickBot="1" x14ac:dyDescent="0.25">
      <c r="C18947" s="254"/>
      <c r="D18947" s="254"/>
      <c r="E18947" s="255"/>
      <c r="F18947" s="256"/>
      <c r="G18947" s="257"/>
      <c r="H18947" s="243">
        <f t="shared" ca="1" si="886"/>
        <v>45139</v>
      </c>
      <c r="I18947" s="244">
        <f t="shared" si="887"/>
        <v>43892</v>
      </c>
      <c r="J18947" s="244" t="str">
        <f t="shared" si="885"/>
        <v/>
      </c>
    </row>
    <row r="18948" spans="3:10" ht="12" thickBot="1" x14ac:dyDescent="0.25">
      <c r="C18948" s="254"/>
      <c r="D18948" s="254"/>
      <c r="E18948" s="255"/>
      <c r="F18948" s="256"/>
      <c r="G18948" s="257"/>
      <c r="H18948" s="243">
        <f t="shared" ca="1" si="886"/>
        <v>45139</v>
      </c>
      <c r="I18948" s="244">
        <f t="shared" si="887"/>
        <v>43892</v>
      </c>
      <c r="J18948" s="244" t="str">
        <f t="shared" si="885"/>
        <v/>
      </c>
    </row>
    <row r="18949" spans="3:10" ht="12" thickBot="1" x14ac:dyDescent="0.25">
      <c r="C18949" s="254"/>
      <c r="D18949" s="254"/>
      <c r="E18949" s="255"/>
      <c r="F18949" s="256"/>
      <c r="G18949" s="257"/>
      <c r="H18949" s="243">
        <f t="shared" ca="1" si="886"/>
        <v>45139</v>
      </c>
      <c r="I18949" s="244">
        <f t="shared" si="887"/>
        <v>43892</v>
      </c>
      <c r="J18949" s="244" t="str">
        <f t="shared" si="885"/>
        <v/>
      </c>
    </row>
    <row r="18950" spans="3:10" ht="12" thickBot="1" x14ac:dyDescent="0.25">
      <c r="C18950" s="254"/>
      <c r="D18950" s="254"/>
      <c r="E18950" s="255"/>
      <c r="F18950" s="256"/>
      <c r="G18950" s="257"/>
      <c r="H18950" s="243">
        <f t="shared" ca="1" si="886"/>
        <v>45139</v>
      </c>
      <c r="I18950" s="244">
        <f t="shared" si="887"/>
        <v>43892</v>
      </c>
      <c r="J18950" s="244" t="str">
        <f t="shared" ref="J18950:J19013" si="888">IF(G18950="","",IF(G18950&gt;=0,"Debitoren",IF(G18950&lt;0,"Kreditoren","")))</f>
        <v/>
      </c>
    </row>
    <row r="18951" spans="3:10" ht="12" thickBot="1" x14ac:dyDescent="0.25">
      <c r="C18951" s="254"/>
      <c r="D18951" s="254"/>
      <c r="E18951" s="255"/>
      <c r="F18951" s="256"/>
      <c r="G18951" s="257"/>
      <c r="H18951" s="243">
        <f t="shared" ref="H18951:H19014" ca="1" si="889">IF(F18951&lt;$F$2,EOMONTH($F$2,-1)+1,EOMONTH(F18951,-1)+1)</f>
        <v>45139</v>
      </c>
      <c r="I18951" s="244">
        <f t="shared" ref="I18951:I19014" si="890">IF(F18951&lt;$I$2,IF(   WEEKDAY(EOMONTH($I$2,-1)+1)=1,EOMONTH($I$2,-1)+1+1,EOMONTH($I$2,-1)+1),IF(WEEKDAY(F18951)=1,F18951+1,F18951))</f>
        <v>43892</v>
      </c>
      <c r="J18951" s="244" t="str">
        <f t="shared" si="888"/>
        <v/>
      </c>
    </row>
    <row r="18952" spans="3:10" ht="12" thickBot="1" x14ac:dyDescent="0.25">
      <c r="C18952" s="254"/>
      <c r="D18952" s="254"/>
      <c r="E18952" s="255"/>
      <c r="F18952" s="256"/>
      <c r="G18952" s="257"/>
      <c r="H18952" s="243">
        <f t="shared" ca="1" si="889"/>
        <v>45139</v>
      </c>
      <c r="I18952" s="244">
        <f t="shared" si="890"/>
        <v>43892</v>
      </c>
      <c r="J18952" s="244" t="str">
        <f t="shared" si="888"/>
        <v/>
      </c>
    </row>
    <row r="18953" spans="3:10" ht="12" thickBot="1" x14ac:dyDescent="0.25">
      <c r="C18953" s="254"/>
      <c r="D18953" s="254"/>
      <c r="E18953" s="255"/>
      <c r="F18953" s="256"/>
      <c r="G18953" s="257"/>
      <c r="H18953" s="243">
        <f t="shared" ca="1" si="889"/>
        <v>45139</v>
      </c>
      <c r="I18953" s="244">
        <f t="shared" si="890"/>
        <v>43892</v>
      </c>
      <c r="J18953" s="244" t="str">
        <f t="shared" si="888"/>
        <v/>
      </c>
    </row>
    <row r="18954" spans="3:10" ht="12" thickBot="1" x14ac:dyDescent="0.25">
      <c r="C18954" s="254"/>
      <c r="D18954" s="254"/>
      <c r="E18954" s="255"/>
      <c r="F18954" s="256"/>
      <c r="G18954" s="257"/>
      <c r="H18954" s="243">
        <f t="shared" ca="1" si="889"/>
        <v>45139</v>
      </c>
      <c r="I18954" s="244">
        <f t="shared" si="890"/>
        <v>43892</v>
      </c>
      <c r="J18954" s="244" t="str">
        <f t="shared" si="888"/>
        <v/>
      </c>
    </row>
    <row r="18955" spans="3:10" ht="12" thickBot="1" x14ac:dyDescent="0.25">
      <c r="C18955" s="254"/>
      <c r="D18955" s="254"/>
      <c r="E18955" s="255"/>
      <c r="F18955" s="256"/>
      <c r="G18955" s="257"/>
      <c r="H18955" s="243">
        <f t="shared" ca="1" si="889"/>
        <v>45139</v>
      </c>
      <c r="I18955" s="244">
        <f t="shared" si="890"/>
        <v>43892</v>
      </c>
      <c r="J18955" s="244" t="str">
        <f t="shared" si="888"/>
        <v/>
      </c>
    </row>
    <row r="18956" spans="3:10" ht="12" thickBot="1" x14ac:dyDescent="0.25">
      <c r="C18956" s="254"/>
      <c r="D18956" s="254"/>
      <c r="E18956" s="255"/>
      <c r="F18956" s="256"/>
      <c r="G18956" s="257"/>
      <c r="H18956" s="243">
        <f t="shared" ca="1" si="889"/>
        <v>45139</v>
      </c>
      <c r="I18956" s="244">
        <f t="shared" si="890"/>
        <v>43892</v>
      </c>
      <c r="J18956" s="244" t="str">
        <f t="shared" si="888"/>
        <v/>
      </c>
    </row>
    <row r="18957" spans="3:10" ht="12" thickBot="1" x14ac:dyDescent="0.25">
      <c r="C18957" s="254"/>
      <c r="D18957" s="254"/>
      <c r="E18957" s="255"/>
      <c r="F18957" s="256"/>
      <c r="G18957" s="257"/>
      <c r="H18957" s="243">
        <f t="shared" ca="1" si="889"/>
        <v>45139</v>
      </c>
      <c r="I18957" s="244">
        <f t="shared" si="890"/>
        <v>43892</v>
      </c>
      <c r="J18957" s="244" t="str">
        <f t="shared" si="888"/>
        <v/>
      </c>
    </row>
    <row r="18958" spans="3:10" ht="12" thickBot="1" x14ac:dyDescent="0.25">
      <c r="C18958" s="254"/>
      <c r="D18958" s="254"/>
      <c r="E18958" s="255"/>
      <c r="F18958" s="256"/>
      <c r="G18958" s="257"/>
      <c r="H18958" s="243">
        <f t="shared" ca="1" si="889"/>
        <v>45139</v>
      </c>
      <c r="I18958" s="244">
        <f t="shared" si="890"/>
        <v>43892</v>
      </c>
      <c r="J18958" s="244" t="str">
        <f t="shared" si="888"/>
        <v/>
      </c>
    </row>
    <row r="18959" spans="3:10" ht="12" thickBot="1" x14ac:dyDescent="0.25">
      <c r="C18959" s="254"/>
      <c r="D18959" s="254"/>
      <c r="E18959" s="255"/>
      <c r="F18959" s="256"/>
      <c r="G18959" s="257"/>
      <c r="H18959" s="243">
        <f t="shared" ca="1" si="889"/>
        <v>45139</v>
      </c>
      <c r="I18959" s="244">
        <f t="shared" si="890"/>
        <v>43892</v>
      </c>
      <c r="J18959" s="244" t="str">
        <f t="shared" si="888"/>
        <v/>
      </c>
    </row>
    <row r="18960" spans="3:10" ht="12" thickBot="1" x14ac:dyDescent="0.25">
      <c r="C18960" s="254"/>
      <c r="D18960" s="254"/>
      <c r="E18960" s="255"/>
      <c r="F18960" s="256"/>
      <c r="G18960" s="257"/>
      <c r="H18960" s="243">
        <f t="shared" ca="1" si="889"/>
        <v>45139</v>
      </c>
      <c r="I18960" s="244">
        <f t="shared" si="890"/>
        <v>43892</v>
      </c>
      <c r="J18960" s="244" t="str">
        <f t="shared" si="888"/>
        <v/>
      </c>
    </row>
    <row r="18961" spans="3:10" ht="12" thickBot="1" x14ac:dyDescent="0.25">
      <c r="C18961" s="254"/>
      <c r="D18961" s="254"/>
      <c r="E18961" s="255"/>
      <c r="F18961" s="256"/>
      <c r="G18961" s="257"/>
      <c r="H18961" s="243">
        <f t="shared" ca="1" si="889"/>
        <v>45139</v>
      </c>
      <c r="I18961" s="244">
        <f t="shared" si="890"/>
        <v>43892</v>
      </c>
      <c r="J18961" s="244" t="str">
        <f t="shared" si="888"/>
        <v/>
      </c>
    </row>
    <row r="18962" spans="3:10" ht="12" thickBot="1" x14ac:dyDescent="0.25">
      <c r="C18962" s="254"/>
      <c r="D18962" s="254"/>
      <c r="E18962" s="255"/>
      <c r="F18962" s="256"/>
      <c r="G18962" s="257"/>
      <c r="H18962" s="243">
        <f t="shared" ca="1" si="889"/>
        <v>45139</v>
      </c>
      <c r="I18962" s="244">
        <f t="shared" si="890"/>
        <v>43892</v>
      </c>
      <c r="J18962" s="244" t="str">
        <f t="shared" si="888"/>
        <v/>
      </c>
    </row>
    <row r="18963" spans="3:10" ht="12" thickBot="1" x14ac:dyDescent="0.25">
      <c r="C18963" s="254"/>
      <c r="D18963" s="254"/>
      <c r="E18963" s="255"/>
      <c r="F18963" s="256"/>
      <c r="G18963" s="257"/>
      <c r="H18963" s="243">
        <f t="shared" ca="1" si="889"/>
        <v>45139</v>
      </c>
      <c r="I18963" s="244">
        <f t="shared" si="890"/>
        <v>43892</v>
      </c>
      <c r="J18963" s="244" t="str">
        <f t="shared" si="888"/>
        <v/>
      </c>
    </row>
    <row r="18964" spans="3:10" ht="12" thickBot="1" x14ac:dyDescent="0.25">
      <c r="C18964" s="254"/>
      <c r="D18964" s="254"/>
      <c r="E18964" s="255"/>
      <c r="F18964" s="256"/>
      <c r="G18964" s="257"/>
      <c r="H18964" s="243">
        <f t="shared" ca="1" si="889"/>
        <v>45139</v>
      </c>
      <c r="I18964" s="244">
        <f t="shared" si="890"/>
        <v>43892</v>
      </c>
      <c r="J18964" s="244" t="str">
        <f t="shared" si="888"/>
        <v/>
      </c>
    </row>
    <row r="18965" spans="3:10" ht="12" thickBot="1" x14ac:dyDescent="0.25">
      <c r="C18965" s="254"/>
      <c r="D18965" s="254"/>
      <c r="E18965" s="255"/>
      <c r="F18965" s="256"/>
      <c r="G18965" s="257"/>
      <c r="H18965" s="243">
        <f t="shared" ca="1" si="889"/>
        <v>45139</v>
      </c>
      <c r="I18965" s="244">
        <f t="shared" si="890"/>
        <v>43892</v>
      </c>
      <c r="J18965" s="244" t="str">
        <f t="shared" si="888"/>
        <v/>
      </c>
    </row>
    <row r="18966" spans="3:10" ht="12" thickBot="1" x14ac:dyDescent="0.25">
      <c r="C18966" s="254"/>
      <c r="D18966" s="254"/>
      <c r="E18966" s="255"/>
      <c r="F18966" s="256"/>
      <c r="G18966" s="257"/>
      <c r="H18966" s="243">
        <f t="shared" ca="1" si="889"/>
        <v>45139</v>
      </c>
      <c r="I18966" s="244">
        <f t="shared" si="890"/>
        <v>43892</v>
      </c>
      <c r="J18966" s="244" t="str">
        <f t="shared" si="888"/>
        <v/>
      </c>
    </row>
    <row r="18967" spans="3:10" ht="12" thickBot="1" x14ac:dyDescent="0.25">
      <c r="C18967" s="254"/>
      <c r="D18967" s="254"/>
      <c r="E18967" s="255"/>
      <c r="F18967" s="256"/>
      <c r="G18967" s="257"/>
      <c r="H18967" s="243">
        <f t="shared" ca="1" si="889"/>
        <v>45139</v>
      </c>
      <c r="I18967" s="244">
        <f t="shared" si="890"/>
        <v>43892</v>
      </c>
      <c r="J18967" s="244" t="str">
        <f t="shared" si="888"/>
        <v/>
      </c>
    </row>
    <row r="18968" spans="3:10" ht="12" thickBot="1" x14ac:dyDescent="0.25">
      <c r="C18968" s="254"/>
      <c r="D18968" s="254"/>
      <c r="E18968" s="255"/>
      <c r="F18968" s="256"/>
      <c r="G18968" s="257"/>
      <c r="H18968" s="243">
        <f t="shared" ca="1" si="889"/>
        <v>45139</v>
      </c>
      <c r="I18968" s="244">
        <f t="shared" si="890"/>
        <v>43892</v>
      </c>
      <c r="J18968" s="244" t="str">
        <f t="shared" si="888"/>
        <v/>
      </c>
    </row>
    <row r="18969" spans="3:10" ht="12" thickBot="1" x14ac:dyDescent="0.25">
      <c r="C18969" s="254"/>
      <c r="D18969" s="254"/>
      <c r="E18969" s="255"/>
      <c r="F18969" s="256"/>
      <c r="G18969" s="257"/>
      <c r="H18969" s="243">
        <f t="shared" ca="1" si="889"/>
        <v>45139</v>
      </c>
      <c r="I18969" s="244">
        <f t="shared" si="890"/>
        <v>43892</v>
      </c>
      <c r="J18969" s="244" t="str">
        <f t="shared" si="888"/>
        <v/>
      </c>
    </row>
    <row r="18970" spans="3:10" ht="12" thickBot="1" x14ac:dyDescent="0.25">
      <c r="C18970" s="254"/>
      <c r="D18970" s="254"/>
      <c r="E18970" s="255"/>
      <c r="F18970" s="256"/>
      <c r="G18970" s="257"/>
      <c r="H18970" s="243">
        <f t="shared" ca="1" si="889"/>
        <v>45139</v>
      </c>
      <c r="I18970" s="244">
        <f t="shared" si="890"/>
        <v>43892</v>
      </c>
      <c r="J18970" s="244" t="str">
        <f t="shared" si="888"/>
        <v/>
      </c>
    </row>
    <row r="18971" spans="3:10" ht="12" thickBot="1" x14ac:dyDescent="0.25">
      <c r="C18971" s="254"/>
      <c r="D18971" s="254"/>
      <c r="E18971" s="255"/>
      <c r="F18971" s="256"/>
      <c r="G18971" s="257"/>
      <c r="H18971" s="243">
        <f t="shared" ca="1" si="889"/>
        <v>45139</v>
      </c>
      <c r="I18971" s="244">
        <f t="shared" si="890"/>
        <v>43892</v>
      </c>
      <c r="J18971" s="244" t="str">
        <f t="shared" si="888"/>
        <v/>
      </c>
    </row>
    <row r="18972" spans="3:10" ht="12" thickBot="1" x14ac:dyDescent="0.25">
      <c r="C18972" s="254"/>
      <c r="D18972" s="254"/>
      <c r="E18972" s="255"/>
      <c r="F18972" s="256"/>
      <c r="G18972" s="257"/>
      <c r="H18972" s="243">
        <f t="shared" ca="1" si="889"/>
        <v>45139</v>
      </c>
      <c r="I18972" s="244">
        <f t="shared" si="890"/>
        <v>43892</v>
      </c>
      <c r="J18972" s="244" t="str">
        <f t="shared" si="888"/>
        <v/>
      </c>
    </row>
    <row r="18973" spans="3:10" ht="12" thickBot="1" x14ac:dyDescent="0.25">
      <c r="C18973" s="254"/>
      <c r="D18973" s="254"/>
      <c r="E18973" s="255"/>
      <c r="F18973" s="256"/>
      <c r="G18973" s="257"/>
      <c r="H18973" s="243">
        <f t="shared" ca="1" si="889"/>
        <v>45139</v>
      </c>
      <c r="I18973" s="244">
        <f t="shared" si="890"/>
        <v>43892</v>
      </c>
      <c r="J18973" s="244" t="str">
        <f t="shared" si="888"/>
        <v/>
      </c>
    </row>
    <row r="18974" spans="3:10" ht="12" thickBot="1" x14ac:dyDescent="0.25">
      <c r="C18974" s="254"/>
      <c r="D18974" s="254"/>
      <c r="E18974" s="255"/>
      <c r="F18974" s="256"/>
      <c r="G18974" s="257"/>
      <c r="H18974" s="243">
        <f t="shared" ca="1" si="889"/>
        <v>45139</v>
      </c>
      <c r="I18974" s="244">
        <f t="shared" si="890"/>
        <v>43892</v>
      </c>
      <c r="J18974" s="244" t="str">
        <f t="shared" si="888"/>
        <v/>
      </c>
    </row>
    <row r="18975" spans="3:10" ht="12" thickBot="1" x14ac:dyDescent="0.25">
      <c r="C18975" s="254"/>
      <c r="D18975" s="254"/>
      <c r="E18975" s="255"/>
      <c r="F18975" s="256"/>
      <c r="G18975" s="257"/>
      <c r="H18975" s="243">
        <f t="shared" ca="1" si="889"/>
        <v>45139</v>
      </c>
      <c r="I18975" s="244">
        <f t="shared" si="890"/>
        <v>43892</v>
      </c>
      <c r="J18975" s="244" t="str">
        <f t="shared" si="888"/>
        <v/>
      </c>
    </row>
    <row r="18976" spans="3:10" ht="12" thickBot="1" x14ac:dyDescent="0.25">
      <c r="C18976" s="254"/>
      <c r="D18976" s="254"/>
      <c r="E18976" s="255"/>
      <c r="F18976" s="256"/>
      <c r="G18976" s="257"/>
      <c r="H18976" s="243">
        <f t="shared" ca="1" si="889"/>
        <v>45139</v>
      </c>
      <c r="I18976" s="244">
        <f t="shared" si="890"/>
        <v>43892</v>
      </c>
      <c r="J18976" s="244" t="str">
        <f t="shared" si="888"/>
        <v/>
      </c>
    </row>
    <row r="18977" spans="3:10" ht="12" thickBot="1" x14ac:dyDescent="0.25">
      <c r="C18977" s="254"/>
      <c r="D18977" s="254"/>
      <c r="E18977" s="255"/>
      <c r="F18977" s="256"/>
      <c r="G18977" s="257"/>
      <c r="H18977" s="243">
        <f t="shared" ca="1" si="889"/>
        <v>45139</v>
      </c>
      <c r="I18977" s="244">
        <f t="shared" si="890"/>
        <v>43892</v>
      </c>
      <c r="J18977" s="244" t="str">
        <f t="shared" si="888"/>
        <v/>
      </c>
    </row>
    <row r="18978" spans="3:10" ht="12" thickBot="1" x14ac:dyDescent="0.25">
      <c r="C18978" s="254"/>
      <c r="D18978" s="254"/>
      <c r="E18978" s="255"/>
      <c r="F18978" s="256"/>
      <c r="G18978" s="257"/>
      <c r="H18978" s="243">
        <f t="shared" ca="1" si="889"/>
        <v>45139</v>
      </c>
      <c r="I18978" s="244">
        <f t="shared" si="890"/>
        <v>43892</v>
      </c>
      <c r="J18978" s="244" t="str">
        <f t="shared" si="888"/>
        <v/>
      </c>
    </row>
    <row r="18979" spans="3:10" ht="12" thickBot="1" x14ac:dyDescent="0.25">
      <c r="C18979" s="254"/>
      <c r="D18979" s="254"/>
      <c r="E18979" s="255"/>
      <c r="F18979" s="256"/>
      <c r="G18979" s="257"/>
      <c r="H18979" s="243">
        <f t="shared" ca="1" si="889"/>
        <v>45139</v>
      </c>
      <c r="I18979" s="244">
        <f t="shared" si="890"/>
        <v>43892</v>
      </c>
      <c r="J18979" s="244" t="str">
        <f t="shared" si="888"/>
        <v/>
      </c>
    </row>
    <row r="18980" spans="3:10" ht="12" thickBot="1" x14ac:dyDescent="0.25">
      <c r="C18980" s="254"/>
      <c r="D18980" s="254"/>
      <c r="E18980" s="255"/>
      <c r="F18980" s="256"/>
      <c r="G18980" s="257"/>
      <c r="H18980" s="243">
        <f t="shared" ca="1" si="889"/>
        <v>45139</v>
      </c>
      <c r="I18980" s="244">
        <f t="shared" si="890"/>
        <v>43892</v>
      </c>
      <c r="J18980" s="244" t="str">
        <f t="shared" si="888"/>
        <v/>
      </c>
    </row>
    <row r="18981" spans="3:10" ht="12" thickBot="1" x14ac:dyDescent="0.25">
      <c r="C18981" s="254"/>
      <c r="D18981" s="254"/>
      <c r="E18981" s="255"/>
      <c r="F18981" s="256"/>
      <c r="G18981" s="257"/>
      <c r="H18981" s="243">
        <f t="shared" ca="1" si="889"/>
        <v>45139</v>
      </c>
      <c r="I18981" s="244">
        <f t="shared" si="890"/>
        <v>43892</v>
      </c>
      <c r="J18981" s="244" t="str">
        <f t="shared" si="888"/>
        <v/>
      </c>
    </row>
    <row r="18982" spans="3:10" ht="12" thickBot="1" x14ac:dyDescent="0.25">
      <c r="C18982" s="254"/>
      <c r="D18982" s="254"/>
      <c r="E18982" s="255"/>
      <c r="F18982" s="256"/>
      <c r="G18982" s="257"/>
      <c r="H18982" s="243">
        <f t="shared" ca="1" si="889"/>
        <v>45139</v>
      </c>
      <c r="I18982" s="244">
        <f t="shared" si="890"/>
        <v>43892</v>
      </c>
      <c r="J18982" s="244" t="str">
        <f t="shared" si="888"/>
        <v/>
      </c>
    </row>
    <row r="18983" spans="3:10" ht="12" thickBot="1" x14ac:dyDescent="0.25">
      <c r="C18983" s="254"/>
      <c r="D18983" s="254"/>
      <c r="E18983" s="255"/>
      <c r="F18983" s="256"/>
      <c r="G18983" s="257"/>
      <c r="H18983" s="243">
        <f t="shared" ca="1" si="889"/>
        <v>45139</v>
      </c>
      <c r="I18983" s="244">
        <f t="shared" si="890"/>
        <v>43892</v>
      </c>
      <c r="J18983" s="244" t="str">
        <f t="shared" si="888"/>
        <v/>
      </c>
    </row>
    <row r="18984" spans="3:10" ht="12" thickBot="1" x14ac:dyDescent="0.25">
      <c r="C18984" s="254"/>
      <c r="D18984" s="254"/>
      <c r="E18984" s="255"/>
      <c r="F18984" s="256"/>
      <c r="G18984" s="257"/>
      <c r="H18984" s="243">
        <f t="shared" ca="1" si="889"/>
        <v>45139</v>
      </c>
      <c r="I18984" s="244">
        <f t="shared" si="890"/>
        <v>43892</v>
      </c>
      <c r="J18984" s="244" t="str">
        <f t="shared" si="888"/>
        <v/>
      </c>
    </row>
    <row r="18985" spans="3:10" ht="12" thickBot="1" x14ac:dyDescent="0.25">
      <c r="C18985" s="254"/>
      <c r="D18985" s="254"/>
      <c r="E18985" s="255"/>
      <c r="F18985" s="256"/>
      <c r="G18985" s="257"/>
      <c r="H18985" s="243">
        <f t="shared" ca="1" si="889"/>
        <v>45139</v>
      </c>
      <c r="I18985" s="244">
        <f t="shared" si="890"/>
        <v>43892</v>
      </c>
      <c r="J18985" s="244" t="str">
        <f t="shared" si="888"/>
        <v/>
      </c>
    </row>
    <row r="18986" spans="3:10" ht="12" thickBot="1" x14ac:dyDescent="0.25">
      <c r="C18986" s="254"/>
      <c r="D18986" s="254"/>
      <c r="E18986" s="255"/>
      <c r="F18986" s="256"/>
      <c r="G18986" s="257"/>
      <c r="H18986" s="243">
        <f t="shared" ca="1" si="889"/>
        <v>45139</v>
      </c>
      <c r="I18986" s="244">
        <f t="shared" si="890"/>
        <v>43892</v>
      </c>
      <c r="J18986" s="244" t="str">
        <f t="shared" si="888"/>
        <v/>
      </c>
    </row>
    <row r="18987" spans="3:10" ht="12" thickBot="1" x14ac:dyDescent="0.25">
      <c r="C18987" s="254"/>
      <c r="D18987" s="254"/>
      <c r="E18987" s="255"/>
      <c r="F18987" s="256"/>
      <c r="G18987" s="257"/>
      <c r="H18987" s="243">
        <f t="shared" ca="1" si="889"/>
        <v>45139</v>
      </c>
      <c r="I18987" s="244">
        <f t="shared" si="890"/>
        <v>43892</v>
      </c>
      <c r="J18987" s="244" t="str">
        <f t="shared" si="888"/>
        <v/>
      </c>
    </row>
    <row r="18988" spans="3:10" ht="12" thickBot="1" x14ac:dyDescent="0.25">
      <c r="C18988" s="254"/>
      <c r="D18988" s="254"/>
      <c r="E18988" s="255"/>
      <c r="F18988" s="256"/>
      <c r="G18988" s="257"/>
      <c r="H18988" s="243">
        <f t="shared" ca="1" si="889"/>
        <v>45139</v>
      </c>
      <c r="I18988" s="244">
        <f t="shared" si="890"/>
        <v>43892</v>
      </c>
      <c r="J18988" s="244" t="str">
        <f t="shared" si="888"/>
        <v/>
      </c>
    </row>
    <row r="18989" spans="3:10" ht="12" thickBot="1" x14ac:dyDescent="0.25">
      <c r="C18989" s="254"/>
      <c r="D18989" s="254"/>
      <c r="E18989" s="255"/>
      <c r="F18989" s="256"/>
      <c r="G18989" s="257"/>
      <c r="H18989" s="243">
        <f t="shared" ca="1" si="889"/>
        <v>45139</v>
      </c>
      <c r="I18989" s="244">
        <f t="shared" si="890"/>
        <v>43892</v>
      </c>
      <c r="J18989" s="244" t="str">
        <f t="shared" si="888"/>
        <v/>
      </c>
    </row>
    <row r="18990" spans="3:10" ht="12" thickBot="1" x14ac:dyDescent="0.25">
      <c r="C18990" s="254"/>
      <c r="D18990" s="254"/>
      <c r="E18990" s="255"/>
      <c r="F18990" s="256"/>
      <c r="G18990" s="257"/>
      <c r="H18990" s="243">
        <f t="shared" ca="1" si="889"/>
        <v>45139</v>
      </c>
      <c r="I18990" s="244">
        <f t="shared" si="890"/>
        <v>43892</v>
      </c>
      <c r="J18990" s="244" t="str">
        <f t="shared" si="888"/>
        <v/>
      </c>
    </row>
    <row r="18991" spans="3:10" ht="12" thickBot="1" x14ac:dyDescent="0.25">
      <c r="C18991" s="254"/>
      <c r="D18991" s="254"/>
      <c r="E18991" s="255"/>
      <c r="F18991" s="256"/>
      <c r="G18991" s="257"/>
      <c r="H18991" s="243">
        <f t="shared" ca="1" si="889"/>
        <v>45139</v>
      </c>
      <c r="I18991" s="244">
        <f t="shared" si="890"/>
        <v>43892</v>
      </c>
      <c r="J18991" s="244" t="str">
        <f t="shared" si="888"/>
        <v/>
      </c>
    </row>
    <row r="18992" spans="3:10" ht="12" thickBot="1" x14ac:dyDescent="0.25">
      <c r="C18992" s="254"/>
      <c r="D18992" s="254"/>
      <c r="E18992" s="255"/>
      <c r="F18992" s="256"/>
      <c r="G18992" s="257"/>
      <c r="H18992" s="243">
        <f t="shared" ca="1" si="889"/>
        <v>45139</v>
      </c>
      <c r="I18992" s="244">
        <f t="shared" si="890"/>
        <v>43892</v>
      </c>
      <c r="J18992" s="244" t="str">
        <f t="shared" si="888"/>
        <v/>
      </c>
    </row>
    <row r="18993" spans="3:10" ht="12" thickBot="1" x14ac:dyDescent="0.25">
      <c r="C18993" s="254"/>
      <c r="D18993" s="254"/>
      <c r="E18993" s="255"/>
      <c r="F18993" s="256"/>
      <c r="G18993" s="257"/>
      <c r="H18993" s="243">
        <f t="shared" ca="1" si="889"/>
        <v>45139</v>
      </c>
      <c r="I18993" s="244">
        <f t="shared" si="890"/>
        <v>43892</v>
      </c>
      <c r="J18993" s="244" t="str">
        <f t="shared" si="888"/>
        <v/>
      </c>
    </row>
    <row r="18994" spans="3:10" ht="12" thickBot="1" x14ac:dyDescent="0.25">
      <c r="C18994" s="254"/>
      <c r="D18994" s="254"/>
      <c r="E18994" s="255"/>
      <c r="F18994" s="256"/>
      <c r="G18994" s="257"/>
      <c r="H18994" s="243">
        <f t="shared" ca="1" si="889"/>
        <v>45139</v>
      </c>
      <c r="I18994" s="244">
        <f t="shared" si="890"/>
        <v>43892</v>
      </c>
      <c r="J18994" s="244" t="str">
        <f t="shared" si="888"/>
        <v/>
      </c>
    </row>
    <row r="18995" spans="3:10" ht="12" thickBot="1" x14ac:dyDescent="0.25">
      <c r="C18995" s="254"/>
      <c r="D18995" s="254"/>
      <c r="E18995" s="255"/>
      <c r="F18995" s="256"/>
      <c r="G18995" s="257"/>
      <c r="H18995" s="243">
        <f t="shared" ca="1" si="889"/>
        <v>45139</v>
      </c>
      <c r="I18995" s="244">
        <f t="shared" si="890"/>
        <v>43892</v>
      </c>
      <c r="J18995" s="244" t="str">
        <f t="shared" si="888"/>
        <v/>
      </c>
    </row>
    <row r="18996" spans="3:10" ht="12" thickBot="1" x14ac:dyDescent="0.25">
      <c r="C18996" s="254"/>
      <c r="D18996" s="254"/>
      <c r="E18996" s="255"/>
      <c r="F18996" s="256"/>
      <c r="G18996" s="257"/>
      <c r="H18996" s="243">
        <f t="shared" ca="1" si="889"/>
        <v>45139</v>
      </c>
      <c r="I18996" s="244">
        <f t="shared" si="890"/>
        <v>43892</v>
      </c>
      <c r="J18996" s="244" t="str">
        <f t="shared" si="888"/>
        <v/>
      </c>
    </row>
    <row r="18997" spans="3:10" ht="12" thickBot="1" x14ac:dyDescent="0.25">
      <c r="C18997" s="254"/>
      <c r="D18997" s="254"/>
      <c r="E18997" s="255"/>
      <c r="F18997" s="256"/>
      <c r="G18997" s="257"/>
      <c r="H18997" s="243">
        <f t="shared" ca="1" si="889"/>
        <v>45139</v>
      </c>
      <c r="I18997" s="244">
        <f t="shared" si="890"/>
        <v>43892</v>
      </c>
      <c r="J18997" s="244" t="str">
        <f t="shared" si="888"/>
        <v/>
      </c>
    </row>
    <row r="18998" spans="3:10" ht="12" thickBot="1" x14ac:dyDescent="0.25">
      <c r="C18998" s="254"/>
      <c r="D18998" s="254"/>
      <c r="E18998" s="255"/>
      <c r="F18998" s="256"/>
      <c r="G18998" s="257"/>
      <c r="H18998" s="243">
        <f t="shared" ca="1" si="889"/>
        <v>45139</v>
      </c>
      <c r="I18998" s="244">
        <f t="shared" si="890"/>
        <v>43892</v>
      </c>
      <c r="J18998" s="244" t="str">
        <f t="shared" si="888"/>
        <v/>
      </c>
    </row>
    <row r="18999" spans="3:10" ht="12" thickBot="1" x14ac:dyDescent="0.25">
      <c r="C18999" s="254"/>
      <c r="D18999" s="254"/>
      <c r="E18999" s="255"/>
      <c r="F18999" s="256"/>
      <c r="G18999" s="257"/>
      <c r="H18999" s="243">
        <f t="shared" ca="1" si="889"/>
        <v>45139</v>
      </c>
      <c r="I18999" s="244">
        <f t="shared" si="890"/>
        <v>43892</v>
      </c>
      <c r="J18999" s="244" t="str">
        <f t="shared" si="888"/>
        <v/>
      </c>
    </row>
    <row r="19000" spans="3:10" ht="12" thickBot="1" x14ac:dyDescent="0.25">
      <c r="C19000" s="254"/>
      <c r="D19000" s="254"/>
      <c r="E19000" s="255"/>
      <c r="F19000" s="256"/>
      <c r="G19000" s="257"/>
      <c r="H19000" s="243">
        <f t="shared" ca="1" si="889"/>
        <v>45139</v>
      </c>
      <c r="I19000" s="244">
        <f t="shared" si="890"/>
        <v>43892</v>
      </c>
      <c r="J19000" s="244" t="str">
        <f t="shared" si="888"/>
        <v/>
      </c>
    </row>
    <row r="19001" spans="3:10" ht="12" thickBot="1" x14ac:dyDescent="0.25">
      <c r="C19001" s="254"/>
      <c r="D19001" s="254"/>
      <c r="E19001" s="255"/>
      <c r="F19001" s="256"/>
      <c r="G19001" s="257"/>
      <c r="H19001" s="243">
        <f t="shared" ca="1" si="889"/>
        <v>45139</v>
      </c>
      <c r="I19001" s="244">
        <f t="shared" si="890"/>
        <v>43892</v>
      </c>
      <c r="J19001" s="244" t="str">
        <f t="shared" si="888"/>
        <v/>
      </c>
    </row>
    <row r="19002" spans="3:10" ht="12" thickBot="1" x14ac:dyDescent="0.25">
      <c r="C19002" s="254"/>
      <c r="D19002" s="254"/>
      <c r="E19002" s="255"/>
      <c r="F19002" s="256"/>
      <c r="G19002" s="257"/>
      <c r="H19002" s="243">
        <f t="shared" ca="1" si="889"/>
        <v>45139</v>
      </c>
      <c r="I19002" s="244">
        <f t="shared" si="890"/>
        <v>43892</v>
      </c>
      <c r="J19002" s="244" t="str">
        <f t="shared" si="888"/>
        <v/>
      </c>
    </row>
    <row r="19003" spans="3:10" ht="12" thickBot="1" x14ac:dyDescent="0.25">
      <c r="C19003" s="254"/>
      <c r="D19003" s="254"/>
      <c r="E19003" s="255"/>
      <c r="F19003" s="256"/>
      <c r="G19003" s="257"/>
      <c r="H19003" s="243">
        <f t="shared" ca="1" si="889"/>
        <v>45139</v>
      </c>
      <c r="I19003" s="244">
        <f t="shared" si="890"/>
        <v>43892</v>
      </c>
      <c r="J19003" s="244" t="str">
        <f t="shared" si="888"/>
        <v/>
      </c>
    </row>
    <row r="19004" spans="3:10" ht="12" thickBot="1" x14ac:dyDescent="0.25">
      <c r="C19004" s="254"/>
      <c r="D19004" s="254"/>
      <c r="E19004" s="255"/>
      <c r="F19004" s="256"/>
      <c r="G19004" s="257"/>
      <c r="H19004" s="243">
        <f t="shared" ca="1" si="889"/>
        <v>45139</v>
      </c>
      <c r="I19004" s="244">
        <f t="shared" si="890"/>
        <v>43892</v>
      </c>
      <c r="J19004" s="244" t="str">
        <f t="shared" si="888"/>
        <v/>
      </c>
    </row>
    <row r="19005" spans="3:10" ht="12" thickBot="1" x14ac:dyDescent="0.25">
      <c r="C19005" s="254"/>
      <c r="D19005" s="254"/>
      <c r="E19005" s="255"/>
      <c r="F19005" s="256"/>
      <c r="G19005" s="257"/>
      <c r="H19005" s="243">
        <f t="shared" ca="1" si="889"/>
        <v>45139</v>
      </c>
      <c r="I19005" s="244">
        <f t="shared" si="890"/>
        <v>43892</v>
      </c>
      <c r="J19005" s="244" t="str">
        <f t="shared" si="888"/>
        <v/>
      </c>
    </row>
    <row r="19006" spans="3:10" ht="12" thickBot="1" x14ac:dyDescent="0.25">
      <c r="C19006" s="254"/>
      <c r="D19006" s="254"/>
      <c r="E19006" s="255"/>
      <c r="F19006" s="256"/>
      <c r="G19006" s="257"/>
      <c r="H19006" s="243">
        <f t="shared" ca="1" si="889"/>
        <v>45139</v>
      </c>
      <c r="I19006" s="244">
        <f t="shared" si="890"/>
        <v>43892</v>
      </c>
      <c r="J19006" s="244" t="str">
        <f t="shared" si="888"/>
        <v/>
      </c>
    </row>
    <row r="19007" spans="3:10" ht="12" thickBot="1" x14ac:dyDescent="0.25">
      <c r="C19007" s="254"/>
      <c r="D19007" s="254"/>
      <c r="E19007" s="255"/>
      <c r="F19007" s="256"/>
      <c r="G19007" s="257"/>
      <c r="H19007" s="243">
        <f t="shared" ca="1" si="889"/>
        <v>45139</v>
      </c>
      <c r="I19007" s="244">
        <f t="shared" si="890"/>
        <v>43892</v>
      </c>
      <c r="J19007" s="244" t="str">
        <f t="shared" si="888"/>
        <v/>
      </c>
    </row>
    <row r="19008" spans="3:10" ht="12" thickBot="1" x14ac:dyDescent="0.25">
      <c r="C19008" s="254"/>
      <c r="D19008" s="254"/>
      <c r="E19008" s="255"/>
      <c r="F19008" s="256"/>
      <c r="G19008" s="257"/>
      <c r="H19008" s="243">
        <f t="shared" ca="1" si="889"/>
        <v>45139</v>
      </c>
      <c r="I19008" s="244">
        <f t="shared" si="890"/>
        <v>43892</v>
      </c>
      <c r="J19008" s="244" t="str">
        <f t="shared" si="888"/>
        <v/>
      </c>
    </row>
    <row r="19009" spans="3:10" ht="12" thickBot="1" x14ac:dyDescent="0.25">
      <c r="C19009" s="254"/>
      <c r="D19009" s="254"/>
      <c r="E19009" s="255"/>
      <c r="F19009" s="256"/>
      <c r="G19009" s="257"/>
      <c r="H19009" s="243">
        <f t="shared" ca="1" si="889"/>
        <v>45139</v>
      </c>
      <c r="I19009" s="244">
        <f t="shared" si="890"/>
        <v>43892</v>
      </c>
      <c r="J19009" s="244" t="str">
        <f t="shared" si="888"/>
        <v/>
      </c>
    </row>
    <row r="19010" spans="3:10" ht="12" thickBot="1" x14ac:dyDescent="0.25">
      <c r="C19010" s="254"/>
      <c r="D19010" s="254"/>
      <c r="E19010" s="255"/>
      <c r="F19010" s="256"/>
      <c r="G19010" s="257"/>
      <c r="H19010" s="243">
        <f t="shared" ca="1" si="889"/>
        <v>45139</v>
      </c>
      <c r="I19010" s="244">
        <f t="shared" si="890"/>
        <v>43892</v>
      </c>
      <c r="J19010" s="244" t="str">
        <f t="shared" si="888"/>
        <v/>
      </c>
    </row>
    <row r="19011" spans="3:10" ht="12" thickBot="1" x14ac:dyDescent="0.25">
      <c r="C19011" s="254"/>
      <c r="D19011" s="254"/>
      <c r="E19011" s="255"/>
      <c r="F19011" s="256"/>
      <c r="G19011" s="257"/>
      <c r="H19011" s="243">
        <f t="shared" ca="1" si="889"/>
        <v>45139</v>
      </c>
      <c r="I19011" s="244">
        <f t="shared" si="890"/>
        <v>43892</v>
      </c>
      <c r="J19011" s="244" t="str">
        <f t="shared" si="888"/>
        <v/>
      </c>
    </row>
    <row r="19012" spans="3:10" ht="12" thickBot="1" x14ac:dyDescent="0.25">
      <c r="C19012" s="254"/>
      <c r="D19012" s="254"/>
      <c r="E19012" s="255"/>
      <c r="F19012" s="256"/>
      <c r="G19012" s="257"/>
      <c r="H19012" s="243">
        <f t="shared" ca="1" si="889"/>
        <v>45139</v>
      </c>
      <c r="I19012" s="244">
        <f t="shared" si="890"/>
        <v>43892</v>
      </c>
      <c r="J19012" s="244" t="str">
        <f t="shared" si="888"/>
        <v/>
      </c>
    </row>
    <row r="19013" spans="3:10" ht="12" thickBot="1" x14ac:dyDescent="0.25">
      <c r="C19013" s="254"/>
      <c r="D19013" s="254"/>
      <c r="E19013" s="255"/>
      <c r="F19013" s="256"/>
      <c r="G19013" s="257"/>
      <c r="H19013" s="243">
        <f t="shared" ca="1" si="889"/>
        <v>45139</v>
      </c>
      <c r="I19013" s="244">
        <f t="shared" si="890"/>
        <v>43892</v>
      </c>
      <c r="J19013" s="244" t="str">
        <f t="shared" si="888"/>
        <v/>
      </c>
    </row>
    <row r="19014" spans="3:10" ht="12" thickBot="1" x14ac:dyDescent="0.25">
      <c r="C19014" s="254"/>
      <c r="D19014" s="254"/>
      <c r="E19014" s="255"/>
      <c r="F19014" s="256"/>
      <c r="G19014" s="257"/>
      <c r="H19014" s="243">
        <f t="shared" ca="1" si="889"/>
        <v>45139</v>
      </c>
      <c r="I19014" s="244">
        <f t="shared" si="890"/>
        <v>43892</v>
      </c>
      <c r="J19014" s="244" t="str">
        <f t="shared" ref="J19014:J19077" si="891">IF(G19014="","",IF(G19014&gt;=0,"Debitoren",IF(G19014&lt;0,"Kreditoren","")))</f>
        <v/>
      </c>
    </row>
    <row r="19015" spans="3:10" ht="12" thickBot="1" x14ac:dyDescent="0.25">
      <c r="C19015" s="254"/>
      <c r="D19015" s="254"/>
      <c r="E19015" s="255"/>
      <c r="F19015" s="256"/>
      <c r="G19015" s="257"/>
      <c r="H19015" s="243">
        <f t="shared" ref="H19015:H19078" ca="1" si="892">IF(F19015&lt;$F$2,EOMONTH($F$2,-1)+1,EOMONTH(F19015,-1)+1)</f>
        <v>45139</v>
      </c>
      <c r="I19015" s="244">
        <f t="shared" ref="I19015:I19078" si="893">IF(F19015&lt;$I$2,IF(   WEEKDAY(EOMONTH($I$2,-1)+1)=1,EOMONTH($I$2,-1)+1+1,EOMONTH($I$2,-1)+1),IF(WEEKDAY(F19015)=1,F19015+1,F19015))</f>
        <v>43892</v>
      </c>
      <c r="J19015" s="244" t="str">
        <f t="shared" si="891"/>
        <v/>
      </c>
    </row>
    <row r="19016" spans="3:10" ht="12" thickBot="1" x14ac:dyDescent="0.25">
      <c r="C19016" s="254"/>
      <c r="D19016" s="254"/>
      <c r="E19016" s="255"/>
      <c r="F19016" s="256"/>
      <c r="G19016" s="257"/>
      <c r="H19016" s="243">
        <f t="shared" ca="1" si="892"/>
        <v>45139</v>
      </c>
      <c r="I19016" s="244">
        <f t="shared" si="893"/>
        <v>43892</v>
      </c>
      <c r="J19016" s="244" t="str">
        <f t="shared" si="891"/>
        <v/>
      </c>
    </row>
    <row r="19017" spans="3:10" ht="12" thickBot="1" x14ac:dyDescent="0.25">
      <c r="C19017" s="254"/>
      <c r="D19017" s="254"/>
      <c r="E19017" s="255"/>
      <c r="F19017" s="256"/>
      <c r="G19017" s="257"/>
      <c r="H19017" s="243">
        <f t="shared" ca="1" si="892"/>
        <v>45139</v>
      </c>
      <c r="I19017" s="244">
        <f t="shared" si="893"/>
        <v>43892</v>
      </c>
      <c r="J19017" s="244" t="str">
        <f t="shared" si="891"/>
        <v/>
      </c>
    </row>
    <row r="19018" spans="3:10" ht="12" thickBot="1" x14ac:dyDescent="0.25">
      <c r="C19018" s="254"/>
      <c r="D19018" s="254"/>
      <c r="E19018" s="255"/>
      <c r="F19018" s="256"/>
      <c r="G19018" s="257"/>
      <c r="H19018" s="243">
        <f t="shared" ca="1" si="892"/>
        <v>45139</v>
      </c>
      <c r="I19018" s="244">
        <f t="shared" si="893"/>
        <v>43892</v>
      </c>
      <c r="J19018" s="244" t="str">
        <f t="shared" si="891"/>
        <v/>
      </c>
    </row>
    <row r="19019" spans="3:10" ht="12" thickBot="1" x14ac:dyDescent="0.25">
      <c r="C19019" s="254"/>
      <c r="D19019" s="254"/>
      <c r="E19019" s="255"/>
      <c r="F19019" s="256"/>
      <c r="G19019" s="257"/>
      <c r="H19019" s="243">
        <f t="shared" ca="1" si="892"/>
        <v>45139</v>
      </c>
      <c r="I19019" s="244">
        <f t="shared" si="893"/>
        <v>43892</v>
      </c>
      <c r="J19019" s="244" t="str">
        <f t="shared" si="891"/>
        <v/>
      </c>
    </row>
    <row r="19020" spans="3:10" ht="12" thickBot="1" x14ac:dyDescent="0.25">
      <c r="C19020" s="254"/>
      <c r="D19020" s="254"/>
      <c r="E19020" s="255"/>
      <c r="F19020" s="256"/>
      <c r="G19020" s="257"/>
      <c r="H19020" s="243">
        <f t="shared" ca="1" si="892"/>
        <v>45139</v>
      </c>
      <c r="I19020" s="244">
        <f t="shared" si="893"/>
        <v>43892</v>
      </c>
      <c r="J19020" s="244" t="str">
        <f t="shared" si="891"/>
        <v/>
      </c>
    </row>
    <row r="19021" spans="3:10" ht="12" thickBot="1" x14ac:dyDescent="0.25">
      <c r="C19021" s="254"/>
      <c r="D19021" s="254"/>
      <c r="E19021" s="255"/>
      <c r="F19021" s="256"/>
      <c r="G19021" s="257"/>
      <c r="H19021" s="243">
        <f t="shared" ca="1" si="892"/>
        <v>45139</v>
      </c>
      <c r="I19021" s="244">
        <f t="shared" si="893"/>
        <v>43892</v>
      </c>
      <c r="J19021" s="244" t="str">
        <f t="shared" si="891"/>
        <v/>
      </c>
    </row>
    <row r="19022" spans="3:10" ht="12" thickBot="1" x14ac:dyDescent="0.25">
      <c r="C19022" s="254"/>
      <c r="D19022" s="254"/>
      <c r="E19022" s="255"/>
      <c r="F19022" s="256"/>
      <c r="G19022" s="257"/>
      <c r="H19022" s="243">
        <f t="shared" ca="1" si="892"/>
        <v>45139</v>
      </c>
      <c r="I19022" s="244">
        <f t="shared" si="893"/>
        <v>43892</v>
      </c>
      <c r="J19022" s="244" t="str">
        <f t="shared" si="891"/>
        <v/>
      </c>
    </row>
    <row r="19023" spans="3:10" ht="12" thickBot="1" x14ac:dyDescent="0.25">
      <c r="C19023" s="254"/>
      <c r="D19023" s="254"/>
      <c r="E19023" s="255"/>
      <c r="F19023" s="256"/>
      <c r="G19023" s="257"/>
      <c r="H19023" s="243">
        <f t="shared" ca="1" si="892"/>
        <v>45139</v>
      </c>
      <c r="I19023" s="244">
        <f t="shared" si="893"/>
        <v>43892</v>
      </c>
      <c r="J19023" s="244" t="str">
        <f t="shared" si="891"/>
        <v/>
      </c>
    </row>
    <row r="19024" spans="3:10" ht="12" thickBot="1" x14ac:dyDescent="0.25">
      <c r="C19024" s="254"/>
      <c r="D19024" s="254"/>
      <c r="E19024" s="255"/>
      <c r="F19024" s="256"/>
      <c r="G19024" s="257"/>
      <c r="H19024" s="243">
        <f t="shared" ca="1" si="892"/>
        <v>45139</v>
      </c>
      <c r="I19024" s="244">
        <f t="shared" si="893"/>
        <v>43892</v>
      </c>
      <c r="J19024" s="244" t="str">
        <f t="shared" si="891"/>
        <v/>
      </c>
    </row>
    <row r="19025" spans="3:10" ht="12" thickBot="1" x14ac:dyDescent="0.25">
      <c r="C19025" s="254"/>
      <c r="D19025" s="254"/>
      <c r="E19025" s="255"/>
      <c r="F19025" s="256"/>
      <c r="G19025" s="257"/>
      <c r="H19025" s="243">
        <f t="shared" ca="1" si="892"/>
        <v>45139</v>
      </c>
      <c r="I19025" s="244">
        <f t="shared" si="893"/>
        <v>43892</v>
      </c>
      <c r="J19025" s="244" t="str">
        <f t="shared" si="891"/>
        <v/>
      </c>
    </row>
    <row r="19026" spans="3:10" ht="12" thickBot="1" x14ac:dyDescent="0.25">
      <c r="C19026" s="254"/>
      <c r="D19026" s="254"/>
      <c r="E19026" s="255"/>
      <c r="F19026" s="256"/>
      <c r="G19026" s="257"/>
      <c r="H19026" s="243">
        <f t="shared" ca="1" si="892"/>
        <v>45139</v>
      </c>
      <c r="I19026" s="244">
        <f t="shared" si="893"/>
        <v>43892</v>
      </c>
      <c r="J19026" s="244" t="str">
        <f t="shared" si="891"/>
        <v/>
      </c>
    </row>
    <row r="19027" spans="3:10" ht="12" thickBot="1" x14ac:dyDescent="0.25">
      <c r="C19027" s="254"/>
      <c r="D19027" s="254"/>
      <c r="E19027" s="255"/>
      <c r="F19027" s="256"/>
      <c r="G19027" s="257"/>
      <c r="H19027" s="243">
        <f t="shared" ca="1" si="892"/>
        <v>45139</v>
      </c>
      <c r="I19027" s="244">
        <f t="shared" si="893"/>
        <v>43892</v>
      </c>
      <c r="J19027" s="244" t="str">
        <f t="shared" si="891"/>
        <v/>
      </c>
    </row>
    <row r="19028" spans="3:10" ht="12" thickBot="1" x14ac:dyDescent="0.25">
      <c r="C19028" s="254"/>
      <c r="D19028" s="254"/>
      <c r="E19028" s="255"/>
      <c r="F19028" s="256"/>
      <c r="G19028" s="257"/>
      <c r="H19028" s="243">
        <f t="shared" ca="1" si="892"/>
        <v>45139</v>
      </c>
      <c r="I19028" s="244">
        <f t="shared" si="893"/>
        <v>43892</v>
      </c>
      <c r="J19028" s="244" t="str">
        <f t="shared" si="891"/>
        <v/>
      </c>
    </row>
    <row r="19029" spans="3:10" ht="12" thickBot="1" x14ac:dyDescent="0.25">
      <c r="C19029" s="254"/>
      <c r="D19029" s="254"/>
      <c r="E19029" s="255"/>
      <c r="F19029" s="256"/>
      <c r="G19029" s="257"/>
      <c r="H19029" s="243">
        <f t="shared" ca="1" si="892"/>
        <v>45139</v>
      </c>
      <c r="I19029" s="244">
        <f t="shared" si="893"/>
        <v>43892</v>
      </c>
      <c r="J19029" s="244" t="str">
        <f t="shared" si="891"/>
        <v/>
      </c>
    </row>
    <row r="19030" spans="3:10" ht="12" thickBot="1" x14ac:dyDescent="0.25">
      <c r="C19030" s="254"/>
      <c r="D19030" s="254"/>
      <c r="E19030" s="255"/>
      <c r="F19030" s="256"/>
      <c r="G19030" s="257"/>
      <c r="H19030" s="243">
        <f t="shared" ca="1" si="892"/>
        <v>45139</v>
      </c>
      <c r="I19030" s="244">
        <f t="shared" si="893"/>
        <v>43892</v>
      </c>
      <c r="J19030" s="244" t="str">
        <f t="shared" si="891"/>
        <v/>
      </c>
    </row>
    <row r="19031" spans="3:10" ht="12" thickBot="1" x14ac:dyDescent="0.25">
      <c r="C19031" s="254"/>
      <c r="D19031" s="254"/>
      <c r="E19031" s="255"/>
      <c r="F19031" s="256"/>
      <c r="G19031" s="257"/>
      <c r="H19031" s="243">
        <f t="shared" ca="1" si="892"/>
        <v>45139</v>
      </c>
      <c r="I19031" s="244">
        <f t="shared" si="893"/>
        <v>43892</v>
      </c>
      <c r="J19031" s="244" t="str">
        <f t="shared" si="891"/>
        <v/>
      </c>
    </row>
    <row r="19032" spans="3:10" ht="12" thickBot="1" x14ac:dyDescent="0.25">
      <c r="C19032" s="254"/>
      <c r="D19032" s="254"/>
      <c r="E19032" s="255"/>
      <c r="F19032" s="256"/>
      <c r="G19032" s="257"/>
      <c r="H19032" s="243">
        <f t="shared" ca="1" si="892"/>
        <v>45139</v>
      </c>
      <c r="I19032" s="244">
        <f t="shared" si="893"/>
        <v>43892</v>
      </c>
      <c r="J19032" s="244" t="str">
        <f t="shared" si="891"/>
        <v/>
      </c>
    </row>
    <row r="19033" spans="3:10" ht="12" thickBot="1" x14ac:dyDescent="0.25">
      <c r="C19033" s="254"/>
      <c r="D19033" s="254"/>
      <c r="E19033" s="255"/>
      <c r="F19033" s="256"/>
      <c r="G19033" s="257"/>
      <c r="H19033" s="243">
        <f t="shared" ca="1" si="892"/>
        <v>45139</v>
      </c>
      <c r="I19033" s="244">
        <f t="shared" si="893"/>
        <v>43892</v>
      </c>
      <c r="J19033" s="244" t="str">
        <f t="shared" si="891"/>
        <v/>
      </c>
    </row>
    <row r="19034" spans="3:10" ht="12" thickBot="1" x14ac:dyDescent="0.25">
      <c r="C19034" s="254"/>
      <c r="D19034" s="254"/>
      <c r="E19034" s="255"/>
      <c r="F19034" s="256"/>
      <c r="G19034" s="257"/>
      <c r="H19034" s="243">
        <f t="shared" ca="1" si="892"/>
        <v>45139</v>
      </c>
      <c r="I19034" s="244">
        <f t="shared" si="893"/>
        <v>43892</v>
      </c>
      <c r="J19034" s="244" t="str">
        <f t="shared" si="891"/>
        <v/>
      </c>
    </row>
    <row r="19035" spans="3:10" ht="12" thickBot="1" x14ac:dyDescent="0.25">
      <c r="C19035" s="254"/>
      <c r="D19035" s="254"/>
      <c r="E19035" s="255"/>
      <c r="F19035" s="256"/>
      <c r="G19035" s="257"/>
      <c r="H19035" s="243">
        <f t="shared" ca="1" si="892"/>
        <v>45139</v>
      </c>
      <c r="I19035" s="244">
        <f t="shared" si="893"/>
        <v>43892</v>
      </c>
      <c r="J19035" s="244" t="str">
        <f t="shared" si="891"/>
        <v/>
      </c>
    </row>
    <row r="19036" spans="3:10" ht="12" thickBot="1" x14ac:dyDescent="0.25">
      <c r="C19036" s="254"/>
      <c r="D19036" s="254"/>
      <c r="E19036" s="255"/>
      <c r="F19036" s="256"/>
      <c r="G19036" s="257"/>
      <c r="H19036" s="243">
        <f t="shared" ca="1" si="892"/>
        <v>45139</v>
      </c>
      <c r="I19036" s="244">
        <f t="shared" si="893"/>
        <v>43892</v>
      </c>
      <c r="J19036" s="244" t="str">
        <f t="shared" si="891"/>
        <v/>
      </c>
    </row>
    <row r="19037" spans="3:10" ht="12" thickBot="1" x14ac:dyDescent="0.25">
      <c r="C19037" s="254"/>
      <c r="D19037" s="254"/>
      <c r="E19037" s="255"/>
      <c r="F19037" s="256"/>
      <c r="G19037" s="257"/>
      <c r="H19037" s="243">
        <f t="shared" ca="1" si="892"/>
        <v>45139</v>
      </c>
      <c r="I19037" s="244">
        <f t="shared" si="893"/>
        <v>43892</v>
      </c>
      <c r="J19037" s="244" t="str">
        <f t="shared" si="891"/>
        <v/>
      </c>
    </row>
    <row r="19038" spans="3:10" ht="12" thickBot="1" x14ac:dyDescent="0.25">
      <c r="C19038" s="254"/>
      <c r="D19038" s="254"/>
      <c r="E19038" s="255"/>
      <c r="F19038" s="256"/>
      <c r="G19038" s="257"/>
      <c r="H19038" s="243">
        <f t="shared" ca="1" si="892"/>
        <v>45139</v>
      </c>
      <c r="I19038" s="244">
        <f t="shared" si="893"/>
        <v>43892</v>
      </c>
      <c r="J19038" s="244" t="str">
        <f t="shared" si="891"/>
        <v/>
      </c>
    </row>
    <row r="19039" spans="3:10" ht="12" thickBot="1" x14ac:dyDescent="0.25">
      <c r="C19039" s="254"/>
      <c r="D19039" s="254"/>
      <c r="E19039" s="255"/>
      <c r="F19039" s="256"/>
      <c r="G19039" s="257"/>
      <c r="H19039" s="243">
        <f t="shared" ca="1" si="892"/>
        <v>45139</v>
      </c>
      <c r="I19039" s="244">
        <f t="shared" si="893"/>
        <v>43892</v>
      </c>
      <c r="J19039" s="244" t="str">
        <f t="shared" si="891"/>
        <v/>
      </c>
    </row>
    <row r="19040" spans="3:10" ht="12" thickBot="1" x14ac:dyDescent="0.25">
      <c r="C19040" s="254"/>
      <c r="D19040" s="254"/>
      <c r="E19040" s="255"/>
      <c r="F19040" s="256"/>
      <c r="G19040" s="257"/>
      <c r="H19040" s="243">
        <f t="shared" ca="1" si="892"/>
        <v>45139</v>
      </c>
      <c r="I19040" s="244">
        <f t="shared" si="893"/>
        <v>43892</v>
      </c>
      <c r="J19040" s="244" t="str">
        <f t="shared" si="891"/>
        <v/>
      </c>
    </row>
    <row r="19041" spans="3:10" ht="12" thickBot="1" x14ac:dyDescent="0.25">
      <c r="C19041" s="254"/>
      <c r="D19041" s="254"/>
      <c r="E19041" s="255"/>
      <c r="F19041" s="256"/>
      <c r="G19041" s="257"/>
      <c r="H19041" s="243">
        <f t="shared" ca="1" si="892"/>
        <v>45139</v>
      </c>
      <c r="I19041" s="244">
        <f t="shared" si="893"/>
        <v>43892</v>
      </c>
      <c r="J19041" s="244" t="str">
        <f t="shared" si="891"/>
        <v/>
      </c>
    </row>
    <row r="19042" spans="3:10" ht="12" thickBot="1" x14ac:dyDescent="0.25">
      <c r="C19042" s="254"/>
      <c r="D19042" s="254"/>
      <c r="E19042" s="255"/>
      <c r="F19042" s="256"/>
      <c r="G19042" s="257"/>
      <c r="H19042" s="243">
        <f t="shared" ca="1" si="892"/>
        <v>45139</v>
      </c>
      <c r="I19042" s="244">
        <f t="shared" si="893"/>
        <v>43892</v>
      </c>
      <c r="J19042" s="244" t="str">
        <f t="shared" si="891"/>
        <v/>
      </c>
    </row>
    <row r="19043" spans="3:10" ht="12" thickBot="1" x14ac:dyDescent="0.25">
      <c r="C19043" s="254"/>
      <c r="D19043" s="254"/>
      <c r="E19043" s="255"/>
      <c r="F19043" s="256"/>
      <c r="G19043" s="257"/>
      <c r="H19043" s="243">
        <f t="shared" ca="1" si="892"/>
        <v>45139</v>
      </c>
      <c r="I19043" s="244">
        <f t="shared" si="893"/>
        <v>43892</v>
      </c>
      <c r="J19043" s="244" t="str">
        <f t="shared" si="891"/>
        <v/>
      </c>
    </row>
    <row r="19044" spans="3:10" ht="12" thickBot="1" x14ac:dyDescent="0.25">
      <c r="C19044" s="254"/>
      <c r="D19044" s="254"/>
      <c r="E19044" s="255"/>
      <c r="F19044" s="256"/>
      <c r="G19044" s="257"/>
      <c r="H19044" s="243">
        <f t="shared" ca="1" si="892"/>
        <v>45139</v>
      </c>
      <c r="I19044" s="244">
        <f t="shared" si="893"/>
        <v>43892</v>
      </c>
      <c r="J19044" s="244" t="str">
        <f t="shared" si="891"/>
        <v/>
      </c>
    </row>
    <row r="19045" spans="3:10" ht="12" thickBot="1" x14ac:dyDescent="0.25">
      <c r="C19045" s="254"/>
      <c r="D19045" s="254"/>
      <c r="E19045" s="255"/>
      <c r="F19045" s="256"/>
      <c r="G19045" s="257"/>
      <c r="H19045" s="243">
        <f t="shared" ca="1" si="892"/>
        <v>45139</v>
      </c>
      <c r="I19045" s="244">
        <f t="shared" si="893"/>
        <v>43892</v>
      </c>
      <c r="J19045" s="244" t="str">
        <f t="shared" si="891"/>
        <v/>
      </c>
    </row>
    <row r="19046" spans="3:10" ht="12" thickBot="1" x14ac:dyDescent="0.25">
      <c r="C19046" s="254"/>
      <c r="D19046" s="254"/>
      <c r="E19046" s="255"/>
      <c r="F19046" s="256"/>
      <c r="G19046" s="257"/>
      <c r="H19046" s="243">
        <f t="shared" ca="1" si="892"/>
        <v>45139</v>
      </c>
      <c r="I19046" s="244">
        <f t="shared" si="893"/>
        <v>43892</v>
      </c>
      <c r="J19046" s="244" t="str">
        <f t="shared" si="891"/>
        <v/>
      </c>
    </row>
    <row r="19047" spans="3:10" ht="12" thickBot="1" x14ac:dyDescent="0.25">
      <c r="C19047" s="254"/>
      <c r="D19047" s="254"/>
      <c r="E19047" s="255"/>
      <c r="F19047" s="256"/>
      <c r="G19047" s="257"/>
      <c r="H19047" s="243">
        <f t="shared" ca="1" si="892"/>
        <v>45139</v>
      </c>
      <c r="I19047" s="244">
        <f t="shared" si="893"/>
        <v>43892</v>
      </c>
      <c r="J19047" s="244" t="str">
        <f t="shared" si="891"/>
        <v/>
      </c>
    </row>
    <row r="19048" spans="3:10" ht="12" thickBot="1" x14ac:dyDescent="0.25">
      <c r="C19048" s="254"/>
      <c r="D19048" s="254"/>
      <c r="E19048" s="255"/>
      <c r="F19048" s="256"/>
      <c r="G19048" s="257"/>
      <c r="H19048" s="243">
        <f t="shared" ca="1" si="892"/>
        <v>45139</v>
      </c>
      <c r="I19048" s="244">
        <f t="shared" si="893"/>
        <v>43892</v>
      </c>
      <c r="J19048" s="244" t="str">
        <f t="shared" si="891"/>
        <v/>
      </c>
    </row>
    <row r="19049" spans="3:10" ht="12" thickBot="1" x14ac:dyDescent="0.25">
      <c r="C19049" s="254"/>
      <c r="D19049" s="254"/>
      <c r="E19049" s="255"/>
      <c r="F19049" s="256"/>
      <c r="G19049" s="257"/>
      <c r="H19049" s="243">
        <f t="shared" ca="1" si="892"/>
        <v>45139</v>
      </c>
      <c r="I19049" s="244">
        <f t="shared" si="893"/>
        <v>43892</v>
      </c>
      <c r="J19049" s="244" t="str">
        <f t="shared" si="891"/>
        <v/>
      </c>
    </row>
    <row r="19050" spans="3:10" ht="12" thickBot="1" x14ac:dyDescent="0.25">
      <c r="C19050" s="254"/>
      <c r="D19050" s="254"/>
      <c r="E19050" s="255"/>
      <c r="F19050" s="256"/>
      <c r="G19050" s="257"/>
      <c r="H19050" s="243">
        <f t="shared" ca="1" si="892"/>
        <v>45139</v>
      </c>
      <c r="I19050" s="244">
        <f t="shared" si="893"/>
        <v>43892</v>
      </c>
      <c r="J19050" s="244" t="str">
        <f t="shared" si="891"/>
        <v/>
      </c>
    </row>
    <row r="19051" spans="3:10" ht="12" thickBot="1" x14ac:dyDescent="0.25">
      <c r="C19051" s="254"/>
      <c r="D19051" s="254"/>
      <c r="E19051" s="255"/>
      <c r="F19051" s="256"/>
      <c r="G19051" s="257"/>
      <c r="H19051" s="243">
        <f t="shared" ca="1" si="892"/>
        <v>45139</v>
      </c>
      <c r="I19051" s="244">
        <f t="shared" si="893"/>
        <v>43892</v>
      </c>
      <c r="J19051" s="244" t="str">
        <f t="shared" si="891"/>
        <v/>
      </c>
    </row>
    <row r="19052" spans="3:10" ht="12" thickBot="1" x14ac:dyDescent="0.25">
      <c r="C19052" s="254"/>
      <c r="D19052" s="254"/>
      <c r="E19052" s="255"/>
      <c r="F19052" s="256"/>
      <c r="G19052" s="257"/>
      <c r="H19052" s="243">
        <f t="shared" ca="1" si="892"/>
        <v>45139</v>
      </c>
      <c r="I19052" s="244">
        <f t="shared" si="893"/>
        <v>43892</v>
      </c>
      <c r="J19052" s="244" t="str">
        <f t="shared" si="891"/>
        <v/>
      </c>
    </row>
    <row r="19053" spans="3:10" ht="12" thickBot="1" x14ac:dyDescent="0.25">
      <c r="C19053" s="254"/>
      <c r="D19053" s="254"/>
      <c r="E19053" s="255"/>
      <c r="F19053" s="256"/>
      <c r="G19053" s="257"/>
      <c r="H19053" s="243">
        <f t="shared" ca="1" si="892"/>
        <v>45139</v>
      </c>
      <c r="I19053" s="244">
        <f t="shared" si="893"/>
        <v>43892</v>
      </c>
      <c r="J19053" s="244" t="str">
        <f t="shared" si="891"/>
        <v/>
      </c>
    </row>
    <row r="19054" spans="3:10" ht="12" thickBot="1" x14ac:dyDescent="0.25">
      <c r="C19054" s="254"/>
      <c r="D19054" s="254"/>
      <c r="E19054" s="255"/>
      <c r="F19054" s="256"/>
      <c r="G19054" s="257"/>
      <c r="H19054" s="243">
        <f t="shared" ca="1" si="892"/>
        <v>45139</v>
      </c>
      <c r="I19054" s="244">
        <f t="shared" si="893"/>
        <v>43892</v>
      </c>
      <c r="J19054" s="244" t="str">
        <f t="shared" si="891"/>
        <v/>
      </c>
    </row>
    <row r="19055" spans="3:10" ht="12" thickBot="1" x14ac:dyDescent="0.25">
      <c r="C19055" s="254"/>
      <c r="D19055" s="254"/>
      <c r="E19055" s="255"/>
      <c r="F19055" s="256"/>
      <c r="G19055" s="257"/>
      <c r="H19055" s="243">
        <f t="shared" ca="1" si="892"/>
        <v>45139</v>
      </c>
      <c r="I19055" s="244">
        <f t="shared" si="893"/>
        <v>43892</v>
      </c>
      <c r="J19055" s="244" t="str">
        <f t="shared" si="891"/>
        <v/>
      </c>
    </row>
    <row r="19056" spans="3:10" ht="12" thickBot="1" x14ac:dyDescent="0.25">
      <c r="C19056" s="254"/>
      <c r="D19056" s="254"/>
      <c r="E19056" s="255"/>
      <c r="F19056" s="256"/>
      <c r="G19056" s="257"/>
      <c r="H19056" s="243">
        <f t="shared" ca="1" si="892"/>
        <v>45139</v>
      </c>
      <c r="I19056" s="244">
        <f t="shared" si="893"/>
        <v>43892</v>
      </c>
      <c r="J19056" s="244" t="str">
        <f t="shared" si="891"/>
        <v/>
      </c>
    </row>
    <row r="19057" spans="3:10" ht="12" thickBot="1" x14ac:dyDescent="0.25">
      <c r="C19057" s="254"/>
      <c r="D19057" s="254"/>
      <c r="E19057" s="255"/>
      <c r="F19057" s="256"/>
      <c r="G19057" s="257"/>
      <c r="H19057" s="243">
        <f t="shared" ca="1" si="892"/>
        <v>45139</v>
      </c>
      <c r="I19057" s="244">
        <f t="shared" si="893"/>
        <v>43892</v>
      </c>
      <c r="J19057" s="244" t="str">
        <f t="shared" si="891"/>
        <v/>
      </c>
    </row>
    <row r="19058" spans="3:10" ht="12" thickBot="1" x14ac:dyDescent="0.25">
      <c r="C19058" s="254"/>
      <c r="D19058" s="254"/>
      <c r="E19058" s="255"/>
      <c r="F19058" s="256"/>
      <c r="G19058" s="257"/>
      <c r="H19058" s="243">
        <f t="shared" ca="1" si="892"/>
        <v>45139</v>
      </c>
      <c r="I19058" s="244">
        <f t="shared" si="893"/>
        <v>43892</v>
      </c>
      <c r="J19058" s="244" t="str">
        <f t="shared" si="891"/>
        <v/>
      </c>
    </row>
    <row r="19059" spans="3:10" ht="12" thickBot="1" x14ac:dyDescent="0.25">
      <c r="C19059" s="254"/>
      <c r="D19059" s="254"/>
      <c r="E19059" s="255"/>
      <c r="F19059" s="256"/>
      <c r="G19059" s="257"/>
      <c r="H19059" s="243">
        <f t="shared" ca="1" si="892"/>
        <v>45139</v>
      </c>
      <c r="I19059" s="244">
        <f t="shared" si="893"/>
        <v>43892</v>
      </c>
      <c r="J19059" s="244" t="str">
        <f t="shared" si="891"/>
        <v/>
      </c>
    </row>
    <row r="19060" spans="3:10" ht="12" thickBot="1" x14ac:dyDescent="0.25">
      <c r="C19060" s="254"/>
      <c r="D19060" s="254"/>
      <c r="E19060" s="255"/>
      <c r="F19060" s="256"/>
      <c r="G19060" s="257"/>
      <c r="H19060" s="243">
        <f t="shared" ca="1" si="892"/>
        <v>45139</v>
      </c>
      <c r="I19060" s="244">
        <f t="shared" si="893"/>
        <v>43892</v>
      </c>
      <c r="J19060" s="244" t="str">
        <f t="shared" si="891"/>
        <v/>
      </c>
    </row>
    <row r="19061" spans="3:10" ht="12" thickBot="1" x14ac:dyDescent="0.25">
      <c r="C19061" s="254"/>
      <c r="D19061" s="254"/>
      <c r="E19061" s="255"/>
      <c r="F19061" s="256"/>
      <c r="G19061" s="257"/>
      <c r="H19061" s="243">
        <f t="shared" ca="1" si="892"/>
        <v>45139</v>
      </c>
      <c r="I19061" s="244">
        <f t="shared" si="893"/>
        <v>43892</v>
      </c>
      <c r="J19061" s="244" t="str">
        <f t="shared" si="891"/>
        <v/>
      </c>
    </row>
    <row r="19062" spans="3:10" ht="12" thickBot="1" x14ac:dyDescent="0.25">
      <c r="C19062" s="254"/>
      <c r="D19062" s="254"/>
      <c r="E19062" s="255"/>
      <c r="F19062" s="256"/>
      <c r="G19062" s="257"/>
      <c r="H19062" s="243">
        <f t="shared" ca="1" si="892"/>
        <v>45139</v>
      </c>
      <c r="I19062" s="244">
        <f t="shared" si="893"/>
        <v>43892</v>
      </c>
      <c r="J19062" s="244" t="str">
        <f t="shared" si="891"/>
        <v/>
      </c>
    </row>
    <row r="19063" spans="3:10" ht="12" thickBot="1" x14ac:dyDescent="0.25">
      <c r="C19063" s="254"/>
      <c r="D19063" s="254"/>
      <c r="E19063" s="255"/>
      <c r="F19063" s="256"/>
      <c r="G19063" s="257"/>
      <c r="H19063" s="243">
        <f t="shared" ca="1" si="892"/>
        <v>45139</v>
      </c>
      <c r="I19063" s="244">
        <f t="shared" si="893"/>
        <v>43892</v>
      </c>
      <c r="J19063" s="244" t="str">
        <f t="shared" si="891"/>
        <v/>
      </c>
    </row>
    <row r="19064" spans="3:10" ht="12" thickBot="1" x14ac:dyDescent="0.25">
      <c r="C19064" s="254"/>
      <c r="D19064" s="254"/>
      <c r="E19064" s="255"/>
      <c r="F19064" s="256"/>
      <c r="G19064" s="257"/>
      <c r="H19064" s="243">
        <f t="shared" ca="1" si="892"/>
        <v>45139</v>
      </c>
      <c r="I19064" s="244">
        <f t="shared" si="893"/>
        <v>43892</v>
      </c>
      <c r="J19064" s="244" t="str">
        <f t="shared" si="891"/>
        <v/>
      </c>
    </row>
    <row r="19065" spans="3:10" ht="12" thickBot="1" x14ac:dyDescent="0.25">
      <c r="C19065" s="254"/>
      <c r="D19065" s="254"/>
      <c r="E19065" s="255"/>
      <c r="F19065" s="256"/>
      <c r="G19065" s="257"/>
      <c r="H19065" s="243">
        <f t="shared" ca="1" si="892"/>
        <v>45139</v>
      </c>
      <c r="I19065" s="244">
        <f t="shared" si="893"/>
        <v>43892</v>
      </c>
      <c r="J19065" s="244" t="str">
        <f t="shared" si="891"/>
        <v/>
      </c>
    </row>
    <row r="19066" spans="3:10" ht="12" thickBot="1" x14ac:dyDescent="0.25">
      <c r="C19066" s="254"/>
      <c r="D19066" s="254"/>
      <c r="E19066" s="255"/>
      <c r="F19066" s="256"/>
      <c r="G19066" s="257"/>
      <c r="H19066" s="243">
        <f t="shared" ca="1" si="892"/>
        <v>45139</v>
      </c>
      <c r="I19066" s="244">
        <f t="shared" si="893"/>
        <v>43892</v>
      </c>
      <c r="J19066" s="244" t="str">
        <f t="shared" si="891"/>
        <v/>
      </c>
    </row>
    <row r="19067" spans="3:10" ht="12" thickBot="1" x14ac:dyDescent="0.25">
      <c r="C19067" s="254"/>
      <c r="D19067" s="254"/>
      <c r="E19067" s="255"/>
      <c r="F19067" s="256"/>
      <c r="G19067" s="257"/>
      <c r="H19067" s="243">
        <f t="shared" ca="1" si="892"/>
        <v>45139</v>
      </c>
      <c r="I19067" s="244">
        <f t="shared" si="893"/>
        <v>43892</v>
      </c>
      <c r="J19067" s="244" t="str">
        <f t="shared" si="891"/>
        <v/>
      </c>
    </row>
    <row r="19068" spans="3:10" ht="12" thickBot="1" x14ac:dyDescent="0.25">
      <c r="C19068" s="254"/>
      <c r="D19068" s="254"/>
      <c r="E19068" s="255"/>
      <c r="F19068" s="256"/>
      <c r="G19068" s="257"/>
      <c r="H19068" s="243">
        <f t="shared" ca="1" si="892"/>
        <v>45139</v>
      </c>
      <c r="I19068" s="244">
        <f t="shared" si="893"/>
        <v>43892</v>
      </c>
      <c r="J19068" s="244" t="str">
        <f t="shared" si="891"/>
        <v/>
      </c>
    </row>
    <row r="19069" spans="3:10" ht="12" thickBot="1" x14ac:dyDescent="0.25">
      <c r="C19069" s="254"/>
      <c r="D19069" s="254"/>
      <c r="E19069" s="255"/>
      <c r="F19069" s="256"/>
      <c r="G19069" s="257"/>
      <c r="H19069" s="243">
        <f t="shared" ca="1" si="892"/>
        <v>45139</v>
      </c>
      <c r="I19069" s="244">
        <f t="shared" si="893"/>
        <v>43892</v>
      </c>
      <c r="J19069" s="244" t="str">
        <f t="shared" si="891"/>
        <v/>
      </c>
    </row>
    <row r="19070" spans="3:10" ht="12" thickBot="1" x14ac:dyDescent="0.25">
      <c r="C19070" s="254"/>
      <c r="D19070" s="254"/>
      <c r="E19070" s="255"/>
      <c r="F19070" s="256"/>
      <c r="G19070" s="257"/>
      <c r="H19070" s="243">
        <f t="shared" ca="1" si="892"/>
        <v>45139</v>
      </c>
      <c r="I19070" s="244">
        <f t="shared" si="893"/>
        <v>43892</v>
      </c>
      <c r="J19070" s="244" t="str">
        <f t="shared" si="891"/>
        <v/>
      </c>
    </row>
    <row r="19071" spans="3:10" ht="12" thickBot="1" x14ac:dyDescent="0.25">
      <c r="C19071" s="254"/>
      <c r="D19071" s="254"/>
      <c r="E19071" s="255"/>
      <c r="F19071" s="256"/>
      <c r="G19071" s="257"/>
      <c r="H19071" s="243">
        <f t="shared" ca="1" si="892"/>
        <v>45139</v>
      </c>
      <c r="I19071" s="244">
        <f t="shared" si="893"/>
        <v>43892</v>
      </c>
      <c r="J19071" s="244" t="str">
        <f t="shared" si="891"/>
        <v/>
      </c>
    </row>
    <row r="19072" spans="3:10" ht="12" thickBot="1" x14ac:dyDescent="0.25">
      <c r="C19072" s="254"/>
      <c r="D19072" s="254"/>
      <c r="E19072" s="255"/>
      <c r="F19072" s="256"/>
      <c r="G19072" s="257"/>
      <c r="H19072" s="243">
        <f t="shared" ca="1" si="892"/>
        <v>45139</v>
      </c>
      <c r="I19072" s="244">
        <f t="shared" si="893"/>
        <v>43892</v>
      </c>
      <c r="J19072" s="244" t="str">
        <f t="shared" si="891"/>
        <v/>
      </c>
    </row>
    <row r="19073" spans="3:10" ht="12" thickBot="1" x14ac:dyDescent="0.25">
      <c r="C19073" s="254"/>
      <c r="D19073" s="254"/>
      <c r="E19073" s="255"/>
      <c r="F19073" s="256"/>
      <c r="G19073" s="257"/>
      <c r="H19073" s="243">
        <f t="shared" ca="1" si="892"/>
        <v>45139</v>
      </c>
      <c r="I19073" s="244">
        <f t="shared" si="893"/>
        <v>43892</v>
      </c>
      <c r="J19073" s="244" t="str">
        <f t="shared" si="891"/>
        <v/>
      </c>
    </row>
    <row r="19074" spans="3:10" ht="12" thickBot="1" x14ac:dyDescent="0.25">
      <c r="C19074" s="254"/>
      <c r="D19074" s="254"/>
      <c r="E19074" s="255"/>
      <c r="F19074" s="256"/>
      <c r="G19074" s="257"/>
      <c r="H19074" s="243">
        <f t="shared" ca="1" si="892"/>
        <v>45139</v>
      </c>
      <c r="I19074" s="244">
        <f t="shared" si="893"/>
        <v>43892</v>
      </c>
      <c r="J19074" s="244" t="str">
        <f t="shared" si="891"/>
        <v/>
      </c>
    </row>
    <row r="19075" spans="3:10" ht="12" thickBot="1" x14ac:dyDescent="0.25">
      <c r="C19075" s="254"/>
      <c r="D19075" s="254"/>
      <c r="E19075" s="255"/>
      <c r="F19075" s="256"/>
      <c r="G19075" s="257"/>
      <c r="H19075" s="243">
        <f t="shared" ca="1" si="892"/>
        <v>45139</v>
      </c>
      <c r="I19075" s="244">
        <f t="shared" si="893"/>
        <v>43892</v>
      </c>
      <c r="J19075" s="244" t="str">
        <f t="shared" si="891"/>
        <v/>
      </c>
    </row>
    <row r="19076" spans="3:10" ht="12" thickBot="1" x14ac:dyDescent="0.25">
      <c r="C19076" s="254"/>
      <c r="D19076" s="254"/>
      <c r="E19076" s="255"/>
      <c r="F19076" s="256"/>
      <c r="G19076" s="257"/>
      <c r="H19076" s="243">
        <f t="shared" ca="1" si="892"/>
        <v>45139</v>
      </c>
      <c r="I19076" s="244">
        <f t="shared" si="893"/>
        <v>43892</v>
      </c>
      <c r="J19076" s="244" t="str">
        <f t="shared" si="891"/>
        <v/>
      </c>
    </row>
    <row r="19077" spans="3:10" ht="12" thickBot="1" x14ac:dyDescent="0.25">
      <c r="C19077" s="254"/>
      <c r="D19077" s="254"/>
      <c r="E19077" s="255"/>
      <c r="F19077" s="256"/>
      <c r="G19077" s="257"/>
      <c r="H19077" s="243">
        <f t="shared" ca="1" si="892"/>
        <v>45139</v>
      </c>
      <c r="I19077" s="244">
        <f t="shared" si="893"/>
        <v>43892</v>
      </c>
      <c r="J19077" s="244" t="str">
        <f t="shared" si="891"/>
        <v/>
      </c>
    </row>
    <row r="19078" spans="3:10" ht="12" thickBot="1" x14ac:dyDescent="0.25">
      <c r="C19078" s="254"/>
      <c r="D19078" s="254"/>
      <c r="E19078" s="255"/>
      <c r="F19078" s="256"/>
      <c r="G19078" s="257"/>
      <c r="H19078" s="243">
        <f t="shared" ca="1" si="892"/>
        <v>45139</v>
      </c>
      <c r="I19078" s="244">
        <f t="shared" si="893"/>
        <v>43892</v>
      </c>
      <c r="J19078" s="244" t="str">
        <f t="shared" ref="J19078:J19141" si="894">IF(G19078="","",IF(G19078&gt;=0,"Debitoren",IF(G19078&lt;0,"Kreditoren","")))</f>
        <v/>
      </c>
    </row>
    <row r="19079" spans="3:10" ht="12" thickBot="1" x14ac:dyDescent="0.25">
      <c r="C19079" s="254"/>
      <c r="D19079" s="254"/>
      <c r="E19079" s="255"/>
      <c r="F19079" s="256"/>
      <c r="G19079" s="257"/>
      <c r="H19079" s="243">
        <f t="shared" ref="H19079:H19142" ca="1" si="895">IF(F19079&lt;$F$2,EOMONTH($F$2,-1)+1,EOMONTH(F19079,-1)+1)</f>
        <v>45139</v>
      </c>
      <c r="I19079" s="244">
        <f t="shared" ref="I19079:I19142" si="896">IF(F19079&lt;$I$2,IF(   WEEKDAY(EOMONTH($I$2,-1)+1)=1,EOMONTH($I$2,-1)+1+1,EOMONTH($I$2,-1)+1),IF(WEEKDAY(F19079)=1,F19079+1,F19079))</f>
        <v>43892</v>
      </c>
      <c r="J19079" s="244" t="str">
        <f t="shared" si="894"/>
        <v/>
      </c>
    </row>
    <row r="19080" spans="3:10" ht="12" thickBot="1" x14ac:dyDescent="0.25">
      <c r="C19080" s="254"/>
      <c r="D19080" s="254"/>
      <c r="E19080" s="255"/>
      <c r="F19080" s="256"/>
      <c r="G19080" s="257"/>
      <c r="H19080" s="243">
        <f t="shared" ca="1" si="895"/>
        <v>45139</v>
      </c>
      <c r="I19080" s="244">
        <f t="shared" si="896"/>
        <v>43892</v>
      </c>
      <c r="J19080" s="244" t="str">
        <f t="shared" si="894"/>
        <v/>
      </c>
    </row>
    <row r="19081" spans="3:10" ht="12" thickBot="1" x14ac:dyDescent="0.25">
      <c r="C19081" s="254"/>
      <c r="D19081" s="254"/>
      <c r="E19081" s="255"/>
      <c r="F19081" s="256"/>
      <c r="G19081" s="257"/>
      <c r="H19081" s="243">
        <f t="shared" ca="1" si="895"/>
        <v>45139</v>
      </c>
      <c r="I19081" s="244">
        <f t="shared" si="896"/>
        <v>43892</v>
      </c>
      <c r="J19081" s="244" t="str">
        <f t="shared" si="894"/>
        <v/>
      </c>
    </row>
    <row r="19082" spans="3:10" ht="12" thickBot="1" x14ac:dyDescent="0.25">
      <c r="C19082" s="254"/>
      <c r="D19082" s="254"/>
      <c r="E19082" s="255"/>
      <c r="F19082" s="256"/>
      <c r="G19082" s="257"/>
      <c r="H19082" s="243">
        <f t="shared" ca="1" si="895"/>
        <v>45139</v>
      </c>
      <c r="I19082" s="244">
        <f t="shared" si="896"/>
        <v>43892</v>
      </c>
      <c r="J19082" s="244" t="str">
        <f t="shared" si="894"/>
        <v/>
      </c>
    </row>
    <row r="19083" spans="3:10" ht="12" thickBot="1" x14ac:dyDescent="0.25">
      <c r="C19083" s="254"/>
      <c r="D19083" s="254"/>
      <c r="E19083" s="255"/>
      <c r="F19083" s="256"/>
      <c r="G19083" s="257"/>
      <c r="H19083" s="243">
        <f t="shared" ca="1" si="895"/>
        <v>45139</v>
      </c>
      <c r="I19083" s="244">
        <f t="shared" si="896"/>
        <v>43892</v>
      </c>
      <c r="J19083" s="244" t="str">
        <f t="shared" si="894"/>
        <v/>
      </c>
    </row>
    <row r="19084" spans="3:10" ht="12" thickBot="1" x14ac:dyDescent="0.25">
      <c r="C19084" s="254"/>
      <c r="D19084" s="254"/>
      <c r="E19084" s="255"/>
      <c r="F19084" s="256"/>
      <c r="G19084" s="257"/>
      <c r="H19084" s="243">
        <f t="shared" ca="1" si="895"/>
        <v>45139</v>
      </c>
      <c r="I19084" s="244">
        <f t="shared" si="896"/>
        <v>43892</v>
      </c>
      <c r="J19084" s="244" t="str">
        <f t="shared" si="894"/>
        <v/>
      </c>
    </row>
    <row r="19085" spans="3:10" ht="12" thickBot="1" x14ac:dyDescent="0.25">
      <c r="C19085" s="254"/>
      <c r="D19085" s="254"/>
      <c r="E19085" s="255"/>
      <c r="F19085" s="256"/>
      <c r="G19085" s="257"/>
      <c r="H19085" s="243">
        <f t="shared" ca="1" si="895"/>
        <v>45139</v>
      </c>
      <c r="I19085" s="244">
        <f t="shared" si="896"/>
        <v>43892</v>
      </c>
      <c r="J19085" s="244" t="str">
        <f t="shared" si="894"/>
        <v/>
      </c>
    </row>
    <row r="19086" spans="3:10" ht="12" thickBot="1" x14ac:dyDescent="0.25">
      <c r="C19086" s="254"/>
      <c r="D19086" s="254"/>
      <c r="E19086" s="255"/>
      <c r="F19086" s="256"/>
      <c r="G19086" s="257"/>
      <c r="H19086" s="243">
        <f t="shared" ca="1" si="895"/>
        <v>45139</v>
      </c>
      <c r="I19086" s="244">
        <f t="shared" si="896"/>
        <v>43892</v>
      </c>
      <c r="J19086" s="244" t="str">
        <f t="shared" si="894"/>
        <v/>
      </c>
    </row>
    <row r="19087" spans="3:10" ht="12" thickBot="1" x14ac:dyDescent="0.25">
      <c r="C19087" s="254"/>
      <c r="D19087" s="254"/>
      <c r="E19087" s="255"/>
      <c r="F19087" s="256"/>
      <c r="G19087" s="257"/>
      <c r="H19087" s="243">
        <f t="shared" ca="1" si="895"/>
        <v>45139</v>
      </c>
      <c r="I19087" s="244">
        <f t="shared" si="896"/>
        <v>43892</v>
      </c>
      <c r="J19087" s="244" t="str">
        <f t="shared" si="894"/>
        <v/>
      </c>
    </row>
    <row r="19088" spans="3:10" ht="12" thickBot="1" x14ac:dyDescent="0.25">
      <c r="C19088" s="254"/>
      <c r="D19088" s="254"/>
      <c r="E19088" s="255"/>
      <c r="F19088" s="256"/>
      <c r="G19088" s="257"/>
      <c r="H19088" s="243">
        <f t="shared" ca="1" si="895"/>
        <v>45139</v>
      </c>
      <c r="I19088" s="244">
        <f t="shared" si="896"/>
        <v>43892</v>
      </c>
      <c r="J19088" s="244" t="str">
        <f t="shared" si="894"/>
        <v/>
      </c>
    </row>
    <row r="19089" spans="3:10" ht="12" thickBot="1" x14ac:dyDescent="0.25">
      <c r="C19089" s="254"/>
      <c r="D19089" s="254"/>
      <c r="E19089" s="255"/>
      <c r="F19089" s="256"/>
      <c r="G19089" s="257"/>
      <c r="H19089" s="243">
        <f t="shared" ca="1" si="895"/>
        <v>45139</v>
      </c>
      <c r="I19089" s="244">
        <f t="shared" si="896"/>
        <v>43892</v>
      </c>
      <c r="J19089" s="244" t="str">
        <f t="shared" si="894"/>
        <v/>
      </c>
    </row>
    <row r="19090" spans="3:10" ht="12" thickBot="1" x14ac:dyDescent="0.25">
      <c r="C19090" s="254"/>
      <c r="D19090" s="254"/>
      <c r="E19090" s="255"/>
      <c r="F19090" s="256"/>
      <c r="G19090" s="257"/>
      <c r="H19090" s="243">
        <f t="shared" ca="1" si="895"/>
        <v>45139</v>
      </c>
      <c r="I19090" s="244">
        <f t="shared" si="896"/>
        <v>43892</v>
      </c>
      <c r="J19090" s="244" t="str">
        <f t="shared" si="894"/>
        <v/>
      </c>
    </row>
    <row r="19091" spans="3:10" ht="12" thickBot="1" x14ac:dyDescent="0.25">
      <c r="C19091" s="254"/>
      <c r="D19091" s="254"/>
      <c r="E19091" s="255"/>
      <c r="F19091" s="256"/>
      <c r="G19091" s="257"/>
      <c r="H19091" s="243">
        <f t="shared" ca="1" si="895"/>
        <v>45139</v>
      </c>
      <c r="I19091" s="244">
        <f t="shared" si="896"/>
        <v>43892</v>
      </c>
      <c r="J19091" s="244" t="str">
        <f t="shared" si="894"/>
        <v/>
      </c>
    </row>
    <row r="19092" spans="3:10" ht="12" thickBot="1" x14ac:dyDescent="0.25">
      <c r="C19092" s="254"/>
      <c r="D19092" s="254"/>
      <c r="E19092" s="255"/>
      <c r="F19092" s="256"/>
      <c r="G19092" s="257"/>
      <c r="H19092" s="243">
        <f t="shared" ca="1" si="895"/>
        <v>45139</v>
      </c>
      <c r="I19092" s="244">
        <f t="shared" si="896"/>
        <v>43892</v>
      </c>
      <c r="J19092" s="244" t="str">
        <f t="shared" si="894"/>
        <v/>
      </c>
    </row>
    <row r="19093" spans="3:10" ht="12" thickBot="1" x14ac:dyDescent="0.25">
      <c r="C19093" s="254"/>
      <c r="D19093" s="254"/>
      <c r="E19093" s="255"/>
      <c r="F19093" s="256"/>
      <c r="G19093" s="257"/>
      <c r="H19093" s="243">
        <f t="shared" ca="1" si="895"/>
        <v>45139</v>
      </c>
      <c r="I19093" s="244">
        <f t="shared" si="896"/>
        <v>43892</v>
      </c>
      <c r="J19093" s="244" t="str">
        <f t="shared" si="894"/>
        <v/>
      </c>
    </row>
    <row r="19094" spans="3:10" ht="12" thickBot="1" x14ac:dyDescent="0.25">
      <c r="C19094" s="254"/>
      <c r="D19094" s="254"/>
      <c r="E19094" s="255"/>
      <c r="F19094" s="256"/>
      <c r="G19094" s="257"/>
      <c r="H19094" s="243">
        <f t="shared" ca="1" si="895"/>
        <v>45139</v>
      </c>
      <c r="I19094" s="244">
        <f t="shared" si="896"/>
        <v>43892</v>
      </c>
      <c r="J19094" s="244" t="str">
        <f t="shared" si="894"/>
        <v/>
      </c>
    </row>
    <row r="19095" spans="3:10" ht="12" thickBot="1" x14ac:dyDescent="0.25">
      <c r="C19095" s="254"/>
      <c r="D19095" s="254"/>
      <c r="E19095" s="255"/>
      <c r="F19095" s="256"/>
      <c r="G19095" s="257"/>
      <c r="H19095" s="243">
        <f t="shared" ca="1" si="895"/>
        <v>45139</v>
      </c>
      <c r="I19095" s="244">
        <f t="shared" si="896"/>
        <v>43892</v>
      </c>
      <c r="J19095" s="244" t="str">
        <f t="shared" si="894"/>
        <v/>
      </c>
    </row>
    <row r="19096" spans="3:10" ht="12" thickBot="1" x14ac:dyDescent="0.25">
      <c r="C19096" s="254"/>
      <c r="D19096" s="254"/>
      <c r="E19096" s="255"/>
      <c r="F19096" s="256"/>
      <c r="G19096" s="257"/>
      <c r="H19096" s="243">
        <f t="shared" ca="1" si="895"/>
        <v>45139</v>
      </c>
      <c r="I19096" s="244">
        <f t="shared" si="896"/>
        <v>43892</v>
      </c>
      <c r="J19096" s="244" t="str">
        <f t="shared" si="894"/>
        <v/>
      </c>
    </row>
    <row r="19097" spans="3:10" ht="12" thickBot="1" x14ac:dyDescent="0.25">
      <c r="C19097" s="254"/>
      <c r="D19097" s="254"/>
      <c r="E19097" s="255"/>
      <c r="F19097" s="256"/>
      <c r="G19097" s="257"/>
      <c r="H19097" s="243">
        <f t="shared" ca="1" si="895"/>
        <v>45139</v>
      </c>
      <c r="I19097" s="244">
        <f t="shared" si="896"/>
        <v>43892</v>
      </c>
      <c r="J19097" s="244" t="str">
        <f t="shared" si="894"/>
        <v/>
      </c>
    </row>
    <row r="19098" spans="3:10" ht="12" thickBot="1" x14ac:dyDescent="0.25">
      <c r="C19098" s="254"/>
      <c r="D19098" s="254"/>
      <c r="E19098" s="255"/>
      <c r="F19098" s="256"/>
      <c r="G19098" s="257"/>
      <c r="H19098" s="243">
        <f t="shared" ca="1" si="895"/>
        <v>45139</v>
      </c>
      <c r="I19098" s="244">
        <f t="shared" si="896"/>
        <v>43892</v>
      </c>
      <c r="J19098" s="244" t="str">
        <f t="shared" si="894"/>
        <v/>
      </c>
    </row>
    <row r="19099" spans="3:10" ht="12" thickBot="1" x14ac:dyDescent="0.25">
      <c r="C19099" s="254"/>
      <c r="D19099" s="254"/>
      <c r="E19099" s="255"/>
      <c r="F19099" s="256"/>
      <c r="G19099" s="257"/>
      <c r="H19099" s="243">
        <f t="shared" ca="1" si="895"/>
        <v>45139</v>
      </c>
      <c r="I19099" s="244">
        <f t="shared" si="896"/>
        <v>43892</v>
      </c>
      <c r="J19099" s="244" t="str">
        <f t="shared" si="894"/>
        <v/>
      </c>
    </row>
    <row r="19100" spans="3:10" ht="12" thickBot="1" x14ac:dyDescent="0.25">
      <c r="C19100" s="254"/>
      <c r="D19100" s="254"/>
      <c r="E19100" s="255"/>
      <c r="F19100" s="256"/>
      <c r="G19100" s="257"/>
      <c r="H19100" s="243">
        <f t="shared" ca="1" si="895"/>
        <v>45139</v>
      </c>
      <c r="I19100" s="244">
        <f t="shared" si="896"/>
        <v>43892</v>
      </c>
      <c r="J19100" s="244" t="str">
        <f t="shared" si="894"/>
        <v/>
      </c>
    </row>
    <row r="19101" spans="3:10" ht="12" thickBot="1" x14ac:dyDescent="0.25">
      <c r="C19101" s="254"/>
      <c r="D19101" s="254"/>
      <c r="E19101" s="255"/>
      <c r="F19101" s="256"/>
      <c r="G19101" s="257"/>
      <c r="H19101" s="243">
        <f t="shared" ca="1" si="895"/>
        <v>45139</v>
      </c>
      <c r="I19101" s="244">
        <f t="shared" si="896"/>
        <v>43892</v>
      </c>
      <c r="J19101" s="244" t="str">
        <f t="shared" si="894"/>
        <v/>
      </c>
    </row>
    <row r="19102" spans="3:10" ht="12" thickBot="1" x14ac:dyDescent="0.25">
      <c r="C19102" s="254"/>
      <c r="D19102" s="254"/>
      <c r="E19102" s="255"/>
      <c r="F19102" s="256"/>
      <c r="G19102" s="257"/>
      <c r="H19102" s="243">
        <f t="shared" ca="1" si="895"/>
        <v>45139</v>
      </c>
      <c r="I19102" s="244">
        <f t="shared" si="896"/>
        <v>43892</v>
      </c>
      <c r="J19102" s="244" t="str">
        <f t="shared" si="894"/>
        <v/>
      </c>
    </row>
    <row r="19103" spans="3:10" ht="12" thickBot="1" x14ac:dyDescent="0.25">
      <c r="C19103" s="254"/>
      <c r="D19103" s="254"/>
      <c r="E19103" s="255"/>
      <c r="F19103" s="256"/>
      <c r="G19103" s="257"/>
      <c r="H19103" s="243">
        <f t="shared" ca="1" si="895"/>
        <v>45139</v>
      </c>
      <c r="I19103" s="244">
        <f t="shared" si="896"/>
        <v>43892</v>
      </c>
      <c r="J19103" s="244" t="str">
        <f t="shared" si="894"/>
        <v/>
      </c>
    </row>
    <row r="19104" spans="3:10" ht="12" thickBot="1" x14ac:dyDescent="0.25">
      <c r="C19104" s="254"/>
      <c r="D19104" s="254"/>
      <c r="E19104" s="255"/>
      <c r="F19104" s="256"/>
      <c r="G19104" s="257"/>
      <c r="H19104" s="243">
        <f t="shared" ca="1" si="895"/>
        <v>45139</v>
      </c>
      <c r="I19104" s="244">
        <f t="shared" si="896"/>
        <v>43892</v>
      </c>
      <c r="J19104" s="244" t="str">
        <f t="shared" si="894"/>
        <v/>
      </c>
    </row>
    <row r="19105" spans="3:10" ht="12" thickBot="1" x14ac:dyDescent="0.25">
      <c r="C19105" s="254"/>
      <c r="D19105" s="254"/>
      <c r="E19105" s="255"/>
      <c r="F19105" s="256"/>
      <c r="G19105" s="257"/>
      <c r="H19105" s="243">
        <f t="shared" ca="1" si="895"/>
        <v>45139</v>
      </c>
      <c r="I19105" s="244">
        <f t="shared" si="896"/>
        <v>43892</v>
      </c>
      <c r="J19105" s="244" t="str">
        <f t="shared" si="894"/>
        <v/>
      </c>
    </row>
    <row r="19106" spans="3:10" ht="12" thickBot="1" x14ac:dyDescent="0.25">
      <c r="C19106" s="254"/>
      <c r="D19106" s="254"/>
      <c r="E19106" s="255"/>
      <c r="F19106" s="256"/>
      <c r="G19106" s="257"/>
      <c r="H19106" s="243">
        <f t="shared" ca="1" si="895"/>
        <v>45139</v>
      </c>
      <c r="I19106" s="244">
        <f t="shared" si="896"/>
        <v>43892</v>
      </c>
      <c r="J19106" s="244" t="str">
        <f t="shared" si="894"/>
        <v/>
      </c>
    </row>
    <row r="19107" spans="3:10" ht="12" thickBot="1" x14ac:dyDescent="0.25">
      <c r="C19107" s="254"/>
      <c r="D19107" s="254"/>
      <c r="E19107" s="255"/>
      <c r="F19107" s="256"/>
      <c r="G19107" s="257"/>
      <c r="H19107" s="243">
        <f t="shared" ca="1" si="895"/>
        <v>45139</v>
      </c>
      <c r="I19107" s="244">
        <f t="shared" si="896"/>
        <v>43892</v>
      </c>
      <c r="J19107" s="244" t="str">
        <f t="shared" si="894"/>
        <v/>
      </c>
    </row>
    <row r="19108" spans="3:10" ht="12" thickBot="1" x14ac:dyDescent="0.25">
      <c r="C19108" s="254"/>
      <c r="D19108" s="254"/>
      <c r="E19108" s="255"/>
      <c r="F19108" s="256"/>
      <c r="G19108" s="257"/>
      <c r="H19108" s="243">
        <f t="shared" ca="1" si="895"/>
        <v>45139</v>
      </c>
      <c r="I19108" s="244">
        <f t="shared" si="896"/>
        <v>43892</v>
      </c>
      <c r="J19108" s="244" t="str">
        <f t="shared" si="894"/>
        <v/>
      </c>
    </row>
    <row r="19109" spans="3:10" ht="12" thickBot="1" x14ac:dyDescent="0.25">
      <c r="C19109" s="254"/>
      <c r="D19109" s="254"/>
      <c r="E19109" s="255"/>
      <c r="F19109" s="256"/>
      <c r="G19109" s="257"/>
      <c r="H19109" s="243">
        <f t="shared" ca="1" si="895"/>
        <v>45139</v>
      </c>
      <c r="I19109" s="244">
        <f t="shared" si="896"/>
        <v>43892</v>
      </c>
      <c r="J19109" s="244" t="str">
        <f t="shared" si="894"/>
        <v/>
      </c>
    </row>
    <row r="19110" spans="3:10" ht="12" thickBot="1" x14ac:dyDescent="0.25">
      <c r="C19110" s="254"/>
      <c r="D19110" s="254"/>
      <c r="E19110" s="255"/>
      <c r="F19110" s="256"/>
      <c r="G19110" s="257"/>
      <c r="H19110" s="243">
        <f t="shared" ca="1" si="895"/>
        <v>45139</v>
      </c>
      <c r="I19110" s="244">
        <f t="shared" si="896"/>
        <v>43892</v>
      </c>
      <c r="J19110" s="244" t="str">
        <f t="shared" si="894"/>
        <v/>
      </c>
    </row>
    <row r="19111" spans="3:10" ht="12" thickBot="1" x14ac:dyDescent="0.25">
      <c r="C19111" s="254"/>
      <c r="D19111" s="254"/>
      <c r="E19111" s="255"/>
      <c r="F19111" s="256"/>
      <c r="G19111" s="257"/>
      <c r="H19111" s="243">
        <f t="shared" ca="1" si="895"/>
        <v>45139</v>
      </c>
      <c r="I19111" s="244">
        <f t="shared" si="896"/>
        <v>43892</v>
      </c>
      <c r="J19111" s="244" t="str">
        <f t="shared" si="894"/>
        <v/>
      </c>
    </row>
    <row r="19112" spans="3:10" ht="12" thickBot="1" x14ac:dyDescent="0.25">
      <c r="C19112" s="254"/>
      <c r="D19112" s="254"/>
      <c r="E19112" s="255"/>
      <c r="F19112" s="256"/>
      <c r="G19112" s="257"/>
      <c r="H19112" s="243">
        <f t="shared" ca="1" si="895"/>
        <v>45139</v>
      </c>
      <c r="I19112" s="244">
        <f t="shared" si="896"/>
        <v>43892</v>
      </c>
      <c r="J19112" s="244" t="str">
        <f t="shared" si="894"/>
        <v/>
      </c>
    </row>
    <row r="19113" spans="3:10" ht="12" thickBot="1" x14ac:dyDescent="0.25">
      <c r="C19113" s="254"/>
      <c r="D19113" s="254"/>
      <c r="E19113" s="255"/>
      <c r="F19113" s="256"/>
      <c r="G19113" s="257"/>
      <c r="H19113" s="243">
        <f t="shared" ca="1" si="895"/>
        <v>45139</v>
      </c>
      <c r="I19113" s="244">
        <f t="shared" si="896"/>
        <v>43892</v>
      </c>
      <c r="J19113" s="244" t="str">
        <f t="shared" si="894"/>
        <v/>
      </c>
    </row>
    <row r="19114" spans="3:10" ht="12" thickBot="1" x14ac:dyDescent="0.25">
      <c r="C19114" s="254"/>
      <c r="D19114" s="254"/>
      <c r="E19114" s="255"/>
      <c r="F19114" s="256"/>
      <c r="G19114" s="257"/>
      <c r="H19114" s="243">
        <f t="shared" ca="1" si="895"/>
        <v>45139</v>
      </c>
      <c r="I19114" s="244">
        <f t="shared" si="896"/>
        <v>43892</v>
      </c>
      <c r="J19114" s="244" t="str">
        <f t="shared" si="894"/>
        <v/>
      </c>
    </row>
    <row r="19115" spans="3:10" ht="12" thickBot="1" x14ac:dyDescent="0.25">
      <c r="C19115" s="254"/>
      <c r="D19115" s="254"/>
      <c r="E19115" s="255"/>
      <c r="F19115" s="256"/>
      <c r="G19115" s="257"/>
      <c r="H19115" s="243">
        <f t="shared" ca="1" si="895"/>
        <v>45139</v>
      </c>
      <c r="I19115" s="244">
        <f t="shared" si="896"/>
        <v>43892</v>
      </c>
      <c r="J19115" s="244" t="str">
        <f t="shared" si="894"/>
        <v/>
      </c>
    </row>
    <row r="19116" spans="3:10" ht="12" thickBot="1" x14ac:dyDescent="0.25">
      <c r="C19116" s="254"/>
      <c r="D19116" s="254"/>
      <c r="E19116" s="255"/>
      <c r="F19116" s="256"/>
      <c r="G19116" s="257"/>
      <c r="H19116" s="243">
        <f t="shared" ca="1" si="895"/>
        <v>45139</v>
      </c>
      <c r="I19116" s="244">
        <f t="shared" si="896"/>
        <v>43892</v>
      </c>
      <c r="J19116" s="244" t="str">
        <f t="shared" si="894"/>
        <v/>
      </c>
    </row>
    <row r="19117" spans="3:10" ht="12" thickBot="1" x14ac:dyDescent="0.25">
      <c r="C19117" s="254"/>
      <c r="D19117" s="254"/>
      <c r="E19117" s="255"/>
      <c r="F19117" s="256"/>
      <c r="G19117" s="257"/>
      <c r="H19117" s="243">
        <f t="shared" ca="1" si="895"/>
        <v>45139</v>
      </c>
      <c r="I19117" s="244">
        <f t="shared" si="896"/>
        <v>43892</v>
      </c>
      <c r="J19117" s="244" t="str">
        <f t="shared" si="894"/>
        <v/>
      </c>
    </row>
    <row r="19118" spans="3:10" ht="12" thickBot="1" x14ac:dyDescent="0.25">
      <c r="C19118" s="254"/>
      <c r="D19118" s="254"/>
      <c r="E19118" s="255"/>
      <c r="F19118" s="256"/>
      <c r="G19118" s="257"/>
      <c r="H19118" s="243">
        <f t="shared" ca="1" si="895"/>
        <v>45139</v>
      </c>
      <c r="I19118" s="244">
        <f t="shared" si="896"/>
        <v>43892</v>
      </c>
      <c r="J19118" s="244" t="str">
        <f t="shared" si="894"/>
        <v/>
      </c>
    </row>
    <row r="19119" spans="3:10" ht="12" thickBot="1" x14ac:dyDescent="0.25">
      <c r="C19119" s="254"/>
      <c r="D19119" s="254"/>
      <c r="E19119" s="255"/>
      <c r="F19119" s="256"/>
      <c r="G19119" s="257"/>
      <c r="H19119" s="243">
        <f t="shared" ca="1" si="895"/>
        <v>45139</v>
      </c>
      <c r="I19119" s="244">
        <f t="shared" si="896"/>
        <v>43892</v>
      </c>
      <c r="J19119" s="244" t="str">
        <f t="shared" si="894"/>
        <v/>
      </c>
    </row>
    <row r="19120" spans="3:10" ht="12" thickBot="1" x14ac:dyDescent="0.25">
      <c r="C19120" s="254"/>
      <c r="D19120" s="254"/>
      <c r="E19120" s="255"/>
      <c r="F19120" s="256"/>
      <c r="G19120" s="257"/>
      <c r="H19120" s="243">
        <f t="shared" ca="1" si="895"/>
        <v>45139</v>
      </c>
      <c r="I19120" s="244">
        <f t="shared" si="896"/>
        <v>43892</v>
      </c>
      <c r="J19120" s="244" t="str">
        <f t="shared" si="894"/>
        <v/>
      </c>
    </row>
    <row r="19121" spans="3:10" ht="12" thickBot="1" x14ac:dyDescent="0.25">
      <c r="C19121" s="254"/>
      <c r="D19121" s="254"/>
      <c r="E19121" s="255"/>
      <c r="F19121" s="256"/>
      <c r="G19121" s="257"/>
      <c r="H19121" s="243">
        <f t="shared" ca="1" si="895"/>
        <v>45139</v>
      </c>
      <c r="I19121" s="244">
        <f t="shared" si="896"/>
        <v>43892</v>
      </c>
      <c r="J19121" s="244" t="str">
        <f t="shared" si="894"/>
        <v/>
      </c>
    </row>
    <row r="19122" spans="3:10" ht="12" thickBot="1" x14ac:dyDescent="0.25">
      <c r="C19122" s="254"/>
      <c r="D19122" s="254"/>
      <c r="E19122" s="255"/>
      <c r="F19122" s="256"/>
      <c r="G19122" s="257"/>
      <c r="H19122" s="243">
        <f t="shared" ca="1" si="895"/>
        <v>45139</v>
      </c>
      <c r="I19122" s="244">
        <f t="shared" si="896"/>
        <v>43892</v>
      </c>
      <c r="J19122" s="244" t="str">
        <f t="shared" si="894"/>
        <v/>
      </c>
    </row>
    <row r="19123" spans="3:10" ht="12" thickBot="1" x14ac:dyDescent="0.25">
      <c r="C19123" s="254"/>
      <c r="D19123" s="254"/>
      <c r="E19123" s="255"/>
      <c r="F19123" s="256"/>
      <c r="G19123" s="257"/>
      <c r="H19123" s="243">
        <f t="shared" ca="1" si="895"/>
        <v>45139</v>
      </c>
      <c r="I19123" s="244">
        <f t="shared" si="896"/>
        <v>43892</v>
      </c>
      <c r="J19123" s="244" t="str">
        <f t="shared" si="894"/>
        <v/>
      </c>
    </row>
    <row r="19124" spans="3:10" ht="12" thickBot="1" x14ac:dyDescent="0.25">
      <c r="C19124" s="254"/>
      <c r="D19124" s="254"/>
      <c r="E19124" s="255"/>
      <c r="F19124" s="256"/>
      <c r="G19124" s="257"/>
      <c r="H19124" s="243">
        <f t="shared" ca="1" si="895"/>
        <v>45139</v>
      </c>
      <c r="I19124" s="244">
        <f t="shared" si="896"/>
        <v>43892</v>
      </c>
      <c r="J19124" s="244" t="str">
        <f t="shared" si="894"/>
        <v/>
      </c>
    </row>
    <row r="19125" spans="3:10" ht="12" thickBot="1" x14ac:dyDescent="0.25">
      <c r="C19125" s="254"/>
      <c r="D19125" s="254"/>
      <c r="E19125" s="255"/>
      <c r="F19125" s="256"/>
      <c r="G19125" s="257"/>
      <c r="H19125" s="243">
        <f t="shared" ca="1" si="895"/>
        <v>45139</v>
      </c>
      <c r="I19125" s="244">
        <f t="shared" si="896"/>
        <v>43892</v>
      </c>
      <c r="J19125" s="244" t="str">
        <f t="shared" si="894"/>
        <v/>
      </c>
    </row>
    <row r="19126" spans="3:10" ht="12" thickBot="1" x14ac:dyDescent="0.25">
      <c r="C19126" s="254"/>
      <c r="D19126" s="254"/>
      <c r="E19126" s="255"/>
      <c r="F19126" s="256"/>
      <c r="G19126" s="257"/>
      <c r="H19126" s="243">
        <f t="shared" ca="1" si="895"/>
        <v>45139</v>
      </c>
      <c r="I19126" s="244">
        <f t="shared" si="896"/>
        <v>43892</v>
      </c>
      <c r="J19126" s="244" t="str">
        <f t="shared" si="894"/>
        <v/>
      </c>
    </row>
    <row r="19127" spans="3:10" ht="12" thickBot="1" x14ac:dyDescent="0.25">
      <c r="C19127" s="254"/>
      <c r="D19127" s="254"/>
      <c r="E19127" s="255"/>
      <c r="F19127" s="256"/>
      <c r="G19127" s="257"/>
      <c r="H19127" s="243">
        <f t="shared" ca="1" si="895"/>
        <v>45139</v>
      </c>
      <c r="I19127" s="244">
        <f t="shared" si="896"/>
        <v>43892</v>
      </c>
      <c r="J19127" s="244" t="str">
        <f t="shared" si="894"/>
        <v/>
      </c>
    </row>
    <row r="19128" spans="3:10" ht="12" thickBot="1" x14ac:dyDescent="0.25">
      <c r="C19128" s="254"/>
      <c r="D19128" s="254"/>
      <c r="E19128" s="255"/>
      <c r="F19128" s="256"/>
      <c r="G19128" s="257"/>
      <c r="H19128" s="243">
        <f t="shared" ca="1" si="895"/>
        <v>45139</v>
      </c>
      <c r="I19128" s="244">
        <f t="shared" si="896"/>
        <v>43892</v>
      </c>
      <c r="J19128" s="244" t="str">
        <f t="shared" si="894"/>
        <v/>
      </c>
    </row>
    <row r="19129" spans="3:10" ht="12" thickBot="1" x14ac:dyDescent="0.25">
      <c r="C19129" s="254"/>
      <c r="D19129" s="254"/>
      <c r="E19129" s="255"/>
      <c r="F19129" s="256"/>
      <c r="G19129" s="257"/>
      <c r="H19129" s="243">
        <f t="shared" ca="1" si="895"/>
        <v>45139</v>
      </c>
      <c r="I19129" s="244">
        <f t="shared" si="896"/>
        <v>43892</v>
      </c>
      <c r="J19129" s="244" t="str">
        <f t="shared" si="894"/>
        <v/>
      </c>
    </row>
    <row r="19130" spans="3:10" ht="12" thickBot="1" x14ac:dyDescent="0.25">
      <c r="C19130" s="254"/>
      <c r="D19130" s="254"/>
      <c r="E19130" s="255"/>
      <c r="F19130" s="256"/>
      <c r="G19130" s="257"/>
      <c r="H19130" s="243">
        <f t="shared" ca="1" si="895"/>
        <v>45139</v>
      </c>
      <c r="I19130" s="244">
        <f t="shared" si="896"/>
        <v>43892</v>
      </c>
      <c r="J19130" s="244" t="str">
        <f t="shared" si="894"/>
        <v/>
      </c>
    </row>
    <row r="19131" spans="3:10" ht="12" thickBot="1" x14ac:dyDescent="0.25">
      <c r="C19131" s="254"/>
      <c r="D19131" s="254"/>
      <c r="E19131" s="255"/>
      <c r="F19131" s="256"/>
      <c r="G19131" s="257"/>
      <c r="H19131" s="243">
        <f t="shared" ca="1" si="895"/>
        <v>45139</v>
      </c>
      <c r="I19131" s="244">
        <f t="shared" si="896"/>
        <v>43892</v>
      </c>
      <c r="J19131" s="244" t="str">
        <f t="shared" si="894"/>
        <v/>
      </c>
    </row>
    <row r="19132" spans="3:10" ht="12" thickBot="1" x14ac:dyDescent="0.25">
      <c r="C19132" s="254"/>
      <c r="D19132" s="254"/>
      <c r="E19132" s="255"/>
      <c r="F19132" s="256"/>
      <c r="G19132" s="257"/>
      <c r="H19132" s="243">
        <f t="shared" ca="1" si="895"/>
        <v>45139</v>
      </c>
      <c r="I19132" s="244">
        <f t="shared" si="896"/>
        <v>43892</v>
      </c>
      <c r="J19132" s="244" t="str">
        <f t="shared" si="894"/>
        <v/>
      </c>
    </row>
    <row r="19133" spans="3:10" ht="12" thickBot="1" x14ac:dyDescent="0.25">
      <c r="C19133" s="254"/>
      <c r="D19133" s="254"/>
      <c r="E19133" s="255"/>
      <c r="F19133" s="256"/>
      <c r="G19133" s="257"/>
      <c r="H19133" s="243">
        <f t="shared" ca="1" si="895"/>
        <v>45139</v>
      </c>
      <c r="I19133" s="244">
        <f t="shared" si="896"/>
        <v>43892</v>
      </c>
      <c r="J19133" s="244" t="str">
        <f t="shared" si="894"/>
        <v/>
      </c>
    </row>
    <row r="19134" spans="3:10" ht="12" thickBot="1" x14ac:dyDescent="0.25">
      <c r="C19134" s="254"/>
      <c r="D19134" s="254"/>
      <c r="E19134" s="255"/>
      <c r="F19134" s="256"/>
      <c r="G19134" s="257"/>
      <c r="H19134" s="243">
        <f t="shared" ca="1" si="895"/>
        <v>45139</v>
      </c>
      <c r="I19134" s="244">
        <f t="shared" si="896"/>
        <v>43892</v>
      </c>
      <c r="J19134" s="244" t="str">
        <f t="shared" si="894"/>
        <v/>
      </c>
    </row>
    <row r="19135" spans="3:10" ht="12" thickBot="1" x14ac:dyDescent="0.25">
      <c r="C19135" s="254"/>
      <c r="D19135" s="254"/>
      <c r="E19135" s="255"/>
      <c r="F19135" s="256"/>
      <c r="G19135" s="257"/>
      <c r="H19135" s="243">
        <f t="shared" ca="1" si="895"/>
        <v>45139</v>
      </c>
      <c r="I19135" s="244">
        <f t="shared" si="896"/>
        <v>43892</v>
      </c>
      <c r="J19135" s="244" t="str">
        <f t="shared" si="894"/>
        <v/>
      </c>
    </row>
    <row r="19136" spans="3:10" ht="12" thickBot="1" x14ac:dyDescent="0.25">
      <c r="C19136" s="254"/>
      <c r="D19136" s="254"/>
      <c r="E19136" s="255"/>
      <c r="F19136" s="256"/>
      <c r="G19136" s="257"/>
      <c r="H19136" s="243">
        <f t="shared" ca="1" si="895"/>
        <v>45139</v>
      </c>
      <c r="I19136" s="244">
        <f t="shared" si="896"/>
        <v>43892</v>
      </c>
      <c r="J19136" s="244" t="str">
        <f t="shared" si="894"/>
        <v/>
      </c>
    </row>
    <row r="19137" spans="3:10" ht="12" thickBot="1" x14ac:dyDescent="0.25">
      <c r="C19137" s="254"/>
      <c r="D19137" s="254"/>
      <c r="E19137" s="255"/>
      <c r="F19137" s="256"/>
      <c r="G19137" s="257"/>
      <c r="H19137" s="243">
        <f t="shared" ca="1" si="895"/>
        <v>45139</v>
      </c>
      <c r="I19137" s="244">
        <f t="shared" si="896"/>
        <v>43892</v>
      </c>
      <c r="J19137" s="244" t="str">
        <f t="shared" si="894"/>
        <v/>
      </c>
    </row>
    <row r="19138" spans="3:10" ht="12" thickBot="1" x14ac:dyDescent="0.25">
      <c r="C19138" s="254"/>
      <c r="D19138" s="254"/>
      <c r="E19138" s="255"/>
      <c r="F19138" s="256"/>
      <c r="G19138" s="257"/>
      <c r="H19138" s="243">
        <f t="shared" ca="1" si="895"/>
        <v>45139</v>
      </c>
      <c r="I19138" s="244">
        <f t="shared" si="896"/>
        <v>43892</v>
      </c>
      <c r="J19138" s="244" t="str">
        <f t="shared" si="894"/>
        <v/>
      </c>
    </row>
    <row r="19139" spans="3:10" ht="12" thickBot="1" x14ac:dyDescent="0.25">
      <c r="C19139" s="254"/>
      <c r="D19139" s="254"/>
      <c r="E19139" s="255"/>
      <c r="F19139" s="256"/>
      <c r="G19139" s="257"/>
      <c r="H19139" s="243">
        <f t="shared" ca="1" si="895"/>
        <v>45139</v>
      </c>
      <c r="I19139" s="244">
        <f t="shared" si="896"/>
        <v>43892</v>
      </c>
      <c r="J19139" s="244" t="str">
        <f t="shared" si="894"/>
        <v/>
      </c>
    </row>
    <row r="19140" spans="3:10" ht="12" thickBot="1" x14ac:dyDescent="0.25">
      <c r="C19140" s="254"/>
      <c r="D19140" s="254"/>
      <c r="E19140" s="255"/>
      <c r="F19140" s="256"/>
      <c r="G19140" s="257"/>
      <c r="H19140" s="243">
        <f t="shared" ca="1" si="895"/>
        <v>45139</v>
      </c>
      <c r="I19140" s="244">
        <f t="shared" si="896"/>
        <v>43892</v>
      </c>
      <c r="J19140" s="244" t="str">
        <f t="shared" si="894"/>
        <v/>
      </c>
    </row>
    <row r="19141" spans="3:10" ht="12" thickBot="1" x14ac:dyDescent="0.25">
      <c r="C19141" s="254"/>
      <c r="D19141" s="254"/>
      <c r="E19141" s="255"/>
      <c r="F19141" s="256"/>
      <c r="G19141" s="257"/>
      <c r="H19141" s="243">
        <f t="shared" ca="1" si="895"/>
        <v>45139</v>
      </c>
      <c r="I19141" s="244">
        <f t="shared" si="896"/>
        <v>43892</v>
      </c>
      <c r="J19141" s="244" t="str">
        <f t="shared" si="894"/>
        <v/>
      </c>
    </row>
    <row r="19142" spans="3:10" ht="12" thickBot="1" x14ac:dyDescent="0.25">
      <c r="C19142" s="254"/>
      <c r="D19142" s="254"/>
      <c r="E19142" s="255"/>
      <c r="F19142" s="256"/>
      <c r="G19142" s="257"/>
      <c r="H19142" s="243">
        <f t="shared" ca="1" si="895"/>
        <v>45139</v>
      </c>
      <c r="I19142" s="244">
        <f t="shared" si="896"/>
        <v>43892</v>
      </c>
      <c r="J19142" s="244" t="str">
        <f t="shared" ref="J19142:J19205" si="897">IF(G19142="","",IF(G19142&gt;=0,"Debitoren",IF(G19142&lt;0,"Kreditoren","")))</f>
        <v/>
      </c>
    </row>
    <row r="19143" spans="3:10" ht="12" thickBot="1" x14ac:dyDescent="0.25">
      <c r="C19143" s="254"/>
      <c r="D19143" s="254"/>
      <c r="E19143" s="255"/>
      <c r="F19143" s="256"/>
      <c r="G19143" s="257"/>
      <c r="H19143" s="243">
        <f t="shared" ref="H19143:H19206" ca="1" si="898">IF(F19143&lt;$F$2,EOMONTH($F$2,-1)+1,EOMONTH(F19143,-1)+1)</f>
        <v>45139</v>
      </c>
      <c r="I19143" s="244">
        <f t="shared" ref="I19143:I19206" si="899">IF(F19143&lt;$I$2,IF(   WEEKDAY(EOMONTH($I$2,-1)+1)=1,EOMONTH($I$2,-1)+1+1,EOMONTH($I$2,-1)+1),IF(WEEKDAY(F19143)=1,F19143+1,F19143))</f>
        <v>43892</v>
      </c>
      <c r="J19143" s="244" t="str">
        <f t="shared" si="897"/>
        <v/>
      </c>
    </row>
    <row r="19144" spans="3:10" ht="12" thickBot="1" x14ac:dyDescent="0.25">
      <c r="C19144" s="254"/>
      <c r="D19144" s="254"/>
      <c r="E19144" s="255"/>
      <c r="F19144" s="256"/>
      <c r="G19144" s="257"/>
      <c r="H19144" s="243">
        <f t="shared" ca="1" si="898"/>
        <v>45139</v>
      </c>
      <c r="I19144" s="244">
        <f t="shared" si="899"/>
        <v>43892</v>
      </c>
      <c r="J19144" s="244" t="str">
        <f t="shared" si="897"/>
        <v/>
      </c>
    </row>
    <row r="19145" spans="3:10" ht="12" thickBot="1" x14ac:dyDescent="0.25">
      <c r="C19145" s="254"/>
      <c r="D19145" s="254"/>
      <c r="E19145" s="255"/>
      <c r="F19145" s="256"/>
      <c r="G19145" s="257"/>
      <c r="H19145" s="243">
        <f t="shared" ca="1" si="898"/>
        <v>45139</v>
      </c>
      <c r="I19145" s="244">
        <f t="shared" si="899"/>
        <v>43892</v>
      </c>
      <c r="J19145" s="244" t="str">
        <f t="shared" si="897"/>
        <v/>
      </c>
    </row>
    <row r="19146" spans="3:10" ht="12" thickBot="1" x14ac:dyDescent="0.25">
      <c r="C19146" s="254"/>
      <c r="D19146" s="254"/>
      <c r="E19146" s="255"/>
      <c r="F19146" s="256"/>
      <c r="G19146" s="257"/>
      <c r="H19146" s="243">
        <f t="shared" ca="1" si="898"/>
        <v>45139</v>
      </c>
      <c r="I19146" s="244">
        <f t="shared" si="899"/>
        <v>43892</v>
      </c>
      <c r="J19146" s="244" t="str">
        <f t="shared" si="897"/>
        <v/>
      </c>
    </row>
    <row r="19147" spans="3:10" ht="12" thickBot="1" x14ac:dyDescent="0.25">
      <c r="C19147" s="254"/>
      <c r="D19147" s="254"/>
      <c r="E19147" s="255"/>
      <c r="F19147" s="256"/>
      <c r="G19147" s="257"/>
      <c r="H19147" s="243">
        <f t="shared" ca="1" si="898"/>
        <v>45139</v>
      </c>
      <c r="I19147" s="244">
        <f t="shared" si="899"/>
        <v>43892</v>
      </c>
      <c r="J19147" s="244" t="str">
        <f t="shared" si="897"/>
        <v/>
      </c>
    </row>
    <row r="19148" spans="3:10" ht="12" thickBot="1" x14ac:dyDescent="0.25">
      <c r="C19148" s="254"/>
      <c r="D19148" s="254"/>
      <c r="E19148" s="255"/>
      <c r="F19148" s="256"/>
      <c r="G19148" s="257"/>
      <c r="H19148" s="243">
        <f t="shared" ca="1" si="898"/>
        <v>45139</v>
      </c>
      <c r="I19148" s="244">
        <f t="shared" si="899"/>
        <v>43892</v>
      </c>
      <c r="J19148" s="244" t="str">
        <f t="shared" si="897"/>
        <v/>
      </c>
    </row>
    <row r="19149" spans="3:10" ht="12" thickBot="1" x14ac:dyDescent="0.25">
      <c r="C19149" s="254"/>
      <c r="D19149" s="254"/>
      <c r="E19149" s="255"/>
      <c r="F19149" s="256"/>
      <c r="G19149" s="257"/>
      <c r="H19149" s="243">
        <f t="shared" ca="1" si="898"/>
        <v>45139</v>
      </c>
      <c r="I19149" s="244">
        <f t="shared" si="899"/>
        <v>43892</v>
      </c>
      <c r="J19149" s="244" t="str">
        <f t="shared" si="897"/>
        <v/>
      </c>
    </row>
    <row r="19150" spans="3:10" ht="12" thickBot="1" x14ac:dyDescent="0.25">
      <c r="C19150" s="254"/>
      <c r="D19150" s="254"/>
      <c r="E19150" s="255"/>
      <c r="F19150" s="256"/>
      <c r="G19150" s="257"/>
      <c r="H19150" s="243">
        <f t="shared" ca="1" si="898"/>
        <v>45139</v>
      </c>
      <c r="I19150" s="244">
        <f t="shared" si="899"/>
        <v>43892</v>
      </c>
      <c r="J19150" s="244" t="str">
        <f t="shared" si="897"/>
        <v/>
      </c>
    </row>
    <row r="19151" spans="3:10" ht="12" thickBot="1" x14ac:dyDescent="0.25">
      <c r="C19151" s="254"/>
      <c r="D19151" s="254"/>
      <c r="E19151" s="255"/>
      <c r="F19151" s="256"/>
      <c r="G19151" s="257"/>
      <c r="H19151" s="243">
        <f t="shared" ca="1" si="898"/>
        <v>45139</v>
      </c>
      <c r="I19151" s="244">
        <f t="shared" si="899"/>
        <v>43892</v>
      </c>
      <c r="J19151" s="244" t="str">
        <f t="shared" si="897"/>
        <v/>
      </c>
    </row>
    <row r="19152" spans="3:10" ht="12" thickBot="1" x14ac:dyDescent="0.25">
      <c r="C19152" s="254"/>
      <c r="D19152" s="254"/>
      <c r="E19152" s="255"/>
      <c r="F19152" s="256"/>
      <c r="G19152" s="257"/>
      <c r="H19152" s="243">
        <f t="shared" ca="1" si="898"/>
        <v>45139</v>
      </c>
      <c r="I19152" s="244">
        <f t="shared" si="899"/>
        <v>43892</v>
      </c>
      <c r="J19152" s="244" t="str">
        <f t="shared" si="897"/>
        <v/>
      </c>
    </row>
    <row r="19153" spans="3:10" ht="12" thickBot="1" x14ac:dyDescent="0.25">
      <c r="C19153" s="254"/>
      <c r="D19153" s="254"/>
      <c r="E19153" s="255"/>
      <c r="F19153" s="256"/>
      <c r="G19153" s="257"/>
      <c r="H19153" s="243">
        <f t="shared" ca="1" si="898"/>
        <v>45139</v>
      </c>
      <c r="I19153" s="244">
        <f t="shared" si="899"/>
        <v>43892</v>
      </c>
      <c r="J19153" s="244" t="str">
        <f t="shared" si="897"/>
        <v/>
      </c>
    </row>
    <row r="19154" spans="3:10" ht="12" thickBot="1" x14ac:dyDescent="0.25">
      <c r="C19154" s="254"/>
      <c r="D19154" s="254"/>
      <c r="E19154" s="255"/>
      <c r="F19154" s="256"/>
      <c r="G19154" s="257"/>
      <c r="H19154" s="243">
        <f t="shared" ca="1" si="898"/>
        <v>45139</v>
      </c>
      <c r="I19154" s="244">
        <f t="shared" si="899"/>
        <v>43892</v>
      </c>
      <c r="J19154" s="244" t="str">
        <f t="shared" si="897"/>
        <v/>
      </c>
    </row>
    <row r="19155" spans="3:10" ht="12" thickBot="1" x14ac:dyDescent="0.25">
      <c r="C19155" s="254"/>
      <c r="D19155" s="254"/>
      <c r="E19155" s="255"/>
      <c r="F19155" s="256"/>
      <c r="G19155" s="257"/>
      <c r="H19155" s="243">
        <f t="shared" ca="1" si="898"/>
        <v>45139</v>
      </c>
      <c r="I19155" s="244">
        <f t="shared" si="899"/>
        <v>43892</v>
      </c>
      <c r="J19155" s="244" t="str">
        <f t="shared" si="897"/>
        <v/>
      </c>
    </row>
    <row r="19156" spans="3:10" ht="12" thickBot="1" x14ac:dyDescent="0.25">
      <c r="C19156" s="254"/>
      <c r="D19156" s="254"/>
      <c r="E19156" s="255"/>
      <c r="F19156" s="256"/>
      <c r="G19156" s="257"/>
      <c r="H19156" s="243">
        <f t="shared" ca="1" si="898"/>
        <v>45139</v>
      </c>
      <c r="I19156" s="244">
        <f t="shared" si="899"/>
        <v>43892</v>
      </c>
      <c r="J19156" s="244" t="str">
        <f t="shared" si="897"/>
        <v/>
      </c>
    </row>
    <row r="19157" spans="3:10" ht="12" thickBot="1" x14ac:dyDescent="0.25">
      <c r="C19157" s="254"/>
      <c r="D19157" s="254"/>
      <c r="E19157" s="255"/>
      <c r="F19157" s="256"/>
      <c r="G19157" s="257"/>
      <c r="H19157" s="243">
        <f t="shared" ca="1" si="898"/>
        <v>45139</v>
      </c>
      <c r="I19157" s="244">
        <f t="shared" si="899"/>
        <v>43892</v>
      </c>
      <c r="J19157" s="244" t="str">
        <f t="shared" si="897"/>
        <v/>
      </c>
    </row>
    <row r="19158" spans="3:10" ht="12" thickBot="1" x14ac:dyDescent="0.25">
      <c r="C19158" s="254"/>
      <c r="D19158" s="254"/>
      <c r="E19158" s="255"/>
      <c r="F19158" s="256"/>
      <c r="G19158" s="257"/>
      <c r="H19158" s="243">
        <f t="shared" ca="1" si="898"/>
        <v>45139</v>
      </c>
      <c r="I19158" s="244">
        <f t="shared" si="899"/>
        <v>43892</v>
      </c>
      <c r="J19158" s="244" t="str">
        <f t="shared" si="897"/>
        <v/>
      </c>
    </row>
    <row r="19159" spans="3:10" ht="12" thickBot="1" x14ac:dyDescent="0.25">
      <c r="C19159" s="254"/>
      <c r="D19159" s="254"/>
      <c r="E19159" s="255"/>
      <c r="F19159" s="256"/>
      <c r="G19159" s="257"/>
      <c r="H19159" s="243">
        <f t="shared" ca="1" si="898"/>
        <v>45139</v>
      </c>
      <c r="I19159" s="244">
        <f t="shared" si="899"/>
        <v>43892</v>
      </c>
      <c r="J19159" s="244" t="str">
        <f t="shared" si="897"/>
        <v/>
      </c>
    </row>
    <row r="19160" spans="3:10" ht="12" thickBot="1" x14ac:dyDescent="0.25">
      <c r="C19160" s="254"/>
      <c r="D19160" s="254"/>
      <c r="E19160" s="255"/>
      <c r="F19160" s="256"/>
      <c r="G19160" s="257"/>
      <c r="H19160" s="243">
        <f t="shared" ca="1" si="898"/>
        <v>45139</v>
      </c>
      <c r="I19160" s="244">
        <f t="shared" si="899"/>
        <v>43892</v>
      </c>
      <c r="J19160" s="244" t="str">
        <f t="shared" si="897"/>
        <v/>
      </c>
    </row>
    <row r="19161" spans="3:10" ht="12" thickBot="1" x14ac:dyDescent="0.25">
      <c r="C19161" s="254"/>
      <c r="D19161" s="254"/>
      <c r="E19161" s="255"/>
      <c r="F19161" s="256"/>
      <c r="G19161" s="257"/>
      <c r="H19161" s="243">
        <f t="shared" ca="1" si="898"/>
        <v>45139</v>
      </c>
      <c r="I19161" s="244">
        <f t="shared" si="899"/>
        <v>43892</v>
      </c>
      <c r="J19161" s="244" t="str">
        <f t="shared" si="897"/>
        <v/>
      </c>
    </row>
    <row r="19162" spans="3:10" ht="12" thickBot="1" x14ac:dyDescent="0.25">
      <c r="C19162" s="254"/>
      <c r="D19162" s="254"/>
      <c r="E19162" s="255"/>
      <c r="F19162" s="256"/>
      <c r="G19162" s="257"/>
      <c r="H19162" s="243">
        <f t="shared" ca="1" si="898"/>
        <v>45139</v>
      </c>
      <c r="I19162" s="244">
        <f t="shared" si="899"/>
        <v>43892</v>
      </c>
      <c r="J19162" s="244" t="str">
        <f t="shared" si="897"/>
        <v/>
      </c>
    </row>
    <row r="19163" spans="3:10" ht="12" thickBot="1" x14ac:dyDescent="0.25">
      <c r="C19163" s="254"/>
      <c r="D19163" s="254"/>
      <c r="E19163" s="255"/>
      <c r="F19163" s="256"/>
      <c r="G19163" s="257"/>
      <c r="H19163" s="243">
        <f t="shared" ca="1" si="898"/>
        <v>45139</v>
      </c>
      <c r="I19163" s="244">
        <f t="shared" si="899"/>
        <v>43892</v>
      </c>
      <c r="J19163" s="244" t="str">
        <f t="shared" si="897"/>
        <v/>
      </c>
    </row>
    <row r="19164" spans="3:10" ht="12" thickBot="1" x14ac:dyDescent="0.25">
      <c r="C19164" s="254"/>
      <c r="D19164" s="254"/>
      <c r="E19164" s="255"/>
      <c r="F19164" s="256"/>
      <c r="G19164" s="257"/>
      <c r="H19164" s="243">
        <f t="shared" ca="1" si="898"/>
        <v>45139</v>
      </c>
      <c r="I19164" s="244">
        <f t="shared" si="899"/>
        <v>43892</v>
      </c>
      <c r="J19164" s="244" t="str">
        <f t="shared" si="897"/>
        <v/>
      </c>
    </row>
    <row r="19165" spans="3:10" ht="12" thickBot="1" x14ac:dyDescent="0.25">
      <c r="C19165" s="254"/>
      <c r="D19165" s="254"/>
      <c r="E19165" s="255"/>
      <c r="F19165" s="256"/>
      <c r="G19165" s="257"/>
      <c r="H19165" s="243">
        <f t="shared" ca="1" si="898"/>
        <v>45139</v>
      </c>
      <c r="I19165" s="244">
        <f t="shared" si="899"/>
        <v>43892</v>
      </c>
      <c r="J19165" s="244" t="str">
        <f t="shared" si="897"/>
        <v/>
      </c>
    </row>
    <row r="19166" spans="3:10" ht="12" thickBot="1" x14ac:dyDescent="0.25">
      <c r="C19166" s="254"/>
      <c r="D19166" s="254"/>
      <c r="E19166" s="255"/>
      <c r="F19166" s="256"/>
      <c r="G19166" s="257"/>
      <c r="H19166" s="243">
        <f t="shared" ca="1" si="898"/>
        <v>45139</v>
      </c>
      <c r="I19166" s="244">
        <f t="shared" si="899"/>
        <v>43892</v>
      </c>
      <c r="J19166" s="244" t="str">
        <f t="shared" si="897"/>
        <v/>
      </c>
    </row>
    <row r="19167" spans="3:10" ht="12" thickBot="1" x14ac:dyDescent="0.25">
      <c r="C19167" s="254"/>
      <c r="D19167" s="254"/>
      <c r="E19167" s="255"/>
      <c r="F19167" s="256"/>
      <c r="G19167" s="257"/>
      <c r="H19167" s="243">
        <f t="shared" ca="1" si="898"/>
        <v>45139</v>
      </c>
      <c r="I19167" s="244">
        <f t="shared" si="899"/>
        <v>43892</v>
      </c>
      <c r="J19167" s="244" t="str">
        <f t="shared" si="897"/>
        <v/>
      </c>
    </row>
    <row r="19168" spans="3:10" ht="12" thickBot="1" x14ac:dyDescent="0.25">
      <c r="C19168" s="254"/>
      <c r="D19168" s="254"/>
      <c r="E19168" s="255"/>
      <c r="F19168" s="256"/>
      <c r="G19168" s="257"/>
      <c r="H19168" s="243">
        <f t="shared" ca="1" si="898"/>
        <v>45139</v>
      </c>
      <c r="I19168" s="244">
        <f t="shared" si="899"/>
        <v>43892</v>
      </c>
      <c r="J19168" s="244" t="str">
        <f t="shared" si="897"/>
        <v/>
      </c>
    </row>
    <row r="19169" spans="3:10" ht="12" thickBot="1" x14ac:dyDescent="0.25">
      <c r="C19169" s="254"/>
      <c r="D19169" s="254"/>
      <c r="E19169" s="255"/>
      <c r="F19169" s="256"/>
      <c r="G19169" s="257"/>
      <c r="H19169" s="243">
        <f t="shared" ca="1" si="898"/>
        <v>45139</v>
      </c>
      <c r="I19169" s="244">
        <f t="shared" si="899"/>
        <v>43892</v>
      </c>
      <c r="J19169" s="244" t="str">
        <f t="shared" si="897"/>
        <v/>
      </c>
    </row>
    <row r="19170" spans="3:10" ht="12" thickBot="1" x14ac:dyDescent="0.25">
      <c r="C19170" s="254"/>
      <c r="D19170" s="254"/>
      <c r="E19170" s="255"/>
      <c r="F19170" s="256"/>
      <c r="G19170" s="257"/>
      <c r="H19170" s="243">
        <f t="shared" ca="1" si="898"/>
        <v>45139</v>
      </c>
      <c r="I19170" s="244">
        <f t="shared" si="899"/>
        <v>43892</v>
      </c>
      <c r="J19170" s="244" t="str">
        <f t="shared" si="897"/>
        <v/>
      </c>
    </row>
    <row r="19171" spans="3:10" ht="12" thickBot="1" x14ac:dyDescent="0.25">
      <c r="C19171" s="254"/>
      <c r="D19171" s="254"/>
      <c r="E19171" s="255"/>
      <c r="F19171" s="256"/>
      <c r="G19171" s="257"/>
      <c r="H19171" s="243">
        <f t="shared" ca="1" si="898"/>
        <v>45139</v>
      </c>
      <c r="I19171" s="244">
        <f t="shared" si="899"/>
        <v>43892</v>
      </c>
      <c r="J19171" s="244" t="str">
        <f t="shared" si="897"/>
        <v/>
      </c>
    </row>
    <row r="19172" spans="3:10" ht="12" thickBot="1" x14ac:dyDescent="0.25">
      <c r="C19172" s="254"/>
      <c r="D19172" s="254"/>
      <c r="E19172" s="255"/>
      <c r="F19172" s="256"/>
      <c r="G19172" s="257"/>
      <c r="H19172" s="243">
        <f t="shared" ca="1" si="898"/>
        <v>45139</v>
      </c>
      <c r="I19172" s="244">
        <f t="shared" si="899"/>
        <v>43892</v>
      </c>
      <c r="J19172" s="244" t="str">
        <f t="shared" si="897"/>
        <v/>
      </c>
    </row>
    <row r="19173" spans="3:10" ht="12" thickBot="1" x14ac:dyDescent="0.25">
      <c r="C19173" s="254"/>
      <c r="D19173" s="254"/>
      <c r="E19173" s="255"/>
      <c r="F19173" s="256"/>
      <c r="G19173" s="257"/>
      <c r="H19173" s="243">
        <f t="shared" ca="1" si="898"/>
        <v>45139</v>
      </c>
      <c r="I19173" s="244">
        <f t="shared" si="899"/>
        <v>43892</v>
      </c>
      <c r="J19173" s="244" t="str">
        <f t="shared" si="897"/>
        <v/>
      </c>
    </row>
    <row r="19174" spans="3:10" ht="12" thickBot="1" x14ac:dyDescent="0.25">
      <c r="C19174" s="254"/>
      <c r="D19174" s="254"/>
      <c r="E19174" s="255"/>
      <c r="F19174" s="256"/>
      <c r="G19174" s="257"/>
      <c r="H19174" s="243">
        <f t="shared" ca="1" si="898"/>
        <v>45139</v>
      </c>
      <c r="I19174" s="244">
        <f t="shared" si="899"/>
        <v>43892</v>
      </c>
      <c r="J19174" s="244" t="str">
        <f t="shared" si="897"/>
        <v/>
      </c>
    </row>
    <row r="19175" spans="3:10" ht="12" thickBot="1" x14ac:dyDescent="0.25">
      <c r="C19175" s="254"/>
      <c r="D19175" s="254"/>
      <c r="E19175" s="255"/>
      <c r="F19175" s="256"/>
      <c r="G19175" s="257"/>
      <c r="H19175" s="243">
        <f t="shared" ca="1" si="898"/>
        <v>45139</v>
      </c>
      <c r="I19175" s="244">
        <f t="shared" si="899"/>
        <v>43892</v>
      </c>
      <c r="J19175" s="244" t="str">
        <f t="shared" si="897"/>
        <v/>
      </c>
    </row>
    <row r="19176" spans="3:10" ht="12" thickBot="1" x14ac:dyDescent="0.25">
      <c r="C19176" s="254"/>
      <c r="D19176" s="254"/>
      <c r="E19176" s="255"/>
      <c r="F19176" s="256"/>
      <c r="G19176" s="257"/>
      <c r="H19176" s="243">
        <f t="shared" ca="1" si="898"/>
        <v>45139</v>
      </c>
      <c r="I19176" s="244">
        <f t="shared" si="899"/>
        <v>43892</v>
      </c>
      <c r="J19176" s="244" t="str">
        <f t="shared" si="897"/>
        <v/>
      </c>
    </row>
    <row r="19177" spans="3:10" ht="12" thickBot="1" x14ac:dyDescent="0.25">
      <c r="C19177" s="254"/>
      <c r="D19177" s="254"/>
      <c r="E19177" s="255"/>
      <c r="F19177" s="256"/>
      <c r="G19177" s="257"/>
      <c r="H19177" s="243">
        <f t="shared" ca="1" si="898"/>
        <v>45139</v>
      </c>
      <c r="I19177" s="244">
        <f t="shared" si="899"/>
        <v>43892</v>
      </c>
      <c r="J19177" s="244" t="str">
        <f t="shared" si="897"/>
        <v/>
      </c>
    </row>
    <row r="19178" spans="3:10" ht="12" thickBot="1" x14ac:dyDescent="0.25">
      <c r="C19178" s="254"/>
      <c r="D19178" s="254"/>
      <c r="E19178" s="255"/>
      <c r="F19178" s="256"/>
      <c r="G19178" s="257"/>
      <c r="H19178" s="243">
        <f t="shared" ca="1" si="898"/>
        <v>45139</v>
      </c>
      <c r="I19178" s="244">
        <f t="shared" si="899"/>
        <v>43892</v>
      </c>
      <c r="J19178" s="244" t="str">
        <f t="shared" si="897"/>
        <v/>
      </c>
    </row>
    <row r="19179" spans="3:10" ht="12" thickBot="1" x14ac:dyDescent="0.25">
      <c r="C19179" s="254"/>
      <c r="D19179" s="254"/>
      <c r="E19179" s="255"/>
      <c r="F19179" s="256"/>
      <c r="G19179" s="257"/>
      <c r="H19179" s="243">
        <f t="shared" ca="1" si="898"/>
        <v>45139</v>
      </c>
      <c r="I19179" s="244">
        <f t="shared" si="899"/>
        <v>43892</v>
      </c>
      <c r="J19179" s="244" t="str">
        <f t="shared" si="897"/>
        <v/>
      </c>
    </row>
    <row r="19180" spans="3:10" ht="12" thickBot="1" x14ac:dyDescent="0.25">
      <c r="C19180" s="254"/>
      <c r="D19180" s="254"/>
      <c r="E19180" s="255"/>
      <c r="F19180" s="256"/>
      <c r="G19180" s="257"/>
      <c r="H19180" s="243">
        <f t="shared" ca="1" si="898"/>
        <v>45139</v>
      </c>
      <c r="I19180" s="244">
        <f t="shared" si="899"/>
        <v>43892</v>
      </c>
      <c r="J19180" s="244" t="str">
        <f t="shared" si="897"/>
        <v/>
      </c>
    </row>
    <row r="19181" spans="3:10" ht="12" thickBot="1" x14ac:dyDescent="0.25">
      <c r="C19181" s="254"/>
      <c r="D19181" s="254"/>
      <c r="E19181" s="255"/>
      <c r="F19181" s="256"/>
      <c r="G19181" s="257"/>
      <c r="H19181" s="243">
        <f t="shared" ca="1" si="898"/>
        <v>45139</v>
      </c>
      <c r="I19181" s="244">
        <f t="shared" si="899"/>
        <v>43892</v>
      </c>
      <c r="J19181" s="244" t="str">
        <f t="shared" si="897"/>
        <v/>
      </c>
    </row>
    <row r="19182" spans="3:10" ht="12" thickBot="1" x14ac:dyDescent="0.25">
      <c r="C19182" s="254"/>
      <c r="D19182" s="254"/>
      <c r="E19182" s="255"/>
      <c r="F19182" s="256"/>
      <c r="G19182" s="257"/>
      <c r="H19182" s="243">
        <f t="shared" ca="1" si="898"/>
        <v>45139</v>
      </c>
      <c r="I19182" s="244">
        <f t="shared" si="899"/>
        <v>43892</v>
      </c>
      <c r="J19182" s="244" t="str">
        <f t="shared" si="897"/>
        <v/>
      </c>
    </row>
    <row r="19183" spans="3:10" ht="12" thickBot="1" x14ac:dyDescent="0.25">
      <c r="C19183" s="254"/>
      <c r="D19183" s="254"/>
      <c r="E19183" s="255"/>
      <c r="F19183" s="256"/>
      <c r="G19183" s="257"/>
      <c r="H19183" s="243">
        <f t="shared" ca="1" si="898"/>
        <v>45139</v>
      </c>
      <c r="I19183" s="244">
        <f t="shared" si="899"/>
        <v>43892</v>
      </c>
      <c r="J19183" s="244" t="str">
        <f t="shared" si="897"/>
        <v/>
      </c>
    </row>
    <row r="19184" spans="3:10" ht="12" thickBot="1" x14ac:dyDescent="0.25">
      <c r="C19184" s="254"/>
      <c r="D19184" s="254"/>
      <c r="E19184" s="255"/>
      <c r="F19184" s="256"/>
      <c r="G19184" s="257"/>
      <c r="H19184" s="243">
        <f t="shared" ca="1" si="898"/>
        <v>45139</v>
      </c>
      <c r="I19184" s="244">
        <f t="shared" si="899"/>
        <v>43892</v>
      </c>
      <c r="J19184" s="244" t="str">
        <f t="shared" si="897"/>
        <v/>
      </c>
    </row>
    <row r="19185" spans="3:10" ht="12" thickBot="1" x14ac:dyDescent="0.25">
      <c r="C19185" s="254"/>
      <c r="D19185" s="254"/>
      <c r="E19185" s="255"/>
      <c r="F19185" s="256"/>
      <c r="G19185" s="257"/>
      <c r="H19185" s="243">
        <f t="shared" ca="1" si="898"/>
        <v>45139</v>
      </c>
      <c r="I19185" s="244">
        <f t="shared" si="899"/>
        <v>43892</v>
      </c>
      <c r="J19185" s="244" t="str">
        <f t="shared" si="897"/>
        <v/>
      </c>
    </row>
    <row r="19186" spans="3:10" ht="12" thickBot="1" x14ac:dyDescent="0.25">
      <c r="C19186" s="254"/>
      <c r="D19186" s="254"/>
      <c r="E19186" s="255"/>
      <c r="F19186" s="256"/>
      <c r="G19186" s="257"/>
      <c r="H19186" s="243">
        <f t="shared" ca="1" si="898"/>
        <v>45139</v>
      </c>
      <c r="I19186" s="244">
        <f t="shared" si="899"/>
        <v>43892</v>
      </c>
      <c r="J19186" s="244" t="str">
        <f t="shared" si="897"/>
        <v/>
      </c>
    </row>
    <row r="19187" spans="3:10" ht="12" thickBot="1" x14ac:dyDescent="0.25">
      <c r="C19187" s="254"/>
      <c r="D19187" s="254"/>
      <c r="E19187" s="255"/>
      <c r="F19187" s="256"/>
      <c r="G19187" s="257"/>
      <c r="H19187" s="243">
        <f t="shared" ca="1" si="898"/>
        <v>45139</v>
      </c>
      <c r="I19187" s="244">
        <f t="shared" si="899"/>
        <v>43892</v>
      </c>
      <c r="J19187" s="244" t="str">
        <f t="shared" si="897"/>
        <v/>
      </c>
    </row>
    <row r="19188" spans="3:10" ht="12" thickBot="1" x14ac:dyDescent="0.25">
      <c r="C19188" s="254"/>
      <c r="D19188" s="254"/>
      <c r="E19188" s="255"/>
      <c r="F19188" s="256"/>
      <c r="G19188" s="257"/>
      <c r="H19188" s="243">
        <f t="shared" ca="1" si="898"/>
        <v>45139</v>
      </c>
      <c r="I19188" s="244">
        <f t="shared" si="899"/>
        <v>43892</v>
      </c>
      <c r="J19188" s="244" t="str">
        <f t="shared" si="897"/>
        <v/>
      </c>
    </row>
    <row r="19189" spans="3:10" ht="12" thickBot="1" x14ac:dyDescent="0.25">
      <c r="C19189" s="254"/>
      <c r="D19189" s="254"/>
      <c r="E19189" s="255"/>
      <c r="F19189" s="256"/>
      <c r="G19189" s="257"/>
      <c r="H19189" s="243">
        <f t="shared" ca="1" si="898"/>
        <v>45139</v>
      </c>
      <c r="I19189" s="244">
        <f t="shared" si="899"/>
        <v>43892</v>
      </c>
      <c r="J19189" s="244" t="str">
        <f t="shared" si="897"/>
        <v/>
      </c>
    </row>
    <row r="19190" spans="3:10" ht="12" thickBot="1" x14ac:dyDescent="0.25">
      <c r="C19190" s="254"/>
      <c r="D19190" s="254"/>
      <c r="E19190" s="255"/>
      <c r="F19190" s="256"/>
      <c r="G19190" s="257"/>
      <c r="H19190" s="243">
        <f t="shared" ca="1" si="898"/>
        <v>45139</v>
      </c>
      <c r="I19190" s="244">
        <f t="shared" si="899"/>
        <v>43892</v>
      </c>
      <c r="J19190" s="244" t="str">
        <f t="shared" si="897"/>
        <v/>
      </c>
    </row>
    <row r="19191" spans="3:10" ht="12" thickBot="1" x14ac:dyDescent="0.25">
      <c r="C19191" s="254"/>
      <c r="D19191" s="254"/>
      <c r="E19191" s="255"/>
      <c r="F19191" s="256"/>
      <c r="G19191" s="257"/>
      <c r="H19191" s="243">
        <f t="shared" ca="1" si="898"/>
        <v>45139</v>
      </c>
      <c r="I19191" s="244">
        <f t="shared" si="899"/>
        <v>43892</v>
      </c>
      <c r="J19191" s="244" t="str">
        <f t="shared" si="897"/>
        <v/>
      </c>
    </row>
    <row r="19192" spans="3:10" ht="12" thickBot="1" x14ac:dyDescent="0.25">
      <c r="C19192" s="254"/>
      <c r="D19192" s="254"/>
      <c r="E19192" s="255"/>
      <c r="F19192" s="256"/>
      <c r="G19192" s="257"/>
      <c r="H19192" s="243">
        <f t="shared" ca="1" si="898"/>
        <v>45139</v>
      </c>
      <c r="I19192" s="244">
        <f t="shared" si="899"/>
        <v>43892</v>
      </c>
      <c r="J19192" s="244" t="str">
        <f t="shared" si="897"/>
        <v/>
      </c>
    </row>
    <row r="19193" spans="3:10" ht="12" thickBot="1" x14ac:dyDescent="0.25">
      <c r="C19193" s="254"/>
      <c r="D19193" s="254"/>
      <c r="E19193" s="255"/>
      <c r="F19193" s="256"/>
      <c r="G19193" s="257"/>
      <c r="H19193" s="243">
        <f t="shared" ca="1" si="898"/>
        <v>45139</v>
      </c>
      <c r="I19193" s="244">
        <f t="shared" si="899"/>
        <v>43892</v>
      </c>
      <c r="J19193" s="244" t="str">
        <f t="shared" si="897"/>
        <v/>
      </c>
    </row>
    <row r="19194" spans="3:10" ht="12" thickBot="1" x14ac:dyDescent="0.25">
      <c r="C19194" s="254"/>
      <c r="D19194" s="254"/>
      <c r="E19194" s="255"/>
      <c r="F19194" s="256"/>
      <c r="G19194" s="257"/>
      <c r="H19194" s="243">
        <f t="shared" ca="1" si="898"/>
        <v>45139</v>
      </c>
      <c r="I19194" s="244">
        <f t="shared" si="899"/>
        <v>43892</v>
      </c>
      <c r="J19194" s="244" t="str">
        <f t="shared" si="897"/>
        <v/>
      </c>
    </row>
    <row r="19195" spans="3:10" ht="12" thickBot="1" x14ac:dyDescent="0.25">
      <c r="C19195" s="254"/>
      <c r="D19195" s="254"/>
      <c r="E19195" s="255"/>
      <c r="F19195" s="256"/>
      <c r="G19195" s="257"/>
      <c r="H19195" s="243">
        <f t="shared" ca="1" si="898"/>
        <v>45139</v>
      </c>
      <c r="I19195" s="244">
        <f t="shared" si="899"/>
        <v>43892</v>
      </c>
      <c r="J19195" s="244" t="str">
        <f t="shared" si="897"/>
        <v/>
      </c>
    </row>
    <row r="19196" spans="3:10" ht="12" thickBot="1" x14ac:dyDescent="0.25">
      <c r="C19196" s="254"/>
      <c r="D19196" s="254"/>
      <c r="E19196" s="255"/>
      <c r="F19196" s="256"/>
      <c r="G19196" s="257"/>
      <c r="H19196" s="243">
        <f t="shared" ca="1" si="898"/>
        <v>45139</v>
      </c>
      <c r="I19196" s="244">
        <f t="shared" si="899"/>
        <v>43892</v>
      </c>
      <c r="J19196" s="244" t="str">
        <f t="shared" si="897"/>
        <v/>
      </c>
    </row>
    <row r="19197" spans="3:10" ht="12" thickBot="1" x14ac:dyDescent="0.25">
      <c r="C19197" s="254"/>
      <c r="D19197" s="254"/>
      <c r="E19197" s="255"/>
      <c r="F19197" s="256"/>
      <c r="G19197" s="257"/>
      <c r="H19197" s="243">
        <f t="shared" ca="1" si="898"/>
        <v>45139</v>
      </c>
      <c r="I19197" s="244">
        <f t="shared" si="899"/>
        <v>43892</v>
      </c>
      <c r="J19197" s="244" t="str">
        <f t="shared" si="897"/>
        <v/>
      </c>
    </row>
    <row r="19198" spans="3:10" ht="12" thickBot="1" x14ac:dyDescent="0.25">
      <c r="C19198" s="254"/>
      <c r="D19198" s="254"/>
      <c r="E19198" s="255"/>
      <c r="F19198" s="256"/>
      <c r="G19198" s="257"/>
      <c r="H19198" s="243">
        <f t="shared" ca="1" si="898"/>
        <v>45139</v>
      </c>
      <c r="I19198" s="244">
        <f t="shared" si="899"/>
        <v>43892</v>
      </c>
      <c r="J19198" s="244" t="str">
        <f t="shared" si="897"/>
        <v/>
      </c>
    </row>
    <row r="19199" spans="3:10" ht="12" thickBot="1" x14ac:dyDescent="0.25">
      <c r="C19199" s="254"/>
      <c r="D19199" s="254"/>
      <c r="E19199" s="255"/>
      <c r="F19199" s="256"/>
      <c r="G19199" s="257"/>
      <c r="H19199" s="243">
        <f t="shared" ca="1" si="898"/>
        <v>45139</v>
      </c>
      <c r="I19199" s="244">
        <f t="shared" si="899"/>
        <v>43892</v>
      </c>
      <c r="J19199" s="244" t="str">
        <f t="shared" si="897"/>
        <v/>
      </c>
    </row>
    <row r="19200" spans="3:10" ht="12" thickBot="1" x14ac:dyDescent="0.25">
      <c r="C19200" s="254"/>
      <c r="D19200" s="254"/>
      <c r="E19200" s="255"/>
      <c r="F19200" s="256"/>
      <c r="G19200" s="257"/>
      <c r="H19200" s="243">
        <f t="shared" ca="1" si="898"/>
        <v>45139</v>
      </c>
      <c r="I19200" s="244">
        <f t="shared" si="899"/>
        <v>43892</v>
      </c>
      <c r="J19200" s="244" t="str">
        <f t="shared" si="897"/>
        <v/>
      </c>
    </row>
    <row r="19201" spans="3:10" ht="12" thickBot="1" x14ac:dyDescent="0.25">
      <c r="C19201" s="254"/>
      <c r="D19201" s="254"/>
      <c r="E19201" s="255"/>
      <c r="F19201" s="256"/>
      <c r="G19201" s="257"/>
      <c r="H19201" s="243">
        <f t="shared" ca="1" si="898"/>
        <v>45139</v>
      </c>
      <c r="I19201" s="244">
        <f t="shared" si="899"/>
        <v>43892</v>
      </c>
      <c r="J19201" s="244" t="str">
        <f t="shared" si="897"/>
        <v/>
      </c>
    </row>
    <row r="19202" spans="3:10" ht="12" thickBot="1" x14ac:dyDescent="0.25">
      <c r="C19202" s="254"/>
      <c r="D19202" s="254"/>
      <c r="E19202" s="255"/>
      <c r="F19202" s="256"/>
      <c r="G19202" s="257"/>
      <c r="H19202" s="243">
        <f t="shared" ca="1" si="898"/>
        <v>45139</v>
      </c>
      <c r="I19202" s="244">
        <f t="shared" si="899"/>
        <v>43892</v>
      </c>
      <c r="J19202" s="244" t="str">
        <f t="shared" si="897"/>
        <v/>
      </c>
    </row>
    <row r="19203" spans="3:10" ht="12" thickBot="1" x14ac:dyDescent="0.25">
      <c r="C19203" s="254"/>
      <c r="D19203" s="254"/>
      <c r="E19203" s="255"/>
      <c r="F19203" s="256"/>
      <c r="G19203" s="257"/>
      <c r="H19203" s="243">
        <f t="shared" ca="1" si="898"/>
        <v>45139</v>
      </c>
      <c r="I19203" s="244">
        <f t="shared" si="899"/>
        <v>43892</v>
      </c>
      <c r="J19203" s="244" t="str">
        <f t="shared" si="897"/>
        <v/>
      </c>
    </row>
    <row r="19204" spans="3:10" ht="12" thickBot="1" x14ac:dyDescent="0.25">
      <c r="C19204" s="254"/>
      <c r="D19204" s="254"/>
      <c r="E19204" s="255"/>
      <c r="F19204" s="256"/>
      <c r="G19204" s="257"/>
      <c r="H19204" s="243">
        <f t="shared" ca="1" si="898"/>
        <v>45139</v>
      </c>
      <c r="I19204" s="244">
        <f t="shared" si="899"/>
        <v>43892</v>
      </c>
      <c r="J19204" s="244" t="str">
        <f t="shared" si="897"/>
        <v/>
      </c>
    </row>
    <row r="19205" spans="3:10" ht="12" thickBot="1" x14ac:dyDescent="0.25">
      <c r="C19205" s="254"/>
      <c r="D19205" s="254"/>
      <c r="E19205" s="255"/>
      <c r="F19205" s="256"/>
      <c r="G19205" s="257"/>
      <c r="H19205" s="243">
        <f t="shared" ca="1" si="898"/>
        <v>45139</v>
      </c>
      <c r="I19205" s="244">
        <f t="shared" si="899"/>
        <v>43892</v>
      </c>
      <c r="J19205" s="244" t="str">
        <f t="shared" si="897"/>
        <v/>
      </c>
    </row>
    <row r="19206" spans="3:10" ht="12" thickBot="1" x14ac:dyDescent="0.25">
      <c r="C19206" s="254"/>
      <c r="D19206" s="254"/>
      <c r="E19206" s="255"/>
      <c r="F19206" s="256"/>
      <c r="G19206" s="257"/>
      <c r="H19206" s="243">
        <f t="shared" ca="1" si="898"/>
        <v>45139</v>
      </c>
      <c r="I19206" s="244">
        <f t="shared" si="899"/>
        <v>43892</v>
      </c>
      <c r="J19206" s="244" t="str">
        <f t="shared" ref="J19206:J19269" si="900">IF(G19206="","",IF(G19206&gt;=0,"Debitoren",IF(G19206&lt;0,"Kreditoren","")))</f>
        <v/>
      </c>
    </row>
    <row r="19207" spans="3:10" ht="12" thickBot="1" x14ac:dyDescent="0.25">
      <c r="C19207" s="254"/>
      <c r="D19207" s="254"/>
      <c r="E19207" s="255"/>
      <c r="F19207" s="256"/>
      <c r="G19207" s="257"/>
      <c r="H19207" s="243">
        <f t="shared" ref="H19207:H19270" ca="1" si="901">IF(F19207&lt;$F$2,EOMONTH($F$2,-1)+1,EOMONTH(F19207,-1)+1)</f>
        <v>45139</v>
      </c>
      <c r="I19207" s="244">
        <f t="shared" ref="I19207:I19270" si="902">IF(F19207&lt;$I$2,IF(   WEEKDAY(EOMONTH($I$2,-1)+1)=1,EOMONTH($I$2,-1)+1+1,EOMONTH($I$2,-1)+1),IF(WEEKDAY(F19207)=1,F19207+1,F19207))</f>
        <v>43892</v>
      </c>
      <c r="J19207" s="244" t="str">
        <f t="shared" si="900"/>
        <v/>
      </c>
    </row>
    <row r="19208" spans="3:10" ht="12" thickBot="1" x14ac:dyDescent="0.25">
      <c r="C19208" s="254"/>
      <c r="D19208" s="254"/>
      <c r="E19208" s="255"/>
      <c r="F19208" s="256"/>
      <c r="G19208" s="257"/>
      <c r="H19208" s="243">
        <f t="shared" ca="1" si="901"/>
        <v>45139</v>
      </c>
      <c r="I19208" s="244">
        <f t="shared" si="902"/>
        <v>43892</v>
      </c>
      <c r="J19208" s="244" t="str">
        <f t="shared" si="900"/>
        <v/>
      </c>
    </row>
    <row r="19209" spans="3:10" ht="12" thickBot="1" x14ac:dyDescent="0.25">
      <c r="C19209" s="254"/>
      <c r="D19209" s="254"/>
      <c r="E19209" s="255"/>
      <c r="F19209" s="256"/>
      <c r="G19209" s="257"/>
      <c r="H19209" s="243">
        <f t="shared" ca="1" si="901"/>
        <v>45139</v>
      </c>
      <c r="I19209" s="244">
        <f t="shared" si="902"/>
        <v>43892</v>
      </c>
      <c r="J19209" s="244" t="str">
        <f t="shared" si="900"/>
        <v/>
      </c>
    </row>
    <row r="19210" spans="3:10" ht="12" thickBot="1" x14ac:dyDescent="0.25">
      <c r="C19210" s="254"/>
      <c r="D19210" s="254"/>
      <c r="E19210" s="255"/>
      <c r="F19210" s="256"/>
      <c r="G19210" s="257"/>
      <c r="H19210" s="243">
        <f t="shared" ca="1" si="901"/>
        <v>45139</v>
      </c>
      <c r="I19210" s="244">
        <f t="shared" si="902"/>
        <v>43892</v>
      </c>
      <c r="J19210" s="244" t="str">
        <f t="shared" si="900"/>
        <v/>
      </c>
    </row>
    <row r="19211" spans="3:10" ht="12" thickBot="1" x14ac:dyDescent="0.25">
      <c r="C19211" s="254"/>
      <c r="D19211" s="254"/>
      <c r="E19211" s="255"/>
      <c r="F19211" s="256"/>
      <c r="G19211" s="257"/>
      <c r="H19211" s="243">
        <f t="shared" ca="1" si="901"/>
        <v>45139</v>
      </c>
      <c r="I19211" s="244">
        <f t="shared" si="902"/>
        <v>43892</v>
      </c>
      <c r="J19211" s="244" t="str">
        <f t="shared" si="900"/>
        <v/>
      </c>
    </row>
    <row r="19212" spans="3:10" ht="12" thickBot="1" x14ac:dyDescent="0.25">
      <c r="C19212" s="254"/>
      <c r="D19212" s="254"/>
      <c r="E19212" s="255"/>
      <c r="F19212" s="256"/>
      <c r="G19212" s="257"/>
      <c r="H19212" s="243">
        <f t="shared" ca="1" si="901"/>
        <v>45139</v>
      </c>
      <c r="I19212" s="244">
        <f t="shared" si="902"/>
        <v>43892</v>
      </c>
      <c r="J19212" s="244" t="str">
        <f t="shared" si="900"/>
        <v/>
      </c>
    </row>
    <row r="19213" spans="3:10" ht="12" thickBot="1" x14ac:dyDescent="0.25">
      <c r="C19213" s="254"/>
      <c r="D19213" s="254"/>
      <c r="E19213" s="255"/>
      <c r="F19213" s="256"/>
      <c r="G19213" s="257"/>
      <c r="H19213" s="243">
        <f t="shared" ca="1" si="901"/>
        <v>45139</v>
      </c>
      <c r="I19213" s="244">
        <f t="shared" si="902"/>
        <v>43892</v>
      </c>
      <c r="J19213" s="244" t="str">
        <f t="shared" si="900"/>
        <v/>
      </c>
    </row>
    <row r="19214" spans="3:10" ht="12" thickBot="1" x14ac:dyDescent="0.25">
      <c r="C19214" s="254"/>
      <c r="D19214" s="254"/>
      <c r="E19214" s="255"/>
      <c r="F19214" s="256"/>
      <c r="G19214" s="257"/>
      <c r="H19214" s="243">
        <f t="shared" ca="1" si="901"/>
        <v>45139</v>
      </c>
      <c r="I19214" s="244">
        <f t="shared" si="902"/>
        <v>43892</v>
      </c>
      <c r="J19214" s="244" t="str">
        <f t="shared" si="900"/>
        <v/>
      </c>
    </row>
    <row r="19215" spans="3:10" ht="12" thickBot="1" x14ac:dyDescent="0.25">
      <c r="C19215" s="254"/>
      <c r="D19215" s="254"/>
      <c r="E19215" s="255"/>
      <c r="F19215" s="256"/>
      <c r="G19215" s="257"/>
      <c r="H19215" s="243">
        <f t="shared" ca="1" si="901"/>
        <v>45139</v>
      </c>
      <c r="I19215" s="244">
        <f t="shared" si="902"/>
        <v>43892</v>
      </c>
      <c r="J19215" s="244" t="str">
        <f t="shared" si="900"/>
        <v/>
      </c>
    </row>
    <row r="19216" spans="3:10" ht="12" thickBot="1" x14ac:dyDescent="0.25">
      <c r="C19216" s="254"/>
      <c r="D19216" s="254"/>
      <c r="E19216" s="255"/>
      <c r="F19216" s="256"/>
      <c r="G19216" s="257"/>
      <c r="H19216" s="243">
        <f t="shared" ca="1" si="901"/>
        <v>45139</v>
      </c>
      <c r="I19216" s="244">
        <f t="shared" si="902"/>
        <v>43892</v>
      </c>
      <c r="J19216" s="244" t="str">
        <f t="shared" si="900"/>
        <v/>
      </c>
    </row>
    <row r="19217" spans="3:10" ht="12" thickBot="1" x14ac:dyDescent="0.25">
      <c r="C19217" s="254"/>
      <c r="D19217" s="254"/>
      <c r="E19217" s="255"/>
      <c r="F19217" s="256"/>
      <c r="G19217" s="257"/>
      <c r="H19217" s="243">
        <f t="shared" ca="1" si="901"/>
        <v>45139</v>
      </c>
      <c r="I19217" s="244">
        <f t="shared" si="902"/>
        <v>43892</v>
      </c>
      <c r="J19217" s="244" t="str">
        <f t="shared" si="900"/>
        <v/>
      </c>
    </row>
    <row r="19218" spans="3:10" ht="12" thickBot="1" x14ac:dyDescent="0.25">
      <c r="C19218" s="254"/>
      <c r="D19218" s="254"/>
      <c r="E19218" s="255"/>
      <c r="F19218" s="256"/>
      <c r="G19218" s="257"/>
      <c r="H19218" s="243">
        <f t="shared" ca="1" si="901"/>
        <v>45139</v>
      </c>
      <c r="I19218" s="244">
        <f t="shared" si="902"/>
        <v>43892</v>
      </c>
      <c r="J19218" s="244" t="str">
        <f t="shared" si="900"/>
        <v/>
      </c>
    </row>
    <row r="19219" spans="3:10" ht="12" thickBot="1" x14ac:dyDescent="0.25">
      <c r="C19219" s="254"/>
      <c r="D19219" s="254"/>
      <c r="E19219" s="255"/>
      <c r="F19219" s="256"/>
      <c r="G19219" s="257"/>
      <c r="H19219" s="243">
        <f t="shared" ca="1" si="901"/>
        <v>45139</v>
      </c>
      <c r="I19219" s="244">
        <f t="shared" si="902"/>
        <v>43892</v>
      </c>
      <c r="J19219" s="244" t="str">
        <f t="shared" si="900"/>
        <v/>
      </c>
    </row>
    <row r="19220" spans="3:10" ht="12" thickBot="1" x14ac:dyDescent="0.25">
      <c r="C19220" s="254"/>
      <c r="D19220" s="254"/>
      <c r="E19220" s="255"/>
      <c r="F19220" s="256"/>
      <c r="G19220" s="257"/>
      <c r="H19220" s="243">
        <f t="shared" ca="1" si="901"/>
        <v>45139</v>
      </c>
      <c r="I19220" s="244">
        <f t="shared" si="902"/>
        <v>43892</v>
      </c>
      <c r="J19220" s="244" t="str">
        <f t="shared" si="900"/>
        <v/>
      </c>
    </row>
    <row r="19221" spans="3:10" ht="12" thickBot="1" x14ac:dyDescent="0.25">
      <c r="C19221" s="254"/>
      <c r="D19221" s="254"/>
      <c r="E19221" s="255"/>
      <c r="F19221" s="256"/>
      <c r="G19221" s="257"/>
      <c r="H19221" s="243">
        <f t="shared" ca="1" si="901"/>
        <v>45139</v>
      </c>
      <c r="I19221" s="244">
        <f t="shared" si="902"/>
        <v>43892</v>
      </c>
      <c r="J19221" s="244" t="str">
        <f t="shared" si="900"/>
        <v/>
      </c>
    </row>
    <row r="19222" spans="3:10" ht="12" thickBot="1" x14ac:dyDescent="0.25">
      <c r="C19222" s="254"/>
      <c r="D19222" s="254"/>
      <c r="E19222" s="255"/>
      <c r="F19222" s="256"/>
      <c r="G19222" s="257"/>
      <c r="H19222" s="243">
        <f t="shared" ca="1" si="901"/>
        <v>45139</v>
      </c>
      <c r="I19222" s="244">
        <f t="shared" si="902"/>
        <v>43892</v>
      </c>
      <c r="J19222" s="244" t="str">
        <f t="shared" si="900"/>
        <v/>
      </c>
    </row>
    <row r="19223" spans="3:10" ht="12" thickBot="1" x14ac:dyDescent="0.25">
      <c r="C19223" s="254"/>
      <c r="D19223" s="254"/>
      <c r="E19223" s="255"/>
      <c r="F19223" s="256"/>
      <c r="G19223" s="257"/>
      <c r="H19223" s="243">
        <f t="shared" ca="1" si="901"/>
        <v>45139</v>
      </c>
      <c r="I19223" s="244">
        <f t="shared" si="902"/>
        <v>43892</v>
      </c>
      <c r="J19223" s="244" t="str">
        <f t="shared" si="900"/>
        <v/>
      </c>
    </row>
    <row r="19224" spans="3:10" ht="12" thickBot="1" x14ac:dyDescent="0.25">
      <c r="C19224" s="254"/>
      <c r="D19224" s="254"/>
      <c r="E19224" s="255"/>
      <c r="F19224" s="256"/>
      <c r="G19224" s="257"/>
      <c r="H19224" s="243">
        <f t="shared" ca="1" si="901"/>
        <v>45139</v>
      </c>
      <c r="I19224" s="244">
        <f t="shared" si="902"/>
        <v>43892</v>
      </c>
      <c r="J19224" s="244" t="str">
        <f t="shared" si="900"/>
        <v/>
      </c>
    </row>
    <row r="19225" spans="3:10" ht="12" thickBot="1" x14ac:dyDescent="0.25">
      <c r="C19225" s="254"/>
      <c r="D19225" s="254"/>
      <c r="E19225" s="255"/>
      <c r="F19225" s="256"/>
      <c r="G19225" s="257"/>
      <c r="H19225" s="243">
        <f t="shared" ca="1" si="901"/>
        <v>45139</v>
      </c>
      <c r="I19225" s="244">
        <f t="shared" si="902"/>
        <v>43892</v>
      </c>
      <c r="J19225" s="244" t="str">
        <f t="shared" si="900"/>
        <v/>
      </c>
    </row>
    <row r="19226" spans="3:10" ht="12" thickBot="1" x14ac:dyDescent="0.25">
      <c r="C19226" s="254"/>
      <c r="D19226" s="254"/>
      <c r="E19226" s="255"/>
      <c r="F19226" s="256"/>
      <c r="G19226" s="257"/>
      <c r="H19226" s="243">
        <f t="shared" ca="1" si="901"/>
        <v>45139</v>
      </c>
      <c r="I19226" s="244">
        <f t="shared" si="902"/>
        <v>43892</v>
      </c>
      <c r="J19226" s="244" t="str">
        <f t="shared" si="900"/>
        <v/>
      </c>
    </row>
    <row r="19227" spans="3:10" ht="12" thickBot="1" x14ac:dyDescent="0.25">
      <c r="C19227" s="254"/>
      <c r="D19227" s="254"/>
      <c r="E19227" s="255"/>
      <c r="F19227" s="256"/>
      <c r="G19227" s="257"/>
      <c r="H19227" s="243">
        <f t="shared" ca="1" si="901"/>
        <v>45139</v>
      </c>
      <c r="I19227" s="244">
        <f t="shared" si="902"/>
        <v>43892</v>
      </c>
      <c r="J19227" s="244" t="str">
        <f t="shared" si="900"/>
        <v/>
      </c>
    </row>
    <row r="19228" spans="3:10" ht="12" thickBot="1" x14ac:dyDescent="0.25">
      <c r="C19228" s="254"/>
      <c r="D19228" s="254"/>
      <c r="E19228" s="255"/>
      <c r="F19228" s="256"/>
      <c r="G19228" s="257"/>
      <c r="H19228" s="243">
        <f t="shared" ca="1" si="901"/>
        <v>45139</v>
      </c>
      <c r="I19228" s="244">
        <f t="shared" si="902"/>
        <v>43892</v>
      </c>
      <c r="J19228" s="244" t="str">
        <f t="shared" si="900"/>
        <v/>
      </c>
    </row>
    <row r="19229" spans="3:10" ht="12" thickBot="1" x14ac:dyDescent="0.25">
      <c r="C19229" s="254"/>
      <c r="D19229" s="254"/>
      <c r="E19229" s="255"/>
      <c r="F19229" s="256"/>
      <c r="G19229" s="257"/>
      <c r="H19229" s="243">
        <f t="shared" ca="1" si="901"/>
        <v>45139</v>
      </c>
      <c r="I19229" s="244">
        <f t="shared" si="902"/>
        <v>43892</v>
      </c>
      <c r="J19229" s="244" t="str">
        <f t="shared" si="900"/>
        <v/>
      </c>
    </row>
    <row r="19230" spans="3:10" ht="12" thickBot="1" x14ac:dyDescent="0.25">
      <c r="C19230" s="254"/>
      <c r="D19230" s="254"/>
      <c r="E19230" s="255"/>
      <c r="F19230" s="256"/>
      <c r="G19230" s="257"/>
      <c r="H19230" s="243">
        <f t="shared" ca="1" si="901"/>
        <v>45139</v>
      </c>
      <c r="I19230" s="244">
        <f t="shared" si="902"/>
        <v>43892</v>
      </c>
      <c r="J19230" s="244" t="str">
        <f t="shared" si="900"/>
        <v/>
      </c>
    </row>
    <row r="19231" spans="3:10" ht="12" thickBot="1" x14ac:dyDescent="0.25">
      <c r="C19231" s="254"/>
      <c r="D19231" s="254"/>
      <c r="E19231" s="255"/>
      <c r="F19231" s="256"/>
      <c r="G19231" s="257"/>
      <c r="H19231" s="243">
        <f t="shared" ca="1" si="901"/>
        <v>45139</v>
      </c>
      <c r="I19231" s="244">
        <f t="shared" si="902"/>
        <v>43892</v>
      </c>
      <c r="J19231" s="244" t="str">
        <f t="shared" si="900"/>
        <v/>
      </c>
    </row>
    <row r="19232" spans="3:10" ht="12" thickBot="1" x14ac:dyDescent="0.25">
      <c r="C19232" s="254"/>
      <c r="D19232" s="254"/>
      <c r="E19232" s="255"/>
      <c r="F19232" s="256"/>
      <c r="G19232" s="257"/>
      <c r="H19232" s="243">
        <f t="shared" ca="1" si="901"/>
        <v>45139</v>
      </c>
      <c r="I19232" s="244">
        <f t="shared" si="902"/>
        <v>43892</v>
      </c>
      <c r="J19232" s="244" t="str">
        <f t="shared" si="900"/>
        <v/>
      </c>
    </row>
    <row r="19233" spans="3:10" ht="12" thickBot="1" x14ac:dyDescent="0.25">
      <c r="C19233" s="254"/>
      <c r="D19233" s="254"/>
      <c r="E19233" s="255"/>
      <c r="F19233" s="256"/>
      <c r="G19233" s="257"/>
      <c r="H19233" s="243">
        <f t="shared" ca="1" si="901"/>
        <v>45139</v>
      </c>
      <c r="I19233" s="244">
        <f t="shared" si="902"/>
        <v>43892</v>
      </c>
      <c r="J19233" s="244" t="str">
        <f t="shared" si="900"/>
        <v/>
      </c>
    </row>
    <row r="19234" spans="3:10" ht="12" thickBot="1" x14ac:dyDescent="0.25">
      <c r="C19234" s="254"/>
      <c r="D19234" s="254"/>
      <c r="E19234" s="255"/>
      <c r="F19234" s="256"/>
      <c r="G19234" s="257"/>
      <c r="H19234" s="243">
        <f t="shared" ca="1" si="901"/>
        <v>45139</v>
      </c>
      <c r="I19234" s="244">
        <f t="shared" si="902"/>
        <v>43892</v>
      </c>
      <c r="J19234" s="244" t="str">
        <f t="shared" si="900"/>
        <v/>
      </c>
    </row>
    <row r="19235" spans="3:10" ht="12" thickBot="1" x14ac:dyDescent="0.25">
      <c r="C19235" s="254"/>
      <c r="D19235" s="254"/>
      <c r="E19235" s="255"/>
      <c r="F19235" s="256"/>
      <c r="G19235" s="257"/>
      <c r="H19235" s="243">
        <f t="shared" ca="1" si="901"/>
        <v>45139</v>
      </c>
      <c r="I19235" s="244">
        <f t="shared" si="902"/>
        <v>43892</v>
      </c>
      <c r="J19235" s="244" t="str">
        <f t="shared" si="900"/>
        <v/>
      </c>
    </row>
    <row r="19236" spans="3:10" ht="12" thickBot="1" x14ac:dyDescent="0.25">
      <c r="C19236" s="254"/>
      <c r="D19236" s="254"/>
      <c r="E19236" s="255"/>
      <c r="F19236" s="256"/>
      <c r="G19236" s="257"/>
      <c r="H19236" s="243">
        <f t="shared" ca="1" si="901"/>
        <v>45139</v>
      </c>
      <c r="I19236" s="244">
        <f t="shared" si="902"/>
        <v>43892</v>
      </c>
      <c r="J19236" s="244" t="str">
        <f t="shared" si="900"/>
        <v/>
      </c>
    </row>
    <row r="19237" spans="3:10" ht="12" thickBot="1" x14ac:dyDescent="0.25">
      <c r="C19237" s="254"/>
      <c r="D19237" s="254"/>
      <c r="E19237" s="255"/>
      <c r="F19237" s="256"/>
      <c r="G19237" s="257"/>
      <c r="H19237" s="243">
        <f t="shared" ca="1" si="901"/>
        <v>45139</v>
      </c>
      <c r="I19237" s="244">
        <f t="shared" si="902"/>
        <v>43892</v>
      </c>
      <c r="J19237" s="244" t="str">
        <f t="shared" si="900"/>
        <v/>
      </c>
    </row>
    <row r="19238" spans="3:10" ht="12" thickBot="1" x14ac:dyDescent="0.25">
      <c r="C19238" s="254"/>
      <c r="D19238" s="254"/>
      <c r="E19238" s="255"/>
      <c r="F19238" s="256"/>
      <c r="G19238" s="257"/>
      <c r="H19238" s="243">
        <f t="shared" ca="1" si="901"/>
        <v>45139</v>
      </c>
      <c r="I19238" s="244">
        <f t="shared" si="902"/>
        <v>43892</v>
      </c>
      <c r="J19238" s="244" t="str">
        <f t="shared" si="900"/>
        <v/>
      </c>
    </row>
    <row r="19239" spans="3:10" ht="12" thickBot="1" x14ac:dyDescent="0.25">
      <c r="C19239" s="254"/>
      <c r="D19239" s="254"/>
      <c r="E19239" s="255"/>
      <c r="F19239" s="256"/>
      <c r="G19239" s="257"/>
      <c r="H19239" s="243">
        <f t="shared" ca="1" si="901"/>
        <v>45139</v>
      </c>
      <c r="I19239" s="244">
        <f t="shared" si="902"/>
        <v>43892</v>
      </c>
      <c r="J19239" s="244" t="str">
        <f t="shared" si="900"/>
        <v/>
      </c>
    </row>
    <row r="19240" spans="3:10" ht="12" thickBot="1" x14ac:dyDescent="0.25">
      <c r="C19240" s="254"/>
      <c r="D19240" s="254"/>
      <c r="E19240" s="255"/>
      <c r="F19240" s="256"/>
      <c r="G19240" s="257"/>
      <c r="H19240" s="243">
        <f t="shared" ca="1" si="901"/>
        <v>45139</v>
      </c>
      <c r="I19240" s="244">
        <f t="shared" si="902"/>
        <v>43892</v>
      </c>
      <c r="J19240" s="244" t="str">
        <f t="shared" si="900"/>
        <v/>
      </c>
    </row>
    <row r="19241" spans="3:10" ht="12" thickBot="1" x14ac:dyDescent="0.25">
      <c r="C19241" s="254"/>
      <c r="D19241" s="254"/>
      <c r="E19241" s="255"/>
      <c r="F19241" s="256"/>
      <c r="G19241" s="257"/>
      <c r="H19241" s="243">
        <f t="shared" ca="1" si="901"/>
        <v>45139</v>
      </c>
      <c r="I19241" s="244">
        <f t="shared" si="902"/>
        <v>43892</v>
      </c>
      <c r="J19241" s="244" t="str">
        <f t="shared" si="900"/>
        <v/>
      </c>
    </row>
    <row r="19242" spans="3:10" ht="12" thickBot="1" x14ac:dyDescent="0.25">
      <c r="C19242" s="254"/>
      <c r="D19242" s="254"/>
      <c r="E19242" s="255"/>
      <c r="F19242" s="256"/>
      <c r="G19242" s="257"/>
      <c r="H19242" s="243">
        <f t="shared" ca="1" si="901"/>
        <v>45139</v>
      </c>
      <c r="I19242" s="244">
        <f t="shared" si="902"/>
        <v>43892</v>
      </c>
      <c r="J19242" s="244" t="str">
        <f t="shared" si="900"/>
        <v/>
      </c>
    </row>
    <row r="19243" spans="3:10" ht="12" thickBot="1" x14ac:dyDescent="0.25">
      <c r="C19243" s="254"/>
      <c r="D19243" s="254"/>
      <c r="E19243" s="255"/>
      <c r="F19243" s="256"/>
      <c r="G19243" s="257"/>
      <c r="H19243" s="243">
        <f t="shared" ca="1" si="901"/>
        <v>45139</v>
      </c>
      <c r="I19243" s="244">
        <f t="shared" si="902"/>
        <v>43892</v>
      </c>
      <c r="J19243" s="244" t="str">
        <f t="shared" si="900"/>
        <v/>
      </c>
    </row>
    <row r="19244" spans="3:10" ht="12" thickBot="1" x14ac:dyDescent="0.25">
      <c r="C19244" s="254"/>
      <c r="D19244" s="254"/>
      <c r="E19244" s="255"/>
      <c r="F19244" s="256"/>
      <c r="G19244" s="257"/>
      <c r="H19244" s="243">
        <f t="shared" ca="1" si="901"/>
        <v>45139</v>
      </c>
      <c r="I19244" s="244">
        <f t="shared" si="902"/>
        <v>43892</v>
      </c>
      <c r="J19244" s="244" t="str">
        <f t="shared" si="900"/>
        <v/>
      </c>
    </row>
    <row r="19245" spans="3:10" ht="12" thickBot="1" x14ac:dyDescent="0.25">
      <c r="C19245" s="254"/>
      <c r="D19245" s="254"/>
      <c r="E19245" s="255"/>
      <c r="F19245" s="256"/>
      <c r="G19245" s="257"/>
      <c r="H19245" s="243">
        <f t="shared" ca="1" si="901"/>
        <v>45139</v>
      </c>
      <c r="I19245" s="244">
        <f t="shared" si="902"/>
        <v>43892</v>
      </c>
      <c r="J19245" s="244" t="str">
        <f t="shared" si="900"/>
        <v/>
      </c>
    </row>
    <row r="19246" spans="3:10" ht="12" thickBot="1" x14ac:dyDescent="0.25">
      <c r="C19246" s="254"/>
      <c r="D19246" s="254"/>
      <c r="E19246" s="255"/>
      <c r="F19246" s="256"/>
      <c r="G19246" s="257"/>
      <c r="H19246" s="243">
        <f t="shared" ca="1" si="901"/>
        <v>45139</v>
      </c>
      <c r="I19246" s="244">
        <f t="shared" si="902"/>
        <v>43892</v>
      </c>
      <c r="J19246" s="244" t="str">
        <f t="shared" si="900"/>
        <v/>
      </c>
    </row>
    <row r="19247" spans="3:10" ht="12" thickBot="1" x14ac:dyDescent="0.25">
      <c r="C19247" s="254"/>
      <c r="D19247" s="254"/>
      <c r="E19247" s="255"/>
      <c r="F19247" s="256"/>
      <c r="G19247" s="257"/>
      <c r="H19247" s="243">
        <f t="shared" ca="1" si="901"/>
        <v>45139</v>
      </c>
      <c r="I19247" s="244">
        <f t="shared" si="902"/>
        <v>43892</v>
      </c>
      <c r="J19247" s="244" t="str">
        <f t="shared" si="900"/>
        <v/>
      </c>
    </row>
    <row r="19248" spans="3:10" ht="12" thickBot="1" x14ac:dyDescent="0.25">
      <c r="C19248" s="254"/>
      <c r="D19248" s="254"/>
      <c r="E19248" s="255"/>
      <c r="F19248" s="256"/>
      <c r="G19248" s="257"/>
      <c r="H19248" s="243">
        <f t="shared" ca="1" si="901"/>
        <v>45139</v>
      </c>
      <c r="I19248" s="244">
        <f t="shared" si="902"/>
        <v>43892</v>
      </c>
      <c r="J19248" s="244" t="str">
        <f t="shared" si="900"/>
        <v/>
      </c>
    </row>
    <row r="19249" spans="3:10" ht="12" thickBot="1" x14ac:dyDescent="0.25">
      <c r="C19249" s="254"/>
      <c r="D19249" s="254"/>
      <c r="E19249" s="255"/>
      <c r="F19249" s="256"/>
      <c r="G19249" s="257"/>
      <c r="H19249" s="243">
        <f t="shared" ca="1" si="901"/>
        <v>45139</v>
      </c>
      <c r="I19249" s="244">
        <f t="shared" si="902"/>
        <v>43892</v>
      </c>
      <c r="J19249" s="244" t="str">
        <f t="shared" si="900"/>
        <v/>
      </c>
    </row>
    <row r="19250" spans="3:10" ht="12" thickBot="1" x14ac:dyDescent="0.25">
      <c r="C19250" s="254"/>
      <c r="D19250" s="254"/>
      <c r="E19250" s="255"/>
      <c r="F19250" s="256"/>
      <c r="G19250" s="257"/>
      <c r="H19250" s="243">
        <f t="shared" ca="1" si="901"/>
        <v>45139</v>
      </c>
      <c r="I19250" s="244">
        <f t="shared" si="902"/>
        <v>43892</v>
      </c>
      <c r="J19250" s="244" t="str">
        <f t="shared" si="900"/>
        <v/>
      </c>
    </row>
    <row r="19251" spans="3:10" ht="12" thickBot="1" x14ac:dyDescent="0.25">
      <c r="C19251" s="254"/>
      <c r="D19251" s="254"/>
      <c r="E19251" s="255"/>
      <c r="F19251" s="256"/>
      <c r="G19251" s="257"/>
      <c r="H19251" s="243">
        <f t="shared" ca="1" si="901"/>
        <v>45139</v>
      </c>
      <c r="I19251" s="244">
        <f t="shared" si="902"/>
        <v>43892</v>
      </c>
      <c r="J19251" s="244" t="str">
        <f t="shared" si="900"/>
        <v/>
      </c>
    </row>
    <row r="19252" spans="3:10" ht="12" thickBot="1" x14ac:dyDescent="0.25">
      <c r="C19252" s="254"/>
      <c r="D19252" s="254"/>
      <c r="E19252" s="255"/>
      <c r="F19252" s="256"/>
      <c r="G19252" s="257"/>
      <c r="H19252" s="243">
        <f t="shared" ca="1" si="901"/>
        <v>45139</v>
      </c>
      <c r="I19252" s="244">
        <f t="shared" si="902"/>
        <v>43892</v>
      </c>
      <c r="J19252" s="244" t="str">
        <f t="shared" si="900"/>
        <v/>
      </c>
    </row>
    <row r="19253" spans="3:10" ht="12" thickBot="1" x14ac:dyDescent="0.25">
      <c r="C19253" s="254"/>
      <c r="D19253" s="254"/>
      <c r="E19253" s="255"/>
      <c r="F19253" s="256"/>
      <c r="G19253" s="257"/>
      <c r="H19253" s="243">
        <f t="shared" ca="1" si="901"/>
        <v>45139</v>
      </c>
      <c r="I19253" s="244">
        <f t="shared" si="902"/>
        <v>43892</v>
      </c>
      <c r="J19253" s="244" t="str">
        <f t="shared" si="900"/>
        <v/>
      </c>
    </row>
    <row r="19254" spans="3:10" ht="12" thickBot="1" x14ac:dyDescent="0.25">
      <c r="C19254" s="254"/>
      <c r="D19254" s="254"/>
      <c r="E19254" s="255"/>
      <c r="F19254" s="256"/>
      <c r="G19254" s="257"/>
      <c r="H19254" s="243">
        <f t="shared" ca="1" si="901"/>
        <v>45139</v>
      </c>
      <c r="I19254" s="244">
        <f t="shared" si="902"/>
        <v>43892</v>
      </c>
      <c r="J19254" s="244" t="str">
        <f t="shared" si="900"/>
        <v/>
      </c>
    </row>
    <row r="19255" spans="3:10" ht="12" thickBot="1" x14ac:dyDescent="0.25">
      <c r="C19255" s="254"/>
      <c r="D19255" s="254"/>
      <c r="E19255" s="255"/>
      <c r="F19255" s="256"/>
      <c r="G19255" s="257"/>
      <c r="H19255" s="243">
        <f t="shared" ca="1" si="901"/>
        <v>45139</v>
      </c>
      <c r="I19255" s="244">
        <f t="shared" si="902"/>
        <v>43892</v>
      </c>
      <c r="J19255" s="244" t="str">
        <f t="shared" si="900"/>
        <v/>
      </c>
    </row>
    <row r="19256" spans="3:10" ht="12" thickBot="1" x14ac:dyDescent="0.25">
      <c r="C19256" s="254"/>
      <c r="D19256" s="254"/>
      <c r="E19256" s="255"/>
      <c r="F19256" s="256"/>
      <c r="G19256" s="257"/>
      <c r="H19256" s="243">
        <f t="shared" ca="1" si="901"/>
        <v>45139</v>
      </c>
      <c r="I19256" s="244">
        <f t="shared" si="902"/>
        <v>43892</v>
      </c>
      <c r="J19256" s="244" t="str">
        <f t="shared" si="900"/>
        <v/>
      </c>
    </row>
    <row r="19257" spans="3:10" ht="12" thickBot="1" x14ac:dyDescent="0.25">
      <c r="C19257" s="254"/>
      <c r="D19257" s="254"/>
      <c r="E19257" s="255"/>
      <c r="F19257" s="256"/>
      <c r="G19257" s="257"/>
      <c r="H19257" s="243">
        <f t="shared" ca="1" si="901"/>
        <v>45139</v>
      </c>
      <c r="I19257" s="244">
        <f t="shared" si="902"/>
        <v>43892</v>
      </c>
      <c r="J19257" s="244" t="str">
        <f t="shared" si="900"/>
        <v/>
      </c>
    </row>
    <row r="19258" spans="3:10" ht="12" thickBot="1" x14ac:dyDescent="0.25">
      <c r="C19258" s="254"/>
      <c r="D19258" s="254"/>
      <c r="E19258" s="255"/>
      <c r="F19258" s="256"/>
      <c r="G19258" s="257"/>
      <c r="H19258" s="243">
        <f t="shared" ca="1" si="901"/>
        <v>45139</v>
      </c>
      <c r="I19258" s="244">
        <f t="shared" si="902"/>
        <v>43892</v>
      </c>
      <c r="J19258" s="244" t="str">
        <f t="shared" si="900"/>
        <v/>
      </c>
    </row>
    <row r="19259" spans="3:10" ht="12" thickBot="1" x14ac:dyDescent="0.25">
      <c r="C19259" s="254"/>
      <c r="D19259" s="254"/>
      <c r="E19259" s="255"/>
      <c r="F19259" s="256"/>
      <c r="G19259" s="257"/>
      <c r="H19259" s="243">
        <f t="shared" ca="1" si="901"/>
        <v>45139</v>
      </c>
      <c r="I19259" s="244">
        <f t="shared" si="902"/>
        <v>43892</v>
      </c>
      <c r="J19259" s="244" t="str">
        <f t="shared" si="900"/>
        <v/>
      </c>
    </row>
    <row r="19260" spans="3:10" ht="12" thickBot="1" x14ac:dyDescent="0.25">
      <c r="C19260" s="254"/>
      <c r="D19260" s="254"/>
      <c r="E19260" s="255"/>
      <c r="F19260" s="256"/>
      <c r="G19260" s="257"/>
      <c r="H19260" s="243">
        <f t="shared" ca="1" si="901"/>
        <v>45139</v>
      </c>
      <c r="I19260" s="244">
        <f t="shared" si="902"/>
        <v>43892</v>
      </c>
      <c r="J19260" s="244" t="str">
        <f t="shared" si="900"/>
        <v/>
      </c>
    </row>
    <row r="19261" spans="3:10" ht="12" thickBot="1" x14ac:dyDescent="0.25">
      <c r="C19261" s="254"/>
      <c r="D19261" s="254"/>
      <c r="E19261" s="255"/>
      <c r="F19261" s="256"/>
      <c r="G19261" s="257"/>
      <c r="H19261" s="243">
        <f t="shared" ca="1" si="901"/>
        <v>45139</v>
      </c>
      <c r="I19261" s="244">
        <f t="shared" si="902"/>
        <v>43892</v>
      </c>
      <c r="J19261" s="244" t="str">
        <f t="shared" si="900"/>
        <v/>
      </c>
    </row>
    <row r="19262" spans="3:10" ht="12" thickBot="1" x14ac:dyDescent="0.25">
      <c r="C19262" s="254"/>
      <c r="D19262" s="254"/>
      <c r="E19262" s="255"/>
      <c r="F19262" s="256"/>
      <c r="G19262" s="257"/>
      <c r="H19262" s="243">
        <f t="shared" ca="1" si="901"/>
        <v>45139</v>
      </c>
      <c r="I19262" s="244">
        <f t="shared" si="902"/>
        <v>43892</v>
      </c>
      <c r="J19262" s="244" t="str">
        <f t="shared" si="900"/>
        <v/>
      </c>
    </row>
    <row r="19263" spans="3:10" ht="12" thickBot="1" x14ac:dyDescent="0.25">
      <c r="C19263" s="254"/>
      <c r="D19263" s="254"/>
      <c r="E19263" s="255"/>
      <c r="F19263" s="256"/>
      <c r="G19263" s="257"/>
      <c r="H19263" s="243">
        <f t="shared" ca="1" si="901"/>
        <v>45139</v>
      </c>
      <c r="I19263" s="244">
        <f t="shared" si="902"/>
        <v>43892</v>
      </c>
      <c r="J19263" s="244" t="str">
        <f t="shared" si="900"/>
        <v/>
      </c>
    </row>
    <row r="19264" spans="3:10" ht="12" thickBot="1" x14ac:dyDescent="0.25">
      <c r="C19264" s="254"/>
      <c r="D19264" s="254"/>
      <c r="E19264" s="255"/>
      <c r="F19264" s="256"/>
      <c r="G19264" s="257"/>
      <c r="H19264" s="243">
        <f t="shared" ca="1" si="901"/>
        <v>45139</v>
      </c>
      <c r="I19264" s="244">
        <f t="shared" si="902"/>
        <v>43892</v>
      </c>
      <c r="J19264" s="244" t="str">
        <f t="shared" si="900"/>
        <v/>
      </c>
    </row>
    <row r="19265" spans="3:10" ht="12" thickBot="1" x14ac:dyDescent="0.25">
      <c r="C19265" s="254"/>
      <c r="D19265" s="254"/>
      <c r="E19265" s="255"/>
      <c r="F19265" s="256"/>
      <c r="G19265" s="257"/>
      <c r="H19265" s="243">
        <f t="shared" ca="1" si="901"/>
        <v>45139</v>
      </c>
      <c r="I19265" s="244">
        <f t="shared" si="902"/>
        <v>43892</v>
      </c>
      <c r="J19265" s="244" t="str">
        <f t="shared" si="900"/>
        <v/>
      </c>
    </row>
    <row r="19266" spans="3:10" ht="12" thickBot="1" x14ac:dyDescent="0.25">
      <c r="C19266" s="254"/>
      <c r="D19266" s="254"/>
      <c r="E19266" s="255"/>
      <c r="F19266" s="256"/>
      <c r="G19266" s="257"/>
      <c r="H19266" s="243">
        <f t="shared" ca="1" si="901"/>
        <v>45139</v>
      </c>
      <c r="I19266" s="244">
        <f t="shared" si="902"/>
        <v>43892</v>
      </c>
      <c r="J19266" s="244" t="str">
        <f t="shared" si="900"/>
        <v/>
      </c>
    </row>
    <row r="19267" spans="3:10" ht="12" thickBot="1" x14ac:dyDescent="0.25">
      <c r="C19267" s="254"/>
      <c r="D19267" s="254"/>
      <c r="E19267" s="255"/>
      <c r="F19267" s="256"/>
      <c r="G19267" s="257"/>
      <c r="H19267" s="243">
        <f t="shared" ca="1" si="901"/>
        <v>45139</v>
      </c>
      <c r="I19267" s="244">
        <f t="shared" si="902"/>
        <v>43892</v>
      </c>
      <c r="J19267" s="244" t="str">
        <f t="shared" si="900"/>
        <v/>
      </c>
    </row>
    <row r="19268" spans="3:10" ht="12" thickBot="1" x14ac:dyDescent="0.25">
      <c r="C19268" s="254"/>
      <c r="D19268" s="254"/>
      <c r="E19268" s="255"/>
      <c r="F19268" s="256"/>
      <c r="G19268" s="257"/>
      <c r="H19268" s="243">
        <f t="shared" ca="1" si="901"/>
        <v>45139</v>
      </c>
      <c r="I19268" s="244">
        <f t="shared" si="902"/>
        <v>43892</v>
      </c>
      <c r="J19268" s="244" t="str">
        <f t="shared" si="900"/>
        <v/>
      </c>
    </row>
    <row r="19269" spans="3:10" ht="12" thickBot="1" x14ac:dyDescent="0.25">
      <c r="C19269" s="254"/>
      <c r="D19269" s="254"/>
      <c r="E19269" s="255"/>
      <c r="F19269" s="256"/>
      <c r="G19269" s="257"/>
      <c r="H19269" s="243">
        <f t="shared" ca="1" si="901"/>
        <v>45139</v>
      </c>
      <c r="I19269" s="244">
        <f t="shared" si="902"/>
        <v>43892</v>
      </c>
      <c r="J19269" s="244" t="str">
        <f t="shared" si="900"/>
        <v/>
      </c>
    </row>
    <row r="19270" spans="3:10" ht="12" thickBot="1" x14ac:dyDescent="0.25">
      <c r="C19270" s="254"/>
      <c r="D19270" s="254"/>
      <c r="E19270" s="255"/>
      <c r="F19270" s="256"/>
      <c r="G19270" s="257"/>
      <c r="H19270" s="243">
        <f t="shared" ca="1" si="901"/>
        <v>45139</v>
      </c>
      <c r="I19270" s="244">
        <f t="shared" si="902"/>
        <v>43892</v>
      </c>
      <c r="J19270" s="244" t="str">
        <f t="shared" ref="J19270:J19333" si="903">IF(G19270="","",IF(G19270&gt;=0,"Debitoren",IF(G19270&lt;0,"Kreditoren","")))</f>
        <v/>
      </c>
    </row>
    <row r="19271" spans="3:10" ht="12" thickBot="1" x14ac:dyDescent="0.25">
      <c r="C19271" s="254"/>
      <c r="D19271" s="254"/>
      <c r="E19271" s="255"/>
      <c r="F19271" s="256"/>
      <c r="G19271" s="257"/>
      <c r="H19271" s="243">
        <f t="shared" ref="H19271:H19334" ca="1" si="904">IF(F19271&lt;$F$2,EOMONTH($F$2,-1)+1,EOMONTH(F19271,-1)+1)</f>
        <v>45139</v>
      </c>
      <c r="I19271" s="244">
        <f t="shared" ref="I19271:I19334" si="905">IF(F19271&lt;$I$2,IF(   WEEKDAY(EOMONTH($I$2,-1)+1)=1,EOMONTH($I$2,-1)+1+1,EOMONTH($I$2,-1)+1),IF(WEEKDAY(F19271)=1,F19271+1,F19271))</f>
        <v>43892</v>
      </c>
      <c r="J19271" s="244" t="str">
        <f t="shared" si="903"/>
        <v/>
      </c>
    </row>
    <row r="19272" spans="3:10" ht="12" thickBot="1" x14ac:dyDescent="0.25">
      <c r="C19272" s="254"/>
      <c r="D19272" s="254"/>
      <c r="E19272" s="255"/>
      <c r="F19272" s="256"/>
      <c r="G19272" s="257"/>
      <c r="H19272" s="243">
        <f t="shared" ca="1" si="904"/>
        <v>45139</v>
      </c>
      <c r="I19272" s="244">
        <f t="shared" si="905"/>
        <v>43892</v>
      </c>
      <c r="J19272" s="244" t="str">
        <f t="shared" si="903"/>
        <v/>
      </c>
    </row>
    <row r="19273" spans="3:10" ht="12" thickBot="1" x14ac:dyDescent="0.25">
      <c r="C19273" s="254"/>
      <c r="D19273" s="254"/>
      <c r="E19273" s="255"/>
      <c r="F19273" s="256"/>
      <c r="G19273" s="257"/>
      <c r="H19273" s="243">
        <f t="shared" ca="1" si="904"/>
        <v>45139</v>
      </c>
      <c r="I19273" s="244">
        <f t="shared" si="905"/>
        <v>43892</v>
      </c>
      <c r="J19273" s="244" t="str">
        <f t="shared" si="903"/>
        <v/>
      </c>
    </row>
    <row r="19274" spans="3:10" ht="12" thickBot="1" x14ac:dyDescent="0.25">
      <c r="C19274" s="254"/>
      <c r="D19274" s="254"/>
      <c r="E19274" s="255"/>
      <c r="F19274" s="256"/>
      <c r="G19274" s="257"/>
      <c r="H19274" s="243">
        <f t="shared" ca="1" si="904"/>
        <v>45139</v>
      </c>
      <c r="I19274" s="244">
        <f t="shared" si="905"/>
        <v>43892</v>
      </c>
      <c r="J19274" s="244" t="str">
        <f t="shared" si="903"/>
        <v/>
      </c>
    </row>
    <row r="19275" spans="3:10" ht="12" thickBot="1" x14ac:dyDescent="0.25">
      <c r="C19275" s="254"/>
      <c r="D19275" s="254"/>
      <c r="E19275" s="255"/>
      <c r="F19275" s="256"/>
      <c r="G19275" s="257"/>
      <c r="H19275" s="243">
        <f t="shared" ca="1" si="904"/>
        <v>45139</v>
      </c>
      <c r="I19275" s="244">
        <f t="shared" si="905"/>
        <v>43892</v>
      </c>
      <c r="J19275" s="244" t="str">
        <f t="shared" si="903"/>
        <v/>
      </c>
    </row>
    <row r="19276" spans="3:10" ht="12" thickBot="1" x14ac:dyDescent="0.25">
      <c r="C19276" s="254"/>
      <c r="D19276" s="254"/>
      <c r="E19276" s="255"/>
      <c r="F19276" s="256"/>
      <c r="G19276" s="257"/>
      <c r="H19276" s="243">
        <f t="shared" ca="1" si="904"/>
        <v>45139</v>
      </c>
      <c r="I19276" s="244">
        <f t="shared" si="905"/>
        <v>43892</v>
      </c>
      <c r="J19276" s="244" t="str">
        <f t="shared" si="903"/>
        <v/>
      </c>
    </row>
    <row r="19277" spans="3:10" ht="12" thickBot="1" x14ac:dyDescent="0.25">
      <c r="C19277" s="254"/>
      <c r="D19277" s="254"/>
      <c r="E19277" s="255"/>
      <c r="F19277" s="256"/>
      <c r="G19277" s="257"/>
      <c r="H19277" s="243">
        <f t="shared" ca="1" si="904"/>
        <v>45139</v>
      </c>
      <c r="I19277" s="244">
        <f t="shared" si="905"/>
        <v>43892</v>
      </c>
      <c r="J19277" s="244" t="str">
        <f t="shared" si="903"/>
        <v/>
      </c>
    </row>
    <row r="19278" spans="3:10" ht="12" thickBot="1" x14ac:dyDescent="0.25">
      <c r="C19278" s="254"/>
      <c r="D19278" s="254"/>
      <c r="E19278" s="255"/>
      <c r="F19278" s="256"/>
      <c r="G19278" s="257"/>
      <c r="H19278" s="243">
        <f t="shared" ca="1" si="904"/>
        <v>45139</v>
      </c>
      <c r="I19278" s="244">
        <f t="shared" si="905"/>
        <v>43892</v>
      </c>
      <c r="J19278" s="244" t="str">
        <f t="shared" si="903"/>
        <v/>
      </c>
    </row>
    <row r="19279" spans="3:10" ht="12" thickBot="1" x14ac:dyDescent="0.25">
      <c r="C19279" s="254"/>
      <c r="D19279" s="254"/>
      <c r="E19279" s="255"/>
      <c r="F19279" s="256"/>
      <c r="G19279" s="257"/>
      <c r="H19279" s="243">
        <f t="shared" ca="1" si="904"/>
        <v>45139</v>
      </c>
      <c r="I19279" s="244">
        <f t="shared" si="905"/>
        <v>43892</v>
      </c>
      <c r="J19279" s="244" t="str">
        <f t="shared" si="903"/>
        <v/>
      </c>
    </row>
    <row r="19280" spans="3:10" ht="12" thickBot="1" x14ac:dyDescent="0.25">
      <c r="C19280" s="254"/>
      <c r="D19280" s="254"/>
      <c r="E19280" s="255"/>
      <c r="F19280" s="256"/>
      <c r="G19280" s="257"/>
      <c r="H19280" s="243">
        <f t="shared" ca="1" si="904"/>
        <v>45139</v>
      </c>
      <c r="I19280" s="244">
        <f t="shared" si="905"/>
        <v>43892</v>
      </c>
      <c r="J19280" s="244" t="str">
        <f t="shared" si="903"/>
        <v/>
      </c>
    </row>
    <row r="19281" spans="3:10" ht="12" thickBot="1" x14ac:dyDescent="0.25">
      <c r="C19281" s="254"/>
      <c r="D19281" s="254"/>
      <c r="E19281" s="255"/>
      <c r="F19281" s="256"/>
      <c r="G19281" s="257"/>
      <c r="H19281" s="243">
        <f t="shared" ca="1" si="904"/>
        <v>45139</v>
      </c>
      <c r="I19281" s="244">
        <f t="shared" si="905"/>
        <v>43892</v>
      </c>
      <c r="J19281" s="244" t="str">
        <f t="shared" si="903"/>
        <v/>
      </c>
    </row>
    <row r="19282" spans="3:10" ht="12" thickBot="1" x14ac:dyDescent="0.25">
      <c r="C19282" s="254"/>
      <c r="D19282" s="254"/>
      <c r="E19282" s="255"/>
      <c r="F19282" s="256"/>
      <c r="G19282" s="257"/>
      <c r="H19282" s="243">
        <f t="shared" ca="1" si="904"/>
        <v>45139</v>
      </c>
      <c r="I19282" s="244">
        <f t="shared" si="905"/>
        <v>43892</v>
      </c>
      <c r="J19282" s="244" t="str">
        <f t="shared" si="903"/>
        <v/>
      </c>
    </row>
    <row r="19283" spans="3:10" ht="12" thickBot="1" x14ac:dyDescent="0.25">
      <c r="C19283" s="254"/>
      <c r="D19283" s="254"/>
      <c r="E19283" s="255"/>
      <c r="F19283" s="256"/>
      <c r="G19283" s="257"/>
      <c r="H19283" s="243">
        <f t="shared" ca="1" si="904"/>
        <v>45139</v>
      </c>
      <c r="I19283" s="244">
        <f t="shared" si="905"/>
        <v>43892</v>
      </c>
      <c r="J19283" s="244" t="str">
        <f t="shared" si="903"/>
        <v/>
      </c>
    </row>
    <row r="19284" spans="3:10" ht="12" thickBot="1" x14ac:dyDescent="0.25">
      <c r="C19284" s="254"/>
      <c r="D19284" s="254"/>
      <c r="E19284" s="255"/>
      <c r="F19284" s="256"/>
      <c r="G19284" s="257"/>
      <c r="H19284" s="243">
        <f t="shared" ca="1" si="904"/>
        <v>45139</v>
      </c>
      <c r="I19284" s="244">
        <f t="shared" si="905"/>
        <v>43892</v>
      </c>
      <c r="J19284" s="244" t="str">
        <f t="shared" si="903"/>
        <v/>
      </c>
    </row>
    <row r="19285" spans="3:10" ht="12" thickBot="1" x14ac:dyDescent="0.25">
      <c r="C19285" s="254"/>
      <c r="D19285" s="254"/>
      <c r="E19285" s="255"/>
      <c r="F19285" s="256"/>
      <c r="G19285" s="257"/>
      <c r="H19285" s="243">
        <f t="shared" ca="1" si="904"/>
        <v>45139</v>
      </c>
      <c r="I19285" s="244">
        <f t="shared" si="905"/>
        <v>43892</v>
      </c>
      <c r="J19285" s="244" t="str">
        <f t="shared" si="903"/>
        <v/>
      </c>
    </row>
    <row r="19286" spans="3:10" ht="12" thickBot="1" x14ac:dyDescent="0.25">
      <c r="C19286" s="254"/>
      <c r="D19286" s="254"/>
      <c r="E19286" s="255"/>
      <c r="F19286" s="256"/>
      <c r="G19286" s="257"/>
      <c r="H19286" s="243">
        <f t="shared" ca="1" si="904"/>
        <v>45139</v>
      </c>
      <c r="I19286" s="244">
        <f t="shared" si="905"/>
        <v>43892</v>
      </c>
      <c r="J19286" s="244" t="str">
        <f t="shared" si="903"/>
        <v/>
      </c>
    </row>
    <row r="19287" spans="3:10" ht="12" thickBot="1" x14ac:dyDescent="0.25">
      <c r="C19287" s="254"/>
      <c r="D19287" s="254"/>
      <c r="E19287" s="255"/>
      <c r="F19287" s="256"/>
      <c r="G19287" s="257"/>
      <c r="H19287" s="243">
        <f t="shared" ca="1" si="904"/>
        <v>45139</v>
      </c>
      <c r="I19287" s="244">
        <f t="shared" si="905"/>
        <v>43892</v>
      </c>
      <c r="J19287" s="244" t="str">
        <f t="shared" si="903"/>
        <v/>
      </c>
    </row>
    <row r="19288" spans="3:10" ht="12" thickBot="1" x14ac:dyDescent="0.25">
      <c r="C19288" s="254"/>
      <c r="D19288" s="254"/>
      <c r="E19288" s="255"/>
      <c r="F19288" s="256"/>
      <c r="G19288" s="257"/>
      <c r="H19288" s="243">
        <f t="shared" ca="1" si="904"/>
        <v>45139</v>
      </c>
      <c r="I19288" s="244">
        <f t="shared" si="905"/>
        <v>43892</v>
      </c>
      <c r="J19288" s="244" t="str">
        <f t="shared" si="903"/>
        <v/>
      </c>
    </row>
    <row r="19289" spans="3:10" ht="12" thickBot="1" x14ac:dyDescent="0.25">
      <c r="C19289" s="254"/>
      <c r="D19289" s="254"/>
      <c r="E19289" s="255"/>
      <c r="F19289" s="256"/>
      <c r="G19289" s="257"/>
      <c r="H19289" s="243">
        <f t="shared" ca="1" si="904"/>
        <v>45139</v>
      </c>
      <c r="I19289" s="244">
        <f t="shared" si="905"/>
        <v>43892</v>
      </c>
      <c r="J19289" s="244" t="str">
        <f t="shared" si="903"/>
        <v/>
      </c>
    </row>
    <row r="19290" spans="3:10" ht="12" thickBot="1" x14ac:dyDescent="0.25">
      <c r="C19290" s="254"/>
      <c r="D19290" s="254"/>
      <c r="E19290" s="255"/>
      <c r="F19290" s="256"/>
      <c r="G19290" s="257"/>
      <c r="H19290" s="243">
        <f t="shared" ca="1" si="904"/>
        <v>45139</v>
      </c>
      <c r="I19290" s="244">
        <f t="shared" si="905"/>
        <v>43892</v>
      </c>
      <c r="J19290" s="244" t="str">
        <f t="shared" si="903"/>
        <v/>
      </c>
    </row>
    <row r="19291" spans="3:10" ht="12" thickBot="1" x14ac:dyDescent="0.25">
      <c r="C19291" s="254"/>
      <c r="D19291" s="254"/>
      <c r="E19291" s="255"/>
      <c r="F19291" s="256"/>
      <c r="G19291" s="257"/>
      <c r="H19291" s="243">
        <f t="shared" ca="1" si="904"/>
        <v>45139</v>
      </c>
      <c r="I19291" s="244">
        <f t="shared" si="905"/>
        <v>43892</v>
      </c>
      <c r="J19291" s="244" t="str">
        <f t="shared" si="903"/>
        <v/>
      </c>
    </row>
    <row r="19292" spans="3:10" ht="12" thickBot="1" x14ac:dyDescent="0.25">
      <c r="C19292" s="254"/>
      <c r="D19292" s="254"/>
      <c r="E19292" s="255"/>
      <c r="F19292" s="256"/>
      <c r="G19292" s="257"/>
      <c r="H19292" s="243">
        <f t="shared" ca="1" si="904"/>
        <v>45139</v>
      </c>
      <c r="I19292" s="244">
        <f t="shared" si="905"/>
        <v>43892</v>
      </c>
      <c r="J19292" s="244" t="str">
        <f t="shared" si="903"/>
        <v/>
      </c>
    </row>
    <row r="19293" spans="3:10" ht="12" thickBot="1" x14ac:dyDescent="0.25">
      <c r="C19293" s="254"/>
      <c r="D19293" s="254"/>
      <c r="E19293" s="255"/>
      <c r="F19293" s="256"/>
      <c r="G19293" s="257"/>
      <c r="H19293" s="243">
        <f t="shared" ca="1" si="904"/>
        <v>45139</v>
      </c>
      <c r="I19293" s="244">
        <f t="shared" si="905"/>
        <v>43892</v>
      </c>
      <c r="J19293" s="244" t="str">
        <f t="shared" si="903"/>
        <v/>
      </c>
    </row>
    <row r="19294" spans="3:10" ht="12" thickBot="1" x14ac:dyDescent="0.25">
      <c r="C19294" s="254"/>
      <c r="D19294" s="254"/>
      <c r="E19294" s="255"/>
      <c r="F19294" s="256"/>
      <c r="G19294" s="257"/>
      <c r="H19294" s="243">
        <f t="shared" ca="1" si="904"/>
        <v>45139</v>
      </c>
      <c r="I19294" s="244">
        <f t="shared" si="905"/>
        <v>43892</v>
      </c>
      <c r="J19294" s="244" t="str">
        <f t="shared" si="903"/>
        <v/>
      </c>
    </row>
    <row r="19295" spans="3:10" ht="12" thickBot="1" x14ac:dyDescent="0.25">
      <c r="C19295" s="254"/>
      <c r="D19295" s="254"/>
      <c r="E19295" s="255"/>
      <c r="F19295" s="256"/>
      <c r="G19295" s="257"/>
      <c r="H19295" s="243">
        <f t="shared" ca="1" si="904"/>
        <v>45139</v>
      </c>
      <c r="I19295" s="244">
        <f t="shared" si="905"/>
        <v>43892</v>
      </c>
      <c r="J19295" s="244" t="str">
        <f t="shared" si="903"/>
        <v/>
      </c>
    </row>
    <row r="19296" spans="3:10" ht="12" thickBot="1" x14ac:dyDescent="0.25">
      <c r="C19296" s="254"/>
      <c r="D19296" s="254"/>
      <c r="E19296" s="255"/>
      <c r="F19296" s="256"/>
      <c r="G19296" s="257"/>
      <c r="H19296" s="243">
        <f t="shared" ca="1" si="904"/>
        <v>45139</v>
      </c>
      <c r="I19296" s="244">
        <f t="shared" si="905"/>
        <v>43892</v>
      </c>
      <c r="J19296" s="244" t="str">
        <f t="shared" si="903"/>
        <v/>
      </c>
    </row>
    <row r="19297" spans="3:10" ht="12" thickBot="1" x14ac:dyDescent="0.25">
      <c r="C19297" s="254"/>
      <c r="D19297" s="254"/>
      <c r="E19297" s="255"/>
      <c r="F19297" s="256"/>
      <c r="G19297" s="257"/>
      <c r="H19297" s="243">
        <f t="shared" ca="1" si="904"/>
        <v>45139</v>
      </c>
      <c r="I19297" s="244">
        <f t="shared" si="905"/>
        <v>43892</v>
      </c>
      <c r="J19297" s="244" t="str">
        <f t="shared" si="903"/>
        <v/>
      </c>
    </row>
    <row r="19298" spans="3:10" ht="12" thickBot="1" x14ac:dyDescent="0.25">
      <c r="C19298" s="254"/>
      <c r="D19298" s="254"/>
      <c r="E19298" s="255"/>
      <c r="F19298" s="256"/>
      <c r="G19298" s="257"/>
      <c r="H19298" s="243">
        <f t="shared" ca="1" si="904"/>
        <v>45139</v>
      </c>
      <c r="I19298" s="244">
        <f t="shared" si="905"/>
        <v>43892</v>
      </c>
      <c r="J19298" s="244" t="str">
        <f t="shared" si="903"/>
        <v/>
      </c>
    </row>
    <row r="19299" spans="3:10" ht="12" thickBot="1" x14ac:dyDescent="0.25">
      <c r="C19299" s="254"/>
      <c r="D19299" s="254"/>
      <c r="E19299" s="255"/>
      <c r="F19299" s="256"/>
      <c r="G19299" s="257"/>
      <c r="H19299" s="243">
        <f t="shared" ca="1" si="904"/>
        <v>45139</v>
      </c>
      <c r="I19299" s="244">
        <f t="shared" si="905"/>
        <v>43892</v>
      </c>
      <c r="J19299" s="244" t="str">
        <f t="shared" si="903"/>
        <v/>
      </c>
    </row>
    <row r="19300" spans="3:10" ht="12" thickBot="1" x14ac:dyDescent="0.25">
      <c r="C19300" s="254"/>
      <c r="D19300" s="254"/>
      <c r="E19300" s="255"/>
      <c r="F19300" s="256"/>
      <c r="G19300" s="257"/>
      <c r="H19300" s="243">
        <f t="shared" ca="1" si="904"/>
        <v>45139</v>
      </c>
      <c r="I19300" s="244">
        <f t="shared" si="905"/>
        <v>43892</v>
      </c>
      <c r="J19300" s="244" t="str">
        <f t="shared" si="903"/>
        <v/>
      </c>
    </row>
    <row r="19301" spans="3:10" ht="12" thickBot="1" x14ac:dyDescent="0.25">
      <c r="C19301" s="254"/>
      <c r="D19301" s="254"/>
      <c r="E19301" s="255"/>
      <c r="F19301" s="256"/>
      <c r="G19301" s="257"/>
      <c r="H19301" s="243">
        <f t="shared" ca="1" si="904"/>
        <v>45139</v>
      </c>
      <c r="I19301" s="244">
        <f t="shared" si="905"/>
        <v>43892</v>
      </c>
      <c r="J19301" s="244" t="str">
        <f t="shared" si="903"/>
        <v/>
      </c>
    </row>
    <row r="19302" spans="3:10" ht="12" thickBot="1" x14ac:dyDescent="0.25">
      <c r="C19302" s="254"/>
      <c r="D19302" s="254"/>
      <c r="E19302" s="255"/>
      <c r="F19302" s="256"/>
      <c r="G19302" s="257"/>
      <c r="H19302" s="243">
        <f t="shared" ca="1" si="904"/>
        <v>45139</v>
      </c>
      <c r="I19302" s="244">
        <f t="shared" si="905"/>
        <v>43892</v>
      </c>
      <c r="J19302" s="244" t="str">
        <f t="shared" si="903"/>
        <v/>
      </c>
    </row>
    <row r="19303" spans="3:10" ht="12" thickBot="1" x14ac:dyDescent="0.25">
      <c r="C19303" s="254"/>
      <c r="D19303" s="254"/>
      <c r="E19303" s="255"/>
      <c r="F19303" s="256"/>
      <c r="G19303" s="257"/>
      <c r="H19303" s="243">
        <f t="shared" ca="1" si="904"/>
        <v>45139</v>
      </c>
      <c r="I19303" s="244">
        <f t="shared" si="905"/>
        <v>43892</v>
      </c>
      <c r="J19303" s="244" t="str">
        <f t="shared" si="903"/>
        <v/>
      </c>
    </row>
    <row r="19304" spans="3:10" ht="12" thickBot="1" x14ac:dyDescent="0.25">
      <c r="C19304" s="254"/>
      <c r="D19304" s="254"/>
      <c r="E19304" s="255"/>
      <c r="F19304" s="256"/>
      <c r="G19304" s="257"/>
      <c r="H19304" s="243">
        <f t="shared" ca="1" si="904"/>
        <v>45139</v>
      </c>
      <c r="I19304" s="244">
        <f t="shared" si="905"/>
        <v>43892</v>
      </c>
      <c r="J19304" s="244" t="str">
        <f t="shared" si="903"/>
        <v/>
      </c>
    </row>
    <row r="19305" spans="3:10" ht="12" thickBot="1" x14ac:dyDescent="0.25">
      <c r="C19305" s="254"/>
      <c r="D19305" s="254"/>
      <c r="E19305" s="255"/>
      <c r="F19305" s="256"/>
      <c r="G19305" s="257"/>
      <c r="H19305" s="243">
        <f t="shared" ca="1" si="904"/>
        <v>45139</v>
      </c>
      <c r="I19305" s="244">
        <f t="shared" si="905"/>
        <v>43892</v>
      </c>
      <c r="J19305" s="244" t="str">
        <f t="shared" si="903"/>
        <v/>
      </c>
    </row>
    <row r="19306" spans="3:10" ht="12" thickBot="1" x14ac:dyDescent="0.25">
      <c r="C19306" s="254"/>
      <c r="D19306" s="254"/>
      <c r="E19306" s="255"/>
      <c r="F19306" s="256"/>
      <c r="G19306" s="257"/>
      <c r="H19306" s="243">
        <f t="shared" ca="1" si="904"/>
        <v>45139</v>
      </c>
      <c r="I19306" s="244">
        <f t="shared" si="905"/>
        <v>43892</v>
      </c>
      <c r="J19306" s="244" t="str">
        <f t="shared" si="903"/>
        <v/>
      </c>
    </row>
    <row r="19307" spans="3:10" ht="12" thickBot="1" x14ac:dyDescent="0.25">
      <c r="C19307" s="254"/>
      <c r="D19307" s="254"/>
      <c r="E19307" s="255"/>
      <c r="F19307" s="256"/>
      <c r="G19307" s="257"/>
      <c r="H19307" s="243">
        <f t="shared" ca="1" si="904"/>
        <v>45139</v>
      </c>
      <c r="I19307" s="244">
        <f t="shared" si="905"/>
        <v>43892</v>
      </c>
      <c r="J19307" s="244" t="str">
        <f t="shared" si="903"/>
        <v/>
      </c>
    </row>
    <row r="19308" spans="3:10" ht="12" thickBot="1" x14ac:dyDescent="0.25">
      <c r="C19308" s="254"/>
      <c r="D19308" s="254"/>
      <c r="E19308" s="255"/>
      <c r="F19308" s="256"/>
      <c r="G19308" s="257"/>
      <c r="H19308" s="243">
        <f t="shared" ca="1" si="904"/>
        <v>45139</v>
      </c>
      <c r="I19308" s="244">
        <f t="shared" si="905"/>
        <v>43892</v>
      </c>
      <c r="J19308" s="244" t="str">
        <f t="shared" si="903"/>
        <v/>
      </c>
    </row>
    <row r="19309" spans="3:10" ht="12" thickBot="1" x14ac:dyDescent="0.25">
      <c r="C19309" s="254"/>
      <c r="D19309" s="254"/>
      <c r="E19309" s="255"/>
      <c r="F19309" s="256"/>
      <c r="G19309" s="257"/>
      <c r="H19309" s="243">
        <f t="shared" ca="1" si="904"/>
        <v>45139</v>
      </c>
      <c r="I19309" s="244">
        <f t="shared" si="905"/>
        <v>43892</v>
      </c>
      <c r="J19309" s="244" t="str">
        <f t="shared" si="903"/>
        <v/>
      </c>
    </row>
    <row r="19310" spans="3:10" ht="12" thickBot="1" x14ac:dyDescent="0.25">
      <c r="C19310" s="254"/>
      <c r="D19310" s="254"/>
      <c r="E19310" s="255"/>
      <c r="F19310" s="256"/>
      <c r="G19310" s="257"/>
      <c r="H19310" s="243">
        <f t="shared" ca="1" si="904"/>
        <v>45139</v>
      </c>
      <c r="I19310" s="244">
        <f t="shared" si="905"/>
        <v>43892</v>
      </c>
      <c r="J19310" s="244" t="str">
        <f t="shared" si="903"/>
        <v/>
      </c>
    </row>
    <row r="19311" spans="3:10" ht="12" thickBot="1" x14ac:dyDescent="0.25">
      <c r="C19311" s="254"/>
      <c r="D19311" s="254"/>
      <c r="E19311" s="255"/>
      <c r="F19311" s="256"/>
      <c r="G19311" s="257"/>
      <c r="H19311" s="243">
        <f t="shared" ca="1" si="904"/>
        <v>45139</v>
      </c>
      <c r="I19311" s="244">
        <f t="shared" si="905"/>
        <v>43892</v>
      </c>
      <c r="J19311" s="244" t="str">
        <f t="shared" si="903"/>
        <v/>
      </c>
    </row>
    <row r="19312" spans="3:10" ht="12" thickBot="1" x14ac:dyDescent="0.25">
      <c r="C19312" s="254"/>
      <c r="D19312" s="254"/>
      <c r="E19312" s="255"/>
      <c r="F19312" s="256"/>
      <c r="G19312" s="257"/>
      <c r="H19312" s="243">
        <f t="shared" ca="1" si="904"/>
        <v>45139</v>
      </c>
      <c r="I19312" s="244">
        <f t="shared" si="905"/>
        <v>43892</v>
      </c>
      <c r="J19312" s="244" t="str">
        <f t="shared" si="903"/>
        <v/>
      </c>
    </row>
    <row r="19313" spans="3:10" ht="12" thickBot="1" x14ac:dyDescent="0.25">
      <c r="C19313" s="254"/>
      <c r="D19313" s="254"/>
      <c r="E19313" s="255"/>
      <c r="F19313" s="256"/>
      <c r="G19313" s="257"/>
      <c r="H19313" s="243">
        <f t="shared" ca="1" si="904"/>
        <v>45139</v>
      </c>
      <c r="I19313" s="244">
        <f t="shared" si="905"/>
        <v>43892</v>
      </c>
      <c r="J19313" s="244" t="str">
        <f t="shared" si="903"/>
        <v/>
      </c>
    </row>
    <row r="19314" spans="3:10" ht="12" thickBot="1" x14ac:dyDescent="0.25">
      <c r="C19314" s="254"/>
      <c r="D19314" s="254"/>
      <c r="E19314" s="255"/>
      <c r="F19314" s="256"/>
      <c r="G19314" s="257"/>
      <c r="H19314" s="243">
        <f t="shared" ca="1" si="904"/>
        <v>45139</v>
      </c>
      <c r="I19314" s="244">
        <f t="shared" si="905"/>
        <v>43892</v>
      </c>
      <c r="J19314" s="244" t="str">
        <f t="shared" si="903"/>
        <v/>
      </c>
    </row>
    <row r="19315" spans="3:10" ht="12" thickBot="1" x14ac:dyDescent="0.25">
      <c r="C19315" s="254"/>
      <c r="D19315" s="254"/>
      <c r="E19315" s="255"/>
      <c r="F19315" s="256"/>
      <c r="G19315" s="257"/>
      <c r="H19315" s="243">
        <f t="shared" ca="1" si="904"/>
        <v>45139</v>
      </c>
      <c r="I19315" s="244">
        <f t="shared" si="905"/>
        <v>43892</v>
      </c>
      <c r="J19315" s="244" t="str">
        <f t="shared" si="903"/>
        <v/>
      </c>
    </row>
    <row r="19316" spans="3:10" ht="12" thickBot="1" x14ac:dyDescent="0.25">
      <c r="C19316" s="254"/>
      <c r="D19316" s="254"/>
      <c r="E19316" s="255"/>
      <c r="F19316" s="256"/>
      <c r="G19316" s="257"/>
      <c r="H19316" s="243">
        <f t="shared" ca="1" si="904"/>
        <v>45139</v>
      </c>
      <c r="I19316" s="244">
        <f t="shared" si="905"/>
        <v>43892</v>
      </c>
      <c r="J19316" s="244" t="str">
        <f t="shared" si="903"/>
        <v/>
      </c>
    </row>
    <row r="19317" spans="3:10" ht="12" thickBot="1" x14ac:dyDescent="0.25">
      <c r="C19317" s="254"/>
      <c r="D19317" s="254"/>
      <c r="E19317" s="255"/>
      <c r="F19317" s="256"/>
      <c r="G19317" s="257"/>
      <c r="H19317" s="243">
        <f t="shared" ca="1" si="904"/>
        <v>45139</v>
      </c>
      <c r="I19317" s="244">
        <f t="shared" si="905"/>
        <v>43892</v>
      </c>
      <c r="J19317" s="244" t="str">
        <f t="shared" si="903"/>
        <v/>
      </c>
    </row>
    <row r="19318" spans="3:10" ht="12" thickBot="1" x14ac:dyDescent="0.25">
      <c r="C19318" s="254"/>
      <c r="D19318" s="254"/>
      <c r="E19318" s="255"/>
      <c r="F19318" s="256"/>
      <c r="G19318" s="257"/>
      <c r="H19318" s="243">
        <f t="shared" ca="1" si="904"/>
        <v>45139</v>
      </c>
      <c r="I19318" s="244">
        <f t="shared" si="905"/>
        <v>43892</v>
      </c>
      <c r="J19318" s="244" t="str">
        <f t="shared" si="903"/>
        <v/>
      </c>
    </row>
    <row r="19319" spans="3:10" ht="12" thickBot="1" x14ac:dyDescent="0.25">
      <c r="C19319" s="254"/>
      <c r="D19319" s="254"/>
      <c r="E19319" s="255"/>
      <c r="F19319" s="256"/>
      <c r="G19319" s="257"/>
      <c r="H19319" s="243">
        <f t="shared" ca="1" si="904"/>
        <v>45139</v>
      </c>
      <c r="I19319" s="244">
        <f t="shared" si="905"/>
        <v>43892</v>
      </c>
      <c r="J19319" s="244" t="str">
        <f t="shared" si="903"/>
        <v/>
      </c>
    </row>
    <row r="19320" spans="3:10" ht="12" thickBot="1" x14ac:dyDescent="0.25">
      <c r="C19320" s="254"/>
      <c r="D19320" s="254"/>
      <c r="E19320" s="255"/>
      <c r="F19320" s="256"/>
      <c r="G19320" s="257"/>
      <c r="H19320" s="243">
        <f t="shared" ca="1" si="904"/>
        <v>45139</v>
      </c>
      <c r="I19320" s="244">
        <f t="shared" si="905"/>
        <v>43892</v>
      </c>
      <c r="J19320" s="244" t="str">
        <f t="shared" si="903"/>
        <v/>
      </c>
    </row>
    <row r="19321" spans="3:10" ht="12" thickBot="1" x14ac:dyDescent="0.25">
      <c r="C19321" s="254"/>
      <c r="D19321" s="254"/>
      <c r="E19321" s="255"/>
      <c r="F19321" s="256"/>
      <c r="G19321" s="257"/>
      <c r="H19321" s="243">
        <f t="shared" ca="1" si="904"/>
        <v>45139</v>
      </c>
      <c r="I19321" s="244">
        <f t="shared" si="905"/>
        <v>43892</v>
      </c>
      <c r="J19321" s="244" t="str">
        <f t="shared" si="903"/>
        <v/>
      </c>
    </row>
    <row r="19322" spans="3:10" ht="12" thickBot="1" x14ac:dyDescent="0.25">
      <c r="C19322" s="254"/>
      <c r="D19322" s="254"/>
      <c r="E19322" s="255"/>
      <c r="F19322" s="256"/>
      <c r="G19322" s="257"/>
      <c r="H19322" s="243">
        <f t="shared" ca="1" si="904"/>
        <v>45139</v>
      </c>
      <c r="I19322" s="244">
        <f t="shared" si="905"/>
        <v>43892</v>
      </c>
      <c r="J19322" s="244" t="str">
        <f t="shared" si="903"/>
        <v/>
      </c>
    </row>
    <row r="19323" spans="3:10" ht="12" thickBot="1" x14ac:dyDescent="0.25">
      <c r="C19323" s="254"/>
      <c r="D19323" s="254"/>
      <c r="E19323" s="255"/>
      <c r="F19323" s="256"/>
      <c r="G19323" s="257"/>
      <c r="H19323" s="243">
        <f t="shared" ca="1" si="904"/>
        <v>45139</v>
      </c>
      <c r="I19323" s="244">
        <f t="shared" si="905"/>
        <v>43892</v>
      </c>
      <c r="J19323" s="244" t="str">
        <f t="shared" si="903"/>
        <v/>
      </c>
    </row>
    <row r="19324" spans="3:10" ht="12" thickBot="1" x14ac:dyDescent="0.25">
      <c r="C19324" s="254"/>
      <c r="D19324" s="254"/>
      <c r="E19324" s="255"/>
      <c r="F19324" s="256"/>
      <c r="G19324" s="257"/>
      <c r="H19324" s="243">
        <f t="shared" ca="1" si="904"/>
        <v>45139</v>
      </c>
      <c r="I19324" s="244">
        <f t="shared" si="905"/>
        <v>43892</v>
      </c>
      <c r="J19324" s="244" t="str">
        <f t="shared" si="903"/>
        <v/>
      </c>
    </row>
    <row r="19325" spans="3:10" ht="12" thickBot="1" x14ac:dyDescent="0.25">
      <c r="C19325" s="254"/>
      <c r="D19325" s="254"/>
      <c r="E19325" s="255"/>
      <c r="F19325" s="256"/>
      <c r="G19325" s="257"/>
      <c r="H19325" s="243">
        <f t="shared" ca="1" si="904"/>
        <v>45139</v>
      </c>
      <c r="I19325" s="244">
        <f t="shared" si="905"/>
        <v>43892</v>
      </c>
      <c r="J19325" s="244" t="str">
        <f t="shared" si="903"/>
        <v/>
      </c>
    </row>
    <row r="19326" spans="3:10" ht="12" thickBot="1" x14ac:dyDescent="0.25">
      <c r="C19326" s="254"/>
      <c r="D19326" s="254"/>
      <c r="E19326" s="255"/>
      <c r="F19326" s="256"/>
      <c r="G19326" s="257"/>
      <c r="H19326" s="243">
        <f t="shared" ca="1" si="904"/>
        <v>45139</v>
      </c>
      <c r="I19326" s="244">
        <f t="shared" si="905"/>
        <v>43892</v>
      </c>
      <c r="J19326" s="244" t="str">
        <f t="shared" si="903"/>
        <v/>
      </c>
    </row>
    <row r="19327" spans="3:10" ht="12" thickBot="1" x14ac:dyDescent="0.25">
      <c r="C19327" s="254"/>
      <c r="D19327" s="254"/>
      <c r="E19327" s="255"/>
      <c r="F19327" s="256"/>
      <c r="G19327" s="257"/>
      <c r="H19327" s="243">
        <f t="shared" ca="1" si="904"/>
        <v>45139</v>
      </c>
      <c r="I19327" s="244">
        <f t="shared" si="905"/>
        <v>43892</v>
      </c>
      <c r="J19327" s="244" t="str">
        <f t="shared" si="903"/>
        <v/>
      </c>
    </row>
    <row r="19328" spans="3:10" ht="12" thickBot="1" x14ac:dyDescent="0.25">
      <c r="C19328" s="254"/>
      <c r="D19328" s="254"/>
      <c r="E19328" s="255"/>
      <c r="F19328" s="256"/>
      <c r="G19328" s="257"/>
      <c r="H19328" s="243">
        <f t="shared" ca="1" si="904"/>
        <v>45139</v>
      </c>
      <c r="I19328" s="244">
        <f t="shared" si="905"/>
        <v>43892</v>
      </c>
      <c r="J19328" s="244" t="str">
        <f t="shared" si="903"/>
        <v/>
      </c>
    </row>
    <row r="19329" spans="3:10" ht="12" thickBot="1" x14ac:dyDescent="0.25">
      <c r="C19329" s="254"/>
      <c r="D19329" s="254"/>
      <c r="E19329" s="255"/>
      <c r="F19329" s="256"/>
      <c r="G19329" s="257"/>
      <c r="H19329" s="243">
        <f t="shared" ca="1" si="904"/>
        <v>45139</v>
      </c>
      <c r="I19329" s="244">
        <f t="shared" si="905"/>
        <v>43892</v>
      </c>
      <c r="J19329" s="244" t="str">
        <f t="shared" si="903"/>
        <v/>
      </c>
    </row>
    <row r="19330" spans="3:10" ht="12" thickBot="1" x14ac:dyDescent="0.25">
      <c r="C19330" s="254"/>
      <c r="D19330" s="254"/>
      <c r="E19330" s="255"/>
      <c r="F19330" s="256"/>
      <c r="G19330" s="257"/>
      <c r="H19330" s="243">
        <f t="shared" ca="1" si="904"/>
        <v>45139</v>
      </c>
      <c r="I19330" s="244">
        <f t="shared" si="905"/>
        <v>43892</v>
      </c>
      <c r="J19330" s="244" t="str">
        <f t="shared" si="903"/>
        <v/>
      </c>
    </row>
    <row r="19331" spans="3:10" ht="12" thickBot="1" x14ac:dyDescent="0.25">
      <c r="C19331" s="254"/>
      <c r="D19331" s="254"/>
      <c r="E19331" s="255"/>
      <c r="F19331" s="256"/>
      <c r="G19331" s="257"/>
      <c r="H19331" s="243">
        <f t="shared" ca="1" si="904"/>
        <v>45139</v>
      </c>
      <c r="I19331" s="244">
        <f t="shared" si="905"/>
        <v>43892</v>
      </c>
      <c r="J19331" s="244" t="str">
        <f t="shared" si="903"/>
        <v/>
      </c>
    </row>
    <row r="19332" spans="3:10" ht="12" thickBot="1" x14ac:dyDescent="0.25">
      <c r="C19332" s="254"/>
      <c r="D19332" s="254"/>
      <c r="E19332" s="255"/>
      <c r="F19332" s="256"/>
      <c r="G19332" s="257"/>
      <c r="H19332" s="243">
        <f t="shared" ca="1" si="904"/>
        <v>45139</v>
      </c>
      <c r="I19332" s="244">
        <f t="shared" si="905"/>
        <v>43892</v>
      </c>
      <c r="J19332" s="244" t="str">
        <f t="shared" si="903"/>
        <v/>
      </c>
    </row>
    <row r="19333" spans="3:10" ht="12" thickBot="1" x14ac:dyDescent="0.25">
      <c r="C19333" s="254"/>
      <c r="D19333" s="254"/>
      <c r="E19333" s="255"/>
      <c r="F19333" s="256"/>
      <c r="G19333" s="257"/>
      <c r="H19333" s="243">
        <f t="shared" ca="1" si="904"/>
        <v>45139</v>
      </c>
      <c r="I19333" s="244">
        <f t="shared" si="905"/>
        <v>43892</v>
      </c>
      <c r="J19333" s="244" t="str">
        <f t="shared" si="903"/>
        <v/>
      </c>
    </row>
    <row r="19334" spans="3:10" ht="12" thickBot="1" x14ac:dyDescent="0.25">
      <c r="C19334" s="254"/>
      <c r="D19334" s="254"/>
      <c r="E19334" s="255"/>
      <c r="F19334" s="256"/>
      <c r="G19334" s="257"/>
      <c r="H19334" s="243">
        <f t="shared" ca="1" si="904"/>
        <v>45139</v>
      </c>
      <c r="I19334" s="244">
        <f t="shared" si="905"/>
        <v>43892</v>
      </c>
      <c r="J19334" s="244" t="str">
        <f t="shared" ref="J19334:J19397" si="906">IF(G19334="","",IF(G19334&gt;=0,"Debitoren",IF(G19334&lt;0,"Kreditoren","")))</f>
        <v/>
      </c>
    </row>
    <row r="19335" spans="3:10" ht="12" thickBot="1" x14ac:dyDescent="0.25">
      <c r="C19335" s="254"/>
      <c r="D19335" s="254"/>
      <c r="E19335" s="255"/>
      <c r="F19335" s="256"/>
      <c r="G19335" s="257"/>
      <c r="H19335" s="243">
        <f t="shared" ref="H19335:H19398" ca="1" si="907">IF(F19335&lt;$F$2,EOMONTH($F$2,-1)+1,EOMONTH(F19335,-1)+1)</f>
        <v>45139</v>
      </c>
      <c r="I19335" s="244">
        <f t="shared" ref="I19335:I19398" si="908">IF(F19335&lt;$I$2,IF(   WEEKDAY(EOMONTH($I$2,-1)+1)=1,EOMONTH($I$2,-1)+1+1,EOMONTH($I$2,-1)+1),IF(WEEKDAY(F19335)=1,F19335+1,F19335))</f>
        <v>43892</v>
      </c>
      <c r="J19335" s="244" t="str">
        <f t="shared" si="906"/>
        <v/>
      </c>
    </row>
    <row r="19336" spans="3:10" ht="12" thickBot="1" x14ac:dyDescent="0.25">
      <c r="C19336" s="254"/>
      <c r="D19336" s="254"/>
      <c r="E19336" s="255"/>
      <c r="F19336" s="256"/>
      <c r="G19336" s="257"/>
      <c r="H19336" s="243">
        <f t="shared" ca="1" si="907"/>
        <v>45139</v>
      </c>
      <c r="I19336" s="244">
        <f t="shared" si="908"/>
        <v>43892</v>
      </c>
      <c r="J19336" s="244" t="str">
        <f t="shared" si="906"/>
        <v/>
      </c>
    </row>
    <row r="19337" spans="3:10" ht="12" thickBot="1" x14ac:dyDescent="0.25">
      <c r="C19337" s="254"/>
      <c r="D19337" s="254"/>
      <c r="E19337" s="255"/>
      <c r="F19337" s="256"/>
      <c r="G19337" s="257"/>
      <c r="H19337" s="243">
        <f t="shared" ca="1" si="907"/>
        <v>45139</v>
      </c>
      <c r="I19337" s="244">
        <f t="shared" si="908"/>
        <v>43892</v>
      </c>
      <c r="J19337" s="244" t="str">
        <f t="shared" si="906"/>
        <v/>
      </c>
    </row>
    <row r="19338" spans="3:10" ht="12" thickBot="1" x14ac:dyDescent="0.25">
      <c r="C19338" s="254"/>
      <c r="D19338" s="254"/>
      <c r="E19338" s="255"/>
      <c r="F19338" s="256"/>
      <c r="G19338" s="257"/>
      <c r="H19338" s="243">
        <f t="shared" ca="1" si="907"/>
        <v>45139</v>
      </c>
      <c r="I19338" s="244">
        <f t="shared" si="908"/>
        <v>43892</v>
      </c>
      <c r="J19338" s="244" t="str">
        <f t="shared" si="906"/>
        <v/>
      </c>
    </row>
    <row r="19339" spans="3:10" ht="12" thickBot="1" x14ac:dyDescent="0.25">
      <c r="C19339" s="254"/>
      <c r="D19339" s="254"/>
      <c r="E19339" s="255"/>
      <c r="F19339" s="256"/>
      <c r="G19339" s="257"/>
      <c r="H19339" s="243">
        <f t="shared" ca="1" si="907"/>
        <v>45139</v>
      </c>
      <c r="I19339" s="244">
        <f t="shared" si="908"/>
        <v>43892</v>
      </c>
      <c r="J19339" s="244" t="str">
        <f t="shared" si="906"/>
        <v/>
      </c>
    </row>
    <row r="19340" spans="3:10" ht="12" thickBot="1" x14ac:dyDescent="0.25">
      <c r="C19340" s="254"/>
      <c r="D19340" s="254"/>
      <c r="E19340" s="255"/>
      <c r="F19340" s="256"/>
      <c r="G19340" s="257"/>
      <c r="H19340" s="243">
        <f t="shared" ca="1" si="907"/>
        <v>45139</v>
      </c>
      <c r="I19340" s="244">
        <f t="shared" si="908"/>
        <v>43892</v>
      </c>
      <c r="J19340" s="244" t="str">
        <f t="shared" si="906"/>
        <v/>
      </c>
    </row>
    <row r="19341" spans="3:10" ht="12" thickBot="1" x14ac:dyDescent="0.25">
      <c r="C19341" s="254"/>
      <c r="D19341" s="254"/>
      <c r="E19341" s="255"/>
      <c r="F19341" s="256"/>
      <c r="G19341" s="257"/>
      <c r="H19341" s="243">
        <f t="shared" ca="1" si="907"/>
        <v>45139</v>
      </c>
      <c r="I19341" s="244">
        <f t="shared" si="908"/>
        <v>43892</v>
      </c>
      <c r="J19341" s="244" t="str">
        <f t="shared" si="906"/>
        <v/>
      </c>
    </row>
    <row r="19342" spans="3:10" ht="12" thickBot="1" x14ac:dyDescent="0.25">
      <c r="C19342" s="254"/>
      <c r="D19342" s="254"/>
      <c r="E19342" s="255"/>
      <c r="F19342" s="256"/>
      <c r="G19342" s="257"/>
      <c r="H19342" s="243">
        <f t="shared" ca="1" si="907"/>
        <v>45139</v>
      </c>
      <c r="I19342" s="244">
        <f t="shared" si="908"/>
        <v>43892</v>
      </c>
      <c r="J19342" s="244" t="str">
        <f t="shared" si="906"/>
        <v/>
      </c>
    </row>
    <row r="19343" spans="3:10" ht="12" thickBot="1" x14ac:dyDescent="0.25">
      <c r="C19343" s="254"/>
      <c r="D19343" s="254"/>
      <c r="E19343" s="255"/>
      <c r="F19343" s="256"/>
      <c r="G19343" s="257"/>
      <c r="H19343" s="243">
        <f t="shared" ca="1" si="907"/>
        <v>45139</v>
      </c>
      <c r="I19343" s="244">
        <f t="shared" si="908"/>
        <v>43892</v>
      </c>
      <c r="J19343" s="244" t="str">
        <f t="shared" si="906"/>
        <v/>
      </c>
    </row>
    <row r="19344" spans="3:10" ht="12" thickBot="1" x14ac:dyDescent="0.25">
      <c r="C19344" s="254"/>
      <c r="D19344" s="254"/>
      <c r="E19344" s="255"/>
      <c r="F19344" s="256"/>
      <c r="G19344" s="257"/>
      <c r="H19344" s="243">
        <f t="shared" ca="1" si="907"/>
        <v>45139</v>
      </c>
      <c r="I19344" s="244">
        <f t="shared" si="908"/>
        <v>43892</v>
      </c>
      <c r="J19344" s="244" t="str">
        <f t="shared" si="906"/>
        <v/>
      </c>
    </row>
    <row r="19345" spans="3:10" ht="12" thickBot="1" x14ac:dyDescent="0.25">
      <c r="C19345" s="254"/>
      <c r="D19345" s="254"/>
      <c r="E19345" s="255"/>
      <c r="F19345" s="256"/>
      <c r="G19345" s="257"/>
      <c r="H19345" s="243">
        <f t="shared" ca="1" si="907"/>
        <v>45139</v>
      </c>
      <c r="I19345" s="244">
        <f t="shared" si="908"/>
        <v>43892</v>
      </c>
      <c r="J19345" s="244" t="str">
        <f t="shared" si="906"/>
        <v/>
      </c>
    </row>
    <row r="19346" spans="3:10" ht="12" thickBot="1" x14ac:dyDescent="0.25">
      <c r="C19346" s="254"/>
      <c r="D19346" s="254"/>
      <c r="E19346" s="255"/>
      <c r="F19346" s="256"/>
      <c r="G19346" s="257"/>
      <c r="H19346" s="243">
        <f t="shared" ca="1" si="907"/>
        <v>45139</v>
      </c>
      <c r="I19346" s="244">
        <f t="shared" si="908"/>
        <v>43892</v>
      </c>
      <c r="J19346" s="244" t="str">
        <f t="shared" si="906"/>
        <v/>
      </c>
    </row>
    <row r="19347" spans="3:10" ht="12" thickBot="1" x14ac:dyDescent="0.25">
      <c r="C19347" s="254"/>
      <c r="D19347" s="254"/>
      <c r="E19347" s="255"/>
      <c r="F19347" s="256"/>
      <c r="G19347" s="257"/>
      <c r="H19347" s="243">
        <f t="shared" ca="1" si="907"/>
        <v>45139</v>
      </c>
      <c r="I19347" s="244">
        <f t="shared" si="908"/>
        <v>43892</v>
      </c>
      <c r="J19347" s="244" t="str">
        <f t="shared" si="906"/>
        <v/>
      </c>
    </row>
    <row r="19348" spans="3:10" ht="12" thickBot="1" x14ac:dyDescent="0.25">
      <c r="C19348" s="254"/>
      <c r="D19348" s="254"/>
      <c r="E19348" s="255"/>
      <c r="F19348" s="256"/>
      <c r="G19348" s="257"/>
      <c r="H19348" s="243">
        <f t="shared" ca="1" si="907"/>
        <v>45139</v>
      </c>
      <c r="I19348" s="244">
        <f t="shared" si="908"/>
        <v>43892</v>
      </c>
      <c r="J19348" s="244" t="str">
        <f t="shared" si="906"/>
        <v/>
      </c>
    </row>
    <row r="19349" spans="3:10" ht="12" thickBot="1" x14ac:dyDescent="0.25">
      <c r="C19349" s="254"/>
      <c r="D19349" s="254"/>
      <c r="E19349" s="255"/>
      <c r="F19349" s="256"/>
      <c r="G19349" s="257"/>
      <c r="H19349" s="243">
        <f t="shared" ca="1" si="907"/>
        <v>45139</v>
      </c>
      <c r="I19349" s="244">
        <f t="shared" si="908"/>
        <v>43892</v>
      </c>
      <c r="J19349" s="244" t="str">
        <f t="shared" si="906"/>
        <v/>
      </c>
    </row>
    <row r="19350" spans="3:10" ht="12" thickBot="1" x14ac:dyDescent="0.25">
      <c r="C19350" s="254"/>
      <c r="D19350" s="254"/>
      <c r="E19350" s="255"/>
      <c r="F19350" s="256"/>
      <c r="G19350" s="257"/>
      <c r="H19350" s="243">
        <f t="shared" ca="1" si="907"/>
        <v>45139</v>
      </c>
      <c r="I19350" s="244">
        <f t="shared" si="908"/>
        <v>43892</v>
      </c>
      <c r="J19350" s="244" t="str">
        <f t="shared" si="906"/>
        <v/>
      </c>
    </row>
    <row r="19351" spans="3:10" ht="12" thickBot="1" x14ac:dyDescent="0.25">
      <c r="C19351" s="254"/>
      <c r="D19351" s="254"/>
      <c r="E19351" s="255"/>
      <c r="F19351" s="256"/>
      <c r="G19351" s="257"/>
      <c r="H19351" s="243">
        <f t="shared" ca="1" si="907"/>
        <v>45139</v>
      </c>
      <c r="I19351" s="244">
        <f t="shared" si="908"/>
        <v>43892</v>
      </c>
      <c r="J19351" s="244" t="str">
        <f t="shared" si="906"/>
        <v/>
      </c>
    </row>
    <row r="19352" spans="3:10" ht="12" thickBot="1" x14ac:dyDescent="0.25">
      <c r="C19352" s="254"/>
      <c r="D19352" s="254"/>
      <c r="E19352" s="255"/>
      <c r="F19352" s="256"/>
      <c r="G19352" s="257"/>
      <c r="H19352" s="243">
        <f t="shared" ca="1" si="907"/>
        <v>45139</v>
      </c>
      <c r="I19352" s="244">
        <f t="shared" si="908"/>
        <v>43892</v>
      </c>
      <c r="J19352" s="244" t="str">
        <f t="shared" si="906"/>
        <v/>
      </c>
    </row>
    <row r="19353" spans="3:10" ht="12" thickBot="1" x14ac:dyDescent="0.25">
      <c r="C19353" s="254"/>
      <c r="D19353" s="254"/>
      <c r="E19353" s="255"/>
      <c r="F19353" s="256"/>
      <c r="G19353" s="257"/>
      <c r="H19353" s="243">
        <f t="shared" ca="1" si="907"/>
        <v>45139</v>
      </c>
      <c r="I19353" s="244">
        <f t="shared" si="908"/>
        <v>43892</v>
      </c>
      <c r="J19353" s="244" t="str">
        <f t="shared" si="906"/>
        <v/>
      </c>
    </row>
    <row r="19354" spans="3:10" ht="12" thickBot="1" x14ac:dyDescent="0.25">
      <c r="C19354" s="254"/>
      <c r="D19354" s="254"/>
      <c r="E19354" s="255"/>
      <c r="F19354" s="256"/>
      <c r="G19354" s="257"/>
      <c r="H19354" s="243">
        <f t="shared" ca="1" si="907"/>
        <v>45139</v>
      </c>
      <c r="I19354" s="244">
        <f t="shared" si="908"/>
        <v>43892</v>
      </c>
      <c r="J19354" s="244" t="str">
        <f t="shared" si="906"/>
        <v/>
      </c>
    </row>
    <row r="19355" spans="3:10" ht="12" thickBot="1" x14ac:dyDescent="0.25">
      <c r="C19355" s="254"/>
      <c r="D19355" s="254"/>
      <c r="E19355" s="255"/>
      <c r="F19355" s="256"/>
      <c r="G19355" s="257"/>
      <c r="H19355" s="243">
        <f t="shared" ca="1" si="907"/>
        <v>45139</v>
      </c>
      <c r="I19355" s="244">
        <f t="shared" si="908"/>
        <v>43892</v>
      </c>
      <c r="J19355" s="244" t="str">
        <f t="shared" si="906"/>
        <v/>
      </c>
    </row>
    <row r="19356" spans="3:10" ht="12" thickBot="1" x14ac:dyDescent="0.25">
      <c r="C19356" s="254"/>
      <c r="D19356" s="254"/>
      <c r="E19356" s="255"/>
      <c r="F19356" s="256"/>
      <c r="G19356" s="257"/>
      <c r="H19356" s="243">
        <f t="shared" ca="1" si="907"/>
        <v>45139</v>
      </c>
      <c r="I19356" s="244">
        <f t="shared" si="908"/>
        <v>43892</v>
      </c>
      <c r="J19356" s="244" t="str">
        <f t="shared" si="906"/>
        <v/>
      </c>
    </row>
    <row r="19357" spans="3:10" ht="12" thickBot="1" x14ac:dyDescent="0.25">
      <c r="C19357" s="254"/>
      <c r="D19357" s="254"/>
      <c r="E19357" s="255"/>
      <c r="F19357" s="256"/>
      <c r="G19357" s="257"/>
      <c r="H19357" s="243">
        <f t="shared" ca="1" si="907"/>
        <v>45139</v>
      </c>
      <c r="I19357" s="244">
        <f t="shared" si="908"/>
        <v>43892</v>
      </c>
      <c r="J19357" s="244" t="str">
        <f t="shared" si="906"/>
        <v/>
      </c>
    </row>
    <row r="19358" spans="3:10" ht="12" thickBot="1" x14ac:dyDescent="0.25">
      <c r="C19358" s="254"/>
      <c r="D19358" s="254"/>
      <c r="E19358" s="255"/>
      <c r="F19358" s="256"/>
      <c r="G19358" s="257"/>
      <c r="H19358" s="243">
        <f t="shared" ca="1" si="907"/>
        <v>45139</v>
      </c>
      <c r="I19358" s="244">
        <f t="shared" si="908"/>
        <v>43892</v>
      </c>
      <c r="J19358" s="244" t="str">
        <f t="shared" si="906"/>
        <v/>
      </c>
    </row>
    <row r="19359" spans="3:10" ht="12" thickBot="1" x14ac:dyDescent="0.25">
      <c r="C19359" s="254"/>
      <c r="D19359" s="254"/>
      <c r="E19359" s="255"/>
      <c r="F19359" s="256"/>
      <c r="G19359" s="257"/>
      <c r="H19359" s="243">
        <f t="shared" ca="1" si="907"/>
        <v>45139</v>
      </c>
      <c r="I19359" s="244">
        <f t="shared" si="908"/>
        <v>43892</v>
      </c>
      <c r="J19359" s="244" t="str">
        <f t="shared" si="906"/>
        <v/>
      </c>
    </row>
    <row r="19360" spans="3:10" ht="12" thickBot="1" x14ac:dyDescent="0.25">
      <c r="C19360" s="254"/>
      <c r="D19360" s="254"/>
      <c r="E19360" s="255"/>
      <c r="F19360" s="256"/>
      <c r="G19360" s="257"/>
      <c r="H19360" s="243">
        <f t="shared" ca="1" si="907"/>
        <v>45139</v>
      </c>
      <c r="I19360" s="244">
        <f t="shared" si="908"/>
        <v>43892</v>
      </c>
      <c r="J19360" s="244" t="str">
        <f t="shared" si="906"/>
        <v/>
      </c>
    </row>
    <row r="19361" spans="3:10" ht="12" thickBot="1" x14ac:dyDescent="0.25">
      <c r="C19361" s="254"/>
      <c r="D19361" s="254"/>
      <c r="E19361" s="255"/>
      <c r="F19361" s="256"/>
      <c r="G19361" s="257"/>
      <c r="H19361" s="243">
        <f t="shared" ca="1" si="907"/>
        <v>45139</v>
      </c>
      <c r="I19361" s="244">
        <f t="shared" si="908"/>
        <v>43892</v>
      </c>
      <c r="J19361" s="244" t="str">
        <f t="shared" si="906"/>
        <v/>
      </c>
    </row>
    <row r="19362" spans="3:10" ht="12" thickBot="1" x14ac:dyDescent="0.25">
      <c r="C19362" s="254"/>
      <c r="D19362" s="254"/>
      <c r="E19362" s="255"/>
      <c r="F19362" s="256"/>
      <c r="G19362" s="257"/>
      <c r="H19362" s="243">
        <f t="shared" ca="1" si="907"/>
        <v>45139</v>
      </c>
      <c r="I19362" s="244">
        <f t="shared" si="908"/>
        <v>43892</v>
      </c>
      <c r="J19362" s="244" t="str">
        <f t="shared" si="906"/>
        <v/>
      </c>
    </row>
    <row r="19363" spans="3:10" ht="12" thickBot="1" x14ac:dyDescent="0.25">
      <c r="C19363" s="254"/>
      <c r="D19363" s="254"/>
      <c r="E19363" s="255"/>
      <c r="F19363" s="256"/>
      <c r="G19363" s="257"/>
      <c r="H19363" s="243">
        <f t="shared" ca="1" si="907"/>
        <v>45139</v>
      </c>
      <c r="I19363" s="244">
        <f t="shared" si="908"/>
        <v>43892</v>
      </c>
      <c r="J19363" s="244" t="str">
        <f t="shared" si="906"/>
        <v/>
      </c>
    </row>
    <row r="19364" spans="3:10" ht="12" thickBot="1" x14ac:dyDescent="0.25">
      <c r="C19364" s="254"/>
      <c r="D19364" s="254"/>
      <c r="E19364" s="255"/>
      <c r="F19364" s="256"/>
      <c r="G19364" s="257"/>
      <c r="H19364" s="243">
        <f t="shared" ca="1" si="907"/>
        <v>45139</v>
      </c>
      <c r="I19364" s="244">
        <f t="shared" si="908"/>
        <v>43892</v>
      </c>
      <c r="J19364" s="244" t="str">
        <f t="shared" si="906"/>
        <v/>
      </c>
    </row>
    <row r="19365" spans="3:10" ht="12" thickBot="1" x14ac:dyDescent="0.25">
      <c r="C19365" s="254"/>
      <c r="D19365" s="254"/>
      <c r="E19365" s="255"/>
      <c r="F19365" s="256"/>
      <c r="G19365" s="257"/>
      <c r="H19365" s="243">
        <f t="shared" ca="1" si="907"/>
        <v>45139</v>
      </c>
      <c r="I19365" s="244">
        <f t="shared" si="908"/>
        <v>43892</v>
      </c>
      <c r="J19365" s="244" t="str">
        <f t="shared" si="906"/>
        <v/>
      </c>
    </row>
    <row r="19366" spans="3:10" ht="12" thickBot="1" x14ac:dyDescent="0.25">
      <c r="C19366" s="254"/>
      <c r="D19366" s="254"/>
      <c r="E19366" s="255"/>
      <c r="F19366" s="256"/>
      <c r="G19366" s="257"/>
      <c r="H19366" s="243">
        <f t="shared" ca="1" si="907"/>
        <v>45139</v>
      </c>
      <c r="I19366" s="244">
        <f t="shared" si="908"/>
        <v>43892</v>
      </c>
      <c r="J19366" s="244" t="str">
        <f t="shared" si="906"/>
        <v/>
      </c>
    </row>
    <row r="19367" spans="3:10" ht="12" thickBot="1" x14ac:dyDescent="0.25">
      <c r="C19367" s="254"/>
      <c r="D19367" s="254"/>
      <c r="E19367" s="255"/>
      <c r="F19367" s="256"/>
      <c r="G19367" s="257"/>
      <c r="H19367" s="243">
        <f t="shared" ca="1" si="907"/>
        <v>45139</v>
      </c>
      <c r="I19367" s="244">
        <f t="shared" si="908"/>
        <v>43892</v>
      </c>
      <c r="J19367" s="244" t="str">
        <f t="shared" si="906"/>
        <v/>
      </c>
    </row>
    <row r="19368" spans="3:10" ht="12" thickBot="1" x14ac:dyDescent="0.25">
      <c r="C19368" s="254"/>
      <c r="D19368" s="254"/>
      <c r="E19368" s="255"/>
      <c r="F19368" s="256"/>
      <c r="G19368" s="257"/>
      <c r="H19368" s="243">
        <f t="shared" ca="1" si="907"/>
        <v>45139</v>
      </c>
      <c r="I19368" s="244">
        <f t="shared" si="908"/>
        <v>43892</v>
      </c>
      <c r="J19368" s="244" t="str">
        <f t="shared" si="906"/>
        <v/>
      </c>
    </row>
    <row r="19369" spans="3:10" ht="12" thickBot="1" x14ac:dyDescent="0.25">
      <c r="C19369" s="254"/>
      <c r="D19369" s="254"/>
      <c r="E19369" s="255"/>
      <c r="F19369" s="256"/>
      <c r="G19369" s="257"/>
      <c r="H19369" s="243">
        <f t="shared" ca="1" si="907"/>
        <v>45139</v>
      </c>
      <c r="I19369" s="244">
        <f t="shared" si="908"/>
        <v>43892</v>
      </c>
      <c r="J19369" s="244" t="str">
        <f t="shared" si="906"/>
        <v/>
      </c>
    </row>
    <row r="19370" spans="3:10" ht="12" thickBot="1" x14ac:dyDescent="0.25">
      <c r="C19370" s="254"/>
      <c r="D19370" s="254"/>
      <c r="E19370" s="255"/>
      <c r="F19370" s="256"/>
      <c r="G19370" s="257"/>
      <c r="H19370" s="243">
        <f t="shared" ca="1" si="907"/>
        <v>45139</v>
      </c>
      <c r="I19370" s="244">
        <f t="shared" si="908"/>
        <v>43892</v>
      </c>
      <c r="J19370" s="244" t="str">
        <f t="shared" si="906"/>
        <v/>
      </c>
    </row>
    <row r="19371" spans="3:10" ht="12" thickBot="1" x14ac:dyDescent="0.25">
      <c r="C19371" s="254"/>
      <c r="D19371" s="254"/>
      <c r="E19371" s="255"/>
      <c r="F19371" s="256"/>
      <c r="G19371" s="257"/>
      <c r="H19371" s="243">
        <f t="shared" ca="1" si="907"/>
        <v>45139</v>
      </c>
      <c r="I19371" s="244">
        <f t="shared" si="908"/>
        <v>43892</v>
      </c>
      <c r="J19371" s="244" t="str">
        <f t="shared" si="906"/>
        <v/>
      </c>
    </row>
    <row r="19372" spans="3:10" ht="12" thickBot="1" x14ac:dyDescent="0.25">
      <c r="C19372" s="254"/>
      <c r="D19372" s="254"/>
      <c r="E19372" s="255"/>
      <c r="F19372" s="256"/>
      <c r="G19372" s="257"/>
      <c r="H19372" s="243">
        <f t="shared" ca="1" si="907"/>
        <v>45139</v>
      </c>
      <c r="I19372" s="244">
        <f t="shared" si="908"/>
        <v>43892</v>
      </c>
      <c r="J19372" s="244" t="str">
        <f t="shared" si="906"/>
        <v/>
      </c>
    </row>
    <row r="19373" spans="3:10" ht="12" thickBot="1" x14ac:dyDescent="0.25">
      <c r="C19373" s="254"/>
      <c r="D19373" s="254"/>
      <c r="E19373" s="255"/>
      <c r="F19373" s="256"/>
      <c r="G19373" s="257"/>
      <c r="H19373" s="243">
        <f t="shared" ca="1" si="907"/>
        <v>45139</v>
      </c>
      <c r="I19373" s="244">
        <f t="shared" si="908"/>
        <v>43892</v>
      </c>
      <c r="J19373" s="244" t="str">
        <f t="shared" si="906"/>
        <v/>
      </c>
    </row>
    <row r="19374" spans="3:10" ht="12" thickBot="1" x14ac:dyDescent="0.25">
      <c r="C19374" s="254"/>
      <c r="D19374" s="254"/>
      <c r="E19374" s="255"/>
      <c r="F19374" s="256"/>
      <c r="G19374" s="257"/>
      <c r="H19374" s="243">
        <f t="shared" ca="1" si="907"/>
        <v>45139</v>
      </c>
      <c r="I19374" s="244">
        <f t="shared" si="908"/>
        <v>43892</v>
      </c>
      <c r="J19374" s="244" t="str">
        <f t="shared" si="906"/>
        <v/>
      </c>
    </row>
    <row r="19375" spans="3:10" ht="12" thickBot="1" x14ac:dyDescent="0.25">
      <c r="C19375" s="254"/>
      <c r="D19375" s="254"/>
      <c r="E19375" s="255"/>
      <c r="F19375" s="256"/>
      <c r="G19375" s="257"/>
      <c r="H19375" s="243">
        <f t="shared" ca="1" si="907"/>
        <v>45139</v>
      </c>
      <c r="I19375" s="244">
        <f t="shared" si="908"/>
        <v>43892</v>
      </c>
      <c r="J19375" s="244" t="str">
        <f t="shared" si="906"/>
        <v/>
      </c>
    </row>
    <row r="19376" spans="3:10" ht="12" thickBot="1" x14ac:dyDescent="0.25">
      <c r="C19376" s="254"/>
      <c r="D19376" s="254"/>
      <c r="E19376" s="255"/>
      <c r="F19376" s="256"/>
      <c r="G19376" s="257"/>
      <c r="H19376" s="243">
        <f t="shared" ca="1" si="907"/>
        <v>45139</v>
      </c>
      <c r="I19376" s="244">
        <f t="shared" si="908"/>
        <v>43892</v>
      </c>
      <c r="J19376" s="244" t="str">
        <f t="shared" si="906"/>
        <v/>
      </c>
    </row>
    <row r="19377" spans="3:10" ht="12" thickBot="1" x14ac:dyDescent="0.25">
      <c r="C19377" s="254"/>
      <c r="D19377" s="254"/>
      <c r="E19377" s="255"/>
      <c r="F19377" s="256"/>
      <c r="G19377" s="257"/>
      <c r="H19377" s="243">
        <f t="shared" ca="1" si="907"/>
        <v>45139</v>
      </c>
      <c r="I19377" s="244">
        <f t="shared" si="908"/>
        <v>43892</v>
      </c>
      <c r="J19377" s="244" t="str">
        <f t="shared" si="906"/>
        <v/>
      </c>
    </row>
    <row r="19378" spans="3:10" ht="12" thickBot="1" x14ac:dyDescent="0.25">
      <c r="C19378" s="254"/>
      <c r="D19378" s="254"/>
      <c r="E19378" s="255"/>
      <c r="F19378" s="256"/>
      <c r="G19378" s="257"/>
      <c r="H19378" s="243">
        <f t="shared" ca="1" si="907"/>
        <v>45139</v>
      </c>
      <c r="I19378" s="244">
        <f t="shared" si="908"/>
        <v>43892</v>
      </c>
      <c r="J19378" s="244" t="str">
        <f t="shared" si="906"/>
        <v/>
      </c>
    </row>
    <row r="19379" spans="3:10" ht="12" thickBot="1" x14ac:dyDescent="0.25">
      <c r="C19379" s="254"/>
      <c r="D19379" s="254"/>
      <c r="E19379" s="255"/>
      <c r="F19379" s="256"/>
      <c r="G19379" s="257"/>
      <c r="H19379" s="243">
        <f t="shared" ca="1" si="907"/>
        <v>45139</v>
      </c>
      <c r="I19379" s="244">
        <f t="shared" si="908"/>
        <v>43892</v>
      </c>
      <c r="J19379" s="244" t="str">
        <f t="shared" si="906"/>
        <v/>
      </c>
    </row>
    <row r="19380" spans="3:10" ht="12" thickBot="1" x14ac:dyDescent="0.25">
      <c r="C19380" s="254"/>
      <c r="D19380" s="254"/>
      <c r="E19380" s="255"/>
      <c r="F19380" s="256"/>
      <c r="G19380" s="257"/>
      <c r="H19380" s="243">
        <f t="shared" ca="1" si="907"/>
        <v>45139</v>
      </c>
      <c r="I19380" s="244">
        <f t="shared" si="908"/>
        <v>43892</v>
      </c>
      <c r="J19380" s="244" t="str">
        <f t="shared" si="906"/>
        <v/>
      </c>
    </row>
    <row r="19381" spans="3:10" ht="12" thickBot="1" x14ac:dyDescent="0.25">
      <c r="C19381" s="254"/>
      <c r="D19381" s="254"/>
      <c r="E19381" s="255"/>
      <c r="F19381" s="256"/>
      <c r="G19381" s="257"/>
      <c r="H19381" s="243">
        <f t="shared" ca="1" si="907"/>
        <v>45139</v>
      </c>
      <c r="I19381" s="244">
        <f t="shared" si="908"/>
        <v>43892</v>
      </c>
      <c r="J19381" s="244" t="str">
        <f t="shared" si="906"/>
        <v/>
      </c>
    </row>
    <row r="19382" spans="3:10" ht="12" thickBot="1" x14ac:dyDescent="0.25">
      <c r="C19382" s="254"/>
      <c r="D19382" s="254"/>
      <c r="E19382" s="255"/>
      <c r="F19382" s="256"/>
      <c r="G19382" s="257"/>
      <c r="H19382" s="243">
        <f t="shared" ca="1" si="907"/>
        <v>45139</v>
      </c>
      <c r="I19382" s="244">
        <f t="shared" si="908"/>
        <v>43892</v>
      </c>
      <c r="J19382" s="244" t="str">
        <f t="shared" si="906"/>
        <v/>
      </c>
    </row>
    <row r="19383" spans="3:10" ht="12" thickBot="1" x14ac:dyDescent="0.25">
      <c r="C19383" s="254"/>
      <c r="D19383" s="254"/>
      <c r="E19383" s="255"/>
      <c r="F19383" s="256"/>
      <c r="G19383" s="257"/>
      <c r="H19383" s="243">
        <f t="shared" ca="1" si="907"/>
        <v>45139</v>
      </c>
      <c r="I19383" s="244">
        <f t="shared" si="908"/>
        <v>43892</v>
      </c>
      <c r="J19383" s="244" t="str">
        <f t="shared" si="906"/>
        <v/>
      </c>
    </row>
    <row r="19384" spans="3:10" ht="12" thickBot="1" x14ac:dyDescent="0.25">
      <c r="C19384" s="254"/>
      <c r="D19384" s="254"/>
      <c r="E19384" s="255"/>
      <c r="F19384" s="256"/>
      <c r="G19384" s="257"/>
      <c r="H19384" s="243">
        <f t="shared" ca="1" si="907"/>
        <v>45139</v>
      </c>
      <c r="I19384" s="244">
        <f t="shared" si="908"/>
        <v>43892</v>
      </c>
      <c r="J19384" s="244" t="str">
        <f t="shared" si="906"/>
        <v/>
      </c>
    </row>
    <row r="19385" spans="3:10" ht="12" thickBot="1" x14ac:dyDescent="0.25">
      <c r="C19385" s="254"/>
      <c r="D19385" s="254"/>
      <c r="E19385" s="255"/>
      <c r="F19385" s="256"/>
      <c r="G19385" s="257"/>
      <c r="H19385" s="243">
        <f t="shared" ca="1" si="907"/>
        <v>45139</v>
      </c>
      <c r="I19385" s="244">
        <f t="shared" si="908"/>
        <v>43892</v>
      </c>
      <c r="J19385" s="244" t="str">
        <f t="shared" si="906"/>
        <v/>
      </c>
    </row>
    <row r="19386" spans="3:10" ht="12" thickBot="1" x14ac:dyDescent="0.25">
      <c r="C19386" s="254"/>
      <c r="D19386" s="254"/>
      <c r="E19386" s="255"/>
      <c r="F19386" s="256"/>
      <c r="G19386" s="257"/>
      <c r="H19386" s="243">
        <f t="shared" ca="1" si="907"/>
        <v>45139</v>
      </c>
      <c r="I19386" s="244">
        <f t="shared" si="908"/>
        <v>43892</v>
      </c>
      <c r="J19386" s="244" t="str">
        <f t="shared" si="906"/>
        <v/>
      </c>
    </row>
    <row r="19387" spans="3:10" ht="12" thickBot="1" x14ac:dyDescent="0.25">
      <c r="C19387" s="254"/>
      <c r="D19387" s="254"/>
      <c r="E19387" s="255"/>
      <c r="F19387" s="256"/>
      <c r="G19387" s="257"/>
      <c r="H19387" s="243">
        <f t="shared" ca="1" si="907"/>
        <v>45139</v>
      </c>
      <c r="I19387" s="244">
        <f t="shared" si="908"/>
        <v>43892</v>
      </c>
      <c r="J19387" s="244" t="str">
        <f t="shared" si="906"/>
        <v/>
      </c>
    </row>
    <row r="19388" spans="3:10" ht="12" thickBot="1" x14ac:dyDescent="0.25">
      <c r="C19388" s="254"/>
      <c r="D19388" s="254"/>
      <c r="E19388" s="255"/>
      <c r="F19388" s="256"/>
      <c r="G19388" s="257"/>
      <c r="H19388" s="243">
        <f t="shared" ca="1" si="907"/>
        <v>45139</v>
      </c>
      <c r="I19388" s="244">
        <f t="shared" si="908"/>
        <v>43892</v>
      </c>
      <c r="J19388" s="244" t="str">
        <f t="shared" si="906"/>
        <v/>
      </c>
    </row>
    <row r="19389" spans="3:10" ht="12" thickBot="1" x14ac:dyDescent="0.25">
      <c r="C19389" s="254"/>
      <c r="D19389" s="254"/>
      <c r="E19389" s="255"/>
      <c r="F19389" s="256"/>
      <c r="G19389" s="257"/>
      <c r="H19389" s="243">
        <f t="shared" ca="1" si="907"/>
        <v>45139</v>
      </c>
      <c r="I19389" s="244">
        <f t="shared" si="908"/>
        <v>43892</v>
      </c>
      <c r="J19389" s="244" t="str">
        <f t="shared" si="906"/>
        <v/>
      </c>
    </row>
    <row r="19390" spans="3:10" ht="12" thickBot="1" x14ac:dyDescent="0.25">
      <c r="C19390" s="254"/>
      <c r="D19390" s="254"/>
      <c r="E19390" s="255"/>
      <c r="F19390" s="256"/>
      <c r="G19390" s="257"/>
      <c r="H19390" s="243">
        <f t="shared" ca="1" si="907"/>
        <v>45139</v>
      </c>
      <c r="I19390" s="244">
        <f t="shared" si="908"/>
        <v>43892</v>
      </c>
      <c r="J19390" s="244" t="str">
        <f t="shared" si="906"/>
        <v/>
      </c>
    </row>
    <row r="19391" spans="3:10" ht="12" thickBot="1" x14ac:dyDescent="0.25">
      <c r="C19391" s="254"/>
      <c r="D19391" s="254"/>
      <c r="E19391" s="255"/>
      <c r="F19391" s="256"/>
      <c r="G19391" s="257"/>
      <c r="H19391" s="243">
        <f t="shared" ca="1" si="907"/>
        <v>45139</v>
      </c>
      <c r="I19391" s="244">
        <f t="shared" si="908"/>
        <v>43892</v>
      </c>
      <c r="J19391" s="244" t="str">
        <f t="shared" si="906"/>
        <v/>
      </c>
    </row>
    <row r="19392" spans="3:10" ht="12" thickBot="1" x14ac:dyDescent="0.25">
      <c r="C19392" s="254"/>
      <c r="D19392" s="254"/>
      <c r="E19392" s="255"/>
      <c r="F19392" s="256"/>
      <c r="G19392" s="257"/>
      <c r="H19392" s="243">
        <f t="shared" ca="1" si="907"/>
        <v>45139</v>
      </c>
      <c r="I19392" s="244">
        <f t="shared" si="908"/>
        <v>43892</v>
      </c>
      <c r="J19392" s="244" t="str">
        <f t="shared" si="906"/>
        <v/>
      </c>
    </row>
    <row r="19393" spans="3:10" ht="12" thickBot="1" x14ac:dyDescent="0.25">
      <c r="C19393" s="254"/>
      <c r="D19393" s="254"/>
      <c r="E19393" s="255"/>
      <c r="F19393" s="256"/>
      <c r="G19393" s="257"/>
      <c r="H19393" s="243">
        <f t="shared" ca="1" si="907"/>
        <v>45139</v>
      </c>
      <c r="I19393" s="244">
        <f t="shared" si="908"/>
        <v>43892</v>
      </c>
      <c r="J19393" s="244" t="str">
        <f t="shared" si="906"/>
        <v/>
      </c>
    </row>
    <row r="19394" spans="3:10" ht="12" thickBot="1" x14ac:dyDescent="0.25">
      <c r="C19394" s="254"/>
      <c r="D19394" s="254"/>
      <c r="E19394" s="255"/>
      <c r="F19394" s="256"/>
      <c r="G19394" s="257"/>
      <c r="H19394" s="243">
        <f t="shared" ca="1" si="907"/>
        <v>45139</v>
      </c>
      <c r="I19394" s="244">
        <f t="shared" si="908"/>
        <v>43892</v>
      </c>
      <c r="J19394" s="244" t="str">
        <f t="shared" si="906"/>
        <v/>
      </c>
    </row>
    <row r="19395" spans="3:10" ht="12" thickBot="1" x14ac:dyDescent="0.25">
      <c r="C19395" s="254"/>
      <c r="D19395" s="254"/>
      <c r="E19395" s="255"/>
      <c r="F19395" s="256"/>
      <c r="G19395" s="257"/>
      <c r="H19395" s="243">
        <f t="shared" ca="1" si="907"/>
        <v>45139</v>
      </c>
      <c r="I19395" s="244">
        <f t="shared" si="908"/>
        <v>43892</v>
      </c>
      <c r="J19395" s="244" t="str">
        <f t="shared" si="906"/>
        <v/>
      </c>
    </row>
    <row r="19396" spans="3:10" ht="12" thickBot="1" x14ac:dyDescent="0.25">
      <c r="C19396" s="254"/>
      <c r="D19396" s="254"/>
      <c r="E19396" s="255"/>
      <c r="F19396" s="256"/>
      <c r="G19396" s="257"/>
      <c r="H19396" s="243">
        <f t="shared" ca="1" si="907"/>
        <v>45139</v>
      </c>
      <c r="I19396" s="244">
        <f t="shared" si="908"/>
        <v>43892</v>
      </c>
      <c r="J19396" s="244" t="str">
        <f t="shared" si="906"/>
        <v/>
      </c>
    </row>
    <row r="19397" spans="3:10" ht="12" thickBot="1" x14ac:dyDescent="0.25">
      <c r="C19397" s="254"/>
      <c r="D19397" s="254"/>
      <c r="E19397" s="255"/>
      <c r="F19397" s="256"/>
      <c r="G19397" s="257"/>
      <c r="H19397" s="243">
        <f t="shared" ca="1" si="907"/>
        <v>45139</v>
      </c>
      <c r="I19397" s="244">
        <f t="shared" si="908"/>
        <v>43892</v>
      </c>
      <c r="J19397" s="244" t="str">
        <f t="shared" si="906"/>
        <v/>
      </c>
    </row>
    <row r="19398" spans="3:10" ht="12" thickBot="1" x14ac:dyDescent="0.25">
      <c r="C19398" s="254"/>
      <c r="D19398" s="254"/>
      <c r="E19398" s="255"/>
      <c r="F19398" s="256"/>
      <c r="G19398" s="257"/>
      <c r="H19398" s="243">
        <f t="shared" ca="1" si="907"/>
        <v>45139</v>
      </c>
      <c r="I19398" s="244">
        <f t="shared" si="908"/>
        <v>43892</v>
      </c>
      <c r="J19398" s="244" t="str">
        <f t="shared" ref="J19398:J19461" si="909">IF(G19398="","",IF(G19398&gt;=0,"Debitoren",IF(G19398&lt;0,"Kreditoren","")))</f>
        <v/>
      </c>
    </row>
    <row r="19399" spans="3:10" ht="12" thickBot="1" x14ac:dyDescent="0.25">
      <c r="C19399" s="254"/>
      <c r="D19399" s="254"/>
      <c r="E19399" s="255"/>
      <c r="F19399" s="256"/>
      <c r="G19399" s="257"/>
      <c r="H19399" s="243">
        <f t="shared" ref="H19399:H19462" ca="1" si="910">IF(F19399&lt;$F$2,EOMONTH($F$2,-1)+1,EOMONTH(F19399,-1)+1)</f>
        <v>45139</v>
      </c>
      <c r="I19399" s="244">
        <f t="shared" ref="I19399:I19462" si="911">IF(F19399&lt;$I$2,IF(   WEEKDAY(EOMONTH($I$2,-1)+1)=1,EOMONTH($I$2,-1)+1+1,EOMONTH($I$2,-1)+1),IF(WEEKDAY(F19399)=1,F19399+1,F19399))</f>
        <v>43892</v>
      </c>
      <c r="J19399" s="244" t="str">
        <f t="shared" si="909"/>
        <v/>
      </c>
    </row>
    <row r="19400" spans="3:10" ht="12" thickBot="1" x14ac:dyDescent="0.25">
      <c r="C19400" s="254"/>
      <c r="D19400" s="254"/>
      <c r="E19400" s="255"/>
      <c r="F19400" s="256"/>
      <c r="G19400" s="257"/>
      <c r="H19400" s="243">
        <f t="shared" ca="1" si="910"/>
        <v>45139</v>
      </c>
      <c r="I19400" s="244">
        <f t="shared" si="911"/>
        <v>43892</v>
      </c>
      <c r="J19400" s="244" t="str">
        <f t="shared" si="909"/>
        <v/>
      </c>
    </row>
    <row r="19401" spans="3:10" ht="12" thickBot="1" x14ac:dyDescent="0.25">
      <c r="C19401" s="254"/>
      <c r="D19401" s="254"/>
      <c r="E19401" s="255"/>
      <c r="F19401" s="256"/>
      <c r="G19401" s="257"/>
      <c r="H19401" s="243">
        <f t="shared" ca="1" si="910"/>
        <v>45139</v>
      </c>
      <c r="I19401" s="244">
        <f t="shared" si="911"/>
        <v>43892</v>
      </c>
      <c r="J19401" s="244" t="str">
        <f t="shared" si="909"/>
        <v/>
      </c>
    </row>
    <row r="19402" spans="3:10" ht="12" thickBot="1" x14ac:dyDescent="0.25">
      <c r="C19402" s="254"/>
      <c r="D19402" s="254"/>
      <c r="E19402" s="255"/>
      <c r="F19402" s="256"/>
      <c r="G19402" s="257"/>
      <c r="H19402" s="243">
        <f t="shared" ca="1" si="910"/>
        <v>45139</v>
      </c>
      <c r="I19402" s="244">
        <f t="shared" si="911"/>
        <v>43892</v>
      </c>
      <c r="J19402" s="244" t="str">
        <f t="shared" si="909"/>
        <v/>
      </c>
    </row>
    <row r="19403" spans="3:10" ht="12" thickBot="1" x14ac:dyDescent="0.25">
      <c r="C19403" s="254"/>
      <c r="D19403" s="254"/>
      <c r="E19403" s="255"/>
      <c r="F19403" s="256"/>
      <c r="G19403" s="257"/>
      <c r="H19403" s="243">
        <f t="shared" ca="1" si="910"/>
        <v>45139</v>
      </c>
      <c r="I19403" s="244">
        <f t="shared" si="911"/>
        <v>43892</v>
      </c>
      <c r="J19403" s="244" t="str">
        <f t="shared" si="909"/>
        <v/>
      </c>
    </row>
    <row r="19404" spans="3:10" ht="12" thickBot="1" x14ac:dyDescent="0.25">
      <c r="C19404" s="254"/>
      <c r="D19404" s="254"/>
      <c r="E19404" s="255"/>
      <c r="F19404" s="256"/>
      <c r="G19404" s="257"/>
      <c r="H19404" s="243">
        <f t="shared" ca="1" si="910"/>
        <v>45139</v>
      </c>
      <c r="I19404" s="244">
        <f t="shared" si="911"/>
        <v>43892</v>
      </c>
      <c r="J19404" s="244" t="str">
        <f t="shared" si="909"/>
        <v/>
      </c>
    </row>
    <row r="19405" spans="3:10" ht="12" thickBot="1" x14ac:dyDescent="0.25">
      <c r="C19405" s="254"/>
      <c r="D19405" s="254"/>
      <c r="E19405" s="255"/>
      <c r="F19405" s="256"/>
      <c r="G19405" s="257"/>
      <c r="H19405" s="243">
        <f t="shared" ca="1" si="910"/>
        <v>45139</v>
      </c>
      <c r="I19405" s="244">
        <f t="shared" si="911"/>
        <v>43892</v>
      </c>
      <c r="J19405" s="244" t="str">
        <f t="shared" si="909"/>
        <v/>
      </c>
    </row>
    <row r="19406" spans="3:10" ht="12" thickBot="1" x14ac:dyDescent="0.25">
      <c r="C19406" s="254"/>
      <c r="D19406" s="254"/>
      <c r="E19406" s="255"/>
      <c r="F19406" s="256"/>
      <c r="G19406" s="257"/>
      <c r="H19406" s="243">
        <f t="shared" ca="1" si="910"/>
        <v>45139</v>
      </c>
      <c r="I19406" s="244">
        <f t="shared" si="911"/>
        <v>43892</v>
      </c>
      <c r="J19406" s="244" t="str">
        <f t="shared" si="909"/>
        <v/>
      </c>
    </row>
    <row r="19407" spans="3:10" ht="12" thickBot="1" x14ac:dyDescent="0.25">
      <c r="C19407" s="254"/>
      <c r="D19407" s="254"/>
      <c r="E19407" s="255"/>
      <c r="F19407" s="256"/>
      <c r="G19407" s="257"/>
      <c r="H19407" s="243">
        <f t="shared" ca="1" si="910"/>
        <v>45139</v>
      </c>
      <c r="I19407" s="244">
        <f t="shared" si="911"/>
        <v>43892</v>
      </c>
      <c r="J19407" s="244" t="str">
        <f t="shared" si="909"/>
        <v/>
      </c>
    </row>
    <row r="19408" spans="3:10" ht="12" thickBot="1" x14ac:dyDescent="0.25">
      <c r="C19408" s="254"/>
      <c r="D19408" s="254"/>
      <c r="E19408" s="255"/>
      <c r="F19408" s="256"/>
      <c r="G19408" s="257"/>
      <c r="H19408" s="243">
        <f t="shared" ca="1" si="910"/>
        <v>45139</v>
      </c>
      <c r="I19408" s="244">
        <f t="shared" si="911"/>
        <v>43892</v>
      </c>
      <c r="J19408" s="244" t="str">
        <f t="shared" si="909"/>
        <v/>
      </c>
    </row>
    <row r="19409" spans="3:10" ht="12" thickBot="1" x14ac:dyDescent="0.25">
      <c r="C19409" s="254"/>
      <c r="D19409" s="254"/>
      <c r="E19409" s="255"/>
      <c r="F19409" s="256"/>
      <c r="G19409" s="257"/>
      <c r="H19409" s="243">
        <f t="shared" ca="1" si="910"/>
        <v>45139</v>
      </c>
      <c r="I19409" s="244">
        <f t="shared" si="911"/>
        <v>43892</v>
      </c>
      <c r="J19409" s="244" t="str">
        <f t="shared" si="909"/>
        <v/>
      </c>
    </row>
    <row r="19410" spans="3:10" ht="12" thickBot="1" x14ac:dyDescent="0.25">
      <c r="C19410" s="254"/>
      <c r="D19410" s="254"/>
      <c r="E19410" s="255"/>
      <c r="F19410" s="256"/>
      <c r="G19410" s="257"/>
      <c r="H19410" s="243">
        <f t="shared" ca="1" si="910"/>
        <v>45139</v>
      </c>
      <c r="I19410" s="244">
        <f t="shared" si="911"/>
        <v>43892</v>
      </c>
      <c r="J19410" s="244" t="str">
        <f t="shared" si="909"/>
        <v/>
      </c>
    </row>
    <row r="19411" spans="3:10" ht="12" thickBot="1" x14ac:dyDescent="0.25">
      <c r="C19411" s="254"/>
      <c r="D19411" s="254"/>
      <c r="E19411" s="255"/>
      <c r="F19411" s="256"/>
      <c r="G19411" s="257"/>
      <c r="H19411" s="243">
        <f t="shared" ca="1" si="910"/>
        <v>45139</v>
      </c>
      <c r="I19411" s="244">
        <f t="shared" si="911"/>
        <v>43892</v>
      </c>
      <c r="J19411" s="244" t="str">
        <f t="shared" si="909"/>
        <v/>
      </c>
    </row>
    <row r="19412" spans="3:10" ht="12" thickBot="1" x14ac:dyDescent="0.25">
      <c r="C19412" s="254"/>
      <c r="D19412" s="254"/>
      <c r="E19412" s="255"/>
      <c r="F19412" s="256"/>
      <c r="G19412" s="257"/>
      <c r="H19412" s="243">
        <f t="shared" ca="1" si="910"/>
        <v>45139</v>
      </c>
      <c r="I19412" s="244">
        <f t="shared" si="911"/>
        <v>43892</v>
      </c>
      <c r="J19412" s="244" t="str">
        <f t="shared" si="909"/>
        <v/>
      </c>
    </row>
    <row r="19413" spans="3:10" ht="12" thickBot="1" x14ac:dyDescent="0.25">
      <c r="C19413" s="254"/>
      <c r="D19413" s="254"/>
      <c r="E19413" s="255"/>
      <c r="F19413" s="256"/>
      <c r="G19413" s="257"/>
      <c r="H19413" s="243">
        <f t="shared" ca="1" si="910"/>
        <v>45139</v>
      </c>
      <c r="I19413" s="244">
        <f t="shared" si="911"/>
        <v>43892</v>
      </c>
      <c r="J19413" s="244" t="str">
        <f t="shared" si="909"/>
        <v/>
      </c>
    </row>
    <row r="19414" spans="3:10" ht="12" thickBot="1" x14ac:dyDescent="0.25">
      <c r="C19414" s="254"/>
      <c r="D19414" s="254"/>
      <c r="E19414" s="255"/>
      <c r="F19414" s="256"/>
      <c r="G19414" s="257"/>
      <c r="H19414" s="243">
        <f t="shared" ca="1" si="910"/>
        <v>45139</v>
      </c>
      <c r="I19414" s="244">
        <f t="shared" si="911"/>
        <v>43892</v>
      </c>
      <c r="J19414" s="244" t="str">
        <f t="shared" si="909"/>
        <v/>
      </c>
    </row>
    <row r="19415" spans="3:10" ht="12" thickBot="1" x14ac:dyDescent="0.25">
      <c r="C19415" s="254"/>
      <c r="D19415" s="254"/>
      <c r="E19415" s="255"/>
      <c r="F19415" s="256"/>
      <c r="G19415" s="257"/>
      <c r="H19415" s="243">
        <f t="shared" ca="1" si="910"/>
        <v>45139</v>
      </c>
      <c r="I19415" s="244">
        <f t="shared" si="911"/>
        <v>43892</v>
      </c>
      <c r="J19415" s="244" t="str">
        <f t="shared" si="909"/>
        <v/>
      </c>
    </row>
    <row r="19416" spans="3:10" ht="12" thickBot="1" x14ac:dyDescent="0.25">
      <c r="C19416" s="254"/>
      <c r="D19416" s="254"/>
      <c r="E19416" s="255"/>
      <c r="F19416" s="256"/>
      <c r="G19416" s="257"/>
      <c r="H19416" s="243">
        <f t="shared" ca="1" si="910"/>
        <v>45139</v>
      </c>
      <c r="I19416" s="244">
        <f t="shared" si="911"/>
        <v>43892</v>
      </c>
      <c r="J19416" s="244" t="str">
        <f t="shared" si="909"/>
        <v/>
      </c>
    </row>
    <row r="19417" spans="3:10" ht="12" thickBot="1" x14ac:dyDescent="0.25">
      <c r="C19417" s="254"/>
      <c r="D19417" s="254"/>
      <c r="E19417" s="255"/>
      <c r="F19417" s="256"/>
      <c r="G19417" s="257"/>
      <c r="H19417" s="243">
        <f t="shared" ca="1" si="910"/>
        <v>45139</v>
      </c>
      <c r="I19417" s="244">
        <f t="shared" si="911"/>
        <v>43892</v>
      </c>
      <c r="J19417" s="244" t="str">
        <f t="shared" si="909"/>
        <v/>
      </c>
    </row>
    <row r="19418" spans="3:10" ht="12" thickBot="1" x14ac:dyDescent="0.25">
      <c r="C19418" s="254"/>
      <c r="D19418" s="254"/>
      <c r="E19418" s="255"/>
      <c r="F19418" s="256"/>
      <c r="G19418" s="257"/>
      <c r="H19418" s="243">
        <f t="shared" ca="1" si="910"/>
        <v>45139</v>
      </c>
      <c r="I19418" s="244">
        <f t="shared" si="911"/>
        <v>43892</v>
      </c>
      <c r="J19418" s="244" t="str">
        <f t="shared" si="909"/>
        <v/>
      </c>
    </row>
    <row r="19419" spans="3:10" ht="12" thickBot="1" x14ac:dyDescent="0.25">
      <c r="C19419" s="254"/>
      <c r="D19419" s="254"/>
      <c r="E19419" s="255"/>
      <c r="F19419" s="256"/>
      <c r="G19419" s="257"/>
      <c r="H19419" s="243">
        <f t="shared" ca="1" si="910"/>
        <v>45139</v>
      </c>
      <c r="I19419" s="244">
        <f t="shared" si="911"/>
        <v>43892</v>
      </c>
      <c r="J19419" s="244" t="str">
        <f t="shared" si="909"/>
        <v/>
      </c>
    </row>
    <row r="19420" spans="3:10" ht="12" thickBot="1" x14ac:dyDescent="0.25">
      <c r="C19420" s="254"/>
      <c r="D19420" s="254"/>
      <c r="E19420" s="255"/>
      <c r="F19420" s="256"/>
      <c r="G19420" s="257"/>
      <c r="H19420" s="243">
        <f t="shared" ca="1" si="910"/>
        <v>45139</v>
      </c>
      <c r="I19420" s="244">
        <f t="shared" si="911"/>
        <v>43892</v>
      </c>
      <c r="J19420" s="244" t="str">
        <f t="shared" si="909"/>
        <v/>
      </c>
    </row>
    <row r="19421" spans="3:10" ht="12" thickBot="1" x14ac:dyDescent="0.25">
      <c r="C19421" s="254"/>
      <c r="D19421" s="254"/>
      <c r="E19421" s="255"/>
      <c r="F19421" s="256"/>
      <c r="G19421" s="257"/>
      <c r="H19421" s="243">
        <f t="shared" ca="1" si="910"/>
        <v>45139</v>
      </c>
      <c r="I19421" s="244">
        <f t="shared" si="911"/>
        <v>43892</v>
      </c>
      <c r="J19421" s="244" t="str">
        <f t="shared" si="909"/>
        <v/>
      </c>
    </row>
    <row r="19422" spans="3:10" ht="12" thickBot="1" x14ac:dyDescent="0.25">
      <c r="C19422" s="254"/>
      <c r="D19422" s="254"/>
      <c r="E19422" s="255"/>
      <c r="F19422" s="256"/>
      <c r="G19422" s="257"/>
      <c r="H19422" s="243">
        <f t="shared" ca="1" si="910"/>
        <v>45139</v>
      </c>
      <c r="I19422" s="244">
        <f t="shared" si="911"/>
        <v>43892</v>
      </c>
      <c r="J19422" s="244" t="str">
        <f t="shared" si="909"/>
        <v/>
      </c>
    </row>
    <row r="19423" spans="3:10" ht="12" thickBot="1" x14ac:dyDescent="0.25">
      <c r="C19423" s="254"/>
      <c r="D19423" s="254"/>
      <c r="E19423" s="255"/>
      <c r="F19423" s="256"/>
      <c r="G19423" s="257"/>
      <c r="H19423" s="243">
        <f t="shared" ca="1" si="910"/>
        <v>45139</v>
      </c>
      <c r="I19423" s="244">
        <f t="shared" si="911"/>
        <v>43892</v>
      </c>
      <c r="J19423" s="244" t="str">
        <f t="shared" si="909"/>
        <v/>
      </c>
    </row>
    <row r="19424" spans="3:10" ht="12" thickBot="1" x14ac:dyDescent="0.25">
      <c r="C19424" s="254"/>
      <c r="D19424" s="254"/>
      <c r="E19424" s="255"/>
      <c r="F19424" s="256"/>
      <c r="G19424" s="257"/>
      <c r="H19424" s="243">
        <f t="shared" ca="1" si="910"/>
        <v>45139</v>
      </c>
      <c r="I19424" s="244">
        <f t="shared" si="911"/>
        <v>43892</v>
      </c>
      <c r="J19424" s="244" t="str">
        <f t="shared" si="909"/>
        <v/>
      </c>
    </row>
    <row r="19425" spans="3:10" ht="12" thickBot="1" x14ac:dyDescent="0.25">
      <c r="C19425" s="254"/>
      <c r="D19425" s="254"/>
      <c r="E19425" s="255"/>
      <c r="F19425" s="256"/>
      <c r="G19425" s="257"/>
      <c r="H19425" s="243">
        <f t="shared" ca="1" si="910"/>
        <v>45139</v>
      </c>
      <c r="I19425" s="244">
        <f t="shared" si="911"/>
        <v>43892</v>
      </c>
      <c r="J19425" s="244" t="str">
        <f t="shared" si="909"/>
        <v/>
      </c>
    </row>
    <row r="19426" spans="3:10" ht="12" thickBot="1" x14ac:dyDescent="0.25">
      <c r="C19426" s="254"/>
      <c r="D19426" s="254"/>
      <c r="E19426" s="255"/>
      <c r="F19426" s="256"/>
      <c r="G19426" s="257"/>
      <c r="H19426" s="243">
        <f t="shared" ca="1" si="910"/>
        <v>45139</v>
      </c>
      <c r="I19426" s="244">
        <f t="shared" si="911"/>
        <v>43892</v>
      </c>
      <c r="J19426" s="244" t="str">
        <f t="shared" si="909"/>
        <v/>
      </c>
    </row>
    <row r="19427" spans="3:10" ht="12" thickBot="1" x14ac:dyDescent="0.25">
      <c r="C19427" s="254"/>
      <c r="D19427" s="254"/>
      <c r="E19427" s="255"/>
      <c r="F19427" s="256"/>
      <c r="G19427" s="257"/>
      <c r="H19427" s="243">
        <f t="shared" ca="1" si="910"/>
        <v>45139</v>
      </c>
      <c r="I19427" s="244">
        <f t="shared" si="911"/>
        <v>43892</v>
      </c>
      <c r="J19427" s="244" t="str">
        <f t="shared" si="909"/>
        <v/>
      </c>
    </row>
    <row r="19428" spans="3:10" ht="12" thickBot="1" x14ac:dyDescent="0.25">
      <c r="C19428" s="254"/>
      <c r="D19428" s="254"/>
      <c r="E19428" s="255"/>
      <c r="F19428" s="256"/>
      <c r="G19428" s="257"/>
      <c r="H19428" s="243">
        <f t="shared" ca="1" si="910"/>
        <v>45139</v>
      </c>
      <c r="I19428" s="244">
        <f t="shared" si="911"/>
        <v>43892</v>
      </c>
      <c r="J19428" s="244" t="str">
        <f t="shared" si="909"/>
        <v/>
      </c>
    </row>
    <row r="19429" spans="3:10" ht="12" thickBot="1" x14ac:dyDescent="0.25">
      <c r="C19429" s="254"/>
      <c r="D19429" s="254"/>
      <c r="E19429" s="255"/>
      <c r="F19429" s="256"/>
      <c r="G19429" s="257"/>
      <c r="H19429" s="243">
        <f t="shared" ca="1" si="910"/>
        <v>45139</v>
      </c>
      <c r="I19429" s="244">
        <f t="shared" si="911"/>
        <v>43892</v>
      </c>
      <c r="J19429" s="244" t="str">
        <f t="shared" si="909"/>
        <v/>
      </c>
    </row>
    <row r="19430" spans="3:10" ht="12" thickBot="1" x14ac:dyDescent="0.25">
      <c r="C19430" s="254"/>
      <c r="D19430" s="254"/>
      <c r="E19430" s="255"/>
      <c r="F19430" s="256"/>
      <c r="G19430" s="257"/>
      <c r="H19430" s="243">
        <f t="shared" ca="1" si="910"/>
        <v>45139</v>
      </c>
      <c r="I19430" s="244">
        <f t="shared" si="911"/>
        <v>43892</v>
      </c>
      <c r="J19430" s="244" t="str">
        <f t="shared" si="909"/>
        <v/>
      </c>
    </row>
    <row r="19431" spans="3:10" ht="12" thickBot="1" x14ac:dyDescent="0.25">
      <c r="C19431" s="254"/>
      <c r="D19431" s="254"/>
      <c r="E19431" s="255"/>
      <c r="F19431" s="256"/>
      <c r="G19431" s="257"/>
      <c r="H19431" s="243">
        <f t="shared" ca="1" si="910"/>
        <v>45139</v>
      </c>
      <c r="I19431" s="244">
        <f t="shared" si="911"/>
        <v>43892</v>
      </c>
      <c r="J19431" s="244" t="str">
        <f t="shared" si="909"/>
        <v/>
      </c>
    </row>
    <row r="19432" spans="3:10" ht="12" thickBot="1" x14ac:dyDescent="0.25">
      <c r="C19432" s="254"/>
      <c r="D19432" s="254"/>
      <c r="E19432" s="255"/>
      <c r="F19432" s="256"/>
      <c r="G19432" s="257"/>
      <c r="H19432" s="243">
        <f t="shared" ca="1" si="910"/>
        <v>45139</v>
      </c>
      <c r="I19432" s="244">
        <f t="shared" si="911"/>
        <v>43892</v>
      </c>
      <c r="J19432" s="244" t="str">
        <f t="shared" si="909"/>
        <v/>
      </c>
    </row>
    <row r="19433" spans="3:10" ht="12" thickBot="1" x14ac:dyDescent="0.25">
      <c r="C19433" s="254"/>
      <c r="D19433" s="254"/>
      <c r="E19433" s="255"/>
      <c r="F19433" s="256"/>
      <c r="G19433" s="257"/>
      <c r="H19433" s="243">
        <f t="shared" ca="1" si="910"/>
        <v>45139</v>
      </c>
      <c r="I19433" s="244">
        <f t="shared" si="911"/>
        <v>43892</v>
      </c>
      <c r="J19433" s="244" t="str">
        <f t="shared" si="909"/>
        <v/>
      </c>
    </row>
    <row r="19434" spans="3:10" ht="12" thickBot="1" x14ac:dyDescent="0.25">
      <c r="C19434" s="254"/>
      <c r="D19434" s="254"/>
      <c r="E19434" s="255"/>
      <c r="F19434" s="256"/>
      <c r="G19434" s="257"/>
      <c r="H19434" s="243">
        <f t="shared" ca="1" si="910"/>
        <v>45139</v>
      </c>
      <c r="I19434" s="244">
        <f t="shared" si="911"/>
        <v>43892</v>
      </c>
      <c r="J19434" s="244" t="str">
        <f t="shared" si="909"/>
        <v/>
      </c>
    </row>
    <row r="19435" spans="3:10" ht="12" thickBot="1" x14ac:dyDescent="0.25">
      <c r="C19435" s="254"/>
      <c r="D19435" s="254"/>
      <c r="E19435" s="255"/>
      <c r="F19435" s="256"/>
      <c r="G19435" s="257"/>
      <c r="H19435" s="243">
        <f t="shared" ca="1" si="910"/>
        <v>45139</v>
      </c>
      <c r="I19435" s="244">
        <f t="shared" si="911"/>
        <v>43892</v>
      </c>
      <c r="J19435" s="244" t="str">
        <f t="shared" si="909"/>
        <v/>
      </c>
    </row>
    <row r="19436" spans="3:10" ht="12" thickBot="1" x14ac:dyDescent="0.25">
      <c r="C19436" s="254"/>
      <c r="D19436" s="254"/>
      <c r="E19436" s="255"/>
      <c r="F19436" s="256"/>
      <c r="G19436" s="257"/>
      <c r="H19436" s="243">
        <f t="shared" ca="1" si="910"/>
        <v>45139</v>
      </c>
      <c r="I19436" s="244">
        <f t="shared" si="911"/>
        <v>43892</v>
      </c>
      <c r="J19436" s="244" t="str">
        <f t="shared" si="909"/>
        <v/>
      </c>
    </row>
    <row r="19437" spans="3:10" ht="12" thickBot="1" x14ac:dyDescent="0.25">
      <c r="C19437" s="254"/>
      <c r="D19437" s="254"/>
      <c r="E19437" s="255"/>
      <c r="F19437" s="256"/>
      <c r="G19437" s="257"/>
      <c r="H19437" s="243">
        <f t="shared" ca="1" si="910"/>
        <v>45139</v>
      </c>
      <c r="I19437" s="244">
        <f t="shared" si="911"/>
        <v>43892</v>
      </c>
      <c r="J19437" s="244" t="str">
        <f t="shared" si="909"/>
        <v/>
      </c>
    </row>
    <row r="19438" spans="3:10" ht="12" thickBot="1" x14ac:dyDescent="0.25">
      <c r="C19438" s="254"/>
      <c r="D19438" s="254"/>
      <c r="E19438" s="255"/>
      <c r="F19438" s="256"/>
      <c r="G19438" s="257"/>
      <c r="H19438" s="243">
        <f t="shared" ca="1" si="910"/>
        <v>45139</v>
      </c>
      <c r="I19438" s="244">
        <f t="shared" si="911"/>
        <v>43892</v>
      </c>
      <c r="J19438" s="244" t="str">
        <f t="shared" si="909"/>
        <v/>
      </c>
    </row>
    <row r="19439" spans="3:10" ht="12" thickBot="1" x14ac:dyDescent="0.25">
      <c r="C19439" s="254"/>
      <c r="D19439" s="254"/>
      <c r="E19439" s="255"/>
      <c r="F19439" s="256"/>
      <c r="G19439" s="257"/>
      <c r="H19439" s="243">
        <f t="shared" ca="1" si="910"/>
        <v>45139</v>
      </c>
      <c r="I19439" s="244">
        <f t="shared" si="911"/>
        <v>43892</v>
      </c>
      <c r="J19439" s="244" t="str">
        <f t="shared" si="909"/>
        <v/>
      </c>
    </row>
    <row r="19440" spans="3:10" ht="12" thickBot="1" x14ac:dyDescent="0.25">
      <c r="C19440" s="254"/>
      <c r="D19440" s="254"/>
      <c r="E19440" s="255"/>
      <c r="F19440" s="256"/>
      <c r="G19440" s="257"/>
      <c r="H19440" s="243">
        <f t="shared" ca="1" si="910"/>
        <v>45139</v>
      </c>
      <c r="I19440" s="244">
        <f t="shared" si="911"/>
        <v>43892</v>
      </c>
      <c r="J19440" s="244" t="str">
        <f t="shared" si="909"/>
        <v/>
      </c>
    </row>
    <row r="19441" spans="3:10" ht="12" thickBot="1" x14ac:dyDescent="0.25">
      <c r="C19441" s="254"/>
      <c r="D19441" s="254"/>
      <c r="E19441" s="255"/>
      <c r="F19441" s="256"/>
      <c r="G19441" s="257"/>
      <c r="H19441" s="243">
        <f t="shared" ca="1" si="910"/>
        <v>45139</v>
      </c>
      <c r="I19441" s="244">
        <f t="shared" si="911"/>
        <v>43892</v>
      </c>
      <c r="J19441" s="244" t="str">
        <f t="shared" si="909"/>
        <v/>
      </c>
    </row>
    <row r="19442" spans="3:10" ht="12" thickBot="1" x14ac:dyDescent="0.25">
      <c r="C19442" s="254"/>
      <c r="D19442" s="254"/>
      <c r="E19442" s="255"/>
      <c r="F19442" s="256"/>
      <c r="G19442" s="257"/>
      <c r="H19442" s="243">
        <f t="shared" ca="1" si="910"/>
        <v>45139</v>
      </c>
      <c r="I19442" s="244">
        <f t="shared" si="911"/>
        <v>43892</v>
      </c>
      <c r="J19442" s="244" t="str">
        <f t="shared" si="909"/>
        <v/>
      </c>
    </row>
    <row r="19443" spans="3:10" ht="12" thickBot="1" x14ac:dyDescent="0.25">
      <c r="C19443" s="254"/>
      <c r="D19443" s="254"/>
      <c r="E19443" s="255"/>
      <c r="F19443" s="256"/>
      <c r="G19443" s="257"/>
      <c r="H19443" s="243">
        <f t="shared" ca="1" si="910"/>
        <v>45139</v>
      </c>
      <c r="I19443" s="244">
        <f t="shared" si="911"/>
        <v>43892</v>
      </c>
      <c r="J19443" s="244" t="str">
        <f t="shared" si="909"/>
        <v/>
      </c>
    </row>
    <row r="19444" spans="3:10" ht="12" thickBot="1" x14ac:dyDescent="0.25">
      <c r="C19444" s="254"/>
      <c r="D19444" s="254"/>
      <c r="E19444" s="255"/>
      <c r="F19444" s="256"/>
      <c r="G19444" s="257"/>
      <c r="H19444" s="243">
        <f t="shared" ca="1" si="910"/>
        <v>45139</v>
      </c>
      <c r="I19444" s="244">
        <f t="shared" si="911"/>
        <v>43892</v>
      </c>
      <c r="J19444" s="244" t="str">
        <f t="shared" si="909"/>
        <v/>
      </c>
    </row>
    <row r="19445" spans="3:10" ht="12" thickBot="1" x14ac:dyDescent="0.25">
      <c r="C19445" s="254"/>
      <c r="D19445" s="254"/>
      <c r="E19445" s="255"/>
      <c r="F19445" s="256"/>
      <c r="G19445" s="257"/>
      <c r="H19445" s="243">
        <f t="shared" ca="1" si="910"/>
        <v>45139</v>
      </c>
      <c r="I19445" s="244">
        <f t="shared" si="911"/>
        <v>43892</v>
      </c>
      <c r="J19445" s="244" t="str">
        <f t="shared" si="909"/>
        <v/>
      </c>
    </row>
    <row r="19446" spans="3:10" ht="12" thickBot="1" x14ac:dyDescent="0.25">
      <c r="C19446" s="254"/>
      <c r="D19446" s="254"/>
      <c r="E19446" s="255"/>
      <c r="F19446" s="256"/>
      <c r="G19446" s="257"/>
      <c r="H19446" s="243">
        <f t="shared" ca="1" si="910"/>
        <v>45139</v>
      </c>
      <c r="I19446" s="244">
        <f t="shared" si="911"/>
        <v>43892</v>
      </c>
      <c r="J19446" s="244" t="str">
        <f t="shared" si="909"/>
        <v/>
      </c>
    </row>
    <row r="19447" spans="3:10" ht="12" thickBot="1" x14ac:dyDescent="0.25">
      <c r="C19447" s="254"/>
      <c r="D19447" s="254"/>
      <c r="E19447" s="255"/>
      <c r="F19447" s="256"/>
      <c r="G19447" s="257"/>
      <c r="H19447" s="243">
        <f t="shared" ca="1" si="910"/>
        <v>45139</v>
      </c>
      <c r="I19447" s="244">
        <f t="shared" si="911"/>
        <v>43892</v>
      </c>
      <c r="J19447" s="244" t="str">
        <f t="shared" si="909"/>
        <v/>
      </c>
    </row>
    <row r="19448" spans="3:10" ht="12" thickBot="1" x14ac:dyDescent="0.25">
      <c r="C19448" s="254"/>
      <c r="D19448" s="254"/>
      <c r="E19448" s="255"/>
      <c r="F19448" s="256"/>
      <c r="G19448" s="257"/>
      <c r="H19448" s="243">
        <f t="shared" ca="1" si="910"/>
        <v>45139</v>
      </c>
      <c r="I19448" s="244">
        <f t="shared" si="911"/>
        <v>43892</v>
      </c>
      <c r="J19448" s="244" t="str">
        <f t="shared" si="909"/>
        <v/>
      </c>
    </row>
    <row r="19449" spans="3:10" ht="12" thickBot="1" x14ac:dyDescent="0.25">
      <c r="C19449" s="254"/>
      <c r="D19449" s="254"/>
      <c r="E19449" s="255"/>
      <c r="F19449" s="256"/>
      <c r="G19449" s="257"/>
      <c r="H19449" s="243">
        <f t="shared" ca="1" si="910"/>
        <v>45139</v>
      </c>
      <c r="I19449" s="244">
        <f t="shared" si="911"/>
        <v>43892</v>
      </c>
      <c r="J19449" s="244" t="str">
        <f t="shared" si="909"/>
        <v/>
      </c>
    </row>
    <row r="19450" spans="3:10" ht="12" thickBot="1" x14ac:dyDescent="0.25">
      <c r="C19450" s="254"/>
      <c r="D19450" s="254"/>
      <c r="E19450" s="255"/>
      <c r="F19450" s="256"/>
      <c r="G19450" s="257"/>
      <c r="H19450" s="243">
        <f t="shared" ca="1" si="910"/>
        <v>45139</v>
      </c>
      <c r="I19450" s="244">
        <f t="shared" si="911"/>
        <v>43892</v>
      </c>
      <c r="J19450" s="244" t="str">
        <f t="shared" si="909"/>
        <v/>
      </c>
    </row>
    <row r="19451" spans="3:10" ht="12" thickBot="1" x14ac:dyDescent="0.25">
      <c r="C19451" s="254"/>
      <c r="D19451" s="254"/>
      <c r="E19451" s="255"/>
      <c r="F19451" s="256"/>
      <c r="G19451" s="257"/>
      <c r="H19451" s="243">
        <f t="shared" ca="1" si="910"/>
        <v>45139</v>
      </c>
      <c r="I19451" s="244">
        <f t="shared" si="911"/>
        <v>43892</v>
      </c>
      <c r="J19451" s="244" t="str">
        <f t="shared" si="909"/>
        <v/>
      </c>
    </row>
    <row r="19452" spans="3:10" ht="12" thickBot="1" x14ac:dyDescent="0.25">
      <c r="C19452" s="254"/>
      <c r="D19452" s="254"/>
      <c r="E19452" s="255"/>
      <c r="F19452" s="256"/>
      <c r="G19452" s="257"/>
      <c r="H19452" s="243">
        <f t="shared" ca="1" si="910"/>
        <v>45139</v>
      </c>
      <c r="I19452" s="244">
        <f t="shared" si="911"/>
        <v>43892</v>
      </c>
      <c r="J19452" s="244" t="str">
        <f t="shared" si="909"/>
        <v/>
      </c>
    </row>
    <row r="19453" spans="3:10" ht="12" thickBot="1" x14ac:dyDescent="0.25">
      <c r="C19453" s="254"/>
      <c r="D19453" s="254"/>
      <c r="E19453" s="255"/>
      <c r="F19453" s="256"/>
      <c r="G19453" s="257"/>
      <c r="H19453" s="243">
        <f t="shared" ca="1" si="910"/>
        <v>45139</v>
      </c>
      <c r="I19453" s="244">
        <f t="shared" si="911"/>
        <v>43892</v>
      </c>
      <c r="J19453" s="244" t="str">
        <f t="shared" si="909"/>
        <v/>
      </c>
    </row>
    <row r="19454" spans="3:10" ht="12" thickBot="1" x14ac:dyDescent="0.25">
      <c r="C19454" s="254"/>
      <c r="D19454" s="254"/>
      <c r="E19454" s="255"/>
      <c r="F19454" s="256"/>
      <c r="G19454" s="257"/>
      <c r="H19454" s="243">
        <f t="shared" ca="1" si="910"/>
        <v>45139</v>
      </c>
      <c r="I19454" s="244">
        <f t="shared" si="911"/>
        <v>43892</v>
      </c>
      <c r="J19454" s="244" t="str">
        <f t="shared" si="909"/>
        <v/>
      </c>
    </row>
    <row r="19455" spans="3:10" ht="12" thickBot="1" x14ac:dyDescent="0.25">
      <c r="C19455" s="254"/>
      <c r="D19455" s="254"/>
      <c r="E19455" s="255"/>
      <c r="F19455" s="256"/>
      <c r="G19455" s="257"/>
      <c r="H19455" s="243">
        <f t="shared" ca="1" si="910"/>
        <v>45139</v>
      </c>
      <c r="I19455" s="244">
        <f t="shared" si="911"/>
        <v>43892</v>
      </c>
      <c r="J19455" s="244" t="str">
        <f t="shared" si="909"/>
        <v/>
      </c>
    </row>
    <row r="19456" spans="3:10" ht="12" thickBot="1" x14ac:dyDescent="0.25">
      <c r="C19456" s="254"/>
      <c r="D19456" s="254"/>
      <c r="E19456" s="255"/>
      <c r="F19456" s="256"/>
      <c r="G19456" s="257"/>
      <c r="H19456" s="243">
        <f t="shared" ca="1" si="910"/>
        <v>45139</v>
      </c>
      <c r="I19456" s="244">
        <f t="shared" si="911"/>
        <v>43892</v>
      </c>
      <c r="J19456" s="244" t="str">
        <f t="shared" si="909"/>
        <v/>
      </c>
    </row>
    <row r="19457" spans="3:10" ht="12" thickBot="1" x14ac:dyDescent="0.25">
      <c r="C19457" s="254"/>
      <c r="D19457" s="254"/>
      <c r="E19457" s="255"/>
      <c r="F19457" s="256"/>
      <c r="G19457" s="257"/>
      <c r="H19457" s="243">
        <f t="shared" ca="1" si="910"/>
        <v>45139</v>
      </c>
      <c r="I19457" s="244">
        <f t="shared" si="911"/>
        <v>43892</v>
      </c>
      <c r="J19457" s="244" t="str">
        <f t="shared" si="909"/>
        <v/>
      </c>
    </row>
    <row r="19458" spans="3:10" ht="12" thickBot="1" x14ac:dyDescent="0.25">
      <c r="C19458" s="254"/>
      <c r="D19458" s="254"/>
      <c r="E19458" s="255"/>
      <c r="F19458" s="256"/>
      <c r="G19458" s="257"/>
      <c r="H19458" s="243">
        <f t="shared" ca="1" si="910"/>
        <v>45139</v>
      </c>
      <c r="I19458" s="244">
        <f t="shared" si="911"/>
        <v>43892</v>
      </c>
      <c r="J19458" s="244" t="str">
        <f t="shared" si="909"/>
        <v/>
      </c>
    </row>
    <row r="19459" spans="3:10" ht="12" thickBot="1" x14ac:dyDescent="0.25">
      <c r="C19459" s="254"/>
      <c r="D19459" s="254"/>
      <c r="E19459" s="255"/>
      <c r="F19459" s="256"/>
      <c r="G19459" s="257"/>
      <c r="H19459" s="243">
        <f t="shared" ca="1" si="910"/>
        <v>45139</v>
      </c>
      <c r="I19459" s="244">
        <f t="shared" si="911"/>
        <v>43892</v>
      </c>
      <c r="J19459" s="244" t="str">
        <f t="shared" si="909"/>
        <v/>
      </c>
    </row>
    <row r="19460" spans="3:10" ht="12" thickBot="1" x14ac:dyDescent="0.25">
      <c r="C19460" s="254"/>
      <c r="D19460" s="254"/>
      <c r="E19460" s="255"/>
      <c r="F19460" s="256"/>
      <c r="G19460" s="257"/>
      <c r="H19460" s="243">
        <f t="shared" ca="1" si="910"/>
        <v>45139</v>
      </c>
      <c r="I19460" s="244">
        <f t="shared" si="911"/>
        <v>43892</v>
      </c>
      <c r="J19460" s="244" t="str">
        <f t="shared" si="909"/>
        <v/>
      </c>
    </row>
    <row r="19461" spans="3:10" ht="12" thickBot="1" x14ac:dyDescent="0.25">
      <c r="C19461" s="254"/>
      <c r="D19461" s="254"/>
      <c r="E19461" s="255"/>
      <c r="F19461" s="256"/>
      <c r="G19461" s="257"/>
      <c r="H19461" s="243">
        <f t="shared" ca="1" si="910"/>
        <v>45139</v>
      </c>
      <c r="I19461" s="244">
        <f t="shared" si="911"/>
        <v>43892</v>
      </c>
      <c r="J19461" s="244" t="str">
        <f t="shared" si="909"/>
        <v/>
      </c>
    </row>
    <row r="19462" spans="3:10" ht="12" thickBot="1" x14ac:dyDescent="0.25">
      <c r="C19462" s="254"/>
      <c r="D19462" s="254"/>
      <c r="E19462" s="255"/>
      <c r="F19462" s="256"/>
      <c r="G19462" s="257"/>
      <c r="H19462" s="243">
        <f t="shared" ca="1" si="910"/>
        <v>45139</v>
      </c>
      <c r="I19462" s="244">
        <f t="shared" si="911"/>
        <v>43892</v>
      </c>
      <c r="J19462" s="244" t="str">
        <f t="shared" ref="J19462:J19525" si="912">IF(G19462="","",IF(G19462&gt;=0,"Debitoren",IF(G19462&lt;0,"Kreditoren","")))</f>
        <v/>
      </c>
    </row>
    <row r="19463" spans="3:10" ht="12" thickBot="1" x14ac:dyDescent="0.25">
      <c r="C19463" s="254"/>
      <c r="D19463" s="254"/>
      <c r="E19463" s="255"/>
      <c r="F19463" s="256"/>
      <c r="G19463" s="257"/>
      <c r="H19463" s="243">
        <f t="shared" ref="H19463:H19526" ca="1" si="913">IF(F19463&lt;$F$2,EOMONTH($F$2,-1)+1,EOMONTH(F19463,-1)+1)</f>
        <v>45139</v>
      </c>
      <c r="I19463" s="244">
        <f t="shared" ref="I19463:I19526" si="914">IF(F19463&lt;$I$2,IF(   WEEKDAY(EOMONTH($I$2,-1)+1)=1,EOMONTH($I$2,-1)+1+1,EOMONTH($I$2,-1)+1),IF(WEEKDAY(F19463)=1,F19463+1,F19463))</f>
        <v>43892</v>
      </c>
      <c r="J19463" s="244" t="str">
        <f t="shared" si="912"/>
        <v/>
      </c>
    </row>
    <row r="19464" spans="3:10" ht="12" thickBot="1" x14ac:dyDescent="0.25">
      <c r="C19464" s="254"/>
      <c r="D19464" s="254"/>
      <c r="E19464" s="255"/>
      <c r="F19464" s="256"/>
      <c r="G19464" s="257"/>
      <c r="H19464" s="243">
        <f t="shared" ca="1" si="913"/>
        <v>45139</v>
      </c>
      <c r="I19464" s="244">
        <f t="shared" si="914"/>
        <v>43892</v>
      </c>
      <c r="J19464" s="244" t="str">
        <f t="shared" si="912"/>
        <v/>
      </c>
    </row>
    <row r="19465" spans="3:10" ht="12" thickBot="1" x14ac:dyDescent="0.25">
      <c r="C19465" s="254"/>
      <c r="D19465" s="254"/>
      <c r="E19465" s="255"/>
      <c r="F19465" s="256"/>
      <c r="G19465" s="257"/>
      <c r="H19465" s="243">
        <f t="shared" ca="1" si="913"/>
        <v>45139</v>
      </c>
      <c r="I19465" s="244">
        <f t="shared" si="914"/>
        <v>43892</v>
      </c>
      <c r="J19465" s="244" t="str">
        <f t="shared" si="912"/>
        <v/>
      </c>
    </row>
    <row r="19466" spans="3:10" ht="12" thickBot="1" x14ac:dyDescent="0.25">
      <c r="C19466" s="254"/>
      <c r="D19466" s="254"/>
      <c r="E19466" s="255"/>
      <c r="F19466" s="256"/>
      <c r="G19466" s="257"/>
      <c r="H19466" s="243">
        <f t="shared" ca="1" si="913"/>
        <v>45139</v>
      </c>
      <c r="I19466" s="244">
        <f t="shared" si="914"/>
        <v>43892</v>
      </c>
      <c r="J19466" s="244" t="str">
        <f t="shared" si="912"/>
        <v/>
      </c>
    </row>
    <row r="19467" spans="3:10" ht="12" thickBot="1" x14ac:dyDescent="0.25">
      <c r="C19467" s="254"/>
      <c r="D19467" s="254"/>
      <c r="E19467" s="255"/>
      <c r="F19467" s="256"/>
      <c r="G19467" s="257"/>
      <c r="H19467" s="243">
        <f t="shared" ca="1" si="913"/>
        <v>45139</v>
      </c>
      <c r="I19467" s="244">
        <f t="shared" si="914"/>
        <v>43892</v>
      </c>
      <c r="J19467" s="244" t="str">
        <f t="shared" si="912"/>
        <v/>
      </c>
    </row>
    <row r="19468" spans="3:10" ht="12" thickBot="1" x14ac:dyDescent="0.25">
      <c r="C19468" s="254"/>
      <c r="D19468" s="254"/>
      <c r="E19468" s="255"/>
      <c r="F19468" s="256"/>
      <c r="G19468" s="257"/>
      <c r="H19468" s="243">
        <f t="shared" ca="1" si="913"/>
        <v>45139</v>
      </c>
      <c r="I19468" s="244">
        <f t="shared" si="914"/>
        <v>43892</v>
      </c>
      <c r="J19468" s="244" t="str">
        <f t="shared" si="912"/>
        <v/>
      </c>
    </row>
    <row r="19469" spans="3:10" ht="12" thickBot="1" x14ac:dyDescent="0.25">
      <c r="C19469" s="254"/>
      <c r="D19469" s="254"/>
      <c r="E19469" s="255"/>
      <c r="F19469" s="256"/>
      <c r="G19469" s="257"/>
      <c r="H19469" s="243">
        <f t="shared" ca="1" si="913"/>
        <v>45139</v>
      </c>
      <c r="I19469" s="244">
        <f t="shared" si="914"/>
        <v>43892</v>
      </c>
      <c r="J19469" s="244" t="str">
        <f t="shared" si="912"/>
        <v/>
      </c>
    </row>
    <row r="19470" spans="3:10" ht="12" thickBot="1" x14ac:dyDescent="0.25">
      <c r="C19470" s="254"/>
      <c r="D19470" s="254"/>
      <c r="E19470" s="255"/>
      <c r="F19470" s="256"/>
      <c r="G19470" s="257"/>
      <c r="H19470" s="243">
        <f t="shared" ca="1" si="913"/>
        <v>45139</v>
      </c>
      <c r="I19470" s="244">
        <f t="shared" si="914"/>
        <v>43892</v>
      </c>
      <c r="J19470" s="244" t="str">
        <f t="shared" si="912"/>
        <v/>
      </c>
    </row>
    <row r="19471" spans="3:10" ht="12" thickBot="1" x14ac:dyDescent="0.25">
      <c r="C19471" s="254"/>
      <c r="D19471" s="254"/>
      <c r="E19471" s="255"/>
      <c r="F19471" s="256"/>
      <c r="G19471" s="257"/>
      <c r="H19471" s="243">
        <f t="shared" ca="1" si="913"/>
        <v>45139</v>
      </c>
      <c r="I19471" s="244">
        <f t="shared" si="914"/>
        <v>43892</v>
      </c>
      <c r="J19471" s="244" t="str">
        <f t="shared" si="912"/>
        <v/>
      </c>
    </row>
    <row r="19472" spans="3:10" ht="12" thickBot="1" x14ac:dyDescent="0.25">
      <c r="C19472" s="254"/>
      <c r="D19472" s="254"/>
      <c r="E19472" s="255"/>
      <c r="F19472" s="256"/>
      <c r="G19472" s="257"/>
      <c r="H19472" s="243">
        <f t="shared" ca="1" si="913"/>
        <v>45139</v>
      </c>
      <c r="I19472" s="244">
        <f t="shared" si="914"/>
        <v>43892</v>
      </c>
      <c r="J19472" s="244" t="str">
        <f t="shared" si="912"/>
        <v/>
      </c>
    </row>
    <row r="19473" spans="3:10" ht="12" thickBot="1" x14ac:dyDescent="0.25">
      <c r="C19473" s="254"/>
      <c r="D19473" s="254"/>
      <c r="E19473" s="255"/>
      <c r="F19473" s="256"/>
      <c r="G19473" s="257"/>
      <c r="H19473" s="243">
        <f t="shared" ca="1" si="913"/>
        <v>45139</v>
      </c>
      <c r="I19473" s="244">
        <f t="shared" si="914"/>
        <v>43892</v>
      </c>
      <c r="J19473" s="244" t="str">
        <f t="shared" si="912"/>
        <v/>
      </c>
    </row>
    <row r="19474" spans="3:10" ht="12" thickBot="1" x14ac:dyDescent="0.25">
      <c r="C19474" s="254"/>
      <c r="D19474" s="254"/>
      <c r="E19474" s="255"/>
      <c r="F19474" s="256"/>
      <c r="G19474" s="257"/>
      <c r="H19474" s="243">
        <f t="shared" ca="1" si="913"/>
        <v>45139</v>
      </c>
      <c r="I19474" s="244">
        <f t="shared" si="914"/>
        <v>43892</v>
      </c>
      <c r="J19474" s="244" t="str">
        <f t="shared" si="912"/>
        <v/>
      </c>
    </row>
    <row r="19475" spans="3:10" ht="12" thickBot="1" x14ac:dyDescent="0.25">
      <c r="C19475" s="254"/>
      <c r="D19475" s="254"/>
      <c r="E19475" s="255"/>
      <c r="F19475" s="256"/>
      <c r="G19475" s="257"/>
      <c r="H19475" s="243">
        <f t="shared" ca="1" si="913"/>
        <v>45139</v>
      </c>
      <c r="I19475" s="244">
        <f t="shared" si="914"/>
        <v>43892</v>
      </c>
      <c r="J19475" s="244" t="str">
        <f t="shared" si="912"/>
        <v/>
      </c>
    </row>
    <row r="19476" spans="3:10" ht="12" thickBot="1" x14ac:dyDescent="0.25">
      <c r="C19476" s="254"/>
      <c r="D19476" s="254"/>
      <c r="E19476" s="255"/>
      <c r="F19476" s="256"/>
      <c r="G19476" s="257"/>
      <c r="H19476" s="243">
        <f t="shared" ca="1" si="913"/>
        <v>45139</v>
      </c>
      <c r="I19476" s="244">
        <f t="shared" si="914"/>
        <v>43892</v>
      </c>
      <c r="J19476" s="244" t="str">
        <f t="shared" si="912"/>
        <v/>
      </c>
    </row>
    <row r="19477" spans="3:10" ht="12" thickBot="1" x14ac:dyDescent="0.25">
      <c r="C19477" s="254"/>
      <c r="D19477" s="254"/>
      <c r="E19477" s="255"/>
      <c r="F19477" s="256"/>
      <c r="G19477" s="257"/>
      <c r="H19477" s="243">
        <f t="shared" ca="1" si="913"/>
        <v>45139</v>
      </c>
      <c r="I19477" s="244">
        <f t="shared" si="914"/>
        <v>43892</v>
      </c>
      <c r="J19477" s="244" t="str">
        <f t="shared" si="912"/>
        <v/>
      </c>
    </row>
    <row r="19478" spans="3:10" ht="12" thickBot="1" x14ac:dyDescent="0.25">
      <c r="C19478" s="254"/>
      <c r="D19478" s="254"/>
      <c r="E19478" s="255"/>
      <c r="F19478" s="256"/>
      <c r="G19478" s="257"/>
      <c r="H19478" s="243">
        <f t="shared" ca="1" si="913"/>
        <v>45139</v>
      </c>
      <c r="I19478" s="244">
        <f t="shared" si="914"/>
        <v>43892</v>
      </c>
      <c r="J19478" s="244" t="str">
        <f t="shared" si="912"/>
        <v/>
      </c>
    </row>
    <row r="19479" spans="3:10" ht="12" thickBot="1" x14ac:dyDescent="0.25">
      <c r="C19479" s="254"/>
      <c r="D19479" s="254"/>
      <c r="E19479" s="255"/>
      <c r="F19479" s="256"/>
      <c r="G19479" s="257"/>
      <c r="H19479" s="243">
        <f t="shared" ca="1" si="913"/>
        <v>45139</v>
      </c>
      <c r="I19479" s="244">
        <f t="shared" si="914"/>
        <v>43892</v>
      </c>
      <c r="J19479" s="244" t="str">
        <f t="shared" si="912"/>
        <v/>
      </c>
    </row>
    <row r="19480" spans="3:10" ht="12" thickBot="1" x14ac:dyDescent="0.25">
      <c r="C19480" s="254"/>
      <c r="D19480" s="254"/>
      <c r="E19480" s="255"/>
      <c r="F19480" s="256"/>
      <c r="G19480" s="257"/>
      <c r="H19480" s="243">
        <f t="shared" ca="1" si="913"/>
        <v>45139</v>
      </c>
      <c r="I19480" s="244">
        <f t="shared" si="914"/>
        <v>43892</v>
      </c>
      <c r="J19480" s="244" t="str">
        <f t="shared" si="912"/>
        <v/>
      </c>
    </row>
    <row r="19481" spans="3:10" ht="12" thickBot="1" x14ac:dyDescent="0.25">
      <c r="C19481" s="254"/>
      <c r="D19481" s="254"/>
      <c r="E19481" s="255"/>
      <c r="F19481" s="256"/>
      <c r="G19481" s="257"/>
      <c r="H19481" s="243">
        <f t="shared" ca="1" si="913"/>
        <v>45139</v>
      </c>
      <c r="I19481" s="244">
        <f t="shared" si="914"/>
        <v>43892</v>
      </c>
      <c r="J19481" s="244" t="str">
        <f t="shared" si="912"/>
        <v/>
      </c>
    </row>
    <row r="19482" spans="3:10" ht="12" thickBot="1" x14ac:dyDescent="0.25">
      <c r="C19482" s="254"/>
      <c r="D19482" s="254"/>
      <c r="E19482" s="255"/>
      <c r="F19482" s="256"/>
      <c r="G19482" s="257"/>
      <c r="H19482" s="243">
        <f t="shared" ca="1" si="913"/>
        <v>45139</v>
      </c>
      <c r="I19482" s="244">
        <f t="shared" si="914"/>
        <v>43892</v>
      </c>
      <c r="J19482" s="244" t="str">
        <f t="shared" si="912"/>
        <v/>
      </c>
    </row>
    <row r="19483" spans="3:10" ht="12" thickBot="1" x14ac:dyDescent="0.25">
      <c r="C19483" s="254"/>
      <c r="D19483" s="254"/>
      <c r="E19483" s="255"/>
      <c r="F19483" s="256"/>
      <c r="G19483" s="257"/>
      <c r="H19483" s="243">
        <f t="shared" ca="1" si="913"/>
        <v>45139</v>
      </c>
      <c r="I19483" s="244">
        <f t="shared" si="914"/>
        <v>43892</v>
      </c>
      <c r="J19483" s="244" t="str">
        <f t="shared" si="912"/>
        <v/>
      </c>
    </row>
    <row r="19484" spans="3:10" ht="12" thickBot="1" x14ac:dyDescent="0.25">
      <c r="C19484" s="254"/>
      <c r="D19484" s="254"/>
      <c r="E19484" s="255"/>
      <c r="F19484" s="256"/>
      <c r="G19484" s="257"/>
      <c r="H19484" s="243">
        <f t="shared" ca="1" si="913"/>
        <v>45139</v>
      </c>
      <c r="I19484" s="244">
        <f t="shared" si="914"/>
        <v>43892</v>
      </c>
      <c r="J19484" s="244" t="str">
        <f t="shared" si="912"/>
        <v/>
      </c>
    </row>
    <row r="19485" spans="3:10" ht="12" thickBot="1" x14ac:dyDescent="0.25">
      <c r="C19485" s="254"/>
      <c r="D19485" s="254"/>
      <c r="E19485" s="255"/>
      <c r="F19485" s="256"/>
      <c r="G19485" s="257"/>
      <c r="H19485" s="243">
        <f t="shared" ca="1" si="913"/>
        <v>45139</v>
      </c>
      <c r="I19485" s="244">
        <f t="shared" si="914"/>
        <v>43892</v>
      </c>
      <c r="J19485" s="244" t="str">
        <f t="shared" si="912"/>
        <v/>
      </c>
    </row>
    <row r="19486" spans="3:10" ht="12" thickBot="1" x14ac:dyDescent="0.25">
      <c r="C19486" s="254"/>
      <c r="D19486" s="254"/>
      <c r="E19486" s="255"/>
      <c r="F19486" s="256"/>
      <c r="G19486" s="257"/>
      <c r="H19486" s="243">
        <f t="shared" ca="1" si="913"/>
        <v>45139</v>
      </c>
      <c r="I19486" s="244">
        <f t="shared" si="914"/>
        <v>43892</v>
      </c>
      <c r="J19486" s="244" t="str">
        <f t="shared" si="912"/>
        <v/>
      </c>
    </row>
    <row r="19487" spans="3:10" ht="12" thickBot="1" x14ac:dyDescent="0.25">
      <c r="C19487" s="254"/>
      <c r="D19487" s="254"/>
      <c r="E19487" s="255"/>
      <c r="F19487" s="256"/>
      <c r="G19487" s="257"/>
      <c r="H19487" s="243">
        <f t="shared" ca="1" si="913"/>
        <v>45139</v>
      </c>
      <c r="I19487" s="244">
        <f t="shared" si="914"/>
        <v>43892</v>
      </c>
      <c r="J19487" s="244" t="str">
        <f t="shared" si="912"/>
        <v/>
      </c>
    </row>
    <row r="19488" spans="3:10" ht="12" thickBot="1" x14ac:dyDescent="0.25">
      <c r="C19488" s="254"/>
      <c r="D19488" s="254"/>
      <c r="E19488" s="255"/>
      <c r="F19488" s="256"/>
      <c r="G19488" s="257"/>
      <c r="H19488" s="243">
        <f t="shared" ca="1" si="913"/>
        <v>45139</v>
      </c>
      <c r="I19488" s="244">
        <f t="shared" si="914"/>
        <v>43892</v>
      </c>
      <c r="J19488" s="244" t="str">
        <f t="shared" si="912"/>
        <v/>
      </c>
    </row>
    <row r="19489" spans="3:10" ht="12" thickBot="1" x14ac:dyDescent="0.25">
      <c r="C19489" s="254"/>
      <c r="D19489" s="254"/>
      <c r="E19489" s="255"/>
      <c r="F19489" s="256"/>
      <c r="G19489" s="257"/>
      <c r="H19489" s="243">
        <f t="shared" ca="1" si="913"/>
        <v>45139</v>
      </c>
      <c r="I19489" s="244">
        <f t="shared" si="914"/>
        <v>43892</v>
      </c>
      <c r="J19489" s="244" t="str">
        <f t="shared" si="912"/>
        <v/>
      </c>
    </row>
    <row r="19490" spans="3:10" ht="12" thickBot="1" x14ac:dyDescent="0.25">
      <c r="C19490" s="254"/>
      <c r="D19490" s="254"/>
      <c r="E19490" s="255"/>
      <c r="F19490" s="256"/>
      <c r="G19490" s="257"/>
      <c r="H19490" s="243">
        <f t="shared" ca="1" si="913"/>
        <v>45139</v>
      </c>
      <c r="I19490" s="244">
        <f t="shared" si="914"/>
        <v>43892</v>
      </c>
      <c r="J19490" s="244" t="str">
        <f t="shared" si="912"/>
        <v/>
      </c>
    </row>
    <row r="19491" spans="3:10" ht="12" thickBot="1" x14ac:dyDescent="0.25">
      <c r="C19491" s="254"/>
      <c r="D19491" s="254"/>
      <c r="E19491" s="255"/>
      <c r="F19491" s="256"/>
      <c r="G19491" s="257"/>
      <c r="H19491" s="243">
        <f t="shared" ca="1" si="913"/>
        <v>45139</v>
      </c>
      <c r="I19491" s="244">
        <f t="shared" si="914"/>
        <v>43892</v>
      </c>
      <c r="J19491" s="244" t="str">
        <f t="shared" si="912"/>
        <v/>
      </c>
    </row>
    <row r="19492" spans="3:10" ht="12" thickBot="1" x14ac:dyDescent="0.25">
      <c r="C19492" s="254"/>
      <c r="D19492" s="254"/>
      <c r="E19492" s="255"/>
      <c r="F19492" s="256"/>
      <c r="G19492" s="257"/>
      <c r="H19492" s="243">
        <f t="shared" ca="1" si="913"/>
        <v>45139</v>
      </c>
      <c r="I19492" s="244">
        <f t="shared" si="914"/>
        <v>43892</v>
      </c>
      <c r="J19492" s="244" t="str">
        <f t="shared" si="912"/>
        <v/>
      </c>
    </row>
    <row r="19493" spans="3:10" ht="12" thickBot="1" x14ac:dyDescent="0.25">
      <c r="C19493" s="254"/>
      <c r="D19493" s="254"/>
      <c r="E19493" s="255"/>
      <c r="F19493" s="256"/>
      <c r="G19493" s="257"/>
      <c r="H19493" s="243">
        <f t="shared" ca="1" si="913"/>
        <v>45139</v>
      </c>
      <c r="I19493" s="244">
        <f t="shared" si="914"/>
        <v>43892</v>
      </c>
      <c r="J19493" s="244" t="str">
        <f t="shared" si="912"/>
        <v/>
      </c>
    </row>
    <row r="19494" spans="3:10" ht="12" thickBot="1" x14ac:dyDescent="0.25">
      <c r="C19494" s="254"/>
      <c r="D19494" s="254"/>
      <c r="E19494" s="255"/>
      <c r="F19494" s="256"/>
      <c r="G19494" s="257"/>
      <c r="H19494" s="243">
        <f t="shared" ca="1" si="913"/>
        <v>45139</v>
      </c>
      <c r="I19494" s="244">
        <f t="shared" si="914"/>
        <v>43892</v>
      </c>
      <c r="J19494" s="244" t="str">
        <f t="shared" si="912"/>
        <v/>
      </c>
    </row>
    <row r="19495" spans="3:10" ht="12" thickBot="1" x14ac:dyDescent="0.25">
      <c r="C19495" s="254"/>
      <c r="D19495" s="254"/>
      <c r="E19495" s="255"/>
      <c r="F19495" s="256"/>
      <c r="G19495" s="257"/>
      <c r="H19495" s="243">
        <f t="shared" ca="1" si="913"/>
        <v>45139</v>
      </c>
      <c r="I19495" s="244">
        <f t="shared" si="914"/>
        <v>43892</v>
      </c>
      <c r="J19495" s="244" t="str">
        <f t="shared" si="912"/>
        <v/>
      </c>
    </row>
    <row r="19496" spans="3:10" ht="12" thickBot="1" x14ac:dyDescent="0.25">
      <c r="C19496" s="254"/>
      <c r="D19496" s="254"/>
      <c r="E19496" s="255"/>
      <c r="F19496" s="256"/>
      <c r="G19496" s="257"/>
      <c r="H19496" s="243">
        <f t="shared" ca="1" si="913"/>
        <v>45139</v>
      </c>
      <c r="I19496" s="244">
        <f t="shared" si="914"/>
        <v>43892</v>
      </c>
      <c r="J19496" s="244" t="str">
        <f t="shared" si="912"/>
        <v/>
      </c>
    </row>
    <row r="19497" spans="3:10" ht="12" thickBot="1" x14ac:dyDescent="0.25">
      <c r="C19497" s="254"/>
      <c r="D19497" s="254"/>
      <c r="E19497" s="255"/>
      <c r="F19497" s="256"/>
      <c r="G19497" s="257"/>
      <c r="H19497" s="243">
        <f t="shared" ca="1" si="913"/>
        <v>45139</v>
      </c>
      <c r="I19497" s="244">
        <f t="shared" si="914"/>
        <v>43892</v>
      </c>
      <c r="J19497" s="244" t="str">
        <f t="shared" si="912"/>
        <v/>
      </c>
    </row>
    <row r="19498" spans="3:10" ht="12" thickBot="1" x14ac:dyDescent="0.25">
      <c r="C19498" s="254"/>
      <c r="D19498" s="254"/>
      <c r="E19498" s="255"/>
      <c r="F19498" s="256"/>
      <c r="G19498" s="257"/>
      <c r="H19498" s="243">
        <f t="shared" ca="1" si="913"/>
        <v>45139</v>
      </c>
      <c r="I19498" s="244">
        <f t="shared" si="914"/>
        <v>43892</v>
      </c>
      <c r="J19498" s="244" t="str">
        <f t="shared" si="912"/>
        <v/>
      </c>
    </row>
    <row r="19499" spans="3:10" ht="12" thickBot="1" x14ac:dyDescent="0.25">
      <c r="C19499" s="254"/>
      <c r="D19499" s="254"/>
      <c r="E19499" s="255"/>
      <c r="F19499" s="256"/>
      <c r="G19499" s="257"/>
      <c r="H19499" s="243">
        <f t="shared" ca="1" si="913"/>
        <v>45139</v>
      </c>
      <c r="I19499" s="244">
        <f t="shared" si="914"/>
        <v>43892</v>
      </c>
      <c r="J19499" s="244" t="str">
        <f t="shared" si="912"/>
        <v/>
      </c>
    </row>
    <row r="19500" spans="3:10" ht="12" thickBot="1" x14ac:dyDescent="0.25">
      <c r="C19500" s="254"/>
      <c r="D19500" s="254"/>
      <c r="E19500" s="255"/>
      <c r="F19500" s="256"/>
      <c r="G19500" s="257"/>
      <c r="H19500" s="243">
        <f t="shared" ca="1" si="913"/>
        <v>45139</v>
      </c>
      <c r="I19500" s="244">
        <f t="shared" si="914"/>
        <v>43892</v>
      </c>
      <c r="J19500" s="244" t="str">
        <f t="shared" si="912"/>
        <v/>
      </c>
    </row>
    <row r="19501" spans="3:10" ht="12" thickBot="1" x14ac:dyDescent="0.25">
      <c r="C19501" s="254"/>
      <c r="D19501" s="254"/>
      <c r="E19501" s="255"/>
      <c r="F19501" s="256"/>
      <c r="G19501" s="257"/>
      <c r="H19501" s="243">
        <f t="shared" ca="1" si="913"/>
        <v>45139</v>
      </c>
      <c r="I19501" s="244">
        <f t="shared" si="914"/>
        <v>43892</v>
      </c>
      <c r="J19501" s="244" t="str">
        <f t="shared" si="912"/>
        <v/>
      </c>
    </row>
    <row r="19502" spans="3:10" ht="12" thickBot="1" x14ac:dyDescent="0.25">
      <c r="C19502" s="254"/>
      <c r="D19502" s="254"/>
      <c r="E19502" s="255"/>
      <c r="F19502" s="256"/>
      <c r="G19502" s="257"/>
      <c r="H19502" s="243">
        <f t="shared" ca="1" si="913"/>
        <v>45139</v>
      </c>
      <c r="I19502" s="244">
        <f t="shared" si="914"/>
        <v>43892</v>
      </c>
      <c r="J19502" s="244" t="str">
        <f t="shared" si="912"/>
        <v/>
      </c>
    </row>
    <row r="19503" spans="3:10" ht="12" thickBot="1" x14ac:dyDescent="0.25">
      <c r="C19503" s="254"/>
      <c r="D19503" s="254"/>
      <c r="E19503" s="255"/>
      <c r="F19503" s="256"/>
      <c r="G19503" s="257"/>
      <c r="H19503" s="243">
        <f t="shared" ca="1" si="913"/>
        <v>45139</v>
      </c>
      <c r="I19503" s="244">
        <f t="shared" si="914"/>
        <v>43892</v>
      </c>
      <c r="J19503" s="244" t="str">
        <f t="shared" si="912"/>
        <v/>
      </c>
    </row>
    <row r="19504" spans="3:10" ht="12" thickBot="1" x14ac:dyDescent="0.25">
      <c r="C19504" s="254"/>
      <c r="D19504" s="254"/>
      <c r="E19504" s="255"/>
      <c r="F19504" s="256"/>
      <c r="G19504" s="257"/>
      <c r="H19504" s="243">
        <f t="shared" ca="1" si="913"/>
        <v>45139</v>
      </c>
      <c r="I19504" s="244">
        <f t="shared" si="914"/>
        <v>43892</v>
      </c>
      <c r="J19504" s="244" t="str">
        <f t="shared" si="912"/>
        <v/>
      </c>
    </row>
    <row r="19505" spans="3:10" ht="12" thickBot="1" x14ac:dyDescent="0.25">
      <c r="C19505" s="254"/>
      <c r="D19505" s="254"/>
      <c r="E19505" s="255"/>
      <c r="F19505" s="256"/>
      <c r="G19505" s="257"/>
      <c r="H19505" s="243">
        <f t="shared" ca="1" si="913"/>
        <v>45139</v>
      </c>
      <c r="I19505" s="244">
        <f t="shared" si="914"/>
        <v>43892</v>
      </c>
      <c r="J19505" s="244" t="str">
        <f t="shared" si="912"/>
        <v/>
      </c>
    </row>
    <row r="19506" spans="3:10" ht="12" thickBot="1" x14ac:dyDescent="0.25">
      <c r="C19506" s="254"/>
      <c r="D19506" s="254"/>
      <c r="E19506" s="255"/>
      <c r="F19506" s="256"/>
      <c r="G19506" s="257"/>
      <c r="H19506" s="243">
        <f t="shared" ca="1" si="913"/>
        <v>45139</v>
      </c>
      <c r="I19506" s="244">
        <f t="shared" si="914"/>
        <v>43892</v>
      </c>
      <c r="J19506" s="244" t="str">
        <f t="shared" si="912"/>
        <v/>
      </c>
    </row>
    <row r="19507" spans="3:10" ht="12" thickBot="1" x14ac:dyDescent="0.25">
      <c r="C19507" s="254"/>
      <c r="D19507" s="254"/>
      <c r="E19507" s="255"/>
      <c r="F19507" s="256"/>
      <c r="G19507" s="257"/>
      <c r="H19507" s="243">
        <f t="shared" ca="1" si="913"/>
        <v>45139</v>
      </c>
      <c r="I19507" s="244">
        <f t="shared" si="914"/>
        <v>43892</v>
      </c>
      <c r="J19507" s="244" t="str">
        <f t="shared" si="912"/>
        <v/>
      </c>
    </row>
    <row r="19508" spans="3:10" ht="12" thickBot="1" x14ac:dyDescent="0.25">
      <c r="C19508" s="254"/>
      <c r="D19508" s="254"/>
      <c r="E19508" s="255"/>
      <c r="F19508" s="256"/>
      <c r="G19508" s="257"/>
      <c r="H19508" s="243">
        <f t="shared" ca="1" si="913"/>
        <v>45139</v>
      </c>
      <c r="I19508" s="244">
        <f t="shared" si="914"/>
        <v>43892</v>
      </c>
      <c r="J19508" s="244" t="str">
        <f t="shared" si="912"/>
        <v/>
      </c>
    </row>
    <row r="19509" spans="3:10" ht="12" thickBot="1" x14ac:dyDescent="0.25">
      <c r="C19509" s="254"/>
      <c r="D19509" s="254"/>
      <c r="E19509" s="255"/>
      <c r="F19509" s="256"/>
      <c r="G19509" s="257"/>
      <c r="H19509" s="243">
        <f t="shared" ca="1" si="913"/>
        <v>45139</v>
      </c>
      <c r="I19509" s="244">
        <f t="shared" si="914"/>
        <v>43892</v>
      </c>
      <c r="J19509" s="244" t="str">
        <f t="shared" si="912"/>
        <v/>
      </c>
    </row>
    <row r="19510" spans="3:10" ht="12" thickBot="1" x14ac:dyDescent="0.25">
      <c r="C19510" s="254"/>
      <c r="D19510" s="254"/>
      <c r="E19510" s="255"/>
      <c r="F19510" s="256"/>
      <c r="G19510" s="257"/>
      <c r="H19510" s="243">
        <f t="shared" ca="1" si="913"/>
        <v>45139</v>
      </c>
      <c r="I19510" s="244">
        <f t="shared" si="914"/>
        <v>43892</v>
      </c>
      <c r="J19510" s="244" t="str">
        <f t="shared" si="912"/>
        <v/>
      </c>
    </row>
    <row r="19511" spans="3:10" ht="12" thickBot="1" x14ac:dyDescent="0.25">
      <c r="C19511" s="254"/>
      <c r="D19511" s="254"/>
      <c r="E19511" s="255"/>
      <c r="F19511" s="256"/>
      <c r="G19511" s="257"/>
      <c r="H19511" s="243">
        <f t="shared" ca="1" si="913"/>
        <v>45139</v>
      </c>
      <c r="I19511" s="244">
        <f t="shared" si="914"/>
        <v>43892</v>
      </c>
      <c r="J19511" s="244" t="str">
        <f t="shared" si="912"/>
        <v/>
      </c>
    </row>
    <row r="19512" spans="3:10" ht="12" thickBot="1" x14ac:dyDescent="0.25">
      <c r="C19512" s="254"/>
      <c r="D19512" s="254"/>
      <c r="E19512" s="255"/>
      <c r="F19512" s="256"/>
      <c r="G19512" s="257"/>
      <c r="H19512" s="243">
        <f t="shared" ca="1" si="913"/>
        <v>45139</v>
      </c>
      <c r="I19512" s="244">
        <f t="shared" si="914"/>
        <v>43892</v>
      </c>
      <c r="J19512" s="244" t="str">
        <f t="shared" si="912"/>
        <v/>
      </c>
    </row>
    <row r="19513" spans="3:10" ht="12" thickBot="1" x14ac:dyDescent="0.25">
      <c r="C19513" s="254"/>
      <c r="D19513" s="254"/>
      <c r="E19513" s="255"/>
      <c r="F19513" s="256"/>
      <c r="G19513" s="257"/>
      <c r="H19513" s="243">
        <f t="shared" ca="1" si="913"/>
        <v>45139</v>
      </c>
      <c r="I19513" s="244">
        <f t="shared" si="914"/>
        <v>43892</v>
      </c>
      <c r="J19513" s="244" t="str">
        <f t="shared" si="912"/>
        <v/>
      </c>
    </row>
    <row r="19514" spans="3:10" ht="12" thickBot="1" x14ac:dyDescent="0.25">
      <c r="C19514" s="254"/>
      <c r="D19514" s="254"/>
      <c r="E19514" s="255"/>
      <c r="F19514" s="256"/>
      <c r="G19514" s="257"/>
      <c r="H19514" s="243">
        <f t="shared" ca="1" si="913"/>
        <v>45139</v>
      </c>
      <c r="I19514" s="244">
        <f t="shared" si="914"/>
        <v>43892</v>
      </c>
      <c r="J19514" s="244" t="str">
        <f t="shared" si="912"/>
        <v/>
      </c>
    </row>
    <row r="19515" spans="3:10" ht="12" thickBot="1" x14ac:dyDescent="0.25">
      <c r="C19515" s="254"/>
      <c r="D19515" s="254"/>
      <c r="E19515" s="255"/>
      <c r="F19515" s="256"/>
      <c r="G19515" s="257"/>
      <c r="H19515" s="243">
        <f t="shared" ca="1" si="913"/>
        <v>45139</v>
      </c>
      <c r="I19515" s="244">
        <f t="shared" si="914"/>
        <v>43892</v>
      </c>
      <c r="J19515" s="244" t="str">
        <f t="shared" si="912"/>
        <v/>
      </c>
    </row>
    <row r="19516" spans="3:10" ht="12" thickBot="1" x14ac:dyDescent="0.25">
      <c r="C19516" s="254"/>
      <c r="D19516" s="254"/>
      <c r="E19516" s="255"/>
      <c r="F19516" s="256"/>
      <c r="G19516" s="257"/>
      <c r="H19516" s="243">
        <f t="shared" ca="1" si="913"/>
        <v>45139</v>
      </c>
      <c r="I19516" s="244">
        <f t="shared" si="914"/>
        <v>43892</v>
      </c>
      <c r="J19516" s="244" t="str">
        <f t="shared" si="912"/>
        <v/>
      </c>
    </row>
    <row r="19517" spans="3:10" ht="12" thickBot="1" x14ac:dyDescent="0.25">
      <c r="C19517" s="254"/>
      <c r="D19517" s="254"/>
      <c r="E19517" s="255"/>
      <c r="F19517" s="256"/>
      <c r="G19517" s="257"/>
      <c r="H19517" s="243">
        <f t="shared" ca="1" si="913"/>
        <v>45139</v>
      </c>
      <c r="I19517" s="244">
        <f t="shared" si="914"/>
        <v>43892</v>
      </c>
      <c r="J19517" s="244" t="str">
        <f t="shared" si="912"/>
        <v/>
      </c>
    </row>
    <row r="19518" spans="3:10" ht="12" thickBot="1" x14ac:dyDescent="0.25">
      <c r="C19518" s="254"/>
      <c r="D19518" s="254"/>
      <c r="E19518" s="255"/>
      <c r="F19518" s="256"/>
      <c r="G19518" s="257"/>
      <c r="H19518" s="243">
        <f t="shared" ca="1" si="913"/>
        <v>45139</v>
      </c>
      <c r="I19518" s="244">
        <f t="shared" si="914"/>
        <v>43892</v>
      </c>
      <c r="J19518" s="244" t="str">
        <f t="shared" si="912"/>
        <v/>
      </c>
    </row>
    <row r="19519" spans="3:10" ht="12" thickBot="1" x14ac:dyDescent="0.25">
      <c r="C19519" s="254"/>
      <c r="D19519" s="254"/>
      <c r="E19519" s="255"/>
      <c r="F19519" s="256"/>
      <c r="G19519" s="257"/>
      <c r="H19519" s="243">
        <f t="shared" ca="1" si="913"/>
        <v>45139</v>
      </c>
      <c r="I19519" s="244">
        <f t="shared" si="914"/>
        <v>43892</v>
      </c>
      <c r="J19519" s="244" t="str">
        <f t="shared" si="912"/>
        <v/>
      </c>
    </row>
    <row r="19520" spans="3:10" ht="12" thickBot="1" x14ac:dyDescent="0.25">
      <c r="C19520" s="254"/>
      <c r="D19520" s="254"/>
      <c r="E19520" s="255"/>
      <c r="F19520" s="256"/>
      <c r="G19520" s="257"/>
      <c r="H19520" s="243">
        <f t="shared" ca="1" si="913"/>
        <v>45139</v>
      </c>
      <c r="I19520" s="244">
        <f t="shared" si="914"/>
        <v>43892</v>
      </c>
      <c r="J19520" s="244" t="str">
        <f t="shared" si="912"/>
        <v/>
      </c>
    </row>
    <row r="19521" spans="3:10" ht="12" thickBot="1" x14ac:dyDescent="0.25">
      <c r="C19521" s="254"/>
      <c r="D19521" s="254"/>
      <c r="E19521" s="255"/>
      <c r="F19521" s="256"/>
      <c r="G19521" s="257"/>
      <c r="H19521" s="243">
        <f t="shared" ca="1" si="913"/>
        <v>45139</v>
      </c>
      <c r="I19521" s="244">
        <f t="shared" si="914"/>
        <v>43892</v>
      </c>
      <c r="J19521" s="244" t="str">
        <f t="shared" si="912"/>
        <v/>
      </c>
    </row>
    <row r="19522" spans="3:10" ht="12" thickBot="1" x14ac:dyDescent="0.25">
      <c r="C19522" s="254"/>
      <c r="D19522" s="254"/>
      <c r="E19522" s="255"/>
      <c r="F19522" s="256"/>
      <c r="G19522" s="257"/>
      <c r="H19522" s="243">
        <f t="shared" ca="1" si="913"/>
        <v>45139</v>
      </c>
      <c r="I19522" s="244">
        <f t="shared" si="914"/>
        <v>43892</v>
      </c>
      <c r="J19522" s="244" t="str">
        <f t="shared" si="912"/>
        <v/>
      </c>
    </row>
    <row r="19523" spans="3:10" ht="12" thickBot="1" x14ac:dyDescent="0.25">
      <c r="C19523" s="254"/>
      <c r="D19523" s="254"/>
      <c r="E19523" s="255"/>
      <c r="F19523" s="256"/>
      <c r="G19523" s="257"/>
      <c r="H19523" s="243">
        <f t="shared" ca="1" si="913"/>
        <v>45139</v>
      </c>
      <c r="I19523" s="244">
        <f t="shared" si="914"/>
        <v>43892</v>
      </c>
      <c r="J19523" s="244" t="str">
        <f t="shared" si="912"/>
        <v/>
      </c>
    </row>
    <row r="19524" spans="3:10" ht="12" thickBot="1" x14ac:dyDescent="0.25">
      <c r="C19524" s="254"/>
      <c r="D19524" s="254"/>
      <c r="E19524" s="255"/>
      <c r="F19524" s="256"/>
      <c r="G19524" s="257"/>
      <c r="H19524" s="243">
        <f t="shared" ca="1" si="913"/>
        <v>45139</v>
      </c>
      <c r="I19524" s="244">
        <f t="shared" si="914"/>
        <v>43892</v>
      </c>
      <c r="J19524" s="244" t="str">
        <f t="shared" si="912"/>
        <v/>
      </c>
    </row>
    <row r="19525" spans="3:10" ht="12" thickBot="1" x14ac:dyDescent="0.25">
      <c r="C19525" s="254"/>
      <c r="D19525" s="254"/>
      <c r="E19525" s="255"/>
      <c r="F19525" s="256"/>
      <c r="G19525" s="257"/>
      <c r="H19525" s="243">
        <f t="shared" ca="1" si="913"/>
        <v>45139</v>
      </c>
      <c r="I19525" s="244">
        <f t="shared" si="914"/>
        <v>43892</v>
      </c>
      <c r="J19525" s="244" t="str">
        <f t="shared" si="912"/>
        <v/>
      </c>
    </row>
    <row r="19526" spans="3:10" ht="12" thickBot="1" x14ac:dyDescent="0.25">
      <c r="C19526" s="254"/>
      <c r="D19526" s="254"/>
      <c r="E19526" s="255"/>
      <c r="F19526" s="256"/>
      <c r="G19526" s="257"/>
      <c r="H19526" s="243">
        <f t="shared" ca="1" si="913"/>
        <v>45139</v>
      </c>
      <c r="I19526" s="244">
        <f t="shared" si="914"/>
        <v>43892</v>
      </c>
      <c r="J19526" s="244" t="str">
        <f t="shared" ref="J19526:J19589" si="915">IF(G19526="","",IF(G19526&gt;=0,"Debitoren",IF(G19526&lt;0,"Kreditoren","")))</f>
        <v/>
      </c>
    </row>
    <row r="19527" spans="3:10" ht="12" thickBot="1" x14ac:dyDescent="0.25">
      <c r="C19527" s="254"/>
      <c r="D19527" s="254"/>
      <c r="E19527" s="255"/>
      <c r="F19527" s="256"/>
      <c r="G19527" s="257"/>
      <c r="H19527" s="243">
        <f t="shared" ref="H19527:H19590" ca="1" si="916">IF(F19527&lt;$F$2,EOMONTH($F$2,-1)+1,EOMONTH(F19527,-1)+1)</f>
        <v>45139</v>
      </c>
      <c r="I19527" s="244">
        <f t="shared" ref="I19527:I19590" si="917">IF(F19527&lt;$I$2,IF(   WEEKDAY(EOMONTH($I$2,-1)+1)=1,EOMONTH($I$2,-1)+1+1,EOMONTH($I$2,-1)+1),IF(WEEKDAY(F19527)=1,F19527+1,F19527))</f>
        <v>43892</v>
      </c>
      <c r="J19527" s="244" t="str">
        <f t="shared" si="915"/>
        <v/>
      </c>
    </row>
    <row r="19528" spans="3:10" ht="12" thickBot="1" x14ac:dyDescent="0.25">
      <c r="C19528" s="254"/>
      <c r="D19528" s="254"/>
      <c r="E19528" s="255"/>
      <c r="F19528" s="256"/>
      <c r="G19528" s="257"/>
      <c r="H19528" s="243">
        <f t="shared" ca="1" si="916"/>
        <v>45139</v>
      </c>
      <c r="I19528" s="244">
        <f t="shared" si="917"/>
        <v>43892</v>
      </c>
      <c r="J19528" s="244" t="str">
        <f t="shared" si="915"/>
        <v/>
      </c>
    </row>
    <row r="19529" spans="3:10" ht="12" thickBot="1" x14ac:dyDescent="0.25">
      <c r="C19529" s="254"/>
      <c r="D19529" s="254"/>
      <c r="E19529" s="255"/>
      <c r="F19529" s="256"/>
      <c r="G19529" s="257"/>
      <c r="H19529" s="243">
        <f t="shared" ca="1" si="916"/>
        <v>45139</v>
      </c>
      <c r="I19529" s="244">
        <f t="shared" si="917"/>
        <v>43892</v>
      </c>
      <c r="J19529" s="244" t="str">
        <f t="shared" si="915"/>
        <v/>
      </c>
    </row>
    <row r="19530" spans="3:10" ht="12" thickBot="1" x14ac:dyDescent="0.25">
      <c r="C19530" s="254"/>
      <c r="D19530" s="254"/>
      <c r="E19530" s="255"/>
      <c r="F19530" s="256"/>
      <c r="G19530" s="257"/>
      <c r="H19530" s="243">
        <f t="shared" ca="1" si="916"/>
        <v>45139</v>
      </c>
      <c r="I19530" s="244">
        <f t="shared" si="917"/>
        <v>43892</v>
      </c>
      <c r="J19530" s="244" t="str">
        <f t="shared" si="915"/>
        <v/>
      </c>
    </row>
    <row r="19531" spans="3:10" ht="12" thickBot="1" x14ac:dyDescent="0.25">
      <c r="C19531" s="254"/>
      <c r="D19531" s="254"/>
      <c r="E19531" s="255"/>
      <c r="F19531" s="256"/>
      <c r="G19531" s="257"/>
      <c r="H19531" s="243">
        <f t="shared" ca="1" si="916"/>
        <v>45139</v>
      </c>
      <c r="I19531" s="244">
        <f t="shared" si="917"/>
        <v>43892</v>
      </c>
      <c r="J19531" s="244" t="str">
        <f t="shared" si="915"/>
        <v/>
      </c>
    </row>
    <row r="19532" spans="3:10" ht="12" thickBot="1" x14ac:dyDescent="0.25">
      <c r="C19532" s="254"/>
      <c r="D19532" s="254"/>
      <c r="E19532" s="255"/>
      <c r="F19532" s="256"/>
      <c r="G19532" s="257"/>
      <c r="H19532" s="243">
        <f t="shared" ca="1" si="916"/>
        <v>45139</v>
      </c>
      <c r="I19532" s="244">
        <f t="shared" si="917"/>
        <v>43892</v>
      </c>
      <c r="J19532" s="244" t="str">
        <f t="shared" si="915"/>
        <v/>
      </c>
    </row>
    <row r="19533" spans="3:10" ht="12" thickBot="1" x14ac:dyDescent="0.25">
      <c r="C19533" s="254"/>
      <c r="D19533" s="254"/>
      <c r="E19533" s="255"/>
      <c r="F19533" s="256"/>
      <c r="G19533" s="257"/>
      <c r="H19533" s="243">
        <f t="shared" ca="1" si="916"/>
        <v>45139</v>
      </c>
      <c r="I19533" s="244">
        <f t="shared" si="917"/>
        <v>43892</v>
      </c>
      <c r="J19533" s="244" t="str">
        <f t="shared" si="915"/>
        <v/>
      </c>
    </row>
    <row r="19534" spans="3:10" ht="12" thickBot="1" x14ac:dyDescent="0.25">
      <c r="C19534" s="254"/>
      <c r="D19534" s="254"/>
      <c r="E19534" s="255"/>
      <c r="F19534" s="256"/>
      <c r="G19534" s="257"/>
      <c r="H19534" s="243">
        <f t="shared" ca="1" si="916"/>
        <v>45139</v>
      </c>
      <c r="I19534" s="244">
        <f t="shared" si="917"/>
        <v>43892</v>
      </c>
      <c r="J19534" s="244" t="str">
        <f t="shared" si="915"/>
        <v/>
      </c>
    </row>
    <row r="19535" spans="3:10" ht="12" thickBot="1" x14ac:dyDescent="0.25">
      <c r="C19535" s="254"/>
      <c r="D19535" s="254"/>
      <c r="E19535" s="255"/>
      <c r="F19535" s="256"/>
      <c r="G19535" s="257"/>
      <c r="H19535" s="243">
        <f t="shared" ca="1" si="916"/>
        <v>45139</v>
      </c>
      <c r="I19535" s="244">
        <f t="shared" si="917"/>
        <v>43892</v>
      </c>
      <c r="J19535" s="244" t="str">
        <f t="shared" si="915"/>
        <v/>
      </c>
    </row>
    <row r="19536" spans="3:10" ht="12" thickBot="1" x14ac:dyDescent="0.25">
      <c r="C19536" s="254"/>
      <c r="D19536" s="254"/>
      <c r="E19536" s="255"/>
      <c r="F19536" s="256"/>
      <c r="G19536" s="257"/>
      <c r="H19536" s="243">
        <f t="shared" ca="1" si="916"/>
        <v>45139</v>
      </c>
      <c r="I19536" s="244">
        <f t="shared" si="917"/>
        <v>43892</v>
      </c>
      <c r="J19536" s="244" t="str">
        <f t="shared" si="915"/>
        <v/>
      </c>
    </row>
    <row r="19537" spans="3:10" ht="12" thickBot="1" x14ac:dyDescent="0.25">
      <c r="C19537" s="254"/>
      <c r="D19537" s="254"/>
      <c r="E19537" s="255"/>
      <c r="F19537" s="256"/>
      <c r="G19537" s="257"/>
      <c r="H19537" s="243">
        <f t="shared" ca="1" si="916"/>
        <v>45139</v>
      </c>
      <c r="I19537" s="244">
        <f t="shared" si="917"/>
        <v>43892</v>
      </c>
      <c r="J19537" s="244" t="str">
        <f t="shared" si="915"/>
        <v/>
      </c>
    </row>
    <row r="19538" spans="3:10" ht="12" thickBot="1" x14ac:dyDescent="0.25">
      <c r="C19538" s="254"/>
      <c r="D19538" s="254"/>
      <c r="E19538" s="255"/>
      <c r="F19538" s="256"/>
      <c r="G19538" s="257"/>
      <c r="H19538" s="243">
        <f t="shared" ca="1" si="916"/>
        <v>45139</v>
      </c>
      <c r="I19538" s="244">
        <f t="shared" si="917"/>
        <v>43892</v>
      </c>
      <c r="J19538" s="244" t="str">
        <f t="shared" si="915"/>
        <v/>
      </c>
    </row>
    <row r="19539" spans="3:10" ht="12" thickBot="1" x14ac:dyDescent="0.25">
      <c r="C19539" s="254"/>
      <c r="D19539" s="254"/>
      <c r="E19539" s="255"/>
      <c r="F19539" s="256"/>
      <c r="G19539" s="257"/>
      <c r="H19539" s="243">
        <f t="shared" ca="1" si="916"/>
        <v>45139</v>
      </c>
      <c r="I19539" s="244">
        <f t="shared" si="917"/>
        <v>43892</v>
      </c>
      <c r="J19539" s="244" t="str">
        <f t="shared" si="915"/>
        <v/>
      </c>
    </row>
    <row r="19540" spans="3:10" ht="12" thickBot="1" x14ac:dyDescent="0.25">
      <c r="C19540" s="254"/>
      <c r="D19540" s="254"/>
      <c r="E19540" s="255"/>
      <c r="F19540" s="256"/>
      <c r="G19540" s="257"/>
      <c r="H19540" s="243">
        <f t="shared" ca="1" si="916"/>
        <v>45139</v>
      </c>
      <c r="I19540" s="244">
        <f t="shared" si="917"/>
        <v>43892</v>
      </c>
      <c r="J19540" s="244" t="str">
        <f t="shared" si="915"/>
        <v/>
      </c>
    </row>
    <row r="19541" spans="3:10" ht="12" thickBot="1" x14ac:dyDescent="0.25">
      <c r="C19541" s="254"/>
      <c r="D19541" s="254"/>
      <c r="E19541" s="255"/>
      <c r="F19541" s="256"/>
      <c r="G19541" s="257"/>
      <c r="H19541" s="243">
        <f t="shared" ca="1" si="916"/>
        <v>45139</v>
      </c>
      <c r="I19541" s="244">
        <f t="shared" si="917"/>
        <v>43892</v>
      </c>
      <c r="J19541" s="244" t="str">
        <f t="shared" si="915"/>
        <v/>
      </c>
    </row>
    <row r="19542" spans="3:10" ht="12" thickBot="1" x14ac:dyDescent="0.25">
      <c r="C19542" s="254"/>
      <c r="D19542" s="254"/>
      <c r="E19542" s="255"/>
      <c r="F19542" s="256"/>
      <c r="G19542" s="257"/>
      <c r="H19542" s="243">
        <f t="shared" ca="1" si="916"/>
        <v>45139</v>
      </c>
      <c r="I19542" s="244">
        <f t="shared" si="917"/>
        <v>43892</v>
      </c>
      <c r="J19542" s="244" t="str">
        <f t="shared" si="915"/>
        <v/>
      </c>
    </row>
    <row r="19543" spans="3:10" ht="12" thickBot="1" x14ac:dyDescent="0.25">
      <c r="C19543" s="254"/>
      <c r="D19543" s="254"/>
      <c r="E19543" s="255"/>
      <c r="F19543" s="256"/>
      <c r="G19543" s="257"/>
      <c r="H19543" s="243">
        <f t="shared" ca="1" si="916"/>
        <v>45139</v>
      </c>
      <c r="I19543" s="244">
        <f t="shared" si="917"/>
        <v>43892</v>
      </c>
      <c r="J19543" s="244" t="str">
        <f t="shared" si="915"/>
        <v/>
      </c>
    </row>
    <row r="19544" spans="3:10" ht="12" thickBot="1" x14ac:dyDescent="0.25">
      <c r="C19544" s="254"/>
      <c r="D19544" s="254"/>
      <c r="E19544" s="255"/>
      <c r="F19544" s="256"/>
      <c r="G19544" s="257"/>
      <c r="H19544" s="243">
        <f t="shared" ca="1" si="916"/>
        <v>45139</v>
      </c>
      <c r="I19544" s="244">
        <f t="shared" si="917"/>
        <v>43892</v>
      </c>
      <c r="J19544" s="244" t="str">
        <f t="shared" si="915"/>
        <v/>
      </c>
    </row>
    <row r="19545" spans="3:10" ht="12" thickBot="1" x14ac:dyDescent="0.25">
      <c r="C19545" s="254"/>
      <c r="D19545" s="254"/>
      <c r="E19545" s="255"/>
      <c r="F19545" s="256"/>
      <c r="G19545" s="257"/>
      <c r="H19545" s="243">
        <f t="shared" ca="1" si="916"/>
        <v>45139</v>
      </c>
      <c r="I19545" s="244">
        <f t="shared" si="917"/>
        <v>43892</v>
      </c>
      <c r="J19545" s="244" t="str">
        <f t="shared" si="915"/>
        <v/>
      </c>
    </row>
    <row r="19546" spans="3:10" ht="12" thickBot="1" x14ac:dyDescent="0.25">
      <c r="C19546" s="254"/>
      <c r="D19546" s="254"/>
      <c r="E19546" s="255"/>
      <c r="F19546" s="256"/>
      <c r="G19546" s="257"/>
      <c r="H19546" s="243">
        <f t="shared" ca="1" si="916"/>
        <v>45139</v>
      </c>
      <c r="I19546" s="244">
        <f t="shared" si="917"/>
        <v>43892</v>
      </c>
      <c r="J19546" s="244" t="str">
        <f t="shared" si="915"/>
        <v/>
      </c>
    </row>
    <row r="19547" spans="3:10" ht="12" thickBot="1" x14ac:dyDescent="0.25">
      <c r="C19547" s="254"/>
      <c r="D19547" s="254"/>
      <c r="E19547" s="255"/>
      <c r="F19547" s="256"/>
      <c r="G19547" s="257"/>
      <c r="H19547" s="243">
        <f t="shared" ca="1" si="916"/>
        <v>45139</v>
      </c>
      <c r="I19547" s="244">
        <f t="shared" si="917"/>
        <v>43892</v>
      </c>
      <c r="J19547" s="244" t="str">
        <f t="shared" si="915"/>
        <v/>
      </c>
    </row>
    <row r="19548" spans="3:10" ht="12" thickBot="1" x14ac:dyDescent="0.25">
      <c r="C19548" s="254"/>
      <c r="D19548" s="254"/>
      <c r="E19548" s="255"/>
      <c r="F19548" s="256"/>
      <c r="G19548" s="257"/>
      <c r="H19548" s="243">
        <f t="shared" ca="1" si="916"/>
        <v>45139</v>
      </c>
      <c r="I19548" s="244">
        <f t="shared" si="917"/>
        <v>43892</v>
      </c>
      <c r="J19548" s="244" t="str">
        <f t="shared" si="915"/>
        <v/>
      </c>
    </row>
    <row r="19549" spans="3:10" ht="12" thickBot="1" x14ac:dyDescent="0.25">
      <c r="C19549" s="254"/>
      <c r="D19549" s="254"/>
      <c r="E19549" s="255"/>
      <c r="F19549" s="256"/>
      <c r="G19549" s="257"/>
      <c r="H19549" s="243">
        <f t="shared" ca="1" si="916"/>
        <v>45139</v>
      </c>
      <c r="I19549" s="244">
        <f t="shared" si="917"/>
        <v>43892</v>
      </c>
      <c r="J19549" s="244" t="str">
        <f t="shared" si="915"/>
        <v/>
      </c>
    </row>
    <row r="19550" spans="3:10" ht="12" thickBot="1" x14ac:dyDescent="0.25">
      <c r="C19550" s="254"/>
      <c r="D19550" s="254"/>
      <c r="E19550" s="255"/>
      <c r="F19550" s="256"/>
      <c r="G19550" s="257"/>
      <c r="H19550" s="243">
        <f t="shared" ca="1" si="916"/>
        <v>45139</v>
      </c>
      <c r="I19550" s="244">
        <f t="shared" si="917"/>
        <v>43892</v>
      </c>
      <c r="J19550" s="244" t="str">
        <f t="shared" si="915"/>
        <v/>
      </c>
    </row>
    <row r="19551" spans="3:10" ht="12" thickBot="1" x14ac:dyDescent="0.25">
      <c r="C19551" s="254"/>
      <c r="D19551" s="254"/>
      <c r="E19551" s="255"/>
      <c r="F19551" s="256"/>
      <c r="G19551" s="257"/>
      <c r="H19551" s="243">
        <f t="shared" ca="1" si="916"/>
        <v>45139</v>
      </c>
      <c r="I19551" s="244">
        <f t="shared" si="917"/>
        <v>43892</v>
      </c>
      <c r="J19551" s="244" t="str">
        <f t="shared" si="915"/>
        <v/>
      </c>
    </row>
    <row r="19552" spans="3:10" ht="12" thickBot="1" x14ac:dyDescent="0.25">
      <c r="C19552" s="254"/>
      <c r="D19552" s="254"/>
      <c r="E19552" s="255"/>
      <c r="F19552" s="256"/>
      <c r="G19552" s="257"/>
      <c r="H19552" s="243">
        <f t="shared" ca="1" si="916"/>
        <v>45139</v>
      </c>
      <c r="I19552" s="244">
        <f t="shared" si="917"/>
        <v>43892</v>
      </c>
      <c r="J19552" s="244" t="str">
        <f t="shared" si="915"/>
        <v/>
      </c>
    </row>
    <row r="19553" spans="3:10" ht="12" thickBot="1" x14ac:dyDescent="0.25">
      <c r="C19553" s="254"/>
      <c r="D19553" s="254"/>
      <c r="E19553" s="255"/>
      <c r="F19553" s="256"/>
      <c r="G19553" s="257"/>
      <c r="H19553" s="243">
        <f t="shared" ca="1" si="916"/>
        <v>45139</v>
      </c>
      <c r="I19553" s="244">
        <f t="shared" si="917"/>
        <v>43892</v>
      </c>
      <c r="J19553" s="244" t="str">
        <f t="shared" si="915"/>
        <v/>
      </c>
    </row>
    <row r="19554" spans="3:10" ht="12" thickBot="1" x14ac:dyDescent="0.25">
      <c r="C19554" s="254"/>
      <c r="D19554" s="254"/>
      <c r="E19554" s="255"/>
      <c r="F19554" s="256"/>
      <c r="G19554" s="257"/>
      <c r="H19554" s="243">
        <f t="shared" ca="1" si="916"/>
        <v>45139</v>
      </c>
      <c r="I19554" s="244">
        <f t="shared" si="917"/>
        <v>43892</v>
      </c>
      <c r="J19554" s="244" t="str">
        <f t="shared" si="915"/>
        <v/>
      </c>
    </row>
    <row r="19555" spans="3:10" ht="12" thickBot="1" x14ac:dyDescent="0.25">
      <c r="C19555" s="254"/>
      <c r="D19555" s="254"/>
      <c r="E19555" s="255"/>
      <c r="F19555" s="256"/>
      <c r="G19555" s="257"/>
      <c r="H19555" s="243">
        <f t="shared" ca="1" si="916"/>
        <v>45139</v>
      </c>
      <c r="I19555" s="244">
        <f t="shared" si="917"/>
        <v>43892</v>
      </c>
      <c r="J19555" s="244" t="str">
        <f t="shared" si="915"/>
        <v/>
      </c>
    </row>
    <row r="19556" spans="3:10" ht="12" thickBot="1" x14ac:dyDescent="0.25">
      <c r="C19556" s="254"/>
      <c r="D19556" s="254"/>
      <c r="E19556" s="255"/>
      <c r="F19556" s="256"/>
      <c r="G19556" s="257"/>
      <c r="H19556" s="243">
        <f t="shared" ca="1" si="916"/>
        <v>45139</v>
      </c>
      <c r="I19556" s="244">
        <f t="shared" si="917"/>
        <v>43892</v>
      </c>
      <c r="J19556" s="244" t="str">
        <f t="shared" si="915"/>
        <v/>
      </c>
    </row>
    <row r="19557" spans="3:10" ht="12" thickBot="1" x14ac:dyDescent="0.25">
      <c r="C19557" s="254"/>
      <c r="D19557" s="254"/>
      <c r="E19557" s="255"/>
      <c r="F19557" s="256"/>
      <c r="G19557" s="257"/>
      <c r="H19557" s="243">
        <f t="shared" ca="1" si="916"/>
        <v>45139</v>
      </c>
      <c r="I19557" s="244">
        <f t="shared" si="917"/>
        <v>43892</v>
      </c>
      <c r="J19557" s="244" t="str">
        <f t="shared" si="915"/>
        <v/>
      </c>
    </row>
    <row r="19558" spans="3:10" ht="12" thickBot="1" x14ac:dyDescent="0.25">
      <c r="C19558" s="254"/>
      <c r="D19558" s="254"/>
      <c r="E19558" s="255"/>
      <c r="F19558" s="256"/>
      <c r="G19558" s="257"/>
      <c r="H19558" s="243">
        <f t="shared" ca="1" si="916"/>
        <v>45139</v>
      </c>
      <c r="I19558" s="244">
        <f t="shared" si="917"/>
        <v>43892</v>
      </c>
      <c r="J19558" s="244" t="str">
        <f t="shared" si="915"/>
        <v/>
      </c>
    </row>
    <row r="19559" spans="3:10" ht="12" thickBot="1" x14ac:dyDescent="0.25">
      <c r="C19559" s="254"/>
      <c r="D19559" s="254"/>
      <c r="E19559" s="255"/>
      <c r="F19559" s="256"/>
      <c r="G19559" s="257"/>
      <c r="H19559" s="243">
        <f t="shared" ca="1" si="916"/>
        <v>45139</v>
      </c>
      <c r="I19559" s="244">
        <f t="shared" si="917"/>
        <v>43892</v>
      </c>
      <c r="J19559" s="244" t="str">
        <f t="shared" si="915"/>
        <v/>
      </c>
    </row>
    <row r="19560" spans="3:10" ht="12" thickBot="1" x14ac:dyDescent="0.25">
      <c r="C19560" s="254"/>
      <c r="D19560" s="254"/>
      <c r="E19560" s="255"/>
      <c r="F19560" s="256"/>
      <c r="G19560" s="257"/>
      <c r="H19560" s="243">
        <f t="shared" ca="1" si="916"/>
        <v>45139</v>
      </c>
      <c r="I19560" s="244">
        <f t="shared" si="917"/>
        <v>43892</v>
      </c>
      <c r="J19560" s="244" t="str">
        <f t="shared" si="915"/>
        <v/>
      </c>
    </row>
    <row r="19561" spans="3:10" ht="12" thickBot="1" x14ac:dyDescent="0.25">
      <c r="C19561" s="254"/>
      <c r="D19561" s="254"/>
      <c r="E19561" s="255"/>
      <c r="F19561" s="256"/>
      <c r="G19561" s="257"/>
      <c r="H19561" s="243">
        <f t="shared" ca="1" si="916"/>
        <v>45139</v>
      </c>
      <c r="I19561" s="244">
        <f t="shared" si="917"/>
        <v>43892</v>
      </c>
      <c r="J19561" s="244" t="str">
        <f t="shared" si="915"/>
        <v/>
      </c>
    </row>
    <row r="19562" spans="3:10" ht="12" thickBot="1" x14ac:dyDescent="0.25">
      <c r="C19562" s="254"/>
      <c r="D19562" s="254"/>
      <c r="E19562" s="255"/>
      <c r="F19562" s="256"/>
      <c r="G19562" s="257"/>
      <c r="H19562" s="243">
        <f t="shared" ca="1" si="916"/>
        <v>45139</v>
      </c>
      <c r="I19562" s="244">
        <f t="shared" si="917"/>
        <v>43892</v>
      </c>
      <c r="J19562" s="244" t="str">
        <f t="shared" si="915"/>
        <v/>
      </c>
    </row>
    <row r="19563" spans="3:10" ht="12" thickBot="1" x14ac:dyDescent="0.25">
      <c r="C19563" s="254"/>
      <c r="D19563" s="254"/>
      <c r="E19563" s="255"/>
      <c r="F19563" s="256"/>
      <c r="G19563" s="257"/>
      <c r="H19563" s="243">
        <f t="shared" ca="1" si="916"/>
        <v>45139</v>
      </c>
      <c r="I19563" s="244">
        <f t="shared" si="917"/>
        <v>43892</v>
      </c>
      <c r="J19563" s="244" t="str">
        <f t="shared" si="915"/>
        <v/>
      </c>
    </row>
    <row r="19564" spans="3:10" ht="12" thickBot="1" x14ac:dyDescent="0.25">
      <c r="C19564" s="254"/>
      <c r="D19564" s="254"/>
      <c r="E19564" s="255"/>
      <c r="F19564" s="256"/>
      <c r="G19564" s="257"/>
      <c r="H19564" s="243">
        <f t="shared" ca="1" si="916"/>
        <v>45139</v>
      </c>
      <c r="I19564" s="244">
        <f t="shared" si="917"/>
        <v>43892</v>
      </c>
      <c r="J19564" s="244" t="str">
        <f t="shared" si="915"/>
        <v/>
      </c>
    </row>
    <row r="19565" spans="3:10" ht="12" thickBot="1" x14ac:dyDescent="0.25">
      <c r="C19565" s="254"/>
      <c r="D19565" s="254"/>
      <c r="E19565" s="255"/>
      <c r="F19565" s="256"/>
      <c r="G19565" s="257"/>
      <c r="H19565" s="243">
        <f t="shared" ca="1" si="916"/>
        <v>45139</v>
      </c>
      <c r="I19565" s="244">
        <f t="shared" si="917"/>
        <v>43892</v>
      </c>
      <c r="J19565" s="244" t="str">
        <f t="shared" si="915"/>
        <v/>
      </c>
    </row>
    <row r="19566" spans="3:10" ht="12" thickBot="1" x14ac:dyDescent="0.25">
      <c r="C19566" s="254"/>
      <c r="D19566" s="254"/>
      <c r="E19566" s="255"/>
      <c r="F19566" s="256"/>
      <c r="G19566" s="257"/>
      <c r="H19566" s="243">
        <f t="shared" ca="1" si="916"/>
        <v>45139</v>
      </c>
      <c r="I19566" s="244">
        <f t="shared" si="917"/>
        <v>43892</v>
      </c>
      <c r="J19566" s="244" t="str">
        <f t="shared" si="915"/>
        <v/>
      </c>
    </row>
    <row r="19567" spans="3:10" ht="12" thickBot="1" x14ac:dyDescent="0.25">
      <c r="C19567" s="254"/>
      <c r="D19567" s="254"/>
      <c r="E19567" s="255"/>
      <c r="F19567" s="256"/>
      <c r="G19567" s="257"/>
      <c r="H19567" s="243">
        <f t="shared" ca="1" si="916"/>
        <v>45139</v>
      </c>
      <c r="I19567" s="244">
        <f t="shared" si="917"/>
        <v>43892</v>
      </c>
      <c r="J19567" s="244" t="str">
        <f t="shared" si="915"/>
        <v/>
      </c>
    </row>
    <row r="19568" spans="3:10" ht="12" thickBot="1" x14ac:dyDescent="0.25">
      <c r="C19568" s="254"/>
      <c r="D19568" s="254"/>
      <c r="E19568" s="255"/>
      <c r="F19568" s="256"/>
      <c r="G19568" s="257"/>
      <c r="H19568" s="243">
        <f t="shared" ca="1" si="916"/>
        <v>45139</v>
      </c>
      <c r="I19568" s="244">
        <f t="shared" si="917"/>
        <v>43892</v>
      </c>
      <c r="J19568" s="244" t="str">
        <f t="shared" si="915"/>
        <v/>
      </c>
    </row>
    <row r="19569" spans="3:10" ht="12" thickBot="1" x14ac:dyDescent="0.25">
      <c r="C19569" s="254"/>
      <c r="D19569" s="254"/>
      <c r="E19569" s="255"/>
      <c r="F19569" s="256"/>
      <c r="G19569" s="257"/>
      <c r="H19569" s="243">
        <f t="shared" ca="1" si="916"/>
        <v>45139</v>
      </c>
      <c r="I19569" s="244">
        <f t="shared" si="917"/>
        <v>43892</v>
      </c>
      <c r="J19569" s="244" t="str">
        <f t="shared" si="915"/>
        <v/>
      </c>
    </row>
    <row r="19570" spans="3:10" ht="12" thickBot="1" x14ac:dyDescent="0.25">
      <c r="C19570" s="254"/>
      <c r="D19570" s="254"/>
      <c r="E19570" s="255"/>
      <c r="F19570" s="256"/>
      <c r="G19570" s="257"/>
      <c r="H19570" s="243">
        <f t="shared" ca="1" si="916"/>
        <v>45139</v>
      </c>
      <c r="I19570" s="244">
        <f t="shared" si="917"/>
        <v>43892</v>
      </c>
      <c r="J19570" s="244" t="str">
        <f t="shared" si="915"/>
        <v/>
      </c>
    </row>
    <row r="19571" spans="3:10" ht="12" thickBot="1" x14ac:dyDescent="0.25">
      <c r="C19571" s="254"/>
      <c r="D19571" s="254"/>
      <c r="E19571" s="255"/>
      <c r="F19571" s="256"/>
      <c r="G19571" s="257"/>
      <c r="H19571" s="243">
        <f t="shared" ca="1" si="916"/>
        <v>45139</v>
      </c>
      <c r="I19571" s="244">
        <f t="shared" si="917"/>
        <v>43892</v>
      </c>
      <c r="J19571" s="244" t="str">
        <f t="shared" si="915"/>
        <v/>
      </c>
    </row>
    <row r="19572" spans="3:10" ht="12" thickBot="1" x14ac:dyDescent="0.25">
      <c r="C19572" s="254"/>
      <c r="D19572" s="254"/>
      <c r="E19572" s="255"/>
      <c r="F19572" s="256"/>
      <c r="G19572" s="257"/>
      <c r="H19572" s="243">
        <f t="shared" ca="1" si="916"/>
        <v>45139</v>
      </c>
      <c r="I19572" s="244">
        <f t="shared" si="917"/>
        <v>43892</v>
      </c>
      <c r="J19572" s="244" t="str">
        <f t="shared" si="915"/>
        <v/>
      </c>
    </row>
    <row r="19573" spans="3:10" ht="12" thickBot="1" x14ac:dyDescent="0.25">
      <c r="C19573" s="254"/>
      <c r="D19573" s="254"/>
      <c r="E19573" s="255"/>
      <c r="F19573" s="256"/>
      <c r="G19573" s="257"/>
      <c r="H19573" s="243">
        <f t="shared" ca="1" si="916"/>
        <v>45139</v>
      </c>
      <c r="I19573" s="244">
        <f t="shared" si="917"/>
        <v>43892</v>
      </c>
      <c r="J19573" s="244" t="str">
        <f t="shared" si="915"/>
        <v/>
      </c>
    </row>
    <row r="19574" spans="3:10" ht="12" thickBot="1" x14ac:dyDescent="0.25">
      <c r="C19574" s="254"/>
      <c r="D19574" s="254"/>
      <c r="E19574" s="255"/>
      <c r="F19574" s="256"/>
      <c r="G19574" s="257"/>
      <c r="H19574" s="243">
        <f t="shared" ca="1" si="916"/>
        <v>45139</v>
      </c>
      <c r="I19574" s="244">
        <f t="shared" si="917"/>
        <v>43892</v>
      </c>
      <c r="J19574" s="244" t="str">
        <f t="shared" si="915"/>
        <v/>
      </c>
    </row>
    <row r="19575" spans="3:10" ht="12" thickBot="1" x14ac:dyDescent="0.25">
      <c r="C19575" s="254"/>
      <c r="D19575" s="254"/>
      <c r="E19575" s="255"/>
      <c r="F19575" s="256"/>
      <c r="G19575" s="257"/>
      <c r="H19575" s="243">
        <f t="shared" ca="1" si="916"/>
        <v>45139</v>
      </c>
      <c r="I19575" s="244">
        <f t="shared" si="917"/>
        <v>43892</v>
      </c>
      <c r="J19575" s="244" t="str">
        <f t="shared" si="915"/>
        <v/>
      </c>
    </row>
    <row r="19576" spans="3:10" ht="12" thickBot="1" x14ac:dyDescent="0.25">
      <c r="C19576" s="254"/>
      <c r="D19576" s="254"/>
      <c r="E19576" s="255"/>
      <c r="F19576" s="256"/>
      <c r="G19576" s="257"/>
      <c r="H19576" s="243">
        <f t="shared" ca="1" si="916"/>
        <v>45139</v>
      </c>
      <c r="I19576" s="244">
        <f t="shared" si="917"/>
        <v>43892</v>
      </c>
      <c r="J19576" s="244" t="str">
        <f t="shared" si="915"/>
        <v/>
      </c>
    </row>
    <row r="19577" spans="3:10" ht="12" thickBot="1" x14ac:dyDescent="0.25">
      <c r="C19577" s="254"/>
      <c r="D19577" s="254"/>
      <c r="E19577" s="255"/>
      <c r="F19577" s="256"/>
      <c r="G19577" s="257"/>
      <c r="H19577" s="243">
        <f t="shared" ca="1" si="916"/>
        <v>45139</v>
      </c>
      <c r="I19577" s="244">
        <f t="shared" si="917"/>
        <v>43892</v>
      </c>
      <c r="J19577" s="244" t="str">
        <f t="shared" si="915"/>
        <v/>
      </c>
    </row>
    <row r="19578" spans="3:10" ht="12" thickBot="1" x14ac:dyDescent="0.25">
      <c r="C19578" s="254"/>
      <c r="D19578" s="254"/>
      <c r="E19578" s="255"/>
      <c r="F19578" s="256"/>
      <c r="G19578" s="257"/>
      <c r="H19578" s="243">
        <f t="shared" ca="1" si="916"/>
        <v>45139</v>
      </c>
      <c r="I19578" s="244">
        <f t="shared" si="917"/>
        <v>43892</v>
      </c>
      <c r="J19578" s="244" t="str">
        <f t="shared" si="915"/>
        <v/>
      </c>
    </row>
    <row r="19579" spans="3:10" ht="12" thickBot="1" x14ac:dyDescent="0.25">
      <c r="C19579" s="254"/>
      <c r="D19579" s="254"/>
      <c r="E19579" s="255"/>
      <c r="F19579" s="256"/>
      <c r="G19579" s="257"/>
      <c r="H19579" s="243">
        <f t="shared" ca="1" si="916"/>
        <v>45139</v>
      </c>
      <c r="I19579" s="244">
        <f t="shared" si="917"/>
        <v>43892</v>
      </c>
      <c r="J19579" s="244" t="str">
        <f t="shared" si="915"/>
        <v/>
      </c>
    </row>
    <row r="19580" spans="3:10" ht="12" thickBot="1" x14ac:dyDescent="0.25">
      <c r="C19580" s="254"/>
      <c r="D19580" s="254"/>
      <c r="E19580" s="255"/>
      <c r="F19580" s="256"/>
      <c r="G19580" s="257"/>
      <c r="H19580" s="243">
        <f t="shared" ca="1" si="916"/>
        <v>45139</v>
      </c>
      <c r="I19580" s="244">
        <f t="shared" si="917"/>
        <v>43892</v>
      </c>
      <c r="J19580" s="244" t="str">
        <f t="shared" si="915"/>
        <v/>
      </c>
    </row>
    <row r="19581" spans="3:10" ht="12" thickBot="1" x14ac:dyDescent="0.25">
      <c r="C19581" s="254"/>
      <c r="D19581" s="254"/>
      <c r="E19581" s="255"/>
      <c r="F19581" s="256"/>
      <c r="G19581" s="257"/>
      <c r="H19581" s="243">
        <f t="shared" ca="1" si="916"/>
        <v>45139</v>
      </c>
      <c r="I19581" s="244">
        <f t="shared" si="917"/>
        <v>43892</v>
      </c>
      <c r="J19581" s="244" t="str">
        <f t="shared" si="915"/>
        <v/>
      </c>
    </row>
    <row r="19582" spans="3:10" ht="12" thickBot="1" x14ac:dyDescent="0.25">
      <c r="C19582" s="254"/>
      <c r="D19582" s="254"/>
      <c r="E19582" s="255"/>
      <c r="F19582" s="256"/>
      <c r="G19582" s="257"/>
      <c r="H19582" s="243">
        <f t="shared" ca="1" si="916"/>
        <v>45139</v>
      </c>
      <c r="I19582" s="244">
        <f t="shared" si="917"/>
        <v>43892</v>
      </c>
      <c r="J19582" s="244" t="str">
        <f t="shared" si="915"/>
        <v/>
      </c>
    </row>
    <row r="19583" spans="3:10" ht="12" thickBot="1" x14ac:dyDescent="0.25">
      <c r="C19583" s="254"/>
      <c r="D19583" s="254"/>
      <c r="E19583" s="255"/>
      <c r="F19583" s="256"/>
      <c r="G19583" s="257"/>
      <c r="H19583" s="243">
        <f t="shared" ca="1" si="916"/>
        <v>45139</v>
      </c>
      <c r="I19583" s="244">
        <f t="shared" si="917"/>
        <v>43892</v>
      </c>
      <c r="J19583" s="244" t="str">
        <f t="shared" si="915"/>
        <v/>
      </c>
    </row>
    <row r="19584" spans="3:10" ht="12" thickBot="1" x14ac:dyDescent="0.25">
      <c r="C19584" s="254"/>
      <c r="D19584" s="254"/>
      <c r="E19584" s="255"/>
      <c r="F19584" s="256"/>
      <c r="G19584" s="257"/>
      <c r="H19584" s="243">
        <f t="shared" ca="1" si="916"/>
        <v>45139</v>
      </c>
      <c r="I19584" s="244">
        <f t="shared" si="917"/>
        <v>43892</v>
      </c>
      <c r="J19584" s="244" t="str">
        <f t="shared" si="915"/>
        <v/>
      </c>
    </row>
    <row r="19585" spans="3:10" ht="12" thickBot="1" x14ac:dyDescent="0.25">
      <c r="C19585" s="254"/>
      <c r="D19585" s="254"/>
      <c r="E19585" s="255"/>
      <c r="F19585" s="256"/>
      <c r="G19585" s="257"/>
      <c r="H19585" s="243">
        <f t="shared" ca="1" si="916"/>
        <v>45139</v>
      </c>
      <c r="I19585" s="244">
        <f t="shared" si="917"/>
        <v>43892</v>
      </c>
      <c r="J19585" s="244" t="str">
        <f t="shared" si="915"/>
        <v/>
      </c>
    </row>
    <row r="19586" spans="3:10" ht="12" thickBot="1" x14ac:dyDescent="0.25">
      <c r="C19586" s="254"/>
      <c r="D19586" s="254"/>
      <c r="E19586" s="255"/>
      <c r="F19586" s="256"/>
      <c r="G19586" s="257"/>
      <c r="H19586" s="243">
        <f t="shared" ca="1" si="916"/>
        <v>45139</v>
      </c>
      <c r="I19586" s="244">
        <f t="shared" si="917"/>
        <v>43892</v>
      </c>
      <c r="J19586" s="244" t="str">
        <f t="shared" si="915"/>
        <v/>
      </c>
    </row>
    <row r="19587" spans="3:10" ht="12" thickBot="1" x14ac:dyDescent="0.25">
      <c r="C19587" s="254"/>
      <c r="D19587" s="254"/>
      <c r="E19587" s="255"/>
      <c r="F19587" s="256"/>
      <c r="G19587" s="257"/>
      <c r="H19587" s="243">
        <f t="shared" ca="1" si="916"/>
        <v>45139</v>
      </c>
      <c r="I19587" s="244">
        <f t="shared" si="917"/>
        <v>43892</v>
      </c>
      <c r="J19587" s="244" t="str">
        <f t="shared" si="915"/>
        <v/>
      </c>
    </row>
    <row r="19588" spans="3:10" ht="12" thickBot="1" x14ac:dyDescent="0.25">
      <c r="C19588" s="254"/>
      <c r="D19588" s="254"/>
      <c r="E19588" s="255"/>
      <c r="F19588" s="256"/>
      <c r="G19588" s="257"/>
      <c r="H19588" s="243">
        <f t="shared" ca="1" si="916"/>
        <v>45139</v>
      </c>
      <c r="I19588" s="244">
        <f t="shared" si="917"/>
        <v>43892</v>
      </c>
      <c r="J19588" s="244" t="str">
        <f t="shared" si="915"/>
        <v/>
      </c>
    </row>
    <row r="19589" spans="3:10" ht="12" thickBot="1" x14ac:dyDescent="0.25">
      <c r="C19589" s="254"/>
      <c r="D19589" s="254"/>
      <c r="E19589" s="255"/>
      <c r="F19589" s="256"/>
      <c r="G19589" s="257"/>
      <c r="H19589" s="243">
        <f t="shared" ca="1" si="916"/>
        <v>45139</v>
      </c>
      <c r="I19589" s="244">
        <f t="shared" si="917"/>
        <v>43892</v>
      </c>
      <c r="J19589" s="244" t="str">
        <f t="shared" si="915"/>
        <v/>
      </c>
    </row>
    <row r="19590" spans="3:10" ht="12" thickBot="1" x14ac:dyDescent="0.25">
      <c r="C19590" s="254"/>
      <c r="D19590" s="254"/>
      <c r="E19590" s="255"/>
      <c r="F19590" s="256"/>
      <c r="G19590" s="257"/>
      <c r="H19590" s="243">
        <f t="shared" ca="1" si="916"/>
        <v>45139</v>
      </c>
      <c r="I19590" s="244">
        <f t="shared" si="917"/>
        <v>43892</v>
      </c>
      <c r="J19590" s="244" t="str">
        <f t="shared" ref="J19590:J19653" si="918">IF(G19590="","",IF(G19590&gt;=0,"Debitoren",IF(G19590&lt;0,"Kreditoren","")))</f>
        <v/>
      </c>
    </row>
    <row r="19591" spans="3:10" ht="12" thickBot="1" x14ac:dyDescent="0.25">
      <c r="C19591" s="254"/>
      <c r="D19591" s="254"/>
      <c r="E19591" s="255"/>
      <c r="F19591" s="256"/>
      <c r="G19591" s="257"/>
      <c r="H19591" s="243">
        <f t="shared" ref="H19591:H19654" ca="1" si="919">IF(F19591&lt;$F$2,EOMONTH($F$2,-1)+1,EOMONTH(F19591,-1)+1)</f>
        <v>45139</v>
      </c>
      <c r="I19591" s="244">
        <f t="shared" ref="I19591:I19654" si="920">IF(F19591&lt;$I$2,IF(   WEEKDAY(EOMONTH($I$2,-1)+1)=1,EOMONTH($I$2,-1)+1+1,EOMONTH($I$2,-1)+1),IF(WEEKDAY(F19591)=1,F19591+1,F19591))</f>
        <v>43892</v>
      </c>
      <c r="J19591" s="244" t="str">
        <f t="shared" si="918"/>
        <v/>
      </c>
    </row>
    <row r="19592" spans="3:10" ht="12" thickBot="1" x14ac:dyDescent="0.25">
      <c r="C19592" s="254"/>
      <c r="D19592" s="254"/>
      <c r="E19592" s="255"/>
      <c r="F19592" s="256"/>
      <c r="G19592" s="257"/>
      <c r="H19592" s="243">
        <f t="shared" ca="1" si="919"/>
        <v>45139</v>
      </c>
      <c r="I19592" s="244">
        <f t="shared" si="920"/>
        <v>43892</v>
      </c>
      <c r="J19592" s="244" t="str">
        <f t="shared" si="918"/>
        <v/>
      </c>
    </row>
    <row r="19593" spans="3:10" ht="12" thickBot="1" x14ac:dyDescent="0.25">
      <c r="C19593" s="254"/>
      <c r="D19593" s="254"/>
      <c r="E19593" s="255"/>
      <c r="F19593" s="256"/>
      <c r="G19593" s="257"/>
      <c r="H19593" s="243">
        <f t="shared" ca="1" si="919"/>
        <v>45139</v>
      </c>
      <c r="I19593" s="244">
        <f t="shared" si="920"/>
        <v>43892</v>
      </c>
      <c r="J19593" s="244" t="str">
        <f t="shared" si="918"/>
        <v/>
      </c>
    </row>
    <row r="19594" spans="3:10" ht="12" thickBot="1" x14ac:dyDescent="0.25">
      <c r="C19594" s="254"/>
      <c r="D19594" s="254"/>
      <c r="E19594" s="255"/>
      <c r="F19594" s="256"/>
      <c r="G19594" s="257"/>
      <c r="H19594" s="243">
        <f t="shared" ca="1" si="919"/>
        <v>45139</v>
      </c>
      <c r="I19594" s="244">
        <f t="shared" si="920"/>
        <v>43892</v>
      </c>
      <c r="J19594" s="244" t="str">
        <f t="shared" si="918"/>
        <v/>
      </c>
    </row>
    <row r="19595" spans="3:10" ht="12" thickBot="1" x14ac:dyDescent="0.25">
      <c r="C19595" s="254"/>
      <c r="D19595" s="254"/>
      <c r="E19595" s="255"/>
      <c r="F19595" s="256"/>
      <c r="G19595" s="257"/>
      <c r="H19595" s="243">
        <f t="shared" ca="1" si="919"/>
        <v>45139</v>
      </c>
      <c r="I19595" s="244">
        <f t="shared" si="920"/>
        <v>43892</v>
      </c>
      <c r="J19595" s="244" t="str">
        <f t="shared" si="918"/>
        <v/>
      </c>
    </row>
    <row r="19596" spans="3:10" ht="12" thickBot="1" x14ac:dyDescent="0.25">
      <c r="C19596" s="254"/>
      <c r="D19596" s="254"/>
      <c r="E19596" s="255"/>
      <c r="F19596" s="256"/>
      <c r="G19596" s="257"/>
      <c r="H19596" s="243">
        <f t="shared" ca="1" si="919"/>
        <v>45139</v>
      </c>
      <c r="I19596" s="244">
        <f t="shared" si="920"/>
        <v>43892</v>
      </c>
      <c r="J19596" s="244" t="str">
        <f t="shared" si="918"/>
        <v/>
      </c>
    </row>
    <row r="19597" spans="3:10" ht="12" thickBot="1" x14ac:dyDescent="0.25">
      <c r="C19597" s="254"/>
      <c r="D19597" s="254"/>
      <c r="E19597" s="255"/>
      <c r="F19597" s="256"/>
      <c r="G19597" s="257"/>
      <c r="H19597" s="243">
        <f t="shared" ca="1" si="919"/>
        <v>45139</v>
      </c>
      <c r="I19597" s="244">
        <f t="shared" si="920"/>
        <v>43892</v>
      </c>
      <c r="J19597" s="244" t="str">
        <f t="shared" si="918"/>
        <v/>
      </c>
    </row>
    <row r="19598" spans="3:10" ht="12" thickBot="1" x14ac:dyDescent="0.25">
      <c r="C19598" s="254"/>
      <c r="D19598" s="254"/>
      <c r="E19598" s="255"/>
      <c r="F19598" s="256"/>
      <c r="G19598" s="257"/>
      <c r="H19598" s="243">
        <f t="shared" ca="1" si="919"/>
        <v>45139</v>
      </c>
      <c r="I19598" s="244">
        <f t="shared" si="920"/>
        <v>43892</v>
      </c>
      <c r="J19598" s="244" t="str">
        <f t="shared" si="918"/>
        <v/>
      </c>
    </row>
    <row r="19599" spans="3:10" ht="12" thickBot="1" x14ac:dyDescent="0.25">
      <c r="C19599" s="254"/>
      <c r="D19599" s="254"/>
      <c r="E19599" s="255"/>
      <c r="F19599" s="256"/>
      <c r="G19599" s="257"/>
      <c r="H19599" s="243">
        <f t="shared" ca="1" si="919"/>
        <v>45139</v>
      </c>
      <c r="I19599" s="244">
        <f t="shared" si="920"/>
        <v>43892</v>
      </c>
      <c r="J19599" s="244" t="str">
        <f t="shared" si="918"/>
        <v/>
      </c>
    </row>
    <row r="19600" spans="3:10" ht="12" thickBot="1" x14ac:dyDescent="0.25">
      <c r="C19600" s="254"/>
      <c r="D19600" s="254"/>
      <c r="E19600" s="255"/>
      <c r="F19600" s="256"/>
      <c r="G19600" s="257"/>
      <c r="H19600" s="243">
        <f t="shared" ca="1" si="919"/>
        <v>45139</v>
      </c>
      <c r="I19600" s="244">
        <f t="shared" si="920"/>
        <v>43892</v>
      </c>
      <c r="J19600" s="244" t="str">
        <f t="shared" si="918"/>
        <v/>
      </c>
    </row>
    <row r="19601" spans="3:10" ht="12" thickBot="1" x14ac:dyDescent="0.25">
      <c r="C19601" s="254"/>
      <c r="D19601" s="254"/>
      <c r="E19601" s="255"/>
      <c r="F19601" s="256"/>
      <c r="G19601" s="257"/>
      <c r="H19601" s="243">
        <f t="shared" ca="1" si="919"/>
        <v>45139</v>
      </c>
      <c r="I19601" s="244">
        <f t="shared" si="920"/>
        <v>43892</v>
      </c>
      <c r="J19601" s="244" t="str">
        <f t="shared" si="918"/>
        <v/>
      </c>
    </row>
    <row r="19602" spans="3:10" ht="12" thickBot="1" x14ac:dyDescent="0.25">
      <c r="C19602" s="254"/>
      <c r="D19602" s="254"/>
      <c r="E19602" s="255"/>
      <c r="F19602" s="256"/>
      <c r="G19602" s="257"/>
      <c r="H19602" s="243">
        <f t="shared" ca="1" si="919"/>
        <v>45139</v>
      </c>
      <c r="I19602" s="244">
        <f t="shared" si="920"/>
        <v>43892</v>
      </c>
      <c r="J19602" s="244" t="str">
        <f t="shared" si="918"/>
        <v/>
      </c>
    </row>
    <row r="19603" spans="3:10" ht="12" thickBot="1" x14ac:dyDescent="0.25">
      <c r="C19603" s="254"/>
      <c r="D19603" s="254"/>
      <c r="E19603" s="255"/>
      <c r="F19603" s="256"/>
      <c r="G19603" s="257"/>
      <c r="H19603" s="243">
        <f t="shared" ca="1" si="919"/>
        <v>45139</v>
      </c>
      <c r="I19603" s="244">
        <f t="shared" si="920"/>
        <v>43892</v>
      </c>
      <c r="J19603" s="244" t="str">
        <f t="shared" si="918"/>
        <v/>
      </c>
    </row>
    <row r="19604" spans="3:10" ht="12" thickBot="1" x14ac:dyDescent="0.25">
      <c r="C19604" s="254"/>
      <c r="D19604" s="254"/>
      <c r="E19604" s="255"/>
      <c r="F19604" s="256"/>
      <c r="G19604" s="257"/>
      <c r="H19604" s="243">
        <f t="shared" ca="1" si="919"/>
        <v>45139</v>
      </c>
      <c r="I19604" s="244">
        <f t="shared" si="920"/>
        <v>43892</v>
      </c>
      <c r="J19604" s="244" t="str">
        <f t="shared" si="918"/>
        <v/>
      </c>
    </row>
    <row r="19605" spans="3:10" ht="12" thickBot="1" x14ac:dyDescent="0.25">
      <c r="C19605" s="254"/>
      <c r="D19605" s="254"/>
      <c r="E19605" s="255"/>
      <c r="F19605" s="256"/>
      <c r="G19605" s="257"/>
      <c r="H19605" s="243">
        <f t="shared" ca="1" si="919"/>
        <v>45139</v>
      </c>
      <c r="I19605" s="244">
        <f t="shared" si="920"/>
        <v>43892</v>
      </c>
      <c r="J19605" s="244" t="str">
        <f t="shared" si="918"/>
        <v/>
      </c>
    </row>
    <row r="19606" spans="3:10" ht="12" thickBot="1" x14ac:dyDescent="0.25">
      <c r="C19606" s="254"/>
      <c r="D19606" s="254"/>
      <c r="E19606" s="255"/>
      <c r="F19606" s="256"/>
      <c r="G19606" s="257"/>
      <c r="H19606" s="243">
        <f t="shared" ca="1" si="919"/>
        <v>45139</v>
      </c>
      <c r="I19606" s="244">
        <f t="shared" si="920"/>
        <v>43892</v>
      </c>
      <c r="J19606" s="244" t="str">
        <f t="shared" si="918"/>
        <v/>
      </c>
    </row>
    <row r="19607" spans="3:10" ht="12" thickBot="1" x14ac:dyDescent="0.25">
      <c r="C19607" s="254"/>
      <c r="D19607" s="254"/>
      <c r="E19607" s="255"/>
      <c r="F19607" s="256"/>
      <c r="G19607" s="257"/>
      <c r="H19607" s="243">
        <f t="shared" ca="1" si="919"/>
        <v>45139</v>
      </c>
      <c r="I19607" s="244">
        <f t="shared" si="920"/>
        <v>43892</v>
      </c>
      <c r="J19607" s="244" t="str">
        <f t="shared" si="918"/>
        <v/>
      </c>
    </row>
    <row r="19608" spans="3:10" ht="12" thickBot="1" x14ac:dyDescent="0.25">
      <c r="C19608" s="254"/>
      <c r="D19608" s="254"/>
      <c r="E19608" s="255"/>
      <c r="F19608" s="256"/>
      <c r="G19608" s="257"/>
      <c r="H19608" s="243">
        <f t="shared" ca="1" si="919"/>
        <v>45139</v>
      </c>
      <c r="I19608" s="244">
        <f t="shared" si="920"/>
        <v>43892</v>
      </c>
      <c r="J19608" s="244" t="str">
        <f t="shared" si="918"/>
        <v/>
      </c>
    </row>
    <row r="19609" spans="3:10" ht="12" thickBot="1" x14ac:dyDescent="0.25">
      <c r="C19609" s="254"/>
      <c r="D19609" s="254"/>
      <c r="E19609" s="255"/>
      <c r="F19609" s="256"/>
      <c r="G19609" s="257"/>
      <c r="H19609" s="243">
        <f t="shared" ca="1" si="919"/>
        <v>45139</v>
      </c>
      <c r="I19609" s="244">
        <f t="shared" si="920"/>
        <v>43892</v>
      </c>
      <c r="J19609" s="244" t="str">
        <f t="shared" si="918"/>
        <v/>
      </c>
    </row>
    <row r="19610" spans="3:10" ht="12" thickBot="1" x14ac:dyDescent="0.25">
      <c r="C19610" s="254"/>
      <c r="D19610" s="254"/>
      <c r="E19610" s="255"/>
      <c r="F19610" s="256"/>
      <c r="G19610" s="257"/>
      <c r="H19610" s="243">
        <f t="shared" ca="1" si="919"/>
        <v>45139</v>
      </c>
      <c r="I19610" s="244">
        <f t="shared" si="920"/>
        <v>43892</v>
      </c>
      <c r="J19610" s="244" t="str">
        <f t="shared" si="918"/>
        <v/>
      </c>
    </row>
    <row r="19611" spans="3:10" ht="12" thickBot="1" x14ac:dyDescent="0.25">
      <c r="C19611" s="254"/>
      <c r="D19611" s="254"/>
      <c r="E19611" s="255"/>
      <c r="F19611" s="256"/>
      <c r="G19611" s="257"/>
      <c r="H19611" s="243">
        <f t="shared" ca="1" si="919"/>
        <v>45139</v>
      </c>
      <c r="I19611" s="244">
        <f t="shared" si="920"/>
        <v>43892</v>
      </c>
      <c r="J19611" s="244" t="str">
        <f t="shared" si="918"/>
        <v/>
      </c>
    </row>
    <row r="19612" spans="3:10" ht="12" thickBot="1" x14ac:dyDescent="0.25">
      <c r="C19612" s="254"/>
      <c r="D19612" s="254"/>
      <c r="E19612" s="255"/>
      <c r="F19612" s="256"/>
      <c r="G19612" s="257"/>
      <c r="H19612" s="243">
        <f t="shared" ca="1" si="919"/>
        <v>45139</v>
      </c>
      <c r="I19612" s="244">
        <f t="shared" si="920"/>
        <v>43892</v>
      </c>
      <c r="J19612" s="244" t="str">
        <f t="shared" si="918"/>
        <v/>
      </c>
    </row>
    <row r="19613" spans="3:10" ht="12" thickBot="1" x14ac:dyDescent="0.25">
      <c r="C19613" s="254"/>
      <c r="D19613" s="254"/>
      <c r="E19613" s="255"/>
      <c r="F19613" s="256"/>
      <c r="G19613" s="257"/>
      <c r="H19613" s="243">
        <f t="shared" ca="1" si="919"/>
        <v>45139</v>
      </c>
      <c r="I19613" s="244">
        <f t="shared" si="920"/>
        <v>43892</v>
      </c>
      <c r="J19613" s="244" t="str">
        <f t="shared" si="918"/>
        <v/>
      </c>
    </row>
    <row r="19614" spans="3:10" ht="12" thickBot="1" x14ac:dyDescent="0.25">
      <c r="C19614" s="254"/>
      <c r="D19614" s="254"/>
      <c r="E19614" s="255"/>
      <c r="F19614" s="256"/>
      <c r="G19614" s="257"/>
      <c r="H19614" s="243">
        <f t="shared" ca="1" si="919"/>
        <v>45139</v>
      </c>
      <c r="I19614" s="244">
        <f t="shared" si="920"/>
        <v>43892</v>
      </c>
      <c r="J19614" s="244" t="str">
        <f t="shared" si="918"/>
        <v/>
      </c>
    </row>
    <row r="19615" spans="3:10" ht="12" thickBot="1" x14ac:dyDescent="0.25">
      <c r="C19615" s="254"/>
      <c r="D19615" s="254"/>
      <c r="E19615" s="255"/>
      <c r="F19615" s="256"/>
      <c r="G19615" s="257"/>
      <c r="H19615" s="243">
        <f t="shared" ca="1" si="919"/>
        <v>45139</v>
      </c>
      <c r="I19615" s="244">
        <f t="shared" si="920"/>
        <v>43892</v>
      </c>
      <c r="J19615" s="244" t="str">
        <f t="shared" si="918"/>
        <v/>
      </c>
    </row>
    <row r="19616" spans="3:10" ht="12" thickBot="1" x14ac:dyDescent="0.25">
      <c r="C19616" s="254"/>
      <c r="D19616" s="254"/>
      <c r="E19616" s="255"/>
      <c r="F19616" s="256"/>
      <c r="G19616" s="257"/>
      <c r="H19616" s="243">
        <f t="shared" ca="1" si="919"/>
        <v>45139</v>
      </c>
      <c r="I19616" s="244">
        <f t="shared" si="920"/>
        <v>43892</v>
      </c>
      <c r="J19616" s="244" t="str">
        <f t="shared" si="918"/>
        <v/>
      </c>
    </row>
    <row r="19617" spans="3:10" ht="12" thickBot="1" x14ac:dyDescent="0.25">
      <c r="C19617" s="254"/>
      <c r="D19617" s="254"/>
      <c r="E19617" s="255"/>
      <c r="F19617" s="256"/>
      <c r="G19617" s="257"/>
      <c r="H19617" s="243">
        <f t="shared" ca="1" si="919"/>
        <v>45139</v>
      </c>
      <c r="I19617" s="244">
        <f t="shared" si="920"/>
        <v>43892</v>
      </c>
      <c r="J19617" s="244" t="str">
        <f t="shared" si="918"/>
        <v/>
      </c>
    </row>
    <row r="19618" spans="3:10" ht="12" thickBot="1" x14ac:dyDescent="0.25">
      <c r="C19618" s="254"/>
      <c r="D19618" s="254"/>
      <c r="E19618" s="255"/>
      <c r="F19618" s="256"/>
      <c r="G19618" s="257"/>
      <c r="H19618" s="243">
        <f t="shared" ca="1" si="919"/>
        <v>45139</v>
      </c>
      <c r="I19618" s="244">
        <f t="shared" si="920"/>
        <v>43892</v>
      </c>
      <c r="J19618" s="244" t="str">
        <f t="shared" si="918"/>
        <v/>
      </c>
    </row>
    <row r="19619" spans="3:10" ht="12" thickBot="1" x14ac:dyDescent="0.25">
      <c r="C19619" s="254"/>
      <c r="D19619" s="254"/>
      <c r="E19619" s="255"/>
      <c r="F19619" s="256"/>
      <c r="G19619" s="257"/>
      <c r="H19619" s="243">
        <f t="shared" ca="1" si="919"/>
        <v>45139</v>
      </c>
      <c r="I19619" s="244">
        <f t="shared" si="920"/>
        <v>43892</v>
      </c>
      <c r="J19619" s="244" t="str">
        <f t="shared" si="918"/>
        <v/>
      </c>
    </row>
    <row r="19620" spans="3:10" ht="12" thickBot="1" x14ac:dyDescent="0.25">
      <c r="C19620" s="254"/>
      <c r="D19620" s="254"/>
      <c r="E19620" s="255"/>
      <c r="F19620" s="256"/>
      <c r="G19620" s="257"/>
      <c r="H19620" s="243">
        <f t="shared" ca="1" si="919"/>
        <v>45139</v>
      </c>
      <c r="I19620" s="244">
        <f t="shared" si="920"/>
        <v>43892</v>
      </c>
      <c r="J19620" s="244" t="str">
        <f t="shared" si="918"/>
        <v/>
      </c>
    </row>
    <row r="19621" spans="3:10" ht="12" thickBot="1" x14ac:dyDescent="0.25">
      <c r="C19621" s="254"/>
      <c r="D19621" s="254"/>
      <c r="E19621" s="255"/>
      <c r="F19621" s="256"/>
      <c r="G19621" s="257"/>
      <c r="H19621" s="243">
        <f t="shared" ca="1" si="919"/>
        <v>45139</v>
      </c>
      <c r="I19621" s="244">
        <f t="shared" si="920"/>
        <v>43892</v>
      </c>
      <c r="J19621" s="244" t="str">
        <f t="shared" si="918"/>
        <v/>
      </c>
    </row>
    <row r="19622" spans="3:10" ht="12" thickBot="1" x14ac:dyDescent="0.25">
      <c r="C19622" s="254"/>
      <c r="D19622" s="254"/>
      <c r="E19622" s="255"/>
      <c r="F19622" s="256"/>
      <c r="G19622" s="257"/>
      <c r="H19622" s="243">
        <f t="shared" ca="1" si="919"/>
        <v>45139</v>
      </c>
      <c r="I19622" s="244">
        <f t="shared" si="920"/>
        <v>43892</v>
      </c>
      <c r="J19622" s="244" t="str">
        <f t="shared" si="918"/>
        <v/>
      </c>
    </row>
    <row r="19623" spans="3:10" ht="12" thickBot="1" x14ac:dyDescent="0.25">
      <c r="C19623" s="254"/>
      <c r="D19623" s="254"/>
      <c r="E19623" s="255"/>
      <c r="F19623" s="256"/>
      <c r="G19623" s="257"/>
      <c r="H19623" s="243">
        <f t="shared" ca="1" si="919"/>
        <v>45139</v>
      </c>
      <c r="I19623" s="244">
        <f t="shared" si="920"/>
        <v>43892</v>
      </c>
      <c r="J19623" s="244" t="str">
        <f t="shared" si="918"/>
        <v/>
      </c>
    </row>
    <row r="19624" spans="3:10" ht="12" thickBot="1" x14ac:dyDescent="0.25">
      <c r="C19624" s="254"/>
      <c r="D19624" s="254"/>
      <c r="E19624" s="255"/>
      <c r="F19624" s="256"/>
      <c r="G19624" s="257"/>
      <c r="H19624" s="243">
        <f t="shared" ca="1" si="919"/>
        <v>45139</v>
      </c>
      <c r="I19624" s="244">
        <f t="shared" si="920"/>
        <v>43892</v>
      </c>
      <c r="J19624" s="244" t="str">
        <f t="shared" si="918"/>
        <v/>
      </c>
    </row>
    <row r="19625" spans="3:10" ht="12" thickBot="1" x14ac:dyDescent="0.25">
      <c r="C19625" s="254"/>
      <c r="D19625" s="254"/>
      <c r="E19625" s="255"/>
      <c r="F19625" s="256"/>
      <c r="G19625" s="257"/>
      <c r="H19625" s="243">
        <f t="shared" ca="1" si="919"/>
        <v>45139</v>
      </c>
      <c r="I19625" s="244">
        <f t="shared" si="920"/>
        <v>43892</v>
      </c>
      <c r="J19625" s="244" t="str">
        <f t="shared" si="918"/>
        <v/>
      </c>
    </row>
    <row r="19626" spans="3:10" ht="12" thickBot="1" x14ac:dyDescent="0.25">
      <c r="C19626" s="254"/>
      <c r="D19626" s="254"/>
      <c r="E19626" s="255"/>
      <c r="F19626" s="256"/>
      <c r="G19626" s="257"/>
      <c r="H19626" s="243">
        <f t="shared" ca="1" si="919"/>
        <v>45139</v>
      </c>
      <c r="I19626" s="244">
        <f t="shared" si="920"/>
        <v>43892</v>
      </c>
      <c r="J19626" s="244" t="str">
        <f t="shared" si="918"/>
        <v/>
      </c>
    </row>
    <row r="19627" spans="3:10" ht="12" thickBot="1" x14ac:dyDescent="0.25">
      <c r="C19627" s="254"/>
      <c r="D19627" s="254"/>
      <c r="E19627" s="255"/>
      <c r="F19627" s="256"/>
      <c r="G19627" s="257"/>
      <c r="H19627" s="243">
        <f t="shared" ca="1" si="919"/>
        <v>45139</v>
      </c>
      <c r="I19627" s="244">
        <f t="shared" si="920"/>
        <v>43892</v>
      </c>
      <c r="J19627" s="244" t="str">
        <f t="shared" si="918"/>
        <v/>
      </c>
    </row>
    <row r="19628" spans="3:10" ht="12" thickBot="1" x14ac:dyDescent="0.25">
      <c r="C19628" s="254"/>
      <c r="D19628" s="254"/>
      <c r="E19628" s="255"/>
      <c r="F19628" s="256"/>
      <c r="G19628" s="257"/>
      <c r="H19628" s="243">
        <f t="shared" ca="1" si="919"/>
        <v>45139</v>
      </c>
      <c r="I19628" s="244">
        <f t="shared" si="920"/>
        <v>43892</v>
      </c>
      <c r="J19628" s="244" t="str">
        <f t="shared" si="918"/>
        <v/>
      </c>
    </row>
    <row r="19629" spans="3:10" ht="12" thickBot="1" x14ac:dyDescent="0.25">
      <c r="C19629" s="254"/>
      <c r="D19629" s="254"/>
      <c r="E19629" s="255"/>
      <c r="F19629" s="256"/>
      <c r="G19629" s="257"/>
      <c r="H19629" s="243">
        <f t="shared" ca="1" si="919"/>
        <v>45139</v>
      </c>
      <c r="I19629" s="244">
        <f t="shared" si="920"/>
        <v>43892</v>
      </c>
      <c r="J19629" s="244" t="str">
        <f t="shared" si="918"/>
        <v/>
      </c>
    </row>
    <row r="19630" spans="3:10" ht="12" thickBot="1" x14ac:dyDescent="0.25">
      <c r="C19630" s="254"/>
      <c r="D19630" s="254"/>
      <c r="E19630" s="255"/>
      <c r="F19630" s="256"/>
      <c r="G19630" s="257"/>
      <c r="H19630" s="243">
        <f t="shared" ca="1" si="919"/>
        <v>45139</v>
      </c>
      <c r="I19630" s="244">
        <f t="shared" si="920"/>
        <v>43892</v>
      </c>
      <c r="J19630" s="244" t="str">
        <f t="shared" si="918"/>
        <v/>
      </c>
    </row>
    <row r="19631" spans="3:10" ht="12" thickBot="1" x14ac:dyDescent="0.25">
      <c r="C19631" s="254"/>
      <c r="D19631" s="254"/>
      <c r="E19631" s="255"/>
      <c r="F19631" s="256"/>
      <c r="G19631" s="257"/>
      <c r="H19631" s="243">
        <f t="shared" ca="1" si="919"/>
        <v>45139</v>
      </c>
      <c r="I19631" s="244">
        <f t="shared" si="920"/>
        <v>43892</v>
      </c>
      <c r="J19631" s="244" t="str">
        <f t="shared" si="918"/>
        <v/>
      </c>
    </row>
    <row r="19632" spans="3:10" ht="12" thickBot="1" x14ac:dyDescent="0.25">
      <c r="C19632" s="254"/>
      <c r="D19632" s="254"/>
      <c r="E19632" s="255"/>
      <c r="F19632" s="256"/>
      <c r="G19632" s="257"/>
      <c r="H19632" s="243">
        <f t="shared" ca="1" si="919"/>
        <v>45139</v>
      </c>
      <c r="I19632" s="244">
        <f t="shared" si="920"/>
        <v>43892</v>
      </c>
      <c r="J19632" s="244" t="str">
        <f t="shared" si="918"/>
        <v/>
      </c>
    </row>
    <row r="19633" spans="3:10" ht="12" thickBot="1" x14ac:dyDescent="0.25">
      <c r="C19633" s="254"/>
      <c r="D19633" s="254"/>
      <c r="E19633" s="255"/>
      <c r="F19633" s="256"/>
      <c r="G19633" s="257"/>
      <c r="H19633" s="243">
        <f t="shared" ca="1" si="919"/>
        <v>45139</v>
      </c>
      <c r="I19633" s="244">
        <f t="shared" si="920"/>
        <v>43892</v>
      </c>
      <c r="J19633" s="244" t="str">
        <f t="shared" si="918"/>
        <v/>
      </c>
    </row>
    <row r="19634" spans="3:10" ht="12" thickBot="1" x14ac:dyDescent="0.25">
      <c r="C19634" s="254"/>
      <c r="D19634" s="254"/>
      <c r="E19634" s="255"/>
      <c r="F19634" s="256"/>
      <c r="G19634" s="257"/>
      <c r="H19634" s="243">
        <f t="shared" ca="1" si="919"/>
        <v>45139</v>
      </c>
      <c r="I19634" s="244">
        <f t="shared" si="920"/>
        <v>43892</v>
      </c>
      <c r="J19634" s="244" t="str">
        <f t="shared" si="918"/>
        <v/>
      </c>
    </row>
    <row r="19635" spans="3:10" ht="12" thickBot="1" x14ac:dyDescent="0.25">
      <c r="C19635" s="254"/>
      <c r="D19635" s="254"/>
      <c r="E19635" s="255"/>
      <c r="F19635" s="256"/>
      <c r="G19635" s="257"/>
      <c r="H19635" s="243">
        <f t="shared" ca="1" si="919"/>
        <v>45139</v>
      </c>
      <c r="I19635" s="244">
        <f t="shared" si="920"/>
        <v>43892</v>
      </c>
      <c r="J19635" s="244" t="str">
        <f t="shared" si="918"/>
        <v/>
      </c>
    </row>
    <row r="19636" spans="3:10" ht="12" thickBot="1" x14ac:dyDescent="0.25">
      <c r="C19636" s="254"/>
      <c r="D19636" s="254"/>
      <c r="E19636" s="255"/>
      <c r="F19636" s="256"/>
      <c r="G19636" s="257"/>
      <c r="H19636" s="243">
        <f t="shared" ca="1" si="919"/>
        <v>45139</v>
      </c>
      <c r="I19636" s="244">
        <f t="shared" si="920"/>
        <v>43892</v>
      </c>
      <c r="J19636" s="244" t="str">
        <f t="shared" si="918"/>
        <v/>
      </c>
    </row>
    <row r="19637" spans="3:10" ht="12" thickBot="1" x14ac:dyDescent="0.25">
      <c r="C19637" s="254"/>
      <c r="D19637" s="254"/>
      <c r="E19637" s="255"/>
      <c r="F19637" s="256"/>
      <c r="G19637" s="257"/>
      <c r="H19637" s="243">
        <f t="shared" ca="1" si="919"/>
        <v>45139</v>
      </c>
      <c r="I19637" s="244">
        <f t="shared" si="920"/>
        <v>43892</v>
      </c>
      <c r="J19637" s="244" t="str">
        <f t="shared" si="918"/>
        <v/>
      </c>
    </row>
    <row r="19638" spans="3:10" ht="12" thickBot="1" x14ac:dyDescent="0.25">
      <c r="C19638" s="254"/>
      <c r="D19638" s="254"/>
      <c r="E19638" s="255"/>
      <c r="F19638" s="256"/>
      <c r="G19638" s="257"/>
      <c r="H19638" s="243">
        <f t="shared" ca="1" si="919"/>
        <v>45139</v>
      </c>
      <c r="I19638" s="244">
        <f t="shared" si="920"/>
        <v>43892</v>
      </c>
      <c r="J19638" s="244" t="str">
        <f t="shared" si="918"/>
        <v/>
      </c>
    </row>
    <row r="19639" spans="3:10" ht="12" thickBot="1" x14ac:dyDescent="0.25">
      <c r="C19639" s="254"/>
      <c r="D19639" s="254"/>
      <c r="E19639" s="255"/>
      <c r="F19639" s="256"/>
      <c r="G19639" s="257"/>
      <c r="H19639" s="243">
        <f t="shared" ca="1" si="919"/>
        <v>45139</v>
      </c>
      <c r="I19639" s="244">
        <f t="shared" si="920"/>
        <v>43892</v>
      </c>
      <c r="J19639" s="244" t="str">
        <f t="shared" si="918"/>
        <v/>
      </c>
    </row>
    <row r="19640" spans="3:10" ht="12" thickBot="1" x14ac:dyDescent="0.25">
      <c r="C19640" s="254"/>
      <c r="D19640" s="254"/>
      <c r="E19640" s="255"/>
      <c r="F19640" s="256"/>
      <c r="G19640" s="257"/>
      <c r="H19640" s="243">
        <f t="shared" ca="1" si="919"/>
        <v>45139</v>
      </c>
      <c r="I19640" s="244">
        <f t="shared" si="920"/>
        <v>43892</v>
      </c>
      <c r="J19640" s="244" t="str">
        <f t="shared" si="918"/>
        <v/>
      </c>
    </row>
    <row r="19641" spans="3:10" ht="12" thickBot="1" x14ac:dyDescent="0.25">
      <c r="C19641" s="254"/>
      <c r="D19641" s="254"/>
      <c r="E19641" s="255"/>
      <c r="F19641" s="256"/>
      <c r="G19641" s="257"/>
      <c r="H19641" s="243">
        <f t="shared" ca="1" si="919"/>
        <v>45139</v>
      </c>
      <c r="I19641" s="244">
        <f t="shared" si="920"/>
        <v>43892</v>
      </c>
      <c r="J19641" s="244" t="str">
        <f t="shared" si="918"/>
        <v/>
      </c>
    </row>
    <row r="19642" spans="3:10" ht="12" thickBot="1" x14ac:dyDescent="0.25">
      <c r="C19642" s="254"/>
      <c r="D19642" s="254"/>
      <c r="E19642" s="255"/>
      <c r="F19642" s="256"/>
      <c r="G19642" s="257"/>
      <c r="H19642" s="243">
        <f t="shared" ca="1" si="919"/>
        <v>45139</v>
      </c>
      <c r="I19642" s="244">
        <f t="shared" si="920"/>
        <v>43892</v>
      </c>
      <c r="J19642" s="244" t="str">
        <f t="shared" si="918"/>
        <v/>
      </c>
    </row>
    <row r="19643" spans="3:10" ht="12" thickBot="1" x14ac:dyDescent="0.25">
      <c r="C19643" s="254"/>
      <c r="D19643" s="254"/>
      <c r="E19643" s="255"/>
      <c r="F19643" s="256"/>
      <c r="G19643" s="257"/>
      <c r="H19643" s="243">
        <f t="shared" ca="1" si="919"/>
        <v>45139</v>
      </c>
      <c r="I19643" s="244">
        <f t="shared" si="920"/>
        <v>43892</v>
      </c>
      <c r="J19643" s="244" t="str">
        <f t="shared" si="918"/>
        <v/>
      </c>
    </row>
    <row r="19644" spans="3:10" ht="12" thickBot="1" x14ac:dyDescent="0.25">
      <c r="C19644" s="254"/>
      <c r="D19644" s="254"/>
      <c r="E19644" s="255"/>
      <c r="F19644" s="256"/>
      <c r="G19644" s="257"/>
      <c r="H19644" s="243">
        <f t="shared" ca="1" si="919"/>
        <v>45139</v>
      </c>
      <c r="I19644" s="244">
        <f t="shared" si="920"/>
        <v>43892</v>
      </c>
      <c r="J19644" s="244" t="str">
        <f t="shared" si="918"/>
        <v/>
      </c>
    </row>
    <row r="19645" spans="3:10" ht="12" thickBot="1" x14ac:dyDescent="0.25">
      <c r="C19645" s="254"/>
      <c r="D19645" s="254"/>
      <c r="E19645" s="255"/>
      <c r="F19645" s="256"/>
      <c r="G19645" s="257"/>
      <c r="H19645" s="243">
        <f t="shared" ca="1" si="919"/>
        <v>45139</v>
      </c>
      <c r="I19645" s="244">
        <f t="shared" si="920"/>
        <v>43892</v>
      </c>
      <c r="J19645" s="244" t="str">
        <f t="shared" si="918"/>
        <v/>
      </c>
    </row>
    <row r="19646" spans="3:10" ht="12" thickBot="1" x14ac:dyDescent="0.25">
      <c r="C19646" s="254"/>
      <c r="D19646" s="254"/>
      <c r="E19646" s="255"/>
      <c r="F19646" s="256"/>
      <c r="G19646" s="257"/>
      <c r="H19646" s="243">
        <f t="shared" ca="1" si="919"/>
        <v>45139</v>
      </c>
      <c r="I19646" s="244">
        <f t="shared" si="920"/>
        <v>43892</v>
      </c>
      <c r="J19646" s="244" t="str">
        <f t="shared" si="918"/>
        <v/>
      </c>
    </row>
    <row r="19647" spans="3:10" ht="12" thickBot="1" x14ac:dyDescent="0.25">
      <c r="C19647" s="254"/>
      <c r="D19647" s="254"/>
      <c r="E19647" s="255"/>
      <c r="F19647" s="256"/>
      <c r="G19647" s="257"/>
      <c r="H19647" s="243">
        <f t="shared" ca="1" si="919"/>
        <v>45139</v>
      </c>
      <c r="I19647" s="244">
        <f t="shared" si="920"/>
        <v>43892</v>
      </c>
      <c r="J19647" s="244" t="str">
        <f t="shared" si="918"/>
        <v/>
      </c>
    </row>
    <row r="19648" spans="3:10" ht="12" thickBot="1" x14ac:dyDescent="0.25">
      <c r="C19648" s="254"/>
      <c r="D19648" s="254"/>
      <c r="E19648" s="255"/>
      <c r="F19648" s="256"/>
      <c r="G19648" s="257"/>
      <c r="H19648" s="243">
        <f t="shared" ca="1" si="919"/>
        <v>45139</v>
      </c>
      <c r="I19648" s="244">
        <f t="shared" si="920"/>
        <v>43892</v>
      </c>
      <c r="J19648" s="244" t="str">
        <f t="shared" si="918"/>
        <v/>
      </c>
    </row>
    <row r="19649" spans="3:10" ht="12" thickBot="1" x14ac:dyDescent="0.25">
      <c r="C19649" s="254"/>
      <c r="D19649" s="254"/>
      <c r="E19649" s="255"/>
      <c r="F19649" s="256"/>
      <c r="G19649" s="257"/>
      <c r="H19649" s="243">
        <f t="shared" ca="1" si="919"/>
        <v>45139</v>
      </c>
      <c r="I19649" s="244">
        <f t="shared" si="920"/>
        <v>43892</v>
      </c>
      <c r="J19649" s="244" t="str">
        <f t="shared" si="918"/>
        <v/>
      </c>
    </row>
    <row r="19650" spans="3:10" ht="12" thickBot="1" x14ac:dyDescent="0.25">
      <c r="C19650" s="254"/>
      <c r="D19650" s="254"/>
      <c r="E19650" s="255"/>
      <c r="F19650" s="256"/>
      <c r="G19650" s="257"/>
      <c r="H19650" s="243">
        <f t="shared" ca="1" si="919"/>
        <v>45139</v>
      </c>
      <c r="I19650" s="244">
        <f t="shared" si="920"/>
        <v>43892</v>
      </c>
      <c r="J19650" s="244" t="str">
        <f t="shared" si="918"/>
        <v/>
      </c>
    </row>
    <row r="19651" spans="3:10" ht="12" thickBot="1" x14ac:dyDescent="0.25">
      <c r="C19651" s="254"/>
      <c r="D19651" s="254"/>
      <c r="E19651" s="255"/>
      <c r="F19651" s="256"/>
      <c r="G19651" s="257"/>
      <c r="H19651" s="243">
        <f t="shared" ca="1" si="919"/>
        <v>45139</v>
      </c>
      <c r="I19651" s="244">
        <f t="shared" si="920"/>
        <v>43892</v>
      </c>
      <c r="J19651" s="244" t="str">
        <f t="shared" si="918"/>
        <v/>
      </c>
    </row>
    <row r="19652" spans="3:10" ht="12" thickBot="1" x14ac:dyDescent="0.25">
      <c r="C19652" s="254"/>
      <c r="D19652" s="254"/>
      <c r="E19652" s="255"/>
      <c r="F19652" s="256"/>
      <c r="G19652" s="257"/>
      <c r="H19652" s="243">
        <f t="shared" ca="1" si="919"/>
        <v>45139</v>
      </c>
      <c r="I19652" s="244">
        <f t="shared" si="920"/>
        <v>43892</v>
      </c>
      <c r="J19652" s="244" t="str">
        <f t="shared" si="918"/>
        <v/>
      </c>
    </row>
    <row r="19653" spans="3:10" ht="12" thickBot="1" x14ac:dyDescent="0.25">
      <c r="C19653" s="254"/>
      <c r="D19653" s="254"/>
      <c r="E19653" s="255"/>
      <c r="F19653" s="256"/>
      <c r="G19653" s="257"/>
      <c r="H19653" s="243">
        <f t="shared" ca="1" si="919"/>
        <v>45139</v>
      </c>
      <c r="I19653" s="244">
        <f t="shared" si="920"/>
        <v>43892</v>
      </c>
      <c r="J19653" s="244" t="str">
        <f t="shared" si="918"/>
        <v/>
      </c>
    </row>
    <row r="19654" spans="3:10" ht="12" thickBot="1" x14ac:dyDescent="0.25">
      <c r="C19654" s="254"/>
      <c r="D19654" s="254"/>
      <c r="E19654" s="255"/>
      <c r="F19654" s="256"/>
      <c r="G19654" s="257"/>
      <c r="H19654" s="243">
        <f t="shared" ca="1" si="919"/>
        <v>45139</v>
      </c>
      <c r="I19654" s="244">
        <f t="shared" si="920"/>
        <v>43892</v>
      </c>
      <c r="J19654" s="244" t="str">
        <f t="shared" ref="J19654:J19717" si="921">IF(G19654="","",IF(G19654&gt;=0,"Debitoren",IF(G19654&lt;0,"Kreditoren","")))</f>
        <v/>
      </c>
    </row>
    <row r="19655" spans="3:10" ht="12" thickBot="1" x14ac:dyDescent="0.25">
      <c r="C19655" s="254"/>
      <c r="D19655" s="254"/>
      <c r="E19655" s="255"/>
      <c r="F19655" s="256"/>
      <c r="G19655" s="257"/>
      <c r="H19655" s="243">
        <f t="shared" ref="H19655:H19718" ca="1" si="922">IF(F19655&lt;$F$2,EOMONTH($F$2,-1)+1,EOMONTH(F19655,-1)+1)</f>
        <v>45139</v>
      </c>
      <c r="I19655" s="244">
        <f t="shared" ref="I19655:I19718" si="923">IF(F19655&lt;$I$2,IF(   WEEKDAY(EOMONTH($I$2,-1)+1)=1,EOMONTH($I$2,-1)+1+1,EOMONTH($I$2,-1)+1),IF(WEEKDAY(F19655)=1,F19655+1,F19655))</f>
        <v>43892</v>
      </c>
      <c r="J19655" s="244" t="str">
        <f t="shared" si="921"/>
        <v/>
      </c>
    </row>
    <row r="19656" spans="3:10" ht="12" thickBot="1" x14ac:dyDescent="0.25">
      <c r="C19656" s="254"/>
      <c r="D19656" s="254"/>
      <c r="E19656" s="255"/>
      <c r="F19656" s="256"/>
      <c r="G19656" s="257"/>
      <c r="H19656" s="243">
        <f t="shared" ca="1" si="922"/>
        <v>45139</v>
      </c>
      <c r="I19656" s="244">
        <f t="shared" si="923"/>
        <v>43892</v>
      </c>
      <c r="J19656" s="244" t="str">
        <f t="shared" si="921"/>
        <v/>
      </c>
    </row>
    <row r="19657" spans="3:10" ht="12" thickBot="1" x14ac:dyDescent="0.25">
      <c r="C19657" s="254"/>
      <c r="D19657" s="254"/>
      <c r="E19657" s="255"/>
      <c r="F19657" s="256"/>
      <c r="G19657" s="257"/>
      <c r="H19657" s="243">
        <f t="shared" ca="1" si="922"/>
        <v>45139</v>
      </c>
      <c r="I19657" s="244">
        <f t="shared" si="923"/>
        <v>43892</v>
      </c>
      <c r="J19657" s="244" t="str">
        <f t="shared" si="921"/>
        <v/>
      </c>
    </row>
    <row r="19658" spans="3:10" ht="12" thickBot="1" x14ac:dyDescent="0.25">
      <c r="C19658" s="254"/>
      <c r="D19658" s="254"/>
      <c r="E19658" s="255"/>
      <c r="F19658" s="256"/>
      <c r="G19658" s="257"/>
      <c r="H19658" s="243">
        <f t="shared" ca="1" si="922"/>
        <v>45139</v>
      </c>
      <c r="I19658" s="244">
        <f t="shared" si="923"/>
        <v>43892</v>
      </c>
      <c r="J19658" s="244" t="str">
        <f t="shared" si="921"/>
        <v/>
      </c>
    </row>
    <row r="19659" spans="3:10" ht="12" thickBot="1" x14ac:dyDescent="0.25">
      <c r="C19659" s="254"/>
      <c r="D19659" s="254"/>
      <c r="E19659" s="255"/>
      <c r="F19659" s="256"/>
      <c r="G19659" s="257"/>
      <c r="H19659" s="243">
        <f t="shared" ca="1" si="922"/>
        <v>45139</v>
      </c>
      <c r="I19659" s="244">
        <f t="shared" si="923"/>
        <v>43892</v>
      </c>
      <c r="J19659" s="244" t="str">
        <f t="shared" si="921"/>
        <v/>
      </c>
    </row>
    <row r="19660" spans="3:10" ht="12" thickBot="1" x14ac:dyDescent="0.25">
      <c r="C19660" s="254"/>
      <c r="D19660" s="254"/>
      <c r="E19660" s="255"/>
      <c r="F19660" s="256"/>
      <c r="G19660" s="257"/>
      <c r="H19660" s="243">
        <f t="shared" ca="1" si="922"/>
        <v>45139</v>
      </c>
      <c r="I19660" s="244">
        <f t="shared" si="923"/>
        <v>43892</v>
      </c>
      <c r="J19660" s="244" t="str">
        <f t="shared" si="921"/>
        <v/>
      </c>
    </row>
    <row r="19661" spans="3:10" ht="12" thickBot="1" x14ac:dyDescent="0.25">
      <c r="C19661" s="254"/>
      <c r="D19661" s="254"/>
      <c r="E19661" s="255"/>
      <c r="F19661" s="256"/>
      <c r="G19661" s="257"/>
      <c r="H19661" s="243">
        <f t="shared" ca="1" si="922"/>
        <v>45139</v>
      </c>
      <c r="I19661" s="244">
        <f t="shared" si="923"/>
        <v>43892</v>
      </c>
      <c r="J19661" s="244" t="str">
        <f t="shared" si="921"/>
        <v/>
      </c>
    </row>
    <row r="19662" spans="3:10" ht="12" thickBot="1" x14ac:dyDescent="0.25">
      <c r="C19662" s="254"/>
      <c r="D19662" s="254"/>
      <c r="E19662" s="255"/>
      <c r="F19662" s="256"/>
      <c r="G19662" s="257"/>
      <c r="H19662" s="243">
        <f t="shared" ca="1" si="922"/>
        <v>45139</v>
      </c>
      <c r="I19662" s="244">
        <f t="shared" si="923"/>
        <v>43892</v>
      </c>
      <c r="J19662" s="244" t="str">
        <f t="shared" si="921"/>
        <v/>
      </c>
    </row>
    <row r="19663" spans="3:10" ht="12" thickBot="1" x14ac:dyDescent="0.25">
      <c r="C19663" s="254"/>
      <c r="D19663" s="254"/>
      <c r="E19663" s="255"/>
      <c r="F19663" s="256"/>
      <c r="G19663" s="257"/>
      <c r="H19663" s="243">
        <f t="shared" ca="1" si="922"/>
        <v>45139</v>
      </c>
      <c r="I19663" s="244">
        <f t="shared" si="923"/>
        <v>43892</v>
      </c>
      <c r="J19663" s="244" t="str">
        <f t="shared" si="921"/>
        <v/>
      </c>
    </row>
    <row r="19664" spans="3:10" ht="12" thickBot="1" x14ac:dyDescent="0.25">
      <c r="C19664" s="254"/>
      <c r="D19664" s="254"/>
      <c r="E19664" s="255"/>
      <c r="F19664" s="256"/>
      <c r="G19664" s="257"/>
      <c r="H19664" s="243">
        <f t="shared" ca="1" si="922"/>
        <v>45139</v>
      </c>
      <c r="I19664" s="244">
        <f t="shared" si="923"/>
        <v>43892</v>
      </c>
      <c r="J19664" s="244" t="str">
        <f t="shared" si="921"/>
        <v/>
      </c>
    </row>
    <row r="19665" spans="3:10" ht="12" thickBot="1" x14ac:dyDescent="0.25">
      <c r="C19665" s="254"/>
      <c r="D19665" s="254"/>
      <c r="E19665" s="255"/>
      <c r="F19665" s="256"/>
      <c r="G19665" s="257"/>
      <c r="H19665" s="243">
        <f t="shared" ca="1" si="922"/>
        <v>45139</v>
      </c>
      <c r="I19665" s="244">
        <f t="shared" si="923"/>
        <v>43892</v>
      </c>
      <c r="J19665" s="244" t="str">
        <f t="shared" si="921"/>
        <v/>
      </c>
    </row>
    <row r="19666" spans="3:10" ht="12" thickBot="1" x14ac:dyDescent="0.25">
      <c r="C19666" s="254"/>
      <c r="D19666" s="254"/>
      <c r="E19666" s="255"/>
      <c r="F19666" s="256"/>
      <c r="G19666" s="257"/>
      <c r="H19666" s="243">
        <f t="shared" ca="1" si="922"/>
        <v>45139</v>
      </c>
      <c r="I19666" s="244">
        <f t="shared" si="923"/>
        <v>43892</v>
      </c>
      <c r="J19666" s="244" t="str">
        <f t="shared" si="921"/>
        <v/>
      </c>
    </row>
    <row r="19667" spans="3:10" ht="12" thickBot="1" x14ac:dyDescent="0.25">
      <c r="C19667" s="254"/>
      <c r="D19667" s="254"/>
      <c r="E19667" s="255"/>
      <c r="F19667" s="256"/>
      <c r="G19667" s="257"/>
      <c r="H19667" s="243">
        <f t="shared" ca="1" si="922"/>
        <v>45139</v>
      </c>
      <c r="I19667" s="244">
        <f t="shared" si="923"/>
        <v>43892</v>
      </c>
      <c r="J19667" s="244" t="str">
        <f t="shared" si="921"/>
        <v/>
      </c>
    </row>
    <row r="19668" spans="3:10" ht="12" thickBot="1" x14ac:dyDescent="0.25">
      <c r="C19668" s="254"/>
      <c r="D19668" s="254"/>
      <c r="E19668" s="255"/>
      <c r="F19668" s="256"/>
      <c r="G19668" s="257"/>
      <c r="H19668" s="243">
        <f t="shared" ca="1" si="922"/>
        <v>45139</v>
      </c>
      <c r="I19668" s="244">
        <f t="shared" si="923"/>
        <v>43892</v>
      </c>
      <c r="J19668" s="244" t="str">
        <f t="shared" si="921"/>
        <v/>
      </c>
    </row>
    <row r="19669" spans="3:10" ht="12" thickBot="1" x14ac:dyDescent="0.25">
      <c r="C19669" s="254"/>
      <c r="D19669" s="254"/>
      <c r="E19669" s="255"/>
      <c r="F19669" s="256"/>
      <c r="G19669" s="257"/>
      <c r="H19669" s="243">
        <f t="shared" ca="1" si="922"/>
        <v>45139</v>
      </c>
      <c r="I19669" s="244">
        <f t="shared" si="923"/>
        <v>43892</v>
      </c>
      <c r="J19669" s="244" t="str">
        <f t="shared" si="921"/>
        <v/>
      </c>
    </row>
    <row r="19670" spans="3:10" ht="12" thickBot="1" x14ac:dyDescent="0.25">
      <c r="C19670" s="254"/>
      <c r="D19670" s="254"/>
      <c r="E19670" s="255"/>
      <c r="F19670" s="256"/>
      <c r="G19670" s="257"/>
      <c r="H19670" s="243">
        <f t="shared" ca="1" si="922"/>
        <v>45139</v>
      </c>
      <c r="I19670" s="244">
        <f t="shared" si="923"/>
        <v>43892</v>
      </c>
      <c r="J19670" s="244" t="str">
        <f t="shared" si="921"/>
        <v/>
      </c>
    </row>
    <row r="19671" spans="3:10" ht="12" thickBot="1" x14ac:dyDescent="0.25">
      <c r="C19671" s="254"/>
      <c r="D19671" s="254"/>
      <c r="E19671" s="255"/>
      <c r="F19671" s="256"/>
      <c r="G19671" s="257"/>
      <c r="H19671" s="243">
        <f t="shared" ca="1" si="922"/>
        <v>45139</v>
      </c>
      <c r="I19671" s="244">
        <f t="shared" si="923"/>
        <v>43892</v>
      </c>
      <c r="J19671" s="244" t="str">
        <f t="shared" si="921"/>
        <v/>
      </c>
    </row>
    <row r="19672" spans="3:10" ht="12" thickBot="1" x14ac:dyDescent="0.25">
      <c r="C19672" s="254"/>
      <c r="D19672" s="254"/>
      <c r="E19672" s="255"/>
      <c r="F19672" s="256"/>
      <c r="G19672" s="257"/>
      <c r="H19672" s="243">
        <f t="shared" ca="1" si="922"/>
        <v>45139</v>
      </c>
      <c r="I19672" s="244">
        <f t="shared" si="923"/>
        <v>43892</v>
      </c>
      <c r="J19672" s="244" t="str">
        <f t="shared" si="921"/>
        <v/>
      </c>
    </row>
    <row r="19673" spans="3:10" ht="12" thickBot="1" x14ac:dyDescent="0.25">
      <c r="C19673" s="254"/>
      <c r="D19673" s="254"/>
      <c r="E19673" s="255"/>
      <c r="F19673" s="256"/>
      <c r="G19673" s="257"/>
      <c r="H19673" s="243">
        <f t="shared" ca="1" si="922"/>
        <v>45139</v>
      </c>
      <c r="I19673" s="244">
        <f t="shared" si="923"/>
        <v>43892</v>
      </c>
      <c r="J19673" s="244" t="str">
        <f t="shared" si="921"/>
        <v/>
      </c>
    </row>
    <row r="19674" spans="3:10" ht="12" thickBot="1" x14ac:dyDescent="0.25">
      <c r="C19674" s="254"/>
      <c r="D19674" s="254"/>
      <c r="E19674" s="255"/>
      <c r="F19674" s="256"/>
      <c r="G19674" s="257"/>
      <c r="H19674" s="243">
        <f t="shared" ca="1" si="922"/>
        <v>45139</v>
      </c>
      <c r="I19674" s="244">
        <f t="shared" si="923"/>
        <v>43892</v>
      </c>
      <c r="J19674" s="244" t="str">
        <f t="shared" si="921"/>
        <v/>
      </c>
    </row>
    <row r="19675" spans="3:10" ht="12" thickBot="1" x14ac:dyDescent="0.25">
      <c r="C19675" s="254"/>
      <c r="D19675" s="254"/>
      <c r="E19675" s="255"/>
      <c r="F19675" s="256"/>
      <c r="G19675" s="257"/>
      <c r="H19675" s="243">
        <f t="shared" ca="1" si="922"/>
        <v>45139</v>
      </c>
      <c r="I19675" s="244">
        <f t="shared" si="923"/>
        <v>43892</v>
      </c>
      <c r="J19675" s="244" t="str">
        <f t="shared" si="921"/>
        <v/>
      </c>
    </row>
    <row r="19676" spans="3:10" ht="12" thickBot="1" x14ac:dyDescent="0.25">
      <c r="C19676" s="254"/>
      <c r="D19676" s="254"/>
      <c r="E19676" s="255"/>
      <c r="F19676" s="256"/>
      <c r="G19676" s="257"/>
      <c r="H19676" s="243">
        <f t="shared" ca="1" si="922"/>
        <v>45139</v>
      </c>
      <c r="I19676" s="244">
        <f t="shared" si="923"/>
        <v>43892</v>
      </c>
      <c r="J19676" s="244" t="str">
        <f t="shared" si="921"/>
        <v/>
      </c>
    </row>
    <row r="19677" spans="3:10" ht="12" thickBot="1" x14ac:dyDescent="0.25">
      <c r="C19677" s="254"/>
      <c r="D19677" s="254"/>
      <c r="E19677" s="255"/>
      <c r="F19677" s="256"/>
      <c r="G19677" s="257"/>
      <c r="H19677" s="243">
        <f t="shared" ca="1" si="922"/>
        <v>45139</v>
      </c>
      <c r="I19677" s="244">
        <f t="shared" si="923"/>
        <v>43892</v>
      </c>
      <c r="J19677" s="244" t="str">
        <f t="shared" si="921"/>
        <v/>
      </c>
    </row>
    <row r="19678" spans="3:10" ht="12" thickBot="1" x14ac:dyDescent="0.25">
      <c r="C19678" s="254"/>
      <c r="D19678" s="254"/>
      <c r="E19678" s="255"/>
      <c r="F19678" s="256"/>
      <c r="G19678" s="257"/>
      <c r="H19678" s="243">
        <f t="shared" ca="1" si="922"/>
        <v>45139</v>
      </c>
      <c r="I19678" s="244">
        <f t="shared" si="923"/>
        <v>43892</v>
      </c>
      <c r="J19678" s="244" t="str">
        <f t="shared" si="921"/>
        <v/>
      </c>
    </row>
    <row r="19679" spans="3:10" ht="12" thickBot="1" x14ac:dyDescent="0.25">
      <c r="C19679" s="254"/>
      <c r="D19679" s="254"/>
      <c r="E19679" s="255"/>
      <c r="F19679" s="256"/>
      <c r="G19679" s="257"/>
      <c r="H19679" s="243">
        <f t="shared" ca="1" si="922"/>
        <v>45139</v>
      </c>
      <c r="I19679" s="244">
        <f t="shared" si="923"/>
        <v>43892</v>
      </c>
      <c r="J19679" s="244" t="str">
        <f t="shared" si="921"/>
        <v/>
      </c>
    </row>
    <row r="19680" spans="3:10" ht="12" thickBot="1" x14ac:dyDescent="0.25">
      <c r="C19680" s="254"/>
      <c r="D19680" s="254"/>
      <c r="E19680" s="255"/>
      <c r="F19680" s="256"/>
      <c r="G19680" s="257"/>
      <c r="H19680" s="243">
        <f t="shared" ca="1" si="922"/>
        <v>45139</v>
      </c>
      <c r="I19680" s="244">
        <f t="shared" si="923"/>
        <v>43892</v>
      </c>
      <c r="J19680" s="244" t="str">
        <f t="shared" si="921"/>
        <v/>
      </c>
    </row>
    <row r="19681" spans="3:10" ht="12" thickBot="1" x14ac:dyDescent="0.25">
      <c r="C19681" s="254"/>
      <c r="D19681" s="254"/>
      <c r="E19681" s="255"/>
      <c r="F19681" s="256"/>
      <c r="G19681" s="257"/>
      <c r="H19681" s="243">
        <f t="shared" ca="1" si="922"/>
        <v>45139</v>
      </c>
      <c r="I19681" s="244">
        <f t="shared" si="923"/>
        <v>43892</v>
      </c>
      <c r="J19681" s="244" t="str">
        <f t="shared" si="921"/>
        <v/>
      </c>
    </row>
    <row r="19682" spans="3:10" ht="12" thickBot="1" x14ac:dyDescent="0.25">
      <c r="C19682" s="254"/>
      <c r="D19682" s="254"/>
      <c r="E19682" s="255"/>
      <c r="F19682" s="256"/>
      <c r="G19682" s="257"/>
      <c r="H19682" s="243">
        <f t="shared" ca="1" si="922"/>
        <v>45139</v>
      </c>
      <c r="I19682" s="244">
        <f t="shared" si="923"/>
        <v>43892</v>
      </c>
      <c r="J19682" s="244" t="str">
        <f t="shared" si="921"/>
        <v/>
      </c>
    </row>
    <row r="19683" spans="3:10" ht="12" thickBot="1" x14ac:dyDescent="0.25">
      <c r="C19683" s="254"/>
      <c r="D19683" s="254"/>
      <c r="E19683" s="255"/>
      <c r="F19683" s="256"/>
      <c r="G19683" s="257"/>
      <c r="H19683" s="243">
        <f t="shared" ca="1" si="922"/>
        <v>45139</v>
      </c>
      <c r="I19683" s="244">
        <f t="shared" si="923"/>
        <v>43892</v>
      </c>
      <c r="J19683" s="244" t="str">
        <f t="shared" si="921"/>
        <v/>
      </c>
    </row>
    <row r="19684" spans="3:10" ht="12" thickBot="1" x14ac:dyDescent="0.25">
      <c r="C19684" s="254"/>
      <c r="D19684" s="254"/>
      <c r="E19684" s="255"/>
      <c r="F19684" s="256"/>
      <c r="G19684" s="257"/>
      <c r="H19684" s="243">
        <f t="shared" ca="1" si="922"/>
        <v>45139</v>
      </c>
      <c r="I19684" s="244">
        <f t="shared" si="923"/>
        <v>43892</v>
      </c>
      <c r="J19684" s="244" t="str">
        <f t="shared" si="921"/>
        <v/>
      </c>
    </row>
    <row r="19685" spans="3:10" ht="12" thickBot="1" x14ac:dyDescent="0.25">
      <c r="C19685" s="254"/>
      <c r="D19685" s="254"/>
      <c r="E19685" s="255"/>
      <c r="F19685" s="256"/>
      <c r="G19685" s="257"/>
      <c r="H19685" s="243">
        <f t="shared" ca="1" si="922"/>
        <v>45139</v>
      </c>
      <c r="I19685" s="244">
        <f t="shared" si="923"/>
        <v>43892</v>
      </c>
      <c r="J19685" s="244" t="str">
        <f t="shared" si="921"/>
        <v/>
      </c>
    </row>
    <row r="19686" spans="3:10" ht="12" thickBot="1" x14ac:dyDescent="0.25">
      <c r="C19686" s="254"/>
      <c r="D19686" s="254"/>
      <c r="E19686" s="255"/>
      <c r="F19686" s="256"/>
      <c r="G19686" s="257"/>
      <c r="H19686" s="243">
        <f t="shared" ca="1" si="922"/>
        <v>45139</v>
      </c>
      <c r="I19686" s="244">
        <f t="shared" si="923"/>
        <v>43892</v>
      </c>
      <c r="J19686" s="244" t="str">
        <f t="shared" si="921"/>
        <v/>
      </c>
    </row>
    <row r="19687" spans="3:10" ht="12" thickBot="1" x14ac:dyDescent="0.25">
      <c r="C19687" s="254"/>
      <c r="D19687" s="254"/>
      <c r="E19687" s="255"/>
      <c r="F19687" s="256"/>
      <c r="G19687" s="257"/>
      <c r="H19687" s="243">
        <f t="shared" ca="1" si="922"/>
        <v>45139</v>
      </c>
      <c r="I19687" s="244">
        <f t="shared" si="923"/>
        <v>43892</v>
      </c>
      <c r="J19687" s="244" t="str">
        <f t="shared" si="921"/>
        <v/>
      </c>
    </row>
    <row r="19688" spans="3:10" ht="12" thickBot="1" x14ac:dyDescent="0.25">
      <c r="C19688" s="254"/>
      <c r="D19688" s="254"/>
      <c r="E19688" s="255"/>
      <c r="F19688" s="256"/>
      <c r="G19688" s="257"/>
      <c r="H19688" s="243">
        <f t="shared" ca="1" si="922"/>
        <v>45139</v>
      </c>
      <c r="I19688" s="244">
        <f t="shared" si="923"/>
        <v>43892</v>
      </c>
      <c r="J19688" s="244" t="str">
        <f t="shared" si="921"/>
        <v/>
      </c>
    </row>
    <row r="19689" spans="3:10" ht="12" thickBot="1" x14ac:dyDescent="0.25">
      <c r="C19689" s="254"/>
      <c r="D19689" s="254"/>
      <c r="E19689" s="255"/>
      <c r="F19689" s="256"/>
      <c r="G19689" s="257"/>
      <c r="H19689" s="243">
        <f t="shared" ca="1" si="922"/>
        <v>45139</v>
      </c>
      <c r="I19689" s="244">
        <f t="shared" si="923"/>
        <v>43892</v>
      </c>
      <c r="J19689" s="244" t="str">
        <f t="shared" si="921"/>
        <v/>
      </c>
    </row>
    <row r="19690" spans="3:10" ht="12" thickBot="1" x14ac:dyDescent="0.25">
      <c r="C19690" s="254"/>
      <c r="D19690" s="254"/>
      <c r="E19690" s="255"/>
      <c r="F19690" s="256"/>
      <c r="G19690" s="257"/>
      <c r="H19690" s="243">
        <f t="shared" ca="1" si="922"/>
        <v>45139</v>
      </c>
      <c r="I19690" s="244">
        <f t="shared" si="923"/>
        <v>43892</v>
      </c>
      <c r="J19690" s="244" t="str">
        <f t="shared" si="921"/>
        <v/>
      </c>
    </row>
    <row r="19691" spans="3:10" ht="12" thickBot="1" x14ac:dyDescent="0.25">
      <c r="C19691" s="254"/>
      <c r="D19691" s="254"/>
      <c r="E19691" s="255"/>
      <c r="F19691" s="256"/>
      <c r="G19691" s="257"/>
      <c r="H19691" s="243">
        <f t="shared" ca="1" si="922"/>
        <v>45139</v>
      </c>
      <c r="I19691" s="244">
        <f t="shared" si="923"/>
        <v>43892</v>
      </c>
      <c r="J19691" s="244" t="str">
        <f t="shared" si="921"/>
        <v/>
      </c>
    </row>
    <row r="19692" spans="3:10" ht="12" thickBot="1" x14ac:dyDescent="0.25">
      <c r="C19692" s="254"/>
      <c r="D19692" s="254"/>
      <c r="E19692" s="255"/>
      <c r="F19692" s="256"/>
      <c r="G19692" s="257"/>
      <c r="H19692" s="243">
        <f t="shared" ca="1" si="922"/>
        <v>45139</v>
      </c>
      <c r="I19692" s="244">
        <f t="shared" si="923"/>
        <v>43892</v>
      </c>
      <c r="J19692" s="244" t="str">
        <f t="shared" si="921"/>
        <v/>
      </c>
    </row>
    <row r="19693" spans="3:10" ht="12" thickBot="1" x14ac:dyDescent="0.25">
      <c r="C19693" s="254"/>
      <c r="D19693" s="254"/>
      <c r="E19693" s="255"/>
      <c r="F19693" s="256"/>
      <c r="G19693" s="257"/>
      <c r="H19693" s="243">
        <f t="shared" ca="1" si="922"/>
        <v>45139</v>
      </c>
      <c r="I19693" s="244">
        <f t="shared" si="923"/>
        <v>43892</v>
      </c>
      <c r="J19693" s="244" t="str">
        <f t="shared" si="921"/>
        <v/>
      </c>
    </row>
    <row r="19694" spans="3:10" ht="12" thickBot="1" x14ac:dyDescent="0.25">
      <c r="C19694" s="254"/>
      <c r="D19694" s="254"/>
      <c r="E19694" s="255"/>
      <c r="F19694" s="256"/>
      <c r="G19694" s="257"/>
      <c r="H19694" s="243">
        <f t="shared" ca="1" si="922"/>
        <v>45139</v>
      </c>
      <c r="I19694" s="244">
        <f t="shared" si="923"/>
        <v>43892</v>
      </c>
      <c r="J19694" s="244" t="str">
        <f t="shared" si="921"/>
        <v/>
      </c>
    </row>
    <row r="19695" spans="3:10" ht="12" thickBot="1" x14ac:dyDescent="0.25">
      <c r="C19695" s="254"/>
      <c r="D19695" s="254"/>
      <c r="E19695" s="255"/>
      <c r="F19695" s="256"/>
      <c r="G19695" s="257"/>
      <c r="H19695" s="243">
        <f t="shared" ca="1" si="922"/>
        <v>45139</v>
      </c>
      <c r="I19695" s="244">
        <f t="shared" si="923"/>
        <v>43892</v>
      </c>
      <c r="J19695" s="244" t="str">
        <f t="shared" si="921"/>
        <v/>
      </c>
    </row>
    <row r="19696" spans="3:10" ht="12" thickBot="1" x14ac:dyDescent="0.25">
      <c r="C19696" s="254"/>
      <c r="D19696" s="254"/>
      <c r="E19696" s="255"/>
      <c r="F19696" s="256"/>
      <c r="G19696" s="257"/>
      <c r="H19696" s="243">
        <f t="shared" ca="1" si="922"/>
        <v>45139</v>
      </c>
      <c r="I19696" s="244">
        <f t="shared" si="923"/>
        <v>43892</v>
      </c>
      <c r="J19696" s="244" t="str">
        <f t="shared" si="921"/>
        <v/>
      </c>
    </row>
    <row r="19697" spans="3:10" ht="12" thickBot="1" x14ac:dyDescent="0.25">
      <c r="C19697" s="254"/>
      <c r="D19697" s="254"/>
      <c r="E19697" s="255"/>
      <c r="F19697" s="256"/>
      <c r="G19697" s="257"/>
      <c r="H19697" s="243">
        <f t="shared" ca="1" si="922"/>
        <v>45139</v>
      </c>
      <c r="I19697" s="244">
        <f t="shared" si="923"/>
        <v>43892</v>
      </c>
      <c r="J19697" s="244" t="str">
        <f t="shared" si="921"/>
        <v/>
      </c>
    </row>
    <row r="19698" spans="3:10" ht="12" thickBot="1" x14ac:dyDescent="0.25">
      <c r="C19698" s="254"/>
      <c r="D19698" s="254"/>
      <c r="E19698" s="255"/>
      <c r="F19698" s="256"/>
      <c r="G19698" s="257"/>
      <c r="H19698" s="243">
        <f t="shared" ca="1" si="922"/>
        <v>45139</v>
      </c>
      <c r="I19698" s="244">
        <f t="shared" si="923"/>
        <v>43892</v>
      </c>
      <c r="J19698" s="244" t="str">
        <f t="shared" si="921"/>
        <v/>
      </c>
    </row>
    <row r="19699" spans="3:10" ht="12" thickBot="1" x14ac:dyDescent="0.25">
      <c r="C19699" s="254"/>
      <c r="D19699" s="254"/>
      <c r="E19699" s="255"/>
      <c r="F19699" s="256"/>
      <c r="G19699" s="257"/>
      <c r="H19699" s="243">
        <f t="shared" ca="1" si="922"/>
        <v>45139</v>
      </c>
      <c r="I19699" s="244">
        <f t="shared" si="923"/>
        <v>43892</v>
      </c>
      <c r="J19699" s="244" t="str">
        <f t="shared" si="921"/>
        <v/>
      </c>
    </row>
    <row r="19700" spans="3:10" ht="12" thickBot="1" x14ac:dyDescent="0.25">
      <c r="C19700" s="254"/>
      <c r="D19700" s="254"/>
      <c r="E19700" s="255"/>
      <c r="F19700" s="256"/>
      <c r="G19700" s="257"/>
      <c r="H19700" s="243">
        <f t="shared" ca="1" si="922"/>
        <v>45139</v>
      </c>
      <c r="I19700" s="244">
        <f t="shared" si="923"/>
        <v>43892</v>
      </c>
      <c r="J19700" s="244" t="str">
        <f t="shared" si="921"/>
        <v/>
      </c>
    </row>
    <row r="19701" spans="3:10" ht="12" thickBot="1" x14ac:dyDescent="0.25">
      <c r="C19701" s="254"/>
      <c r="D19701" s="254"/>
      <c r="E19701" s="255"/>
      <c r="F19701" s="256"/>
      <c r="G19701" s="257"/>
      <c r="H19701" s="243">
        <f t="shared" ca="1" si="922"/>
        <v>45139</v>
      </c>
      <c r="I19701" s="244">
        <f t="shared" si="923"/>
        <v>43892</v>
      </c>
      <c r="J19701" s="244" t="str">
        <f t="shared" si="921"/>
        <v/>
      </c>
    </row>
    <row r="19702" spans="3:10" ht="12" thickBot="1" x14ac:dyDescent="0.25">
      <c r="C19702" s="254"/>
      <c r="D19702" s="254"/>
      <c r="E19702" s="255"/>
      <c r="F19702" s="256"/>
      <c r="G19702" s="257"/>
      <c r="H19702" s="243">
        <f t="shared" ca="1" si="922"/>
        <v>45139</v>
      </c>
      <c r="I19702" s="244">
        <f t="shared" si="923"/>
        <v>43892</v>
      </c>
      <c r="J19702" s="244" t="str">
        <f t="shared" si="921"/>
        <v/>
      </c>
    </row>
    <row r="19703" spans="3:10" ht="12" thickBot="1" x14ac:dyDescent="0.25">
      <c r="C19703" s="254"/>
      <c r="D19703" s="254"/>
      <c r="E19703" s="255"/>
      <c r="F19703" s="256"/>
      <c r="G19703" s="257"/>
      <c r="H19703" s="243">
        <f t="shared" ca="1" si="922"/>
        <v>45139</v>
      </c>
      <c r="I19703" s="244">
        <f t="shared" si="923"/>
        <v>43892</v>
      </c>
      <c r="J19703" s="244" t="str">
        <f t="shared" si="921"/>
        <v/>
      </c>
    </row>
    <row r="19704" spans="3:10" ht="12" thickBot="1" x14ac:dyDescent="0.25">
      <c r="C19704" s="254"/>
      <c r="D19704" s="254"/>
      <c r="E19704" s="255"/>
      <c r="F19704" s="256"/>
      <c r="G19704" s="257"/>
      <c r="H19704" s="243">
        <f t="shared" ca="1" si="922"/>
        <v>45139</v>
      </c>
      <c r="I19704" s="244">
        <f t="shared" si="923"/>
        <v>43892</v>
      </c>
      <c r="J19704" s="244" t="str">
        <f t="shared" si="921"/>
        <v/>
      </c>
    </row>
    <row r="19705" spans="3:10" ht="12" thickBot="1" x14ac:dyDescent="0.25">
      <c r="C19705" s="254"/>
      <c r="D19705" s="254"/>
      <c r="E19705" s="255"/>
      <c r="F19705" s="256"/>
      <c r="G19705" s="257"/>
      <c r="H19705" s="243">
        <f t="shared" ca="1" si="922"/>
        <v>45139</v>
      </c>
      <c r="I19705" s="244">
        <f t="shared" si="923"/>
        <v>43892</v>
      </c>
      <c r="J19705" s="244" t="str">
        <f t="shared" si="921"/>
        <v/>
      </c>
    </row>
    <row r="19706" spans="3:10" ht="12" thickBot="1" x14ac:dyDescent="0.25">
      <c r="C19706" s="254"/>
      <c r="D19706" s="254"/>
      <c r="E19706" s="255"/>
      <c r="F19706" s="256"/>
      <c r="G19706" s="257"/>
      <c r="H19706" s="243">
        <f t="shared" ca="1" si="922"/>
        <v>45139</v>
      </c>
      <c r="I19706" s="244">
        <f t="shared" si="923"/>
        <v>43892</v>
      </c>
      <c r="J19706" s="244" t="str">
        <f t="shared" si="921"/>
        <v/>
      </c>
    </row>
    <row r="19707" spans="3:10" ht="12" thickBot="1" x14ac:dyDescent="0.25">
      <c r="C19707" s="254"/>
      <c r="D19707" s="254"/>
      <c r="E19707" s="255"/>
      <c r="F19707" s="256"/>
      <c r="G19707" s="257"/>
      <c r="H19707" s="243">
        <f t="shared" ca="1" si="922"/>
        <v>45139</v>
      </c>
      <c r="I19707" s="244">
        <f t="shared" si="923"/>
        <v>43892</v>
      </c>
      <c r="J19707" s="244" t="str">
        <f t="shared" si="921"/>
        <v/>
      </c>
    </row>
    <row r="19708" spans="3:10" ht="12" thickBot="1" x14ac:dyDescent="0.25">
      <c r="C19708" s="254"/>
      <c r="D19708" s="254"/>
      <c r="E19708" s="255"/>
      <c r="F19708" s="256"/>
      <c r="G19708" s="257"/>
      <c r="H19708" s="243">
        <f t="shared" ca="1" si="922"/>
        <v>45139</v>
      </c>
      <c r="I19708" s="244">
        <f t="shared" si="923"/>
        <v>43892</v>
      </c>
      <c r="J19708" s="244" t="str">
        <f t="shared" si="921"/>
        <v/>
      </c>
    </row>
    <row r="19709" spans="3:10" ht="12" thickBot="1" x14ac:dyDescent="0.25">
      <c r="C19709" s="254"/>
      <c r="D19709" s="254"/>
      <c r="E19709" s="255"/>
      <c r="F19709" s="256"/>
      <c r="G19709" s="257"/>
      <c r="H19709" s="243">
        <f t="shared" ca="1" si="922"/>
        <v>45139</v>
      </c>
      <c r="I19709" s="244">
        <f t="shared" si="923"/>
        <v>43892</v>
      </c>
      <c r="J19709" s="244" t="str">
        <f t="shared" si="921"/>
        <v/>
      </c>
    </row>
    <row r="19710" spans="3:10" ht="12" thickBot="1" x14ac:dyDescent="0.25">
      <c r="C19710" s="254"/>
      <c r="D19710" s="254"/>
      <c r="E19710" s="255"/>
      <c r="F19710" s="256"/>
      <c r="G19710" s="257"/>
      <c r="H19710" s="243">
        <f t="shared" ca="1" si="922"/>
        <v>45139</v>
      </c>
      <c r="I19710" s="244">
        <f t="shared" si="923"/>
        <v>43892</v>
      </c>
      <c r="J19710" s="244" t="str">
        <f t="shared" si="921"/>
        <v/>
      </c>
    </row>
    <row r="19711" spans="3:10" ht="12" thickBot="1" x14ac:dyDescent="0.25">
      <c r="C19711" s="254"/>
      <c r="D19711" s="254"/>
      <c r="E19711" s="255"/>
      <c r="F19711" s="256"/>
      <c r="G19711" s="257"/>
      <c r="H19711" s="243">
        <f t="shared" ca="1" si="922"/>
        <v>45139</v>
      </c>
      <c r="I19711" s="244">
        <f t="shared" si="923"/>
        <v>43892</v>
      </c>
      <c r="J19711" s="244" t="str">
        <f t="shared" si="921"/>
        <v/>
      </c>
    </row>
    <row r="19712" spans="3:10" ht="12" thickBot="1" x14ac:dyDescent="0.25">
      <c r="C19712" s="254"/>
      <c r="D19712" s="254"/>
      <c r="E19712" s="255"/>
      <c r="F19712" s="256"/>
      <c r="G19712" s="257"/>
      <c r="H19712" s="243">
        <f t="shared" ca="1" si="922"/>
        <v>45139</v>
      </c>
      <c r="I19712" s="244">
        <f t="shared" si="923"/>
        <v>43892</v>
      </c>
      <c r="J19712" s="244" t="str">
        <f t="shared" si="921"/>
        <v/>
      </c>
    </row>
    <row r="19713" spans="3:10" ht="12" thickBot="1" x14ac:dyDescent="0.25">
      <c r="C19713" s="254"/>
      <c r="D19713" s="254"/>
      <c r="E19713" s="255"/>
      <c r="F19713" s="256"/>
      <c r="G19713" s="257"/>
      <c r="H19713" s="243">
        <f t="shared" ca="1" si="922"/>
        <v>45139</v>
      </c>
      <c r="I19713" s="244">
        <f t="shared" si="923"/>
        <v>43892</v>
      </c>
      <c r="J19713" s="244" t="str">
        <f t="shared" si="921"/>
        <v/>
      </c>
    </row>
    <row r="19714" spans="3:10" ht="12" thickBot="1" x14ac:dyDescent="0.25">
      <c r="C19714" s="254"/>
      <c r="D19714" s="254"/>
      <c r="E19714" s="255"/>
      <c r="F19714" s="256"/>
      <c r="G19714" s="257"/>
      <c r="H19714" s="243">
        <f t="shared" ca="1" si="922"/>
        <v>45139</v>
      </c>
      <c r="I19714" s="244">
        <f t="shared" si="923"/>
        <v>43892</v>
      </c>
      <c r="J19714" s="244" t="str">
        <f t="shared" si="921"/>
        <v/>
      </c>
    </row>
    <row r="19715" spans="3:10" ht="12" thickBot="1" x14ac:dyDescent="0.25">
      <c r="C19715" s="254"/>
      <c r="D19715" s="254"/>
      <c r="E19715" s="255"/>
      <c r="F19715" s="256"/>
      <c r="G19715" s="257"/>
      <c r="H19715" s="243">
        <f t="shared" ca="1" si="922"/>
        <v>45139</v>
      </c>
      <c r="I19715" s="244">
        <f t="shared" si="923"/>
        <v>43892</v>
      </c>
      <c r="J19715" s="244" t="str">
        <f t="shared" si="921"/>
        <v/>
      </c>
    </row>
    <row r="19716" spans="3:10" ht="12" thickBot="1" x14ac:dyDescent="0.25">
      <c r="C19716" s="254"/>
      <c r="D19716" s="254"/>
      <c r="E19716" s="255"/>
      <c r="F19716" s="256"/>
      <c r="G19716" s="257"/>
      <c r="H19716" s="243">
        <f t="shared" ca="1" si="922"/>
        <v>45139</v>
      </c>
      <c r="I19716" s="244">
        <f t="shared" si="923"/>
        <v>43892</v>
      </c>
      <c r="J19716" s="244" t="str">
        <f t="shared" si="921"/>
        <v/>
      </c>
    </row>
    <row r="19717" spans="3:10" ht="12" thickBot="1" x14ac:dyDescent="0.25">
      <c r="C19717" s="254"/>
      <c r="D19717" s="254"/>
      <c r="E19717" s="255"/>
      <c r="F19717" s="256"/>
      <c r="G19717" s="257"/>
      <c r="H19717" s="243">
        <f t="shared" ca="1" si="922"/>
        <v>45139</v>
      </c>
      <c r="I19717" s="244">
        <f t="shared" si="923"/>
        <v>43892</v>
      </c>
      <c r="J19717" s="244" t="str">
        <f t="shared" si="921"/>
        <v/>
      </c>
    </row>
    <row r="19718" spans="3:10" ht="12" thickBot="1" x14ac:dyDescent="0.25">
      <c r="C19718" s="254"/>
      <c r="D19718" s="254"/>
      <c r="E19718" s="255"/>
      <c r="F19718" s="256"/>
      <c r="G19718" s="257"/>
      <c r="H19718" s="243">
        <f t="shared" ca="1" si="922"/>
        <v>45139</v>
      </c>
      <c r="I19718" s="244">
        <f t="shared" si="923"/>
        <v>43892</v>
      </c>
      <c r="J19718" s="244" t="str">
        <f t="shared" ref="J19718:J19781" si="924">IF(G19718="","",IF(G19718&gt;=0,"Debitoren",IF(G19718&lt;0,"Kreditoren","")))</f>
        <v/>
      </c>
    </row>
    <row r="19719" spans="3:10" ht="12" thickBot="1" x14ac:dyDescent="0.25">
      <c r="C19719" s="254"/>
      <c r="D19719" s="254"/>
      <c r="E19719" s="255"/>
      <c r="F19719" s="256"/>
      <c r="G19719" s="257"/>
      <c r="H19719" s="243">
        <f t="shared" ref="H19719:H19782" ca="1" si="925">IF(F19719&lt;$F$2,EOMONTH($F$2,-1)+1,EOMONTH(F19719,-1)+1)</f>
        <v>45139</v>
      </c>
      <c r="I19719" s="244">
        <f t="shared" ref="I19719:I19782" si="926">IF(F19719&lt;$I$2,IF(   WEEKDAY(EOMONTH($I$2,-1)+1)=1,EOMONTH($I$2,-1)+1+1,EOMONTH($I$2,-1)+1),IF(WEEKDAY(F19719)=1,F19719+1,F19719))</f>
        <v>43892</v>
      </c>
      <c r="J19719" s="244" t="str">
        <f t="shared" si="924"/>
        <v/>
      </c>
    </row>
    <row r="19720" spans="3:10" ht="12" thickBot="1" x14ac:dyDescent="0.25">
      <c r="C19720" s="254"/>
      <c r="D19720" s="254"/>
      <c r="E19720" s="255"/>
      <c r="F19720" s="256"/>
      <c r="G19720" s="257"/>
      <c r="H19720" s="243">
        <f t="shared" ca="1" si="925"/>
        <v>45139</v>
      </c>
      <c r="I19720" s="244">
        <f t="shared" si="926"/>
        <v>43892</v>
      </c>
      <c r="J19720" s="244" t="str">
        <f t="shared" si="924"/>
        <v/>
      </c>
    </row>
    <row r="19721" spans="3:10" ht="12" thickBot="1" x14ac:dyDescent="0.25">
      <c r="C19721" s="254"/>
      <c r="D19721" s="254"/>
      <c r="E19721" s="255"/>
      <c r="F19721" s="256"/>
      <c r="G19721" s="257"/>
      <c r="H19721" s="243">
        <f t="shared" ca="1" si="925"/>
        <v>45139</v>
      </c>
      <c r="I19721" s="244">
        <f t="shared" si="926"/>
        <v>43892</v>
      </c>
      <c r="J19721" s="244" t="str">
        <f t="shared" si="924"/>
        <v/>
      </c>
    </row>
    <row r="19722" spans="3:10" ht="12" thickBot="1" x14ac:dyDescent="0.25">
      <c r="C19722" s="254"/>
      <c r="D19722" s="254"/>
      <c r="E19722" s="255"/>
      <c r="F19722" s="256"/>
      <c r="G19722" s="257"/>
      <c r="H19722" s="243">
        <f t="shared" ca="1" si="925"/>
        <v>45139</v>
      </c>
      <c r="I19722" s="244">
        <f t="shared" si="926"/>
        <v>43892</v>
      </c>
      <c r="J19722" s="244" t="str">
        <f t="shared" si="924"/>
        <v/>
      </c>
    </row>
    <row r="19723" spans="3:10" ht="12" thickBot="1" x14ac:dyDescent="0.25">
      <c r="C19723" s="254"/>
      <c r="D19723" s="254"/>
      <c r="E19723" s="255"/>
      <c r="F19723" s="256"/>
      <c r="G19723" s="257"/>
      <c r="H19723" s="243">
        <f t="shared" ca="1" si="925"/>
        <v>45139</v>
      </c>
      <c r="I19723" s="244">
        <f t="shared" si="926"/>
        <v>43892</v>
      </c>
      <c r="J19723" s="244" t="str">
        <f t="shared" si="924"/>
        <v/>
      </c>
    </row>
    <row r="19724" spans="3:10" ht="12" thickBot="1" x14ac:dyDescent="0.25">
      <c r="C19724" s="254"/>
      <c r="D19724" s="254"/>
      <c r="E19724" s="255"/>
      <c r="F19724" s="256"/>
      <c r="G19724" s="257"/>
      <c r="H19724" s="243">
        <f t="shared" ca="1" si="925"/>
        <v>45139</v>
      </c>
      <c r="I19724" s="244">
        <f t="shared" si="926"/>
        <v>43892</v>
      </c>
      <c r="J19724" s="244" t="str">
        <f t="shared" si="924"/>
        <v/>
      </c>
    </row>
    <row r="19725" spans="3:10" ht="12" thickBot="1" x14ac:dyDescent="0.25">
      <c r="C19725" s="254"/>
      <c r="D19725" s="254"/>
      <c r="E19725" s="255"/>
      <c r="F19725" s="256"/>
      <c r="G19725" s="257"/>
      <c r="H19725" s="243">
        <f t="shared" ca="1" si="925"/>
        <v>45139</v>
      </c>
      <c r="I19725" s="244">
        <f t="shared" si="926"/>
        <v>43892</v>
      </c>
      <c r="J19725" s="244" t="str">
        <f t="shared" si="924"/>
        <v/>
      </c>
    </row>
    <row r="19726" spans="3:10" ht="12" thickBot="1" x14ac:dyDescent="0.25">
      <c r="C19726" s="254"/>
      <c r="D19726" s="254"/>
      <c r="E19726" s="255"/>
      <c r="F19726" s="256"/>
      <c r="G19726" s="257"/>
      <c r="H19726" s="243">
        <f t="shared" ca="1" si="925"/>
        <v>45139</v>
      </c>
      <c r="I19726" s="244">
        <f t="shared" si="926"/>
        <v>43892</v>
      </c>
      <c r="J19726" s="244" t="str">
        <f t="shared" si="924"/>
        <v/>
      </c>
    </row>
    <row r="19727" spans="3:10" ht="12" thickBot="1" x14ac:dyDescent="0.25">
      <c r="C19727" s="254"/>
      <c r="D19727" s="254"/>
      <c r="E19727" s="255"/>
      <c r="F19727" s="256"/>
      <c r="G19727" s="257"/>
      <c r="H19727" s="243">
        <f t="shared" ca="1" si="925"/>
        <v>45139</v>
      </c>
      <c r="I19727" s="244">
        <f t="shared" si="926"/>
        <v>43892</v>
      </c>
      <c r="J19727" s="244" t="str">
        <f t="shared" si="924"/>
        <v/>
      </c>
    </row>
    <row r="19728" spans="3:10" ht="12" thickBot="1" x14ac:dyDescent="0.25">
      <c r="C19728" s="254"/>
      <c r="D19728" s="254"/>
      <c r="E19728" s="255"/>
      <c r="F19728" s="256"/>
      <c r="G19728" s="257"/>
      <c r="H19728" s="243">
        <f t="shared" ca="1" si="925"/>
        <v>45139</v>
      </c>
      <c r="I19728" s="244">
        <f t="shared" si="926"/>
        <v>43892</v>
      </c>
      <c r="J19728" s="244" t="str">
        <f t="shared" si="924"/>
        <v/>
      </c>
    </row>
    <row r="19729" spans="3:10" ht="12" thickBot="1" x14ac:dyDescent="0.25">
      <c r="C19729" s="254"/>
      <c r="D19729" s="254"/>
      <c r="E19729" s="255"/>
      <c r="F19729" s="256"/>
      <c r="G19729" s="257"/>
      <c r="H19729" s="243">
        <f t="shared" ca="1" si="925"/>
        <v>45139</v>
      </c>
      <c r="I19729" s="244">
        <f t="shared" si="926"/>
        <v>43892</v>
      </c>
      <c r="J19729" s="244" t="str">
        <f t="shared" si="924"/>
        <v/>
      </c>
    </row>
    <row r="19730" spans="3:10" ht="12" thickBot="1" x14ac:dyDescent="0.25">
      <c r="C19730" s="254"/>
      <c r="D19730" s="254"/>
      <c r="E19730" s="255"/>
      <c r="F19730" s="256"/>
      <c r="G19730" s="257"/>
      <c r="H19730" s="243">
        <f t="shared" ca="1" si="925"/>
        <v>45139</v>
      </c>
      <c r="I19730" s="244">
        <f t="shared" si="926"/>
        <v>43892</v>
      </c>
      <c r="J19730" s="244" t="str">
        <f t="shared" si="924"/>
        <v/>
      </c>
    </row>
    <row r="19731" spans="3:10" ht="12" thickBot="1" x14ac:dyDescent="0.25">
      <c r="C19731" s="254"/>
      <c r="D19731" s="254"/>
      <c r="E19731" s="255"/>
      <c r="F19731" s="256"/>
      <c r="G19731" s="257"/>
      <c r="H19731" s="243">
        <f t="shared" ca="1" si="925"/>
        <v>45139</v>
      </c>
      <c r="I19731" s="244">
        <f t="shared" si="926"/>
        <v>43892</v>
      </c>
      <c r="J19731" s="244" t="str">
        <f t="shared" si="924"/>
        <v/>
      </c>
    </row>
    <row r="19732" spans="3:10" ht="12" thickBot="1" x14ac:dyDescent="0.25">
      <c r="C19732" s="254"/>
      <c r="D19732" s="254"/>
      <c r="E19732" s="255"/>
      <c r="F19732" s="256"/>
      <c r="G19732" s="257"/>
      <c r="H19732" s="243">
        <f t="shared" ca="1" si="925"/>
        <v>45139</v>
      </c>
      <c r="I19732" s="244">
        <f t="shared" si="926"/>
        <v>43892</v>
      </c>
      <c r="J19732" s="244" t="str">
        <f t="shared" si="924"/>
        <v/>
      </c>
    </row>
    <row r="19733" spans="3:10" ht="12" thickBot="1" x14ac:dyDescent="0.25">
      <c r="C19733" s="254"/>
      <c r="D19733" s="254"/>
      <c r="E19733" s="255"/>
      <c r="F19733" s="256"/>
      <c r="G19733" s="257"/>
      <c r="H19733" s="243">
        <f t="shared" ca="1" si="925"/>
        <v>45139</v>
      </c>
      <c r="I19733" s="244">
        <f t="shared" si="926"/>
        <v>43892</v>
      </c>
      <c r="J19733" s="244" t="str">
        <f t="shared" si="924"/>
        <v/>
      </c>
    </row>
    <row r="19734" spans="3:10" ht="12" thickBot="1" x14ac:dyDescent="0.25">
      <c r="C19734" s="254"/>
      <c r="D19734" s="254"/>
      <c r="E19734" s="255"/>
      <c r="F19734" s="256"/>
      <c r="G19734" s="257"/>
      <c r="H19734" s="243">
        <f t="shared" ca="1" si="925"/>
        <v>45139</v>
      </c>
      <c r="I19734" s="244">
        <f t="shared" si="926"/>
        <v>43892</v>
      </c>
      <c r="J19734" s="244" t="str">
        <f t="shared" si="924"/>
        <v/>
      </c>
    </row>
    <row r="19735" spans="3:10" ht="12" thickBot="1" x14ac:dyDescent="0.25">
      <c r="C19735" s="254"/>
      <c r="D19735" s="254"/>
      <c r="E19735" s="255"/>
      <c r="F19735" s="256"/>
      <c r="G19735" s="257"/>
      <c r="H19735" s="243">
        <f t="shared" ca="1" si="925"/>
        <v>45139</v>
      </c>
      <c r="I19735" s="244">
        <f t="shared" si="926"/>
        <v>43892</v>
      </c>
      <c r="J19735" s="244" t="str">
        <f t="shared" si="924"/>
        <v/>
      </c>
    </row>
    <row r="19736" spans="3:10" ht="12" thickBot="1" x14ac:dyDescent="0.25">
      <c r="C19736" s="254"/>
      <c r="D19736" s="254"/>
      <c r="E19736" s="255"/>
      <c r="F19736" s="256"/>
      <c r="G19736" s="257"/>
      <c r="H19736" s="243">
        <f t="shared" ca="1" si="925"/>
        <v>45139</v>
      </c>
      <c r="I19736" s="244">
        <f t="shared" si="926"/>
        <v>43892</v>
      </c>
      <c r="J19736" s="244" t="str">
        <f t="shared" si="924"/>
        <v/>
      </c>
    </row>
    <row r="19737" spans="3:10" ht="12" thickBot="1" x14ac:dyDescent="0.25">
      <c r="C19737" s="254"/>
      <c r="D19737" s="254"/>
      <c r="E19737" s="255"/>
      <c r="F19737" s="256"/>
      <c r="G19737" s="257"/>
      <c r="H19737" s="243">
        <f t="shared" ca="1" si="925"/>
        <v>45139</v>
      </c>
      <c r="I19737" s="244">
        <f t="shared" si="926"/>
        <v>43892</v>
      </c>
      <c r="J19737" s="244" t="str">
        <f t="shared" si="924"/>
        <v/>
      </c>
    </row>
    <row r="19738" spans="3:10" ht="12" thickBot="1" x14ac:dyDescent="0.25">
      <c r="C19738" s="254"/>
      <c r="D19738" s="254"/>
      <c r="E19738" s="255"/>
      <c r="F19738" s="256"/>
      <c r="G19738" s="257"/>
      <c r="H19738" s="243">
        <f t="shared" ca="1" si="925"/>
        <v>45139</v>
      </c>
      <c r="I19738" s="244">
        <f t="shared" si="926"/>
        <v>43892</v>
      </c>
      <c r="J19738" s="244" t="str">
        <f t="shared" si="924"/>
        <v/>
      </c>
    </row>
    <row r="19739" spans="3:10" ht="12" thickBot="1" x14ac:dyDescent="0.25">
      <c r="C19739" s="254"/>
      <c r="D19739" s="254"/>
      <c r="E19739" s="255"/>
      <c r="F19739" s="256"/>
      <c r="G19739" s="257"/>
      <c r="H19739" s="243">
        <f t="shared" ca="1" si="925"/>
        <v>45139</v>
      </c>
      <c r="I19739" s="244">
        <f t="shared" si="926"/>
        <v>43892</v>
      </c>
      <c r="J19739" s="244" t="str">
        <f t="shared" si="924"/>
        <v/>
      </c>
    </row>
    <row r="19740" spans="3:10" ht="12" thickBot="1" x14ac:dyDescent="0.25">
      <c r="C19740" s="254"/>
      <c r="D19740" s="254"/>
      <c r="E19740" s="255"/>
      <c r="F19740" s="256"/>
      <c r="G19740" s="257"/>
      <c r="H19740" s="243">
        <f t="shared" ca="1" si="925"/>
        <v>45139</v>
      </c>
      <c r="I19740" s="244">
        <f t="shared" si="926"/>
        <v>43892</v>
      </c>
      <c r="J19740" s="244" t="str">
        <f t="shared" si="924"/>
        <v/>
      </c>
    </row>
    <row r="19741" spans="3:10" ht="12" thickBot="1" x14ac:dyDescent="0.25">
      <c r="C19741" s="254"/>
      <c r="D19741" s="254"/>
      <c r="E19741" s="255"/>
      <c r="F19741" s="256"/>
      <c r="G19741" s="257"/>
      <c r="H19741" s="243">
        <f t="shared" ca="1" si="925"/>
        <v>45139</v>
      </c>
      <c r="I19741" s="244">
        <f t="shared" si="926"/>
        <v>43892</v>
      </c>
      <c r="J19741" s="244" t="str">
        <f t="shared" si="924"/>
        <v/>
      </c>
    </row>
    <row r="19742" spans="3:10" ht="12" thickBot="1" x14ac:dyDescent="0.25">
      <c r="C19742" s="254"/>
      <c r="D19742" s="254"/>
      <c r="E19742" s="255"/>
      <c r="F19742" s="256"/>
      <c r="G19742" s="257"/>
      <c r="H19742" s="243">
        <f t="shared" ca="1" si="925"/>
        <v>45139</v>
      </c>
      <c r="I19742" s="244">
        <f t="shared" si="926"/>
        <v>43892</v>
      </c>
      <c r="J19742" s="244" t="str">
        <f t="shared" si="924"/>
        <v/>
      </c>
    </row>
    <row r="19743" spans="3:10" ht="12" thickBot="1" x14ac:dyDescent="0.25">
      <c r="C19743" s="254"/>
      <c r="D19743" s="254"/>
      <c r="E19743" s="255"/>
      <c r="F19743" s="256"/>
      <c r="G19743" s="257"/>
      <c r="H19743" s="243">
        <f t="shared" ca="1" si="925"/>
        <v>45139</v>
      </c>
      <c r="I19743" s="244">
        <f t="shared" si="926"/>
        <v>43892</v>
      </c>
      <c r="J19743" s="244" t="str">
        <f t="shared" si="924"/>
        <v/>
      </c>
    </row>
    <row r="19744" spans="3:10" ht="12" thickBot="1" x14ac:dyDescent="0.25">
      <c r="C19744" s="254"/>
      <c r="D19744" s="254"/>
      <c r="E19744" s="255"/>
      <c r="F19744" s="256"/>
      <c r="G19744" s="257"/>
      <c r="H19744" s="243">
        <f t="shared" ca="1" si="925"/>
        <v>45139</v>
      </c>
      <c r="I19744" s="244">
        <f t="shared" si="926"/>
        <v>43892</v>
      </c>
      <c r="J19744" s="244" t="str">
        <f t="shared" si="924"/>
        <v/>
      </c>
    </row>
    <row r="19745" spans="3:10" ht="12" thickBot="1" x14ac:dyDescent="0.25">
      <c r="C19745" s="254"/>
      <c r="D19745" s="254"/>
      <c r="E19745" s="255"/>
      <c r="F19745" s="256"/>
      <c r="G19745" s="257"/>
      <c r="H19745" s="243">
        <f t="shared" ca="1" si="925"/>
        <v>45139</v>
      </c>
      <c r="I19745" s="244">
        <f t="shared" si="926"/>
        <v>43892</v>
      </c>
      <c r="J19745" s="244" t="str">
        <f t="shared" si="924"/>
        <v/>
      </c>
    </row>
    <row r="19746" spans="3:10" ht="12" thickBot="1" x14ac:dyDescent="0.25">
      <c r="C19746" s="254"/>
      <c r="D19746" s="254"/>
      <c r="E19746" s="255"/>
      <c r="F19746" s="256"/>
      <c r="G19746" s="257"/>
      <c r="H19746" s="243">
        <f t="shared" ca="1" si="925"/>
        <v>45139</v>
      </c>
      <c r="I19746" s="244">
        <f t="shared" si="926"/>
        <v>43892</v>
      </c>
      <c r="J19746" s="244" t="str">
        <f t="shared" si="924"/>
        <v/>
      </c>
    </row>
    <row r="19747" spans="3:10" ht="12" thickBot="1" x14ac:dyDescent="0.25">
      <c r="C19747" s="254"/>
      <c r="D19747" s="254"/>
      <c r="E19747" s="255"/>
      <c r="F19747" s="256"/>
      <c r="G19747" s="257"/>
      <c r="H19747" s="243">
        <f t="shared" ca="1" si="925"/>
        <v>45139</v>
      </c>
      <c r="I19747" s="244">
        <f t="shared" si="926"/>
        <v>43892</v>
      </c>
      <c r="J19747" s="244" t="str">
        <f t="shared" si="924"/>
        <v/>
      </c>
    </row>
    <row r="19748" spans="3:10" ht="12" thickBot="1" x14ac:dyDescent="0.25">
      <c r="C19748" s="254"/>
      <c r="D19748" s="254"/>
      <c r="E19748" s="255"/>
      <c r="F19748" s="256"/>
      <c r="G19748" s="257"/>
      <c r="H19748" s="243">
        <f t="shared" ca="1" si="925"/>
        <v>45139</v>
      </c>
      <c r="I19748" s="244">
        <f t="shared" si="926"/>
        <v>43892</v>
      </c>
      <c r="J19748" s="244" t="str">
        <f t="shared" si="924"/>
        <v/>
      </c>
    </row>
    <row r="19749" spans="3:10" ht="12" thickBot="1" x14ac:dyDescent="0.25">
      <c r="C19749" s="254"/>
      <c r="D19749" s="254"/>
      <c r="E19749" s="255"/>
      <c r="F19749" s="256"/>
      <c r="G19749" s="257"/>
      <c r="H19749" s="243">
        <f t="shared" ca="1" si="925"/>
        <v>45139</v>
      </c>
      <c r="I19749" s="244">
        <f t="shared" si="926"/>
        <v>43892</v>
      </c>
      <c r="J19749" s="244" t="str">
        <f t="shared" si="924"/>
        <v/>
      </c>
    </row>
    <row r="19750" spans="3:10" ht="12" thickBot="1" x14ac:dyDescent="0.25">
      <c r="C19750" s="254"/>
      <c r="D19750" s="254"/>
      <c r="E19750" s="255"/>
      <c r="F19750" s="256"/>
      <c r="G19750" s="257"/>
      <c r="H19750" s="243">
        <f t="shared" ca="1" si="925"/>
        <v>45139</v>
      </c>
      <c r="I19750" s="244">
        <f t="shared" si="926"/>
        <v>43892</v>
      </c>
      <c r="J19750" s="244" t="str">
        <f t="shared" si="924"/>
        <v/>
      </c>
    </row>
    <row r="19751" spans="3:10" ht="12" thickBot="1" x14ac:dyDescent="0.25">
      <c r="C19751" s="254"/>
      <c r="D19751" s="254"/>
      <c r="E19751" s="255"/>
      <c r="F19751" s="256"/>
      <c r="G19751" s="257"/>
      <c r="H19751" s="243">
        <f t="shared" ca="1" si="925"/>
        <v>45139</v>
      </c>
      <c r="I19751" s="244">
        <f t="shared" si="926"/>
        <v>43892</v>
      </c>
      <c r="J19751" s="244" t="str">
        <f t="shared" si="924"/>
        <v/>
      </c>
    </row>
    <row r="19752" spans="3:10" ht="12" thickBot="1" x14ac:dyDescent="0.25">
      <c r="C19752" s="254"/>
      <c r="D19752" s="254"/>
      <c r="E19752" s="255"/>
      <c r="F19752" s="256"/>
      <c r="G19752" s="257"/>
      <c r="H19752" s="243">
        <f t="shared" ca="1" si="925"/>
        <v>45139</v>
      </c>
      <c r="I19752" s="244">
        <f t="shared" si="926"/>
        <v>43892</v>
      </c>
      <c r="J19752" s="244" t="str">
        <f t="shared" si="924"/>
        <v/>
      </c>
    </row>
    <row r="19753" spans="3:10" ht="12" thickBot="1" x14ac:dyDescent="0.25">
      <c r="C19753" s="254"/>
      <c r="D19753" s="254"/>
      <c r="E19753" s="255"/>
      <c r="F19753" s="256"/>
      <c r="G19753" s="257"/>
      <c r="H19753" s="243">
        <f t="shared" ca="1" si="925"/>
        <v>45139</v>
      </c>
      <c r="I19753" s="244">
        <f t="shared" si="926"/>
        <v>43892</v>
      </c>
      <c r="J19753" s="244" t="str">
        <f t="shared" si="924"/>
        <v/>
      </c>
    </row>
    <row r="19754" spans="3:10" ht="12" thickBot="1" x14ac:dyDescent="0.25">
      <c r="C19754" s="254"/>
      <c r="D19754" s="254"/>
      <c r="E19754" s="255"/>
      <c r="F19754" s="256"/>
      <c r="G19754" s="257"/>
      <c r="H19754" s="243">
        <f t="shared" ca="1" si="925"/>
        <v>45139</v>
      </c>
      <c r="I19754" s="244">
        <f t="shared" si="926"/>
        <v>43892</v>
      </c>
      <c r="J19754" s="244" t="str">
        <f t="shared" si="924"/>
        <v/>
      </c>
    </row>
    <row r="19755" spans="3:10" ht="12" thickBot="1" x14ac:dyDescent="0.25">
      <c r="C19755" s="254"/>
      <c r="D19755" s="254"/>
      <c r="E19755" s="255"/>
      <c r="F19755" s="256"/>
      <c r="G19755" s="257"/>
      <c r="H19755" s="243">
        <f t="shared" ca="1" si="925"/>
        <v>45139</v>
      </c>
      <c r="I19755" s="244">
        <f t="shared" si="926"/>
        <v>43892</v>
      </c>
      <c r="J19755" s="244" t="str">
        <f t="shared" si="924"/>
        <v/>
      </c>
    </row>
    <row r="19756" spans="3:10" ht="12" thickBot="1" x14ac:dyDescent="0.25">
      <c r="C19756" s="254"/>
      <c r="D19756" s="254"/>
      <c r="E19756" s="255"/>
      <c r="F19756" s="256"/>
      <c r="G19756" s="257"/>
      <c r="H19756" s="243">
        <f t="shared" ca="1" si="925"/>
        <v>45139</v>
      </c>
      <c r="I19756" s="244">
        <f t="shared" si="926"/>
        <v>43892</v>
      </c>
      <c r="J19756" s="244" t="str">
        <f t="shared" si="924"/>
        <v/>
      </c>
    </row>
    <row r="19757" spans="3:10" ht="12" thickBot="1" x14ac:dyDescent="0.25">
      <c r="C19757" s="254"/>
      <c r="D19757" s="254"/>
      <c r="E19757" s="255"/>
      <c r="F19757" s="256"/>
      <c r="G19757" s="257"/>
      <c r="H19757" s="243">
        <f t="shared" ca="1" si="925"/>
        <v>45139</v>
      </c>
      <c r="I19757" s="244">
        <f t="shared" si="926"/>
        <v>43892</v>
      </c>
      <c r="J19757" s="244" t="str">
        <f t="shared" si="924"/>
        <v/>
      </c>
    </row>
    <row r="19758" spans="3:10" ht="12" thickBot="1" x14ac:dyDescent="0.25">
      <c r="C19758" s="254"/>
      <c r="D19758" s="254"/>
      <c r="E19758" s="255"/>
      <c r="F19758" s="256"/>
      <c r="G19758" s="257"/>
      <c r="H19758" s="243">
        <f t="shared" ca="1" si="925"/>
        <v>45139</v>
      </c>
      <c r="I19758" s="244">
        <f t="shared" si="926"/>
        <v>43892</v>
      </c>
      <c r="J19758" s="244" t="str">
        <f t="shared" si="924"/>
        <v/>
      </c>
    </row>
    <row r="19759" spans="3:10" ht="12" thickBot="1" x14ac:dyDescent="0.25">
      <c r="C19759" s="254"/>
      <c r="D19759" s="254"/>
      <c r="E19759" s="255"/>
      <c r="F19759" s="256"/>
      <c r="G19759" s="257"/>
      <c r="H19759" s="243">
        <f t="shared" ca="1" si="925"/>
        <v>45139</v>
      </c>
      <c r="I19759" s="244">
        <f t="shared" si="926"/>
        <v>43892</v>
      </c>
      <c r="J19759" s="244" t="str">
        <f t="shared" si="924"/>
        <v/>
      </c>
    </row>
    <row r="19760" spans="3:10" ht="12" thickBot="1" x14ac:dyDescent="0.25">
      <c r="C19760" s="254"/>
      <c r="D19760" s="254"/>
      <c r="E19760" s="255"/>
      <c r="F19760" s="256"/>
      <c r="G19760" s="257"/>
      <c r="H19760" s="243">
        <f t="shared" ca="1" si="925"/>
        <v>45139</v>
      </c>
      <c r="I19760" s="244">
        <f t="shared" si="926"/>
        <v>43892</v>
      </c>
      <c r="J19760" s="244" t="str">
        <f t="shared" si="924"/>
        <v/>
      </c>
    </row>
    <row r="19761" spans="3:10" ht="12" thickBot="1" x14ac:dyDescent="0.25">
      <c r="C19761" s="254"/>
      <c r="D19761" s="254"/>
      <c r="E19761" s="255"/>
      <c r="F19761" s="256"/>
      <c r="G19761" s="257"/>
      <c r="H19761" s="243">
        <f t="shared" ca="1" si="925"/>
        <v>45139</v>
      </c>
      <c r="I19761" s="244">
        <f t="shared" si="926"/>
        <v>43892</v>
      </c>
      <c r="J19761" s="244" t="str">
        <f t="shared" si="924"/>
        <v/>
      </c>
    </row>
    <row r="19762" spans="3:10" ht="12" thickBot="1" x14ac:dyDescent="0.25">
      <c r="C19762" s="254"/>
      <c r="D19762" s="254"/>
      <c r="E19762" s="255"/>
      <c r="F19762" s="256"/>
      <c r="G19762" s="257"/>
      <c r="H19762" s="243">
        <f t="shared" ca="1" si="925"/>
        <v>45139</v>
      </c>
      <c r="I19762" s="244">
        <f t="shared" si="926"/>
        <v>43892</v>
      </c>
      <c r="J19762" s="244" t="str">
        <f t="shared" si="924"/>
        <v/>
      </c>
    </row>
    <row r="19763" spans="3:10" ht="12" thickBot="1" x14ac:dyDescent="0.25">
      <c r="C19763" s="254"/>
      <c r="D19763" s="254"/>
      <c r="E19763" s="255"/>
      <c r="F19763" s="256"/>
      <c r="G19763" s="257"/>
      <c r="H19763" s="243">
        <f t="shared" ca="1" si="925"/>
        <v>45139</v>
      </c>
      <c r="I19763" s="244">
        <f t="shared" si="926"/>
        <v>43892</v>
      </c>
      <c r="J19763" s="244" t="str">
        <f t="shared" si="924"/>
        <v/>
      </c>
    </row>
    <row r="19764" spans="3:10" ht="12" thickBot="1" x14ac:dyDescent="0.25">
      <c r="C19764" s="254"/>
      <c r="D19764" s="254"/>
      <c r="E19764" s="255"/>
      <c r="F19764" s="256"/>
      <c r="G19764" s="257"/>
      <c r="H19764" s="243">
        <f t="shared" ca="1" si="925"/>
        <v>45139</v>
      </c>
      <c r="I19764" s="244">
        <f t="shared" si="926"/>
        <v>43892</v>
      </c>
      <c r="J19764" s="244" t="str">
        <f t="shared" si="924"/>
        <v/>
      </c>
    </row>
    <row r="19765" spans="3:10" ht="12" thickBot="1" x14ac:dyDescent="0.25">
      <c r="C19765" s="254"/>
      <c r="D19765" s="254"/>
      <c r="E19765" s="255"/>
      <c r="F19765" s="256"/>
      <c r="G19765" s="257"/>
      <c r="H19765" s="243">
        <f t="shared" ca="1" si="925"/>
        <v>45139</v>
      </c>
      <c r="I19765" s="244">
        <f t="shared" si="926"/>
        <v>43892</v>
      </c>
      <c r="J19765" s="244" t="str">
        <f t="shared" si="924"/>
        <v/>
      </c>
    </row>
    <row r="19766" spans="3:10" ht="12" thickBot="1" x14ac:dyDescent="0.25">
      <c r="C19766" s="254"/>
      <c r="D19766" s="254"/>
      <c r="E19766" s="255"/>
      <c r="F19766" s="256"/>
      <c r="G19766" s="257"/>
      <c r="H19766" s="243">
        <f t="shared" ca="1" si="925"/>
        <v>45139</v>
      </c>
      <c r="I19766" s="244">
        <f t="shared" si="926"/>
        <v>43892</v>
      </c>
      <c r="J19766" s="244" t="str">
        <f t="shared" si="924"/>
        <v/>
      </c>
    </row>
    <row r="19767" spans="3:10" ht="12" thickBot="1" x14ac:dyDescent="0.25">
      <c r="C19767" s="254"/>
      <c r="D19767" s="254"/>
      <c r="E19767" s="255"/>
      <c r="F19767" s="256"/>
      <c r="G19767" s="257"/>
      <c r="H19767" s="243">
        <f t="shared" ca="1" si="925"/>
        <v>45139</v>
      </c>
      <c r="I19767" s="244">
        <f t="shared" si="926"/>
        <v>43892</v>
      </c>
      <c r="J19767" s="244" t="str">
        <f t="shared" si="924"/>
        <v/>
      </c>
    </row>
    <row r="19768" spans="3:10" ht="12" thickBot="1" x14ac:dyDescent="0.25">
      <c r="C19768" s="254"/>
      <c r="D19768" s="254"/>
      <c r="E19768" s="255"/>
      <c r="F19768" s="256"/>
      <c r="G19768" s="257"/>
      <c r="H19768" s="243">
        <f t="shared" ca="1" si="925"/>
        <v>45139</v>
      </c>
      <c r="I19768" s="244">
        <f t="shared" si="926"/>
        <v>43892</v>
      </c>
      <c r="J19768" s="244" t="str">
        <f t="shared" si="924"/>
        <v/>
      </c>
    </row>
    <row r="19769" spans="3:10" ht="12" thickBot="1" x14ac:dyDescent="0.25">
      <c r="C19769" s="254"/>
      <c r="D19769" s="254"/>
      <c r="E19769" s="255"/>
      <c r="F19769" s="256"/>
      <c r="G19769" s="257"/>
      <c r="H19769" s="243">
        <f t="shared" ca="1" si="925"/>
        <v>45139</v>
      </c>
      <c r="I19769" s="244">
        <f t="shared" si="926"/>
        <v>43892</v>
      </c>
      <c r="J19769" s="244" t="str">
        <f t="shared" si="924"/>
        <v/>
      </c>
    </row>
    <row r="19770" spans="3:10" ht="12" thickBot="1" x14ac:dyDescent="0.25">
      <c r="C19770" s="254"/>
      <c r="D19770" s="254"/>
      <c r="E19770" s="255"/>
      <c r="F19770" s="256"/>
      <c r="G19770" s="257"/>
      <c r="H19770" s="243">
        <f t="shared" ca="1" si="925"/>
        <v>45139</v>
      </c>
      <c r="I19770" s="244">
        <f t="shared" si="926"/>
        <v>43892</v>
      </c>
      <c r="J19770" s="244" t="str">
        <f t="shared" si="924"/>
        <v/>
      </c>
    </row>
    <row r="19771" spans="3:10" ht="12" thickBot="1" x14ac:dyDescent="0.25">
      <c r="C19771" s="254"/>
      <c r="D19771" s="254"/>
      <c r="E19771" s="255"/>
      <c r="F19771" s="256"/>
      <c r="G19771" s="257"/>
      <c r="H19771" s="243">
        <f t="shared" ca="1" si="925"/>
        <v>45139</v>
      </c>
      <c r="I19771" s="244">
        <f t="shared" si="926"/>
        <v>43892</v>
      </c>
      <c r="J19771" s="244" t="str">
        <f t="shared" si="924"/>
        <v/>
      </c>
    </row>
    <row r="19772" spans="3:10" ht="12" thickBot="1" x14ac:dyDescent="0.25">
      <c r="C19772" s="254"/>
      <c r="D19772" s="254"/>
      <c r="E19772" s="255"/>
      <c r="F19772" s="256"/>
      <c r="G19772" s="257"/>
      <c r="H19772" s="243">
        <f t="shared" ca="1" si="925"/>
        <v>45139</v>
      </c>
      <c r="I19772" s="244">
        <f t="shared" si="926"/>
        <v>43892</v>
      </c>
      <c r="J19772" s="244" t="str">
        <f t="shared" si="924"/>
        <v/>
      </c>
    </row>
    <row r="19773" spans="3:10" ht="12" thickBot="1" x14ac:dyDescent="0.25">
      <c r="C19773" s="254"/>
      <c r="D19773" s="254"/>
      <c r="E19773" s="255"/>
      <c r="F19773" s="256"/>
      <c r="G19773" s="257"/>
      <c r="H19773" s="243">
        <f t="shared" ca="1" si="925"/>
        <v>45139</v>
      </c>
      <c r="I19773" s="244">
        <f t="shared" si="926"/>
        <v>43892</v>
      </c>
      <c r="J19773" s="244" t="str">
        <f t="shared" si="924"/>
        <v/>
      </c>
    </row>
    <row r="19774" spans="3:10" ht="12" thickBot="1" x14ac:dyDescent="0.25">
      <c r="C19774" s="254"/>
      <c r="D19774" s="254"/>
      <c r="E19774" s="255"/>
      <c r="F19774" s="256"/>
      <c r="G19774" s="257"/>
      <c r="H19774" s="243">
        <f t="shared" ca="1" si="925"/>
        <v>45139</v>
      </c>
      <c r="I19774" s="244">
        <f t="shared" si="926"/>
        <v>43892</v>
      </c>
      <c r="J19774" s="244" t="str">
        <f t="shared" si="924"/>
        <v/>
      </c>
    </row>
    <row r="19775" spans="3:10" ht="12" thickBot="1" x14ac:dyDescent="0.25">
      <c r="C19775" s="254"/>
      <c r="D19775" s="254"/>
      <c r="E19775" s="255"/>
      <c r="F19775" s="256"/>
      <c r="G19775" s="257"/>
      <c r="H19775" s="243">
        <f t="shared" ca="1" si="925"/>
        <v>45139</v>
      </c>
      <c r="I19775" s="244">
        <f t="shared" si="926"/>
        <v>43892</v>
      </c>
      <c r="J19775" s="244" t="str">
        <f t="shared" si="924"/>
        <v/>
      </c>
    </row>
    <row r="19776" spans="3:10" ht="12" thickBot="1" x14ac:dyDescent="0.25">
      <c r="C19776" s="254"/>
      <c r="D19776" s="254"/>
      <c r="E19776" s="255"/>
      <c r="F19776" s="256"/>
      <c r="G19776" s="257"/>
      <c r="H19776" s="243">
        <f t="shared" ca="1" si="925"/>
        <v>45139</v>
      </c>
      <c r="I19776" s="244">
        <f t="shared" si="926"/>
        <v>43892</v>
      </c>
      <c r="J19776" s="244" t="str">
        <f t="shared" si="924"/>
        <v/>
      </c>
    </row>
    <row r="19777" spans="3:10" ht="12" thickBot="1" x14ac:dyDescent="0.25">
      <c r="C19777" s="254"/>
      <c r="D19777" s="254"/>
      <c r="E19777" s="255"/>
      <c r="F19777" s="256"/>
      <c r="G19777" s="257"/>
      <c r="H19777" s="243">
        <f t="shared" ca="1" si="925"/>
        <v>45139</v>
      </c>
      <c r="I19777" s="244">
        <f t="shared" si="926"/>
        <v>43892</v>
      </c>
      <c r="J19777" s="244" t="str">
        <f t="shared" si="924"/>
        <v/>
      </c>
    </row>
    <row r="19778" spans="3:10" ht="12" thickBot="1" x14ac:dyDescent="0.25">
      <c r="C19778" s="254"/>
      <c r="D19778" s="254"/>
      <c r="E19778" s="255"/>
      <c r="F19778" s="256"/>
      <c r="G19778" s="257"/>
      <c r="H19778" s="243">
        <f t="shared" ca="1" si="925"/>
        <v>45139</v>
      </c>
      <c r="I19778" s="244">
        <f t="shared" si="926"/>
        <v>43892</v>
      </c>
      <c r="J19778" s="244" t="str">
        <f t="shared" si="924"/>
        <v/>
      </c>
    </row>
    <row r="19779" spans="3:10" ht="12" thickBot="1" x14ac:dyDescent="0.25">
      <c r="C19779" s="254"/>
      <c r="D19779" s="254"/>
      <c r="E19779" s="255"/>
      <c r="F19779" s="256"/>
      <c r="G19779" s="257"/>
      <c r="H19779" s="243">
        <f t="shared" ca="1" si="925"/>
        <v>45139</v>
      </c>
      <c r="I19779" s="244">
        <f t="shared" si="926"/>
        <v>43892</v>
      </c>
      <c r="J19779" s="244" t="str">
        <f t="shared" si="924"/>
        <v/>
      </c>
    </row>
    <row r="19780" spans="3:10" ht="12" thickBot="1" x14ac:dyDescent="0.25">
      <c r="C19780" s="254"/>
      <c r="D19780" s="254"/>
      <c r="E19780" s="255"/>
      <c r="F19780" s="256"/>
      <c r="G19780" s="257"/>
      <c r="H19780" s="243">
        <f t="shared" ca="1" si="925"/>
        <v>45139</v>
      </c>
      <c r="I19780" s="244">
        <f t="shared" si="926"/>
        <v>43892</v>
      </c>
      <c r="J19780" s="244" t="str">
        <f t="shared" si="924"/>
        <v/>
      </c>
    </row>
    <row r="19781" spans="3:10" ht="12" thickBot="1" x14ac:dyDescent="0.25">
      <c r="C19781" s="254"/>
      <c r="D19781" s="254"/>
      <c r="E19781" s="255"/>
      <c r="F19781" s="256"/>
      <c r="G19781" s="257"/>
      <c r="H19781" s="243">
        <f t="shared" ca="1" si="925"/>
        <v>45139</v>
      </c>
      <c r="I19781" s="244">
        <f t="shared" si="926"/>
        <v>43892</v>
      </c>
      <c r="J19781" s="244" t="str">
        <f t="shared" si="924"/>
        <v/>
      </c>
    </row>
    <row r="19782" spans="3:10" ht="12" thickBot="1" x14ac:dyDescent="0.25">
      <c r="C19782" s="254"/>
      <c r="D19782" s="254"/>
      <c r="E19782" s="255"/>
      <c r="F19782" s="256"/>
      <c r="G19782" s="257"/>
      <c r="H19782" s="243">
        <f t="shared" ca="1" si="925"/>
        <v>45139</v>
      </c>
      <c r="I19782" s="244">
        <f t="shared" si="926"/>
        <v>43892</v>
      </c>
      <c r="J19782" s="244" t="str">
        <f t="shared" ref="J19782:J19845" si="927">IF(G19782="","",IF(G19782&gt;=0,"Debitoren",IF(G19782&lt;0,"Kreditoren","")))</f>
        <v/>
      </c>
    </row>
    <row r="19783" spans="3:10" ht="12" thickBot="1" x14ac:dyDescent="0.25">
      <c r="C19783" s="254"/>
      <c r="D19783" s="254"/>
      <c r="E19783" s="255"/>
      <c r="F19783" s="256"/>
      <c r="G19783" s="257"/>
      <c r="H19783" s="243">
        <f t="shared" ref="H19783:H19846" ca="1" si="928">IF(F19783&lt;$F$2,EOMONTH($F$2,-1)+1,EOMONTH(F19783,-1)+1)</f>
        <v>45139</v>
      </c>
      <c r="I19783" s="244">
        <f t="shared" ref="I19783:I19846" si="929">IF(F19783&lt;$I$2,IF(   WEEKDAY(EOMONTH($I$2,-1)+1)=1,EOMONTH($I$2,-1)+1+1,EOMONTH($I$2,-1)+1),IF(WEEKDAY(F19783)=1,F19783+1,F19783))</f>
        <v>43892</v>
      </c>
      <c r="J19783" s="244" t="str">
        <f t="shared" si="927"/>
        <v/>
      </c>
    </row>
    <row r="19784" spans="3:10" ht="12" thickBot="1" x14ac:dyDescent="0.25">
      <c r="C19784" s="254"/>
      <c r="D19784" s="254"/>
      <c r="E19784" s="255"/>
      <c r="F19784" s="256"/>
      <c r="G19784" s="257"/>
      <c r="H19784" s="243">
        <f t="shared" ca="1" si="928"/>
        <v>45139</v>
      </c>
      <c r="I19784" s="244">
        <f t="shared" si="929"/>
        <v>43892</v>
      </c>
      <c r="J19784" s="244" t="str">
        <f t="shared" si="927"/>
        <v/>
      </c>
    </row>
    <row r="19785" spans="3:10" ht="12" thickBot="1" x14ac:dyDescent="0.25">
      <c r="C19785" s="254"/>
      <c r="D19785" s="254"/>
      <c r="E19785" s="255"/>
      <c r="F19785" s="256"/>
      <c r="G19785" s="257"/>
      <c r="H19785" s="243">
        <f t="shared" ca="1" si="928"/>
        <v>45139</v>
      </c>
      <c r="I19785" s="244">
        <f t="shared" si="929"/>
        <v>43892</v>
      </c>
      <c r="J19785" s="244" t="str">
        <f t="shared" si="927"/>
        <v/>
      </c>
    </row>
    <row r="19786" spans="3:10" ht="12" thickBot="1" x14ac:dyDescent="0.25">
      <c r="C19786" s="254"/>
      <c r="D19786" s="254"/>
      <c r="E19786" s="255"/>
      <c r="F19786" s="256"/>
      <c r="G19786" s="257"/>
      <c r="H19786" s="243">
        <f t="shared" ca="1" si="928"/>
        <v>45139</v>
      </c>
      <c r="I19786" s="244">
        <f t="shared" si="929"/>
        <v>43892</v>
      </c>
      <c r="J19786" s="244" t="str">
        <f t="shared" si="927"/>
        <v/>
      </c>
    </row>
    <row r="19787" spans="3:10" ht="12" thickBot="1" x14ac:dyDescent="0.25">
      <c r="C19787" s="254"/>
      <c r="D19787" s="254"/>
      <c r="E19787" s="255"/>
      <c r="F19787" s="256"/>
      <c r="G19787" s="257"/>
      <c r="H19787" s="243">
        <f t="shared" ca="1" si="928"/>
        <v>45139</v>
      </c>
      <c r="I19787" s="244">
        <f t="shared" si="929"/>
        <v>43892</v>
      </c>
      <c r="J19787" s="244" t="str">
        <f t="shared" si="927"/>
        <v/>
      </c>
    </row>
    <row r="19788" spans="3:10" ht="12" thickBot="1" x14ac:dyDescent="0.25">
      <c r="C19788" s="254"/>
      <c r="D19788" s="254"/>
      <c r="E19788" s="255"/>
      <c r="F19788" s="256"/>
      <c r="G19788" s="257"/>
      <c r="H19788" s="243">
        <f t="shared" ca="1" si="928"/>
        <v>45139</v>
      </c>
      <c r="I19788" s="244">
        <f t="shared" si="929"/>
        <v>43892</v>
      </c>
      <c r="J19788" s="244" t="str">
        <f t="shared" si="927"/>
        <v/>
      </c>
    </row>
    <row r="19789" spans="3:10" ht="12" thickBot="1" x14ac:dyDescent="0.25">
      <c r="C19789" s="254"/>
      <c r="D19789" s="254"/>
      <c r="E19789" s="255"/>
      <c r="F19789" s="256"/>
      <c r="G19789" s="257"/>
      <c r="H19789" s="243">
        <f t="shared" ca="1" si="928"/>
        <v>45139</v>
      </c>
      <c r="I19789" s="244">
        <f t="shared" si="929"/>
        <v>43892</v>
      </c>
      <c r="J19789" s="244" t="str">
        <f t="shared" si="927"/>
        <v/>
      </c>
    </row>
    <row r="19790" spans="3:10" ht="12" thickBot="1" x14ac:dyDescent="0.25">
      <c r="C19790" s="254"/>
      <c r="D19790" s="254"/>
      <c r="E19790" s="255"/>
      <c r="F19790" s="256"/>
      <c r="G19790" s="257"/>
      <c r="H19790" s="243">
        <f t="shared" ca="1" si="928"/>
        <v>45139</v>
      </c>
      <c r="I19790" s="244">
        <f t="shared" si="929"/>
        <v>43892</v>
      </c>
      <c r="J19790" s="244" t="str">
        <f t="shared" si="927"/>
        <v/>
      </c>
    </row>
    <row r="19791" spans="3:10" ht="12" thickBot="1" x14ac:dyDescent="0.25">
      <c r="C19791" s="254"/>
      <c r="D19791" s="254"/>
      <c r="E19791" s="255"/>
      <c r="F19791" s="256"/>
      <c r="G19791" s="257"/>
      <c r="H19791" s="243">
        <f t="shared" ca="1" si="928"/>
        <v>45139</v>
      </c>
      <c r="I19791" s="244">
        <f t="shared" si="929"/>
        <v>43892</v>
      </c>
      <c r="J19791" s="244" t="str">
        <f t="shared" si="927"/>
        <v/>
      </c>
    </row>
    <row r="19792" spans="3:10" ht="12" thickBot="1" x14ac:dyDescent="0.25">
      <c r="C19792" s="254"/>
      <c r="D19792" s="254"/>
      <c r="E19792" s="255"/>
      <c r="F19792" s="256"/>
      <c r="G19792" s="257"/>
      <c r="H19792" s="243">
        <f t="shared" ca="1" si="928"/>
        <v>45139</v>
      </c>
      <c r="I19792" s="244">
        <f t="shared" si="929"/>
        <v>43892</v>
      </c>
      <c r="J19792" s="244" t="str">
        <f t="shared" si="927"/>
        <v/>
      </c>
    </row>
    <row r="19793" spans="3:10" ht="12" thickBot="1" x14ac:dyDescent="0.25">
      <c r="C19793" s="254"/>
      <c r="D19793" s="254"/>
      <c r="E19793" s="255"/>
      <c r="F19793" s="256"/>
      <c r="G19793" s="257"/>
      <c r="H19793" s="243">
        <f t="shared" ca="1" si="928"/>
        <v>45139</v>
      </c>
      <c r="I19793" s="244">
        <f t="shared" si="929"/>
        <v>43892</v>
      </c>
      <c r="J19793" s="244" t="str">
        <f t="shared" si="927"/>
        <v/>
      </c>
    </row>
    <row r="19794" spans="3:10" ht="12" thickBot="1" x14ac:dyDescent="0.25">
      <c r="C19794" s="254"/>
      <c r="D19794" s="254"/>
      <c r="E19794" s="255"/>
      <c r="F19794" s="256"/>
      <c r="G19794" s="257"/>
      <c r="H19794" s="243">
        <f t="shared" ca="1" si="928"/>
        <v>45139</v>
      </c>
      <c r="I19794" s="244">
        <f t="shared" si="929"/>
        <v>43892</v>
      </c>
      <c r="J19794" s="244" t="str">
        <f t="shared" si="927"/>
        <v/>
      </c>
    </row>
    <row r="19795" spans="3:10" ht="12" thickBot="1" x14ac:dyDescent="0.25">
      <c r="C19795" s="254"/>
      <c r="D19795" s="254"/>
      <c r="E19795" s="255"/>
      <c r="F19795" s="256"/>
      <c r="G19795" s="257"/>
      <c r="H19795" s="243">
        <f t="shared" ca="1" si="928"/>
        <v>45139</v>
      </c>
      <c r="I19795" s="244">
        <f t="shared" si="929"/>
        <v>43892</v>
      </c>
      <c r="J19795" s="244" t="str">
        <f t="shared" si="927"/>
        <v/>
      </c>
    </row>
    <row r="19796" spans="3:10" ht="12" thickBot="1" x14ac:dyDescent="0.25">
      <c r="C19796" s="254"/>
      <c r="D19796" s="254"/>
      <c r="E19796" s="255"/>
      <c r="F19796" s="256"/>
      <c r="G19796" s="257"/>
      <c r="H19796" s="243">
        <f t="shared" ca="1" si="928"/>
        <v>45139</v>
      </c>
      <c r="I19796" s="244">
        <f t="shared" si="929"/>
        <v>43892</v>
      </c>
      <c r="J19796" s="244" t="str">
        <f t="shared" si="927"/>
        <v/>
      </c>
    </row>
    <row r="19797" spans="3:10" ht="12" thickBot="1" x14ac:dyDescent="0.25">
      <c r="C19797" s="254"/>
      <c r="D19797" s="254"/>
      <c r="E19797" s="255"/>
      <c r="F19797" s="256"/>
      <c r="G19797" s="257"/>
      <c r="H19797" s="243">
        <f t="shared" ca="1" si="928"/>
        <v>45139</v>
      </c>
      <c r="I19797" s="244">
        <f t="shared" si="929"/>
        <v>43892</v>
      </c>
      <c r="J19797" s="244" t="str">
        <f t="shared" si="927"/>
        <v/>
      </c>
    </row>
    <row r="19798" spans="3:10" ht="12" thickBot="1" x14ac:dyDescent="0.25">
      <c r="C19798" s="254"/>
      <c r="D19798" s="254"/>
      <c r="E19798" s="255"/>
      <c r="F19798" s="256"/>
      <c r="G19798" s="257"/>
      <c r="H19798" s="243">
        <f t="shared" ca="1" si="928"/>
        <v>45139</v>
      </c>
      <c r="I19798" s="244">
        <f t="shared" si="929"/>
        <v>43892</v>
      </c>
      <c r="J19798" s="244" t="str">
        <f t="shared" si="927"/>
        <v/>
      </c>
    </row>
    <row r="19799" spans="3:10" ht="12" thickBot="1" x14ac:dyDescent="0.25">
      <c r="C19799" s="254"/>
      <c r="D19799" s="254"/>
      <c r="E19799" s="255"/>
      <c r="F19799" s="256"/>
      <c r="G19799" s="257"/>
      <c r="H19799" s="243">
        <f t="shared" ca="1" si="928"/>
        <v>45139</v>
      </c>
      <c r="I19799" s="244">
        <f t="shared" si="929"/>
        <v>43892</v>
      </c>
      <c r="J19799" s="244" t="str">
        <f t="shared" si="927"/>
        <v/>
      </c>
    </row>
    <row r="19800" spans="3:10" ht="12" thickBot="1" x14ac:dyDescent="0.25">
      <c r="C19800" s="254"/>
      <c r="D19800" s="254"/>
      <c r="E19800" s="255"/>
      <c r="F19800" s="256"/>
      <c r="G19800" s="257"/>
      <c r="H19800" s="243">
        <f t="shared" ca="1" si="928"/>
        <v>45139</v>
      </c>
      <c r="I19800" s="244">
        <f t="shared" si="929"/>
        <v>43892</v>
      </c>
      <c r="J19800" s="244" t="str">
        <f t="shared" si="927"/>
        <v/>
      </c>
    </row>
    <row r="19801" spans="3:10" ht="12" thickBot="1" x14ac:dyDescent="0.25">
      <c r="C19801" s="254"/>
      <c r="D19801" s="254"/>
      <c r="E19801" s="255"/>
      <c r="F19801" s="256"/>
      <c r="G19801" s="257"/>
      <c r="H19801" s="243">
        <f t="shared" ca="1" si="928"/>
        <v>45139</v>
      </c>
      <c r="I19801" s="244">
        <f t="shared" si="929"/>
        <v>43892</v>
      </c>
      <c r="J19801" s="244" t="str">
        <f t="shared" si="927"/>
        <v/>
      </c>
    </row>
    <row r="19802" spans="3:10" ht="12" thickBot="1" x14ac:dyDescent="0.25">
      <c r="C19802" s="254"/>
      <c r="D19802" s="254"/>
      <c r="E19802" s="255"/>
      <c r="F19802" s="256"/>
      <c r="G19802" s="257"/>
      <c r="H19802" s="243">
        <f t="shared" ca="1" si="928"/>
        <v>45139</v>
      </c>
      <c r="I19802" s="244">
        <f t="shared" si="929"/>
        <v>43892</v>
      </c>
      <c r="J19802" s="244" t="str">
        <f t="shared" si="927"/>
        <v/>
      </c>
    </row>
    <row r="19803" spans="3:10" ht="12" thickBot="1" x14ac:dyDescent="0.25">
      <c r="C19803" s="254"/>
      <c r="D19803" s="254"/>
      <c r="E19803" s="255"/>
      <c r="F19803" s="256"/>
      <c r="G19803" s="257"/>
      <c r="H19803" s="243">
        <f t="shared" ca="1" si="928"/>
        <v>45139</v>
      </c>
      <c r="I19803" s="244">
        <f t="shared" si="929"/>
        <v>43892</v>
      </c>
      <c r="J19803" s="244" t="str">
        <f t="shared" si="927"/>
        <v/>
      </c>
    </row>
    <row r="19804" spans="3:10" ht="12" thickBot="1" x14ac:dyDescent="0.25">
      <c r="C19804" s="254"/>
      <c r="D19804" s="254"/>
      <c r="E19804" s="255"/>
      <c r="F19804" s="256"/>
      <c r="G19804" s="257"/>
      <c r="H19804" s="243">
        <f t="shared" ca="1" si="928"/>
        <v>45139</v>
      </c>
      <c r="I19804" s="244">
        <f t="shared" si="929"/>
        <v>43892</v>
      </c>
      <c r="J19804" s="244" t="str">
        <f t="shared" si="927"/>
        <v/>
      </c>
    </row>
    <row r="19805" spans="3:10" ht="12" thickBot="1" x14ac:dyDescent="0.25">
      <c r="C19805" s="254"/>
      <c r="D19805" s="254"/>
      <c r="E19805" s="255"/>
      <c r="F19805" s="256"/>
      <c r="G19805" s="257"/>
      <c r="H19805" s="243">
        <f t="shared" ca="1" si="928"/>
        <v>45139</v>
      </c>
      <c r="I19805" s="244">
        <f t="shared" si="929"/>
        <v>43892</v>
      </c>
      <c r="J19805" s="244" t="str">
        <f t="shared" si="927"/>
        <v/>
      </c>
    </row>
    <row r="19806" spans="3:10" ht="12" thickBot="1" x14ac:dyDescent="0.25">
      <c r="C19806" s="254"/>
      <c r="D19806" s="254"/>
      <c r="E19806" s="255"/>
      <c r="F19806" s="256"/>
      <c r="G19806" s="257"/>
      <c r="H19806" s="243">
        <f t="shared" ca="1" si="928"/>
        <v>45139</v>
      </c>
      <c r="I19806" s="244">
        <f t="shared" si="929"/>
        <v>43892</v>
      </c>
      <c r="J19806" s="244" t="str">
        <f t="shared" si="927"/>
        <v/>
      </c>
    </row>
    <row r="19807" spans="3:10" ht="12" thickBot="1" x14ac:dyDescent="0.25">
      <c r="C19807" s="254"/>
      <c r="D19807" s="254"/>
      <c r="E19807" s="255"/>
      <c r="F19807" s="256"/>
      <c r="G19807" s="257"/>
      <c r="H19807" s="243">
        <f t="shared" ca="1" si="928"/>
        <v>45139</v>
      </c>
      <c r="I19807" s="244">
        <f t="shared" si="929"/>
        <v>43892</v>
      </c>
      <c r="J19807" s="244" t="str">
        <f t="shared" si="927"/>
        <v/>
      </c>
    </row>
    <row r="19808" spans="3:10" ht="12" thickBot="1" x14ac:dyDescent="0.25">
      <c r="C19808" s="254"/>
      <c r="D19808" s="254"/>
      <c r="E19808" s="255"/>
      <c r="F19808" s="256"/>
      <c r="G19808" s="257"/>
      <c r="H19808" s="243">
        <f t="shared" ca="1" si="928"/>
        <v>45139</v>
      </c>
      <c r="I19808" s="244">
        <f t="shared" si="929"/>
        <v>43892</v>
      </c>
      <c r="J19808" s="244" t="str">
        <f t="shared" si="927"/>
        <v/>
      </c>
    </row>
    <row r="19809" spans="3:10" ht="12" thickBot="1" x14ac:dyDescent="0.25">
      <c r="C19809" s="254"/>
      <c r="D19809" s="254"/>
      <c r="E19809" s="255"/>
      <c r="F19809" s="256"/>
      <c r="G19809" s="257"/>
      <c r="H19809" s="243">
        <f t="shared" ca="1" si="928"/>
        <v>45139</v>
      </c>
      <c r="I19809" s="244">
        <f t="shared" si="929"/>
        <v>43892</v>
      </c>
      <c r="J19809" s="244" t="str">
        <f t="shared" si="927"/>
        <v/>
      </c>
    </row>
    <row r="19810" spans="3:10" ht="12" thickBot="1" x14ac:dyDescent="0.25">
      <c r="C19810" s="254"/>
      <c r="D19810" s="254"/>
      <c r="E19810" s="255"/>
      <c r="F19810" s="256"/>
      <c r="G19810" s="257"/>
      <c r="H19810" s="243">
        <f t="shared" ca="1" si="928"/>
        <v>45139</v>
      </c>
      <c r="I19810" s="244">
        <f t="shared" si="929"/>
        <v>43892</v>
      </c>
      <c r="J19810" s="244" t="str">
        <f t="shared" si="927"/>
        <v/>
      </c>
    </row>
    <row r="19811" spans="3:10" ht="12" thickBot="1" x14ac:dyDescent="0.25">
      <c r="C19811" s="254"/>
      <c r="D19811" s="254"/>
      <c r="E19811" s="255"/>
      <c r="F19811" s="256"/>
      <c r="G19811" s="257"/>
      <c r="H19811" s="243">
        <f t="shared" ca="1" si="928"/>
        <v>45139</v>
      </c>
      <c r="I19811" s="244">
        <f t="shared" si="929"/>
        <v>43892</v>
      </c>
      <c r="J19811" s="244" t="str">
        <f t="shared" si="927"/>
        <v/>
      </c>
    </row>
    <row r="19812" spans="3:10" ht="12" thickBot="1" x14ac:dyDescent="0.25">
      <c r="C19812" s="254"/>
      <c r="D19812" s="254"/>
      <c r="E19812" s="255"/>
      <c r="F19812" s="256"/>
      <c r="G19812" s="257"/>
      <c r="H19812" s="243">
        <f t="shared" ca="1" si="928"/>
        <v>45139</v>
      </c>
      <c r="I19812" s="244">
        <f t="shared" si="929"/>
        <v>43892</v>
      </c>
      <c r="J19812" s="244" t="str">
        <f t="shared" si="927"/>
        <v/>
      </c>
    </row>
    <row r="19813" spans="3:10" ht="12" thickBot="1" x14ac:dyDescent="0.25">
      <c r="C19813" s="254"/>
      <c r="D19813" s="254"/>
      <c r="E19813" s="255"/>
      <c r="F19813" s="256"/>
      <c r="G19813" s="257"/>
      <c r="H19813" s="243">
        <f t="shared" ca="1" si="928"/>
        <v>45139</v>
      </c>
      <c r="I19813" s="244">
        <f t="shared" si="929"/>
        <v>43892</v>
      </c>
      <c r="J19813" s="244" t="str">
        <f t="shared" si="927"/>
        <v/>
      </c>
    </row>
    <row r="19814" spans="3:10" ht="12" thickBot="1" x14ac:dyDescent="0.25">
      <c r="C19814" s="254"/>
      <c r="D19814" s="254"/>
      <c r="E19814" s="255"/>
      <c r="F19814" s="256"/>
      <c r="G19814" s="257"/>
      <c r="H19814" s="243">
        <f t="shared" ca="1" si="928"/>
        <v>45139</v>
      </c>
      <c r="I19814" s="244">
        <f t="shared" si="929"/>
        <v>43892</v>
      </c>
      <c r="J19814" s="244" t="str">
        <f t="shared" si="927"/>
        <v/>
      </c>
    </row>
    <row r="19815" spans="3:10" ht="12" thickBot="1" x14ac:dyDescent="0.25">
      <c r="C19815" s="254"/>
      <c r="D19815" s="254"/>
      <c r="E19815" s="255"/>
      <c r="F19815" s="256"/>
      <c r="G19815" s="257"/>
      <c r="H19815" s="243">
        <f t="shared" ca="1" si="928"/>
        <v>45139</v>
      </c>
      <c r="I19815" s="244">
        <f t="shared" si="929"/>
        <v>43892</v>
      </c>
      <c r="J19815" s="244" t="str">
        <f t="shared" si="927"/>
        <v/>
      </c>
    </row>
    <row r="19816" spans="3:10" ht="12" thickBot="1" x14ac:dyDescent="0.25">
      <c r="C19816" s="254"/>
      <c r="D19816" s="254"/>
      <c r="E19816" s="255"/>
      <c r="F19816" s="256"/>
      <c r="G19816" s="257"/>
      <c r="H19816" s="243">
        <f t="shared" ca="1" si="928"/>
        <v>45139</v>
      </c>
      <c r="I19816" s="244">
        <f t="shared" si="929"/>
        <v>43892</v>
      </c>
      <c r="J19816" s="244" t="str">
        <f t="shared" si="927"/>
        <v/>
      </c>
    </row>
    <row r="19817" spans="3:10" ht="12" thickBot="1" x14ac:dyDescent="0.25">
      <c r="C19817" s="254"/>
      <c r="D19817" s="254"/>
      <c r="E19817" s="255"/>
      <c r="F19817" s="256"/>
      <c r="G19817" s="257"/>
      <c r="H19817" s="243">
        <f t="shared" ca="1" si="928"/>
        <v>45139</v>
      </c>
      <c r="I19817" s="244">
        <f t="shared" si="929"/>
        <v>43892</v>
      </c>
      <c r="J19817" s="244" t="str">
        <f t="shared" si="927"/>
        <v/>
      </c>
    </row>
    <row r="19818" spans="3:10" ht="12" thickBot="1" x14ac:dyDescent="0.25">
      <c r="C19818" s="254"/>
      <c r="D19818" s="254"/>
      <c r="E19818" s="255"/>
      <c r="F19818" s="256"/>
      <c r="G19818" s="257"/>
      <c r="H19818" s="243">
        <f t="shared" ca="1" si="928"/>
        <v>45139</v>
      </c>
      <c r="I19818" s="244">
        <f t="shared" si="929"/>
        <v>43892</v>
      </c>
      <c r="J19818" s="244" t="str">
        <f t="shared" si="927"/>
        <v/>
      </c>
    </row>
    <row r="19819" spans="3:10" ht="12" thickBot="1" x14ac:dyDescent="0.25">
      <c r="C19819" s="254"/>
      <c r="D19819" s="254"/>
      <c r="E19819" s="255"/>
      <c r="F19819" s="256"/>
      <c r="G19819" s="257"/>
      <c r="H19819" s="243">
        <f t="shared" ca="1" si="928"/>
        <v>45139</v>
      </c>
      <c r="I19819" s="244">
        <f t="shared" si="929"/>
        <v>43892</v>
      </c>
      <c r="J19819" s="244" t="str">
        <f t="shared" si="927"/>
        <v/>
      </c>
    </row>
    <row r="19820" spans="3:10" ht="12" thickBot="1" x14ac:dyDescent="0.25">
      <c r="C19820" s="254"/>
      <c r="D19820" s="254"/>
      <c r="E19820" s="255"/>
      <c r="F19820" s="256"/>
      <c r="G19820" s="257"/>
      <c r="H19820" s="243">
        <f t="shared" ca="1" si="928"/>
        <v>45139</v>
      </c>
      <c r="I19820" s="244">
        <f t="shared" si="929"/>
        <v>43892</v>
      </c>
      <c r="J19820" s="244" t="str">
        <f t="shared" si="927"/>
        <v/>
      </c>
    </row>
    <row r="19821" spans="3:10" ht="12" thickBot="1" x14ac:dyDescent="0.25">
      <c r="C19821" s="254"/>
      <c r="D19821" s="254"/>
      <c r="E19821" s="255"/>
      <c r="F19821" s="256"/>
      <c r="G19821" s="257"/>
      <c r="H19821" s="243">
        <f t="shared" ca="1" si="928"/>
        <v>45139</v>
      </c>
      <c r="I19821" s="244">
        <f t="shared" si="929"/>
        <v>43892</v>
      </c>
      <c r="J19821" s="244" t="str">
        <f t="shared" si="927"/>
        <v/>
      </c>
    </row>
    <row r="19822" spans="3:10" ht="12" thickBot="1" x14ac:dyDescent="0.25">
      <c r="C19822" s="254"/>
      <c r="D19822" s="254"/>
      <c r="E19822" s="255"/>
      <c r="F19822" s="256"/>
      <c r="G19822" s="257"/>
      <c r="H19822" s="243">
        <f t="shared" ca="1" si="928"/>
        <v>45139</v>
      </c>
      <c r="I19822" s="244">
        <f t="shared" si="929"/>
        <v>43892</v>
      </c>
      <c r="J19822" s="244" t="str">
        <f t="shared" si="927"/>
        <v/>
      </c>
    </row>
    <row r="19823" spans="3:10" ht="12" thickBot="1" x14ac:dyDescent="0.25">
      <c r="C19823" s="254"/>
      <c r="D19823" s="254"/>
      <c r="E19823" s="255"/>
      <c r="F19823" s="256"/>
      <c r="G19823" s="257"/>
      <c r="H19823" s="243">
        <f t="shared" ca="1" si="928"/>
        <v>45139</v>
      </c>
      <c r="I19823" s="244">
        <f t="shared" si="929"/>
        <v>43892</v>
      </c>
      <c r="J19823" s="244" t="str">
        <f t="shared" si="927"/>
        <v/>
      </c>
    </row>
    <row r="19824" spans="3:10" ht="12" thickBot="1" x14ac:dyDescent="0.25">
      <c r="C19824" s="254"/>
      <c r="D19824" s="254"/>
      <c r="E19824" s="255"/>
      <c r="F19824" s="256"/>
      <c r="G19824" s="257"/>
      <c r="H19824" s="243">
        <f t="shared" ca="1" si="928"/>
        <v>45139</v>
      </c>
      <c r="I19824" s="244">
        <f t="shared" si="929"/>
        <v>43892</v>
      </c>
      <c r="J19824" s="244" t="str">
        <f t="shared" si="927"/>
        <v/>
      </c>
    </row>
    <row r="19825" spans="3:10" ht="12" thickBot="1" x14ac:dyDescent="0.25">
      <c r="C19825" s="254"/>
      <c r="D19825" s="254"/>
      <c r="E19825" s="255"/>
      <c r="F19825" s="256"/>
      <c r="G19825" s="257"/>
      <c r="H19825" s="243">
        <f t="shared" ca="1" si="928"/>
        <v>45139</v>
      </c>
      <c r="I19825" s="244">
        <f t="shared" si="929"/>
        <v>43892</v>
      </c>
      <c r="J19825" s="244" t="str">
        <f t="shared" si="927"/>
        <v/>
      </c>
    </row>
    <row r="19826" spans="3:10" ht="12" thickBot="1" x14ac:dyDescent="0.25">
      <c r="C19826" s="254"/>
      <c r="D19826" s="254"/>
      <c r="E19826" s="255"/>
      <c r="F19826" s="256"/>
      <c r="G19826" s="257"/>
      <c r="H19826" s="243">
        <f t="shared" ca="1" si="928"/>
        <v>45139</v>
      </c>
      <c r="I19826" s="244">
        <f t="shared" si="929"/>
        <v>43892</v>
      </c>
      <c r="J19826" s="244" t="str">
        <f t="shared" si="927"/>
        <v/>
      </c>
    </row>
    <row r="19827" spans="3:10" ht="12" thickBot="1" x14ac:dyDescent="0.25">
      <c r="C19827" s="254"/>
      <c r="D19827" s="254"/>
      <c r="E19827" s="255"/>
      <c r="F19827" s="256"/>
      <c r="G19827" s="257"/>
      <c r="H19827" s="243">
        <f t="shared" ca="1" si="928"/>
        <v>45139</v>
      </c>
      <c r="I19827" s="244">
        <f t="shared" si="929"/>
        <v>43892</v>
      </c>
      <c r="J19827" s="244" t="str">
        <f t="shared" si="927"/>
        <v/>
      </c>
    </row>
    <row r="19828" spans="3:10" ht="12" thickBot="1" x14ac:dyDescent="0.25">
      <c r="C19828" s="254"/>
      <c r="D19828" s="254"/>
      <c r="E19828" s="255"/>
      <c r="F19828" s="256"/>
      <c r="G19828" s="257"/>
      <c r="H19828" s="243">
        <f t="shared" ca="1" si="928"/>
        <v>45139</v>
      </c>
      <c r="I19828" s="244">
        <f t="shared" si="929"/>
        <v>43892</v>
      </c>
      <c r="J19828" s="244" t="str">
        <f t="shared" si="927"/>
        <v/>
      </c>
    </row>
    <row r="19829" spans="3:10" ht="12" thickBot="1" x14ac:dyDescent="0.25">
      <c r="C19829" s="254"/>
      <c r="D19829" s="254"/>
      <c r="E19829" s="255"/>
      <c r="F19829" s="256"/>
      <c r="G19829" s="257"/>
      <c r="H19829" s="243">
        <f t="shared" ca="1" si="928"/>
        <v>45139</v>
      </c>
      <c r="I19829" s="244">
        <f t="shared" si="929"/>
        <v>43892</v>
      </c>
      <c r="J19829" s="244" t="str">
        <f t="shared" si="927"/>
        <v/>
      </c>
    </row>
    <row r="19830" spans="3:10" ht="12" thickBot="1" x14ac:dyDescent="0.25">
      <c r="C19830" s="254"/>
      <c r="D19830" s="254"/>
      <c r="E19830" s="255"/>
      <c r="F19830" s="256"/>
      <c r="G19830" s="257"/>
      <c r="H19830" s="243">
        <f t="shared" ca="1" si="928"/>
        <v>45139</v>
      </c>
      <c r="I19830" s="244">
        <f t="shared" si="929"/>
        <v>43892</v>
      </c>
      <c r="J19830" s="244" t="str">
        <f t="shared" si="927"/>
        <v/>
      </c>
    </row>
    <row r="19831" spans="3:10" ht="12" thickBot="1" x14ac:dyDescent="0.25">
      <c r="C19831" s="254"/>
      <c r="D19831" s="254"/>
      <c r="E19831" s="255"/>
      <c r="F19831" s="256"/>
      <c r="G19831" s="257"/>
      <c r="H19831" s="243">
        <f t="shared" ca="1" si="928"/>
        <v>45139</v>
      </c>
      <c r="I19831" s="244">
        <f t="shared" si="929"/>
        <v>43892</v>
      </c>
      <c r="J19831" s="244" t="str">
        <f t="shared" si="927"/>
        <v/>
      </c>
    </row>
    <row r="19832" spans="3:10" ht="12" thickBot="1" x14ac:dyDescent="0.25">
      <c r="C19832" s="254"/>
      <c r="D19832" s="254"/>
      <c r="E19832" s="255"/>
      <c r="F19832" s="256"/>
      <c r="G19832" s="257"/>
      <c r="H19832" s="243">
        <f t="shared" ca="1" si="928"/>
        <v>45139</v>
      </c>
      <c r="I19832" s="244">
        <f t="shared" si="929"/>
        <v>43892</v>
      </c>
      <c r="J19832" s="244" t="str">
        <f t="shared" si="927"/>
        <v/>
      </c>
    </row>
    <row r="19833" spans="3:10" ht="12" thickBot="1" x14ac:dyDescent="0.25">
      <c r="C19833" s="254"/>
      <c r="D19833" s="254"/>
      <c r="E19833" s="255"/>
      <c r="F19833" s="256"/>
      <c r="G19833" s="257"/>
      <c r="H19833" s="243">
        <f t="shared" ca="1" si="928"/>
        <v>45139</v>
      </c>
      <c r="I19833" s="244">
        <f t="shared" si="929"/>
        <v>43892</v>
      </c>
      <c r="J19833" s="244" t="str">
        <f t="shared" si="927"/>
        <v/>
      </c>
    </row>
    <row r="19834" spans="3:10" ht="12" thickBot="1" x14ac:dyDescent="0.25">
      <c r="C19834" s="254"/>
      <c r="D19834" s="254"/>
      <c r="E19834" s="255"/>
      <c r="F19834" s="256"/>
      <c r="G19834" s="257"/>
      <c r="H19834" s="243">
        <f t="shared" ca="1" si="928"/>
        <v>45139</v>
      </c>
      <c r="I19834" s="244">
        <f t="shared" si="929"/>
        <v>43892</v>
      </c>
      <c r="J19834" s="244" t="str">
        <f t="shared" si="927"/>
        <v/>
      </c>
    </row>
    <row r="19835" spans="3:10" ht="12" thickBot="1" x14ac:dyDescent="0.25">
      <c r="C19835" s="254"/>
      <c r="D19835" s="254"/>
      <c r="E19835" s="255"/>
      <c r="F19835" s="256"/>
      <c r="G19835" s="257"/>
      <c r="H19835" s="243">
        <f t="shared" ca="1" si="928"/>
        <v>45139</v>
      </c>
      <c r="I19835" s="244">
        <f t="shared" si="929"/>
        <v>43892</v>
      </c>
      <c r="J19835" s="244" t="str">
        <f t="shared" si="927"/>
        <v/>
      </c>
    </row>
    <row r="19836" spans="3:10" ht="12" thickBot="1" x14ac:dyDescent="0.25">
      <c r="C19836" s="254"/>
      <c r="D19836" s="254"/>
      <c r="E19836" s="255"/>
      <c r="F19836" s="256"/>
      <c r="G19836" s="257"/>
      <c r="H19836" s="243">
        <f t="shared" ca="1" si="928"/>
        <v>45139</v>
      </c>
      <c r="I19836" s="244">
        <f t="shared" si="929"/>
        <v>43892</v>
      </c>
      <c r="J19836" s="244" t="str">
        <f t="shared" si="927"/>
        <v/>
      </c>
    </row>
    <row r="19837" spans="3:10" ht="12" thickBot="1" x14ac:dyDescent="0.25">
      <c r="C19837" s="254"/>
      <c r="D19837" s="254"/>
      <c r="E19837" s="255"/>
      <c r="F19837" s="256"/>
      <c r="G19837" s="257"/>
      <c r="H19837" s="243">
        <f t="shared" ca="1" si="928"/>
        <v>45139</v>
      </c>
      <c r="I19837" s="244">
        <f t="shared" si="929"/>
        <v>43892</v>
      </c>
      <c r="J19837" s="244" t="str">
        <f t="shared" si="927"/>
        <v/>
      </c>
    </row>
    <row r="19838" spans="3:10" ht="12" thickBot="1" x14ac:dyDescent="0.25">
      <c r="C19838" s="254"/>
      <c r="D19838" s="254"/>
      <c r="E19838" s="255"/>
      <c r="F19838" s="256"/>
      <c r="G19838" s="257"/>
      <c r="H19838" s="243">
        <f t="shared" ca="1" si="928"/>
        <v>45139</v>
      </c>
      <c r="I19838" s="244">
        <f t="shared" si="929"/>
        <v>43892</v>
      </c>
      <c r="J19838" s="244" t="str">
        <f t="shared" si="927"/>
        <v/>
      </c>
    </row>
    <row r="19839" spans="3:10" ht="12" thickBot="1" x14ac:dyDescent="0.25">
      <c r="C19839" s="254"/>
      <c r="D19839" s="254"/>
      <c r="E19839" s="255"/>
      <c r="F19839" s="256"/>
      <c r="G19839" s="257"/>
      <c r="H19839" s="243">
        <f t="shared" ca="1" si="928"/>
        <v>45139</v>
      </c>
      <c r="I19839" s="244">
        <f t="shared" si="929"/>
        <v>43892</v>
      </c>
      <c r="J19839" s="244" t="str">
        <f t="shared" si="927"/>
        <v/>
      </c>
    </row>
    <row r="19840" spans="3:10" ht="12" thickBot="1" x14ac:dyDescent="0.25">
      <c r="C19840" s="254"/>
      <c r="D19840" s="254"/>
      <c r="E19840" s="255"/>
      <c r="F19840" s="256"/>
      <c r="G19840" s="257"/>
      <c r="H19840" s="243">
        <f t="shared" ca="1" si="928"/>
        <v>45139</v>
      </c>
      <c r="I19840" s="244">
        <f t="shared" si="929"/>
        <v>43892</v>
      </c>
      <c r="J19840" s="244" t="str">
        <f t="shared" si="927"/>
        <v/>
      </c>
    </row>
    <row r="19841" spans="3:10" ht="12" thickBot="1" x14ac:dyDescent="0.25">
      <c r="C19841" s="254"/>
      <c r="D19841" s="254"/>
      <c r="E19841" s="255"/>
      <c r="F19841" s="256"/>
      <c r="G19841" s="257"/>
      <c r="H19841" s="243">
        <f t="shared" ca="1" si="928"/>
        <v>45139</v>
      </c>
      <c r="I19841" s="244">
        <f t="shared" si="929"/>
        <v>43892</v>
      </c>
      <c r="J19841" s="244" t="str">
        <f t="shared" si="927"/>
        <v/>
      </c>
    </row>
    <row r="19842" spans="3:10" ht="12" thickBot="1" x14ac:dyDescent="0.25">
      <c r="C19842" s="254"/>
      <c r="D19842" s="254"/>
      <c r="E19842" s="255"/>
      <c r="F19842" s="256"/>
      <c r="G19842" s="257"/>
      <c r="H19842" s="243">
        <f t="shared" ca="1" si="928"/>
        <v>45139</v>
      </c>
      <c r="I19842" s="244">
        <f t="shared" si="929"/>
        <v>43892</v>
      </c>
      <c r="J19842" s="244" t="str">
        <f t="shared" si="927"/>
        <v/>
      </c>
    </row>
    <row r="19843" spans="3:10" ht="12" thickBot="1" x14ac:dyDescent="0.25">
      <c r="C19843" s="254"/>
      <c r="D19843" s="254"/>
      <c r="E19843" s="255"/>
      <c r="F19843" s="256"/>
      <c r="G19843" s="257"/>
      <c r="H19843" s="243">
        <f t="shared" ca="1" si="928"/>
        <v>45139</v>
      </c>
      <c r="I19843" s="244">
        <f t="shared" si="929"/>
        <v>43892</v>
      </c>
      <c r="J19843" s="244" t="str">
        <f t="shared" si="927"/>
        <v/>
      </c>
    </row>
    <row r="19844" spans="3:10" ht="12" thickBot="1" x14ac:dyDescent="0.25">
      <c r="C19844" s="254"/>
      <c r="D19844" s="254"/>
      <c r="E19844" s="255"/>
      <c r="F19844" s="256"/>
      <c r="G19844" s="257"/>
      <c r="H19844" s="243">
        <f t="shared" ca="1" si="928"/>
        <v>45139</v>
      </c>
      <c r="I19844" s="244">
        <f t="shared" si="929"/>
        <v>43892</v>
      </c>
      <c r="J19844" s="244" t="str">
        <f t="shared" si="927"/>
        <v/>
      </c>
    </row>
    <row r="19845" spans="3:10" ht="12" thickBot="1" x14ac:dyDescent="0.25">
      <c r="C19845" s="254"/>
      <c r="D19845" s="254"/>
      <c r="E19845" s="255"/>
      <c r="F19845" s="256"/>
      <c r="G19845" s="257"/>
      <c r="H19845" s="243">
        <f t="shared" ca="1" si="928"/>
        <v>45139</v>
      </c>
      <c r="I19845" s="244">
        <f t="shared" si="929"/>
        <v>43892</v>
      </c>
      <c r="J19845" s="244" t="str">
        <f t="shared" si="927"/>
        <v/>
      </c>
    </row>
    <row r="19846" spans="3:10" ht="12" thickBot="1" x14ac:dyDescent="0.25">
      <c r="C19846" s="254"/>
      <c r="D19846" s="254"/>
      <c r="E19846" s="255"/>
      <c r="F19846" s="256"/>
      <c r="G19846" s="257"/>
      <c r="H19846" s="243">
        <f t="shared" ca="1" si="928"/>
        <v>45139</v>
      </c>
      <c r="I19846" s="244">
        <f t="shared" si="929"/>
        <v>43892</v>
      </c>
      <c r="J19846" s="244" t="str">
        <f t="shared" ref="J19846:J19909" si="930">IF(G19846="","",IF(G19846&gt;=0,"Debitoren",IF(G19846&lt;0,"Kreditoren","")))</f>
        <v/>
      </c>
    </row>
    <row r="19847" spans="3:10" ht="12" thickBot="1" x14ac:dyDescent="0.25">
      <c r="C19847" s="254"/>
      <c r="D19847" s="254"/>
      <c r="E19847" s="255"/>
      <c r="F19847" s="256"/>
      <c r="G19847" s="257"/>
      <c r="H19847" s="243">
        <f t="shared" ref="H19847:H19910" ca="1" si="931">IF(F19847&lt;$F$2,EOMONTH($F$2,-1)+1,EOMONTH(F19847,-1)+1)</f>
        <v>45139</v>
      </c>
      <c r="I19847" s="244">
        <f t="shared" ref="I19847:I19910" si="932">IF(F19847&lt;$I$2,IF(   WEEKDAY(EOMONTH($I$2,-1)+1)=1,EOMONTH($I$2,-1)+1+1,EOMONTH($I$2,-1)+1),IF(WEEKDAY(F19847)=1,F19847+1,F19847))</f>
        <v>43892</v>
      </c>
      <c r="J19847" s="244" t="str">
        <f t="shared" si="930"/>
        <v/>
      </c>
    </row>
    <row r="19848" spans="3:10" ht="12" thickBot="1" x14ac:dyDescent="0.25">
      <c r="C19848" s="254"/>
      <c r="D19848" s="254"/>
      <c r="E19848" s="255"/>
      <c r="F19848" s="256"/>
      <c r="G19848" s="257"/>
      <c r="H19848" s="243">
        <f t="shared" ca="1" si="931"/>
        <v>45139</v>
      </c>
      <c r="I19848" s="244">
        <f t="shared" si="932"/>
        <v>43892</v>
      </c>
      <c r="J19848" s="244" t="str">
        <f t="shared" si="930"/>
        <v/>
      </c>
    </row>
    <row r="19849" spans="3:10" ht="12" thickBot="1" x14ac:dyDescent="0.25">
      <c r="C19849" s="254"/>
      <c r="D19849" s="254"/>
      <c r="E19849" s="255"/>
      <c r="F19849" s="256"/>
      <c r="G19849" s="257"/>
      <c r="H19849" s="243">
        <f t="shared" ca="1" si="931"/>
        <v>45139</v>
      </c>
      <c r="I19849" s="244">
        <f t="shared" si="932"/>
        <v>43892</v>
      </c>
      <c r="J19849" s="244" t="str">
        <f t="shared" si="930"/>
        <v/>
      </c>
    </row>
    <row r="19850" spans="3:10" ht="12" thickBot="1" x14ac:dyDescent="0.25">
      <c r="C19850" s="254"/>
      <c r="D19850" s="254"/>
      <c r="E19850" s="255"/>
      <c r="F19850" s="256"/>
      <c r="G19850" s="257"/>
      <c r="H19850" s="243">
        <f t="shared" ca="1" si="931"/>
        <v>45139</v>
      </c>
      <c r="I19850" s="244">
        <f t="shared" si="932"/>
        <v>43892</v>
      </c>
      <c r="J19850" s="244" t="str">
        <f t="shared" si="930"/>
        <v/>
      </c>
    </row>
    <row r="19851" spans="3:10" ht="12" thickBot="1" x14ac:dyDescent="0.25">
      <c r="C19851" s="254"/>
      <c r="D19851" s="254"/>
      <c r="E19851" s="255"/>
      <c r="F19851" s="256"/>
      <c r="G19851" s="257"/>
      <c r="H19851" s="243">
        <f t="shared" ca="1" si="931"/>
        <v>45139</v>
      </c>
      <c r="I19851" s="244">
        <f t="shared" si="932"/>
        <v>43892</v>
      </c>
      <c r="J19851" s="244" t="str">
        <f t="shared" si="930"/>
        <v/>
      </c>
    </row>
    <row r="19852" spans="3:10" ht="12" thickBot="1" x14ac:dyDescent="0.25">
      <c r="C19852" s="254"/>
      <c r="D19852" s="254"/>
      <c r="E19852" s="255"/>
      <c r="F19852" s="256"/>
      <c r="G19852" s="257"/>
      <c r="H19852" s="243">
        <f t="shared" ca="1" si="931"/>
        <v>45139</v>
      </c>
      <c r="I19852" s="244">
        <f t="shared" si="932"/>
        <v>43892</v>
      </c>
      <c r="J19852" s="244" t="str">
        <f t="shared" si="930"/>
        <v/>
      </c>
    </row>
    <row r="19853" spans="3:10" ht="12" thickBot="1" x14ac:dyDescent="0.25">
      <c r="C19853" s="254"/>
      <c r="D19853" s="254"/>
      <c r="E19853" s="255"/>
      <c r="F19853" s="256"/>
      <c r="G19853" s="257"/>
      <c r="H19853" s="243">
        <f t="shared" ca="1" si="931"/>
        <v>45139</v>
      </c>
      <c r="I19853" s="244">
        <f t="shared" si="932"/>
        <v>43892</v>
      </c>
      <c r="J19853" s="244" t="str">
        <f t="shared" si="930"/>
        <v/>
      </c>
    </row>
    <row r="19854" spans="3:10" ht="12" thickBot="1" x14ac:dyDescent="0.25">
      <c r="C19854" s="254"/>
      <c r="D19854" s="254"/>
      <c r="E19854" s="255"/>
      <c r="F19854" s="256"/>
      <c r="G19854" s="257"/>
      <c r="H19854" s="243">
        <f t="shared" ca="1" si="931"/>
        <v>45139</v>
      </c>
      <c r="I19854" s="244">
        <f t="shared" si="932"/>
        <v>43892</v>
      </c>
      <c r="J19854" s="244" t="str">
        <f t="shared" si="930"/>
        <v/>
      </c>
    </row>
    <row r="19855" spans="3:10" ht="12" thickBot="1" x14ac:dyDescent="0.25">
      <c r="C19855" s="254"/>
      <c r="D19855" s="254"/>
      <c r="E19855" s="255"/>
      <c r="F19855" s="256"/>
      <c r="G19855" s="257"/>
      <c r="H19855" s="243">
        <f t="shared" ca="1" si="931"/>
        <v>45139</v>
      </c>
      <c r="I19855" s="244">
        <f t="shared" si="932"/>
        <v>43892</v>
      </c>
      <c r="J19855" s="244" t="str">
        <f t="shared" si="930"/>
        <v/>
      </c>
    </row>
    <row r="19856" spans="3:10" ht="12" thickBot="1" x14ac:dyDescent="0.25">
      <c r="C19856" s="254"/>
      <c r="D19856" s="254"/>
      <c r="E19856" s="255"/>
      <c r="F19856" s="256"/>
      <c r="G19856" s="257"/>
      <c r="H19856" s="243">
        <f t="shared" ca="1" si="931"/>
        <v>45139</v>
      </c>
      <c r="I19856" s="244">
        <f t="shared" si="932"/>
        <v>43892</v>
      </c>
      <c r="J19856" s="244" t="str">
        <f t="shared" si="930"/>
        <v/>
      </c>
    </row>
    <row r="19857" spans="3:10" ht="12" thickBot="1" x14ac:dyDescent="0.25">
      <c r="C19857" s="254"/>
      <c r="D19857" s="254"/>
      <c r="E19857" s="255"/>
      <c r="F19857" s="256"/>
      <c r="G19857" s="257"/>
      <c r="H19857" s="243">
        <f t="shared" ca="1" si="931"/>
        <v>45139</v>
      </c>
      <c r="I19857" s="244">
        <f t="shared" si="932"/>
        <v>43892</v>
      </c>
      <c r="J19857" s="244" t="str">
        <f t="shared" si="930"/>
        <v/>
      </c>
    </row>
    <row r="19858" spans="3:10" ht="12" thickBot="1" x14ac:dyDescent="0.25">
      <c r="C19858" s="254"/>
      <c r="D19858" s="254"/>
      <c r="E19858" s="255"/>
      <c r="F19858" s="256"/>
      <c r="G19858" s="257"/>
      <c r="H19858" s="243">
        <f t="shared" ca="1" si="931"/>
        <v>45139</v>
      </c>
      <c r="I19858" s="244">
        <f t="shared" si="932"/>
        <v>43892</v>
      </c>
      <c r="J19858" s="244" t="str">
        <f t="shared" si="930"/>
        <v/>
      </c>
    </row>
    <row r="19859" spans="3:10" ht="12" thickBot="1" x14ac:dyDescent="0.25">
      <c r="C19859" s="254"/>
      <c r="D19859" s="254"/>
      <c r="E19859" s="255"/>
      <c r="F19859" s="256"/>
      <c r="G19859" s="257"/>
      <c r="H19859" s="243">
        <f t="shared" ca="1" si="931"/>
        <v>45139</v>
      </c>
      <c r="I19859" s="244">
        <f t="shared" si="932"/>
        <v>43892</v>
      </c>
      <c r="J19859" s="244" t="str">
        <f t="shared" si="930"/>
        <v/>
      </c>
    </row>
    <row r="19860" spans="3:10" ht="12" thickBot="1" x14ac:dyDescent="0.25">
      <c r="C19860" s="254"/>
      <c r="D19860" s="254"/>
      <c r="E19860" s="255"/>
      <c r="F19860" s="256"/>
      <c r="G19860" s="257"/>
      <c r="H19860" s="243">
        <f t="shared" ca="1" si="931"/>
        <v>45139</v>
      </c>
      <c r="I19860" s="244">
        <f t="shared" si="932"/>
        <v>43892</v>
      </c>
      <c r="J19860" s="244" t="str">
        <f t="shared" si="930"/>
        <v/>
      </c>
    </row>
    <row r="19861" spans="3:10" ht="12" thickBot="1" x14ac:dyDescent="0.25">
      <c r="C19861" s="254"/>
      <c r="D19861" s="254"/>
      <c r="E19861" s="255"/>
      <c r="F19861" s="256"/>
      <c r="G19861" s="257"/>
      <c r="H19861" s="243">
        <f t="shared" ca="1" si="931"/>
        <v>45139</v>
      </c>
      <c r="I19861" s="244">
        <f t="shared" si="932"/>
        <v>43892</v>
      </c>
      <c r="J19861" s="244" t="str">
        <f t="shared" si="930"/>
        <v/>
      </c>
    </row>
    <row r="19862" spans="3:10" ht="12" thickBot="1" x14ac:dyDescent="0.25">
      <c r="C19862" s="254"/>
      <c r="D19862" s="254"/>
      <c r="E19862" s="255"/>
      <c r="F19862" s="256"/>
      <c r="G19862" s="257"/>
      <c r="H19862" s="243">
        <f t="shared" ca="1" si="931"/>
        <v>45139</v>
      </c>
      <c r="I19862" s="244">
        <f t="shared" si="932"/>
        <v>43892</v>
      </c>
      <c r="J19862" s="244" t="str">
        <f t="shared" si="930"/>
        <v/>
      </c>
    </row>
    <row r="19863" spans="3:10" ht="12" thickBot="1" x14ac:dyDescent="0.25">
      <c r="C19863" s="254"/>
      <c r="D19863" s="254"/>
      <c r="E19863" s="255"/>
      <c r="F19863" s="256"/>
      <c r="G19863" s="257"/>
      <c r="H19863" s="243">
        <f t="shared" ca="1" si="931"/>
        <v>45139</v>
      </c>
      <c r="I19863" s="244">
        <f t="shared" si="932"/>
        <v>43892</v>
      </c>
      <c r="J19863" s="244" t="str">
        <f t="shared" si="930"/>
        <v/>
      </c>
    </row>
    <row r="19864" spans="3:10" ht="12" thickBot="1" x14ac:dyDescent="0.25">
      <c r="C19864" s="254"/>
      <c r="D19864" s="254"/>
      <c r="E19864" s="255"/>
      <c r="F19864" s="256"/>
      <c r="G19864" s="257"/>
      <c r="H19864" s="243">
        <f t="shared" ca="1" si="931"/>
        <v>45139</v>
      </c>
      <c r="I19864" s="244">
        <f t="shared" si="932"/>
        <v>43892</v>
      </c>
      <c r="J19864" s="244" t="str">
        <f t="shared" si="930"/>
        <v/>
      </c>
    </row>
    <row r="19865" spans="3:10" ht="12" thickBot="1" x14ac:dyDescent="0.25">
      <c r="C19865" s="254"/>
      <c r="D19865" s="254"/>
      <c r="E19865" s="255"/>
      <c r="F19865" s="256"/>
      <c r="G19865" s="257"/>
      <c r="H19865" s="243">
        <f t="shared" ca="1" si="931"/>
        <v>45139</v>
      </c>
      <c r="I19865" s="244">
        <f t="shared" si="932"/>
        <v>43892</v>
      </c>
      <c r="J19865" s="244" t="str">
        <f t="shared" si="930"/>
        <v/>
      </c>
    </row>
    <row r="19866" spans="3:10" ht="12" thickBot="1" x14ac:dyDescent="0.25">
      <c r="C19866" s="254"/>
      <c r="D19866" s="254"/>
      <c r="E19866" s="255"/>
      <c r="F19866" s="256"/>
      <c r="G19866" s="257"/>
      <c r="H19866" s="243">
        <f t="shared" ca="1" si="931"/>
        <v>45139</v>
      </c>
      <c r="I19866" s="244">
        <f t="shared" si="932"/>
        <v>43892</v>
      </c>
      <c r="J19866" s="244" t="str">
        <f t="shared" si="930"/>
        <v/>
      </c>
    </row>
    <row r="19867" spans="3:10" ht="12" thickBot="1" x14ac:dyDescent="0.25">
      <c r="C19867" s="254"/>
      <c r="D19867" s="254"/>
      <c r="E19867" s="255"/>
      <c r="F19867" s="256"/>
      <c r="G19867" s="257"/>
      <c r="H19867" s="243">
        <f t="shared" ca="1" si="931"/>
        <v>45139</v>
      </c>
      <c r="I19867" s="244">
        <f t="shared" si="932"/>
        <v>43892</v>
      </c>
      <c r="J19867" s="244" t="str">
        <f t="shared" si="930"/>
        <v/>
      </c>
    </row>
    <row r="19868" spans="3:10" ht="12" thickBot="1" x14ac:dyDescent="0.25">
      <c r="C19868" s="254"/>
      <c r="D19868" s="254"/>
      <c r="E19868" s="255"/>
      <c r="F19868" s="256"/>
      <c r="G19868" s="257"/>
      <c r="H19868" s="243">
        <f t="shared" ca="1" si="931"/>
        <v>45139</v>
      </c>
      <c r="I19868" s="244">
        <f t="shared" si="932"/>
        <v>43892</v>
      </c>
      <c r="J19868" s="244" t="str">
        <f t="shared" si="930"/>
        <v/>
      </c>
    </row>
    <row r="19869" spans="3:10" ht="12" thickBot="1" x14ac:dyDescent="0.25">
      <c r="C19869" s="254"/>
      <c r="D19869" s="254"/>
      <c r="E19869" s="255"/>
      <c r="F19869" s="256"/>
      <c r="G19869" s="257"/>
      <c r="H19869" s="243">
        <f t="shared" ca="1" si="931"/>
        <v>45139</v>
      </c>
      <c r="I19869" s="244">
        <f t="shared" si="932"/>
        <v>43892</v>
      </c>
      <c r="J19869" s="244" t="str">
        <f t="shared" si="930"/>
        <v/>
      </c>
    </row>
    <row r="19870" spans="3:10" ht="12" thickBot="1" x14ac:dyDescent="0.25">
      <c r="C19870" s="254"/>
      <c r="D19870" s="254"/>
      <c r="E19870" s="255"/>
      <c r="F19870" s="256"/>
      <c r="G19870" s="257"/>
      <c r="H19870" s="243">
        <f t="shared" ca="1" si="931"/>
        <v>45139</v>
      </c>
      <c r="I19870" s="244">
        <f t="shared" si="932"/>
        <v>43892</v>
      </c>
      <c r="J19870" s="244" t="str">
        <f t="shared" si="930"/>
        <v/>
      </c>
    </row>
    <row r="19871" spans="3:10" ht="12" thickBot="1" x14ac:dyDescent="0.25">
      <c r="C19871" s="254"/>
      <c r="D19871" s="254"/>
      <c r="E19871" s="255"/>
      <c r="F19871" s="256"/>
      <c r="G19871" s="257"/>
      <c r="H19871" s="243">
        <f t="shared" ca="1" si="931"/>
        <v>45139</v>
      </c>
      <c r="I19871" s="244">
        <f t="shared" si="932"/>
        <v>43892</v>
      </c>
      <c r="J19871" s="244" t="str">
        <f t="shared" si="930"/>
        <v/>
      </c>
    </row>
    <row r="19872" spans="3:10" ht="12" thickBot="1" x14ac:dyDescent="0.25">
      <c r="C19872" s="254"/>
      <c r="D19872" s="254"/>
      <c r="E19872" s="255"/>
      <c r="F19872" s="256"/>
      <c r="G19872" s="257"/>
      <c r="H19872" s="243">
        <f t="shared" ca="1" si="931"/>
        <v>45139</v>
      </c>
      <c r="I19872" s="244">
        <f t="shared" si="932"/>
        <v>43892</v>
      </c>
      <c r="J19872" s="244" t="str">
        <f t="shared" si="930"/>
        <v/>
      </c>
    </row>
    <row r="19873" spans="3:10" ht="12" thickBot="1" x14ac:dyDescent="0.25">
      <c r="C19873" s="254"/>
      <c r="D19873" s="254"/>
      <c r="E19873" s="255"/>
      <c r="F19873" s="256"/>
      <c r="G19873" s="257"/>
      <c r="H19873" s="243">
        <f t="shared" ca="1" si="931"/>
        <v>45139</v>
      </c>
      <c r="I19873" s="244">
        <f t="shared" si="932"/>
        <v>43892</v>
      </c>
      <c r="J19873" s="244" t="str">
        <f t="shared" si="930"/>
        <v/>
      </c>
    </row>
    <row r="19874" spans="3:10" ht="12" thickBot="1" x14ac:dyDescent="0.25">
      <c r="C19874" s="254"/>
      <c r="D19874" s="254"/>
      <c r="E19874" s="255"/>
      <c r="F19874" s="256"/>
      <c r="G19874" s="257"/>
      <c r="H19874" s="243">
        <f t="shared" ca="1" si="931"/>
        <v>45139</v>
      </c>
      <c r="I19874" s="244">
        <f t="shared" si="932"/>
        <v>43892</v>
      </c>
      <c r="J19874" s="244" t="str">
        <f t="shared" si="930"/>
        <v/>
      </c>
    </row>
    <row r="19875" spans="3:10" ht="12" thickBot="1" x14ac:dyDescent="0.25">
      <c r="C19875" s="254"/>
      <c r="D19875" s="254"/>
      <c r="E19875" s="255"/>
      <c r="F19875" s="256"/>
      <c r="G19875" s="257"/>
      <c r="H19875" s="243">
        <f t="shared" ca="1" si="931"/>
        <v>45139</v>
      </c>
      <c r="I19875" s="244">
        <f t="shared" si="932"/>
        <v>43892</v>
      </c>
      <c r="J19875" s="244" t="str">
        <f t="shared" si="930"/>
        <v/>
      </c>
    </row>
    <row r="19876" spans="3:10" ht="12" thickBot="1" x14ac:dyDescent="0.25">
      <c r="C19876" s="254"/>
      <c r="D19876" s="254"/>
      <c r="E19876" s="255"/>
      <c r="F19876" s="256"/>
      <c r="G19876" s="257"/>
      <c r="H19876" s="243">
        <f t="shared" ca="1" si="931"/>
        <v>45139</v>
      </c>
      <c r="I19876" s="244">
        <f t="shared" si="932"/>
        <v>43892</v>
      </c>
      <c r="J19876" s="244" t="str">
        <f t="shared" si="930"/>
        <v/>
      </c>
    </row>
    <row r="19877" spans="3:10" ht="12" thickBot="1" x14ac:dyDescent="0.25">
      <c r="C19877" s="254"/>
      <c r="D19877" s="254"/>
      <c r="E19877" s="255"/>
      <c r="F19877" s="256"/>
      <c r="G19877" s="257"/>
      <c r="H19877" s="243">
        <f t="shared" ca="1" si="931"/>
        <v>45139</v>
      </c>
      <c r="I19877" s="244">
        <f t="shared" si="932"/>
        <v>43892</v>
      </c>
      <c r="J19877" s="244" t="str">
        <f t="shared" si="930"/>
        <v/>
      </c>
    </row>
    <row r="19878" spans="3:10" ht="12" thickBot="1" x14ac:dyDescent="0.25">
      <c r="C19878" s="254"/>
      <c r="D19878" s="254"/>
      <c r="E19878" s="255"/>
      <c r="F19878" s="256"/>
      <c r="G19878" s="257"/>
      <c r="H19878" s="243">
        <f t="shared" ca="1" si="931"/>
        <v>45139</v>
      </c>
      <c r="I19878" s="244">
        <f t="shared" si="932"/>
        <v>43892</v>
      </c>
      <c r="J19878" s="244" t="str">
        <f t="shared" si="930"/>
        <v/>
      </c>
    </row>
    <row r="19879" spans="3:10" ht="12" thickBot="1" x14ac:dyDescent="0.25">
      <c r="C19879" s="254"/>
      <c r="D19879" s="254"/>
      <c r="E19879" s="255"/>
      <c r="F19879" s="256"/>
      <c r="G19879" s="257"/>
      <c r="H19879" s="243">
        <f t="shared" ca="1" si="931"/>
        <v>45139</v>
      </c>
      <c r="I19879" s="244">
        <f t="shared" si="932"/>
        <v>43892</v>
      </c>
      <c r="J19879" s="244" t="str">
        <f t="shared" si="930"/>
        <v/>
      </c>
    </row>
    <row r="19880" spans="3:10" ht="12" thickBot="1" x14ac:dyDescent="0.25">
      <c r="C19880" s="254"/>
      <c r="D19880" s="254"/>
      <c r="E19880" s="255"/>
      <c r="F19880" s="256"/>
      <c r="G19880" s="257"/>
      <c r="H19880" s="243">
        <f t="shared" ca="1" si="931"/>
        <v>45139</v>
      </c>
      <c r="I19880" s="244">
        <f t="shared" si="932"/>
        <v>43892</v>
      </c>
      <c r="J19880" s="244" t="str">
        <f t="shared" si="930"/>
        <v/>
      </c>
    </row>
    <row r="19881" spans="3:10" ht="12" thickBot="1" x14ac:dyDescent="0.25">
      <c r="C19881" s="254"/>
      <c r="D19881" s="254"/>
      <c r="E19881" s="255"/>
      <c r="F19881" s="256"/>
      <c r="G19881" s="257"/>
      <c r="H19881" s="243">
        <f t="shared" ca="1" si="931"/>
        <v>45139</v>
      </c>
      <c r="I19881" s="244">
        <f t="shared" si="932"/>
        <v>43892</v>
      </c>
      <c r="J19881" s="244" t="str">
        <f t="shared" si="930"/>
        <v/>
      </c>
    </row>
    <row r="19882" spans="3:10" ht="12" thickBot="1" x14ac:dyDescent="0.25">
      <c r="C19882" s="254"/>
      <c r="D19882" s="254"/>
      <c r="E19882" s="255"/>
      <c r="F19882" s="256"/>
      <c r="G19882" s="257"/>
      <c r="H19882" s="243">
        <f t="shared" ca="1" si="931"/>
        <v>45139</v>
      </c>
      <c r="I19882" s="244">
        <f t="shared" si="932"/>
        <v>43892</v>
      </c>
      <c r="J19882" s="244" t="str">
        <f t="shared" si="930"/>
        <v/>
      </c>
    </row>
    <row r="19883" spans="3:10" ht="12" thickBot="1" x14ac:dyDescent="0.25">
      <c r="C19883" s="254"/>
      <c r="D19883" s="254"/>
      <c r="E19883" s="255"/>
      <c r="F19883" s="256"/>
      <c r="G19883" s="257"/>
      <c r="H19883" s="243">
        <f t="shared" ca="1" si="931"/>
        <v>45139</v>
      </c>
      <c r="I19883" s="244">
        <f t="shared" si="932"/>
        <v>43892</v>
      </c>
      <c r="J19883" s="244" t="str">
        <f t="shared" si="930"/>
        <v/>
      </c>
    </row>
    <row r="19884" spans="3:10" ht="12" thickBot="1" x14ac:dyDescent="0.25">
      <c r="C19884" s="254"/>
      <c r="D19884" s="254"/>
      <c r="E19884" s="255"/>
      <c r="F19884" s="256"/>
      <c r="G19884" s="257"/>
      <c r="H19884" s="243">
        <f t="shared" ca="1" si="931"/>
        <v>45139</v>
      </c>
      <c r="I19884" s="244">
        <f t="shared" si="932"/>
        <v>43892</v>
      </c>
      <c r="J19884" s="244" t="str">
        <f t="shared" si="930"/>
        <v/>
      </c>
    </row>
    <row r="19885" spans="3:10" ht="12" thickBot="1" x14ac:dyDescent="0.25">
      <c r="C19885" s="254"/>
      <c r="D19885" s="254"/>
      <c r="E19885" s="255"/>
      <c r="F19885" s="256"/>
      <c r="G19885" s="257"/>
      <c r="H19885" s="243">
        <f t="shared" ca="1" si="931"/>
        <v>45139</v>
      </c>
      <c r="I19885" s="244">
        <f t="shared" si="932"/>
        <v>43892</v>
      </c>
      <c r="J19885" s="244" t="str">
        <f t="shared" si="930"/>
        <v/>
      </c>
    </row>
    <row r="19886" spans="3:10" ht="12" thickBot="1" x14ac:dyDescent="0.25">
      <c r="C19886" s="254"/>
      <c r="D19886" s="254"/>
      <c r="E19886" s="255"/>
      <c r="F19886" s="256"/>
      <c r="G19886" s="257"/>
      <c r="H19886" s="243">
        <f t="shared" ca="1" si="931"/>
        <v>45139</v>
      </c>
      <c r="I19886" s="244">
        <f t="shared" si="932"/>
        <v>43892</v>
      </c>
      <c r="J19886" s="244" t="str">
        <f t="shared" si="930"/>
        <v/>
      </c>
    </row>
    <row r="19887" spans="3:10" ht="12" thickBot="1" x14ac:dyDescent="0.25">
      <c r="C19887" s="254"/>
      <c r="D19887" s="254"/>
      <c r="E19887" s="255"/>
      <c r="F19887" s="256"/>
      <c r="G19887" s="257"/>
      <c r="H19887" s="243">
        <f t="shared" ca="1" si="931"/>
        <v>45139</v>
      </c>
      <c r="I19887" s="244">
        <f t="shared" si="932"/>
        <v>43892</v>
      </c>
      <c r="J19887" s="244" t="str">
        <f t="shared" si="930"/>
        <v/>
      </c>
    </row>
    <row r="19888" spans="3:10" ht="12" thickBot="1" x14ac:dyDescent="0.25">
      <c r="C19888" s="254"/>
      <c r="D19888" s="254"/>
      <c r="E19888" s="255"/>
      <c r="F19888" s="256"/>
      <c r="G19888" s="257"/>
      <c r="H19888" s="243">
        <f t="shared" ca="1" si="931"/>
        <v>45139</v>
      </c>
      <c r="I19888" s="244">
        <f t="shared" si="932"/>
        <v>43892</v>
      </c>
      <c r="J19888" s="244" t="str">
        <f t="shared" si="930"/>
        <v/>
      </c>
    </row>
    <row r="19889" spans="3:10" ht="12" thickBot="1" x14ac:dyDescent="0.25">
      <c r="C19889" s="254"/>
      <c r="D19889" s="254"/>
      <c r="E19889" s="255"/>
      <c r="F19889" s="256"/>
      <c r="G19889" s="257"/>
      <c r="H19889" s="243">
        <f t="shared" ca="1" si="931"/>
        <v>45139</v>
      </c>
      <c r="I19889" s="244">
        <f t="shared" si="932"/>
        <v>43892</v>
      </c>
      <c r="J19889" s="244" t="str">
        <f t="shared" si="930"/>
        <v/>
      </c>
    </row>
    <row r="19890" spans="3:10" ht="12" thickBot="1" x14ac:dyDescent="0.25">
      <c r="C19890" s="254"/>
      <c r="D19890" s="254"/>
      <c r="E19890" s="255"/>
      <c r="F19890" s="256"/>
      <c r="G19890" s="257"/>
      <c r="H19890" s="243">
        <f t="shared" ca="1" si="931"/>
        <v>45139</v>
      </c>
      <c r="I19890" s="244">
        <f t="shared" si="932"/>
        <v>43892</v>
      </c>
      <c r="J19890" s="244" t="str">
        <f t="shared" si="930"/>
        <v/>
      </c>
    </row>
    <row r="19891" spans="3:10" ht="12" thickBot="1" x14ac:dyDescent="0.25">
      <c r="C19891" s="254"/>
      <c r="D19891" s="254"/>
      <c r="E19891" s="255"/>
      <c r="F19891" s="256"/>
      <c r="G19891" s="257"/>
      <c r="H19891" s="243">
        <f t="shared" ca="1" si="931"/>
        <v>45139</v>
      </c>
      <c r="I19891" s="244">
        <f t="shared" si="932"/>
        <v>43892</v>
      </c>
      <c r="J19891" s="244" t="str">
        <f t="shared" si="930"/>
        <v/>
      </c>
    </row>
    <row r="19892" spans="3:10" ht="12" thickBot="1" x14ac:dyDescent="0.25">
      <c r="C19892" s="254"/>
      <c r="D19892" s="254"/>
      <c r="E19892" s="255"/>
      <c r="F19892" s="256"/>
      <c r="G19892" s="257"/>
      <c r="H19892" s="243">
        <f t="shared" ca="1" si="931"/>
        <v>45139</v>
      </c>
      <c r="I19892" s="244">
        <f t="shared" si="932"/>
        <v>43892</v>
      </c>
      <c r="J19892" s="244" t="str">
        <f t="shared" si="930"/>
        <v/>
      </c>
    </row>
    <row r="19893" spans="3:10" ht="12" thickBot="1" x14ac:dyDescent="0.25">
      <c r="C19893" s="254"/>
      <c r="D19893" s="254"/>
      <c r="E19893" s="255"/>
      <c r="F19893" s="256"/>
      <c r="G19893" s="257"/>
      <c r="H19893" s="243">
        <f t="shared" ca="1" si="931"/>
        <v>45139</v>
      </c>
      <c r="I19893" s="244">
        <f t="shared" si="932"/>
        <v>43892</v>
      </c>
      <c r="J19893" s="244" t="str">
        <f t="shared" si="930"/>
        <v/>
      </c>
    </row>
    <row r="19894" spans="3:10" ht="12" thickBot="1" x14ac:dyDescent="0.25">
      <c r="C19894" s="254"/>
      <c r="D19894" s="254"/>
      <c r="E19894" s="255"/>
      <c r="F19894" s="256"/>
      <c r="G19894" s="257"/>
      <c r="H19894" s="243">
        <f t="shared" ca="1" si="931"/>
        <v>45139</v>
      </c>
      <c r="I19894" s="244">
        <f t="shared" si="932"/>
        <v>43892</v>
      </c>
      <c r="J19894" s="244" t="str">
        <f t="shared" si="930"/>
        <v/>
      </c>
    </row>
    <row r="19895" spans="3:10" ht="12" thickBot="1" x14ac:dyDescent="0.25">
      <c r="C19895" s="254"/>
      <c r="D19895" s="254"/>
      <c r="E19895" s="255"/>
      <c r="F19895" s="256"/>
      <c r="G19895" s="257"/>
      <c r="H19895" s="243">
        <f t="shared" ca="1" si="931"/>
        <v>45139</v>
      </c>
      <c r="I19895" s="244">
        <f t="shared" si="932"/>
        <v>43892</v>
      </c>
      <c r="J19895" s="244" t="str">
        <f t="shared" si="930"/>
        <v/>
      </c>
    </row>
    <row r="19896" spans="3:10" ht="12" thickBot="1" x14ac:dyDescent="0.25">
      <c r="C19896" s="254"/>
      <c r="D19896" s="254"/>
      <c r="E19896" s="255"/>
      <c r="F19896" s="256"/>
      <c r="G19896" s="257"/>
      <c r="H19896" s="243">
        <f t="shared" ca="1" si="931"/>
        <v>45139</v>
      </c>
      <c r="I19896" s="244">
        <f t="shared" si="932"/>
        <v>43892</v>
      </c>
      <c r="J19896" s="244" t="str">
        <f t="shared" si="930"/>
        <v/>
      </c>
    </row>
    <row r="19897" spans="3:10" ht="12" thickBot="1" x14ac:dyDescent="0.25">
      <c r="C19897" s="254"/>
      <c r="D19897" s="254"/>
      <c r="E19897" s="255"/>
      <c r="F19897" s="256"/>
      <c r="G19897" s="257"/>
      <c r="H19897" s="243">
        <f t="shared" ca="1" si="931"/>
        <v>45139</v>
      </c>
      <c r="I19897" s="244">
        <f t="shared" si="932"/>
        <v>43892</v>
      </c>
      <c r="J19897" s="244" t="str">
        <f t="shared" si="930"/>
        <v/>
      </c>
    </row>
    <row r="19898" spans="3:10" ht="12" thickBot="1" x14ac:dyDescent="0.25">
      <c r="C19898" s="254"/>
      <c r="D19898" s="254"/>
      <c r="E19898" s="255"/>
      <c r="F19898" s="256"/>
      <c r="G19898" s="257"/>
      <c r="H19898" s="243">
        <f t="shared" ca="1" si="931"/>
        <v>45139</v>
      </c>
      <c r="I19898" s="244">
        <f t="shared" si="932"/>
        <v>43892</v>
      </c>
      <c r="J19898" s="244" t="str">
        <f t="shared" si="930"/>
        <v/>
      </c>
    </row>
    <row r="19899" spans="3:10" ht="12" thickBot="1" x14ac:dyDescent="0.25">
      <c r="C19899" s="254"/>
      <c r="D19899" s="254"/>
      <c r="E19899" s="255"/>
      <c r="F19899" s="256"/>
      <c r="G19899" s="257"/>
      <c r="H19899" s="243">
        <f t="shared" ca="1" si="931"/>
        <v>45139</v>
      </c>
      <c r="I19899" s="244">
        <f t="shared" si="932"/>
        <v>43892</v>
      </c>
      <c r="J19899" s="244" t="str">
        <f t="shared" si="930"/>
        <v/>
      </c>
    </row>
    <row r="19900" spans="3:10" ht="12" thickBot="1" x14ac:dyDescent="0.25">
      <c r="C19900" s="254"/>
      <c r="D19900" s="254"/>
      <c r="E19900" s="255"/>
      <c r="F19900" s="256"/>
      <c r="G19900" s="257"/>
      <c r="H19900" s="243">
        <f t="shared" ca="1" si="931"/>
        <v>45139</v>
      </c>
      <c r="I19900" s="244">
        <f t="shared" si="932"/>
        <v>43892</v>
      </c>
      <c r="J19900" s="244" t="str">
        <f t="shared" si="930"/>
        <v/>
      </c>
    </row>
    <row r="19901" spans="3:10" ht="12" thickBot="1" x14ac:dyDescent="0.25">
      <c r="C19901" s="254"/>
      <c r="D19901" s="254"/>
      <c r="E19901" s="255"/>
      <c r="F19901" s="256"/>
      <c r="G19901" s="257"/>
      <c r="H19901" s="243">
        <f t="shared" ca="1" si="931"/>
        <v>45139</v>
      </c>
      <c r="I19901" s="244">
        <f t="shared" si="932"/>
        <v>43892</v>
      </c>
      <c r="J19901" s="244" t="str">
        <f t="shared" si="930"/>
        <v/>
      </c>
    </row>
    <row r="19902" spans="3:10" ht="12" thickBot="1" x14ac:dyDescent="0.25">
      <c r="C19902" s="254"/>
      <c r="D19902" s="254"/>
      <c r="E19902" s="255"/>
      <c r="F19902" s="256"/>
      <c r="G19902" s="257"/>
      <c r="H19902" s="243">
        <f t="shared" ca="1" si="931"/>
        <v>45139</v>
      </c>
      <c r="I19902" s="244">
        <f t="shared" si="932"/>
        <v>43892</v>
      </c>
      <c r="J19902" s="244" t="str">
        <f t="shared" si="930"/>
        <v/>
      </c>
    </row>
    <row r="19903" spans="3:10" ht="12" thickBot="1" x14ac:dyDescent="0.25">
      <c r="C19903" s="254"/>
      <c r="D19903" s="254"/>
      <c r="E19903" s="255"/>
      <c r="F19903" s="256"/>
      <c r="G19903" s="257"/>
      <c r="H19903" s="243">
        <f t="shared" ca="1" si="931"/>
        <v>45139</v>
      </c>
      <c r="I19903" s="244">
        <f t="shared" si="932"/>
        <v>43892</v>
      </c>
      <c r="J19903" s="244" t="str">
        <f t="shared" si="930"/>
        <v/>
      </c>
    </row>
    <row r="19904" spans="3:10" ht="12" thickBot="1" x14ac:dyDescent="0.25">
      <c r="C19904" s="254"/>
      <c r="D19904" s="254"/>
      <c r="E19904" s="255"/>
      <c r="F19904" s="256"/>
      <c r="G19904" s="257"/>
      <c r="H19904" s="243">
        <f t="shared" ca="1" si="931"/>
        <v>45139</v>
      </c>
      <c r="I19904" s="244">
        <f t="shared" si="932"/>
        <v>43892</v>
      </c>
      <c r="J19904" s="244" t="str">
        <f t="shared" si="930"/>
        <v/>
      </c>
    </row>
    <row r="19905" spans="3:10" ht="12" thickBot="1" x14ac:dyDescent="0.25">
      <c r="C19905" s="254"/>
      <c r="D19905" s="254"/>
      <c r="E19905" s="255"/>
      <c r="F19905" s="256"/>
      <c r="G19905" s="257"/>
      <c r="H19905" s="243">
        <f t="shared" ca="1" si="931"/>
        <v>45139</v>
      </c>
      <c r="I19905" s="244">
        <f t="shared" si="932"/>
        <v>43892</v>
      </c>
      <c r="J19905" s="244" t="str">
        <f t="shared" si="930"/>
        <v/>
      </c>
    </row>
    <row r="19906" spans="3:10" ht="12" thickBot="1" x14ac:dyDescent="0.25">
      <c r="C19906" s="254"/>
      <c r="D19906" s="254"/>
      <c r="E19906" s="255"/>
      <c r="F19906" s="256"/>
      <c r="G19906" s="257"/>
      <c r="H19906" s="243">
        <f t="shared" ca="1" si="931"/>
        <v>45139</v>
      </c>
      <c r="I19906" s="244">
        <f t="shared" si="932"/>
        <v>43892</v>
      </c>
      <c r="J19906" s="244" t="str">
        <f t="shared" si="930"/>
        <v/>
      </c>
    </row>
    <row r="19907" spans="3:10" ht="12" thickBot="1" x14ac:dyDescent="0.25">
      <c r="C19907" s="254"/>
      <c r="D19907" s="254"/>
      <c r="E19907" s="255"/>
      <c r="F19907" s="256"/>
      <c r="G19907" s="257"/>
      <c r="H19907" s="243">
        <f t="shared" ca="1" si="931"/>
        <v>45139</v>
      </c>
      <c r="I19907" s="244">
        <f t="shared" si="932"/>
        <v>43892</v>
      </c>
      <c r="J19907" s="244" t="str">
        <f t="shared" si="930"/>
        <v/>
      </c>
    </row>
    <row r="19908" spans="3:10" ht="12" thickBot="1" x14ac:dyDescent="0.25">
      <c r="C19908" s="254"/>
      <c r="D19908" s="254"/>
      <c r="E19908" s="255"/>
      <c r="F19908" s="256"/>
      <c r="G19908" s="257"/>
      <c r="H19908" s="243">
        <f t="shared" ca="1" si="931"/>
        <v>45139</v>
      </c>
      <c r="I19908" s="244">
        <f t="shared" si="932"/>
        <v>43892</v>
      </c>
      <c r="J19908" s="244" t="str">
        <f t="shared" si="930"/>
        <v/>
      </c>
    </row>
    <row r="19909" spans="3:10" ht="12" thickBot="1" x14ac:dyDescent="0.25">
      <c r="C19909" s="254"/>
      <c r="D19909" s="254"/>
      <c r="E19909" s="255"/>
      <c r="F19909" s="256"/>
      <c r="G19909" s="257"/>
      <c r="H19909" s="243">
        <f t="shared" ca="1" si="931"/>
        <v>45139</v>
      </c>
      <c r="I19909" s="244">
        <f t="shared" si="932"/>
        <v>43892</v>
      </c>
      <c r="J19909" s="244" t="str">
        <f t="shared" si="930"/>
        <v/>
      </c>
    </row>
    <row r="19910" spans="3:10" ht="12" thickBot="1" x14ac:dyDescent="0.25">
      <c r="C19910" s="254"/>
      <c r="D19910" s="254"/>
      <c r="E19910" s="255"/>
      <c r="F19910" s="256"/>
      <c r="G19910" s="257"/>
      <c r="H19910" s="243">
        <f t="shared" ca="1" si="931"/>
        <v>45139</v>
      </c>
      <c r="I19910" s="244">
        <f t="shared" si="932"/>
        <v>43892</v>
      </c>
      <c r="J19910" s="244" t="str">
        <f t="shared" ref="J19910:J19973" si="933">IF(G19910="","",IF(G19910&gt;=0,"Debitoren",IF(G19910&lt;0,"Kreditoren","")))</f>
        <v/>
      </c>
    </row>
    <row r="19911" spans="3:10" ht="12" thickBot="1" x14ac:dyDescent="0.25">
      <c r="C19911" s="254"/>
      <c r="D19911" s="254"/>
      <c r="E19911" s="255"/>
      <c r="F19911" s="256"/>
      <c r="G19911" s="257"/>
      <c r="H19911" s="243">
        <f t="shared" ref="H19911:H19974" ca="1" si="934">IF(F19911&lt;$F$2,EOMONTH($F$2,-1)+1,EOMONTH(F19911,-1)+1)</f>
        <v>45139</v>
      </c>
      <c r="I19911" s="244">
        <f t="shared" ref="I19911:I19974" si="935">IF(F19911&lt;$I$2,IF(   WEEKDAY(EOMONTH($I$2,-1)+1)=1,EOMONTH($I$2,-1)+1+1,EOMONTH($I$2,-1)+1),IF(WEEKDAY(F19911)=1,F19911+1,F19911))</f>
        <v>43892</v>
      </c>
      <c r="J19911" s="244" t="str">
        <f t="shared" si="933"/>
        <v/>
      </c>
    </row>
    <row r="19912" spans="3:10" ht="12" thickBot="1" x14ac:dyDescent="0.25">
      <c r="C19912" s="254"/>
      <c r="D19912" s="254"/>
      <c r="E19912" s="255"/>
      <c r="F19912" s="256"/>
      <c r="G19912" s="257"/>
      <c r="H19912" s="243">
        <f t="shared" ca="1" si="934"/>
        <v>45139</v>
      </c>
      <c r="I19912" s="244">
        <f t="shared" si="935"/>
        <v>43892</v>
      </c>
      <c r="J19912" s="244" t="str">
        <f t="shared" si="933"/>
        <v/>
      </c>
    </row>
    <row r="19913" spans="3:10" ht="12" thickBot="1" x14ac:dyDescent="0.25">
      <c r="C19913" s="254"/>
      <c r="D19913" s="254"/>
      <c r="E19913" s="255"/>
      <c r="F19913" s="256"/>
      <c r="G19913" s="257"/>
      <c r="H19913" s="243">
        <f t="shared" ca="1" si="934"/>
        <v>45139</v>
      </c>
      <c r="I19913" s="244">
        <f t="shared" si="935"/>
        <v>43892</v>
      </c>
      <c r="J19913" s="244" t="str">
        <f t="shared" si="933"/>
        <v/>
      </c>
    </row>
    <row r="19914" spans="3:10" ht="12" thickBot="1" x14ac:dyDescent="0.25">
      <c r="C19914" s="254"/>
      <c r="D19914" s="254"/>
      <c r="E19914" s="255"/>
      <c r="F19914" s="256"/>
      <c r="G19914" s="257"/>
      <c r="H19914" s="243">
        <f t="shared" ca="1" si="934"/>
        <v>45139</v>
      </c>
      <c r="I19914" s="244">
        <f t="shared" si="935"/>
        <v>43892</v>
      </c>
      <c r="J19914" s="244" t="str">
        <f t="shared" si="933"/>
        <v/>
      </c>
    </row>
    <row r="19915" spans="3:10" ht="12" thickBot="1" x14ac:dyDescent="0.25">
      <c r="C19915" s="254"/>
      <c r="D19915" s="254"/>
      <c r="E19915" s="255"/>
      <c r="F19915" s="256"/>
      <c r="G19915" s="257"/>
      <c r="H19915" s="243">
        <f t="shared" ca="1" si="934"/>
        <v>45139</v>
      </c>
      <c r="I19915" s="244">
        <f t="shared" si="935"/>
        <v>43892</v>
      </c>
      <c r="J19915" s="244" t="str">
        <f t="shared" si="933"/>
        <v/>
      </c>
    </row>
    <row r="19916" spans="3:10" ht="12" thickBot="1" x14ac:dyDescent="0.25">
      <c r="C19916" s="254"/>
      <c r="D19916" s="254"/>
      <c r="E19916" s="255"/>
      <c r="F19916" s="256"/>
      <c r="G19916" s="257"/>
      <c r="H19916" s="243">
        <f t="shared" ca="1" si="934"/>
        <v>45139</v>
      </c>
      <c r="I19916" s="244">
        <f t="shared" si="935"/>
        <v>43892</v>
      </c>
      <c r="J19916" s="244" t="str">
        <f t="shared" si="933"/>
        <v/>
      </c>
    </row>
    <row r="19917" spans="3:10" ht="12" thickBot="1" x14ac:dyDescent="0.25">
      <c r="C19917" s="254"/>
      <c r="D19917" s="254"/>
      <c r="E19917" s="255"/>
      <c r="F19917" s="256"/>
      <c r="G19917" s="257"/>
      <c r="H19917" s="243">
        <f t="shared" ca="1" si="934"/>
        <v>45139</v>
      </c>
      <c r="I19917" s="244">
        <f t="shared" si="935"/>
        <v>43892</v>
      </c>
      <c r="J19917" s="244" t="str">
        <f t="shared" si="933"/>
        <v/>
      </c>
    </row>
    <row r="19918" spans="3:10" ht="12" thickBot="1" x14ac:dyDescent="0.25">
      <c r="C19918" s="254"/>
      <c r="D19918" s="254"/>
      <c r="E19918" s="255"/>
      <c r="F19918" s="256"/>
      <c r="G19918" s="257"/>
      <c r="H19918" s="243">
        <f t="shared" ca="1" si="934"/>
        <v>45139</v>
      </c>
      <c r="I19918" s="244">
        <f t="shared" si="935"/>
        <v>43892</v>
      </c>
      <c r="J19918" s="244" t="str">
        <f t="shared" si="933"/>
        <v/>
      </c>
    </row>
    <row r="19919" spans="3:10" ht="12" thickBot="1" x14ac:dyDescent="0.25">
      <c r="C19919" s="254"/>
      <c r="D19919" s="254"/>
      <c r="E19919" s="255"/>
      <c r="F19919" s="256"/>
      <c r="G19919" s="257"/>
      <c r="H19919" s="243">
        <f t="shared" ca="1" si="934"/>
        <v>45139</v>
      </c>
      <c r="I19919" s="244">
        <f t="shared" si="935"/>
        <v>43892</v>
      </c>
      <c r="J19919" s="244" t="str">
        <f t="shared" si="933"/>
        <v/>
      </c>
    </row>
    <row r="19920" spans="3:10" ht="12" thickBot="1" x14ac:dyDescent="0.25">
      <c r="C19920" s="254"/>
      <c r="D19920" s="254"/>
      <c r="E19920" s="255"/>
      <c r="F19920" s="256"/>
      <c r="G19920" s="257"/>
      <c r="H19920" s="243">
        <f t="shared" ca="1" si="934"/>
        <v>45139</v>
      </c>
      <c r="I19920" s="244">
        <f t="shared" si="935"/>
        <v>43892</v>
      </c>
      <c r="J19920" s="244" t="str">
        <f t="shared" si="933"/>
        <v/>
      </c>
    </row>
    <row r="19921" spans="3:10" ht="12" thickBot="1" x14ac:dyDescent="0.25">
      <c r="C19921" s="254"/>
      <c r="D19921" s="254"/>
      <c r="E19921" s="255"/>
      <c r="F19921" s="256"/>
      <c r="G19921" s="257"/>
      <c r="H19921" s="243">
        <f t="shared" ca="1" si="934"/>
        <v>45139</v>
      </c>
      <c r="I19921" s="244">
        <f t="shared" si="935"/>
        <v>43892</v>
      </c>
      <c r="J19921" s="244" t="str">
        <f t="shared" si="933"/>
        <v/>
      </c>
    </row>
    <row r="19922" spans="3:10" ht="12" thickBot="1" x14ac:dyDescent="0.25">
      <c r="C19922" s="254"/>
      <c r="D19922" s="254"/>
      <c r="E19922" s="255"/>
      <c r="F19922" s="256"/>
      <c r="G19922" s="257"/>
      <c r="H19922" s="243">
        <f t="shared" ca="1" si="934"/>
        <v>45139</v>
      </c>
      <c r="I19922" s="244">
        <f t="shared" si="935"/>
        <v>43892</v>
      </c>
      <c r="J19922" s="244" t="str">
        <f t="shared" si="933"/>
        <v/>
      </c>
    </row>
    <row r="19923" spans="3:10" ht="12" thickBot="1" x14ac:dyDescent="0.25">
      <c r="C19923" s="254"/>
      <c r="D19923" s="254"/>
      <c r="E19923" s="255"/>
      <c r="F19923" s="256"/>
      <c r="G19923" s="257"/>
      <c r="H19923" s="243">
        <f t="shared" ca="1" si="934"/>
        <v>45139</v>
      </c>
      <c r="I19923" s="244">
        <f t="shared" si="935"/>
        <v>43892</v>
      </c>
      <c r="J19923" s="244" t="str">
        <f t="shared" si="933"/>
        <v/>
      </c>
    </row>
    <row r="19924" spans="3:10" ht="12" thickBot="1" x14ac:dyDescent="0.25">
      <c r="C19924" s="254"/>
      <c r="D19924" s="254"/>
      <c r="E19924" s="255"/>
      <c r="F19924" s="256"/>
      <c r="G19924" s="257"/>
      <c r="H19924" s="243">
        <f t="shared" ca="1" si="934"/>
        <v>45139</v>
      </c>
      <c r="I19924" s="244">
        <f t="shared" si="935"/>
        <v>43892</v>
      </c>
      <c r="J19924" s="244" t="str">
        <f t="shared" si="933"/>
        <v/>
      </c>
    </row>
    <row r="19925" spans="3:10" ht="12" thickBot="1" x14ac:dyDescent="0.25">
      <c r="C19925" s="254"/>
      <c r="D19925" s="254"/>
      <c r="E19925" s="255"/>
      <c r="F19925" s="256"/>
      <c r="G19925" s="257"/>
      <c r="H19925" s="243">
        <f t="shared" ca="1" si="934"/>
        <v>45139</v>
      </c>
      <c r="I19925" s="244">
        <f t="shared" si="935"/>
        <v>43892</v>
      </c>
      <c r="J19925" s="244" t="str">
        <f t="shared" si="933"/>
        <v/>
      </c>
    </row>
    <row r="19926" spans="3:10" ht="12" thickBot="1" x14ac:dyDescent="0.25">
      <c r="C19926" s="254"/>
      <c r="D19926" s="254"/>
      <c r="E19926" s="255"/>
      <c r="F19926" s="256"/>
      <c r="G19926" s="257"/>
      <c r="H19926" s="243">
        <f t="shared" ca="1" si="934"/>
        <v>45139</v>
      </c>
      <c r="I19926" s="244">
        <f t="shared" si="935"/>
        <v>43892</v>
      </c>
      <c r="J19926" s="244" t="str">
        <f t="shared" si="933"/>
        <v/>
      </c>
    </row>
    <row r="19927" spans="3:10" ht="12" thickBot="1" x14ac:dyDescent="0.25">
      <c r="C19927" s="254"/>
      <c r="D19927" s="254"/>
      <c r="E19927" s="255"/>
      <c r="F19927" s="256"/>
      <c r="G19927" s="257"/>
      <c r="H19927" s="243">
        <f t="shared" ca="1" si="934"/>
        <v>45139</v>
      </c>
      <c r="I19927" s="244">
        <f t="shared" si="935"/>
        <v>43892</v>
      </c>
      <c r="J19927" s="244" t="str">
        <f t="shared" si="933"/>
        <v/>
      </c>
    </row>
    <row r="19928" spans="3:10" ht="12" thickBot="1" x14ac:dyDescent="0.25">
      <c r="C19928" s="254"/>
      <c r="D19928" s="254"/>
      <c r="E19928" s="255"/>
      <c r="F19928" s="256"/>
      <c r="G19928" s="257"/>
      <c r="H19928" s="243">
        <f t="shared" ca="1" si="934"/>
        <v>45139</v>
      </c>
      <c r="I19928" s="244">
        <f t="shared" si="935"/>
        <v>43892</v>
      </c>
      <c r="J19928" s="244" t="str">
        <f t="shared" si="933"/>
        <v/>
      </c>
    </row>
    <row r="19929" spans="3:10" ht="12" thickBot="1" x14ac:dyDescent="0.25">
      <c r="C19929" s="254"/>
      <c r="D19929" s="254"/>
      <c r="E19929" s="255"/>
      <c r="F19929" s="256"/>
      <c r="G19929" s="257"/>
      <c r="H19929" s="243">
        <f t="shared" ca="1" si="934"/>
        <v>45139</v>
      </c>
      <c r="I19929" s="244">
        <f t="shared" si="935"/>
        <v>43892</v>
      </c>
      <c r="J19929" s="244" t="str">
        <f t="shared" si="933"/>
        <v/>
      </c>
    </row>
    <row r="19930" spans="3:10" ht="12" thickBot="1" x14ac:dyDescent="0.25">
      <c r="C19930" s="254"/>
      <c r="D19930" s="254"/>
      <c r="E19930" s="255"/>
      <c r="F19930" s="256"/>
      <c r="G19930" s="257"/>
      <c r="H19930" s="243">
        <f t="shared" ca="1" si="934"/>
        <v>45139</v>
      </c>
      <c r="I19930" s="244">
        <f t="shared" si="935"/>
        <v>43892</v>
      </c>
      <c r="J19930" s="244" t="str">
        <f t="shared" si="933"/>
        <v/>
      </c>
    </row>
    <row r="19931" spans="3:10" ht="12" thickBot="1" x14ac:dyDescent="0.25">
      <c r="C19931" s="254"/>
      <c r="D19931" s="254"/>
      <c r="E19931" s="255"/>
      <c r="F19931" s="256"/>
      <c r="G19931" s="257"/>
      <c r="H19931" s="243">
        <f t="shared" ca="1" si="934"/>
        <v>45139</v>
      </c>
      <c r="I19931" s="244">
        <f t="shared" si="935"/>
        <v>43892</v>
      </c>
      <c r="J19931" s="244" t="str">
        <f t="shared" si="933"/>
        <v/>
      </c>
    </row>
    <row r="19932" spans="3:10" ht="12" thickBot="1" x14ac:dyDescent="0.25">
      <c r="C19932" s="254"/>
      <c r="D19932" s="254"/>
      <c r="E19932" s="255"/>
      <c r="F19932" s="256"/>
      <c r="G19932" s="257"/>
      <c r="H19932" s="243">
        <f t="shared" ca="1" si="934"/>
        <v>45139</v>
      </c>
      <c r="I19932" s="244">
        <f t="shared" si="935"/>
        <v>43892</v>
      </c>
      <c r="J19932" s="244" t="str">
        <f t="shared" si="933"/>
        <v/>
      </c>
    </row>
    <row r="19933" spans="3:10" ht="12" thickBot="1" x14ac:dyDescent="0.25">
      <c r="C19933" s="254"/>
      <c r="D19933" s="254"/>
      <c r="E19933" s="255"/>
      <c r="F19933" s="256"/>
      <c r="G19933" s="257"/>
      <c r="H19933" s="243">
        <f t="shared" ca="1" si="934"/>
        <v>45139</v>
      </c>
      <c r="I19933" s="244">
        <f t="shared" si="935"/>
        <v>43892</v>
      </c>
      <c r="J19933" s="244" t="str">
        <f t="shared" si="933"/>
        <v/>
      </c>
    </row>
    <row r="19934" spans="3:10" ht="12" thickBot="1" x14ac:dyDescent="0.25">
      <c r="C19934" s="254"/>
      <c r="D19934" s="254"/>
      <c r="E19934" s="255"/>
      <c r="F19934" s="256"/>
      <c r="G19934" s="257"/>
      <c r="H19934" s="243">
        <f t="shared" ca="1" si="934"/>
        <v>45139</v>
      </c>
      <c r="I19934" s="244">
        <f t="shared" si="935"/>
        <v>43892</v>
      </c>
      <c r="J19934" s="244" t="str">
        <f t="shared" si="933"/>
        <v/>
      </c>
    </row>
    <row r="19935" spans="3:10" ht="12" thickBot="1" x14ac:dyDescent="0.25">
      <c r="C19935" s="254"/>
      <c r="D19935" s="254"/>
      <c r="E19935" s="255"/>
      <c r="F19935" s="256"/>
      <c r="G19935" s="257"/>
      <c r="H19935" s="243">
        <f t="shared" ca="1" si="934"/>
        <v>45139</v>
      </c>
      <c r="I19935" s="244">
        <f t="shared" si="935"/>
        <v>43892</v>
      </c>
      <c r="J19935" s="244" t="str">
        <f t="shared" si="933"/>
        <v/>
      </c>
    </row>
    <row r="19936" spans="3:10" ht="12" thickBot="1" x14ac:dyDescent="0.25">
      <c r="C19936" s="254"/>
      <c r="D19936" s="254"/>
      <c r="E19936" s="255"/>
      <c r="F19936" s="256"/>
      <c r="G19936" s="257"/>
      <c r="H19936" s="243">
        <f t="shared" ca="1" si="934"/>
        <v>45139</v>
      </c>
      <c r="I19936" s="244">
        <f t="shared" si="935"/>
        <v>43892</v>
      </c>
      <c r="J19936" s="244" t="str">
        <f t="shared" si="933"/>
        <v/>
      </c>
    </row>
    <row r="19937" spans="3:10" ht="12" thickBot="1" x14ac:dyDescent="0.25">
      <c r="C19937" s="254"/>
      <c r="D19937" s="254"/>
      <c r="E19937" s="255"/>
      <c r="F19937" s="256"/>
      <c r="G19937" s="257"/>
      <c r="H19937" s="243">
        <f t="shared" ca="1" si="934"/>
        <v>45139</v>
      </c>
      <c r="I19937" s="244">
        <f t="shared" si="935"/>
        <v>43892</v>
      </c>
      <c r="J19937" s="244" t="str">
        <f t="shared" si="933"/>
        <v/>
      </c>
    </row>
    <row r="19938" spans="3:10" ht="12" thickBot="1" x14ac:dyDescent="0.25">
      <c r="C19938" s="254"/>
      <c r="D19938" s="254"/>
      <c r="E19938" s="255"/>
      <c r="F19938" s="256"/>
      <c r="G19938" s="257"/>
      <c r="H19938" s="243">
        <f t="shared" ca="1" si="934"/>
        <v>45139</v>
      </c>
      <c r="I19938" s="244">
        <f t="shared" si="935"/>
        <v>43892</v>
      </c>
      <c r="J19938" s="244" t="str">
        <f t="shared" si="933"/>
        <v/>
      </c>
    </row>
    <row r="19939" spans="3:10" ht="12" thickBot="1" x14ac:dyDescent="0.25">
      <c r="C19939" s="254"/>
      <c r="D19939" s="254"/>
      <c r="E19939" s="255"/>
      <c r="F19939" s="256"/>
      <c r="G19939" s="257"/>
      <c r="H19939" s="243">
        <f t="shared" ca="1" si="934"/>
        <v>45139</v>
      </c>
      <c r="I19939" s="244">
        <f t="shared" si="935"/>
        <v>43892</v>
      </c>
      <c r="J19939" s="244" t="str">
        <f t="shared" si="933"/>
        <v/>
      </c>
    </row>
    <row r="19940" spans="3:10" ht="12" thickBot="1" x14ac:dyDescent="0.25">
      <c r="C19940" s="254"/>
      <c r="D19940" s="254"/>
      <c r="E19940" s="255"/>
      <c r="F19940" s="256"/>
      <c r="G19940" s="257"/>
      <c r="H19940" s="243">
        <f t="shared" ca="1" si="934"/>
        <v>45139</v>
      </c>
      <c r="I19940" s="244">
        <f t="shared" si="935"/>
        <v>43892</v>
      </c>
      <c r="J19940" s="244" t="str">
        <f t="shared" si="933"/>
        <v/>
      </c>
    </row>
    <row r="19941" spans="3:10" ht="12" thickBot="1" x14ac:dyDescent="0.25">
      <c r="C19941" s="254"/>
      <c r="D19941" s="254"/>
      <c r="E19941" s="255"/>
      <c r="F19941" s="256"/>
      <c r="G19941" s="257"/>
      <c r="H19941" s="243">
        <f t="shared" ca="1" si="934"/>
        <v>45139</v>
      </c>
      <c r="I19941" s="244">
        <f t="shared" si="935"/>
        <v>43892</v>
      </c>
      <c r="J19941" s="244" t="str">
        <f t="shared" si="933"/>
        <v/>
      </c>
    </row>
    <row r="19942" spans="3:10" ht="12" thickBot="1" x14ac:dyDescent="0.25">
      <c r="C19942" s="254"/>
      <c r="D19942" s="254"/>
      <c r="E19942" s="255"/>
      <c r="F19942" s="256"/>
      <c r="G19942" s="257"/>
      <c r="H19942" s="243">
        <f t="shared" ca="1" si="934"/>
        <v>45139</v>
      </c>
      <c r="I19942" s="244">
        <f t="shared" si="935"/>
        <v>43892</v>
      </c>
      <c r="J19942" s="244" t="str">
        <f t="shared" si="933"/>
        <v/>
      </c>
    </row>
    <row r="19943" spans="3:10" ht="12" thickBot="1" x14ac:dyDescent="0.25">
      <c r="C19943" s="254"/>
      <c r="D19943" s="254"/>
      <c r="E19943" s="255"/>
      <c r="F19943" s="256"/>
      <c r="G19943" s="257"/>
      <c r="H19943" s="243">
        <f t="shared" ca="1" si="934"/>
        <v>45139</v>
      </c>
      <c r="I19943" s="244">
        <f t="shared" si="935"/>
        <v>43892</v>
      </c>
      <c r="J19943" s="244" t="str">
        <f t="shared" si="933"/>
        <v/>
      </c>
    </row>
    <row r="19944" spans="3:10" ht="12" thickBot="1" x14ac:dyDescent="0.25">
      <c r="C19944" s="254"/>
      <c r="D19944" s="254"/>
      <c r="E19944" s="255"/>
      <c r="F19944" s="256"/>
      <c r="G19944" s="257"/>
      <c r="H19944" s="243">
        <f t="shared" ca="1" si="934"/>
        <v>45139</v>
      </c>
      <c r="I19944" s="244">
        <f t="shared" si="935"/>
        <v>43892</v>
      </c>
      <c r="J19944" s="244" t="str">
        <f t="shared" si="933"/>
        <v/>
      </c>
    </row>
    <row r="19945" spans="3:10" ht="12" thickBot="1" x14ac:dyDescent="0.25">
      <c r="C19945" s="254"/>
      <c r="D19945" s="254"/>
      <c r="E19945" s="255"/>
      <c r="F19945" s="256"/>
      <c r="G19945" s="257"/>
      <c r="H19945" s="243">
        <f t="shared" ca="1" si="934"/>
        <v>45139</v>
      </c>
      <c r="I19945" s="244">
        <f t="shared" si="935"/>
        <v>43892</v>
      </c>
      <c r="J19945" s="244" t="str">
        <f t="shared" si="933"/>
        <v/>
      </c>
    </row>
    <row r="19946" spans="3:10" ht="12" thickBot="1" x14ac:dyDescent="0.25">
      <c r="C19946" s="254"/>
      <c r="D19946" s="254"/>
      <c r="E19946" s="255"/>
      <c r="F19946" s="256"/>
      <c r="G19946" s="257"/>
      <c r="H19946" s="243">
        <f t="shared" ca="1" si="934"/>
        <v>45139</v>
      </c>
      <c r="I19946" s="244">
        <f t="shared" si="935"/>
        <v>43892</v>
      </c>
      <c r="J19946" s="244" t="str">
        <f t="shared" si="933"/>
        <v/>
      </c>
    </row>
    <row r="19947" spans="3:10" ht="12" thickBot="1" x14ac:dyDescent="0.25">
      <c r="C19947" s="254"/>
      <c r="D19947" s="254"/>
      <c r="E19947" s="255"/>
      <c r="F19947" s="256"/>
      <c r="G19947" s="257"/>
      <c r="H19947" s="243">
        <f t="shared" ca="1" si="934"/>
        <v>45139</v>
      </c>
      <c r="I19947" s="244">
        <f t="shared" si="935"/>
        <v>43892</v>
      </c>
      <c r="J19947" s="244" t="str">
        <f t="shared" si="933"/>
        <v/>
      </c>
    </row>
    <row r="19948" spans="3:10" ht="12" thickBot="1" x14ac:dyDescent="0.25">
      <c r="C19948" s="254"/>
      <c r="D19948" s="254"/>
      <c r="E19948" s="255"/>
      <c r="F19948" s="256"/>
      <c r="G19948" s="257"/>
      <c r="H19948" s="243">
        <f t="shared" ca="1" si="934"/>
        <v>45139</v>
      </c>
      <c r="I19948" s="244">
        <f t="shared" si="935"/>
        <v>43892</v>
      </c>
      <c r="J19948" s="244" t="str">
        <f t="shared" si="933"/>
        <v/>
      </c>
    </row>
    <row r="19949" spans="3:10" ht="12" thickBot="1" x14ac:dyDescent="0.25">
      <c r="C19949" s="254"/>
      <c r="D19949" s="254"/>
      <c r="E19949" s="255"/>
      <c r="F19949" s="256"/>
      <c r="G19949" s="257"/>
      <c r="H19949" s="243">
        <f t="shared" ca="1" si="934"/>
        <v>45139</v>
      </c>
      <c r="I19949" s="244">
        <f t="shared" si="935"/>
        <v>43892</v>
      </c>
      <c r="J19949" s="244" t="str">
        <f t="shared" si="933"/>
        <v/>
      </c>
    </row>
    <row r="19950" spans="3:10" ht="12" thickBot="1" x14ac:dyDescent="0.25">
      <c r="C19950" s="254"/>
      <c r="D19950" s="254"/>
      <c r="E19950" s="255"/>
      <c r="F19950" s="256"/>
      <c r="G19950" s="257"/>
      <c r="H19950" s="243">
        <f t="shared" ca="1" si="934"/>
        <v>45139</v>
      </c>
      <c r="I19950" s="244">
        <f t="shared" si="935"/>
        <v>43892</v>
      </c>
      <c r="J19950" s="244" t="str">
        <f t="shared" si="933"/>
        <v/>
      </c>
    </row>
    <row r="19951" spans="3:10" ht="12" thickBot="1" x14ac:dyDescent="0.25">
      <c r="C19951" s="254"/>
      <c r="D19951" s="254"/>
      <c r="E19951" s="255"/>
      <c r="F19951" s="256"/>
      <c r="G19951" s="257"/>
      <c r="H19951" s="243">
        <f t="shared" ca="1" si="934"/>
        <v>45139</v>
      </c>
      <c r="I19951" s="244">
        <f t="shared" si="935"/>
        <v>43892</v>
      </c>
      <c r="J19951" s="244" t="str">
        <f t="shared" si="933"/>
        <v/>
      </c>
    </row>
    <row r="19952" spans="3:10" ht="12" thickBot="1" x14ac:dyDescent="0.25">
      <c r="C19952" s="254"/>
      <c r="D19952" s="254"/>
      <c r="E19952" s="255"/>
      <c r="F19952" s="256"/>
      <c r="G19952" s="257"/>
      <c r="H19952" s="243">
        <f t="shared" ca="1" si="934"/>
        <v>45139</v>
      </c>
      <c r="I19952" s="244">
        <f t="shared" si="935"/>
        <v>43892</v>
      </c>
      <c r="J19952" s="244" t="str">
        <f t="shared" si="933"/>
        <v/>
      </c>
    </row>
    <row r="19953" spans="3:10" ht="12" thickBot="1" x14ac:dyDescent="0.25">
      <c r="C19953" s="254"/>
      <c r="D19953" s="254"/>
      <c r="E19953" s="255"/>
      <c r="F19953" s="256"/>
      <c r="G19953" s="257"/>
      <c r="H19953" s="243">
        <f t="shared" ca="1" si="934"/>
        <v>45139</v>
      </c>
      <c r="I19953" s="244">
        <f t="shared" si="935"/>
        <v>43892</v>
      </c>
      <c r="J19953" s="244" t="str">
        <f t="shared" si="933"/>
        <v/>
      </c>
    </row>
    <row r="19954" spans="3:10" ht="12" thickBot="1" x14ac:dyDescent="0.25">
      <c r="C19954" s="254"/>
      <c r="D19954" s="254"/>
      <c r="E19954" s="255"/>
      <c r="F19954" s="256"/>
      <c r="G19954" s="257"/>
      <c r="H19954" s="243">
        <f t="shared" ca="1" si="934"/>
        <v>45139</v>
      </c>
      <c r="I19954" s="244">
        <f t="shared" si="935"/>
        <v>43892</v>
      </c>
      <c r="J19954" s="244" t="str">
        <f t="shared" si="933"/>
        <v/>
      </c>
    </row>
    <row r="19955" spans="3:10" ht="12" thickBot="1" x14ac:dyDescent="0.25">
      <c r="C19955" s="254"/>
      <c r="D19955" s="254"/>
      <c r="E19955" s="255"/>
      <c r="F19955" s="256"/>
      <c r="G19955" s="257"/>
      <c r="H19955" s="243">
        <f t="shared" ca="1" si="934"/>
        <v>45139</v>
      </c>
      <c r="I19955" s="244">
        <f t="shared" si="935"/>
        <v>43892</v>
      </c>
      <c r="J19955" s="244" t="str">
        <f t="shared" si="933"/>
        <v/>
      </c>
    </row>
    <row r="19956" spans="3:10" ht="12" thickBot="1" x14ac:dyDescent="0.25">
      <c r="C19956" s="254"/>
      <c r="D19956" s="254"/>
      <c r="E19956" s="255"/>
      <c r="F19956" s="256"/>
      <c r="G19956" s="257"/>
      <c r="H19956" s="243">
        <f t="shared" ca="1" si="934"/>
        <v>45139</v>
      </c>
      <c r="I19956" s="244">
        <f t="shared" si="935"/>
        <v>43892</v>
      </c>
      <c r="J19956" s="244" t="str">
        <f t="shared" si="933"/>
        <v/>
      </c>
    </row>
    <row r="19957" spans="3:10" ht="12" thickBot="1" x14ac:dyDescent="0.25">
      <c r="C19957" s="254"/>
      <c r="D19957" s="254"/>
      <c r="E19957" s="255"/>
      <c r="F19957" s="256"/>
      <c r="G19957" s="257"/>
      <c r="H19957" s="243">
        <f t="shared" ca="1" si="934"/>
        <v>45139</v>
      </c>
      <c r="I19957" s="244">
        <f t="shared" si="935"/>
        <v>43892</v>
      </c>
      <c r="J19957" s="244" t="str">
        <f t="shared" si="933"/>
        <v/>
      </c>
    </row>
    <row r="19958" spans="3:10" ht="12" thickBot="1" x14ac:dyDescent="0.25">
      <c r="C19958" s="254"/>
      <c r="D19958" s="254"/>
      <c r="E19958" s="255"/>
      <c r="F19958" s="256"/>
      <c r="G19958" s="257"/>
      <c r="H19958" s="243">
        <f t="shared" ca="1" si="934"/>
        <v>45139</v>
      </c>
      <c r="I19958" s="244">
        <f t="shared" si="935"/>
        <v>43892</v>
      </c>
      <c r="J19958" s="244" t="str">
        <f t="shared" si="933"/>
        <v/>
      </c>
    </row>
    <row r="19959" spans="3:10" ht="12" thickBot="1" x14ac:dyDescent="0.25">
      <c r="C19959" s="254"/>
      <c r="D19959" s="254"/>
      <c r="E19959" s="255"/>
      <c r="F19959" s="256"/>
      <c r="G19959" s="257"/>
      <c r="H19959" s="243">
        <f t="shared" ca="1" si="934"/>
        <v>45139</v>
      </c>
      <c r="I19959" s="244">
        <f t="shared" si="935"/>
        <v>43892</v>
      </c>
      <c r="J19959" s="244" t="str">
        <f t="shared" si="933"/>
        <v/>
      </c>
    </row>
    <row r="19960" spans="3:10" ht="12" thickBot="1" x14ac:dyDescent="0.25">
      <c r="C19960" s="254"/>
      <c r="D19960" s="254"/>
      <c r="E19960" s="255"/>
      <c r="F19960" s="256"/>
      <c r="G19960" s="257"/>
      <c r="H19960" s="243">
        <f t="shared" ca="1" si="934"/>
        <v>45139</v>
      </c>
      <c r="I19960" s="244">
        <f t="shared" si="935"/>
        <v>43892</v>
      </c>
      <c r="J19960" s="244" t="str">
        <f t="shared" si="933"/>
        <v/>
      </c>
    </row>
    <row r="19961" spans="3:10" ht="12" thickBot="1" x14ac:dyDescent="0.25">
      <c r="C19961" s="254"/>
      <c r="D19961" s="254"/>
      <c r="E19961" s="255"/>
      <c r="F19961" s="256"/>
      <c r="G19961" s="257"/>
      <c r="H19961" s="243">
        <f t="shared" ca="1" si="934"/>
        <v>45139</v>
      </c>
      <c r="I19961" s="244">
        <f t="shared" si="935"/>
        <v>43892</v>
      </c>
      <c r="J19961" s="244" t="str">
        <f t="shared" si="933"/>
        <v/>
      </c>
    </row>
    <row r="19962" spans="3:10" ht="12" thickBot="1" x14ac:dyDescent="0.25">
      <c r="C19962" s="254"/>
      <c r="D19962" s="254"/>
      <c r="E19962" s="255"/>
      <c r="F19962" s="256"/>
      <c r="G19962" s="257"/>
      <c r="H19962" s="243">
        <f t="shared" ca="1" si="934"/>
        <v>45139</v>
      </c>
      <c r="I19962" s="244">
        <f t="shared" si="935"/>
        <v>43892</v>
      </c>
      <c r="J19962" s="244" t="str">
        <f t="shared" si="933"/>
        <v/>
      </c>
    </row>
    <row r="19963" spans="3:10" ht="12" thickBot="1" x14ac:dyDescent="0.25">
      <c r="C19963" s="254"/>
      <c r="D19963" s="254"/>
      <c r="E19963" s="255"/>
      <c r="F19963" s="256"/>
      <c r="G19963" s="257"/>
      <c r="H19963" s="243">
        <f t="shared" ca="1" si="934"/>
        <v>45139</v>
      </c>
      <c r="I19963" s="244">
        <f t="shared" si="935"/>
        <v>43892</v>
      </c>
      <c r="J19963" s="244" t="str">
        <f t="shared" si="933"/>
        <v/>
      </c>
    </row>
    <row r="19964" spans="3:10" ht="12" thickBot="1" x14ac:dyDescent="0.25">
      <c r="C19964" s="254"/>
      <c r="D19964" s="254"/>
      <c r="E19964" s="255"/>
      <c r="F19964" s="256"/>
      <c r="G19964" s="257"/>
      <c r="H19964" s="243">
        <f t="shared" ca="1" si="934"/>
        <v>45139</v>
      </c>
      <c r="I19964" s="244">
        <f t="shared" si="935"/>
        <v>43892</v>
      </c>
      <c r="J19964" s="244" t="str">
        <f t="shared" si="933"/>
        <v/>
      </c>
    </row>
    <row r="19965" spans="3:10" ht="12" thickBot="1" x14ac:dyDescent="0.25">
      <c r="C19965" s="254"/>
      <c r="D19965" s="254"/>
      <c r="E19965" s="255"/>
      <c r="F19965" s="256"/>
      <c r="G19965" s="257"/>
      <c r="H19965" s="243">
        <f t="shared" ca="1" si="934"/>
        <v>45139</v>
      </c>
      <c r="I19965" s="244">
        <f t="shared" si="935"/>
        <v>43892</v>
      </c>
      <c r="J19965" s="244" t="str">
        <f t="shared" si="933"/>
        <v/>
      </c>
    </row>
    <row r="19966" spans="3:10" ht="12" thickBot="1" x14ac:dyDescent="0.25">
      <c r="C19966" s="254"/>
      <c r="D19966" s="254"/>
      <c r="E19966" s="255"/>
      <c r="F19966" s="256"/>
      <c r="G19966" s="257"/>
      <c r="H19966" s="243">
        <f t="shared" ca="1" si="934"/>
        <v>45139</v>
      </c>
      <c r="I19966" s="244">
        <f t="shared" si="935"/>
        <v>43892</v>
      </c>
      <c r="J19966" s="244" t="str">
        <f t="shared" si="933"/>
        <v/>
      </c>
    </row>
    <row r="19967" spans="3:10" ht="12" thickBot="1" x14ac:dyDescent="0.25">
      <c r="C19967" s="254"/>
      <c r="D19967" s="254"/>
      <c r="E19967" s="255"/>
      <c r="F19967" s="256"/>
      <c r="G19967" s="257"/>
      <c r="H19967" s="243">
        <f t="shared" ca="1" si="934"/>
        <v>45139</v>
      </c>
      <c r="I19967" s="244">
        <f t="shared" si="935"/>
        <v>43892</v>
      </c>
      <c r="J19967" s="244" t="str">
        <f t="shared" si="933"/>
        <v/>
      </c>
    </row>
    <row r="19968" spans="3:10" ht="12" thickBot="1" x14ac:dyDescent="0.25">
      <c r="C19968" s="254"/>
      <c r="D19968" s="254"/>
      <c r="E19968" s="255"/>
      <c r="F19968" s="256"/>
      <c r="G19968" s="257"/>
      <c r="H19968" s="243">
        <f t="shared" ca="1" si="934"/>
        <v>45139</v>
      </c>
      <c r="I19968" s="244">
        <f t="shared" si="935"/>
        <v>43892</v>
      </c>
      <c r="J19968" s="244" t="str">
        <f t="shared" si="933"/>
        <v/>
      </c>
    </row>
    <row r="19969" spans="3:10" ht="12" thickBot="1" x14ac:dyDescent="0.25">
      <c r="C19969" s="254"/>
      <c r="D19969" s="254"/>
      <c r="E19969" s="255"/>
      <c r="F19969" s="256"/>
      <c r="G19969" s="257"/>
      <c r="H19969" s="243">
        <f t="shared" ca="1" si="934"/>
        <v>45139</v>
      </c>
      <c r="I19969" s="244">
        <f t="shared" si="935"/>
        <v>43892</v>
      </c>
      <c r="J19969" s="244" t="str">
        <f t="shared" si="933"/>
        <v/>
      </c>
    </row>
    <row r="19970" spans="3:10" ht="12" thickBot="1" x14ac:dyDescent="0.25">
      <c r="C19970" s="254"/>
      <c r="D19970" s="254"/>
      <c r="E19970" s="255"/>
      <c r="F19970" s="256"/>
      <c r="G19970" s="257"/>
      <c r="H19970" s="243">
        <f t="shared" ca="1" si="934"/>
        <v>45139</v>
      </c>
      <c r="I19970" s="244">
        <f t="shared" si="935"/>
        <v>43892</v>
      </c>
      <c r="J19970" s="244" t="str">
        <f t="shared" si="933"/>
        <v/>
      </c>
    </row>
    <row r="19971" spans="3:10" ht="12" thickBot="1" x14ac:dyDescent="0.25">
      <c r="C19971" s="254"/>
      <c r="D19971" s="254"/>
      <c r="E19971" s="255"/>
      <c r="F19971" s="256"/>
      <c r="G19971" s="257"/>
      <c r="H19971" s="243">
        <f t="shared" ca="1" si="934"/>
        <v>45139</v>
      </c>
      <c r="I19971" s="244">
        <f t="shared" si="935"/>
        <v>43892</v>
      </c>
      <c r="J19971" s="244" t="str">
        <f t="shared" si="933"/>
        <v/>
      </c>
    </row>
    <row r="19972" spans="3:10" ht="12" thickBot="1" x14ac:dyDescent="0.25">
      <c r="C19972" s="254"/>
      <c r="D19972" s="254"/>
      <c r="E19972" s="255"/>
      <c r="F19972" s="256"/>
      <c r="G19972" s="257"/>
      <c r="H19972" s="243">
        <f t="shared" ca="1" si="934"/>
        <v>45139</v>
      </c>
      <c r="I19972" s="244">
        <f t="shared" si="935"/>
        <v>43892</v>
      </c>
      <c r="J19972" s="244" t="str">
        <f t="shared" si="933"/>
        <v/>
      </c>
    </row>
    <row r="19973" spans="3:10" ht="12" thickBot="1" x14ac:dyDescent="0.25">
      <c r="C19973" s="254"/>
      <c r="D19973" s="254"/>
      <c r="E19973" s="255"/>
      <c r="F19973" s="256"/>
      <c r="G19973" s="257"/>
      <c r="H19973" s="243">
        <f t="shared" ca="1" si="934"/>
        <v>45139</v>
      </c>
      <c r="I19973" s="244">
        <f t="shared" si="935"/>
        <v>43892</v>
      </c>
      <c r="J19973" s="244" t="str">
        <f t="shared" si="933"/>
        <v/>
      </c>
    </row>
    <row r="19974" spans="3:10" ht="12" thickBot="1" x14ac:dyDescent="0.25">
      <c r="C19974" s="254"/>
      <c r="D19974" s="254"/>
      <c r="E19974" s="255"/>
      <c r="F19974" s="256"/>
      <c r="G19974" s="257"/>
      <c r="H19974" s="243">
        <f t="shared" ca="1" si="934"/>
        <v>45139</v>
      </c>
      <c r="I19974" s="244">
        <f t="shared" si="935"/>
        <v>43892</v>
      </c>
      <c r="J19974" s="244" t="str">
        <f t="shared" ref="J19974:J20037" si="936">IF(G19974="","",IF(G19974&gt;=0,"Debitoren",IF(G19974&lt;0,"Kreditoren","")))</f>
        <v/>
      </c>
    </row>
    <row r="19975" spans="3:10" ht="12" thickBot="1" x14ac:dyDescent="0.25">
      <c r="C19975" s="254"/>
      <c r="D19975" s="254"/>
      <c r="E19975" s="255"/>
      <c r="F19975" s="256"/>
      <c r="G19975" s="257"/>
      <c r="H19975" s="243">
        <f t="shared" ref="H19975:H20038" ca="1" si="937">IF(F19975&lt;$F$2,EOMONTH($F$2,-1)+1,EOMONTH(F19975,-1)+1)</f>
        <v>45139</v>
      </c>
      <c r="I19975" s="244">
        <f t="shared" ref="I19975:I20038" si="938">IF(F19975&lt;$I$2,IF(   WEEKDAY(EOMONTH($I$2,-1)+1)=1,EOMONTH($I$2,-1)+1+1,EOMONTH($I$2,-1)+1),IF(WEEKDAY(F19975)=1,F19975+1,F19975))</f>
        <v>43892</v>
      </c>
      <c r="J19975" s="244" t="str">
        <f t="shared" si="936"/>
        <v/>
      </c>
    </row>
    <row r="19976" spans="3:10" ht="12" thickBot="1" x14ac:dyDescent="0.25">
      <c r="C19976" s="254"/>
      <c r="D19976" s="254"/>
      <c r="E19976" s="255"/>
      <c r="F19976" s="256"/>
      <c r="G19976" s="257"/>
      <c r="H19976" s="243">
        <f t="shared" ca="1" si="937"/>
        <v>45139</v>
      </c>
      <c r="I19976" s="244">
        <f t="shared" si="938"/>
        <v>43892</v>
      </c>
      <c r="J19976" s="244" t="str">
        <f t="shared" si="936"/>
        <v/>
      </c>
    </row>
    <row r="19977" spans="3:10" ht="12" thickBot="1" x14ac:dyDescent="0.25">
      <c r="C19977" s="254"/>
      <c r="D19977" s="254"/>
      <c r="E19977" s="255"/>
      <c r="F19977" s="256"/>
      <c r="G19977" s="257"/>
      <c r="H19977" s="243">
        <f t="shared" ca="1" si="937"/>
        <v>45139</v>
      </c>
      <c r="I19977" s="244">
        <f t="shared" si="938"/>
        <v>43892</v>
      </c>
      <c r="J19977" s="244" t="str">
        <f t="shared" si="936"/>
        <v/>
      </c>
    </row>
    <row r="19978" spans="3:10" ht="12" thickBot="1" x14ac:dyDescent="0.25">
      <c r="C19978" s="254"/>
      <c r="D19978" s="254"/>
      <c r="E19978" s="255"/>
      <c r="F19978" s="256"/>
      <c r="G19978" s="257"/>
      <c r="H19978" s="243">
        <f t="shared" ca="1" si="937"/>
        <v>45139</v>
      </c>
      <c r="I19978" s="244">
        <f t="shared" si="938"/>
        <v>43892</v>
      </c>
      <c r="J19978" s="244" t="str">
        <f t="shared" si="936"/>
        <v/>
      </c>
    </row>
    <row r="19979" spans="3:10" ht="12" thickBot="1" x14ac:dyDescent="0.25">
      <c r="C19979" s="254"/>
      <c r="D19979" s="254"/>
      <c r="E19979" s="255"/>
      <c r="F19979" s="256"/>
      <c r="G19979" s="257"/>
      <c r="H19979" s="243">
        <f t="shared" ca="1" si="937"/>
        <v>45139</v>
      </c>
      <c r="I19979" s="244">
        <f t="shared" si="938"/>
        <v>43892</v>
      </c>
      <c r="J19979" s="244" t="str">
        <f t="shared" si="936"/>
        <v/>
      </c>
    </row>
    <row r="19980" spans="3:10" ht="12" thickBot="1" x14ac:dyDescent="0.25">
      <c r="C19980" s="254"/>
      <c r="D19980" s="254"/>
      <c r="E19980" s="255"/>
      <c r="F19980" s="256"/>
      <c r="G19980" s="257"/>
      <c r="H19980" s="243">
        <f t="shared" ca="1" si="937"/>
        <v>45139</v>
      </c>
      <c r="I19980" s="244">
        <f t="shared" si="938"/>
        <v>43892</v>
      </c>
      <c r="J19980" s="244" t="str">
        <f t="shared" si="936"/>
        <v/>
      </c>
    </row>
    <row r="19981" spans="3:10" ht="12" thickBot="1" x14ac:dyDescent="0.25">
      <c r="C19981" s="254"/>
      <c r="D19981" s="254"/>
      <c r="E19981" s="255"/>
      <c r="F19981" s="256"/>
      <c r="G19981" s="257"/>
      <c r="H19981" s="243">
        <f t="shared" ca="1" si="937"/>
        <v>45139</v>
      </c>
      <c r="I19981" s="244">
        <f t="shared" si="938"/>
        <v>43892</v>
      </c>
      <c r="J19981" s="244" t="str">
        <f t="shared" si="936"/>
        <v/>
      </c>
    </row>
    <row r="19982" spans="3:10" ht="12" thickBot="1" x14ac:dyDescent="0.25">
      <c r="C19982" s="254"/>
      <c r="D19982" s="254"/>
      <c r="E19982" s="255"/>
      <c r="F19982" s="256"/>
      <c r="G19982" s="257"/>
      <c r="H19982" s="243">
        <f t="shared" ca="1" si="937"/>
        <v>45139</v>
      </c>
      <c r="I19982" s="244">
        <f t="shared" si="938"/>
        <v>43892</v>
      </c>
      <c r="J19982" s="244" t="str">
        <f t="shared" si="936"/>
        <v/>
      </c>
    </row>
    <row r="19983" spans="3:10" ht="12" thickBot="1" x14ac:dyDescent="0.25">
      <c r="C19983" s="254"/>
      <c r="D19983" s="254"/>
      <c r="E19983" s="255"/>
      <c r="F19983" s="256"/>
      <c r="G19983" s="257"/>
      <c r="H19983" s="243">
        <f t="shared" ca="1" si="937"/>
        <v>45139</v>
      </c>
      <c r="I19983" s="244">
        <f t="shared" si="938"/>
        <v>43892</v>
      </c>
      <c r="J19983" s="244" t="str">
        <f t="shared" si="936"/>
        <v/>
      </c>
    </row>
    <row r="19984" spans="3:10" ht="12" thickBot="1" x14ac:dyDescent="0.25">
      <c r="C19984" s="254"/>
      <c r="D19984" s="254"/>
      <c r="E19984" s="255"/>
      <c r="F19984" s="256"/>
      <c r="G19984" s="257"/>
      <c r="H19984" s="243">
        <f t="shared" ca="1" si="937"/>
        <v>45139</v>
      </c>
      <c r="I19984" s="244">
        <f t="shared" si="938"/>
        <v>43892</v>
      </c>
      <c r="J19984" s="244" t="str">
        <f t="shared" si="936"/>
        <v/>
      </c>
    </row>
    <row r="19985" spans="3:10" ht="12" thickBot="1" x14ac:dyDescent="0.25">
      <c r="C19985" s="254"/>
      <c r="D19985" s="254"/>
      <c r="E19985" s="255"/>
      <c r="F19985" s="256"/>
      <c r="G19985" s="257"/>
      <c r="H19985" s="243">
        <f t="shared" ca="1" si="937"/>
        <v>45139</v>
      </c>
      <c r="I19985" s="244">
        <f t="shared" si="938"/>
        <v>43892</v>
      </c>
      <c r="J19985" s="244" t="str">
        <f t="shared" si="936"/>
        <v/>
      </c>
    </row>
    <row r="19986" spans="3:10" ht="12" thickBot="1" x14ac:dyDescent="0.25">
      <c r="C19986" s="254"/>
      <c r="D19986" s="254"/>
      <c r="E19986" s="255"/>
      <c r="F19986" s="256"/>
      <c r="G19986" s="257"/>
      <c r="H19986" s="243">
        <f t="shared" ca="1" si="937"/>
        <v>45139</v>
      </c>
      <c r="I19986" s="244">
        <f t="shared" si="938"/>
        <v>43892</v>
      </c>
      <c r="J19986" s="244" t="str">
        <f t="shared" si="936"/>
        <v/>
      </c>
    </row>
    <row r="19987" spans="3:10" ht="12" thickBot="1" x14ac:dyDescent="0.25">
      <c r="C19987" s="254"/>
      <c r="D19987" s="254"/>
      <c r="E19987" s="255"/>
      <c r="F19987" s="256"/>
      <c r="G19987" s="257"/>
      <c r="H19987" s="243">
        <f t="shared" ca="1" si="937"/>
        <v>45139</v>
      </c>
      <c r="I19987" s="244">
        <f t="shared" si="938"/>
        <v>43892</v>
      </c>
      <c r="J19987" s="244" t="str">
        <f t="shared" si="936"/>
        <v/>
      </c>
    </row>
    <row r="19988" spans="3:10" ht="12" thickBot="1" x14ac:dyDescent="0.25">
      <c r="C19988" s="254"/>
      <c r="D19988" s="254"/>
      <c r="E19988" s="255"/>
      <c r="F19988" s="256"/>
      <c r="G19988" s="257"/>
      <c r="H19988" s="243">
        <f t="shared" ca="1" si="937"/>
        <v>45139</v>
      </c>
      <c r="I19988" s="244">
        <f t="shared" si="938"/>
        <v>43892</v>
      </c>
      <c r="J19988" s="244" t="str">
        <f t="shared" si="936"/>
        <v/>
      </c>
    </row>
    <row r="19989" spans="3:10" ht="12" thickBot="1" x14ac:dyDescent="0.25">
      <c r="C19989" s="254"/>
      <c r="D19989" s="254"/>
      <c r="E19989" s="255"/>
      <c r="F19989" s="256"/>
      <c r="G19989" s="257"/>
      <c r="H19989" s="243">
        <f t="shared" ca="1" si="937"/>
        <v>45139</v>
      </c>
      <c r="I19989" s="244">
        <f t="shared" si="938"/>
        <v>43892</v>
      </c>
      <c r="J19989" s="244" t="str">
        <f t="shared" si="936"/>
        <v/>
      </c>
    </row>
    <row r="19990" spans="3:10" ht="12" thickBot="1" x14ac:dyDescent="0.25">
      <c r="C19990" s="254"/>
      <c r="D19990" s="254"/>
      <c r="E19990" s="255"/>
      <c r="F19990" s="256"/>
      <c r="G19990" s="257"/>
      <c r="H19990" s="243">
        <f t="shared" ca="1" si="937"/>
        <v>45139</v>
      </c>
      <c r="I19990" s="244">
        <f t="shared" si="938"/>
        <v>43892</v>
      </c>
      <c r="J19990" s="244" t="str">
        <f t="shared" si="936"/>
        <v/>
      </c>
    </row>
    <row r="19991" spans="3:10" ht="12" thickBot="1" x14ac:dyDescent="0.25">
      <c r="C19991" s="254"/>
      <c r="D19991" s="254"/>
      <c r="E19991" s="255"/>
      <c r="F19991" s="256"/>
      <c r="G19991" s="257"/>
      <c r="H19991" s="243">
        <f t="shared" ca="1" si="937"/>
        <v>45139</v>
      </c>
      <c r="I19991" s="244">
        <f t="shared" si="938"/>
        <v>43892</v>
      </c>
      <c r="J19991" s="244" t="str">
        <f t="shared" si="936"/>
        <v/>
      </c>
    </row>
    <row r="19992" spans="3:10" ht="12" thickBot="1" x14ac:dyDescent="0.25">
      <c r="C19992" s="254"/>
      <c r="D19992" s="254"/>
      <c r="E19992" s="255"/>
      <c r="F19992" s="256"/>
      <c r="G19992" s="257"/>
      <c r="H19992" s="243">
        <f t="shared" ca="1" si="937"/>
        <v>45139</v>
      </c>
      <c r="I19992" s="244">
        <f t="shared" si="938"/>
        <v>43892</v>
      </c>
      <c r="J19992" s="244" t="str">
        <f t="shared" si="936"/>
        <v/>
      </c>
    </row>
    <row r="19993" spans="3:10" ht="12" thickBot="1" x14ac:dyDescent="0.25">
      <c r="C19993" s="254"/>
      <c r="D19993" s="254"/>
      <c r="E19993" s="255"/>
      <c r="F19993" s="256"/>
      <c r="G19993" s="257"/>
      <c r="H19993" s="243">
        <f t="shared" ca="1" si="937"/>
        <v>45139</v>
      </c>
      <c r="I19993" s="244">
        <f t="shared" si="938"/>
        <v>43892</v>
      </c>
      <c r="J19993" s="244" t="str">
        <f t="shared" si="936"/>
        <v/>
      </c>
    </row>
    <row r="19994" spans="3:10" ht="12" thickBot="1" x14ac:dyDescent="0.25">
      <c r="C19994" s="254"/>
      <c r="D19994" s="254"/>
      <c r="E19994" s="255"/>
      <c r="F19994" s="256"/>
      <c r="G19994" s="257"/>
      <c r="H19994" s="243">
        <f t="shared" ca="1" si="937"/>
        <v>45139</v>
      </c>
      <c r="I19994" s="244">
        <f t="shared" si="938"/>
        <v>43892</v>
      </c>
      <c r="J19994" s="244" t="str">
        <f t="shared" si="936"/>
        <v/>
      </c>
    </row>
    <row r="19995" spans="3:10" ht="12" thickBot="1" x14ac:dyDescent="0.25">
      <c r="C19995" s="254"/>
      <c r="D19995" s="254"/>
      <c r="E19995" s="255"/>
      <c r="F19995" s="256"/>
      <c r="G19995" s="257"/>
      <c r="H19995" s="243">
        <f t="shared" ca="1" si="937"/>
        <v>45139</v>
      </c>
      <c r="I19995" s="244">
        <f t="shared" si="938"/>
        <v>43892</v>
      </c>
      <c r="J19995" s="244" t="str">
        <f t="shared" si="936"/>
        <v/>
      </c>
    </row>
    <row r="19996" spans="3:10" ht="12" thickBot="1" x14ac:dyDescent="0.25">
      <c r="C19996" s="254"/>
      <c r="D19996" s="254"/>
      <c r="E19996" s="255"/>
      <c r="F19996" s="256"/>
      <c r="G19996" s="257"/>
      <c r="H19996" s="243">
        <f t="shared" ca="1" si="937"/>
        <v>45139</v>
      </c>
      <c r="I19996" s="244">
        <f t="shared" si="938"/>
        <v>43892</v>
      </c>
      <c r="J19996" s="244" t="str">
        <f t="shared" si="936"/>
        <v/>
      </c>
    </row>
    <row r="19997" spans="3:10" ht="12" thickBot="1" x14ac:dyDescent="0.25">
      <c r="C19997" s="254"/>
      <c r="D19997" s="254"/>
      <c r="E19997" s="255"/>
      <c r="F19997" s="256"/>
      <c r="G19997" s="257"/>
      <c r="H19997" s="243">
        <f t="shared" ca="1" si="937"/>
        <v>45139</v>
      </c>
      <c r="I19997" s="244">
        <f t="shared" si="938"/>
        <v>43892</v>
      </c>
      <c r="J19997" s="244" t="str">
        <f t="shared" si="936"/>
        <v/>
      </c>
    </row>
    <row r="19998" spans="3:10" ht="12" thickBot="1" x14ac:dyDescent="0.25">
      <c r="C19998" s="254"/>
      <c r="D19998" s="254"/>
      <c r="E19998" s="255"/>
      <c r="F19998" s="256"/>
      <c r="G19998" s="257"/>
      <c r="H19998" s="243">
        <f t="shared" ca="1" si="937"/>
        <v>45139</v>
      </c>
      <c r="I19998" s="244">
        <f t="shared" si="938"/>
        <v>43892</v>
      </c>
      <c r="J19998" s="244" t="str">
        <f t="shared" si="936"/>
        <v/>
      </c>
    </row>
    <row r="19999" spans="3:10" ht="12" thickBot="1" x14ac:dyDescent="0.25">
      <c r="C19999" s="254"/>
      <c r="D19999" s="254"/>
      <c r="E19999" s="255"/>
      <c r="F19999" s="256"/>
      <c r="G19999" s="257"/>
      <c r="H19999" s="243">
        <f t="shared" ca="1" si="937"/>
        <v>45139</v>
      </c>
      <c r="I19999" s="244">
        <f t="shared" si="938"/>
        <v>43892</v>
      </c>
      <c r="J19999" s="244" t="str">
        <f t="shared" si="936"/>
        <v/>
      </c>
    </row>
    <row r="20000" spans="3:10" ht="12" thickBot="1" x14ac:dyDescent="0.25">
      <c r="C20000" s="254"/>
      <c r="D20000" s="254"/>
      <c r="E20000" s="255"/>
      <c r="F20000" s="256"/>
      <c r="G20000" s="257"/>
      <c r="H20000" s="243">
        <f t="shared" ca="1" si="937"/>
        <v>45139</v>
      </c>
      <c r="I20000" s="244">
        <f t="shared" si="938"/>
        <v>43892</v>
      </c>
      <c r="J20000" s="244" t="str">
        <f t="shared" si="936"/>
        <v/>
      </c>
    </row>
    <row r="20001" spans="3:10" ht="12" thickBot="1" x14ac:dyDescent="0.25">
      <c r="C20001" s="254"/>
      <c r="D20001" s="254"/>
      <c r="E20001" s="255"/>
      <c r="F20001" s="256"/>
      <c r="G20001" s="257"/>
      <c r="H20001" s="243">
        <f t="shared" ca="1" si="937"/>
        <v>45139</v>
      </c>
      <c r="I20001" s="244">
        <f t="shared" si="938"/>
        <v>43892</v>
      </c>
      <c r="J20001" s="244" t="str">
        <f t="shared" si="936"/>
        <v/>
      </c>
    </row>
    <row r="20002" spans="3:10" ht="12" thickBot="1" x14ac:dyDescent="0.25">
      <c r="C20002" s="254"/>
      <c r="D20002" s="254"/>
      <c r="E20002" s="255"/>
      <c r="F20002" s="256"/>
      <c r="G20002" s="257"/>
      <c r="H20002" s="243">
        <f t="shared" ca="1" si="937"/>
        <v>45139</v>
      </c>
      <c r="I20002" s="244">
        <f t="shared" si="938"/>
        <v>43892</v>
      </c>
      <c r="J20002" s="244" t="str">
        <f t="shared" si="936"/>
        <v/>
      </c>
    </row>
    <row r="20003" spans="3:10" ht="12" thickBot="1" x14ac:dyDescent="0.25">
      <c r="C20003" s="254"/>
      <c r="D20003" s="254"/>
      <c r="E20003" s="255"/>
      <c r="F20003" s="256"/>
      <c r="G20003" s="257"/>
      <c r="H20003" s="243">
        <f t="shared" ca="1" si="937"/>
        <v>45139</v>
      </c>
      <c r="I20003" s="244">
        <f t="shared" si="938"/>
        <v>43892</v>
      </c>
      <c r="J20003" s="244" t="str">
        <f t="shared" si="936"/>
        <v/>
      </c>
    </row>
    <row r="20004" spans="3:10" ht="12" thickBot="1" x14ac:dyDescent="0.25">
      <c r="C20004" s="254"/>
      <c r="D20004" s="254"/>
      <c r="E20004" s="255"/>
      <c r="F20004" s="256"/>
      <c r="G20004" s="257"/>
      <c r="H20004" s="243">
        <f t="shared" ca="1" si="937"/>
        <v>45139</v>
      </c>
      <c r="I20004" s="244">
        <f t="shared" si="938"/>
        <v>43892</v>
      </c>
      <c r="J20004" s="244" t="str">
        <f t="shared" si="936"/>
        <v/>
      </c>
    </row>
    <row r="20005" spans="3:10" ht="12" thickBot="1" x14ac:dyDescent="0.25">
      <c r="C20005" s="254"/>
      <c r="D20005" s="254"/>
      <c r="E20005" s="255"/>
      <c r="F20005" s="256"/>
      <c r="G20005" s="257"/>
      <c r="H20005" s="243">
        <f t="shared" ca="1" si="937"/>
        <v>45139</v>
      </c>
      <c r="I20005" s="244">
        <f t="shared" si="938"/>
        <v>43892</v>
      </c>
      <c r="J20005" s="244" t="str">
        <f t="shared" si="936"/>
        <v/>
      </c>
    </row>
    <row r="20006" spans="3:10" ht="12" thickBot="1" x14ac:dyDescent="0.25">
      <c r="C20006" s="254"/>
      <c r="D20006" s="254"/>
      <c r="E20006" s="255"/>
      <c r="F20006" s="256"/>
      <c r="G20006" s="257"/>
      <c r="H20006" s="243">
        <f t="shared" ca="1" si="937"/>
        <v>45139</v>
      </c>
      <c r="I20006" s="244">
        <f t="shared" si="938"/>
        <v>43892</v>
      </c>
      <c r="J20006" s="244" t="str">
        <f t="shared" si="936"/>
        <v/>
      </c>
    </row>
    <row r="20007" spans="3:10" ht="12" thickBot="1" x14ac:dyDescent="0.25">
      <c r="C20007" s="254"/>
      <c r="D20007" s="254"/>
      <c r="E20007" s="255"/>
      <c r="F20007" s="256"/>
      <c r="G20007" s="257"/>
      <c r="H20007" s="243">
        <f t="shared" ca="1" si="937"/>
        <v>45139</v>
      </c>
      <c r="I20007" s="244">
        <f t="shared" si="938"/>
        <v>43892</v>
      </c>
      <c r="J20007" s="244" t="str">
        <f t="shared" si="936"/>
        <v/>
      </c>
    </row>
    <row r="20008" spans="3:10" ht="12" thickBot="1" x14ac:dyDescent="0.25">
      <c r="C20008" s="254"/>
      <c r="D20008" s="254"/>
      <c r="E20008" s="255"/>
      <c r="F20008" s="256"/>
      <c r="G20008" s="257"/>
      <c r="H20008" s="243">
        <f t="shared" ca="1" si="937"/>
        <v>45139</v>
      </c>
      <c r="I20008" s="244">
        <f t="shared" si="938"/>
        <v>43892</v>
      </c>
      <c r="J20008" s="244" t="str">
        <f t="shared" si="936"/>
        <v/>
      </c>
    </row>
    <row r="20009" spans="3:10" ht="12" thickBot="1" x14ac:dyDescent="0.25">
      <c r="C20009" s="254"/>
      <c r="D20009" s="254"/>
      <c r="E20009" s="255"/>
      <c r="F20009" s="256"/>
      <c r="G20009" s="257"/>
      <c r="H20009" s="243">
        <f t="shared" ca="1" si="937"/>
        <v>45139</v>
      </c>
      <c r="I20009" s="244">
        <f t="shared" si="938"/>
        <v>43892</v>
      </c>
      <c r="J20009" s="244" t="str">
        <f t="shared" si="936"/>
        <v/>
      </c>
    </row>
    <row r="20010" spans="3:10" ht="12" thickBot="1" x14ac:dyDescent="0.25">
      <c r="C20010" s="254"/>
      <c r="D20010" s="254"/>
      <c r="E20010" s="255"/>
      <c r="F20010" s="256"/>
      <c r="G20010" s="257"/>
      <c r="H20010" s="243">
        <f t="shared" ca="1" si="937"/>
        <v>45139</v>
      </c>
      <c r="I20010" s="244">
        <f t="shared" si="938"/>
        <v>43892</v>
      </c>
      <c r="J20010" s="244" t="str">
        <f t="shared" si="936"/>
        <v/>
      </c>
    </row>
    <row r="20011" spans="3:10" ht="12" thickBot="1" x14ac:dyDescent="0.25">
      <c r="C20011" s="254"/>
      <c r="D20011" s="254"/>
      <c r="E20011" s="255"/>
      <c r="F20011" s="256"/>
      <c r="G20011" s="257"/>
      <c r="H20011" s="243">
        <f t="shared" ca="1" si="937"/>
        <v>45139</v>
      </c>
      <c r="I20011" s="244">
        <f t="shared" si="938"/>
        <v>43892</v>
      </c>
      <c r="J20011" s="244" t="str">
        <f t="shared" si="936"/>
        <v/>
      </c>
    </row>
    <row r="20012" spans="3:10" ht="12" thickBot="1" x14ac:dyDescent="0.25">
      <c r="C20012" s="254"/>
      <c r="D20012" s="254"/>
      <c r="E20012" s="255"/>
      <c r="F20012" s="256"/>
      <c r="G20012" s="257"/>
      <c r="H20012" s="243">
        <f t="shared" ca="1" si="937"/>
        <v>45139</v>
      </c>
      <c r="I20012" s="244">
        <f t="shared" si="938"/>
        <v>43892</v>
      </c>
      <c r="J20012" s="244" t="str">
        <f t="shared" si="936"/>
        <v/>
      </c>
    </row>
    <row r="20013" spans="3:10" ht="12" thickBot="1" x14ac:dyDescent="0.25">
      <c r="C20013" s="254"/>
      <c r="D20013" s="254"/>
      <c r="E20013" s="255"/>
      <c r="F20013" s="256"/>
      <c r="G20013" s="257"/>
      <c r="H20013" s="243">
        <f t="shared" ca="1" si="937"/>
        <v>45139</v>
      </c>
      <c r="I20013" s="244">
        <f t="shared" si="938"/>
        <v>43892</v>
      </c>
      <c r="J20013" s="244" t="str">
        <f t="shared" si="936"/>
        <v/>
      </c>
    </row>
    <row r="20014" spans="3:10" ht="12" thickBot="1" x14ac:dyDescent="0.25">
      <c r="C20014" s="254"/>
      <c r="D20014" s="254"/>
      <c r="E20014" s="255"/>
      <c r="F20014" s="256"/>
      <c r="G20014" s="257"/>
      <c r="H20014" s="243">
        <f t="shared" ca="1" si="937"/>
        <v>45139</v>
      </c>
      <c r="I20014" s="244">
        <f t="shared" si="938"/>
        <v>43892</v>
      </c>
      <c r="J20014" s="244" t="str">
        <f t="shared" si="936"/>
        <v/>
      </c>
    </row>
    <row r="20015" spans="3:10" ht="12" thickBot="1" x14ac:dyDescent="0.25">
      <c r="C20015" s="254"/>
      <c r="D20015" s="254"/>
      <c r="E20015" s="255"/>
      <c r="F20015" s="256"/>
      <c r="G20015" s="257"/>
      <c r="H20015" s="243">
        <f t="shared" ca="1" si="937"/>
        <v>45139</v>
      </c>
      <c r="I20015" s="244">
        <f t="shared" si="938"/>
        <v>43892</v>
      </c>
      <c r="J20015" s="244" t="str">
        <f t="shared" si="936"/>
        <v/>
      </c>
    </row>
    <row r="20016" spans="3:10" ht="12" thickBot="1" x14ac:dyDescent="0.25">
      <c r="C20016" s="254"/>
      <c r="D20016" s="254"/>
      <c r="E20016" s="255"/>
      <c r="F20016" s="256"/>
      <c r="G20016" s="257"/>
      <c r="H20016" s="243">
        <f t="shared" ca="1" si="937"/>
        <v>45139</v>
      </c>
      <c r="I20016" s="244">
        <f t="shared" si="938"/>
        <v>43892</v>
      </c>
      <c r="J20016" s="244" t="str">
        <f t="shared" si="936"/>
        <v/>
      </c>
    </row>
    <row r="20017" spans="3:10" ht="12" thickBot="1" x14ac:dyDescent="0.25">
      <c r="C20017" s="254"/>
      <c r="D20017" s="254"/>
      <c r="E20017" s="255"/>
      <c r="F20017" s="256"/>
      <c r="G20017" s="257"/>
      <c r="H20017" s="243">
        <f t="shared" ca="1" si="937"/>
        <v>45139</v>
      </c>
      <c r="I20017" s="244">
        <f t="shared" si="938"/>
        <v>43892</v>
      </c>
      <c r="J20017" s="244" t="str">
        <f t="shared" si="936"/>
        <v/>
      </c>
    </row>
    <row r="20018" spans="3:10" ht="12" thickBot="1" x14ac:dyDescent="0.25">
      <c r="C20018" s="254"/>
      <c r="D20018" s="254"/>
      <c r="E20018" s="255"/>
      <c r="F20018" s="256"/>
      <c r="G20018" s="257"/>
      <c r="H20018" s="243">
        <f t="shared" ca="1" si="937"/>
        <v>45139</v>
      </c>
      <c r="I20018" s="244">
        <f t="shared" si="938"/>
        <v>43892</v>
      </c>
      <c r="J20018" s="244" t="str">
        <f t="shared" si="936"/>
        <v/>
      </c>
    </row>
    <row r="20019" spans="3:10" ht="12" thickBot="1" x14ac:dyDescent="0.25">
      <c r="C20019" s="254"/>
      <c r="D20019" s="254"/>
      <c r="E20019" s="255"/>
      <c r="F20019" s="256"/>
      <c r="G20019" s="257"/>
      <c r="H20019" s="243">
        <f t="shared" ca="1" si="937"/>
        <v>45139</v>
      </c>
      <c r="I20019" s="244">
        <f t="shared" si="938"/>
        <v>43892</v>
      </c>
      <c r="J20019" s="244" t="str">
        <f t="shared" si="936"/>
        <v/>
      </c>
    </row>
    <row r="20020" spans="3:10" ht="12" thickBot="1" x14ac:dyDescent="0.25">
      <c r="C20020" s="254"/>
      <c r="D20020" s="254"/>
      <c r="E20020" s="255"/>
      <c r="F20020" s="256"/>
      <c r="G20020" s="257"/>
      <c r="H20020" s="243">
        <f t="shared" ca="1" si="937"/>
        <v>45139</v>
      </c>
      <c r="I20020" s="244">
        <f t="shared" si="938"/>
        <v>43892</v>
      </c>
      <c r="J20020" s="244" t="str">
        <f t="shared" si="936"/>
        <v/>
      </c>
    </row>
    <row r="20021" spans="3:10" ht="12" thickBot="1" x14ac:dyDescent="0.25">
      <c r="C20021" s="254"/>
      <c r="D20021" s="254"/>
      <c r="E20021" s="255"/>
      <c r="F20021" s="256"/>
      <c r="G20021" s="257"/>
      <c r="H20021" s="243">
        <f t="shared" ca="1" si="937"/>
        <v>45139</v>
      </c>
      <c r="I20021" s="244">
        <f t="shared" si="938"/>
        <v>43892</v>
      </c>
      <c r="J20021" s="244" t="str">
        <f t="shared" si="936"/>
        <v/>
      </c>
    </row>
    <row r="20022" spans="3:10" ht="12" thickBot="1" x14ac:dyDescent="0.25">
      <c r="C20022" s="254"/>
      <c r="D20022" s="254"/>
      <c r="E20022" s="255"/>
      <c r="F20022" s="256"/>
      <c r="G20022" s="257"/>
      <c r="H20022" s="243">
        <f t="shared" ca="1" si="937"/>
        <v>45139</v>
      </c>
      <c r="I20022" s="244">
        <f t="shared" si="938"/>
        <v>43892</v>
      </c>
      <c r="J20022" s="244" t="str">
        <f t="shared" si="936"/>
        <v/>
      </c>
    </row>
    <row r="20023" spans="3:10" ht="12" thickBot="1" x14ac:dyDescent="0.25">
      <c r="C20023" s="254"/>
      <c r="D20023" s="254"/>
      <c r="E20023" s="255"/>
      <c r="F20023" s="256"/>
      <c r="G20023" s="257"/>
      <c r="H20023" s="243">
        <f t="shared" ca="1" si="937"/>
        <v>45139</v>
      </c>
      <c r="I20023" s="244">
        <f t="shared" si="938"/>
        <v>43892</v>
      </c>
      <c r="J20023" s="244" t="str">
        <f t="shared" si="936"/>
        <v/>
      </c>
    </row>
    <row r="20024" spans="3:10" ht="12" thickBot="1" x14ac:dyDescent="0.25">
      <c r="C20024" s="254"/>
      <c r="D20024" s="254"/>
      <c r="E20024" s="255"/>
      <c r="F20024" s="256"/>
      <c r="G20024" s="257"/>
      <c r="H20024" s="243">
        <f t="shared" ca="1" si="937"/>
        <v>45139</v>
      </c>
      <c r="I20024" s="244">
        <f t="shared" si="938"/>
        <v>43892</v>
      </c>
      <c r="J20024" s="244" t="str">
        <f t="shared" si="936"/>
        <v/>
      </c>
    </row>
    <row r="20025" spans="3:10" ht="12" thickBot="1" x14ac:dyDescent="0.25">
      <c r="C20025" s="254"/>
      <c r="D20025" s="254"/>
      <c r="E20025" s="255"/>
      <c r="F20025" s="256"/>
      <c r="G20025" s="257"/>
      <c r="H20025" s="243">
        <f t="shared" ca="1" si="937"/>
        <v>45139</v>
      </c>
      <c r="I20025" s="244">
        <f t="shared" si="938"/>
        <v>43892</v>
      </c>
      <c r="J20025" s="244" t="str">
        <f t="shared" si="936"/>
        <v/>
      </c>
    </row>
    <row r="20026" spans="3:10" ht="12" thickBot="1" x14ac:dyDescent="0.25">
      <c r="C20026" s="254"/>
      <c r="D20026" s="254"/>
      <c r="E20026" s="255"/>
      <c r="F20026" s="256"/>
      <c r="G20026" s="257"/>
      <c r="H20026" s="243">
        <f t="shared" ca="1" si="937"/>
        <v>45139</v>
      </c>
      <c r="I20026" s="244">
        <f t="shared" si="938"/>
        <v>43892</v>
      </c>
      <c r="J20026" s="244" t="str">
        <f t="shared" si="936"/>
        <v/>
      </c>
    </row>
    <row r="20027" spans="3:10" ht="12" thickBot="1" x14ac:dyDescent="0.25">
      <c r="C20027" s="254"/>
      <c r="D20027" s="254"/>
      <c r="E20027" s="255"/>
      <c r="F20027" s="256"/>
      <c r="G20027" s="257"/>
      <c r="H20027" s="243">
        <f t="shared" ca="1" si="937"/>
        <v>45139</v>
      </c>
      <c r="I20027" s="244">
        <f t="shared" si="938"/>
        <v>43892</v>
      </c>
      <c r="J20027" s="244" t="str">
        <f t="shared" si="936"/>
        <v/>
      </c>
    </row>
    <row r="20028" spans="3:10" ht="12" thickBot="1" x14ac:dyDescent="0.25">
      <c r="C20028" s="254"/>
      <c r="D20028" s="254"/>
      <c r="E20028" s="255"/>
      <c r="F20028" s="256"/>
      <c r="G20028" s="257"/>
      <c r="H20028" s="243">
        <f t="shared" ca="1" si="937"/>
        <v>45139</v>
      </c>
      <c r="I20028" s="244">
        <f t="shared" si="938"/>
        <v>43892</v>
      </c>
      <c r="J20028" s="244" t="str">
        <f t="shared" si="936"/>
        <v/>
      </c>
    </row>
    <row r="20029" spans="3:10" ht="12" thickBot="1" x14ac:dyDescent="0.25">
      <c r="C20029" s="254"/>
      <c r="D20029" s="254"/>
      <c r="E20029" s="255"/>
      <c r="F20029" s="256"/>
      <c r="G20029" s="257"/>
      <c r="H20029" s="243">
        <f t="shared" ca="1" si="937"/>
        <v>45139</v>
      </c>
      <c r="I20029" s="244">
        <f t="shared" si="938"/>
        <v>43892</v>
      </c>
      <c r="J20029" s="244" t="str">
        <f t="shared" si="936"/>
        <v/>
      </c>
    </row>
    <row r="20030" spans="3:10" ht="12" thickBot="1" x14ac:dyDescent="0.25">
      <c r="C20030" s="254"/>
      <c r="D20030" s="254"/>
      <c r="E20030" s="255"/>
      <c r="F20030" s="256"/>
      <c r="G20030" s="257"/>
      <c r="H20030" s="243">
        <f t="shared" ca="1" si="937"/>
        <v>45139</v>
      </c>
      <c r="I20030" s="244">
        <f t="shared" si="938"/>
        <v>43892</v>
      </c>
      <c r="J20030" s="244" t="str">
        <f t="shared" si="936"/>
        <v/>
      </c>
    </row>
    <row r="20031" spans="3:10" ht="12" thickBot="1" x14ac:dyDescent="0.25">
      <c r="C20031" s="254"/>
      <c r="D20031" s="254"/>
      <c r="E20031" s="255"/>
      <c r="F20031" s="256"/>
      <c r="G20031" s="257"/>
      <c r="H20031" s="243">
        <f t="shared" ca="1" si="937"/>
        <v>45139</v>
      </c>
      <c r="I20031" s="244">
        <f t="shared" si="938"/>
        <v>43892</v>
      </c>
      <c r="J20031" s="244" t="str">
        <f t="shared" si="936"/>
        <v/>
      </c>
    </row>
    <row r="20032" spans="3:10" ht="12" thickBot="1" x14ac:dyDescent="0.25">
      <c r="C20032" s="254"/>
      <c r="D20032" s="254"/>
      <c r="E20032" s="255"/>
      <c r="F20032" s="256"/>
      <c r="G20032" s="257"/>
      <c r="H20032" s="243">
        <f t="shared" ca="1" si="937"/>
        <v>45139</v>
      </c>
      <c r="I20032" s="244">
        <f t="shared" si="938"/>
        <v>43892</v>
      </c>
      <c r="J20032" s="244" t="str">
        <f t="shared" si="936"/>
        <v/>
      </c>
    </row>
    <row r="20033" spans="3:10" ht="12" thickBot="1" x14ac:dyDescent="0.25">
      <c r="C20033" s="254"/>
      <c r="D20033" s="254"/>
      <c r="E20033" s="255"/>
      <c r="F20033" s="256"/>
      <c r="G20033" s="257"/>
      <c r="H20033" s="243">
        <f t="shared" ca="1" si="937"/>
        <v>45139</v>
      </c>
      <c r="I20033" s="244">
        <f t="shared" si="938"/>
        <v>43892</v>
      </c>
      <c r="J20033" s="244" t="str">
        <f t="shared" si="936"/>
        <v/>
      </c>
    </row>
    <row r="20034" spans="3:10" ht="12" thickBot="1" x14ac:dyDescent="0.25">
      <c r="C20034" s="254"/>
      <c r="D20034" s="254"/>
      <c r="E20034" s="255"/>
      <c r="F20034" s="256"/>
      <c r="G20034" s="257"/>
      <c r="H20034" s="243">
        <f t="shared" ca="1" si="937"/>
        <v>45139</v>
      </c>
      <c r="I20034" s="244">
        <f t="shared" si="938"/>
        <v>43892</v>
      </c>
      <c r="J20034" s="244" t="str">
        <f t="shared" si="936"/>
        <v/>
      </c>
    </row>
    <row r="20035" spans="3:10" ht="12" thickBot="1" x14ac:dyDescent="0.25">
      <c r="C20035" s="254"/>
      <c r="D20035" s="254"/>
      <c r="E20035" s="255"/>
      <c r="F20035" s="256"/>
      <c r="G20035" s="257"/>
      <c r="H20035" s="243">
        <f t="shared" ca="1" si="937"/>
        <v>45139</v>
      </c>
      <c r="I20035" s="244">
        <f t="shared" si="938"/>
        <v>43892</v>
      </c>
      <c r="J20035" s="244" t="str">
        <f t="shared" si="936"/>
        <v/>
      </c>
    </row>
    <row r="20036" spans="3:10" ht="12" thickBot="1" x14ac:dyDescent="0.25">
      <c r="C20036" s="254"/>
      <c r="D20036" s="254"/>
      <c r="E20036" s="255"/>
      <c r="F20036" s="256"/>
      <c r="G20036" s="257"/>
      <c r="H20036" s="243">
        <f t="shared" ca="1" si="937"/>
        <v>45139</v>
      </c>
      <c r="I20036" s="244">
        <f t="shared" si="938"/>
        <v>43892</v>
      </c>
      <c r="J20036" s="244" t="str">
        <f t="shared" si="936"/>
        <v/>
      </c>
    </row>
    <row r="20037" spans="3:10" ht="12" thickBot="1" x14ac:dyDescent="0.25">
      <c r="C20037" s="254"/>
      <c r="D20037" s="254"/>
      <c r="E20037" s="255"/>
      <c r="F20037" s="256"/>
      <c r="G20037" s="257"/>
      <c r="H20037" s="243">
        <f t="shared" ca="1" si="937"/>
        <v>45139</v>
      </c>
      <c r="I20037" s="244">
        <f t="shared" si="938"/>
        <v>43892</v>
      </c>
      <c r="J20037" s="244" t="str">
        <f t="shared" si="936"/>
        <v/>
      </c>
    </row>
    <row r="20038" spans="3:10" ht="12" thickBot="1" x14ac:dyDescent="0.25">
      <c r="C20038" s="254"/>
      <c r="D20038" s="254"/>
      <c r="E20038" s="255"/>
      <c r="F20038" s="256"/>
      <c r="G20038" s="257"/>
      <c r="H20038" s="243">
        <f t="shared" ca="1" si="937"/>
        <v>45139</v>
      </c>
      <c r="I20038" s="244">
        <f t="shared" si="938"/>
        <v>43892</v>
      </c>
      <c r="J20038" s="244" t="str">
        <f t="shared" ref="J20038:J20101" si="939">IF(G20038="","",IF(G20038&gt;=0,"Debitoren",IF(G20038&lt;0,"Kreditoren","")))</f>
        <v/>
      </c>
    </row>
    <row r="20039" spans="3:10" ht="12" thickBot="1" x14ac:dyDescent="0.25">
      <c r="C20039" s="254"/>
      <c r="D20039" s="254"/>
      <c r="E20039" s="255"/>
      <c r="F20039" s="256"/>
      <c r="G20039" s="257"/>
      <c r="H20039" s="243">
        <f t="shared" ref="H20039:H20102" ca="1" si="940">IF(F20039&lt;$F$2,EOMONTH($F$2,-1)+1,EOMONTH(F20039,-1)+1)</f>
        <v>45139</v>
      </c>
      <c r="I20039" s="244">
        <f t="shared" ref="I20039:I20102" si="941">IF(F20039&lt;$I$2,IF(   WEEKDAY(EOMONTH($I$2,-1)+1)=1,EOMONTH($I$2,-1)+1+1,EOMONTH($I$2,-1)+1),IF(WEEKDAY(F20039)=1,F20039+1,F20039))</f>
        <v>43892</v>
      </c>
      <c r="J20039" s="244" t="str">
        <f t="shared" si="939"/>
        <v/>
      </c>
    </row>
    <row r="20040" spans="3:10" ht="12" thickBot="1" x14ac:dyDescent="0.25">
      <c r="C20040" s="254"/>
      <c r="D20040" s="254"/>
      <c r="E20040" s="255"/>
      <c r="F20040" s="256"/>
      <c r="G20040" s="257"/>
      <c r="H20040" s="243">
        <f t="shared" ca="1" si="940"/>
        <v>45139</v>
      </c>
      <c r="I20040" s="244">
        <f t="shared" si="941"/>
        <v>43892</v>
      </c>
      <c r="J20040" s="244" t="str">
        <f t="shared" si="939"/>
        <v/>
      </c>
    </row>
    <row r="20041" spans="3:10" ht="12" thickBot="1" x14ac:dyDescent="0.25">
      <c r="C20041" s="254"/>
      <c r="D20041" s="254"/>
      <c r="E20041" s="255"/>
      <c r="F20041" s="256"/>
      <c r="G20041" s="257"/>
      <c r="H20041" s="243">
        <f t="shared" ca="1" si="940"/>
        <v>45139</v>
      </c>
      <c r="I20041" s="244">
        <f t="shared" si="941"/>
        <v>43892</v>
      </c>
      <c r="J20041" s="244" t="str">
        <f t="shared" si="939"/>
        <v/>
      </c>
    </row>
    <row r="20042" spans="3:10" ht="12" thickBot="1" x14ac:dyDescent="0.25">
      <c r="C20042" s="254"/>
      <c r="D20042" s="254"/>
      <c r="E20042" s="255"/>
      <c r="F20042" s="256"/>
      <c r="G20042" s="257"/>
      <c r="H20042" s="243">
        <f t="shared" ca="1" si="940"/>
        <v>45139</v>
      </c>
      <c r="I20042" s="244">
        <f t="shared" si="941"/>
        <v>43892</v>
      </c>
      <c r="J20042" s="244" t="str">
        <f t="shared" si="939"/>
        <v/>
      </c>
    </row>
    <row r="20043" spans="3:10" ht="12" thickBot="1" x14ac:dyDescent="0.25">
      <c r="C20043" s="254"/>
      <c r="D20043" s="254"/>
      <c r="E20043" s="255"/>
      <c r="F20043" s="256"/>
      <c r="G20043" s="257"/>
      <c r="H20043" s="243">
        <f t="shared" ca="1" si="940"/>
        <v>45139</v>
      </c>
      <c r="I20043" s="244">
        <f t="shared" si="941"/>
        <v>43892</v>
      </c>
      <c r="J20043" s="244" t="str">
        <f t="shared" si="939"/>
        <v/>
      </c>
    </row>
    <row r="20044" spans="3:10" ht="12" thickBot="1" x14ac:dyDescent="0.25">
      <c r="C20044" s="254"/>
      <c r="D20044" s="254"/>
      <c r="E20044" s="255"/>
      <c r="F20044" s="256"/>
      <c r="G20044" s="257"/>
      <c r="H20044" s="243">
        <f t="shared" ca="1" si="940"/>
        <v>45139</v>
      </c>
      <c r="I20044" s="244">
        <f t="shared" si="941"/>
        <v>43892</v>
      </c>
      <c r="J20044" s="244" t="str">
        <f t="shared" si="939"/>
        <v/>
      </c>
    </row>
    <row r="20045" spans="3:10" ht="12" thickBot="1" x14ac:dyDescent="0.25">
      <c r="C20045" s="254"/>
      <c r="D20045" s="254"/>
      <c r="E20045" s="255"/>
      <c r="F20045" s="256"/>
      <c r="G20045" s="257"/>
      <c r="H20045" s="243">
        <f t="shared" ca="1" si="940"/>
        <v>45139</v>
      </c>
      <c r="I20045" s="244">
        <f t="shared" si="941"/>
        <v>43892</v>
      </c>
      <c r="J20045" s="244" t="str">
        <f t="shared" si="939"/>
        <v/>
      </c>
    </row>
    <row r="20046" spans="3:10" ht="12" thickBot="1" x14ac:dyDescent="0.25">
      <c r="C20046" s="254"/>
      <c r="D20046" s="254"/>
      <c r="E20046" s="255"/>
      <c r="F20046" s="256"/>
      <c r="G20046" s="257"/>
      <c r="H20046" s="243">
        <f t="shared" ca="1" si="940"/>
        <v>45139</v>
      </c>
      <c r="I20046" s="244">
        <f t="shared" si="941"/>
        <v>43892</v>
      </c>
      <c r="J20046" s="244" t="str">
        <f t="shared" si="939"/>
        <v/>
      </c>
    </row>
    <row r="20047" spans="3:10" ht="12" thickBot="1" x14ac:dyDescent="0.25">
      <c r="C20047" s="254"/>
      <c r="D20047" s="254"/>
      <c r="E20047" s="255"/>
      <c r="F20047" s="256"/>
      <c r="G20047" s="257"/>
      <c r="H20047" s="243">
        <f t="shared" ca="1" si="940"/>
        <v>45139</v>
      </c>
      <c r="I20047" s="244">
        <f t="shared" si="941"/>
        <v>43892</v>
      </c>
      <c r="J20047" s="244" t="str">
        <f t="shared" si="939"/>
        <v/>
      </c>
    </row>
    <row r="20048" spans="3:10" ht="12" thickBot="1" x14ac:dyDescent="0.25">
      <c r="C20048" s="254"/>
      <c r="D20048" s="254"/>
      <c r="E20048" s="255"/>
      <c r="F20048" s="256"/>
      <c r="G20048" s="257"/>
      <c r="H20048" s="243">
        <f t="shared" ca="1" si="940"/>
        <v>45139</v>
      </c>
      <c r="I20048" s="244">
        <f t="shared" si="941"/>
        <v>43892</v>
      </c>
      <c r="J20048" s="244" t="str">
        <f t="shared" si="939"/>
        <v/>
      </c>
    </row>
    <row r="20049" spans="3:10" ht="12" thickBot="1" x14ac:dyDescent="0.25">
      <c r="C20049" s="254"/>
      <c r="D20049" s="254"/>
      <c r="E20049" s="255"/>
      <c r="F20049" s="256"/>
      <c r="G20049" s="257"/>
      <c r="H20049" s="243">
        <f t="shared" ca="1" si="940"/>
        <v>45139</v>
      </c>
      <c r="I20049" s="244">
        <f t="shared" si="941"/>
        <v>43892</v>
      </c>
      <c r="J20049" s="244" t="str">
        <f t="shared" si="939"/>
        <v/>
      </c>
    </row>
    <row r="20050" spans="3:10" ht="12" thickBot="1" x14ac:dyDescent="0.25">
      <c r="C20050" s="254"/>
      <c r="D20050" s="254"/>
      <c r="E20050" s="255"/>
      <c r="F20050" s="256"/>
      <c r="G20050" s="257"/>
      <c r="H20050" s="243">
        <f t="shared" ca="1" si="940"/>
        <v>45139</v>
      </c>
      <c r="I20050" s="244">
        <f t="shared" si="941"/>
        <v>43892</v>
      </c>
      <c r="J20050" s="244" t="str">
        <f t="shared" si="939"/>
        <v/>
      </c>
    </row>
    <row r="20051" spans="3:10" ht="12" thickBot="1" x14ac:dyDescent="0.25">
      <c r="C20051" s="254"/>
      <c r="D20051" s="254"/>
      <c r="E20051" s="255"/>
      <c r="F20051" s="256"/>
      <c r="G20051" s="257"/>
      <c r="H20051" s="243">
        <f t="shared" ca="1" si="940"/>
        <v>45139</v>
      </c>
      <c r="I20051" s="244">
        <f t="shared" si="941"/>
        <v>43892</v>
      </c>
      <c r="J20051" s="244" t="str">
        <f t="shared" si="939"/>
        <v/>
      </c>
    </row>
    <row r="20052" spans="3:10" ht="12" thickBot="1" x14ac:dyDescent="0.25">
      <c r="C20052" s="254"/>
      <c r="D20052" s="254"/>
      <c r="E20052" s="255"/>
      <c r="F20052" s="256"/>
      <c r="G20052" s="257"/>
      <c r="H20052" s="243">
        <f t="shared" ca="1" si="940"/>
        <v>45139</v>
      </c>
      <c r="I20052" s="244">
        <f t="shared" si="941"/>
        <v>43892</v>
      </c>
      <c r="J20052" s="244" t="str">
        <f t="shared" si="939"/>
        <v/>
      </c>
    </row>
    <row r="20053" spans="3:10" ht="12" thickBot="1" x14ac:dyDescent="0.25">
      <c r="C20053" s="254"/>
      <c r="D20053" s="254"/>
      <c r="E20053" s="255"/>
      <c r="F20053" s="256"/>
      <c r="G20053" s="257"/>
      <c r="H20053" s="243">
        <f t="shared" ca="1" si="940"/>
        <v>45139</v>
      </c>
      <c r="I20053" s="244">
        <f t="shared" si="941"/>
        <v>43892</v>
      </c>
      <c r="J20053" s="244" t="str">
        <f t="shared" si="939"/>
        <v/>
      </c>
    </row>
    <row r="20054" spans="3:10" ht="12" thickBot="1" x14ac:dyDescent="0.25">
      <c r="C20054" s="254"/>
      <c r="D20054" s="254"/>
      <c r="E20054" s="255"/>
      <c r="F20054" s="256"/>
      <c r="G20054" s="257"/>
      <c r="H20054" s="243">
        <f t="shared" ca="1" si="940"/>
        <v>45139</v>
      </c>
      <c r="I20054" s="244">
        <f t="shared" si="941"/>
        <v>43892</v>
      </c>
      <c r="J20054" s="244" t="str">
        <f t="shared" si="939"/>
        <v/>
      </c>
    </row>
    <row r="20055" spans="3:10" ht="12" thickBot="1" x14ac:dyDescent="0.25">
      <c r="C20055" s="254"/>
      <c r="D20055" s="254"/>
      <c r="E20055" s="255"/>
      <c r="F20055" s="256"/>
      <c r="G20055" s="257"/>
      <c r="H20055" s="243">
        <f t="shared" ca="1" si="940"/>
        <v>45139</v>
      </c>
      <c r="I20055" s="244">
        <f t="shared" si="941"/>
        <v>43892</v>
      </c>
      <c r="J20055" s="244" t="str">
        <f t="shared" si="939"/>
        <v/>
      </c>
    </row>
    <row r="20056" spans="3:10" ht="12" thickBot="1" x14ac:dyDescent="0.25">
      <c r="C20056" s="254"/>
      <c r="D20056" s="254"/>
      <c r="E20056" s="255"/>
      <c r="F20056" s="256"/>
      <c r="G20056" s="257"/>
      <c r="H20056" s="243">
        <f t="shared" ca="1" si="940"/>
        <v>45139</v>
      </c>
      <c r="I20056" s="244">
        <f t="shared" si="941"/>
        <v>43892</v>
      </c>
      <c r="J20056" s="244" t="str">
        <f t="shared" si="939"/>
        <v/>
      </c>
    </row>
    <row r="20057" spans="3:10" ht="12" thickBot="1" x14ac:dyDescent="0.25">
      <c r="C20057" s="254"/>
      <c r="D20057" s="254"/>
      <c r="E20057" s="255"/>
      <c r="F20057" s="256"/>
      <c r="G20057" s="257"/>
      <c r="H20057" s="243">
        <f t="shared" ca="1" si="940"/>
        <v>45139</v>
      </c>
      <c r="I20057" s="244">
        <f t="shared" si="941"/>
        <v>43892</v>
      </c>
      <c r="J20057" s="244" t="str">
        <f t="shared" si="939"/>
        <v/>
      </c>
    </row>
    <row r="20058" spans="3:10" ht="12" thickBot="1" x14ac:dyDescent="0.25">
      <c r="C20058" s="254"/>
      <c r="D20058" s="254"/>
      <c r="E20058" s="255"/>
      <c r="F20058" s="256"/>
      <c r="G20058" s="257"/>
      <c r="H20058" s="243">
        <f t="shared" ca="1" si="940"/>
        <v>45139</v>
      </c>
      <c r="I20058" s="244">
        <f t="shared" si="941"/>
        <v>43892</v>
      </c>
      <c r="J20058" s="244" t="str">
        <f t="shared" si="939"/>
        <v/>
      </c>
    </row>
    <row r="20059" spans="3:10" ht="12" thickBot="1" x14ac:dyDescent="0.25">
      <c r="C20059" s="254"/>
      <c r="D20059" s="254"/>
      <c r="E20059" s="255"/>
      <c r="F20059" s="256"/>
      <c r="G20059" s="257"/>
      <c r="H20059" s="243">
        <f t="shared" ca="1" si="940"/>
        <v>45139</v>
      </c>
      <c r="I20059" s="244">
        <f t="shared" si="941"/>
        <v>43892</v>
      </c>
      <c r="J20059" s="244" t="str">
        <f t="shared" si="939"/>
        <v/>
      </c>
    </row>
    <row r="20060" spans="3:10" ht="12" thickBot="1" x14ac:dyDescent="0.25">
      <c r="C20060" s="254"/>
      <c r="D20060" s="254"/>
      <c r="E20060" s="255"/>
      <c r="F20060" s="256"/>
      <c r="G20060" s="257"/>
      <c r="H20060" s="243">
        <f t="shared" ca="1" si="940"/>
        <v>45139</v>
      </c>
      <c r="I20060" s="244">
        <f t="shared" si="941"/>
        <v>43892</v>
      </c>
      <c r="J20060" s="244" t="str">
        <f t="shared" si="939"/>
        <v/>
      </c>
    </row>
    <row r="20061" spans="3:10" ht="12" thickBot="1" x14ac:dyDescent="0.25">
      <c r="C20061" s="254"/>
      <c r="D20061" s="254"/>
      <c r="E20061" s="255"/>
      <c r="F20061" s="256"/>
      <c r="G20061" s="257"/>
      <c r="H20061" s="243">
        <f t="shared" ca="1" si="940"/>
        <v>45139</v>
      </c>
      <c r="I20061" s="244">
        <f t="shared" si="941"/>
        <v>43892</v>
      </c>
      <c r="J20061" s="244" t="str">
        <f t="shared" si="939"/>
        <v/>
      </c>
    </row>
    <row r="20062" spans="3:10" ht="12" thickBot="1" x14ac:dyDescent="0.25">
      <c r="C20062" s="254"/>
      <c r="D20062" s="254"/>
      <c r="E20062" s="255"/>
      <c r="F20062" s="256"/>
      <c r="G20062" s="257"/>
      <c r="H20062" s="243">
        <f t="shared" ca="1" si="940"/>
        <v>45139</v>
      </c>
      <c r="I20062" s="244">
        <f t="shared" si="941"/>
        <v>43892</v>
      </c>
      <c r="J20062" s="244" t="str">
        <f t="shared" si="939"/>
        <v/>
      </c>
    </row>
    <row r="20063" spans="3:10" ht="12" thickBot="1" x14ac:dyDescent="0.25">
      <c r="C20063" s="254"/>
      <c r="D20063" s="254"/>
      <c r="E20063" s="255"/>
      <c r="F20063" s="256"/>
      <c r="G20063" s="257"/>
      <c r="H20063" s="243">
        <f t="shared" ca="1" si="940"/>
        <v>45139</v>
      </c>
      <c r="I20063" s="244">
        <f t="shared" si="941"/>
        <v>43892</v>
      </c>
      <c r="J20063" s="244" t="str">
        <f t="shared" si="939"/>
        <v/>
      </c>
    </row>
    <row r="20064" spans="3:10" ht="12" thickBot="1" x14ac:dyDescent="0.25">
      <c r="C20064" s="254"/>
      <c r="D20064" s="254"/>
      <c r="E20064" s="255"/>
      <c r="F20064" s="256"/>
      <c r="G20064" s="257"/>
      <c r="H20064" s="243">
        <f t="shared" ca="1" si="940"/>
        <v>45139</v>
      </c>
      <c r="I20064" s="244">
        <f t="shared" si="941"/>
        <v>43892</v>
      </c>
      <c r="J20064" s="244" t="str">
        <f t="shared" si="939"/>
        <v/>
      </c>
    </row>
    <row r="20065" spans="3:10" ht="12" thickBot="1" x14ac:dyDescent="0.25">
      <c r="C20065" s="254"/>
      <c r="D20065" s="254"/>
      <c r="E20065" s="255"/>
      <c r="F20065" s="256"/>
      <c r="G20065" s="257"/>
      <c r="H20065" s="243">
        <f t="shared" ca="1" si="940"/>
        <v>45139</v>
      </c>
      <c r="I20065" s="244">
        <f t="shared" si="941"/>
        <v>43892</v>
      </c>
      <c r="J20065" s="244" t="str">
        <f t="shared" si="939"/>
        <v/>
      </c>
    </row>
    <row r="20066" spans="3:10" ht="12" thickBot="1" x14ac:dyDescent="0.25">
      <c r="C20066" s="254"/>
      <c r="D20066" s="254"/>
      <c r="E20066" s="255"/>
      <c r="F20066" s="256"/>
      <c r="G20066" s="257"/>
      <c r="H20066" s="243">
        <f t="shared" ca="1" si="940"/>
        <v>45139</v>
      </c>
      <c r="I20066" s="244">
        <f t="shared" si="941"/>
        <v>43892</v>
      </c>
      <c r="J20066" s="244" t="str">
        <f t="shared" si="939"/>
        <v/>
      </c>
    </row>
    <row r="20067" spans="3:10" ht="12" thickBot="1" x14ac:dyDescent="0.25">
      <c r="C20067" s="254"/>
      <c r="D20067" s="254"/>
      <c r="E20067" s="255"/>
      <c r="F20067" s="256"/>
      <c r="G20067" s="257"/>
      <c r="H20067" s="243">
        <f t="shared" ca="1" si="940"/>
        <v>45139</v>
      </c>
      <c r="I20067" s="244">
        <f t="shared" si="941"/>
        <v>43892</v>
      </c>
      <c r="J20067" s="244" t="str">
        <f t="shared" si="939"/>
        <v/>
      </c>
    </row>
    <row r="20068" spans="3:10" ht="12" thickBot="1" x14ac:dyDescent="0.25">
      <c r="C20068" s="254"/>
      <c r="D20068" s="254"/>
      <c r="E20068" s="255"/>
      <c r="F20068" s="256"/>
      <c r="G20068" s="257"/>
      <c r="H20068" s="243">
        <f t="shared" ca="1" si="940"/>
        <v>45139</v>
      </c>
      <c r="I20068" s="244">
        <f t="shared" si="941"/>
        <v>43892</v>
      </c>
      <c r="J20068" s="244" t="str">
        <f t="shared" si="939"/>
        <v/>
      </c>
    </row>
    <row r="20069" spans="3:10" ht="12" thickBot="1" x14ac:dyDescent="0.25">
      <c r="C20069" s="254"/>
      <c r="D20069" s="254"/>
      <c r="E20069" s="255"/>
      <c r="F20069" s="256"/>
      <c r="G20069" s="257"/>
      <c r="H20069" s="243">
        <f t="shared" ca="1" si="940"/>
        <v>45139</v>
      </c>
      <c r="I20069" s="244">
        <f t="shared" si="941"/>
        <v>43892</v>
      </c>
      <c r="J20069" s="244" t="str">
        <f t="shared" si="939"/>
        <v/>
      </c>
    </row>
    <row r="20070" spans="3:10" ht="12" thickBot="1" x14ac:dyDescent="0.25">
      <c r="C20070" s="254"/>
      <c r="D20070" s="254"/>
      <c r="E20070" s="255"/>
      <c r="F20070" s="256"/>
      <c r="G20070" s="257"/>
      <c r="H20070" s="243">
        <f t="shared" ca="1" si="940"/>
        <v>45139</v>
      </c>
      <c r="I20070" s="244">
        <f t="shared" si="941"/>
        <v>43892</v>
      </c>
      <c r="J20070" s="244" t="str">
        <f t="shared" si="939"/>
        <v/>
      </c>
    </row>
    <row r="20071" spans="3:10" ht="12" thickBot="1" x14ac:dyDescent="0.25">
      <c r="C20071" s="254"/>
      <c r="D20071" s="254"/>
      <c r="E20071" s="255"/>
      <c r="F20071" s="256"/>
      <c r="G20071" s="257"/>
      <c r="H20071" s="243">
        <f t="shared" ca="1" si="940"/>
        <v>45139</v>
      </c>
      <c r="I20071" s="244">
        <f t="shared" si="941"/>
        <v>43892</v>
      </c>
      <c r="J20071" s="244" t="str">
        <f t="shared" si="939"/>
        <v/>
      </c>
    </row>
    <row r="20072" spans="3:10" ht="12" thickBot="1" x14ac:dyDescent="0.25">
      <c r="C20072" s="254"/>
      <c r="D20072" s="254"/>
      <c r="E20072" s="255"/>
      <c r="F20072" s="256"/>
      <c r="G20072" s="257"/>
      <c r="H20072" s="243">
        <f t="shared" ca="1" si="940"/>
        <v>45139</v>
      </c>
      <c r="I20072" s="244">
        <f t="shared" si="941"/>
        <v>43892</v>
      </c>
      <c r="J20072" s="244" t="str">
        <f t="shared" si="939"/>
        <v/>
      </c>
    </row>
    <row r="20073" spans="3:10" ht="12" thickBot="1" x14ac:dyDescent="0.25">
      <c r="C20073" s="254"/>
      <c r="D20073" s="254"/>
      <c r="E20073" s="255"/>
      <c r="F20073" s="256"/>
      <c r="G20073" s="257"/>
      <c r="H20073" s="243">
        <f t="shared" ca="1" si="940"/>
        <v>45139</v>
      </c>
      <c r="I20073" s="244">
        <f t="shared" si="941"/>
        <v>43892</v>
      </c>
      <c r="J20073" s="244" t="str">
        <f t="shared" si="939"/>
        <v/>
      </c>
    </row>
    <row r="20074" spans="3:10" ht="12" thickBot="1" x14ac:dyDescent="0.25">
      <c r="C20074" s="254"/>
      <c r="D20074" s="254"/>
      <c r="E20074" s="255"/>
      <c r="F20074" s="256"/>
      <c r="G20074" s="257"/>
      <c r="H20074" s="243">
        <f t="shared" ca="1" si="940"/>
        <v>45139</v>
      </c>
      <c r="I20074" s="244">
        <f t="shared" si="941"/>
        <v>43892</v>
      </c>
      <c r="J20074" s="244" t="str">
        <f t="shared" si="939"/>
        <v/>
      </c>
    </row>
    <row r="20075" spans="3:10" ht="12" thickBot="1" x14ac:dyDescent="0.25">
      <c r="C20075" s="254"/>
      <c r="D20075" s="254"/>
      <c r="E20075" s="255"/>
      <c r="F20075" s="256"/>
      <c r="G20075" s="257"/>
      <c r="H20075" s="243">
        <f t="shared" ca="1" si="940"/>
        <v>45139</v>
      </c>
      <c r="I20075" s="244">
        <f t="shared" si="941"/>
        <v>43892</v>
      </c>
      <c r="J20075" s="244" t="str">
        <f t="shared" si="939"/>
        <v/>
      </c>
    </row>
    <row r="20076" spans="3:10" ht="12" thickBot="1" x14ac:dyDescent="0.25">
      <c r="C20076" s="254"/>
      <c r="D20076" s="254"/>
      <c r="E20076" s="255"/>
      <c r="F20076" s="256"/>
      <c r="G20076" s="257"/>
      <c r="H20076" s="243">
        <f t="shared" ca="1" si="940"/>
        <v>45139</v>
      </c>
      <c r="I20076" s="244">
        <f t="shared" si="941"/>
        <v>43892</v>
      </c>
      <c r="J20076" s="244" t="str">
        <f t="shared" si="939"/>
        <v/>
      </c>
    </row>
    <row r="20077" spans="3:10" ht="12" thickBot="1" x14ac:dyDescent="0.25">
      <c r="C20077" s="254"/>
      <c r="D20077" s="254"/>
      <c r="E20077" s="255"/>
      <c r="F20077" s="256"/>
      <c r="G20077" s="257"/>
      <c r="H20077" s="243">
        <f t="shared" ca="1" si="940"/>
        <v>45139</v>
      </c>
      <c r="I20077" s="244">
        <f t="shared" si="941"/>
        <v>43892</v>
      </c>
      <c r="J20077" s="244" t="str">
        <f t="shared" si="939"/>
        <v/>
      </c>
    </row>
    <row r="20078" spans="3:10" ht="12" thickBot="1" x14ac:dyDescent="0.25">
      <c r="C20078" s="254"/>
      <c r="D20078" s="254"/>
      <c r="E20078" s="255"/>
      <c r="F20078" s="256"/>
      <c r="G20078" s="257"/>
      <c r="H20078" s="243">
        <f t="shared" ca="1" si="940"/>
        <v>45139</v>
      </c>
      <c r="I20078" s="244">
        <f t="shared" si="941"/>
        <v>43892</v>
      </c>
      <c r="J20078" s="244" t="str">
        <f t="shared" si="939"/>
        <v/>
      </c>
    </row>
    <row r="20079" spans="3:10" ht="12" thickBot="1" x14ac:dyDescent="0.25">
      <c r="C20079" s="254"/>
      <c r="D20079" s="254"/>
      <c r="E20079" s="255"/>
      <c r="F20079" s="256"/>
      <c r="G20079" s="257"/>
      <c r="H20079" s="243">
        <f t="shared" ca="1" si="940"/>
        <v>45139</v>
      </c>
      <c r="I20079" s="244">
        <f t="shared" si="941"/>
        <v>43892</v>
      </c>
      <c r="J20079" s="244" t="str">
        <f t="shared" si="939"/>
        <v/>
      </c>
    </row>
    <row r="20080" spans="3:10" ht="12" thickBot="1" x14ac:dyDescent="0.25">
      <c r="C20080" s="254"/>
      <c r="D20080" s="254"/>
      <c r="E20080" s="255"/>
      <c r="F20080" s="256"/>
      <c r="G20080" s="257"/>
      <c r="H20080" s="243">
        <f t="shared" ca="1" si="940"/>
        <v>45139</v>
      </c>
      <c r="I20080" s="244">
        <f t="shared" si="941"/>
        <v>43892</v>
      </c>
      <c r="J20080" s="244" t="str">
        <f t="shared" si="939"/>
        <v/>
      </c>
    </row>
    <row r="20081" spans="3:10" ht="12" thickBot="1" x14ac:dyDescent="0.25">
      <c r="C20081" s="254"/>
      <c r="D20081" s="254"/>
      <c r="E20081" s="255"/>
      <c r="F20081" s="256"/>
      <c r="G20081" s="257"/>
      <c r="H20081" s="243">
        <f t="shared" ca="1" si="940"/>
        <v>45139</v>
      </c>
      <c r="I20081" s="244">
        <f t="shared" si="941"/>
        <v>43892</v>
      </c>
      <c r="J20081" s="244" t="str">
        <f t="shared" si="939"/>
        <v/>
      </c>
    </row>
    <row r="20082" spans="3:10" ht="12" thickBot="1" x14ac:dyDescent="0.25">
      <c r="C20082" s="254"/>
      <c r="D20082" s="254"/>
      <c r="E20082" s="255"/>
      <c r="F20082" s="256"/>
      <c r="G20082" s="257"/>
      <c r="H20082" s="243">
        <f t="shared" ca="1" si="940"/>
        <v>45139</v>
      </c>
      <c r="I20082" s="244">
        <f t="shared" si="941"/>
        <v>43892</v>
      </c>
      <c r="J20082" s="244" t="str">
        <f t="shared" si="939"/>
        <v/>
      </c>
    </row>
    <row r="20083" spans="3:10" ht="12" thickBot="1" x14ac:dyDescent="0.25">
      <c r="C20083" s="254"/>
      <c r="D20083" s="254"/>
      <c r="E20083" s="255"/>
      <c r="F20083" s="256"/>
      <c r="G20083" s="257"/>
      <c r="H20083" s="243">
        <f t="shared" ca="1" si="940"/>
        <v>45139</v>
      </c>
      <c r="I20083" s="244">
        <f t="shared" si="941"/>
        <v>43892</v>
      </c>
      <c r="J20083" s="244" t="str">
        <f t="shared" si="939"/>
        <v/>
      </c>
    </row>
    <row r="20084" spans="3:10" ht="12" thickBot="1" x14ac:dyDescent="0.25">
      <c r="C20084" s="254"/>
      <c r="D20084" s="254"/>
      <c r="E20084" s="255"/>
      <c r="F20084" s="256"/>
      <c r="G20084" s="257"/>
      <c r="H20084" s="243">
        <f t="shared" ca="1" si="940"/>
        <v>45139</v>
      </c>
      <c r="I20084" s="244">
        <f t="shared" si="941"/>
        <v>43892</v>
      </c>
      <c r="J20084" s="244" t="str">
        <f t="shared" si="939"/>
        <v/>
      </c>
    </row>
    <row r="20085" spans="3:10" ht="12" thickBot="1" x14ac:dyDescent="0.25">
      <c r="C20085" s="254"/>
      <c r="D20085" s="254"/>
      <c r="E20085" s="255"/>
      <c r="F20085" s="256"/>
      <c r="G20085" s="257"/>
      <c r="H20085" s="243">
        <f t="shared" ca="1" si="940"/>
        <v>45139</v>
      </c>
      <c r="I20085" s="244">
        <f t="shared" si="941"/>
        <v>43892</v>
      </c>
      <c r="J20085" s="244" t="str">
        <f t="shared" si="939"/>
        <v/>
      </c>
    </row>
    <row r="20086" spans="3:10" ht="12" thickBot="1" x14ac:dyDescent="0.25">
      <c r="C20086" s="254"/>
      <c r="D20086" s="254"/>
      <c r="E20086" s="255"/>
      <c r="F20086" s="256"/>
      <c r="G20086" s="257"/>
      <c r="H20086" s="243">
        <f t="shared" ca="1" si="940"/>
        <v>45139</v>
      </c>
      <c r="I20086" s="244">
        <f t="shared" si="941"/>
        <v>43892</v>
      </c>
      <c r="J20086" s="244" t="str">
        <f t="shared" si="939"/>
        <v/>
      </c>
    </row>
    <row r="20087" spans="3:10" ht="12" thickBot="1" x14ac:dyDescent="0.25">
      <c r="C20087" s="254"/>
      <c r="D20087" s="254"/>
      <c r="E20087" s="255"/>
      <c r="F20087" s="256"/>
      <c r="G20087" s="257"/>
      <c r="H20087" s="243">
        <f t="shared" ca="1" si="940"/>
        <v>45139</v>
      </c>
      <c r="I20087" s="244">
        <f t="shared" si="941"/>
        <v>43892</v>
      </c>
      <c r="J20087" s="244" t="str">
        <f t="shared" si="939"/>
        <v/>
      </c>
    </row>
    <row r="20088" spans="3:10" ht="12" thickBot="1" x14ac:dyDescent="0.25">
      <c r="C20088" s="254"/>
      <c r="D20088" s="254"/>
      <c r="E20088" s="255"/>
      <c r="F20088" s="256"/>
      <c r="G20088" s="257"/>
      <c r="H20088" s="243">
        <f t="shared" ca="1" si="940"/>
        <v>45139</v>
      </c>
      <c r="I20088" s="244">
        <f t="shared" si="941"/>
        <v>43892</v>
      </c>
      <c r="J20088" s="244" t="str">
        <f t="shared" si="939"/>
        <v/>
      </c>
    </row>
    <row r="20089" spans="3:10" ht="12" thickBot="1" x14ac:dyDescent="0.25">
      <c r="C20089" s="254"/>
      <c r="D20089" s="254"/>
      <c r="E20089" s="255"/>
      <c r="F20089" s="256"/>
      <c r="G20089" s="257"/>
      <c r="H20089" s="243">
        <f t="shared" ca="1" si="940"/>
        <v>45139</v>
      </c>
      <c r="I20089" s="244">
        <f t="shared" si="941"/>
        <v>43892</v>
      </c>
      <c r="J20089" s="244" t="str">
        <f t="shared" si="939"/>
        <v/>
      </c>
    </row>
    <row r="20090" spans="3:10" ht="12" thickBot="1" x14ac:dyDescent="0.25">
      <c r="C20090" s="254"/>
      <c r="D20090" s="254"/>
      <c r="E20090" s="255"/>
      <c r="F20090" s="256"/>
      <c r="G20090" s="257"/>
      <c r="H20090" s="243">
        <f t="shared" ca="1" si="940"/>
        <v>45139</v>
      </c>
      <c r="I20090" s="244">
        <f t="shared" si="941"/>
        <v>43892</v>
      </c>
      <c r="J20090" s="244" t="str">
        <f t="shared" si="939"/>
        <v/>
      </c>
    </row>
    <row r="20091" spans="3:10" ht="12" thickBot="1" x14ac:dyDescent="0.25">
      <c r="C20091" s="254"/>
      <c r="D20091" s="254"/>
      <c r="E20091" s="255"/>
      <c r="F20091" s="256"/>
      <c r="G20091" s="257"/>
      <c r="H20091" s="243">
        <f t="shared" ca="1" si="940"/>
        <v>45139</v>
      </c>
      <c r="I20091" s="244">
        <f t="shared" si="941"/>
        <v>43892</v>
      </c>
      <c r="J20091" s="244" t="str">
        <f t="shared" si="939"/>
        <v/>
      </c>
    </row>
    <row r="20092" spans="3:10" ht="12" thickBot="1" x14ac:dyDescent="0.25">
      <c r="C20092" s="254"/>
      <c r="D20092" s="254"/>
      <c r="E20092" s="255"/>
      <c r="F20092" s="256"/>
      <c r="G20092" s="257"/>
      <c r="H20092" s="243">
        <f t="shared" ca="1" si="940"/>
        <v>45139</v>
      </c>
      <c r="I20092" s="244">
        <f t="shared" si="941"/>
        <v>43892</v>
      </c>
      <c r="J20092" s="244" t="str">
        <f t="shared" si="939"/>
        <v/>
      </c>
    </row>
    <row r="20093" spans="3:10" ht="12" thickBot="1" x14ac:dyDescent="0.25">
      <c r="C20093" s="254"/>
      <c r="D20093" s="254"/>
      <c r="E20093" s="255"/>
      <c r="F20093" s="256"/>
      <c r="G20093" s="257"/>
      <c r="H20093" s="243">
        <f t="shared" ca="1" si="940"/>
        <v>45139</v>
      </c>
      <c r="I20093" s="244">
        <f t="shared" si="941"/>
        <v>43892</v>
      </c>
      <c r="J20093" s="244" t="str">
        <f t="shared" si="939"/>
        <v/>
      </c>
    </row>
    <row r="20094" spans="3:10" ht="12" thickBot="1" x14ac:dyDescent="0.25">
      <c r="C20094" s="254"/>
      <c r="D20094" s="254"/>
      <c r="E20094" s="255"/>
      <c r="F20094" s="256"/>
      <c r="G20094" s="257"/>
      <c r="H20094" s="243">
        <f t="shared" ca="1" si="940"/>
        <v>45139</v>
      </c>
      <c r="I20094" s="244">
        <f t="shared" si="941"/>
        <v>43892</v>
      </c>
      <c r="J20094" s="244" t="str">
        <f t="shared" si="939"/>
        <v/>
      </c>
    </row>
    <row r="20095" spans="3:10" ht="12" thickBot="1" x14ac:dyDescent="0.25">
      <c r="C20095" s="254"/>
      <c r="D20095" s="254"/>
      <c r="E20095" s="255"/>
      <c r="F20095" s="256"/>
      <c r="G20095" s="257"/>
      <c r="H20095" s="243">
        <f t="shared" ca="1" si="940"/>
        <v>45139</v>
      </c>
      <c r="I20095" s="244">
        <f t="shared" si="941"/>
        <v>43892</v>
      </c>
      <c r="J20095" s="244" t="str">
        <f t="shared" si="939"/>
        <v/>
      </c>
    </row>
    <row r="20096" spans="3:10" ht="12" thickBot="1" x14ac:dyDescent="0.25">
      <c r="C20096" s="254"/>
      <c r="D20096" s="254"/>
      <c r="E20096" s="255"/>
      <c r="F20096" s="256"/>
      <c r="G20096" s="257"/>
      <c r="H20096" s="243">
        <f t="shared" ca="1" si="940"/>
        <v>45139</v>
      </c>
      <c r="I20096" s="244">
        <f t="shared" si="941"/>
        <v>43892</v>
      </c>
      <c r="J20096" s="244" t="str">
        <f t="shared" si="939"/>
        <v/>
      </c>
    </row>
    <row r="20097" spans="3:10" ht="12" thickBot="1" x14ac:dyDescent="0.25">
      <c r="C20097" s="254"/>
      <c r="D20097" s="254"/>
      <c r="E20097" s="255"/>
      <c r="F20097" s="256"/>
      <c r="G20097" s="257"/>
      <c r="H20097" s="243">
        <f t="shared" ca="1" si="940"/>
        <v>45139</v>
      </c>
      <c r="I20097" s="244">
        <f t="shared" si="941"/>
        <v>43892</v>
      </c>
      <c r="J20097" s="244" t="str">
        <f t="shared" si="939"/>
        <v/>
      </c>
    </row>
    <row r="20098" spans="3:10" ht="12" thickBot="1" x14ac:dyDescent="0.25">
      <c r="C20098" s="254"/>
      <c r="D20098" s="254"/>
      <c r="E20098" s="255"/>
      <c r="F20098" s="256"/>
      <c r="G20098" s="257"/>
      <c r="H20098" s="243">
        <f t="shared" ca="1" si="940"/>
        <v>45139</v>
      </c>
      <c r="I20098" s="244">
        <f t="shared" si="941"/>
        <v>43892</v>
      </c>
      <c r="J20098" s="244" t="str">
        <f t="shared" si="939"/>
        <v/>
      </c>
    </row>
    <row r="20099" spans="3:10" ht="12" thickBot="1" x14ac:dyDescent="0.25">
      <c r="C20099" s="254"/>
      <c r="D20099" s="254"/>
      <c r="E20099" s="255"/>
      <c r="F20099" s="256"/>
      <c r="G20099" s="257"/>
      <c r="H20099" s="243">
        <f t="shared" ca="1" si="940"/>
        <v>45139</v>
      </c>
      <c r="I20099" s="244">
        <f t="shared" si="941"/>
        <v>43892</v>
      </c>
      <c r="J20099" s="244" t="str">
        <f t="shared" si="939"/>
        <v/>
      </c>
    </row>
    <row r="20100" spans="3:10" ht="12" thickBot="1" x14ac:dyDescent="0.25">
      <c r="C20100" s="254"/>
      <c r="D20100" s="254"/>
      <c r="E20100" s="255"/>
      <c r="F20100" s="256"/>
      <c r="G20100" s="257"/>
      <c r="H20100" s="243">
        <f t="shared" ca="1" si="940"/>
        <v>45139</v>
      </c>
      <c r="I20100" s="244">
        <f t="shared" si="941"/>
        <v>43892</v>
      </c>
      <c r="J20100" s="244" t="str">
        <f t="shared" si="939"/>
        <v/>
      </c>
    </row>
    <row r="20101" spans="3:10" ht="12" thickBot="1" x14ac:dyDescent="0.25">
      <c r="C20101" s="254"/>
      <c r="D20101" s="254"/>
      <c r="E20101" s="255"/>
      <c r="F20101" s="256"/>
      <c r="G20101" s="257"/>
      <c r="H20101" s="243">
        <f t="shared" ca="1" si="940"/>
        <v>45139</v>
      </c>
      <c r="I20101" s="244">
        <f t="shared" si="941"/>
        <v>43892</v>
      </c>
      <c r="J20101" s="244" t="str">
        <f t="shared" si="939"/>
        <v/>
      </c>
    </row>
    <row r="20102" spans="3:10" ht="12" thickBot="1" x14ac:dyDescent="0.25">
      <c r="C20102" s="254"/>
      <c r="D20102" s="254"/>
      <c r="E20102" s="255"/>
      <c r="F20102" s="256"/>
      <c r="G20102" s="257"/>
      <c r="H20102" s="243">
        <f t="shared" ca="1" si="940"/>
        <v>45139</v>
      </c>
      <c r="I20102" s="244">
        <f t="shared" si="941"/>
        <v>43892</v>
      </c>
      <c r="J20102" s="244" t="str">
        <f t="shared" ref="J20102:J20165" si="942">IF(G20102="","",IF(G20102&gt;=0,"Debitoren",IF(G20102&lt;0,"Kreditoren","")))</f>
        <v/>
      </c>
    </row>
    <row r="20103" spans="3:10" ht="12" thickBot="1" x14ac:dyDescent="0.25">
      <c r="C20103" s="254"/>
      <c r="D20103" s="254"/>
      <c r="E20103" s="255"/>
      <c r="F20103" s="256"/>
      <c r="G20103" s="257"/>
      <c r="H20103" s="243">
        <f t="shared" ref="H20103:H20166" ca="1" si="943">IF(F20103&lt;$F$2,EOMONTH($F$2,-1)+1,EOMONTH(F20103,-1)+1)</f>
        <v>45139</v>
      </c>
      <c r="I20103" s="244">
        <f t="shared" ref="I20103:I20166" si="944">IF(F20103&lt;$I$2,IF(   WEEKDAY(EOMONTH($I$2,-1)+1)=1,EOMONTH($I$2,-1)+1+1,EOMONTH($I$2,-1)+1),IF(WEEKDAY(F20103)=1,F20103+1,F20103))</f>
        <v>43892</v>
      </c>
      <c r="J20103" s="244" t="str">
        <f t="shared" si="942"/>
        <v/>
      </c>
    </row>
    <row r="20104" spans="3:10" ht="12" thickBot="1" x14ac:dyDescent="0.25">
      <c r="C20104" s="254"/>
      <c r="D20104" s="254"/>
      <c r="E20104" s="255"/>
      <c r="F20104" s="256"/>
      <c r="G20104" s="257"/>
      <c r="H20104" s="243">
        <f t="shared" ca="1" si="943"/>
        <v>45139</v>
      </c>
      <c r="I20104" s="244">
        <f t="shared" si="944"/>
        <v>43892</v>
      </c>
      <c r="J20104" s="244" t="str">
        <f t="shared" si="942"/>
        <v/>
      </c>
    </row>
    <row r="20105" spans="3:10" ht="12" thickBot="1" x14ac:dyDescent="0.25">
      <c r="C20105" s="254"/>
      <c r="D20105" s="254"/>
      <c r="E20105" s="255"/>
      <c r="F20105" s="256"/>
      <c r="G20105" s="257"/>
      <c r="H20105" s="243">
        <f t="shared" ca="1" si="943"/>
        <v>45139</v>
      </c>
      <c r="I20105" s="244">
        <f t="shared" si="944"/>
        <v>43892</v>
      </c>
      <c r="J20105" s="244" t="str">
        <f t="shared" si="942"/>
        <v/>
      </c>
    </row>
    <row r="20106" spans="3:10" ht="12" thickBot="1" x14ac:dyDescent="0.25">
      <c r="C20106" s="254"/>
      <c r="D20106" s="254"/>
      <c r="E20106" s="255"/>
      <c r="F20106" s="256"/>
      <c r="G20106" s="257"/>
      <c r="H20106" s="243">
        <f t="shared" ca="1" si="943"/>
        <v>45139</v>
      </c>
      <c r="I20106" s="244">
        <f t="shared" si="944"/>
        <v>43892</v>
      </c>
      <c r="J20106" s="244" t="str">
        <f t="shared" si="942"/>
        <v/>
      </c>
    </row>
    <row r="20107" spans="3:10" ht="12" thickBot="1" x14ac:dyDescent="0.25">
      <c r="C20107" s="254"/>
      <c r="D20107" s="254"/>
      <c r="E20107" s="255"/>
      <c r="F20107" s="256"/>
      <c r="G20107" s="257"/>
      <c r="H20107" s="243">
        <f t="shared" ca="1" si="943"/>
        <v>45139</v>
      </c>
      <c r="I20107" s="244">
        <f t="shared" si="944"/>
        <v>43892</v>
      </c>
      <c r="J20107" s="244" t="str">
        <f t="shared" si="942"/>
        <v/>
      </c>
    </row>
    <row r="20108" spans="3:10" ht="12" thickBot="1" x14ac:dyDescent="0.25">
      <c r="C20108" s="254"/>
      <c r="D20108" s="254"/>
      <c r="E20108" s="255"/>
      <c r="F20108" s="256"/>
      <c r="G20108" s="257"/>
      <c r="H20108" s="243">
        <f t="shared" ca="1" si="943"/>
        <v>45139</v>
      </c>
      <c r="I20108" s="244">
        <f t="shared" si="944"/>
        <v>43892</v>
      </c>
      <c r="J20108" s="244" t="str">
        <f t="shared" si="942"/>
        <v/>
      </c>
    </row>
    <row r="20109" spans="3:10" ht="12" thickBot="1" x14ac:dyDescent="0.25">
      <c r="C20109" s="254"/>
      <c r="D20109" s="254"/>
      <c r="E20109" s="255"/>
      <c r="F20109" s="256"/>
      <c r="G20109" s="257"/>
      <c r="H20109" s="243">
        <f t="shared" ca="1" si="943"/>
        <v>45139</v>
      </c>
      <c r="I20109" s="244">
        <f t="shared" si="944"/>
        <v>43892</v>
      </c>
      <c r="J20109" s="244" t="str">
        <f t="shared" si="942"/>
        <v/>
      </c>
    </row>
    <row r="20110" spans="3:10" ht="12" thickBot="1" x14ac:dyDescent="0.25">
      <c r="C20110" s="254"/>
      <c r="D20110" s="254"/>
      <c r="E20110" s="255"/>
      <c r="F20110" s="256"/>
      <c r="G20110" s="257"/>
      <c r="H20110" s="243">
        <f t="shared" ca="1" si="943"/>
        <v>45139</v>
      </c>
      <c r="I20110" s="244">
        <f t="shared" si="944"/>
        <v>43892</v>
      </c>
      <c r="J20110" s="244" t="str">
        <f t="shared" si="942"/>
        <v/>
      </c>
    </row>
    <row r="20111" spans="3:10" ht="12" thickBot="1" x14ac:dyDescent="0.25">
      <c r="C20111" s="254"/>
      <c r="D20111" s="254"/>
      <c r="E20111" s="255"/>
      <c r="F20111" s="256"/>
      <c r="G20111" s="257"/>
      <c r="H20111" s="243">
        <f t="shared" ca="1" si="943"/>
        <v>45139</v>
      </c>
      <c r="I20111" s="244">
        <f t="shared" si="944"/>
        <v>43892</v>
      </c>
      <c r="J20111" s="244" t="str">
        <f t="shared" si="942"/>
        <v/>
      </c>
    </row>
    <row r="20112" spans="3:10" ht="12" thickBot="1" x14ac:dyDescent="0.25">
      <c r="C20112" s="254"/>
      <c r="D20112" s="254"/>
      <c r="E20112" s="255"/>
      <c r="F20112" s="256"/>
      <c r="G20112" s="257"/>
      <c r="H20112" s="243">
        <f t="shared" ca="1" si="943"/>
        <v>45139</v>
      </c>
      <c r="I20112" s="244">
        <f t="shared" si="944"/>
        <v>43892</v>
      </c>
      <c r="J20112" s="244" t="str">
        <f t="shared" si="942"/>
        <v/>
      </c>
    </row>
    <row r="20113" spans="3:10" ht="12" thickBot="1" x14ac:dyDescent="0.25">
      <c r="C20113" s="254"/>
      <c r="D20113" s="254"/>
      <c r="E20113" s="255"/>
      <c r="F20113" s="256"/>
      <c r="G20113" s="257"/>
      <c r="H20113" s="243">
        <f t="shared" ca="1" si="943"/>
        <v>45139</v>
      </c>
      <c r="I20113" s="244">
        <f t="shared" si="944"/>
        <v>43892</v>
      </c>
      <c r="J20113" s="244" t="str">
        <f t="shared" si="942"/>
        <v/>
      </c>
    </row>
    <row r="20114" spans="3:10" ht="12" thickBot="1" x14ac:dyDescent="0.25">
      <c r="C20114" s="254"/>
      <c r="D20114" s="254"/>
      <c r="E20114" s="255"/>
      <c r="F20114" s="256"/>
      <c r="G20114" s="257"/>
      <c r="H20114" s="243">
        <f t="shared" ca="1" si="943"/>
        <v>45139</v>
      </c>
      <c r="I20114" s="244">
        <f t="shared" si="944"/>
        <v>43892</v>
      </c>
      <c r="J20114" s="244" t="str">
        <f t="shared" si="942"/>
        <v/>
      </c>
    </row>
    <row r="20115" spans="3:10" ht="12" thickBot="1" x14ac:dyDescent="0.25">
      <c r="C20115" s="254"/>
      <c r="D20115" s="254"/>
      <c r="E20115" s="255"/>
      <c r="F20115" s="256"/>
      <c r="G20115" s="257"/>
      <c r="H20115" s="243">
        <f t="shared" ca="1" si="943"/>
        <v>45139</v>
      </c>
      <c r="I20115" s="244">
        <f t="shared" si="944"/>
        <v>43892</v>
      </c>
      <c r="J20115" s="244" t="str">
        <f t="shared" si="942"/>
        <v/>
      </c>
    </row>
    <row r="20116" spans="3:10" ht="12" thickBot="1" x14ac:dyDescent="0.25">
      <c r="C20116" s="254"/>
      <c r="D20116" s="254"/>
      <c r="E20116" s="255"/>
      <c r="F20116" s="256"/>
      <c r="G20116" s="257"/>
      <c r="H20116" s="243">
        <f t="shared" ca="1" si="943"/>
        <v>45139</v>
      </c>
      <c r="I20116" s="244">
        <f t="shared" si="944"/>
        <v>43892</v>
      </c>
      <c r="J20116" s="244" t="str">
        <f t="shared" si="942"/>
        <v/>
      </c>
    </row>
    <row r="20117" spans="3:10" ht="12" thickBot="1" x14ac:dyDescent="0.25">
      <c r="C20117" s="254"/>
      <c r="D20117" s="254"/>
      <c r="E20117" s="255"/>
      <c r="F20117" s="256"/>
      <c r="G20117" s="257"/>
      <c r="H20117" s="243">
        <f t="shared" ca="1" si="943"/>
        <v>45139</v>
      </c>
      <c r="I20117" s="244">
        <f t="shared" si="944"/>
        <v>43892</v>
      </c>
      <c r="J20117" s="244" t="str">
        <f t="shared" si="942"/>
        <v/>
      </c>
    </row>
    <row r="20118" spans="3:10" ht="12" thickBot="1" x14ac:dyDescent="0.25">
      <c r="C20118" s="254"/>
      <c r="D20118" s="254"/>
      <c r="E20118" s="255"/>
      <c r="F20118" s="256"/>
      <c r="G20118" s="257"/>
      <c r="H20118" s="243">
        <f t="shared" ca="1" si="943"/>
        <v>45139</v>
      </c>
      <c r="I20118" s="244">
        <f t="shared" si="944"/>
        <v>43892</v>
      </c>
      <c r="J20118" s="244" t="str">
        <f t="shared" si="942"/>
        <v/>
      </c>
    </row>
    <row r="20119" spans="3:10" ht="12" thickBot="1" x14ac:dyDescent="0.25">
      <c r="C20119" s="254"/>
      <c r="D20119" s="254"/>
      <c r="E20119" s="255"/>
      <c r="F20119" s="256"/>
      <c r="G20119" s="257"/>
      <c r="H20119" s="243">
        <f t="shared" ca="1" si="943"/>
        <v>45139</v>
      </c>
      <c r="I20119" s="244">
        <f t="shared" si="944"/>
        <v>43892</v>
      </c>
      <c r="J20119" s="244" t="str">
        <f t="shared" si="942"/>
        <v/>
      </c>
    </row>
    <row r="20120" spans="3:10" ht="12" thickBot="1" x14ac:dyDescent="0.25">
      <c r="C20120" s="254"/>
      <c r="D20120" s="254"/>
      <c r="E20120" s="255"/>
      <c r="F20120" s="256"/>
      <c r="G20120" s="257"/>
      <c r="H20120" s="243">
        <f t="shared" ca="1" si="943"/>
        <v>45139</v>
      </c>
      <c r="I20120" s="244">
        <f t="shared" si="944"/>
        <v>43892</v>
      </c>
      <c r="J20120" s="244" t="str">
        <f t="shared" si="942"/>
        <v/>
      </c>
    </row>
    <row r="20121" spans="3:10" ht="12" thickBot="1" x14ac:dyDescent="0.25">
      <c r="C20121" s="254"/>
      <c r="D20121" s="254"/>
      <c r="E20121" s="255"/>
      <c r="F20121" s="256"/>
      <c r="G20121" s="257"/>
      <c r="H20121" s="243">
        <f t="shared" ca="1" si="943"/>
        <v>45139</v>
      </c>
      <c r="I20121" s="244">
        <f t="shared" si="944"/>
        <v>43892</v>
      </c>
      <c r="J20121" s="244" t="str">
        <f t="shared" si="942"/>
        <v/>
      </c>
    </row>
    <row r="20122" spans="3:10" ht="12" thickBot="1" x14ac:dyDescent="0.25">
      <c r="C20122" s="254"/>
      <c r="D20122" s="254"/>
      <c r="E20122" s="255"/>
      <c r="F20122" s="256"/>
      <c r="G20122" s="257"/>
      <c r="H20122" s="243">
        <f t="shared" ca="1" si="943"/>
        <v>45139</v>
      </c>
      <c r="I20122" s="244">
        <f t="shared" si="944"/>
        <v>43892</v>
      </c>
      <c r="J20122" s="244" t="str">
        <f t="shared" si="942"/>
        <v/>
      </c>
    </row>
    <row r="20123" spans="3:10" ht="12" thickBot="1" x14ac:dyDescent="0.25">
      <c r="C20123" s="254"/>
      <c r="D20123" s="254"/>
      <c r="E20123" s="255"/>
      <c r="F20123" s="256"/>
      <c r="G20123" s="257"/>
      <c r="H20123" s="243">
        <f t="shared" ca="1" si="943"/>
        <v>45139</v>
      </c>
      <c r="I20123" s="244">
        <f t="shared" si="944"/>
        <v>43892</v>
      </c>
      <c r="J20123" s="244" t="str">
        <f t="shared" si="942"/>
        <v/>
      </c>
    </row>
    <row r="20124" spans="3:10" ht="12" thickBot="1" x14ac:dyDescent="0.25">
      <c r="C20124" s="254"/>
      <c r="D20124" s="254"/>
      <c r="E20124" s="255"/>
      <c r="F20124" s="256"/>
      <c r="G20124" s="257"/>
      <c r="H20124" s="243">
        <f t="shared" ca="1" si="943"/>
        <v>45139</v>
      </c>
      <c r="I20124" s="244">
        <f t="shared" si="944"/>
        <v>43892</v>
      </c>
      <c r="J20124" s="244" t="str">
        <f t="shared" si="942"/>
        <v/>
      </c>
    </row>
    <row r="20125" spans="3:10" ht="12" thickBot="1" x14ac:dyDescent="0.25">
      <c r="C20125" s="254"/>
      <c r="D20125" s="254"/>
      <c r="E20125" s="255"/>
      <c r="F20125" s="256"/>
      <c r="G20125" s="257"/>
      <c r="H20125" s="243">
        <f t="shared" ca="1" si="943"/>
        <v>45139</v>
      </c>
      <c r="I20125" s="244">
        <f t="shared" si="944"/>
        <v>43892</v>
      </c>
      <c r="J20125" s="244" t="str">
        <f t="shared" si="942"/>
        <v/>
      </c>
    </row>
    <row r="20126" spans="3:10" ht="12" thickBot="1" x14ac:dyDescent="0.25">
      <c r="C20126" s="254"/>
      <c r="D20126" s="254"/>
      <c r="E20126" s="255"/>
      <c r="F20126" s="256"/>
      <c r="G20126" s="257"/>
      <c r="H20126" s="243">
        <f t="shared" ca="1" si="943"/>
        <v>45139</v>
      </c>
      <c r="I20126" s="244">
        <f t="shared" si="944"/>
        <v>43892</v>
      </c>
      <c r="J20126" s="244" t="str">
        <f t="shared" si="942"/>
        <v/>
      </c>
    </row>
    <row r="20127" spans="3:10" ht="12" thickBot="1" x14ac:dyDescent="0.25">
      <c r="C20127" s="254"/>
      <c r="D20127" s="254"/>
      <c r="E20127" s="255"/>
      <c r="F20127" s="256"/>
      <c r="G20127" s="257"/>
      <c r="H20127" s="243">
        <f t="shared" ca="1" si="943"/>
        <v>45139</v>
      </c>
      <c r="I20127" s="244">
        <f t="shared" si="944"/>
        <v>43892</v>
      </c>
      <c r="J20127" s="244" t="str">
        <f t="shared" si="942"/>
        <v/>
      </c>
    </row>
    <row r="20128" spans="3:10" ht="12" thickBot="1" x14ac:dyDescent="0.25">
      <c r="C20128" s="254"/>
      <c r="D20128" s="254"/>
      <c r="E20128" s="255"/>
      <c r="F20128" s="256"/>
      <c r="G20128" s="257"/>
      <c r="H20128" s="243">
        <f t="shared" ca="1" si="943"/>
        <v>45139</v>
      </c>
      <c r="I20128" s="244">
        <f t="shared" si="944"/>
        <v>43892</v>
      </c>
      <c r="J20128" s="244" t="str">
        <f t="shared" si="942"/>
        <v/>
      </c>
    </row>
    <row r="20129" spans="3:10" ht="12" thickBot="1" x14ac:dyDescent="0.25">
      <c r="C20129" s="254"/>
      <c r="D20129" s="254"/>
      <c r="E20129" s="255"/>
      <c r="F20129" s="256"/>
      <c r="G20129" s="257"/>
      <c r="H20129" s="243">
        <f t="shared" ca="1" si="943"/>
        <v>45139</v>
      </c>
      <c r="I20129" s="244">
        <f t="shared" si="944"/>
        <v>43892</v>
      </c>
      <c r="J20129" s="244" t="str">
        <f t="shared" si="942"/>
        <v/>
      </c>
    </row>
    <row r="20130" spans="3:10" ht="12" thickBot="1" x14ac:dyDescent="0.25">
      <c r="C20130" s="254"/>
      <c r="D20130" s="254"/>
      <c r="E20130" s="255"/>
      <c r="F20130" s="256"/>
      <c r="G20130" s="257"/>
      <c r="H20130" s="243">
        <f t="shared" ca="1" si="943"/>
        <v>45139</v>
      </c>
      <c r="I20130" s="244">
        <f t="shared" si="944"/>
        <v>43892</v>
      </c>
      <c r="J20130" s="244" t="str">
        <f t="shared" si="942"/>
        <v/>
      </c>
    </row>
    <row r="20131" spans="3:10" ht="12" thickBot="1" x14ac:dyDescent="0.25">
      <c r="C20131" s="254"/>
      <c r="D20131" s="254"/>
      <c r="E20131" s="255"/>
      <c r="F20131" s="256"/>
      <c r="G20131" s="257"/>
      <c r="H20131" s="243">
        <f t="shared" ca="1" si="943"/>
        <v>45139</v>
      </c>
      <c r="I20131" s="244">
        <f t="shared" si="944"/>
        <v>43892</v>
      </c>
      <c r="J20131" s="244" t="str">
        <f t="shared" si="942"/>
        <v/>
      </c>
    </row>
    <row r="20132" spans="3:10" ht="12" thickBot="1" x14ac:dyDescent="0.25">
      <c r="C20132" s="254"/>
      <c r="D20132" s="254"/>
      <c r="E20132" s="255"/>
      <c r="F20132" s="256"/>
      <c r="G20132" s="257"/>
      <c r="H20132" s="243">
        <f t="shared" ca="1" si="943"/>
        <v>45139</v>
      </c>
      <c r="I20132" s="244">
        <f t="shared" si="944"/>
        <v>43892</v>
      </c>
      <c r="J20132" s="244" t="str">
        <f t="shared" si="942"/>
        <v/>
      </c>
    </row>
    <row r="20133" spans="3:10" ht="12" thickBot="1" x14ac:dyDescent="0.25">
      <c r="C20133" s="254"/>
      <c r="D20133" s="254"/>
      <c r="E20133" s="255"/>
      <c r="F20133" s="256"/>
      <c r="G20133" s="257"/>
      <c r="H20133" s="243">
        <f t="shared" ca="1" si="943"/>
        <v>45139</v>
      </c>
      <c r="I20133" s="244">
        <f t="shared" si="944"/>
        <v>43892</v>
      </c>
      <c r="J20133" s="244" t="str">
        <f t="shared" si="942"/>
        <v/>
      </c>
    </row>
    <row r="20134" spans="3:10" ht="12" thickBot="1" x14ac:dyDescent="0.25">
      <c r="C20134" s="254"/>
      <c r="D20134" s="254"/>
      <c r="E20134" s="255"/>
      <c r="F20134" s="256"/>
      <c r="G20134" s="257"/>
      <c r="H20134" s="243">
        <f t="shared" ca="1" si="943"/>
        <v>45139</v>
      </c>
      <c r="I20134" s="244">
        <f t="shared" si="944"/>
        <v>43892</v>
      </c>
      <c r="J20134" s="244" t="str">
        <f t="shared" si="942"/>
        <v/>
      </c>
    </row>
    <row r="20135" spans="3:10" ht="12" thickBot="1" x14ac:dyDescent="0.25">
      <c r="C20135" s="254"/>
      <c r="D20135" s="254"/>
      <c r="E20135" s="255"/>
      <c r="F20135" s="256"/>
      <c r="G20135" s="257"/>
      <c r="H20135" s="243">
        <f t="shared" ca="1" si="943"/>
        <v>45139</v>
      </c>
      <c r="I20135" s="244">
        <f t="shared" si="944"/>
        <v>43892</v>
      </c>
      <c r="J20135" s="244" t="str">
        <f t="shared" si="942"/>
        <v/>
      </c>
    </row>
    <row r="20136" spans="3:10" ht="12" thickBot="1" x14ac:dyDescent="0.25">
      <c r="C20136" s="254"/>
      <c r="D20136" s="254"/>
      <c r="E20136" s="255"/>
      <c r="F20136" s="256"/>
      <c r="G20136" s="257"/>
      <c r="H20136" s="243">
        <f t="shared" ca="1" si="943"/>
        <v>45139</v>
      </c>
      <c r="I20136" s="244">
        <f t="shared" si="944"/>
        <v>43892</v>
      </c>
      <c r="J20136" s="244" t="str">
        <f t="shared" si="942"/>
        <v/>
      </c>
    </row>
    <row r="20137" spans="3:10" ht="12" thickBot="1" x14ac:dyDescent="0.25">
      <c r="C20137" s="254"/>
      <c r="D20137" s="254"/>
      <c r="E20137" s="255"/>
      <c r="F20137" s="256"/>
      <c r="G20137" s="257"/>
      <c r="H20137" s="243">
        <f t="shared" ca="1" si="943"/>
        <v>45139</v>
      </c>
      <c r="I20137" s="244">
        <f t="shared" si="944"/>
        <v>43892</v>
      </c>
      <c r="J20137" s="244" t="str">
        <f t="shared" si="942"/>
        <v/>
      </c>
    </row>
    <row r="20138" spans="3:10" ht="12" thickBot="1" x14ac:dyDescent="0.25">
      <c r="C20138" s="254"/>
      <c r="D20138" s="254"/>
      <c r="E20138" s="255"/>
      <c r="F20138" s="256"/>
      <c r="G20138" s="257"/>
      <c r="H20138" s="243">
        <f t="shared" ca="1" si="943"/>
        <v>45139</v>
      </c>
      <c r="I20138" s="244">
        <f t="shared" si="944"/>
        <v>43892</v>
      </c>
      <c r="J20138" s="244" t="str">
        <f t="shared" si="942"/>
        <v/>
      </c>
    </row>
    <row r="20139" spans="3:10" ht="12" thickBot="1" x14ac:dyDescent="0.25">
      <c r="C20139" s="254"/>
      <c r="D20139" s="254"/>
      <c r="E20139" s="255"/>
      <c r="F20139" s="256"/>
      <c r="G20139" s="257"/>
      <c r="H20139" s="243">
        <f t="shared" ca="1" si="943"/>
        <v>45139</v>
      </c>
      <c r="I20139" s="244">
        <f t="shared" si="944"/>
        <v>43892</v>
      </c>
      <c r="J20139" s="244" t="str">
        <f t="shared" si="942"/>
        <v/>
      </c>
    </row>
    <row r="20140" spans="3:10" ht="12" thickBot="1" x14ac:dyDescent="0.25">
      <c r="C20140" s="254"/>
      <c r="D20140" s="254"/>
      <c r="E20140" s="255"/>
      <c r="F20140" s="256"/>
      <c r="G20140" s="257"/>
      <c r="H20140" s="243">
        <f t="shared" ca="1" si="943"/>
        <v>45139</v>
      </c>
      <c r="I20140" s="244">
        <f t="shared" si="944"/>
        <v>43892</v>
      </c>
      <c r="J20140" s="244" t="str">
        <f t="shared" si="942"/>
        <v/>
      </c>
    </row>
    <row r="20141" spans="3:10" ht="12" thickBot="1" x14ac:dyDescent="0.25">
      <c r="C20141" s="254"/>
      <c r="D20141" s="254"/>
      <c r="E20141" s="255"/>
      <c r="F20141" s="256"/>
      <c r="G20141" s="257"/>
      <c r="H20141" s="243">
        <f t="shared" ca="1" si="943"/>
        <v>45139</v>
      </c>
      <c r="I20141" s="244">
        <f t="shared" si="944"/>
        <v>43892</v>
      </c>
      <c r="J20141" s="244" t="str">
        <f t="shared" si="942"/>
        <v/>
      </c>
    </row>
    <row r="20142" spans="3:10" ht="12" thickBot="1" x14ac:dyDescent="0.25">
      <c r="C20142" s="254"/>
      <c r="D20142" s="254"/>
      <c r="E20142" s="255"/>
      <c r="F20142" s="256"/>
      <c r="G20142" s="257"/>
      <c r="H20142" s="243">
        <f t="shared" ca="1" si="943"/>
        <v>45139</v>
      </c>
      <c r="I20142" s="244">
        <f t="shared" si="944"/>
        <v>43892</v>
      </c>
      <c r="J20142" s="244" t="str">
        <f t="shared" si="942"/>
        <v/>
      </c>
    </row>
    <row r="20143" spans="3:10" ht="12" thickBot="1" x14ac:dyDescent="0.25">
      <c r="C20143" s="254"/>
      <c r="D20143" s="254"/>
      <c r="E20143" s="255"/>
      <c r="F20143" s="256"/>
      <c r="G20143" s="257"/>
      <c r="H20143" s="243">
        <f t="shared" ca="1" si="943"/>
        <v>45139</v>
      </c>
      <c r="I20143" s="244">
        <f t="shared" si="944"/>
        <v>43892</v>
      </c>
      <c r="J20143" s="244" t="str">
        <f t="shared" si="942"/>
        <v/>
      </c>
    </row>
    <row r="20144" spans="3:10" ht="12" thickBot="1" x14ac:dyDescent="0.25">
      <c r="C20144" s="254"/>
      <c r="D20144" s="254"/>
      <c r="E20144" s="255"/>
      <c r="F20144" s="256"/>
      <c r="G20144" s="257"/>
      <c r="H20144" s="243">
        <f t="shared" ca="1" si="943"/>
        <v>45139</v>
      </c>
      <c r="I20144" s="244">
        <f t="shared" si="944"/>
        <v>43892</v>
      </c>
      <c r="J20144" s="244" t="str">
        <f t="shared" si="942"/>
        <v/>
      </c>
    </row>
    <row r="20145" spans="3:10" ht="12" thickBot="1" x14ac:dyDescent="0.25">
      <c r="C20145" s="254"/>
      <c r="D20145" s="254"/>
      <c r="E20145" s="255"/>
      <c r="F20145" s="256"/>
      <c r="G20145" s="257"/>
      <c r="H20145" s="243">
        <f t="shared" ca="1" si="943"/>
        <v>45139</v>
      </c>
      <c r="I20145" s="244">
        <f t="shared" si="944"/>
        <v>43892</v>
      </c>
      <c r="J20145" s="244" t="str">
        <f t="shared" si="942"/>
        <v/>
      </c>
    </row>
    <row r="20146" spans="3:10" ht="12" thickBot="1" x14ac:dyDescent="0.25">
      <c r="C20146" s="254"/>
      <c r="D20146" s="254"/>
      <c r="E20146" s="255"/>
      <c r="F20146" s="256"/>
      <c r="G20146" s="257"/>
      <c r="H20146" s="243">
        <f t="shared" ca="1" si="943"/>
        <v>45139</v>
      </c>
      <c r="I20146" s="244">
        <f t="shared" si="944"/>
        <v>43892</v>
      </c>
      <c r="J20146" s="244" t="str">
        <f t="shared" si="942"/>
        <v/>
      </c>
    </row>
    <row r="20147" spans="3:10" ht="12" thickBot="1" x14ac:dyDescent="0.25">
      <c r="C20147" s="254"/>
      <c r="D20147" s="254"/>
      <c r="E20147" s="255"/>
      <c r="F20147" s="256"/>
      <c r="G20147" s="257"/>
      <c r="H20147" s="243">
        <f t="shared" ca="1" si="943"/>
        <v>45139</v>
      </c>
      <c r="I20147" s="244">
        <f t="shared" si="944"/>
        <v>43892</v>
      </c>
      <c r="J20147" s="244" t="str">
        <f t="shared" si="942"/>
        <v/>
      </c>
    </row>
    <row r="20148" spans="3:10" ht="12" thickBot="1" x14ac:dyDescent="0.25">
      <c r="C20148" s="254"/>
      <c r="D20148" s="254"/>
      <c r="E20148" s="255"/>
      <c r="F20148" s="256"/>
      <c r="G20148" s="257"/>
      <c r="H20148" s="243">
        <f t="shared" ca="1" si="943"/>
        <v>45139</v>
      </c>
      <c r="I20148" s="244">
        <f t="shared" si="944"/>
        <v>43892</v>
      </c>
      <c r="J20148" s="244" t="str">
        <f t="shared" si="942"/>
        <v/>
      </c>
    </row>
    <row r="20149" spans="3:10" ht="12" thickBot="1" x14ac:dyDescent="0.25">
      <c r="C20149" s="254"/>
      <c r="D20149" s="254"/>
      <c r="E20149" s="255"/>
      <c r="F20149" s="256"/>
      <c r="G20149" s="257"/>
      <c r="H20149" s="243">
        <f t="shared" ca="1" si="943"/>
        <v>45139</v>
      </c>
      <c r="I20149" s="244">
        <f t="shared" si="944"/>
        <v>43892</v>
      </c>
      <c r="J20149" s="244" t="str">
        <f t="shared" si="942"/>
        <v/>
      </c>
    </row>
    <row r="20150" spans="3:10" ht="12" thickBot="1" x14ac:dyDescent="0.25">
      <c r="C20150" s="254"/>
      <c r="D20150" s="254"/>
      <c r="E20150" s="255"/>
      <c r="F20150" s="256"/>
      <c r="G20150" s="257"/>
      <c r="H20150" s="243">
        <f t="shared" ca="1" si="943"/>
        <v>45139</v>
      </c>
      <c r="I20150" s="244">
        <f t="shared" si="944"/>
        <v>43892</v>
      </c>
      <c r="J20150" s="244" t="str">
        <f t="shared" si="942"/>
        <v/>
      </c>
    </row>
    <row r="20151" spans="3:10" ht="12" thickBot="1" x14ac:dyDescent="0.25">
      <c r="C20151" s="254"/>
      <c r="D20151" s="254"/>
      <c r="E20151" s="255"/>
      <c r="F20151" s="256"/>
      <c r="G20151" s="257"/>
      <c r="H20151" s="243">
        <f t="shared" ca="1" si="943"/>
        <v>45139</v>
      </c>
      <c r="I20151" s="244">
        <f t="shared" si="944"/>
        <v>43892</v>
      </c>
      <c r="J20151" s="244" t="str">
        <f t="shared" si="942"/>
        <v/>
      </c>
    </row>
    <row r="20152" spans="3:10" ht="12" thickBot="1" x14ac:dyDescent="0.25">
      <c r="C20152" s="254"/>
      <c r="D20152" s="254"/>
      <c r="E20152" s="255"/>
      <c r="F20152" s="256"/>
      <c r="G20152" s="257"/>
      <c r="H20152" s="243">
        <f t="shared" ca="1" si="943"/>
        <v>45139</v>
      </c>
      <c r="I20152" s="244">
        <f t="shared" si="944"/>
        <v>43892</v>
      </c>
      <c r="J20152" s="244" t="str">
        <f t="shared" si="942"/>
        <v/>
      </c>
    </row>
    <row r="20153" spans="3:10" ht="12" thickBot="1" x14ac:dyDescent="0.25">
      <c r="C20153" s="254"/>
      <c r="D20153" s="254"/>
      <c r="E20153" s="255"/>
      <c r="F20153" s="256"/>
      <c r="G20153" s="257"/>
      <c r="H20153" s="243">
        <f t="shared" ca="1" si="943"/>
        <v>45139</v>
      </c>
      <c r="I20153" s="244">
        <f t="shared" si="944"/>
        <v>43892</v>
      </c>
      <c r="J20153" s="244" t="str">
        <f t="shared" si="942"/>
        <v/>
      </c>
    </row>
    <row r="20154" spans="3:10" ht="12" thickBot="1" x14ac:dyDescent="0.25">
      <c r="C20154" s="254"/>
      <c r="D20154" s="254"/>
      <c r="E20154" s="255"/>
      <c r="F20154" s="256"/>
      <c r="G20154" s="257"/>
      <c r="H20154" s="243">
        <f t="shared" ca="1" si="943"/>
        <v>45139</v>
      </c>
      <c r="I20154" s="244">
        <f t="shared" si="944"/>
        <v>43892</v>
      </c>
      <c r="J20154" s="244" t="str">
        <f t="shared" si="942"/>
        <v/>
      </c>
    </row>
    <row r="20155" spans="3:10" ht="12" thickBot="1" x14ac:dyDescent="0.25">
      <c r="C20155" s="254"/>
      <c r="D20155" s="254"/>
      <c r="E20155" s="255"/>
      <c r="F20155" s="256"/>
      <c r="G20155" s="257"/>
      <c r="H20155" s="243">
        <f t="shared" ca="1" si="943"/>
        <v>45139</v>
      </c>
      <c r="I20155" s="244">
        <f t="shared" si="944"/>
        <v>43892</v>
      </c>
      <c r="J20155" s="244" t="str">
        <f t="shared" si="942"/>
        <v/>
      </c>
    </row>
    <row r="20156" spans="3:10" ht="12" thickBot="1" x14ac:dyDescent="0.25">
      <c r="C20156" s="254"/>
      <c r="D20156" s="254"/>
      <c r="E20156" s="255"/>
      <c r="F20156" s="256"/>
      <c r="G20156" s="257"/>
      <c r="H20156" s="243">
        <f t="shared" ca="1" si="943"/>
        <v>45139</v>
      </c>
      <c r="I20156" s="244">
        <f t="shared" si="944"/>
        <v>43892</v>
      </c>
      <c r="J20156" s="244" t="str">
        <f t="shared" si="942"/>
        <v/>
      </c>
    </row>
    <row r="20157" spans="3:10" ht="12" thickBot="1" x14ac:dyDescent="0.25">
      <c r="C20157" s="254"/>
      <c r="D20157" s="254"/>
      <c r="E20157" s="255"/>
      <c r="F20157" s="256"/>
      <c r="G20157" s="257"/>
      <c r="H20157" s="243">
        <f t="shared" ca="1" si="943"/>
        <v>45139</v>
      </c>
      <c r="I20157" s="244">
        <f t="shared" si="944"/>
        <v>43892</v>
      </c>
      <c r="J20157" s="244" t="str">
        <f t="shared" si="942"/>
        <v/>
      </c>
    </row>
    <row r="20158" spans="3:10" ht="12" thickBot="1" x14ac:dyDescent="0.25">
      <c r="C20158" s="254"/>
      <c r="D20158" s="254"/>
      <c r="E20158" s="255"/>
      <c r="F20158" s="256"/>
      <c r="G20158" s="257"/>
      <c r="H20158" s="243">
        <f t="shared" ca="1" si="943"/>
        <v>45139</v>
      </c>
      <c r="I20158" s="244">
        <f t="shared" si="944"/>
        <v>43892</v>
      </c>
      <c r="J20158" s="244" t="str">
        <f t="shared" si="942"/>
        <v/>
      </c>
    </row>
    <row r="20159" spans="3:10" ht="12" thickBot="1" x14ac:dyDescent="0.25">
      <c r="C20159" s="254"/>
      <c r="D20159" s="254"/>
      <c r="E20159" s="255"/>
      <c r="F20159" s="256"/>
      <c r="G20159" s="257"/>
      <c r="H20159" s="243">
        <f t="shared" ca="1" si="943"/>
        <v>45139</v>
      </c>
      <c r="I20159" s="244">
        <f t="shared" si="944"/>
        <v>43892</v>
      </c>
      <c r="J20159" s="244" t="str">
        <f t="shared" si="942"/>
        <v/>
      </c>
    </row>
    <row r="20160" spans="3:10" ht="12" thickBot="1" x14ac:dyDescent="0.25">
      <c r="C20160" s="254"/>
      <c r="D20160" s="254"/>
      <c r="E20160" s="255"/>
      <c r="F20160" s="256"/>
      <c r="G20160" s="257"/>
      <c r="H20160" s="243">
        <f t="shared" ca="1" si="943"/>
        <v>45139</v>
      </c>
      <c r="I20160" s="244">
        <f t="shared" si="944"/>
        <v>43892</v>
      </c>
      <c r="J20160" s="244" t="str">
        <f t="shared" si="942"/>
        <v/>
      </c>
    </row>
    <row r="20161" spans="3:10" ht="12" thickBot="1" x14ac:dyDescent="0.25">
      <c r="C20161" s="254"/>
      <c r="D20161" s="254"/>
      <c r="E20161" s="255"/>
      <c r="F20161" s="256"/>
      <c r="G20161" s="257"/>
      <c r="H20161" s="243">
        <f t="shared" ca="1" si="943"/>
        <v>45139</v>
      </c>
      <c r="I20161" s="244">
        <f t="shared" si="944"/>
        <v>43892</v>
      </c>
      <c r="J20161" s="244" t="str">
        <f t="shared" si="942"/>
        <v/>
      </c>
    </row>
    <row r="20162" spans="3:10" ht="12" thickBot="1" x14ac:dyDescent="0.25">
      <c r="C20162" s="254"/>
      <c r="D20162" s="254"/>
      <c r="E20162" s="255"/>
      <c r="F20162" s="256"/>
      <c r="G20162" s="257"/>
      <c r="H20162" s="243">
        <f t="shared" ca="1" si="943"/>
        <v>45139</v>
      </c>
      <c r="I20162" s="244">
        <f t="shared" si="944"/>
        <v>43892</v>
      </c>
      <c r="J20162" s="244" t="str">
        <f t="shared" si="942"/>
        <v/>
      </c>
    </row>
    <row r="20163" spans="3:10" ht="12" thickBot="1" x14ac:dyDescent="0.25">
      <c r="C20163" s="254"/>
      <c r="D20163" s="254"/>
      <c r="E20163" s="255"/>
      <c r="F20163" s="256"/>
      <c r="G20163" s="257"/>
      <c r="H20163" s="243">
        <f t="shared" ca="1" si="943"/>
        <v>45139</v>
      </c>
      <c r="I20163" s="244">
        <f t="shared" si="944"/>
        <v>43892</v>
      </c>
      <c r="J20163" s="244" t="str">
        <f t="shared" si="942"/>
        <v/>
      </c>
    </row>
    <row r="20164" spans="3:10" ht="12" thickBot="1" x14ac:dyDescent="0.25">
      <c r="C20164" s="254"/>
      <c r="D20164" s="254"/>
      <c r="E20164" s="255"/>
      <c r="F20164" s="256"/>
      <c r="G20164" s="257"/>
      <c r="H20164" s="243">
        <f t="shared" ca="1" si="943"/>
        <v>45139</v>
      </c>
      <c r="I20164" s="244">
        <f t="shared" si="944"/>
        <v>43892</v>
      </c>
      <c r="J20164" s="244" t="str">
        <f t="shared" si="942"/>
        <v/>
      </c>
    </row>
    <row r="20165" spans="3:10" ht="12" thickBot="1" x14ac:dyDescent="0.25">
      <c r="C20165" s="254"/>
      <c r="D20165" s="254"/>
      <c r="E20165" s="255"/>
      <c r="F20165" s="256"/>
      <c r="G20165" s="257"/>
      <c r="H20165" s="243">
        <f t="shared" ca="1" si="943"/>
        <v>45139</v>
      </c>
      <c r="I20165" s="244">
        <f t="shared" si="944"/>
        <v>43892</v>
      </c>
      <c r="J20165" s="244" t="str">
        <f t="shared" si="942"/>
        <v/>
      </c>
    </row>
    <row r="20166" spans="3:10" ht="12" thickBot="1" x14ac:dyDescent="0.25">
      <c r="C20166" s="254"/>
      <c r="D20166" s="254"/>
      <c r="E20166" s="255"/>
      <c r="F20166" s="256"/>
      <c r="G20166" s="257"/>
      <c r="H20166" s="243">
        <f t="shared" ca="1" si="943"/>
        <v>45139</v>
      </c>
      <c r="I20166" s="244">
        <f t="shared" si="944"/>
        <v>43892</v>
      </c>
      <c r="J20166" s="244" t="str">
        <f t="shared" ref="J20166:J20229" si="945">IF(G20166="","",IF(G20166&gt;=0,"Debitoren",IF(G20166&lt;0,"Kreditoren","")))</f>
        <v/>
      </c>
    </row>
    <row r="20167" spans="3:10" ht="12" thickBot="1" x14ac:dyDescent="0.25">
      <c r="C20167" s="254"/>
      <c r="D20167" s="254"/>
      <c r="E20167" s="255"/>
      <c r="F20167" s="256"/>
      <c r="G20167" s="257"/>
      <c r="H20167" s="243">
        <f t="shared" ref="H20167:H20230" ca="1" si="946">IF(F20167&lt;$F$2,EOMONTH($F$2,-1)+1,EOMONTH(F20167,-1)+1)</f>
        <v>45139</v>
      </c>
      <c r="I20167" s="244">
        <f t="shared" ref="I20167:I20230" si="947">IF(F20167&lt;$I$2,IF(   WEEKDAY(EOMONTH($I$2,-1)+1)=1,EOMONTH($I$2,-1)+1+1,EOMONTH($I$2,-1)+1),IF(WEEKDAY(F20167)=1,F20167+1,F20167))</f>
        <v>43892</v>
      </c>
      <c r="J20167" s="244" t="str">
        <f t="shared" si="945"/>
        <v/>
      </c>
    </row>
    <row r="20168" spans="3:10" ht="12" thickBot="1" x14ac:dyDescent="0.25">
      <c r="C20168" s="254"/>
      <c r="D20168" s="254"/>
      <c r="E20168" s="255"/>
      <c r="F20168" s="256"/>
      <c r="G20168" s="257"/>
      <c r="H20168" s="243">
        <f t="shared" ca="1" si="946"/>
        <v>45139</v>
      </c>
      <c r="I20168" s="244">
        <f t="shared" si="947"/>
        <v>43892</v>
      </c>
      <c r="J20168" s="244" t="str">
        <f t="shared" si="945"/>
        <v/>
      </c>
    </row>
    <row r="20169" spans="3:10" ht="12" thickBot="1" x14ac:dyDescent="0.25">
      <c r="C20169" s="254"/>
      <c r="D20169" s="254"/>
      <c r="E20169" s="255"/>
      <c r="F20169" s="256"/>
      <c r="G20169" s="257"/>
      <c r="H20169" s="243">
        <f t="shared" ca="1" si="946"/>
        <v>45139</v>
      </c>
      <c r="I20169" s="244">
        <f t="shared" si="947"/>
        <v>43892</v>
      </c>
      <c r="J20169" s="244" t="str">
        <f t="shared" si="945"/>
        <v/>
      </c>
    </row>
    <row r="20170" spans="3:10" ht="12" thickBot="1" x14ac:dyDescent="0.25">
      <c r="C20170" s="254"/>
      <c r="D20170" s="254"/>
      <c r="E20170" s="255"/>
      <c r="F20170" s="256"/>
      <c r="G20170" s="257"/>
      <c r="H20170" s="243">
        <f t="shared" ca="1" si="946"/>
        <v>45139</v>
      </c>
      <c r="I20170" s="244">
        <f t="shared" si="947"/>
        <v>43892</v>
      </c>
      <c r="J20170" s="244" t="str">
        <f t="shared" si="945"/>
        <v/>
      </c>
    </row>
    <row r="20171" spans="3:10" ht="12" thickBot="1" x14ac:dyDescent="0.25">
      <c r="C20171" s="254"/>
      <c r="D20171" s="254"/>
      <c r="E20171" s="255"/>
      <c r="F20171" s="256"/>
      <c r="G20171" s="257"/>
      <c r="H20171" s="243">
        <f t="shared" ca="1" si="946"/>
        <v>45139</v>
      </c>
      <c r="I20171" s="244">
        <f t="shared" si="947"/>
        <v>43892</v>
      </c>
      <c r="J20171" s="244" t="str">
        <f t="shared" si="945"/>
        <v/>
      </c>
    </row>
    <row r="20172" spans="3:10" ht="12" thickBot="1" x14ac:dyDescent="0.25">
      <c r="C20172" s="254"/>
      <c r="D20172" s="254"/>
      <c r="E20172" s="255"/>
      <c r="F20172" s="256"/>
      <c r="G20172" s="257"/>
      <c r="H20172" s="243">
        <f t="shared" ca="1" si="946"/>
        <v>45139</v>
      </c>
      <c r="I20172" s="244">
        <f t="shared" si="947"/>
        <v>43892</v>
      </c>
      <c r="J20172" s="244" t="str">
        <f t="shared" si="945"/>
        <v/>
      </c>
    </row>
    <row r="20173" spans="3:10" ht="12" thickBot="1" x14ac:dyDescent="0.25">
      <c r="C20173" s="254"/>
      <c r="D20173" s="254"/>
      <c r="E20173" s="255"/>
      <c r="F20173" s="256"/>
      <c r="G20173" s="257"/>
      <c r="H20173" s="243">
        <f t="shared" ca="1" si="946"/>
        <v>45139</v>
      </c>
      <c r="I20173" s="244">
        <f t="shared" si="947"/>
        <v>43892</v>
      </c>
      <c r="J20173" s="244" t="str">
        <f t="shared" si="945"/>
        <v/>
      </c>
    </row>
    <row r="20174" spans="3:10" ht="12" thickBot="1" x14ac:dyDescent="0.25">
      <c r="C20174" s="254"/>
      <c r="D20174" s="254"/>
      <c r="E20174" s="255"/>
      <c r="F20174" s="256"/>
      <c r="G20174" s="257"/>
      <c r="H20174" s="243">
        <f t="shared" ca="1" si="946"/>
        <v>45139</v>
      </c>
      <c r="I20174" s="244">
        <f t="shared" si="947"/>
        <v>43892</v>
      </c>
      <c r="J20174" s="244" t="str">
        <f t="shared" si="945"/>
        <v/>
      </c>
    </row>
    <row r="20175" spans="3:10" ht="12" thickBot="1" x14ac:dyDescent="0.25">
      <c r="C20175" s="254"/>
      <c r="D20175" s="254"/>
      <c r="E20175" s="255"/>
      <c r="F20175" s="256"/>
      <c r="G20175" s="257"/>
      <c r="H20175" s="243">
        <f t="shared" ca="1" si="946"/>
        <v>45139</v>
      </c>
      <c r="I20175" s="244">
        <f t="shared" si="947"/>
        <v>43892</v>
      </c>
      <c r="J20175" s="244" t="str">
        <f t="shared" si="945"/>
        <v/>
      </c>
    </row>
    <row r="20176" spans="3:10" ht="12" thickBot="1" x14ac:dyDescent="0.25">
      <c r="C20176" s="254"/>
      <c r="D20176" s="254"/>
      <c r="E20176" s="255"/>
      <c r="F20176" s="256"/>
      <c r="G20176" s="257"/>
      <c r="H20176" s="243">
        <f t="shared" ca="1" si="946"/>
        <v>45139</v>
      </c>
      <c r="I20176" s="244">
        <f t="shared" si="947"/>
        <v>43892</v>
      </c>
      <c r="J20176" s="244" t="str">
        <f t="shared" si="945"/>
        <v/>
      </c>
    </row>
    <row r="20177" spans="3:10" ht="12" thickBot="1" x14ac:dyDescent="0.25">
      <c r="C20177" s="254"/>
      <c r="D20177" s="254"/>
      <c r="E20177" s="255"/>
      <c r="F20177" s="256"/>
      <c r="G20177" s="257"/>
      <c r="H20177" s="243">
        <f t="shared" ca="1" si="946"/>
        <v>45139</v>
      </c>
      <c r="I20177" s="244">
        <f t="shared" si="947"/>
        <v>43892</v>
      </c>
      <c r="J20177" s="244" t="str">
        <f t="shared" si="945"/>
        <v/>
      </c>
    </row>
    <row r="20178" spans="3:10" ht="12" thickBot="1" x14ac:dyDescent="0.25">
      <c r="C20178" s="254"/>
      <c r="D20178" s="254"/>
      <c r="E20178" s="255"/>
      <c r="F20178" s="256"/>
      <c r="G20178" s="257"/>
      <c r="H20178" s="243">
        <f t="shared" ca="1" si="946"/>
        <v>45139</v>
      </c>
      <c r="I20178" s="244">
        <f t="shared" si="947"/>
        <v>43892</v>
      </c>
      <c r="J20178" s="244" t="str">
        <f t="shared" si="945"/>
        <v/>
      </c>
    </row>
    <row r="20179" spans="3:10" ht="12" thickBot="1" x14ac:dyDescent="0.25">
      <c r="C20179" s="254"/>
      <c r="D20179" s="254"/>
      <c r="E20179" s="255"/>
      <c r="F20179" s="256"/>
      <c r="G20179" s="257"/>
      <c r="H20179" s="243">
        <f t="shared" ca="1" si="946"/>
        <v>45139</v>
      </c>
      <c r="I20179" s="244">
        <f t="shared" si="947"/>
        <v>43892</v>
      </c>
      <c r="J20179" s="244" t="str">
        <f t="shared" si="945"/>
        <v/>
      </c>
    </row>
    <row r="20180" spans="3:10" ht="12" thickBot="1" x14ac:dyDescent="0.25">
      <c r="C20180" s="254"/>
      <c r="D20180" s="254"/>
      <c r="E20180" s="255"/>
      <c r="F20180" s="256"/>
      <c r="G20180" s="257"/>
      <c r="H20180" s="243">
        <f t="shared" ca="1" si="946"/>
        <v>45139</v>
      </c>
      <c r="I20180" s="244">
        <f t="shared" si="947"/>
        <v>43892</v>
      </c>
      <c r="J20180" s="244" t="str">
        <f t="shared" si="945"/>
        <v/>
      </c>
    </row>
    <row r="20181" spans="3:10" ht="12" thickBot="1" x14ac:dyDescent="0.25">
      <c r="C20181" s="254"/>
      <c r="D20181" s="254"/>
      <c r="E20181" s="255"/>
      <c r="F20181" s="256"/>
      <c r="G20181" s="257"/>
      <c r="H20181" s="243">
        <f t="shared" ca="1" si="946"/>
        <v>45139</v>
      </c>
      <c r="I20181" s="244">
        <f t="shared" si="947"/>
        <v>43892</v>
      </c>
      <c r="J20181" s="244" t="str">
        <f t="shared" si="945"/>
        <v/>
      </c>
    </row>
    <row r="20182" spans="3:10" ht="12" thickBot="1" x14ac:dyDescent="0.25">
      <c r="C20182" s="254"/>
      <c r="D20182" s="254"/>
      <c r="E20182" s="255"/>
      <c r="F20182" s="256"/>
      <c r="G20182" s="257"/>
      <c r="H20182" s="243">
        <f t="shared" ca="1" si="946"/>
        <v>45139</v>
      </c>
      <c r="I20182" s="244">
        <f t="shared" si="947"/>
        <v>43892</v>
      </c>
      <c r="J20182" s="244" t="str">
        <f t="shared" si="945"/>
        <v/>
      </c>
    </row>
    <row r="20183" spans="3:10" ht="12" thickBot="1" x14ac:dyDescent="0.25">
      <c r="C20183" s="254"/>
      <c r="D20183" s="254"/>
      <c r="E20183" s="255"/>
      <c r="F20183" s="256"/>
      <c r="G20183" s="257"/>
      <c r="H20183" s="243">
        <f t="shared" ca="1" si="946"/>
        <v>45139</v>
      </c>
      <c r="I20183" s="244">
        <f t="shared" si="947"/>
        <v>43892</v>
      </c>
      <c r="J20183" s="244" t="str">
        <f t="shared" si="945"/>
        <v/>
      </c>
    </row>
    <row r="20184" spans="3:10" ht="12" thickBot="1" x14ac:dyDescent="0.25">
      <c r="C20184" s="254"/>
      <c r="D20184" s="254"/>
      <c r="E20184" s="255"/>
      <c r="F20184" s="256"/>
      <c r="G20184" s="257"/>
      <c r="H20184" s="243">
        <f t="shared" ca="1" si="946"/>
        <v>45139</v>
      </c>
      <c r="I20184" s="244">
        <f t="shared" si="947"/>
        <v>43892</v>
      </c>
      <c r="J20184" s="244" t="str">
        <f t="shared" si="945"/>
        <v/>
      </c>
    </row>
    <row r="20185" spans="3:10" ht="12" thickBot="1" x14ac:dyDescent="0.25">
      <c r="C20185" s="254"/>
      <c r="D20185" s="254"/>
      <c r="E20185" s="255"/>
      <c r="F20185" s="256"/>
      <c r="G20185" s="257"/>
      <c r="H20185" s="243">
        <f t="shared" ca="1" si="946"/>
        <v>45139</v>
      </c>
      <c r="I20185" s="244">
        <f t="shared" si="947"/>
        <v>43892</v>
      </c>
      <c r="J20185" s="244" t="str">
        <f t="shared" si="945"/>
        <v/>
      </c>
    </row>
    <row r="20186" spans="3:10" ht="12" thickBot="1" x14ac:dyDescent="0.25">
      <c r="C20186" s="254"/>
      <c r="D20186" s="254"/>
      <c r="E20186" s="255"/>
      <c r="F20186" s="256"/>
      <c r="G20186" s="257"/>
      <c r="H20186" s="243">
        <f t="shared" ca="1" si="946"/>
        <v>45139</v>
      </c>
      <c r="I20186" s="244">
        <f t="shared" si="947"/>
        <v>43892</v>
      </c>
      <c r="J20186" s="244" t="str">
        <f t="shared" si="945"/>
        <v/>
      </c>
    </row>
    <row r="20187" spans="3:10" ht="12" thickBot="1" x14ac:dyDescent="0.25">
      <c r="C20187" s="254"/>
      <c r="D20187" s="254"/>
      <c r="E20187" s="255"/>
      <c r="F20187" s="256"/>
      <c r="G20187" s="257"/>
      <c r="H20187" s="243">
        <f t="shared" ca="1" si="946"/>
        <v>45139</v>
      </c>
      <c r="I20187" s="244">
        <f t="shared" si="947"/>
        <v>43892</v>
      </c>
      <c r="J20187" s="244" t="str">
        <f t="shared" si="945"/>
        <v/>
      </c>
    </row>
    <row r="20188" spans="3:10" ht="12" thickBot="1" x14ac:dyDescent="0.25">
      <c r="C20188" s="254"/>
      <c r="D20188" s="254"/>
      <c r="E20188" s="255"/>
      <c r="F20188" s="256"/>
      <c r="G20188" s="257"/>
      <c r="H20188" s="243">
        <f t="shared" ca="1" si="946"/>
        <v>45139</v>
      </c>
      <c r="I20188" s="244">
        <f t="shared" si="947"/>
        <v>43892</v>
      </c>
      <c r="J20188" s="244" t="str">
        <f t="shared" si="945"/>
        <v/>
      </c>
    </row>
    <row r="20189" spans="3:10" ht="12" thickBot="1" x14ac:dyDescent="0.25">
      <c r="C20189" s="254"/>
      <c r="D20189" s="254"/>
      <c r="E20189" s="255"/>
      <c r="F20189" s="256"/>
      <c r="G20189" s="257"/>
      <c r="H20189" s="243">
        <f t="shared" ca="1" si="946"/>
        <v>45139</v>
      </c>
      <c r="I20189" s="244">
        <f t="shared" si="947"/>
        <v>43892</v>
      </c>
      <c r="J20189" s="244" t="str">
        <f t="shared" si="945"/>
        <v/>
      </c>
    </row>
    <row r="20190" spans="3:10" ht="12" thickBot="1" x14ac:dyDescent="0.25">
      <c r="C20190" s="254"/>
      <c r="D20190" s="254"/>
      <c r="E20190" s="255"/>
      <c r="F20190" s="256"/>
      <c r="G20190" s="257"/>
      <c r="H20190" s="243">
        <f t="shared" ca="1" si="946"/>
        <v>45139</v>
      </c>
      <c r="I20190" s="244">
        <f t="shared" si="947"/>
        <v>43892</v>
      </c>
      <c r="J20190" s="244" t="str">
        <f t="shared" si="945"/>
        <v/>
      </c>
    </row>
    <row r="20191" spans="3:10" ht="12" thickBot="1" x14ac:dyDescent="0.25">
      <c r="C20191" s="254"/>
      <c r="D20191" s="254"/>
      <c r="E20191" s="255"/>
      <c r="F20191" s="256"/>
      <c r="G20191" s="257"/>
      <c r="H20191" s="243">
        <f t="shared" ca="1" si="946"/>
        <v>45139</v>
      </c>
      <c r="I20191" s="244">
        <f t="shared" si="947"/>
        <v>43892</v>
      </c>
      <c r="J20191" s="244" t="str">
        <f t="shared" si="945"/>
        <v/>
      </c>
    </row>
    <row r="20192" spans="3:10" ht="12" thickBot="1" x14ac:dyDescent="0.25">
      <c r="C20192" s="254"/>
      <c r="D20192" s="254"/>
      <c r="E20192" s="255"/>
      <c r="F20192" s="256"/>
      <c r="G20192" s="257"/>
      <c r="H20192" s="243">
        <f t="shared" ca="1" si="946"/>
        <v>45139</v>
      </c>
      <c r="I20192" s="244">
        <f t="shared" si="947"/>
        <v>43892</v>
      </c>
      <c r="J20192" s="244" t="str">
        <f t="shared" si="945"/>
        <v/>
      </c>
    </row>
    <row r="20193" spans="3:10" ht="12" thickBot="1" x14ac:dyDescent="0.25">
      <c r="C20193" s="254"/>
      <c r="D20193" s="254"/>
      <c r="E20193" s="255"/>
      <c r="F20193" s="256"/>
      <c r="G20193" s="257"/>
      <c r="H20193" s="243">
        <f t="shared" ca="1" si="946"/>
        <v>45139</v>
      </c>
      <c r="I20193" s="244">
        <f t="shared" si="947"/>
        <v>43892</v>
      </c>
      <c r="J20193" s="244" t="str">
        <f t="shared" si="945"/>
        <v/>
      </c>
    </row>
    <row r="20194" spans="3:10" ht="12" thickBot="1" x14ac:dyDescent="0.25">
      <c r="C20194" s="254"/>
      <c r="D20194" s="254"/>
      <c r="E20194" s="255"/>
      <c r="F20194" s="256"/>
      <c r="G20194" s="257"/>
      <c r="H20194" s="243">
        <f t="shared" ca="1" si="946"/>
        <v>45139</v>
      </c>
      <c r="I20194" s="244">
        <f t="shared" si="947"/>
        <v>43892</v>
      </c>
      <c r="J20194" s="244" t="str">
        <f t="shared" si="945"/>
        <v/>
      </c>
    </row>
    <row r="20195" spans="3:10" ht="12" thickBot="1" x14ac:dyDescent="0.25">
      <c r="C20195" s="254"/>
      <c r="D20195" s="254"/>
      <c r="E20195" s="255"/>
      <c r="F20195" s="256"/>
      <c r="G20195" s="257"/>
      <c r="H20195" s="243">
        <f t="shared" ca="1" si="946"/>
        <v>45139</v>
      </c>
      <c r="I20195" s="244">
        <f t="shared" si="947"/>
        <v>43892</v>
      </c>
      <c r="J20195" s="244" t="str">
        <f t="shared" si="945"/>
        <v/>
      </c>
    </row>
    <row r="20196" spans="3:10" ht="12" thickBot="1" x14ac:dyDescent="0.25">
      <c r="C20196" s="254"/>
      <c r="D20196" s="254"/>
      <c r="E20196" s="255"/>
      <c r="F20196" s="256"/>
      <c r="G20196" s="257"/>
      <c r="H20196" s="243">
        <f t="shared" ca="1" si="946"/>
        <v>45139</v>
      </c>
      <c r="I20196" s="244">
        <f t="shared" si="947"/>
        <v>43892</v>
      </c>
      <c r="J20196" s="244" t="str">
        <f t="shared" si="945"/>
        <v/>
      </c>
    </row>
    <row r="20197" spans="3:10" ht="12" thickBot="1" x14ac:dyDescent="0.25">
      <c r="C20197" s="254"/>
      <c r="D20197" s="254"/>
      <c r="E20197" s="255"/>
      <c r="F20197" s="256"/>
      <c r="G20197" s="257"/>
      <c r="H20197" s="243">
        <f t="shared" ca="1" si="946"/>
        <v>45139</v>
      </c>
      <c r="I20197" s="244">
        <f t="shared" si="947"/>
        <v>43892</v>
      </c>
      <c r="J20197" s="244" t="str">
        <f t="shared" si="945"/>
        <v/>
      </c>
    </row>
    <row r="20198" spans="3:10" ht="12" thickBot="1" x14ac:dyDescent="0.25">
      <c r="C20198" s="254"/>
      <c r="D20198" s="254"/>
      <c r="E20198" s="255"/>
      <c r="F20198" s="256"/>
      <c r="G20198" s="257"/>
      <c r="H20198" s="243">
        <f t="shared" ca="1" si="946"/>
        <v>45139</v>
      </c>
      <c r="I20198" s="244">
        <f t="shared" si="947"/>
        <v>43892</v>
      </c>
      <c r="J20198" s="244" t="str">
        <f t="shared" si="945"/>
        <v/>
      </c>
    </row>
    <row r="20199" spans="3:10" ht="12" thickBot="1" x14ac:dyDescent="0.25">
      <c r="C20199" s="254"/>
      <c r="D20199" s="254"/>
      <c r="E20199" s="255"/>
      <c r="F20199" s="256"/>
      <c r="G20199" s="257"/>
      <c r="H20199" s="243">
        <f t="shared" ca="1" si="946"/>
        <v>45139</v>
      </c>
      <c r="I20199" s="244">
        <f t="shared" si="947"/>
        <v>43892</v>
      </c>
      <c r="J20199" s="244" t="str">
        <f t="shared" si="945"/>
        <v/>
      </c>
    </row>
    <row r="20200" spans="3:10" ht="12" thickBot="1" x14ac:dyDescent="0.25">
      <c r="C20200" s="254"/>
      <c r="D20200" s="254"/>
      <c r="E20200" s="255"/>
      <c r="F20200" s="256"/>
      <c r="G20200" s="257"/>
      <c r="H20200" s="243">
        <f t="shared" ca="1" si="946"/>
        <v>45139</v>
      </c>
      <c r="I20200" s="244">
        <f t="shared" si="947"/>
        <v>43892</v>
      </c>
      <c r="J20200" s="244" t="str">
        <f t="shared" si="945"/>
        <v/>
      </c>
    </row>
    <row r="20201" spans="3:10" ht="12" thickBot="1" x14ac:dyDescent="0.25">
      <c r="C20201" s="254"/>
      <c r="D20201" s="254"/>
      <c r="E20201" s="255"/>
      <c r="F20201" s="256"/>
      <c r="G20201" s="257"/>
      <c r="H20201" s="243">
        <f t="shared" ca="1" si="946"/>
        <v>45139</v>
      </c>
      <c r="I20201" s="244">
        <f t="shared" si="947"/>
        <v>43892</v>
      </c>
      <c r="J20201" s="244" t="str">
        <f t="shared" si="945"/>
        <v/>
      </c>
    </row>
    <row r="20202" spans="3:10" ht="12" thickBot="1" x14ac:dyDescent="0.25">
      <c r="C20202" s="254"/>
      <c r="D20202" s="254"/>
      <c r="E20202" s="255"/>
      <c r="F20202" s="256"/>
      <c r="G20202" s="257"/>
      <c r="H20202" s="243">
        <f t="shared" ca="1" si="946"/>
        <v>45139</v>
      </c>
      <c r="I20202" s="244">
        <f t="shared" si="947"/>
        <v>43892</v>
      </c>
      <c r="J20202" s="244" t="str">
        <f t="shared" si="945"/>
        <v/>
      </c>
    </row>
    <row r="20203" spans="3:10" ht="12" thickBot="1" x14ac:dyDescent="0.25">
      <c r="C20203" s="254"/>
      <c r="D20203" s="254"/>
      <c r="E20203" s="255"/>
      <c r="F20203" s="256"/>
      <c r="G20203" s="257"/>
      <c r="H20203" s="243">
        <f t="shared" ca="1" si="946"/>
        <v>45139</v>
      </c>
      <c r="I20203" s="244">
        <f t="shared" si="947"/>
        <v>43892</v>
      </c>
      <c r="J20203" s="244" t="str">
        <f t="shared" si="945"/>
        <v/>
      </c>
    </row>
    <row r="20204" spans="3:10" ht="12" thickBot="1" x14ac:dyDescent="0.25">
      <c r="C20204" s="254"/>
      <c r="D20204" s="254"/>
      <c r="E20204" s="255"/>
      <c r="F20204" s="256"/>
      <c r="G20204" s="257"/>
      <c r="H20204" s="243">
        <f t="shared" ca="1" si="946"/>
        <v>45139</v>
      </c>
      <c r="I20204" s="244">
        <f t="shared" si="947"/>
        <v>43892</v>
      </c>
      <c r="J20204" s="244" t="str">
        <f t="shared" si="945"/>
        <v/>
      </c>
    </row>
    <row r="20205" spans="3:10" ht="12" thickBot="1" x14ac:dyDescent="0.25">
      <c r="C20205" s="254"/>
      <c r="D20205" s="254"/>
      <c r="E20205" s="255"/>
      <c r="F20205" s="256"/>
      <c r="G20205" s="257"/>
      <c r="H20205" s="243">
        <f t="shared" ca="1" si="946"/>
        <v>45139</v>
      </c>
      <c r="I20205" s="244">
        <f t="shared" si="947"/>
        <v>43892</v>
      </c>
      <c r="J20205" s="244" t="str">
        <f t="shared" si="945"/>
        <v/>
      </c>
    </row>
    <row r="20206" spans="3:10" ht="12" thickBot="1" x14ac:dyDescent="0.25">
      <c r="C20206" s="254"/>
      <c r="D20206" s="254"/>
      <c r="E20206" s="255"/>
      <c r="F20206" s="256"/>
      <c r="G20206" s="257"/>
      <c r="H20206" s="243">
        <f t="shared" ca="1" si="946"/>
        <v>45139</v>
      </c>
      <c r="I20206" s="244">
        <f t="shared" si="947"/>
        <v>43892</v>
      </c>
      <c r="J20206" s="244" t="str">
        <f t="shared" si="945"/>
        <v/>
      </c>
    </row>
    <row r="20207" spans="3:10" ht="12" thickBot="1" x14ac:dyDescent="0.25">
      <c r="C20207" s="254"/>
      <c r="D20207" s="254"/>
      <c r="E20207" s="255"/>
      <c r="F20207" s="256"/>
      <c r="G20207" s="257"/>
      <c r="H20207" s="243">
        <f t="shared" ca="1" si="946"/>
        <v>45139</v>
      </c>
      <c r="I20207" s="244">
        <f t="shared" si="947"/>
        <v>43892</v>
      </c>
      <c r="J20207" s="244" t="str">
        <f t="shared" si="945"/>
        <v/>
      </c>
    </row>
    <row r="20208" spans="3:10" ht="12" thickBot="1" x14ac:dyDescent="0.25">
      <c r="C20208" s="254"/>
      <c r="D20208" s="254"/>
      <c r="E20208" s="255"/>
      <c r="F20208" s="256"/>
      <c r="G20208" s="257"/>
      <c r="H20208" s="243">
        <f t="shared" ca="1" si="946"/>
        <v>45139</v>
      </c>
      <c r="I20208" s="244">
        <f t="shared" si="947"/>
        <v>43892</v>
      </c>
      <c r="J20208" s="244" t="str">
        <f t="shared" si="945"/>
        <v/>
      </c>
    </row>
    <row r="20209" spans="3:10" ht="12" thickBot="1" x14ac:dyDescent="0.25">
      <c r="C20209" s="254"/>
      <c r="D20209" s="254"/>
      <c r="E20209" s="255"/>
      <c r="F20209" s="256"/>
      <c r="G20209" s="257"/>
      <c r="H20209" s="243">
        <f t="shared" ca="1" si="946"/>
        <v>45139</v>
      </c>
      <c r="I20209" s="244">
        <f t="shared" si="947"/>
        <v>43892</v>
      </c>
      <c r="J20209" s="244" t="str">
        <f t="shared" si="945"/>
        <v/>
      </c>
    </row>
    <row r="20210" spans="3:10" ht="12" thickBot="1" x14ac:dyDescent="0.25">
      <c r="C20210" s="254"/>
      <c r="D20210" s="254"/>
      <c r="E20210" s="255"/>
      <c r="F20210" s="256"/>
      <c r="G20210" s="257"/>
      <c r="H20210" s="243">
        <f t="shared" ca="1" si="946"/>
        <v>45139</v>
      </c>
      <c r="I20210" s="244">
        <f t="shared" si="947"/>
        <v>43892</v>
      </c>
      <c r="J20210" s="244" t="str">
        <f t="shared" si="945"/>
        <v/>
      </c>
    </row>
    <row r="20211" spans="3:10" ht="12" thickBot="1" x14ac:dyDescent="0.25">
      <c r="C20211" s="254"/>
      <c r="D20211" s="254"/>
      <c r="E20211" s="255"/>
      <c r="F20211" s="256"/>
      <c r="G20211" s="257"/>
      <c r="H20211" s="243">
        <f t="shared" ca="1" si="946"/>
        <v>45139</v>
      </c>
      <c r="I20211" s="244">
        <f t="shared" si="947"/>
        <v>43892</v>
      </c>
      <c r="J20211" s="244" t="str">
        <f t="shared" si="945"/>
        <v/>
      </c>
    </row>
    <row r="20212" spans="3:10" ht="12" thickBot="1" x14ac:dyDescent="0.25">
      <c r="C20212" s="254"/>
      <c r="D20212" s="254"/>
      <c r="E20212" s="255"/>
      <c r="F20212" s="256"/>
      <c r="G20212" s="257"/>
      <c r="H20212" s="243">
        <f t="shared" ca="1" si="946"/>
        <v>45139</v>
      </c>
      <c r="I20212" s="244">
        <f t="shared" si="947"/>
        <v>43892</v>
      </c>
      <c r="J20212" s="244" t="str">
        <f t="shared" si="945"/>
        <v/>
      </c>
    </row>
    <row r="20213" spans="3:10" ht="12" thickBot="1" x14ac:dyDescent="0.25">
      <c r="C20213" s="254"/>
      <c r="D20213" s="254"/>
      <c r="E20213" s="255"/>
      <c r="F20213" s="256"/>
      <c r="G20213" s="257"/>
      <c r="H20213" s="243">
        <f t="shared" ca="1" si="946"/>
        <v>45139</v>
      </c>
      <c r="I20213" s="244">
        <f t="shared" si="947"/>
        <v>43892</v>
      </c>
      <c r="J20213" s="244" t="str">
        <f t="shared" si="945"/>
        <v/>
      </c>
    </row>
    <row r="20214" spans="3:10" ht="12" thickBot="1" x14ac:dyDescent="0.25">
      <c r="C20214" s="254"/>
      <c r="D20214" s="254"/>
      <c r="E20214" s="255"/>
      <c r="F20214" s="256"/>
      <c r="G20214" s="257"/>
      <c r="H20214" s="243">
        <f t="shared" ca="1" si="946"/>
        <v>45139</v>
      </c>
      <c r="I20214" s="244">
        <f t="shared" si="947"/>
        <v>43892</v>
      </c>
      <c r="J20214" s="244" t="str">
        <f t="shared" si="945"/>
        <v/>
      </c>
    </row>
    <row r="20215" spans="3:10" ht="12" thickBot="1" x14ac:dyDescent="0.25">
      <c r="C20215" s="254"/>
      <c r="D20215" s="254"/>
      <c r="E20215" s="255"/>
      <c r="F20215" s="256"/>
      <c r="G20215" s="257"/>
      <c r="H20215" s="243">
        <f t="shared" ca="1" si="946"/>
        <v>45139</v>
      </c>
      <c r="I20215" s="244">
        <f t="shared" si="947"/>
        <v>43892</v>
      </c>
      <c r="J20215" s="244" t="str">
        <f t="shared" si="945"/>
        <v/>
      </c>
    </row>
    <row r="20216" spans="3:10" ht="12" thickBot="1" x14ac:dyDescent="0.25">
      <c r="C20216" s="254"/>
      <c r="D20216" s="254"/>
      <c r="E20216" s="255"/>
      <c r="F20216" s="256"/>
      <c r="G20216" s="257"/>
      <c r="H20216" s="243">
        <f t="shared" ca="1" si="946"/>
        <v>45139</v>
      </c>
      <c r="I20216" s="244">
        <f t="shared" si="947"/>
        <v>43892</v>
      </c>
      <c r="J20216" s="244" t="str">
        <f t="shared" si="945"/>
        <v/>
      </c>
    </row>
    <row r="20217" spans="3:10" ht="12" thickBot="1" x14ac:dyDescent="0.25">
      <c r="C20217" s="254"/>
      <c r="D20217" s="254"/>
      <c r="E20217" s="255"/>
      <c r="F20217" s="256"/>
      <c r="G20217" s="257"/>
      <c r="H20217" s="243">
        <f t="shared" ca="1" si="946"/>
        <v>45139</v>
      </c>
      <c r="I20217" s="244">
        <f t="shared" si="947"/>
        <v>43892</v>
      </c>
      <c r="J20217" s="244" t="str">
        <f t="shared" si="945"/>
        <v/>
      </c>
    </row>
    <row r="20218" spans="3:10" ht="12" thickBot="1" x14ac:dyDescent="0.25">
      <c r="C20218" s="254"/>
      <c r="D20218" s="254"/>
      <c r="E20218" s="255"/>
      <c r="F20218" s="256"/>
      <c r="G20218" s="257"/>
      <c r="H20218" s="243">
        <f t="shared" ca="1" si="946"/>
        <v>45139</v>
      </c>
      <c r="I20218" s="244">
        <f t="shared" si="947"/>
        <v>43892</v>
      </c>
      <c r="J20218" s="244" t="str">
        <f t="shared" si="945"/>
        <v/>
      </c>
    </row>
    <row r="20219" spans="3:10" ht="12" thickBot="1" x14ac:dyDescent="0.25">
      <c r="C20219" s="254"/>
      <c r="D20219" s="254"/>
      <c r="E20219" s="255"/>
      <c r="F20219" s="256"/>
      <c r="G20219" s="257"/>
      <c r="H20219" s="243">
        <f t="shared" ca="1" si="946"/>
        <v>45139</v>
      </c>
      <c r="I20219" s="244">
        <f t="shared" si="947"/>
        <v>43892</v>
      </c>
      <c r="J20219" s="244" t="str">
        <f t="shared" si="945"/>
        <v/>
      </c>
    </row>
    <row r="20220" spans="3:10" ht="12" thickBot="1" x14ac:dyDescent="0.25">
      <c r="C20220" s="254"/>
      <c r="D20220" s="254"/>
      <c r="E20220" s="255"/>
      <c r="F20220" s="256"/>
      <c r="G20220" s="257"/>
      <c r="H20220" s="243">
        <f t="shared" ca="1" si="946"/>
        <v>45139</v>
      </c>
      <c r="I20220" s="244">
        <f t="shared" si="947"/>
        <v>43892</v>
      </c>
      <c r="J20220" s="244" t="str">
        <f t="shared" si="945"/>
        <v/>
      </c>
    </row>
    <row r="20221" spans="3:10" ht="12" thickBot="1" x14ac:dyDescent="0.25">
      <c r="C20221" s="254"/>
      <c r="D20221" s="254"/>
      <c r="E20221" s="255"/>
      <c r="F20221" s="256"/>
      <c r="G20221" s="257"/>
      <c r="H20221" s="243">
        <f t="shared" ca="1" si="946"/>
        <v>45139</v>
      </c>
      <c r="I20221" s="244">
        <f t="shared" si="947"/>
        <v>43892</v>
      </c>
      <c r="J20221" s="244" t="str">
        <f t="shared" si="945"/>
        <v/>
      </c>
    </row>
    <row r="20222" spans="3:10" ht="12" thickBot="1" x14ac:dyDescent="0.25">
      <c r="C20222" s="254"/>
      <c r="D20222" s="254"/>
      <c r="E20222" s="255"/>
      <c r="F20222" s="256"/>
      <c r="G20222" s="257"/>
      <c r="H20222" s="243">
        <f t="shared" ca="1" si="946"/>
        <v>45139</v>
      </c>
      <c r="I20222" s="244">
        <f t="shared" si="947"/>
        <v>43892</v>
      </c>
      <c r="J20222" s="244" t="str">
        <f t="shared" si="945"/>
        <v/>
      </c>
    </row>
    <row r="20223" spans="3:10" ht="12" thickBot="1" x14ac:dyDescent="0.25">
      <c r="C20223" s="254"/>
      <c r="D20223" s="254"/>
      <c r="E20223" s="255"/>
      <c r="F20223" s="256"/>
      <c r="G20223" s="257"/>
      <c r="H20223" s="243">
        <f t="shared" ca="1" si="946"/>
        <v>45139</v>
      </c>
      <c r="I20223" s="244">
        <f t="shared" si="947"/>
        <v>43892</v>
      </c>
      <c r="J20223" s="244" t="str">
        <f t="shared" si="945"/>
        <v/>
      </c>
    </row>
    <row r="20224" spans="3:10" ht="12" thickBot="1" x14ac:dyDescent="0.25">
      <c r="C20224" s="254"/>
      <c r="D20224" s="254"/>
      <c r="E20224" s="255"/>
      <c r="F20224" s="256"/>
      <c r="G20224" s="257"/>
      <c r="H20224" s="243">
        <f t="shared" ca="1" si="946"/>
        <v>45139</v>
      </c>
      <c r="I20224" s="244">
        <f t="shared" si="947"/>
        <v>43892</v>
      </c>
      <c r="J20224" s="244" t="str">
        <f t="shared" si="945"/>
        <v/>
      </c>
    </row>
    <row r="20225" spans="3:10" ht="12" thickBot="1" x14ac:dyDescent="0.25">
      <c r="C20225" s="254"/>
      <c r="D20225" s="254"/>
      <c r="E20225" s="255"/>
      <c r="F20225" s="256"/>
      <c r="G20225" s="257"/>
      <c r="H20225" s="243">
        <f t="shared" ca="1" si="946"/>
        <v>45139</v>
      </c>
      <c r="I20225" s="244">
        <f t="shared" si="947"/>
        <v>43892</v>
      </c>
      <c r="J20225" s="244" t="str">
        <f t="shared" si="945"/>
        <v/>
      </c>
    </row>
    <row r="20226" spans="3:10" ht="12" thickBot="1" x14ac:dyDescent="0.25">
      <c r="C20226" s="254"/>
      <c r="D20226" s="254"/>
      <c r="E20226" s="255"/>
      <c r="F20226" s="256"/>
      <c r="G20226" s="257"/>
      <c r="H20226" s="243">
        <f t="shared" ca="1" si="946"/>
        <v>45139</v>
      </c>
      <c r="I20226" s="244">
        <f t="shared" si="947"/>
        <v>43892</v>
      </c>
      <c r="J20226" s="244" t="str">
        <f t="shared" si="945"/>
        <v/>
      </c>
    </row>
    <row r="20227" spans="3:10" ht="12" thickBot="1" x14ac:dyDescent="0.25">
      <c r="C20227" s="254"/>
      <c r="D20227" s="254"/>
      <c r="E20227" s="255"/>
      <c r="F20227" s="256"/>
      <c r="G20227" s="257"/>
      <c r="H20227" s="243">
        <f t="shared" ca="1" si="946"/>
        <v>45139</v>
      </c>
      <c r="I20227" s="244">
        <f t="shared" si="947"/>
        <v>43892</v>
      </c>
      <c r="J20227" s="244" t="str">
        <f t="shared" si="945"/>
        <v/>
      </c>
    </row>
    <row r="20228" spans="3:10" ht="12" thickBot="1" x14ac:dyDescent="0.25">
      <c r="C20228" s="254"/>
      <c r="D20228" s="254"/>
      <c r="E20228" s="255"/>
      <c r="F20228" s="256"/>
      <c r="G20228" s="257"/>
      <c r="H20228" s="243">
        <f t="shared" ca="1" si="946"/>
        <v>45139</v>
      </c>
      <c r="I20228" s="244">
        <f t="shared" si="947"/>
        <v>43892</v>
      </c>
      <c r="J20228" s="244" t="str">
        <f t="shared" si="945"/>
        <v/>
      </c>
    </row>
    <row r="20229" spans="3:10" ht="12" thickBot="1" x14ac:dyDescent="0.25">
      <c r="C20229" s="254"/>
      <c r="D20229" s="254"/>
      <c r="E20229" s="255"/>
      <c r="F20229" s="256"/>
      <c r="G20229" s="257"/>
      <c r="H20229" s="243">
        <f t="shared" ca="1" si="946"/>
        <v>45139</v>
      </c>
      <c r="I20229" s="244">
        <f t="shared" si="947"/>
        <v>43892</v>
      </c>
      <c r="J20229" s="244" t="str">
        <f t="shared" si="945"/>
        <v/>
      </c>
    </row>
    <row r="20230" spans="3:10" ht="12" thickBot="1" x14ac:dyDescent="0.25">
      <c r="C20230" s="254"/>
      <c r="D20230" s="254"/>
      <c r="E20230" s="255"/>
      <c r="F20230" s="256"/>
      <c r="G20230" s="257"/>
      <c r="H20230" s="243">
        <f t="shared" ca="1" si="946"/>
        <v>45139</v>
      </c>
      <c r="I20230" s="244">
        <f t="shared" si="947"/>
        <v>43892</v>
      </c>
      <c r="J20230" s="244" t="str">
        <f t="shared" ref="J20230:J20293" si="948">IF(G20230="","",IF(G20230&gt;=0,"Debitoren",IF(G20230&lt;0,"Kreditoren","")))</f>
        <v/>
      </c>
    </row>
    <row r="20231" spans="3:10" ht="12" thickBot="1" x14ac:dyDescent="0.25">
      <c r="C20231" s="254"/>
      <c r="D20231" s="254"/>
      <c r="E20231" s="255"/>
      <c r="F20231" s="256"/>
      <c r="G20231" s="257"/>
      <c r="H20231" s="243">
        <f t="shared" ref="H20231:H20294" ca="1" si="949">IF(F20231&lt;$F$2,EOMONTH($F$2,-1)+1,EOMONTH(F20231,-1)+1)</f>
        <v>45139</v>
      </c>
      <c r="I20231" s="244">
        <f t="shared" ref="I20231:I20294" si="950">IF(F20231&lt;$I$2,IF(   WEEKDAY(EOMONTH($I$2,-1)+1)=1,EOMONTH($I$2,-1)+1+1,EOMONTH($I$2,-1)+1),IF(WEEKDAY(F20231)=1,F20231+1,F20231))</f>
        <v>43892</v>
      </c>
      <c r="J20231" s="244" t="str">
        <f t="shared" si="948"/>
        <v/>
      </c>
    </row>
    <row r="20232" spans="3:10" ht="12" thickBot="1" x14ac:dyDescent="0.25">
      <c r="C20232" s="254"/>
      <c r="D20232" s="254"/>
      <c r="E20232" s="255"/>
      <c r="F20232" s="256"/>
      <c r="G20232" s="257"/>
      <c r="H20232" s="243">
        <f t="shared" ca="1" si="949"/>
        <v>45139</v>
      </c>
      <c r="I20232" s="244">
        <f t="shared" si="950"/>
        <v>43892</v>
      </c>
      <c r="J20232" s="244" t="str">
        <f t="shared" si="948"/>
        <v/>
      </c>
    </row>
    <row r="20233" spans="3:10" ht="12" thickBot="1" x14ac:dyDescent="0.25">
      <c r="C20233" s="254"/>
      <c r="D20233" s="254"/>
      <c r="E20233" s="255"/>
      <c r="F20233" s="256"/>
      <c r="G20233" s="257"/>
      <c r="H20233" s="243">
        <f t="shared" ca="1" si="949"/>
        <v>45139</v>
      </c>
      <c r="I20233" s="244">
        <f t="shared" si="950"/>
        <v>43892</v>
      </c>
      <c r="J20233" s="244" t="str">
        <f t="shared" si="948"/>
        <v/>
      </c>
    </row>
    <row r="20234" spans="3:10" ht="12" thickBot="1" x14ac:dyDescent="0.25">
      <c r="C20234" s="254"/>
      <c r="D20234" s="254"/>
      <c r="E20234" s="255"/>
      <c r="F20234" s="256"/>
      <c r="G20234" s="257"/>
      <c r="H20234" s="243">
        <f t="shared" ca="1" si="949"/>
        <v>45139</v>
      </c>
      <c r="I20234" s="244">
        <f t="shared" si="950"/>
        <v>43892</v>
      </c>
      <c r="J20234" s="244" t="str">
        <f t="shared" si="948"/>
        <v/>
      </c>
    </row>
    <row r="20235" spans="3:10" ht="12" thickBot="1" x14ac:dyDescent="0.25">
      <c r="C20235" s="254"/>
      <c r="D20235" s="254"/>
      <c r="E20235" s="255"/>
      <c r="F20235" s="256"/>
      <c r="G20235" s="257"/>
      <c r="H20235" s="243">
        <f t="shared" ca="1" si="949"/>
        <v>45139</v>
      </c>
      <c r="I20235" s="244">
        <f t="shared" si="950"/>
        <v>43892</v>
      </c>
      <c r="J20235" s="244" t="str">
        <f t="shared" si="948"/>
        <v/>
      </c>
    </row>
    <row r="20236" spans="3:10" ht="12" thickBot="1" x14ac:dyDescent="0.25">
      <c r="C20236" s="254"/>
      <c r="D20236" s="254"/>
      <c r="E20236" s="255"/>
      <c r="F20236" s="256"/>
      <c r="G20236" s="257"/>
      <c r="H20236" s="243">
        <f t="shared" ca="1" si="949"/>
        <v>45139</v>
      </c>
      <c r="I20236" s="244">
        <f t="shared" si="950"/>
        <v>43892</v>
      </c>
      <c r="J20236" s="244" t="str">
        <f t="shared" si="948"/>
        <v/>
      </c>
    </row>
    <row r="20237" spans="3:10" ht="12" thickBot="1" x14ac:dyDescent="0.25">
      <c r="C20237" s="254"/>
      <c r="D20237" s="254"/>
      <c r="E20237" s="255"/>
      <c r="F20237" s="256"/>
      <c r="G20237" s="257"/>
      <c r="H20237" s="243">
        <f t="shared" ca="1" si="949"/>
        <v>45139</v>
      </c>
      <c r="I20237" s="244">
        <f t="shared" si="950"/>
        <v>43892</v>
      </c>
      <c r="J20237" s="244" t="str">
        <f t="shared" si="948"/>
        <v/>
      </c>
    </row>
    <row r="20238" spans="3:10" ht="12" thickBot="1" x14ac:dyDescent="0.25">
      <c r="C20238" s="254"/>
      <c r="D20238" s="254"/>
      <c r="E20238" s="255"/>
      <c r="F20238" s="256"/>
      <c r="G20238" s="257"/>
      <c r="H20238" s="243">
        <f t="shared" ca="1" si="949"/>
        <v>45139</v>
      </c>
      <c r="I20238" s="244">
        <f t="shared" si="950"/>
        <v>43892</v>
      </c>
      <c r="J20238" s="244" t="str">
        <f t="shared" si="948"/>
        <v/>
      </c>
    </row>
    <row r="20239" spans="3:10" ht="12" thickBot="1" x14ac:dyDescent="0.25">
      <c r="C20239" s="254"/>
      <c r="D20239" s="254"/>
      <c r="E20239" s="255"/>
      <c r="F20239" s="256"/>
      <c r="G20239" s="257"/>
      <c r="H20239" s="243">
        <f t="shared" ca="1" si="949"/>
        <v>45139</v>
      </c>
      <c r="I20239" s="244">
        <f t="shared" si="950"/>
        <v>43892</v>
      </c>
      <c r="J20239" s="244" t="str">
        <f t="shared" si="948"/>
        <v/>
      </c>
    </row>
    <row r="20240" spans="3:10" ht="12" thickBot="1" x14ac:dyDescent="0.25">
      <c r="C20240" s="254"/>
      <c r="D20240" s="254"/>
      <c r="E20240" s="255"/>
      <c r="F20240" s="256"/>
      <c r="G20240" s="257"/>
      <c r="H20240" s="243">
        <f t="shared" ca="1" si="949"/>
        <v>45139</v>
      </c>
      <c r="I20240" s="244">
        <f t="shared" si="950"/>
        <v>43892</v>
      </c>
      <c r="J20240" s="244" t="str">
        <f t="shared" si="948"/>
        <v/>
      </c>
    </row>
    <row r="20241" spans="3:10" ht="12" thickBot="1" x14ac:dyDescent="0.25">
      <c r="C20241" s="254"/>
      <c r="D20241" s="254"/>
      <c r="E20241" s="255"/>
      <c r="F20241" s="256"/>
      <c r="G20241" s="257"/>
      <c r="H20241" s="243">
        <f t="shared" ca="1" si="949"/>
        <v>45139</v>
      </c>
      <c r="I20241" s="244">
        <f t="shared" si="950"/>
        <v>43892</v>
      </c>
      <c r="J20241" s="244" t="str">
        <f t="shared" si="948"/>
        <v/>
      </c>
    </row>
    <row r="20242" spans="3:10" ht="12" thickBot="1" x14ac:dyDescent="0.25">
      <c r="C20242" s="254"/>
      <c r="D20242" s="254"/>
      <c r="E20242" s="255"/>
      <c r="F20242" s="256"/>
      <c r="G20242" s="257"/>
      <c r="H20242" s="243">
        <f t="shared" ca="1" si="949"/>
        <v>45139</v>
      </c>
      <c r="I20242" s="244">
        <f t="shared" si="950"/>
        <v>43892</v>
      </c>
      <c r="J20242" s="244" t="str">
        <f t="shared" si="948"/>
        <v/>
      </c>
    </row>
    <row r="20243" spans="3:10" ht="12" thickBot="1" x14ac:dyDescent="0.25">
      <c r="C20243" s="254"/>
      <c r="D20243" s="254"/>
      <c r="E20243" s="255"/>
      <c r="F20243" s="256"/>
      <c r="G20243" s="257"/>
      <c r="H20243" s="243">
        <f t="shared" ca="1" si="949"/>
        <v>45139</v>
      </c>
      <c r="I20243" s="244">
        <f t="shared" si="950"/>
        <v>43892</v>
      </c>
      <c r="J20243" s="244" t="str">
        <f t="shared" si="948"/>
        <v/>
      </c>
    </row>
    <row r="20244" spans="3:10" ht="12" thickBot="1" x14ac:dyDescent="0.25">
      <c r="C20244" s="254"/>
      <c r="D20244" s="254"/>
      <c r="E20244" s="255"/>
      <c r="F20244" s="256"/>
      <c r="G20244" s="257"/>
      <c r="H20244" s="243">
        <f t="shared" ca="1" si="949"/>
        <v>45139</v>
      </c>
      <c r="I20244" s="244">
        <f t="shared" si="950"/>
        <v>43892</v>
      </c>
      <c r="J20244" s="244" t="str">
        <f t="shared" si="948"/>
        <v/>
      </c>
    </row>
    <row r="20245" spans="3:10" ht="12" thickBot="1" x14ac:dyDescent="0.25">
      <c r="C20245" s="254"/>
      <c r="D20245" s="254"/>
      <c r="E20245" s="255"/>
      <c r="F20245" s="256"/>
      <c r="G20245" s="257"/>
      <c r="H20245" s="243">
        <f t="shared" ca="1" si="949"/>
        <v>45139</v>
      </c>
      <c r="I20245" s="244">
        <f t="shared" si="950"/>
        <v>43892</v>
      </c>
      <c r="J20245" s="244" t="str">
        <f t="shared" si="948"/>
        <v/>
      </c>
    </row>
    <row r="20246" spans="3:10" ht="12" thickBot="1" x14ac:dyDescent="0.25">
      <c r="C20246" s="254"/>
      <c r="D20246" s="254"/>
      <c r="E20246" s="255"/>
      <c r="F20246" s="256"/>
      <c r="G20246" s="257"/>
      <c r="H20246" s="243">
        <f t="shared" ca="1" si="949"/>
        <v>45139</v>
      </c>
      <c r="I20246" s="244">
        <f t="shared" si="950"/>
        <v>43892</v>
      </c>
      <c r="J20246" s="244" t="str">
        <f t="shared" si="948"/>
        <v/>
      </c>
    </row>
    <row r="20247" spans="3:10" ht="12" thickBot="1" x14ac:dyDescent="0.25">
      <c r="C20247" s="254"/>
      <c r="D20247" s="254"/>
      <c r="E20247" s="255"/>
      <c r="F20247" s="256"/>
      <c r="G20247" s="257"/>
      <c r="H20247" s="243">
        <f t="shared" ca="1" si="949"/>
        <v>45139</v>
      </c>
      <c r="I20247" s="244">
        <f t="shared" si="950"/>
        <v>43892</v>
      </c>
      <c r="J20247" s="244" t="str">
        <f t="shared" si="948"/>
        <v/>
      </c>
    </row>
    <row r="20248" spans="3:10" ht="12" thickBot="1" x14ac:dyDescent="0.25">
      <c r="C20248" s="254"/>
      <c r="D20248" s="254"/>
      <c r="E20248" s="255"/>
      <c r="F20248" s="256"/>
      <c r="G20248" s="257"/>
      <c r="H20248" s="243">
        <f t="shared" ca="1" si="949"/>
        <v>45139</v>
      </c>
      <c r="I20248" s="244">
        <f t="shared" si="950"/>
        <v>43892</v>
      </c>
      <c r="J20248" s="244" t="str">
        <f t="shared" si="948"/>
        <v/>
      </c>
    </row>
    <row r="20249" spans="3:10" ht="12" thickBot="1" x14ac:dyDescent="0.25">
      <c r="C20249" s="254"/>
      <c r="D20249" s="254"/>
      <c r="E20249" s="255"/>
      <c r="F20249" s="256"/>
      <c r="G20249" s="257"/>
      <c r="H20249" s="243">
        <f t="shared" ca="1" si="949"/>
        <v>45139</v>
      </c>
      <c r="I20249" s="244">
        <f t="shared" si="950"/>
        <v>43892</v>
      </c>
      <c r="J20249" s="244" t="str">
        <f t="shared" si="948"/>
        <v/>
      </c>
    </row>
    <row r="20250" spans="3:10" ht="12" thickBot="1" x14ac:dyDescent="0.25">
      <c r="C20250" s="254"/>
      <c r="D20250" s="254"/>
      <c r="E20250" s="255"/>
      <c r="F20250" s="256"/>
      <c r="G20250" s="257"/>
      <c r="H20250" s="243">
        <f t="shared" ca="1" si="949"/>
        <v>45139</v>
      </c>
      <c r="I20250" s="244">
        <f t="shared" si="950"/>
        <v>43892</v>
      </c>
      <c r="J20250" s="244" t="str">
        <f t="shared" si="948"/>
        <v/>
      </c>
    </row>
    <row r="20251" spans="3:10" ht="12" thickBot="1" x14ac:dyDescent="0.25">
      <c r="C20251" s="254"/>
      <c r="D20251" s="254"/>
      <c r="E20251" s="255"/>
      <c r="F20251" s="256"/>
      <c r="G20251" s="257"/>
      <c r="H20251" s="243">
        <f t="shared" ca="1" si="949"/>
        <v>45139</v>
      </c>
      <c r="I20251" s="244">
        <f t="shared" si="950"/>
        <v>43892</v>
      </c>
      <c r="J20251" s="244" t="str">
        <f t="shared" si="948"/>
        <v/>
      </c>
    </row>
    <row r="20252" spans="3:10" ht="12" thickBot="1" x14ac:dyDescent="0.25">
      <c r="C20252" s="254"/>
      <c r="D20252" s="254"/>
      <c r="E20252" s="255"/>
      <c r="F20252" s="256"/>
      <c r="G20252" s="257"/>
      <c r="H20252" s="243">
        <f t="shared" ca="1" si="949"/>
        <v>45139</v>
      </c>
      <c r="I20252" s="244">
        <f t="shared" si="950"/>
        <v>43892</v>
      </c>
      <c r="J20252" s="244" t="str">
        <f t="shared" si="948"/>
        <v/>
      </c>
    </row>
    <row r="20253" spans="3:10" ht="12" thickBot="1" x14ac:dyDescent="0.25">
      <c r="C20253" s="254"/>
      <c r="D20253" s="254"/>
      <c r="E20253" s="255"/>
      <c r="F20253" s="256"/>
      <c r="G20253" s="257"/>
      <c r="H20253" s="243">
        <f t="shared" ca="1" si="949"/>
        <v>45139</v>
      </c>
      <c r="I20253" s="244">
        <f t="shared" si="950"/>
        <v>43892</v>
      </c>
      <c r="J20253" s="244" t="str">
        <f t="shared" si="948"/>
        <v/>
      </c>
    </row>
    <row r="20254" spans="3:10" ht="12" thickBot="1" x14ac:dyDescent="0.25">
      <c r="C20254" s="254"/>
      <c r="D20254" s="254"/>
      <c r="E20254" s="255"/>
      <c r="F20254" s="256"/>
      <c r="G20254" s="257"/>
      <c r="H20254" s="243">
        <f t="shared" ca="1" si="949"/>
        <v>45139</v>
      </c>
      <c r="I20254" s="244">
        <f t="shared" si="950"/>
        <v>43892</v>
      </c>
      <c r="J20254" s="244" t="str">
        <f t="shared" si="948"/>
        <v/>
      </c>
    </row>
    <row r="20255" spans="3:10" ht="12" thickBot="1" x14ac:dyDescent="0.25">
      <c r="C20255" s="254"/>
      <c r="D20255" s="254"/>
      <c r="E20255" s="255"/>
      <c r="F20255" s="256"/>
      <c r="G20255" s="257"/>
      <c r="H20255" s="243">
        <f t="shared" ca="1" si="949"/>
        <v>45139</v>
      </c>
      <c r="I20255" s="244">
        <f t="shared" si="950"/>
        <v>43892</v>
      </c>
      <c r="J20255" s="244" t="str">
        <f t="shared" si="948"/>
        <v/>
      </c>
    </row>
    <row r="20256" spans="3:10" ht="12" thickBot="1" x14ac:dyDescent="0.25">
      <c r="C20256" s="254"/>
      <c r="D20256" s="254"/>
      <c r="E20256" s="255"/>
      <c r="F20256" s="256"/>
      <c r="G20256" s="257"/>
      <c r="H20256" s="243">
        <f t="shared" ca="1" si="949"/>
        <v>45139</v>
      </c>
      <c r="I20256" s="244">
        <f t="shared" si="950"/>
        <v>43892</v>
      </c>
      <c r="J20256" s="244" t="str">
        <f t="shared" si="948"/>
        <v/>
      </c>
    </row>
    <row r="20257" spans="3:10" ht="12" thickBot="1" x14ac:dyDescent="0.25">
      <c r="C20257" s="254"/>
      <c r="D20257" s="254"/>
      <c r="E20257" s="255"/>
      <c r="F20257" s="256"/>
      <c r="G20257" s="257"/>
      <c r="H20257" s="243">
        <f t="shared" ca="1" si="949"/>
        <v>45139</v>
      </c>
      <c r="I20257" s="244">
        <f t="shared" si="950"/>
        <v>43892</v>
      </c>
      <c r="J20257" s="244" t="str">
        <f t="shared" si="948"/>
        <v/>
      </c>
    </row>
    <row r="20258" spans="3:10" ht="12" thickBot="1" x14ac:dyDescent="0.25">
      <c r="C20258" s="254"/>
      <c r="D20258" s="254"/>
      <c r="E20258" s="255"/>
      <c r="F20258" s="256"/>
      <c r="G20258" s="257"/>
      <c r="H20258" s="243">
        <f t="shared" ca="1" si="949"/>
        <v>45139</v>
      </c>
      <c r="I20258" s="244">
        <f t="shared" si="950"/>
        <v>43892</v>
      </c>
      <c r="J20258" s="244" t="str">
        <f t="shared" si="948"/>
        <v/>
      </c>
    </row>
    <row r="20259" spans="3:10" ht="12" thickBot="1" x14ac:dyDescent="0.25">
      <c r="C20259" s="254"/>
      <c r="D20259" s="254"/>
      <c r="E20259" s="255"/>
      <c r="F20259" s="256"/>
      <c r="G20259" s="257"/>
      <c r="H20259" s="243">
        <f t="shared" ca="1" si="949"/>
        <v>45139</v>
      </c>
      <c r="I20259" s="244">
        <f t="shared" si="950"/>
        <v>43892</v>
      </c>
      <c r="J20259" s="244" t="str">
        <f t="shared" si="948"/>
        <v/>
      </c>
    </row>
    <row r="20260" spans="3:10" ht="12" thickBot="1" x14ac:dyDescent="0.25">
      <c r="C20260" s="254"/>
      <c r="D20260" s="254"/>
      <c r="E20260" s="255"/>
      <c r="F20260" s="256"/>
      <c r="G20260" s="257"/>
      <c r="H20260" s="243">
        <f t="shared" ca="1" si="949"/>
        <v>45139</v>
      </c>
      <c r="I20260" s="244">
        <f t="shared" si="950"/>
        <v>43892</v>
      </c>
      <c r="J20260" s="244" t="str">
        <f t="shared" si="948"/>
        <v/>
      </c>
    </row>
    <row r="20261" spans="3:10" ht="12" thickBot="1" x14ac:dyDescent="0.25">
      <c r="C20261" s="254"/>
      <c r="D20261" s="254"/>
      <c r="E20261" s="255"/>
      <c r="F20261" s="256"/>
      <c r="G20261" s="257"/>
      <c r="H20261" s="243">
        <f t="shared" ca="1" si="949"/>
        <v>45139</v>
      </c>
      <c r="I20261" s="244">
        <f t="shared" si="950"/>
        <v>43892</v>
      </c>
      <c r="J20261" s="244" t="str">
        <f t="shared" si="948"/>
        <v/>
      </c>
    </row>
    <row r="20262" spans="3:10" ht="12" thickBot="1" x14ac:dyDescent="0.25">
      <c r="C20262" s="254"/>
      <c r="D20262" s="254"/>
      <c r="E20262" s="255"/>
      <c r="F20262" s="256"/>
      <c r="G20262" s="257"/>
      <c r="H20262" s="243">
        <f t="shared" ca="1" si="949"/>
        <v>45139</v>
      </c>
      <c r="I20262" s="244">
        <f t="shared" si="950"/>
        <v>43892</v>
      </c>
      <c r="J20262" s="244" t="str">
        <f t="shared" si="948"/>
        <v/>
      </c>
    </row>
    <row r="20263" spans="3:10" ht="12" thickBot="1" x14ac:dyDescent="0.25">
      <c r="C20263" s="254"/>
      <c r="D20263" s="254"/>
      <c r="E20263" s="255"/>
      <c r="F20263" s="256"/>
      <c r="G20263" s="257"/>
      <c r="H20263" s="243">
        <f t="shared" ca="1" si="949"/>
        <v>45139</v>
      </c>
      <c r="I20263" s="244">
        <f t="shared" si="950"/>
        <v>43892</v>
      </c>
      <c r="J20263" s="244" t="str">
        <f t="shared" si="948"/>
        <v/>
      </c>
    </row>
    <row r="20264" spans="3:10" ht="12" thickBot="1" x14ac:dyDescent="0.25">
      <c r="C20264" s="254"/>
      <c r="D20264" s="254"/>
      <c r="E20264" s="255"/>
      <c r="F20264" s="256"/>
      <c r="G20264" s="257"/>
      <c r="H20264" s="243">
        <f t="shared" ca="1" si="949"/>
        <v>45139</v>
      </c>
      <c r="I20264" s="244">
        <f t="shared" si="950"/>
        <v>43892</v>
      </c>
      <c r="J20264" s="244" t="str">
        <f t="shared" si="948"/>
        <v/>
      </c>
    </row>
    <row r="20265" spans="3:10" ht="12" thickBot="1" x14ac:dyDescent="0.25">
      <c r="C20265" s="254"/>
      <c r="D20265" s="254"/>
      <c r="E20265" s="255"/>
      <c r="F20265" s="256"/>
      <c r="G20265" s="257"/>
      <c r="H20265" s="243">
        <f t="shared" ca="1" si="949"/>
        <v>45139</v>
      </c>
      <c r="I20265" s="244">
        <f t="shared" si="950"/>
        <v>43892</v>
      </c>
      <c r="J20265" s="244" t="str">
        <f t="shared" si="948"/>
        <v/>
      </c>
    </row>
    <row r="20266" spans="3:10" ht="12" thickBot="1" x14ac:dyDescent="0.25">
      <c r="C20266" s="254"/>
      <c r="D20266" s="254"/>
      <c r="E20266" s="255"/>
      <c r="F20266" s="256"/>
      <c r="G20266" s="257"/>
      <c r="H20266" s="243">
        <f t="shared" ca="1" si="949"/>
        <v>45139</v>
      </c>
      <c r="I20266" s="244">
        <f t="shared" si="950"/>
        <v>43892</v>
      </c>
      <c r="J20266" s="244" t="str">
        <f t="shared" si="948"/>
        <v/>
      </c>
    </row>
    <row r="20267" spans="3:10" ht="12" thickBot="1" x14ac:dyDescent="0.25">
      <c r="C20267" s="254"/>
      <c r="D20267" s="254"/>
      <c r="E20267" s="255"/>
      <c r="F20267" s="256"/>
      <c r="G20267" s="257"/>
      <c r="H20267" s="243">
        <f t="shared" ca="1" si="949"/>
        <v>45139</v>
      </c>
      <c r="I20267" s="244">
        <f t="shared" si="950"/>
        <v>43892</v>
      </c>
      <c r="J20267" s="244" t="str">
        <f t="shared" si="948"/>
        <v/>
      </c>
    </row>
    <row r="20268" spans="3:10" ht="12" thickBot="1" x14ac:dyDescent="0.25">
      <c r="C20268" s="254"/>
      <c r="D20268" s="254"/>
      <c r="E20268" s="255"/>
      <c r="F20268" s="256"/>
      <c r="G20268" s="257"/>
      <c r="H20268" s="243">
        <f t="shared" ca="1" si="949"/>
        <v>45139</v>
      </c>
      <c r="I20268" s="244">
        <f t="shared" si="950"/>
        <v>43892</v>
      </c>
      <c r="J20268" s="244" t="str">
        <f t="shared" si="948"/>
        <v/>
      </c>
    </row>
    <row r="20269" spans="3:10" ht="12" thickBot="1" x14ac:dyDescent="0.25">
      <c r="C20269" s="254"/>
      <c r="D20269" s="254"/>
      <c r="E20269" s="255"/>
      <c r="F20269" s="256"/>
      <c r="G20269" s="257"/>
      <c r="H20269" s="243">
        <f t="shared" ca="1" si="949"/>
        <v>45139</v>
      </c>
      <c r="I20269" s="244">
        <f t="shared" si="950"/>
        <v>43892</v>
      </c>
      <c r="J20269" s="244" t="str">
        <f t="shared" si="948"/>
        <v/>
      </c>
    </row>
    <row r="20270" spans="3:10" ht="12" thickBot="1" x14ac:dyDescent="0.25">
      <c r="C20270" s="254"/>
      <c r="D20270" s="254"/>
      <c r="E20270" s="255"/>
      <c r="F20270" s="256"/>
      <c r="G20270" s="257"/>
      <c r="H20270" s="243">
        <f t="shared" ca="1" si="949"/>
        <v>45139</v>
      </c>
      <c r="I20270" s="244">
        <f t="shared" si="950"/>
        <v>43892</v>
      </c>
      <c r="J20270" s="244" t="str">
        <f t="shared" si="948"/>
        <v/>
      </c>
    </row>
    <row r="20271" spans="3:10" ht="12" thickBot="1" x14ac:dyDescent="0.25">
      <c r="C20271" s="254"/>
      <c r="D20271" s="254"/>
      <c r="E20271" s="255"/>
      <c r="F20271" s="256"/>
      <c r="G20271" s="257"/>
      <c r="H20271" s="243">
        <f t="shared" ca="1" si="949"/>
        <v>45139</v>
      </c>
      <c r="I20271" s="244">
        <f t="shared" si="950"/>
        <v>43892</v>
      </c>
      <c r="J20271" s="244" t="str">
        <f t="shared" si="948"/>
        <v/>
      </c>
    </row>
    <row r="20272" spans="3:10" ht="12" thickBot="1" x14ac:dyDescent="0.25">
      <c r="C20272" s="254"/>
      <c r="D20272" s="254"/>
      <c r="E20272" s="255"/>
      <c r="F20272" s="256"/>
      <c r="G20272" s="257"/>
      <c r="H20272" s="243">
        <f t="shared" ca="1" si="949"/>
        <v>45139</v>
      </c>
      <c r="I20272" s="244">
        <f t="shared" si="950"/>
        <v>43892</v>
      </c>
      <c r="J20272" s="244" t="str">
        <f t="shared" si="948"/>
        <v/>
      </c>
    </row>
    <row r="20273" spans="3:10" ht="12" thickBot="1" x14ac:dyDescent="0.25">
      <c r="C20273" s="254"/>
      <c r="D20273" s="254"/>
      <c r="E20273" s="255"/>
      <c r="F20273" s="256"/>
      <c r="G20273" s="257"/>
      <c r="H20273" s="243">
        <f t="shared" ca="1" si="949"/>
        <v>45139</v>
      </c>
      <c r="I20273" s="244">
        <f t="shared" si="950"/>
        <v>43892</v>
      </c>
      <c r="J20273" s="244" t="str">
        <f t="shared" si="948"/>
        <v/>
      </c>
    </row>
    <row r="20274" spans="3:10" ht="12" thickBot="1" x14ac:dyDescent="0.25">
      <c r="C20274" s="254"/>
      <c r="D20274" s="254"/>
      <c r="E20274" s="255"/>
      <c r="F20274" s="256"/>
      <c r="G20274" s="257"/>
      <c r="H20274" s="243">
        <f t="shared" ca="1" si="949"/>
        <v>45139</v>
      </c>
      <c r="I20274" s="244">
        <f t="shared" si="950"/>
        <v>43892</v>
      </c>
      <c r="J20274" s="244" t="str">
        <f t="shared" si="948"/>
        <v/>
      </c>
    </row>
    <row r="20275" spans="3:10" ht="12" thickBot="1" x14ac:dyDescent="0.25">
      <c r="C20275" s="254"/>
      <c r="D20275" s="254"/>
      <c r="E20275" s="255"/>
      <c r="F20275" s="256"/>
      <c r="G20275" s="257"/>
      <c r="H20275" s="243">
        <f t="shared" ca="1" si="949"/>
        <v>45139</v>
      </c>
      <c r="I20275" s="244">
        <f t="shared" si="950"/>
        <v>43892</v>
      </c>
      <c r="J20275" s="244" t="str">
        <f t="shared" si="948"/>
        <v/>
      </c>
    </row>
    <row r="20276" spans="3:10" ht="12" thickBot="1" x14ac:dyDescent="0.25">
      <c r="C20276" s="254"/>
      <c r="D20276" s="254"/>
      <c r="E20276" s="255"/>
      <c r="F20276" s="256"/>
      <c r="G20276" s="257"/>
      <c r="H20276" s="243">
        <f t="shared" ca="1" si="949"/>
        <v>45139</v>
      </c>
      <c r="I20276" s="244">
        <f t="shared" si="950"/>
        <v>43892</v>
      </c>
      <c r="J20276" s="244" t="str">
        <f t="shared" si="948"/>
        <v/>
      </c>
    </row>
    <row r="20277" spans="3:10" ht="12" thickBot="1" x14ac:dyDescent="0.25">
      <c r="C20277" s="254"/>
      <c r="D20277" s="254"/>
      <c r="E20277" s="255"/>
      <c r="F20277" s="256"/>
      <c r="G20277" s="257"/>
      <c r="H20277" s="243">
        <f t="shared" ca="1" si="949"/>
        <v>45139</v>
      </c>
      <c r="I20277" s="244">
        <f t="shared" si="950"/>
        <v>43892</v>
      </c>
      <c r="J20277" s="244" t="str">
        <f t="shared" si="948"/>
        <v/>
      </c>
    </row>
    <row r="20278" spans="3:10" ht="12" thickBot="1" x14ac:dyDescent="0.25">
      <c r="C20278" s="254"/>
      <c r="D20278" s="254"/>
      <c r="E20278" s="255"/>
      <c r="F20278" s="256"/>
      <c r="G20278" s="257"/>
      <c r="H20278" s="243">
        <f t="shared" ca="1" si="949"/>
        <v>45139</v>
      </c>
      <c r="I20278" s="244">
        <f t="shared" si="950"/>
        <v>43892</v>
      </c>
      <c r="J20278" s="244" t="str">
        <f t="shared" si="948"/>
        <v/>
      </c>
    </row>
    <row r="20279" spans="3:10" ht="12" thickBot="1" x14ac:dyDescent="0.25">
      <c r="C20279" s="254"/>
      <c r="D20279" s="254"/>
      <c r="E20279" s="255"/>
      <c r="F20279" s="256"/>
      <c r="G20279" s="257"/>
      <c r="H20279" s="243">
        <f t="shared" ca="1" si="949"/>
        <v>45139</v>
      </c>
      <c r="I20279" s="244">
        <f t="shared" si="950"/>
        <v>43892</v>
      </c>
      <c r="J20279" s="244" t="str">
        <f t="shared" si="948"/>
        <v/>
      </c>
    </row>
    <row r="20280" spans="3:10" ht="12" thickBot="1" x14ac:dyDescent="0.25">
      <c r="C20280" s="254"/>
      <c r="D20280" s="254"/>
      <c r="E20280" s="255"/>
      <c r="F20280" s="256"/>
      <c r="G20280" s="257"/>
      <c r="H20280" s="243">
        <f t="shared" ca="1" si="949"/>
        <v>45139</v>
      </c>
      <c r="I20280" s="244">
        <f t="shared" si="950"/>
        <v>43892</v>
      </c>
      <c r="J20280" s="244" t="str">
        <f t="shared" si="948"/>
        <v/>
      </c>
    </row>
    <row r="20281" spans="3:10" ht="12" thickBot="1" x14ac:dyDescent="0.25">
      <c r="C20281" s="254"/>
      <c r="D20281" s="254"/>
      <c r="E20281" s="255"/>
      <c r="F20281" s="256"/>
      <c r="G20281" s="257"/>
      <c r="H20281" s="243">
        <f t="shared" ca="1" si="949"/>
        <v>45139</v>
      </c>
      <c r="I20281" s="244">
        <f t="shared" si="950"/>
        <v>43892</v>
      </c>
      <c r="J20281" s="244" t="str">
        <f t="shared" si="948"/>
        <v/>
      </c>
    </row>
    <row r="20282" spans="3:10" ht="12" thickBot="1" x14ac:dyDescent="0.25">
      <c r="C20282" s="254"/>
      <c r="D20282" s="254"/>
      <c r="E20282" s="255"/>
      <c r="F20282" s="256"/>
      <c r="G20282" s="257"/>
      <c r="H20282" s="243">
        <f t="shared" ca="1" si="949"/>
        <v>45139</v>
      </c>
      <c r="I20282" s="244">
        <f t="shared" si="950"/>
        <v>43892</v>
      </c>
      <c r="J20282" s="244" t="str">
        <f t="shared" si="948"/>
        <v/>
      </c>
    </row>
    <row r="20283" spans="3:10" ht="12" thickBot="1" x14ac:dyDescent="0.25">
      <c r="C20283" s="254"/>
      <c r="D20283" s="254"/>
      <c r="E20283" s="255"/>
      <c r="F20283" s="256"/>
      <c r="G20283" s="257"/>
      <c r="H20283" s="243">
        <f t="shared" ca="1" si="949"/>
        <v>45139</v>
      </c>
      <c r="I20283" s="244">
        <f t="shared" si="950"/>
        <v>43892</v>
      </c>
      <c r="J20283" s="244" t="str">
        <f t="shared" si="948"/>
        <v/>
      </c>
    </row>
    <row r="20284" spans="3:10" ht="12" thickBot="1" x14ac:dyDescent="0.25">
      <c r="C20284" s="254"/>
      <c r="D20284" s="254"/>
      <c r="E20284" s="255"/>
      <c r="F20284" s="256"/>
      <c r="G20284" s="257"/>
      <c r="H20284" s="243">
        <f t="shared" ca="1" si="949"/>
        <v>45139</v>
      </c>
      <c r="I20284" s="244">
        <f t="shared" si="950"/>
        <v>43892</v>
      </c>
      <c r="J20284" s="244" t="str">
        <f t="shared" si="948"/>
        <v/>
      </c>
    </row>
    <row r="20285" spans="3:10" ht="12" thickBot="1" x14ac:dyDescent="0.25">
      <c r="C20285" s="254"/>
      <c r="D20285" s="254"/>
      <c r="E20285" s="255"/>
      <c r="F20285" s="256"/>
      <c r="G20285" s="257"/>
      <c r="H20285" s="243">
        <f t="shared" ca="1" si="949"/>
        <v>45139</v>
      </c>
      <c r="I20285" s="244">
        <f t="shared" si="950"/>
        <v>43892</v>
      </c>
      <c r="J20285" s="244" t="str">
        <f t="shared" si="948"/>
        <v/>
      </c>
    </row>
    <row r="20286" spans="3:10" ht="12" thickBot="1" x14ac:dyDescent="0.25">
      <c r="C20286" s="254"/>
      <c r="D20286" s="254"/>
      <c r="E20286" s="255"/>
      <c r="F20286" s="256"/>
      <c r="G20286" s="257"/>
      <c r="H20286" s="243">
        <f t="shared" ca="1" si="949"/>
        <v>45139</v>
      </c>
      <c r="I20286" s="244">
        <f t="shared" si="950"/>
        <v>43892</v>
      </c>
      <c r="J20286" s="244" t="str">
        <f t="shared" si="948"/>
        <v/>
      </c>
    </row>
    <row r="20287" spans="3:10" ht="12" thickBot="1" x14ac:dyDescent="0.25">
      <c r="C20287" s="254"/>
      <c r="D20287" s="254"/>
      <c r="E20287" s="255"/>
      <c r="F20287" s="256"/>
      <c r="G20287" s="257"/>
      <c r="H20287" s="243">
        <f t="shared" ca="1" si="949"/>
        <v>45139</v>
      </c>
      <c r="I20287" s="244">
        <f t="shared" si="950"/>
        <v>43892</v>
      </c>
      <c r="J20287" s="244" t="str">
        <f t="shared" si="948"/>
        <v/>
      </c>
    </row>
    <row r="20288" spans="3:10" ht="12" thickBot="1" x14ac:dyDescent="0.25">
      <c r="C20288" s="254"/>
      <c r="D20288" s="254"/>
      <c r="E20288" s="255"/>
      <c r="F20288" s="256"/>
      <c r="G20288" s="257"/>
      <c r="H20288" s="243">
        <f t="shared" ca="1" si="949"/>
        <v>45139</v>
      </c>
      <c r="I20288" s="244">
        <f t="shared" si="950"/>
        <v>43892</v>
      </c>
      <c r="J20288" s="244" t="str">
        <f t="shared" si="948"/>
        <v/>
      </c>
    </row>
    <row r="20289" spans="3:10" ht="12" thickBot="1" x14ac:dyDescent="0.25">
      <c r="C20289" s="254"/>
      <c r="D20289" s="254"/>
      <c r="E20289" s="255"/>
      <c r="F20289" s="256"/>
      <c r="G20289" s="257"/>
      <c r="H20289" s="243">
        <f t="shared" ca="1" si="949"/>
        <v>45139</v>
      </c>
      <c r="I20289" s="244">
        <f t="shared" si="950"/>
        <v>43892</v>
      </c>
      <c r="J20289" s="244" t="str">
        <f t="shared" si="948"/>
        <v/>
      </c>
    </row>
    <row r="20290" spans="3:10" ht="12" thickBot="1" x14ac:dyDescent="0.25">
      <c r="C20290" s="254"/>
      <c r="D20290" s="254"/>
      <c r="E20290" s="255"/>
      <c r="F20290" s="256"/>
      <c r="G20290" s="257"/>
      <c r="H20290" s="243">
        <f t="shared" ca="1" si="949"/>
        <v>45139</v>
      </c>
      <c r="I20290" s="244">
        <f t="shared" si="950"/>
        <v>43892</v>
      </c>
      <c r="J20290" s="244" t="str">
        <f t="shared" si="948"/>
        <v/>
      </c>
    </row>
    <row r="20291" spans="3:10" ht="12" thickBot="1" x14ac:dyDescent="0.25">
      <c r="C20291" s="254"/>
      <c r="D20291" s="254"/>
      <c r="E20291" s="255"/>
      <c r="F20291" s="256"/>
      <c r="G20291" s="257"/>
      <c r="H20291" s="243">
        <f t="shared" ca="1" si="949"/>
        <v>45139</v>
      </c>
      <c r="I20291" s="244">
        <f t="shared" si="950"/>
        <v>43892</v>
      </c>
      <c r="J20291" s="244" t="str">
        <f t="shared" si="948"/>
        <v/>
      </c>
    </row>
    <row r="20292" spans="3:10" ht="12" thickBot="1" x14ac:dyDescent="0.25">
      <c r="C20292" s="254"/>
      <c r="D20292" s="254"/>
      <c r="E20292" s="255"/>
      <c r="F20292" s="256"/>
      <c r="G20292" s="257"/>
      <c r="H20292" s="243">
        <f t="shared" ca="1" si="949"/>
        <v>45139</v>
      </c>
      <c r="I20292" s="244">
        <f t="shared" si="950"/>
        <v>43892</v>
      </c>
      <c r="J20292" s="244" t="str">
        <f t="shared" si="948"/>
        <v/>
      </c>
    </row>
    <row r="20293" spans="3:10" ht="12" thickBot="1" x14ac:dyDescent="0.25">
      <c r="C20293" s="254"/>
      <c r="D20293" s="254"/>
      <c r="E20293" s="255"/>
      <c r="F20293" s="256"/>
      <c r="G20293" s="257"/>
      <c r="H20293" s="243">
        <f t="shared" ca="1" si="949"/>
        <v>45139</v>
      </c>
      <c r="I20293" s="244">
        <f t="shared" si="950"/>
        <v>43892</v>
      </c>
      <c r="J20293" s="244" t="str">
        <f t="shared" si="948"/>
        <v/>
      </c>
    </row>
    <row r="20294" spans="3:10" ht="12" thickBot="1" x14ac:dyDescent="0.25">
      <c r="C20294" s="254"/>
      <c r="D20294" s="254"/>
      <c r="E20294" s="255"/>
      <c r="F20294" s="256"/>
      <c r="G20294" s="257"/>
      <c r="H20294" s="243">
        <f t="shared" ca="1" si="949"/>
        <v>45139</v>
      </c>
      <c r="I20294" s="244">
        <f t="shared" si="950"/>
        <v>43892</v>
      </c>
      <c r="J20294" s="244" t="str">
        <f t="shared" ref="J20294:J20357" si="951">IF(G20294="","",IF(G20294&gt;=0,"Debitoren",IF(G20294&lt;0,"Kreditoren","")))</f>
        <v/>
      </c>
    </row>
    <row r="20295" spans="3:10" ht="12" thickBot="1" x14ac:dyDescent="0.25">
      <c r="C20295" s="254"/>
      <c r="D20295" s="254"/>
      <c r="E20295" s="255"/>
      <c r="F20295" s="256"/>
      <c r="G20295" s="257"/>
      <c r="H20295" s="243">
        <f t="shared" ref="H20295:H20358" ca="1" si="952">IF(F20295&lt;$F$2,EOMONTH($F$2,-1)+1,EOMONTH(F20295,-1)+1)</f>
        <v>45139</v>
      </c>
      <c r="I20295" s="244">
        <f t="shared" ref="I20295:I20358" si="953">IF(F20295&lt;$I$2,IF(   WEEKDAY(EOMONTH($I$2,-1)+1)=1,EOMONTH($I$2,-1)+1+1,EOMONTH($I$2,-1)+1),IF(WEEKDAY(F20295)=1,F20295+1,F20295))</f>
        <v>43892</v>
      </c>
      <c r="J20295" s="244" t="str">
        <f t="shared" si="951"/>
        <v/>
      </c>
    </row>
    <row r="20296" spans="3:10" ht="12" thickBot="1" x14ac:dyDescent="0.25">
      <c r="C20296" s="254"/>
      <c r="D20296" s="254"/>
      <c r="E20296" s="255"/>
      <c r="F20296" s="256"/>
      <c r="G20296" s="257"/>
      <c r="H20296" s="243">
        <f t="shared" ca="1" si="952"/>
        <v>45139</v>
      </c>
      <c r="I20296" s="244">
        <f t="shared" si="953"/>
        <v>43892</v>
      </c>
      <c r="J20296" s="244" t="str">
        <f t="shared" si="951"/>
        <v/>
      </c>
    </row>
    <row r="20297" spans="3:10" ht="12" thickBot="1" x14ac:dyDescent="0.25">
      <c r="C20297" s="254"/>
      <c r="D20297" s="254"/>
      <c r="E20297" s="255"/>
      <c r="F20297" s="256"/>
      <c r="G20297" s="257"/>
      <c r="H20297" s="243">
        <f t="shared" ca="1" si="952"/>
        <v>45139</v>
      </c>
      <c r="I20297" s="244">
        <f t="shared" si="953"/>
        <v>43892</v>
      </c>
      <c r="J20297" s="244" t="str">
        <f t="shared" si="951"/>
        <v/>
      </c>
    </row>
    <row r="20298" spans="3:10" ht="12" thickBot="1" x14ac:dyDescent="0.25">
      <c r="C20298" s="254"/>
      <c r="D20298" s="254"/>
      <c r="E20298" s="255"/>
      <c r="F20298" s="256"/>
      <c r="G20298" s="257"/>
      <c r="H20298" s="243">
        <f t="shared" ca="1" si="952"/>
        <v>45139</v>
      </c>
      <c r="I20298" s="244">
        <f t="shared" si="953"/>
        <v>43892</v>
      </c>
      <c r="J20298" s="244" t="str">
        <f t="shared" si="951"/>
        <v/>
      </c>
    </row>
    <row r="20299" spans="3:10" ht="12" thickBot="1" x14ac:dyDescent="0.25">
      <c r="C20299" s="254"/>
      <c r="D20299" s="254"/>
      <c r="E20299" s="255"/>
      <c r="F20299" s="256"/>
      <c r="G20299" s="257"/>
      <c r="H20299" s="243">
        <f t="shared" ca="1" si="952"/>
        <v>45139</v>
      </c>
      <c r="I20299" s="244">
        <f t="shared" si="953"/>
        <v>43892</v>
      </c>
      <c r="J20299" s="244" t="str">
        <f t="shared" si="951"/>
        <v/>
      </c>
    </row>
    <row r="20300" spans="3:10" ht="12" thickBot="1" x14ac:dyDescent="0.25">
      <c r="C20300" s="254"/>
      <c r="D20300" s="254"/>
      <c r="E20300" s="255"/>
      <c r="F20300" s="256"/>
      <c r="G20300" s="257"/>
      <c r="H20300" s="243">
        <f t="shared" ca="1" si="952"/>
        <v>45139</v>
      </c>
      <c r="I20300" s="244">
        <f t="shared" si="953"/>
        <v>43892</v>
      </c>
      <c r="J20300" s="244" t="str">
        <f t="shared" si="951"/>
        <v/>
      </c>
    </row>
    <row r="20301" spans="3:10" ht="12" thickBot="1" x14ac:dyDescent="0.25">
      <c r="C20301" s="254"/>
      <c r="D20301" s="254"/>
      <c r="E20301" s="255"/>
      <c r="F20301" s="256"/>
      <c r="G20301" s="257"/>
      <c r="H20301" s="243">
        <f t="shared" ca="1" si="952"/>
        <v>45139</v>
      </c>
      <c r="I20301" s="244">
        <f t="shared" si="953"/>
        <v>43892</v>
      </c>
      <c r="J20301" s="244" t="str">
        <f t="shared" si="951"/>
        <v/>
      </c>
    </row>
    <row r="20302" spans="3:10" ht="12" thickBot="1" x14ac:dyDescent="0.25">
      <c r="C20302" s="254"/>
      <c r="D20302" s="254"/>
      <c r="E20302" s="255"/>
      <c r="F20302" s="256"/>
      <c r="G20302" s="257"/>
      <c r="H20302" s="243">
        <f t="shared" ca="1" si="952"/>
        <v>45139</v>
      </c>
      <c r="I20302" s="244">
        <f t="shared" si="953"/>
        <v>43892</v>
      </c>
      <c r="J20302" s="244" t="str">
        <f t="shared" si="951"/>
        <v/>
      </c>
    </row>
    <row r="20303" spans="3:10" ht="12" thickBot="1" x14ac:dyDescent="0.25">
      <c r="C20303" s="254"/>
      <c r="D20303" s="254"/>
      <c r="E20303" s="255"/>
      <c r="F20303" s="256"/>
      <c r="G20303" s="257"/>
      <c r="H20303" s="243">
        <f t="shared" ca="1" si="952"/>
        <v>45139</v>
      </c>
      <c r="I20303" s="244">
        <f t="shared" si="953"/>
        <v>43892</v>
      </c>
      <c r="J20303" s="244" t="str">
        <f t="shared" si="951"/>
        <v/>
      </c>
    </row>
    <row r="20304" spans="3:10" ht="12" thickBot="1" x14ac:dyDescent="0.25">
      <c r="C20304" s="254"/>
      <c r="D20304" s="254"/>
      <c r="E20304" s="255"/>
      <c r="F20304" s="256"/>
      <c r="G20304" s="257"/>
      <c r="H20304" s="243">
        <f t="shared" ca="1" si="952"/>
        <v>45139</v>
      </c>
      <c r="I20304" s="244">
        <f t="shared" si="953"/>
        <v>43892</v>
      </c>
      <c r="J20304" s="244" t="str">
        <f t="shared" si="951"/>
        <v/>
      </c>
    </row>
    <row r="20305" spans="3:10" ht="12" thickBot="1" x14ac:dyDescent="0.25">
      <c r="C20305" s="254"/>
      <c r="D20305" s="254"/>
      <c r="E20305" s="255"/>
      <c r="F20305" s="256"/>
      <c r="G20305" s="257"/>
      <c r="H20305" s="243">
        <f t="shared" ca="1" si="952"/>
        <v>45139</v>
      </c>
      <c r="I20305" s="244">
        <f t="shared" si="953"/>
        <v>43892</v>
      </c>
      <c r="J20305" s="244" t="str">
        <f t="shared" si="951"/>
        <v/>
      </c>
    </row>
    <row r="20306" spans="3:10" ht="12" thickBot="1" x14ac:dyDescent="0.25">
      <c r="C20306" s="254"/>
      <c r="D20306" s="254"/>
      <c r="E20306" s="255"/>
      <c r="F20306" s="256"/>
      <c r="G20306" s="257"/>
      <c r="H20306" s="243">
        <f t="shared" ca="1" si="952"/>
        <v>45139</v>
      </c>
      <c r="I20306" s="244">
        <f t="shared" si="953"/>
        <v>43892</v>
      </c>
      <c r="J20306" s="244" t="str">
        <f t="shared" si="951"/>
        <v/>
      </c>
    </row>
    <row r="20307" spans="3:10" ht="12" thickBot="1" x14ac:dyDescent="0.25">
      <c r="C20307" s="254"/>
      <c r="D20307" s="254"/>
      <c r="E20307" s="255"/>
      <c r="F20307" s="256"/>
      <c r="G20307" s="257"/>
      <c r="H20307" s="243">
        <f t="shared" ca="1" si="952"/>
        <v>45139</v>
      </c>
      <c r="I20307" s="244">
        <f t="shared" si="953"/>
        <v>43892</v>
      </c>
      <c r="J20307" s="244" t="str">
        <f t="shared" si="951"/>
        <v/>
      </c>
    </row>
    <row r="20308" spans="3:10" ht="12" thickBot="1" x14ac:dyDescent="0.25">
      <c r="C20308" s="254"/>
      <c r="D20308" s="254"/>
      <c r="E20308" s="255"/>
      <c r="F20308" s="256"/>
      <c r="G20308" s="257"/>
      <c r="H20308" s="243">
        <f t="shared" ca="1" si="952"/>
        <v>45139</v>
      </c>
      <c r="I20308" s="244">
        <f t="shared" si="953"/>
        <v>43892</v>
      </c>
      <c r="J20308" s="244" t="str">
        <f t="shared" si="951"/>
        <v/>
      </c>
    </row>
    <row r="20309" spans="3:10" ht="12" thickBot="1" x14ac:dyDescent="0.25">
      <c r="C20309" s="254"/>
      <c r="D20309" s="254"/>
      <c r="E20309" s="255"/>
      <c r="F20309" s="256"/>
      <c r="G20309" s="257"/>
      <c r="H20309" s="243">
        <f t="shared" ca="1" si="952"/>
        <v>45139</v>
      </c>
      <c r="I20309" s="244">
        <f t="shared" si="953"/>
        <v>43892</v>
      </c>
      <c r="J20309" s="244" t="str">
        <f t="shared" si="951"/>
        <v/>
      </c>
    </row>
    <row r="20310" spans="3:10" ht="12" thickBot="1" x14ac:dyDescent="0.25">
      <c r="C20310" s="254"/>
      <c r="D20310" s="254"/>
      <c r="E20310" s="255"/>
      <c r="F20310" s="256"/>
      <c r="G20310" s="257"/>
      <c r="H20310" s="243">
        <f t="shared" ca="1" si="952"/>
        <v>45139</v>
      </c>
      <c r="I20310" s="244">
        <f t="shared" si="953"/>
        <v>43892</v>
      </c>
      <c r="J20310" s="244" t="str">
        <f t="shared" si="951"/>
        <v/>
      </c>
    </row>
    <row r="20311" spans="3:10" ht="12" thickBot="1" x14ac:dyDescent="0.25">
      <c r="C20311" s="254"/>
      <c r="D20311" s="254"/>
      <c r="E20311" s="255"/>
      <c r="F20311" s="256"/>
      <c r="G20311" s="257"/>
      <c r="H20311" s="243">
        <f t="shared" ca="1" si="952"/>
        <v>45139</v>
      </c>
      <c r="I20311" s="244">
        <f t="shared" si="953"/>
        <v>43892</v>
      </c>
      <c r="J20311" s="244" t="str">
        <f t="shared" si="951"/>
        <v/>
      </c>
    </row>
    <row r="20312" spans="3:10" ht="12" thickBot="1" x14ac:dyDescent="0.25">
      <c r="C20312" s="254"/>
      <c r="D20312" s="254"/>
      <c r="E20312" s="255"/>
      <c r="F20312" s="256"/>
      <c r="G20312" s="257"/>
      <c r="H20312" s="243">
        <f t="shared" ca="1" si="952"/>
        <v>45139</v>
      </c>
      <c r="I20312" s="244">
        <f t="shared" si="953"/>
        <v>43892</v>
      </c>
      <c r="J20312" s="244" t="str">
        <f t="shared" si="951"/>
        <v/>
      </c>
    </row>
    <row r="20313" spans="3:10" ht="12" thickBot="1" x14ac:dyDescent="0.25">
      <c r="C20313" s="254"/>
      <c r="D20313" s="254"/>
      <c r="E20313" s="255"/>
      <c r="F20313" s="256"/>
      <c r="G20313" s="257"/>
      <c r="H20313" s="243">
        <f t="shared" ca="1" si="952"/>
        <v>45139</v>
      </c>
      <c r="I20313" s="244">
        <f t="shared" si="953"/>
        <v>43892</v>
      </c>
      <c r="J20313" s="244" t="str">
        <f t="shared" si="951"/>
        <v/>
      </c>
    </row>
    <row r="20314" spans="3:10" ht="12" thickBot="1" x14ac:dyDescent="0.25">
      <c r="C20314" s="254"/>
      <c r="D20314" s="254"/>
      <c r="E20314" s="255"/>
      <c r="F20314" s="256"/>
      <c r="G20314" s="257"/>
      <c r="H20314" s="243">
        <f t="shared" ca="1" si="952"/>
        <v>45139</v>
      </c>
      <c r="I20314" s="244">
        <f t="shared" si="953"/>
        <v>43892</v>
      </c>
      <c r="J20314" s="244" t="str">
        <f t="shared" si="951"/>
        <v/>
      </c>
    </row>
    <row r="20315" spans="3:10" ht="12" thickBot="1" x14ac:dyDescent="0.25">
      <c r="C20315" s="254"/>
      <c r="D20315" s="254"/>
      <c r="E20315" s="255"/>
      <c r="F20315" s="256"/>
      <c r="G20315" s="257"/>
      <c r="H20315" s="243">
        <f t="shared" ca="1" si="952"/>
        <v>45139</v>
      </c>
      <c r="I20315" s="244">
        <f t="shared" si="953"/>
        <v>43892</v>
      </c>
      <c r="J20315" s="244" t="str">
        <f t="shared" si="951"/>
        <v/>
      </c>
    </row>
    <row r="20316" spans="3:10" ht="12" thickBot="1" x14ac:dyDescent="0.25">
      <c r="C20316" s="254"/>
      <c r="D20316" s="254"/>
      <c r="E20316" s="255"/>
      <c r="F20316" s="256"/>
      <c r="G20316" s="257"/>
      <c r="H20316" s="243">
        <f t="shared" ca="1" si="952"/>
        <v>45139</v>
      </c>
      <c r="I20316" s="244">
        <f t="shared" si="953"/>
        <v>43892</v>
      </c>
      <c r="J20316" s="244" t="str">
        <f t="shared" si="951"/>
        <v/>
      </c>
    </row>
    <row r="20317" spans="3:10" ht="12" thickBot="1" x14ac:dyDescent="0.25">
      <c r="C20317" s="254"/>
      <c r="D20317" s="254"/>
      <c r="E20317" s="255"/>
      <c r="F20317" s="256"/>
      <c r="G20317" s="257"/>
      <c r="H20317" s="243">
        <f t="shared" ca="1" si="952"/>
        <v>45139</v>
      </c>
      <c r="I20317" s="244">
        <f t="shared" si="953"/>
        <v>43892</v>
      </c>
      <c r="J20317" s="244" t="str">
        <f t="shared" si="951"/>
        <v/>
      </c>
    </row>
    <row r="20318" spans="3:10" ht="12" thickBot="1" x14ac:dyDescent="0.25">
      <c r="C20318" s="254"/>
      <c r="D20318" s="254"/>
      <c r="E20318" s="255"/>
      <c r="F20318" s="256"/>
      <c r="G20318" s="257"/>
      <c r="H20318" s="243">
        <f t="shared" ca="1" si="952"/>
        <v>45139</v>
      </c>
      <c r="I20318" s="244">
        <f t="shared" si="953"/>
        <v>43892</v>
      </c>
      <c r="J20318" s="244" t="str">
        <f t="shared" si="951"/>
        <v/>
      </c>
    </row>
    <row r="20319" spans="3:10" ht="12" thickBot="1" x14ac:dyDescent="0.25">
      <c r="C20319" s="254"/>
      <c r="D20319" s="254"/>
      <c r="E20319" s="255"/>
      <c r="F20319" s="256"/>
      <c r="G20319" s="257"/>
      <c r="H20319" s="243">
        <f t="shared" ca="1" si="952"/>
        <v>45139</v>
      </c>
      <c r="I20319" s="244">
        <f t="shared" si="953"/>
        <v>43892</v>
      </c>
      <c r="J20319" s="244" t="str">
        <f t="shared" si="951"/>
        <v/>
      </c>
    </row>
    <row r="20320" spans="3:10" ht="12" thickBot="1" x14ac:dyDescent="0.25">
      <c r="C20320" s="254"/>
      <c r="D20320" s="254"/>
      <c r="E20320" s="255"/>
      <c r="F20320" s="256"/>
      <c r="G20320" s="257"/>
      <c r="H20320" s="243">
        <f t="shared" ca="1" si="952"/>
        <v>45139</v>
      </c>
      <c r="I20320" s="244">
        <f t="shared" si="953"/>
        <v>43892</v>
      </c>
      <c r="J20320" s="244" t="str">
        <f t="shared" si="951"/>
        <v/>
      </c>
    </row>
    <row r="20321" spans="3:10" ht="12" thickBot="1" x14ac:dyDescent="0.25">
      <c r="C20321" s="254"/>
      <c r="D20321" s="254"/>
      <c r="E20321" s="255"/>
      <c r="F20321" s="256"/>
      <c r="G20321" s="257"/>
      <c r="H20321" s="243">
        <f t="shared" ca="1" si="952"/>
        <v>45139</v>
      </c>
      <c r="I20321" s="244">
        <f t="shared" si="953"/>
        <v>43892</v>
      </c>
      <c r="J20321" s="244" t="str">
        <f t="shared" si="951"/>
        <v/>
      </c>
    </row>
    <row r="20322" spans="3:10" ht="12" thickBot="1" x14ac:dyDescent="0.25">
      <c r="C20322" s="254"/>
      <c r="D20322" s="254"/>
      <c r="E20322" s="255"/>
      <c r="F20322" s="256"/>
      <c r="G20322" s="257"/>
      <c r="H20322" s="243">
        <f t="shared" ca="1" si="952"/>
        <v>45139</v>
      </c>
      <c r="I20322" s="244">
        <f t="shared" si="953"/>
        <v>43892</v>
      </c>
      <c r="J20322" s="244" t="str">
        <f t="shared" si="951"/>
        <v/>
      </c>
    </row>
    <row r="20323" spans="3:10" ht="12" thickBot="1" x14ac:dyDescent="0.25">
      <c r="C20323" s="254"/>
      <c r="D20323" s="254"/>
      <c r="E20323" s="255"/>
      <c r="F20323" s="256"/>
      <c r="G20323" s="257"/>
      <c r="H20323" s="243">
        <f t="shared" ca="1" si="952"/>
        <v>45139</v>
      </c>
      <c r="I20323" s="244">
        <f t="shared" si="953"/>
        <v>43892</v>
      </c>
      <c r="J20323" s="244" t="str">
        <f t="shared" si="951"/>
        <v/>
      </c>
    </row>
    <row r="20324" spans="3:10" ht="12" thickBot="1" x14ac:dyDescent="0.25">
      <c r="C20324" s="254"/>
      <c r="D20324" s="254"/>
      <c r="E20324" s="255"/>
      <c r="F20324" s="256"/>
      <c r="G20324" s="257"/>
      <c r="H20324" s="243">
        <f t="shared" ca="1" si="952"/>
        <v>45139</v>
      </c>
      <c r="I20324" s="244">
        <f t="shared" si="953"/>
        <v>43892</v>
      </c>
      <c r="J20324" s="244" t="str">
        <f t="shared" si="951"/>
        <v/>
      </c>
    </row>
    <row r="20325" spans="3:10" ht="12" thickBot="1" x14ac:dyDescent="0.25">
      <c r="C20325" s="254"/>
      <c r="D20325" s="254"/>
      <c r="E20325" s="255"/>
      <c r="F20325" s="256"/>
      <c r="G20325" s="257"/>
      <c r="H20325" s="243">
        <f t="shared" ca="1" si="952"/>
        <v>45139</v>
      </c>
      <c r="I20325" s="244">
        <f t="shared" si="953"/>
        <v>43892</v>
      </c>
      <c r="J20325" s="244" t="str">
        <f t="shared" si="951"/>
        <v/>
      </c>
    </row>
    <row r="20326" spans="3:10" ht="12" thickBot="1" x14ac:dyDescent="0.25">
      <c r="C20326" s="254"/>
      <c r="D20326" s="254"/>
      <c r="E20326" s="255"/>
      <c r="F20326" s="256"/>
      <c r="G20326" s="257"/>
      <c r="H20326" s="243">
        <f t="shared" ca="1" si="952"/>
        <v>45139</v>
      </c>
      <c r="I20326" s="244">
        <f t="shared" si="953"/>
        <v>43892</v>
      </c>
      <c r="J20326" s="244" t="str">
        <f t="shared" si="951"/>
        <v/>
      </c>
    </row>
    <row r="20327" spans="3:10" ht="12" thickBot="1" x14ac:dyDescent="0.25">
      <c r="C20327" s="254"/>
      <c r="D20327" s="254"/>
      <c r="E20327" s="255"/>
      <c r="F20327" s="256"/>
      <c r="G20327" s="257"/>
      <c r="H20327" s="243">
        <f t="shared" ca="1" si="952"/>
        <v>45139</v>
      </c>
      <c r="I20327" s="244">
        <f t="shared" si="953"/>
        <v>43892</v>
      </c>
      <c r="J20327" s="244" t="str">
        <f t="shared" si="951"/>
        <v/>
      </c>
    </row>
    <row r="20328" spans="3:10" ht="12" thickBot="1" x14ac:dyDescent="0.25">
      <c r="C20328" s="254"/>
      <c r="D20328" s="254"/>
      <c r="E20328" s="255"/>
      <c r="F20328" s="256"/>
      <c r="G20328" s="257"/>
      <c r="H20328" s="243">
        <f t="shared" ca="1" si="952"/>
        <v>45139</v>
      </c>
      <c r="I20328" s="244">
        <f t="shared" si="953"/>
        <v>43892</v>
      </c>
      <c r="J20328" s="244" t="str">
        <f t="shared" si="951"/>
        <v/>
      </c>
    </row>
    <row r="20329" spans="3:10" ht="12" thickBot="1" x14ac:dyDescent="0.25">
      <c r="C20329" s="254"/>
      <c r="D20329" s="254"/>
      <c r="E20329" s="255"/>
      <c r="F20329" s="256"/>
      <c r="G20329" s="257"/>
      <c r="H20329" s="243">
        <f t="shared" ca="1" si="952"/>
        <v>45139</v>
      </c>
      <c r="I20329" s="244">
        <f t="shared" si="953"/>
        <v>43892</v>
      </c>
      <c r="J20329" s="244" t="str">
        <f t="shared" si="951"/>
        <v/>
      </c>
    </row>
    <row r="20330" spans="3:10" ht="12" thickBot="1" x14ac:dyDescent="0.25">
      <c r="C20330" s="254"/>
      <c r="D20330" s="254"/>
      <c r="E20330" s="255"/>
      <c r="F20330" s="256"/>
      <c r="G20330" s="257"/>
      <c r="H20330" s="243">
        <f t="shared" ca="1" si="952"/>
        <v>45139</v>
      </c>
      <c r="I20330" s="244">
        <f t="shared" si="953"/>
        <v>43892</v>
      </c>
      <c r="J20330" s="244" t="str">
        <f t="shared" si="951"/>
        <v/>
      </c>
    </row>
    <row r="20331" spans="3:10" ht="12" thickBot="1" x14ac:dyDescent="0.25">
      <c r="C20331" s="254"/>
      <c r="D20331" s="254"/>
      <c r="E20331" s="255"/>
      <c r="F20331" s="256"/>
      <c r="G20331" s="257"/>
      <c r="H20331" s="243">
        <f t="shared" ca="1" si="952"/>
        <v>45139</v>
      </c>
      <c r="I20331" s="244">
        <f t="shared" si="953"/>
        <v>43892</v>
      </c>
      <c r="J20331" s="244" t="str">
        <f t="shared" si="951"/>
        <v/>
      </c>
    </row>
    <row r="20332" spans="3:10" ht="12" thickBot="1" x14ac:dyDescent="0.25">
      <c r="C20332" s="254"/>
      <c r="D20332" s="254"/>
      <c r="E20332" s="255"/>
      <c r="F20332" s="256"/>
      <c r="G20332" s="257"/>
      <c r="H20332" s="243">
        <f t="shared" ca="1" si="952"/>
        <v>45139</v>
      </c>
      <c r="I20332" s="244">
        <f t="shared" si="953"/>
        <v>43892</v>
      </c>
      <c r="J20332" s="244" t="str">
        <f t="shared" si="951"/>
        <v/>
      </c>
    </row>
    <row r="20333" spans="3:10" ht="12" thickBot="1" x14ac:dyDescent="0.25">
      <c r="C20333" s="254"/>
      <c r="D20333" s="254"/>
      <c r="E20333" s="255"/>
      <c r="F20333" s="256"/>
      <c r="G20333" s="257"/>
      <c r="H20333" s="243">
        <f t="shared" ca="1" si="952"/>
        <v>45139</v>
      </c>
      <c r="I20333" s="244">
        <f t="shared" si="953"/>
        <v>43892</v>
      </c>
      <c r="J20333" s="244" t="str">
        <f t="shared" si="951"/>
        <v/>
      </c>
    </row>
    <row r="20334" spans="3:10" ht="12" thickBot="1" x14ac:dyDescent="0.25">
      <c r="C20334" s="254"/>
      <c r="D20334" s="254"/>
      <c r="E20334" s="255"/>
      <c r="F20334" s="256"/>
      <c r="G20334" s="257"/>
      <c r="H20334" s="243">
        <f t="shared" ca="1" si="952"/>
        <v>45139</v>
      </c>
      <c r="I20334" s="244">
        <f t="shared" si="953"/>
        <v>43892</v>
      </c>
      <c r="J20334" s="244" t="str">
        <f t="shared" si="951"/>
        <v/>
      </c>
    </row>
    <row r="20335" spans="3:10" ht="12" thickBot="1" x14ac:dyDescent="0.25">
      <c r="C20335" s="254"/>
      <c r="D20335" s="254"/>
      <c r="E20335" s="255"/>
      <c r="F20335" s="256"/>
      <c r="G20335" s="257"/>
      <c r="H20335" s="243">
        <f t="shared" ca="1" si="952"/>
        <v>45139</v>
      </c>
      <c r="I20335" s="244">
        <f t="shared" si="953"/>
        <v>43892</v>
      </c>
      <c r="J20335" s="244" t="str">
        <f t="shared" si="951"/>
        <v/>
      </c>
    </row>
    <row r="20336" spans="3:10" ht="12" thickBot="1" x14ac:dyDescent="0.25">
      <c r="C20336" s="254"/>
      <c r="D20336" s="254"/>
      <c r="E20336" s="255"/>
      <c r="F20336" s="256"/>
      <c r="G20336" s="257"/>
      <c r="H20336" s="243">
        <f t="shared" ca="1" si="952"/>
        <v>45139</v>
      </c>
      <c r="I20336" s="244">
        <f t="shared" si="953"/>
        <v>43892</v>
      </c>
      <c r="J20336" s="244" t="str">
        <f t="shared" si="951"/>
        <v/>
      </c>
    </row>
    <row r="20337" spans="3:10" ht="12" thickBot="1" x14ac:dyDescent="0.25">
      <c r="C20337" s="254"/>
      <c r="D20337" s="254"/>
      <c r="E20337" s="255"/>
      <c r="F20337" s="256"/>
      <c r="G20337" s="257"/>
      <c r="H20337" s="243">
        <f t="shared" ca="1" si="952"/>
        <v>45139</v>
      </c>
      <c r="I20337" s="244">
        <f t="shared" si="953"/>
        <v>43892</v>
      </c>
      <c r="J20337" s="244" t="str">
        <f t="shared" si="951"/>
        <v/>
      </c>
    </row>
    <row r="20338" spans="3:10" ht="12" thickBot="1" x14ac:dyDescent="0.25">
      <c r="C20338" s="254"/>
      <c r="D20338" s="254"/>
      <c r="E20338" s="255"/>
      <c r="F20338" s="256"/>
      <c r="G20338" s="257"/>
      <c r="H20338" s="243">
        <f t="shared" ca="1" si="952"/>
        <v>45139</v>
      </c>
      <c r="I20338" s="244">
        <f t="shared" si="953"/>
        <v>43892</v>
      </c>
      <c r="J20338" s="244" t="str">
        <f t="shared" si="951"/>
        <v/>
      </c>
    </row>
    <row r="20339" spans="3:10" ht="12" thickBot="1" x14ac:dyDescent="0.25">
      <c r="C20339" s="254"/>
      <c r="D20339" s="254"/>
      <c r="E20339" s="255"/>
      <c r="F20339" s="256"/>
      <c r="G20339" s="257"/>
      <c r="H20339" s="243">
        <f t="shared" ca="1" si="952"/>
        <v>45139</v>
      </c>
      <c r="I20339" s="244">
        <f t="shared" si="953"/>
        <v>43892</v>
      </c>
      <c r="J20339" s="244" t="str">
        <f t="shared" si="951"/>
        <v/>
      </c>
    </row>
    <row r="20340" spans="3:10" ht="12" thickBot="1" x14ac:dyDescent="0.25">
      <c r="C20340" s="254"/>
      <c r="D20340" s="254"/>
      <c r="E20340" s="255"/>
      <c r="F20340" s="256"/>
      <c r="G20340" s="257"/>
      <c r="H20340" s="243">
        <f t="shared" ca="1" si="952"/>
        <v>45139</v>
      </c>
      <c r="I20340" s="244">
        <f t="shared" si="953"/>
        <v>43892</v>
      </c>
      <c r="J20340" s="244" t="str">
        <f t="shared" si="951"/>
        <v/>
      </c>
    </row>
    <row r="20341" spans="3:10" ht="12" thickBot="1" x14ac:dyDescent="0.25">
      <c r="C20341" s="254"/>
      <c r="D20341" s="254"/>
      <c r="E20341" s="255"/>
      <c r="F20341" s="256"/>
      <c r="G20341" s="257"/>
      <c r="H20341" s="243">
        <f t="shared" ca="1" si="952"/>
        <v>45139</v>
      </c>
      <c r="I20341" s="244">
        <f t="shared" si="953"/>
        <v>43892</v>
      </c>
      <c r="J20341" s="244" t="str">
        <f t="shared" si="951"/>
        <v/>
      </c>
    </row>
    <row r="20342" spans="3:10" ht="12" thickBot="1" x14ac:dyDescent="0.25">
      <c r="C20342" s="254"/>
      <c r="D20342" s="254"/>
      <c r="E20342" s="255"/>
      <c r="F20342" s="256"/>
      <c r="G20342" s="257"/>
      <c r="H20342" s="243">
        <f t="shared" ca="1" si="952"/>
        <v>45139</v>
      </c>
      <c r="I20342" s="244">
        <f t="shared" si="953"/>
        <v>43892</v>
      </c>
      <c r="J20342" s="244" t="str">
        <f t="shared" si="951"/>
        <v/>
      </c>
    </row>
    <row r="20343" spans="3:10" ht="12" thickBot="1" x14ac:dyDescent="0.25">
      <c r="C20343" s="254"/>
      <c r="D20343" s="254"/>
      <c r="E20343" s="255"/>
      <c r="F20343" s="256"/>
      <c r="G20343" s="257"/>
      <c r="H20343" s="243">
        <f t="shared" ca="1" si="952"/>
        <v>45139</v>
      </c>
      <c r="I20343" s="244">
        <f t="shared" si="953"/>
        <v>43892</v>
      </c>
      <c r="J20343" s="244" t="str">
        <f t="shared" si="951"/>
        <v/>
      </c>
    </row>
    <row r="20344" spans="3:10" ht="12" thickBot="1" x14ac:dyDescent="0.25">
      <c r="C20344" s="254"/>
      <c r="D20344" s="254"/>
      <c r="E20344" s="255"/>
      <c r="F20344" s="256"/>
      <c r="G20344" s="257"/>
      <c r="H20344" s="243">
        <f t="shared" ca="1" si="952"/>
        <v>45139</v>
      </c>
      <c r="I20344" s="244">
        <f t="shared" si="953"/>
        <v>43892</v>
      </c>
      <c r="J20344" s="244" t="str">
        <f t="shared" si="951"/>
        <v/>
      </c>
    </row>
    <row r="20345" spans="3:10" ht="12" thickBot="1" x14ac:dyDescent="0.25">
      <c r="C20345" s="254"/>
      <c r="D20345" s="254"/>
      <c r="E20345" s="255"/>
      <c r="F20345" s="256"/>
      <c r="G20345" s="257"/>
      <c r="H20345" s="243">
        <f t="shared" ca="1" si="952"/>
        <v>45139</v>
      </c>
      <c r="I20345" s="244">
        <f t="shared" si="953"/>
        <v>43892</v>
      </c>
      <c r="J20345" s="244" t="str">
        <f t="shared" si="951"/>
        <v/>
      </c>
    </row>
    <row r="20346" spans="3:10" ht="12" thickBot="1" x14ac:dyDescent="0.25">
      <c r="C20346" s="254"/>
      <c r="D20346" s="254"/>
      <c r="E20346" s="255"/>
      <c r="F20346" s="256"/>
      <c r="G20346" s="257"/>
      <c r="H20346" s="243">
        <f t="shared" ca="1" si="952"/>
        <v>45139</v>
      </c>
      <c r="I20346" s="244">
        <f t="shared" si="953"/>
        <v>43892</v>
      </c>
      <c r="J20346" s="244" t="str">
        <f t="shared" si="951"/>
        <v/>
      </c>
    </row>
    <row r="20347" spans="3:10" ht="12" thickBot="1" x14ac:dyDescent="0.25">
      <c r="C20347" s="254"/>
      <c r="D20347" s="254"/>
      <c r="E20347" s="255"/>
      <c r="F20347" s="256"/>
      <c r="G20347" s="257"/>
      <c r="H20347" s="243">
        <f t="shared" ca="1" si="952"/>
        <v>45139</v>
      </c>
      <c r="I20347" s="244">
        <f t="shared" si="953"/>
        <v>43892</v>
      </c>
      <c r="J20347" s="244" t="str">
        <f t="shared" si="951"/>
        <v/>
      </c>
    </row>
    <row r="20348" spans="3:10" ht="12" thickBot="1" x14ac:dyDescent="0.25">
      <c r="C20348" s="254"/>
      <c r="D20348" s="254"/>
      <c r="E20348" s="255"/>
      <c r="F20348" s="256"/>
      <c r="G20348" s="257"/>
      <c r="H20348" s="243">
        <f t="shared" ca="1" si="952"/>
        <v>45139</v>
      </c>
      <c r="I20348" s="244">
        <f t="shared" si="953"/>
        <v>43892</v>
      </c>
      <c r="J20348" s="244" t="str">
        <f t="shared" si="951"/>
        <v/>
      </c>
    </row>
    <row r="20349" spans="3:10" ht="12" thickBot="1" x14ac:dyDescent="0.25">
      <c r="C20349" s="254"/>
      <c r="D20349" s="254"/>
      <c r="E20349" s="255"/>
      <c r="F20349" s="256"/>
      <c r="G20349" s="257"/>
      <c r="H20349" s="243">
        <f t="shared" ca="1" si="952"/>
        <v>45139</v>
      </c>
      <c r="I20349" s="244">
        <f t="shared" si="953"/>
        <v>43892</v>
      </c>
      <c r="J20349" s="244" t="str">
        <f t="shared" si="951"/>
        <v/>
      </c>
    </row>
    <row r="20350" spans="3:10" ht="12" thickBot="1" x14ac:dyDescent="0.25">
      <c r="C20350" s="254"/>
      <c r="D20350" s="254"/>
      <c r="E20350" s="255"/>
      <c r="F20350" s="256"/>
      <c r="G20350" s="257"/>
      <c r="H20350" s="243">
        <f t="shared" ca="1" si="952"/>
        <v>45139</v>
      </c>
      <c r="I20350" s="244">
        <f t="shared" si="953"/>
        <v>43892</v>
      </c>
      <c r="J20350" s="244" t="str">
        <f t="shared" si="951"/>
        <v/>
      </c>
    </row>
    <row r="20351" spans="3:10" ht="12" thickBot="1" x14ac:dyDescent="0.25">
      <c r="C20351" s="254"/>
      <c r="D20351" s="254"/>
      <c r="E20351" s="255"/>
      <c r="F20351" s="256"/>
      <c r="G20351" s="257"/>
      <c r="H20351" s="243">
        <f t="shared" ca="1" si="952"/>
        <v>45139</v>
      </c>
      <c r="I20351" s="244">
        <f t="shared" si="953"/>
        <v>43892</v>
      </c>
      <c r="J20351" s="244" t="str">
        <f t="shared" si="951"/>
        <v/>
      </c>
    </row>
    <row r="20352" spans="3:10" ht="12" thickBot="1" x14ac:dyDescent="0.25">
      <c r="C20352" s="254"/>
      <c r="D20352" s="254"/>
      <c r="E20352" s="255"/>
      <c r="F20352" s="256"/>
      <c r="G20352" s="257"/>
      <c r="H20352" s="243">
        <f t="shared" ca="1" si="952"/>
        <v>45139</v>
      </c>
      <c r="I20352" s="244">
        <f t="shared" si="953"/>
        <v>43892</v>
      </c>
      <c r="J20352" s="244" t="str">
        <f t="shared" si="951"/>
        <v/>
      </c>
    </row>
    <row r="20353" spans="3:10" ht="12" thickBot="1" x14ac:dyDescent="0.25">
      <c r="C20353" s="254"/>
      <c r="D20353" s="254"/>
      <c r="E20353" s="255"/>
      <c r="F20353" s="256"/>
      <c r="G20353" s="257"/>
      <c r="H20353" s="243">
        <f t="shared" ca="1" si="952"/>
        <v>45139</v>
      </c>
      <c r="I20353" s="244">
        <f t="shared" si="953"/>
        <v>43892</v>
      </c>
      <c r="J20353" s="244" t="str">
        <f t="shared" si="951"/>
        <v/>
      </c>
    </row>
    <row r="20354" spans="3:10" ht="12" thickBot="1" x14ac:dyDescent="0.25">
      <c r="C20354" s="254"/>
      <c r="D20354" s="254"/>
      <c r="E20354" s="255"/>
      <c r="F20354" s="256"/>
      <c r="G20354" s="257"/>
      <c r="H20354" s="243">
        <f t="shared" ca="1" si="952"/>
        <v>45139</v>
      </c>
      <c r="I20354" s="244">
        <f t="shared" si="953"/>
        <v>43892</v>
      </c>
      <c r="J20354" s="244" t="str">
        <f t="shared" si="951"/>
        <v/>
      </c>
    </row>
    <row r="20355" spans="3:10" ht="12" thickBot="1" x14ac:dyDescent="0.25">
      <c r="C20355" s="254"/>
      <c r="D20355" s="254"/>
      <c r="E20355" s="255"/>
      <c r="F20355" s="256"/>
      <c r="G20355" s="257"/>
      <c r="H20355" s="243">
        <f t="shared" ca="1" si="952"/>
        <v>45139</v>
      </c>
      <c r="I20355" s="244">
        <f t="shared" si="953"/>
        <v>43892</v>
      </c>
      <c r="J20355" s="244" t="str">
        <f t="shared" si="951"/>
        <v/>
      </c>
    </row>
    <row r="20356" spans="3:10" ht="12" thickBot="1" x14ac:dyDescent="0.25">
      <c r="C20356" s="254"/>
      <c r="D20356" s="254"/>
      <c r="E20356" s="255"/>
      <c r="F20356" s="256"/>
      <c r="G20356" s="257"/>
      <c r="H20356" s="243">
        <f t="shared" ca="1" si="952"/>
        <v>45139</v>
      </c>
      <c r="I20356" s="244">
        <f t="shared" si="953"/>
        <v>43892</v>
      </c>
      <c r="J20356" s="244" t="str">
        <f t="shared" si="951"/>
        <v/>
      </c>
    </row>
    <row r="20357" spans="3:10" ht="12" thickBot="1" x14ac:dyDescent="0.25">
      <c r="C20357" s="254"/>
      <c r="D20357" s="254"/>
      <c r="E20357" s="255"/>
      <c r="F20357" s="256"/>
      <c r="G20357" s="257"/>
      <c r="H20357" s="243">
        <f t="shared" ca="1" si="952"/>
        <v>45139</v>
      </c>
      <c r="I20357" s="244">
        <f t="shared" si="953"/>
        <v>43892</v>
      </c>
      <c r="J20357" s="244" t="str">
        <f t="shared" si="951"/>
        <v/>
      </c>
    </row>
    <row r="20358" spans="3:10" ht="12" thickBot="1" x14ac:dyDescent="0.25">
      <c r="C20358" s="254"/>
      <c r="D20358" s="254"/>
      <c r="E20358" s="255"/>
      <c r="F20358" s="256"/>
      <c r="G20358" s="257"/>
      <c r="H20358" s="243">
        <f t="shared" ca="1" si="952"/>
        <v>45139</v>
      </c>
      <c r="I20358" s="244">
        <f t="shared" si="953"/>
        <v>43892</v>
      </c>
      <c r="J20358" s="244" t="str">
        <f t="shared" ref="J20358:J20421" si="954">IF(G20358="","",IF(G20358&gt;=0,"Debitoren",IF(G20358&lt;0,"Kreditoren","")))</f>
        <v/>
      </c>
    </row>
    <row r="20359" spans="3:10" ht="12" thickBot="1" x14ac:dyDescent="0.25">
      <c r="C20359" s="254"/>
      <c r="D20359" s="254"/>
      <c r="E20359" s="255"/>
      <c r="F20359" s="256"/>
      <c r="G20359" s="257"/>
      <c r="H20359" s="243">
        <f t="shared" ref="H20359:H20422" ca="1" si="955">IF(F20359&lt;$F$2,EOMONTH($F$2,-1)+1,EOMONTH(F20359,-1)+1)</f>
        <v>45139</v>
      </c>
      <c r="I20359" s="244">
        <f t="shared" ref="I20359:I20422" si="956">IF(F20359&lt;$I$2,IF(   WEEKDAY(EOMONTH($I$2,-1)+1)=1,EOMONTH($I$2,-1)+1+1,EOMONTH($I$2,-1)+1),IF(WEEKDAY(F20359)=1,F20359+1,F20359))</f>
        <v>43892</v>
      </c>
      <c r="J20359" s="244" t="str">
        <f t="shared" si="954"/>
        <v/>
      </c>
    </row>
    <row r="20360" spans="3:10" ht="12" thickBot="1" x14ac:dyDescent="0.25">
      <c r="C20360" s="254"/>
      <c r="D20360" s="254"/>
      <c r="E20360" s="255"/>
      <c r="F20360" s="256"/>
      <c r="G20360" s="257"/>
      <c r="H20360" s="243">
        <f t="shared" ca="1" si="955"/>
        <v>45139</v>
      </c>
      <c r="I20360" s="244">
        <f t="shared" si="956"/>
        <v>43892</v>
      </c>
      <c r="J20360" s="244" t="str">
        <f t="shared" si="954"/>
        <v/>
      </c>
    </row>
    <row r="20361" spans="3:10" ht="12" thickBot="1" x14ac:dyDescent="0.25">
      <c r="C20361" s="254"/>
      <c r="D20361" s="254"/>
      <c r="E20361" s="255"/>
      <c r="F20361" s="256"/>
      <c r="G20361" s="257"/>
      <c r="H20361" s="243">
        <f t="shared" ca="1" si="955"/>
        <v>45139</v>
      </c>
      <c r="I20361" s="244">
        <f t="shared" si="956"/>
        <v>43892</v>
      </c>
      <c r="J20361" s="244" t="str">
        <f t="shared" si="954"/>
        <v/>
      </c>
    </row>
    <row r="20362" spans="3:10" ht="12" thickBot="1" x14ac:dyDescent="0.25">
      <c r="C20362" s="254"/>
      <c r="D20362" s="254"/>
      <c r="E20362" s="255"/>
      <c r="F20362" s="256"/>
      <c r="G20362" s="257"/>
      <c r="H20362" s="243">
        <f t="shared" ca="1" si="955"/>
        <v>45139</v>
      </c>
      <c r="I20362" s="244">
        <f t="shared" si="956"/>
        <v>43892</v>
      </c>
      <c r="J20362" s="244" t="str">
        <f t="shared" si="954"/>
        <v/>
      </c>
    </row>
    <row r="20363" spans="3:10" ht="12" thickBot="1" x14ac:dyDescent="0.25">
      <c r="C20363" s="254"/>
      <c r="D20363" s="254"/>
      <c r="E20363" s="255"/>
      <c r="F20363" s="256"/>
      <c r="G20363" s="257"/>
      <c r="H20363" s="243">
        <f t="shared" ca="1" si="955"/>
        <v>45139</v>
      </c>
      <c r="I20363" s="244">
        <f t="shared" si="956"/>
        <v>43892</v>
      </c>
      <c r="J20363" s="244" t="str">
        <f t="shared" si="954"/>
        <v/>
      </c>
    </row>
    <row r="20364" spans="3:10" ht="12" thickBot="1" x14ac:dyDescent="0.25">
      <c r="C20364" s="254"/>
      <c r="D20364" s="254"/>
      <c r="E20364" s="255"/>
      <c r="F20364" s="256"/>
      <c r="G20364" s="257"/>
      <c r="H20364" s="243">
        <f t="shared" ca="1" si="955"/>
        <v>45139</v>
      </c>
      <c r="I20364" s="244">
        <f t="shared" si="956"/>
        <v>43892</v>
      </c>
      <c r="J20364" s="244" t="str">
        <f t="shared" si="954"/>
        <v/>
      </c>
    </row>
    <row r="20365" spans="3:10" ht="12" thickBot="1" x14ac:dyDescent="0.25">
      <c r="C20365" s="254"/>
      <c r="D20365" s="254"/>
      <c r="E20365" s="255"/>
      <c r="F20365" s="256"/>
      <c r="G20365" s="257"/>
      <c r="H20365" s="243">
        <f t="shared" ca="1" si="955"/>
        <v>45139</v>
      </c>
      <c r="I20365" s="244">
        <f t="shared" si="956"/>
        <v>43892</v>
      </c>
      <c r="J20365" s="244" t="str">
        <f t="shared" si="954"/>
        <v/>
      </c>
    </row>
    <row r="20366" spans="3:10" ht="12" thickBot="1" x14ac:dyDescent="0.25">
      <c r="C20366" s="254"/>
      <c r="D20366" s="254"/>
      <c r="E20366" s="255"/>
      <c r="F20366" s="256"/>
      <c r="G20366" s="257"/>
      <c r="H20366" s="243">
        <f t="shared" ca="1" si="955"/>
        <v>45139</v>
      </c>
      <c r="I20366" s="244">
        <f t="shared" si="956"/>
        <v>43892</v>
      </c>
      <c r="J20366" s="244" t="str">
        <f t="shared" si="954"/>
        <v/>
      </c>
    </row>
    <row r="20367" spans="3:10" ht="12" thickBot="1" x14ac:dyDescent="0.25">
      <c r="C20367" s="254"/>
      <c r="D20367" s="254"/>
      <c r="E20367" s="255"/>
      <c r="F20367" s="256"/>
      <c r="G20367" s="257"/>
      <c r="H20367" s="243">
        <f t="shared" ca="1" si="955"/>
        <v>45139</v>
      </c>
      <c r="I20367" s="244">
        <f t="shared" si="956"/>
        <v>43892</v>
      </c>
      <c r="J20367" s="244" t="str">
        <f t="shared" si="954"/>
        <v/>
      </c>
    </row>
    <row r="20368" spans="3:10" ht="12" thickBot="1" x14ac:dyDescent="0.25">
      <c r="C20368" s="254"/>
      <c r="D20368" s="254"/>
      <c r="E20368" s="255"/>
      <c r="F20368" s="256"/>
      <c r="G20368" s="257"/>
      <c r="H20368" s="243">
        <f t="shared" ca="1" si="955"/>
        <v>45139</v>
      </c>
      <c r="I20368" s="244">
        <f t="shared" si="956"/>
        <v>43892</v>
      </c>
      <c r="J20368" s="244" t="str">
        <f t="shared" si="954"/>
        <v/>
      </c>
    </row>
    <row r="20369" spans="3:10" ht="12" thickBot="1" x14ac:dyDescent="0.25">
      <c r="C20369" s="254"/>
      <c r="D20369" s="254"/>
      <c r="E20369" s="255"/>
      <c r="F20369" s="256"/>
      <c r="G20369" s="257"/>
      <c r="H20369" s="243">
        <f t="shared" ca="1" si="955"/>
        <v>45139</v>
      </c>
      <c r="I20369" s="244">
        <f t="shared" si="956"/>
        <v>43892</v>
      </c>
      <c r="J20369" s="244" t="str">
        <f t="shared" si="954"/>
        <v/>
      </c>
    </row>
    <row r="20370" spans="3:10" ht="12" thickBot="1" x14ac:dyDescent="0.25">
      <c r="C20370" s="254"/>
      <c r="D20370" s="254"/>
      <c r="E20370" s="255"/>
      <c r="F20370" s="256"/>
      <c r="G20370" s="257"/>
      <c r="H20370" s="243">
        <f t="shared" ca="1" si="955"/>
        <v>45139</v>
      </c>
      <c r="I20370" s="244">
        <f t="shared" si="956"/>
        <v>43892</v>
      </c>
      <c r="J20370" s="244" t="str">
        <f t="shared" si="954"/>
        <v/>
      </c>
    </row>
    <row r="20371" spans="3:10" ht="12" thickBot="1" x14ac:dyDescent="0.25">
      <c r="C20371" s="254"/>
      <c r="D20371" s="254"/>
      <c r="E20371" s="255"/>
      <c r="F20371" s="256"/>
      <c r="G20371" s="257"/>
      <c r="H20371" s="243">
        <f t="shared" ca="1" si="955"/>
        <v>45139</v>
      </c>
      <c r="I20371" s="244">
        <f t="shared" si="956"/>
        <v>43892</v>
      </c>
      <c r="J20371" s="244" t="str">
        <f t="shared" si="954"/>
        <v/>
      </c>
    </row>
    <row r="20372" spans="3:10" ht="12" thickBot="1" x14ac:dyDescent="0.25">
      <c r="C20372" s="254"/>
      <c r="D20372" s="254"/>
      <c r="E20372" s="255"/>
      <c r="F20372" s="256"/>
      <c r="G20372" s="257"/>
      <c r="H20372" s="243">
        <f t="shared" ca="1" si="955"/>
        <v>45139</v>
      </c>
      <c r="I20372" s="244">
        <f t="shared" si="956"/>
        <v>43892</v>
      </c>
      <c r="J20372" s="244" t="str">
        <f t="shared" si="954"/>
        <v/>
      </c>
    </row>
    <row r="20373" spans="3:10" ht="12" thickBot="1" x14ac:dyDescent="0.25">
      <c r="C20373" s="254"/>
      <c r="D20373" s="254"/>
      <c r="E20373" s="255"/>
      <c r="F20373" s="256"/>
      <c r="G20373" s="257"/>
      <c r="H20373" s="243">
        <f t="shared" ca="1" si="955"/>
        <v>45139</v>
      </c>
      <c r="I20373" s="244">
        <f t="shared" si="956"/>
        <v>43892</v>
      </c>
      <c r="J20373" s="244" t="str">
        <f t="shared" si="954"/>
        <v/>
      </c>
    </row>
    <row r="20374" spans="3:10" ht="12" thickBot="1" x14ac:dyDescent="0.25">
      <c r="C20374" s="254"/>
      <c r="D20374" s="254"/>
      <c r="E20374" s="255"/>
      <c r="F20374" s="256"/>
      <c r="G20374" s="257"/>
      <c r="H20374" s="243">
        <f t="shared" ca="1" si="955"/>
        <v>45139</v>
      </c>
      <c r="I20374" s="244">
        <f t="shared" si="956"/>
        <v>43892</v>
      </c>
      <c r="J20374" s="244" t="str">
        <f t="shared" si="954"/>
        <v/>
      </c>
    </row>
    <row r="20375" spans="3:10" ht="12" thickBot="1" x14ac:dyDescent="0.25">
      <c r="C20375" s="254"/>
      <c r="D20375" s="254"/>
      <c r="E20375" s="255"/>
      <c r="F20375" s="256"/>
      <c r="G20375" s="257"/>
      <c r="H20375" s="243">
        <f t="shared" ca="1" si="955"/>
        <v>45139</v>
      </c>
      <c r="I20375" s="244">
        <f t="shared" si="956"/>
        <v>43892</v>
      </c>
      <c r="J20375" s="244" t="str">
        <f t="shared" si="954"/>
        <v/>
      </c>
    </row>
    <row r="20376" spans="3:10" ht="12" thickBot="1" x14ac:dyDescent="0.25">
      <c r="C20376" s="254"/>
      <c r="D20376" s="254"/>
      <c r="E20376" s="255"/>
      <c r="F20376" s="256"/>
      <c r="G20376" s="257"/>
      <c r="H20376" s="243">
        <f t="shared" ca="1" si="955"/>
        <v>45139</v>
      </c>
      <c r="I20376" s="244">
        <f t="shared" si="956"/>
        <v>43892</v>
      </c>
      <c r="J20376" s="244" t="str">
        <f t="shared" si="954"/>
        <v/>
      </c>
    </row>
    <row r="20377" spans="3:10" ht="12" thickBot="1" x14ac:dyDescent="0.25">
      <c r="C20377" s="254"/>
      <c r="D20377" s="254"/>
      <c r="E20377" s="255"/>
      <c r="F20377" s="256"/>
      <c r="G20377" s="257"/>
      <c r="H20377" s="243">
        <f t="shared" ca="1" si="955"/>
        <v>45139</v>
      </c>
      <c r="I20377" s="244">
        <f t="shared" si="956"/>
        <v>43892</v>
      </c>
      <c r="J20377" s="244" t="str">
        <f t="shared" si="954"/>
        <v/>
      </c>
    </row>
    <row r="20378" spans="3:10" ht="12" thickBot="1" x14ac:dyDescent="0.25">
      <c r="C20378" s="254"/>
      <c r="D20378" s="254"/>
      <c r="E20378" s="255"/>
      <c r="F20378" s="256"/>
      <c r="G20378" s="257"/>
      <c r="H20378" s="243">
        <f t="shared" ca="1" si="955"/>
        <v>45139</v>
      </c>
      <c r="I20378" s="244">
        <f t="shared" si="956"/>
        <v>43892</v>
      </c>
      <c r="J20378" s="244" t="str">
        <f t="shared" si="954"/>
        <v/>
      </c>
    </row>
    <row r="20379" spans="3:10" ht="12" thickBot="1" x14ac:dyDescent="0.25">
      <c r="C20379" s="254"/>
      <c r="D20379" s="254"/>
      <c r="E20379" s="255"/>
      <c r="F20379" s="256"/>
      <c r="G20379" s="257"/>
      <c r="H20379" s="243">
        <f t="shared" ca="1" si="955"/>
        <v>45139</v>
      </c>
      <c r="I20379" s="244">
        <f t="shared" si="956"/>
        <v>43892</v>
      </c>
      <c r="J20379" s="244" t="str">
        <f t="shared" si="954"/>
        <v/>
      </c>
    </row>
    <row r="20380" spans="3:10" ht="12" thickBot="1" x14ac:dyDescent="0.25">
      <c r="C20380" s="254"/>
      <c r="D20380" s="254"/>
      <c r="E20380" s="255"/>
      <c r="F20380" s="256"/>
      <c r="G20380" s="257"/>
      <c r="H20380" s="243">
        <f t="shared" ca="1" si="955"/>
        <v>45139</v>
      </c>
      <c r="I20380" s="244">
        <f t="shared" si="956"/>
        <v>43892</v>
      </c>
      <c r="J20380" s="244" t="str">
        <f t="shared" si="954"/>
        <v/>
      </c>
    </row>
    <row r="20381" spans="3:10" ht="12" thickBot="1" x14ac:dyDescent="0.25">
      <c r="C20381" s="254"/>
      <c r="D20381" s="254"/>
      <c r="E20381" s="255"/>
      <c r="F20381" s="256"/>
      <c r="G20381" s="257"/>
      <c r="H20381" s="243">
        <f t="shared" ca="1" si="955"/>
        <v>45139</v>
      </c>
      <c r="I20381" s="244">
        <f t="shared" si="956"/>
        <v>43892</v>
      </c>
      <c r="J20381" s="244" t="str">
        <f t="shared" si="954"/>
        <v/>
      </c>
    </row>
    <row r="20382" spans="3:10" ht="12" thickBot="1" x14ac:dyDescent="0.25">
      <c r="C20382" s="254"/>
      <c r="D20382" s="254"/>
      <c r="E20382" s="255"/>
      <c r="F20382" s="256"/>
      <c r="G20382" s="257"/>
      <c r="H20382" s="243">
        <f t="shared" ca="1" si="955"/>
        <v>45139</v>
      </c>
      <c r="I20382" s="244">
        <f t="shared" si="956"/>
        <v>43892</v>
      </c>
      <c r="J20382" s="244" t="str">
        <f t="shared" si="954"/>
        <v/>
      </c>
    </row>
    <row r="20383" spans="3:10" ht="12" thickBot="1" x14ac:dyDescent="0.25">
      <c r="C20383" s="254"/>
      <c r="D20383" s="254"/>
      <c r="E20383" s="255"/>
      <c r="F20383" s="256"/>
      <c r="G20383" s="257"/>
      <c r="H20383" s="243">
        <f t="shared" ca="1" si="955"/>
        <v>45139</v>
      </c>
      <c r="I20383" s="244">
        <f t="shared" si="956"/>
        <v>43892</v>
      </c>
      <c r="J20383" s="244" t="str">
        <f t="shared" si="954"/>
        <v/>
      </c>
    </row>
    <row r="20384" spans="3:10" ht="12" thickBot="1" x14ac:dyDescent="0.25">
      <c r="C20384" s="254"/>
      <c r="D20384" s="254"/>
      <c r="E20384" s="255"/>
      <c r="F20384" s="256"/>
      <c r="G20384" s="257"/>
      <c r="H20384" s="243">
        <f t="shared" ca="1" si="955"/>
        <v>45139</v>
      </c>
      <c r="I20384" s="244">
        <f t="shared" si="956"/>
        <v>43892</v>
      </c>
      <c r="J20384" s="244" t="str">
        <f t="shared" si="954"/>
        <v/>
      </c>
    </row>
    <row r="20385" spans="3:10" ht="12" thickBot="1" x14ac:dyDescent="0.25">
      <c r="C20385" s="254"/>
      <c r="D20385" s="254"/>
      <c r="E20385" s="255"/>
      <c r="F20385" s="256"/>
      <c r="G20385" s="257"/>
      <c r="H20385" s="243">
        <f t="shared" ca="1" si="955"/>
        <v>45139</v>
      </c>
      <c r="I20385" s="244">
        <f t="shared" si="956"/>
        <v>43892</v>
      </c>
      <c r="J20385" s="244" t="str">
        <f t="shared" si="954"/>
        <v/>
      </c>
    </row>
    <row r="20386" spans="3:10" ht="12" thickBot="1" x14ac:dyDescent="0.25">
      <c r="C20386" s="254"/>
      <c r="D20386" s="254"/>
      <c r="E20386" s="255"/>
      <c r="F20386" s="256"/>
      <c r="G20386" s="257"/>
      <c r="H20386" s="243">
        <f t="shared" ca="1" si="955"/>
        <v>45139</v>
      </c>
      <c r="I20386" s="244">
        <f t="shared" si="956"/>
        <v>43892</v>
      </c>
      <c r="J20386" s="244" t="str">
        <f t="shared" si="954"/>
        <v/>
      </c>
    </row>
    <row r="20387" spans="3:10" ht="12" thickBot="1" x14ac:dyDescent="0.25">
      <c r="C20387" s="254"/>
      <c r="D20387" s="254"/>
      <c r="E20387" s="255"/>
      <c r="F20387" s="256"/>
      <c r="G20387" s="257"/>
      <c r="H20387" s="243">
        <f t="shared" ca="1" si="955"/>
        <v>45139</v>
      </c>
      <c r="I20387" s="244">
        <f t="shared" si="956"/>
        <v>43892</v>
      </c>
      <c r="J20387" s="244" t="str">
        <f t="shared" si="954"/>
        <v/>
      </c>
    </row>
    <row r="20388" spans="3:10" ht="12" thickBot="1" x14ac:dyDescent="0.25">
      <c r="C20388" s="254"/>
      <c r="D20388" s="254"/>
      <c r="E20388" s="255"/>
      <c r="F20388" s="256"/>
      <c r="G20388" s="257"/>
      <c r="H20388" s="243">
        <f t="shared" ca="1" si="955"/>
        <v>45139</v>
      </c>
      <c r="I20388" s="244">
        <f t="shared" si="956"/>
        <v>43892</v>
      </c>
      <c r="J20388" s="244" t="str">
        <f t="shared" si="954"/>
        <v/>
      </c>
    </row>
    <row r="20389" spans="3:10" ht="12" thickBot="1" x14ac:dyDescent="0.25">
      <c r="C20389" s="254"/>
      <c r="D20389" s="254"/>
      <c r="E20389" s="255"/>
      <c r="F20389" s="256"/>
      <c r="G20389" s="257"/>
      <c r="H20389" s="243">
        <f t="shared" ca="1" si="955"/>
        <v>45139</v>
      </c>
      <c r="I20389" s="244">
        <f t="shared" si="956"/>
        <v>43892</v>
      </c>
      <c r="J20389" s="244" t="str">
        <f t="shared" si="954"/>
        <v/>
      </c>
    </row>
    <row r="20390" spans="3:10" ht="12" thickBot="1" x14ac:dyDescent="0.25">
      <c r="C20390" s="254"/>
      <c r="D20390" s="254"/>
      <c r="E20390" s="255"/>
      <c r="F20390" s="256"/>
      <c r="G20390" s="257"/>
      <c r="H20390" s="243">
        <f t="shared" ca="1" si="955"/>
        <v>45139</v>
      </c>
      <c r="I20390" s="244">
        <f t="shared" si="956"/>
        <v>43892</v>
      </c>
      <c r="J20390" s="244" t="str">
        <f t="shared" si="954"/>
        <v/>
      </c>
    </row>
    <row r="20391" spans="3:10" ht="12" thickBot="1" x14ac:dyDescent="0.25">
      <c r="C20391" s="254"/>
      <c r="D20391" s="254"/>
      <c r="E20391" s="255"/>
      <c r="F20391" s="256"/>
      <c r="G20391" s="257"/>
      <c r="H20391" s="243">
        <f t="shared" ca="1" si="955"/>
        <v>45139</v>
      </c>
      <c r="I20391" s="244">
        <f t="shared" si="956"/>
        <v>43892</v>
      </c>
      <c r="J20391" s="244" t="str">
        <f t="shared" si="954"/>
        <v/>
      </c>
    </row>
    <row r="20392" spans="3:10" ht="12" thickBot="1" x14ac:dyDescent="0.25">
      <c r="C20392" s="254"/>
      <c r="D20392" s="254"/>
      <c r="E20392" s="255"/>
      <c r="F20392" s="256"/>
      <c r="G20392" s="257"/>
      <c r="H20392" s="243">
        <f t="shared" ca="1" si="955"/>
        <v>45139</v>
      </c>
      <c r="I20392" s="244">
        <f t="shared" si="956"/>
        <v>43892</v>
      </c>
      <c r="J20392" s="244" t="str">
        <f t="shared" si="954"/>
        <v/>
      </c>
    </row>
    <row r="20393" spans="3:10" ht="12" thickBot="1" x14ac:dyDescent="0.25">
      <c r="C20393" s="254"/>
      <c r="D20393" s="254"/>
      <c r="E20393" s="255"/>
      <c r="F20393" s="256"/>
      <c r="G20393" s="257"/>
      <c r="H20393" s="243">
        <f t="shared" ca="1" si="955"/>
        <v>45139</v>
      </c>
      <c r="I20393" s="244">
        <f t="shared" si="956"/>
        <v>43892</v>
      </c>
      <c r="J20393" s="244" t="str">
        <f t="shared" si="954"/>
        <v/>
      </c>
    </row>
    <row r="20394" spans="3:10" ht="12" thickBot="1" x14ac:dyDescent="0.25">
      <c r="C20394" s="254"/>
      <c r="D20394" s="254"/>
      <c r="E20394" s="255"/>
      <c r="F20394" s="256"/>
      <c r="G20394" s="257"/>
      <c r="H20394" s="243">
        <f t="shared" ca="1" si="955"/>
        <v>45139</v>
      </c>
      <c r="I20394" s="244">
        <f t="shared" si="956"/>
        <v>43892</v>
      </c>
      <c r="J20394" s="244" t="str">
        <f t="shared" si="954"/>
        <v/>
      </c>
    </row>
    <row r="20395" spans="3:10" ht="12" thickBot="1" x14ac:dyDescent="0.25">
      <c r="C20395" s="254"/>
      <c r="D20395" s="254"/>
      <c r="E20395" s="255"/>
      <c r="F20395" s="256"/>
      <c r="G20395" s="257"/>
      <c r="H20395" s="243">
        <f t="shared" ca="1" si="955"/>
        <v>45139</v>
      </c>
      <c r="I20395" s="244">
        <f t="shared" si="956"/>
        <v>43892</v>
      </c>
      <c r="J20395" s="244" t="str">
        <f t="shared" si="954"/>
        <v/>
      </c>
    </row>
    <row r="20396" spans="3:10" ht="12" thickBot="1" x14ac:dyDescent="0.25">
      <c r="C20396" s="254"/>
      <c r="D20396" s="254"/>
      <c r="E20396" s="255"/>
      <c r="F20396" s="256"/>
      <c r="G20396" s="257"/>
      <c r="H20396" s="243">
        <f t="shared" ca="1" si="955"/>
        <v>45139</v>
      </c>
      <c r="I20396" s="244">
        <f t="shared" si="956"/>
        <v>43892</v>
      </c>
      <c r="J20396" s="244" t="str">
        <f t="shared" si="954"/>
        <v/>
      </c>
    </row>
    <row r="20397" spans="3:10" ht="12" thickBot="1" x14ac:dyDescent="0.25">
      <c r="C20397" s="254"/>
      <c r="D20397" s="254"/>
      <c r="E20397" s="255"/>
      <c r="F20397" s="256"/>
      <c r="G20397" s="257"/>
      <c r="H20397" s="243">
        <f t="shared" ca="1" si="955"/>
        <v>45139</v>
      </c>
      <c r="I20397" s="244">
        <f t="shared" si="956"/>
        <v>43892</v>
      </c>
      <c r="J20397" s="244" t="str">
        <f t="shared" si="954"/>
        <v/>
      </c>
    </row>
    <row r="20398" spans="3:10" ht="12" thickBot="1" x14ac:dyDescent="0.25">
      <c r="C20398" s="254"/>
      <c r="D20398" s="254"/>
      <c r="E20398" s="255"/>
      <c r="F20398" s="256"/>
      <c r="G20398" s="257"/>
      <c r="H20398" s="243">
        <f t="shared" ca="1" si="955"/>
        <v>45139</v>
      </c>
      <c r="I20398" s="244">
        <f t="shared" si="956"/>
        <v>43892</v>
      </c>
      <c r="J20398" s="244" t="str">
        <f t="shared" si="954"/>
        <v/>
      </c>
    </row>
    <row r="20399" spans="3:10" ht="12" thickBot="1" x14ac:dyDescent="0.25">
      <c r="C20399" s="254"/>
      <c r="D20399" s="254"/>
      <c r="E20399" s="255"/>
      <c r="F20399" s="256"/>
      <c r="G20399" s="257"/>
      <c r="H20399" s="243">
        <f t="shared" ca="1" si="955"/>
        <v>45139</v>
      </c>
      <c r="I20399" s="244">
        <f t="shared" si="956"/>
        <v>43892</v>
      </c>
      <c r="J20399" s="244" t="str">
        <f t="shared" si="954"/>
        <v/>
      </c>
    </row>
    <row r="20400" spans="3:10" ht="12" thickBot="1" x14ac:dyDescent="0.25">
      <c r="C20400" s="254"/>
      <c r="D20400" s="254"/>
      <c r="E20400" s="255"/>
      <c r="F20400" s="256"/>
      <c r="G20400" s="257"/>
      <c r="H20400" s="243">
        <f t="shared" ca="1" si="955"/>
        <v>45139</v>
      </c>
      <c r="I20400" s="244">
        <f t="shared" si="956"/>
        <v>43892</v>
      </c>
      <c r="J20400" s="244" t="str">
        <f t="shared" si="954"/>
        <v/>
      </c>
    </row>
    <row r="20401" spans="3:10" ht="12" thickBot="1" x14ac:dyDescent="0.25">
      <c r="C20401" s="254"/>
      <c r="D20401" s="254"/>
      <c r="E20401" s="255"/>
      <c r="F20401" s="256"/>
      <c r="G20401" s="257"/>
      <c r="H20401" s="243">
        <f t="shared" ca="1" si="955"/>
        <v>45139</v>
      </c>
      <c r="I20401" s="244">
        <f t="shared" si="956"/>
        <v>43892</v>
      </c>
      <c r="J20401" s="244" t="str">
        <f t="shared" si="954"/>
        <v/>
      </c>
    </row>
    <row r="20402" spans="3:10" ht="12" thickBot="1" x14ac:dyDescent="0.25">
      <c r="C20402" s="254"/>
      <c r="D20402" s="254"/>
      <c r="E20402" s="255"/>
      <c r="F20402" s="256"/>
      <c r="G20402" s="257"/>
      <c r="H20402" s="243">
        <f t="shared" ca="1" si="955"/>
        <v>45139</v>
      </c>
      <c r="I20402" s="244">
        <f t="shared" si="956"/>
        <v>43892</v>
      </c>
      <c r="J20402" s="244" t="str">
        <f t="shared" si="954"/>
        <v/>
      </c>
    </row>
    <row r="20403" spans="3:10" ht="12" thickBot="1" x14ac:dyDescent="0.25">
      <c r="C20403" s="254"/>
      <c r="D20403" s="254"/>
      <c r="E20403" s="255"/>
      <c r="F20403" s="256"/>
      <c r="G20403" s="257"/>
      <c r="H20403" s="243">
        <f t="shared" ca="1" si="955"/>
        <v>45139</v>
      </c>
      <c r="I20403" s="244">
        <f t="shared" si="956"/>
        <v>43892</v>
      </c>
      <c r="J20403" s="244" t="str">
        <f t="shared" si="954"/>
        <v/>
      </c>
    </row>
    <row r="20404" spans="3:10" ht="12" thickBot="1" x14ac:dyDescent="0.25">
      <c r="C20404" s="254"/>
      <c r="D20404" s="254"/>
      <c r="E20404" s="255"/>
      <c r="F20404" s="256"/>
      <c r="G20404" s="257"/>
      <c r="H20404" s="243">
        <f t="shared" ca="1" si="955"/>
        <v>45139</v>
      </c>
      <c r="I20404" s="244">
        <f t="shared" si="956"/>
        <v>43892</v>
      </c>
      <c r="J20404" s="244" t="str">
        <f t="shared" si="954"/>
        <v/>
      </c>
    </row>
    <row r="20405" spans="3:10" ht="12" thickBot="1" x14ac:dyDescent="0.25">
      <c r="C20405" s="254"/>
      <c r="D20405" s="254"/>
      <c r="E20405" s="255"/>
      <c r="F20405" s="256"/>
      <c r="G20405" s="257"/>
      <c r="H20405" s="243">
        <f t="shared" ca="1" si="955"/>
        <v>45139</v>
      </c>
      <c r="I20405" s="244">
        <f t="shared" si="956"/>
        <v>43892</v>
      </c>
      <c r="J20405" s="244" t="str">
        <f t="shared" si="954"/>
        <v/>
      </c>
    </row>
    <row r="20406" spans="3:10" ht="12" thickBot="1" x14ac:dyDescent="0.25">
      <c r="C20406" s="254"/>
      <c r="D20406" s="254"/>
      <c r="E20406" s="255"/>
      <c r="F20406" s="256"/>
      <c r="G20406" s="257"/>
      <c r="H20406" s="243">
        <f t="shared" ca="1" si="955"/>
        <v>45139</v>
      </c>
      <c r="I20406" s="244">
        <f t="shared" si="956"/>
        <v>43892</v>
      </c>
      <c r="J20406" s="244" t="str">
        <f t="shared" si="954"/>
        <v/>
      </c>
    </row>
    <row r="20407" spans="3:10" ht="12" thickBot="1" x14ac:dyDescent="0.25">
      <c r="C20407" s="254"/>
      <c r="D20407" s="254"/>
      <c r="E20407" s="255"/>
      <c r="F20407" s="256"/>
      <c r="G20407" s="257"/>
      <c r="H20407" s="243">
        <f t="shared" ca="1" si="955"/>
        <v>45139</v>
      </c>
      <c r="I20407" s="244">
        <f t="shared" si="956"/>
        <v>43892</v>
      </c>
      <c r="J20407" s="244" t="str">
        <f t="shared" si="954"/>
        <v/>
      </c>
    </row>
    <row r="20408" spans="3:10" ht="12" thickBot="1" x14ac:dyDescent="0.25">
      <c r="C20408" s="254"/>
      <c r="D20408" s="254"/>
      <c r="E20408" s="255"/>
      <c r="F20408" s="256"/>
      <c r="G20408" s="257"/>
      <c r="H20408" s="243">
        <f t="shared" ca="1" si="955"/>
        <v>45139</v>
      </c>
      <c r="I20408" s="244">
        <f t="shared" si="956"/>
        <v>43892</v>
      </c>
      <c r="J20408" s="244" t="str">
        <f t="shared" si="954"/>
        <v/>
      </c>
    </row>
    <row r="20409" spans="3:10" ht="12" thickBot="1" x14ac:dyDescent="0.25">
      <c r="C20409" s="254"/>
      <c r="D20409" s="254"/>
      <c r="E20409" s="255"/>
      <c r="F20409" s="256"/>
      <c r="G20409" s="257"/>
      <c r="H20409" s="243">
        <f t="shared" ca="1" si="955"/>
        <v>45139</v>
      </c>
      <c r="I20409" s="244">
        <f t="shared" si="956"/>
        <v>43892</v>
      </c>
      <c r="J20409" s="244" t="str">
        <f t="shared" si="954"/>
        <v/>
      </c>
    </row>
    <row r="20410" spans="3:10" ht="12" thickBot="1" x14ac:dyDescent="0.25">
      <c r="C20410" s="254"/>
      <c r="D20410" s="254"/>
      <c r="E20410" s="255"/>
      <c r="F20410" s="256"/>
      <c r="G20410" s="257"/>
      <c r="H20410" s="243">
        <f t="shared" ca="1" si="955"/>
        <v>45139</v>
      </c>
      <c r="I20410" s="244">
        <f t="shared" si="956"/>
        <v>43892</v>
      </c>
      <c r="J20410" s="244" t="str">
        <f t="shared" si="954"/>
        <v/>
      </c>
    </row>
    <row r="20411" spans="3:10" ht="12" thickBot="1" x14ac:dyDescent="0.25">
      <c r="C20411" s="254"/>
      <c r="D20411" s="254"/>
      <c r="E20411" s="255"/>
      <c r="F20411" s="256"/>
      <c r="G20411" s="257"/>
      <c r="H20411" s="243">
        <f t="shared" ca="1" si="955"/>
        <v>45139</v>
      </c>
      <c r="I20411" s="244">
        <f t="shared" si="956"/>
        <v>43892</v>
      </c>
      <c r="J20411" s="244" t="str">
        <f t="shared" si="954"/>
        <v/>
      </c>
    </row>
    <row r="20412" spans="3:10" ht="12" thickBot="1" x14ac:dyDescent="0.25">
      <c r="C20412" s="254"/>
      <c r="D20412" s="254"/>
      <c r="E20412" s="255"/>
      <c r="F20412" s="256"/>
      <c r="G20412" s="257"/>
      <c r="H20412" s="243">
        <f t="shared" ca="1" si="955"/>
        <v>45139</v>
      </c>
      <c r="I20412" s="244">
        <f t="shared" si="956"/>
        <v>43892</v>
      </c>
      <c r="J20412" s="244" t="str">
        <f t="shared" si="954"/>
        <v/>
      </c>
    </row>
    <row r="20413" spans="3:10" ht="12" thickBot="1" x14ac:dyDescent="0.25">
      <c r="C20413" s="254"/>
      <c r="D20413" s="254"/>
      <c r="E20413" s="255"/>
      <c r="F20413" s="256"/>
      <c r="G20413" s="257"/>
      <c r="H20413" s="243">
        <f t="shared" ca="1" si="955"/>
        <v>45139</v>
      </c>
      <c r="I20413" s="244">
        <f t="shared" si="956"/>
        <v>43892</v>
      </c>
      <c r="J20413" s="244" t="str">
        <f t="shared" si="954"/>
        <v/>
      </c>
    </row>
    <row r="20414" spans="3:10" ht="12" thickBot="1" x14ac:dyDescent="0.25">
      <c r="C20414" s="254"/>
      <c r="D20414" s="254"/>
      <c r="E20414" s="255"/>
      <c r="F20414" s="256"/>
      <c r="G20414" s="257"/>
      <c r="H20414" s="243">
        <f t="shared" ca="1" si="955"/>
        <v>45139</v>
      </c>
      <c r="I20414" s="244">
        <f t="shared" si="956"/>
        <v>43892</v>
      </c>
      <c r="J20414" s="244" t="str">
        <f t="shared" si="954"/>
        <v/>
      </c>
    </row>
    <row r="20415" spans="3:10" ht="12" thickBot="1" x14ac:dyDescent="0.25">
      <c r="C20415" s="254"/>
      <c r="D20415" s="254"/>
      <c r="E20415" s="255"/>
      <c r="F20415" s="256"/>
      <c r="G20415" s="257"/>
      <c r="H20415" s="243">
        <f t="shared" ca="1" si="955"/>
        <v>45139</v>
      </c>
      <c r="I20415" s="244">
        <f t="shared" si="956"/>
        <v>43892</v>
      </c>
      <c r="J20415" s="244" t="str">
        <f t="shared" si="954"/>
        <v/>
      </c>
    </row>
    <row r="20416" spans="3:10" ht="12" thickBot="1" x14ac:dyDescent="0.25">
      <c r="C20416" s="254"/>
      <c r="D20416" s="254"/>
      <c r="E20416" s="255"/>
      <c r="F20416" s="256"/>
      <c r="G20416" s="257"/>
      <c r="H20416" s="243">
        <f t="shared" ca="1" si="955"/>
        <v>45139</v>
      </c>
      <c r="I20416" s="244">
        <f t="shared" si="956"/>
        <v>43892</v>
      </c>
      <c r="J20416" s="244" t="str">
        <f t="shared" si="954"/>
        <v/>
      </c>
    </row>
    <row r="20417" spans="3:10" ht="12" thickBot="1" x14ac:dyDescent="0.25">
      <c r="C20417" s="254"/>
      <c r="D20417" s="254"/>
      <c r="E20417" s="255"/>
      <c r="F20417" s="256"/>
      <c r="G20417" s="257"/>
      <c r="H20417" s="243">
        <f t="shared" ca="1" si="955"/>
        <v>45139</v>
      </c>
      <c r="I20417" s="244">
        <f t="shared" si="956"/>
        <v>43892</v>
      </c>
      <c r="J20417" s="244" t="str">
        <f t="shared" si="954"/>
        <v/>
      </c>
    </row>
    <row r="20418" spans="3:10" ht="12" thickBot="1" x14ac:dyDescent="0.25">
      <c r="C20418" s="254"/>
      <c r="D20418" s="254"/>
      <c r="E20418" s="255"/>
      <c r="F20418" s="256"/>
      <c r="G20418" s="257"/>
      <c r="H20418" s="243">
        <f t="shared" ca="1" si="955"/>
        <v>45139</v>
      </c>
      <c r="I20418" s="244">
        <f t="shared" si="956"/>
        <v>43892</v>
      </c>
      <c r="J20418" s="244" t="str">
        <f t="shared" si="954"/>
        <v/>
      </c>
    </row>
    <row r="20419" spans="3:10" ht="12" thickBot="1" x14ac:dyDescent="0.25">
      <c r="C20419" s="254"/>
      <c r="D20419" s="254"/>
      <c r="E20419" s="255"/>
      <c r="F20419" s="256"/>
      <c r="G20419" s="257"/>
      <c r="H20419" s="243">
        <f t="shared" ca="1" si="955"/>
        <v>45139</v>
      </c>
      <c r="I20419" s="244">
        <f t="shared" si="956"/>
        <v>43892</v>
      </c>
      <c r="J20419" s="244" t="str">
        <f t="shared" si="954"/>
        <v/>
      </c>
    </row>
    <row r="20420" spans="3:10" ht="12" thickBot="1" x14ac:dyDescent="0.25">
      <c r="C20420" s="254"/>
      <c r="D20420" s="254"/>
      <c r="E20420" s="255"/>
      <c r="F20420" s="256"/>
      <c r="G20420" s="257"/>
      <c r="H20420" s="243">
        <f t="shared" ca="1" si="955"/>
        <v>45139</v>
      </c>
      <c r="I20420" s="244">
        <f t="shared" si="956"/>
        <v>43892</v>
      </c>
      <c r="J20420" s="244" t="str">
        <f t="shared" si="954"/>
        <v/>
      </c>
    </row>
    <row r="20421" spans="3:10" ht="12" thickBot="1" x14ac:dyDescent="0.25">
      <c r="C20421" s="254"/>
      <c r="D20421" s="254"/>
      <c r="E20421" s="255"/>
      <c r="F20421" s="256"/>
      <c r="G20421" s="257"/>
      <c r="H20421" s="243">
        <f t="shared" ca="1" si="955"/>
        <v>45139</v>
      </c>
      <c r="I20421" s="244">
        <f t="shared" si="956"/>
        <v>43892</v>
      </c>
      <c r="J20421" s="244" t="str">
        <f t="shared" si="954"/>
        <v/>
      </c>
    </row>
    <row r="20422" spans="3:10" ht="12" thickBot="1" x14ac:dyDescent="0.25">
      <c r="C20422" s="254"/>
      <c r="D20422" s="254"/>
      <c r="E20422" s="255"/>
      <c r="F20422" s="256"/>
      <c r="G20422" s="257"/>
      <c r="H20422" s="243">
        <f t="shared" ca="1" si="955"/>
        <v>45139</v>
      </c>
      <c r="I20422" s="244">
        <f t="shared" si="956"/>
        <v>43892</v>
      </c>
      <c r="J20422" s="244" t="str">
        <f t="shared" ref="J20422:J20485" si="957">IF(G20422="","",IF(G20422&gt;=0,"Debitoren",IF(G20422&lt;0,"Kreditoren","")))</f>
        <v/>
      </c>
    </row>
    <row r="20423" spans="3:10" ht="12" thickBot="1" x14ac:dyDescent="0.25">
      <c r="C20423" s="254"/>
      <c r="D20423" s="254"/>
      <c r="E20423" s="255"/>
      <c r="F20423" s="256"/>
      <c r="G20423" s="257"/>
      <c r="H20423" s="243">
        <f t="shared" ref="H20423:H20486" ca="1" si="958">IF(F20423&lt;$F$2,EOMONTH($F$2,-1)+1,EOMONTH(F20423,-1)+1)</f>
        <v>45139</v>
      </c>
      <c r="I20423" s="244">
        <f t="shared" ref="I20423:I20486" si="959">IF(F20423&lt;$I$2,IF(   WEEKDAY(EOMONTH($I$2,-1)+1)=1,EOMONTH($I$2,-1)+1+1,EOMONTH($I$2,-1)+1),IF(WEEKDAY(F20423)=1,F20423+1,F20423))</f>
        <v>43892</v>
      </c>
      <c r="J20423" s="244" t="str">
        <f t="shared" si="957"/>
        <v/>
      </c>
    </row>
    <row r="20424" spans="3:10" ht="12" thickBot="1" x14ac:dyDescent="0.25">
      <c r="C20424" s="254"/>
      <c r="D20424" s="254"/>
      <c r="E20424" s="255"/>
      <c r="F20424" s="256"/>
      <c r="G20424" s="257"/>
      <c r="H20424" s="243">
        <f t="shared" ca="1" si="958"/>
        <v>45139</v>
      </c>
      <c r="I20424" s="244">
        <f t="shared" si="959"/>
        <v>43892</v>
      </c>
      <c r="J20424" s="244" t="str">
        <f t="shared" si="957"/>
        <v/>
      </c>
    </row>
    <row r="20425" spans="3:10" ht="12" thickBot="1" x14ac:dyDescent="0.25">
      <c r="C20425" s="254"/>
      <c r="D20425" s="254"/>
      <c r="E20425" s="255"/>
      <c r="F20425" s="256"/>
      <c r="G20425" s="257"/>
      <c r="H20425" s="243">
        <f t="shared" ca="1" si="958"/>
        <v>45139</v>
      </c>
      <c r="I20425" s="244">
        <f t="shared" si="959"/>
        <v>43892</v>
      </c>
      <c r="J20425" s="244" t="str">
        <f t="shared" si="957"/>
        <v/>
      </c>
    </row>
    <row r="20426" spans="3:10" ht="12" thickBot="1" x14ac:dyDescent="0.25">
      <c r="C20426" s="254"/>
      <c r="D20426" s="254"/>
      <c r="E20426" s="255"/>
      <c r="F20426" s="256"/>
      <c r="G20426" s="257"/>
      <c r="H20426" s="243">
        <f t="shared" ca="1" si="958"/>
        <v>45139</v>
      </c>
      <c r="I20426" s="244">
        <f t="shared" si="959"/>
        <v>43892</v>
      </c>
      <c r="J20426" s="244" t="str">
        <f t="shared" si="957"/>
        <v/>
      </c>
    </row>
    <row r="20427" spans="3:10" ht="12" thickBot="1" x14ac:dyDescent="0.25">
      <c r="C20427" s="254"/>
      <c r="D20427" s="254"/>
      <c r="E20427" s="255"/>
      <c r="F20427" s="256"/>
      <c r="G20427" s="257"/>
      <c r="H20427" s="243">
        <f t="shared" ca="1" si="958"/>
        <v>45139</v>
      </c>
      <c r="I20427" s="244">
        <f t="shared" si="959"/>
        <v>43892</v>
      </c>
      <c r="J20427" s="244" t="str">
        <f t="shared" si="957"/>
        <v/>
      </c>
    </row>
    <row r="20428" spans="3:10" ht="12" thickBot="1" x14ac:dyDescent="0.25">
      <c r="C20428" s="254"/>
      <c r="D20428" s="254"/>
      <c r="E20428" s="255"/>
      <c r="F20428" s="256"/>
      <c r="G20428" s="257"/>
      <c r="H20428" s="243">
        <f t="shared" ca="1" si="958"/>
        <v>45139</v>
      </c>
      <c r="I20428" s="244">
        <f t="shared" si="959"/>
        <v>43892</v>
      </c>
      <c r="J20428" s="244" t="str">
        <f t="shared" si="957"/>
        <v/>
      </c>
    </row>
    <row r="20429" spans="3:10" ht="12" thickBot="1" x14ac:dyDescent="0.25">
      <c r="C20429" s="254"/>
      <c r="D20429" s="254"/>
      <c r="E20429" s="255"/>
      <c r="F20429" s="256"/>
      <c r="G20429" s="257"/>
      <c r="H20429" s="243">
        <f t="shared" ca="1" si="958"/>
        <v>45139</v>
      </c>
      <c r="I20429" s="244">
        <f t="shared" si="959"/>
        <v>43892</v>
      </c>
      <c r="J20429" s="244" t="str">
        <f t="shared" si="957"/>
        <v/>
      </c>
    </row>
    <row r="20430" spans="3:10" ht="12" thickBot="1" x14ac:dyDescent="0.25">
      <c r="C20430" s="254"/>
      <c r="D20430" s="254"/>
      <c r="E20430" s="255"/>
      <c r="F20430" s="256"/>
      <c r="G20430" s="257"/>
      <c r="H20430" s="243">
        <f t="shared" ca="1" si="958"/>
        <v>45139</v>
      </c>
      <c r="I20430" s="244">
        <f t="shared" si="959"/>
        <v>43892</v>
      </c>
      <c r="J20430" s="244" t="str">
        <f t="shared" si="957"/>
        <v/>
      </c>
    </row>
    <row r="20431" spans="3:10" ht="12" thickBot="1" x14ac:dyDescent="0.25">
      <c r="C20431" s="254"/>
      <c r="D20431" s="254"/>
      <c r="E20431" s="255"/>
      <c r="F20431" s="256"/>
      <c r="G20431" s="257"/>
      <c r="H20431" s="243">
        <f t="shared" ca="1" si="958"/>
        <v>45139</v>
      </c>
      <c r="I20431" s="244">
        <f t="shared" si="959"/>
        <v>43892</v>
      </c>
      <c r="J20431" s="244" t="str">
        <f t="shared" si="957"/>
        <v/>
      </c>
    </row>
    <row r="20432" spans="3:10" ht="12" thickBot="1" x14ac:dyDescent="0.25">
      <c r="C20432" s="254"/>
      <c r="D20432" s="254"/>
      <c r="E20432" s="255"/>
      <c r="F20432" s="256"/>
      <c r="G20432" s="257"/>
      <c r="H20432" s="243">
        <f t="shared" ca="1" si="958"/>
        <v>45139</v>
      </c>
      <c r="I20432" s="244">
        <f t="shared" si="959"/>
        <v>43892</v>
      </c>
      <c r="J20432" s="244" t="str">
        <f t="shared" si="957"/>
        <v/>
      </c>
    </row>
    <row r="20433" spans="3:10" ht="12" thickBot="1" x14ac:dyDescent="0.25">
      <c r="C20433" s="254"/>
      <c r="D20433" s="254"/>
      <c r="E20433" s="255"/>
      <c r="F20433" s="256"/>
      <c r="G20433" s="257"/>
      <c r="H20433" s="243">
        <f t="shared" ca="1" si="958"/>
        <v>45139</v>
      </c>
      <c r="I20433" s="244">
        <f t="shared" si="959"/>
        <v>43892</v>
      </c>
      <c r="J20433" s="244" t="str">
        <f t="shared" si="957"/>
        <v/>
      </c>
    </row>
    <row r="20434" spans="3:10" ht="12" thickBot="1" x14ac:dyDescent="0.25">
      <c r="C20434" s="254"/>
      <c r="D20434" s="254"/>
      <c r="E20434" s="255"/>
      <c r="F20434" s="256"/>
      <c r="G20434" s="257"/>
      <c r="H20434" s="243">
        <f t="shared" ca="1" si="958"/>
        <v>45139</v>
      </c>
      <c r="I20434" s="244">
        <f t="shared" si="959"/>
        <v>43892</v>
      </c>
      <c r="J20434" s="244" t="str">
        <f t="shared" si="957"/>
        <v/>
      </c>
    </row>
    <row r="20435" spans="3:10" ht="12" thickBot="1" x14ac:dyDescent="0.25">
      <c r="C20435" s="254"/>
      <c r="D20435" s="254"/>
      <c r="E20435" s="255"/>
      <c r="F20435" s="256"/>
      <c r="G20435" s="257"/>
      <c r="H20435" s="243">
        <f t="shared" ca="1" si="958"/>
        <v>45139</v>
      </c>
      <c r="I20435" s="244">
        <f t="shared" si="959"/>
        <v>43892</v>
      </c>
      <c r="J20435" s="244" t="str">
        <f t="shared" si="957"/>
        <v/>
      </c>
    </row>
    <row r="20436" spans="3:10" ht="12" thickBot="1" x14ac:dyDescent="0.25">
      <c r="C20436" s="254"/>
      <c r="D20436" s="254"/>
      <c r="E20436" s="255"/>
      <c r="F20436" s="256"/>
      <c r="G20436" s="257"/>
      <c r="H20436" s="243">
        <f t="shared" ca="1" si="958"/>
        <v>45139</v>
      </c>
      <c r="I20436" s="244">
        <f t="shared" si="959"/>
        <v>43892</v>
      </c>
      <c r="J20436" s="244" t="str">
        <f t="shared" si="957"/>
        <v/>
      </c>
    </row>
    <row r="20437" spans="3:10" ht="12" thickBot="1" x14ac:dyDescent="0.25">
      <c r="C20437" s="254"/>
      <c r="D20437" s="254"/>
      <c r="E20437" s="255"/>
      <c r="F20437" s="256"/>
      <c r="G20437" s="257"/>
      <c r="H20437" s="243">
        <f t="shared" ca="1" si="958"/>
        <v>45139</v>
      </c>
      <c r="I20437" s="244">
        <f t="shared" si="959"/>
        <v>43892</v>
      </c>
      <c r="J20437" s="244" t="str">
        <f t="shared" si="957"/>
        <v/>
      </c>
    </row>
    <row r="20438" spans="3:10" ht="12" thickBot="1" x14ac:dyDescent="0.25">
      <c r="C20438" s="254"/>
      <c r="D20438" s="254"/>
      <c r="E20438" s="255"/>
      <c r="F20438" s="256"/>
      <c r="G20438" s="257"/>
      <c r="H20438" s="243">
        <f t="shared" ca="1" si="958"/>
        <v>45139</v>
      </c>
      <c r="I20438" s="244">
        <f t="shared" si="959"/>
        <v>43892</v>
      </c>
      <c r="J20438" s="244" t="str">
        <f t="shared" si="957"/>
        <v/>
      </c>
    </row>
    <row r="20439" spans="3:10" ht="12" thickBot="1" x14ac:dyDescent="0.25">
      <c r="C20439" s="254"/>
      <c r="D20439" s="254"/>
      <c r="E20439" s="255"/>
      <c r="F20439" s="256"/>
      <c r="G20439" s="257"/>
      <c r="H20439" s="243">
        <f t="shared" ca="1" si="958"/>
        <v>45139</v>
      </c>
      <c r="I20439" s="244">
        <f t="shared" si="959"/>
        <v>43892</v>
      </c>
      <c r="J20439" s="244" t="str">
        <f t="shared" si="957"/>
        <v/>
      </c>
    </row>
    <row r="20440" spans="3:10" ht="12" thickBot="1" x14ac:dyDescent="0.25">
      <c r="C20440" s="254"/>
      <c r="D20440" s="254"/>
      <c r="E20440" s="255"/>
      <c r="F20440" s="256"/>
      <c r="G20440" s="257"/>
      <c r="H20440" s="243">
        <f t="shared" ca="1" si="958"/>
        <v>45139</v>
      </c>
      <c r="I20440" s="244">
        <f t="shared" si="959"/>
        <v>43892</v>
      </c>
      <c r="J20440" s="244" t="str">
        <f t="shared" si="957"/>
        <v/>
      </c>
    </row>
    <row r="20441" spans="3:10" ht="12" thickBot="1" x14ac:dyDescent="0.25">
      <c r="C20441" s="254"/>
      <c r="D20441" s="254"/>
      <c r="E20441" s="255"/>
      <c r="F20441" s="256"/>
      <c r="G20441" s="257"/>
      <c r="H20441" s="243">
        <f t="shared" ca="1" si="958"/>
        <v>45139</v>
      </c>
      <c r="I20441" s="244">
        <f t="shared" si="959"/>
        <v>43892</v>
      </c>
      <c r="J20441" s="244" t="str">
        <f t="shared" si="957"/>
        <v/>
      </c>
    </row>
    <row r="20442" spans="3:10" ht="12" thickBot="1" x14ac:dyDescent="0.25">
      <c r="C20442" s="254"/>
      <c r="D20442" s="254"/>
      <c r="E20442" s="255"/>
      <c r="F20442" s="256"/>
      <c r="G20442" s="257"/>
      <c r="H20442" s="243">
        <f t="shared" ca="1" si="958"/>
        <v>45139</v>
      </c>
      <c r="I20442" s="244">
        <f t="shared" si="959"/>
        <v>43892</v>
      </c>
      <c r="J20442" s="244" t="str">
        <f t="shared" si="957"/>
        <v/>
      </c>
    </row>
    <row r="20443" spans="3:10" ht="12" thickBot="1" x14ac:dyDescent="0.25">
      <c r="C20443" s="254"/>
      <c r="D20443" s="254"/>
      <c r="E20443" s="255"/>
      <c r="F20443" s="256"/>
      <c r="G20443" s="257"/>
      <c r="H20443" s="243">
        <f t="shared" ca="1" si="958"/>
        <v>45139</v>
      </c>
      <c r="I20443" s="244">
        <f t="shared" si="959"/>
        <v>43892</v>
      </c>
      <c r="J20443" s="244" t="str">
        <f t="shared" si="957"/>
        <v/>
      </c>
    </row>
    <row r="20444" spans="3:10" ht="12" thickBot="1" x14ac:dyDescent="0.25">
      <c r="C20444" s="254"/>
      <c r="D20444" s="254"/>
      <c r="E20444" s="255"/>
      <c r="F20444" s="256"/>
      <c r="G20444" s="257"/>
      <c r="H20444" s="243">
        <f t="shared" ca="1" si="958"/>
        <v>45139</v>
      </c>
      <c r="I20444" s="244">
        <f t="shared" si="959"/>
        <v>43892</v>
      </c>
      <c r="J20444" s="244" t="str">
        <f t="shared" si="957"/>
        <v/>
      </c>
    </row>
    <row r="20445" spans="3:10" ht="12" thickBot="1" x14ac:dyDescent="0.25">
      <c r="C20445" s="254"/>
      <c r="D20445" s="254"/>
      <c r="E20445" s="255"/>
      <c r="F20445" s="256"/>
      <c r="G20445" s="257"/>
      <c r="H20445" s="243">
        <f t="shared" ca="1" si="958"/>
        <v>45139</v>
      </c>
      <c r="I20445" s="244">
        <f t="shared" si="959"/>
        <v>43892</v>
      </c>
      <c r="J20445" s="244" t="str">
        <f t="shared" si="957"/>
        <v/>
      </c>
    </row>
    <row r="20446" spans="3:10" ht="12" thickBot="1" x14ac:dyDescent="0.25">
      <c r="C20446" s="254"/>
      <c r="D20446" s="254"/>
      <c r="E20446" s="255"/>
      <c r="F20446" s="256"/>
      <c r="G20446" s="257"/>
      <c r="H20446" s="243">
        <f t="shared" ca="1" si="958"/>
        <v>45139</v>
      </c>
      <c r="I20446" s="244">
        <f t="shared" si="959"/>
        <v>43892</v>
      </c>
      <c r="J20446" s="244" t="str">
        <f t="shared" si="957"/>
        <v/>
      </c>
    </row>
    <row r="20447" spans="3:10" ht="12" thickBot="1" x14ac:dyDescent="0.25">
      <c r="C20447" s="254"/>
      <c r="D20447" s="254"/>
      <c r="E20447" s="255"/>
      <c r="F20447" s="256"/>
      <c r="G20447" s="257"/>
      <c r="H20447" s="243">
        <f t="shared" ca="1" si="958"/>
        <v>45139</v>
      </c>
      <c r="I20447" s="244">
        <f t="shared" si="959"/>
        <v>43892</v>
      </c>
      <c r="J20447" s="244" t="str">
        <f t="shared" si="957"/>
        <v/>
      </c>
    </row>
    <row r="20448" spans="3:10" ht="12" thickBot="1" x14ac:dyDescent="0.25">
      <c r="C20448" s="254"/>
      <c r="D20448" s="254"/>
      <c r="E20448" s="255"/>
      <c r="F20448" s="256"/>
      <c r="G20448" s="257"/>
      <c r="H20448" s="243">
        <f t="shared" ca="1" si="958"/>
        <v>45139</v>
      </c>
      <c r="I20448" s="244">
        <f t="shared" si="959"/>
        <v>43892</v>
      </c>
      <c r="J20448" s="244" t="str">
        <f t="shared" si="957"/>
        <v/>
      </c>
    </row>
    <row r="20449" spans="3:10" ht="12" thickBot="1" x14ac:dyDescent="0.25">
      <c r="C20449" s="254"/>
      <c r="D20449" s="254"/>
      <c r="E20449" s="255"/>
      <c r="F20449" s="256"/>
      <c r="G20449" s="257"/>
      <c r="H20449" s="243">
        <f t="shared" ca="1" si="958"/>
        <v>45139</v>
      </c>
      <c r="I20449" s="244">
        <f t="shared" si="959"/>
        <v>43892</v>
      </c>
      <c r="J20449" s="244" t="str">
        <f t="shared" si="957"/>
        <v/>
      </c>
    </row>
    <row r="20450" spans="3:10" ht="12" thickBot="1" x14ac:dyDescent="0.25">
      <c r="C20450" s="254"/>
      <c r="D20450" s="254"/>
      <c r="E20450" s="255"/>
      <c r="F20450" s="256"/>
      <c r="G20450" s="257"/>
      <c r="H20450" s="243">
        <f t="shared" ca="1" si="958"/>
        <v>45139</v>
      </c>
      <c r="I20450" s="244">
        <f t="shared" si="959"/>
        <v>43892</v>
      </c>
      <c r="J20450" s="244" t="str">
        <f t="shared" si="957"/>
        <v/>
      </c>
    </row>
    <row r="20451" spans="3:10" ht="12" thickBot="1" x14ac:dyDescent="0.25">
      <c r="C20451" s="254"/>
      <c r="D20451" s="254"/>
      <c r="E20451" s="255"/>
      <c r="F20451" s="256"/>
      <c r="G20451" s="257"/>
      <c r="H20451" s="243">
        <f t="shared" ca="1" si="958"/>
        <v>45139</v>
      </c>
      <c r="I20451" s="244">
        <f t="shared" si="959"/>
        <v>43892</v>
      </c>
      <c r="J20451" s="244" t="str">
        <f t="shared" si="957"/>
        <v/>
      </c>
    </row>
    <row r="20452" spans="3:10" ht="12" thickBot="1" x14ac:dyDescent="0.25">
      <c r="C20452" s="254"/>
      <c r="D20452" s="254"/>
      <c r="E20452" s="255"/>
      <c r="F20452" s="256"/>
      <c r="G20452" s="257"/>
      <c r="H20452" s="243">
        <f t="shared" ca="1" si="958"/>
        <v>45139</v>
      </c>
      <c r="I20452" s="244">
        <f t="shared" si="959"/>
        <v>43892</v>
      </c>
      <c r="J20452" s="244" t="str">
        <f t="shared" si="957"/>
        <v/>
      </c>
    </row>
    <row r="20453" spans="3:10" ht="12" thickBot="1" x14ac:dyDescent="0.25">
      <c r="C20453" s="254"/>
      <c r="D20453" s="254"/>
      <c r="E20453" s="255"/>
      <c r="F20453" s="256"/>
      <c r="G20453" s="257"/>
      <c r="H20453" s="243">
        <f t="shared" ca="1" si="958"/>
        <v>45139</v>
      </c>
      <c r="I20453" s="244">
        <f t="shared" si="959"/>
        <v>43892</v>
      </c>
      <c r="J20453" s="244" t="str">
        <f t="shared" si="957"/>
        <v/>
      </c>
    </row>
    <row r="20454" spans="3:10" ht="12" thickBot="1" x14ac:dyDescent="0.25">
      <c r="C20454" s="254"/>
      <c r="D20454" s="254"/>
      <c r="E20454" s="255"/>
      <c r="F20454" s="256"/>
      <c r="G20454" s="257"/>
      <c r="H20454" s="243">
        <f t="shared" ca="1" si="958"/>
        <v>45139</v>
      </c>
      <c r="I20454" s="244">
        <f t="shared" si="959"/>
        <v>43892</v>
      </c>
      <c r="J20454" s="244" t="str">
        <f t="shared" si="957"/>
        <v/>
      </c>
    </row>
    <row r="20455" spans="3:10" ht="12" thickBot="1" x14ac:dyDescent="0.25">
      <c r="C20455" s="254"/>
      <c r="D20455" s="254"/>
      <c r="E20455" s="255"/>
      <c r="F20455" s="256"/>
      <c r="G20455" s="257"/>
      <c r="H20455" s="243">
        <f t="shared" ca="1" si="958"/>
        <v>45139</v>
      </c>
      <c r="I20455" s="244">
        <f t="shared" si="959"/>
        <v>43892</v>
      </c>
      <c r="J20455" s="244" t="str">
        <f t="shared" si="957"/>
        <v/>
      </c>
    </row>
    <row r="20456" spans="3:10" ht="12" thickBot="1" x14ac:dyDescent="0.25">
      <c r="C20456" s="254"/>
      <c r="D20456" s="254"/>
      <c r="E20456" s="255"/>
      <c r="F20456" s="256"/>
      <c r="G20456" s="257"/>
      <c r="H20456" s="243">
        <f t="shared" ca="1" si="958"/>
        <v>45139</v>
      </c>
      <c r="I20456" s="244">
        <f t="shared" si="959"/>
        <v>43892</v>
      </c>
      <c r="J20456" s="244" t="str">
        <f t="shared" si="957"/>
        <v/>
      </c>
    </row>
    <row r="20457" spans="3:10" ht="12" thickBot="1" x14ac:dyDescent="0.25">
      <c r="C20457" s="254"/>
      <c r="D20457" s="254"/>
      <c r="E20457" s="255"/>
      <c r="F20457" s="256"/>
      <c r="G20457" s="257"/>
      <c r="H20457" s="243">
        <f t="shared" ca="1" si="958"/>
        <v>45139</v>
      </c>
      <c r="I20457" s="244">
        <f t="shared" si="959"/>
        <v>43892</v>
      </c>
      <c r="J20457" s="244" t="str">
        <f t="shared" si="957"/>
        <v/>
      </c>
    </row>
    <row r="20458" spans="3:10" ht="12" thickBot="1" x14ac:dyDescent="0.25">
      <c r="C20458" s="254"/>
      <c r="D20458" s="254"/>
      <c r="E20458" s="255"/>
      <c r="F20458" s="256"/>
      <c r="G20458" s="257"/>
      <c r="H20458" s="243">
        <f t="shared" ca="1" si="958"/>
        <v>45139</v>
      </c>
      <c r="I20458" s="244">
        <f t="shared" si="959"/>
        <v>43892</v>
      </c>
      <c r="J20458" s="244" t="str">
        <f t="shared" si="957"/>
        <v/>
      </c>
    </row>
    <row r="20459" spans="3:10" ht="12" thickBot="1" x14ac:dyDescent="0.25">
      <c r="C20459" s="254"/>
      <c r="D20459" s="254"/>
      <c r="E20459" s="255"/>
      <c r="F20459" s="256"/>
      <c r="G20459" s="257"/>
      <c r="H20459" s="243">
        <f t="shared" ca="1" si="958"/>
        <v>45139</v>
      </c>
      <c r="I20459" s="244">
        <f t="shared" si="959"/>
        <v>43892</v>
      </c>
      <c r="J20459" s="244" t="str">
        <f t="shared" si="957"/>
        <v/>
      </c>
    </row>
    <row r="20460" spans="3:10" ht="12" thickBot="1" x14ac:dyDescent="0.25">
      <c r="C20460" s="254"/>
      <c r="D20460" s="254"/>
      <c r="E20460" s="255"/>
      <c r="F20460" s="256"/>
      <c r="G20460" s="257"/>
      <c r="H20460" s="243">
        <f t="shared" ca="1" si="958"/>
        <v>45139</v>
      </c>
      <c r="I20460" s="244">
        <f t="shared" si="959"/>
        <v>43892</v>
      </c>
      <c r="J20460" s="244" t="str">
        <f t="shared" si="957"/>
        <v/>
      </c>
    </row>
    <row r="20461" spans="3:10" ht="12" thickBot="1" x14ac:dyDescent="0.25">
      <c r="C20461" s="254"/>
      <c r="D20461" s="254"/>
      <c r="E20461" s="255"/>
      <c r="F20461" s="256"/>
      <c r="G20461" s="257"/>
      <c r="H20461" s="243">
        <f t="shared" ca="1" si="958"/>
        <v>45139</v>
      </c>
      <c r="I20461" s="244">
        <f t="shared" si="959"/>
        <v>43892</v>
      </c>
      <c r="J20461" s="244" t="str">
        <f t="shared" si="957"/>
        <v/>
      </c>
    </row>
    <row r="20462" spans="3:10" ht="12" thickBot="1" x14ac:dyDescent="0.25">
      <c r="C20462" s="254"/>
      <c r="D20462" s="254"/>
      <c r="E20462" s="255"/>
      <c r="F20462" s="256"/>
      <c r="G20462" s="257"/>
      <c r="H20462" s="243">
        <f t="shared" ca="1" si="958"/>
        <v>45139</v>
      </c>
      <c r="I20462" s="244">
        <f t="shared" si="959"/>
        <v>43892</v>
      </c>
      <c r="J20462" s="244" t="str">
        <f t="shared" si="957"/>
        <v/>
      </c>
    </row>
    <row r="20463" spans="3:10" ht="12" thickBot="1" x14ac:dyDescent="0.25">
      <c r="C20463" s="254"/>
      <c r="D20463" s="254"/>
      <c r="E20463" s="255"/>
      <c r="F20463" s="256"/>
      <c r="G20463" s="257"/>
      <c r="H20463" s="243">
        <f t="shared" ca="1" si="958"/>
        <v>45139</v>
      </c>
      <c r="I20463" s="244">
        <f t="shared" si="959"/>
        <v>43892</v>
      </c>
      <c r="J20463" s="244" t="str">
        <f t="shared" si="957"/>
        <v/>
      </c>
    </row>
    <row r="20464" spans="3:10" ht="12" thickBot="1" x14ac:dyDescent="0.25">
      <c r="C20464" s="254"/>
      <c r="D20464" s="254"/>
      <c r="E20464" s="255"/>
      <c r="F20464" s="256"/>
      <c r="G20464" s="257"/>
      <c r="H20464" s="243">
        <f t="shared" ca="1" si="958"/>
        <v>45139</v>
      </c>
      <c r="I20464" s="244">
        <f t="shared" si="959"/>
        <v>43892</v>
      </c>
      <c r="J20464" s="244" t="str">
        <f t="shared" si="957"/>
        <v/>
      </c>
    </row>
    <row r="20465" spans="3:10" ht="12" thickBot="1" x14ac:dyDescent="0.25">
      <c r="C20465" s="254"/>
      <c r="D20465" s="254"/>
      <c r="E20465" s="255"/>
      <c r="F20465" s="256"/>
      <c r="G20465" s="257"/>
      <c r="H20465" s="243">
        <f t="shared" ca="1" si="958"/>
        <v>45139</v>
      </c>
      <c r="I20465" s="244">
        <f t="shared" si="959"/>
        <v>43892</v>
      </c>
      <c r="J20465" s="244" t="str">
        <f t="shared" si="957"/>
        <v/>
      </c>
    </row>
    <row r="20466" spans="3:10" ht="12" thickBot="1" x14ac:dyDescent="0.25">
      <c r="C20466" s="254"/>
      <c r="D20466" s="254"/>
      <c r="E20466" s="255"/>
      <c r="F20466" s="256"/>
      <c r="G20466" s="257"/>
      <c r="H20466" s="243">
        <f t="shared" ca="1" si="958"/>
        <v>45139</v>
      </c>
      <c r="I20466" s="244">
        <f t="shared" si="959"/>
        <v>43892</v>
      </c>
      <c r="J20466" s="244" t="str">
        <f t="shared" si="957"/>
        <v/>
      </c>
    </row>
    <row r="20467" spans="3:10" ht="12" thickBot="1" x14ac:dyDescent="0.25">
      <c r="C20467" s="254"/>
      <c r="D20467" s="254"/>
      <c r="E20467" s="255"/>
      <c r="F20467" s="256"/>
      <c r="G20467" s="257"/>
      <c r="H20467" s="243">
        <f t="shared" ca="1" si="958"/>
        <v>45139</v>
      </c>
      <c r="I20467" s="244">
        <f t="shared" si="959"/>
        <v>43892</v>
      </c>
      <c r="J20467" s="244" t="str">
        <f t="shared" si="957"/>
        <v/>
      </c>
    </row>
    <row r="20468" spans="3:10" ht="12" thickBot="1" x14ac:dyDescent="0.25">
      <c r="C20468" s="254"/>
      <c r="D20468" s="254"/>
      <c r="E20468" s="255"/>
      <c r="F20468" s="256"/>
      <c r="G20468" s="257"/>
      <c r="H20468" s="243">
        <f t="shared" ca="1" si="958"/>
        <v>45139</v>
      </c>
      <c r="I20468" s="244">
        <f t="shared" si="959"/>
        <v>43892</v>
      </c>
      <c r="J20468" s="244" t="str">
        <f t="shared" si="957"/>
        <v/>
      </c>
    </row>
    <row r="20469" spans="3:10" ht="12" thickBot="1" x14ac:dyDescent="0.25">
      <c r="C20469" s="254"/>
      <c r="D20469" s="254"/>
      <c r="E20469" s="255"/>
      <c r="F20469" s="256"/>
      <c r="G20469" s="257"/>
      <c r="H20469" s="243">
        <f t="shared" ca="1" si="958"/>
        <v>45139</v>
      </c>
      <c r="I20469" s="244">
        <f t="shared" si="959"/>
        <v>43892</v>
      </c>
      <c r="J20469" s="244" t="str">
        <f t="shared" si="957"/>
        <v/>
      </c>
    </row>
    <row r="20470" spans="3:10" ht="12" thickBot="1" x14ac:dyDescent="0.25">
      <c r="C20470" s="254"/>
      <c r="D20470" s="254"/>
      <c r="E20470" s="255"/>
      <c r="F20470" s="256"/>
      <c r="G20470" s="257"/>
      <c r="H20470" s="243">
        <f t="shared" ca="1" si="958"/>
        <v>45139</v>
      </c>
      <c r="I20470" s="244">
        <f t="shared" si="959"/>
        <v>43892</v>
      </c>
      <c r="J20470" s="244" t="str">
        <f t="shared" si="957"/>
        <v/>
      </c>
    </row>
    <row r="20471" spans="3:10" ht="12" thickBot="1" x14ac:dyDescent="0.25">
      <c r="C20471" s="254"/>
      <c r="D20471" s="254"/>
      <c r="E20471" s="255"/>
      <c r="F20471" s="256"/>
      <c r="G20471" s="257"/>
      <c r="H20471" s="243">
        <f t="shared" ca="1" si="958"/>
        <v>45139</v>
      </c>
      <c r="I20471" s="244">
        <f t="shared" si="959"/>
        <v>43892</v>
      </c>
      <c r="J20471" s="244" t="str">
        <f t="shared" si="957"/>
        <v/>
      </c>
    </row>
    <row r="20472" spans="3:10" ht="12" thickBot="1" x14ac:dyDescent="0.25">
      <c r="C20472" s="254"/>
      <c r="D20472" s="254"/>
      <c r="E20472" s="255"/>
      <c r="F20472" s="256"/>
      <c r="G20472" s="257"/>
      <c r="H20472" s="243">
        <f t="shared" ca="1" si="958"/>
        <v>45139</v>
      </c>
      <c r="I20472" s="244">
        <f t="shared" si="959"/>
        <v>43892</v>
      </c>
      <c r="J20472" s="244" t="str">
        <f t="shared" si="957"/>
        <v/>
      </c>
    </row>
    <row r="20473" spans="3:10" ht="12" thickBot="1" x14ac:dyDescent="0.25">
      <c r="C20473" s="254"/>
      <c r="D20473" s="254"/>
      <c r="E20473" s="255"/>
      <c r="F20473" s="256"/>
      <c r="G20473" s="257"/>
      <c r="H20473" s="243">
        <f t="shared" ca="1" si="958"/>
        <v>45139</v>
      </c>
      <c r="I20473" s="244">
        <f t="shared" si="959"/>
        <v>43892</v>
      </c>
      <c r="J20473" s="244" t="str">
        <f t="shared" si="957"/>
        <v/>
      </c>
    </row>
    <row r="20474" spans="3:10" ht="12" thickBot="1" x14ac:dyDescent="0.25">
      <c r="C20474" s="254"/>
      <c r="D20474" s="254"/>
      <c r="E20474" s="255"/>
      <c r="F20474" s="256"/>
      <c r="G20474" s="257"/>
      <c r="H20474" s="243">
        <f t="shared" ca="1" si="958"/>
        <v>45139</v>
      </c>
      <c r="I20474" s="244">
        <f t="shared" si="959"/>
        <v>43892</v>
      </c>
      <c r="J20474" s="244" t="str">
        <f t="shared" si="957"/>
        <v/>
      </c>
    </row>
    <row r="20475" spans="3:10" ht="12" thickBot="1" x14ac:dyDescent="0.25">
      <c r="C20475" s="254"/>
      <c r="D20475" s="254"/>
      <c r="E20475" s="255"/>
      <c r="F20475" s="256"/>
      <c r="G20475" s="257"/>
      <c r="H20475" s="243">
        <f t="shared" ca="1" si="958"/>
        <v>45139</v>
      </c>
      <c r="I20475" s="244">
        <f t="shared" si="959"/>
        <v>43892</v>
      </c>
      <c r="J20475" s="244" t="str">
        <f t="shared" si="957"/>
        <v/>
      </c>
    </row>
    <row r="20476" spans="3:10" ht="12" thickBot="1" x14ac:dyDescent="0.25">
      <c r="C20476" s="254"/>
      <c r="D20476" s="254"/>
      <c r="E20476" s="255"/>
      <c r="F20476" s="256"/>
      <c r="G20476" s="257"/>
      <c r="H20476" s="243">
        <f t="shared" ca="1" si="958"/>
        <v>45139</v>
      </c>
      <c r="I20476" s="244">
        <f t="shared" si="959"/>
        <v>43892</v>
      </c>
      <c r="J20476" s="244" t="str">
        <f t="shared" si="957"/>
        <v/>
      </c>
    </row>
    <row r="20477" spans="3:10" ht="12" thickBot="1" x14ac:dyDescent="0.25">
      <c r="C20477" s="254"/>
      <c r="D20477" s="254"/>
      <c r="E20477" s="255"/>
      <c r="F20477" s="256"/>
      <c r="G20477" s="257"/>
      <c r="H20477" s="243">
        <f t="shared" ca="1" si="958"/>
        <v>45139</v>
      </c>
      <c r="I20477" s="244">
        <f t="shared" si="959"/>
        <v>43892</v>
      </c>
      <c r="J20477" s="244" t="str">
        <f t="shared" si="957"/>
        <v/>
      </c>
    </row>
    <row r="20478" spans="3:10" ht="12" thickBot="1" x14ac:dyDescent="0.25">
      <c r="C20478" s="254"/>
      <c r="D20478" s="254"/>
      <c r="E20478" s="255"/>
      <c r="F20478" s="256"/>
      <c r="G20478" s="257"/>
      <c r="H20478" s="243">
        <f t="shared" ca="1" si="958"/>
        <v>45139</v>
      </c>
      <c r="I20478" s="244">
        <f t="shared" si="959"/>
        <v>43892</v>
      </c>
      <c r="J20478" s="244" t="str">
        <f t="shared" si="957"/>
        <v/>
      </c>
    </row>
    <row r="20479" spans="3:10" ht="12" thickBot="1" x14ac:dyDescent="0.25">
      <c r="C20479" s="254"/>
      <c r="D20479" s="254"/>
      <c r="E20479" s="255"/>
      <c r="F20479" s="256"/>
      <c r="G20479" s="257"/>
      <c r="H20479" s="243">
        <f t="shared" ca="1" si="958"/>
        <v>45139</v>
      </c>
      <c r="I20479" s="244">
        <f t="shared" si="959"/>
        <v>43892</v>
      </c>
      <c r="J20479" s="244" t="str">
        <f t="shared" si="957"/>
        <v/>
      </c>
    </row>
    <row r="20480" spans="3:10" ht="12" thickBot="1" x14ac:dyDescent="0.25">
      <c r="C20480" s="254"/>
      <c r="D20480" s="254"/>
      <c r="E20480" s="255"/>
      <c r="F20480" s="256"/>
      <c r="G20480" s="257"/>
      <c r="H20480" s="243">
        <f t="shared" ca="1" si="958"/>
        <v>45139</v>
      </c>
      <c r="I20480" s="244">
        <f t="shared" si="959"/>
        <v>43892</v>
      </c>
      <c r="J20480" s="244" t="str">
        <f t="shared" si="957"/>
        <v/>
      </c>
    </row>
    <row r="20481" spans="3:10" ht="12" thickBot="1" x14ac:dyDescent="0.25">
      <c r="C20481" s="254"/>
      <c r="D20481" s="254"/>
      <c r="E20481" s="255"/>
      <c r="F20481" s="256"/>
      <c r="G20481" s="257"/>
      <c r="H20481" s="243">
        <f t="shared" ca="1" si="958"/>
        <v>45139</v>
      </c>
      <c r="I20481" s="244">
        <f t="shared" si="959"/>
        <v>43892</v>
      </c>
      <c r="J20481" s="244" t="str">
        <f t="shared" si="957"/>
        <v/>
      </c>
    </row>
    <row r="20482" spans="3:10" ht="12" thickBot="1" x14ac:dyDescent="0.25">
      <c r="C20482" s="254"/>
      <c r="D20482" s="254"/>
      <c r="E20482" s="255"/>
      <c r="F20482" s="256"/>
      <c r="G20482" s="257"/>
      <c r="H20482" s="243">
        <f t="shared" ca="1" si="958"/>
        <v>45139</v>
      </c>
      <c r="I20482" s="244">
        <f t="shared" si="959"/>
        <v>43892</v>
      </c>
      <c r="J20482" s="244" t="str">
        <f t="shared" si="957"/>
        <v/>
      </c>
    </row>
    <row r="20483" spans="3:10" ht="12" thickBot="1" x14ac:dyDescent="0.25">
      <c r="C20483" s="254"/>
      <c r="D20483" s="254"/>
      <c r="E20483" s="255"/>
      <c r="F20483" s="256"/>
      <c r="G20483" s="257"/>
      <c r="H20483" s="243">
        <f t="shared" ca="1" si="958"/>
        <v>45139</v>
      </c>
      <c r="I20483" s="244">
        <f t="shared" si="959"/>
        <v>43892</v>
      </c>
      <c r="J20483" s="244" t="str">
        <f t="shared" si="957"/>
        <v/>
      </c>
    </row>
    <row r="20484" spans="3:10" ht="12" thickBot="1" x14ac:dyDescent="0.25">
      <c r="C20484" s="254"/>
      <c r="D20484" s="254"/>
      <c r="E20484" s="255"/>
      <c r="F20484" s="256"/>
      <c r="G20484" s="257"/>
      <c r="H20484" s="243">
        <f t="shared" ca="1" si="958"/>
        <v>45139</v>
      </c>
      <c r="I20484" s="244">
        <f t="shared" si="959"/>
        <v>43892</v>
      </c>
      <c r="J20484" s="244" t="str">
        <f t="shared" si="957"/>
        <v/>
      </c>
    </row>
    <row r="20485" spans="3:10" ht="12" thickBot="1" x14ac:dyDescent="0.25">
      <c r="C20485" s="254"/>
      <c r="D20485" s="254"/>
      <c r="E20485" s="255"/>
      <c r="F20485" s="256"/>
      <c r="G20485" s="257"/>
      <c r="H20485" s="243">
        <f t="shared" ca="1" si="958"/>
        <v>45139</v>
      </c>
      <c r="I20485" s="244">
        <f t="shared" si="959"/>
        <v>43892</v>
      </c>
      <c r="J20485" s="244" t="str">
        <f t="shared" si="957"/>
        <v/>
      </c>
    </row>
    <row r="20486" spans="3:10" ht="12" thickBot="1" x14ac:dyDescent="0.25">
      <c r="C20486" s="254"/>
      <c r="D20486" s="254"/>
      <c r="E20486" s="255"/>
      <c r="F20486" s="256"/>
      <c r="G20486" s="257"/>
      <c r="H20486" s="243">
        <f t="shared" ca="1" si="958"/>
        <v>45139</v>
      </c>
      <c r="I20486" s="244">
        <f t="shared" si="959"/>
        <v>43892</v>
      </c>
      <c r="J20486" s="244" t="str">
        <f t="shared" ref="J20486:J20549" si="960">IF(G20486="","",IF(G20486&gt;=0,"Debitoren",IF(G20486&lt;0,"Kreditoren","")))</f>
        <v/>
      </c>
    </row>
    <row r="20487" spans="3:10" ht="12" thickBot="1" x14ac:dyDescent="0.25">
      <c r="C20487" s="254"/>
      <c r="D20487" s="254"/>
      <c r="E20487" s="255"/>
      <c r="F20487" s="256"/>
      <c r="G20487" s="257"/>
      <c r="H20487" s="243">
        <f t="shared" ref="H20487:H20550" ca="1" si="961">IF(F20487&lt;$F$2,EOMONTH($F$2,-1)+1,EOMONTH(F20487,-1)+1)</f>
        <v>45139</v>
      </c>
      <c r="I20487" s="244">
        <f t="shared" ref="I20487:I20550" si="962">IF(F20487&lt;$I$2,IF(   WEEKDAY(EOMONTH($I$2,-1)+1)=1,EOMONTH($I$2,-1)+1+1,EOMONTH($I$2,-1)+1),IF(WEEKDAY(F20487)=1,F20487+1,F20487))</f>
        <v>43892</v>
      </c>
      <c r="J20487" s="244" t="str">
        <f t="shared" si="960"/>
        <v/>
      </c>
    </row>
    <row r="20488" spans="3:10" ht="12" thickBot="1" x14ac:dyDescent="0.25">
      <c r="C20488" s="254"/>
      <c r="D20488" s="254"/>
      <c r="E20488" s="255"/>
      <c r="F20488" s="256"/>
      <c r="G20488" s="257"/>
      <c r="H20488" s="243">
        <f t="shared" ca="1" si="961"/>
        <v>45139</v>
      </c>
      <c r="I20488" s="244">
        <f t="shared" si="962"/>
        <v>43892</v>
      </c>
      <c r="J20488" s="244" t="str">
        <f t="shared" si="960"/>
        <v/>
      </c>
    </row>
    <row r="20489" spans="3:10" ht="12" thickBot="1" x14ac:dyDescent="0.25">
      <c r="C20489" s="254"/>
      <c r="D20489" s="254"/>
      <c r="E20489" s="255"/>
      <c r="F20489" s="256"/>
      <c r="G20489" s="257"/>
      <c r="H20489" s="243">
        <f t="shared" ca="1" si="961"/>
        <v>45139</v>
      </c>
      <c r="I20489" s="244">
        <f t="shared" si="962"/>
        <v>43892</v>
      </c>
      <c r="J20489" s="244" t="str">
        <f t="shared" si="960"/>
        <v/>
      </c>
    </row>
    <row r="20490" spans="3:10" ht="12" thickBot="1" x14ac:dyDescent="0.25">
      <c r="C20490" s="254"/>
      <c r="D20490" s="254"/>
      <c r="E20490" s="255"/>
      <c r="F20490" s="256"/>
      <c r="G20490" s="257"/>
      <c r="H20490" s="243">
        <f t="shared" ca="1" si="961"/>
        <v>45139</v>
      </c>
      <c r="I20490" s="244">
        <f t="shared" si="962"/>
        <v>43892</v>
      </c>
      <c r="J20490" s="244" t="str">
        <f t="shared" si="960"/>
        <v/>
      </c>
    </row>
    <row r="20491" spans="3:10" ht="12" thickBot="1" x14ac:dyDescent="0.25">
      <c r="C20491" s="254"/>
      <c r="D20491" s="254"/>
      <c r="E20491" s="255"/>
      <c r="F20491" s="256"/>
      <c r="G20491" s="257"/>
      <c r="H20491" s="243">
        <f t="shared" ca="1" si="961"/>
        <v>45139</v>
      </c>
      <c r="I20491" s="244">
        <f t="shared" si="962"/>
        <v>43892</v>
      </c>
      <c r="J20491" s="244" t="str">
        <f t="shared" si="960"/>
        <v/>
      </c>
    </row>
    <row r="20492" spans="3:10" ht="12" thickBot="1" x14ac:dyDescent="0.25">
      <c r="C20492" s="254"/>
      <c r="D20492" s="254"/>
      <c r="E20492" s="255"/>
      <c r="F20492" s="256"/>
      <c r="G20492" s="257"/>
      <c r="H20492" s="243">
        <f t="shared" ca="1" si="961"/>
        <v>45139</v>
      </c>
      <c r="I20492" s="244">
        <f t="shared" si="962"/>
        <v>43892</v>
      </c>
      <c r="J20492" s="244" t="str">
        <f t="shared" si="960"/>
        <v/>
      </c>
    </row>
    <row r="20493" spans="3:10" ht="12" thickBot="1" x14ac:dyDescent="0.25">
      <c r="C20493" s="254"/>
      <c r="D20493" s="254"/>
      <c r="E20493" s="255"/>
      <c r="F20493" s="256"/>
      <c r="G20493" s="257"/>
      <c r="H20493" s="243">
        <f t="shared" ca="1" si="961"/>
        <v>45139</v>
      </c>
      <c r="I20493" s="244">
        <f t="shared" si="962"/>
        <v>43892</v>
      </c>
      <c r="J20493" s="244" t="str">
        <f t="shared" si="960"/>
        <v/>
      </c>
    </row>
    <row r="20494" spans="3:10" ht="12" thickBot="1" x14ac:dyDescent="0.25">
      <c r="C20494" s="254"/>
      <c r="D20494" s="254"/>
      <c r="E20494" s="255"/>
      <c r="F20494" s="256"/>
      <c r="G20494" s="257"/>
      <c r="H20494" s="243">
        <f t="shared" ca="1" si="961"/>
        <v>45139</v>
      </c>
      <c r="I20494" s="244">
        <f t="shared" si="962"/>
        <v>43892</v>
      </c>
      <c r="J20494" s="244" t="str">
        <f t="shared" si="960"/>
        <v/>
      </c>
    </row>
    <row r="20495" spans="3:10" ht="12" thickBot="1" x14ac:dyDescent="0.25">
      <c r="C20495" s="254"/>
      <c r="D20495" s="254"/>
      <c r="E20495" s="255"/>
      <c r="F20495" s="256"/>
      <c r="G20495" s="257"/>
      <c r="H20495" s="243">
        <f t="shared" ca="1" si="961"/>
        <v>45139</v>
      </c>
      <c r="I20495" s="244">
        <f t="shared" si="962"/>
        <v>43892</v>
      </c>
      <c r="J20495" s="244" t="str">
        <f t="shared" si="960"/>
        <v/>
      </c>
    </row>
    <row r="20496" spans="3:10" ht="12" thickBot="1" x14ac:dyDescent="0.25">
      <c r="C20496" s="254"/>
      <c r="D20496" s="254"/>
      <c r="E20496" s="255"/>
      <c r="F20496" s="256"/>
      <c r="G20496" s="257"/>
      <c r="H20496" s="243">
        <f t="shared" ca="1" si="961"/>
        <v>45139</v>
      </c>
      <c r="I20496" s="244">
        <f t="shared" si="962"/>
        <v>43892</v>
      </c>
      <c r="J20496" s="244" t="str">
        <f t="shared" si="960"/>
        <v/>
      </c>
    </row>
    <row r="20497" spans="3:10" ht="12" thickBot="1" x14ac:dyDescent="0.25">
      <c r="C20497" s="254"/>
      <c r="D20497" s="254"/>
      <c r="E20497" s="255"/>
      <c r="F20497" s="256"/>
      <c r="G20497" s="257"/>
      <c r="H20497" s="243">
        <f t="shared" ca="1" si="961"/>
        <v>45139</v>
      </c>
      <c r="I20497" s="244">
        <f t="shared" si="962"/>
        <v>43892</v>
      </c>
      <c r="J20497" s="244" t="str">
        <f t="shared" si="960"/>
        <v/>
      </c>
    </row>
    <row r="20498" spans="3:10" ht="12" thickBot="1" x14ac:dyDescent="0.25">
      <c r="C20498" s="254"/>
      <c r="D20498" s="254"/>
      <c r="E20498" s="255"/>
      <c r="F20498" s="256"/>
      <c r="G20498" s="257"/>
      <c r="H20498" s="243">
        <f t="shared" ca="1" si="961"/>
        <v>45139</v>
      </c>
      <c r="I20498" s="244">
        <f t="shared" si="962"/>
        <v>43892</v>
      </c>
      <c r="J20498" s="244" t="str">
        <f t="shared" si="960"/>
        <v/>
      </c>
    </row>
    <row r="20499" spans="3:10" ht="12" thickBot="1" x14ac:dyDescent="0.25">
      <c r="C20499" s="254"/>
      <c r="D20499" s="254"/>
      <c r="E20499" s="255"/>
      <c r="F20499" s="256"/>
      <c r="G20499" s="257"/>
      <c r="H20499" s="243">
        <f t="shared" ca="1" si="961"/>
        <v>45139</v>
      </c>
      <c r="I20499" s="244">
        <f t="shared" si="962"/>
        <v>43892</v>
      </c>
      <c r="J20499" s="244" t="str">
        <f t="shared" si="960"/>
        <v/>
      </c>
    </row>
    <row r="20500" spans="3:10" ht="12" thickBot="1" x14ac:dyDescent="0.25">
      <c r="C20500" s="254"/>
      <c r="D20500" s="254"/>
      <c r="E20500" s="255"/>
      <c r="F20500" s="256"/>
      <c r="G20500" s="257"/>
      <c r="H20500" s="243">
        <f t="shared" ca="1" si="961"/>
        <v>45139</v>
      </c>
      <c r="I20500" s="244">
        <f t="shared" si="962"/>
        <v>43892</v>
      </c>
      <c r="J20500" s="244" t="str">
        <f t="shared" si="960"/>
        <v/>
      </c>
    </row>
    <row r="20501" spans="3:10" ht="12" thickBot="1" x14ac:dyDescent="0.25">
      <c r="C20501" s="254"/>
      <c r="D20501" s="254"/>
      <c r="E20501" s="255"/>
      <c r="F20501" s="256"/>
      <c r="G20501" s="257"/>
      <c r="H20501" s="243">
        <f t="shared" ca="1" si="961"/>
        <v>45139</v>
      </c>
      <c r="I20501" s="244">
        <f t="shared" si="962"/>
        <v>43892</v>
      </c>
      <c r="J20501" s="244" t="str">
        <f t="shared" si="960"/>
        <v/>
      </c>
    </row>
    <row r="20502" spans="3:10" ht="12" thickBot="1" x14ac:dyDescent="0.25">
      <c r="C20502" s="254"/>
      <c r="D20502" s="254"/>
      <c r="E20502" s="255"/>
      <c r="F20502" s="256"/>
      <c r="G20502" s="257"/>
      <c r="H20502" s="243">
        <f t="shared" ca="1" si="961"/>
        <v>45139</v>
      </c>
      <c r="I20502" s="244">
        <f t="shared" si="962"/>
        <v>43892</v>
      </c>
      <c r="J20502" s="244" t="str">
        <f t="shared" si="960"/>
        <v/>
      </c>
    </row>
    <row r="20503" spans="3:10" ht="12" thickBot="1" x14ac:dyDescent="0.25">
      <c r="C20503" s="254"/>
      <c r="D20503" s="254"/>
      <c r="E20503" s="255"/>
      <c r="F20503" s="256"/>
      <c r="G20503" s="257"/>
      <c r="H20503" s="243">
        <f t="shared" ca="1" si="961"/>
        <v>45139</v>
      </c>
      <c r="I20503" s="244">
        <f t="shared" si="962"/>
        <v>43892</v>
      </c>
      <c r="J20503" s="244" t="str">
        <f t="shared" si="960"/>
        <v/>
      </c>
    </row>
    <row r="20504" spans="3:10" ht="12" thickBot="1" x14ac:dyDescent="0.25">
      <c r="C20504" s="254"/>
      <c r="D20504" s="254"/>
      <c r="E20504" s="255"/>
      <c r="F20504" s="256"/>
      <c r="G20504" s="257"/>
      <c r="H20504" s="243">
        <f t="shared" ca="1" si="961"/>
        <v>45139</v>
      </c>
      <c r="I20504" s="244">
        <f t="shared" si="962"/>
        <v>43892</v>
      </c>
      <c r="J20504" s="244" t="str">
        <f t="shared" si="960"/>
        <v/>
      </c>
    </row>
    <row r="20505" spans="3:10" ht="12" thickBot="1" x14ac:dyDescent="0.25">
      <c r="C20505" s="254"/>
      <c r="D20505" s="254"/>
      <c r="E20505" s="255"/>
      <c r="F20505" s="256"/>
      <c r="G20505" s="257"/>
      <c r="H20505" s="243">
        <f t="shared" ca="1" si="961"/>
        <v>45139</v>
      </c>
      <c r="I20505" s="244">
        <f t="shared" si="962"/>
        <v>43892</v>
      </c>
      <c r="J20505" s="244" t="str">
        <f t="shared" si="960"/>
        <v/>
      </c>
    </row>
    <row r="20506" spans="3:10" ht="12" thickBot="1" x14ac:dyDescent="0.25">
      <c r="C20506" s="254"/>
      <c r="D20506" s="254"/>
      <c r="E20506" s="255"/>
      <c r="F20506" s="256"/>
      <c r="G20506" s="257"/>
      <c r="H20506" s="243">
        <f t="shared" ca="1" si="961"/>
        <v>45139</v>
      </c>
      <c r="I20506" s="244">
        <f t="shared" si="962"/>
        <v>43892</v>
      </c>
      <c r="J20506" s="244" t="str">
        <f t="shared" si="960"/>
        <v/>
      </c>
    </row>
    <row r="20507" spans="3:10" ht="12" thickBot="1" x14ac:dyDescent="0.25">
      <c r="C20507" s="254"/>
      <c r="D20507" s="254"/>
      <c r="E20507" s="255"/>
      <c r="F20507" s="256"/>
      <c r="G20507" s="257"/>
      <c r="H20507" s="243">
        <f t="shared" ca="1" si="961"/>
        <v>45139</v>
      </c>
      <c r="I20507" s="244">
        <f t="shared" si="962"/>
        <v>43892</v>
      </c>
      <c r="J20507" s="244" t="str">
        <f t="shared" si="960"/>
        <v/>
      </c>
    </row>
    <row r="20508" spans="3:10" ht="12" thickBot="1" x14ac:dyDescent="0.25">
      <c r="C20508" s="254"/>
      <c r="D20508" s="254"/>
      <c r="E20508" s="255"/>
      <c r="F20508" s="256"/>
      <c r="G20508" s="257"/>
      <c r="H20508" s="243">
        <f t="shared" ca="1" si="961"/>
        <v>45139</v>
      </c>
      <c r="I20508" s="244">
        <f t="shared" si="962"/>
        <v>43892</v>
      </c>
      <c r="J20508" s="244" t="str">
        <f t="shared" si="960"/>
        <v/>
      </c>
    </row>
    <row r="20509" spans="3:10" ht="12" thickBot="1" x14ac:dyDescent="0.25">
      <c r="C20509" s="254"/>
      <c r="D20509" s="254"/>
      <c r="E20509" s="255"/>
      <c r="F20509" s="256"/>
      <c r="G20509" s="257"/>
      <c r="H20509" s="243">
        <f t="shared" ca="1" si="961"/>
        <v>45139</v>
      </c>
      <c r="I20509" s="244">
        <f t="shared" si="962"/>
        <v>43892</v>
      </c>
      <c r="J20509" s="244" t="str">
        <f t="shared" si="960"/>
        <v/>
      </c>
    </row>
    <row r="20510" spans="3:10" ht="12" thickBot="1" x14ac:dyDescent="0.25">
      <c r="C20510" s="254"/>
      <c r="D20510" s="254"/>
      <c r="E20510" s="255"/>
      <c r="F20510" s="256"/>
      <c r="G20510" s="257"/>
      <c r="H20510" s="243">
        <f t="shared" ca="1" si="961"/>
        <v>45139</v>
      </c>
      <c r="I20510" s="244">
        <f t="shared" si="962"/>
        <v>43892</v>
      </c>
      <c r="J20510" s="244" t="str">
        <f t="shared" si="960"/>
        <v/>
      </c>
    </row>
    <row r="20511" spans="3:10" ht="12" thickBot="1" x14ac:dyDescent="0.25">
      <c r="C20511" s="254"/>
      <c r="D20511" s="254"/>
      <c r="E20511" s="255"/>
      <c r="F20511" s="256"/>
      <c r="G20511" s="257"/>
      <c r="H20511" s="243">
        <f t="shared" ca="1" si="961"/>
        <v>45139</v>
      </c>
      <c r="I20511" s="244">
        <f t="shared" si="962"/>
        <v>43892</v>
      </c>
      <c r="J20511" s="244" t="str">
        <f t="shared" si="960"/>
        <v/>
      </c>
    </row>
    <row r="20512" spans="3:10" ht="12" thickBot="1" x14ac:dyDescent="0.25">
      <c r="C20512" s="254"/>
      <c r="D20512" s="254"/>
      <c r="E20512" s="255"/>
      <c r="F20512" s="256"/>
      <c r="G20512" s="257"/>
      <c r="H20512" s="243">
        <f t="shared" ca="1" si="961"/>
        <v>45139</v>
      </c>
      <c r="I20512" s="244">
        <f t="shared" si="962"/>
        <v>43892</v>
      </c>
      <c r="J20512" s="244" t="str">
        <f t="shared" si="960"/>
        <v/>
      </c>
    </row>
    <row r="20513" spans="3:10" ht="12" thickBot="1" x14ac:dyDescent="0.25">
      <c r="C20513" s="254"/>
      <c r="D20513" s="254"/>
      <c r="E20513" s="255"/>
      <c r="F20513" s="256"/>
      <c r="G20513" s="257"/>
      <c r="H20513" s="243">
        <f t="shared" ca="1" si="961"/>
        <v>45139</v>
      </c>
      <c r="I20513" s="244">
        <f t="shared" si="962"/>
        <v>43892</v>
      </c>
      <c r="J20513" s="244" t="str">
        <f t="shared" si="960"/>
        <v/>
      </c>
    </row>
    <row r="20514" spans="3:10" ht="12" thickBot="1" x14ac:dyDescent="0.25">
      <c r="C20514" s="254"/>
      <c r="D20514" s="254"/>
      <c r="E20514" s="255"/>
      <c r="F20514" s="256"/>
      <c r="G20514" s="257"/>
      <c r="H20514" s="243">
        <f t="shared" ca="1" si="961"/>
        <v>45139</v>
      </c>
      <c r="I20514" s="244">
        <f t="shared" si="962"/>
        <v>43892</v>
      </c>
      <c r="J20514" s="244" t="str">
        <f t="shared" si="960"/>
        <v/>
      </c>
    </row>
    <row r="20515" spans="3:10" ht="12" thickBot="1" x14ac:dyDescent="0.25">
      <c r="C20515" s="254"/>
      <c r="D20515" s="254"/>
      <c r="E20515" s="255"/>
      <c r="F20515" s="256"/>
      <c r="G20515" s="257"/>
      <c r="H20515" s="243">
        <f t="shared" ca="1" si="961"/>
        <v>45139</v>
      </c>
      <c r="I20515" s="244">
        <f t="shared" si="962"/>
        <v>43892</v>
      </c>
      <c r="J20515" s="244" t="str">
        <f t="shared" si="960"/>
        <v/>
      </c>
    </row>
    <row r="20516" spans="3:10" ht="12" thickBot="1" x14ac:dyDescent="0.25">
      <c r="C20516" s="254"/>
      <c r="D20516" s="254"/>
      <c r="E20516" s="255"/>
      <c r="F20516" s="256"/>
      <c r="G20516" s="257"/>
      <c r="H20516" s="243">
        <f t="shared" ca="1" si="961"/>
        <v>45139</v>
      </c>
      <c r="I20516" s="244">
        <f t="shared" si="962"/>
        <v>43892</v>
      </c>
      <c r="J20516" s="244" t="str">
        <f t="shared" si="960"/>
        <v/>
      </c>
    </row>
    <row r="20517" spans="3:10" ht="12" thickBot="1" x14ac:dyDescent="0.25">
      <c r="C20517" s="254"/>
      <c r="D20517" s="254"/>
      <c r="E20517" s="255"/>
      <c r="F20517" s="256"/>
      <c r="G20517" s="257"/>
      <c r="H20517" s="243">
        <f t="shared" ca="1" si="961"/>
        <v>45139</v>
      </c>
      <c r="I20517" s="244">
        <f t="shared" si="962"/>
        <v>43892</v>
      </c>
      <c r="J20517" s="244" t="str">
        <f t="shared" si="960"/>
        <v/>
      </c>
    </row>
    <row r="20518" spans="3:10" ht="12" thickBot="1" x14ac:dyDescent="0.25">
      <c r="C20518" s="254"/>
      <c r="D20518" s="254"/>
      <c r="E20518" s="255"/>
      <c r="F20518" s="256"/>
      <c r="G20518" s="257"/>
      <c r="H20518" s="243">
        <f t="shared" ca="1" si="961"/>
        <v>45139</v>
      </c>
      <c r="I20518" s="244">
        <f t="shared" si="962"/>
        <v>43892</v>
      </c>
      <c r="J20518" s="244" t="str">
        <f t="shared" si="960"/>
        <v/>
      </c>
    </row>
    <row r="20519" spans="3:10" ht="12" thickBot="1" x14ac:dyDescent="0.25">
      <c r="C20519" s="254"/>
      <c r="D20519" s="254"/>
      <c r="E20519" s="255"/>
      <c r="F20519" s="256"/>
      <c r="G20519" s="257"/>
      <c r="H20519" s="243">
        <f t="shared" ca="1" si="961"/>
        <v>45139</v>
      </c>
      <c r="I20519" s="244">
        <f t="shared" si="962"/>
        <v>43892</v>
      </c>
      <c r="J20519" s="244" t="str">
        <f t="shared" si="960"/>
        <v/>
      </c>
    </row>
    <row r="20520" spans="3:10" ht="12" thickBot="1" x14ac:dyDescent="0.25">
      <c r="C20520" s="254"/>
      <c r="D20520" s="254"/>
      <c r="E20520" s="255"/>
      <c r="F20520" s="256"/>
      <c r="G20520" s="257"/>
      <c r="H20520" s="243">
        <f t="shared" ca="1" si="961"/>
        <v>45139</v>
      </c>
      <c r="I20520" s="244">
        <f t="shared" si="962"/>
        <v>43892</v>
      </c>
      <c r="J20520" s="244" t="str">
        <f t="shared" si="960"/>
        <v/>
      </c>
    </row>
    <row r="20521" spans="3:10" ht="12" thickBot="1" x14ac:dyDescent="0.25">
      <c r="C20521" s="254"/>
      <c r="D20521" s="254"/>
      <c r="E20521" s="255"/>
      <c r="F20521" s="256"/>
      <c r="G20521" s="257"/>
      <c r="H20521" s="243">
        <f t="shared" ca="1" si="961"/>
        <v>45139</v>
      </c>
      <c r="I20521" s="244">
        <f t="shared" si="962"/>
        <v>43892</v>
      </c>
      <c r="J20521" s="244" t="str">
        <f t="shared" si="960"/>
        <v/>
      </c>
    </row>
    <row r="20522" spans="3:10" ht="12" thickBot="1" x14ac:dyDescent="0.25">
      <c r="C20522" s="254"/>
      <c r="D20522" s="254"/>
      <c r="E20522" s="255"/>
      <c r="F20522" s="256"/>
      <c r="G20522" s="257"/>
      <c r="H20522" s="243">
        <f t="shared" ca="1" si="961"/>
        <v>45139</v>
      </c>
      <c r="I20522" s="244">
        <f t="shared" si="962"/>
        <v>43892</v>
      </c>
      <c r="J20522" s="244" t="str">
        <f t="shared" si="960"/>
        <v/>
      </c>
    </row>
    <row r="20523" spans="3:10" ht="12" thickBot="1" x14ac:dyDescent="0.25">
      <c r="C20523" s="254"/>
      <c r="D20523" s="254"/>
      <c r="E20523" s="255"/>
      <c r="F20523" s="256"/>
      <c r="G20523" s="257"/>
      <c r="H20523" s="243">
        <f t="shared" ca="1" si="961"/>
        <v>45139</v>
      </c>
      <c r="I20523" s="244">
        <f t="shared" si="962"/>
        <v>43892</v>
      </c>
      <c r="J20523" s="244" t="str">
        <f t="shared" si="960"/>
        <v/>
      </c>
    </row>
    <row r="20524" spans="3:10" ht="12" thickBot="1" x14ac:dyDescent="0.25">
      <c r="C20524" s="254"/>
      <c r="D20524" s="254"/>
      <c r="E20524" s="255"/>
      <c r="F20524" s="256"/>
      <c r="G20524" s="257"/>
      <c r="H20524" s="243">
        <f t="shared" ca="1" si="961"/>
        <v>45139</v>
      </c>
      <c r="I20524" s="244">
        <f t="shared" si="962"/>
        <v>43892</v>
      </c>
      <c r="J20524" s="244" t="str">
        <f t="shared" si="960"/>
        <v/>
      </c>
    </row>
    <row r="20525" spans="3:10" ht="12" thickBot="1" x14ac:dyDescent="0.25">
      <c r="C20525" s="254"/>
      <c r="D20525" s="254"/>
      <c r="E20525" s="255"/>
      <c r="F20525" s="256"/>
      <c r="G20525" s="257"/>
      <c r="H20525" s="243">
        <f t="shared" ca="1" si="961"/>
        <v>45139</v>
      </c>
      <c r="I20525" s="244">
        <f t="shared" si="962"/>
        <v>43892</v>
      </c>
      <c r="J20525" s="244" t="str">
        <f t="shared" si="960"/>
        <v/>
      </c>
    </row>
    <row r="20526" spans="3:10" ht="12" thickBot="1" x14ac:dyDescent="0.25">
      <c r="C20526" s="254"/>
      <c r="D20526" s="254"/>
      <c r="E20526" s="255"/>
      <c r="F20526" s="256"/>
      <c r="G20526" s="257"/>
      <c r="H20526" s="243">
        <f t="shared" ca="1" si="961"/>
        <v>45139</v>
      </c>
      <c r="I20526" s="244">
        <f t="shared" si="962"/>
        <v>43892</v>
      </c>
      <c r="J20526" s="244" t="str">
        <f t="shared" si="960"/>
        <v/>
      </c>
    </row>
    <row r="20527" spans="3:10" ht="12" thickBot="1" x14ac:dyDescent="0.25">
      <c r="C20527" s="254"/>
      <c r="D20527" s="254"/>
      <c r="E20527" s="255"/>
      <c r="F20527" s="256"/>
      <c r="G20527" s="257"/>
      <c r="H20527" s="243">
        <f t="shared" ca="1" si="961"/>
        <v>45139</v>
      </c>
      <c r="I20527" s="244">
        <f t="shared" si="962"/>
        <v>43892</v>
      </c>
      <c r="J20527" s="244" t="str">
        <f t="shared" si="960"/>
        <v/>
      </c>
    </row>
    <row r="20528" spans="3:10" ht="12" thickBot="1" x14ac:dyDescent="0.25">
      <c r="C20528" s="254"/>
      <c r="D20528" s="254"/>
      <c r="E20528" s="255"/>
      <c r="F20528" s="256"/>
      <c r="G20528" s="257"/>
      <c r="H20528" s="243">
        <f t="shared" ca="1" si="961"/>
        <v>45139</v>
      </c>
      <c r="I20528" s="244">
        <f t="shared" si="962"/>
        <v>43892</v>
      </c>
      <c r="J20528" s="244" t="str">
        <f t="shared" si="960"/>
        <v/>
      </c>
    </row>
    <row r="20529" spans="3:10" ht="12" thickBot="1" x14ac:dyDescent="0.25">
      <c r="C20529" s="254"/>
      <c r="D20529" s="254"/>
      <c r="E20529" s="255"/>
      <c r="F20529" s="256"/>
      <c r="G20529" s="257"/>
      <c r="H20529" s="243">
        <f t="shared" ca="1" si="961"/>
        <v>45139</v>
      </c>
      <c r="I20529" s="244">
        <f t="shared" si="962"/>
        <v>43892</v>
      </c>
      <c r="J20529" s="244" t="str">
        <f t="shared" si="960"/>
        <v/>
      </c>
    </row>
    <row r="20530" spans="3:10" ht="12" thickBot="1" x14ac:dyDescent="0.25">
      <c r="C20530" s="254"/>
      <c r="D20530" s="254"/>
      <c r="E20530" s="255"/>
      <c r="F20530" s="256"/>
      <c r="G20530" s="257"/>
      <c r="H20530" s="243">
        <f t="shared" ca="1" si="961"/>
        <v>45139</v>
      </c>
      <c r="I20530" s="244">
        <f t="shared" si="962"/>
        <v>43892</v>
      </c>
      <c r="J20530" s="244" t="str">
        <f t="shared" si="960"/>
        <v/>
      </c>
    </row>
    <row r="20531" spans="3:10" ht="12" thickBot="1" x14ac:dyDescent="0.25">
      <c r="C20531" s="254"/>
      <c r="D20531" s="254"/>
      <c r="E20531" s="255"/>
      <c r="F20531" s="256"/>
      <c r="G20531" s="257"/>
      <c r="H20531" s="243">
        <f t="shared" ca="1" si="961"/>
        <v>45139</v>
      </c>
      <c r="I20531" s="244">
        <f t="shared" si="962"/>
        <v>43892</v>
      </c>
      <c r="J20531" s="244" t="str">
        <f t="shared" si="960"/>
        <v/>
      </c>
    </row>
    <row r="20532" spans="3:10" ht="12" thickBot="1" x14ac:dyDescent="0.25">
      <c r="C20532" s="254"/>
      <c r="D20532" s="254"/>
      <c r="E20532" s="255"/>
      <c r="F20532" s="256"/>
      <c r="G20532" s="257"/>
      <c r="H20532" s="243">
        <f t="shared" ca="1" si="961"/>
        <v>45139</v>
      </c>
      <c r="I20532" s="244">
        <f t="shared" si="962"/>
        <v>43892</v>
      </c>
      <c r="J20532" s="244" t="str">
        <f t="shared" si="960"/>
        <v/>
      </c>
    </row>
    <row r="20533" spans="3:10" ht="12" thickBot="1" x14ac:dyDescent="0.25">
      <c r="C20533" s="254"/>
      <c r="D20533" s="254"/>
      <c r="E20533" s="255"/>
      <c r="F20533" s="256"/>
      <c r="G20533" s="257"/>
      <c r="H20533" s="243">
        <f t="shared" ca="1" si="961"/>
        <v>45139</v>
      </c>
      <c r="I20533" s="244">
        <f t="shared" si="962"/>
        <v>43892</v>
      </c>
      <c r="J20533" s="244" t="str">
        <f t="shared" si="960"/>
        <v/>
      </c>
    </row>
    <row r="20534" spans="3:10" ht="12" thickBot="1" x14ac:dyDescent="0.25">
      <c r="C20534" s="254"/>
      <c r="D20534" s="254"/>
      <c r="E20534" s="255"/>
      <c r="F20534" s="256"/>
      <c r="G20534" s="257"/>
      <c r="H20534" s="243">
        <f t="shared" ca="1" si="961"/>
        <v>45139</v>
      </c>
      <c r="I20534" s="244">
        <f t="shared" si="962"/>
        <v>43892</v>
      </c>
      <c r="J20534" s="244" t="str">
        <f t="shared" si="960"/>
        <v/>
      </c>
    </row>
    <row r="20535" spans="3:10" ht="12" thickBot="1" x14ac:dyDescent="0.25">
      <c r="C20535" s="254"/>
      <c r="D20535" s="254"/>
      <c r="E20535" s="255"/>
      <c r="F20535" s="256"/>
      <c r="G20535" s="257"/>
      <c r="H20535" s="243">
        <f t="shared" ca="1" si="961"/>
        <v>45139</v>
      </c>
      <c r="I20535" s="244">
        <f t="shared" si="962"/>
        <v>43892</v>
      </c>
      <c r="J20535" s="244" t="str">
        <f t="shared" si="960"/>
        <v/>
      </c>
    </row>
    <row r="20536" spans="3:10" ht="12" thickBot="1" x14ac:dyDescent="0.25">
      <c r="C20536" s="254"/>
      <c r="D20536" s="254"/>
      <c r="E20536" s="255"/>
      <c r="F20536" s="256"/>
      <c r="G20536" s="257"/>
      <c r="H20536" s="243">
        <f t="shared" ca="1" si="961"/>
        <v>45139</v>
      </c>
      <c r="I20536" s="244">
        <f t="shared" si="962"/>
        <v>43892</v>
      </c>
      <c r="J20536" s="244" t="str">
        <f t="shared" si="960"/>
        <v/>
      </c>
    </row>
    <row r="20537" spans="3:10" ht="12" thickBot="1" x14ac:dyDescent="0.25">
      <c r="C20537" s="254"/>
      <c r="D20537" s="254"/>
      <c r="E20537" s="255"/>
      <c r="F20537" s="256"/>
      <c r="G20537" s="257"/>
      <c r="H20537" s="243">
        <f t="shared" ca="1" si="961"/>
        <v>45139</v>
      </c>
      <c r="I20537" s="244">
        <f t="shared" si="962"/>
        <v>43892</v>
      </c>
      <c r="J20537" s="244" t="str">
        <f t="shared" si="960"/>
        <v/>
      </c>
    </row>
    <row r="20538" spans="3:10" ht="12" thickBot="1" x14ac:dyDescent="0.25">
      <c r="C20538" s="254"/>
      <c r="D20538" s="254"/>
      <c r="E20538" s="255"/>
      <c r="F20538" s="256"/>
      <c r="G20538" s="257"/>
      <c r="H20538" s="243">
        <f t="shared" ca="1" si="961"/>
        <v>45139</v>
      </c>
      <c r="I20538" s="244">
        <f t="shared" si="962"/>
        <v>43892</v>
      </c>
      <c r="J20538" s="244" t="str">
        <f t="shared" si="960"/>
        <v/>
      </c>
    </row>
    <row r="20539" spans="3:10" ht="12" thickBot="1" x14ac:dyDescent="0.25">
      <c r="C20539" s="254"/>
      <c r="D20539" s="254"/>
      <c r="E20539" s="255"/>
      <c r="F20539" s="256"/>
      <c r="G20539" s="257"/>
      <c r="H20539" s="243">
        <f t="shared" ca="1" si="961"/>
        <v>45139</v>
      </c>
      <c r="I20539" s="244">
        <f t="shared" si="962"/>
        <v>43892</v>
      </c>
      <c r="J20539" s="244" t="str">
        <f t="shared" si="960"/>
        <v/>
      </c>
    </row>
    <row r="20540" spans="3:10" ht="12" thickBot="1" x14ac:dyDescent="0.25">
      <c r="C20540" s="254"/>
      <c r="D20540" s="254"/>
      <c r="E20540" s="255"/>
      <c r="F20540" s="256"/>
      <c r="G20540" s="257"/>
      <c r="H20540" s="243">
        <f t="shared" ca="1" si="961"/>
        <v>45139</v>
      </c>
      <c r="I20540" s="244">
        <f t="shared" si="962"/>
        <v>43892</v>
      </c>
      <c r="J20540" s="244" t="str">
        <f t="shared" si="960"/>
        <v/>
      </c>
    </row>
    <row r="20541" spans="3:10" ht="12" thickBot="1" x14ac:dyDescent="0.25">
      <c r="C20541" s="254"/>
      <c r="D20541" s="254"/>
      <c r="E20541" s="255"/>
      <c r="F20541" s="256"/>
      <c r="G20541" s="257"/>
      <c r="H20541" s="243">
        <f t="shared" ca="1" si="961"/>
        <v>45139</v>
      </c>
      <c r="I20541" s="244">
        <f t="shared" si="962"/>
        <v>43892</v>
      </c>
      <c r="J20541" s="244" t="str">
        <f t="shared" si="960"/>
        <v/>
      </c>
    </row>
    <row r="20542" spans="3:10" ht="12" thickBot="1" x14ac:dyDescent="0.25">
      <c r="C20542" s="254"/>
      <c r="D20542" s="254"/>
      <c r="E20542" s="255"/>
      <c r="F20542" s="256"/>
      <c r="G20542" s="257"/>
      <c r="H20542" s="243">
        <f t="shared" ca="1" si="961"/>
        <v>45139</v>
      </c>
      <c r="I20542" s="244">
        <f t="shared" si="962"/>
        <v>43892</v>
      </c>
      <c r="J20542" s="244" t="str">
        <f t="shared" si="960"/>
        <v/>
      </c>
    </row>
    <row r="20543" spans="3:10" ht="12" thickBot="1" x14ac:dyDescent="0.25">
      <c r="C20543" s="254"/>
      <c r="D20543" s="254"/>
      <c r="E20543" s="255"/>
      <c r="F20543" s="256"/>
      <c r="G20543" s="257"/>
      <c r="H20543" s="243">
        <f t="shared" ca="1" si="961"/>
        <v>45139</v>
      </c>
      <c r="I20543" s="244">
        <f t="shared" si="962"/>
        <v>43892</v>
      </c>
      <c r="J20543" s="244" t="str">
        <f t="shared" si="960"/>
        <v/>
      </c>
    </row>
    <row r="20544" spans="3:10" ht="12" thickBot="1" x14ac:dyDescent="0.25">
      <c r="C20544" s="254"/>
      <c r="D20544" s="254"/>
      <c r="E20544" s="255"/>
      <c r="F20544" s="256"/>
      <c r="G20544" s="257"/>
      <c r="H20544" s="243">
        <f t="shared" ca="1" si="961"/>
        <v>45139</v>
      </c>
      <c r="I20544" s="244">
        <f t="shared" si="962"/>
        <v>43892</v>
      </c>
      <c r="J20544" s="244" t="str">
        <f t="shared" si="960"/>
        <v/>
      </c>
    </row>
    <row r="20545" spans="3:10" ht="12" thickBot="1" x14ac:dyDescent="0.25">
      <c r="C20545" s="254"/>
      <c r="D20545" s="254"/>
      <c r="E20545" s="255"/>
      <c r="F20545" s="256"/>
      <c r="G20545" s="257"/>
      <c r="H20545" s="243">
        <f t="shared" ca="1" si="961"/>
        <v>45139</v>
      </c>
      <c r="I20545" s="244">
        <f t="shared" si="962"/>
        <v>43892</v>
      </c>
      <c r="J20545" s="244" t="str">
        <f t="shared" si="960"/>
        <v/>
      </c>
    </row>
    <row r="20546" spans="3:10" ht="12" thickBot="1" x14ac:dyDescent="0.25">
      <c r="C20546" s="254"/>
      <c r="D20546" s="254"/>
      <c r="E20546" s="255"/>
      <c r="F20546" s="256"/>
      <c r="G20546" s="257"/>
      <c r="H20546" s="243">
        <f t="shared" ca="1" si="961"/>
        <v>45139</v>
      </c>
      <c r="I20546" s="244">
        <f t="shared" si="962"/>
        <v>43892</v>
      </c>
      <c r="J20546" s="244" t="str">
        <f t="shared" si="960"/>
        <v/>
      </c>
    </row>
    <row r="20547" spans="3:10" ht="12" thickBot="1" x14ac:dyDescent="0.25">
      <c r="C20547" s="254"/>
      <c r="D20547" s="254"/>
      <c r="E20547" s="255"/>
      <c r="F20547" s="256"/>
      <c r="G20547" s="257"/>
      <c r="H20547" s="243">
        <f t="shared" ca="1" si="961"/>
        <v>45139</v>
      </c>
      <c r="I20547" s="244">
        <f t="shared" si="962"/>
        <v>43892</v>
      </c>
      <c r="J20547" s="244" t="str">
        <f t="shared" si="960"/>
        <v/>
      </c>
    </row>
    <row r="20548" spans="3:10" ht="12" thickBot="1" x14ac:dyDescent="0.25">
      <c r="C20548" s="254"/>
      <c r="D20548" s="254"/>
      <c r="E20548" s="255"/>
      <c r="F20548" s="256"/>
      <c r="G20548" s="257"/>
      <c r="H20548" s="243">
        <f t="shared" ca="1" si="961"/>
        <v>45139</v>
      </c>
      <c r="I20548" s="244">
        <f t="shared" si="962"/>
        <v>43892</v>
      </c>
      <c r="J20548" s="244" t="str">
        <f t="shared" si="960"/>
        <v/>
      </c>
    </row>
    <row r="20549" spans="3:10" ht="12" thickBot="1" x14ac:dyDescent="0.25">
      <c r="C20549" s="254"/>
      <c r="D20549" s="254"/>
      <c r="E20549" s="255"/>
      <c r="F20549" s="256"/>
      <c r="G20549" s="257"/>
      <c r="H20549" s="243">
        <f t="shared" ca="1" si="961"/>
        <v>45139</v>
      </c>
      <c r="I20549" s="244">
        <f t="shared" si="962"/>
        <v>43892</v>
      </c>
      <c r="J20549" s="244" t="str">
        <f t="shared" si="960"/>
        <v/>
      </c>
    </row>
    <row r="20550" spans="3:10" ht="12" thickBot="1" x14ac:dyDescent="0.25">
      <c r="C20550" s="254"/>
      <c r="D20550" s="254"/>
      <c r="E20550" s="255"/>
      <c r="F20550" s="256"/>
      <c r="G20550" s="257"/>
      <c r="H20550" s="243">
        <f t="shared" ca="1" si="961"/>
        <v>45139</v>
      </c>
      <c r="I20550" s="244">
        <f t="shared" si="962"/>
        <v>43892</v>
      </c>
      <c r="J20550" s="244" t="str">
        <f t="shared" ref="J20550:J20613" si="963">IF(G20550="","",IF(G20550&gt;=0,"Debitoren",IF(G20550&lt;0,"Kreditoren","")))</f>
        <v/>
      </c>
    </row>
    <row r="20551" spans="3:10" ht="12" thickBot="1" x14ac:dyDescent="0.25">
      <c r="C20551" s="254"/>
      <c r="D20551" s="254"/>
      <c r="E20551" s="255"/>
      <c r="F20551" s="256"/>
      <c r="G20551" s="257"/>
      <c r="H20551" s="243">
        <f t="shared" ref="H20551:H20614" ca="1" si="964">IF(F20551&lt;$F$2,EOMONTH($F$2,-1)+1,EOMONTH(F20551,-1)+1)</f>
        <v>45139</v>
      </c>
      <c r="I20551" s="244">
        <f t="shared" ref="I20551:I20614" si="965">IF(F20551&lt;$I$2,IF(   WEEKDAY(EOMONTH($I$2,-1)+1)=1,EOMONTH($I$2,-1)+1+1,EOMONTH($I$2,-1)+1),IF(WEEKDAY(F20551)=1,F20551+1,F20551))</f>
        <v>43892</v>
      </c>
      <c r="J20551" s="244" t="str">
        <f t="shared" si="963"/>
        <v/>
      </c>
    </row>
    <row r="20552" spans="3:10" ht="12" thickBot="1" x14ac:dyDescent="0.25">
      <c r="C20552" s="254"/>
      <c r="D20552" s="254"/>
      <c r="E20552" s="255"/>
      <c r="F20552" s="256"/>
      <c r="G20552" s="257"/>
      <c r="H20552" s="243">
        <f t="shared" ca="1" si="964"/>
        <v>45139</v>
      </c>
      <c r="I20552" s="244">
        <f t="shared" si="965"/>
        <v>43892</v>
      </c>
      <c r="J20552" s="244" t="str">
        <f t="shared" si="963"/>
        <v/>
      </c>
    </row>
    <row r="20553" spans="3:10" ht="12" thickBot="1" x14ac:dyDescent="0.25">
      <c r="C20553" s="254"/>
      <c r="D20553" s="254"/>
      <c r="E20553" s="255"/>
      <c r="F20553" s="256"/>
      <c r="G20553" s="257"/>
      <c r="H20553" s="243">
        <f t="shared" ca="1" si="964"/>
        <v>45139</v>
      </c>
      <c r="I20553" s="244">
        <f t="shared" si="965"/>
        <v>43892</v>
      </c>
      <c r="J20553" s="244" t="str">
        <f t="shared" si="963"/>
        <v/>
      </c>
    </row>
    <row r="20554" spans="3:10" ht="12" thickBot="1" x14ac:dyDescent="0.25">
      <c r="C20554" s="254"/>
      <c r="D20554" s="254"/>
      <c r="E20554" s="255"/>
      <c r="F20554" s="256"/>
      <c r="G20554" s="257"/>
      <c r="H20554" s="243">
        <f t="shared" ca="1" si="964"/>
        <v>45139</v>
      </c>
      <c r="I20554" s="244">
        <f t="shared" si="965"/>
        <v>43892</v>
      </c>
      <c r="J20554" s="244" t="str">
        <f t="shared" si="963"/>
        <v/>
      </c>
    </row>
    <row r="20555" spans="3:10" ht="12" thickBot="1" x14ac:dyDescent="0.25">
      <c r="C20555" s="254"/>
      <c r="D20555" s="254"/>
      <c r="E20555" s="255"/>
      <c r="F20555" s="256"/>
      <c r="G20555" s="257"/>
      <c r="H20555" s="243">
        <f t="shared" ca="1" si="964"/>
        <v>45139</v>
      </c>
      <c r="I20555" s="244">
        <f t="shared" si="965"/>
        <v>43892</v>
      </c>
      <c r="J20555" s="244" t="str">
        <f t="shared" si="963"/>
        <v/>
      </c>
    </row>
    <row r="20556" spans="3:10" ht="12" thickBot="1" x14ac:dyDescent="0.25">
      <c r="C20556" s="254"/>
      <c r="D20556" s="254"/>
      <c r="E20556" s="255"/>
      <c r="F20556" s="256"/>
      <c r="G20556" s="257"/>
      <c r="H20556" s="243">
        <f t="shared" ca="1" si="964"/>
        <v>45139</v>
      </c>
      <c r="I20556" s="244">
        <f t="shared" si="965"/>
        <v>43892</v>
      </c>
      <c r="J20556" s="244" t="str">
        <f t="shared" si="963"/>
        <v/>
      </c>
    </row>
    <row r="20557" spans="3:10" ht="12" thickBot="1" x14ac:dyDescent="0.25">
      <c r="C20557" s="254"/>
      <c r="D20557" s="254"/>
      <c r="E20557" s="255"/>
      <c r="F20557" s="256"/>
      <c r="G20557" s="257"/>
      <c r="H20557" s="243">
        <f t="shared" ca="1" si="964"/>
        <v>45139</v>
      </c>
      <c r="I20557" s="244">
        <f t="shared" si="965"/>
        <v>43892</v>
      </c>
      <c r="J20557" s="244" t="str">
        <f t="shared" si="963"/>
        <v/>
      </c>
    </row>
    <row r="20558" spans="3:10" ht="12" thickBot="1" x14ac:dyDescent="0.25">
      <c r="C20558" s="254"/>
      <c r="D20558" s="254"/>
      <c r="E20558" s="255"/>
      <c r="F20558" s="256"/>
      <c r="G20558" s="257"/>
      <c r="H20558" s="243">
        <f t="shared" ca="1" si="964"/>
        <v>45139</v>
      </c>
      <c r="I20558" s="244">
        <f t="shared" si="965"/>
        <v>43892</v>
      </c>
      <c r="J20558" s="244" t="str">
        <f t="shared" si="963"/>
        <v/>
      </c>
    </row>
    <row r="20559" spans="3:10" ht="12" thickBot="1" x14ac:dyDescent="0.25">
      <c r="C20559" s="254"/>
      <c r="D20559" s="254"/>
      <c r="E20559" s="255"/>
      <c r="F20559" s="256"/>
      <c r="G20559" s="257"/>
      <c r="H20559" s="243">
        <f t="shared" ca="1" si="964"/>
        <v>45139</v>
      </c>
      <c r="I20559" s="244">
        <f t="shared" si="965"/>
        <v>43892</v>
      </c>
      <c r="J20559" s="244" t="str">
        <f t="shared" si="963"/>
        <v/>
      </c>
    </row>
    <row r="20560" spans="3:10" ht="12" thickBot="1" x14ac:dyDescent="0.25">
      <c r="C20560" s="254"/>
      <c r="D20560" s="254"/>
      <c r="E20560" s="255"/>
      <c r="F20560" s="256"/>
      <c r="G20560" s="257"/>
      <c r="H20560" s="243">
        <f t="shared" ca="1" si="964"/>
        <v>45139</v>
      </c>
      <c r="I20560" s="244">
        <f t="shared" si="965"/>
        <v>43892</v>
      </c>
      <c r="J20560" s="244" t="str">
        <f t="shared" si="963"/>
        <v/>
      </c>
    </row>
    <row r="20561" spans="3:10" ht="12" thickBot="1" x14ac:dyDescent="0.25">
      <c r="C20561" s="254"/>
      <c r="D20561" s="254"/>
      <c r="E20561" s="255"/>
      <c r="F20561" s="256"/>
      <c r="G20561" s="257"/>
      <c r="H20561" s="243">
        <f t="shared" ca="1" si="964"/>
        <v>45139</v>
      </c>
      <c r="I20561" s="244">
        <f t="shared" si="965"/>
        <v>43892</v>
      </c>
      <c r="J20561" s="244" t="str">
        <f t="shared" si="963"/>
        <v/>
      </c>
    </row>
    <row r="20562" spans="3:10" ht="12" thickBot="1" x14ac:dyDescent="0.25">
      <c r="C20562" s="254"/>
      <c r="D20562" s="254"/>
      <c r="E20562" s="255"/>
      <c r="F20562" s="256"/>
      <c r="G20562" s="257"/>
      <c r="H20562" s="243">
        <f t="shared" ca="1" si="964"/>
        <v>45139</v>
      </c>
      <c r="I20562" s="244">
        <f t="shared" si="965"/>
        <v>43892</v>
      </c>
      <c r="J20562" s="244" t="str">
        <f t="shared" si="963"/>
        <v/>
      </c>
    </row>
    <row r="20563" spans="3:10" ht="12" thickBot="1" x14ac:dyDescent="0.25">
      <c r="C20563" s="254"/>
      <c r="D20563" s="254"/>
      <c r="E20563" s="255"/>
      <c r="F20563" s="256"/>
      <c r="G20563" s="257"/>
      <c r="H20563" s="243">
        <f t="shared" ca="1" si="964"/>
        <v>45139</v>
      </c>
      <c r="I20563" s="244">
        <f t="shared" si="965"/>
        <v>43892</v>
      </c>
      <c r="J20563" s="244" t="str">
        <f t="shared" si="963"/>
        <v/>
      </c>
    </row>
    <row r="20564" spans="3:10" ht="12" thickBot="1" x14ac:dyDescent="0.25">
      <c r="C20564" s="254"/>
      <c r="D20564" s="254"/>
      <c r="E20564" s="255"/>
      <c r="F20564" s="256"/>
      <c r="G20564" s="257"/>
      <c r="H20564" s="243">
        <f t="shared" ca="1" si="964"/>
        <v>45139</v>
      </c>
      <c r="I20564" s="244">
        <f t="shared" si="965"/>
        <v>43892</v>
      </c>
      <c r="J20564" s="244" t="str">
        <f t="shared" si="963"/>
        <v/>
      </c>
    </row>
    <row r="20565" spans="3:10" ht="12" thickBot="1" x14ac:dyDescent="0.25">
      <c r="C20565" s="254"/>
      <c r="D20565" s="254"/>
      <c r="E20565" s="255"/>
      <c r="F20565" s="256"/>
      <c r="G20565" s="257"/>
      <c r="H20565" s="243">
        <f t="shared" ca="1" si="964"/>
        <v>45139</v>
      </c>
      <c r="I20565" s="244">
        <f t="shared" si="965"/>
        <v>43892</v>
      </c>
      <c r="J20565" s="244" t="str">
        <f t="shared" si="963"/>
        <v/>
      </c>
    </row>
    <row r="20566" spans="3:10" ht="12" thickBot="1" x14ac:dyDescent="0.25">
      <c r="C20566" s="254"/>
      <c r="D20566" s="254"/>
      <c r="E20566" s="255"/>
      <c r="F20566" s="256"/>
      <c r="G20566" s="257"/>
      <c r="H20566" s="243">
        <f t="shared" ca="1" si="964"/>
        <v>45139</v>
      </c>
      <c r="I20566" s="244">
        <f t="shared" si="965"/>
        <v>43892</v>
      </c>
      <c r="J20566" s="244" t="str">
        <f t="shared" si="963"/>
        <v/>
      </c>
    </row>
    <row r="20567" spans="3:10" ht="12" thickBot="1" x14ac:dyDescent="0.25">
      <c r="C20567" s="254"/>
      <c r="D20567" s="254"/>
      <c r="E20567" s="255"/>
      <c r="F20567" s="256"/>
      <c r="G20567" s="257"/>
      <c r="H20567" s="243">
        <f t="shared" ca="1" si="964"/>
        <v>45139</v>
      </c>
      <c r="I20567" s="244">
        <f t="shared" si="965"/>
        <v>43892</v>
      </c>
      <c r="J20567" s="244" t="str">
        <f t="shared" si="963"/>
        <v/>
      </c>
    </row>
    <row r="20568" spans="3:10" ht="12" thickBot="1" x14ac:dyDescent="0.25">
      <c r="C20568" s="254"/>
      <c r="D20568" s="254"/>
      <c r="E20568" s="255"/>
      <c r="F20568" s="256"/>
      <c r="G20568" s="257"/>
      <c r="H20568" s="243">
        <f t="shared" ca="1" si="964"/>
        <v>45139</v>
      </c>
      <c r="I20568" s="244">
        <f t="shared" si="965"/>
        <v>43892</v>
      </c>
      <c r="J20568" s="244" t="str">
        <f t="shared" si="963"/>
        <v/>
      </c>
    </row>
    <row r="20569" spans="3:10" ht="12" thickBot="1" x14ac:dyDescent="0.25">
      <c r="C20569" s="254"/>
      <c r="D20569" s="254"/>
      <c r="E20569" s="255"/>
      <c r="F20569" s="256"/>
      <c r="G20569" s="257"/>
      <c r="H20569" s="243">
        <f t="shared" ca="1" si="964"/>
        <v>45139</v>
      </c>
      <c r="I20569" s="244">
        <f t="shared" si="965"/>
        <v>43892</v>
      </c>
      <c r="J20569" s="244" t="str">
        <f t="shared" si="963"/>
        <v/>
      </c>
    </row>
    <row r="20570" spans="3:10" ht="12" thickBot="1" x14ac:dyDescent="0.25">
      <c r="C20570" s="254"/>
      <c r="D20570" s="254"/>
      <c r="E20570" s="255"/>
      <c r="F20570" s="256"/>
      <c r="G20570" s="257"/>
      <c r="H20570" s="243">
        <f t="shared" ca="1" si="964"/>
        <v>45139</v>
      </c>
      <c r="I20570" s="244">
        <f t="shared" si="965"/>
        <v>43892</v>
      </c>
      <c r="J20570" s="244" t="str">
        <f t="shared" si="963"/>
        <v/>
      </c>
    </row>
    <row r="20571" spans="3:10" ht="12" thickBot="1" x14ac:dyDescent="0.25">
      <c r="C20571" s="254"/>
      <c r="D20571" s="254"/>
      <c r="E20571" s="255"/>
      <c r="F20571" s="256"/>
      <c r="G20571" s="257"/>
      <c r="H20571" s="243">
        <f t="shared" ca="1" si="964"/>
        <v>45139</v>
      </c>
      <c r="I20571" s="244">
        <f t="shared" si="965"/>
        <v>43892</v>
      </c>
      <c r="J20571" s="244" t="str">
        <f t="shared" si="963"/>
        <v/>
      </c>
    </row>
    <row r="20572" spans="3:10" ht="12" thickBot="1" x14ac:dyDescent="0.25">
      <c r="C20572" s="254"/>
      <c r="D20572" s="254"/>
      <c r="E20572" s="255"/>
      <c r="F20572" s="256"/>
      <c r="G20572" s="257"/>
      <c r="H20572" s="243">
        <f t="shared" ca="1" si="964"/>
        <v>45139</v>
      </c>
      <c r="I20572" s="244">
        <f t="shared" si="965"/>
        <v>43892</v>
      </c>
      <c r="J20572" s="244" t="str">
        <f t="shared" si="963"/>
        <v/>
      </c>
    </row>
    <row r="20573" spans="3:10" ht="12" thickBot="1" x14ac:dyDescent="0.25">
      <c r="C20573" s="254"/>
      <c r="D20573" s="254"/>
      <c r="E20573" s="255"/>
      <c r="F20573" s="256"/>
      <c r="G20573" s="257"/>
      <c r="H20573" s="243">
        <f t="shared" ca="1" si="964"/>
        <v>45139</v>
      </c>
      <c r="I20573" s="244">
        <f t="shared" si="965"/>
        <v>43892</v>
      </c>
      <c r="J20573" s="244" t="str">
        <f t="shared" si="963"/>
        <v/>
      </c>
    </row>
    <row r="20574" spans="3:10" ht="12" thickBot="1" x14ac:dyDescent="0.25">
      <c r="C20574" s="254"/>
      <c r="D20574" s="254"/>
      <c r="E20574" s="255"/>
      <c r="F20574" s="256"/>
      <c r="G20574" s="257"/>
      <c r="H20574" s="243">
        <f t="shared" ca="1" si="964"/>
        <v>45139</v>
      </c>
      <c r="I20574" s="244">
        <f t="shared" si="965"/>
        <v>43892</v>
      </c>
      <c r="J20574" s="244" t="str">
        <f t="shared" si="963"/>
        <v/>
      </c>
    </row>
    <row r="20575" spans="3:10" ht="12" thickBot="1" x14ac:dyDescent="0.25">
      <c r="C20575" s="254"/>
      <c r="D20575" s="254"/>
      <c r="E20575" s="255"/>
      <c r="F20575" s="256"/>
      <c r="G20575" s="257"/>
      <c r="H20575" s="243">
        <f t="shared" ca="1" si="964"/>
        <v>45139</v>
      </c>
      <c r="I20575" s="244">
        <f t="shared" si="965"/>
        <v>43892</v>
      </c>
      <c r="J20575" s="244" t="str">
        <f t="shared" si="963"/>
        <v/>
      </c>
    </row>
    <row r="20576" spans="3:10" ht="12" thickBot="1" x14ac:dyDescent="0.25">
      <c r="C20576" s="254"/>
      <c r="D20576" s="254"/>
      <c r="E20576" s="255"/>
      <c r="F20576" s="256"/>
      <c r="G20576" s="257"/>
      <c r="H20576" s="243">
        <f t="shared" ca="1" si="964"/>
        <v>45139</v>
      </c>
      <c r="I20576" s="244">
        <f t="shared" si="965"/>
        <v>43892</v>
      </c>
      <c r="J20576" s="244" t="str">
        <f t="shared" si="963"/>
        <v/>
      </c>
    </row>
    <row r="20577" spans="3:10" ht="12" thickBot="1" x14ac:dyDescent="0.25">
      <c r="C20577" s="254"/>
      <c r="D20577" s="254"/>
      <c r="E20577" s="255"/>
      <c r="F20577" s="256"/>
      <c r="G20577" s="257"/>
      <c r="H20577" s="243">
        <f t="shared" ca="1" si="964"/>
        <v>45139</v>
      </c>
      <c r="I20577" s="244">
        <f t="shared" si="965"/>
        <v>43892</v>
      </c>
      <c r="J20577" s="244" t="str">
        <f t="shared" si="963"/>
        <v/>
      </c>
    </row>
    <row r="20578" spans="3:10" ht="12" thickBot="1" x14ac:dyDescent="0.25">
      <c r="C20578" s="254"/>
      <c r="D20578" s="254"/>
      <c r="E20578" s="255"/>
      <c r="F20578" s="256"/>
      <c r="G20578" s="257"/>
      <c r="H20578" s="243">
        <f t="shared" ca="1" si="964"/>
        <v>45139</v>
      </c>
      <c r="I20578" s="244">
        <f t="shared" si="965"/>
        <v>43892</v>
      </c>
      <c r="J20578" s="244" t="str">
        <f t="shared" si="963"/>
        <v/>
      </c>
    </row>
    <row r="20579" spans="3:10" ht="12" thickBot="1" x14ac:dyDescent="0.25">
      <c r="C20579" s="254"/>
      <c r="D20579" s="254"/>
      <c r="E20579" s="255"/>
      <c r="F20579" s="256"/>
      <c r="G20579" s="257"/>
      <c r="H20579" s="243">
        <f t="shared" ca="1" si="964"/>
        <v>45139</v>
      </c>
      <c r="I20579" s="244">
        <f t="shared" si="965"/>
        <v>43892</v>
      </c>
      <c r="J20579" s="244" t="str">
        <f t="shared" si="963"/>
        <v/>
      </c>
    </row>
    <row r="20580" spans="3:10" ht="12" thickBot="1" x14ac:dyDescent="0.25">
      <c r="C20580" s="254"/>
      <c r="D20580" s="254"/>
      <c r="E20580" s="255"/>
      <c r="F20580" s="256"/>
      <c r="G20580" s="257"/>
      <c r="H20580" s="243">
        <f t="shared" ca="1" si="964"/>
        <v>45139</v>
      </c>
      <c r="I20580" s="244">
        <f t="shared" si="965"/>
        <v>43892</v>
      </c>
      <c r="J20580" s="244" t="str">
        <f t="shared" si="963"/>
        <v/>
      </c>
    </row>
    <row r="20581" spans="3:10" ht="12" thickBot="1" x14ac:dyDescent="0.25">
      <c r="C20581" s="254"/>
      <c r="D20581" s="254"/>
      <c r="E20581" s="255"/>
      <c r="F20581" s="256"/>
      <c r="G20581" s="257"/>
      <c r="H20581" s="243">
        <f t="shared" ca="1" si="964"/>
        <v>45139</v>
      </c>
      <c r="I20581" s="244">
        <f t="shared" si="965"/>
        <v>43892</v>
      </c>
      <c r="J20581" s="244" t="str">
        <f t="shared" si="963"/>
        <v/>
      </c>
    </row>
    <row r="20582" spans="3:10" ht="12" thickBot="1" x14ac:dyDescent="0.25">
      <c r="C20582" s="254"/>
      <c r="D20582" s="254"/>
      <c r="E20582" s="255"/>
      <c r="F20582" s="256"/>
      <c r="G20582" s="257"/>
      <c r="H20582" s="243">
        <f t="shared" ca="1" si="964"/>
        <v>45139</v>
      </c>
      <c r="I20582" s="244">
        <f t="shared" si="965"/>
        <v>43892</v>
      </c>
      <c r="J20582" s="244" t="str">
        <f t="shared" si="963"/>
        <v/>
      </c>
    </row>
    <row r="20583" spans="3:10" ht="12" thickBot="1" x14ac:dyDescent="0.25">
      <c r="C20583" s="254"/>
      <c r="D20583" s="254"/>
      <c r="E20583" s="255"/>
      <c r="F20583" s="256"/>
      <c r="G20583" s="257"/>
      <c r="H20583" s="243">
        <f t="shared" ca="1" si="964"/>
        <v>45139</v>
      </c>
      <c r="I20583" s="244">
        <f t="shared" si="965"/>
        <v>43892</v>
      </c>
      <c r="J20583" s="244" t="str">
        <f t="shared" si="963"/>
        <v/>
      </c>
    </row>
    <row r="20584" spans="3:10" ht="12" thickBot="1" x14ac:dyDescent="0.25">
      <c r="C20584" s="254"/>
      <c r="D20584" s="254"/>
      <c r="E20584" s="255"/>
      <c r="F20584" s="256"/>
      <c r="G20584" s="257"/>
      <c r="H20584" s="243">
        <f t="shared" ca="1" si="964"/>
        <v>45139</v>
      </c>
      <c r="I20584" s="244">
        <f t="shared" si="965"/>
        <v>43892</v>
      </c>
      <c r="J20584" s="244" t="str">
        <f t="shared" si="963"/>
        <v/>
      </c>
    </row>
    <row r="20585" spans="3:10" ht="12" thickBot="1" x14ac:dyDescent="0.25">
      <c r="C20585" s="254"/>
      <c r="D20585" s="254"/>
      <c r="E20585" s="255"/>
      <c r="F20585" s="256"/>
      <c r="G20585" s="257"/>
      <c r="H20585" s="243">
        <f t="shared" ca="1" si="964"/>
        <v>45139</v>
      </c>
      <c r="I20585" s="244">
        <f t="shared" si="965"/>
        <v>43892</v>
      </c>
      <c r="J20585" s="244" t="str">
        <f t="shared" si="963"/>
        <v/>
      </c>
    </row>
    <row r="20586" spans="3:10" ht="12" thickBot="1" x14ac:dyDescent="0.25">
      <c r="C20586" s="254"/>
      <c r="D20586" s="254"/>
      <c r="E20586" s="255"/>
      <c r="F20586" s="256"/>
      <c r="G20586" s="257"/>
      <c r="H20586" s="243">
        <f t="shared" ca="1" si="964"/>
        <v>45139</v>
      </c>
      <c r="I20586" s="244">
        <f t="shared" si="965"/>
        <v>43892</v>
      </c>
      <c r="J20586" s="244" t="str">
        <f t="shared" si="963"/>
        <v/>
      </c>
    </row>
    <row r="20587" spans="3:10" ht="12" thickBot="1" x14ac:dyDescent="0.25">
      <c r="C20587" s="254"/>
      <c r="D20587" s="254"/>
      <c r="E20587" s="255"/>
      <c r="F20587" s="256"/>
      <c r="G20587" s="257"/>
      <c r="H20587" s="243">
        <f t="shared" ca="1" si="964"/>
        <v>45139</v>
      </c>
      <c r="I20587" s="244">
        <f t="shared" si="965"/>
        <v>43892</v>
      </c>
      <c r="J20587" s="244" t="str">
        <f t="shared" si="963"/>
        <v/>
      </c>
    </row>
    <row r="20588" spans="3:10" ht="12" thickBot="1" x14ac:dyDescent="0.25">
      <c r="C20588" s="254"/>
      <c r="D20588" s="254"/>
      <c r="E20588" s="255"/>
      <c r="F20588" s="256"/>
      <c r="G20588" s="257"/>
      <c r="H20588" s="243">
        <f t="shared" ca="1" si="964"/>
        <v>45139</v>
      </c>
      <c r="I20588" s="244">
        <f t="shared" si="965"/>
        <v>43892</v>
      </c>
      <c r="J20588" s="244" t="str">
        <f t="shared" si="963"/>
        <v/>
      </c>
    </row>
    <row r="20589" spans="3:10" ht="12" thickBot="1" x14ac:dyDescent="0.25">
      <c r="C20589" s="254"/>
      <c r="D20589" s="254"/>
      <c r="E20589" s="255"/>
      <c r="F20589" s="256"/>
      <c r="G20589" s="257"/>
      <c r="H20589" s="243">
        <f t="shared" ca="1" si="964"/>
        <v>45139</v>
      </c>
      <c r="I20589" s="244">
        <f t="shared" si="965"/>
        <v>43892</v>
      </c>
      <c r="J20589" s="244" t="str">
        <f t="shared" si="963"/>
        <v/>
      </c>
    </row>
    <row r="20590" spans="3:10" ht="12" thickBot="1" x14ac:dyDescent="0.25">
      <c r="C20590" s="254"/>
      <c r="D20590" s="254"/>
      <c r="E20590" s="255"/>
      <c r="F20590" s="256"/>
      <c r="G20590" s="257"/>
      <c r="H20590" s="243">
        <f t="shared" ca="1" si="964"/>
        <v>45139</v>
      </c>
      <c r="I20590" s="244">
        <f t="shared" si="965"/>
        <v>43892</v>
      </c>
      <c r="J20590" s="244" t="str">
        <f t="shared" si="963"/>
        <v/>
      </c>
    </row>
    <row r="20591" spans="3:10" ht="12" thickBot="1" x14ac:dyDescent="0.25">
      <c r="C20591" s="254"/>
      <c r="D20591" s="254"/>
      <c r="E20591" s="255"/>
      <c r="F20591" s="256"/>
      <c r="G20591" s="257"/>
      <c r="H20591" s="243">
        <f t="shared" ca="1" si="964"/>
        <v>45139</v>
      </c>
      <c r="I20591" s="244">
        <f t="shared" si="965"/>
        <v>43892</v>
      </c>
      <c r="J20591" s="244" t="str">
        <f t="shared" si="963"/>
        <v/>
      </c>
    </row>
    <row r="20592" spans="3:10" ht="12" thickBot="1" x14ac:dyDescent="0.25">
      <c r="C20592" s="254"/>
      <c r="D20592" s="254"/>
      <c r="E20592" s="255"/>
      <c r="F20592" s="256"/>
      <c r="G20592" s="257"/>
      <c r="H20592" s="243">
        <f t="shared" ca="1" si="964"/>
        <v>45139</v>
      </c>
      <c r="I20592" s="244">
        <f t="shared" si="965"/>
        <v>43892</v>
      </c>
      <c r="J20592" s="244" t="str">
        <f t="shared" si="963"/>
        <v/>
      </c>
    </row>
    <row r="20593" spans="3:10" ht="12" thickBot="1" x14ac:dyDescent="0.25">
      <c r="C20593" s="254"/>
      <c r="D20593" s="254"/>
      <c r="E20593" s="255"/>
      <c r="F20593" s="256"/>
      <c r="G20593" s="257"/>
      <c r="H20593" s="243">
        <f t="shared" ca="1" si="964"/>
        <v>45139</v>
      </c>
      <c r="I20593" s="244">
        <f t="shared" si="965"/>
        <v>43892</v>
      </c>
      <c r="J20593" s="244" t="str">
        <f t="shared" si="963"/>
        <v/>
      </c>
    </row>
    <row r="20594" spans="3:10" ht="12" thickBot="1" x14ac:dyDescent="0.25">
      <c r="C20594" s="254"/>
      <c r="D20594" s="254"/>
      <c r="E20594" s="255"/>
      <c r="F20594" s="256"/>
      <c r="G20594" s="257"/>
      <c r="H20594" s="243">
        <f t="shared" ca="1" si="964"/>
        <v>45139</v>
      </c>
      <c r="I20594" s="244">
        <f t="shared" si="965"/>
        <v>43892</v>
      </c>
      <c r="J20594" s="244" t="str">
        <f t="shared" si="963"/>
        <v/>
      </c>
    </row>
    <row r="20595" spans="3:10" ht="12" thickBot="1" x14ac:dyDescent="0.25">
      <c r="C20595" s="254"/>
      <c r="D20595" s="254"/>
      <c r="E20595" s="255"/>
      <c r="F20595" s="256"/>
      <c r="G20595" s="257"/>
      <c r="H20595" s="243">
        <f t="shared" ca="1" si="964"/>
        <v>45139</v>
      </c>
      <c r="I20595" s="244">
        <f t="shared" si="965"/>
        <v>43892</v>
      </c>
      <c r="J20595" s="244" t="str">
        <f t="shared" si="963"/>
        <v/>
      </c>
    </row>
    <row r="20596" spans="3:10" ht="12" thickBot="1" x14ac:dyDescent="0.25">
      <c r="C20596" s="254"/>
      <c r="D20596" s="254"/>
      <c r="E20596" s="255"/>
      <c r="F20596" s="256"/>
      <c r="G20596" s="257"/>
      <c r="H20596" s="243">
        <f t="shared" ca="1" si="964"/>
        <v>45139</v>
      </c>
      <c r="I20596" s="244">
        <f t="shared" si="965"/>
        <v>43892</v>
      </c>
      <c r="J20596" s="244" t="str">
        <f t="shared" si="963"/>
        <v/>
      </c>
    </row>
    <row r="20597" spans="3:10" ht="12" thickBot="1" x14ac:dyDescent="0.25">
      <c r="C20597" s="254"/>
      <c r="D20597" s="254"/>
      <c r="E20597" s="255"/>
      <c r="F20597" s="256"/>
      <c r="G20597" s="257"/>
      <c r="H20597" s="243">
        <f t="shared" ca="1" si="964"/>
        <v>45139</v>
      </c>
      <c r="I20597" s="244">
        <f t="shared" si="965"/>
        <v>43892</v>
      </c>
      <c r="J20597" s="244" t="str">
        <f t="shared" si="963"/>
        <v/>
      </c>
    </row>
    <row r="20598" spans="3:10" ht="12" thickBot="1" x14ac:dyDescent="0.25">
      <c r="C20598" s="254"/>
      <c r="D20598" s="254"/>
      <c r="E20598" s="255"/>
      <c r="F20598" s="256"/>
      <c r="G20598" s="257"/>
      <c r="H20598" s="243">
        <f t="shared" ca="1" si="964"/>
        <v>45139</v>
      </c>
      <c r="I20598" s="244">
        <f t="shared" si="965"/>
        <v>43892</v>
      </c>
      <c r="J20598" s="244" t="str">
        <f t="shared" si="963"/>
        <v/>
      </c>
    </row>
    <row r="20599" spans="3:10" ht="12" thickBot="1" x14ac:dyDescent="0.25">
      <c r="C20599" s="254"/>
      <c r="D20599" s="254"/>
      <c r="E20599" s="255"/>
      <c r="F20599" s="256"/>
      <c r="G20599" s="257"/>
      <c r="H20599" s="243">
        <f t="shared" ca="1" si="964"/>
        <v>45139</v>
      </c>
      <c r="I20599" s="244">
        <f t="shared" si="965"/>
        <v>43892</v>
      </c>
      <c r="J20599" s="244" t="str">
        <f t="shared" si="963"/>
        <v/>
      </c>
    </row>
    <row r="20600" spans="3:10" ht="12" thickBot="1" x14ac:dyDescent="0.25">
      <c r="C20600" s="254"/>
      <c r="D20600" s="254"/>
      <c r="E20600" s="255"/>
      <c r="F20600" s="256"/>
      <c r="G20600" s="257"/>
      <c r="H20600" s="243">
        <f t="shared" ca="1" si="964"/>
        <v>45139</v>
      </c>
      <c r="I20600" s="244">
        <f t="shared" si="965"/>
        <v>43892</v>
      </c>
      <c r="J20600" s="244" t="str">
        <f t="shared" si="963"/>
        <v/>
      </c>
    </row>
    <row r="20601" spans="3:10" ht="12" thickBot="1" x14ac:dyDescent="0.25">
      <c r="C20601" s="254"/>
      <c r="D20601" s="254"/>
      <c r="E20601" s="255"/>
      <c r="F20601" s="256"/>
      <c r="G20601" s="257"/>
      <c r="H20601" s="243">
        <f t="shared" ca="1" si="964"/>
        <v>45139</v>
      </c>
      <c r="I20601" s="244">
        <f t="shared" si="965"/>
        <v>43892</v>
      </c>
      <c r="J20601" s="244" t="str">
        <f t="shared" si="963"/>
        <v/>
      </c>
    </row>
    <row r="20602" spans="3:10" ht="12" thickBot="1" x14ac:dyDescent="0.25">
      <c r="C20602" s="254"/>
      <c r="D20602" s="254"/>
      <c r="E20602" s="255"/>
      <c r="F20602" s="256"/>
      <c r="G20602" s="257"/>
      <c r="H20602" s="243">
        <f t="shared" ca="1" si="964"/>
        <v>45139</v>
      </c>
      <c r="I20602" s="244">
        <f t="shared" si="965"/>
        <v>43892</v>
      </c>
      <c r="J20602" s="244" t="str">
        <f t="shared" si="963"/>
        <v/>
      </c>
    </row>
    <row r="20603" spans="3:10" ht="12" thickBot="1" x14ac:dyDescent="0.25">
      <c r="C20603" s="254"/>
      <c r="D20603" s="254"/>
      <c r="E20603" s="255"/>
      <c r="F20603" s="256"/>
      <c r="G20603" s="257"/>
      <c r="H20603" s="243">
        <f t="shared" ca="1" si="964"/>
        <v>45139</v>
      </c>
      <c r="I20603" s="244">
        <f t="shared" si="965"/>
        <v>43892</v>
      </c>
      <c r="J20603" s="244" t="str">
        <f t="shared" si="963"/>
        <v/>
      </c>
    </row>
    <row r="20604" spans="3:10" ht="12" thickBot="1" x14ac:dyDescent="0.25">
      <c r="C20604" s="254"/>
      <c r="D20604" s="254"/>
      <c r="E20604" s="255"/>
      <c r="F20604" s="256"/>
      <c r="G20604" s="257"/>
      <c r="H20604" s="243">
        <f t="shared" ca="1" si="964"/>
        <v>45139</v>
      </c>
      <c r="I20604" s="244">
        <f t="shared" si="965"/>
        <v>43892</v>
      </c>
      <c r="J20604" s="244" t="str">
        <f t="shared" si="963"/>
        <v/>
      </c>
    </row>
    <row r="20605" spans="3:10" ht="12" thickBot="1" x14ac:dyDescent="0.25">
      <c r="C20605" s="254"/>
      <c r="D20605" s="254"/>
      <c r="E20605" s="255"/>
      <c r="F20605" s="256"/>
      <c r="G20605" s="257"/>
      <c r="H20605" s="243">
        <f t="shared" ca="1" si="964"/>
        <v>45139</v>
      </c>
      <c r="I20605" s="244">
        <f t="shared" si="965"/>
        <v>43892</v>
      </c>
      <c r="J20605" s="244" t="str">
        <f t="shared" si="963"/>
        <v/>
      </c>
    </row>
    <row r="20606" spans="3:10" ht="12" thickBot="1" x14ac:dyDescent="0.25">
      <c r="C20606" s="254"/>
      <c r="D20606" s="254"/>
      <c r="E20606" s="255"/>
      <c r="F20606" s="256"/>
      <c r="G20606" s="257"/>
      <c r="H20606" s="243">
        <f t="shared" ca="1" si="964"/>
        <v>45139</v>
      </c>
      <c r="I20606" s="244">
        <f t="shared" si="965"/>
        <v>43892</v>
      </c>
      <c r="J20606" s="244" t="str">
        <f t="shared" si="963"/>
        <v/>
      </c>
    </row>
    <row r="20607" spans="3:10" ht="12" thickBot="1" x14ac:dyDescent="0.25">
      <c r="C20607" s="254"/>
      <c r="D20607" s="254"/>
      <c r="E20607" s="255"/>
      <c r="F20607" s="256"/>
      <c r="G20607" s="257"/>
      <c r="H20607" s="243">
        <f t="shared" ca="1" si="964"/>
        <v>45139</v>
      </c>
      <c r="I20607" s="244">
        <f t="shared" si="965"/>
        <v>43892</v>
      </c>
      <c r="J20607" s="244" t="str">
        <f t="shared" si="963"/>
        <v/>
      </c>
    </row>
    <row r="20608" spans="3:10" ht="12" thickBot="1" x14ac:dyDescent="0.25">
      <c r="C20608" s="254"/>
      <c r="D20608" s="254"/>
      <c r="E20608" s="255"/>
      <c r="F20608" s="256"/>
      <c r="G20608" s="257"/>
      <c r="H20608" s="243">
        <f t="shared" ca="1" si="964"/>
        <v>45139</v>
      </c>
      <c r="I20608" s="244">
        <f t="shared" si="965"/>
        <v>43892</v>
      </c>
      <c r="J20608" s="244" t="str">
        <f t="shared" si="963"/>
        <v/>
      </c>
    </row>
    <row r="20609" spans="3:10" ht="12" thickBot="1" x14ac:dyDescent="0.25">
      <c r="C20609" s="254"/>
      <c r="D20609" s="254"/>
      <c r="E20609" s="255"/>
      <c r="F20609" s="256"/>
      <c r="G20609" s="257"/>
      <c r="H20609" s="243">
        <f t="shared" ca="1" si="964"/>
        <v>45139</v>
      </c>
      <c r="I20609" s="244">
        <f t="shared" si="965"/>
        <v>43892</v>
      </c>
      <c r="J20609" s="244" t="str">
        <f t="shared" si="963"/>
        <v/>
      </c>
    </row>
    <row r="20610" spans="3:10" ht="12" thickBot="1" x14ac:dyDescent="0.25">
      <c r="C20610" s="254"/>
      <c r="D20610" s="254"/>
      <c r="E20610" s="255"/>
      <c r="F20610" s="256"/>
      <c r="G20610" s="257"/>
      <c r="H20610" s="243">
        <f t="shared" ca="1" si="964"/>
        <v>45139</v>
      </c>
      <c r="I20610" s="244">
        <f t="shared" si="965"/>
        <v>43892</v>
      </c>
      <c r="J20610" s="244" t="str">
        <f t="shared" si="963"/>
        <v/>
      </c>
    </row>
    <row r="20611" spans="3:10" ht="12" thickBot="1" x14ac:dyDescent="0.25">
      <c r="C20611" s="254"/>
      <c r="D20611" s="254"/>
      <c r="E20611" s="255"/>
      <c r="F20611" s="256"/>
      <c r="G20611" s="257"/>
      <c r="H20611" s="243">
        <f t="shared" ca="1" si="964"/>
        <v>45139</v>
      </c>
      <c r="I20611" s="244">
        <f t="shared" si="965"/>
        <v>43892</v>
      </c>
      <c r="J20611" s="244" t="str">
        <f t="shared" si="963"/>
        <v/>
      </c>
    </row>
    <row r="20612" spans="3:10" ht="12" thickBot="1" x14ac:dyDescent="0.25">
      <c r="C20612" s="254"/>
      <c r="D20612" s="254"/>
      <c r="E20612" s="255"/>
      <c r="F20612" s="256"/>
      <c r="G20612" s="257"/>
      <c r="H20612" s="243">
        <f t="shared" ca="1" si="964"/>
        <v>45139</v>
      </c>
      <c r="I20612" s="244">
        <f t="shared" si="965"/>
        <v>43892</v>
      </c>
      <c r="J20612" s="244" t="str">
        <f t="shared" si="963"/>
        <v/>
      </c>
    </row>
    <row r="20613" spans="3:10" ht="12" thickBot="1" x14ac:dyDescent="0.25">
      <c r="C20613" s="254"/>
      <c r="D20613" s="254"/>
      <c r="E20613" s="255"/>
      <c r="F20613" s="256"/>
      <c r="G20613" s="257"/>
      <c r="H20613" s="243">
        <f t="shared" ca="1" si="964"/>
        <v>45139</v>
      </c>
      <c r="I20613" s="244">
        <f t="shared" si="965"/>
        <v>43892</v>
      </c>
      <c r="J20613" s="244" t="str">
        <f t="shared" si="963"/>
        <v/>
      </c>
    </row>
    <row r="20614" spans="3:10" ht="12" thickBot="1" x14ac:dyDescent="0.25">
      <c r="C20614" s="254"/>
      <c r="D20614" s="254"/>
      <c r="E20614" s="255"/>
      <c r="F20614" s="256"/>
      <c r="G20614" s="257"/>
      <c r="H20614" s="243">
        <f t="shared" ca="1" si="964"/>
        <v>45139</v>
      </c>
      <c r="I20614" s="244">
        <f t="shared" si="965"/>
        <v>43892</v>
      </c>
      <c r="J20614" s="244" t="str">
        <f t="shared" ref="J20614:J20677" si="966">IF(G20614="","",IF(G20614&gt;=0,"Debitoren",IF(G20614&lt;0,"Kreditoren","")))</f>
        <v/>
      </c>
    </row>
    <row r="20615" spans="3:10" ht="12" thickBot="1" x14ac:dyDescent="0.25">
      <c r="C20615" s="254"/>
      <c r="D20615" s="254"/>
      <c r="E20615" s="255"/>
      <c r="F20615" s="256"/>
      <c r="G20615" s="257"/>
      <c r="H20615" s="243">
        <f t="shared" ref="H20615:H20678" ca="1" si="967">IF(F20615&lt;$F$2,EOMONTH($F$2,-1)+1,EOMONTH(F20615,-1)+1)</f>
        <v>45139</v>
      </c>
      <c r="I20615" s="244">
        <f t="shared" ref="I20615:I20678" si="968">IF(F20615&lt;$I$2,IF(   WEEKDAY(EOMONTH($I$2,-1)+1)=1,EOMONTH($I$2,-1)+1+1,EOMONTH($I$2,-1)+1),IF(WEEKDAY(F20615)=1,F20615+1,F20615))</f>
        <v>43892</v>
      </c>
      <c r="J20615" s="244" t="str">
        <f t="shared" si="966"/>
        <v/>
      </c>
    </row>
    <row r="20616" spans="3:10" ht="12" thickBot="1" x14ac:dyDescent="0.25">
      <c r="C20616" s="254"/>
      <c r="D20616" s="254"/>
      <c r="E20616" s="255"/>
      <c r="F20616" s="256"/>
      <c r="G20616" s="257"/>
      <c r="H20616" s="243">
        <f t="shared" ca="1" si="967"/>
        <v>45139</v>
      </c>
      <c r="I20616" s="244">
        <f t="shared" si="968"/>
        <v>43892</v>
      </c>
      <c r="J20616" s="244" t="str">
        <f t="shared" si="966"/>
        <v/>
      </c>
    </row>
    <row r="20617" spans="3:10" ht="12" thickBot="1" x14ac:dyDescent="0.25">
      <c r="C20617" s="254"/>
      <c r="D20617" s="254"/>
      <c r="E20617" s="255"/>
      <c r="F20617" s="256"/>
      <c r="G20617" s="257"/>
      <c r="H20617" s="243">
        <f t="shared" ca="1" si="967"/>
        <v>45139</v>
      </c>
      <c r="I20617" s="244">
        <f t="shared" si="968"/>
        <v>43892</v>
      </c>
      <c r="J20617" s="244" t="str">
        <f t="shared" si="966"/>
        <v/>
      </c>
    </row>
    <row r="20618" spans="3:10" ht="12" thickBot="1" x14ac:dyDescent="0.25">
      <c r="C20618" s="254"/>
      <c r="D20618" s="254"/>
      <c r="E20618" s="255"/>
      <c r="F20618" s="256"/>
      <c r="G20618" s="257"/>
      <c r="H20618" s="243">
        <f t="shared" ca="1" si="967"/>
        <v>45139</v>
      </c>
      <c r="I20618" s="244">
        <f t="shared" si="968"/>
        <v>43892</v>
      </c>
      <c r="J20618" s="244" t="str">
        <f t="shared" si="966"/>
        <v/>
      </c>
    </row>
    <row r="20619" spans="3:10" ht="12" thickBot="1" x14ac:dyDescent="0.25">
      <c r="C20619" s="254"/>
      <c r="D20619" s="254"/>
      <c r="E20619" s="255"/>
      <c r="F20619" s="256"/>
      <c r="G20619" s="257"/>
      <c r="H20619" s="243">
        <f t="shared" ca="1" si="967"/>
        <v>45139</v>
      </c>
      <c r="I20619" s="244">
        <f t="shared" si="968"/>
        <v>43892</v>
      </c>
      <c r="J20619" s="244" t="str">
        <f t="shared" si="966"/>
        <v/>
      </c>
    </row>
    <row r="20620" spans="3:10" ht="12" thickBot="1" x14ac:dyDescent="0.25">
      <c r="C20620" s="254"/>
      <c r="D20620" s="254"/>
      <c r="E20620" s="255"/>
      <c r="F20620" s="256"/>
      <c r="G20620" s="257"/>
      <c r="H20620" s="243">
        <f t="shared" ca="1" si="967"/>
        <v>45139</v>
      </c>
      <c r="I20620" s="244">
        <f t="shared" si="968"/>
        <v>43892</v>
      </c>
      <c r="J20620" s="244" t="str">
        <f t="shared" si="966"/>
        <v/>
      </c>
    </row>
    <row r="20621" spans="3:10" ht="12" thickBot="1" x14ac:dyDescent="0.25">
      <c r="C20621" s="254"/>
      <c r="D20621" s="254"/>
      <c r="E20621" s="255"/>
      <c r="F20621" s="256"/>
      <c r="G20621" s="257"/>
      <c r="H20621" s="243">
        <f t="shared" ca="1" si="967"/>
        <v>45139</v>
      </c>
      <c r="I20621" s="244">
        <f t="shared" si="968"/>
        <v>43892</v>
      </c>
      <c r="J20621" s="244" t="str">
        <f t="shared" si="966"/>
        <v/>
      </c>
    </row>
    <row r="20622" spans="3:10" ht="12" thickBot="1" x14ac:dyDescent="0.25">
      <c r="C20622" s="254"/>
      <c r="D20622" s="254"/>
      <c r="E20622" s="255"/>
      <c r="F20622" s="256"/>
      <c r="G20622" s="257"/>
      <c r="H20622" s="243">
        <f t="shared" ca="1" si="967"/>
        <v>45139</v>
      </c>
      <c r="I20622" s="244">
        <f t="shared" si="968"/>
        <v>43892</v>
      </c>
      <c r="J20622" s="244" t="str">
        <f t="shared" si="966"/>
        <v/>
      </c>
    </row>
    <row r="20623" spans="3:10" ht="12" thickBot="1" x14ac:dyDescent="0.25">
      <c r="C20623" s="254"/>
      <c r="D20623" s="254"/>
      <c r="E20623" s="255"/>
      <c r="F20623" s="256"/>
      <c r="G20623" s="257"/>
      <c r="H20623" s="243">
        <f t="shared" ca="1" si="967"/>
        <v>45139</v>
      </c>
      <c r="I20623" s="244">
        <f t="shared" si="968"/>
        <v>43892</v>
      </c>
      <c r="J20623" s="244" t="str">
        <f t="shared" si="966"/>
        <v/>
      </c>
    </row>
    <row r="20624" spans="3:10" ht="12" thickBot="1" x14ac:dyDescent="0.25">
      <c r="C20624" s="254"/>
      <c r="D20624" s="254"/>
      <c r="E20624" s="255"/>
      <c r="F20624" s="256"/>
      <c r="G20624" s="257"/>
      <c r="H20624" s="243">
        <f t="shared" ca="1" si="967"/>
        <v>45139</v>
      </c>
      <c r="I20624" s="244">
        <f t="shared" si="968"/>
        <v>43892</v>
      </c>
      <c r="J20624" s="244" t="str">
        <f t="shared" si="966"/>
        <v/>
      </c>
    </row>
    <row r="20625" spans="3:10" ht="12" thickBot="1" x14ac:dyDescent="0.25">
      <c r="C20625" s="254"/>
      <c r="D20625" s="254"/>
      <c r="E20625" s="255"/>
      <c r="F20625" s="256"/>
      <c r="G20625" s="257"/>
      <c r="H20625" s="243">
        <f t="shared" ca="1" si="967"/>
        <v>45139</v>
      </c>
      <c r="I20625" s="244">
        <f t="shared" si="968"/>
        <v>43892</v>
      </c>
      <c r="J20625" s="244" t="str">
        <f t="shared" si="966"/>
        <v/>
      </c>
    </row>
    <row r="20626" spans="3:10" ht="12" thickBot="1" x14ac:dyDescent="0.25">
      <c r="C20626" s="254"/>
      <c r="D20626" s="254"/>
      <c r="E20626" s="255"/>
      <c r="F20626" s="256"/>
      <c r="G20626" s="257"/>
      <c r="H20626" s="243">
        <f t="shared" ca="1" si="967"/>
        <v>45139</v>
      </c>
      <c r="I20626" s="244">
        <f t="shared" si="968"/>
        <v>43892</v>
      </c>
      <c r="J20626" s="244" t="str">
        <f t="shared" si="966"/>
        <v/>
      </c>
    </row>
    <row r="20627" spans="3:10" ht="12" thickBot="1" x14ac:dyDescent="0.25">
      <c r="C20627" s="254"/>
      <c r="D20627" s="254"/>
      <c r="E20627" s="255"/>
      <c r="F20627" s="256"/>
      <c r="G20627" s="257"/>
      <c r="H20627" s="243">
        <f t="shared" ca="1" si="967"/>
        <v>45139</v>
      </c>
      <c r="I20627" s="244">
        <f t="shared" si="968"/>
        <v>43892</v>
      </c>
      <c r="J20627" s="244" t="str">
        <f t="shared" si="966"/>
        <v/>
      </c>
    </row>
    <row r="20628" spans="3:10" ht="12" thickBot="1" x14ac:dyDescent="0.25">
      <c r="C20628" s="254"/>
      <c r="D20628" s="254"/>
      <c r="E20628" s="255"/>
      <c r="F20628" s="256"/>
      <c r="G20628" s="257"/>
      <c r="H20628" s="243">
        <f t="shared" ca="1" si="967"/>
        <v>45139</v>
      </c>
      <c r="I20628" s="244">
        <f t="shared" si="968"/>
        <v>43892</v>
      </c>
      <c r="J20628" s="244" t="str">
        <f t="shared" si="966"/>
        <v/>
      </c>
    </row>
    <row r="20629" spans="3:10" ht="12" thickBot="1" x14ac:dyDescent="0.25">
      <c r="C20629" s="254"/>
      <c r="D20629" s="254"/>
      <c r="E20629" s="255"/>
      <c r="F20629" s="256"/>
      <c r="G20629" s="257"/>
      <c r="H20629" s="243">
        <f t="shared" ca="1" si="967"/>
        <v>45139</v>
      </c>
      <c r="I20629" s="244">
        <f t="shared" si="968"/>
        <v>43892</v>
      </c>
      <c r="J20629" s="244" t="str">
        <f t="shared" si="966"/>
        <v/>
      </c>
    </row>
    <row r="20630" spans="3:10" ht="12" thickBot="1" x14ac:dyDescent="0.25">
      <c r="C20630" s="254"/>
      <c r="D20630" s="254"/>
      <c r="E20630" s="255"/>
      <c r="F20630" s="256"/>
      <c r="G20630" s="257"/>
      <c r="H20630" s="243">
        <f t="shared" ca="1" si="967"/>
        <v>45139</v>
      </c>
      <c r="I20630" s="244">
        <f t="shared" si="968"/>
        <v>43892</v>
      </c>
      <c r="J20630" s="244" t="str">
        <f t="shared" si="966"/>
        <v/>
      </c>
    </row>
    <row r="20631" spans="3:10" ht="12" thickBot="1" x14ac:dyDescent="0.25">
      <c r="C20631" s="254"/>
      <c r="D20631" s="254"/>
      <c r="E20631" s="255"/>
      <c r="F20631" s="256"/>
      <c r="G20631" s="257"/>
      <c r="H20631" s="243">
        <f t="shared" ca="1" si="967"/>
        <v>45139</v>
      </c>
      <c r="I20631" s="244">
        <f t="shared" si="968"/>
        <v>43892</v>
      </c>
      <c r="J20631" s="244" t="str">
        <f t="shared" si="966"/>
        <v/>
      </c>
    </row>
    <row r="20632" spans="3:10" ht="12" thickBot="1" x14ac:dyDescent="0.25">
      <c r="C20632" s="254"/>
      <c r="D20632" s="254"/>
      <c r="E20632" s="255"/>
      <c r="F20632" s="256"/>
      <c r="G20632" s="257"/>
      <c r="H20632" s="243">
        <f t="shared" ca="1" si="967"/>
        <v>45139</v>
      </c>
      <c r="I20632" s="244">
        <f t="shared" si="968"/>
        <v>43892</v>
      </c>
      <c r="J20632" s="244" t="str">
        <f t="shared" si="966"/>
        <v/>
      </c>
    </row>
    <row r="20633" spans="3:10" ht="12" thickBot="1" x14ac:dyDescent="0.25">
      <c r="C20633" s="254"/>
      <c r="D20633" s="254"/>
      <c r="E20633" s="255"/>
      <c r="F20633" s="256"/>
      <c r="G20633" s="257"/>
      <c r="H20633" s="243">
        <f t="shared" ca="1" si="967"/>
        <v>45139</v>
      </c>
      <c r="I20633" s="244">
        <f t="shared" si="968"/>
        <v>43892</v>
      </c>
      <c r="J20633" s="244" t="str">
        <f t="shared" si="966"/>
        <v/>
      </c>
    </row>
    <row r="20634" spans="3:10" ht="12" thickBot="1" x14ac:dyDescent="0.25">
      <c r="C20634" s="254"/>
      <c r="D20634" s="254"/>
      <c r="E20634" s="255"/>
      <c r="F20634" s="256"/>
      <c r="G20634" s="257"/>
      <c r="H20634" s="243">
        <f t="shared" ca="1" si="967"/>
        <v>45139</v>
      </c>
      <c r="I20634" s="244">
        <f t="shared" si="968"/>
        <v>43892</v>
      </c>
      <c r="J20634" s="244" t="str">
        <f t="shared" si="966"/>
        <v/>
      </c>
    </row>
    <row r="20635" spans="3:10" ht="12" thickBot="1" x14ac:dyDescent="0.25">
      <c r="C20635" s="254"/>
      <c r="D20635" s="254"/>
      <c r="E20635" s="255"/>
      <c r="F20635" s="256"/>
      <c r="G20635" s="257"/>
      <c r="H20635" s="243">
        <f t="shared" ca="1" si="967"/>
        <v>45139</v>
      </c>
      <c r="I20635" s="244">
        <f t="shared" si="968"/>
        <v>43892</v>
      </c>
      <c r="J20635" s="244" t="str">
        <f t="shared" si="966"/>
        <v/>
      </c>
    </row>
    <row r="20636" spans="3:10" ht="12" thickBot="1" x14ac:dyDescent="0.25">
      <c r="C20636" s="254"/>
      <c r="D20636" s="254"/>
      <c r="E20636" s="255"/>
      <c r="F20636" s="256"/>
      <c r="G20636" s="257"/>
      <c r="H20636" s="243">
        <f t="shared" ca="1" si="967"/>
        <v>45139</v>
      </c>
      <c r="I20636" s="244">
        <f t="shared" si="968"/>
        <v>43892</v>
      </c>
      <c r="J20636" s="244" t="str">
        <f t="shared" si="966"/>
        <v/>
      </c>
    </row>
    <row r="20637" spans="3:10" ht="12" thickBot="1" x14ac:dyDescent="0.25">
      <c r="C20637" s="254"/>
      <c r="D20637" s="254"/>
      <c r="E20637" s="255"/>
      <c r="F20637" s="256"/>
      <c r="G20637" s="257"/>
      <c r="H20637" s="243">
        <f t="shared" ca="1" si="967"/>
        <v>45139</v>
      </c>
      <c r="I20637" s="244">
        <f t="shared" si="968"/>
        <v>43892</v>
      </c>
      <c r="J20637" s="244" t="str">
        <f t="shared" si="966"/>
        <v/>
      </c>
    </row>
    <row r="20638" spans="3:10" ht="12" thickBot="1" x14ac:dyDescent="0.25">
      <c r="C20638" s="254"/>
      <c r="D20638" s="254"/>
      <c r="E20638" s="255"/>
      <c r="F20638" s="256"/>
      <c r="G20638" s="257"/>
      <c r="H20638" s="243">
        <f t="shared" ca="1" si="967"/>
        <v>45139</v>
      </c>
      <c r="I20638" s="244">
        <f t="shared" si="968"/>
        <v>43892</v>
      </c>
      <c r="J20638" s="244" t="str">
        <f t="shared" si="966"/>
        <v/>
      </c>
    </row>
    <row r="20639" spans="3:10" ht="12" thickBot="1" x14ac:dyDescent="0.25">
      <c r="C20639" s="254"/>
      <c r="D20639" s="254"/>
      <c r="E20639" s="255"/>
      <c r="F20639" s="256"/>
      <c r="G20639" s="257"/>
      <c r="H20639" s="243">
        <f t="shared" ca="1" si="967"/>
        <v>45139</v>
      </c>
      <c r="I20639" s="244">
        <f t="shared" si="968"/>
        <v>43892</v>
      </c>
      <c r="J20639" s="244" t="str">
        <f t="shared" si="966"/>
        <v/>
      </c>
    </row>
    <row r="20640" spans="3:10" ht="12" thickBot="1" x14ac:dyDescent="0.25">
      <c r="C20640" s="254"/>
      <c r="D20640" s="254"/>
      <c r="E20640" s="255"/>
      <c r="F20640" s="256"/>
      <c r="G20640" s="257"/>
      <c r="H20640" s="243">
        <f t="shared" ca="1" si="967"/>
        <v>45139</v>
      </c>
      <c r="I20640" s="244">
        <f t="shared" si="968"/>
        <v>43892</v>
      </c>
      <c r="J20640" s="244" t="str">
        <f t="shared" si="966"/>
        <v/>
      </c>
    </row>
    <row r="20641" spans="3:10" ht="12" thickBot="1" x14ac:dyDescent="0.25">
      <c r="C20641" s="254"/>
      <c r="D20641" s="254"/>
      <c r="E20641" s="255"/>
      <c r="F20641" s="256"/>
      <c r="G20641" s="257"/>
      <c r="H20641" s="243">
        <f t="shared" ca="1" si="967"/>
        <v>45139</v>
      </c>
      <c r="I20641" s="244">
        <f t="shared" si="968"/>
        <v>43892</v>
      </c>
      <c r="J20641" s="244" t="str">
        <f t="shared" si="966"/>
        <v/>
      </c>
    </row>
    <row r="20642" spans="3:10" ht="12" thickBot="1" x14ac:dyDescent="0.25">
      <c r="C20642" s="254"/>
      <c r="D20642" s="254"/>
      <c r="E20642" s="255"/>
      <c r="F20642" s="256"/>
      <c r="G20642" s="257"/>
      <c r="H20642" s="243">
        <f t="shared" ca="1" si="967"/>
        <v>45139</v>
      </c>
      <c r="I20642" s="244">
        <f t="shared" si="968"/>
        <v>43892</v>
      </c>
      <c r="J20642" s="244" t="str">
        <f t="shared" si="966"/>
        <v/>
      </c>
    </row>
    <row r="20643" spans="3:10" ht="12" thickBot="1" x14ac:dyDescent="0.25">
      <c r="C20643" s="254"/>
      <c r="D20643" s="254"/>
      <c r="E20643" s="255"/>
      <c r="F20643" s="256"/>
      <c r="G20643" s="257"/>
      <c r="H20643" s="243">
        <f t="shared" ca="1" si="967"/>
        <v>45139</v>
      </c>
      <c r="I20643" s="244">
        <f t="shared" si="968"/>
        <v>43892</v>
      </c>
      <c r="J20643" s="244" t="str">
        <f t="shared" si="966"/>
        <v/>
      </c>
    </row>
    <row r="20644" spans="3:10" ht="12" thickBot="1" x14ac:dyDescent="0.25">
      <c r="C20644" s="254"/>
      <c r="D20644" s="254"/>
      <c r="E20644" s="255"/>
      <c r="F20644" s="256"/>
      <c r="G20644" s="257"/>
      <c r="H20644" s="243">
        <f t="shared" ca="1" si="967"/>
        <v>45139</v>
      </c>
      <c r="I20644" s="244">
        <f t="shared" si="968"/>
        <v>43892</v>
      </c>
      <c r="J20644" s="244" t="str">
        <f t="shared" si="966"/>
        <v/>
      </c>
    </row>
    <row r="20645" spans="3:10" ht="12" thickBot="1" x14ac:dyDescent="0.25">
      <c r="C20645" s="254"/>
      <c r="D20645" s="254"/>
      <c r="E20645" s="255"/>
      <c r="F20645" s="256"/>
      <c r="G20645" s="257"/>
      <c r="H20645" s="243">
        <f t="shared" ca="1" si="967"/>
        <v>45139</v>
      </c>
      <c r="I20645" s="244">
        <f t="shared" si="968"/>
        <v>43892</v>
      </c>
      <c r="J20645" s="244" t="str">
        <f t="shared" si="966"/>
        <v/>
      </c>
    </row>
    <row r="20646" spans="3:10" ht="12" thickBot="1" x14ac:dyDescent="0.25">
      <c r="C20646" s="254"/>
      <c r="D20646" s="254"/>
      <c r="E20646" s="255"/>
      <c r="F20646" s="256"/>
      <c r="G20646" s="257"/>
      <c r="H20646" s="243">
        <f t="shared" ca="1" si="967"/>
        <v>45139</v>
      </c>
      <c r="I20646" s="244">
        <f t="shared" si="968"/>
        <v>43892</v>
      </c>
      <c r="J20646" s="244" t="str">
        <f t="shared" si="966"/>
        <v/>
      </c>
    </row>
    <row r="20647" spans="3:10" ht="12" thickBot="1" x14ac:dyDescent="0.25">
      <c r="C20647" s="254"/>
      <c r="D20647" s="254"/>
      <c r="E20647" s="255"/>
      <c r="F20647" s="256"/>
      <c r="G20647" s="257"/>
      <c r="H20647" s="243">
        <f t="shared" ca="1" si="967"/>
        <v>45139</v>
      </c>
      <c r="I20647" s="244">
        <f t="shared" si="968"/>
        <v>43892</v>
      </c>
      <c r="J20647" s="244" t="str">
        <f t="shared" si="966"/>
        <v/>
      </c>
    </row>
    <row r="20648" spans="3:10" ht="12" thickBot="1" x14ac:dyDescent="0.25">
      <c r="C20648" s="254"/>
      <c r="D20648" s="254"/>
      <c r="E20648" s="255"/>
      <c r="F20648" s="256"/>
      <c r="G20648" s="257"/>
      <c r="H20648" s="243">
        <f t="shared" ca="1" si="967"/>
        <v>45139</v>
      </c>
      <c r="I20648" s="244">
        <f t="shared" si="968"/>
        <v>43892</v>
      </c>
      <c r="J20648" s="244" t="str">
        <f t="shared" si="966"/>
        <v/>
      </c>
    </row>
    <row r="20649" spans="3:10" ht="12" thickBot="1" x14ac:dyDescent="0.25">
      <c r="C20649" s="254"/>
      <c r="D20649" s="254"/>
      <c r="E20649" s="255"/>
      <c r="F20649" s="256"/>
      <c r="G20649" s="257"/>
      <c r="H20649" s="243">
        <f t="shared" ca="1" si="967"/>
        <v>45139</v>
      </c>
      <c r="I20649" s="244">
        <f t="shared" si="968"/>
        <v>43892</v>
      </c>
      <c r="J20649" s="244" t="str">
        <f t="shared" si="966"/>
        <v/>
      </c>
    </row>
    <row r="20650" spans="3:10" ht="12" thickBot="1" x14ac:dyDescent="0.25">
      <c r="C20650" s="254"/>
      <c r="D20650" s="254"/>
      <c r="E20650" s="255"/>
      <c r="F20650" s="256"/>
      <c r="G20650" s="257"/>
      <c r="H20650" s="243">
        <f t="shared" ca="1" si="967"/>
        <v>45139</v>
      </c>
      <c r="I20650" s="244">
        <f t="shared" si="968"/>
        <v>43892</v>
      </c>
      <c r="J20650" s="244" t="str">
        <f t="shared" si="966"/>
        <v/>
      </c>
    </row>
    <row r="20651" spans="3:10" ht="12" thickBot="1" x14ac:dyDescent="0.25">
      <c r="C20651" s="254"/>
      <c r="D20651" s="254"/>
      <c r="E20651" s="255"/>
      <c r="F20651" s="256"/>
      <c r="G20651" s="257"/>
      <c r="H20651" s="243">
        <f t="shared" ca="1" si="967"/>
        <v>45139</v>
      </c>
      <c r="I20651" s="244">
        <f t="shared" si="968"/>
        <v>43892</v>
      </c>
      <c r="J20651" s="244" t="str">
        <f t="shared" si="966"/>
        <v/>
      </c>
    </row>
    <row r="20652" spans="3:10" ht="12" thickBot="1" x14ac:dyDescent="0.25">
      <c r="C20652" s="254"/>
      <c r="D20652" s="254"/>
      <c r="E20652" s="255"/>
      <c r="F20652" s="256"/>
      <c r="G20652" s="257"/>
      <c r="H20652" s="243">
        <f t="shared" ca="1" si="967"/>
        <v>45139</v>
      </c>
      <c r="I20652" s="244">
        <f t="shared" si="968"/>
        <v>43892</v>
      </c>
      <c r="J20652" s="244" t="str">
        <f t="shared" si="966"/>
        <v/>
      </c>
    </row>
    <row r="20653" spans="3:10" ht="12" thickBot="1" x14ac:dyDescent="0.25">
      <c r="C20653" s="254"/>
      <c r="D20653" s="254"/>
      <c r="E20653" s="255"/>
      <c r="F20653" s="256"/>
      <c r="G20653" s="257"/>
      <c r="H20653" s="243">
        <f t="shared" ca="1" si="967"/>
        <v>45139</v>
      </c>
      <c r="I20653" s="244">
        <f t="shared" si="968"/>
        <v>43892</v>
      </c>
      <c r="J20653" s="244" t="str">
        <f t="shared" si="966"/>
        <v/>
      </c>
    </row>
    <row r="20654" spans="3:10" ht="12" thickBot="1" x14ac:dyDescent="0.25">
      <c r="C20654" s="254"/>
      <c r="D20654" s="254"/>
      <c r="E20654" s="255"/>
      <c r="F20654" s="256"/>
      <c r="G20654" s="257"/>
      <c r="H20654" s="243">
        <f t="shared" ca="1" si="967"/>
        <v>45139</v>
      </c>
      <c r="I20654" s="244">
        <f t="shared" si="968"/>
        <v>43892</v>
      </c>
      <c r="J20654" s="244" t="str">
        <f t="shared" si="966"/>
        <v/>
      </c>
    </row>
    <row r="20655" spans="3:10" ht="12" thickBot="1" x14ac:dyDescent="0.25">
      <c r="C20655" s="254"/>
      <c r="D20655" s="254"/>
      <c r="E20655" s="255"/>
      <c r="F20655" s="256"/>
      <c r="G20655" s="257"/>
      <c r="H20655" s="243">
        <f t="shared" ca="1" si="967"/>
        <v>45139</v>
      </c>
      <c r="I20655" s="244">
        <f t="shared" si="968"/>
        <v>43892</v>
      </c>
      <c r="J20655" s="244" t="str">
        <f t="shared" si="966"/>
        <v/>
      </c>
    </row>
    <row r="20656" spans="3:10" ht="12" thickBot="1" x14ac:dyDescent="0.25">
      <c r="C20656" s="254"/>
      <c r="D20656" s="254"/>
      <c r="E20656" s="255"/>
      <c r="F20656" s="256"/>
      <c r="G20656" s="257"/>
      <c r="H20656" s="243">
        <f t="shared" ca="1" si="967"/>
        <v>45139</v>
      </c>
      <c r="I20656" s="244">
        <f t="shared" si="968"/>
        <v>43892</v>
      </c>
      <c r="J20656" s="244" t="str">
        <f t="shared" si="966"/>
        <v/>
      </c>
    </row>
    <row r="20657" spans="3:10" ht="12" thickBot="1" x14ac:dyDescent="0.25">
      <c r="C20657" s="254"/>
      <c r="D20657" s="254"/>
      <c r="E20657" s="255"/>
      <c r="F20657" s="256"/>
      <c r="G20657" s="257"/>
      <c r="H20657" s="243">
        <f t="shared" ca="1" si="967"/>
        <v>45139</v>
      </c>
      <c r="I20657" s="244">
        <f t="shared" si="968"/>
        <v>43892</v>
      </c>
      <c r="J20657" s="244" t="str">
        <f t="shared" si="966"/>
        <v/>
      </c>
    </row>
    <row r="20658" spans="3:10" ht="12" thickBot="1" x14ac:dyDescent="0.25">
      <c r="C20658" s="254"/>
      <c r="D20658" s="254"/>
      <c r="E20658" s="255"/>
      <c r="F20658" s="256"/>
      <c r="G20658" s="257"/>
      <c r="H20658" s="243">
        <f t="shared" ca="1" si="967"/>
        <v>45139</v>
      </c>
      <c r="I20658" s="244">
        <f t="shared" si="968"/>
        <v>43892</v>
      </c>
      <c r="J20658" s="244" t="str">
        <f t="shared" si="966"/>
        <v/>
      </c>
    </row>
    <row r="20659" spans="3:10" ht="12" thickBot="1" x14ac:dyDescent="0.25">
      <c r="C20659" s="254"/>
      <c r="D20659" s="254"/>
      <c r="E20659" s="255"/>
      <c r="F20659" s="256"/>
      <c r="G20659" s="257"/>
      <c r="H20659" s="243">
        <f t="shared" ca="1" si="967"/>
        <v>45139</v>
      </c>
      <c r="I20659" s="244">
        <f t="shared" si="968"/>
        <v>43892</v>
      </c>
      <c r="J20659" s="244" t="str">
        <f t="shared" si="966"/>
        <v/>
      </c>
    </row>
    <row r="20660" spans="3:10" ht="12" thickBot="1" x14ac:dyDescent="0.25">
      <c r="C20660" s="254"/>
      <c r="D20660" s="254"/>
      <c r="E20660" s="255"/>
      <c r="F20660" s="256"/>
      <c r="G20660" s="257"/>
      <c r="H20660" s="243">
        <f t="shared" ca="1" si="967"/>
        <v>45139</v>
      </c>
      <c r="I20660" s="244">
        <f t="shared" si="968"/>
        <v>43892</v>
      </c>
      <c r="J20660" s="244" t="str">
        <f t="shared" si="966"/>
        <v/>
      </c>
    </row>
    <row r="20661" spans="3:10" ht="12" thickBot="1" x14ac:dyDescent="0.25">
      <c r="C20661" s="254"/>
      <c r="D20661" s="254"/>
      <c r="E20661" s="255"/>
      <c r="F20661" s="256"/>
      <c r="G20661" s="257"/>
      <c r="H20661" s="243">
        <f t="shared" ca="1" si="967"/>
        <v>45139</v>
      </c>
      <c r="I20661" s="244">
        <f t="shared" si="968"/>
        <v>43892</v>
      </c>
      <c r="J20661" s="244" t="str">
        <f t="shared" si="966"/>
        <v/>
      </c>
    </row>
    <row r="20662" spans="3:10" ht="12" thickBot="1" x14ac:dyDescent="0.25">
      <c r="C20662" s="254"/>
      <c r="D20662" s="254"/>
      <c r="E20662" s="255"/>
      <c r="F20662" s="256"/>
      <c r="G20662" s="257"/>
      <c r="H20662" s="243">
        <f t="shared" ca="1" si="967"/>
        <v>45139</v>
      </c>
      <c r="I20662" s="244">
        <f t="shared" si="968"/>
        <v>43892</v>
      </c>
      <c r="J20662" s="244" t="str">
        <f t="shared" si="966"/>
        <v/>
      </c>
    </row>
    <row r="20663" spans="3:10" ht="12" thickBot="1" x14ac:dyDescent="0.25">
      <c r="C20663" s="254"/>
      <c r="D20663" s="254"/>
      <c r="E20663" s="255"/>
      <c r="F20663" s="256"/>
      <c r="G20663" s="257"/>
      <c r="H20663" s="243">
        <f t="shared" ca="1" si="967"/>
        <v>45139</v>
      </c>
      <c r="I20663" s="244">
        <f t="shared" si="968"/>
        <v>43892</v>
      </c>
      <c r="J20663" s="244" t="str">
        <f t="shared" si="966"/>
        <v/>
      </c>
    </row>
    <row r="20664" spans="3:10" ht="12" thickBot="1" x14ac:dyDescent="0.25">
      <c r="C20664" s="254"/>
      <c r="D20664" s="254"/>
      <c r="E20664" s="255"/>
      <c r="F20664" s="256"/>
      <c r="G20664" s="257"/>
      <c r="H20664" s="243">
        <f t="shared" ca="1" si="967"/>
        <v>45139</v>
      </c>
      <c r="I20664" s="244">
        <f t="shared" si="968"/>
        <v>43892</v>
      </c>
      <c r="J20664" s="244" t="str">
        <f t="shared" si="966"/>
        <v/>
      </c>
    </row>
    <row r="20665" spans="3:10" ht="12" thickBot="1" x14ac:dyDescent="0.25">
      <c r="C20665" s="254"/>
      <c r="D20665" s="254"/>
      <c r="E20665" s="255"/>
      <c r="F20665" s="256"/>
      <c r="G20665" s="257"/>
      <c r="H20665" s="243">
        <f t="shared" ca="1" si="967"/>
        <v>45139</v>
      </c>
      <c r="I20665" s="244">
        <f t="shared" si="968"/>
        <v>43892</v>
      </c>
      <c r="J20665" s="244" t="str">
        <f t="shared" si="966"/>
        <v/>
      </c>
    </row>
    <row r="20666" spans="3:10" ht="12" thickBot="1" x14ac:dyDescent="0.25">
      <c r="C20666" s="254"/>
      <c r="D20666" s="254"/>
      <c r="E20666" s="255"/>
      <c r="F20666" s="256"/>
      <c r="G20666" s="257"/>
      <c r="H20666" s="243">
        <f t="shared" ca="1" si="967"/>
        <v>45139</v>
      </c>
      <c r="I20666" s="244">
        <f t="shared" si="968"/>
        <v>43892</v>
      </c>
      <c r="J20666" s="244" t="str">
        <f t="shared" si="966"/>
        <v/>
      </c>
    </row>
    <row r="20667" spans="3:10" ht="12" thickBot="1" x14ac:dyDescent="0.25">
      <c r="C20667" s="254"/>
      <c r="D20667" s="254"/>
      <c r="E20667" s="255"/>
      <c r="F20667" s="256"/>
      <c r="G20667" s="257"/>
      <c r="H20667" s="243">
        <f t="shared" ca="1" si="967"/>
        <v>45139</v>
      </c>
      <c r="I20667" s="244">
        <f t="shared" si="968"/>
        <v>43892</v>
      </c>
      <c r="J20667" s="244" t="str">
        <f t="shared" si="966"/>
        <v/>
      </c>
    </row>
    <row r="20668" spans="3:10" ht="12" thickBot="1" x14ac:dyDescent="0.25">
      <c r="C20668" s="254"/>
      <c r="D20668" s="254"/>
      <c r="E20668" s="255"/>
      <c r="F20668" s="256"/>
      <c r="G20668" s="257"/>
      <c r="H20668" s="243">
        <f t="shared" ca="1" si="967"/>
        <v>45139</v>
      </c>
      <c r="I20668" s="244">
        <f t="shared" si="968"/>
        <v>43892</v>
      </c>
      <c r="J20668" s="244" t="str">
        <f t="shared" si="966"/>
        <v/>
      </c>
    </row>
    <row r="20669" spans="3:10" ht="12" thickBot="1" x14ac:dyDescent="0.25">
      <c r="C20669" s="254"/>
      <c r="D20669" s="254"/>
      <c r="E20669" s="255"/>
      <c r="F20669" s="256"/>
      <c r="G20669" s="257"/>
      <c r="H20669" s="243">
        <f t="shared" ca="1" si="967"/>
        <v>45139</v>
      </c>
      <c r="I20669" s="244">
        <f t="shared" si="968"/>
        <v>43892</v>
      </c>
      <c r="J20669" s="244" t="str">
        <f t="shared" si="966"/>
        <v/>
      </c>
    </row>
    <row r="20670" spans="3:10" ht="12" thickBot="1" x14ac:dyDescent="0.25">
      <c r="C20670" s="254"/>
      <c r="D20670" s="254"/>
      <c r="E20670" s="255"/>
      <c r="F20670" s="256"/>
      <c r="G20670" s="257"/>
      <c r="H20670" s="243">
        <f t="shared" ca="1" si="967"/>
        <v>45139</v>
      </c>
      <c r="I20670" s="244">
        <f t="shared" si="968"/>
        <v>43892</v>
      </c>
      <c r="J20670" s="244" t="str">
        <f t="shared" si="966"/>
        <v/>
      </c>
    </row>
    <row r="20671" spans="3:10" ht="12" thickBot="1" x14ac:dyDescent="0.25">
      <c r="C20671" s="254"/>
      <c r="D20671" s="254"/>
      <c r="E20671" s="255"/>
      <c r="F20671" s="256"/>
      <c r="G20671" s="257"/>
      <c r="H20671" s="243">
        <f t="shared" ca="1" si="967"/>
        <v>45139</v>
      </c>
      <c r="I20671" s="244">
        <f t="shared" si="968"/>
        <v>43892</v>
      </c>
      <c r="J20671" s="244" t="str">
        <f t="shared" si="966"/>
        <v/>
      </c>
    </row>
    <row r="20672" spans="3:10" ht="12" thickBot="1" x14ac:dyDescent="0.25">
      <c r="C20672" s="254"/>
      <c r="D20672" s="254"/>
      <c r="E20672" s="255"/>
      <c r="F20672" s="256"/>
      <c r="G20672" s="257"/>
      <c r="H20672" s="243">
        <f t="shared" ca="1" si="967"/>
        <v>45139</v>
      </c>
      <c r="I20672" s="244">
        <f t="shared" si="968"/>
        <v>43892</v>
      </c>
      <c r="J20672" s="244" t="str">
        <f t="shared" si="966"/>
        <v/>
      </c>
    </row>
    <row r="20673" spans="3:10" ht="12" thickBot="1" x14ac:dyDescent="0.25">
      <c r="C20673" s="254"/>
      <c r="D20673" s="254"/>
      <c r="E20673" s="255"/>
      <c r="F20673" s="256"/>
      <c r="G20673" s="257"/>
      <c r="H20673" s="243">
        <f t="shared" ca="1" si="967"/>
        <v>45139</v>
      </c>
      <c r="I20673" s="244">
        <f t="shared" si="968"/>
        <v>43892</v>
      </c>
      <c r="J20673" s="244" t="str">
        <f t="shared" si="966"/>
        <v/>
      </c>
    </row>
    <row r="20674" spans="3:10" ht="12" thickBot="1" x14ac:dyDescent="0.25">
      <c r="C20674" s="254"/>
      <c r="D20674" s="254"/>
      <c r="E20674" s="255"/>
      <c r="F20674" s="256"/>
      <c r="G20674" s="257"/>
      <c r="H20674" s="243">
        <f t="shared" ca="1" si="967"/>
        <v>45139</v>
      </c>
      <c r="I20674" s="244">
        <f t="shared" si="968"/>
        <v>43892</v>
      </c>
      <c r="J20674" s="244" t="str">
        <f t="shared" si="966"/>
        <v/>
      </c>
    </row>
    <row r="20675" spans="3:10" ht="12" thickBot="1" x14ac:dyDescent="0.25">
      <c r="C20675" s="254"/>
      <c r="D20675" s="254"/>
      <c r="E20675" s="255"/>
      <c r="F20675" s="256"/>
      <c r="G20675" s="257"/>
      <c r="H20675" s="243">
        <f t="shared" ca="1" si="967"/>
        <v>45139</v>
      </c>
      <c r="I20675" s="244">
        <f t="shared" si="968"/>
        <v>43892</v>
      </c>
      <c r="J20675" s="244" t="str">
        <f t="shared" si="966"/>
        <v/>
      </c>
    </row>
    <row r="20676" spans="3:10" ht="12" thickBot="1" x14ac:dyDescent="0.25">
      <c r="C20676" s="254"/>
      <c r="D20676" s="254"/>
      <c r="E20676" s="255"/>
      <c r="F20676" s="256"/>
      <c r="G20676" s="257"/>
      <c r="H20676" s="243">
        <f t="shared" ca="1" si="967"/>
        <v>45139</v>
      </c>
      <c r="I20676" s="244">
        <f t="shared" si="968"/>
        <v>43892</v>
      </c>
      <c r="J20676" s="244" t="str">
        <f t="shared" si="966"/>
        <v/>
      </c>
    </row>
    <row r="20677" spans="3:10" ht="12" thickBot="1" x14ac:dyDescent="0.25">
      <c r="C20677" s="254"/>
      <c r="D20677" s="254"/>
      <c r="E20677" s="255"/>
      <c r="F20677" s="256"/>
      <c r="G20677" s="257"/>
      <c r="H20677" s="243">
        <f t="shared" ca="1" si="967"/>
        <v>45139</v>
      </c>
      <c r="I20677" s="244">
        <f t="shared" si="968"/>
        <v>43892</v>
      </c>
      <c r="J20677" s="244" t="str">
        <f t="shared" si="966"/>
        <v/>
      </c>
    </row>
    <row r="20678" spans="3:10" ht="12" thickBot="1" x14ac:dyDescent="0.25">
      <c r="C20678" s="254"/>
      <c r="D20678" s="254"/>
      <c r="E20678" s="255"/>
      <c r="F20678" s="256"/>
      <c r="G20678" s="257"/>
      <c r="H20678" s="243">
        <f t="shared" ca="1" si="967"/>
        <v>45139</v>
      </c>
      <c r="I20678" s="244">
        <f t="shared" si="968"/>
        <v>43892</v>
      </c>
      <c r="J20678" s="244" t="str">
        <f t="shared" ref="J20678:J20741" si="969">IF(G20678="","",IF(G20678&gt;=0,"Debitoren",IF(G20678&lt;0,"Kreditoren","")))</f>
        <v/>
      </c>
    </row>
    <row r="20679" spans="3:10" ht="12" thickBot="1" x14ac:dyDescent="0.25">
      <c r="C20679" s="254"/>
      <c r="D20679" s="254"/>
      <c r="E20679" s="255"/>
      <c r="F20679" s="256"/>
      <c r="G20679" s="257"/>
      <c r="H20679" s="243">
        <f t="shared" ref="H20679:H20742" ca="1" si="970">IF(F20679&lt;$F$2,EOMONTH($F$2,-1)+1,EOMONTH(F20679,-1)+1)</f>
        <v>45139</v>
      </c>
      <c r="I20679" s="244">
        <f t="shared" ref="I20679:I20742" si="971">IF(F20679&lt;$I$2,IF(   WEEKDAY(EOMONTH($I$2,-1)+1)=1,EOMONTH($I$2,-1)+1+1,EOMONTH($I$2,-1)+1),IF(WEEKDAY(F20679)=1,F20679+1,F20679))</f>
        <v>43892</v>
      </c>
      <c r="J20679" s="244" t="str">
        <f t="shared" si="969"/>
        <v/>
      </c>
    </row>
    <row r="20680" spans="3:10" ht="12" thickBot="1" x14ac:dyDescent="0.25">
      <c r="C20680" s="254"/>
      <c r="D20680" s="254"/>
      <c r="E20680" s="255"/>
      <c r="F20680" s="256"/>
      <c r="G20680" s="257"/>
      <c r="H20680" s="243">
        <f t="shared" ca="1" si="970"/>
        <v>45139</v>
      </c>
      <c r="I20680" s="244">
        <f t="shared" si="971"/>
        <v>43892</v>
      </c>
      <c r="J20680" s="244" t="str">
        <f t="shared" si="969"/>
        <v/>
      </c>
    </row>
    <row r="20681" spans="3:10" ht="12" thickBot="1" x14ac:dyDescent="0.25">
      <c r="C20681" s="254"/>
      <c r="D20681" s="254"/>
      <c r="E20681" s="255"/>
      <c r="F20681" s="256"/>
      <c r="G20681" s="257"/>
      <c r="H20681" s="243">
        <f t="shared" ca="1" si="970"/>
        <v>45139</v>
      </c>
      <c r="I20681" s="244">
        <f t="shared" si="971"/>
        <v>43892</v>
      </c>
      <c r="J20681" s="244" t="str">
        <f t="shared" si="969"/>
        <v/>
      </c>
    </row>
    <row r="20682" spans="3:10" ht="12" thickBot="1" x14ac:dyDescent="0.25">
      <c r="C20682" s="254"/>
      <c r="D20682" s="254"/>
      <c r="E20682" s="255"/>
      <c r="F20682" s="256"/>
      <c r="G20682" s="257"/>
      <c r="H20682" s="243">
        <f t="shared" ca="1" si="970"/>
        <v>45139</v>
      </c>
      <c r="I20682" s="244">
        <f t="shared" si="971"/>
        <v>43892</v>
      </c>
      <c r="J20682" s="244" t="str">
        <f t="shared" si="969"/>
        <v/>
      </c>
    </row>
    <row r="20683" spans="3:10" ht="12" thickBot="1" x14ac:dyDescent="0.25">
      <c r="C20683" s="254"/>
      <c r="D20683" s="254"/>
      <c r="E20683" s="255"/>
      <c r="F20683" s="256"/>
      <c r="G20683" s="257"/>
      <c r="H20683" s="243">
        <f t="shared" ca="1" si="970"/>
        <v>45139</v>
      </c>
      <c r="I20683" s="244">
        <f t="shared" si="971"/>
        <v>43892</v>
      </c>
      <c r="J20683" s="244" t="str">
        <f t="shared" si="969"/>
        <v/>
      </c>
    </row>
    <row r="20684" spans="3:10" ht="12" thickBot="1" x14ac:dyDescent="0.25">
      <c r="C20684" s="254"/>
      <c r="D20684" s="254"/>
      <c r="E20684" s="255"/>
      <c r="F20684" s="256"/>
      <c r="G20684" s="257"/>
      <c r="H20684" s="243">
        <f t="shared" ca="1" si="970"/>
        <v>45139</v>
      </c>
      <c r="I20684" s="244">
        <f t="shared" si="971"/>
        <v>43892</v>
      </c>
      <c r="J20684" s="244" t="str">
        <f t="shared" si="969"/>
        <v/>
      </c>
    </row>
    <row r="20685" spans="3:10" ht="12" thickBot="1" x14ac:dyDescent="0.25">
      <c r="C20685" s="254"/>
      <c r="D20685" s="254"/>
      <c r="E20685" s="255"/>
      <c r="F20685" s="256"/>
      <c r="G20685" s="257"/>
      <c r="H20685" s="243">
        <f t="shared" ca="1" si="970"/>
        <v>45139</v>
      </c>
      <c r="I20685" s="244">
        <f t="shared" si="971"/>
        <v>43892</v>
      </c>
      <c r="J20685" s="244" t="str">
        <f t="shared" si="969"/>
        <v/>
      </c>
    </row>
    <row r="20686" spans="3:10" ht="12" thickBot="1" x14ac:dyDescent="0.25">
      <c r="C20686" s="254"/>
      <c r="D20686" s="254"/>
      <c r="E20686" s="255"/>
      <c r="F20686" s="256"/>
      <c r="G20686" s="257"/>
      <c r="H20686" s="243">
        <f t="shared" ca="1" si="970"/>
        <v>45139</v>
      </c>
      <c r="I20686" s="244">
        <f t="shared" si="971"/>
        <v>43892</v>
      </c>
      <c r="J20686" s="244" t="str">
        <f t="shared" si="969"/>
        <v/>
      </c>
    </row>
    <row r="20687" spans="3:10" ht="12" thickBot="1" x14ac:dyDescent="0.25">
      <c r="C20687" s="254"/>
      <c r="D20687" s="254"/>
      <c r="E20687" s="255"/>
      <c r="F20687" s="256"/>
      <c r="G20687" s="257"/>
      <c r="H20687" s="243">
        <f t="shared" ca="1" si="970"/>
        <v>45139</v>
      </c>
      <c r="I20687" s="244">
        <f t="shared" si="971"/>
        <v>43892</v>
      </c>
      <c r="J20687" s="244" t="str">
        <f t="shared" si="969"/>
        <v/>
      </c>
    </row>
    <row r="20688" spans="3:10" ht="12" thickBot="1" x14ac:dyDescent="0.25">
      <c r="C20688" s="254"/>
      <c r="D20688" s="254"/>
      <c r="E20688" s="255"/>
      <c r="F20688" s="256"/>
      <c r="G20688" s="257"/>
      <c r="H20688" s="243">
        <f t="shared" ca="1" si="970"/>
        <v>45139</v>
      </c>
      <c r="I20688" s="244">
        <f t="shared" si="971"/>
        <v>43892</v>
      </c>
      <c r="J20688" s="244" t="str">
        <f t="shared" si="969"/>
        <v/>
      </c>
    </row>
    <row r="20689" spans="3:10" ht="12" thickBot="1" x14ac:dyDescent="0.25">
      <c r="C20689" s="254"/>
      <c r="D20689" s="254"/>
      <c r="E20689" s="255"/>
      <c r="F20689" s="256"/>
      <c r="G20689" s="257"/>
      <c r="H20689" s="243">
        <f t="shared" ca="1" si="970"/>
        <v>45139</v>
      </c>
      <c r="I20689" s="244">
        <f t="shared" si="971"/>
        <v>43892</v>
      </c>
      <c r="J20689" s="244" t="str">
        <f t="shared" si="969"/>
        <v/>
      </c>
    </row>
    <row r="20690" spans="3:10" ht="12" thickBot="1" x14ac:dyDescent="0.25">
      <c r="C20690" s="254"/>
      <c r="D20690" s="254"/>
      <c r="E20690" s="255"/>
      <c r="F20690" s="256"/>
      <c r="G20690" s="257"/>
      <c r="H20690" s="243">
        <f t="shared" ca="1" si="970"/>
        <v>45139</v>
      </c>
      <c r="I20690" s="244">
        <f t="shared" si="971"/>
        <v>43892</v>
      </c>
      <c r="J20690" s="244" t="str">
        <f t="shared" si="969"/>
        <v/>
      </c>
    </row>
    <row r="20691" spans="3:10" ht="12" thickBot="1" x14ac:dyDescent="0.25">
      <c r="C20691" s="254"/>
      <c r="D20691" s="254"/>
      <c r="E20691" s="255"/>
      <c r="F20691" s="256"/>
      <c r="G20691" s="257"/>
      <c r="H20691" s="243">
        <f t="shared" ca="1" si="970"/>
        <v>45139</v>
      </c>
      <c r="I20691" s="244">
        <f t="shared" si="971"/>
        <v>43892</v>
      </c>
      <c r="J20691" s="244" t="str">
        <f t="shared" si="969"/>
        <v/>
      </c>
    </row>
    <row r="20692" spans="3:10" ht="12" thickBot="1" x14ac:dyDescent="0.25">
      <c r="C20692" s="254"/>
      <c r="D20692" s="254"/>
      <c r="E20692" s="255"/>
      <c r="F20692" s="256"/>
      <c r="G20692" s="257"/>
      <c r="H20692" s="243">
        <f t="shared" ca="1" si="970"/>
        <v>45139</v>
      </c>
      <c r="I20692" s="244">
        <f t="shared" si="971"/>
        <v>43892</v>
      </c>
      <c r="J20692" s="244" t="str">
        <f t="shared" si="969"/>
        <v/>
      </c>
    </row>
    <row r="20693" spans="3:10" ht="12" thickBot="1" x14ac:dyDescent="0.25">
      <c r="C20693" s="254"/>
      <c r="D20693" s="254"/>
      <c r="E20693" s="255"/>
      <c r="F20693" s="256"/>
      <c r="G20693" s="257"/>
      <c r="H20693" s="243">
        <f t="shared" ca="1" si="970"/>
        <v>45139</v>
      </c>
      <c r="I20693" s="244">
        <f t="shared" si="971"/>
        <v>43892</v>
      </c>
      <c r="J20693" s="244" t="str">
        <f t="shared" si="969"/>
        <v/>
      </c>
    </row>
    <row r="20694" spans="3:10" ht="12" thickBot="1" x14ac:dyDescent="0.25">
      <c r="C20694" s="254"/>
      <c r="D20694" s="254"/>
      <c r="E20694" s="255"/>
      <c r="F20694" s="256"/>
      <c r="G20694" s="257"/>
      <c r="H20694" s="243">
        <f t="shared" ca="1" si="970"/>
        <v>45139</v>
      </c>
      <c r="I20694" s="244">
        <f t="shared" si="971"/>
        <v>43892</v>
      </c>
      <c r="J20694" s="244" t="str">
        <f t="shared" si="969"/>
        <v/>
      </c>
    </row>
    <row r="20695" spans="3:10" ht="12" thickBot="1" x14ac:dyDescent="0.25">
      <c r="C20695" s="254"/>
      <c r="D20695" s="254"/>
      <c r="E20695" s="255"/>
      <c r="F20695" s="256"/>
      <c r="G20695" s="257"/>
      <c r="H20695" s="243">
        <f t="shared" ca="1" si="970"/>
        <v>45139</v>
      </c>
      <c r="I20695" s="244">
        <f t="shared" si="971"/>
        <v>43892</v>
      </c>
      <c r="J20695" s="244" t="str">
        <f t="shared" si="969"/>
        <v/>
      </c>
    </row>
    <row r="20696" spans="3:10" ht="12" thickBot="1" x14ac:dyDescent="0.25">
      <c r="C20696" s="254"/>
      <c r="D20696" s="254"/>
      <c r="E20696" s="255"/>
      <c r="F20696" s="256"/>
      <c r="G20696" s="257"/>
      <c r="H20696" s="243">
        <f t="shared" ca="1" si="970"/>
        <v>45139</v>
      </c>
      <c r="I20696" s="244">
        <f t="shared" si="971"/>
        <v>43892</v>
      </c>
      <c r="J20696" s="244" t="str">
        <f t="shared" si="969"/>
        <v/>
      </c>
    </row>
    <row r="20697" spans="3:10" ht="12" thickBot="1" x14ac:dyDescent="0.25">
      <c r="C20697" s="254"/>
      <c r="D20697" s="254"/>
      <c r="E20697" s="255"/>
      <c r="F20697" s="256"/>
      <c r="G20697" s="257"/>
      <c r="H20697" s="243">
        <f t="shared" ca="1" si="970"/>
        <v>45139</v>
      </c>
      <c r="I20697" s="244">
        <f t="shared" si="971"/>
        <v>43892</v>
      </c>
      <c r="J20697" s="244" t="str">
        <f t="shared" si="969"/>
        <v/>
      </c>
    </row>
    <row r="20698" spans="3:10" ht="12" thickBot="1" x14ac:dyDescent="0.25">
      <c r="C20698" s="254"/>
      <c r="D20698" s="254"/>
      <c r="E20698" s="255"/>
      <c r="F20698" s="256"/>
      <c r="G20698" s="257"/>
      <c r="H20698" s="243">
        <f t="shared" ca="1" si="970"/>
        <v>45139</v>
      </c>
      <c r="I20698" s="244">
        <f t="shared" si="971"/>
        <v>43892</v>
      </c>
      <c r="J20698" s="244" t="str">
        <f t="shared" si="969"/>
        <v/>
      </c>
    </row>
    <row r="20699" spans="3:10" ht="12" thickBot="1" x14ac:dyDescent="0.25">
      <c r="C20699" s="254"/>
      <c r="D20699" s="254"/>
      <c r="E20699" s="255"/>
      <c r="F20699" s="256"/>
      <c r="G20699" s="257"/>
      <c r="H20699" s="243">
        <f t="shared" ca="1" si="970"/>
        <v>45139</v>
      </c>
      <c r="I20699" s="244">
        <f t="shared" si="971"/>
        <v>43892</v>
      </c>
      <c r="J20699" s="244" t="str">
        <f t="shared" si="969"/>
        <v/>
      </c>
    </row>
    <row r="20700" spans="3:10" ht="12" thickBot="1" x14ac:dyDescent="0.25">
      <c r="C20700" s="254"/>
      <c r="D20700" s="254"/>
      <c r="E20700" s="255"/>
      <c r="F20700" s="256"/>
      <c r="G20700" s="257"/>
      <c r="H20700" s="243">
        <f t="shared" ca="1" si="970"/>
        <v>45139</v>
      </c>
      <c r="I20700" s="244">
        <f t="shared" si="971"/>
        <v>43892</v>
      </c>
      <c r="J20700" s="244" t="str">
        <f t="shared" si="969"/>
        <v/>
      </c>
    </row>
    <row r="20701" spans="3:10" ht="12" thickBot="1" x14ac:dyDescent="0.25">
      <c r="C20701" s="254"/>
      <c r="D20701" s="254"/>
      <c r="E20701" s="255"/>
      <c r="F20701" s="256"/>
      <c r="G20701" s="257"/>
      <c r="H20701" s="243">
        <f t="shared" ca="1" si="970"/>
        <v>45139</v>
      </c>
      <c r="I20701" s="244">
        <f t="shared" si="971"/>
        <v>43892</v>
      </c>
      <c r="J20701" s="244" t="str">
        <f t="shared" si="969"/>
        <v/>
      </c>
    </row>
    <row r="20702" spans="3:10" ht="12" thickBot="1" x14ac:dyDescent="0.25">
      <c r="C20702" s="254"/>
      <c r="D20702" s="254"/>
      <c r="E20702" s="255"/>
      <c r="F20702" s="256"/>
      <c r="G20702" s="257"/>
      <c r="H20702" s="243">
        <f t="shared" ca="1" si="970"/>
        <v>45139</v>
      </c>
      <c r="I20702" s="244">
        <f t="shared" si="971"/>
        <v>43892</v>
      </c>
      <c r="J20702" s="244" t="str">
        <f t="shared" si="969"/>
        <v/>
      </c>
    </row>
    <row r="20703" spans="3:10" ht="12" thickBot="1" x14ac:dyDescent="0.25">
      <c r="C20703" s="254"/>
      <c r="D20703" s="254"/>
      <c r="E20703" s="255"/>
      <c r="F20703" s="256"/>
      <c r="G20703" s="257"/>
      <c r="H20703" s="243">
        <f t="shared" ca="1" si="970"/>
        <v>45139</v>
      </c>
      <c r="I20703" s="244">
        <f t="shared" si="971"/>
        <v>43892</v>
      </c>
      <c r="J20703" s="244" t="str">
        <f t="shared" si="969"/>
        <v/>
      </c>
    </row>
    <row r="20704" spans="3:10" ht="12" thickBot="1" x14ac:dyDescent="0.25">
      <c r="C20704" s="254"/>
      <c r="D20704" s="254"/>
      <c r="E20704" s="255"/>
      <c r="F20704" s="256"/>
      <c r="G20704" s="257"/>
      <c r="H20704" s="243">
        <f t="shared" ca="1" si="970"/>
        <v>45139</v>
      </c>
      <c r="I20704" s="244">
        <f t="shared" si="971"/>
        <v>43892</v>
      </c>
      <c r="J20704" s="244" t="str">
        <f t="shared" si="969"/>
        <v/>
      </c>
    </row>
    <row r="20705" spans="3:10" ht="12" thickBot="1" x14ac:dyDescent="0.25">
      <c r="C20705" s="254"/>
      <c r="D20705" s="254"/>
      <c r="E20705" s="255"/>
      <c r="F20705" s="256"/>
      <c r="G20705" s="257"/>
      <c r="H20705" s="243">
        <f t="shared" ca="1" si="970"/>
        <v>45139</v>
      </c>
      <c r="I20705" s="244">
        <f t="shared" si="971"/>
        <v>43892</v>
      </c>
      <c r="J20705" s="244" t="str">
        <f t="shared" si="969"/>
        <v/>
      </c>
    </row>
    <row r="20706" spans="3:10" ht="12" thickBot="1" x14ac:dyDescent="0.25">
      <c r="C20706" s="254"/>
      <c r="D20706" s="254"/>
      <c r="E20706" s="255"/>
      <c r="F20706" s="256"/>
      <c r="G20706" s="257"/>
      <c r="H20706" s="243">
        <f t="shared" ca="1" si="970"/>
        <v>45139</v>
      </c>
      <c r="I20706" s="244">
        <f t="shared" si="971"/>
        <v>43892</v>
      </c>
      <c r="J20706" s="244" t="str">
        <f t="shared" si="969"/>
        <v/>
      </c>
    </row>
    <row r="20707" spans="3:10" ht="12" thickBot="1" x14ac:dyDescent="0.25">
      <c r="C20707" s="254"/>
      <c r="D20707" s="254"/>
      <c r="E20707" s="255"/>
      <c r="F20707" s="256"/>
      <c r="G20707" s="257"/>
      <c r="H20707" s="243">
        <f t="shared" ca="1" si="970"/>
        <v>45139</v>
      </c>
      <c r="I20707" s="244">
        <f t="shared" si="971"/>
        <v>43892</v>
      </c>
      <c r="J20707" s="244" t="str">
        <f t="shared" si="969"/>
        <v/>
      </c>
    </row>
    <row r="20708" spans="3:10" ht="12" thickBot="1" x14ac:dyDescent="0.25">
      <c r="C20708" s="254"/>
      <c r="D20708" s="254"/>
      <c r="E20708" s="255"/>
      <c r="F20708" s="256"/>
      <c r="G20708" s="257"/>
      <c r="H20708" s="243">
        <f t="shared" ca="1" si="970"/>
        <v>45139</v>
      </c>
      <c r="I20708" s="244">
        <f t="shared" si="971"/>
        <v>43892</v>
      </c>
      <c r="J20708" s="244" t="str">
        <f t="shared" si="969"/>
        <v/>
      </c>
    </row>
    <row r="20709" spans="3:10" ht="12" thickBot="1" x14ac:dyDescent="0.25">
      <c r="C20709" s="254"/>
      <c r="D20709" s="254"/>
      <c r="E20709" s="255"/>
      <c r="F20709" s="256"/>
      <c r="G20709" s="257"/>
      <c r="H20709" s="243">
        <f t="shared" ca="1" si="970"/>
        <v>45139</v>
      </c>
      <c r="I20709" s="244">
        <f t="shared" si="971"/>
        <v>43892</v>
      </c>
      <c r="J20709" s="244" t="str">
        <f t="shared" si="969"/>
        <v/>
      </c>
    </row>
    <row r="20710" spans="3:10" ht="12" thickBot="1" x14ac:dyDescent="0.25">
      <c r="C20710" s="254"/>
      <c r="D20710" s="254"/>
      <c r="E20710" s="255"/>
      <c r="F20710" s="256"/>
      <c r="G20710" s="257"/>
      <c r="H20710" s="243">
        <f t="shared" ca="1" si="970"/>
        <v>45139</v>
      </c>
      <c r="I20710" s="244">
        <f t="shared" si="971"/>
        <v>43892</v>
      </c>
      <c r="J20710" s="244" t="str">
        <f t="shared" si="969"/>
        <v/>
      </c>
    </row>
    <row r="20711" spans="3:10" ht="12" thickBot="1" x14ac:dyDescent="0.25">
      <c r="C20711" s="254"/>
      <c r="D20711" s="254"/>
      <c r="E20711" s="255"/>
      <c r="F20711" s="256"/>
      <c r="G20711" s="257"/>
      <c r="H20711" s="243">
        <f t="shared" ca="1" si="970"/>
        <v>45139</v>
      </c>
      <c r="I20711" s="244">
        <f t="shared" si="971"/>
        <v>43892</v>
      </c>
      <c r="J20711" s="244" t="str">
        <f t="shared" si="969"/>
        <v/>
      </c>
    </row>
    <row r="20712" spans="3:10" ht="12" thickBot="1" x14ac:dyDescent="0.25">
      <c r="C20712" s="254"/>
      <c r="D20712" s="254"/>
      <c r="E20712" s="255"/>
      <c r="F20712" s="256"/>
      <c r="G20712" s="257"/>
      <c r="H20712" s="243">
        <f t="shared" ca="1" si="970"/>
        <v>45139</v>
      </c>
      <c r="I20712" s="244">
        <f t="shared" si="971"/>
        <v>43892</v>
      </c>
      <c r="J20712" s="244" t="str">
        <f t="shared" si="969"/>
        <v/>
      </c>
    </row>
    <row r="20713" spans="3:10" ht="12" thickBot="1" x14ac:dyDescent="0.25">
      <c r="C20713" s="254"/>
      <c r="D20713" s="254"/>
      <c r="E20713" s="255"/>
      <c r="F20713" s="256"/>
      <c r="G20713" s="257"/>
      <c r="H20713" s="243">
        <f t="shared" ca="1" si="970"/>
        <v>45139</v>
      </c>
      <c r="I20713" s="244">
        <f t="shared" si="971"/>
        <v>43892</v>
      </c>
      <c r="J20713" s="244" t="str">
        <f t="shared" si="969"/>
        <v/>
      </c>
    </row>
    <row r="20714" spans="3:10" ht="12" thickBot="1" x14ac:dyDescent="0.25">
      <c r="C20714" s="254"/>
      <c r="D20714" s="254"/>
      <c r="E20714" s="255"/>
      <c r="F20714" s="256"/>
      <c r="G20714" s="257"/>
      <c r="H20714" s="243">
        <f t="shared" ca="1" si="970"/>
        <v>45139</v>
      </c>
      <c r="I20714" s="244">
        <f t="shared" si="971"/>
        <v>43892</v>
      </c>
      <c r="J20714" s="244" t="str">
        <f t="shared" si="969"/>
        <v/>
      </c>
    </row>
    <row r="20715" spans="3:10" ht="12" thickBot="1" x14ac:dyDescent="0.25">
      <c r="C20715" s="254"/>
      <c r="D20715" s="254"/>
      <c r="E20715" s="255"/>
      <c r="F20715" s="256"/>
      <c r="G20715" s="257"/>
      <c r="H20715" s="243">
        <f t="shared" ca="1" si="970"/>
        <v>45139</v>
      </c>
      <c r="I20715" s="244">
        <f t="shared" si="971"/>
        <v>43892</v>
      </c>
      <c r="J20715" s="244" t="str">
        <f t="shared" si="969"/>
        <v/>
      </c>
    </row>
    <row r="20716" spans="3:10" ht="12" thickBot="1" x14ac:dyDescent="0.25">
      <c r="C20716" s="254"/>
      <c r="D20716" s="254"/>
      <c r="E20716" s="255"/>
      <c r="F20716" s="256"/>
      <c r="G20716" s="257"/>
      <c r="H20716" s="243">
        <f t="shared" ca="1" si="970"/>
        <v>45139</v>
      </c>
      <c r="I20716" s="244">
        <f t="shared" si="971"/>
        <v>43892</v>
      </c>
      <c r="J20716" s="244" t="str">
        <f t="shared" si="969"/>
        <v/>
      </c>
    </row>
    <row r="20717" spans="3:10" ht="12" thickBot="1" x14ac:dyDescent="0.25">
      <c r="C20717" s="254"/>
      <c r="D20717" s="254"/>
      <c r="E20717" s="255"/>
      <c r="F20717" s="256"/>
      <c r="G20717" s="257"/>
      <c r="H20717" s="243">
        <f t="shared" ca="1" si="970"/>
        <v>45139</v>
      </c>
      <c r="I20717" s="244">
        <f t="shared" si="971"/>
        <v>43892</v>
      </c>
      <c r="J20717" s="244" t="str">
        <f t="shared" si="969"/>
        <v/>
      </c>
    </row>
    <row r="20718" spans="3:10" ht="12" thickBot="1" x14ac:dyDescent="0.25">
      <c r="C20718" s="254"/>
      <c r="D20718" s="254"/>
      <c r="E20718" s="255"/>
      <c r="F20718" s="256"/>
      <c r="G20718" s="257"/>
      <c r="H20718" s="243">
        <f t="shared" ca="1" si="970"/>
        <v>45139</v>
      </c>
      <c r="I20718" s="244">
        <f t="shared" si="971"/>
        <v>43892</v>
      </c>
      <c r="J20718" s="244" t="str">
        <f t="shared" si="969"/>
        <v/>
      </c>
    </row>
    <row r="20719" spans="3:10" ht="12" thickBot="1" x14ac:dyDescent="0.25">
      <c r="C20719" s="254"/>
      <c r="D20719" s="254"/>
      <c r="E20719" s="255"/>
      <c r="F20719" s="256"/>
      <c r="G20719" s="257"/>
      <c r="H20719" s="243">
        <f t="shared" ca="1" si="970"/>
        <v>45139</v>
      </c>
      <c r="I20719" s="244">
        <f t="shared" si="971"/>
        <v>43892</v>
      </c>
      <c r="J20719" s="244" t="str">
        <f t="shared" si="969"/>
        <v/>
      </c>
    </row>
    <row r="20720" spans="3:10" ht="12" thickBot="1" x14ac:dyDescent="0.25">
      <c r="C20720" s="254"/>
      <c r="D20720" s="254"/>
      <c r="E20720" s="255"/>
      <c r="F20720" s="256"/>
      <c r="G20720" s="257"/>
      <c r="H20720" s="243">
        <f t="shared" ca="1" si="970"/>
        <v>45139</v>
      </c>
      <c r="I20720" s="244">
        <f t="shared" si="971"/>
        <v>43892</v>
      </c>
      <c r="J20720" s="244" t="str">
        <f t="shared" si="969"/>
        <v/>
      </c>
    </row>
    <row r="20721" spans="3:10" ht="12" thickBot="1" x14ac:dyDescent="0.25">
      <c r="C20721" s="254"/>
      <c r="D20721" s="254"/>
      <c r="E20721" s="255"/>
      <c r="F20721" s="256"/>
      <c r="G20721" s="257"/>
      <c r="H20721" s="243">
        <f t="shared" ca="1" si="970"/>
        <v>45139</v>
      </c>
      <c r="I20721" s="244">
        <f t="shared" si="971"/>
        <v>43892</v>
      </c>
      <c r="J20721" s="244" t="str">
        <f t="shared" si="969"/>
        <v/>
      </c>
    </row>
    <row r="20722" spans="3:10" ht="12" thickBot="1" x14ac:dyDescent="0.25">
      <c r="C20722" s="254"/>
      <c r="D20722" s="254"/>
      <c r="E20722" s="255"/>
      <c r="F20722" s="256"/>
      <c r="G20722" s="257"/>
      <c r="H20722" s="243">
        <f t="shared" ca="1" si="970"/>
        <v>45139</v>
      </c>
      <c r="I20722" s="244">
        <f t="shared" si="971"/>
        <v>43892</v>
      </c>
      <c r="J20722" s="244" t="str">
        <f t="shared" si="969"/>
        <v/>
      </c>
    </row>
    <row r="20723" spans="3:10" ht="12" thickBot="1" x14ac:dyDescent="0.25">
      <c r="C20723" s="254"/>
      <c r="D20723" s="254"/>
      <c r="E20723" s="255"/>
      <c r="F20723" s="256"/>
      <c r="G20723" s="257"/>
      <c r="H20723" s="243">
        <f t="shared" ca="1" si="970"/>
        <v>45139</v>
      </c>
      <c r="I20723" s="244">
        <f t="shared" si="971"/>
        <v>43892</v>
      </c>
      <c r="J20723" s="244" t="str">
        <f t="shared" si="969"/>
        <v/>
      </c>
    </row>
    <row r="20724" spans="3:10" ht="12" thickBot="1" x14ac:dyDescent="0.25">
      <c r="C20724" s="254"/>
      <c r="D20724" s="254"/>
      <c r="E20724" s="255"/>
      <c r="F20724" s="256"/>
      <c r="G20724" s="257"/>
      <c r="H20724" s="243">
        <f t="shared" ca="1" si="970"/>
        <v>45139</v>
      </c>
      <c r="I20724" s="244">
        <f t="shared" si="971"/>
        <v>43892</v>
      </c>
      <c r="J20724" s="244" t="str">
        <f t="shared" si="969"/>
        <v/>
      </c>
    </row>
    <row r="20725" spans="3:10" ht="12" thickBot="1" x14ac:dyDescent="0.25">
      <c r="C20725" s="254"/>
      <c r="D20725" s="254"/>
      <c r="E20725" s="255"/>
      <c r="F20725" s="256"/>
      <c r="G20725" s="257"/>
      <c r="H20725" s="243">
        <f t="shared" ca="1" si="970"/>
        <v>45139</v>
      </c>
      <c r="I20725" s="244">
        <f t="shared" si="971"/>
        <v>43892</v>
      </c>
      <c r="J20725" s="244" t="str">
        <f t="shared" si="969"/>
        <v/>
      </c>
    </row>
    <row r="20726" spans="3:10" ht="12" thickBot="1" x14ac:dyDescent="0.25">
      <c r="C20726" s="254"/>
      <c r="D20726" s="254"/>
      <c r="E20726" s="255"/>
      <c r="F20726" s="256"/>
      <c r="G20726" s="257"/>
      <c r="H20726" s="243">
        <f t="shared" ca="1" si="970"/>
        <v>45139</v>
      </c>
      <c r="I20726" s="244">
        <f t="shared" si="971"/>
        <v>43892</v>
      </c>
      <c r="J20726" s="244" t="str">
        <f t="shared" si="969"/>
        <v/>
      </c>
    </row>
    <row r="20727" spans="3:10" ht="12" thickBot="1" x14ac:dyDescent="0.25">
      <c r="C20727" s="254"/>
      <c r="D20727" s="254"/>
      <c r="E20727" s="255"/>
      <c r="F20727" s="256"/>
      <c r="G20727" s="257"/>
      <c r="H20727" s="243">
        <f t="shared" ca="1" si="970"/>
        <v>45139</v>
      </c>
      <c r="I20727" s="244">
        <f t="shared" si="971"/>
        <v>43892</v>
      </c>
      <c r="J20727" s="244" t="str">
        <f t="shared" si="969"/>
        <v/>
      </c>
    </row>
    <row r="20728" spans="3:10" ht="12" thickBot="1" x14ac:dyDescent="0.25">
      <c r="C20728" s="254"/>
      <c r="D20728" s="254"/>
      <c r="E20728" s="255"/>
      <c r="F20728" s="256"/>
      <c r="G20728" s="257"/>
      <c r="H20728" s="243">
        <f t="shared" ca="1" si="970"/>
        <v>45139</v>
      </c>
      <c r="I20728" s="244">
        <f t="shared" si="971"/>
        <v>43892</v>
      </c>
      <c r="J20728" s="244" t="str">
        <f t="shared" si="969"/>
        <v/>
      </c>
    </row>
    <row r="20729" spans="3:10" ht="12" thickBot="1" x14ac:dyDescent="0.25">
      <c r="C20729" s="254"/>
      <c r="D20729" s="254"/>
      <c r="E20729" s="255"/>
      <c r="F20729" s="256"/>
      <c r="G20729" s="257"/>
      <c r="H20729" s="243">
        <f t="shared" ca="1" si="970"/>
        <v>45139</v>
      </c>
      <c r="I20729" s="244">
        <f t="shared" si="971"/>
        <v>43892</v>
      </c>
      <c r="J20729" s="244" t="str">
        <f t="shared" si="969"/>
        <v/>
      </c>
    </row>
    <row r="20730" spans="3:10" ht="12" thickBot="1" x14ac:dyDescent="0.25">
      <c r="C20730" s="254"/>
      <c r="D20730" s="254"/>
      <c r="E20730" s="255"/>
      <c r="F20730" s="256"/>
      <c r="G20730" s="257"/>
      <c r="H20730" s="243">
        <f t="shared" ca="1" si="970"/>
        <v>45139</v>
      </c>
      <c r="I20730" s="244">
        <f t="shared" si="971"/>
        <v>43892</v>
      </c>
      <c r="J20730" s="244" t="str">
        <f t="shared" si="969"/>
        <v/>
      </c>
    </row>
    <row r="20731" spans="3:10" ht="12" thickBot="1" x14ac:dyDescent="0.25">
      <c r="C20731" s="254"/>
      <c r="D20731" s="254"/>
      <c r="E20731" s="255"/>
      <c r="F20731" s="256"/>
      <c r="G20731" s="257"/>
      <c r="H20731" s="243">
        <f t="shared" ca="1" si="970"/>
        <v>45139</v>
      </c>
      <c r="I20731" s="244">
        <f t="shared" si="971"/>
        <v>43892</v>
      </c>
      <c r="J20731" s="244" t="str">
        <f t="shared" si="969"/>
        <v/>
      </c>
    </row>
    <row r="20732" spans="3:10" ht="12" thickBot="1" x14ac:dyDescent="0.25">
      <c r="C20732" s="254"/>
      <c r="D20732" s="254"/>
      <c r="E20732" s="255"/>
      <c r="F20732" s="256"/>
      <c r="G20732" s="257"/>
      <c r="H20732" s="243">
        <f t="shared" ca="1" si="970"/>
        <v>45139</v>
      </c>
      <c r="I20732" s="244">
        <f t="shared" si="971"/>
        <v>43892</v>
      </c>
      <c r="J20732" s="244" t="str">
        <f t="shared" si="969"/>
        <v/>
      </c>
    </row>
    <row r="20733" spans="3:10" ht="12" thickBot="1" x14ac:dyDescent="0.25">
      <c r="C20733" s="254"/>
      <c r="D20733" s="254"/>
      <c r="E20733" s="255"/>
      <c r="F20733" s="256"/>
      <c r="G20733" s="257"/>
      <c r="H20733" s="243">
        <f t="shared" ca="1" si="970"/>
        <v>45139</v>
      </c>
      <c r="I20733" s="244">
        <f t="shared" si="971"/>
        <v>43892</v>
      </c>
      <c r="J20733" s="244" t="str">
        <f t="shared" si="969"/>
        <v/>
      </c>
    </row>
    <row r="20734" spans="3:10" ht="12" thickBot="1" x14ac:dyDescent="0.25">
      <c r="C20734" s="254"/>
      <c r="D20734" s="254"/>
      <c r="E20734" s="255"/>
      <c r="F20734" s="256"/>
      <c r="G20734" s="257"/>
      <c r="H20734" s="243">
        <f t="shared" ca="1" si="970"/>
        <v>45139</v>
      </c>
      <c r="I20734" s="244">
        <f t="shared" si="971"/>
        <v>43892</v>
      </c>
      <c r="J20734" s="244" t="str">
        <f t="shared" si="969"/>
        <v/>
      </c>
    </row>
    <row r="20735" spans="3:10" ht="12" thickBot="1" x14ac:dyDescent="0.25">
      <c r="C20735" s="254"/>
      <c r="D20735" s="254"/>
      <c r="E20735" s="255"/>
      <c r="F20735" s="256"/>
      <c r="G20735" s="257"/>
      <c r="H20735" s="243">
        <f t="shared" ca="1" si="970"/>
        <v>45139</v>
      </c>
      <c r="I20735" s="244">
        <f t="shared" si="971"/>
        <v>43892</v>
      </c>
      <c r="J20735" s="244" t="str">
        <f t="shared" si="969"/>
        <v/>
      </c>
    </row>
    <row r="20736" spans="3:10" ht="12" thickBot="1" x14ac:dyDescent="0.25">
      <c r="C20736" s="254"/>
      <c r="D20736" s="254"/>
      <c r="E20736" s="255"/>
      <c r="F20736" s="256"/>
      <c r="G20736" s="257"/>
      <c r="H20736" s="243">
        <f t="shared" ca="1" si="970"/>
        <v>45139</v>
      </c>
      <c r="I20736" s="244">
        <f t="shared" si="971"/>
        <v>43892</v>
      </c>
      <c r="J20736" s="244" t="str">
        <f t="shared" si="969"/>
        <v/>
      </c>
    </row>
    <row r="20737" spans="3:10" ht="12" thickBot="1" x14ac:dyDescent="0.25">
      <c r="C20737" s="254"/>
      <c r="D20737" s="254"/>
      <c r="E20737" s="255"/>
      <c r="F20737" s="256"/>
      <c r="G20737" s="257"/>
      <c r="H20737" s="243">
        <f t="shared" ca="1" si="970"/>
        <v>45139</v>
      </c>
      <c r="I20737" s="244">
        <f t="shared" si="971"/>
        <v>43892</v>
      </c>
      <c r="J20737" s="244" t="str">
        <f t="shared" si="969"/>
        <v/>
      </c>
    </row>
    <row r="20738" spans="3:10" ht="12" thickBot="1" x14ac:dyDescent="0.25">
      <c r="C20738" s="254"/>
      <c r="D20738" s="254"/>
      <c r="E20738" s="255"/>
      <c r="F20738" s="256"/>
      <c r="G20738" s="257"/>
      <c r="H20738" s="243">
        <f t="shared" ca="1" si="970"/>
        <v>45139</v>
      </c>
      <c r="I20738" s="244">
        <f t="shared" si="971"/>
        <v>43892</v>
      </c>
      <c r="J20738" s="244" t="str">
        <f t="shared" si="969"/>
        <v/>
      </c>
    </row>
    <row r="20739" spans="3:10" ht="12" thickBot="1" x14ac:dyDescent="0.25">
      <c r="C20739" s="254"/>
      <c r="D20739" s="254"/>
      <c r="E20739" s="255"/>
      <c r="F20739" s="256"/>
      <c r="G20739" s="257"/>
      <c r="H20739" s="243">
        <f t="shared" ca="1" si="970"/>
        <v>45139</v>
      </c>
      <c r="I20739" s="244">
        <f t="shared" si="971"/>
        <v>43892</v>
      </c>
      <c r="J20739" s="244" t="str">
        <f t="shared" si="969"/>
        <v/>
      </c>
    </row>
    <row r="20740" spans="3:10" ht="12" thickBot="1" x14ac:dyDescent="0.25">
      <c r="C20740" s="254"/>
      <c r="D20740" s="254"/>
      <c r="E20740" s="255"/>
      <c r="F20740" s="256"/>
      <c r="G20740" s="257"/>
      <c r="H20740" s="243">
        <f t="shared" ca="1" si="970"/>
        <v>45139</v>
      </c>
      <c r="I20740" s="244">
        <f t="shared" si="971"/>
        <v>43892</v>
      </c>
      <c r="J20740" s="244" t="str">
        <f t="shared" si="969"/>
        <v/>
      </c>
    </row>
    <row r="20741" spans="3:10" ht="12" thickBot="1" x14ac:dyDescent="0.25">
      <c r="C20741" s="254"/>
      <c r="D20741" s="254"/>
      <c r="E20741" s="255"/>
      <c r="F20741" s="256"/>
      <c r="G20741" s="257"/>
      <c r="H20741" s="243">
        <f t="shared" ca="1" si="970"/>
        <v>45139</v>
      </c>
      <c r="I20741" s="244">
        <f t="shared" si="971"/>
        <v>43892</v>
      </c>
      <c r="J20741" s="244" t="str">
        <f t="shared" si="969"/>
        <v/>
      </c>
    </row>
    <row r="20742" spans="3:10" ht="12" thickBot="1" x14ac:dyDescent="0.25">
      <c r="C20742" s="254"/>
      <c r="D20742" s="254"/>
      <c r="E20742" s="255"/>
      <c r="F20742" s="256"/>
      <c r="G20742" s="257"/>
      <c r="H20742" s="243">
        <f t="shared" ca="1" si="970"/>
        <v>45139</v>
      </c>
      <c r="I20742" s="244">
        <f t="shared" si="971"/>
        <v>43892</v>
      </c>
      <c r="J20742" s="244" t="str">
        <f t="shared" ref="J20742:J20805" si="972">IF(G20742="","",IF(G20742&gt;=0,"Debitoren",IF(G20742&lt;0,"Kreditoren","")))</f>
        <v/>
      </c>
    </row>
    <row r="20743" spans="3:10" ht="12" thickBot="1" x14ac:dyDescent="0.25">
      <c r="C20743" s="254"/>
      <c r="D20743" s="254"/>
      <c r="E20743" s="255"/>
      <c r="F20743" s="256"/>
      <c r="G20743" s="257"/>
      <c r="H20743" s="243">
        <f t="shared" ref="H20743:H20806" ca="1" si="973">IF(F20743&lt;$F$2,EOMONTH($F$2,-1)+1,EOMONTH(F20743,-1)+1)</f>
        <v>45139</v>
      </c>
      <c r="I20743" s="244">
        <f t="shared" ref="I20743:I20806" si="974">IF(F20743&lt;$I$2,IF(   WEEKDAY(EOMONTH($I$2,-1)+1)=1,EOMONTH($I$2,-1)+1+1,EOMONTH($I$2,-1)+1),IF(WEEKDAY(F20743)=1,F20743+1,F20743))</f>
        <v>43892</v>
      </c>
      <c r="J20743" s="244" t="str">
        <f t="shared" si="972"/>
        <v/>
      </c>
    </row>
    <row r="20744" spans="3:10" ht="12" thickBot="1" x14ac:dyDescent="0.25">
      <c r="C20744" s="254"/>
      <c r="D20744" s="254"/>
      <c r="E20744" s="255"/>
      <c r="F20744" s="256"/>
      <c r="G20744" s="257"/>
      <c r="H20744" s="243">
        <f t="shared" ca="1" si="973"/>
        <v>45139</v>
      </c>
      <c r="I20744" s="244">
        <f t="shared" si="974"/>
        <v>43892</v>
      </c>
      <c r="J20744" s="244" t="str">
        <f t="shared" si="972"/>
        <v/>
      </c>
    </row>
    <row r="20745" spans="3:10" ht="12" thickBot="1" x14ac:dyDescent="0.25">
      <c r="C20745" s="254"/>
      <c r="D20745" s="254"/>
      <c r="E20745" s="255"/>
      <c r="F20745" s="256"/>
      <c r="G20745" s="257"/>
      <c r="H20745" s="243">
        <f t="shared" ca="1" si="973"/>
        <v>45139</v>
      </c>
      <c r="I20745" s="244">
        <f t="shared" si="974"/>
        <v>43892</v>
      </c>
      <c r="J20745" s="244" t="str">
        <f t="shared" si="972"/>
        <v/>
      </c>
    </row>
    <row r="20746" spans="3:10" ht="12" thickBot="1" x14ac:dyDescent="0.25">
      <c r="C20746" s="254"/>
      <c r="D20746" s="254"/>
      <c r="E20746" s="255"/>
      <c r="F20746" s="256"/>
      <c r="G20746" s="257"/>
      <c r="H20746" s="243">
        <f t="shared" ca="1" si="973"/>
        <v>45139</v>
      </c>
      <c r="I20746" s="244">
        <f t="shared" si="974"/>
        <v>43892</v>
      </c>
      <c r="J20746" s="244" t="str">
        <f t="shared" si="972"/>
        <v/>
      </c>
    </row>
    <row r="20747" spans="3:10" ht="12" thickBot="1" x14ac:dyDescent="0.25">
      <c r="C20747" s="254"/>
      <c r="D20747" s="254"/>
      <c r="E20747" s="255"/>
      <c r="F20747" s="256"/>
      <c r="G20747" s="257"/>
      <c r="H20747" s="243">
        <f t="shared" ca="1" si="973"/>
        <v>45139</v>
      </c>
      <c r="I20747" s="244">
        <f t="shared" si="974"/>
        <v>43892</v>
      </c>
      <c r="J20747" s="244" t="str">
        <f t="shared" si="972"/>
        <v/>
      </c>
    </row>
    <row r="20748" spans="3:10" ht="12" thickBot="1" x14ac:dyDescent="0.25">
      <c r="C20748" s="254"/>
      <c r="D20748" s="254"/>
      <c r="E20748" s="255"/>
      <c r="F20748" s="256"/>
      <c r="G20748" s="257"/>
      <c r="H20748" s="243">
        <f t="shared" ca="1" si="973"/>
        <v>45139</v>
      </c>
      <c r="I20748" s="244">
        <f t="shared" si="974"/>
        <v>43892</v>
      </c>
      <c r="J20748" s="244" t="str">
        <f t="shared" si="972"/>
        <v/>
      </c>
    </row>
    <row r="20749" spans="3:10" ht="12" thickBot="1" x14ac:dyDescent="0.25">
      <c r="C20749" s="254"/>
      <c r="D20749" s="254"/>
      <c r="E20749" s="255"/>
      <c r="F20749" s="256"/>
      <c r="G20749" s="257"/>
      <c r="H20749" s="243">
        <f t="shared" ca="1" si="973"/>
        <v>45139</v>
      </c>
      <c r="I20749" s="244">
        <f t="shared" si="974"/>
        <v>43892</v>
      </c>
      <c r="J20749" s="244" t="str">
        <f t="shared" si="972"/>
        <v/>
      </c>
    </row>
    <row r="20750" spans="3:10" ht="12" thickBot="1" x14ac:dyDescent="0.25">
      <c r="C20750" s="254"/>
      <c r="D20750" s="254"/>
      <c r="E20750" s="255"/>
      <c r="F20750" s="256"/>
      <c r="G20750" s="257"/>
      <c r="H20750" s="243">
        <f t="shared" ca="1" si="973"/>
        <v>45139</v>
      </c>
      <c r="I20750" s="244">
        <f t="shared" si="974"/>
        <v>43892</v>
      </c>
      <c r="J20750" s="244" t="str">
        <f t="shared" si="972"/>
        <v/>
      </c>
    </row>
    <row r="20751" spans="3:10" ht="12" thickBot="1" x14ac:dyDescent="0.25">
      <c r="C20751" s="254"/>
      <c r="D20751" s="254"/>
      <c r="E20751" s="255"/>
      <c r="F20751" s="256"/>
      <c r="G20751" s="257"/>
      <c r="H20751" s="243">
        <f t="shared" ca="1" si="973"/>
        <v>45139</v>
      </c>
      <c r="I20751" s="244">
        <f t="shared" si="974"/>
        <v>43892</v>
      </c>
      <c r="J20751" s="244" t="str">
        <f t="shared" si="972"/>
        <v/>
      </c>
    </row>
    <row r="20752" spans="3:10" ht="12" thickBot="1" x14ac:dyDescent="0.25">
      <c r="C20752" s="254"/>
      <c r="D20752" s="254"/>
      <c r="E20752" s="255"/>
      <c r="F20752" s="256"/>
      <c r="G20752" s="257"/>
      <c r="H20752" s="243">
        <f t="shared" ca="1" si="973"/>
        <v>45139</v>
      </c>
      <c r="I20752" s="244">
        <f t="shared" si="974"/>
        <v>43892</v>
      </c>
      <c r="J20752" s="244" t="str">
        <f t="shared" si="972"/>
        <v/>
      </c>
    </row>
    <row r="20753" spans="3:10" ht="12" thickBot="1" x14ac:dyDescent="0.25">
      <c r="C20753" s="254"/>
      <c r="D20753" s="254"/>
      <c r="E20753" s="255"/>
      <c r="F20753" s="256"/>
      <c r="G20753" s="257"/>
      <c r="H20753" s="243">
        <f t="shared" ca="1" si="973"/>
        <v>45139</v>
      </c>
      <c r="I20753" s="244">
        <f t="shared" si="974"/>
        <v>43892</v>
      </c>
      <c r="J20753" s="244" t="str">
        <f t="shared" si="972"/>
        <v/>
      </c>
    </row>
    <row r="20754" spans="3:10" ht="12" thickBot="1" x14ac:dyDescent="0.25">
      <c r="C20754" s="254"/>
      <c r="D20754" s="254"/>
      <c r="E20754" s="255"/>
      <c r="F20754" s="256"/>
      <c r="G20754" s="257"/>
      <c r="H20754" s="243">
        <f t="shared" ca="1" si="973"/>
        <v>45139</v>
      </c>
      <c r="I20754" s="244">
        <f t="shared" si="974"/>
        <v>43892</v>
      </c>
      <c r="J20754" s="244" t="str">
        <f t="shared" si="972"/>
        <v/>
      </c>
    </row>
    <row r="20755" spans="3:10" ht="12" thickBot="1" x14ac:dyDescent="0.25">
      <c r="C20755" s="254"/>
      <c r="D20755" s="254"/>
      <c r="E20755" s="255"/>
      <c r="F20755" s="256"/>
      <c r="G20755" s="257"/>
      <c r="H20755" s="243">
        <f t="shared" ca="1" si="973"/>
        <v>45139</v>
      </c>
      <c r="I20755" s="244">
        <f t="shared" si="974"/>
        <v>43892</v>
      </c>
      <c r="J20755" s="244" t="str">
        <f t="shared" si="972"/>
        <v/>
      </c>
    </row>
    <row r="20756" spans="3:10" ht="12" thickBot="1" x14ac:dyDescent="0.25">
      <c r="C20756" s="254"/>
      <c r="D20756" s="254"/>
      <c r="E20756" s="255"/>
      <c r="F20756" s="256"/>
      <c r="G20756" s="257"/>
      <c r="H20756" s="243">
        <f t="shared" ca="1" si="973"/>
        <v>45139</v>
      </c>
      <c r="I20756" s="244">
        <f t="shared" si="974"/>
        <v>43892</v>
      </c>
      <c r="J20756" s="244" t="str">
        <f t="shared" si="972"/>
        <v/>
      </c>
    </row>
    <row r="20757" spans="3:10" ht="12" thickBot="1" x14ac:dyDescent="0.25">
      <c r="C20757" s="254"/>
      <c r="D20757" s="254"/>
      <c r="E20757" s="255"/>
      <c r="F20757" s="256"/>
      <c r="G20757" s="257"/>
      <c r="H20757" s="243">
        <f t="shared" ca="1" si="973"/>
        <v>45139</v>
      </c>
      <c r="I20757" s="244">
        <f t="shared" si="974"/>
        <v>43892</v>
      </c>
      <c r="J20757" s="244" t="str">
        <f t="shared" si="972"/>
        <v/>
      </c>
    </row>
    <row r="20758" spans="3:10" ht="12" thickBot="1" x14ac:dyDescent="0.25">
      <c r="C20758" s="254"/>
      <c r="D20758" s="254"/>
      <c r="E20758" s="255"/>
      <c r="F20758" s="256"/>
      <c r="G20758" s="257"/>
      <c r="H20758" s="243">
        <f t="shared" ca="1" si="973"/>
        <v>45139</v>
      </c>
      <c r="I20758" s="244">
        <f t="shared" si="974"/>
        <v>43892</v>
      </c>
      <c r="J20758" s="244" t="str">
        <f t="shared" si="972"/>
        <v/>
      </c>
    </row>
    <row r="20759" spans="3:10" ht="12" thickBot="1" x14ac:dyDescent="0.25">
      <c r="C20759" s="254"/>
      <c r="D20759" s="254"/>
      <c r="E20759" s="255"/>
      <c r="F20759" s="256"/>
      <c r="G20759" s="257"/>
      <c r="H20759" s="243">
        <f t="shared" ca="1" si="973"/>
        <v>45139</v>
      </c>
      <c r="I20759" s="244">
        <f t="shared" si="974"/>
        <v>43892</v>
      </c>
      <c r="J20759" s="244" t="str">
        <f t="shared" si="972"/>
        <v/>
      </c>
    </row>
    <row r="20760" spans="3:10" ht="12" thickBot="1" x14ac:dyDescent="0.25">
      <c r="C20760" s="254"/>
      <c r="D20760" s="254"/>
      <c r="E20760" s="255"/>
      <c r="F20760" s="256"/>
      <c r="G20760" s="257"/>
      <c r="H20760" s="243">
        <f t="shared" ca="1" si="973"/>
        <v>45139</v>
      </c>
      <c r="I20760" s="244">
        <f t="shared" si="974"/>
        <v>43892</v>
      </c>
      <c r="J20760" s="244" t="str">
        <f t="shared" si="972"/>
        <v/>
      </c>
    </row>
    <row r="20761" spans="3:10" ht="12" thickBot="1" x14ac:dyDescent="0.25">
      <c r="C20761" s="254"/>
      <c r="D20761" s="254"/>
      <c r="E20761" s="255"/>
      <c r="F20761" s="256"/>
      <c r="G20761" s="257"/>
      <c r="H20761" s="243">
        <f t="shared" ca="1" si="973"/>
        <v>45139</v>
      </c>
      <c r="I20761" s="244">
        <f t="shared" si="974"/>
        <v>43892</v>
      </c>
      <c r="J20761" s="244" t="str">
        <f t="shared" si="972"/>
        <v/>
      </c>
    </row>
    <row r="20762" spans="3:10" ht="12" thickBot="1" x14ac:dyDescent="0.25">
      <c r="C20762" s="254"/>
      <c r="D20762" s="254"/>
      <c r="E20762" s="255"/>
      <c r="F20762" s="256"/>
      <c r="G20762" s="257"/>
      <c r="H20762" s="243">
        <f t="shared" ca="1" si="973"/>
        <v>45139</v>
      </c>
      <c r="I20762" s="244">
        <f t="shared" si="974"/>
        <v>43892</v>
      </c>
      <c r="J20762" s="244" t="str">
        <f t="shared" si="972"/>
        <v/>
      </c>
    </row>
    <row r="20763" spans="3:10" ht="12" thickBot="1" x14ac:dyDescent="0.25">
      <c r="C20763" s="254"/>
      <c r="D20763" s="254"/>
      <c r="E20763" s="255"/>
      <c r="F20763" s="256"/>
      <c r="G20763" s="257"/>
      <c r="H20763" s="243">
        <f t="shared" ca="1" si="973"/>
        <v>45139</v>
      </c>
      <c r="I20763" s="244">
        <f t="shared" si="974"/>
        <v>43892</v>
      </c>
      <c r="J20763" s="244" t="str">
        <f t="shared" si="972"/>
        <v/>
      </c>
    </row>
    <row r="20764" spans="3:10" ht="12" thickBot="1" x14ac:dyDescent="0.25">
      <c r="C20764" s="254"/>
      <c r="D20764" s="254"/>
      <c r="E20764" s="255"/>
      <c r="F20764" s="256"/>
      <c r="G20764" s="257"/>
      <c r="H20764" s="243">
        <f t="shared" ca="1" si="973"/>
        <v>45139</v>
      </c>
      <c r="I20764" s="244">
        <f t="shared" si="974"/>
        <v>43892</v>
      </c>
      <c r="J20764" s="244" t="str">
        <f t="shared" si="972"/>
        <v/>
      </c>
    </row>
    <row r="20765" spans="3:10" ht="12" thickBot="1" x14ac:dyDescent="0.25">
      <c r="C20765" s="254"/>
      <c r="D20765" s="254"/>
      <c r="E20765" s="255"/>
      <c r="F20765" s="256"/>
      <c r="G20765" s="257"/>
      <c r="H20765" s="243">
        <f t="shared" ca="1" si="973"/>
        <v>45139</v>
      </c>
      <c r="I20765" s="244">
        <f t="shared" si="974"/>
        <v>43892</v>
      </c>
      <c r="J20765" s="244" t="str">
        <f t="shared" si="972"/>
        <v/>
      </c>
    </row>
    <row r="20766" spans="3:10" ht="12" thickBot="1" x14ac:dyDescent="0.25">
      <c r="C20766" s="254"/>
      <c r="D20766" s="254"/>
      <c r="E20766" s="255"/>
      <c r="F20766" s="256"/>
      <c r="G20766" s="257"/>
      <c r="H20766" s="243">
        <f t="shared" ca="1" si="973"/>
        <v>45139</v>
      </c>
      <c r="I20766" s="244">
        <f t="shared" si="974"/>
        <v>43892</v>
      </c>
      <c r="J20766" s="244" t="str">
        <f t="shared" si="972"/>
        <v/>
      </c>
    </row>
    <row r="20767" spans="3:10" ht="12" thickBot="1" x14ac:dyDescent="0.25">
      <c r="C20767" s="254"/>
      <c r="D20767" s="254"/>
      <c r="E20767" s="255"/>
      <c r="F20767" s="256"/>
      <c r="G20767" s="257"/>
      <c r="H20767" s="243">
        <f t="shared" ca="1" si="973"/>
        <v>45139</v>
      </c>
      <c r="I20767" s="244">
        <f t="shared" si="974"/>
        <v>43892</v>
      </c>
      <c r="J20767" s="244" t="str">
        <f t="shared" si="972"/>
        <v/>
      </c>
    </row>
    <row r="20768" spans="3:10" ht="12" thickBot="1" x14ac:dyDescent="0.25">
      <c r="C20768" s="254"/>
      <c r="D20768" s="254"/>
      <c r="E20768" s="255"/>
      <c r="F20768" s="256"/>
      <c r="G20768" s="257"/>
      <c r="H20768" s="243">
        <f t="shared" ca="1" si="973"/>
        <v>45139</v>
      </c>
      <c r="I20768" s="244">
        <f t="shared" si="974"/>
        <v>43892</v>
      </c>
      <c r="J20768" s="244" t="str">
        <f t="shared" si="972"/>
        <v/>
      </c>
    </row>
    <row r="20769" spans="3:10" ht="12" thickBot="1" x14ac:dyDescent="0.25">
      <c r="C20769" s="254"/>
      <c r="D20769" s="254"/>
      <c r="E20769" s="255"/>
      <c r="F20769" s="256"/>
      <c r="G20769" s="257"/>
      <c r="H20769" s="243">
        <f t="shared" ca="1" si="973"/>
        <v>45139</v>
      </c>
      <c r="I20769" s="244">
        <f t="shared" si="974"/>
        <v>43892</v>
      </c>
      <c r="J20769" s="244" t="str">
        <f t="shared" si="972"/>
        <v/>
      </c>
    </row>
    <row r="20770" spans="3:10" ht="12" thickBot="1" x14ac:dyDescent="0.25">
      <c r="C20770" s="254"/>
      <c r="D20770" s="254"/>
      <c r="E20770" s="255"/>
      <c r="F20770" s="256"/>
      <c r="G20770" s="257"/>
      <c r="H20770" s="243">
        <f t="shared" ca="1" si="973"/>
        <v>45139</v>
      </c>
      <c r="I20770" s="244">
        <f t="shared" si="974"/>
        <v>43892</v>
      </c>
      <c r="J20770" s="244" t="str">
        <f t="shared" si="972"/>
        <v/>
      </c>
    </row>
    <row r="20771" spans="3:10" ht="12" thickBot="1" x14ac:dyDescent="0.25">
      <c r="C20771" s="254"/>
      <c r="D20771" s="254"/>
      <c r="E20771" s="255"/>
      <c r="F20771" s="256"/>
      <c r="G20771" s="257"/>
      <c r="H20771" s="243">
        <f t="shared" ca="1" si="973"/>
        <v>45139</v>
      </c>
      <c r="I20771" s="244">
        <f t="shared" si="974"/>
        <v>43892</v>
      </c>
      <c r="J20771" s="244" t="str">
        <f t="shared" si="972"/>
        <v/>
      </c>
    </row>
    <row r="20772" spans="3:10" ht="12" thickBot="1" x14ac:dyDescent="0.25">
      <c r="C20772" s="254"/>
      <c r="D20772" s="254"/>
      <c r="E20772" s="255"/>
      <c r="F20772" s="256"/>
      <c r="G20772" s="257"/>
      <c r="H20772" s="243">
        <f t="shared" ca="1" si="973"/>
        <v>45139</v>
      </c>
      <c r="I20772" s="244">
        <f t="shared" si="974"/>
        <v>43892</v>
      </c>
      <c r="J20772" s="244" t="str">
        <f t="shared" si="972"/>
        <v/>
      </c>
    </row>
    <row r="20773" spans="3:10" ht="12" thickBot="1" x14ac:dyDescent="0.25">
      <c r="C20773" s="254"/>
      <c r="D20773" s="254"/>
      <c r="E20773" s="255"/>
      <c r="F20773" s="256"/>
      <c r="G20773" s="257"/>
      <c r="H20773" s="243">
        <f t="shared" ca="1" si="973"/>
        <v>45139</v>
      </c>
      <c r="I20773" s="244">
        <f t="shared" si="974"/>
        <v>43892</v>
      </c>
      <c r="J20773" s="244" t="str">
        <f t="shared" si="972"/>
        <v/>
      </c>
    </row>
    <row r="20774" spans="3:10" ht="12" thickBot="1" x14ac:dyDescent="0.25">
      <c r="C20774" s="254"/>
      <c r="D20774" s="254"/>
      <c r="E20774" s="255"/>
      <c r="F20774" s="256"/>
      <c r="G20774" s="257"/>
      <c r="H20774" s="243">
        <f t="shared" ca="1" si="973"/>
        <v>45139</v>
      </c>
      <c r="I20774" s="244">
        <f t="shared" si="974"/>
        <v>43892</v>
      </c>
      <c r="J20774" s="244" t="str">
        <f t="shared" si="972"/>
        <v/>
      </c>
    </row>
    <row r="20775" spans="3:10" ht="12" thickBot="1" x14ac:dyDescent="0.25">
      <c r="C20775" s="254"/>
      <c r="D20775" s="254"/>
      <c r="E20775" s="255"/>
      <c r="F20775" s="256"/>
      <c r="G20775" s="257"/>
      <c r="H20775" s="243">
        <f t="shared" ca="1" si="973"/>
        <v>45139</v>
      </c>
      <c r="I20775" s="244">
        <f t="shared" si="974"/>
        <v>43892</v>
      </c>
      <c r="J20775" s="244" t="str">
        <f t="shared" si="972"/>
        <v/>
      </c>
    </row>
    <row r="20776" spans="3:10" ht="12" thickBot="1" x14ac:dyDescent="0.25">
      <c r="C20776" s="254"/>
      <c r="D20776" s="254"/>
      <c r="E20776" s="255"/>
      <c r="F20776" s="256"/>
      <c r="G20776" s="257"/>
      <c r="H20776" s="243">
        <f t="shared" ca="1" si="973"/>
        <v>45139</v>
      </c>
      <c r="I20776" s="244">
        <f t="shared" si="974"/>
        <v>43892</v>
      </c>
      <c r="J20776" s="244" t="str">
        <f t="shared" si="972"/>
        <v/>
      </c>
    </row>
    <row r="20777" spans="3:10" ht="12" thickBot="1" x14ac:dyDescent="0.25">
      <c r="C20777" s="254"/>
      <c r="D20777" s="254"/>
      <c r="E20777" s="255"/>
      <c r="F20777" s="256"/>
      <c r="G20777" s="257"/>
      <c r="H20777" s="243">
        <f t="shared" ca="1" si="973"/>
        <v>45139</v>
      </c>
      <c r="I20777" s="244">
        <f t="shared" si="974"/>
        <v>43892</v>
      </c>
      <c r="J20777" s="244" t="str">
        <f t="shared" si="972"/>
        <v/>
      </c>
    </row>
    <row r="20778" spans="3:10" ht="12" thickBot="1" x14ac:dyDescent="0.25">
      <c r="C20778" s="254"/>
      <c r="D20778" s="254"/>
      <c r="E20778" s="255"/>
      <c r="F20778" s="256"/>
      <c r="G20778" s="257"/>
      <c r="H20778" s="243">
        <f t="shared" ca="1" si="973"/>
        <v>45139</v>
      </c>
      <c r="I20778" s="244">
        <f t="shared" si="974"/>
        <v>43892</v>
      </c>
      <c r="J20778" s="244" t="str">
        <f t="shared" si="972"/>
        <v/>
      </c>
    </row>
    <row r="20779" spans="3:10" ht="12" thickBot="1" x14ac:dyDescent="0.25">
      <c r="C20779" s="254"/>
      <c r="D20779" s="254"/>
      <c r="E20779" s="255"/>
      <c r="F20779" s="256"/>
      <c r="G20779" s="257"/>
      <c r="H20779" s="243">
        <f t="shared" ca="1" si="973"/>
        <v>45139</v>
      </c>
      <c r="I20779" s="244">
        <f t="shared" si="974"/>
        <v>43892</v>
      </c>
      <c r="J20779" s="244" t="str">
        <f t="shared" si="972"/>
        <v/>
      </c>
    </row>
    <row r="20780" spans="3:10" ht="12" thickBot="1" x14ac:dyDescent="0.25">
      <c r="C20780" s="254"/>
      <c r="D20780" s="254"/>
      <c r="E20780" s="255"/>
      <c r="F20780" s="256"/>
      <c r="G20780" s="257"/>
      <c r="H20780" s="243">
        <f t="shared" ca="1" si="973"/>
        <v>45139</v>
      </c>
      <c r="I20780" s="244">
        <f t="shared" si="974"/>
        <v>43892</v>
      </c>
      <c r="J20780" s="244" t="str">
        <f t="shared" si="972"/>
        <v/>
      </c>
    </row>
    <row r="20781" spans="3:10" ht="12" thickBot="1" x14ac:dyDescent="0.25">
      <c r="C20781" s="254"/>
      <c r="D20781" s="254"/>
      <c r="E20781" s="255"/>
      <c r="F20781" s="256"/>
      <c r="G20781" s="257"/>
      <c r="H20781" s="243">
        <f t="shared" ca="1" si="973"/>
        <v>45139</v>
      </c>
      <c r="I20781" s="244">
        <f t="shared" si="974"/>
        <v>43892</v>
      </c>
      <c r="J20781" s="244" t="str">
        <f t="shared" si="972"/>
        <v/>
      </c>
    </row>
    <row r="20782" spans="3:10" ht="12" thickBot="1" x14ac:dyDescent="0.25">
      <c r="C20782" s="254"/>
      <c r="D20782" s="254"/>
      <c r="E20782" s="255"/>
      <c r="F20782" s="256"/>
      <c r="G20782" s="257"/>
      <c r="H20782" s="243">
        <f t="shared" ca="1" si="973"/>
        <v>45139</v>
      </c>
      <c r="I20782" s="244">
        <f t="shared" si="974"/>
        <v>43892</v>
      </c>
      <c r="J20782" s="244" t="str">
        <f t="shared" si="972"/>
        <v/>
      </c>
    </row>
    <row r="20783" spans="3:10" ht="12" thickBot="1" x14ac:dyDescent="0.25">
      <c r="C20783" s="254"/>
      <c r="D20783" s="254"/>
      <c r="E20783" s="255"/>
      <c r="F20783" s="256"/>
      <c r="G20783" s="257"/>
      <c r="H20783" s="243">
        <f t="shared" ca="1" si="973"/>
        <v>45139</v>
      </c>
      <c r="I20783" s="244">
        <f t="shared" si="974"/>
        <v>43892</v>
      </c>
      <c r="J20783" s="244" t="str">
        <f t="shared" si="972"/>
        <v/>
      </c>
    </row>
    <row r="20784" spans="3:10" ht="12" thickBot="1" x14ac:dyDescent="0.25">
      <c r="C20784" s="254"/>
      <c r="D20784" s="254"/>
      <c r="E20784" s="255"/>
      <c r="F20784" s="256"/>
      <c r="G20784" s="257"/>
      <c r="H20784" s="243">
        <f t="shared" ca="1" si="973"/>
        <v>45139</v>
      </c>
      <c r="I20784" s="244">
        <f t="shared" si="974"/>
        <v>43892</v>
      </c>
      <c r="J20784" s="244" t="str">
        <f t="shared" si="972"/>
        <v/>
      </c>
    </row>
    <row r="20785" spans="3:10" ht="12" thickBot="1" x14ac:dyDescent="0.25">
      <c r="C20785" s="254"/>
      <c r="D20785" s="254"/>
      <c r="E20785" s="255"/>
      <c r="F20785" s="256"/>
      <c r="G20785" s="257"/>
      <c r="H20785" s="243">
        <f t="shared" ca="1" si="973"/>
        <v>45139</v>
      </c>
      <c r="I20785" s="244">
        <f t="shared" si="974"/>
        <v>43892</v>
      </c>
      <c r="J20785" s="244" t="str">
        <f t="shared" si="972"/>
        <v/>
      </c>
    </row>
    <row r="20786" spans="3:10" ht="12" thickBot="1" x14ac:dyDescent="0.25">
      <c r="C20786" s="254"/>
      <c r="D20786" s="254"/>
      <c r="E20786" s="255"/>
      <c r="F20786" s="256"/>
      <c r="G20786" s="257"/>
      <c r="H20786" s="243">
        <f t="shared" ca="1" si="973"/>
        <v>45139</v>
      </c>
      <c r="I20786" s="244">
        <f t="shared" si="974"/>
        <v>43892</v>
      </c>
      <c r="J20786" s="244" t="str">
        <f t="shared" si="972"/>
        <v/>
      </c>
    </row>
    <row r="20787" spans="3:10" ht="12" thickBot="1" x14ac:dyDescent="0.25">
      <c r="C20787" s="254"/>
      <c r="D20787" s="254"/>
      <c r="E20787" s="255"/>
      <c r="F20787" s="256"/>
      <c r="G20787" s="257"/>
      <c r="H20787" s="243">
        <f t="shared" ca="1" si="973"/>
        <v>45139</v>
      </c>
      <c r="I20787" s="244">
        <f t="shared" si="974"/>
        <v>43892</v>
      </c>
      <c r="J20787" s="244" t="str">
        <f t="shared" si="972"/>
        <v/>
      </c>
    </row>
    <row r="20788" spans="3:10" ht="12" thickBot="1" x14ac:dyDescent="0.25">
      <c r="C20788" s="254"/>
      <c r="D20788" s="254"/>
      <c r="E20788" s="255"/>
      <c r="F20788" s="256"/>
      <c r="G20788" s="257"/>
      <c r="H20788" s="243">
        <f t="shared" ca="1" si="973"/>
        <v>45139</v>
      </c>
      <c r="I20788" s="244">
        <f t="shared" si="974"/>
        <v>43892</v>
      </c>
      <c r="J20788" s="244" t="str">
        <f t="shared" si="972"/>
        <v/>
      </c>
    </row>
    <row r="20789" spans="3:10" ht="12" thickBot="1" x14ac:dyDescent="0.25">
      <c r="C20789" s="254"/>
      <c r="D20789" s="254"/>
      <c r="E20789" s="255"/>
      <c r="F20789" s="256"/>
      <c r="G20789" s="257"/>
      <c r="H20789" s="243">
        <f t="shared" ca="1" si="973"/>
        <v>45139</v>
      </c>
      <c r="I20789" s="244">
        <f t="shared" si="974"/>
        <v>43892</v>
      </c>
      <c r="J20789" s="244" t="str">
        <f t="shared" si="972"/>
        <v/>
      </c>
    </row>
    <row r="20790" spans="3:10" ht="12" thickBot="1" x14ac:dyDescent="0.25">
      <c r="C20790" s="254"/>
      <c r="D20790" s="254"/>
      <c r="E20790" s="255"/>
      <c r="F20790" s="256"/>
      <c r="G20790" s="257"/>
      <c r="H20790" s="243">
        <f t="shared" ca="1" si="973"/>
        <v>45139</v>
      </c>
      <c r="I20790" s="244">
        <f t="shared" si="974"/>
        <v>43892</v>
      </c>
      <c r="J20790" s="244" t="str">
        <f t="shared" si="972"/>
        <v/>
      </c>
    </row>
    <row r="20791" spans="3:10" ht="12" thickBot="1" x14ac:dyDescent="0.25">
      <c r="C20791" s="254"/>
      <c r="D20791" s="254"/>
      <c r="E20791" s="255"/>
      <c r="F20791" s="256"/>
      <c r="G20791" s="257"/>
      <c r="H20791" s="243">
        <f t="shared" ca="1" si="973"/>
        <v>45139</v>
      </c>
      <c r="I20791" s="244">
        <f t="shared" si="974"/>
        <v>43892</v>
      </c>
      <c r="J20791" s="244" t="str">
        <f t="shared" si="972"/>
        <v/>
      </c>
    </row>
    <row r="20792" spans="3:10" ht="12" thickBot="1" x14ac:dyDescent="0.25">
      <c r="C20792" s="254"/>
      <c r="D20792" s="254"/>
      <c r="E20792" s="255"/>
      <c r="F20792" s="256"/>
      <c r="G20792" s="257"/>
      <c r="H20792" s="243">
        <f t="shared" ca="1" si="973"/>
        <v>45139</v>
      </c>
      <c r="I20792" s="244">
        <f t="shared" si="974"/>
        <v>43892</v>
      </c>
      <c r="J20792" s="244" t="str">
        <f t="shared" si="972"/>
        <v/>
      </c>
    </row>
    <row r="20793" spans="3:10" ht="12" thickBot="1" x14ac:dyDescent="0.25">
      <c r="C20793" s="254"/>
      <c r="D20793" s="254"/>
      <c r="E20793" s="255"/>
      <c r="F20793" s="256"/>
      <c r="G20793" s="257"/>
      <c r="H20793" s="243">
        <f t="shared" ca="1" si="973"/>
        <v>45139</v>
      </c>
      <c r="I20793" s="244">
        <f t="shared" si="974"/>
        <v>43892</v>
      </c>
      <c r="J20793" s="244" t="str">
        <f t="shared" si="972"/>
        <v/>
      </c>
    </row>
    <row r="20794" spans="3:10" ht="12" thickBot="1" x14ac:dyDescent="0.25">
      <c r="C20794" s="254"/>
      <c r="D20794" s="254"/>
      <c r="E20794" s="255"/>
      <c r="F20794" s="256"/>
      <c r="G20794" s="257"/>
      <c r="H20794" s="243">
        <f t="shared" ca="1" si="973"/>
        <v>45139</v>
      </c>
      <c r="I20794" s="244">
        <f t="shared" si="974"/>
        <v>43892</v>
      </c>
      <c r="J20794" s="244" t="str">
        <f t="shared" si="972"/>
        <v/>
      </c>
    </row>
    <row r="20795" spans="3:10" ht="12" thickBot="1" x14ac:dyDescent="0.25">
      <c r="C20795" s="254"/>
      <c r="D20795" s="254"/>
      <c r="E20795" s="255"/>
      <c r="F20795" s="256"/>
      <c r="G20795" s="257"/>
      <c r="H20795" s="243">
        <f t="shared" ca="1" si="973"/>
        <v>45139</v>
      </c>
      <c r="I20795" s="244">
        <f t="shared" si="974"/>
        <v>43892</v>
      </c>
      <c r="J20795" s="244" t="str">
        <f t="shared" si="972"/>
        <v/>
      </c>
    </row>
    <row r="20796" spans="3:10" ht="12" thickBot="1" x14ac:dyDescent="0.25">
      <c r="C20796" s="254"/>
      <c r="D20796" s="254"/>
      <c r="E20796" s="255"/>
      <c r="F20796" s="256"/>
      <c r="G20796" s="257"/>
      <c r="H20796" s="243">
        <f t="shared" ca="1" si="973"/>
        <v>45139</v>
      </c>
      <c r="I20796" s="244">
        <f t="shared" si="974"/>
        <v>43892</v>
      </c>
      <c r="J20796" s="244" t="str">
        <f t="shared" si="972"/>
        <v/>
      </c>
    </row>
    <row r="20797" spans="3:10" ht="12" thickBot="1" x14ac:dyDescent="0.25">
      <c r="C20797" s="254"/>
      <c r="D20797" s="254"/>
      <c r="E20797" s="255"/>
      <c r="F20797" s="256"/>
      <c r="G20797" s="257"/>
      <c r="H20797" s="243">
        <f t="shared" ca="1" si="973"/>
        <v>45139</v>
      </c>
      <c r="I20797" s="244">
        <f t="shared" si="974"/>
        <v>43892</v>
      </c>
      <c r="J20797" s="244" t="str">
        <f t="shared" si="972"/>
        <v/>
      </c>
    </row>
    <row r="20798" spans="3:10" ht="12" thickBot="1" x14ac:dyDescent="0.25">
      <c r="C20798" s="254"/>
      <c r="D20798" s="254"/>
      <c r="E20798" s="255"/>
      <c r="F20798" s="256"/>
      <c r="G20798" s="257"/>
      <c r="H20798" s="243">
        <f t="shared" ca="1" si="973"/>
        <v>45139</v>
      </c>
      <c r="I20798" s="244">
        <f t="shared" si="974"/>
        <v>43892</v>
      </c>
      <c r="J20798" s="244" t="str">
        <f t="shared" si="972"/>
        <v/>
      </c>
    </row>
    <row r="20799" spans="3:10" ht="12" thickBot="1" x14ac:dyDescent="0.25">
      <c r="C20799" s="254"/>
      <c r="D20799" s="254"/>
      <c r="E20799" s="255"/>
      <c r="F20799" s="256"/>
      <c r="G20799" s="257"/>
      <c r="H20799" s="243">
        <f t="shared" ca="1" si="973"/>
        <v>45139</v>
      </c>
      <c r="I20799" s="244">
        <f t="shared" si="974"/>
        <v>43892</v>
      </c>
      <c r="J20799" s="244" t="str">
        <f t="shared" si="972"/>
        <v/>
      </c>
    </row>
    <row r="20800" spans="3:10" ht="12" thickBot="1" x14ac:dyDescent="0.25">
      <c r="C20800" s="254"/>
      <c r="D20800" s="254"/>
      <c r="E20800" s="255"/>
      <c r="F20800" s="256"/>
      <c r="G20800" s="257"/>
      <c r="H20800" s="243">
        <f t="shared" ca="1" si="973"/>
        <v>45139</v>
      </c>
      <c r="I20800" s="244">
        <f t="shared" si="974"/>
        <v>43892</v>
      </c>
      <c r="J20800" s="244" t="str">
        <f t="shared" si="972"/>
        <v/>
      </c>
    </row>
    <row r="20801" spans="3:10" ht="12" thickBot="1" x14ac:dyDescent="0.25">
      <c r="C20801" s="254"/>
      <c r="D20801" s="254"/>
      <c r="E20801" s="255"/>
      <c r="F20801" s="256"/>
      <c r="G20801" s="257"/>
      <c r="H20801" s="243">
        <f t="shared" ca="1" si="973"/>
        <v>45139</v>
      </c>
      <c r="I20801" s="244">
        <f t="shared" si="974"/>
        <v>43892</v>
      </c>
      <c r="J20801" s="244" t="str">
        <f t="shared" si="972"/>
        <v/>
      </c>
    </row>
    <row r="20802" spans="3:10" ht="12" thickBot="1" x14ac:dyDescent="0.25">
      <c r="C20802" s="254"/>
      <c r="D20802" s="254"/>
      <c r="E20802" s="255"/>
      <c r="F20802" s="256"/>
      <c r="G20802" s="257"/>
      <c r="H20802" s="243">
        <f t="shared" ca="1" si="973"/>
        <v>45139</v>
      </c>
      <c r="I20802" s="244">
        <f t="shared" si="974"/>
        <v>43892</v>
      </c>
      <c r="J20802" s="244" t="str">
        <f t="shared" si="972"/>
        <v/>
      </c>
    </row>
    <row r="20803" spans="3:10" ht="12" thickBot="1" x14ac:dyDescent="0.25">
      <c r="C20803" s="254"/>
      <c r="D20803" s="254"/>
      <c r="E20803" s="255"/>
      <c r="F20803" s="256"/>
      <c r="G20803" s="257"/>
      <c r="H20803" s="243">
        <f t="shared" ca="1" si="973"/>
        <v>45139</v>
      </c>
      <c r="I20803" s="244">
        <f t="shared" si="974"/>
        <v>43892</v>
      </c>
      <c r="J20803" s="244" t="str">
        <f t="shared" si="972"/>
        <v/>
      </c>
    </row>
    <row r="20804" spans="3:10" ht="12" thickBot="1" x14ac:dyDescent="0.25">
      <c r="C20804" s="254"/>
      <c r="D20804" s="254"/>
      <c r="E20804" s="255"/>
      <c r="F20804" s="256"/>
      <c r="G20804" s="257"/>
      <c r="H20804" s="243">
        <f t="shared" ca="1" si="973"/>
        <v>45139</v>
      </c>
      <c r="I20804" s="244">
        <f t="shared" si="974"/>
        <v>43892</v>
      </c>
      <c r="J20804" s="244" t="str">
        <f t="shared" si="972"/>
        <v/>
      </c>
    </row>
    <row r="20805" spans="3:10" ht="12" thickBot="1" x14ac:dyDescent="0.25">
      <c r="C20805" s="254"/>
      <c r="D20805" s="254"/>
      <c r="E20805" s="255"/>
      <c r="F20805" s="256"/>
      <c r="G20805" s="257"/>
      <c r="H20805" s="243">
        <f t="shared" ca="1" si="973"/>
        <v>45139</v>
      </c>
      <c r="I20805" s="244">
        <f t="shared" si="974"/>
        <v>43892</v>
      </c>
      <c r="J20805" s="244" t="str">
        <f t="shared" si="972"/>
        <v/>
      </c>
    </row>
    <row r="20806" spans="3:10" ht="12" thickBot="1" x14ac:dyDescent="0.25">
      <c r="C20806" s="254"/>
      <c r="D20806" s="254"/>
      <c r="E20806" s="255"/>
      <c r="F20806" s="256"/>
      <c r="G20806" s="257"/>
      <c r="H20806" s="243">
        <f t="shared" ca="1" si="973"/>
        <v>45139</v>
      </c>
      <c r="I20806" s="244">
        <f t="shared" si="974"/>
        <v>43892</v>
      </c>
      <c r="J20806" s="244" t="str">
        <f t="shared" ref="J20806:J20869" si="975">IF(G20806="","",IF(G20806&gt;=0,"Debitoren",IF(G20806&lt;0,"Kreditoren","")))</f>
        <v/>
      </c>
    </row>
    <row r="20807" spans="3:10" ht="12" thickBot="1" x14ac:dyDescent="0.25">
      <c r="C20807" s="254"/>
      <c r="D20807" s="254"/>
      <c r="E20807" s="255"/>
      <c r="F20807" s="256"/>
      <c r="G20807" s="257"/>
      <c r="H20807" s="243">
        <f t="shared" ref="H20807:H20870" ca="1" si="976">IF(F20807&lt;$F$2,EOMONTH($F$2,-1)+1,EOMONTH(F20807,-1)+1)</f>
        <v>45139</v>
      </c>
      <c r="I20807" s="244">
        <f t="shared" ref="I20807:I20870" si="977">IF(F20807&lt;$I$2,IF(   WEEKDAY(EOMONTH($I$2,-1)+1)=1,EOMONTH($I$2,-1)+1+1,EOMONTH($I$2,-1)+1),IF(WEEKDAY(F20807)=1,F20807+1,F20807))</f>
        <v>43892</v>
      </c>
      <c r="J20807" s="244" t="str">
        <f t="shared" si="975"/>
        <v/>
      </c>
    </row>
    <row r="20808" spans="3:10" ht="12" thickBot="1" x14ac:dyDescent="0.25">
      <c r="C20808" s="254"/>
      <c r="D20808" s="254"/>
      <c r="E20808" s="255"/>
      <c r="F20808" s="256"/>
      <c r="G20808" s="257"/>
      <c r="H20808" s="243">
        <f t="shared" ca="1" si="976"/>
        <v>45139</v>
      </c>
      <c r="I20808" s="244">
        <f t="shared" si="977"/>
        <v>43892</v>
      </c>
      <c r="J20808" s="244" t="str">
        <f t="shared" si="975"/>
        <v/>
      </c>
    </row>
    <row r="20809" spans="3:10" ht="12" thickBot="1" x14ac:dyDescent="0.25">
      <c r="C20809" s="254"/>
      <c r="D20809" s="254"/>
      <c r="E20809" s="255"/>
      <c r="F20809" s="256"/>
      <c r="G20809" s="257"/>
      <c r="H20809" s="243">
        <f t="shared" ca="1" si="976"/>
        <v>45139</v>
      </c>
      <c r="I20809" s="244">
        <f t="shared" si="977"/>
        <v>43892</v>
      </c>
      <c r="J20809" s="244" t="str">
        <f t="shared" si="975"/>
        <v/>
      </c>
    </row>
    <row r="20810" spans="3:10" ht="12" thickBot="1" x14ac:dyDescent="0.25">
      <c r="C20810" s="254"/>
      <c r="D20810" s="254"/>
      <c r="E20810" s="255"/>
      <c r="F20810" s="256"/>
      <c r="G20810" s="257"/>
      <c r="H20810" s="243">
        <f t="shared" ca="1" si="976"/>
        <v>45139</v>
      </c>
      <c r="I20810" s="244">
        <f t="shared" si="977"/>
        <v>43892</v>
      </c>
      <c r="J20810" s="244" t="str">
        <f t="shared" si="975"/>
        <v/>
      </c>
    </row>
    <row r="20811" spans="3:10" ht="12" thickBot="1" x14ac:dyDescent="0.25">
      <c r="C20811" s="254"/>
      <c r="D20811" s="254"/>
      <c r="E20811" s="255"/>
      <c r="F20811" s="256"/>
      <c r="G20811" s="257"/>
      <c r="H20811" s="243">
        <f t="shared" ca="1" si="976"/>
        <v>45139</v>
      </c>
      <c r="I20811" s="244">
        <f t="shared" si="977"/>
        <v>43892</v>
      </c>
      <c r="J20811" s="244" t="str">
        <f t="shared" si="975"/>
        <v/>
      </c>
    </row>
    <row r="20812" spans="3:10" ht="12" thickBot="1" x14ac:dyDescent="0.25">
      <c r="C20812" s="254"/>
      <c r="D20812" s="254"/>
      <c r="E20812" s="255"/>
      <c r="F20812" s="256"/>
      <c r="G20812" s="257"/>
      <c r="H20812" s="243">
        <f t="shared" ca="1" si="976"/>
        <v>45139</v>
      </c>
      <c r="I20812" s="244">
        <f t="shared" si="977"/>
        <v>43892</v>
      </c>
      <c r="J20812" s="244" t="str">
        <f t="shared" si="975"/>
        <v/>
      </c>
    </row>
    <row r="20813" spans="3:10" ht="12" thickBot="1" x14ac:dyDescent="0.25">
      <c r="C20813" s="254"/>
      <c r="D20813" s="254"/>
      <c r="E20813" s="255"/>
      <c r="F20813" s="256"/>
      <c r="G20813" s="257"/>
      <c r="H20813" s="243">
        <f t="shared" ca="1" si="976"/>
        <v>45139</v>
      </c>
      <c r="I20813" s="244">
        <f t="shared" si="977"/>
        <v>43892</v>
      </c>
      <c r="J20813" s="244" t="str">
        <f t="shared" si="975"/>
        <v/>
      </c>
    </row>
    <row r="20814" spans="3:10" ht="12" thickBot="1" x14ac:dyDescent="0.25">
      <c r="C20814" s="254"/>
      <c r="D20814" s="254"/>
      <c r="E20814" s="255"/>
      <c r="F20814" s="256"/>
      <c r="G20814" s="257"/>
      <c r="H20814" s="243">
        <f t="shared" ca="1" si="976"/>
        <v>45139</v>
      </c>
      <c r="I20814" s="244">
        <f t="shared" si="977"/>
        <v>43892</v>
      </c>
      <c r="J20814" s="244" t="str">
        <f t="shared" si="975"/>
        <v/>
      </c>
    </row>
    <row r="20815" spans="3:10" ht="12" thickBot="1" x14ac:dyDescent="0.25">
      <c r="C20815" s="254"/>
      <c r="D20815" s="254"/>
      <c r="E20815" s="255"/>
      <c r="F20815" s="256"/>
      <c r="G20815" s="257"/>
      <c r="H20815" s="243">
        <f t="shared" ca="1" si="976"/>
        <v>45139</v>
      </c>
      <c r="I20815" s="244">
        <f t="shared" si="977"/>
        <v>43892</v>
      </c>
      <c r="J20815" s="244" t="str">
        <f t="shared" si="975"/>
        <v/>
      </c>
    </row>
    <row r="20816" spans="3:10" ht="12" thickBot="1" x14ac:dyDescent="0.25">
      <c r="C20816" s="254"/>
      <c r="D20816" s="254"/>
      <c r="E20816" s="255"/>
      <c r="F20816" s="256"/>
      <c r="G20816" s="257"/>
      <c r="H20816" s="243">
        <f t="shared" ca="1" si="976"/>
        <v>45139</v>
      </c>
      <c r="I20816" s="244">
        <f t="shared" si="977"/>
        <v>43892</v>
      </c>
      <c r="J20816" s="244" t="str">
        <f t="shared" si="975"/>
        <v/>
      </c>
    </row>
    <row r="20817" spans="3:10" ht="12" thickBot="1" x14ac:dyDescent="0.25">
      <c r="C20817" s="254"/>
      <c r="D20817" s="254"/>
      <c r="E20817" s="255"/>
      <c r="F20817" s="256"/>
      <c r="G20817" s="257"/>
      <c r="H20817" s="243">
        <f t="shared" ca="1" si="976"/>
        <v>45139</v>
      </c>
      <c r="I20817" s="244">
        <f t="shared" si="977"/>
        <v>43892</v>
      </c>
      <c r="J20817" s="244" t="str">
        <f t="shared" si="975"/>
        <v/>
      </c>
    </row>
    <row r="20818" spans="3:10" ht="12" thickBot="1" x14ac:dyDescent="0.25">
      <c r="C20818" s="254"/>
      <c r="D20818" s="254"/>
      <c r="E20818" s="255"/>
      <c r="F20818" s="256"/>
      <c r="G20818" s="257"/>
      <c r="H20818" s="243">
        <f t="shared" ca="1" si="976"/>
        <v>45139</v>
      </c>
      <c r="I20818" s="244">
        <f t="shared" si="977"/>
        <v>43892</v>
      </c>
      <c r="J20818" s="244" t="str">
        <f t="shared" si="975"/>
        <v/>
      </c>
    </row>
    <row r="20819" spans="3:10" ht="12" thickBot="1" x14ac:dyDescent="0.25">
      <c r="C20819" s="254"/>
      <c r="D20819" s="254"/>
      <c r="E20819" s="255"/>
      <c r="F20819" s="256"/>
      <c r="G20819" s="257"/>
      <c r="H20819" s="243">
        <f t="shared" ca="1" si="976"/>
        <v>45139</v>
      </c>
      <c r="I20819" s="244">
        <f t="shared" si="977"/>
        <v>43892</v>
      </c>
      <c r="J20819" s="244" t="str">
        <f t="shared" si="975"/>
        <v/>
      </c>
    </row>
    <row r="20820" spans="3:10" ht="12" thickBot="1" x14ac:dyDescent="0.25">
      <c r="C20820" s="254"/>
      <c r="D20820" s="254"/>
      <c r="E20820" s="255"/>
      <c r="F20820" s="256"/>
      <c r="G20820" s="257"/>
      <c r="H20820" s="243">
        <f t="shared" ca="1" si="976"/>
        <v>45139</v>
      </c>
      <c r="I20820" s="244">
        <f t="shared" si="977"/>
        <v>43892</v>
      </c>
      <c r="J20820" s="244" t="str">
        <f t="shared" si="975"/>
        <v/>
      </c>
    </row>
    <row r="20821" spans="3:10" ht="12" thickBot="1" x14ac:dyDescent="0.25">
      <c r="C20821" s="254"/>
      <c r="D20821" s="254"/>
      <c r="E20821" s="255"/>
      <c r="F20821" s="256"/>
      <c r="G20821" s="257"/>
      <c r="H20821" s="243">
        <f t="shared" ca="1" si="976"/>
        <v>45139</v>
      </c>
      <c r="I20821" s="244">
        <f t="shared" si="977"/>
        <v>43892</v>
      </c>
      <c r="J20821" s="244" t="str">
        <f t="shared" si="975"/>
        <v/>
      </c>
    </row>
    <row r="20822" spans="3:10" ht="12" thickBot="1" x14ac:dyDescent="0.25">
      <c r="C20822" s="254"/>
      <c r="D20822" s="254"/>
      <c r="E20822" s="255"/>
      <c r="F20822" s="256"/>
      <c r="G20822" s="257"/>
      <c r="H20822" s="243">
        <f t="shared" ca="1" si="976"/>
        <v>45139</v>
      </c>
      <c r="I20822" s="244">
        <f t="shared" si="977"/>
        <v>43892</v>
      </c>
      <c r="J20822" s="244" t="str">
        <f t="shared" si="975"/>
        <v/>
      </c>
    </row>
    <row r="20823" spans="3:10" ht="12" thickBot="1" x14ac:dyDescent="0.25">
      <c r="C20823" s="254"/>
      <c r="D20823" s="254"/>
      <c r="E20823" s="255"/>
      <c r="F20823" s="256"/>
      <c r="G20823" s="257"/>
      <c r="H20823" s="243">
        <f t="shared" ca="1" si="976"/>
        <v>45139</v>
      </c>
      <c r="I20823" s="244">
        <f t="shared" si="977"/>
        <v>43892</v>
      </c>
      <c r="J20823" s="244" t="str">
        <f t="shared" si="975"/>
        <v/>
      </c>
    </row>
    <row r="20824" spans="3:10" ht="12" thickBot="1" x14ac:dyDescent="0.25">
      <c r="C20824" s="254"/>
      <c r="D20824" s="254"/>
      <c r="E20824" s="255"/>
      <c r="F20824" s="256"/>
      <c r="G20824" s="257"/>
      <c r="H20824" s="243">
        <f t="shared" ca="1" si="976"/>
        <v>45139</v>
      </c>
      <c r="I20824" s="244">
        <f t="shared" si="977"/>
        <v>43892</v>
      </c>
      <c r="J20824" s="244" t="str">
        <f t="shared" si="975"/>
        <v/>
      </c>
    </row>
    <row r="20825" spans="3:10" ht="12" thickBot="1" x14ac:dyDescent="0.25">
      <c r="C20825" s="254"/>
      <c r="D20825" s="254"/>
      <c r="E20825" s="255"/>
      <c r="F20825" s="256"/>
      <c r="G20825" s="257"/>
      <c r="H20825" s="243">
        <f t="shared" ca="1" si="976"/>
        <v>45139</v>
      </c>
      <c r="I20825" s="244">
        <f t="shared" si="977"/>
        <v>43892</v>
      </c>
      <c r="J20825" s="244" t="str">
        <f t="shared" si="975"/>
        <v/>
      </c>
    </row>
    <row r="20826" spans="3:10" ht="12" thickBot="1" x14ac:dyDescent="0.25">
      <c r="C20826" s="254"/>
      <c r="D20826" s="254"/>
      <c r="E20826" s="255"/>
      <c r="F20826" s="256"/>
      <c r="G20826" s="257"/>
      <c r="H20826" s="243">
        <f t="shared" ca="1" si="976"/>
        <v>45139</v>
      </c>
      <c r="I20826" s="244">
        <f t="shared" si="977"/>
        <v>43892</v>
      </c>
      <c r="J20826" s="244" t="str">
        <f t="shared" si="975"/>
        <v/>
      </c>
    </row>
    <row r="20827" spans="3:10" ht="12" thickBot="1" x14ac:dyDescent="0.25">
      <c r="C20827" s="254"/>
      <c r="D20827" s="254"/>
      <c r="E20827" s="255"/>
      <c r="F20827" s="256"/>
      <c r="G20827" s="257"/>
      <c r="H20827" s="243">
        <f t="shared" ca="1" si="976"/>
        <v>45139</v>
      </c>
      <c r="I20827" s="244">
        <f t="shared" si="977"/>
        <v>43892</v>
      </c>
      <c r="J20827" s="244" t="str">
        <f t="shared" si="975"/>
        <v/>
      </c>
    </row>
    <row r="20828" spans="3:10" ht="12" thickBot="1" x14ac:dyDescent="0.25">
      <c r="C20828" s="254"/>
      <c r="D20828" s="254"/>
      <c r="E20828" s="255"/>
      <c r="F20828" s="256"/>
      <c r="G20828" s="257"/>
      <c r="H20828" s="243">
        <f t="shared" ca="1" si="976"/>
        <v>45139</v>
      </c>
      <c r="I20828" s="244">
        <f t="shared" si="977"/>
        <v>43892</v>
      </c>
      <c r="J20828" s="244" t="str">
        <f t="shared" si="975"/>
        <v/>
      </c>
    </row>
    <row r="20829" spans="3:10" ht="12" thickBot="1" x14ac:dyDescent="0.25">
      <c r="C20829" s="254"/>
      <c r="D20829" s="254"/>
      <c r="E20829" s="255"/>
      <c r="F20829" s="256"/>
      <c r="G20829" s="257"/>
      <c r="H20829" s="243">
        <f t="shared" ca="1" si="976"/>
        <v>45139</v>
      </c>
      <c r="I20829" s="244">
        <f t="shared" si="977"/>
        <v>43892</v>
      </c>
      <c r="J20829" s="244" t="str">
        <f t="shared" si="975"/>
        <v/>
      </c>
    </row>
    <row r="20830" spans="3:10" ht="12" thickBot="1" x14ac:dyDescent="0.25">
      <c r="C20830" s="254"/>
      <c r="D20830" s="254"/>
      <c r="E20830" s="255"/>
      <c r="F20830" s="256"/>
      <c r="G20830" s="257"/>
      <c r="H20830" s="243">
        <f t="shared" ca="1" si="976"/>
        <v>45139</v>
      </c>
      <c r="I20830" s="244">
        <f t="shared" si="977"/>
        <v>43892</v>
      </c>
      <c r="J20830" s="244" t="str">
        <f t="shared" si="975"/>
        <v/>
      </c>
    </row>
    <row r="20831" spans="3:10" ht="12" thickBot="1" x14ac:dyDescent="0.25">
      <c r="C20831" s="254"/>
      <c r="D20831" s="254"/>
      <c r="E20831" s="255"/>
      <c r="F20831" s="256"/>
      <c r="G20831" s="257"/>
      <c r="H20831" s="243">
        <f t="shared" ca="1" si="976"/>
        <v>45139</v>
      </c>
      <c r="I20831" s="244">
        <f t="shared" si="977"/>
        <v>43892</v>
      </c>
      <c r="J20831" s="244" t="str">
        <f t="shared" si="975"/>
        <v/>
      </c>
    </row>
    <row r="20832" spans="3:10" ht="12" thickBot="1" x14ac:dyDescent="0.25">
      <c r="C20832" s="254"/>
      <c r="D20832" s="254"/>
      <c r="E20832" s="255"/>
      <c r="F20832" s="256"/>
      <c r="G20832" s="257"/>
      <c r="H20832" s="243">
        <f t="shared" ca="1" si="976"/>
        <v>45139</v>
      </c>
      <c r="I20832" s="244">
        <f t="shared" si="977"/>
        <v>43892</v>
      </c>
      <c r="J20832" s="244" t="str">
        <f t="shared" si="975"/>
        <v/>
      </c>
    </row>
    <row r="20833" spans="3:10" ht="12" thickBot="1" x14ac:dyDescent="0.25">
      <c r="C20833" s="254"/>
      <c r="D20833" s="254"/>
      <c r="E20833" s="255"/>
      <c r="F20833" s="256"/>
      <c r="G20833" s="257"/>
      <c r="H20833" s="243">
        <f t="shared" ca="1" si="976"/>
        <v>45139</v>
      </c>
      <c r="I20833" s="244">
        <f t="shared" si="977"/>
        <v>43892</v>
      </c>
      <c r="J20833" s="244" t="str">
        <f t="shared" si="975"/>
        <v/>
      </c>
    </row>
    <row r="20834" spans="3:10" ht="12" thickBot="1" x14ac:dyDescent="0.25">
      <c r="C20834" s="254"/>
      <c r="D20834" s="254"/>
      <c r="E20834" s="255"/>
      <c r="F20834" s="256"/>
      <c r="G20834" s="257"/>
      <c r="H20834" s="243">
        <f t="shared" ca="1" si="976"/>
        <v>45139</v>
      </c>
      <c r="I20834" s="244">
        <f t="shared" si="977"/>
        <v>43892</v>
      </c>
      <c r="J20834" s="244" t="str">
        <f t="shared" si="975"/>
        <v/>
      </c>
    </row>
    <row r="20835" spans="3:10" ht="12" thickBot="1" x14ac:dyDescent="0.25">
      <c r="C20835" s="254"/>
      <c r="D20835" s="254"/>
      <c r="E20835" s="255"/>
      <c r="F20835" s="256"/>
      <c r="G20835" s="257"/>
      <c r="H20835" s="243">
        <f t="shared" ca="1" si="976"/>
        <v>45139</v>
      </c>
      <c r="I20835" s="244">
        <f t="shared" si="977"/>
        <v>43892</v>
      </c>
      <c r="J20835" s="244" t="str">
        <f t="shared" si="975"/>
        <v/>
      </c>
    </row>
    <row r="20836" spans="3:10" ht="12" thickBot="1" x14ac:dyDescent="0.25">
      <c r="C20836" s="254"/>
      <c r="D20836" s="254"/>
      <c r="E20836" s="255"/>
      <c r="F20836" s="256"/>
      <c r="G20836" s="257"/>
      <c r="H20836" s="243">
        <f t="shared" ca="1" si="976"/>
        <v>45139</v>
      </c>
      <c r="I20836" s="244">
        <f t="shared" si="977"/>
        <v>43892</v>
      </c>
      <c r="J20836" s="244" t="str">
        <f t="shared" si="975"/>
        <v/>
      </c>
    </row>
    <row r="20837" spans="3:10" ht="12" thickBot="1" x14ac:dyDescent="0.25">
      <c r="C20837" s="254"/>
      <c r="D20837" s="254"/>
      <c r="E20837" s="255"/>
      <c r="F20837" s="256"/>
      <c r="G20837" s="257"/>
      <c r="H20837" s="243">
        <f t="shared" ca="1" si="976"/>
        <v>45139</v>
      </c>
      <c r="I20837" s="244">
        <f t="shared" si="977"/>
        <v>43892</v>
      </c>
      <c r="J20837" s="244" t="str">
        <f t="shared" si="975"/>
        <v/>
      </c>
    </row>
    <row r="20838" spans="3:10" ht="12" thickBot="1" x14ac:dyDescent="0.25">
      <c r="C20838" s="254"/>
      <c r="D20838" s="254"/>
      <c r="E20838" s="255"/>
      <c r="F20838" s="256"/>
      <c r="G20838" s="257"/>
      <c r="H20838" s="243">
        <f t="shared" ca="1" si="976"/>
        <v>45139</v>
      </c>
      <c r="I20838" s="244">
        <f t="shared" si="977"/>
        <v>43892</v>
      </c>
      <c r="J20838" s="244" t="str">
        <f t="shared" si="975"/>
        <v/>
      </c>
    </row>
    <row r="20839" spans="3:10" ht="12" thickBot="1" x14ac:dyDescent="0.25">
      <c r="C20839" s="254"/>
      <c r="D20839" s="254"/>
      <c r="E20839" s="255"/>
      <c r="F20839" s="256"/>
      <c r="G20839" s="257"/>
      <c r="H20839" s="243">
        <f t="shared" ca="1" si="976"/>
        <v>45139</v>
      </c>
      <c r="I20839" s="244">
        <f t="shared" si="977"/>
        <v>43892</v>
      </c>
      <c r="J20839" s="244" t="str">
        <f t="shared" si="975"/>
        <v/>
      </c>
    </row>
    <row r="20840" spans="3:10" ht="12" thickBot="1" x14ac:dyDescent="0.25">
      <c r="C20840" s="254"/>
      <c r="D20840" s="254"/>
      <c r="E20840" s="255"/>
      <c r="F20840" s="256"/>
      <c r="G20840" s="257"/>
      <c r="H20840" s="243">
        <f t="shared" ca="1" si="976"/>
        <v>45139</v>
      </c>
      <c r="I20840" s="244">
        <f t="shared" si="977"/>
        <v>43892</v>
      </c>
      <c r="J20840" s="244" t="str">
        <f t="shared" si="975"/>
        <v/>
      </c>
    </row>
    <row r="20841" spans="3:10" ht="12" thickBot="1" x14ac:dyDescent="0.25">
      <c r="C20841" s="254"/>
      <c r="D20841" s="254"/>
      <c r="E20841" s="255"/>
      <c r="F20841" s="256"/>
      <c r="G20841" s="257"/>
      <c r="H20841" s="243">
        <f t="shared" ca="1" si="976"/>
        <v>45139</v>
      </c>
      <c r="I20841" s="244">
        <f t="shared" si="977"/>
        <v>43892</v>
      </c>
      <c r="J20841" s="244" t="str">
        <f t="shared" si="975"/>
        <v/>
      </c>
    </row>
    <row r="20842" spans="3:10" ht="12" thickBot="1" x14ac:dyDescent="0.25">
      <c r="C20842" s="254"/>
      <c r="D20842" s="254"/>
      <c r="E20842" s="255"/>
      <c r="F20842" s="256"/>
      <c r="G20842" s="257"/>
      <c r="H20842" s="243">
        <f t="shared" ca="1" si="976"/>
        <v>45139</v>
      </c>
      <c r="I20842" s="244">
        <f t="shared" si="977"/>
        <v>43892</v>
      </c>
      <c r="J20842" s="244" t="str">
        <f t="shared" si="975"/>
        <v/>
      </c>
    </row>
    <row r="20843" spans="3:10" ht="12" thickBot="1" x14ac:dyDescent="0.25">
      <c r="C20843" s="254"/>
      <c r="D20843" s="254"/>
      <c r="E20843" s="255"/>
      <c r="F20843" s="256"/>
      <c r="G20843" s="257"/>
      <c r="H20843" s="243">
        <f t="shared" ca="1" si="976"/>
        <v>45139</v>
      </c>
      <c r="I20843" s="244">
        <f t="shared" si="977"/>
        <v>43892</v>
      </c>
      <c r="J20843" s="244" t="str">
        <f t="shared" si="975"/>
        <v/>
      </c>
    </row>
    <row r="20844" spans="3:10" ht="12" thickBot="1" x14ac:dyDescent="0.25">
      <c r="C20844" s="254"/>
      <c r="D20844" s="254"/>
      <c r="E20844" s="255"/>
      <c r="F20844" s="256"/>
      <c r="G20844" s="257"/>
      <c r="H20844" s="243">
        <f t="shared" ca="1" si="976"/>
        <v>45139</v>
      </c>
      <c r="I20844" s="244">
        <f t="shared" si="977"/>
        <v>43892</v>
      </c>
      <c r="J20844" s="244" t="str">
        <f t="shared" si="975"/>
        <v/>
      </c>
    </row>
    <row r="20845" spans="3:10" ht="12" thickBot="1" x14ac:dyDescent="0.25">
      <c r="C20845" s="254"/>
      <c r="D20845" s="254"/>
      <c r="E20845" s="255"/>
      <c r="F20845" s="256"/>
      <c r="G20845" s="257"/>
      <c r="H20845" s="243">
        <f t="shared" ca="1" si="976"/>
        <v>45139</v>
      </c>
      <c r="I20845" s="244">
        <f t="shared" si="977"/>
        <v>43892</v>
      </c>
      <c r="J20845" s="244" t="str">
        <f t="shared" si="975"/>
        <v/>
      </c>
    </row>
    <row r="20846" spans="3:10" ht="12" thickBot="1" x14ac:dyDescent="0.25">
      <c r="C20846" s="254"/>
      <c r="D20846" s="254"/>
      <c r="E20846" s="255"/>
      <c r="F20846" s="256"/>
      <c r="G20846" s="257"/>
      <c r="H20846" s="243">
        <f t="shared" ca="1" si="976"/>
        <v>45139</v>
      </c>
      <c r="I20846" s="244">
        <f t="shared" si="977"/>
        <v>43892</v>
      </c>
      <c r="J20846" s="244" t="str">
        <f t="shared" si="975"/>
        <v/>
      </c>
    </row>
    <row r="20847" spans="3:10" ht="12" thickBot="1" x14ac:dyDescent="0.25">
      <c r="C20847" s="254"/>
      <c r="D20847" s="254"/>
      <c r="E20847" s="255"/>
      <c r="F20847" s="256"/>
      <c r="G20847" s="257"/>
      <c r="H20847" s="243">
        <f t="shared" ca="1" si="976"/>
        <v>45139</v>
      </c>
      <c r="I20847" s="244">
        <f t="shared" si="977"/>
        <v>43892</v>
      </c>
      <c r="J20847" s="244" t="str">
        <f t="shared" si="975"/>
        <v/>
      </c>
    </row>
    <row r="20848" spans="3:10" ht="12" thickBot="1" x14ac:dyDescent="0.25">
      <c r="C20848" s="254"/>
      <c r="D20848" s="254"/>
      <c r="E20848" s="255"/>
      <c r="F20848" s="256"/>
      <c r="G20848" s="257"/>
      <c r="H20848" s="243">
        <f t="shared" ca="1" si="976"/>
        <v>45139</v>
      </c>
      <c r="I20848" s="244">
        <f t="shared" si="977"/>
        <v>43892</v>
      </c>
      <c r="J20848" s="244" t="str">
        <f t="shared" si="975"/>
        <v/>
      </c>
    </row>
    <row r="20849" spans="3:10" ht="12" thickBot="1" x14ac:dyDescent="0.25">
      <c r="C20849" s="254"/>
      <c r="D20849" s="254"/>
      <c r="E20849" s="255"/>
      <c r="F20849" s="256"/>
      <c r="G20849" s="257"/>
      <c r="H20849" s="243">
        <f t="shared" ca="1" si="976"/>
        <v>45139</v>
      </c>
      <c r="I20849" s="244">
        <f t="shared" si="977"/>
        <v>43892</v>
      </c>
      <c r="J20849" s="244" t="str">
        <f t="shared" si="975"/>
        <v/>
      </c>
    </row>
    <row r="20850" spans="3:10" ht="12" thickBot="1" x14ac:dyDescent="0.25">
      <c r="C20850" s="254"/>
      <c r="D20850" s="254"/>
      <c r="E20850" s="255"/>
      <c r="F20850" s="256"/>
      <c r="G20850" s="257"/>
      <c r="H20850" s="243">
        <f t="shared" ca="1" si="976"/>
        <v>45139</v>
      </c>
      <c r="I20850" s="244">
        <f t="shared" si="977"/>
        <v>43892</v>
      </c>
      <c r="J20850" s="244" t="str">
        <f t="shared" si="975"/>
        <v/>
      </c>
    </row>
    <row r="20851" spans="3:10" ht="12" thickBot="1" x14ac:dyDescent="0.25">
      <c r="C20851" s="254"/>
      <c r="D20851" s="254"/>
      <c r="E20851" s="255"/>
      <c r="F20851" s="256"/>
      <c r="G20851" s="257"/>
      <c r="H20851" s="243">
        <f t="shared" ca="1" si="976"/>
        <v>45139</v>
      </c>
      <c r="I20851" s="244">
        <f t="shared" si="977"/>
        <v>43892</v>
      </c>
      <c r="J20851" s="244" t="str">
        <f t="shared" si="975"/>
        <v/>
      </c>
    </row>
    <row r="20852" spans="3:10" ht="12" thickBot="1" x14ac:dyDescent="0.25">
      <c r="C20852" s="254"/>
      <c r="D20852" s="254"/>
      <c r="E20852" s="255"/>
      <c r="F20852" s="256"/>
      <c r="G20852" s="257"/>
      <c r="H20852" s="243">
        <f t="shared" ca="1" si="976"/>
        <v>45139</v>
      </c>
      <c r="I20852" s="244">
        <f t="shared" si="977"/>
        <v>43892</v>
      </c>
      <c r="J20852" s="244" t="str">
        <f t="shared" si="975"/>
        <v/>
      </c>
    </row>
    <row r="20853" spans="3:10" ht="12" thickBot="1" x14ac:dyDescent="0.25">
      <c r="C20853" s="254"/>
      <c r="D20853" s="254"/>
      <c r="E20853" s="255"/>
      <c r="F20853" s="256"/>
      <c r="G20853" s="257"/>
      <c r="H20853" s="243">
        <f t="shared" ca="1" si="976"/>
        <v>45139</v>
      </c>
      <c r="I20853" s="244">
        <f t="shared" si="977"/>
        <v>43892</v>
      </c>
      <c r="J20853" s="244" t="str">
        <f t="shared" si="975"/>
        <v/>
      </c>
    </row>
    <row r="20854" spans="3:10" ht="12" thickBot="1" x14ac:dyDescent="0.25">
      <c r="C20854" s="254"/>
      <c r="D20854" s="254"/>
      <c r="E20854" s="255"/>
      <c r="F20854" s="256"/>
      <c r="G20854" s="257"/>
      <c r="H20854" s="243">
        <f t="shared" ca="1" si="976"/>
        <v>45139</v>
      </c>
      <c r="I20854" s="244">
        <f t="shared" si="977"/>
        <v>43892</v>
      </c>
      <c r="J20854" s="244" t="str">
        <f t="shared" si="975"/>
        <v/>
      </c>
    </row>
    <row r="20855" spans="3:10" ht="12" thickBot="1" x14ac:dyDescent="0.25">
      <c r="C20855" s="254"/>
      <c r="D20855" s="254"/>
      <c r="E20855" s="255"/>
      <c r="F20855" s="256"/>
      <c r="G20855" s="257"/>
      <c r="H20855" s="243">
        <f t="shared" ca="1" si="976"/>
        <v>45139</v>
      </c>
      <c r="I20855" s="244">
        <f t="shared" si="977"/>
        <v>43892</v>
      </c>
      <c r="J20855" s="244" t="str">
        <f t="shared" si="975"/>
        <v/>
      </c>
    </row>
    <row r="20856" spans="3:10" ht="12" thickBot="1" x14ac:dyDescent="0.25">
      <c r="C20856" s="254"/>
      <c r="D20856" s="254"/>
      <c r="E20856" s="255"/>
      <c r="F20856" s="256"/>
      <c r="G20856" s="257"/>
      <c r="H20856" s="243">
        <f t="shared" ca="1" si="976"/>
        <v>45139</v>
      </c>
      <c r="I20856" s="244">
        <f t="shared" si="977"/>
        <v>43892</v>
      </c>
      <c r="J20856" s="244" t="str">
        <f t="shared" si="975"/>
        <v/>
      </c>
    </row>
    <row r="20857" spans="3:10" ht="12" thickBot="1" x14ac:dyDescent="0.25">
      <c r="C20857" s="254"/>
      <c r="D20857" s="254"/>
      <c r="E20857" s="255"/>
      <c r="F20857" s="256"/>
      <c r="G20857" s="257"/>
      <c r="H20857" s="243">
        <f t="shared" ca="1" si="976"/>
        <v>45139</v>
      </c>
      <c r="I20857" s="244">
        <f t="shared" si="977"/>
        <v>43892</v>
      </c>
      <c r="J20857" s="244" t="str">
        <f t="shared" si="975"/>
        <v/>
      </c>
    </row>
    <row r="20858" spans="3:10" ht="12" thickBot="1" x14ac:dyDescent="0.25">
      <c r="C20858" s="254"/>
      <c r="D20858" s="254"/>
      <c r="E20858" s="255"/>
      <c r="F20858" s="256"/>
      <c r="G20858" s="257"/>
      <c r="H20858" s="243">
        <f t="shared" ca="1" si="976"/>
        <v>45139</v>
      </c>
      <c r="I20858" s="244">
        <f t="shared" si="977"/>
        <v>43892</v>
      </c>
      <c r="J20858" s="244" t="str">
        <f t="shared" si="975"/>
        <v/>
      </c>
    </row>
    <row r="20859" spans="3:10" ht="12" thickBot="1" x14ac:dyDescent="0.25">
      <c r="C20859" s="254"/>
      <c r="D20859" s="254"/>
      <c r="E20859" s="255"/>
      <c r="F20859" s="256"/>
      <c r="G20859" s="257"/>
      <c r="H20859" s="243">
        <f t="shared" ca="1" si="976"/>
        <v>45139</v>
      </c>
      <c r="I20859" s="244">
        <f t="shared" si="977"/>
        <v>43892</v>
      </c>
      <c r="J20859" s="244" t="str">
        <f t="shared" si="975"/>
        <v/>
      </c>
    </row>
    <row r="20860" spans="3:10" ht="12" thickBot="1" x14ac:dyDescent="0.25">
      <c r="C20860" s="254"/>
      <c r="D20860" s="254"/>
      <c r="E20860" s="255"/>
      <c r="F20860" s="256"/>
      <c r="G20860" s="257"/>
      <c r="H20860" s="243">
        <f t="shared" ca="1" si="976"/>
        <v>45139</v>
      </c>
      <c r="I20860" s="244">
        <f t="shared" si="977"/>
        <v>43892</v>
      </c>
      <c r="J20860" s="244" t="str">
        <f t="shared" si="975"/>
        <v/>
      </c>
    </row>
    <row r="20861" spans="3:10" ht="12" thickBot="1" x14ac:dyDescent="0.25">
      <c r="C20861" s="254"/>
      <c r="D20861" s="254"/>
      <c r="E20861" s="255"/>
      <c r="F20861" s="256"/>
      <c r="G20861" s="257"/>
      <c r="H20861" s="243">
        <f t="shared" ca="1" si="976"/>
        <v>45139</v>
      </c>
      <c r="I20861" s="244">
        <f t="shared" si="977"/>
        <v>43892</v>
      </c>
      <c r="J20861" s="244" t="str">
        <f t="shared" si="975"/>
        <v/>
      </c>
    </row>
    <row r="20862" spans="3:10" ht="12" thickBot="1" x14ac:dyDescent="0.25">
      <c r="C20862" s="254"/>
      <c r="D20862" s="254"/>
      <c r="E20862" s="255"/>
      <c r="F20862" s="256"/>
      <c r="G20862" s="257"/>
      <c r="H20862" s="243">
        <f t="shared" ca="1" si="976"/>
        <v>45139</v>
      </c>
      <c r="I20862" s="244">
        <f t="shared" si="977"/>
        <v>43892</v>
      </c>
      <c r="J20862" s="244" t="str">
        <f t="shared" si="975"/>
        <v/>
      </c>
    </row>
    <row r="20863" spans="3:10" ht="12" thickBot="1" x14ac:dyDescent="0.25">
      <c r="C20863" s="254"/>
      <c r="D20863" s="254"/>
      <c r="E20863" s="255"/>
      <c r="F20863" s="256"/>
      <c r="G20863" s="257"/>
      <c r="H20863" s="243">
        <f t="shared" ca="1" si="976"/>
        <v>45139</v>
      </c>
      <c r="I20863" s="244">
        <f t="shared" si="977"/>
        <v>43892</v>
      </c>
      <c r="J20863" s="244" t="str">
        <f t="shared" si="975"/>
        <v/>
      </c>
    </row>
    <row r="20864" spans="3:10" ht="12" thickBot="1" x14ac:dyDescent="0.25">
      <c r="C20864" s="254"/>
      <c r="D20864" s="254"/>
      <c r="E20864" s="255"/>
      <c r="F20864" s="256"/>
      <c r="G20864" s="257"/>
      <c r="H20864" s="243">
        <f t="shared" ca="1" si="976"/>
        <v>45139</v>
      </c>
      <c r="I20864" s="244">
        <f t="shared" si="977"/>
        <v>43892</v>
      </c>
      <c r="J20864" s="244" t="str">
        <f t="shared" si="975"/>
        <v/>
      </c>
    </row>
    <row r="20865" spans="3:10" ht="12" thickBot="1" x14ac:dyDescent="0.25">
      <c r="C20865" s="254"/>
      <c r="D20865" s="254"/>
      <c r="E20865" s="255"/>
      <c r="F20865" s="256"/>
      <c r="G20865" s="257"/>
      <c r="H20865" s="243">
        <f t="shared" ca="1" si="976"/>
        <v>45139</v>
      </c>
      <c r="I20865" s="244">
        <f t="shared" si="977"/>
        <v>43892</v>
      </c>
      <c r="J20865" s="244" t="str">
        <f t="shared" si="975"/>
        <v/>
      </c>
    </row>
    <row r="20866" spans="3:10" ht="12" thickBot="1" x14ac:dyDescent="0.25">
      <c r="C20866" s="254"/>
      <c r="D20866" s="254"/>
      <c r="E20866" s="255"/>
      <c r="F20866" s="256"/>
      <c r="G20866" s="257"/>
      <c r="H20866" s="243">
        <f t="shared" ca="1" si="976"/>
        <v>45139</v>
      </c>
      <c r="I20866" s="244">
        <f t="shared" si="977"/>
        <v>43892</v>
      </c>
      <c r="J20866" s="244" t="str">
        <f t="shared" si="975"/>
        <v/>
      </c>
    </row>
    <row r="20867" spans="3:10" ht="12" thickBot="1" x14ac:dyDescent="0.25">
      <c r="C20867" s="254"/>
      <c r="D20867" s="254"/>
      <c r="E20867" s="255"/>
      <c r="F20867" s="256"/>
      <c r="G20867" s="257"/>
      <c r="H20867" s="243">
        <f t="shared" ca="1" si="976"/>
        <v>45139</v>
      </c>
      <c r="I20867" s="244">
        <f t="shared" si="977"/>
        <v>43892</v>
      </c>
      <c r="J20867" s="244" t="str">
        <f t="shared" si="975"/>
        <v/>
      </c>
    </row>
    <row r="20868" spans="3:10" ht="12" thickBot="1" x14ac:dyDescent="0.25">
      <c r="C20868" s="254"/>
      <c r="D20868" s="254"/>
      <c r="E20868" s="255"/>
      <c r="F20868" s="256"/>
      <c r="G20868" s="257"/>
      <c r="H20868" s="243">
        <f t="shared" ca="1" si="976"/>
        <v>45139</v>
      </c>
      <c r="I20868" s="244">
        <f t="shared" si="977"/>
        <v>43892</v>
      </c>
      <c r="J20868" s="244" t="str">
        <f t="shared" si="975"/>
        <v/>
      </c>
    </row>
    <row r="20869" spans="3:10" ht="12" thickBot="1" x14ac:dyDescent="0.25">
      <c r="C20869" s="254"/>
      <c r="D20869" s="254"/>
      <c r="E20869" s="255"/>
      <c r="F20869" s="256"/>
      <c r="G20869" s="257"/>
      <c r="H20869" s="243">
        <f t="shared" ca="1" si="976"/>
        <v>45139</v>
      </c>
      <c r="I20869" s="244">
        <f t="shared" si="977"/>
        <v>43892</v>
      </c>
      <c r="J20869" s="244" t="str">
        <f t="shared" si="975"/>
        <v/>
      </c>
    </row>
    <row r="20870" spans="3:10" ht="12" thickBot="1" x14ac:dyDescent="0.25">
      <c r="C20870" s="254"/>
      <c r="D20870" s="254"/>
      <c r="E20870" s="255"/>
      <c r="F20870" s="256"/>
      <c r="G20870" s="257"/>
      <c r="H20870" s="243">
        <f t="shared" ca="1" si="976"/>
        <v>45139</v>
      </c>
      <c r="I20870" s="244">
        <f t="shared" si="977"/>
        <v>43892</v>
      </c>
      <c r="J20870" s="244" t="str">
        <f t="shared" ref="J20870:J20933" si="978">IF(G20870="","",IF(G20870&gt;=0,"Debitoren",IF(G20870&lt;0,"Kreditoren","")))</f>
        <v/>
      </c>
    </row>
    <row r="20871" spans="3:10" ht="12" thickBot="1" x14ac:dyDescent="0.25">
      <c r="C20871" s="254"/>
      <c r="D20871" s="254"/>
      <c r="E20871" s="255"/>
      <c r="F20871" s="256"/>
      <c r="G20871" s="257"/>
      <c r="H20871" s="243">
        <f t="shared" ref="H20871:H20934" ca="1" si="979">IF(F20871&lt;$F$2,EOMONTH($F$2,-1)+1,EOMONTH(F20871,-1)+1)</f>
        <v>45139</v>
      </c>
      <c r="I20871" s="244">
        <f t="shared" ref="I20871:I20934" si="980">IF(F20871&lt;$I$2,IF(   WEEKDAY(EOMONTH($I$2,-1)+1)=1,EOMONTH($I$2,-1)+1+1,EOMONTH($I$2,-1)+1),IF(WEEKDAY(F20871)=1,F20871+1,F20871))</f>
        <v>43892</v>
      </c>
      <c r="J20871" s="244" t="str">
        <f t="shared" si="978"/>
        <v/>
      </c>
    </row>
    <row r="20872" spans="3:10" ht="12" thickBot="1" x14ac:dyDescent="0.25">
      <c r="C20872" s="254"/>
      <c r="D20872" s="254"/>
      <c r="E20872" s="255"/>
      <c r="F20872" s="256"/>
      <c r="G20872" s="257"/>
      <c r="H20872" s="243">
        <f t="shared" ca="1" si="979"/>
        <v>45139</v>
      </c>
      <c r="I20872" s="244">
        <f t="shared" si="980"/>
        <v>43892</v>
      </c>
      <c r="J20872" s="244" t="str">
        <f t="shared" si="978"/>
        <v/>
      </c>
    </row>
    <row r="20873" spans="3:10" ht="12" thickBot="1" x14ac:dyDescent="0.25">
      <c r="C20873" s="254"/>
      <c r="D20873" s="254"/>
      <c r="E20873" s="255"/>
      <c r="F20873" s="256"/>
      <c r="G20873" s="257"/>
      <c r="H20873" s="243">
        <f t="shared" ca="1" si="979"/>
        <v>45139</v>
      </c>
      <c r="I20873" s="244">
        <f t="shared" si="980"/>
        <v>43892</v>
      </c>
      <c r="J20873" s="244" t="str">
        <f t="shared" si="978"/>
        <v/>
      </c>
    </row>
    <row r="20874" spans="3:10" ht="12" thickBot="1" x14ac:dyDescent="0.25">
      <c r="C20874" s="254"/>
      <c r="D20874" s="254"/>
      <c r="E20874" s="255"/>
      <c r="F20874" s="256"/>
      <c r="G20874" s="257"/>
      <c r="H20874" s="243">
        <f t="shared" ca="1" si="979"/>
        <v>45139</v>
      </c>
      <c r="I20874" s="244">
        <f t="shared" si="980"/>
        <v>43892</v>
      </c>
      <c r="J20874" s="244" t="str">
        <f t="shared" si="978"/>
        <v/>
      </c>
    </row>
    <row r="20875" spans="3:10" ht="12" thickBot="1" x14ac:dyDescent="0.25">
      <c r="C20875" s="254"/>
      <c r="D20875" s="254"/>
      <c r="E20875" s="255"/>
      <c r="F20875" s="256"/>
      <c r="G20875" s="257"/>
      <c r="H20875" s="243">
        <f t="shared" ca="1" si="979"/>
        <v>45139</v>
      </c>
      <c r="I20875" s="244">
        <f t="shared" si="980"/>
        <v>43892</v>
      </c>
      <c r="J20875" s="244" t="str">
        <f t="shared" si="978"/>
        <v/>
      </c>
    </row>
    <row r="20876" spans="3:10" ht="12" thickBot="1" x14ac:dyDescent="0.25">
      <c r="C20876" s="254"/>
      <c r="D20876" s="254"/>
      <c r="E20876" s="255"/>
      <c r="F20876" s="256"/>
      <c r="G20876" s="257"/>
      <c r="H20876" s="243">
        <f t="shared" ca="1" si="979"/>
        <v>45139</v>
      </c>
      <c r="I20876" s="244">
        <f t="shared" si="980"/>
        <v>43892</v>
      </c>
      <c r="J20876" s="244" t="str">
        <f t="shared" si="978"/>
        <v/>
      </c>
    </row>
    <row r="20877" spans="3:10" ht="12" thickBot="1" x14ac:dyDescent="0.25">
      <c r="C20877" s="254"/>
      <c r="D20877" s="254"/>
      <c r="E20877" s="255"/>
      <c r="F20877" s="256"/>
      <c r="G20877" s="257"/>
      <c r="H20877" s="243">
        <f t="shared" ca="1" si="979"/>
        <v>45139</v>
      </c>
      <c r="I20877" s="244">
        <f t="shared" si="980"/>
        <v>43892</v>
      </c>
      <c r="J20877" s="244" t="str">
        <f t="shared" si="978"/>
        <v/>
      </c>
    </row>
    <row r="20878" spans="3:10" ht="12" thickBot="1" x14ac:dyDescent="0.25">
      <c r="C20878" s="254"/>
      <c r="D20878" s="254"/>
      <c r="E20878" s="255"/>
      <c r="F20878" s="256"/>
      <c r="G20878" s="257"/>
      <c r="H20878" s="243">
        <f t="shared" ca="1" si="979"/>
        <v>45139</v>
      </c>
      <c r="I20878" s="244">
        <f t="shared" si="980"/>
        <v>43892</v>
      </c>
      <c r="J20878" s="244" t="str">
        <f t="shared" si="978"/>
        <v/>
      </c>
    </row>
    <row r="20879" spans="3:10" ht="12" thickBot="1" x14ac:dyDescent="0.25">
      <c r="C20879" s="254"/>
      <c r="D20879" s="254"/>
      <c r="E20879" s="255"/>
      <c r="F20879" s="256"/>
      <c r="G20879" s="257"/>
      <c r="H20879" s="243">
        <f t="shared" ca="1" si="979"/>
        <v>45139</v>
      </c>
      <c r="I20879" s="244">
        <f t="shared" si="980"/>
        <v>43892</v>
      </c>
      <c r="J20879" s="244" t="str">
        <f t="shared" si="978"/>
        <v/>
      </c>
    </row>
    <row r="20880" spans="3:10" ht="12" thickBot="1" x14ac:dyDescent="0.25">
      <c r="C20880" s="254"/>
      <c r="D20880" s="254"/>
      <c r="E20880" s="255"/>
      <c r="F20880" s="256"/>
      <c r="G20880" s="257"/>
      <c r="H20880" s="243">
        <f t="shared" ca="1" si="979"/>
        <v>45139</v>
      </c>
      <c r="I20880" s="244">
        <f t="shared" si="980"/>
        <v>43892</v>
      </c>
      <c r="J20880" s="244" t="str">
        <f t="shared" si="978"/>
        <v/>
      </c>
    </row>
    <row r="20881" spans="3:10" ht="12" thickBot="1" x14ac:dyDescent="0.25">
      <c r="C20881" s="254"/>
      <c r="D20881" s="254"/>
      <c r="E20881" s="255"/>
      <c r="F20881" s="256"/>
      <c r="G20881" s="257"/>
      <c r="H20881" s="243">
        <f t="shared" ca="1" si="979"/>
        <v>45139</v>
      </c>
      <c r="I20881" s="244">
        <f t="shared" si="980"/>
        <v>43892</v>
      </c>
      <c r="J20881" s="244" t="str">
        <f t="shared" si="978"/>
        <v/>
      </c>
    </row>
    <row r="20882" spans="3:10" ht="12" thickBot="1" x14ac:dyDescent="0.25">
      <c r="C20882" s="254"/>
      <c r="D20882" s="254"/>
      <c r="E20882" s="255"/>
      <c r="F20882" s="256"/>
      <c r="G20882" s="257"/>
      <c r="H20882" s="243">
        <f t="shared" ca="1" si="979"/>
        <v>45139</v>
      </c>
      <c r="I20882" s="244">
        <f t="shared" si="980"/>
        <v>43892</v>
      </c>
      <c r="J20882" s="244" t="str">
        <f t="shared" si="978"/>
        <v/>
      </c>
    </row>
    <row r="20883" spans="3:10" ht="12" thickBot="1" x14ac:dyDescent="0.25">
      <c r="C20883" s="254"/>
      <c r="D20883" s="254"/>
      <c r="E20883" s="255"/>
      <c r="F20883" s="256"/>
      <c r="G20883" s="257"/>
      <c r="H20883" s="243">
        <f t="shared" ca="1" si="979"/>
        <v>45139</v>
      </c>
      <c r="I20883" s="244">
        <f t="shared" si="980"/>
        <v>43892</v>
      </c>
      <c r="J20883" s="244" t="str">
        <f t="shared" si="978"/>
        <v/>
      </c>
    </row>
    <row r="20884" spans="3:10" ht="12" thickBot="1" x14ac:dyDescent="0.25">
      <c r="C20884" s="254"/>
      <c r="D20884" s="254"/>
      <c r="E20884" s="255"/>
      <c r="F20884" s="256"/>
      <c r="G20884" s="257"/>
      <c r="H20884" s="243">
        <f t="shared" ca="1" si="979"/>
        <v>45139</v>
      </c>
      <c r="I20884" s="244">
        <f t="shared" si="980"/>
        <v>43892</v>
      </c>
      <c r="J20884" s="244" t="str">
        <f t="shared" si="978"/>
        <v/>
      </c>
    </row>
    <row r="20885" spans="3:10" ht="12" thickBot="1" x14ac:dyDescent="0.25">
      <c r="C20885" s="254"/>
      <c r="D20885" s="254"/>
      <c r="E20885" s="255"/>
      <c r="F20885" s="256"/>
      <c r="G20885" s="257"/>
      <c r="H20885" s="243">
        <f t="shared" ca="1" si="979"/>
        <v>45139</v>
      </c>
      <c r="I20885" s="244">
        <f t="shared" si="980"/>
        <v>43892</v>
      </c>
      <c r="J20885" s="244" t="str">
        <f t="shared" si="978"/>
        <v/>
      </c>
    </row>
    <row r="20886" spans="3:10" ht="12" thickBot="1" x14ac:dyDescent="0.25">
      <c r="C20886" s="254"/>
      <c r="D20886" s="254"/>
      <c r="E20886" s="255"/>
      <c r="F20886" s="256"/>
      <c r="G20886" s="257"/>
      <c r="H20886" s="243">
        <f t="shared" ca="1" si="979"/>
        <v>45139</v>
      </c>
      <c r="I20886" s="244">
        <f t="shared" si="980"/>
        <v>43892</v>
      </c>
      <c r="J20886" s="244" t="str">
        <f t="shared" si="978"/>
        <v/>
      </c>
    </row>
    <row r="20887" spans="3:10" ht="12" thickBot="1" x14ac:dyDescent="0.25">
      <c r="C20887" s="254"/>
      <c r="D20887" s="254"/>
      <c r="E20887" s="255"/>
      <c r="F20887" s="256"/>
      <c r="G20887" s="257"/>
      <c r="H20887" s="243">
        <f t="shared" ca="1" si="979"/>
        <v>45139</v>
      </c>
      <c r="I20887" s="244">
        <f t="shared" si="980"/>
        <v>43892</v>
      </c>
      <c r="J20887" s="244" t="str">
        <f t="shared" si="978"/>
        <v/>
      </c>
    </row>
    <row r="20888" spans="3:10" ht="12" thickBot="1" x14ac:dyDescent="0.25">
      <c r="C20888" s="254"/>
      <c r="D20888" s="254"/>
      <c r="E20888" s="255"/>
      <c r="F20888" s="256"/>
      <c r="G20888" s="257"/>
      <c r="H20888" s="243">
        <f t="shared" ca="1" si="979"/>
        <v>45139</v>
      </c>
      <c r="I20888" s="244">
        <f t="shared" si="980"/>
        <v>43892</v>
      </c>
      <c r="J20888" s="244" t="str">
        <f t="shared" si="978"/>
        <v/>
      </c>
    </row>
    <row r="20889" spans="3:10" ht="12" thickBot="1" x14ac:dyDescent="0.25">
      <c r="C20889" s="254"/>
      <c r="D20889" s="254"/>
      <c r="E20889" s="255"/>
      <c r="F20889" s="256"/>
      <c r="G20889" s="257"/>
      <c r="H20889" s="243">
        <f t="shared" ca="1" si="979"/>
        <v>45139</v>
      </c>
      <c r="I20889" s="244">
        <f t="shared" si="980"/>
        <v>43892</v>
      </c>
      <c r="J20889" s="244" t="str">
        <f t="shared" si="978"/>
        <v/>
      </c>
    </row>
    <row r="20890" spans="3:10" ht="12" thickBot="1" x14ac:dyDescent="0.25">
      <c r="C20890" s="254"/>
      <c r="D20890" s="254"/>
      <c r="E20890" s="255"/>
      <c r="F20890" s="256"/>
      <c r="G20890" s="257"/>
      <c r="H20890" s="243">
        <f t="shared" ca="1" si="979"/>
        <v>45139</v>
      </c>
      <c r="I20890" s="244">
        <f t="shared" si="980"/>
        <v>43892</v>
      </c>
      <c r="J20890" s="244" t="str">
        <f t="shared" si="978"/>
        <v/>
      </c>
    </row>
    <row r="20891" spans="3:10" ht="12" thickBot="1" x14ac:dyDescent="0.25">
      <c r="C20891" s="254"/>
      <c r="D20891" s="254"/>
      <c r="E20891" s="255"/>
      <c r="F20891" s="256"/>
      <c r="G20891" s="257"/>
      <c r="H20891" s="243">
        <f t="shared" ca="1" si="979"/>
        <v>45139</v>
      </c>
      <c r="I20891" s="244">
        <f t="shared" si="980"/>
        <v>43892</v>
      </c>
      <c r="J20891" s="244" t="str">
        <f t="shared" si="978"/>
        <v/>
      </c>
    </row>
    <row r="20892" spans="3:10" ht="12" thickBot="1" x14ac:dyDescent="0.25">
      <c r="C20892" s="254"/>
      <c r="D20892" s="254"/>
      <c r="E20892" s="255"/>
      <c r="F20892" s="256"/>
      <c r="G20892" s="257"/>
      <c r="H20892" s="243">
        <f t="shared" ca="1" si="979"/>
        <v>45139</v>
      </c>
      <c r="I20892" s="244">
        <f t="shared" si="980"/>
        <v>43892</v>
      </c>
      <c r="J20892" s="244" t="str">
        <f t="shared" si="978"/>
        <v/>
      </c>
    </row>
    <row r="20893" spans="3:10" ht="12" thickBot="1" x14ac:dyDescent="0.25">
      <c r="C20893" s="254"/>
      <c r="D20893" s="254"/>
      <c r="E20893" s="255"/>
      <c r="F20893" s="256"/>
      <c r="G20893" s="257"/>
      <c r="H20893" s="243">
        <f t="shared" ca="1" si="979"/>
        <v>45139</v>
      </c>
      <c r="I20893" s="244">
        <f t="shared" si="980"/>
        <v>43892</v>
      </c>
      <c r="J20893" s="244" t="str">
        <f t="shared" si="978"/>
        <v/>
      </c>
    </row>
    <row r="20894" spans="3:10" ht="12" thickBot="1" x14ac:dyDescent="0.25">
      <c r="C20894" s="254"/>
      <c r="D20894" s="254"/>
      <c r="E20894" s="255"/>
      <c r="F20894" s="256"/>
      <c r="G20894" s="257"/>
      <c r="H20894" s="243">
        <f t="shared" ca="1" si="979"/>
        <v>45139</v>
      </c>
      <c r="I20894" s="244">
        <f t="shared" si="980"/>
        <v>43892</v>
      </c>
      <c r="J20894" s="244" t="str">
        <f t="shared" si="978"/>
        <v/>
      </c>
    </row>
    <row r="20895" spans="3:10" ht="12" thickBot="1" x14ac:dyDescent="0.25">
      <c r="C20895" s="254"/>
      <c r="D20895" s="254"/>
      <c r="E20895" s="255"/>
      <c r="F20895" s="256"/>
      <c r="G20895" s="257"/>
      <c r="H20895" s="243">
        <f t="shared" ca="1" si="979"/>
        <v>45139</v>
      </c>
      <c r="I20895" s="244">
        <f t="shared" si="980"/>
        <v>43892</v>
      </c>
      <c r="J20895" s="244" t="str">
        <f t="shared" si="978"/>
        <v/>
      </c>
    </row>
    <row r="20896" spans="3:10" ht="12" thickBot="1" x14ac:dyDescent="0.25">
      <c r="C20896" s="254"/>
      <c r="D20896" s="254"/>
      <c r="E20896" s="255"/>
      <c r="F20896" s="256"/>
      <c r="G20896" s="257"/>
      <c r="H20896" s="243">
        <f t="shared" ca="1" si="979"/>
        <v>45139</v>
      </c>
      <c r="I20896" s="244">
        <f t="shared" si="980"/>
        <v>43892</v>
      </c>
      <c r="J20896" s="244" t="str">
        <f t="shared" si="978"/>
        <v/>
      </c>
    </row>
    <row r="20897" spans="3:10" ht="12" thickBot="1" x14ac:dyDescent="0.25">
      <c r="C20897" s="254"/>
      <c r="D20897" s="254"/>
      <c r="E20897" s="255"/>
      <c r="F20897" s="256"/>
      <c r="G20897" s="257"/>
      <c r="H20897" s="243">
        <f t="shared" ca="1" si="979"/>
        <v>45139</v>
      </c>
      <c r="I20897" s="244">
        <f t="shared" si="980"/>
        <v>43892</v>
      </c>
      <c r="J20897" s="244" t="str">
        <f t="shared" si="978"/>
        <v/>
      </c>
    </row>
    <row r="20898" spans="3:10" ht="12" thickBot="1" x14ac:dyDescent="0.25">
      <c r="C20898" s="254"/>
      <c r="D20898" s="254"/>
      <c r="E20898" s="255"/>
      <c r="F20898" s="256"/>
      <c r="G20898" s="257"/>
      <c r="H20898" s="243">
        <f t="shared" ca="1" si="979"/>
        <v>45139</v>
      </c>
      <c r="I20898" s="244">
        <f t="shared" si="980"/>
        <v>43892</v>
      </c>
      <c r="J20898" s="244" t="str">
        <f t="shared" si="978"/>
        <v/>
      </c>
    </row>
    <row r="20899" spans="3:10" ht="12" thickBot="1" x14ac:dyDescent="0.25">
      <c r="C20899" s="254"/>
      <c r="D20899" s="254"/>
      <c r="E20899" s="255"/>
      <c r="F20899" s="256"/>
      <c r="G20899" s="257"/>
      <c r="H20899" s="243">
        <f t="shared" ca="1" si="979"/>
        <v>45139</v>
      </c>
      <c r="I20899" s="244">
        <f t="shared" si="980"/>
        <v>43892</v>
      </c>
      <c r="J20899" s="244" t="str">
        <f t="shared" si="978"/>
        <v/>
      </c>
    </row>
    <row r="20900" spans="3:10" ht="12" thickBot="1" x14ac:dyDescent="0.25">
      <c r="C20900" s="254"/>
      <c r="D20900" s="254"/>
      <c r="E20900" s="255"/>
      <c r="F20900" s="256"/>
      <c r="G20900" s="257"/>
      <c r="H20900" s="243">
        <f t="shared" ca="1" si="979"/>
        <v>45139</v>
      </c>
      <c r="I20900" s="244">
        <f t="shared" si="980"/>
        <v>43892</v>
      </c>
      <c r="J20900" s="244" t="str">
        <f t="shared" si="978"/>
        <v/>
      </c>
    </row>
    <row r="20901" spans="3:10" ht="12" thickBot="1" x14ac:dyDescent="0.25">
      <c r="C20901" s="254"/>
      <c r="D20901" s="254"/>
      <c r="E20901" s="255"/>
      <c r="F20901" s="256"/>
      <c r="G20901" s="257"/>
      <c r="H20901" s="243">
        <f t="shared" ca="1" si="979"/>
        <v>45139</v>
      </c>
      <c r="I20901" s="244">
        <f t="shared" si="980"/>
        <v>43892</v>
      </c>
      <c r="J20901" s="244" t="str">
        <f t="shared" si="978"/>
        <v/>
      </c>
    </row>
    <row r="20902" spans="3:10" ht="12" thickBot="1" x14ac:dyDescent="0.25">
      <c r="C20902" s="254"/>
      <c r="D20902" s="254"/>
      <c r="E20902" s="255"/>
      <c r="F20902" s="256"/>
      <c r="G20902" s="257"/>
      <c r="H20902" s="243">
        <f t="shared" ca="1" si="979"/>
        <v>45139</v>
      </c>
      <c r="I20902" s="244">
        <f t="shared" si="980"/>
        <v>43892</v>
      </c>
      <c r="J20902" s="244" t="str">
        <f t="shared" si="978"/>
        <v/>
      </c>
    </row>
    <row r="20903" spans="3:10" ht="12" thickBot="1" x14ac:dyDescent="0.25">
      <c r="C20903" s="254"/>
      <c r="D20903" s="254"/>
      <c r="E20903" s="255"/>
      <c r="F20903" s="256"/>
      <c r="G20903" s="257"/>
      <c r="H20903" s="243">
        <f t="shared" ca="1" si="979"/>
        <v>45139</v>
      </c>
      <c r="I20903" s="244">
        <f t="shared" si="980"/>
        <v>43892</v>
      </c>
      <c r="J20903" s="244" t="str">
        <f t="shared" si="978"/>
        <v/>
      </c>
    </row>
    <row r="20904" spans="3:10" ht="12" thickBot="1" x14ac:dyDescent="0.25">
      <c r="C20904" s="254"/>
      <c r="D20904" s="254"/>
      <c r="E20904" s="255"/>
      <c r="F20904" s="256"/>
      <c r="G20904" s="257"/>
      <c r="H20904" s="243">
        <f t="shared" ca="1" si="979"/>
        <v>45139</v>
      </c>
      <c r="I20904" s="244">
        <f t="shared" si="980"/>
        <v>43892</v>
      </c>
      <c r="J20904" s="244" t="str">
        <f t="shared" si="978"/>
        <v/>
      </c>
    </row>
    <row r="20905" spans="3:10" ht="12" thickBot="1" x14ac:dyDescent="0.25">
      <c r="C20905" s="254"/>
      <c r="D20905" s="254"/>
      <c r="E20905" s="255"/>
      <c r="F20905" s="256"/>
      <c r="G20905" s="257"/>
      <c r="H20905" s="243">
        <f t="shared" ca="1" si="979"/>
        <v>45139</v>
      </c>
      <c r="I20905" s="244">
        <f t="shared" si="980"/>
        <v>43892</v>
      </c>
      <c r="J20905" s="244" t="str">
        <f t="shared" si="978"/>
        <v/>
      </c>
    </row>
    <row r="20906" spans="3:10" ht="12" thickBot="1" x14ac:dyDescent="0.25">
      <c r="C20906" s="254"/>
      <c r="D20906" s="254"/>
      <c r="E20906" s="255"/>
      <c r="F20906" s="256"/>
      <c r="G20906" s="257"/>
      <c r="H20906" s="243">
        <f t="shared" ca="1" si="979"/>
        <v>45139</v>
      </c>
      <c r="I20906" s="244">
        <f t="shared" si="980"/>
        <v>43892</v>
      </c>
      <c r="J20906" s="244" t="str">
        <f t="shared" si="978"/>
        <v/>
      </c>
    </row>
    <row r="20907" spans="3:10" ht="12" thickBot="1" x14ac:dyDescent="0.25">
      <c r="C20907" s="254"/>
      <c r="D20907" s="254"/>
      <c r="E20907" s="255"/>
      <c r="F20907" s="256"/>
      <c r="G20907" s="257"/>
      <c r="H20907" s="243">
        <f t="shared" ca="1" si="979"/>
        <v>45139</v>
      </c>
      <c r="I20907" s="244">
        <f t="shared" si="980"/>
        <v>43892</v>
      </c>
      <c r="J20907" s="244" t="str">
        <f t="shared" si="978"/>
        <v/>
      </c>
    </row>
    <row r="20908" spans="3:10" ht="12" thickBot="1" x14ac:dyDescent="0.25">
      <c r="C20908" s="254"/>
      <c r="D20908" s="254"/>
      <c r="E20908" s="255"/>
      <c r="F20908" s="256"/>
      <c r="G20908" s="257"/>
      <c r="H20908" s="243">
        <f t="shared" ca="1" si="979"/>
        <v>45139</v>
      </c>
      <c r="I20908" s="244">
        <f t="shared" si="980"/>
        <v>43892</v>
      </c>
      <c r="J20908" s="244" t="str">
        <f t="shared" si="978"/>
        <v/>
      </c>
    </row>
    <row r="20909" spans="3:10" ht="12" thickBot="1" x14ac:dyDescent="0.25">
      <c r="C20909" s="254"/>
      <c r="D20909" s="254"/>
      <c r="E20909" s="255"/>
      <c r="F20909" s="256"/>
      <c r="G20909" s="257"/>
      <c r="H20909" s="243">
        <f t="shared" ca="1" si="979"/>
        <v>45139</v>
      </c>
      <c r="I20909" s="244">
        <f t="shared" si="980"/>
        <v>43892</v>
      </c>
      <c r="J20909" s="244" t="str">
        <f t="shared" si="978"/>
        <v/>
      </c>
    </row>
    <row r="20910" spans="3:10" ht="12" thickBot="1" x14ac:dyDescent="0.25">
      <c r="C20910" s="254"/>
      <c r="D20910" s="254"/>
      <c r="E20910" s="255"/>
      <c r="F20910" s="256"/>
      <c r="G20910" s="257"/>
      <c r="H20910" s="243">
        <f t="shared" ca="1" si="979"/>
        <v>45139</v>
      </c>
      <c r="I20910" s="244">
        <f t="shared" si="980"/>
        <v>43892</v>
      </c>
      <c r="J20910" s="244" t="str">
        <f t="shared" si="978"/>
        <v/>
      </c>
    </row>
    <row r="20911" spans="3:10" ht="12" thickBot="1" x14ac:dyDescent="0.25">
      <c r="C20911" s="254"/>
      <c r="D20911" s="254"/>
      <c r="E20911" s="255"/>
      <c r="F20911" s="256"/>
      <c r="G20911" s="257"/>
      <c r="H20911" s="243">
        <f t="shared" ca="1" si="979"/>
        <v>45139</v>
      </c>
      <c r="I20911" s="244">
        <f t="shared" si="980"/>
        <v>43892</v>
      </c>
      <c r="J20911" s="244" t="str">
        <f t="shared" si="978"/>
        <v/>
      </c>
    </row>
    <row r="20912" spans="3:10" ht="12" thickBot="1" x14ac:dyDescent="0.25">
      <c r="C20912" s="254"/>
      <c r="D20912" s="254"/>
      <c r="E20912" s="255"/>
      <c r="F20912" s="256"/>
      <c r="G20912" s="257"/>
      <c r="H20912" s="243">
        <f t="shared" ca="1" si="979"/>
        <v>45139</v>
      </c>
      <c r="I20912" s="244">
        <f t="shared" si="980"/>
        <v>43892</v>
      </c>
      <c r="J20912" s="244" t="str">
        <f t="shared" si="978"/>
        <v/>
      </c>
    </row>
    <row r="20913" spans="3:10" ht="12" thickBot="1" x14ac:dyDescent="0.25">
      <c r="C20913" s="254"/>
      <c r="D20913" s="254"/>
      <c r="E20913" s="255"/>
      <c r="F20913" s="256"/>
      <c r="G20913" s="257"/>
      <c r="H20913" s="243">
        <f t="shared" ca="1" si="979"/>
        <v>45139</v>
      </c>
      <c r="I20913" s="244">
        <f t="shared" si="980"/>
        <v>43892</v>
      </c>
      <c r="J20913" s="244" t="str">
        <f t="shared" si="978"/>
        <v/>
      </c>
    </row>
    <row r="20914" spans="3:10" ht="12" thickBot="1" x14ac:dyDescent="0.25">
      <c r="C20914" s="254"/>
      <c r="D20914" s="254"/>
      <c r="E20914" s="255"/>
      <c r="F20914" s="256"/>
      <c r="G20914" s="257"/>
      <c r="H20914" s="243">
        <f t="shared" ca="1" si="979"/>
        <v>45139</v>
      </c>
      <c r="I20914" s="244">
        <f t="shared" si="980"/>
        <v>43892</v>
      </c>
      <c r="J20914" s="244" t="str">
        <f t="shared" si="978"/>
        <v/>
      </c>
    </row>
    <row r="20915" spans="3:10" ht="12" thickBot="1" x14ac:dyDescent="0.25">
      <c r="C20915" s="254"/>
      <c r="D20915" s="254"/>
      <c r="E20915" s="255"/>
      <c r="F20915" s="256"/>
      <c r="G20915" s="257"/>
      <c r="H20915" s="243">
        <f t="shared" ca="1" si="979"/>
        <v>45139</v>
      </c>
      <c r="I20915" s="244">
        <f t="shared" si="980"/>
        <v>43892</v>
      </c>
      <c r="J20915" s="244" t="str">
        <f t="shared" si="978"/>
        <v/>
      </c>
    </row>
    <row r="20916" spans="3:10" ht="12" thickBot="1" x14ac:dyDescent="0.25">
      <c r="C20916" s="254"/>
      <c r="D20916" s="254"/>
      <c r="E20916" s="255"/>
      <c r="F20916" s="256"/>
      <c r="G20916" s="257"/>
      <c r="H20916" s="243">
        <f t="shared" ca="1" si="979"/>
        <v>45139</v>
      </c>
      <c r="I20916" s="244">
        <f t="shared" si="980"/>
        <v>43892</v>
      </c>
      <c r="J20916" s="244" t="str">
        <f t="shared" si="978"/>
        <v/>
      </c>
    </row>
    <row r="20917" spans="3:10" ht="12" thickBot="1" x14ac:dyDescent="0.25">
      <c r="C20917" s="254"/>
      <c r="D20917" s="254"/>
      <c r="E20917" s="255"/>
      <c r="F20917" s="256"/>
      <c r="G20917" s="257"/>
      <c r="H20917" s="243">
        <f t="shared" ca="1" si="979"/>
        <v>45139</v>
      </c>
      <c r="I20917" s="244">
        <f t="shared" si="980"/>
        <v>43892</v>
      </c>
      <c r="J20917" s="244" t="str">
        <f t="shared" si="978"/>
        <v/>
      </c>
    </row>
    <row r="20918" spans="3:10" ht="12" thickBot="1" x14ac:dyDescent="0.25">
      <c r="C20918" s="254"/>
      <c r="D20918" s="254"/>
      <c r="E20918" s="255"/>
      <c r="F20918" s="256"/>
      <c r="G20918" s="257"/>
      <c r="H20918" s="243">
        <f t="shared" ca="1" si="979"/>
        <v>45139</v>
      </c>
      <c r="I20918" s="244">
        <f t="shared" si="980"/>
        <v>43892</v>
      </c>
      <c r="J20918" s="244" t="str">
        <f t="shared" si="978"/>
        <v/>
      </c>
    </row>
    <row r="20919" spans="3:10" ht="12" thickBot="1" x14ac:dyDescent="0.25">
      <c r="C20919" s="254"/>
      <c r="D20919" s="254"/>
      <c r="E20919" s="255"/>
      <c r="F20919" s="256"/>
      <c r="G20919" s="257"/>
      <c r="H20919" s="243">
        <f t="shared" ca="1" si="979"/>
        <v>45139</v>
      </c>
      <c r="I20919" s="244">
        <f t="shared" si="980"/>
        <v>43892</v>
      </c>
      <c r="J20919" s="244" t="str">
        <f t="shared" si="978"/>
        <v/>
      </c>
    </row>
    <row r="20920" spans="3:10" ht="12" thickBot="1" x14ac:dyDescent="0.25">
      <c r="C20920" s="254"/>
      <c r="D20920" s="254"/>
      <c r="E20920" s="255"/>
      <c r="F20920" s="256"/>
      <c r="G20920" s="257"/>
      <c r="H20920" s="243">
        <f t="shared" ca="1" si="979"/>
        <v>45139</v>
      </c>
      <c r="I20920" s="244">
        <f t="shared" si="980"/>
        <v>43892</v>
      </c>
      <c r="J20920" s="244" t="str">
        <f t="shared" si="978"/>
        <v/>
      </c>
    </row>
    <row r="20921" spans="3:10" ht="12" thickBot="1" x14ac:dyDescent="0.25">
      <c r="C20921" s="254"/>
      <c r="D20921" s="254"/>
      <c r="E20921" s="255"/>
      <c r="F20921" s="256"/>
      <c r="G20921" s="257"/>
      <c r="H20921" s="243">
        <f t="shared" ca="1" si="979"/>
        <v>45139</v>
      </c>
      <c r="I20921" s="244">
        <f t="shared" si="980"/>
        <v>43892</v>
      </c>
      <c r="J20921" s="244" t="str">
        <f t="shared" si="978"/>
        <v/>
      </c>
    </row>
    <row r="20922" spans="3:10" ht="12" thickBot="1" x14ac:dyDescent="0.25">
      <c r="C20922" s="254"/>
      <c r="D20922" s="254"/>
      <c r="E20922" s="255"/>
      <c r="F20922" s="256"/>
      <c r="G20922" s="257"/>
      <c r="H20922" s="243">
        <f t="shared" ca="1" si="979"/>
        <v>45139</v>
      </c>
      <c r="I20922" s="244">
        <f t="shared" si="980"/>
        <v>43892</v>
      </c>
      <c r="J20922" s="244" t="str">
        <f t="shared" si="978"/>
        <v/>
      </c>
    </row>
    <row r="20923" spans="3:10" ht="12" thickBot="1" x14ac:dyDescent="0.25">
      <c r="C20923" s="254"/>
      <c r="D20923" s="254"/>
      <c r="E20923" s="255"/>
      <c r="F20923" s="256"/>
      <c r="G20923" s="257"/>
      <c r="H20923" s="243">
        <f t="shared" ca="1" si="979"/>
        <v>45139</v>
      </c>
      <c r="I20923" s="244">
        <f t="shared" si="980"/>
        <v>43892</v>
      </c>
      <c r="J20923" s="244" t="str">
        <f t="shared" si="978"/>
        <v/>
      </c>
    </row>
    <row r="20924" spans="3:10" ht="12" thickBot="1" x14ac:dyDescent="0.25">
      <c r="C20924" s="254"/>
      <c r="D20924" s="254"/>
      <c r="E20924" s="255"/>
      <c r="F20924" s="256"/>
      <c r="G20924" s="257"/>
      <c r="H20924" s="243">
        <f t="shared" ca="1" si="979"/>
        <v>45139</v>
      </c>
      <c r="I20924" s="244">
        <f t="shared" si="980"/>
        <v>43892</v>
      </c>
      <c r="J20924" s="244" t="str">
        <f t="shared" si="978"/>
        <v/>
      </c>
    </row>
    <row r="20925" spans="3:10" ht="12" thickBot="1" x14ac:dyDescent="0.25">
      <c r="C20925" s="254"/>
      <c r="D20925" s="254"/>
      <c r="E20925" s="255"/>
      <c r="F20925" s="256"/>
      <c r="G20925" s="257"/>
      <c r="H20925" s="243">
        <f t="shared" ca="1" si="979"/>
        <v>45139</v>
      </c>
      <c r="I20925" s="244">
        <f t="shared" si="980"/>
        <v>43892</v>
      </c>
      <c r="J20925" s="244" t="str">
        <f t="shared" si="978"/>
        <v/>
      </c>
    </row>
    <row r="20926" spans="3:10" ht="12" thickBot="1" x14ac:dyDescent="0.25">
      <c r="C20926" s="254"/>
      <c r="D20926" s="254"/>
      <c r="E20926" s="255"/>
      <c r="F20926" s="256"/>
      <c r="G20926" s="257"/>
      <c r="H20926" s="243">
        <f t="shared" ca="1" si="979"/>
        <v>45139</v>
      </c>
      <c r="I20926" s="244">
        <f t="shared" si="980"/>
        <v>43892</v>
      </c>
      <c r="J20926" s="244" t="str">
        <f t="shared" si="978"/>
        <v/>
      </c>
    </row>
    <row r="20927" spans="3:10" ht="12" thickBot="1" x14ac:dyDescent="0.25">
      <c r="C20927" s="254"/>
      <c r="D20927" s="254"/>
      <c r="E20927" s="255"/>
      <c r="F20927" s="256"/>
      <c r="G20927" s="257"/>
      <c r="H20927" s="243">
        <f t="shared" ca="1" si="979"/>
        <v>45139</v>
      </c>
      <c r="I20927" s="244">
        <f t="shared" si="980"/>
        <v>43892</v>
      </c>
      <c r="J20927" s="244" t="str">
        <f t="shared" si="978"/>
        <v/>
      </c>
    </row>
    <row r="20928" spans="3:10" ht="12" thickBot="1" x14ac:dyDescent="0.25">
      <c r="C20928" s="254"/>
      <c r="D20928" s="254"/>
      <c r="E20928" s="255"/>
      <c r="F20928" s="256"/>
      <c r="G20928" s="257"/>
      <c r="H20928" s="243">
        <f t="shared" ca="1" si="979"/>
        <v>45139</v>
      </c>
      <c r="I20928" s="244">
        <f t="shared" si="980"/>
        <v>43892</v>
      </c>
      <c r="J20928" s="244" t="str">
        <f t="shared" si="978"/>
        <v/>
      </c>
    </row>
    <row r="20929" spans="3:10" ht="12" thickBot="1" x14ac:dyDescent="0.25">
      <c r="C20929" s="254"/>
      <c r="D20929" s="254"/>
      <c r="E20929" s="255"/>
      <c r="F20929" s="256"/>
      <c r="G20929" s="257"/>
      <c r="H20929" s="243">
        <f t="shared" ca="1" si="979"/>
        <v>45139</v>
      </c>
      <c r="I20929" s="244">
        <f t="shared" si="980"/>
        <v>43892</v>
      </c>
      <c r="J20929" s="244" t="str">
        <f t="shared" si="978"/>
        <v/>
      </c>
    </row>
    <row r="20930" spans="3:10" ht="12" thickBot="1" x14ac:dyDescent="0.25">
      <c r="C20930" s="254"/>
      <c r="D20930" s="254"/>
      <c r="E20930" s="255"/>
      <c r="F20930" s="256"/>
      <c r="G20930" s="257"/>
      <c r="H20930" s="243">
        <f t="shared" ca="1" si="979"/>
        <v>45139</v>
      </c>
      <c r="I20930" s="244">
        <f t="shared" si="980"/>
        <v>43892</v>
      </c>
      <c r="J20930" s="244" t="str">
        <f t="shared" si="978"/>
        <v/>
      </c>
    </row>
    <row r="20931" spans="3:10" ht="12" thickBot="1" x14ac:dyDescent="0.25">
      <c r="C20931" s="254"/>
      <c r="D20931" s="254"/>
      <c r="E20931" s="255"/>
      <c r="F20931" s="256"/>
      <c r="G20931" s="257"/>
      <c r="H20931" s="243">
        <f t="shared" ca="1" si="979"/>
        <v>45139</v>
      </c>
      <c r="I20931" s="244">
        <f t="shared" si="980"/>
        <v>43892</v>
      </c>
      <c r="J20931" s="244" t="str">
        <f t="shared" si="978"/>
        <v/>
      </c>
    </row>
    <row r="20932" spans="3:10" ht="12" thickBot="1" x14ac:dyDescent="0.25">
      <c r="C20932" s="254"/>
      <c r="D20932" s="254"/>
      <c r="E20932" s="255"/>
      <c r="F20932" s="256"/>
      <c r="G20932" s="257"/>
      <c r="H20932" s="243">
        <f t="shared" ca="1" si="979"/>
        <v>45139</v>
      </c>
      <c r="I20932" s="244">
        <f t="shared" si="980"/>
        <v>43892</v>
      </c>
      <c r="J20932" s="244" t="str">
        <f t="shared" si="978"/>
        <v/>
      </c>
    </row>
    <row r="20933" spans="3:10" ht="12" thickBot="1" x14ac:dyDescent="0.25">
      <c r="C20933" s="254"/>
      <c r="D20933" s="254"/>
      <c r="E20933" s="255"/>
      <c r="F20933" s="256"/>
      <c r="G20933" s="257"/>
      <c r="H20933" s="243">
        <f t="shared" ca="1" si="979"/>
        <v>45139</v>
      </c>
      <c r="I20933" s="244">
        <f t="shared" si="980"/>
        <v>43892</v>
      </c>
      <c r="J20933" s="244" t="str">
        <f t="shared" si="978"/>
        <v/>
      </c>
    </row>
    <row r="20934" spans="3:10" ht="12" thickBot="1" x14ac:dyDescent="0.25">
      <c r="C20934" s="254"/>
      <c r="D20934" s="254"/>
      <c r="E20934" s="255"/>
      <c r="F20934" s="256"/>
      <c r="G20934" s="257"/>
      <c r="H20934" s="243">
        <f t="shared" ca="1" si="979"/>
        <v>45139</v>
      </c>
      <c r="I20934" s="244">
        <f t="shared" si="980"/>
        <v>43892</v>
      </c>
      <c r="J20934" s="244" t="str">
        <f t="shared" ref="J20934:J20997" si="981">IF(G20934="","",IF(G20934&gt;=0,"Debitoren",IF(G20934&lt;0,"Kreditoren","")))</f>
        <v/>
      </c>
    </row>
    <row r="20935" spans="3:10" ht="12" thickBot="1" x14ac:dyDescent="0.25">
      <c r="C20935" s="254"/>
      <c r="D20935" s="254"/>
      <c r="E20935" s="255"/>
      <c r="F20935" s="256"/>
      <c r="G20935" s="257"/>
      <c r="H20935" s="243">
        <f t="shared" ref="H20935:H20998" ca="1" si="982">IF(F20935&lt;$F$2,EOMONTH($F$2,-1)+1,EOMONTH(F20935,-1)+1)</f>
        <v>45139</v>
      </c>
      <c r="I20935" s="244">
        <f t="shared" ref="I20935:I20998" si="983">IF(F20935&lt;$I$2,IF(   WEEKDAY(EOMONTH($I$2,-1)+1)=1,EOMONTH($I$2,-1)+1+1,EOMONTH($I$2,-1)+1),IF(WEEKDAY(F20935)=1,F20935+1,F20935))</f>
        <v>43892</v>
      </c>
      <c r="J20935" s="244" t="str">
        <f t="shared" si="981"/>
        <v/>
      </c>
    </row>
    <row r="20936" spans="3:10" ht="12" thickBot="1" x14ac:dyDescent="0.25">
      <c r="C20936" s="254"/>
      <c r="D20936" s="254"/>
      <c r="E20936" s="255"/>
      <c r="F20936" s="256"/>
      <c r="G20936" s="257"/>
      <c r="H20936" s="243">
        <f t="shared" ca="1" si="982"/>
        <v>45139</v>
      </c>
      <c r="I20936" s="244">
        <f t="shared" si="983"/>
        <v>43892</v>
      </c>
      <c r="J20936" s="244" t="str">
        <f t="shared" si="981"/>
        <v/>
      </c>
    </row>
    <row r="20937" spans="3:10" ht="12" thickBot="1" x14ac:dyDescent="0.25">
      <c r="C20937" s="254"/>
      <c r="D20937" s="254"/>
      <c r="E20937" s="255"/>
      <c r="F20937" s="256"/>
      <c r="G20937" s="257"/>
      <c r="H20937" s="243">
        <f t="shared" ca="1" si="982"/>
        <v>45139</v>
      </c>
      <c r="I20937" s="244">
        <f t="shared" si="983"/>
        <v>43892</v>
      </c>
      <c r="J20937" s="244" t="str">
        <f t="shared" si="981"/>
        <v/>
      </c>
    </row>
    <row r="20938" spans="3:10" ht="12" thickBot="1" x14ac:dyDescent="0.25">
      <c r="C20938" s="254"/>
      <c r="D20938" s="254"/>
      <c r="E20938" s="255"/>
      <c r="F20938" s="256"/>
      <c r="G20938" s="257"/>
      <c r="H20938" s="243">
        <f t="shared" ca="1" si="982"/>
        <v>45139</v>
      </c>
      <c r="I20938" s="244">
        <f t="shared" si="983"/>
        <v>43892</v>
      </c>
      <c r="J20938" s="244" t="str">
        <f t="shared" si="981"/>
        <v/>
      </c>
    </row>
    <row r="20939" spans="3:10" ht="12" thickBot="1" x14ac:dyDescent="0.25">
      <c r="C20939" s="254"/>
      <c r="D20939" s="254"/>
      <c r="E20939" s="255"/>
      <c r="F20939" s="256"/>
      <c r="G20939" s="257"/>
      <c r="H20939" s="243">
        <f t="shared" ca="1" si="982"/>
        <v>45139</v>
      </c>
      <c r="I20939" s="244">
        <f t="shared" si="983"/>
        <v>43892</v>
      </c>
      <c r="J20939" s="244" t="str">
        <f t="shared" si="981"/>
        <v/>
      </c>
    </row>
    <row r="20940" spans="3:10" ht="12" thickBot="1" x14ac:dyDescent="0.25">
      <c r="C20940" s="254"/>
      <c r="D20940" s="254"/>
      <c r="E20940" s="255"/>
      <c r="F20940" s="256"/>
      <c r="G20940" s="257"/>
      <c r="H20940" s="243">
        <f t="shared" ca="1" si="982"/>
        <v>45139</v>
      </c>
      <c r="I20940" s="244">
        <f t="shared" si="983"/>
        <v>43892</v>
      </c>
      <c r="J20940" s="244" t="str">
        <f t="shared" si="981"/>
        <v/>
      </c>
    </row>
    <row r="20941" spans="3:10" ht="12" thickBot="1" x14ac:dyDescent="0.25">
      <c r="C20941" s="254"/>
      <c r="D20941" s="254"/>
      <c r="E20941" s="255"/>
      <c r="F20941" s="256"/>
      <c r="G20941" s="257"/>
      <c r="H20941" s="243">
        <f t="shared" ca="1" si="982"/>
        <v>45139</v>
      </c>
      <c r="I20941" s="244">
        <f t="shared" si="983"/>
        <v>43892</v>
      </c>
      <c r="J20941" s="244" t="str">
        <f t="shared" si="981"/>
        <v/>
      </c>
    </row>
    <row r="20942" spans="3:10" ht="12" thickBot="1" x14ac:dyDescent="0.25">
      <c r="C20942" s="254"/>
      <c r="D20942" s="254"/>
      <c r="E20942" s="255"/>
      <c r="F20942" s="256"/>
      <c r="G20942" s="257"/>
      <c r="H20942" s="243">
        <f t="shared" ca="1" si="982"/>
        <v>45139</v>
      </c>
      <c r="I20942" s="244">
        <f t="shared" si="983"/>
        <v>43892</v>
      </c>
      <c r="J20942" s="244" t="str">
        <f t="shared" si="981"/>
        <v/>
      </c>
    </row>
    <row r="20943" spans="3:10" ht="12" thickBot="1" x14ac:dyDescent="0.25">
      <c r="C20943" s="254"/>
      <c r="D20943" s="254"/>
      <c r="E20943" s="255"/>
      <c r="F20943" s="256"/>
      <c r="G20943" s="257"/>
      <c r="H20943" s="243">
        <f t="shared" ca="1" si="982"/>
        <v>45139</v>
      </c>
      <c r="I20943" s="244">
        <f t="shared" si="983"/>
        <v>43892</v>
      </c>
      <c r="J20943" s="244" t="str">
        <f t="shared" si="981"/>
        <v/>
      </c>
    </row>
    <row r="20944" spans="3:10" ht="12" thickBot="1" x14ac:dyDescent="0.25">
      <c r="C20944" s="254"/>
      <c r="D20944" s="254"/>
      <c r="E20944" s="255"/>
      <c r="F20944" s="256"/>
      <c r="G20944" s="257"/>
      <c r="H20944" s="243">
        <f t="shared" ca="1" si="982"/>
        <v>45139</v>
      </c>
      <c r="I20944" s="244">
        <f t="shared" si="983"/>
        <v>43892</v>
      </c>
      <c r="J20944" s="244" t="str">
        <f t="shared" si="981"/>
        <v/>
      </c>
    </row>
    <row r="20945" spans="3:10" ht="12" thickBot="1" x14ac:dyDescent="0.25">
      <c r="C20945" s="254"/>
      <c r="D20945" s="254"/>
      <c r="E20945" s="255"/>
      <c r="F20945" s="256"/>
      <c r="G20945" s="257"/>
      <c r="H20945" s="243">
        <f t="shared" ca="1" si="982"/>
        <v>45139</v>
      </c>
      <c r="I20945" s="244">
        <f t="shared" si="983"/>
        <v>43892</v>
      </c>
      <c r="J20945" s="244" t="str">
        <f t="shared" si="981"/>
        <v/>
      </c>
    </row>
    <row r="20946" spans="3:10" ht="12" thickBot="1" x14ac:dyDescent="0.25">
      <c r="C20946" s="254"/>
      <c r="D20946" s="254"/>
      <c r="E20946" s="255"/>
      <c r="F20946" s="256"/>
      <c r="G20946" s="257"/>
      <c r="H20946" s="243">
        <f t="shared" ca="1" si="982"/>
        <v>45139</v>
      </c>
      <c r="I20946" s="244">
        <f t="shared" si="983"/>
        <v>43892</v>
      </c>
      <c r="J20946" s="244" t="str">
        <f t="shared" si="981"/>
        <v/>
      </c>
    </row>
    <row r="20947" spans="3:10" ht="12" thickBot="1" x14ac:dyDescent="0.25">
      <c r="C20947" s="254"/>
      <c r="D20947" s="254"/>
      <c r="E20947" s="255"/>
      <c r="F20947" s="256"/>
      <c r="G20947" s="257"/>
      <c r="H20947" s="243">
        <f t="shared" ca="1" si="982"/>
        <v>45139</v>
      </c>
      <c r="I20947" s="244">
        <f t="shared" si="983"/>
        <v>43892</v>
      </c>
      <c r="J20947" s="244" t="str">
        <f t="shared" si="981"/>
        <v/>
      </c>
    </row>
    <row r="20948" spans="3:10" ht="12" thickBot="1" x14ac:dyDescent="0.25">
      <c r="C20948" s="254"/>
      <c r="D20948" s="254"/>
      <c r="E20948" s="255"/>
      <c r="F20948" s="256"/>
      <c r="G20948" s="257"/>
      <c r="H20948" s="243">
        <f t="shared" ca="1" si="982"/>
        <v>45139</v>
      </c>
      <c r="I20948" s="244">
        <f t="shared" si="983"/>
        <v>43892</v>
      </c>
      <c r="J20948" s="244" t="str">
        <f t="shared" si="981"/>
        <v/>
      </c>
    </row>
    <row r="20949" spans="3:10" ht="12" thickBot="1" x14ac:dyDescent="0.25">
      <c r="C20949" s="254"/>
      <c r="D20949" s="254"/>
      <c r="E20949" s="255"/>
      <c r="F20949" s="256"/>
      <c r="G20949" s="257"/>
      <c r="H20949" s="243">
        <f t="shared" ca="1" si="982"/>
        <v>45139</v>
      </c>
      <c r="I20949" s="244">
        <f t="shared" si="983"/>
        <v>43892</v>
      </c>
      <c r="J20949" s="244" t="str">
        <f t="shared" si="981"/>
        <v/>
      </c>
    </row>
    <row r="20950" spans="3:10" ht="12" thickBot="1" x14ac:dyDescent="0.25">
      <c r="C20950" s="254"/>
      <c r="D20950" s="254"/>
      <c r="E20950" s="255"/>
      <c r="F20950" s="256"/>
      <c r="G20950" s="257"/>
      <c r="H20950" s="243">
        <f t="shared" ca="1" si="982"/>
        <v>45139</v>
      </c>
      <c r="I20950" s="244">
        <f t="shared" si="983"/>
        <v>43892</v>
      </c>
      <c r="J20950" s="244" t="str">
        <f t="shared" si="981"/>
        <v/>
      </c>
    </row>
    <row r="20951" spans="3:10" ht="12" thickBot="1" x14ac:dyDescent="0.25">
      <c r="C20951" s="254"/>
      <c r="D20951" s="254"/>
      <c r="E20951" s="255"/>
      <c r="F20951" s="256"/>
      <c r="G20951" s="257"/>
      <c r="H20951" s="243">
        <f t="shared" ca="1" si="982"/>
        <v>45139</v>
      </c>
      <c r="I20951" s="244">
        <f t="shared" si="983"/>
        <v>43892</v>
      </c>
      <c r="J20951" s="244" t="str">
        <f t="shared" si="981"/>
        <v/>
      </c>
    </row>
    <row r="20952" spans="3:10" ht="12" thickBot="1" x14ac:dyDescent="0.25">
      <c r="C20952" s="254"/>
      <c r="D20952" s="254"/>
      <c r="E20952" s="255"/>
      <c r="F20952" s="256"/>
      <c r="G20952" s="257"/>
      <c r="H20952" s="243">
        <f t="shared" ca="1" si="982"/>
        <v>45139</v>
      </c>
      <c r="I20952" s="244">
        <f t="shared" si="983"/>
        <v>43892</v>
      </c>
      <c r="J20952" s="244" t="str">
        <f t="shared" si="981"/>
        <v/>
      </c>
    </row>
    <row r="20953" spans="3:10" ht="12" thickBot="1" x14ac:dyDescent="0.25">
      <c r="C20953" s="254"/>
      <c r="D20953" s="254"/>
      <c r="E20953" s="255"/>
      <c r="F20953" s="256"/>
      <c r="G20953" s="257"/>
      <c r="H20953" s="243">
        <f t="shared" ca="1" si="982"/>
        <v>45139</v>
      </c>
      <c r="I20953" s="244">
        <f t="shared" si="983"/>
        <v>43892</v>
      </c>
      <c r="J20953" s="244" t="str">
        <f t="shared" si="981"/>
        <v/>
      </c>
    </row>
    <row r="20954" spans="3:10" ht="12" thickBot="1" x14ac:dyDescent="0.25">
      <c r="C20954" s="254"/>
      <c r="D20954" s="254"/>
      <c r="E20954" s="255"/>
      <c r="F20954" s="256"/>
      <c r="G20954" s="257"/>
      <c r="H20954" s="243">
        <f t="shared" ca="1" si="982"/>
        <v>45139</v>
      </c>
      <c r="I20954" s="244">
        <f t="shared" si="983"/>
        <v>43892</v>
      </c>
      <c r="J20954" s="244" t="str">
        <f t="shared" si="981"/>
        <v/>
      </c>
    </row>
    <row r="20955" spans="3:10" ht="12" thickBot="1" x14ac:dyDescent="0.25">
      <c r="C20955" s="254"/>
      <c r="D20955" s="254"/>
      <c r="E20955" s="255"/>
      <c r="F20955" s="256"/>
      <c r="G20955" s="257"/>
      <c r="H20955" s="243">
        <f t="shared" ca="1" si="982"/>
        <v>45139</v>
      </c>
      <c r="I20955" s="244">
        <f t="shared" si="983"/>
        <v>43892</v>
      </c>
      <c r="J20955" s="244" t="str">
        <f t="shared" si="981"/>
        <v/>
      </c>
    </row>
    <row r="20956" spans="3:10" ht="12" thickBot="1" x14ac:dyDescent="0.25">
      <c r="C20956" s="254"/>
      <c r="D20956" s="254"/>
      <c r="E20956" s="255"/>
      <c r="F20956" s="256"/>
      <c r="G20956" s="257"/>
      <c r="H20956" s="243">
        <f t="shared" ca="1" si="982"/>
        <v>45139</v>
      </c>
      <c r="I20956" s="244">
        <f t="shared" si="983"/>
        <v>43892</v>
      </c>
      <c r="J20956" s="244" t="str">
        <f t="shared" si="981"/>
        <v/>
      </c>
    </row>
    <row r="20957" spans="3:10" ht="12" thickBot="1" x14ac:dyDescent="0.25">
      <c r="C20957" s="254"/>
      <c r="D20957" s="254"/>
      <c r="E20957" s="255"/>
      <c r="F20957" s="256"/>
      <c r="G20957" s="257"/>
      <c r="H20957" s="243">
        <f t="shared" ca="1" si="982"/>
        <v>45139</v>
      </c>
      <c r="I20957" s="244">
        <f t="shared" si="983"/>
        <v>43892</v>
      </c>
      <c r="J20957" s="244" t="str">
        <f t="shared" si="981"/>
        <v/>
      </c>
    </row>
    <row r="20958" spans="3:10" ht="12" thickBot="1" x14ac:dyDescent="0.25">
      <c r="C20958" s="254"/>
      <c r="D20958" s="254"/>
      <c r="E20958" s="255"/>
      <c r="F20958" s="256"/>
      <c r="G20958" s="257"/>
      <c r="H20958" s="243">
        <f t="shared" ca="1" si="982"/>
        <v>45139</v>
      </c>
      <c r="I20958" s="244">
        <f t="shared" si="983"/>
        <v>43892</v>
      </c>
      <c r="J20958" s="244" t="str">
        <f t="shared" si="981"/>
        <v/>
      </c>
    </row>
    <row r="20959" spans="3:10" ht="12" thickBot="1" x14ac:dyDescent="0.25">
      <c r="C20959" s="254"/>
      <c r="D20959" s="254"/>
      <c r="E20959" s="255"/>
      <c r="F20959" s="256"/>
      <c r="G20959" s="257"/>
      <c r="H20959" s="243">
        <f t="shared" ca="1" si="982"/>
        <v>45139</v>
      </c>
      <c r="I20959" s="244">
        <f t="shared" si="983"/>
        <v>43892</v>
      </c>
      <c r="J20959" s="244" t="str">
        <f t="shared" si="981"/>
        <v/>
      </c>
    </row>
    <row r="20960" spans="3:10" ht="12" thickBot="1" x14ac:dyDescent="0.25">
      <c r="C20960" s="254"/>
      <c r="D20960" s="254"/>
      <c r="E20960" s="255"/>
      <c r="F20960" s="256"/>
      <c r="G20960" s="257"/>
      <c r="H20960" s="243">
        <f t="shared" ca="1" si="982"/>
        <v>45139</v>
      </c>
      <c r="I20960" s="244">
        <f t="shared" si="983"/>
        <v>43892</v>
      </c>
      <c r="J20960" s="244" t="str">
        <f t="shared" si="981"/>
        <v/>
      </c>
    </row>
    <row r="20961" spans="3:10" ht="12" thickBot="1" x14ac:dyDescent="0.25">
      <c r="C20961" s="254"/>
      <c r="D20961" s="254"/>
      <c r="E20961" s="255"/>
      <c r="F20961" s="256"/>
      <c r="G20961" s="257"/>
      <c r="H20961" s="243">
        <f t="shared" ca="1" si="982"/>
        <v>45139</v>
      </c>
      <c r="I20961" s="244">
        <f t="shared" si="983"/>
        <v>43892</v>
      </c>
      <c r="J20961" s="244" t="str">
        <f t="shared" si="981"/>
        <v/>
      </c>
    </row>
    <row r="20962" spans="3:10" ht="12" thickBot="1" x14ac:dyDescent="0.25">
      <c r="C20962" s="254"/>
      <c r="D20962" s="254"/>
      <c r="E20962" s="255"/>
      <c r="F20962" s="256"/>
      <c r="G20962" s="257"/>
      <c r="H20962" s="243">
        <f t="shared" ca="1" si="982"/>
        <v>45139</v>
      </c>
      <c r="I20962" s="244">
        <f t="shared" si="983"/>
        <v>43892</v>
      </c>
      <c r="J20962" s="244" t="str">
        <f t="shared" si="981"/>
        <v/>
      </c>
    </row>
    <row r="20963" spans="3:10" ht="12" thickBot="1" x14ac:dyDescent="0.25">
      <c r="C20963" s="254"/>
      <c r="D20963" s="254"/>
      <c r="E20963" s="255"/>
      <c r="F20963" s="256"/>
      <c r="G20963" s="257"/>
      <c r="H20963" s="243">
        <f t="shared" ca="1" si="982"/>
        <v>45139</v>
      </c>
      <c r="I20963" s="244">
        <f t="shared" si="983"/>
        <v>43892</v>
      </c>
      <c r="J20963" s="244" t="str">
        <f t="shared" si="981"/>
        <v/>
      </c>
    </row>
    <row r="20964" spans="3:10" ht="12" thickBot="1" x14ac:dyDescent="0.25">
      <c r="C20964" s="254"/>
      <c r="D20964" s="254"/>
      <c r="E20964" s="255"/>
      <c r="F20964" s="256"/>
      <c r="G20964" s="257"/>
      <c r="H20964" s="243">
        <f t="shared" ca="1" si="982"/>
        <v>45139</v>
      </c>
      <c r="I20964" s="244">
        <f t="shared" si="983"/>
        <v>43892</v>
      </c>
      <c r="J20964" s="244" t="str">
        <f t="shared" si="981"/>
        <v/>
      </c>
    </row>
    <row r="20965" spans="3:10" ht="12" thickBot="1" x14ac:dyDescent="0.25">
      <c r="C20965" s="254"/>
      <c r="D20965" s="254"/>
      <c r="E20965" s="255"/>
      <c r="F20965" s="256"/>
      <c r="G20965" s="257"/>
      <c r="H20965" s="243">
        <f t="shared" ca="1" si="982"/>
        <v>45139</v>
      </c>
      <c r="I20965" s="244">
        <f t="shared" si="983"/>
        <v>43892</v>
      </c>
      <c r="J20965" s="244" t="str">
        <f t="shared" si="981"/>
        <v/>
      </c>
    </row>
    <row r="20966" spans="3:10" ht="12" thickBot="1" x14ac:dyDescent="0.25">
      <c r="C20966" s="254"/>
      <c r="D20966" s="254"/>
      <c r="E20966" s="255"/>
      <c r="F20966" s="256"/>
      <c r="G20966" s="257"/>
      <c r="H20966" s="243">
        <f t="shared" ca="1" si="982"/>
        <v>45139</v>
      </c>
      <c r="I20966" s="244">
        <f t="shared" si="983"/>
        <v>43892</v>
      </c>
      <c r="J20966" s="244" t="str">
        <f t="shared" si="981"/>
        <v/>
      </c>
    </row>
    <row r="20967" spans="3:10" ht="12" thickBot="1" x14ac:dyDescent="0.25">
      <c r="C20967" s="254"/>
      <c r="D20967" s="254"/>
      <c r="E20967" s="255"/>
      <c r="F20967" s="256"/>
      <c r="G20967" s="257"/>
      <c r="H20967" s="243">
        <f t="shared" ca="1" si="982"/>
        <v>45139</v>
      </c>
      <c r="I20967" s="244">
        <f t="shared" si="983"/>
        <v>43892</v>
      </c>
      <c r="J20967" s="244" t="str">
        <f t="shared" si="981"/>
        <v/>
      </c>
    </row>
    <row r="20968" spans="3:10" ht="12" thickBot="1" x14ac:dyDescent="0.25">
      <c r="C20968" s="254"/>
      <c r="D20968" s="254"/>
      <c r="E20968" s="255"/>
      <c r="F20968" s="256"/>
      <c r="G20968" s="257"/>
      <c r="H20968" s="243">
        <f t="shared" ca="1" si="982"/>
        <v>45139</v>
      </c>
      <c r="I20968" s="244">
        <f t="shared" si="983"/>
        <v>43892</v>
      </c>
      <c r="J20968" s="244" t="str">
        <f t="shared" si="981"/>
        <v/>
      </c>
    </row>
    <row r="20969" spans="3:10" ht="12" thickBot="1" x14ac:dyDescent="0.25">
      <c r="C20969" s="254"/>
      <c r="D20969" s="254"/>
      <c r="E20969" s="255"/>
      <c r="F20969" s="256"/>
      <c r="G20969" s="257"/>
      <c r="H20969" s="243">
        <f t="shared" ca="1" si="982"/>
        <v>45139</v>
      </c>
      <c r="I20969" s="244">
        <f t="shared" si="983"/>
        <v>43892</v>
      </c>
      <c r="J20969" s="244" t="str">
        <f t="shared" si="981"/>
        <v/>
      </c>
    </row>
    <row r="20970" spans="3:10" ht="12" thickBot="1" x14ac:dyDescent="0.25">
      <c r="C20970" s="254"/>
      <c r="D20970" s="254"/>
      <c r="E20970" s="255"/>
      <c r="F20970" s="256"/>
      <c r="G20970" s="257"/>
      <c r="H20970" s="243">
        <f t="shared" ca="1" si="982"/>
        <v>45139</v>
      </c>
      <c r="I20970" s="244">
        <f t="shared" si="983"/>
        <v>43892</v>
      </c>
      <c r="J20970" s="244" t="str">
        <f t="shared" si="981"/>
        <v/>
      </c>
    </row>
    <row r="20971" spans="3:10" ht="12" thickBot="1" x14ac:dyDescent="0.25">
      <c r="C20971" s="254"/>
      <c r="D20971" s="254"/>
      <c r="E20971" s="255"/>
      <c r="F20971" s="256"/>
      <c r="G20971" s="257"/>
      <c r="H20971" s="243">
        <f t="shared" ca="1" si="982"/>
        <v>45139</v>
      </c>
      <c r="I20971" s="244">
        <f t="shared" si="983"/>
        <v>43892</v>
      </c>
      <c r="J20971" s="244" t="str">
        <f t="shared" si="981"/>
        <v/>
      </c>
    </row>
    <row r="20972" spans="3:10" ht="12" thickBot="1" x14ac:dyDescent="0.25">
      <c r="C20972" s="254"/>
      <c r="D20972" s="254"/>
      <c r="E20972" s="255"/>
      <c r="F20972" s="256"/>
      <c r="G20972" s="257"/>
      <c r="H20972" s="243">
        <f t="shared" ca="1" si="982"/>
        <v>45139</v>
      </c>
      <c r="I20972" s="244">
        <f t="shared" si="983"/>
        <v>43892</v>
      </c>
      <c r="J20972" s="244" t="str">
        <f t="shared" si="981"/>
        <v/>
      </c>
    </row>
    <row r="20973" spans="3:10" ht="12" thickBot="1" x14ac:dyDescent="0.25">
      <c r="C20973" s="254"/>
      <c r="D20973" s="254"/>
      <c r="E20973" s="255"/>
      <c r="F20973" s="256"/>
      <c r="G20973" s="257"/>
      <c r="H20973" s="243">
        <f t="shared" ca="1" si="982"/>
        <v>45139</v>
      </c>
      <c r="I20973" s="244">
        <f t="shared" si="983"/>
        <v>43892</v>
      </c>
      <c r="J20973" s="244" t="str">
        <f t="shared" si="981"/>
        <v/>
      </c>
    </row>
    <row r="20974" spans="3:10" ht="12" thickBot="1" x14ac:dyDescent="0.25">
      <c r="C20974" s="254"/>
      <c r="D20974" s="254"/>
      <c r="E20974" s="255"/>
      <c r="F20974" s="256"/>
      <c r="G20974" s="257"/>
      <c r="H20974" s="243">
        <f t="shared" ca="1" si="982"/>
        <v>45139</v>
      </c>
      <c r="I20974" s="244">
        <f t="shared" si="983"/>
        <v>43892</v>
      </c>
      <c r="J20974" s="244" t="str">
        <f t="shared" si="981"/>
        <v/>
      </c>
    </row>
    <row r="20975" spans="3:10" ht="12" thickBot="1" x14ac:dyDescent="0.25">
      <c r="C20975" s="254"/>
      <c r="D20975" s="254"/>
      <c r="E20975" s="255"/>
      <c r="F20975" s="256"/>
      <c r="G20975" s="257"/>
      <c r="H20975" s="243">
        <f t="shared" ca="1" si="982"/>
        <v>45139</v>
      </c>
      <c r="I20975" s="244">
        <f t="shared" si="983"/>
        <v>43892</v>
      </c>
      <c r="J20975" s="244" t="str">
        <f t="shared" si="981"/>
        <v/>
      </c>
    </row>
    <row r="20976" spans="3:10" ht="12" thickBot="1" x14ac:dyDescent="0.25">
      <c r="C20976" s="254"/>
      <c r="D20976" s="254"/>
      <c r="E20976" s="255"/>
      <c r="F20976" s="256"/>
      <c r="G20976" s="257"/>
      <c r="H20976" s="243">
        <f t="shared" ca="1" si="982"/>
        <v>45139</v>
      </c>
      <c r="I20976" s="244">
        <f t="shared" si="983"/>
        <v>43892</v>
      </c>
      <c r="J20976" s="244" t="str">
        <f t="shared" si="981"/>
        <v/>
      </c>
    </row>
    <row r="20977" spans="3:10" ht="12" thickBot="1" x14ac:dyDescent="0.25">
      <c r="C20977" s="254"/>
      <c r="D20977" s="254"/>
      <c r="E20977" s="255"/>
      <c r="F20977" s="256"/>
      <c r="G20977" s="257"/>
      <c r="H20977" s="243">
        <f t="shared" ca="1" si="982"/>
        <v>45139</v>
      </c>
      <c r="I20977" s="244">
        <f t="shared" si="983"/>
        <v>43892</v>
      </c>
      <c r="J20977" s="244" t="str">
        <f t="shared" si="981"/>
        <v/>
      </c>
    </row>
    <row r="20978" spans="3:10" ht="12" thickBot="1" x14ac:dyDescent="0.25">
      <c r="C20978" s="254"/>
      <c r="D20978" s="254"/>
      <c r="E20978" s="255"/>
      <c r="F20978" s="256"/>
      <c r="G20978" s="257"/>
      <c r="H20978" s="243">
        <f t="shared" ca="1" si="982"/>
        <v>45139</v>
      </c>
      <c r="I20978" s="244">
        <f t="shared" si="983"/>
        <v>43892</v>
      </c>
      <c r="J20978" s="244" t="str">
        <f t="shared" si="981"/>
        <v/>
      </c>
    </row>
    <row r="20979" spans="3:10" ht="12" thickBot="1" x14ac:dyDescent="0.25">
      <c r="C20979" s="254"/>
      <c r="D20979" s="254"/>
      <c r="E20979" s="255"/>
      <c r="F20979" s="256"/>
      <c r="G20979" s="257"/>
      <c r="H20979" s="243">
        <f t="shared" ca="1" si="982"/>
        <v>45139</v>
      </c>
      <c r="I20979" s="244">
        <f t="shared" si="983"/>
        <v>43892</v>
      </c>
      <c r="J20979" s="244" t="str">
        <f t="shared" si="981"/>
        <v/>
      </c>
    </row>
    <row r="20980" spans="3:10" ht="12" thickBot="1" x14ac:dyDescent="0.25">
      <c r="C20980" s="254"/>
      <c r="D20980" s="254"/>
      <c r="E20980" s="255"/>
      <c r="F20980" s="256"/>
      <c r="G20980" s="257"/>
      <c r="H20980" s="243">
        <f t="shared" ca="1" si="982"/>
        <v>45139</v>
      </c>
      <c r="I20980" s="244">
        <f t="shared" si="983"/>
        <v>43892</v>
      </c>
      <c r="J20980" s="244" t="str">
        <f t="shared" si="981"/>
        <v/>
      </c>
    </row>
    <row r="20981" spans="3:10" ht="12" thickBot="1" x14ac:dyDescent="0.25">
      <c r="C20981" s="254"/>
      <c r="D20981" s="254"/>
      <c r="E20981" s="255"/>
      <c r="F20981" s="256"/>
      <c r="G20981" s="257"/>
      <c r="H20981" s="243">
        <f t="shared" ca="1" si="982"/>
        <v>45139</v>
      </c>
      <c r="I20981" s="244">
        <f t="shared" si="983"/>
        <v>43892</v>
      </c>
      <c r="J20981" s="244" t="str">
        <f t="shared" si="981"/>
        <v/>
      </c>
    </row>
    <row r="20982" spans="3:10" ht="12" thickBot="1" x14ac:dyDescent="0.25">
      <c r="C20982" s="254"/>
      <c r="D20982" s="254"/>
      <c r="E20982" s="255"/>
      <c r="F20982" s="256"/>
      <c r="G20982" s="257"/>
      <c r="H20982" s="243">
        <f t="shared" ca="1" si="982"/>
        <v>45139</v>
      </c>
      <c r="I20982" s="244">
        <f t="shared" si="983"/>
        <v>43892</v>
      </c>
      <c r="J20982" s="244" t="str">
        <f t="shared" si="981"/>
        <v/>
      </c>
    </row>
    <row r="20983" spans="3:10" ht="12" thickBot="1" x14ac:dyDescent="0.25">
      <c r="C20983" s="254"/>
      <c r="D20983" s="254"/>
      <c r="E20983" s="255"/>
      <c r="F20983" s="256"/>
      <c r="G20983" s="257"/>
      <c r="H20983" s="243">
        <f t="shared" ca="1" si="982"/>
        <v>45139</v>
      </c>
      <c r="I20983" s="244">
        <f t="shared" si="983"/>
        <v>43892</v>
      </c>
      <c r="J20983" s="244" t="str">
        <f t="shared" si="981"/>
        <v/>
      </c>
    </row>
    <row r="20984" spans="3:10" ht="12" thickBot="1" x14ac:dyDescent="0.25">
      <c r="C20984" s="254"/>
      <c r="D20984" s="254"/>
      <c r="E20984" s="255"/>
      <c r="F20984" s="256"/>
      <c r="G20984" s="257"/>
      <c r="H20984" s="243">
        <f t="shared" ca="1" si="982"/>
        <v>45139</v>
      </c>
      <c r="I20984" s="244">
        <f t="shared" si="983"/>
        <v>43892</v>
      </c>
      <c r="J20984" s="244" t="str">
        <f t="shared" si="981"/>
        <v/>
      </c>
    </row>
    <row r="20985" spans="3:10" ht="12" thickBot="1" x14ac:dyDescent="0.25">
      <c r="C20985" s="254"/>
      <c r="D20985" s="254"/>
      <c r="E20985" s="255"/>
      <c r="F20985" s="256"/>
      <c r="G20985" s="257"/>
      <c r="H20985" s="243">
        <f t="shared" ca="1" si="982"/>
        <v>45139</v>
      </c>
      <c r="I20985" s="244">
        <f t="shared" si="983"/>
        <v>43892</v>
      </c>
      <c r="J20985" s="244" t="str">
        <f t="shared" si="981"/>
        <v/>
      </c>
    </row>
    <row r="20986" spans="3:10" ht="12" thickBot="1" x14ac:dyDescent="0.25">
      <c r="C20986" s="254"/>
      <c r="D20986" s="254"/>
      <c r="E20986" s="255"/>
      <c r="F20986" s="256"/>
      <c r="G20986" s="257"/>
      <c r="H20986" s="243">
        <f t="shared" ca="1" si="982"/>
        <v>45139</v>
      </c>
      <c r="I20986" s="244">
        <f t="shared" si="983"/>
        <v>43892</v>
      </c>
      <c r="J20986" s="244" t="str">
        <f t="shared" si="981"/>
        <v/>
      </c>
    </row>
    <row r="20987" spans="3:10" ht="12" thickBot="1" x14ac:dyDescent="0.25">
      <c r="C20987" s="254"/>
      <c r="D20987" s="254"/>
      <c r="E20987" s="255"/>
      <c r="F20987" s="256"/>
      <c r="G20987" s="257"/>
      <c r="H20987" s="243">
        <f t="shared" ca="1" si="982"/>
        <v>45139</v>
      </c>
      <c r="I20987" s="244">
        <f t="shared" si="983"/>
        <v>43892</v>
      </c>
      <c r="J20987" s="244" t="str">
        <f t="shared" si="981"/>
        <v/>
      </c>
    </row>
    <row r="20988" spans="3:10" ht="12" thickBot="1" x14ac:dyDescent="0.25">
      <c r="C20988" s="254"/>
      <c r="D20988" s="254"/>
      <c r="E20988" s="255"/>
      <c r="F20988" s="256"/>
      <c r="G20988" s="257"/>
      <c r="H20988" s="243">
        <f t="shared" ca="1" si="982"/>
        <v>45139</v>
      </c>
      <c r="I20988" s="244">
        <f t="shared" si="983"/>
        <v>43892</v>
      </c>
      <c r="J20988" s="244" t="str">
        <f t="shared" si="981"/>
        <v/>
      </c>
    </row>
    <row r="20989" spans="3:10" ht="12" thickBot="1" x14ac:dyDescent="0.25">
      <c r="C20989" s="254"/>
      <c r="D20989" s="254"/>
      <c r="E20989" s="255"/>
      <c r="F20989" s="256"/>
      <c r="G20989" s="257"/>
      <c r="H20989" s="243">
        <f t="shared" ca="1" si="982"/>
        <v>45139</v>
      </c>
      <c r="I20989" s="244">
        <f t="shared" si="983"/>
        <v>43892</v>
      </c>
      <c r="J20989" s="244" t="str">
        <f t="shared" si="981"/>
        <v/>
      </c>
    </row>
    <row r="20990" spans="3:10" ht="12" thickBot="1" x14ac:dyDescent="0.25">
      <c r="C20990" s="254"/>
      <c r="D20990" s="254"/>
      <c r="E20990" s="255"/>
      <c r="F20990" s="256"/>
      <c r="G20990" s="257"/>
      <c r="H20990" s="243">
        <f t="shared" ca="1" si="982"/>
        <v>45139</v>
      </c>
      <c r="I20990" s="244">
        <f t="shared" si="983"/>
        <v>43892</v>
      </c>
      <c r="J20990" s="244" t="str">
        <f t="shared" si="981"/>
        <v/>
      </c>
    </row>
    <row r="20991" spans="3:10" ht="12" thickBot="1" x14ac:dyDescent="0.25">
      <c r="C20991" s="254"/>
      <c r="D20991" s="254"/>
      <c r="E20991" s="255"/>
      <c r="F20991" s="256"/>
      <c r="G20991" s="257"/>
      <c r="H20991" s="243">
        <f t="shared" ca="1" si="982"/>
        <v>45139</v>
      </c>
      <c r="I20991" s="244">
        <f t="shared" si="983"/>
        <v>43892</v>
      </c>
      <c r="J20991" s="244" t="str">
        <f t="shared" si="981"/>
        <v/>
      </c>
    </row>
    <row r="20992" spans="3:10" ht="12" thickBot="1" x14ac:dyDescent="0.25">
      <c r="C20992" s="254"/>
      <c r="D20992" s="254"/>
      <c r="E20992" s="255"/>
      <c r="F20992" s="256"/>
      <c r="G20992" s="257"/>
      <c r="H20992" s="243">
        <f t="shared" ca="1" si="982"/>
        <v>45139</v>
      </c>
      <c r="I20992" s="244">
        <f t="shared" si="983"/>
        <v>43892</v>
      </c>
      <c r="J20992" s="244" t="str">
        <f t="shared" si="981"/>
        <v/>
      </c>
    </row>
    <row r="20993" spans="3:10" ht="12" thickBot="1" x14ac:dyDescent="0.25">
      <c r="C20993" s="254"/>
      <c r="D20993" s="254"/>
      <c r="E20993" s="255"/>
      <c r="F20993" s="256"/>
      <c r="G20993" s="257"/>
      <c r="H20993" s="243">
        <f t="shared" ca="1" si="982"/>
        <v>45139</v>
      </c>
      <c r="I20993" s="244">
        <f t="shared" si="983"/>
        <v>43892</v>
      </c>
      <c r="J20993" s="244" t="str">
        <f t="shared" si="981"/>
        <v/>
      </c>
    </row>
    <row r="20994" spans="3:10" ht="12" thickBot="1" x14ac:dyDescent="0.25">
      <c r="C20994" s="254"/>
      <c r="D20994" s="254"/>
      <c r="E20994" s="255"/>
      <c r="F20994" s="256"/>
      <c r="G20994" s="257"/>
      <c r="H20994" s="243">
        <f t="shared" ca="1" si="982"/>
        <v>45139</v>
      </c>
      <c r="I20994" s="244">
        <f t="shared" si="983"/>
        <v>43892</v>
      </c>
      <c r="J20994" s="244" t="str">
        <f t="shared" si="981"/>
        <v/>
      </c>
    </row>
    <row r="20995" spans="3:10" ht="12" thickBot="1" x14ac:dyDescent="0.25">
      <c r="C20995" s="254"/>
      <c r="D20995" s="254"/>
      <c r="E20995" s="255"/>
      <c r="F20995" s="256"/>
      <c r="G20995" s="257"/>
      <c r="H20995" s="243">
        <f t="shared" ca="1" si="982"/>
        <v>45139</v>
      </c>
      <c r="I20995" s="244">
        <f t="shared" si="983"/>
        <v>43892</v>
      </c>
      <c r="J20995" s="244" t="str">
        <f t="shared" si="981"/>
        <v/>
      </c>
    </row>
    <row r="20996" spans="3:10" ht="12" thickBot="1" x14ac:dyDescent="0.25">
      <c r="C20996" s="254"/>
      <c r="D20996" s="254"/>
      <c r="E20996" s="255"/>
      <c r="F20996" s="256"/>
      <c r="G20996" s="257"/>
      <c r="H20996" s="243">
        <f t="shared" ca="1" si="982"/>
        <v>45139</v>
      </c>
      <c r="I20996" s="244">
        <f t="shared" si="983"/>
        <v>43892</v>
      </c>
      <c r="J20996" s="244" t="str">
        <f t="shared" si="981"/>
        <v/>
      </c>
    </row>
    <row r="20997" spans="3:10" ht="12" thickBot="1" x14ac:dyDescent="0.25">
      <c r="C20997" s="254"/>
      <c r="D20997" s="254"/>
      <c r="E20997" s="255"/>
      <c r="F20997" s="256"/>
      <c r="G20997" s="257"/>
      <c r="H20997" s="243">
        <f t="shared" ca="1" si="982"/>
        <v>45139</v>
      </c>
      <c r="I20997" s="244">
        <f t="shared" si="983"/>
        <v>43892</v>
      </c>
      <c r="J20997" s="244" t="str">
        <f t="shared" si="981"/>
        <v/>
      </c>
    </row>
    <row r="20998" spans="3:10" ht="12" thickBot="1" x14ac:dyDescent="0.25">
      <c r="C20998" s="254"/>
      <c r="D20998" s="254"/>
      <c r="E20998" s="255"/>
      <c r="F20998" s="256"/>
      <c r="G20998" s="257"/>
      <c r="H20998" s="243">
        <f t="shared" ca="1" si="982"/>
        <v>45139</v>
      </c>
      <c r="I20998" s="244">
        <f t="shared" si="983"/>
        <v>43892</v>
      </c>
      <c r="J20998" s="244" t="str">
        <f t="shared" ref="J20998:J21061" si="984">IF(G20998="","",IF(G20998&gt;=0,"Debitoren",IF(G20998&lt;0,"Kreditoren","")))</f>
        <v/>
      </c>
    </row>
    <row r="20999" spans="3:10" ht="12" thickBot="1" x14ac:dyDescent="0.25">
      <c r="C20999" s="254"/>
      <c r="D20999" s="254"/>
      <c r="E20999" s="255"/>
      <c r="F20999" s="256"/>
      <c r="G20999" s="257"/>
      <c r="H20999" s="243">
        <f t="shared" ref="H20999:H21062" ca="1" si="985">IF(F20999&lt;$F$2,EOMONTH($F$2,-1)+1,EOMONTH(F20999,-1)+1)</f>
        <v>45139</v>
      </c>
      <c r="I20999" s="244">
        <f t="shared" ref="I20999:I21062" si="986">IF(F20999&lt;$I$2,IF(   WEEKDAY(EOMONTH($I$2,-1)+1)=1,EOMONTH($I$2,-1)+1+1,EOMONTH($I$2,-1)+1),IF(WEEKDAY(F20999)=1,F20999+1,F20999))</f>
        <v>43892</v>
      </c>
      <c r="J20999" s="244" t="str">
        <f t="shared" si="984"/>
        <v/>
      </c>
    </row>
    <row r="21000" spans="3:10" ht="12" thickBot="1" x14ac:dyDescent="0.25">
      <c r="C21000" s="254"/>
      <c r="D21000" s="254"/>
      <c r="E21000" s="255"/>
      <c r="F21000" s="256"/>
      <c r="G21000" s="257"/>
      <c r="H21000" s="243">
        <f t="shared" ca="1" si="985"/>
        <v>45139</v>
      </c>
      <c r="I21000" s="244">
        <f t="shared" si="986"/>
        <v>43892</v>
      </c>
      <c r="J21000" s="244" t="str">
        <f t="shared" si="984"/>
        <v/>
      </c>
    </row>
    <row r="21001" spans="3:10" ht="12" thickBot="1" x14ac:dyDescent="0.25">
      <c r="C21001" s="254"/>
      <c r="D21001" s="254"/>
      <c r="E21001" s="255"/>
      <c r="F21001" s="256"/>
      <c r="G21001" s="257"/>
      <c r="H21001" s="243">
        <f t="shared" ca="1" si="985"/>
        <v>45139</v>
      </c>
      <c r="I21001" s="244">
        <f t="shared" si="986"/>
        <v>43892</v>
      </c>
      <c r="J21001" s="244" t="str">
        <f t="shared" si="984"/>
        <v/>
      </c>
    </row>
    <row r="21002" spans="3:10" ht="12" thickBot="1" x14ac:dyDescent="0.25">
      <c r="C21002" s="254"/>
      <c r="D21002" s="254"/>
      <c r="E21002" s="255"/>
      <c r="F21002" s="256"/>
      <c r="G21002" s="257"/>
      <c r="H21002" s="243">
        <f t="shared" ca="1" si="985"/>
        <v>45139</v>
      </c>
      <c r="I21002" s="244">
        <f t="shared" si="986"/>
        <v>43892</v>
      </c>
      <c r="J21002" s="244" t="str">
        <f t="shared" si="984"/>
        <v/>
      </c>
    </row>
    <row r="21003" spans="3:10" ht="12" thickBot="1" x14ac:dyDescent="0.25">
      <c r="C21003" s="254"/>
      <c r="D21003" s="254"/>
      <c r="E21003" s="255"/>
      <c r="F21003" s="256"/>
      <c r="G21003" s="257"/>
      <c r="H21003" s="243">
        <f t="shared" ca="1" si="985"/>
        <v>45139</v>
      </c>
      <c r="I21003" s="244">
        <f t="shared" si="986"/>
        <v>43892</v>
      </c>
      <c r="J21003" s="244" t="str">
        <f t="shared" si="984"/>
        <v/>
      </c>
    </row>
    <row r="21004" spans="3:10" ht="12" thickBot="1" x14ac:dyDescent="0.25">
      <c r="C21004" s="254"/>
      <c r="D21004" s="254"/>
      <c r="E21004" s="255"/>
      <c r="F21004" s="256"/>
      <c r="G21004" s="257"/>
      <c r="H21004" s="243">
        <f t="shared" ca="1" si="985"/>
        <v>45139</v>
      </c>
      <c r="I21004" s="244">
        <f t="shared" si="986"/>
        <v>43892</v>
      </c>
      <c r="J21004" s="244" t="str">
        <f t="shared" si="984"/>
        <v/>
      </c>
    </row>
    <row r="21005" spans="3:10" ht="12" thickBot="1" x14ac:dyDescent="0.25">
      <c r="C21005" s="254"/>
      <c r="D21005" s="254"/>
      <c r="E21005" s="255"/>
      <c r="F21005" s="256"/>
      <c r="G21005" s="257"/>
      <c r="H21005" s="243">
        <f t="shared" ca="1" si="985"/>
        <v>45139</v>
      </c>
      <c r="I21005" s="244">
        <f t="shared" si="986"/>
        <v>43892</v>
      </c>
      <c r="J21005" s="244" t="str">
        <f t="shared" si="984"/>
        <v/>
      </c>
    </row>
    <row r="21006" spans="3:10" ht="12" thickBot="1" x14ac:dyDescent="0.25">
      <c r="C21006" s="254"/>
      <c r="D21006" s="254"/>
      <c r="E21006" s="255"/>
      <c r="F21006" s="256"/>
      <c r="G21006" s="257"/>
      <c r="H21006" s="243">
        <f t="shared" ca="1" si="985"/>
        <v>45139</v>
      </c>
      <c r="I21006" s="244">
        <f t="shared" si="986"/>
        <v>43892</v>
      </c>
      <c r="J21006" s="244" t="str">
        <f t="shared" si="984"/>
        <v/>
      </c>
    </row>
    <row r="21007" spans="3:10" ht="12" thickBot="1" x14ac:dyDescent="0.25">
      <c r="C21007" s="254"/>
      <c r="D21007" s="254"/>
      <c r="E21007" s="255"/>
      <c r="F21007" s="256"/>
      <c r="G21007" s="257"/>
      <c r="H21007" s="243">
        <f t="shared" ca="1" si="985"/>
        <v>45139</v>
      </c>
      <c r="I21007" s="244">
        <f t="shared" si="986"/>
        <v>43892</v>
      </c>
      <c r="J21007" s="244" t="str">
        <f t="shared" si="984"/>
        <v/>
      </c>
    </row>
    <row r="21008" spans="3:10" ht="12" thickBot="1" x14ac:dyDescent="0.25">
      <c r="C21008" s="254"/>
      <c r="D21008" s="254"/>
      <c r="E21008" s="255"/>
      <c r="F21008" s="256"/>
      <c r="G21008" s="257"/>
      <c r="H21008" s="243">
        <f t="shared" ca="1" si="985"/>
        <v>45139</v>
      </c>
      <c r="I21008" s="244">
        <f t="shared" si="986"/>
        <v>43892</v>
      </c>
      <c r="J21008" s="244" t="str">
        <f t="shared" si="984"/>
        <v/>
      </c>
    </row>
    <row r="21009" spans="3:10" ht="12" thickBot="1" x14ac:dyDescent="0.25">
      <c r="C21009" s="254"/>
      <c r="D21009" s="254"/>
      <c r="E21009" s="255"/>
      <c r="F21009" s="256"/>
      <c r="G21009" s="257"/>
      <c r="H21009" s="243">
        <f t="shared" ca="1" si="985"/>
        <v>45139</v>
      </c>
      <c r="I21009" s="244">
        <f t="shared" si="986"/>
        <v>43892</v>
      </c>
      <c r="J21009" s="244" t="str">
        <f t="shared" si="984"/>
        <v/>
      </c>
    </row>
    <row r="21010" spans="3:10" ht="12" thickBot="1" x14ac:dyDescent="0.25">
      <c r="C21010" s="254"/>
      <c r="D21010" s="254"/>
      <c r="E21010" s="255"/>
      <c r="F21010" s="256"/>
      <c r="G21010" s="257"/>
      <c r="H21010" s="243">
        <f t="shared" ca="1" si="985"/>
        <v>45139</v>
      </c>
      <c r="I21010" s="244">
        <f t="shared" si="986"/>
        <v>43892</v>
      </c>
      <c r="J21010" s="244" t="str">
        <f t="shared" si="984"/>
        <v/>
      </c>
    </row>
    <row r="21011" spans="3:10" ht="12" thickBot="1" x14ac:dyDescent="0.25">
      <c r="C21011" s="254"/>
      <c r="D21011" s="254"/>
      <c r="E21011" s="255"/>
      <c r="F21011" s="256"/>
      <c r="G21011" s="257"/>
      <c r="H21011" s="243">
        <f t="shared" ca="1" si="985"/>
        <v>45139</v>
      </c>
      <c r="I21011" s="244">
        <f t="shared" si="986"/>
        <v>43892</v>
      </c>
      <c r="J21011" s="244" t="str">
        <f t="shared" si="984"/>
        <v/>
      </c>
    </row>
    <row r="21012" spans="3:10" ht="12" thickBot="1" x14ac:dyDescent="0.25">
      <c r="C21012" s="254"/>
      <c r="D21012" s="254"/>
      <c r="E21012" s="255"/>
      <c r="F21012" s="256"/>
      <c r="G21012" s="257"/>
      <c r="H21012" s="243">
        <f t="shared" ca="1" si="985"/>
        <v>45139</v>
      </c>
      <c r="I21012" s="244">
        <f t="shared" si="986"/>
        <v>43892</v>
      </c>
      <c r="J21012" s="244" t="str">
        <f t="shared" si="984"/>
        <v/>
      </c>
    </row>
    <row r="21013" spans="3:10" ht="12" thickBot="1" x14ac:dyDescent="0.25">
      <c r="C21013" s="254"/>
      <c r="D21013" s="254"/>
      <c r="E21013" s="255"/>
      <c r="F21013" s="256"/>
      <c r="G21013" s="257"/>
      <c r="H21013" s="243">
        <f t="shared" ca="1" si="985"/>
        <v>45139</v>
      </c>
      <c r="I21013" s="244">
        <f t="shared" si="986"/>
        <v>43892</v>
      </c>
      <c r="J21013" s="244" t="str">
        <f t="shared" si="984"/>
        <v/>
      </c>
    </row>
    <row r="21014" spans="3:10" ht="12" thickBot="1" x14ac:dyDescent="0.25">
      <c r="C21014" s="254"/>
      <c r="D21014" s="254"/>
      <c r="E21014" s="255"/>
      <c r="F21014" s="256"/>
      <c r="G21014" s="257"/>
      <c r="H21014" s="243">
        <f t="shared" ca="1" si="985"/>
        <v>45139</v>
      </c>
      <c r="I21014" s="244">
        <f t="shared" si="986"/>
        <v>43892</v>
      </c>
      <c r="J21014" s="244" t="str">
        <f t="shared" si="984"/>
        <v/>
      </c>
    </row>
    <row r="21015" spans="3:10" ht="12" thickBot="1" x14ac:dyDescent="0.25">
      <c r="C21015" s="254"/>
      <c r="D21015" s="254"/>
      <c r="E21015" s="255"/>
      <c r="F21015" s="256"/>
      <c r="G21015" s="257"/>
      <c r="H21015" s="243">
        <f t="shared" ca="1" si="985"/>
        <v>45139</v>
      </c>
      <c r="I21015" s="244">
        <f t="shared" si="986"/>
        <v>43892</v>
      </c>
      <c r="J21015" s="244" t="str">
        <f t="shared" si="984"/>
        <v/>
      </c>
    </row>
    <row r="21016" spans="3:10" ht="12" thickBot="1" x14ac:dyDescent="0.25">
      <c r="C21016" s="254"/>
      <c r="D21016" s="254"/>
      <c r="E21016" s="255"/>
      <c r="F21016" s="256"/>
      <c r="G21016" s="257"/>
      <c r="H21016" s="243">
        <f t="shared" ca="1" si="985"/>
        <v>45139</v>
      </c>
      <c r="I21016" s="244">
        <f t="shared" si="986"/>
        <v>43892</v>
      </c>
      <c r="J21016" s="244" t="str">
        <f t="shared" si="984"/>
        <v/>
      </c>
    </row>
    <row r="21017" spans="3:10" ht="12" thickBot="1" x14ac:dyDescent="0.25">
      <c r="C21017" s="254"/>
      <c r="D21017" s="254"/>
      <c r="E21017" s="255"/>
      <c r="F21017" s="256"/>
      <c r="G21017" s="257"/>
      <c r="H21017" s="243">
        <f t="shared" ca="1" si="985"/>
        <v>45139</v>
      </c>
      <c r="I21017" s="244">
        <f t="shared" si="986"/>
        <v>43892</v>
      </c>
      <c r="J21017" s="244" t="str">
        <f t="shared" si="984"/>
        <v/>
      </c>
    </row>
    <row r="21018" spans="3:10" ht="12" thickBot="1" x14ac:dyDescent="0.25">
      <c r="C21018" s="254"/>
      <c r="D21018" s="254"/>
      <c r="E21018" s="255"/>
      <c r="F21018" s="256"/>
      <c r="G21018" s="257"/>
      <c r="H21018" s="243">
        <f t="shared" ca="1" si="985"/>
        <v>45139</v>
      </c>
      <c r="I21018" s="244">
        <f t="shared" si="986"/>
        <v>43892</v>
      </c>
      <c r="J21018" s="244" t="str">
        <f t="shared" si="984"/>
        <v/>
      </c>
    </row>
    <row r="21019" spans="3:10" ht="12" thickBot="1" x14ac:dyDescent="0.25">
      <c r="C21019" s="254"/>
      <c r="D21019" s="254"/>
      <c r="E21019" s="255"/>
      <c r="F21019" s="256"/>
      <c r="G21019" s="257"/>
      <c r="H21019" s="243">
        <f t="shared" ca="1" si="985"/>
        <v>45139</v>
      </c>
      <c r="I21019" s="244">
        <f t="shared" si="986"/>
        <v>43892</v>
      </c>
      <c r="J21019" s="244" t="str">
        <f t="shared" si="984"/>
        <v/>
      </c>
    </row>
    <row r="21020" spans="3:10" ht="12" thickBot="1" x14ac:dyDescent="0.25">
      <c r="C21020" s="254"/>
      <c r="D21020" s="254"/>
      <c r="E21020" s="255"/>
      <c r="F21020" s="256"/>
      <c r="G21020" s="257"/>
      <c r="H21020" s="243">
        <f t="shared" ca="1" si="985"/>
        <v>45139</v>
      </c>
      <c r="I21020" s="244">
        <f t="shared" si="986"/>
        <v>43892</v>
      </c>
      <c r="J21020" s="244" t="str">
        <f t="shared" si="984"/>
        <v/>
      </c>
    </row>
    <row r="21021" spans="3:10" ht="12" thickBot="1" x14ac:dyDescent="0.25">
      <c r="C21021" s="254"/>
      <c r="D21021" s="254"/>
      <c r="E21021" s="255"/>
      <c r="F21021" s="256"/>
      <c r="G21021" s="257"/>
      <c r="H21021" s="243">
        <f t="shared" ca="1" si="985"/>
        <v>45139</v>
      </c>
      <c r="I21021" s="244">
        <f t="shared" si="986"/>
        <v>43892</v>
      </c>
      <c r="J21021" s="244" t="str">
        <f t="shared" si="984"/>
        <v/>
      </c>
    </row>
    <row r="21022" spans="3:10" ht="12" thickBot="1" x14ac:dyDescent="0.25">
      <c r="C21022" s="254"/>
      <c r="D21022" s="254"/>
      <c r="E21022" s="255"/>
      <c r="F21022" s="256"/>
      <c r="G21022" s="257"/>
      <c r="H21022" s="243">
        <f t="shared" ca="1" si="985"/>
        <v>45139</v>
      </c>
      <c r="I21022" s="244">
        <f t="shared" si="986"/>
        <v>43892</v>
      </c>
      <c r="J21022" s="244" t="str">
        <f t="shared" si="984"/>
        <v/>
      </c>
    </row>
    <row r="21023" spans="3:10" ht="12" thickBot="1" x14ac:dyDescent="0.25">
      <c r="C21023" s="254"/>
      <c r="D21023" s="254"/>
      <c r="E21023" s="255"/>
      <c r="F21023" s="256"/>
      <c r="G21023" s="257"/>
      <c r="H21023" s="243">
        <f t="shared" ca="1" si="985"/>
        <v>45139</v>
      </c>
      <c r="I21023" s="244">
        <f t="shared" si="986"/>
        <v>43892</v>
      </c>
      <c r="J21023" s="244" t="str">
        <f t="shared" si="984"/>
        <v/>
      </c>
    </row>
    <row r="21024" spans="3:10" ht="12" thickBot="1" x14ac:dyDescent="0.25">
      <c r="C21024" s="254"/>
      <c r="D21024" s="254"/>
      <c r="E21024" s="255"/>
      <c r="F21024" s="256"/>
      <c r="G21024" s="257"/>
      <c r="H21024" s="243">
        <f t="shared" ca="1" si="985"/>
        <v>45139</v>
      </c>
      <c r="I21024" s="244">
        <f t="shared" si="986"/>
        <v>43892</v>
      </c>
      <c r="J21024" s="244" t="str">
        <f t="shared" si="984"/>
        <v/>
      </c>
    </row>
    <row r="21025" spans="3:10" ht="12" thickBot="1" x14ac:dyDescent="0.25">
      <c r="C21025" s="254"/>
      <c r="D21025" s="254"/>
      <c r="E21025" s="255"/>
      <c r="F21025" s="256"/>
      <c r="G21025" s="257"/>
      <c r="H21025" s="243">
        <f t="shared" ca="1" si="985"/>
        <v>45139</v>
      </c>
      <c r="I21025" s="244">
        <f t="shared" si="986"/>
        <v>43892</v>
      </c>
      <c r="J21025" s="244" t="str">
        <f t="shared" si="984"/>
        <v/>
      </c>
    </row>
    <row r="21026" spans="3:10" ht="12" thickBot="1" x14ac:dyDescent="0.25">
      <c r="C21026" s="254"/>
      <c r="D21026" s="254"/>
      <c r="E21026" s="255"/>
      <c r="F21026" s="256"/>
      <c r="G21026" s="257"/>
      <c r="H21026" s="243">
        <f t="shared" ca="1" si="985"/>
        <v>45139</v>
      </c>
      <c r="I21026" s="244">
        <f t="shared" si="986"/>
        <v>43892</v>
      </c>
      <c r="J21026" s="244" t="str">
        <f t="shared" si="984"/>
        <v/>
      </c>
    </row>
    <row r="21027" spans="3:10" ht="12" thickBot="1" x14ac:dyDescent="0.25">
      <c r="C21027" s="254"/>
      <c r="D21027" s="254"/>
      <c r="E21027" s="255"/>
      <c r="F21027" s="256"/>
      <c r="G21027" s="257"/>
      <c r="H21027" s="243">
        <f t="shared" ca="1" si="985"/>
        <v>45139</v>
      </c>
      <c r="I21027" s="244">
        <f t="shared" si="986"/>
        <v>43892</v>
      </c>
      <c r="J21027" s="244" t="str">
        <f t="shared" si="984"/>
        <v/>
      </c>
    </row>
    <row r="21028" spans="3:10" ht="12" thickBot="1" x14ac:dyDescent="0.25">
      <c r="C21028" s="254"/>
      <c r="D21028" s="254"/>
      <c r="E21028" s="255"/>
      <c r="F21028" s="256"/>
      <c r="G21028" s="257"/>
      <c r="H21028" s="243">
        <f t="shared" ca="1" si="985"/>
        <v>45139</v>
      </c>
      <c r="I21028" s="244">
        <f t="shared" si="986"/>
        <v>43892</v>
      </c>
      <c r="J21028" s="244" t="str">
        <f t="shared" si="984"/>
        <v/>
      </c>
    </row>
    <row r="21029" spans="3:10" ht="12" thickBot="1" x14ac:dyDescent="0.25">
      <c r="C21029" s="254"/>
      <c r="D21029" s="254"/>
      <c r="E21029" s="255"/>
      <c r="F21029" s="256"/>
      <c r="G21029" s="257"/>
      <c r="H21029" s="243">
        <f t="shared" ca="1" si="985"/>
        <v>45139</v>
      </c>
      <c r="I21029" s="244">
        <f t="shared" si="986"/>
        <v>43892</v>
      </c>
      <c r="J21029" s="244" t="str">
        <f t="shared" si="984"/>
        <v/>
      </c>
    </row>
    <row r="21030" spans="3:10" ht="12" thickBot="1" x14ac:dyDescent="0.25">
      <c r="C21030" s="254"/>
      <c r="D21030" s="254"/>
      <c r="E21030" s="255"/>
      <c r="F21030" s="256"/>
      <c r="G21030" s="257"/>
      <c r="H21030" s="243">
        <f t="shared" ca="1" si="985"/>
        <v>45139</v>
      </c>
      <c r="I21030" s="244">
        <f t="shared" si="986"/>
        <v>43892</v>
      </c>
      <c r="J21030" s="244" t="str">
        <f t="shared" si="984"/>
        <v/>
      </c>
    </row>
    <row r="21031" spans="3:10" ht="12" thickBot="1" x14ac:dyDescent="0.25">
      <c r="C21031" s="254"/>
      <c r="D21031" s="254"/>
      <c r="E21031" s="255"/>
      <c r="F21031" s="256"/>
      <c r="G21031" s="257"/>
      <c r="H21031" s="243">
        <f t="shared" ca="1" si="985"/>
        <v>45139</v>
      </c>
      <c r="I21031" s="244">
        <f t="shared" si="986"/>
        <v>43892</v>
      </c>
      <c r="J21031" s="244" t="str">
        <f t="shared" si="984"/>
        <v/>
      </c>
    </row>
    <row r="21032" spans="3:10" ht="12" thickBot="1" x14ac:dyDescent="0.25">
      <c r="C21032" s="254"/>
      <c r="D21032" s="254"/>
      <c r="E21032" s="255"/>
      <c r="F21032" s="256"/>
      <c r="G21032" s="257"/>
      <c r="H21032" s="243">
        <f t="shared" ca="1" si="985"/>
        <v>45139</v>
      </c>
      <c r="I21032" s="244">
        <f t="shared" si="986"/>
        <v>43892</v>
      </c>
      <c r="J21032" s="244" t="str">
        <f t="shared" si="984"/>
        <v/>
      </c>
    </row>
    <row r="21033" spans="3:10" ht="12" thickBot="1" x14ac:dyDescent="0.25">
      <c r="C21033" s="254"/>
      <c r="D21033" s="254"/>
      <c r="E21033" s="255"/>
      <c r="F21033" s="256"/>
      <c r="G21033" s="257"/>
      <c r="H21033" s="243">
        <f t="shared" ca="1" si="985"/>
        <v>45139</v>
      </c>
      <c r="I21033" s="244">
        <f t="shared" si="986"/>
        <v>43892</v>
      </c>
      <c r="J21033" s="244" t="str">
        <f t="shared" si="984"/>
        <v/>
      </c>
    </row>
    <row r="21034" spans="3:10" ht="12" thickBot="1" x14ac:dyDescent="0.25">
      <c r="C21034" s="254"/>
      <c r="D21034" s="254"/>
      <c r="E21034" s="255"/>
      <c r="F21034" s="256"/>
      <c r="G21034" s="257"/>
      <c r="H21034" s="243">
        <f t="shared" ca="1" si="985"/>
        <v>45139</v>
      </c>
      <c r="I21034" s="244">
        <f t="shared" si="986"/>
        <v>43892</v>
      </c>
      <c r="J21034" s="244" t="str">
        <f t="shared" si="984"/>
        <v/>
      </c>
    </row>
    <row r="21035" spans="3:10" ht="12" thickBot="1" x14ac:dyDescent="0.25">
      <c r="C21035" s="254"/>
      <c r="D21035" s="254"/>
      <c r="E21035" s="255"/>
      <c r="F21035" s="256"/>
      <c r="G21035" s="257"/>
      <c r="H21035" s="243">
        <f t="shared" ca="1" si="985"/>
        <v>45139</v>
      </c>
      <c r="I21035" s="244">
        <f t="shared" si="986"/>
        <v>43892</v>
      </c>
      <c r="J21035" s="244" t="str">
        <f t="shared" si="984"/>
        <v/>
      </c>
    </row>
    <row r="21036" spans="3:10" ht="12" thickBot="1" x14ac:dyDescent="0.25">
      <c r="C21036" s="254"/>
      <c r="D21036" s="254"/>
      <c r="E21036" s="255"/>
      <c r="F21036" s="256"/>
      <c r="G21036" s="257"/>
      <c r="H21036" s="243">
        <f t="shared" ca="1" si="985"/>
        <v>45139</v>
      </c>
      <c r="I21036" s="244">
        <f t="shared" si="986"/>
        <v>43892</v>
      </c>
      <c r="J21036" s="244" t="str">
        <f t="shared" si="984"/>
        <v/>
      </c>
    </row>
    <row r="21037" spans="3:10" ht="12" thickBot="1" x14ac:dyDescent="0.25">
      <c r="C21037" s="254"/>
      <c r="D21037" s="254"/>
      <c r="E21037" s="255"/>
      <c r="F21037" s="256"/>
      <c r="G21037" s="257"/>
      <c r="H21037" s="243">
        <f t="shared" ca="1" si="985"/>
        <v>45139</v>
      </c>
      <c r="I21037" s="244">
        <f t="shared" si="986"/>
        <v>43892</v>
      </c>
      <c r="J21037" s="244" t="str">
        <f t="shared" si="984"/>
        <v/>
      </c>
    </row>
    <row r="21038" spans="3:10" ht="12" thickBot="1" x14ac:dyDescent="0.25">
      <c r="C21038" s="254"/>
      <c r="D21038" s="254"/>
      <c r="E21038" s="255"/>
      <c r="F21038" s="256"/>
      <c r="G21038" s="257"/>
      <c r="H21038" s="243">
        <f t="shared" ca="1" si="985"/>
        <v>45139</v>
      </c>
      <c r="I21038" s="244">
        <f t="shared" si="986"/>
        <v>43892</v>
      </c>
      <c r="J21038" s="244" t="str">
        <f t="shared" si="984"/>
        <v/>
      </c>
    </row>
    <row r="21039" spans="3:10" ht="12" thickBot="1" x14ac:dyDescent="0.25">
      <c r="C21039" s="254"/>
      <c r="D21039" s="254"/>
      <c r="E21039" s="255"/>
      <c r="F21039" s="256"/>
      <c r="G21039" s="257"/>
      <c r="H21039" s="243">
        <f t="shared" ca="1" si="985"/>
        <v>45139</v>
      </c>
      <c r="I21039" s="244">
        <f t="shared" si="986"/>
        <v>43892</v>
      </c>
      <c r="J21039" s="244" t="str">
        <f t="shared" si="984"/>
        <v/>
      </c>
    </row>
    <row r="21040" spans="3:10" ht="12" thickBot="1" x14ac:dyDescent="0.25">
      <c r="C21040" s="254"/>
      <c r="D21040" s="254"/>
      <c r="E21040" s="255"/>
      <c r="F21040" s="256"/>
      <c r="G21040" s="257"/>
      <c r="H21040" s="243">
        <f t="shared" ca="1" si="985"/>
        <v>45139</v>
      </c>
      <c r="I21040" s="244">
        <f t="shared" si="986"/>
        <v>43892</v>
      </c>
      <c r="J21040" s="244" t="str">
        <f t="shared" si="984"/>
        <v/>
      </c>
    </row>
    <row r="21041" spans="3:10" ht="12" thickBot="1" x14ac:dyDescent="0.25">
      <c r="C21041" s="254"/>
      <c r="D21041" s="254"/>
      <c r="E21041" s="255"/>
      <c r="F21041" s="256"/>
      <c r="G21041" s="257"/>
      <c r="H21041" s="243">
        <f t="shared" ca="1" si="985"/>
        <v>45139</v>
      </c>
      <c r="I21041" s="244">
        <f t="shared" si="986"/>
        <v>43892</v>
      </c>
      <c r="J21041" s="244" t="str">
        <f t="shared" si="984"/>
        <v/>
      </c>
    </row>
    <row r="21042" spans="3:10" ht="12" thickBot="1" x14ac:dyDescent="0.25">
      <c r="C21042" s="254"/>
      <c r="D21042" s="254"/>
      <c r="E21042" s="255"/>
      <c r="F21042" s="256"/>
      <c r="G21042" s="257"/>
      <c r="H21042" s="243">
        <f t="shared" ca="1" si="985"/>
        <v>45139</v>
      </c>
      <c r="I21042" s="244">
        <f t="shared" si="986"/>
        <v>43892</v>
      </c>
      <c r="J21042" s="244" t="str">
        <f t="shared" si="984"/>
        <v/>
      </c>
    </row>
    <row r="21043" spans="3:10" ht="12" thickBot="1" x14ac:dyDescent="0.25">
      <c r="C21043" s="254"/>
      <c r="D21043" s="254"/>
      <c r="E21043" s="255"/>
      <c r="F21043" s="256"/>
      <c r="G21043" s="257"/>
      <c r="H21043" s="243">
        <f t="shared" ca="1" si="985"/>
        <v>45139</v>
      </c>
      <c r="I21043" s="244">
        <f t="shared" si="986"/>
        <v>43892</v>
      </c>
      <c r="J21043" s="244" t="str">
        <f t="shared" si="984"/>
        <v/>
      </c>
    </row>
    <row r="21044" spans="3:10" ht="12" thickBot="1" x14ac:dyDescent="0.25">
      <c r="C21044" s="254"/>
      <c r="D21044" s="254"/>
      <c r="E21044" s="255"/>
      <c r="F21044" s="256"/>
      <c r="G21044" s="257"/>
      <c r="H21044" s="243">
        <f t="shared" ca="1" si="985"/>
        <v>45139</v>
      </c>
      <c r="I21044" s="244">
        <f t="shared" si="986"/>
        <v>43892</v>
      </c>
      <c r="J21044" s="244" t="str">
        <f t="shared" si="984"/>
        <v/>
      </c>
    </row>
    <row r="21045" spans="3:10" ht="12" thickBot="1" x14ac:dyDescent="0.25">
      <c r="C21045" s="254"/>
      <c r="D21045" s="254"/>
      <c r="E21045" s="255"/>
      <c r="F21045" s="256"/>
      <c r="G21045" s="257"/>
      <c r="H21045" s="243">
        <f t="shared" ca="1" si="985"/>
        <v>45139</v>
      </c>
      <c r="I21045" s="244">
        <f t="shared" si="986"/>
        <v>43892</v>
      </c>
      <c r="J21045" s="244" t="str">
        <f t="shared" si="984"/>
        <v/>
      </c>
    </row>
    <row r="21046" spans="3:10" ht="12" thickBot="1" x14ac:dyDescent="0.25">
      <c r="C21046" s="254"/>
      <c r="D21046" s="254"/>
      <c r="E21046" s="255"/>
      <c r="F21046" s="256"/>
      <c r="G21046" s="257"/>
      <c r="H21046" s="243">
        <f t="shared" ca="1" si="985"/>
        <v>45139</v>
      </c>
      <c r="I21046" s="244">
        <f t="shared" si="986"/>
        <v>43892</v>
      </c>
      <c r="J21046" s="244" t="str">
        <f t="shared" si="984"/>
        <v/>
      </c>
    </row>
    <row r="21047" spans="3:10" ht="12" thickBot="1" x14ac:dyDescent="0.25">
      <c r="C21047" s="254"/>
      <c r="D21047" s="254"/>
      <c r="E21047" s="255"/>
      <c r="F21047" s="256"/>
      <c r="G21047" s="257"/>
      <c r="H21047" s="243">
        <f t="shared" ca="1" si="985"/>
        <v>45139</v>
      </c>
      <c r="I21047" s="244">
        <f t="shared" si="986"/>
        <v>43892</v>
      </c>
      <c r="J21047" s="244" t="str">
        <f t="shared" si="984"/>
        <v/>
      </c>
    </row>
    <row r="21048" spans="3:10" ht="12" thickBot="1" x14ac:dyDescent="0.25">
      <c r="C21048" s="254"/>
      <c r="D21048" s="254"/>
      <c r="E21048" s="255"/>
      <c r="F21048" s="256"/>
      <c r="G21048" s="257"/>
      <c r="H21048" s="243">
        <f t="shared" ca="1" si="985"/>
        <v>45139</v>
      </c>
      <c r="I21048" s="244">
        <f t="shared" si="986"/>
        <v>43892</v>
      </c>
      <c r="J21048" s="244" t="str">
        <f t="shared" si="984"/>
        <v/>
      </c>
    </row>
    <row r="21049" spans="3:10" ht="12" thickBot="1" x14ac:dyDescent="0.25">
      <c r="C21049" s="254"/>
      <c r="D21049" s="254"/>
      <c r="E21049" s="255"/>
      <c r="F21049" s="256"/>
      <c r="G21049" s="257"/>
      <c r="H21049" s="243">
        <f t="shared" ca="1" si="985"/>
        <v>45139</v>
      </c>
      <c r="I21049" s="244">
        <f t="shared" si="986"/>
        <v>43892</v>
      </c>
      <c r="J21049" s="244" t="str">
        <f t="shared" si="984"/>
        <v/>
      </c>
    </row>
    <row r="21050" spans="3:10" ht="12" thickBot="1" x14ac:dyDescent="0.25">
      <c r="C21050" s="254"/>
      <c r="D21050" s="254"/>
      <c r="E21050" s="255"/>
      <c r="F21050" s="256"/>
      <c r="G21050" s="257"/>
      <c r="H21050" s="243">
        <f t="shared" ca="1" si="985"/>
        <v>45139</v>
      </c>
      <c r="I21050" s="244">
        <f t="shared" si="986"/>
        <v>43892</v>
      </c>
      <c r="J21050" s="244" t="str">
        <f t="shared" si="984"/>
        <v/>
      </c>
    </row>
    <row r="21051" spans="3:10" ht="12" thickBot="1" x14ac:dyDescent="0.25">
      <c r="C21051" s="254"/>
      <c r="D21051" s="254"/>
      <c r="E21051" s="255"/>
      <c r="F21051" s="256"/>
      <c r="G21051" s="257"/>
      <c r="H21051" s="243">
        <f t="shared" ca="1" si="985"/>
        <v>45139</v>
      </c>
      <c r="I21051" s="244">
        <f t="shared" si="986"/>
        <v>43892</v>
      </c>
      <c r="J21051" s="244" t="str">
        <f t="shared" si="984"/>
        <v/>
      </c>
    </row>
    <row r="21052" spans="3:10" ht="12" thickBot="1" x14ac:dyDescent="0.25">
      <c r="C21052" s="254"/>
      <c r="D21052" s="254"/>
      <c r="E21052" s="255"/>
      <c r="F21052" s="256"/>
      <c r="G21052" s="257"/>
      <c r="H21052" s="243">
        <f t="shared" ca="1" si="985"/>
        <v>45139</v>
      </c>
      <c r="I21052" s="244">
        <f t="shared" si="986"/>
        <v>43892</v>
      </c>
      <c r="J21052" s="244" t="str">
        <f t="shared" si="984"/>
        <v/>
      </c>
    </row>
    <row r="21053" spans="3:10" ht="12" thickBot="1" x14ac:dyDescent="0.25">
      <c r="C21053" s="254"/>
      <c r="D21053" s="254"/>
      <c r="E21053" s="255"/>
      <c r="F21053" s="256"/>
      <c r="G21053" s="257"/>
      <c r="H21053" s="243">
        <f t="shared" ca="1" si="985"/>
        <v>45139</v>
      </c>
      <c r="I21053" s="244">
        <f t="shared" si="986"/>
        <v>43892</v>
      </c>
      <c r="J21053" s="244" t="str">
        <f t="shared" si="984"/>
        <v/>
      </c>
    </row>
    <row r="21054" spans="3:10" ht="12" thickBot="1" x14ac:dyDescent="0.25">
      <c r="C21054" s="254"/>
      <c r="D21054" s="254"/>
      <c r="E21054" s="255"/>
      <c r="F21054" s="256"/>
      <c r="G21054" s="257"/>
      <c r="H21054" s="243">
        <f t="shared" ca="1" si="985"/>
        <v>45139</v>
      </c>
      <c r="I21054" s="244">
        <f t="shared" si="986"/>
        <v>43892</v>
      </c>
      <c r="J21054" s="244" t="str">
        <f t="shared" si="984"/>
        <v/>
      </c>
    </row>
    <row r="21055" spans="3:10" ht="12" thickBot="1" x14ac:dyDescent="0.25">
      <c r="C21055" s="254"/>
      <c r="D21055" s="254"/>
      <c r="E21055" s="255"/>
      <c r="F21055" s="256"/>
      <c r="G21055" s="257"/>
      <c r="H21055" s="243">
        <f t="shared" ca="1" si="985"/>
        <v>45139</v>
      </c>
      <c r="I21055" s="244">
        <f t="shared" si="986"/>
        <v>43892</v>
      </c>
      <c r="J21055" s="244" t="str">
        <f t="shared" si="984"/>
        <v/>
      </c>
    </row>
    <row r="21056" spans="3:10" ht="12" thickBot="1" x14ac:dyDescent="0.25">
      <c r="C21056" s="254"/>
      <c r="D21056" s="254"/>
      <c r="E21056" s="255"/>
      <c r="F21056" s="256"/>
      <c r="G21056" s="257"/>
      <c r="H21056" s="243">
        <f t="shared" ca="1" si="985"/>
        <v>45139</v>
      </c>
      <c r="I21056" s="244">
        <f t="shared" si="986"/>
        <v>43892</v>
      </c>
      <c r="J21056" s="244" t="str">
        <f t="shared" si="984"/>
        <v/>
      </c>
    </row>
    <row r="21057" spans="3:10" ht="12" thickBot="1" x14ac:dyDescent="0.25">
      <c r="C21057" s="254"/>
      <c r="D21057" s="254"/>
      <c r="E21057" s="255"/>
      <c r="F21057" s="256"/>
      <c r="G21057" s="257"/>
      <c r="H21057" s="243">
        <f t="shared" ca="1" si="985"/>
        <v>45139</v>
      </c>
      <c r="I21057" s="244">
        <f t="shared" si="986"/>
        <v>43892</v>
      </c>
      <c r="J21057" s="244" t="str">
        <f t="shared" si="984"/>
        <v/>
      </c>
    </row>
    <row r="21058" spans="3:10" ht="12" thickBot="1" x14ac:dyDescent="0.25">
      <c r="C21058" s="254"/>
      <c r="D21058" s="254"/>
      <c r="E21058" s="255"/>
      <c r="F21058" s="256"/>
      <c r="G21058" s="257"/>
      <c r="H21058" s="243">
        <f t="shared" ca="1" si="985"/>
        <v>45139</v>
      </c>
      <c r="I21058" s="244">
        <f t="shared" si="986"/>
        <v>43892</v>
      </c>
      <c r="J21058" s="244" t="str">
        <f t="shared" si="984"/>
        <v/>
      </c>
    </row>
    <row r="21059" spans="3:10" ht="12" thickBot="1" x14ac:dyDescent="0.25">
      <c r="C21059" s="254"/>
      <c r="D21059" s="254"/>
      <c r="E21059" s="255"/>
      <c r="F21059" s="256"/>
      <c r="G21059" s="257"/>
      <c r="H21059" s="243">
        <f t="shared" ca="1" si="985"/>
        <v>45139</v>
      </c>
      <c r="I21059" s="244">
        <f t="shared" si="986"/>
        <v>43892</v>
      </c>
      <c r="J21059" s="244" t="str">
        <f t="shared" si="984"/>
        <v/>
      </c>
    </row>
    <row r="21060" spans="3:10" ht="12" thickBot="1" x14ac:dyDescent="0.25">
      <c r="C21060" s="254"/>
      <c r="D21060" s="254"/>
      <c r="E21060" s="255"/>
      <c r="F21060" s="256"/>
      <c r="G21060" s="257"/>
      <c r="H21060" s="243">
        <f t="shared" ca="1" si="985"/>
        <v>45139</v>
      </c>
      <c r="I21060" s="244">
        <f t="shared" si="986"/>
        <v>43892</v>
      </c>
      <c r="J21060" s="244" t="str">
        <f t="shared" si="984"/>
        <v/>
      </c>
    </row>
    <row r="21061" spans="3:10" ht="12" thickBot="1" x14ac:dyDescent="0.25">
      <c r="C21061" s="254"/>
      <c r="D21061" s="254"/>
      <c r="E21061" s="255"/>
      <c r="F21061" s="256"/>
      <c r="G21061" s="257"/>
      <c r="H21061" s="243">
        <f t="shared" ca="1" si="985"/>
        <v>45139</v>
      </c>
      <c r="I21061" s="244">
        <f t="shared" si="986"/>
        <v>43892</v>
      </c>
      <c r="J21061" s="244" t="str">
        <f t="shared" si="984"/>
        <v/>
      </c>
    </row>
    <row r="21062" spans="3:10" ht="12" thickBot="1" x14ac:dyDescent="0.25">
      <c r="C21062" s="254"/>
      <c r="D21062" s="254"/>
      <c r="E21062" s="255"/>
      <c r="F21062" s="256"/>
      <c r="G21062" s="257"/>
      <c r="H21062" s="243">
        <f t="shared" ca="1" si="985"/>
        <v>45139</v>
      </c>
      <c r="I21062" s="244">
        <f t="shared" si="986"/>
        <v>43892</v>
      </c>
      <c r="J21062" s="244" t="str">
        <f t="shared" ref="J21062:J21125" si="987">IF(G21062="","",IF(G21062&gt;=0,"Debitoren",IF(G21062&lt;0,"Kreditoren","")))</f>
        <v/>
      </c>
    </row>
    <row r="21063" spans="3:10" ht="12" thickBot="1" x14ac:dyDescent="0.25">
      <c r="C21063" s="254"/>
      <c r="D21063" s="254"/>
      <c r="E21063" s="255"/>
      <c r="F21063" s="256"/>
      <c r="G21063" s="257"/>
      <c r="H21063" s="243">
        <f t="shared" ref="H21063:H21126" ca="1" si="988">IF(F21063&lt;$F$2,EOMONTH($F$2,-1)+1,EOMONTH(F21063,-1)+1)</f>
        <v>45139</v>
      </c>
      <c r="I21063" s="244">
        <f t="shared" ref="I21063:I21126" si="989">IF(F21063&lt;$I$2,IF(   WEEKDAY(EOMONTH($I$2,-1)+1)=1,EOMONTH($I$2,-1)+1+1,EOMONTH($I$2,-1)+1),IF(WEEKDAY(F21063)=1,F21063+1,F21063))</f>
        <v>43892</v>
      </c>
      <c r="J21063" s="244" t="str">
        <f t="shared" si="987"/>
        <v/>
      </c>
    </row>
    <row r="21064" spans="3:10" ht="12" thickBot="1" x14ac:dyDescent="0.25">
      <c r="C21064" s="254"/>
      <c r="D21064" s="254"/>
      <c r="E21064" s="255"/>
      <c r="F21064" s="256"/>
      <c r="G21064" s="257"/>
      <c r="H21064" s="243">
        <f t="shared" ca="1" si="988"/>
        <v>45139</v>
      </c>
      <c r="I21064" s="244">
        <f t="shared" si="989"/>
        <v>43892</v>
      </c>
      <c r="J21064" s="244" t="str">
        <f t="shared" si="987"/>
        <v/>
      </c>
    </row>
    <row r="21065" spans="3:10" ht="12" thickBot="1" x14ac:dyDescent="0.25">
      <c r="C21065" s="254"/>
      <c r="D21065" s="254"/>
      <c r="E21065" s="255"/>
      <c r="F21065" s="256"/>
      <c r="G21065" s="257"/>
      <c r="H21065" s="243">
        <f t="shared" ca="1" si="988"/>
        <v>45139</v>
      </c>
      <c r="I21065" s="244">
        <f t="shared" si="989"/>
        <v>43892</v>
      </c>
      <c r="J21065" s="244" t="str">
        <f t="shared" si="987"/>
        <v/>
      </c>
    </row>
    <row r="21066" spans="3:10" ht="12" thickBot="1" x14ac:dyDescent="0.25">
      <c r="C21066" s="254"/>
      <c r="D21066" s="254"/>
      <c r="E21066" s="255"/>
      <c r="F21066" s="256"/>
      <c r="G21066" s="257"/>
      <c r="H21066" s="243">
        <f t="shared" ca="1" si="988"/>
        <v>45139</v>
      </c>
      <c r="I21066" s="244">
        <f t="shared" si="989"/>
        <v>43892</v>
      </c>
      <c r="J21066" s="244" t="str">
        <f t="shared" si="987"/>
        <v/>
      </c>
    </row>
    <row r="21067" spans="3:10" ht="12" thickBot="1" x14ac:dyDescent="0.25">
      <c r="C21067" s="254"/>
      <c r="D21067" s="254"/>
      <c r="E21067" s="255"/>
      <c r="F21067" s="256"/>
      <c r="G21067" s="257"/>
      <c r="H21067" s="243">
        <f t="shared" ca="1" si="988"/>
        <v>45139</v>
      </c>
      <c r="I21067" s="244">
        <f t="shared" si="989"/>
        <v>43892</v>
      </c>
      <c r="J21067" s="244" t="str">
        <f t="shared" si="987"/>
        <v/>
      </c>
    </row>
    <row r="21068" spans="3:10" ht="12" thickBot="1" x14ac:dyDescent="0.25">
      <c r="C21068" s="254"/>
      <c r="D21068" s="254"/>
      <c r="E21068" s="255"/>
      <c r="F21068" s="256"/>
      <c r="G21068" s="257"/>
      <c r="H21068" s="243">
        <f t="shared" ca="1" si="988"/>
        <v>45139</v>
      </c>
      <c r="I21068" s="244">
        <f t="shared" si="989"/>
        <v>43892</v>
      </c>
      <c r="J21068" s="244" t="str">
        <f t="shared" si="987"/>
        <v/>
      </c>
    </row>
    <row r="21069" spans="3:10" ht="12" thickBot="1" x14ac:dyDescent="0.25">
      <c r="C21069" s="254"/>
      <c r="D21069" s="254"/>
      <c r="E21069" s="255"/>
      <c r="F21069" s="256"/>
      <c r="G21069" s="257"/>
      <c r="H21069" s="243">
        <f t="shared" ca="1" si="988"/>
        <v>45139</v>
      </c>
      <c r="I21069" s="244">
        <f t="shared" si="989"/>
        <v>43892</v>
      </c>
      <c r="J21069" s="244" t="str">
        <f t="shared" si="987"/>
        <v/>
      </c>
    </row>
    <row r="21070" spans="3:10" ht="12" thickBot="1" x14ac:dyDescent="0.25">
      <c r="C21070" s="254"/>
      <c r="D21070" s="254"/>
      <c r="E21070" s="255"/>
      <c r="F21070" s="256"/>
      <c r="G21070" s="257"/>
      <c r="H21070" s="243">
        <f t="shared" ca="1" si="988"/>
        <v>45139</v>
      </c>
      <c r="I21070" s="244">
        <f t="shared" si="989"/>
        <v>43892</v>
      </c>
      <c r="J21070" s="244" t="str">
        <f t="shared" si="987"/>
        <v/>
      </c>
    </row>
    <row r="21071" spans="3:10" ht="12" thickBot="1" x14ac:dyDescent="0.25">
      <c r="C21071" s="254"/>
      <c r="D21071" s="254"/>
      <c r="E21071" s="255"/>
      <c r="F21071" s="256"/>
      <c r="G21071" s="257"/>
      <c r="H21071" s="243">
        <f t="shared" ca="1" si="988"/>
        <v>45139</v>
      </c>
      <c r="I21071" s="244">
        <f t="shared" si="989"/>
        <v>43892</v>
      </c>
      <c r="J21071" s="244" t="str">
        <f t="shared" si="987"/>
        <v/>
      </c>
    </row>
    <row r="21072" spans="3:10" ht="12" thickBot="1" x14ac:dyDescent="0.25">
      <c r="C21072" s="254"/>
      <c r="D21072" s="254"/>
      <c r="E21072" s="255"/>
      <c r="F21072" s="256"/>
      <c r="G21072" s="257"/>
      <c r="H21072" s="243">
        <f t="shared" ca="1" si="988"/>
        <v>45139</v>
      </c>
      <c r="I21072" s="244">
        <f t="shared" si="989"/>
        <v>43892</v>
      </c>
      <c r="J21072" s="244" t="str">
        <f t="shared" si="987"/>
        <v/>
      </c>
    </row>
    <row r="21073" spans="3:10" ht="12" thickBot="1" x14ac:dyDescent="0.25">
      <c r="C21073" s="254"/>
      <c r="D21073" s="254"/>
      <c r="E21073" s="255"/>
      <c r="F21073" s="256"/>
      <c r="G21073" s="257"/>
      <c r="H21073" s="243">
        <f t="shared" ca="1" si="988"/>
        <v>45139</v>
      </c>
      <c r="I21073" s="244">
        <f t="shared" si="989"/>
        <v>43892</v>
      </c>
      <c r="J21073" s="244" t="str">
        <f t="shared" si="987"/>
        <v/>
      </c>
    </row>
    <row r="21074" spans="3:10" ht="12" thickBot="1" x14ac:dyDescent="0.25">
      <c r="C21074" s="254"/>
      <c r="D21074" s="254"/>
      <c r="E21074" s="255"/>
      <c r="F21074" s="256"/>
      <c r="G21074" s="257"/>
      <c r="H21074" s="243">
        <f t="shared" ca="1" si="988"/>
        <v>45139</v>
      </c>
      <c r="I21074" s="244">
        <f t="shared" si="989"/>
        <v>43892</v>
      </c>
      <c r="J21074" s="244" t="str">
        <f t="shared" si="987"/>
        <v/>
      </c>
    </row>
    <row r="21075" spans="3:10" ht="12" thickBot="1" x14ac:dyDescent="0.25">
      <c r="C21075" s="254"/>
      <c r="D21075" s="254"/>
      <c r="E21075" s="255"/>
      <c r="F21075" s="256"/>
      <c r="G21075" s="257"/>
      <c r="H21075" s="243">
        <f t="shared" ca="1" si="988"/>
        <v>45139</v>
      </c>
      <c r="I21075" s="244">
        <f t="shared" si="989"/>
        <v>43892</v>
      </c>
      <c r="J21075" s="244" t="str">
        <f t="shared" si="987"/>
        <v/>
      </c>
    </row>
    <row r="21076" spans="3:10" ht="12" thickBot="1" x14ac:dyDescent="0.25">
      <c r="C21076" s="254"/>
      <c r="D21076" s="254"/>
      <c r="E21076" s="255"/>
      <c r="F21076" s="256"/>
      <c r="G21076" s="257"/>
      <c r="H21076" s="243">
        <f t="shared" ca="1" si="988"/>
        <v>45139</v>
      </c>
      <c r="I21076" s="244">
        <f t="shared" si="989"/>
        <v>43892</v>
      </c>
      <c r="J21076" s="244" t="str">
        <f t="shared" si="987"/>
        <v/>
      </c>
    </row>
    <row r="21077" spans="3:10" ht="12" thickBot="1" x14ac:dyDescent="0.25">
      <c r="C21077" s="254"/>
      <c r="D21077" s="254"/>
      <c r="E21077" s="255"/>
      <c r="F21077" s="256"/>
      <c r="G21077" s="257"/>
      <c r="H21077" s="243">
        <f t="shared" ca="1" si="988"/>
        <v>45139</v>
      </c>
      <c r="I21077" s="244">
        <f t="shared" si="989"/>
        <v>43892</v>
      </c>
      <c r="J21077" s="244" t="str">
        <f t="shared" si="987"/>
        <v/>
      </c>
    </row>
    <row r="21078" spans="3:10" ht="12" thickBot="1" x14ac:dyDescent="0.25">
      <c r="C21078" s="254"/>
      <c r="D21078" s="254"/>
      <c r="E21078" s="255"/>
      <c r="F21078" s="256"/>
      <c r="G21078" s="257"/>
      <c r="H21078" s="243">
        <f t="shared" ca="1" si="988"/>
        <v>45139</v>
      </c>
      <c r="I21078" s="244">
        <f t="shared" si="989"/>
        <v>43892</v>
      </c>
      <c r="J21078" s="244" t="str">
        <f t="shared" si="987"/>
        <v/>
      </c>
    </row>
    <row r="21079" spans="3:10" ht="12" thickBot="1" x14ac:dyDescent="0.25">
      <c r="C21079" s="254"/>
      <c r="D21079" s="254"/>
      <c r="E21079" s="255"/>
      <c r="F21079" s="256"/>
      <c r="G21079" s="257"/>
      <c r="H21079" s="243">
        <f t="shared" ca="1" si="988"/>
        <v>45139</v>
      </c>
      <c r="I21079" s="244">
        <f t="shared" si="989"/>
        <v>43892</v>
      </c>
      <c r="J21079" s="244" t="str">
        <f t="shared" si="987"/>
        <v/>
      </c>
    </row>
    <row r="21080" spans="3:10" ht="12" thickBot="1" x14ac:dyDescent="0.25">
      <c r="C21080" s="254"/>
      <c r="D21080" s="254"/>
      <c r="E21080" s="255"/>
      <c r="F21080" s="256"/>
      <c r="G21080" s="257"/>
      <c r="H21080" s="243">
        <f t="shared" ca="1" si="988"/>
        <v>45139</v>
      </c>
      <c r="I21080" s="244">
        <f t="shared" si="989"/>
        <v>43892</v>
      </c>
      <c r="J21080" s="244" t="str">
        <f t="shared" si="987"/>
        <v/>
      </c>
    </row>
    <row r="21081" spans="3:10" ht="12" thickBot="1" x14ac:dyDescent="0.25">
      <c r="C21081" s="254"/>
      <c r="D21081" s="254"/>
      <c r="E21081" s="255"/>
      <c r="F21081" s="256"/>
      <c r="G21081" s="257"/>
      <c r="H21081" s="243">
        <f t="shared" ca="1" si="988"/>
        <v>45139</v>
      </c>
      <c r="I21081" s="244">
        <f t="shared" si="989"/>
        <v>43892</v>
      </c>
      <c r="J21081" s="244" t="str">
        <f t="shared" si="987"/>
        <v/>
      </c>
    </row>
    <row r="21082" spans="3:10" ht="12" thickBot="1" x14ac:dyDescent="0.25">
      <c r="C21082" s="254"/>
      <c r="D21082" s="254"/>
      <c r="E21082" s="255"/>
      <c r="F21082" s="256"/>
      <c r="G21082" s="257"/>
      <c r="H21082" s="243">
        <f t="shared" ca="1" si="988"/>
        <v>45139</v>
      </c>
      <c r="I21082" s="244">
        <f t="shared" si="989"/>
        <v>43892</v>
      </c>
      <c r="J21082" s="244" t="str">
        <f t="shared" si="987"/>
        <v/>
      </c>
    </row>
    <row r="21083" spans="3:10" ht="12" thickBot="1" x14ac:dyDescent="0.25">
      <c r="C21083" s="254"/>
      <c r="D21083" s="254"/>
      <c r="E21083" s="255"/>
      <c r="F21083" s="256"/>
      <c r="G21083" s="257"/>
      <c r="H21083" s="243">
        <f t="shared" ca="1" si="988"/>
        <v>45139</v>
      </c>
      <c r="I21083" s="244">
        <f t="shared" si="989"/>
        <v>43892</v>
      </c>
      <c r="J21083" s="244" t="str">
        <f t="shared" si="987"/>
        <v/>
      </c>
    </row>
    <row r="21084" spans="3:10" ht="12" thickBot="1" x14ac:dyDescent="0.25">
      <c r="C21084" s="254"/>
      <c r="D21084" s="254"/>
      <c r="E21084" s="255"/>
      <c r="F21084" s="256"/>
      <c r="G21084" s="257"/>
      <c r="H21084" s="243">
        <f t="shared" ca="1" si="988"/>
        <v>45139</v>
      </c>
      <c r="I21084" s="244">
        <f t="shared" si="989"/>
        <v>43892</v>
      </c>
      <c r="J21084" s="244" t="str">
        <f t="shared" si="987"/>
        <v/>
      </c>
    </row>
    <row r="21085" spans="3:10" ht="12" thickBot="1" x14ac:dyDescent="0.25">
      <c r="C21085" s="254"/>
      <c r="D21085" s="254"/>
      <c r="E21085" s="255"/>
      <c r="F21085" s="256"/>
      <c r="G21085" s="257"/>
      <c r="H21085" s="243">
        <f t="shared" ca="1" si="988"/>
        <v>45139</v>
      </c>
      <c r="I21085" s="244">
        <f t="shared" si="989"/>
        <v>43892</v>
      </c>
      <c r="J21085" s="244" t="str">
        <f t="shared" si="987"/>
        <v/>
      </c>
    </row>
    <row r="21086" spans="3:10" ht="12" thickBot="1" x14ac:dyDescent="0.25">
      <c r="C21086" s="254"/>
      <c r="D21086" s="254"/>
      <c r="E21086" s="255"/>
      <c r="F21086" s="256"/>
      <c r="G21086" s="257"/>
      <c r="H21086" s="243">
        <f t="shared" ca="1" si="988"/>
        <v>45139</v>
      </c>
      <c r="I21086" s="244">
        <f t="shared" si="989"/>
        <v>43892</v>
      </c>
      <c r="J21086" s="244" t="str">
        <f t="shared" si="987"/>
        <v/>
      </c>
    </row>
    <row r="21087" spans="3:10" ht="12" thickBot="1" x14ac:dyDescent="0.25">
      <c r="C21087" s="254"/>
      <c r="D21087" s="254"/>
      <c r="E21087" s="255"/>
      <c r="F21087" s="256"/>
      <c r="G21087" s="257"/>
      <c r="H21087" s="243">
        <f t="shared" ca="1" si="988"/>
        <v>45139</v>
      </c>
      <c r="I21087" s="244">
        <f t="shared" si="989"/>
        <v>43892</v>
      </c>
      <c r="J21087" s="244" t="str">
        <f t="shared" si="987"/>
        <v/>
      </c>
    </row>
    <row r="21088" spans="3:10" ht="12" thickBot="1" x14ac:dyDescent="0.25">
      <c r="C21088" s="254"/>
      <c r="D21088" s="254"/>
      <c r="E21088" s="255"/>
      <c r="F21088" s="256"/>
      <c r="G21088" s="257"/>
      <c r="H21088" s="243">
        <f t="shared" ca="1" si="988"/>
        <v>45139</v>
      </c>
      <c r="I21088" s="244">
        <f t="shared" si="989"/>
        <v>43892</v>
      </c>
      <c r="J21088" s="244" t="str">
        <f t="shared" si="987"/>
        <v/>
      </c>
    </row>
    <row r="21089" spans="3:10" ht="12" thickBot="1" x14ac:dyDescent="0.25">
      <c r="C21089" s="254"/>
      <c r="D21089" s="254"/>
      <c r="E21089" s="255"/>
      <c r="F21089" s="256"/>
      <c r="G21089" s="257"/>
      <c r="H21089" s="243">
        <f t="shared" ca="1" si="988"/>
        <v>45139</v>
      </c>
      <c r="I21089" s="244">
        <f t="shared" si="989"/>
        <v>43892</v>
      </c>
      <c r="J21089" s="244" t="str">
        <f t="shared" si="987"/>
        <v/>
      </c>
    </row>
    <row r="21090" spans="3:10" ht="12" thickBot="1" x14ac:dyDescent="0.25">
      <c r="C21090" s="254"/>
      <c r="D21090" s="254"/>
      <c r="E21090" s="255"/>
      <c r="F21090" s="256"/>
      <c r="G21090" s="257"/>
      <c r="H21090" s="243">
        <f t="shared" ca="1" si="988"/>
        <v>45139</v>
      </c>
      <c r="I21090" s="244">
        <f t="shared" si="989"/>
        <v>43892</v>
      </c>
      <c r="J21090" s="244" t="str">
        <f t="shared" si="987"/>
        <v/>
      </c>
    </row>
    <row r="21091" spans="3:10" ht="12" thickBot="1" x14ac:dyDescent="0.25">
      <c r="C21091" s="254"/>
      <c r="D21091" s="254"/>
      <c r="E21091" s="255"/>
      <c r="F21091" s="256"/>
      <c r="G21091" s="257"/>
      <c r="H21091" s="243">
        <f t="shared" ca="1" si="988"/>
        <v>45139</v>
      </c>
      <c r="I21091" s="244">
        <f t="shared" si="989"/>
        <v>43892</v>
      </c>
      <c r="J21091" s="244" t="str">
        <f t="shared" si="987"/>
        <v/>
      </c>
    </row>
    <row r="21092" spans="3:10" ht="12" thickBot="1" x14ac:dyDescent="0.25">
      <c r="C21092" s="254"/>
      <c r="D21092" s="254"/>
      <c r="E21092" s="255"/>
      <c r="F21092" s="256"/>
      <c r="G21092" s="257"/>
      <c r="H21092" s="243">
        <f t="shared" ca="1" si="988"/>
        <v>45139</v>
      </c>
      <c r="I21092" s="244">
        <f t="shared" si="989"/>
        <v>43892</v>
      </c>
      <c r="J21092" s="244" t="str">
        <f t="shared" si="987"/>
        <v/>
      </c>
    </row>
    <row r="21093" spans="3:10" ht="12" thickBot="1" x14ac:dyDescent="0.25">
      <c r="C21093" s="254"/>
      <c r="D21093" s="254"/>
      <c r="E21093" s="255"/>
      <c r="F21093" s="256"/>
      <c r="G21093" s="257"/>
      <c r="H21093" s="243">
        <f t="shared" ca="1" si="988"/>
        <v>45139</v>
      </c>
      <c r="I21093" s="244">
        <f t="shared" si="989"/>
        <v>43892</v>
      </c>
      <c r="J21093" s="244" t="str">
        <f t="shared" si="987"/>
        <v/>
      </c>
    </row>
    <row r="21094" spans="3:10" ht="12" thickBot="1" x14ac:dyDescent="0.25">
      <c r="C21094" s="254"/>
      <c r="D21094" s="254"/>
      <c r="E21094" s="255"/>
      <c r="F21094" s="256"/>
      <c r="G21094" s="257"/>
      <c r="H21094" s="243">
        <f t="shared" ca="1" si="988"/>
        <v>45139</v>
      </c>
      <c r="I21094" s="244">
        <f t="shared" si="989"/>
        <v>43892</v>
      </c>
      <c r="J21094" s="244" t="str">
        <f t="shared" si="987"/>
        <v/>
      </c>
    </row>
    <row r="21095" spans="3:10" ht="12" thickBot="1" x14ac:dyDescent="0.25">
      <c r="C21095" s="254"/>
      <c r="D21095" s="254"/>
      <c r="E21095" s="255"/>
      <c r="F21095" s="256"/>
      <c r="G21095" s="257"/>
      <c r="H21095" s="243">
        <f t="shared" ca="1" si="988"/>
        <v>45139</v>
      </c>
      <c r="I21095" s="244">
        <f t="shared" si="989"/>
        <v>43892</v>
      </c>
      <c r="J21095" s="244" t="str">
        <f t="shared" si="987"/>
        <v/>
      </c>
    </row>
    <row r="21096" spans="3:10" ht="12" thickBot="1" x14ac:dyDescent="0.25">
      <c r="C21096" s="254"/>
      <c r="D21096" s="254"/>
      <c r="E21096" s="255"/>
      <c r="F21096" s="256"/>
      <c r="G21096" s="257"/>
      <c r="H21096" s="243">
        <f t="shared" ca="1" si="988"/>
        <v>45139</v>
      </c>
      <c r="I21096" s="244">
        <f t="shared" si="989"/>
        <v>43892</v>
      </c>
      <c r="J21096" s="244" t="str">
        <f t="shared" si="987"/>
        <v/>
      </c>
    </row>
    <row r="21097" spans="3:10" ht="12" thickBot="1" x14ac:dyDescent="0.25">
      <c r="C21097" s="254"/>
      <c r="D21097" s="254"/>
      <c r="E21097" s="255"/>
      <c r="F21097" s="256"/>
      <c r="G21097" s="257"/>
      <c r="H21097" s="243">
        <f t="shared" ca="1" si="988"/>
        <v>45139</v>
      </c>
      <c r="I21097" s="244">
        <f t="shared" si="989"/>
        <v>43892</v>
      </c>
      <c r="J21097" s="244" t="str">
        <f t="shared" si="987"/>
        <v/>
      </c>
    </row>
    <row r="21098" spans="3:10" ht="12" thickBot="1" x14ac:dyDescent="0.25">
      <c r="C21098" s="254"/>
      <c r="D21098" s="254"/>
      <c r="E21098" s="255"/>
      <c r="F21098" s="256"/>
      <c r="G21098" s="257"/>
      <c r="H21098" s="243">
        <f t="shared" ca="1" si="988"/>
        <v>45139</v>
      </c>
      <c r="I21098" s="244">
        <f t="shared" si="989"/>
        <v>43892</v>
      </c>
      <c r="J21098" s="244" t="str">
        <f t="shared" si="987"/>
        <v/>
      </c>
    </row>
    <row r="21099" spans="3:10" ht="12" thickBot="1" x14ac:dyDescent="0.25">
      <c r="C21099" s="254"/>
      <c r="D21099" s="254"/>
      <c r="E21099" s="255"/>
      <c r="F21099" s="256"/>
      <c r="G21099" s="257"/>
      <c r="H21099" s="243">
        <f t="shared" ca="1" si="988"/>
        <v>45139</v>
      </c>
      <c r="I21099" s="244">
        <f t="shared" si="989"/>
        <v>43892</v>
      </c>
      <c r="J21099" s="244" t="str">
        <f t="shared" si="987"/>
        <v/>
      </c>
    </row>
    <row r="21100" spans="3:10" ht="12" thickBot="1" x14ac:dyDescent="0.25">
      <c r="C21100" s="254"/>
      <c r="D21100" s="254"/>
      <c r="E21100" s="255"/>
      <c r="F21100" s="256"/>
      <c r="G21100" s="257"/>
      <c r="H21100" s="243">
        <f t="shared" ca="1" si="988"/>
        <v>45139</v>
      </c>
      <c r="I21100" s="244">
        <f t="shared" si="989"/>
        <v>43892</v>
      </c>
      <c r="J21100" s="244" t="str">
        <f t="shared" si="987"/>
        <v/>
      </c>
    </row>
    <row r="21101" spans="3:10" ht="12" thickBot="1" x14ac:dyDescent="0.25">
      <c r="C21101" s="254"/>
      <c r="D21101" s="254"/>
      <c r="E21101" s="255"/>
      <c r="F21101" s="256"/>
      <c r="G21101" s="257"/>
      <c r="H21101" s="243">
        <f t="shared" ca="1" si="988"/>
        <v>45139</v>
      </c>
      <c r="I21101" s="244">
        <f t="shared" si="989"/>
        <v>43892</v>
      </c>
      <c r="J21101" s="244" t="str">
        <f t="shared" si="987"/>
        <v/>
      </c>
    </row>
    <row r="21102" spans="3:10" ht="12" thickBot="1" x14ac:dyDescent="0.25">
      <c r="C21102" s="254"/>
      <c r="D21102" s="254"/>
      <c r="E21102" s="255"/>
      <c r="F21102" s="256"/>
      <c r="G21102" s="257"/>
      <c r="H21102" s="243">
        <f t="shared" ca="1" si="988"/>
        <v>45139</v>
      </c>
      <c r="I21102" s="244">
        <f t="shared" si="989"/>
        <v>43892</v>
      </c>
      <c r="J21102" s="244" t="str">
        <f t="shared" si="987"/>
        <v/>
      </c>
    </row>
    <row r="21103" spans="3:10" ht="12" thickBot="1" x14ac:dyDescent="0.25">
      <c r="C21103" s="254"/>
      <c r="D21103" s="254"/>
      <c r="E21103" s="255"/>
      <c r="F21103" s="256"/>
      <c r="G21103" s="257"/>
      <c r="H21103" s="243">
        <f t="shared" ca="1" si="988"/>
        <v>45139</v>
      </c>
      <c r="I21103" s="244">
        <f t="shared" si="989"/>
        <v>43892</v>
      </c>
      <c r="J21103" s="244" t="str">
        <f t="shared" si="987"/>
        <v/>
      </c>
    </row>
    <row r="21104" spans="3:10" ht="12" thickBot="1" x14ac:dyDescent="0.25">
      <c r="C21104" s="254"/>
      <c r="D21104" s="254"/>
      <c r="E21104" s="255"/>
      <c r="F21104" s="256"/>
      <c r="G21104" s="257"/>
      <c r="H21104" s="243">
        <f t="shared" ca="1" si="988"/>
        <v>45139</v>
      </c>
      <c r="I21104" s="244">
        <f t="shared" si="989"/>
        <v>43892</v>
      </c>
      <c r="J21104" s="244" t="str">
        <f t="shared" si="987"/>
        <v/>
      </c>
    </row>
    <row r="21105" spans="3:10" ht="12" thickBot="1" x14ac:dyDescent="0.25">
      <c r="C21105" s="254"/>
      <c r="D21105" s="254"/>
      <c r="E21105" s="255"/>
      <c r="F21105" s="256"/>
      <c r="G21105" s="257"/>
      <c r="H21105" s="243">
        <f t="shared" ca="1" si="988"/>
        <v>45139</v>
      </c>
      <c r="I21105" s="244">
        <f t="shared" si="989"/>
        <v>43892</v>
      </c>
      <c r="J21105" s="244" t="str">
        <f t="shared" si="987"/>
        <v/>
      </c>
    </row>
    <row r="21106" spans="3:10" ht="12" thickBot="1" x14ac:dyDescent="0.25">
      <c r="C21106" s="254"/>
      <c r="D21106" s="254"/>
      <c r="E21106" s="255"/>
      <c r="F21106" s="256"/>
      <c r="G21106" s="257"/>
      <c r="H21106" s="243">
        <f t="shared" ca="1" si="988"/>
        <v>45139</v>
      </c>
      <c r="I21106" s="244">
        <f t="shared" si="989"/>
        <v>43892</v>
      </c>
      <c r="J21106" s="244" t="str">
        <f t="shared" si="987"/>
        <v/>
      </c>
    </row>
    <row r="21107" spans="3:10" ht="12" thickBot="1" x14ac:dyDescent="0.25">
      <c r="C21107" s="254"/>
      <c r="D21107" s="254"/>
      <c r="E21107" s="255"/>
      <c r="F21107" s="256"/>
      <c r="G21107" s="257"/>
      <c r="H21107" s="243">
        <f t="shared" ca="1" si="988"/>
        <v>45139</v>
      </c>
      <c r="I21107" s="244">
        <f t="shared" si="989"/>
        <v>43892</v>
      </c>
      <c r="J21107" s="244" t="str">
        <f t="shared" si="987"/>
        <v/>
      </c>
    </row>
    <row r="21108" spans="3:10" ht="12" thickBot="1" x14ac:dyDescent="0.25">
      <c r="C21108" s="254"/>
      <c r="D21108" s="254"/>
      <c r="E21108" s="255"/>
      <c r="F21108" s="256"/>
      <c r="G21108" s="257"/>
      <c r="H21108" s="243">
        <f t="shared" ca="1" si="988"/>
        <v>45139</v>
      </c>
      <c r="I21108" s="244">
        <f t="shared" si="989"/>
        <v>43892</v>
      </c>
      <c r="J21108" s="244" t="str">
        <f t="shared" si="987"/>
        <v/>
      </c>
    </row>
    <row r="21109" spans="3:10" ht="12" thickBot="1" x14ac:dyDescent="0.25">
      <c r="C21109" s="254"/>
      <c r="D21109" s="254"/>
      <c r="E21109" s="255"/>
      <c r="F21109" s="256"/>
      <c r="G21109" s="257"/>
      <c r="H21109" s="243">
        <f t="shared" ca="1" si="988"/>
        <v>45139</v>
      </c>
      <c r="I21109" s="244">
        <f t="shared" si="989"/>
        <v>43892</v>
      </c>
      <c r="J21109" s="244" t="str">
        <f t="shared" si="987"/>
        <v/>
      </c>
    </row>
    <row r="21110" spans="3:10" ht="12" thickBot="1" x14ac:dyDescent="0.25">
      <c r="C21110" s="254"/>
      <c r="D21110" s="254"/>
      <c r="E21110" s="255"/>
      <c r="F21110" s="256"/>
      <c r="G21110" s="257"/>
      <c r="H21110" s="243">
        <f t="shared" ca="1" si="988"/>
        <v>45139</v>
      </c>
      <c r="I21110" s="244">
        <f t="shared" si="989"/>
        <v>43892</v>
      </c>
      <c r="J21110" s="244" t="str">
        <f t="shared" si="987"/>
        <v/>
      </c>
    </row>
    <row r="21111" spans="3:10" ht="12" thickBot="1" x14ac:dyDescent="0.25">
      <c r="C21111" s="254"/>
      <c r="D21111" s="254"/>
      <c r="E21111" s="255"/>
      <c r="F21111" s="256"/>
      <c r="G21111" s="257"/>
      <c r="H21111" s="243">
        <f t="shared" ca="1" si="988"/>
        <v>45139</v>
      </c>
      <c r="I21111" s="244">
        <f t="shared" si="989"/>
        <v>43892</v>
      </c>
      <c r="J21111" s="244" t="str">
        <f t="shared" si="987"/>
        <v/>
      </c>
    </row>
    <row r="21112" spans="3:10" ht="12" thickBot="1" x14ac:dyDescent="0.25">
      <c r="C21112" s="254"/>
      <c r="D21112" s="254"/>
      <c r="E21112" s="255"/>
      <c r="F21112" s="256"/>
      <c r="G21112" s="257"/>
      <c r="H21112" s="243">
        <f t="shared" ca="1" si="988"/>
        <v>45139</v>
      </c>
      <c r="I21112" s="244">
        <f t="shared" si="989"/>
        <v>43892</v>
      </c>
      <c r="J21112" s="244" t="str">
        <f t="shared" si="987"/>
        <v/>
      </c>
    </row>
    <row r="21113" spans="3:10" ht="12" thickBot="1" x14ac:dyDescent="0.25">
      <c r="C21113" s="254"/>
      <c r="D21113" s="254"/>
      <c r="E21113" s="255"/>
      <c r="F21113" s="256"/>
      <c r="G21113" s="257"/>
      <c r="H21113" s="243">
        <f t="shared" ca="1" si="988"/>
        <v>45139</v>
      </c>
      <c r="I21113" s="244">
        <f t="shared" si="989"/>
        <v>43892</v>
      </c>
      <c r="J21113" s="244" t="str">
        <f t="shared" si="987"/>
        <v/>
      </c>
    </row>
    <row r="21114" spans="3:10" ht="12" thickBot="1" x14ac:dyDescent="0.25">
      <c r="C21114" s="254"/>
      <c r="D21114" s="254"/>
      <c r="E21114" s="255"/>
      <c r="F21114" s="256"/>
      <c r="G21114" s="257"/>
      <c r="H21114" s="243">
        <f t="shared" ca="1" si="988"/>
        <v>45139</v>
      </c>
      <c r="I21114" s="244">
        <f t="shared" si="989"/>
        <v>43892</v>
      </c>
      <c r="J21114" s="244" t="str">
        <f t="shared" si="987"/>
        <v/>
      </c>
    </row>
    <row r="21115" spans="3:10" ht="12" thickBot="1" x14ac:dyDescent="0.25">
      <c r="C21115" s="254"/>
      <c r="D21115" s="254"/>
      <c r="E21115" s="255"/>
      <c r="F21115" s="256"/>
      <c r="G21115" s="257"/>
      <c r="H21115" s="243">
        <f t="shared" ca="1" si="988"/>
        <v>45139</v>
      </c>
      <c r="I21115" s="244">
        <f t="shared" si="989"/>
        <v>43892</v>
      </c>
      <c r="J21115" s="244" t="str">
        <f t="shared" si="987"/>
        <v/>
      </c>
    </row>
    <row r="21116" spans="3:10" ht="12" thickBot="1" x14ac:dyDescent="0.25">
      <c r="C21116" s="254"/>
      <c r="D21116" s="254"/>
      <c r="E21116" s="255"/>
      <c r="F21116" s="256"/>
      <c r="G21116" s="257"/>
      <c r="H21116" s="243">
        <f t="shared" ca="1" si="988"/>
        <v>45139</v>
      </c>
      <c r="I21116" s="244">
        <f t="shared" si="989"/>
        <v>43892</v>
      </c>
      <c r="J21116" s="244" t="str">
        <f t="shared" si="987"/>
        <v/>
      </c>
    </row>
    <row r="21117" spans="3:10" ht="12" thickBot="1" x14ac:dyDescent="0.25">
      <c r="C21117" s="254"/>
      <c r="D21117" s="254"/>
      <c r="E21117" s="255"/>
      <c r="F21117" s="256"/>
      <c r="G21117" s="257"/>
      <c r="H21117" s="243">
        <f t="shared" ca="1" si="988"/>
        <v>45139</v>
      </c>
      <c r="I21117" s="244">
        <f t="shared" si="989"/>
        <v>43892</v>
      </c>
      <c r="J21117" s="244" t="str">
        <f t="shared" si="987"/>
        <v/>
      </c>
    </row>
    <row r="21118" spans="3:10" ht="12" thickBot="1" x14ac:dyDescent="0.25">
      <c r="C21118" s="254"/>
      <c r="D21118" s="254"/>
      <c r="E21118" s="255"/>
      <c r="F21118" s="256"/>
      <c r="G21118" s="257"/>
      <c r="H21118" s="243">
        <f t="shared" ca="1" si="988"/>
        <v>45139</v>
      </c>
      <c r="I21118" s="244">
        <f t="shared" si="989"/>
        <v>43892</v>
      </c>
      <c r="J21118" s="244" t="str">
        <f t="shared" si="987"/>
        <v/>
      </c>
    </row>
    <row r="21119" spans="3:10" ht="12" thickBot="1" x14ac:dyDescent="0.25">
      <c r="C21119" s="254"/>
      <c r="D21119" s="254"/>
      <c r="E21119" s="255"/>
      <c r="F21119" s="256"/>
      <c r="G21119" s="257"/>
      <c r="H21119" s="243">
        <f t="shared" ca="1" si="988"/>
        <v>45139</v>
      </c>
      <c r="I21119" s="244">
        <f t="shared" si="989"/>
        <v>43892</v>
      </c>
      <c r="J21119" s="244" t="str">
        <f t="shared" si="987"/>
        <v/>
      </c>
    </row>
    <row r="21120" spans="3:10" ht="12" thickBot="1" x14ac:dyDescent="0.25">
      <c r="C21120" s="254"/>
      <c r="D21120" s="254"/>
      <c r="E21120" s="255"/>
      <c r="F21120" s="256"/>
      <c r="G21120" s="257"/>
      <c r="H21120" s="243">
        <f t="shared" ca="1" si="988"/>
        <v>45139</v>
      </c>
      <c r="I21120" s="244">
        <f t="shared" si="989"/>
        <v>43892</v>
      </c>
      <c r="J21120" s="244" t="str">
        <f t="shared" si="987"/>
        <v/>
      </c>
    </row>
    <row r="21121" spans="3:10" ht="12" thickBot="1" x14ac:dyDescent="0.25">
      <c r="C21121" s="254"/>
      <c r="D21121" s="254"/>
      <c r="E21121" s="255"/>
      <c r="F21121" s="256"/>
      <c r="G21121" s="257"/>
      <c r="H21121" s="243">
        <f t="shared" ca="1" si="988"/>
        <v>45139</v>
      </c>
      <c r="I21121" s="244">
        <f t="shared" si="989"/>
        <v>43892</v>
      </c>
      <c r="J21121" s="244" t="str">
        <f t="shared" si="987"/>
        <v/>
      </c>
    </row>
    <row r="21122" spans="3:10" ht="12" thickBot="1" x14ac:dyDescent="0.25">
      <c r="C21122" s="254"/>
      <c r="D21122" s="254"/>
      <c r="E21122" s="255"/>
      <c r="F21122" s="256"/>
      <c r="G21122" s="257"/>
      <c r="H21122" s="243">
        <f t="shared" ca="1" si="988"/>
        <v>45139</v>
      </c>
      <c r="I21122" s="244">
        <f t="shared" si="989"/>
        <v>43892</v>
      </c>
      <c r="J21122" s="244" t="str">
        <f t="shared" si="987"/>
        <v/>
      </c>
    </row>
    <row r="21123" spans="3:10" ht="12" thickBot="1" x14ac:dyDescent="0.25">
      <c r="C21123" s="254"/>
      <c r="D21123" s="254"/>
      <c r="E21123" s="255"/>
      <c r="F21123" s="256"/>
      <c r="G21123" s="257"/>
      <c r="H21123" s="243">
        <f t="shared" ca="1" si="988"/>
        <v>45139</v>
      </c>
      <c r="I21123" s="244">
        <f t="shared" si="989"/>
        <v>43892</v>
      </c>
      <c r="J21123" s="244" t="str">
        <f t="shared" si="987"/>
        <v/>
      </c>
    </row>
    <row r="21124" spans="3:10" ht="12" thickBot="1" x14ac:dyDescent="0.25">
      <c r="C21124" s="254"/>
      <c r="D21124" s="254"/>
      <c r="E21124" s="255"/>
      <c r="F21124" s="256"/>
      <c r="G21124" s="257"/>
      <c r="H21124" s="243">
        <f t="shared" ca="1" si="988"/>
        <v>45139</v>
      </c>
      <c r="I21124" s="244">
        <f t="shared" si="989"/>
        <v>43892</v>
      </c>
      <c r="J21124" s="244" t="str">
        <f t="shared" si="987"/>
        <v/>
      </c>
    </row>
    <row r="21125" spans="3:10" ht="12" thickBot="1" x14ac:dyDescent="0.25">
      <c r="C21125" s="254"/>
      <c r="D21125" s="254"/>
      <c r="E21125" s="255"/>
      <c r="F21125" s="256"/>
      <c r="G21125" s="257"/>
      <c r="H21125" s="243">
        <f t="shared" ca="1" si="988"/>
        <v>45139</v>
      </c>
      <c r="I21125" s="244">
        <f t="shared" si="989"/>
        <v>43892</v>
      </c>
      <c r="J21125" s="244" t="str">
        <f t="shared" si="987"/>
        <v/>
      </c>
    </row>
    <row r="21126" spans="3:10" ht="12" thickBot="1" x14ac:dyDescent="0.25">
      <c r="C21126" s="254"/>
      <c r="D21126" s="254"/>
      <c r="E21126" s="255"/>
      <c r="F21126" s="256"/>
      <c r="G21126" s="257"/>
      <c r="H21126" s="243">
        <f t="shared" ca="1" si="988"/>
        <v>45139</v>
      </c>
      <c r="I21126" s="244">
        <f t="shared" si="989"/>
        <v>43892</v>
      </c>
      <c r="J21126" s="244" t="str">
        <f t="shared" ref="J21126:J21189" si="990">IF(G21126="","",IF(G21126&gt;=0,"Debitoren",IF(G21126&lt;0,"Kreditoren","")))</f>
        <v/>
      </c>
    </row>
    <row r="21127" spans="3:10" ht="12" thickBot="1" x14ac:dyDescent="0.25">
      <c r="C21127" s="254"/>
      <c r="D21127" s="254"/>
      <c r="E21127" s="255"/>
      <c r="F21127" s="256"/>
      <c r="G21127" s="257"/>
      <c r="H21127" s="243">
        <f t="shared" ref="H21127:H21190" ca="1" si="991">IF(F21127&lt;$F$2,EOMONTH($F$2,-1)+1,EOMONTH(F21127,-1)+1)</f>
        <v>45139</v>
      </c>
      <c r="I21127" s="244">
        <f t="shared" ref="I21127:I21190" si="992">IF(F21127&lt;$I$2,IF(   WEEKDAY(EOMONTH($I$2,-1)+1)=1,EOMONTH($I$2,-1)+1+1,EOMONTH($I$2,-1)+1),IF(WEEKDAY(F21127)=1,F21127+1,F21127))</f>
        <v>43892</v>
      </c>
      <c r="J21127" s="244" t="str">
        <f t="shared" si="990"/>
        <v/>
      </c>
    </row>
    <row r="21128" spans="3:10" ht="12" thickBot="1" x14ac:dyDescent="0.25">
      <c r="C21128" s="254"/>
      <c r="D21128" s="254"/>
      <c r="E21128" s="255"/>
      <c r="F21128" s="256"/>
      <c r="G21128" s="257"/>
      <c r="H21128" s="243">
        <f t="shared" ca="1" si="991"/>
        <v>45139</v>
      </c>
      <c r="I21128" s="244">
        <f t="shared" si="992"/>
        <v>43892</v>
      </c>
      <c r="J21128" s="244" t="str">
        <f t="shared" si="990"/>
        <v/>
      </c>
    </row>
    <row r="21129" spans="3:10" ht="12" thickBot="1" x14ac:dyDescent="0.25">
      <c r="C21129" s="254"/>
      <c r="D21129" s="254"/>
      <c r="E21129" s="255"/>
      <c r="F21129" s="256"/>
      <c r="G21129" s="257"/>
      <c r="H21129" s="243">
        <f t="shared" ca="1" si="991"/>
        <v>45139</v>
      </c>
      <c r="I21129" s="244">
        <f t="shared" si="992"/>
        <v>43892</v>
      </c>
      <c r="J21129" s="244" t="str">
        <f t="shared" si="990"/>
        <v/>
      </c>
    </row>
    <row r="21130" spans="3:10" ht="12" thickBot="1" x14ac:dyDescent="0.25">
      <c r="C21130" s="254"/>
      <c r="D21130" s="254"/>
      <c r="E21130" s="255"/>
      <c r="F21130" s="256"/>
      <c r="G21130" s="257"/>
      <c r="H21130" s="243">
        <f t="shared" ca="1" si="991"/>
        <v>45139</v>
      </c>
      <c r="I21130" s="244">
        <f t="shared" si="992"/>
        <v>43892</v>
      </c>
      <c r="J21130" s="244" t="str">
        <f t="shared" si="990"/>
        <v/>
      </c>
    </row>
    <row r="21131" spans="3:10" ht="12" thickBot="1" x14ac:dyDescent="0.25">
      <c r="C21131" s="254"/>
      <c r="D21131" s="254"/>
      <c r="E21131" s="255"/>
      <c r="F21131" s="256"/>
      <c r="G21131" s="257"/>
      <c r="H21131" s="243">
        <f t="shared" ca="1" si="991"/>
        <v>45139</v>
      </c>
      <c r="I21131" s="244">
        <f t="shared" si="992"/>
        <v>43892</v>
      </c>
      <c r="J21131" s="244" t="str">
        <f t="shared" si="990"/>
        <v/>
      </c>
    </row>
    <row r="21132" spans="3:10" ht="12" thickBot="1" x14ac:dyDescent="0.25">
      <c r="C21132" s="254"/>
      <c r="D21132" s="254"/>
      <c r="E21132" s="255"/>
      <c r="F21132" s="256"/>
      <c r="G21132" s="257"/>
      <c r="H21132" s="243">
        <f t="shared" ca="1" si="991"/>
        <v>45139</v>
      </c>
      <c r="I21132" s="244">
        <f t="shared" si="992"/>
        <v>43892</v>
      </c>
      <c r="J21132" s="244" t="str">
        <f t="shared" si="990"/>
        <v/>
      </c>
    </row>
    <row r="21133" spans="3:10" ht="12" thickBot="1" x14ac:dyDescent="0.25">
      <c r="C21133" s="254"/>
      <c r="D21133" s="254"/>
      <c r="E21133" s="255"/>
      <c r="F21133" s="256"/>
      <c r="G21133" s="257"/>
      <c r="H21133" s="243">
        <f t="shared" ca="1" si="991"/>
        <v>45139</v>
      </c>
      <c r="I21133" s="244">
        <f t="shared" si="992"/>
        <v>43892</v>
      </c>
      <c r="J21133" s="244" t="str">
        <f t="shared" si="990"/>
        <v/>
      </c>
    </row>
    <row r="21134" spans="3:10" ht="12" thickBot="1" x14ac:dyDescent="0.25">
      <c r="C21134" s="254"/>
      <c r="D21134" s="254"/>
      <c r="E21134" s="255"/>
      <c r="F21134" s="256"/>
      <c r="G21134" s="257"/>
      <c r="H21134" s="243">
        <f t="shared" ca="1" si="991"/>
        <v>45139</v>
      </c>
      <c r="I21134" s="244">
        <f t="shared" si="992"/>
        <v>43892</v>
      </c>
      <c r="J21134" s="244" t="str">
        <f t="shared" si="990"/>
        <v/>
      </c>
    </row>
    <row r="21135" spans="3:10" ht="12" thickBot="1" x14ac:dyDescent="0.25">
      <c r="C21135" s="254"/>
      <c r="D21135" s="254"/>
      <c r="E21135" s="255"/>
      <c r="F21135" s="256"/>
      <c r="G21135" s="257"/>
      <c r="H21135" s="243">
        <f t="shared" ca="1" si="991"/>
        <v>45139</v>
      </c>
      <c r="I21135" s="244">
        <f t="shared" si="992"/>
        <v>43892</v>
      </c>
      <c r="J21135" s="244" t="str">
        <f t="shared" si="990"/>
        <v/>
      </c>
    </row>
    <row r="21136" spans="3:10" ht="12" thickBot="1" x14ac:dyDescent="0.25">
      <c r="C21136" s="254"/>
      <c r="D21136" s="254"/>
      <c r="E21136" s="255"/>
      <c r="F21136" s="256"/>
      <c r="G21136" s="257"/>
      <c r="H21136" s="243">
        <f t="shared" ca="1" si="991"/>
        <v>45139</v>
      </c>
      <c r="I21136" s="244">
        <f t="shared" si="992"/>
        <v>43892</v>
      </c>
      <c r="J21136" s="244" t="str">
        <f t="shared" si="990"/>
        <v/>
      </c>
    </row>
    <row r="21137" spans="3:10" ht="12" thickBot="1" x14ac:dyDescent="0.25">
      <c r="C21137" s="254"/>
      <c r="D21137" s="254"/>
      <c r="E21137" s="255"/>
      <c r="F21137" s="256"/>
      <c r="G21137" s="257"/>
      <c r="H21137" s="243">
        <f t="shared" ca="1" si="991"/>
        <v>45139</v>
      </c>
      <c r="I21137" s="244">
        <f t="shared" si="992"/>
        <v>43892</v>
      </c>
      <c r="J21137" s="244" t="str">
        <f t="shared" si="990"/>
        <v/>
      </c>
    </row>
    <row r="21138" spans="3:10" ht="12" thickBot="1" x14ac:dyDescent="0.25">
      <c r="C21138" s="254"/>
      <c r="D21138" s="254"/>
      <c r="E21138" s="255"/>
      <c r="F21138" s="256"/>
      <c r="G21138" s="257"/>
      <c r="H21138" s="243">
        <f t="shared" ca="1" si="991"/>
        <v>45139</v>
      </c>
      <c r="I21138" s="244">
        <f t="shared" si="992"/>
        <v>43892</v>
      </c>
      <c r="J21138" s="244" t="str">
        <f t="shared" si="990"/>
        <v/>
      </c>
    </row>
    <row r="21139" spans="3:10" ht="12" thickBot="1" x14ac:dyDescent="0.25">
      <c r="C21139" s="254"/>
      <c r="D21139" s="254"/>
      <c r="E21139" s="255"/>
      <c r="F21139" s="256"/>
      <c r="G21139" s="257"/>
      <c r="H21139" s="243">
        <f t="shared" ca="1" si="991"/>
        <v>45139</v>
      </c>
      <c r="I21139" s="244">
        <f t="shared" si="992"/>
        <v>43892</v>
      </c>
      <c r="J21139" s="244" t="str">
        <f t="shared" si="990"/>
        <v/>
      </c>
    </row>
    <row r="21140" spans="3:10" ht="12" thickBot="1" x14ac:dyDescent="0.25">
      <c r="C21140" s="254"/>
      <c r="D21140" s="254"/>
      <c r="E21140" s="255"/>
      <c r="F21140" s="256"/>
      <c r="G21140" s="257"/>
      <c r="H21140" s="243">
        <f t="shared" ca="1" si="991"/>
        <v>45139</v>
      </c>
      <c r="I21140" s="244">
        <f t="shared" si="992"/>
        <v>43892</v>
      </c>
      <c r="J21140" s="244" t="str">
        <f t="shared" si="990"/>
        <v/>
      </c>
    </row>
    <row r="21141" spans="3:10" ht="12" thickBot="1" x14ac:dyDescent="0.25">
      <c r="C21141" s="254"/>
      <c r="D21141" s="254"/>
      <c r="E21141" s="255"/>
      <c r="F21141" s="256"/>
      <c r="G21141" s="257"/>
      <c r="H21141" s="243">
        <f t="shared" ca="1" si="991"/>
        <v>45139</v>
      </c>
      <c r="I21141" s="244">
        <f t="shared" si="992"/>
        <v>43892</v>
      </c>
      <c r="J21141" s="244" t="str">
        <f t="shared" si="990"/>
        <v/>
      </c>
    </row>
    <row r="21142" spans="3:10" ht="12" thickBot="1" x14ac:dyDescent="0.25">
      <c r="C21142" s="254"/>
      <c r="D21142" s="254"/>
      <c r="E21142" s="255"/>
      <c r="F21142" s="256"/>
      <c r="G21142" s="257"/>
      <c r="H21142" s="243">
        <f t="shared" ca="1" si="991"/>
        <v>45139</v>
      </c>
      <c r="I21142" s="244">
        <f t="shared" si="992"/>
        <v>43892</v>
      </c>
      <c r="J21142" s="244" t="str">
        <f t="shared" si="990"/>
        <v/>
      </c>
    </row>
    <row r="21143" spans="3:10" ht="12" thickBot="1" x14ac:dyDescent="0.25">
      <c r="C21143" s="254"/>
      <c r="D21143" s="254"/>
      <c r="E21143" s="255"/>
      <c r="F21143" s="256"/>
      <c r="G21143" s="257"/>
      <c r="H21143" s="243">
        <f t="shared" ca="1" si="991"/>
        <v>45139</v>
      </c>
      <c r="I21143" s="244">
        <f t="shared" si="992"/>
        <v>43892</v>
      </c>
      <c r="J21143" s="244" t="str">
        <f t="shared" si="990"/>
        <v/>
      </c>
    </row>
    <row r="21144" spans="3:10" ht="12" thickBot="1" x14ac:dyDescent="0.25">
      <c r="C21144" s="254"/>
      <c r="D21144" s="254"/>
      <c r="E21144" s="255"/>
      <c r="F21144" s="256"/>
      <c r="G21144" s="257"/>
      <c r="H21144" s="243">
        <f t="shared" ca="1" si="991"/>
        <v>45139</v>
      </c>
      <c r="I21144" s="244">
        <f t="shared" si="992"/>
        <v>43892</v>
      </c>
      <c r="J21144" s="244" t="str">
        <f t="shared" si="990"/>
        <v/>
      </c>
    </row>
    <row r="21145" spans="3:10" ht="12" thickBot="1" x14ac:dyDescent="0.25">
      <c r="C21145" s="254"/>
      <c r="D21145" s="254"/>
      <c r="E21145" s="255"/>
      <c r="F21145" s="256"/>
      <c r="G21145" s="257"/>
      <c r="H21145" s="243">
        <f t="shared" ca="1" si="991"/>
        <v>45139</v>
      </c>
      <c r="I21145" s="244">
        <f t="shared" si="992"/>
        <v>43892</v>
      </c>
      <c r="J21145" s="244" t="str">
        <f t="shared" si="990"/>
        <v/>
      </c>
    </row>
    <row r="21146" spans="3:10" ht="12" thickBot="1" x14ac:dyDescent="0.25">
      <c r="C21146" s="254"/>
      <c r="D21146" s="254"/>
      <c r="E21146" s="255"/>
      <c r="F21146" s="256"/>
      <c r="G21146" s="257"/>
      <c r="H21146" s="243">
        <f t="shared" ca="1" si="991"/>
        <v>45139</v>
      </c>
      <c r="I21146" s="244">
        <f t="shared" si="992"/>
        <v>43892</v>
      </c>
      <c r="J21146" s="244" t="str">
        <f t="shared" si="990"/>
        <v/>
      </c>
    </row>
    <row r="21147" spans="3:10" ht="12" thickBot="1" x14ac:dyDescent="0.25">
      <c r="C21147" s="254"/>
      <c r="D21147" s="254"/>
      <c r="E21147" s="255"/>
      <c r="F21147" s="256"/>
      <c r="G21147" s="257"/>
      <c r="H21147" s="243">
        <f t="shared" ca="1" si="991"/>
        <v>45139</v>
      </c>
      <c r="I21147" s="244">
        <f t="shared" si="992"/>
        <v>43892</v>
      </c>
      <c r="J21147" s="244" t="str">
        <f t="shared" si="990"/>
        <v/>
      </c>
    </row>
    <row r="21148" spans="3:10" ht="12" thickBot="1" x14ac:dyDescent="0.25">
      <c r="C21148" s="254"/>
      <c r="D21148" s="254"/>
      <c r="E21148" s="255"/>
      <c r="F21148" s="256"/>
      <c r="G21148" s="257"/>
      <c r="H21148" s="243">
        <f t="shared" ca="1" si="991"/>
        <v>45139</v>
      </c>
      <c r="I21148" s="244">
        <f t="shared" si="992"/>
        <v>43892</v>
      </c>
      <c r="J21148" s="244" t="str">
        <f t="shared" si="990"/>
        <v/>
      </c>
    </row>
    <row r="21149" spans="3:10" ht="12" thickBot="1" x14ac:dyDescent="0.25">
      <c r="C21149" s="254"/>
      <c r="D21149" s="254"/>
      <c r="E21149" s="255"/>
      <c r="F21149" s="256"/>
      <c r="G21149" s="257"/>
      <c r="H21149" s="243">
        <f t="shared" ca="1" si="991"/>
        <v>45139</v>
      </c>
      <c r="I21149" s="244">
        <f t="shared" si="992"/>
        <v>43892</v>
      </c>
      <c r="J21149" s="244" t="str">
        <f t="shared" si="990"/>
        <v/>
      </c>
    </row>
    <row r="21150" spans="3:10" ht="12" thickBot="1" x14ac:dyDescent="0.25">
      <c r="C21150" s="254"/>
      <c r="D21150" s="254"/>
      <c r="E21150" s="255"/>
      <c r="F21150" s="256"/>
      <c r="G21150" s="257"/>
      <c r="H21150" s="243">
        <f t="shared" ca="1" si="991"/>
        <v>45139</v>
      </c>
      <c r="I21150" s="244">
        <f t="shared" si="992"/>
        <v>43892</v>
      </c>
      <c r="J21150" s="244" t="str">
        <f t="shared" si="990"/>
        <v/>
      </c>
    </row>
    <row r="21151" spans="3:10" ht="12" thickBot="1" x14ac:dyDescent="0.25">
      <c r="C21151" s="254"/>
      <c r="D21151" s="254"/>
      <c r="E21151" s="255"/>
      <c r="F21151" s="256"/>
      <c r="G21151" s="257"/>
      <c r="H21151" s="243">
        <f t="shared" ca="1" si="991"/>
        <v>45139</v>
      </c>
      <c r="I21151" s="244">
        <f t="shared" si="992"/>
        <v>43892</v>
      </c>
      <c r="J21151" s="244" t="str">
        <f t="shared" si="990"/>
        <v/>
      </c>
    </row>
    <row r="21152" spans="3:10" ht="12" thickBot="1" x14ac:dyDescent="0.25">
      <c r="C21152" s="254"/>
      <c r="D21152" s="254"/>
      <c r="E21152" s="255"/>
      <c r="F21152" s="256"/>
      <c r="G21152" s="257"/>
      <c r="H21152" s="243">
        <f t="shared" ca="1" si="991"/>
        <v>45139</v>
      </c>
      <c r="I21152" s="244">
        <f t="shared" si="992"/>
        <v>43892</v>
      </c>
      <c r="J21152" s="244" t="str">
        <f t="shared" si="990"/>
        <v/>
      </c>
    </row>
    <row r="21153" spans="3:10" ht="12" thickBot="1" x14ac:dyDescent="0.25">
      <c r="C21153" s="254"/>
      <c r="D21153" s="254"/>
      <c r="E21153" s="255"/>
      <c r="F21153" s="256"/>
      <c r="G21153" s="257"/>
      <c r="H21153" s="243">
        <f t="shared" ca="1" si="991"/>
        <v>45139</v>
      </c>
      <c r="I21153" s="244">
        <f t="shared" si="992"/>
        <v>43892</v>
      </c>
      <c r="J21153" s="244" t="str">
        <f t="shared" si="990"/>
        <v/>
      </c>
    </row>
    <row r="21154" spans="3:10" ht="12" thickBot="1" x14ac:dyDescent="0.25">
      <c r="C21154" s="254"/>
      <c r="D21154" s="254"/>
      <c r="E21154" s="255"/>
      <c r="F21154" s="256"/>
      <c r="G21154" s="257"/>
      <c r="H21154" s="243">
        <f t="shared" ca="1" si="991"/>
        <v>45139</v>
      </c>
      <c r="I21154" s="244">
        <f t="shared" si="992"/>
        <v>43892</v>
      </c>
      <c r="J21154" s="244" t="str">
        <f t="shared" si="990"/>
        <v/>
      </c>
    </row>
    <row r="21155" spans="3:10" ht="12" thickBot="1" x14ac:dyDescent="0.25">
      <c r="C21155" s="254"/>
      <c r="D21155" s="254"/>
      <c r="E21155" s="255"/>
      <c r="F21155" s="256"/>
      <c r="G21155" s="257"/>
      <c r="H21155" s="243">
        <f t="shared" ca="1" si="991"/>
        <v>45139</v>
      </c>
      <c r="I21155" s="244">
        <f t="shared" si="992"/>
        <v>43892</v>
      </c>
      <c r="J21155" s="244" t="str">
        <f t="shared" si="990"/>
        <v/>
      </c>
    </row>
    <row r="21156" spans="3:10" ht="12" thickBot="1" x14ac:dyDescent="0.25">
      <c r="C21156" s="254"/>
      <c r="D21156" s="254"/>
      <c r="E21156" s="255"/>
      <c r="F21156" s="256"/>
      <c r="G21156" s="257"/>
      <c r="H21156" s="243">
        <f t="shared" ca="1" si="991"/>
        <v>45139</v>
      </c>
      <c r="I21156" s="244">
        <f t="shared" si="992"/>
        <v>43892</v>
      </c>
      <c r="J21156" s="244" t="str">
        <f t="shared" si="990"/>
        <v/>
      </c>
    </row>
    <row r="21157" spans="3:10" ht="12" thickBot="1" x14ac:dyDescent="0.25">
      <c r="C21157" s="254"/>
      <c r="D21157" s="254"/>
      <c r="E21157" s="255"/>
      <c r="F21157" s="256"/>
      <c r="G21157" s="257"/>
      <c r="H21157" s="243">
        <f t="shared" ca="1" si="991"/>
        <v>45139</v>
      </c>
      <c r="I21157" s="244">
        <f t="shared" si="992"/>
        <v>43892</v>
      </c>
      <c r="J21157" s="244" t="str">
        <f t="shared" si="990"/>
        <v/>
      </c>
    </row>
    <row r="21158" spans="3:10" ht="12" thickBot="1" x14ac:dyDescent="0.25">
      <c r="C21158" s="254"/>
      <c r="D21158" s="254"/>
      <c r="E21158" s="255"/>
      <c r="F21158" s="256"/>
      <c r="G21158" s="257"/>
      <c r="H21158" s="243">
        <f t="shared" ca="1" si="991"/>
        <v>45139</v>
      </c>
      <c r="I21158" s="244">
        <f t="shared" si="992"/>
        <v>43892</v>
      </c>
      <c r="J21158" s="244" t="str">
        <f t="shared" si="990"/>
        <v/>
      </c>
    </row>
    <row r="21159" spans="3:10" ht="12" thickBot="1" x14ac:dyDescent="0.25">
      <c r="C21159" s="254"/>
      <c r="D21159" s="254"/>
      <c r="E21159" s="255"/>
      <c r="F21159" s="256"/>
      <c r="G21159" s="257"/>
      <c r="H21159" s="243">
        <f t="shared" ca="1" si="991"/>
        <v>45139</v>
      </c>
      <c r="I21159" s="244">
        <f t="shared" si="992"/>
        <v>43892</v>
      </c>
      <c r="J21159" s="244" t="str">
        <f t="shared" si="990"/>
        <v/>
      </c>
    </row>
    <row r="21160" spans="3:10" ht="12" thickBot="1" x14ac:dyDescent="0.25">
      <c r="C21160" s="254"/>
      <c r="D21160" s="254"/>
      <c r="E21160" s="255"/>
      <c r="F21160" s="256"/>
      <c r="G21160" s="257"/>
      <c r="H21160" s="243">
        <f t="shared" ca="1" si="991"/>
        <v>45139</v>
      </c>
      <c r="I21160" s="244">
        <f t="shared" si="992"/>
        <v>43892</v>
      </c>
      <c r="J21160" s="244" t="str">
        <f t="shared" si="990"/>
        <v/>
      </c>
    </row>
    <row r="21161" spans="3:10" ht="12" thickBot="1" x14ac:dyDescent="0.25">
      <c r="C21161" s="254"/>
      <c r="D21161" s="254"/>
      <c r="E21161" s="255"/>
      <c r="F21161" s="256"/>
      <c r="G21161" s="257"/>
      <c r="H21161" s="243">
        <f t="shared" ca="1" si="991"/>
        <v>45139</v>
      </c>
      <c r="I21161" s="244">
        <f t="shared" si="992"/>
        <v>43892</v>
      </c>
      <c r="J21161" s="244" t="str">
        <f t="shared" si="990"/>
        <v/>
      </c>
    </row>
    <row r="21162" spans="3:10" ht="12" thickBot="1" x14ac:dyDescent="0.25">
      <c r="C21162" s="254"/>
      <c r="D21162" s="254"/>
      <c r="E21162" s="255"/>
      <c r="F21162" s="256"/>
      <c r="G21162" s="257"/>
      <c r="H21162" s="243">
        <f t="shared" ca="1" si="991"/>
        <v>45139</v>
      </c>
      <c r="I21162" s="244">
        <f t="shared" si="992"/>
        <v>43892</v>
      </c>
      <c r="J21162" s="244" t="str">
        <f t="shared" si="990"/>
        <v/>
      </c>
    </row>
    <row r="21163" spans="3:10" ht="12" thickBot="1" x14ac:dyDescent="0.25">
      <c r="C21163" s="254"/>
      <c r="D21163" s="254"/>
      <c r="E21163" s="255"/>
      <c r="F21163" s="256"/>
      <c r="G21163" s="257"/>
      <c r="H21163" s="243">
        <f t="shared" ca="1" si="991"/>
        <v>45139</v>
      </c>
      <c r="I21163" s="244">
        <f t="shared" si="992"/>
        <v>43892</v>
      </c>
      <c r="J21163" s="244" t="str">
        <f t="shared" si="990"/>
        <v/>
      </c>
    </row>
    <row r="21164" spans="3:10" ht="12" thickBot="1" x14ac:dyDescent="0.25">
      <c r="C21164" s="254"/>
      <c r="D21164" s="254"/>
      <c r="E21164" s="255"/>
      <c r="F21164" s="256"/>
      <c r="G21164" s="257"/>
      <c r="H21164" s="243">
        <f t="shared" ca="1" si="991"/>
        <v>45139</v>
      </c>
      <c r="I21164" s="244">
        <f t="shared" si="992"/>
        <v>43892</v>
      </c>
      <c r="J21164" s="244" t="str">
        <f t="shared" si="990"/>
        <v/>
      </c>
    </row>
    <row r="21165" spans="3:10" ht="12" thickBot="1" x14ac:dyDescent="0.25">
      <c r="C21165" s="254"/>
      <c r="D21165" s="254"/>
      <c r="E21165" s="255"/>
      <c r="F21165" s="256"/>
      <c r="G21165" s="257"/>
      <c r="H21165" s="243">
        <f t="shared" ca="1" si="991"/>
        <v>45139</v>
      </c>
      <c r="I21165" s="244">
        <f t="shared" si="992"/>
        <v>43892</v>
      </c>
      <c r="J21165" s="244" t="str">
        <f t="shared" si="990"/>
        <v/>
      </c>
    </row>
    <row r="21166" spans="3:10" ht="12" thickBot="1" x14ac:dyDescent="0.25">
      <c r="C21166" s="254"/>
      <c r="D21166" s="254"/>
      <c r="E21166" s="255"/>
      <c r="F21166" s="256"/>
      <c r="G21166" s="257"/>
      <c r="H21166" s="243">
        <f t="shared" ca="1" si="991"/>
        <v>45139</v>
      </c>
      <c r="I21166" s="244">
        <f t="shared" si="992"/>
        <v>43892</v>
      </c>
      <c r="J21166" s="244" t="str">
        <f t="shared" si="990"/>
        <v/>
      </c>
    </row>
    <row r="21167" spans="3:10" ht="12" thickBot="1" x14ac:dyDescent="0.25">
      <c r="C21167" s="254"/>
      <c r="D21167" s="254"/>
      <c r="E21167" s="255"/>
      <c r="F21167" s="256"/>
      <c r="G21167" s="257"/>
      <c r="H21167" s="243">
        <f t="shared" ca="1" si="991"/>
        <v>45139</v>
      </c>
      <c r="I21167" s="244">
        <f t="shared" si="992"/>
        <v>43892</v>
      </c>
      <c r="J21167" s="244" t="str">
        <f t="shared" si="990"/>
        <v/>
      </c>
    </row>
    <row r="21168" spans="3:10" ht="12" thickBot="1" x14ac:dyDescent="0.25">
      <c r="C21168" s="254"/>
      <c r="D21168" s="254"/>
      <c r="E21168" s="255"/>
      <c r="F21168" s="256"/>
      <c r="G21168" s="257"/>
      <c r="H21168" s="243">
        <f t="shared" ca="1" si="991"/>
        <v>45139</v>
      </c>
      <c r="I21168" s="244">
        <f t="shared" si="992"/>
        <v>43892</v>
      </c>
      <c r="J21168" s="244" t="str">
        <f t="shared" si="990"/>
        <v/>
      </c>
    </row>
    <row r="21169" spans="3:10" ht="12" thickBot="1" x14ac:dyDescent="0.25">
      <c r="C21169" s="254"/>
      <c r="D21169" s="254"/>
      <c r="E21169" s="255"/>
      <c r="F21169" s="256"/>
      <c r="G21169" s="257"/>
      <c r="H21169" s="243">
        <f t="shared" ca="1" si="991"/>
        <v>45139</v>
      </c>
      <c r="I21169" s="244">
        <f t="shared" si="992"/>
        <v>43892</v>
      </c>
      <c r="J21169" s="244" t="str">
        <f t="shared" si="990"/>
        <v/>
      </c>
    </row>
    <row r="21170" spans="3:10" ht="12" thickBot="1" x14ac:dyDescent="0.25">
      <c r="C21170" s="254"/>
      <c r="D21170" s="254"/>
      <c r="E21170" s="255"/>
      <c r="F21170" s="256"/>
      <c r="G21170" s="257"/>
      <c r="H21170" s="243">
        <f t="shared" ca="1" si="991"/>
        <v>45139</v>
      </c>
      <c r="I21170" s="244">
        <f t="shared" si="992"/>
        <v>43892</v>
      </c>
      <c r="J21170" s="244" t="str">
        <f t="shared" si="990"/>
        <v/>
      </c>
    </row>
    <row r="21171" spans="3:10" ht="12" thickBot="1" x14ac:dyDescent="0.25">
      <c r="C21171" s="254"/>
      <c r="D21171" s="254"/>
      <c r="E21171" s="255"/>
      <c r="F21171" s="256"/>
      <c r="G21171" s="257"/>
      <c r="H21171" s="243">
        <f t="shared" ca="1" si="991"/>
        <v>45139</v>
      </c>
      <c r="I21171" s="244">
        <f t="shared" si="992"/>
        <v>43892</v>
      </c>
      <c r="J21171" s="244" t="str">
        <f t="shared" si="990"/>
        <v/>
      </c>
    </row>
    <row r="21172" spans="3:10" ht="12" thickBot="1" x14ac:dyDescent="0.25">
      <c r="C21172" s="254"/>
      <c r="D21172" s="254"/>
      <c r="E21172" s="255"/>
      <c r="F21172" s="256"/>
      <c r="G21172" s="257"/>
      <c r="H21172" s="243">
        <f t="shared" ca="1" si="991"/>
        <v>45139</v>
      </c>
      <c r="I21172" s="244">
        <f t="shared" si="992"/>
        <v>43892</v>
      </c>
      <c r="J21172" s="244" t="str">
        <f t="shared" si="990"/>
        <v/>
      </c>
    </row>
    <row r="21173" spans="3:10" ht="12" thickBot="1" x14ac:dyDescent="0.25">
      <c r="C21173" s="254"/>
      <c r="D21173" s="254"/>
      <c r="E21173" s="255"/>
      <c r="F21173" s="256"/>
      <c r="G21173" s="257"/>
      <c r="H21173" s="243">
        <f t="shared" ca="1" si="991"/>
        <v>45139</v>
      </c>
      <c r="I21173" s="244">
        <f t="shared" si="992"/>
        <v>43892</v>
      </c>
      <c r="J21173" s="244" t="str">
        <f t="shared" si="990"/>
        <v/>
      </c>
    </row>
    <row r="21174" spans="3:10" ht="12" thickBot="1" x14ac:dyDescent="0.25">
      <c r="C21174" s="254"/>
      <c r="D21174" s="254"/>
      <c r="E21174" s="255"/>
      <c r="F21174" s="256"/>
      <c r="G21174" s="257"/>
      <c r="H21174" s="243">
        <f t="shared" ca="1" si="991"/>
        <v>45139</v>
      </c>
      <c r="I21174" s="244">
        <f t="shared" si="992"/>
        <v>43892</v>
      </c>
      <c r="J21174" s="244" t="str">
        <f t="shared" si="990"/>
        <v/>
      </c>
    </row>
    <row r="21175" spans="3:10" ht="12" thickBot="1" x14ac:dyDescent="0.25">
      <c r="C21175" s="254"/>
      <c r="D21175" s="254"/>
      <c r="E21175" s="255"/>
      <c r="F21175" s="256"/>
      <c r="G21175" s="257"/>
      <c r="H21175" s="243">
        <f t="shared" ca="1" si="991"/>
        <v>45139</v>
      </c>
      <c r="I21175" s="244">
        <f t="shared" si="992"/>
        <v>43892</v>
      </c>
      <c r="J21175" s="244" t="str">
        <f t="shared" si="990"/>
        <v/>
      </c>
    </row>
    <row r="21176" spans="3:10" ht="12" thickBot="1" x14ac:dyDescent="0.25">
      <c r="C21176" s="254"/>
      <c r="D21176" s="254"/>
      <c r="E21176" s="255"/>
      <c r="F21176" s="256"/>
      <c r="G21176" s="257"/>
      <c r="H21176" s="243">
        <f t="shared" ca="1" si="991"/>
        <v>45139</v>
      </c>
      <c r="I21176" s="244">
        <f t="shared" si="992"/>
        <v>43892</v>
      </c>
      <c r="J21176" s="244" t="str">
        <f t="shared" si="990"/>
        <v/>
      </c>
    </row>
    <row r="21177" spans="3:10" ht="12" thickBot="1" x14ac:dyDescent="0.25">
      <c r="C21177" s="254"/>
      <c r="D21177" s="254"/>
      <c r="E21177" s="255"/>
      <c r="F21177" s="256"/>
      <c r="G21177" s="257"/>
      <c r="H21177" s="243">
        <f t="shared" ca="1" si="991"/>
        <v>45139</v>
      </c>
      <c r="I21177" s="244">
        <f t="shared" si="992"/>
        <v>43892</v>
      </c>
      <c r="J21177" s="244" t="str">
        <f t="shared" si="990"/>
        <v/>
      </c>
    </row>
    <row r="21178" spans="3:10" ht="12" thickBot="1" x14ac:dyDescent="0.25">
      <c r="C21178" s="254"/>
      <c r="D21178" s="254"/>
      <c r="E21178" s="255"/>
      <c r="F21178" s="256"/>
      <c r="G21178" s="257"/>
      <c r="H21178" s="243">
        <f t="shared" ca="1" si="991"/>
        <v>45139</v>
      </c>
      <c r="I21178" s="244">
        <f t="shared" si="992"/>
        <v>43892</v>
      </c>
      <c r="J21178" s="244" t="str">
        <f t="shared" si="990"/>
        <v/>
      </c>
    </row>
    <row r="21179" spans="3:10" ht="12" thickBot="1" x14ac:dyDescent="0.25">
      <c r="C21179" s="254"/>
      <c r="D21179" s="254"/>
      <c r="E21179" s="255"/>
      <c r="F21179" s="256"/>
      <c r="G21179" s="257"/>
      <c r="H21179" s="243">
        <f t="shared" ca="1" si="991"/>
        <v>45139</v>
      </c>
      <c r="I21179" s="244">
        <f t="shared" si="992"/>
        <v>43892</v>
      </c>
      <c r="J21179" s="244" t="str">
        <f t="shared" si="990"/>
        <v/>
      </c>
    </row>
    <row r="21180" spans="3:10" ht="12" thickBot="1" x14ac:dyDescent="0.25">
      <c r="C21180" s="254"/>
      <c r="D21180" s="254"/>
      <c r="E21180" s="255"/>
      <c r="F21180" s="256"/>
      <c r="G21180" s="257"/>
      <c r="H21180" s="243">
        <f t="shared" ca="1" si="991"/>
        <v>45139</v>
      </c>
      <c r="I21180" s="244">
        <f t="shared" si="992"/>
        <v>43892</v>
      </c>
      <c r="J21180" s="244" t="str">
        <f t="shared" si="990"/>
        <v/>
      </c>
    </row>
    <row r="21181" spans="3:10" ht="12" thickBot="1" x14ac:dyDescent="0.25">
      <c r="C21181" s="254"/>
      <c r="D21181" s="254"/>
      <c r="E21181" s="255"/>
      <c r="F21181" s="256"/>
      <c r="G21181" s="257"/>
      <c r="H21181" s="243">
        <f t="shared" ca="1" si="991"/>
        <v>45139</v>
      </c>
      <c r="I21181" s="244">
        <f t="shared" si="992"/>
        <v>43892</v>
      </c>
      <c r="J21181" s="244" t="str">
        <f t="shared" si="990"/>
        <v/>
      </c>
    </row>
    <row r="21182" spans="3:10" ht="12" thickBot="1" x14ac:dyDescent="0.25">
      <c r="C21182" s="254"/>
      <c r="D21182" s="254"/>
      <c r="E21182" s="255"/>
      <c r="F21182" s="256"/>
      <c r="G21182" s="257"/>
      <c r="H21182" s="243">
        <f t="shared" ca="1" si="991"/>
        <v>45139</v>
      </c>
      <c r="I21182" s="244">
        <f t="shared" si="992"/>
        <v>43892</v>
      </c>
      <c r="J21182" s="244" t="str">
        <f t="shared" si="990"/>
        <v/>
      </c>
    </row>
    <row r="21183" spans="3:10" ht="12" thickBot="1" x14ac:dyDescent="0.25">
      <c r="C21183" s="254"/>
      <c r="D21183" s="254"/>
      <c r="E21183" s="255"/>
      <c r="F21183" s="256"/>
      <c r="G21183" s="257"/>
      <c r="H21183" s="243">
        <f t="shared" ca="1" si="991"/>
        <v>45139</v>
      </c>
      <c r="I21183" s="244">
        <f t="shared" si="992"/>
        <v>43892</v>
      </c>
      <c r="J21183" s="244" t="str">
        <f t="shared" si="990"/>
        <v/>
      </c>
    </row>
    <row r="21184" spans="3:10" ht="12" thickBot="1" x14ac:dyDescent="0.25">
      <c r="C21184" s="254"/>
      <c r="D21184" s="254"/>
      <c r="E21184" s="255"/>
      <c r="F21184" s="256"/>
      <c r="G21184" s="257"/>
      <c r="H21184" s="243">
        <f t="shared" ca="1" si="991"/>
        <v>45139</v>
      </c>
      <c r="I21184" s="244">
        <f t="shared" si="992"/>
        <v>43892</v>
      </c>
      <c r="J21184" s="244" t="str">
        <f t="shared" si="990"/>
        <v/>
      </c>
    </row>
    <row r="21185" spans="3:10" ht="12" thickBot="1" x14ac:dyDescent="0.25">
      <c r="C21185" s="254"/>
      <c r="D21185" s="254"/>
      <c r="E21185" s="255"/>
      <c r="F21185" s="256"/>
      <c r="G21185" s="257"/>
      <c r="H21185" s="243">
        <f t="shared" ca="1" si="991"/>
        <v>45139</v>
      </c>
      <c r="I21185" s="244">
        <f t="shared" si="992"/>
        <v>43892</v>
      </c>
      <c r="J21185" s="244" t="str">
        <f t="shared" si="990"/>
        <v/>
      </c>
    </row>
    <row r="21186" spans="3:10" ht="12" thickBot="1" x14ac:dyDescent="0.25">
      <c r="C21186" s="254"/>
      <c r="D21186" s="254"/>
      <c r="E21186" s="255"/>
      <c r="F21186" s="256"/>
      <c r="G21186" s="257"/>
      <c r="H21186" s="243">
        <f t="shared" ca="1" si="991"/>
        <v>45139</v>
      </c>
      <c r="I21186" s="244">
        <f t="shared" si="992"/>
        <v>43892</v>
      </c>
      <c r="J21186" s="244" t="str">
        <f t="shared" si="990"/>
        <v/>
      </c>
    </row>
    <row r="21187" spans="3:10" ht="12" thickBot="1" x14ac:dyDescent="0.25">
      <c r="C21187" s="254"/>
      <c r="D21187" s="254"/>
      <c r="E21187" s="255"/>
      <c r="F21187" s="256"/>
      <c r="G21187" s="257"/>
      <c r="H21187" s="243">
        <f t="shared" ca="1" si="991"/>
        <v>45139</v>
      </c>
      <c r="I21187" s="244">
        <f t="shared" si="992"/>
        <v>43892</v>
      </c>
      <c r="J21187" s="244" t="str">
        <f t="shared" si="990"/>
        <v/>
      </c>
    </row>
    <row r="21188" spans="3:10" ht="12" thickBot="1" x14ac:dyDescent="0.25">
      <c r="C21188" s="254"/>
      <c r="D21188" s="254"/>
      <c r="E21188" s="255"/>
      <c r="F21188" s="256"/>
      <c r="G21188" s="257"/>
      <c r="H21188" s="243">
        <f t="shared" ca="1" si="991"/>
        <v>45139</v>
      </c>
      <c r="I21188" s="244">
        <f t="shared" si="992"/>
        <v>43892</v>
      </c>
      <c r="J21188" s="244" t="str">
        <f t="shared" si="990"/>
        <v/>
      </c>
    </row>
    <row r="21189" spans="3:10" ht="12" thickBot="1" x14ac:dyDescent="0.25">
      <c r="C21189" s="254"/>
      <c r="D21189" s="254"/>
      <c r="E21189" s="255"/>
      <c r="F21189" s="256"/>
      <c r="G21189" s="257"/>
      <c r="H21189" s="243">
        <f t="shared" ca="1" si="991"/>
        <v>45139</v>
      </c>
      <c r="I21189" s="244">
        <f t="shared" si="992"/>
        <v>43892</v>
      </c>
      <c r="J21189" s="244" t="str">
        <f t="shared" si="990"/>
        <v/>
      </c>
    </row>
    <row r="21190" spans="3:10" ht="12" thickBot="1" x14ac:dyDescent="0.25">
      <c r="C21190" s="254"/>
      <c r="D21190" s="254"/>
      <c r="E21190" s="255"/>
      <c r="F21190" s="256"/>
      <c r="G21190" s="257"/>
      <c r="H21190" s="243">
        <f t="shared" ca="1" si="991"/>
        <v>45139</v>
      </c>
      <c r="I21190" s="244">
        <f t="shared" si="992"/>
        <v>43892</v>
      </c>
      <c r="J21190" s="244" t="str">
        <f t="shared" ref="J21190:J21253" si="993">IF(G21190="","",IF(G21190&gt;=0,"Debitoren",IF(G21190&lt;0,"Kreditoren","")))</f>
        <v/>
      </c>
    </row>
    <row r="21191" spans="3:10" ht="12" thickBot="1" x14ac:dyDescent="0.25">
      <c r="C21191" s="254"/>
      <c r="D21191" s="254"/>
      <c r="E21191" s="255"/>
      <c r="F21191" s="256"/>
      <c r="G21191" s="257"/>
      <c r="H21191" s="243">
        <f t="shared" ref="H21191:H21254" ca="1" si="994">IF(F21191&lt;$F$2,EOMONTH($F$2,-1)+1,EOMONTH(F21191,-1)+1)</f>
        <v>45139</v>
      </c>
      <c r="I21191" s="244">
        <f t="shared" ref="I21191:I21254" si="995">IF(F21191&lt;$I$2,IF(   WEEKDAY(EOMONTH($I$2,-1)+1)=1,EOMONTH($I$2,-1)+1+1,EOMONTH($I$2,-1)+1),IF(WEEKDAY(F21191)=1,F21191+1,F21191))</f>
        <v>43892</v>
      </c>
      <c r="J21191" s="244" t="str">
        <f t="shared" si="993"/>
        <v/>
      </c>
    </row>
    <row r="21192" spans="3:10" ht="12" thickBot="1" x14ac:dyDescent="0.25">
      <c r="C21192" s="254"/>
      <c r="D21192" s="254"/>
      <c r="E21192" s="255"/>
      <c r="F21192" s="256"/>
      <c r="G21192" s="257"/>
      <c r="H21192" s="243">
        <f t="shared" ca="1" si="994"/>
        <v>45139</v>
      </c>
      <c r="I21192" s="244">
        <f t="shared" si="995"/>
        <v>43892</v>
      </c>
      <c r="J21192" s="244" t="str">
        <f t="shared" si="993"/>
        <v/>
      </c>
    </row>
    <row r="21193" spans="3:10" ht="12" thickBot="1" x14ac:dyDescent="0.25">
      <c r="C21193" s="254"/>
      <c r="D21193" s="254"/>
      <c r="E21193" s="255"/>
      <c r="F21193" s="256"/>
      <c r="G21193" s="257"/>
      <c r="H21193" s="243">
        <f t="shared" ca="1" si="994"/>
        <v>45139</v>
      </c>
      <c r="I21193" s="244">
        <f t="shared" si="995"/>
        <v>43892</v>
      </c>
      <c r="J21193" s="244" t="str">
        <f t="shared" si="993"/>
        <v/>
      </c>
    </row>
    <row r="21194" spans="3:10" ht="12" thickBot="1" x14ac:dyDescent="0.25">
      <c r="C21194" s="254"/>
      <c r="D21194" s="254"/>
      <c r="E21194" s="255"/>
      <c r="F21194" s="256"/>
      <c r="G21194" s="257"/>
      <c r="H21194" s="243">
        <f t="shared" ca="1" si="994"/>
        <v>45139</v>
      </c>
      <c r="I21194" s="244">
        <f t="shared" si="995"/>
        <v>43892</v>
      </c>
      <c r="J21194" s="244" t="str">
        <f t="shared" si="993"/>
        <v/>
      </c>
    </row>
    <row r="21195" spans="3:10" ht="12" thickBot="1" x14ac:dyDescent="0.25">
      <c r="C21195" s="254"/>
      <c r="D21195" s="254"/>
      <c r="E21195" s="255"/>
      <c r="F21195" s="256"/>
      <c r="G21195" s="257"/>
      <c r="H21195" s="243">
        <f t="shared" ca="1" si="994"/>
        <v>45139</v>
      </c>
      <c r="I21195" s="244">
        <f t="shared" si="995"/>
        <v>43892</v>
      </c>
      <c r="J21195" s="244" t="str">
        <f t="shared" si="993"/>
        <v/>
      </c>
    </row>
    <row r="21196" spans="3:10" ht="12" thickBot="1" x14ac:dyDescent="0.25">
      <c r="C21196" s="254"/>
      <c r="D21196" s="254"/>
      <c r="E21196" s="255"/>
      <c r="F21196" s="256"/>
      <c r="G21196" s="257"/>
      <c r="H21196" s="243">
        <f t="shared" ca="1" si="994"/>
        <v>45139</v>
      </c>
      <c r="I21196" s="244">
        <f t="shared" si="995"/>
        <v>43892</v>
      </c>
      <c r="J21196" s="244" t="str">
        <f t="shared" si="993"/>
        <v/>
      </c>
    </row>
    <row r="21197" spans="3:10" ht="12" thickBot="1" x14ac:dyDescent="0.25">
      <c r="C21197" s="254"/>
      <c r="D21197" s="254"/>
      <c r="E21197" s="255"/>
      <c r="F21197" s="256"/>
      <c r="G21197" s="257"/>
      <c r="H21197" s="243">
        <f t="shared" ca="1" si="994"/>
        <v>45139</v>
      </c>
      <c r="I21197" s="244">
        <f t="shared" si="995"/>
        <v>43892</v>
      </c>
      <c r="J21197" s="244" t="str">
        <f t="shared" si="993"/>
        <v/>
      </c>
    </row>
    <row r="21198" spans="3:10" ht="12" thickBot="1" x14ac:dyDescent="0.25">
      <c r="C21198" s="254"/>
      <c r="D21198" s="254"/>
      <c r="E21198" s="255"/>
      <c r="F21198" s="256"/>
      <c r="G21198" s="257"/>
      <c r="H21198" s="243">
        <f t="shared" ca="1" si="994"/>
        <v>45139</v>
      </c>
      <c r="I21198" s="244">
        <f t="shared" si="995"/>
        <v>43892</v>
      </c>
      <c r="J21198" s="244" t="str">
        <f t="shared" si="993"/>
        <v/>
      </c>
    </row>
    <row r="21199" spans="3:10" ht="12" thickBot="1" x14ac:dyDescent="0.25">
      <c r="C21199" s="254"/>
      <c r="D21199" s="254"/>
      <c r="E21199" s="255"/>
      <c r="F21199" s="256"/>
      <c r="G21199" s="257"/>
      <c r="H21199" s="243">
        <f t="shared" ca="1" si="994"/>
        <v>45139</v>
      </c>
      <c r="I21199" s="244">
        <f t="shared" si="995"/>
        <v>43892</v>
      </c>
      <c r="J21199" s="244" t="str">
        <f t="shared" si="993"/>
        <v/>
      </c>
    </row>
    <row r="21200" spans="3:10" ht="12" thickBot="1" x14ac:dyDescent="0.25">
      <c r="C21200" s="254"/>
      <c r="D21200" s="254"/>
      <c r="E21200" s="255"/>
      <c r="F21200" s="256"/>
      <c r="G21200" s="257"/>
      <c r="H21200" s="243">
        <f t="shared" ca="1" si="994"/>
        <v>45139</v>
      </c>
      <c r="I21200" s="244">
        <f t="shared" si="995"/>
        <v>43892</v>
      </c>
      <c r="J21200" s="244" t="str">
        <f t="shared" si="993"/>
        <v/>
      </c>
    </row>
    <row r="21201" spans="3:10" ht="12" thickBot="1" x14ac:dyDescent="0.25">
      <c r="C21201" s="254"/>
      <c r="D21201" s="254"/>
      <c r="E21201" s="255"/>
      <c r="F21201" s="256"/>
      <c r="G21201" s="257"/>
      <c r="H21201" s="243">
        <f t="shared" ca="1" si="994"/>
        <v>45139</v>
      </c>
      <c r="I21201" s="244">
        <f t="shared" si="995"/>
        <v>43892</v>
      </c>
      <c r="J21201" s="244" t="str">
        <f t="shared" si="993"/>
        <v/>
      </c>
    </row>
    <row r="21202" spans="3:10" ht="12" thickBot="1" x14ac:dyDescent="0.25">
      <c r="C21202" s="254"/>
      <c r="D21202" s="254"/>
      <c r="E21202" s="255"/>
      <c r="F21202" s="256"/>
      <c r="G21202" s="257"/>
      <c r="H21202" s="243">
        <f t="shared" ca="1" si="994"/>
        <v>45139</v>
      </c>
      <c r="I21202" s="244">
        <f t="shared" si="995"/>
        <v>43892</v>
      </c>
      <c r="J21202" s="244" t="str">
        <f t="shared" si="993"/>
        <v/>
      </c>
    </row>
    <row r="21203" spans="3:10" ht="12" thickBot="1" x14ac:dyDescent="0.25">
      <c r="C21203" s="254"/>
      <c r="D21203" s="254"/>
      <c r="E21203" s="255"/>
      <c r="F21203" s="256"/>
      <c r="G21203" s="257"/>
      <c r="H21203" s="243">
        <f t="shared" ca="1" si="994"/>
        <v>45139</v>
      </c>
      <c r="I21203" s="244">
        <f t="shared" si="995"/>
        <v>43892</v>
      </c>
      <c r="J21203" s="244" t="str">
        <f t="shared" si="993"/>
        <v/>
      </c>
    </row>
    <row r="21204" spans="3:10" ht="12" thickBot="1" x14ac:dyDescent="0.25">
      <c r="C21204" s="254"/>
      <c r="D21204" s="254"/>
      <c r="E21204" s="255"/>
      <c r="F21204" s="256"/>
      <c r="G21204" s="257"/>
      <c r="H21204" s="243">
        <f t="shared" ca="1" si="994"/>
        <v>45139</v>
      </c>
      <c r="I21204" s="244">
        <f t="shared" si="995"/>
        <v>43892</v>
      </c>
      <c r="J21204" s="244" t="str">
        <f t="shared" si="993"/>
        <v/>
      </c>
    </row>
    <row r="21205" spans="3:10" ht="12" thickBot="1" x14ac:dyDescent="0.25">
      <c r="C21205" s="254"/>
      <c r="D21205" s="254"/>
      <c r="E21205" s="255"/>
      <c r="F21205" s="256"/>
      <c r="G21205" s="257"/>
      <c r="H21205" s="243">
        <f t="shared" ca="1" si="994"/>
        <v>45139</v>
      </c>
      <c r="I21205" s="244">
        <f t="shared" si="995"/>
        <v>43892</v>
      </c>
      <c r="J21205" s="244" t="str">
        <f t="shared" si="993"/>
        <v/>
      </c>
    </row>
    <row r="21206" spans="3:10" ht="12" thickBot="1" x14ac:dyDescent="0.25">
      <c r="C21206" s="254"/>
      <c r="D21206" s="254"/>
      <c r="E21206" s="255"/>
      <c r="F21206" s="256"/>
      <c r="G21206" s="257"/>
      <c r="H21206" s="243">
        <f t="shared" ca="1" si="994"/>
        <v>45139</v>
      </c>
      <c r="I21206" s="244">
        <f t="shared" si="995"/>
        <v>43892</v>
      </c>
      <c r="J21206" s="244" t="str">
        <f t="shared" si="993"/>
        <v/>
      </c>
    </row>
    <row r="21207" spans="3:10" ht="12" thickBot="1" x14ac:dyDescent="0.25">
      <c r="C21207" s="254"/>
      <c r="D21207" s="254"/>
      <c r="E21207" s="255"/>
      <c r="F21207" s="256"/>
      <c r="G21207" s="257"/>
      <c r="H21207" s="243">
        <f t="shared" ca="1" si="994"/>
        <v>45139</v>
      </c>
      <c r="I21207" s="244">
        <f t="shared" si="995"/>
        <v>43892</v>
      </c>
      <c r="J21207" s="244" t="str">
        <f t="shared" si="993"/>
        <v/>
      </c>
    </row>
    <row r="21208" spans="3:10" ht="12" thickBot="1" x14ac:dyDescent="0.25">
      <c r="C21208" s="254"/>
      <c r="D21208" s="254"/>
      <c r="E21208" s="255"/>
      <c r="F21208" s="256"/>
      <c r="G21208" s="257"/>
      <c r="H21208" s="243">
        <f t="shared" ca="1" si="994"/>
        <v>45139</v>
      </c>
      <c r="I21208" s="244">
        <f t="shared" si="995"/>
        <v>43892</v>
      </c>
      <c r="J21208" s="244" t="str">
        <f t="shared" si="993"/>
        <v/>
      </c>
    </row>
    <row r="21209" spans="3:10" ht="12" thickBot="1" x14ac:dyDescent="0.25">
      <c r="C21209" s="254"/>
      <c r="D21209" s="254"/>
      <c r="E21209" s="255"/>
      <c r="F21209" s="256"/>
      <c r="G21209" s="257"/>
      <c r="H21209" s="243">
        <f t="shared" ca="1" si="994"/>
        <v>45139</v>
      </c>
      <c r="I21209" s="244">
        <f t="shared" si="995"/>
        <v>43892</v>
      </c>
      <c r="J21209" s="244" t="str">
        <f t="shared" si="993"/>
        <v/>
      </c>
    </row>
    <row r="21210" spans="3:10" ht="12" thickBot="1" x14ac:dyDescent="0.25">
      <c r="C21210" s="254"/>
      <c r="D21210" s="254"/>
      <c r="E21210" s="255"/>
      <c r="F21210" s="256"/>
      <c r="G21210" s="257"/>
      <c r="H21210" s="243">
        <f t="shared" ca="1" si="994"/>
        <v>45139</v>
      </c>
      <c r="I21210" s="244">
        <f t="shared" si="995"/>
        <v>43892</v>
      </c>
      <c r="J21210" s="244" t="str">
        <f t="shared" si="993"/>
        <v/>
      </c>
    </row>
    <row r="21211" spans="3:10" ht="12" thickBot="1" x14ac:dyDescent="0.25">
      <c r="C21211" s="254"/>
      <c r="D21211" s="254"/>
      <c r="E21211" s="255"/>
      <c r="F21211" s="256"/>
      <c r="G21211" s="257"/>
      <c r="H21211" s="243">
        <f t="shared" ca="1" si="994"/>
        <v>45139</v>
      </c>
      <c r="I21211" s="244">
        <f t="shared" si="995"/>
        <v>43892</v>
      </c>
      <c r="J21211" s="244" t="str">
        <f t="shared" si="993"/>
        <v/>
      </c>
    </row>
    <row r="21212" spans="3:10" ht="12" thickBot="1" x14ac:dyDescent="0.25">
      <c r="C21212" s="254"/>
      <c r="D21212" s="254"/>
      <c r="E21212" s="255"/>
      <c r="F21212" s="256"/>
      <c r="G21212" s="257"/>
      <c r="H21212" s="243">
        <f t="shared" ca="1" si="994"/>
        <v>45139</v>
      </c>
      <c r="I21212" s="244">
        <f t="shared" si="995"/>
        <v>43892</v>
      </c>
      <c r="J21212" s="244" t="str">
        <f t="shared" si="993"/>
        <v/>
      </c>
    </row>
    <row r="21213" spans="3:10" ht="12" thickBot="1" x14ac:dyDescent="0.25">
      <c r="C21213" s="254"/>
      <c r="D21213" s="254"/>
      <c r="E21213" s="255"/>
      <c r="F21213" s="256"/>
      <c r="G21213" s="257"/>
      <c r="H21213" s="243">
        <f t="shared" ca="1" si="994"/>
        <v>45139</v>
      </c>
      <c r="I21213" s="244">
        <f t="shared" si="995"/>
        <v>43892</v>
      </c>
      <c r="J21213" s="244" t="str">
        <f t="shared" si="993"/>
        <v/>
      </c>
    </row>
    <row r="21214" spans="3:10" ht="12" thickBot="1" x14ac:dyDescent="0.25">
      <c r="C21214" s="254"/>
      <c r="D21214" s="254"/>
      <c r="E21214" s="255"/>
      <c r="F21214" s="256"/>
      <c r="G21214" s="257"/>
      <c r="H21214" s="243">
        <f t="shared" ca="1" si="994"/>
        <v>45139</v>
      </c>
      <c r="I21214" s="244">
        <f t="shared" si="995"/>
        <v>43892</v>
      </c>
      <c r="J21214" s="244" t="str">
        <f t="shared" si="993"/>
        <v/>
      </c>
    </row>
    <row r="21215" spans="3:10" ht="12" thickBot="1" x14ac:dyDescent="0.25">
      <c r="C21215" s="254"/>
      <c r="D21215" s="254"/>
      <c r="E21215" s="255"/>
      <c r="F21215" s="256"/>
      <c r="G21215" s="257"/>
      <c r="H21215" s="243">
        <f t="shared" ca="1" si="994"/>
        <v>45139</v>
      </c>
      <c r="I21215" s="244">
        <f t="shared" si="995"/>
        <v>43892</v>
      </c>
      <c r="J21215" s="244" t="str">
        <f t="shared" si="993"/>
        <v/>
      </c>
    </row>
    <row r="21216" spans="3:10" ht="12" thickBot="1" x14ac:dyDescent="0.25">
      <c r="C21216" s="254"/>
      <c r="D21216" s="254"/>
      <c r="E21216" s="255"/>
      <c r="F21216" s="256"/>
      <c r="G21216" s="257"/>
      <c r="H21216" s="243">
        <f t="shared" ca="1" si="994"/>
        <v>45139</v>
      </c>
      <c r="I21216" s="244">
        <f t="shared" si="995"/>
        <v>43892</v>
      </c>
      <c r="J21216" s="244" t="str">
        <f t="shared" si="993"/>
        <v/>
      </c>
    </row>
    <row r="21217" spans="3:10" ht="12" thickBot="1" x14ac:dyDescent="0.25">
      <c r="C21217" s="254"/>
      <c r="D21217" s="254"/>
      <c r="E21217" s="255"/>
      <c r="F21217" s="256"/>
      <c r="G21217" s="257"/>
      <c r="H21217" s="243">
        <f t="shared" ca="1" si="994"/>
        <v>45139</v>
      </c>
      <c r="I21217" s="244">
        <f t="shared" si="995"/>
        <v>43892</v>
      </c>
      <c r="J21217" s="244" t="str">
        <f t="shared" si="993"/>
        <v/>
      </c>
    </row>
    <row r="21218" spans="3:10" ht="12" thickBot="1" x14ac:dyDescent="0.25">
      <c r="C21218" s="254"/>
      <c r="D21218" s="254"/>
      <c r="E21218" s="255"/>
      <c r="F21218" s="256"/>
      <c r="G21218" s="257"/>
      <c r="H21218" s="243">
        <f t="shared" ca="1" si="994"/>
        <v>45139</v>
      </c>
      <c r="I21218" s="244">
        <f t="shared" si="995"/>
        <v>43892</v>
      </c>
      <c r="J21218" s="244" t="str">
        <f t="shared" si="993"/>
        <v/>
      </c>
    </row>
    <row r="21219" spans="3:10" ht="12" thickBot="1" x14ac:dyDescent="0.25">
      <c r="C21219" s="254"/>
      <c r="D21219" s="254"/>
      <c r="E21219" s="255"/>
      <c r="F21219" s="256"/>
      <c r="G21219" s="257"/>
      <c r="H21219" s="243">
        <f t="shared" ca="1" si="994"/>
        <v>45139</v>
      </c>
      <c r="I21219" s="244">
        <f t="shared" si="995"/>
        <v>43892</v>
      </c>
      <c r="J21219" s="244" t="str">
        <f t="shared" si="993"/>
        <v/>
      </c>
    </row>
    <row r="21220" spans="3:10" ht="12" thickBot="1" x14ac:dyDescent="0.25">
      <c r="C21220" s="254"/>
      <c r="D21220" s="254"/>
      <c r="E21220" s="255"/>
      <c r="F21220" s="256"/>
      <c r="G21220" s="257"/>
      <c r="H21220" s="243">
        <f t="shared" ca="1" si="994"/>
        <v>45139</v>
      </c>
      <c r="I21220" s="244">
        <f t="shared" si="995"/>
        <v>43892</v>
      </c>
      <c r="J21220" s="244" t="str">
        <f t="shared" si="993"/>
        <v/>
      </c>
    </row>
    <row r="21221" spans="3:10" ht="12" thickBot="1" x14ac:dyDescent="0.25">
      <c r="C21221" s="254"/>
      <c r="D21221" s="254"/>
      <c r="E21221" s="255"/>
      <c r="F21221" s="256"/>
      <c r="G21221" s="257"/>
      <c r="H21221" s="243">
        <f t="shared" ca="1" si="994"/>
        <v>45139</v>
      </c>
      <c r="I21221" s="244">
        <f t="shared" si="995"/>
        <v>43892</v>
      </c>
      <c r="J21221" s="244" t="str">
        <f t="shared" si="993"/>
        <v/>
      </c>
    </row>
    <row r="21222" spans="3:10" ht="12" thickBot="1" x14ac:dyDescent="0.25">
      <c r="C21222" s="254"/>
      <c r="D21222" s="254"/>
      <c r="E21222" s="255"/>
      <c r="F21222" s="256"/>
      <c r="G21222" s="257"/>
      <c r="H21222" s="243">
        <f t="shared" ca="1" si="994"/>
        <v>45139</v>
      </c>
      <c r="I21222" s="244">
        <f t="shared" si="995"/>
        <v>43892</v>
      </c>
      <c r="J21222" s="244" t="str">
        <f t="shared" si="993"/>
        <v/>
      </c>
    </row>
    <row r="21223" spans="3:10" ht="12" thickBot="1" x14ac:dyDescent="0.25">
      <c r="C21223" s="254"/>
      <c r="D21223" s="254"/>
      <c r="E21223" s="255"/>
      <c r="F21223" s="256"/>
      <c r="G21223" s="257"/>
      <c r="H21223" s="243">
        <f t="shared" ca="1" si="994"/>
        <v>45139</v>
      </c>
      <c r="I21223" s="244">
        <f t="shared" si="995"/>
        <v>43892</v>
      </c>
      <c r="J21223" s="244" t="str">
        <f t="shared" si="993"/>
        <v/>
      </c>
    </row>
    <row r="21224" spans="3:10" ht="12" thickBot="1" x14ac:dyDescent="0.25">
      <c r="C21224" s="254"/>
      <c r="D21224" s="254"/>
      <c r="E21224" s="255"/>
      <c r="F21224" s="256"/>
      <c r="G21224" s="257"/>
      <c r="H21224" s="243">
        <f t="shared" ca="1" si="994"/>
        <v>45139</v>
      </c>
      <c r="I21224" s="244">
        <f t="shared" si="995"/>
        <v>43892</v>
      </c>
      <c r="J21224" s="244" t="str">
        <f t="shared" si="993"/>
        <v/>
      </c>
    </row>
    <row r="21225" spans="3:10" ht="12" thickBot="1" x14ac:dyDescent="0.25">
      <c r="C21225" s="254"/>
      <c r="D21225" s="254"/>
      <c r="E21225" s="255"/>
      <c r="F21225" s="256"/>
      <c r="G21225" s="257"/>
      <c r="H21225" s="243">
        <f t="shared" ca="1" si="994"/>
        <v>45139</v>
      </c>
      <c r="I21225" s="244">
        <f t="shared" si="995"/>
        <v>43892</v>
      </c>
      <c r="J21225" s="244" t="str">
        <f t="shared" si="993"/>
        <v/>
      </c>
    </row>
    <row r="21226" spans="3:10" ht="12" thickBot="1" x14ac:dyDescent="0.25">
      <c r="C21226" s="254"/>
      <c r="D21226" s="254"/>
      <c r="E21226" s="255"/>
      <c r="F21226" s="256"/>
      <c r="G21226" s="257"/>
      <c r="H21226" s="243">
        <f t="shared" ca="1" si="994"/>
        <v>45139</v>
      </c>
      <c r="I21226" s="244">
        <f t="shared" si="995"/>
        <v>43892</v>
      </c>
      <c r="J21226" s="244" t="str">
        <f t="shared" si="993"/>
        <v/>
      </c>
    </row>
    <row r="21227" spans="3:10" ht="12" thickBot="1" x14ac:dyDescent="0.25">
      <c r="C21227" s="254"/>
      <c r="D21227" s="254"/>
      <c r="E21227" s="255"/>
      <c r="F21227" s="256"/>
      <c r="G21227" s="257"/>
      <c r="H21227" s="243">
        <f t="shared" ca="1" si="994"/>
        <v>45139</v>
      </c>
      <c r="I21227" s="244">
        <f t="shared" si="995"/>
        <v>43892</v>
      </c>
      <c r="J21227" s="244" t="str">
        <f t="shared" si="993"/>
        <v/>
      </c>
    </row>
    <row r="21228" spans="3:10" ht="12" thickBot="1" x14ac:dyDescent="0.25">
      <c r="C21228" s="254"/>
      <c r="D21228" s="254"/>
      <c r="E21228" s="255"/>
      <c r="F21228" s="256"/>
      <c r="G21228" s="257"/>
      <c r="H21228" s="243">
        <f t="shared" ca="1" si="994"/>
        <v>45139</v>
      </c>
      <c r="I21228" s="244">
        <f t="shared" si="995"/>
        <v>43892</v>
      </c>
      <c r="J21228" s="244" t="str">
        <f t="shared" si="993"/>
        <v/>
      </c>
    </row>
    <row r="21229" spans="3:10" ht="12" thickBot="1" x14ac:dyDescent="0.25">
      <c r="C21229" s="254"/>
      <c r="D21229" s="254"/>
      <c r="E21229" s="255"/>
      <c r="F21229" s="256"/>
      <c r="G21229" s="257"/>
      <c r="H21229" s="243">
        <f t="shared" ca="1" si="994"/>
        <v>45139</v>
      </c>
      <c r="I21229" s="244">
        <f t="shared" si="995"/>
        <v>43892</v>
      </c>
      <c r="J21229" s="244" t="str">
        <f t="shared" si="993"/>
        <v/>
      </c>
    </row>
    <row r="21230" spans="3:10" ht="12" thickBot="1" x14ac:dyDescent="0.25">
      <c r="C21230" s="254"/>
      <c r="D21230" s="254"/>
      <c r="E21230" s="255"/>
      <c r="F21230" s="256"/>
      <c r="G21230" s="257"/>
      <c r="H21230" s="243">
        <f t="shared" ca="1" si="994"/>
        <v>45139</v>
      </c>
      <c r="I21230" s="244">
        <f t="shared" si="995"/>
        <v>43892</v>
      </c>
      <c r="J21230" s="244" t="str">
        <f t="shared" si="993"/>
        <v/>
      </c>
    </row>
    <row r="21231" spans="3:10" ht="12" thickBot="1" x14ac:dyDescent="0.25">
      <c r="C21231" s="254"/>
      <c r="D21231" s="254"/>
      <c r="E21231" s="255"/>
      <c r="F21231" s="256"/>
      <c r="G21231" s="257"/>
      <c r="H21231" s="243">
        <f t="shared" ca="1" si="994"/>
        <v>45139</v>
      </c>
      <c r="I21231" s="244">
        <f t="shared" si="995"/>
        <v>43892</v>
      </c>
      <c r="J21231" s="244" t="str">
        <f t="shared" si="993"/>
        <v/>
      </c>
    </row>
    <row r="21232" spans="3:10" ht="12" thickBot="1" x14ac:dyDescent="0.25">
      <c r="C21232" s="254"/>
      <c r="D21232" s="254"/>
      <c r="E21232" s="255"/>
      <c r="F21232" s="256"/>
      <c r="G21232" s="257"/>
      <c r="H21232" s="243">
        <f t="shared" ca="1" si="994"/>
        <v>45139</v>
      </c>
      <c r="I21232" s="244">
        <f t="shared" si="995"/>
        <v>43892</v>
      </c>
      <c r="J21232" s="244" t="str">
        <f t="shared" si="993"/>
        <v/>
      </c>
    </row>
    <row r="21233" spans="3:10" ht="12" thickBot="1" x14ac:dyDescent="0.25">
      <c r="C21233" s="254"/>
      <c r="D21233" s="254"/>
      <c r="E21233" s="255"/>
      <c r="F21233" s="256"/>
      <c r="G21233" s="257"/>
      <c r="H21233" s="243">
        <f t="shared" ca="1" si="994"/>
        <v>45139</v>
      </c>
      <c r="I21233" s="244">
        <f t="shared" si="995"/>
        <v>43892</v>
      </c>
      <c r="J21233" s="244" t="str">
        <f t="shared" si="993"/>
        <v/>
      </c>
    </row>
    <row r="21234" spans="3:10" ht="12" thickBot="1" x14ac:dyDescent="0.25">
      <c r="C21234" s="254"/>
      <c r="D21234" s="254"/>
      <c r="E21234" s="255"/>
      <c r="F21234" s="256"/>
      <c r="G21234" s="257"/>
      <c r="H21234" s="243">
        <f t="shared" ca="1" si="994"/>
        <v>45139</v>
      </c>
      <c r="I21234" s="244">
        <f t="shared" si="995"/>
        <v>43892</v>
      </c>
      <c r="J21234" s="244" t="str">
        <f t="shared" si="993"/>
        <v/>
      </c>
    </row>
    <row r="21235" spans="3:10" ht="12" thickBot="1" x14ac:dyDescent="0.25">
      <c r="C21235" s="254"/>
      <c r="D21235" s="254"/>
      <c r="E21235" s="255"/>
      <c r="F21235" s="256"/>
      <c r="G21235" s="257"/>
      <c r="H21235" s="243">
        <f t="shared" ca="1" si="994"/>
        <v>45139</v>
      </c>
      <c r="I21235" s="244">
        <f t="shared" si="995"/>
        <v>43892</v>
      </c>
      <c r="J21235" s="244" t="str">
        <f t="shared" si="993"/>
        <v/>
      </c>
    </row>
    <row r="21236" spans="3:10" ht="12" thickBot="1" x14ac:dyDescent="0.25">
      <c r="C21236" s="254"/>
      <c r="D21236" s="254"/>
      <c r="E21236" s="255"/>
      <c r="F21236" s="256"/>
      <c r="G21236" s="257"/>
      <c r="H21236" s="243">
        <f t="shared" ca="1" si="994"/>
        <v>45139</v>
      </c>
      <c r="I21236" s="244">
        <f t="shared" si="995"/>
        <v>43892</v>
      </c>
      <c r="J21236" s="244" t="str">
        <f t="shared" si="993"/>
        <v/>
      </c>
    </row>
    <row r="21237" spans="3:10" ht="12" thickBot="1" x14ac:dyDescent="0.25">
      <c r="C21237" s="254"/>
      <c r="D21237" s="254"/>
      <c r="E21237" s="255"/>
      <c r="F21237" s="256"/>
      <c r="G21237" s="257"/>
      <c r="H21237" s="243">
        <f t="shared" ca="1" si="994"/>
        <v>45139</v>
      </c>
      <c r="I21237" s="244">
        <f t="shared" si="995"/>
        <v>43892</v>
      </c>
      <c r="J21237" s="244" t="str">
        <f t="shared" si="993"/>
        <v/>
      </c>
    </row>
    <row r="21238" spans="3:10" ht="12" thickBot="1" x14ac:dyDescent="0.25">
      <c r="C21238" s="254"/>
      <c r="D21238" s="254"/>
      <c r="E21238" s="255"/>
      <c r="F21238" s="256"/>
      <c r="G21238" s="257"/>
      <c r="H21238" s="243">
        <f t="shared" ca="1" si="994"/>
        <v>45139</v>
      </c>
      <c r="I21238" s="244">
        <f t="shared" si="995"/>
        <v>43892</v>
      </c>
      <c r="J21238" s="244" t="str">
        <f t="shared" si="993"/>
        <v/>
      </c>
    </row>
    <row r="21239" spans="3:10" ht="12" thickBot="1" x14ac:dyDescent="0.25">
      <c r="C21239" s="254"/>
      <c r="D21239" s="254"/>
      <c r="E21239" s="255"/>
      <c r="F21239" s="256"/>
      <c r="G21239" s="257"/>
      <c r="H21239" s="243">
        <f t="shared" ca="1" si="994"/>
        <v>45139</v>
      </c>
      <c r="I21239" s="244">
        <f t="shared" si="995"/>
        <v>43892</v>
      </c>
      <c r="J21239" s="244" t="str">
        <f t="shared" si="993"/>
        <v/>
      </c>
    </row>
    <row r="21240" spans="3:10" ht="12" thickBot="1" x14ac:dyDescent="0.25">
      <c r="C21240" s="254"/>
      <c r="D21240" s="254"/>
      <c r="E21240" s="255"/>
      <c r="F21240" s="256"/>
      <c r="G21240" s="257"/>
      <c r="H21240" s="243">
        <f t="shared" ca="1" si="994"/>
        <v>45139</v>
      </c>
      <c r="I21240" s="244">
        <f t="shared" si="995"/>
        <v>43892</v>
      </c>
      <c r="J21240" s="244" t="str">
        <f t="shared" si="993"/>
        <v/>
      </c>
    </row>
    <row r="21241" spans="3:10" ht="12" thickBot="1" x14ac:dyDescent="0.25">
      <c r="C21241" s="254"/>
      <c r="D21241" s="254"/>
      <c r="E21241" s="255"/>
      <c r="F21241" s="256"/>
      <c r="G21241" s="257"/>
      <c r="H21241" s="243">
        <f t="shared" ca="1" si="994"/>
        <v>45139</v>
      </c>
      <c r="I21241" s="244">
        <f t="shared" si="995"/>
        <v>43892</v>
      </c>
      <c r="J21241" s="244" t="str">
        <f t="shared" si="993"/>
        <v/>
      </c>
    </row>
    <row r="21242" spans="3:10" ht="12" thickBot="1" x14ac:dyDescent="0.25">
      <c r="C21242" s="254"/>
      <c r="D21242" s="254"/>
      <c r="E21242" s="255"/>
      <c r="F21242" s="256"/>
      <c r="G21242" s="257"/>
      <c r="H21242" s="243">
        <f t="shared" ca="1" si="994"/>
        <v>45139</v>
      </c>
      <c r="I21242" s="244">
        <f t="shared" si="995"/>
        <v>43892</v>
      </c>
      <c r="J21242" s="244" t="str">
        <f t="shared" si="993"/>
        <v/>
      </c>
    </row>
    <row r="21243" spans="3:10" ht="12" thickBot="1" x14ac:dyDescent="0.25">
      <c r="C21243" s="254"/>
      <c r="D21243" s="254"/>
      <c r="E21243" s="255"/>
      <c r="F21243" s="256"/>
      <c r="G21243" s="257"/>
      <c r="H21243" s="243">
        <f t="shared" ca="1" si="994"/>
        <v>45139</v>
      </c>
      <c r="I21243" s="244">
        <f t="shared" si="995"/>
        <v>43892</v>
      </c>
      <c r="J21243" s="244" t="str">
        <f t="shared" si="993"/>
        <v/>
      </c>
    </row>
    <row r="21244" spans="3:10" ht="12" thickBot="1" x14ac:dyDescent="0.25">
      <c r="C21244" s="254"/>
      <c r="D21244" s="254"/>
      <c r="E21244" s="255"/>
      <c r="F21244" s="256"/>
      <c r="G21244" s="257"/>
      <c r="H21244" s="243">
        <f t="shared" ca="1" si="994"/>
        <v>45139</v>
      </c>
      <c r="I21244" s="244">
        <f t="shared" si="995"/>
        <v>43892</v>
      </c>
      <c r="J21244" s="244" t="str">
        <f t="shared" si="993"/>
        <v/>
      </c>
    </row>
    <row r="21245" spans="3:10" ht="12" thickBot="1" x14ac:dyDescent="0.25">
      <c r="C21245" s="254"/>
      <c r="D21245" s="254"/>
      <c r="E21245" s="255"/>
      <c r="F21245" s="256"/>
      <c r="G21245" s="257"/>
      <c r="H21245" s="243">
        <f t="shared" ca="1" si="994"/>
        <v>45139</v>
      </c>
      <c r="I21245" s="244">
        <f t="shared" si="995"/>
        <v>43892</v>
      </c>
      <c r="J21245" s="244" t="str">
        <f t="shared" si="993"/>
        <v/>
      </c>
    </row>
    <row r="21246" spans="3:10" ht="12" thickBot="1" x14ac:dyDescent="0.25">
      <c r="C21246" s="254"/>
      <c r="D21246" s="254"/>
      <c r="E21246" s="255"/>
      <c r="F21246" s="256"/>
      <c r="G21246" s="257"/>
      <c r="H21246" s="243">
        <f t="shared" ca="1" si="994"/>
        <v>45139</v>
      </c>
      <c r="I21246" s="244">
        <f t="shared" si="995"/>
        <v>43892</v>
      </c>
      <c r="J21246" s="244" t="str">
        <f t="shared" si="993"/>
        <v/>
      </c>
    </row>
    <row r="21247" spans="3:10" ht="12" thickBot="1" x14ac:dyDescent="0.25">
      <c r="C21247" s="254"/>
      <c r="D21247" s="254"/>
      <c r="E21247" s="255"/>
      <c r="F21247" s="256"/>
      <c r="G21247" s="257"/>
      <c r="H21247" s="243">
        <f t="shared" ca="1" si="994"/>
        <v>45139</v>
      </c>
      <c r="I21247" s="244">
        <f t="shared" si="995"/>
        <v>43892</v>
      </c>
      <c r="J21247" s="244" t="str">
        <f t="shared" si="993"/>
        <v/>
      </c>
    </row>
    <row r="21248" spans="3:10" ht="12" thickBot="1" x14ac:dyDescent="0.25">
      <c r="C21248" s="254"/>
      <c r="D21248" s="254"/>
      <c r="E21248" s="255"/>
      <c r="F21248" s="256"/>
      <c r="G21248" s="257"/>
      <c r="H21248" s="243">
        <f t="shared" ca="1" si="994"/>
        <v>45139</v>
      </c>
      <c r="I21248" s="244">
        <f t="shared" si="995"/>
        <v>43892</v>
      </c>
      <c r="J21248" s="244" t="str">
        <f t="shared" si="993"/>
        <v/>
      </c>
    </row>
    <row r="21249" spans="3:10" ht="12" thickBot="1" x14ac:dyDescent="0.25">
      <c r="C21249" s="254"/>
      <c r="D21249" s="254"/>
      <c r="E21249" s="255"/>
      <c r="F21249" s="256"/>
      <c r="G21249" s="257"/>
      <c r="H21249" s="243">
        <f t="shared" ca="1" si="994"/>
        <v>45139</v>
      </c>
      <c r="I21249" s="244">
        <f t="shared" si="995"/>
        <v>43892</v>
      </c>
      <c r="J21249" s="244" t="str">
        <f t="shared" si="993"/>
        <v/>
      </c>
    </row>
    <row r="21250" spans="3:10" ht="12" thickBot="1" x14ac:dyDescent="0.25">
      <c r="C21250" s="254"/>
      <c r="D21250" s="254"/>
      <c r="E21250" s="255"/>
      <c r="F21250" s="256"/>
      <c r="G21250" s="257"/>
      <c r="H21250" s="243">
        <f t="shared" ca="1" si="994"/>
        <v>45139</v>
      </c>
      <c r="I21250" s="244">
        <f t="shared" si="995"/>
        <v>43892</v>
      </c>
      <c r="J21250" s="244" t="str">
        <f t="shared" si="993"/>
        <v/>
      </c>
    </row>
    <row r="21251" spans="3:10" ht="12" thickBot="1" x14ac:dyDescent="0.25">
      <c r="C21251" s="254"/>
      <c r="D21251" s="254"/>
      <c r="E21251" s="255"/>
      <c r="F21251" s="256"/>
      <c r="G21251" s="257"/>
      <c r="H21251" s="243">
        <f t="shared" ca="1" si="994"/>
        <v>45139</v>
      </c>
      <c r="I21251" s="244">
        <f t="shared" si="995"/>
        <v>43892</v>
      </c>
      <c r="J21251" s="244" t="str">
        <f t="shared" si="993"/>
        <v/>
      </c>
    </row>
    <row r="21252" spans="3:10" ht="12" thickBot="1" x14ac:dyDescent="0.25">
      <c r="C21252" s="254"/>
      <c r="D21252" s="254"/>
      <c r="E21252" s="255"/>
      <c r="F21252" s="256"/>
      <c r="G21252" s="257"/>
      <c r="H21252" s="243">
        <f t="shared" ca="1" si="994"/>
        <v>45139</v>
      </c>
      <c r="I21252" s="244">
        <f t="shared" si="995"/>
        <v>43892</v>
      </c>
      <c r="J21252" s="244" t="str">
        <f t="shared" si="993"/>
        <v/>
      </c>
    </row>
    <row r="21253" spans="3:10" ht="12" thickBot="1" x14ac:dyDescent="0.25">
      <c r="C21253" s="254"/>
      <c r="D21253" s="254"/>
      <c r="E21253" s="255"/>
      <c r="F21253" s="256"/>
      <c r="G21253" s="257"/>
      <c r="H21253" s="243">
        <f t="shared" ca="1" si="994"/>
        <v>45139</v>
      </c>
      <c r="I21253" s="244">
        <f t="shared" si="995"/>
        <v>43892</v>
      </c>
      <c r="J21253" s="244" t="str">
        <f t="shared" si="993"/>
        <v/>
      </c>
    </row>
    <row r="21254" spans="3:10" ht="12" thickBot="1" x14ac:dyDescent="0.25">
      <c r="C21254" s="254"/>
      <c r="D21254" s="254"/>
      <c r="E21254" s="255"/>
      <c r="F21254" s="256"/>
      <c r="G21254" s="257"/>
      <c r="H21254" s="243">
        <f t="shared" ca="1" si="994"/>
        <v>45139</v>
      </c>
      <c r="I21254" s="244">
        <f t="shared" si="995"/>
        <v>43892</v>
      </c>
      <c r="J21254" s="244" t="str">
        <f t="shared" ref="J21254:J21317" si="996">IF(G21254="","",IF(G21254&gt;=0,"Debitoren",IF(G21254&lt;0,"Kreditoren","")))</f>
        <v/>
      </c>
    </row>
    <row r="21255" spans="3:10" ht="12" thickBot="1" x14ac:dyDescent="0.25">
      <c r="C21255" s="254"/>
      <c r="D21255" s="254"/>
      <c r="E21255" s="255"/>
      <c r="F21255" s="256"/>
      <c r="G21255" s="257"/>
      <c r="H21255" s="243">
        <f t="shared" ref="H21255:H21318" ca="1" si="997">IF(F21255&lt;$F$2,EOMONTH($F$2,-1)+1,EOMONTH(F21255,-1)+1)</f>
        <v>45139</v>
      </c>
      <c r="I21255" s="244">
        <f t="shared" ref="I21255:I21318" si="998">IF(F21255&lt;$I$2,IF(   WEEKDAY(EOMONTH($I$2,-1)+1)=1,EOMONTH($I$2,-1)+1+1,EOMONTH($I$2,-1)+1),IF(WEEKDAY(F21255)=1,F21255+1,F21255))</f>
        <v>43892</v>
      </c>
      <c r="J21255" s="244" t="str">
        <f t="shared" si="996"/>
        <v/>
      </c>
    </row>
    <row r="21256" spans="3:10" ht="12" thickBot="1" x14ac:dyDescent="0.25">
      <c r="C21256" s="254"/>
      <c r="D21256" s="254"/>
      <c r="E21256" s="255"/>
      <c r="F21256" s="256"/>
      <c r="G21256" s="257"/>
      <c r="H21256" s="243">
        <f t="shared" ca="1" si="997"/>
        <v>45139</v>
      </c>
      <c r="I21256" s="244">
        <f t="shared" si="998"/>
        <v>43892</v>
      </c>
      <c r="J21256" s="244" t="str">
        <f t="shared" si="996"/>
        <v/>
      </c>
    </row>
    <row r="21257" spans="3:10" ht="12" thickBot="1" x14ac:dyDescent="0.25">
      <c r="C21257" s="254"/>
      <c r="D21257" s="254"/>
      <c r="E21257" s="255"/>
      <c r="F21257" s="256"/>
      <c r="G21257" s="257"/>
      <c r="H21257" s="243">
        <f t="shared" ca="1" si="997"/>
        <v>45139</v>
      </c>
      <c r="I21257" s="244">
        <f t="shared" si="998"/>
        <v>43892</v>
      </c>
      <c r="J21257" s="244" t="str">
        <f t="shared" si="996"/>
        <v/>
      </c>
    </row>
    <row r="21258" spans="3:10" ht="12" thickBot="1" x14ac:dyDescent="0.25">
      <c r="C21258" s="254"/>
      <c r="D21258" s="254"/>
      <c r="E21258" s="255"/>
      <c r="F21258" s="256"/>
      <c r="G21258" s="257"/>
      <c r="H21258" s="243">
        <f t="shared" ca="1" si="997"/>
        <v>45139</v>
      </c>
      <c r="I21258" s="244">
        <f t="shared" si="998"/>
        <v>43892</v>
      </c>
      <c r="J21258" s="244" t="str">
        <f t="shared" si="996"/>
        <v/>
      </c>
    </row>
    <row r="21259" spans="3:10" ht="12" thickBot="1" x14ac:dyDescent="0.25">
      <c r="C21259" s="254"/>
      <c r="D21259" s="254"/>
      <c r="E21259" s="255"/>
      <c r="F21259" s="256"/>
      <c r="G21259" s="257"/>
      <c r="H21259" s="243">
        <f t="shared" ca="1" si="997"/>
        <v>45139</v>
      </c>
      <c r="I21259" s="244">
        <f t="shared" si="998"/>
        <v>43892</v>
      </c>
      <c r="J21259" s="244" t="str">
        <f t="shared" si="996"/>
        <v/>
      </c>
    </row>
    <row r="21260" spans="3:10" ht="12" thickBot="1" x14ac:dyDescent="0.25">
      <c r="C21260" s="254"/>
      <c r="D21260" s="254"/>
      <c r="E21260" s="255"/>
      <c r="F21260" s="256"/>
      <c r="G21260" s="257"/>
      <c r="H21260" s="243">
        <f t="shared" ca="1" si="997"/>
        <v>45139</v>
      </c>
      <c r="I21260" s="244">
        <f t="shared" si="998"/>
        <v>43892</v>
      </c>
      <c r="J21260" s="244" t="str">
        <f t="shared" si="996"/>
        <v/>
      </c>
    </row>
    <row r="21261" spans="3:10" ht="12" thickBot="1" x14ac:dyDescent="0.25">
      <c r="C21261" s="254"/>
      <c r="D21261" s="254"/>
      <c r="E21261" s="255"/>
      <c r="F21261" s="256"/>
      <c r="G21261" s="257"/>
      <c r="H21261" s="243">
        <f t="shared" ca="1" si="997"/>
        <v>45139</v>
      </c>
      <c r="I21261" s="244">
        <f t="shared" si="998"/>
        <v>43892</v>
      </c>
      <c r="J21261" s="244" t="str">
        <f t="shared" si="996"/>
        <v/>
      </c>
    </row>
    <row r="21262" spans="3:10" ht="12" thickBot="1" x14ac:dyDescent="0.25">
      <c r="C21262" s="254"/>
      <c r="D21262" s="254"/>
      <c r="E21262" s="255"/>
      <c r="F21262" s="256"/>
      <c r="G21262" s="257"/>
      <c r="H21262" s="243">
        <f t="shared" ca="1" si="997"/>
        <v>45139</v>
      </c>
      <c r="I21262" s="244">
        <f t="shared" si="998"/>
        <v>43892</v>
      </c>
      <c r="J21262" s="244" t="str">
        <f t="shared" si="996"/>
        <v/>
      </c>
    </row>
    <row r="21263" spans="3:10" ht="12" thickBot="1" x14ac:dyDescent="0.25">
      <c r="C21263" s="254"/>
      <c r="D21263" s="254"/>
      <c r="E21263" s="255"/>
      <c r="F21263" s="256"/>
      <c r="G21263" s="257"/>
      <c r="H21263" s="243">
        <f t="shared" ca="1" si="997"/>
        <v>45139</v>
      </c>
      <c r="I21263" s="244">
        <f t="shared" si="998"/>
        <v>43892</v>
      </c>
      <c r="J21263" s="244" t="str">
        <f t="shared" si="996"/>
        <v/>
      </c>
    </row>
    <row r="21264" spans="3:10" ht="12" thickBot="1" x14ac:dyDescent="0.25">
      <c r="C21264" s="254"/>
      <c r="D21264" s="254"/>
      <c r="E21264" s="255"/>
      <c r="F21264" s="256"/>
      <c r="G21264" s="257"/>
      <c r="H21264" s="243">
        <f t="shared" ca="1" si="997"/>
        <v>45139</v>
      </c>
      <c r="I21264" s="244">
        <f t="shared" si="998"/>
        <v>43892</v>
      </c>
      <c r="J21264" s="244" t="str">
        <f t="shared" si="996"/>
        <v/>
      </c>
    </row>
    <row r="21265" spans="3:10" ht="12" thickBot="1" x14ac:dyDescent="0.25">
      <c r="C21265" s="254"/>
      <c r="D21265" s="254"/>
      <c r="E21265" s="255"/>
      <c r="F21265" s="256"/>
      <c r="G21265" s="257"/>
      <c r="H21265" s="243">
        <f t="shared" ca="1" si="997"/>
        <v>45139</v>
      </c>
      <c r="I21265" s="244">
        <f t="shared" si="998"/>
        <v>43892</v>
      </c>
      <c r="J21265" s="244" t="str">
        <f t="shared" si="996"/>
        <v/>
      </c>
    </row>
    <row r="21266" spans="3:10" ht="12" thickBot="1" x14ac:dyDescent="0.25">
      <c r="C21266" s="254"/>
      <c r="D21266" s="254"/>
      <c r="E21266" s="255"/>
      <c r="F21266" s="256"/>
      <c r="G21266" s="257"/>
      <c r="H21266" s="243">
        <f t="shared" ca="1" si="997"/>
        <v>45139</v>
      </c>
      <c r="I21266" s="244">
        <f t="shared" si="998"/>
        <v>43892</v>
      </c>
      <c r="J21266" s="244" t="str">
        <f t="shared" si="996"/>
        <v/>
      </c>
    </row>
    <row r="21267" spans="3:10" ht="12" thickBot="1" x14ac:dyDescent="0.25">
      <c r="C21267" s="254"/>
      <c r="D21267" s="254"/>
      <c r="E21267" s="255"/>
      <c r="F21267" s="256"/>
      <c r="G21267" s="257"/>
      <c r="H21267" s="243">
        <f t="shared" ca="1" si="997"/>
        <v>45139</v>
      </c>
      <c r="I21267" s="244">
        <f t="shared" si="998"/>
        <v>43892</v>
      </c>
      <c r="J21267" s="244" t="str">
        <f t="shared" si="996"/>
        <v/>
      </c>
    </row>
    <row r="21268" spans="3:10" ht="12" thickBot="1" x14ac:dyDescent="0.25">
      <c r="C21268" s="254"/>
      <c r="D21268" s="254"/>
      <c r="E21268" s="255"/>
      <c r="F21268" s="256"/>
      <c r="G21268" s="257"/>
      <c r="H21268" s="243">
        <f t="shared" ca="1" si="997"/>
        <v>45139</v>
      </c>
      <c r="I21268" s="244">
        <f t="shared" si="998"/>
        <v>43892</v>
      </c>
      <c r="J21268" s="244" t="str">
        <f t="shared" si="996"/>
        <v/>
      </c>
    </row>
    <row r="21269" spans="3:10" ht="12" thickBot="1" x14ac:dyDescent="0.25">
      <c r="C21269" s="254"/>
      <c r="D21269" s="254"/>
      <c r="E21269" s="255"/>
      <c r="F21269" s="256"/>
      <c r="G21269" s="257"/>
      <c r="H21269" s="243">
        <f t="shared" ca="1" si="997"/>
        <v>45139</v>
      </c>
      <c r="I21269" s="244">
        <f t="shared" si="998"/>
        <v>43892</v>
      </c>
      <c r="J21269" s="244" t="str">
        <f t="shared" si="996"/>
        <v/>
      </c>
    </row>
    <row r="21270" spans="3:10" ht="12" thickBot="1" x14ac:dyDescent="0.25">
      <c r="C21270" s="254"/>
      <c r="D21270" s="254"/>
      <c r="E21270" s="255"/>
      <c r="F21270" s="256"/>
      <c r="G21270" s="257"/>
      <c r="H21270" s="243">
        <f t="shared" ca="1" si="997"/>
        <v>45139</v>
      </c>
      <c r="I21270" s="244">
        <f t="shared" si="998"/>
        <v>43892</v>
      </c>
      <c r="J21270" s="244" t="str">
        <f t="shared" si="996"/>
        <v/>
      </c>
    </row>
    <row r="21271" spans="3:10" ht="12" thickBot="1" x14ac:dyDescent="0.25">
      <c r="C21271" s="254"/>
      <c r="D21271" s="254"/>
      <c r="E21271" s="255"/>
      <c r="F21271" s="256"/>
      <c r="G21271" s="257"/>
      <c r="H21271" s="243">
        <f t="shared" ca="1" si="997"/>
        <v>45139</v>
      </c>
      <c r="I21271" s="244">
        <f t="shared" si="998"/>
        <v>43892</v>
      </c>
      <c r="J21271" s="244" t="str">
        <f t="shared" si="996"/>
        <v/>
      </c>
    </row>
    <row r="21272" spans="3:10" ht="12" thickBot="1" x14ac:dyDescent="0.25">
      <c r="C21272" s="254"/>
      <c r="D21272" s="254"/>
      <c r="E21272" s="255"/>
      <c r="F21272" s="256"/>
      <c r="G21272" s="257"/>
      <c r="H21272" s="243">
        <f t="shared" ca="1" si="997"/>
        <v>45139</v>
      </c>
      <c r="I21272" s="244">
        <f t="shared" si="998"/>
        <v>43892</v>
      </c>
      <c r="J21272" s="244" t="str">
        <f t="shared" si="996"/>
        <v/>
      </c>
    </row>
    <row r="21273" spans="3:10" ht="12" thickBot="1" x14ac:dyDescent="0.25">
      <c r="C21273" s="254"/>
      <c r="D21273" s="254"/>
      <c r="E21273" s="255"/>
      <c r="F21273" s="256"/>
      <c r="G21273" s="257"/>
      <c r="H21273" s="243">
        <f t="shared" ca="1" si="997"/>
        <v>45139</v>
      </c>
      <c r="I21273" s="244">
        <f t="shared" si="998"/>
        <v>43892</v>
      </c>
      <c r="J21273" s="244" t="str">
        <f t="shared" si="996"/>
        <v/>
      </c>
    </row>
    <row r="21274" spans="3:10" ht="12" thickBot="1" x14ac:dyDescent="0.25">
      <c r="C21274" s="254"/>
      <c r="D21274" s="254"/>
      <c r="E21274" s="255"/>
      <c r="F21274" s="256"/>
      <c r="G21274" s="257"/>
      <c r="H21274" s="243">
        <f t="shared" ca="1" si="997"/>
        <v>45139</v>
      </c>
      <c r="I21274" s="244">
        <f t="shared" si="998"/>
        <v>43892</v>
      </c>
      <c r="J21274" s="244" t="str">
        <f t="shared" si="996"/>
        <v/>
      </c>
    </row>
    <row r="21275" spans="3:10" ht="12" thickBot="1" x14ac:dyDescent="0.25">
      <c r="C21275" s="254"/>
      <c r="D21275" s="254"/>
      <c r="E21275" s="255"/>
      <c r="F21275" s="256"/>
      <c r="G21275" s="257"/>
      <c r="H21275" s="243">
        <f t="shared" ca="1" si="997"/>
        <v>45139</v>
      </c>
      <c r="I21275" s="244">
        <f t="shared" si="998"/>
        <v>43892</v>
      </c>
      <c r="J21275" s="244" t="str">
        <f t="shared" si="996"/>
        <v/>
      </c>
    </row>
    <row r="21276" spans="3:10" ht="12" thickBot="1" x14ac:dyDescent="0.25">
      <c r="C21276" s="254"/>
      <c r="D21276" s="254"/>
      <c r="E21276" s="255"/>
      <c r="F21276" s="256"/>
      <c r="G21276" s="257"/>
      <c r="H21276" s="243">
        <f t="shared" ca="1" si="997"/>
        <v>45139</v>
      </c>
      <c r="I21276" s="244">
        <f t="shared" si="998"/>
        <v>43892</v>
      </c>
      <c r="J21276" s="244" t="str">
        <f t="shared" si="996"/>
        <v/>
      </c>
    </row>
    <row r="21277" spans="3:10" ht="12" thickBot="1" x14ac:dyDescent="0.25">
      <c r="C21277" s="254"/>
      <c r="D21277" s="254"/>
      <c r="E21277" s="255"/>
      <c r="F21277" s="256"/>
      <c r="G21277" s="257"/>
      <c r="H21277" s="243">
        <f t="shared" ca="1" si="997"/>
        <v>45139</v>
      </c>
      <c r="I21277" s="244">
        <f t="shared" si="998"/>
        <v>43892</v>
      </c>
      <c r="J21277" s="244" t="str">
        <f t="shared" si="996"/>
        <v/>
      </c>
    </row>
    <row r="21278" spans="3:10" ht="12" thickBot="1" x14ac:dyDescent="0.25">
      <c r="C21278" s="254"/>
      <c r="D21278" s="254"/>
      <c r="E21278" s="255"/>
      <c r="F21278" s="256"/>
      <c r="G21278" s="257"/>
      <c r="H21278" s="243">
        <f t="shared" ca="1" si="997"/>
        <v>45139</v>
      </c>
      <c r="I21278" s="244">
        <f t="shared" si="998"/>
        <v>43892</v>
      </c>
      <c r="J21278" s="244" t="str">
        <f t="shared" si="996"/>
        <v/>
      </c>
    </row>
    <row r="21279" spans="3:10" ht="12" thickBot="1" x14ac:dyDescent="0.25">
      <c r="C21279" s="254"/>
      <c r="D21279" s="254"/>
      <c r="E21279" s="255"/>
      <c r="F21279" s="256"/>
      <c r="G21279" s="257"/>
      <c r="H21279" s="243">
        <f t="shared" ca="1" si="997"/>
        <v>45139</v>
      </c>
      <c r="I21279" s="244">
        <f t="shared" si="998"/>
        <v>43892</v>
      </c>
      <c r="J21279" s="244" t="str">
        <f t="shared" si="996"/>
        <v/>
      </c>
    </row>
    <row r="21280" spans="3:10" ht="12" thickBot="1" x14ac:dyDescent="0.25">
      <c r="C21280" s="254"/>
      <c r="D21280" s="254"/>
      <c r="E21280" s="255"/>
      <c r="F21280" s="256"/>
      <c r="G21280" s="257"/>
      <c r="H21280" s="243">
        <f t="shared" ca="1" si="997"/>
        <v>45139</v>
      </c>
      <c r="I21280" s="244">
        <f t="shared" si="998"/>
        <v>43892</v>
      </c>
      <c r="J21280" s="244" t="str">
        <f t="shared" si="996"/>
        <v/>
      </c>
    </row>
    <row r="21281" spans="3:10" ht="12" thickBot="1" x14ac:dyDescent="0.25">
      <c r="C21281" s="254"/>
      <c r="D21281" s="254"/>
      <c r="E21281" s="255"/>
      <c r="F21281" s="256"/>
      <c r="G21281" s="257"/>
      <c r="H21281" s="243">
        <f t="shared" ca="1" si="997"/>
        <v>45139</v>
      </c>
      <c r="I21281" s="244">
        <f t="shared" si="998"/>
        <v>43892</v>
      </c>
      <c r="J21281" s="244" t="str">
        <f t="shared" si="996"/>
        <v/>
      </c>
    </row>
    <row r="21282" spans="3:10" ht="12" thickBot="1" x14ac:dyDescent="0.25">
      <c r="C21282" s="254"/>
      <c r="D21282" s="254"/>
      <c r="E21282" s="255"/>
      <c r="F21282" s="256"/>
      <c r="G21282" s="257"/>
      <c r="H21282" s="243">
        <f t="shared" ca="1" si="997"/>
        <v>45139</v>
      </c>
      <c r="I21282" s="244">
        <f t="shared" si="998"/>
        <v>43892</v>
      </c>
      <c r="J21282" s="244" t="str">
        <f t="shared" si="996"/>
        <v/>
      </c>
    </row>
    <row r="21283" spans="3:10" ht="12" thickBot="1" x14ac:dyDescent="0.25">
      <c r="C21283" s="254"/>
      <c r="D21283" s="254"/>
      <c r="E21283" s="255"/>
      <c r="F21283" s="256"/>
      <c r="G21283" s="257"/>
      <c r="H21283" s="243">
        <f t="shared" ca="1" si="997"/>
        <v>45139</v>
      </c>
      <c r="I21283" s="244">
        <f t="shared" si="998"/>
        <v>43892</v>
      </c>
      <c r="J21283" s="244" t="str">
        <f t="shared" si="996"/>
        <v/>
      </c>
    </row>
    <row r="21284" spans="3:10" ht="12" thickBot="1" x14ac:dyDescent="0.25">
      <c r="C21284" s="254"/>
      <c r="D21284" s="254"/>
      <c r="E21284" s="255"/>
      <c r="F21284" s="256"/>
      <c r="G21284" s="257"/>
      <c r="H21284" s="243">
        <f t="shared" ca="1" si="997"/>
        <v>45139</v>
      </c>
      <c r="I21284" s="244">
        <f t="shared" si="998"/>
        <v>43892</v>
      </c>
      <c r="J21284" s="244" t="str">
        <f t="shared" si="996"/>
        <v/>
      </c>
    </row>
    <row r="21285" spans="3:10" ht="12" thickBot="1" x14ac:dyDescent="0.25">
      <c r="C21285" s="254"/>
      <c r="D21285" s="254"/>
      <c r="E21285" s="255"/>
      <c r="F21285" s="256"/>
      <c r="G21285" s="257"/>
      <c r="H21285" s="243">
        <f t="shared" ca="1" si="997"/>
        <v>45139</v>
      </c>
      <c r="I21285" s="244">
        <f t="shared" si="998"/>
        <v>43892</v>
      </c>
      <c r="J21285" s="244" t="str">
        <f t="shared" si="996"/>
        <v/>
      </c>
    </row>
    <row r="21286" spans="3:10" ht="12" thickBot="1" x14ac:dyDescent="0.25">
      <c r="C21286" s="254"/>
      <c r="D21286" s="254"/>
      <c r="E21286" s="255"/>
      <c r="F21286" s="256"/>
      <c r="G21286" s="257"/>
      <c r="H21286" s="243">
        <f t="shared" ca="1" si="997"/>
        <v>45139</v>
      </c>
      <c r="I21286" s="244">
        <f t="shared" si="998"/>
        <v>43892</v>
      </c>
      <c r="J21286" s="244" t="str">
        <f t="shared" si="996"/>
        <v/>
      </c>
    </row>
    <row r="21287" spans="3:10" ht="12" thickBot="1" x14ac:dyDescent="0.25">
      <c r="C21287" s="254"/>
      <c r="D21287" s="254"/>
      <c r="E21287" s="255"/>
      <c r="F21287" s="256"/>
      <c r="G21287" s="257"/>
      <c r="H21287" s="243">
        <f t="shared" ca="1" si="997"/>
        <v>45139</v>
      </c>
      <c r="I21287" s="244">
        <f t="shared" si="998"/>
        <v>43892</v>
      </c>
      <c r="J21287" s="244" t="str">
        <f t="shared" si="996"/>
        <v/>
      </c>
    </row>
    <row r="21288" spans="3:10" ht="12" thickBot="1" x14ac:dyDescent="0.25">
      <c r="C21288" s="254"/>
      <c r="D21288" s="254"/>
      <c r="E21288" s="255"/>
      <c r="F21288" s="256"/>
      <c r="G21288" s="257"/>
      <c r="H21288" s="243">
        <f t="shared" ca="1" si="997"/>
        <v>45139</v>
      </c>
      <c r="I21288" s="244">
        <f t="shared" si="998"/>
        <v>43892</v>
      </c>
      <c r="J21288" s="244" t="str">
        <f t="shared" si="996"/>
        <v/>
      </c>
    </row>
    <row r="21289" spans="3:10" ht="12" thickBot="1" x14ac:dyDescent="0.25">
      <c r="C21289" s="254"/>
      <c r="D21289" s="254"/>
      <c r="E21289" s="255"/>
      <c r="F21289" s="256"/>
      <c r="G21289" s="257"/>
      <c r="H21289" s="243">
        <f t="shared" ca="1" si="997"/>
        <v>45139</v>
      </c>
      <c r="I21289" s="244">
        <f t="shared" si="998"/>
        <v>43892</v>
      </c>
      <c r="J21289" s="244" t="str">
        <f t="shared" si="996"/>
        <v/>
      </c>
    </row>
    <row r="21290" spans="3:10" ht="12" thickBot="1" x14ac:dyDescent="0.25">
      <c r="C21290" s="254"/>
      <c r="D21290" s="254"/>
      <c r="E21290" s="255"/>
      <c r="F21290" s="256"/>
      <c r="G21290" s="257"/>
      <c r="H21290" s="243">
        <f t="shared" ca="1" si="997"/>
        <v>45139</v>
      </c>
      <c r="I21290" s="244">
        <f t="shared" si="998"/>
        <v>43892</v>
      </c>
      <c r="J21290" s="244" t="str">
        <f t="shared" si="996"/>
        <v/>
      </c>
    </row>
    <row r="21291" spans="3:10" ht="12" thickBot="1" x14ac:dyDescent="0.25">
      <c r="C21291" s="254"/>
      <c r="D21291" s="254"/>
      <c r="E21291" s="255"/>
      <c r="F21291" s="256"/>
      <c r="G21291" s="257"/>
      <c r="H21291" s="243">
        <f t="shared" ca="1" si="997"/>
        <v>45139</v>
      </c>
      <c r="I21291" s="244">
        <f t="shared" si="998"/>
        <v>43892</v>
      </c>
      <c r="J21291" s="244" t="str">
        <f t="shared" si="996"/>
        <v/>
      </c>
    </row>
    <row r="21292" spans="3:10" ht="12" thickBot="1" x14ac:dyDescent="0.25">
      <c r="C21292" s="254"/>
      <c r="D21292" s="254"/>
      <c r="E21292" s="255"/>
      <c r="F21292" s="256"/>
      <c r="G21292" s="257"/>
      <c r="H21292" s="243">
        <f t="shared" ca="1" si="997"/>
        <v>45139</v>
      </c>
      <c r="I21292" s="244">
        <f t="shared" si="998"/>
        <v>43892</v>
      </c>
      <c r="J21292" s="244" t="str">
        <f t="shared" si="996"/>
        <v/>
      </c>
    </row>
    <row r="21293" spans="3:10" ht="12" thickBot="1" x14ac:dyDescent="0.25">
      <c r="C21293" s="254"/>
      <c r="D21293" s="254"/>
      <c r="E21293" s="255"/>
      <c r="F21293" s="256"/>
      <c r="G21293" s="257"/>
      <c r="H21293" s="243">
        <f t="shared" ca="1" si="997"/>
        <v>45139</v>
      </c>
      <c r="I21293" s="244">
        <f t="shared" si="998"/>
        <v>43892</v>
      </c>
      <c r="J21293" s="244" t="str">
        <f t="shared" si="996"/>
        <v/>
      </c>
    </row>
    <row r="21294" spans="3:10" ht="12" thickBot="1" x14ac:dyDescent="0.25">
      <c r="C21294" s="254"/>
      <c r="D21294" s="254"/>
      <c r="E21294" s="255"/>
      <c r="F21294" s="256"/>
      <c r="G21294" s="257"/>
      <c r="H21294" s="243">
        <f t="shared" ca="1" si="997"/>
        <v>45139</v>
      </c>
      <c r="I21294" s="244">
        <f t="shared" si="998"/>
        <v>43892</v>
      </c>
      <c r="J21294" s="244" t="str">
        <f t="shared" si="996"/>
        <v/>
      </c>
    </row>
    <row r="21295" spans="3:10" ht="12" thickBot="1" x14ac:dyDescent="0.25">
      <c r="C21295" s="254"/>
      <c r="D21295" s="254"/>
      <c r="E21295" s="255"/>
      <c r="F21295" s="256"/>
      <c r="G21295" s="257"/>
      <c r="H21295" s="243">
        <f t="shared" ca="1" si="997"/>
        <v>45139</v>
      </c>
      <c r="I21295" s="244">
        <f t="shared" si="998"/>
        <v>43892</v>
      </c>
      <c r="J21295" s="244" t="str">
        <f t="shared" si="996"/>
        <v/>
      </c>
    </row>
    <row r="21296" spans="3:10" ht="12" thickBot="1" x14ac:dyDescent="0.25">
      <c r="C21296" s="254"/>
      <c r="D21296" s="254"/>
      <c r="E21296" s="255"/>
      <c r="F21296" s="256"/>
      <c r="G21296" s="257"/>
      <c r="H21296" s="243">
        <f t="shared" ca="1" si="997"/>
        <v>45139</v>
      </c>
      <c r="I21296" s="244">
        <f t="shared" si="998"/>
        <v>43892</v>
      </c>
      <c r="J21296" s="244" t="str">
        <f t="shared" si="996"/>
        <v/>
      </c>
    </row>
    <row r="21297" spans="3:10" ht="12" thickBot="1" x14ac:dyDescent="0.25">
      <c r="C21297" s="254"/>
      <c r="D21297" s="254"/>
      <c r="E21297" s="255"/>
      <c r="F21297" s="256"/>
      <c r="G21297" s="257"/>
      <c r="H21297" s="243">
        <f t="shared" ca="1" si="997"/>
        <v>45139</v>
      </c>
      <c r="I21297" s="244">
        <f t="shared" si="998"/>
        <v>43892</v>
      </c>
      <c r="J21297" s="244" t="str">
        <f t="shared" si="996"/>
        <v/>
      </c>
    </row>
    <row r="21298" spans="3:10" ht="12" thickBot="1" x14ac:dyDescent="0.25">
      <c r="C21298" s="254"/>
      <c r="D21298" s="254"/>
      <c r="E21298" s="255"/>
      <c r="F21298" s="256"/>
      <c r="G21298" s="257"/>
      <c r="H21298" s="243">
        <f t="shared" ca="1" si="997"/>
        <v>45139</v>
      </c>
      <c r="I21298" s="244">
        <f t="shared" si="998"/>
        <v>43892</v>
      </c>
      <c r="J21298" s="244" t="str">
        <f t="shared" si="996"/>
        <v/>
      </c>
    </row>
    <row r="21299" spans="3:10" ht="12" thickBot="1" x14ac:dyDescent="0.25">
      <c r="C21299" s="254"/>
      <c r="D21299" s="254"/>
      <c r="E21299" s="255"/>
      <c r="F21299" s="256"/>
      <c r="G21299" s="257"/>
      <c r="H21299" s="243">
        <f t="shared" ca="1" si="997"/>
        <v>45139</v>
      </c>
      <c r="I21299" s="244">
        <f t="shared" si="998"/>
        <v>43892</v>
      </c>
      <c r="J21299" s="244" t="str">
        <f t="shared" si="996"/>
        <v/>
      </c>
    </row>
    <row r="21300" spans="3:10" ht="12" thickBot="1" x14ac:dyDescent="0.25">
      <c r="C21300" s="254"/>
      <c r="D21300" s="254"/>
      <c r="E21300" s="255"/>
      <c r="F21300" s="256"/>
      <c r="G21300" s="257"/>
      <c r="H21300" s="243">
        <f t="shared" ca="1" si="997"/>
        <v>45139</v>
      </c>
      <c r="I21300" s="244">
        <f t="shared" si="998"/>
        <v>43892</v>
      </c>
      <c r="J21300" s="244" t="str">
        <f t="shared" si="996"/>
        <v/>
      </c>
    </row>
    <row r="21301" spans="3:10" ht="12" thickBot="1" x14ac:dyDescent="0.25">
      <c r="C21301" s="254"/>
      <c r="D21301" s="254"/>
      <c r="E21301" s="255"/>
      <c r="F21301" s="256"/>
      <c r="G21301" s="257"/>
      <c r="H21301" s="243">
        <f t="shared" ca="1" si="997"/>
        <v>45139</v>
      </c>
      <c r="I21301" s="244">
        <f t="shared" si="998"/>
        <v>43892</v>
      </c>
      <c r="J21301" s="244" t="str">
        <f t="shared" si="996"/>
        <v/>
      </c>
    </row>
    <row r="21302" spans="3:10" ht="12" thickBot="1" x14ac:dyDescent="0.25">
      <c r="C21302" s="254"/>
      <c r="D21302" s="254"/>
      <c r="E21302" s="255"/>
      <c r="F21302" s="256"/>
      <c r="G21302" s="257"/>
      <c r="H21302" s="243">
        <f t="shared" ca="1" si="997"/>
        <v>45139</v>
      </c>
      <c r="I21302" s="244">
        <f t="shared" si="998"/>
        <v>43892</v>
      </c>
      <c r="J21302" s="244" t="str">
        <f t="shared" si="996"/>
        <v/>
      </c>
    </row>
    <row r="21303" spans="3:10" ht="12" thickBot="1" x14ac:dyDescent="0.25">
      <c r="C21303" s="254"/>
      <c r="D21303" s="254"/>
      <c r="E21303" s="255"/>
      <c r="F21303" s="256"/>
      <c r="G21303" s="257"/>
      <c r="H21303" s="243">
        <f t="shared" ca="1" si="997"/>
        <v>45139</v>
      </c>
      <c r="I21303" s="244">
        <f t="shared" si="998"/>
        <v>43892</v>
      </c>
      <c r="J21303" s="244" t="str">
        <f t="shared" si="996"/>
        <v/>
      </c>
    </row>
    <row r="21304" spans="3:10" ht="12" thickBot="1" x14ac:dyDescent="0.25">
      <c r="C21304" s="254"/>
      <c r="D21304" s="254"/>
      <c r="E21304" s="255"/>
      <c r="F21304" s="256"/>
      <c r="G21304" s="257"/>
      <c r="H21304" s="243">
        <f t="shared" ca="1" si="997"/>
        <v>45139</v>
      </c>
      <c r="I21304" s="244">
        <f t="shared" si="998"/>
        <v>43892</v>
      </c>
      <c r="J21304" s="244" t="str">
        <f t="shared" si="996"/>
        <v/>
      </c>
    </row>
    <row r="21305" spans="3:10" ht="12" thickBot="1" x14ac:dyDescent="0.25">
      <c r="C21305" s="254"/>
      <c r="D21305" s="254"/>
      <c r="E21305" s="255"/>
      <c r="F21305" s="256"/>
      <c r="G21305" s="257"/>
      <c r="H21305" s="243">
        <f t="shared" ca="1" si="997"/>
        <v>45139</v>
      </c>
      <c r="I21305" s="244">
        <f t="shared" si="998"/>
        <v>43892</v>
      </c>
      <c r="J21305" s="244" t="str">
        <f t="shared" si="996"/>
        <v/>
      </c>
    </row>
    <row r="21306" spans="3:10" ht="12" thickBot="1" x14ac:dyDescent="0.25">
      <c r="C21306" s="254"/>
      <c r="D21306" s="254"/>
      <c r="E21306" s="255"/>
      <c r="F21306" s="256"/>
      <c r="G21306" s="257"/>
      <c r="H21306" s="243">
        <f t="shared" ca="1" si="997"/>
        <v>45139</v>
      </c>
      <c r="I21306" s="244">
        <f t="shared" si="998"/>
        <v>43892</v>
      </c>
      <c r="J21306" s="244" t="str">
        <f t="shared" si="996"/>
        <v/>
      </c>
    </row>
    <row r="21307" spans="3:10" ht="12" thickBot="1" x14ac:dyDescent="0.25">
      <c r="C21307" s="254"/>
      <c r="D21307" s="254"/>
      <c r="E21307" s="255"/>
      <c r="F21307" s="256"/>
      <c r="G21307" s="257"/>
      <c r="H21307" s="243">
        <f t="shared" ca="1" si="997"/>
        <v>45139</v>
      </c>
      <c r="I21307" s="244">
        <f t="shared" si="998"/>
        <v>43892</v>
      </c>
      <c r="J21307" s="244" t="str">
        <f t="shared" si="996"/>
        <v/>
      </c>
    </row>
    <row r="21308" spans="3:10" ht="12" thickBot="1" x14ac:dyDescent="0.25">
      <c r="C21308" s="254"/>
      <c r="D21308" s="254"/>
      <c r="E21308" s="255"/>
      <c r="F21308" s="256"/>
      <c r="G21308" s="257"/>
      <c r="H21308" s="243">
        <f t="shared" ca="1" si="997"/>
        <v>45139</v>
      </c>
      <c r="I21308" s="244">
        <f t="shared" si="998"/>
        <v>43892</v>
      </c>
      <c r="J21308" s="244" t="str">
        <f t="shared" si="996"/>
        <v/>
      </c>
    </row>
    <row r="21309" spans="3:10" ht="12" thickBot="1" x14ac:dyDescent="0.25">
      <c r="C21309" s="254"/>
      <c r="D21309" s="254"/>
      <c r="E21309" s="255"/>
      <c r="F21309" s="256"/>
      <c r="G21309" s="257"/>
      <c r="H21309" s="243">
        <f t="shared" ca="1" si="997"/>
        <v>45139</v>
      </c>
      <c r="I21309" s="244">
        <f t="shared" si="998"/>
        <v>43892</v>
      </c>
      <c r="J21309" s="244" t="str">
        <f t="shared" si="996"/>
        <v/>
      </c>
    </row>
    <row r="21310" spans="3:10" ht="12" thickBot="1" x14ac:dyDescent="0.25">
      <c r="C21310" s="254"/>
      <c r="D21310" s="254"/>
      <c r="E21310" s="255"/>
      <c r="F21310" s="256"/>
      <c r="G21310" s="257"/>
      <c r="H21310" s="243">
        <f t="shared" ca="1" si="997"/>
        <v>45139</v>
      </c>
      <c r="I21310" s="244">
        <f t="shared" si="998"/>
        <v>43892</v>
      </c>
      <c r="J21310" s="244" t="str">
        <f t="shared" si="996"/>
        <v/>
      </c>
    </row>
    <row r="21311" spans="3:10" ht="12" thickBot="1" x14ac:dyDescent="0.25">
      <c r="C21311" s="254"/>
      <c r="D21311" s="254"/>
      <c r="E21311" s="255"/>
      <c r="F21311" s="256"/>
      <c r="G21311" s="257"/>
      <c r="H21311" s="243">
        <f t="shared" ca="1" si="997"/>
        <v>45139</v>
      </c>
      <c r="I21311" s="244">
        <f t="shared" si="998"/>
        <v>43892</v>
      </c>
      <c r="J21311" s="244" t="str">
        <f t="shared" si="996"/>
        <v/>
      </c>
    </row>
    <row r="21312" spans="3:10" ht="12" thickBot="1" x14ac:dyDescent="0.25">
      <c r="C21312" s="254"/>
      <c r="D21312" s="254"/>
      <c r="E21312" s="255"/>
      <c r="F21312" s="256"/>
      <c r="G21312" s="257"/>
      <c r="H21312" s="243">
        <f t="shared" ca="1" si="997"/>
        <v>45139</v>
      </c>
      <c r="I21312" s="244">
        <f t="shared" si="998"/>
        <v>43892</v>
      </c>
      <c r="J21312" s="244" t="str">
        <f t="shared" si="996"/>
        <v/>
      </c>
    </row>
    <row r="21313" spans="3:10" ht="12" thickBot="1" x14ac:dyDescent="0.25">
      <c r="C21313" s="254"/>
      <c r="D21313" s="254"/>
      <c r="E21313" s="255"/>
      <c r="F21313" s="256"/>
      <c r="G21313" s="257"/>
      <c r="H21313" s="243">
        <f t="shared" ca="1" si="997"/>
        <v>45139</v>
      </c>
      <c r="I21313" s="244">
        <f t="shared" si="998"/>
        <v>43892</v>
      </c>
      <c r="J21313" s="244" t="str">
        <f t="shared" si="996"/>
        <v/>
      </c>
    </row>
    <row r="21314" spans="3:10" ht="12" thickBot="1" x14ac:dyDescent="0.25">
      <c r="C21314" s="254"/>
      <c r="D21314" s="254"/>
      <c r="E21314" s="255"/>
      <c r="F21314" s="256"/>
      <c r="G21314" s="257"/>
      <c r="H21314" s="243">
        <f t="shared" ca="1" si="997"/>
        <v>45139</v>
      </c>
      <c r="I21314" s="244">
        <f t="shared" si="998"/>
        <v>43892</v>
      </c>
      <c r="J21314" s="244" t="str">
        <f t="shared" si="996"/>
        <v/>
      </c>
    </row>
    <row r="21315" spans="3:10" ht="12" thickBot="1" x14ac:dyDescent="0.25">
      <c r="C21315" s="254"/>
      <c r="D21315" s="254"/>
      <c r="E21315" s="255"/>
      <c r="F21315" s="256"/>
      <c r="G21315" s="257"/>
      <c r="H21315" s="243">
        <f t="shared" ca="1" si="997"/>
        <v>45139</v>
      </c>
      <c r="I21315" s="244">
        <f t="shared" si="998"/>
        <v>43892</v>
      </c>
      <c r="J21315" s="244" t="str">
        <f t="shared" si="996"/>
        <v/>
      </c>
    </row>
    <row r="21316" spans="3:10" ht="12" thickBot="1" x14ac:dyDescent="0.25">
      <c r="C21316" s="254"/>
      <c r="D21316" s="254"/>
      <c r="E21316" s="255"/>
      <c r="F21316" s="256"/>
      <c r="G21316" s="257"/>
      <c r="H21316" s="243">
        <f t="shared" ca="1" si="997"/>
        <v>45139</v>
      </c>
      <c r="I21316" s="244">
        <f t="shared" si="998"/>
        <v>43892</v>
      </c>
      <c r="J21316" s="244" t="str">
        <f t="shared" si="996"/>
        <v/>
      </c>
    </row>
    <row r="21317" spans="3:10" ht="12" thickBot="1" x14ac:dyDescent="0.25">
      <c r="C21317" s="254"/>
      <c r="D21317" s="254"/>
      <c r="E21317" s="255"/>
      <c r="F21317" s="256"/>
      <c r="G21317" s="257"/>
      <c r="H21317" s="243">
        <f t="shared" ca="1" si="997"/>
        <v>45139</v>
      </c>
      <c r="I21317" s="244">
        <f t="shared" si="998"/>
        <v>43892</v>
      </c>
      <c r="J21317" s="244" t="str">
        <f t="shared" si="996"/>
        <v/>
      </c>
    </row>
    <row r="21318" spans="3:10" ht="12" thickBot="1" x14ac:dyDescent="0.25">
      <c r="C21318" s="254"/>
      <c r="D21318" s="254"/>
      <c r="E21318" s="255"/>
      <c r="F21318" s="256"/>
      <c r="G21318" s="257"/>
      <c r="H21318" s="243">
        <f t="shared" ca="1" si="997"/>
        <v>45139</v>
      </c>
      <c r="I21318" s="244">
        <f t="shared" si="998"/>
        <v>43892</v>
      </c>
      <c r="J21318" s="244" t="str">
        <f t="shared" ref="J21318:J21381" si="999">IF(G21318="","",IF(G21318&gt;=0,"Debitoren",IF(G21318&lt;0,"Kreditoren","")))</f>
        <v/>
      </c>
    </row>
    <row r="21319" spans="3:10" ht="12" thickBot="1" x14ac:dyDescent="0.25">
      <c r="C21319" s="254"/>
      <c r="D21319" s="254"/>
      <c r="E21319" s="255"/>
      <c r="F21319" s="256"/>
      <c r="G21319" s="257"/>
      <c r="H21319" s="243">
        <f t="shared" ref="H21319:H21382" ca="1" si="1000">IF(F21319&lt;$F$2,EOMONTH($F$2,-1)+1,EOMONTH(F21319,-1)+1)</f>
        <v>45139</v>
      </c>
      <c r="I21319" s="244">
        <f t="shared" ref="I21319:I21382" si="1001">IF(F21319&lt;$I$2,IF(   WEEKDAY(EOMONTH($I$2,-1)+1)=1,EOMONTH($I$2,-1)+1+1,EOMONTH($I$2,-1)+1),IF(WEEKDAY(F21319)=1,F21319+1,F21319))</f>
        <v>43892</v>
      </c>
      <c r="J21319" s="244" t="str">
        <f t="shared" si="999"/>
        <v/>
      </c>
    </row>
    <row r="21320" spans="3:10" ht="12" thickBot="1" x14ac:dyDescent="0.25">
      <c r="C21320" s="254"/>
      <c r="D21320" s="254"/>
      <c r="E21320" s="255"/>
      <c r="F21320" s="256"/>
      <c r="G21320" s="257"/>
      <c r="H21320" s="243">
        <f t="shared" ca="1" si="1000"/>
        <v>45139</v>
      </c>
      <c r="I21320" s="244">
        <f t="shared" si="1001"/>
        <v>43892</v>
      </c>
      <c r="J21320" s="244" t="str">
        <f t="shared" si="999"/>
        <v/>
      </c>
    </row>
    <row r="21321" spans="3:10" ht="12" thickBot="1" x14ac:dyDescent="0.25">
      <c r="C21321" s="254"/>
      <c r="D21321" s="254"/>
      <c r="E21321" s="255"/>
      <c r="F21321" s="256"/>
      <c r="G21321" s="257"/>
      <c r="H21321" s="243">
        <f t="shared" ca="1" si="1000"/>
        <v>45139</v>
      </c>
      <c r="I21321" s="244">
        <f t="shared" si="1001"/>
        <v>43892</v>
      </c>
      <c r="J21321" s="244" t="str">
        <f t="shared" si="999"/>
        <v/>
      </c>
    </row>
    <row r="21322" spans="3:10" ht="12" thickBot="1" x14ac:dyDescent="0.25">
      <c r="C21322" s="254"/>
      <c r="D21322" s="254"/>
      <c r="E21322" s="255"/>
      <c r="F21322" s="256"/>
      <c r="G21322" s="257"/>
      <c r="H21322" s="243">
        <f t="shared" ca="1" si="1000"/>
        <v>45139</v>
      </c>
      <c r="I21322" s="244">
        <f t="shared" si="1001"/>
        <v>43892</v>
      </c>
      <c r="J21322" s="244" t="str">
        <f t="shared" si="999"/>
        <v/>
      </c>
    </row>
    <row r="21323" spans="3:10" ht="12" thickBot="1" x14ac:dyDescent="0.25">
      <c r="C21323" s="254"/>
      <c r="D21323" s="254"/>
      <c r="E21323" s="255"/>
      <c r="F21323" s="256"/>
      <c r="G21323" s="257"/>
      <c r="H21323" s="243">
        <f t="shared" ca="1" si="1000"/>
        <v>45139</v>
      </c>
      <c r="I21323" s="244">
        <f t="shared" si="1001"/>
        <v>43892</v>
      </c>
      <c r="J21323" s="244" t="str">
        <f t="shared" si="999"/>
        <v/>
      </c>
    </row>
    <row r="21324" spans="3:10" ht="12" thickBot="1" x14ac:dyDescent="0.25">
      <c r="C21324" s="254"/>
      <c r="D21324" s="254"/>
      <c r="E21324" s="255"/>
      <c r="F21324" s="256"/>
      <c r="G21324" s="257"/>
      <c r="H21324" s="243">
        <f t="shared" ca="1" si="1000"/>
        <v>45139</v>
      </c>
      <c r="I21324" s="244">
        <f t="shared" si="1001"/>
        <v>43892</v>
      </c>
      <c r="J21324" s="244" t="str">
        <f t="shared" si="999"/>
        <v/>
      </c>
    </row>
    <row r="21325" spans="3:10" ht="12" thickBot="1" x14ac:dyDescent="0.25">
      <c r="C21325" s="254"/>
      <c r="D21325" s="254"/>
      <c r="E21325" s="255"/>
      <c r="F21325" s="256"/>
      <c r="G21325" s="257"/>
      <c r="H21325" s="243">
        <f t="shared" ca="1" si="1000"/>
        <v>45139</v>
      </c>
      <c r="I21325" s="244">
        <f t="shared" si="1001"/>
        <v>43892</v>
      </c>
      <c r="J21325" s="244" t="str">
        <f t="shared" si="999"/>
        <v/>
      </c>
    </row>
    <row r="21326" spans="3:10" ht="12" thickBot="1" x14ac:dyDescent="0.25">
      <c r="C21326" s="254"/>
      <c r="D21326" s="254"/>
      <c r="E21326" s="255"/>
      <c r="F21326" s="256"/>
      <c r="G21326" s="257"/>
      <c r="H21326" s="243">
        <f t="shared" ca="1" si="1000"/>
        <v>45139</v>
      </c>
      <c r="I21326" s="244">
        <f t="shared" si="1001"/>
        <v>43892</v>
      </c>
      <c r="J21326" s="244" t="str">
        <f t="shared" si="999"/>
        <v/>
      </c>
    </row>
    <row r="21327" spans="3:10" ht="12" thickBot="1" x14ac:dyDescent="0.25">
      <c r="C21327" s="254"/>
      <c r="D21327" s="254"/>
      <c r="E21327" s="255"/>
      <c r="F21327" s="256"/>
      <c r="G21327" s="257"/>
      <c r="H21327" s="243">
        <f t="shared" ca="1" si="1000"/>
        <v>45139</v>
      </c>
      <c r="I21327" s="244">
        <f t="shared" si="1001"/>
        <v>43892</v>
      </c>
      <c r="J21327" s="244" t="str">
        <f t="shared" si="999"/>
        <v/>
      </c>
    </row>
    <row r="21328" spans="3:10" ht="12" thickBot="1" x14ac:dyDescent="0.25">
      <c r="C21328" s="254"/>
      <c r="D21328" s="254"/>
      <c r="E21328" s="255"/>
      <c r="F21328" s="256"/>
      <c r="G21328" s="257"/>
      <c r="H21328" s="243">
        <f t="shared" ca="1" si="1000"/>
        <v>45139</v>
      </c>
      <c r="I21328" s="244">
        <f t="shared" si="1001"/>
        <v>43892</v>
      </c>
      <c r="J21328" s="244" t="str">
        <f t="shared" si="999"/>
        <v/>
      </c>
    </row>
    <row r="21329" spans="3:10" ht="12" thickBot="1" x14ac:dyDescent="0.25">
      <c r="C21329" s="254"/>
      <c r="D21329" s="254"/>
      <c r="E21329" s="255"/>
      <c r="F21329" s="256"/>
      <c r="G21329" s="257"/>
      <c r="H21329" s="243">
        <f t="shared" ca="1" si="1000"/>
        <v>45139</v>
      </c>
      <c r="I21329" s="244">
        <f t="shared" si="1001"/>
        <v>43892</v>
      </c>
      <c r="J21329" s="244" t="str">
        <f t="shared" si="999"/>
        <v/>
      </c>
    </row>
    <row r="21330" spans="3:10" ht="12" thickBot="1" x14ac:dyDescent="0.25">
      <c r="C21330" s="254"/>
      <c r="D21330" s="254"/>
      <c r="E21330" s="255"/>
      <c r="F21330" s="256"/>
      <c r="G21330" s="257"/>
      <c r="H21330" s="243">
        <f t="shared" ca="1" si="1000"/>
        <v>45139</v>
      </c>
      <c r="I21330" s="244">
        <f t="shared" si="1001"/>
        <v>43892</v>
      </c>
      <c r="J21330" s="244" t="str">
        <f t="shared" si="999"/>
        <v/>
      </c>
    </row>
    <row r="21331" spans="3:10" ht="12" thickBot="1" x14ac:dyDescent="0.25">
      <c r="C21331" s="254"/>
      <c r="D21331" s="254"/>
      <c r="E21331" s="255"/>
      <c r="F21331" s="256"/>
      <c r="G21331" s="257"/>
      <c r="H21331" s="243">
        <f t="shared" ca="1" si="1000"/>
        <v>45139</v>
      </c>
      <c r="I21331" s="244">
        <f t="shared" si="1001"/>
        <v>43892</v>
      </c>
      <c r="J21331" s="244" t="str">
        <f t="shared" si="999"/>
        <v/>
      </c>
    </row>
    <row r="21332" spans="3:10" ht="12" thickBot="1" x14ac:dyDescent="0.25">
      <c r="C21332" s="254"/>
      <c r="D21332" s="254"/>
      <c r="E21332" s="255"/>
      <c r="F21332" s="256"/>
      <c r="G21332" s="257"/>
      <c r="H21332" s="243">
        <f t="shared" ca="1" si="1000"/>
        <v>45139</v>
      </c>
      <c r="I21332" s="244">
        <f t="shared" si="1001"/>
        <v>43892</v>
      </c>
      <c r="J21332" s="244" t="str">
        <f t="shared" si="999"/>
        <v/>
      </c>
    </row>
    <row r="21333" spans="3:10" ht="12" thickBot="1" x14ac:dyDescent="0.25">
      <c r="C21333" s="254"/>
      <c r="D21333" s="254"/>
      <c r="E21333" s="255"/>
      <c r="F21333" s="256"/>
      <c r="G21333" s="257"/>
      <c r="H21333" s="243">
        <f t="shared" ca="1" si="1000"/>
        <v>45139</v>
      </c>
      <c r="I21333" s="244">
        <f t="shared" si="1001"/>
        <v>43892</v>
      </c>
      <c r="J21333" s="244" t="str">
        <f t="shared" si="999"/>
        <v/>
      </c>
    </row>
    <row r="21334" spans="3:10" ht="12" thickBot="1" x14ac:dyDescent="0.25">
      <c r="C21334" s="254"/>
      <c r="D21334" s="254"/>
      <c r="E21334" s="255"/>
      <c r="F21334" s="256"/>
      <c r="G21334" s="257"/>
      <c r="H21334" s="243">
        <f t="shared" ca="1" si="1000"/>
        <v>45139</v>
      </c>
      <c r="I21334" s="244">
        <f t="shared" si="1001"/>
        <v>43892</v>
      </c>
      <c r="J21334" s="244" t="str">
        <f t="shared" si="999"/>
        <v/>
      </c>
    </row>
    <row r="21335" spans="3:10" ht="12" thickBot="1" x14ac:dyDescent="0.25">
      <c r="C21335" s="254"/>
      <c r="D21335" s="254"/>
      <c r="E21335" s="255"/>
      <c r="F21335" s="256"/>
      <c r="G21335" s="257"/>
      <c r="H21335" s="243">
        <f t="shared" ca="1" si="1000"/>
        <v>45139</v>
      </c>
      <c r="I21335" s="244">
        <f t="shared" si="1001"/>
        <v>43892</v>
      </c>
      <c r="J21335" s="244" t="str">
        <f t="shared" si="999"/>
        <v/>
      </c>
    </row>
    <row r="21336" spans="3:10" ht="12" thickBot="1" x14ac:dyDescent="0.25">
      <c r="C21336" s="254"/>
      <c r="D21336" s="254"/>
      <c r="E21336" s="255"/>
      <c r="F21336" s="256"/>
      <c r="G21336" s="257"/>
      <c r="H21336" s="243">
        <f t="shared" ca="1" si="1000"/>
        <v>45139</v>
      </c>
      <c r="I21336" s="244">
        <f t="shared" si="1001"/>
        <v>43892</v>
      </c>
      <c r="J21336" s="244" t="str">
        <f t="shared" si="999"/>
        <v/>
      </c>
    </row>
    <row r="21337" spans="3:10" ht="12" thickBot="1" x14ac:dyDescent="0.25">
      <c r="C21337" s="254"/>
      <c r="D21337" s="254"/>
      <c r="E21337" s="255"/>
      <c r="F21337" s="256"/>
      <c r="G21337" s="257"/>
      <c r="H21337" s="243">
        <f t="shared" ca="1" si="1000"/>
        <v>45139</v>
      </c>
      <c r="I21337" s="244">
        <f t="shared" si="1001"/>
        <v>43892</v>
      </c>
      <c r="J21337" s="244" t="str">
        <f t="shared" si="999"/>
        <v/>
      </c>
    </row>
    <row r="21338" spans="3:10" ht="12" thickBot="1" x14ac:dyDescent="0.25">
      <c r="C21338" s="254"/>
      <c r="D21338" s="254"/>
      <c r="E21338" s="255"/>
      <c r="F21338" s="256"/>
      <c r="G21338" s="257"/>
      <c r="H21338" s="243">
        <f t="shared" ca="1" si="1000"/>
        <v>45139</v>
      </c>
      <c r="I21338" s="244">
        <f t="shared" si="1001"/>
        <v>43892</v>
      </c>
      <c r="J21338" s="244" t="str">
        <f t="shared" si="999"/>
        <v/>
      </c>
    </row>
    <row r="21339" spans="3:10" ht="12" thickBot="1" x14ac:dyDescent="0.25">
      <c r="C21339" s="254"/>
      <c r="D21339" s="254"/>
      <c r="E21339" s="255"/>
      <c r="F21339" s="256"/>
      <c r="G21339" s="257"/>
      <c r="H21339" s="243">
        <f t="shared" ca="1" si="1000"/>
        <v>45139</v>
      </c>
      <c r="I21339" s="244">
        <f t="shared" si="1001"/>
        <v>43892</v>
      </c>
      <c r="J21339" s="244" t="str">
        <f t="shared" si="999"/>
        <v/>
      </c>
    </row>
    <row r="21340" spans="3:10" ht="12" thickBot="1" x14ac:dyDescent="0.25">
      <c r="C21340" s="254"/>
      <c r="D21340" s="254"/>
      <c r="E21340" s="255"/>
      <c r="F21340" s="256"/>
      <c r="G21340" s="257"/>
      <c r="H21340" s="243">
        <f t="shared" ca="1" si="1000"/>
        <v>45139</v>
      </c>
      <c r="I21340" s="244">
        <f t="shared" si="1001"/>
        <v>43892</v>
      </c>
      <c r="J21340" s="244" t="str">
        <f t="shared" si="999"/>
        <v/>
      </c>
    </row>
    <row r="21341" spans="3:10" ht="12" thickBot="1" x14ac:dyDescent="0.25">
      <c r="C21341" s="254"/>
      <c r="D21341" s="254"/>
      <c r="E21341" s="255"/>
      <c r="F21341" s="256"/>
      <c r="G21341" s="257"/>
      <c r="H21341" s="243">
        <f t="shared" ca="1" si="1000"/>
        <v>45139</v>
      </c>
      <c r="I21341" s="244">
        <f t="shared" si="1001"/>
        <v>43892</v>
      </c>
      <c r="J21341" s="244" t="str">
        <f t="shared" si="999"/>
        <v/>
      </c>
    </row>
    <row r="21342" spans="3:10" ht="12" thickBot="1" x14ac:dyDescent="0.25">
      <c r="C21342" s="254"/>
      <c r="D21342" s="254"/>
      <c r="E21342" s="255"/>
      <c r="F21342" s="256"/>
      <c r="G21342" s="257"/>
      <c r="H21342" s="243">
        <f t="shared" ca="1" si="1000"/>
        <v>45139</v>
      </c>
      <c r="I21342" s="244">
        <f t="shared" si="1001"/>
        <v>43892</v>
      </c>
      <c r="J21342" s="244" t="str">
        <f t="shared" si="999"/>
        <v/>
      </c>
    </row>
    <row r="21343" spans="3:10" ht="12" thickBot="1" x14ac:dyDescent="0.25">
      <c r="C21343" s="254"/>
      <c r="D21343" s="254"/>
      <c r="E21343" s="255"/>
      <c r="F21343" s="256"/>
      <c r="G21343" s="257"/>
      <c r="H21343" s="243">
        <f t="shared" ca="1" si="1000"/>
        <v>45139</v>
      </c>
      <c r="I21343" s="244">
        <f t="shared" si="1001"/>
        <v>43892</v>
      </c>
      <c r="J21343" s="244" t="str">
        <f t="shared" si="999"/>
        <v/>
      </c>
    </row>
    <row r="21344" spans="3:10" ht="12" thickBot="1" x14ac:dyDescent="0.25">
      <c r="C21344" s="254"/>
      <c r="D21344" s="254"/>
      <c r="E21344" s="255"/>
      <c r="F21344" s="256"/>
      <c r="G21344" s="257"/>
      <c r="H21344" s="243">
        <f t="shared" ca="1" si="1000"/>
        <v>45139</v>
      </c>
      <c r="I21344" s="244">
        <f t="shared" si="1001"/>
        <v>43892</v>
      </c>
      <c r="J21344" s="244" t="str">
        <f t="shared" si="999"/>
        <v/>
      </c>
    </row>
    <row r="21345" spans="3:10" ht="12" thickBot="1" x14ac:dyDescent="0.25">
      <c r="C21345" s="254"/>
      <c r="D21345" s="254"/>
      <c r="E21345" s="255"/>
      <c r="F21345" s="256"/>
      <c r="G21345" s="257"/>
      <c r="H21345" s="243">
        <f t="shared" ca="1" si="1000"/>
        <v>45139</v>
      </c>
      <c r="I21345" s="244">
        <f t="shared" si="1001"/>
        <v>43892</v>
      </c>
      <c r="J21345" s="244" t="str">
        <f t="shared" si="999"/>
        <v/>
      </c>
    </row>
    <row r="21346" spans="3:10" ht="12" thickBot="1" x14ac:dyDescent="0.25">
      <c r="C21346" s="254"/>
      <c r="D21346" s="254"/>
      <c r="E21346" s="255"/>
      <c r="F21346" s="256"/>
      <c r="G21346" s="257"/>
      <c r="H21346" s="243">
        <f t="shared" ca="1" si="1000"/>
        <v>45139</v>
      </c>
      <c r="I21346" s="244">
        <f t="shared" si="1001"/>
        <v>43892</v>
      </c>
      <c r="J21346" s="244" t="str">
        <f t="shared" si="999"/>
        <v/>
      </c>
    </row>
    <row r="21347" spans="3:10" ht="12" thickBot="1" x14ac:dyDescent="0.25">
      <c r="C21347" s="254"/>
      <c r="D21347" s="254"/>
      <c r="E21347" s="255"/>
      <c r="F21347" s="256"/>
      <c r="G21347" s="257"/>
      <c r="H21347" s="243">
        <f t="shared" ca="1" si="1000"/>
        <v>45139</v>
      </c>
      <c r="I21347" s="244">
        <f t="shared" si="1001"/>
        <v>43892</v>
      </c>
      <c r="J21347" s="244" t="str">
        <f t="shared" si="999"/>
        <v/>
      </c>
    </row>
    <row r="21348" spans="3:10" ht="12" thickBot="1" x14ac:dyDescent="0.25">
      <c r="C21348" s="254"/>
      <c r="D21348" s="254"/>
      <c r="E21348" s="255"/>
      <c r="F21348" s="256"/>
      <c r="G21348" s="257"/>
      <c r="H21348" s="243">
        <f t="shared" ca="1" si="1000"/>
        <v>45139</v>
      </c>
      <c r="I21348" s="244">
        <f t="shared" si="1001"/>
        <v>43892</v>
      </c>
      <c r="J21348" s="244" t="str">
        <f t="shared" si="999"/>
        <v/>
      </c>
    </row>
    <row r="21349" spans="3:10" ht="12" thickBot="1" x14ac:dyDescent="0.25">
      <c r="C21349" s="254"/>
      <c r="D21349" s="254"/>
      <c r="E21349" s="255"/>
      <c r="F21349" s="256"/>
      <c r="G21349" s="257"/>
      <c r="H21349" s="243">
        <f t="shared" ca="1" si="1000"/>
        <v>45139</v>
      </c>
      <c r="I21349" s="244">
        <f t="shared" si="1001"/>
        <v>43892</v>
      </c>
      <c r="J21349" s="244" t="str">
        <f t="shared" si="999"/>
        <v/>
      </c>
    </row>
    <row r="21350" spans="3:10" ht="12" thickBot="1" x14ac:dyDescent="0.25">
      <c r="C21350" s="254"/>
      <c r="D21350" s="254"/>
      <c r="E21350" s="255"/>
      <c r="F21350" s="256"/>
      <c r="G21350" s="257"/>
      <c r="H21350" s="243">
        <f t="shared" ca="1" si="1000"/>
        <v>45139</v>
      </c>
      <c r="I21350" s="244">
        <f t="shared" si="1001"/>
        <v>43892</v>
      </c>
      <c r="J21350" s="244" t="str">
        <f t="shared" si="999"/>
        <v/>
      </c>
    </row>
    <row r="21351" spans="3:10" ht="12" thickBot="1" x14ac:dyDescent="0.25">
      <c r="C21351" s="254"/>
      <c r="D21351" s="254"/>
      <c r="E21351" s="255"/>
      <c r="F21351" s="256"/>
      <c r="G21351" s="257"/>
      <c r="H21351" s="243">
        <f t="shared" ca="1" si="1000"/>
        <v>45139</v>
      </c>
      <c r="I21351" s="244">
        <f t="shared" si="1001"/>
        <v>43892</v>
      </c>
      <c r="J21351" s="244" t="str">
        <f t="shared" si="999"/>
        <v/>
      </c>
    </row>
    <row r="21352" spans="3:10" ht="12" thickBot="1" x14ac:dyDescent="0.25">
      <c r="C21352" s="254"/>
      <c r="D21352" s="254"/>
      <c r="E21352" s="255"/>
      <c r="F21352" s="256"/>
      <c r="G21352" s="257"/>
      <c r="H21352" s="243">
        <f t="shared" ca="1" si="1000"/>
        <v>45139</v>
      </c>
      <c r="I21352" s="244">
        <f t="shared" si="1001"/>
        <v>43892</v>
      </c>
      <c r="J21352" s="244" t="str">
        <f t="shared" si="999"/>
        <v/>
      </c>
    </row>
    <row r="21353" spans="3:10" ht="12" thickBot="1" x14ac:dyDescent="0.25">
      <c r="C21353" s="254"/>
      <c r="D21353" s="254"/>
      <c r="E21353" s="255"/>
      <c r="F21353" s="256"/>
      <c r="G21353" s="257"/>
      <c r="H21353" s="243">
        <f t="shared" ca="1" si="1000"/>
        <v>45139</v>
      </c>
      <c r="I21353" s="244">
        <f t="shared" si="1001"/>
        <v>43892</v>
      </c>
      <c r="J21353" s="244" t="str">
        <f t="shared" si="999"/>
        <v/>
      </c>
    </row>
    <row r="21354" spans="3:10" ht="12" thickBot="1" x14ac:dyDescent="0.25">
      <c r="C21354" s="254"/>
      <c r="D21354" s="254"/>
      <c r="E21354" s="255"/>
      <c r="F21354" s="256"/>
      <c r="G21354" s="257"/>
      <c r="H21354" s="243">
        <f t="shared" ca="1" si="1000"/>
        <v>45139</v>
      </c>
      <c r="I21354" s="244">
        <f t="shared" si="1001"/>
        <v>43892</v>
      </c>
      <c r="J21354" s="244" t="str">
        <f t="shared" si="999"/>
        <v/>
      </c>
    </row>
    <row r="21355" spans="3:10" ht="12" thickBot="1" x14ac:dyDescent="0.25">
      <c r="C21355" s="254"/>
      <c r="D21355" s="254"/>
      <c r="E21355" s="255"/>
      <c r="F21355" s="256"/>
      <c r="G21355" s="257"/>
      <c r="H21355" s="243">
        <f t="shared" ca="1" si="1000"/>
        <v>45139</v>
      </c>
      <c r="I21355" s="244">
        <f t="shared" si="1001"/>
        <v>43892</v>
      </c>
      <c r="J21355" s="244" t="str">
        <f t="shared" si="999"/>
        <v/>
      </c>
    </row>
    <row r="21356" spans="3:10" ht="12" thickBot="1" x14ac:dyDescent="0.25">
      <c r="C21356" s="254"/>
      <c r="D21356" s="254"/>
      <c r="E21356" s="255"/>
      <c r="F21356" s="256"/>
      <c r="G21356" s="257"/>
      <c r="H21356" s="243">
        <f t="shared" ca="1" si="1000"/>
        <v>45139</v>
      </c>
      <c r="I21356" s="244">
        <f t="shared" si="1001"/>
        <v>43892</v>
      </c>
      <c r="J21356" s="244" t="str">
        <f t="shared" si="999"/>
        <v/>
      </c>
    </row>
    <row r="21357" spans="3:10" ht="12" thickBot="1" x14ac:dyDescent="0.25">
      <c r="C21357" s="254"/>
      <c r="D21357" s="254"/>
      <c r="E21357" s="255"/>
      <c r="F21357" s="256"/>
      <c r="G21357" s="257"/>
      <c r="H21357" s="243">
        <f t="shared" ca="1" si="1000"/>
        <v>45139</v>
      </c>
      <c r="I21357" s="244">
        <f t="shared" si="1001"/>
        <v>43892</v>
      </c>
      <c r="J21357" s="244" t="str">
        <f t="shared" si="999"/>
        <v/>
      </c>
    </row>
    <row r="21358" spans="3:10" ht="12" thickBot="1" x14ac:dyDescent="0.25">
      <c r="C21358" s="254"/>
      <c r="D21358" s="254"/>
      <c r="E21358" s="255"/>
      <c r="F21358" s="256"/>
      <c r="G21358" s="257"/>
      <c r="H21358" s="243">
        <f t="shared" ca="1" si="1000"/>
        <v>45139</v>
      </c>
      <c r="I21358" s="244">
        <f t="shared" si="1001"/>
        <v>43892</v>
      </c>
      <c r="J21358" s="244" t="str">
        <f t="shared" si="999"/>
        <v/>
      </c>
    </row>
    <row r="21359" spans="3:10" ht="12" thickBot="1" x14ac:dyDescent="0.25">
      <c r="C21359" s="254"/>
      <c r="D21359" s="254"/>
      <c r="E21359" s="255"/>
      <c r="F21359" s="256"/>
      <c r="G21359" s="257"/>
      <c r="H21359" s="243">
        <f t="shared" ca="1" si="1000"/>
        <v>45139</v>
      </c>
      <c r="I21359" s="244">
        <f t="shared" si="1001"/>
        <v>43892</v>
      </c>
      <c r="J21359" s="244" t="str">
        <f t="shared" si="999"/>
        <v/>
      </c>
    </row>
    <row r="21360" spans="3:10" ht="12" thickBot="1" x14ac:dyDescent="0.25">
      <c r="C21360" s="254"/>
      <c r="D21360" s="254"/>
      <c r="E21360" s="255"/>
      <c r="F21360" s="256"/>
      <c r="G21360" s="257"/>
      <c r="H21360" s="243">
        <f t="shared" ca="1" si="1000"/>
        <v>45139</v>
      </c>
      <c r="I21360" s="244">
        <f t="shared" si="1001"/>
        <v>43892</v>
      </c>
      <c r="J21360" s="244" t="str">
        <f t="shared" si="999"/>
        <v/>
      </c>
    </row>
    <row r="21361" spans="3:10" ht="12" thickBot="1" x14ac:dyDescent="0.25">
      <c r="C21361" s="254"/>
      <c r="D21361" s="254"/>
      <c r="E21361" s="255"/>
      <c r="F21361" s="256"/>
      <c r="G21361" s="257"/>
      <c r="H21361" s="243">
        <f t="shared" ca="1" si="1000"/>
        <v>45139</v>
      </c>
      <c r="I21361" s="244">
        <f t="shared" si="1001"/>
        <v>43892</v>
      </c>
      <c r="J21361" s="244" t="str">
        <f t="shared" si="999"/>
        <v/>
      </c>
    </row>
    <row r="21362" spans="3:10" ht="12" thickBot="1" x14ac:dyDescent="0.25">
      <c r="C21362" s="254"/>
      <c r="D21362" s="254"/>
      <c r="E21362" s="255"/>
      <c r="F21362" s="256"/>
      <c r="G21362" s="257"/>
      <c r="H21362" s="243">
        <f t="shared" ca="1" si="1000"/>
        <v>45139</v>
      </c>
      <c r="I21362" s="244">
        <f t="shared" si="1001"/>
        <v>43892</v>
      </c>
      <c r="J21362" s="244" t="str">
        <f t="shared" si="999"/>
        <v/>
      </c>
    </row>
    <row r="21363" spans="3:10" ht="12" thickBot="1" x14ac:dyDescent="0.25">
      <c r="C21363" s="254"/>
      <c r="D21363" s="254"/>
      <c r="E21363" s="255"/>
      <c r="F21363" s="256"/>
      <c r="G21363" s="257"/>
      <c r="H21363" s="243">
        <f t="shared" ca="1" si="1000"/>
        <v>45139</v>
      </c>
      <c r="I21363" s="244">
        <f t="shared" si="1001"/>
        <v>43892</v>
      </c>
      <c r="J21363" s="244" t="str">
        <f t="shared" si="999"/>
        <v/>
      </c>
    </row>
    <row r="21364" spans="3:10" ht="12" thickBot="1" x14ac:dyDescent="0.25">
      <c r="C21364" s="254"/>
      <c r="D21364" s="254"/>
      <c r="E21364" s="255"/>
      <c r="F21364" s="256"/>
      <c r="G21364" s="257"/>
      <c r="H21364" s="243">
        <f t="shared" ca="1" si="1000"/>
        <v>45139</v>
      </c>
      <c r="I21364" s="244">
        <f t="shared" si="1001"/>
        <v>43892</v>
      </c>
      <c r="J21364" s="244" t="str">
        <f t="shared" si="999"/>
        <v/>
      </c>
    </row>
    <row r="21365" spans="3:10" ht="12" thickBot="1" x14ac:dyDescent="0.25">
      <c r="C21365" s="254"/>
      <c r="D21365" s="254"/>
      <c r="E21365" s="255"/>
      <c r="F21365" s="256"/>
      <c r="G21365" s="257"/>
      <c r="H21365" s="243">
        <f t="shared" ca="1" si="1000"/>
        <v>45139</v>
      </c>
      <c r="I21365" s="244">
        <f t="shared" si="1001"/>
        <v>43892</v>
      </c>
      <c r="J21365" s="244" t="str">
        <f t="shared" si="999"/>
        <v/>
      </c>
    </row>
    <row r="21366" spans="3:10" ht="12" thickBot="1" x14ac:dyDescent="0.25">
      <c r="C21366" s="254"/>
      <c r="D21366" s="254"/>
      <c r="E21366" s="255"/>
      <c r="F21366" s="256"/>
      <c r="G21366" s="257"/>
      <c r="H21366" s="243">
        <f t="shared" ca="1" si="1000"/>
        <v>45139</v>
      </c>
      <c r="I21366" s="244">
        <f t="shared" si="1001"/>
        <v>43892</v>
      </c>
      <c r="J21366" s="244" t="str">
        <f t="shared" si="999"/>
        <v/>
      </c>
    </row>
    <row r="21367" spans="3:10" ht="12" thickBot="1" x14ac:dyDescent="0.25">
      <c r="C21367" s="254"/>
      <c r="D21367" s="254"/>
      <c r="E21367" s="255"/>
      <c r="F21367" s="256"/>
      <c r="G21367" s="257"/>
      <c r="H21367" s="243">
        <f t="shared" ca="1" si="1000"/>
        <v>45139</v>
      </c>
      <c r="I21367" s="244">
        <f t="shared" si="1001"/>
        <v>43892</v>
      </c>
      <c r="J21367" s="244" t="str">
        <f t="shared" si="999"/>
        <v/>
      </c>
    </row>
    <row r="21368" spans="3:10" ht="12" thickBot="1" x14ac:dyDescent="0.25">
      <c r="C21368" s="254"/>
      <c r="D21368" s="254"/>
      <c r="E21368" s="255"/>
      <c r="F21368" s="256"/>
      <c r="G21368" s="257"/>
      <c r="H21368" s="243">
        <f t="shared" ca="1" si="1000"/>
        <v>45139</v>
      </c>
      <c r="I21368" s="244">
        <f t="shared" si="1001"/>
        <v>43892</v>
      </c>
      <c r="J21368" s="244" t="str">
        <f t="shared" si="999"/>
        <v/>
      </c>
    </row>
    <row r="21369" spans="3:10" ht="12" thickBot="1" x14ac:dyDescent="0.25">
      <c r="C21369" s="254"/>
      <c r="D21369" s="254"/>
      <c r="E21369" s="255"/>
      <c r="F21369" s="256"/>
      <c r="G21369" s="257"/>
      <c r="H21369" s="243">
        <f t="shared" ca="1" si="1000"/>
        <v>45139</v>
      </c>
      <c r="I21369" s="244">
        <f t="shared" si="1001"/>
        <v>43892</v>
      </c>
      <c r="J21369" s="244" t="str">
        <f t="shared" si="999"/>
        <v/>
      </c>
    </row>
    <row r="21370" spans="3:10" ht="12" thickBot="1" x14ac:dyDescent="0.25">
      <c r="C21370" s="254"/>
      <c r="D21370" s="254"/>
      <c r="E21370" s="255"/>
      <c r="F21370" s="256"/>
      <c r="G21370" s="257"/>
      <c r="H21370" s="243">
        <f t="shared" ca="1" si="1000"/>
        <v>45139</v>
      </c>
      <c r="I21370" s="244">
        <f t="shared" si="1001"/>
        <v>43892</v>
      </c>
      <c r="J21370" s="244" t="str">
        <f t="shared" si="999"/>
        <v/>
      </c>
    </row>
    <row r="21371" spans="3:10" ht="12" thickBot="1" x14ac:dyDescent="0.25">
      <c r="C21371" s="254"/>
      <c r="D21371" s="254"/>
      <c r="E21371" s="255"/>
      <c r="F21371" s="256"/>
      <c r="G21371" s="257"/>
      <c r="H21371" s="243">
        <f t="shared" ca="1" si="1000"/>
        <v>45139</v>
      </c>
      <c r="I21371" s="244">
        <f t="shared" si="1001"/>
        <v>43892</v>
      </c>
      <c r="J21371" s="244" t="str">
        <f t="shared" si="999"/>
        <v/>
      </c>
    </row>
    <row r="21372" spans="3:10" ht="12" thickBot="1" x14ac:dyDescent="0.25">
      <c r="C21372" s="254"/>
      <c r="D21372" s="254"/>
      <c r="E21372" s="255"/>
      <c r="F21372" s="256"/>
      <c r="G21372" s="257"/>
      <c r="H21372" s="243">
        <f t="shared" ca="1" si="1000"/>
        <v>45139</v>
      </c>
      <c r="I21372" s="244">
        <f t="shared" si="1001"/>
        <v>43892</v>
      </c>
      <c r="J21372" s="244" t="str">
        <f t="shared" si="999"/>
        <v/>
      </c>
    </row>
    <row r="21373" spans="3:10" ht="12" thickBot="1" x14ac:dyDescent="0.25">
      <c r="C21373" s="254"/>
      <c r="D21373" s="254"/>
      <c r="E21373" s="255"/>
      <c r="F21373" s="256"/>
      <c r="G21373" s="257"/>
      <c r="H21373" s="243">
        <f t="shared" ca="1" si="1000"/>
        <v>45139</v>
      </c>
      <c r="I21373" s="244">
        <f t="shared" si="1001"/>
        <v>43892</v>
      </c>
      <c r="J21373" s="244" t="str">
        <f t="shared" si="999"/>
        <v/>
      </c>
    </row>
    <row r="21374" spans="3:10" ht="12" thickBot="1" x14ac:dyDescent="0.25">
      <c r="C21374" s="254"/>
      <c r="D21374" s="254"/>
      <c r="E21374" s="255"/>
      <c r="F21374" s="256"/>
      <c r="G21374" s="257"/>
      <c r="H21374" s="243">
        <f t="shared" ca="1" si="1000"/>
        <v>45139</v>
      </c>
      <c r="I21374" s="244">
        <f t="shared" si="1001"/>
        <v>43892</v>
      </c>
      <c r="J21374" s="244" t="str">
        <f t="shared" si="999"/>
        <v/>
      </c>
    </row>
    <row r="21375" spans="3:10" ht="12" thickBot="1" x14ac:dyDescent="0.25">
      <c r="C21375" s="254"/>
      <c r="D21375" s="254"/>
      <c r="E21375" s="255"/>
      <c r="F21375" s="256"/>
      <c r="G21375" s="257"/>
      <c r="H21375" s="243">
        <f t="shared" ca="1" si="1000"/>
        <v>45139</v>
      </c>
      <c r="I21375" s="244">
        <f t="shared" si="1001"/>
        <v>43892</v>
      </c>
      <c r="J21375" s="244" t="str">
        <f t="shared" si="999"/>
        <v/>
      </c>
    </row>
    <row r="21376" spans="3:10" ht="12" thickBot="1" x14ac:dyDescent="0.25">
      <c r="C21376" s="254"/>
      <c r="D21376" s="254"/>
      <c r="E21376" s="255"/>
      <c r="F21376" s="256"/>
      <c r="G21376" s="257"/>
      <c r="H21376" s="243">
        <f t="shared" ca="1" si="1000"/>
        <v>45139</v>
      </c>
      <c r="I21376" s="244">
        <f t="shared" si="1001"/>
        <v>43892</v>
      </c>
      <c r="J21376" s="244" t="str">
        <f t="shared" si="999"/>
        <v/>
      </c>
    </row>
    <row r="21377" spans="3:10" ht="12" thickBot="1" x14ac:dyDescent="0.25">
      <c r="C21377" s="254"/>
      <c r="D21377" s="254"/>
      <c r="E21377" s="255"/>
      <c r="F21377" s="256"/>
      <c r="G21377" s="257"/>
      <c r="H21377" s="243">
        <f t="shared" ca="1" si="1000"/>
        <v>45139</v>
      </c>
      <c r="I21377" s="244">
        <f t="shared" si="1001"/>
        <v>43892</v>
      </c>
      <c r="J21377" s="244" t="str">
        <f t="shared" si="999"/>
        <v/>
      </c>
    </row>
    <row r="21378" spans="3:10" ht="12" thickBot="1" x14ac:dyDescent="0.25">
      <c r="C21378" s="254"/>
      <c r="D21378" s="254"/>
      <c r="E21378" s="255"/>
      <c r="F21378" s="256"/>
      <c r="G21378" s="257"/>
      <c r="H21378" s="243">
        <f t="shared" ca="1" si="1000"/>
        <v>45139</v>
      </c>
      <c r="I21378" s="244">
        <f t="shared" si="1001"/>
        <v>43892</v>
      </c>
      <c r="J21378" s="244" t="str">
        <f t="shared" si="999"/>
        <v/>
      </c>
    </row>
    <row r="21379" spans="3:10" ht="12" thickBot="1" x14ac:dyDescent="0.25">
      <c r="C21379" s="254"/>
      <c r="D21379" s="254"/>
      <c r="E21379" s="255"/>
      <c r="F21379" s="256"/>
      <c r="G21379" s="257"/>
      <c r="H21379" s="243">
        <f t="shared" ca="1" si="1000"/>
        <v>45139</v>
      </c>
      <c r="I21379" s="244">
        <f t="shared" si="1001"/>
        <v>43892</v>
      </c>
      <c r="J21379" s="244" t="str">
        <f t="shared" si="999"/>
        <v/>
      </c>
    </row>
    <row r="21380" spans="3:10" ht="12" thickBot="1" x14ac:dyDescent="0.25">
      <c r="C21380" s="254"/>
      <c r="D21380" s="254"/>
      <c r="E21380" s="255"/>
      <c r="F21380" s="256"/>
      <c r="G21380" s="257"/>
      <c r="H21380" s="243">
        <f t="shared" ca="1" si="1000"/>
        <v>45139</v>
      </c>
      <c r="I21380" s="244">
        <f t="shared" si="1001"/>
        <v>43892</v>
      </c>
      <c r="J21380" s="244" t="str">
        <f t="shared" si="999"/>
        <v/>
      </c>
    </row>
    <row r="21381" spans="3:10" ht="12" thickBot="1" x14ac:dyDescent="0.25">
      <c r="C21381" s="254"/>
      <c r="D21381" s="254"/>
      <c r="E21381" s="255"/>
      <c r="F21381" s="256"/>
      <c r="G21381" s="257"/>
      <c r="H21381" s="243">
        <f t="shared" ca="1" si="1000"/>
        <v>45139</v>
      </c>
      <c r="I21381" s="244">
        <f t="shared" si="1001"/>
        <v>43892</v>
      </c>
      <c r="J21381" s="244" t="str">
        <f t="shared" si="999"/>
        <v/>
      </c>
    </row>
    <row r="21382" spans="3:10" ht="12" thickBot="1" x14ac:dyDescent="0.25">
      <c r="C21382" s="254"/>
      <c r="D21382" s="254"/>
      <c r="E21382" s="255"/>
      <c r="F21382" s="256"/>
      <c r="G21382" s="257"/>
      <c r="H21382" s="243">
        <f t="shared" ca="1" si="1000"/>
        <v>45139</v>
      </c>
      <c r="I21382" s="244">
        <f t="shared" si="1001"/>
        <v>43892</v>
      </c>
      <c r="J21382" s="244" t="str">
        <f t="shared" ref="J21382:J21445" si="1002">IF(G21382="","",IF(G21382&gt;=0,"Debitoren",IF(G21382&lt;0,"Kreditoren","")))</f>
        <v/>
      </c>
    </row>
    <row r="21383" spans="3:10" ht="12" thickBot="1" x14ac:dyDescent="0.25">
      <c r="C21383" s="254"/>
      <c r="D21383" s="254"/>
      <c r="E21383" s="255"/>
      <c r="F21383" s="256"/>
      <c r="G21383" s="257"/>
      <c r="H21383" s="243">
        <f t="shared" ref="H21383:H21446" ca="1" si="1003">IF(F21383&lt;$F$2,EOMONTH($F$2,-1)+1,EOMONTH(F21383,-1)+1)</f>
        <v>45139</v>
      </c>
      <c r="I21383" s="244">
        <f t="shared" ref="I21383:I21446" si="1004">IF(F21383&lt;$I$2,IF(   WEEKDAY(EOMONTH($I$2,-1)+1)=1,EOMONTH($I$2,-1)+1+1,EOMONTH($I$2,-1)+1),IF(WEEKDAY(F21383)=1,F21383+1,F21383))</f>
        <v>43892</v>
      </c>
      <c r="J21383" s="244" t="str">
        <f t="shared" si="1002"/>
        <v/>
      </c>
    </row>
    <row r="21384" spans="3:10" ht="12" thickBot="1" x14ac:dyDescent="0.25">
      <c r="C21384" s="254"/>
      <c r="D21384" s="254"/>
      <c r="E21384" s="255"/>
      <c r="F21384" s="256"/>
      <c r="G21384" s="257"/>
      <c r="H21384" s="243">
        <f t="shared" ca="1" si="1003"/>
        <v>45139</v>
      </c>
      <c r="I21384" s="244">
        <f t="shared" si="1004"/>
        <v>43892</v>
      </c>
      <c r="J21384" s="244" t="str">
        <f t="shared" si="1002"/>
        <v/>
      </c>
    </row>
    <row r="21385" spans="3:10" ht="12" thickBot="1" x14ac:dyDescent="0.25">
      <c r="C21385" s="254"/>
      <c r="D21385" s="254"/>
      <c r="E21385" s="255"/>
      <c r="F21385" s="256"/>
      <c r="G21385" s="257"/>
      <c r="H21385" s="243">
        <f t="shared" ca="1" si="1003"/>
        <v>45139</v>
      </c>
      <c r="I21385" s="244">
        <f t="shared" si="1004"/>
        <v>43892</v>
      </c>
      <c r="J21385" s="244" t="str">
        <f t="shared" si="1002"/>
        <v/>
      </c>
    </row>
    <row r="21386" spans="3:10" ht="12" thickBot="1" x14ac:dyDescent="0.25">
      <c r="C21386" s="254"/>
      <c r="D21386" s="254"/>
      <c r="E21386" s="255"/>
      <c r="F21386" s="256"/>
      <c r="G21386" s="257"/>
      <c r="H21386" s="243">
        <f t="shared" ca="1" si="1003"/>
        <v>45139</v>
      </c>
      <c r="I21386" s="244">
        <f t="shared" si="1004"/>
        <v>43892</v>
      </c>
      <c r="J21386" s="244" t="str">
        <f t="shared" si="1002"/>
        <v/>
      </c>
    </row>
    <row r="21387" spans="3:10" ht="12" thickBot="1" x14ac:dyDescent="0.25">
      <c r="C21387" s="254"/>
      <c r="D21387" s="254"/>
      <c r="E21387" s="255"/>
      <c r="F21387" s="256"/>
      <c r="G21387" s="257"/>
      <c r="H21387" s="243">
        <f t="shared" ca="1" si="1003"/>
        <v>45139</v>
      </c>
      <c r="I21387" s="244">
        <f t="shared" si="1004"/>
        <v>43892</v>
      </c>
      <c r="J21387" s="244" t="str">
        <f t="shared" si="1002"/>
        <v/>
      </c>
    </row>
    <row r="21388" spans="3:10" ht="12" thickBot="1" x14ac:dyDescent="0.25">
      <c r="C21388" s="254"/>
      <c r="D21388" s="254"/>
      <c r="E21388" s="255"/>
      <c r="F21388" s="256"/>
      <c r="G21388" s="257"/>
      <c r="H21388" s="243">
        <f t="shared" ca="1" si="1003"/>
        <v>45139</v>
      </c>
      <c r="I21388" s="244">
        <f t="shared" si="1004"/>
        <v>43892</v>
      </c>
      <c r="J21388" s="244" t="str">
        <f t="shared" si="1002"/>
        <v/>
      </c>
    </row>
    <row r="21389" spans="3:10" ht="12" thickBot="1" x14ac:dyDescent="0.25">
      <c r="C21389" s="254"/>
      <c r="D21389" s="254"/>
      <c r="E21389" s="255"/>
      <c r="F21389" s="256"/>
      <c r="G21389" s="257"/>
      <c r="H21389" s="243">
        <f t="shared" ca="1" si="1003"/>
        <v>45139</v>
      </c>
      <c r="I21389" s="244">
        <f t="shared" si="1004"/>
        <v>43892</v>
      </c>
      <c r="J21389" s="244" t="str">
        <f t="shared" si="1002"/>
        <v/>
      </c>
    </row>
    <row r="21390" spans="3:10" ht="12" thickBot="1" x14ac:dyDescent="0.25">
      <c r="C21390" s="254"/>
      <c r="D21390" s="254"/>
      <c r="E21390" s="255"/>
      <c r="F21390" s="256"/>
      <c r="G21390" s="257"/>
      <c r="H21390" s="243">
        <f t="shared" ca="1" si="1003"/>
        <v>45139</v>
      </c>
      <c r="I21390" s="244">
        <f t="shared" si="1004"/>
        <v>43892</v>
      </c>
      <c r="J21390" s="244" t="str">
        <f t="shared" si="1002"/>
        <v/>
      </c>
    </row>
    <row r="21391" spans="3:10" ht="12" thickBot="1" x14ac:dyDescent="0.25">
      <c r="C21391" s="254"/>
      <c r="D21391" s="254"/>
      <c r="E21391" s="255"/>
      <c r="F21391" s="256"/>
      <c r="G21391" s="257"/>
      <c r="H21391" s="243">
        <f t="shared" ca="1" si="1003"/>
        <v>45139</v>
      </c>
      <c r="I21391" s="244">
        <f t="shared" si="1004"/>
        <v>43892</v>
      </c>
      <c r="J21391" s="244" t="str">
        <f t="shared" si="1002"/>
        <v/>
      </c>
    </row>
    <row r="21392" spans="3:10" ht="12" thickBot="1" x14ac:dyDescent="0.25">
      <c r="C21392" s="254"/>
      <c r="D21392" s="254"/>
      <c r="E21392" s="255"/>
      <c r="F21392" s="256"/>
      <c r="G21392" s="257"/>
      <c r="H21392" s="243">
        <f t="shared" ca="1" si="1003"/>
        <v>45139</v>
      </c>
      <c r="I21392" s="244">
        <f t="shared" si="1004"/>
        <v>43892</v>
      </c>
      <c r="J21392" s="244" t="str">
        <f t="shared" si="1002"/>
        <v/>
      </c>
    </row>
    <row r="21393" spans="3:10" ht="12" thickBot="1" x14ac:dyDescent="0.25">
      <c r="C21393" s="254"/>
      <c r="D21393" s="254"/>
      <c r="E21393" s="255"/>
      <c r="F21393" s="256"/>
      <c r="G21393" s="257"/>
      <c r="H21393" s="243">
        <f t="shared" ca="1" si="1003"/>
        <v>45139</v>
      </c>
      <c r="I21393" s="244">
        <f t="shared" si="1004"/>
        <v>43892</v>
      </c>
      <c r="J21393" s="244" t="str">
        <f t="shared" si="1002"/>
        <v/>
      </c>
    </row>
    <row r="21394" spans="3:10" ht="12" thickBot="1" x14ac:dyDescent="0.25">
      <c r="C21394" s="254"/>
      <c r="D21394" s="254"/>
      <c r="E21394" s="255"/>
      <c r="F21394" s="256"/>
      <c r="G21394" s="257"/>
      <c r="H21394" s="243">
        <f t="shared" ca="1" si="1003"/>
        <v>45139</v>
      </c>
      <c r="I21394" s="244">
        <f t="shared" si="1004"/>
        <v>43892</v>
      </c>
      <c r="J21394" s="244" t="str">
        <f t="shared" si="1002"/>
        <v/>
      </c>
    </row>
    <row r="21395" spans="3:10" ht="12" thickBot="1" x14ac:dyDescent="0.25">
      <c r="C21395" s="254"/>
      <c r="D21395" s="254"/>
      <c r="E21395" s="255"/>
      <c r="F21395" s="256"/>
      <c r="G21395" s="257"/>
      <c r="H21395" s="243">
        <f t="shared" ca="1" si="1003"/>
        <v>45139</v>
      </c>
      <c r="I21395" s="244">
        <f t="shared" si="1004"/>
        <v>43892</v>
      </c>
      <c r="J21395" s="244" t="str">
        <f t="shared" si="1002"/>
        <v/>
      </c>
    </row>
    <row r="21396" spans="3:10" ht="12" thickBot="1" x14ac:dyDescent="0.25">
      <c r="C21396" s="254"/>
      <c r="D21396" s="254"/>
      <c r="E21396" s="255"/>
      <c r="F21396" s="256"/>
      <c r="G21396" s="257"/>
      <c r="H21396" s="243">
        <f t="shared" ca="1" si="1003"/>
        <v>45139</v>
      </c>
      <c r="I21396" s="244">
        <f t="shared" si="1004"/>
        <v>43892</v>
      </c>
      <c r="J21396" s="244" t="str">
        <f t="shared" si="1002"/>
        <v/>
      </c>
    </row>
    <row r="21397" spans="3:10" ht="12" thickBot="1" x14ac:dyDescent="0.25">
      <c r="C21397" s="254"/>
      <c r="D21397" s="254"/>
      <c r="E21397" s="255"/>
      <c r="F21397" s="256"/>
      <c r="G21397" s="257"/>
      <c r="H21397" s="243">
        <f t="shared" ca="1" si="1003"/>
        <v>45139</v>
      </c>
      <c r="I21397" s="244">
        <f t="shared" si="1004"/>
        <v>43892</v>
      </c>
      <c r="J21397" s="244" t="str">
        <f t="shared" si="1002"/>
        <v/>
      </c>
    </row>
    <row r="21398" spans="3:10" ht="12" thickBot="1" x14ac:dyDescent="0.25">
      <c r="C21398" s="254"/>
      <c r="D21398" s="254"/>
      <c r="E21398" s="255"/>
      <c r="F21398" s="256"/>
      <c r="G21398" s="257"/>
      <c r="H21398" s="243">
        <f t="shared" ca="1" si="1003"/>
        <v>45139</v>
      </c>
      <c r="I21398" s="244">
        <f t="shared" si="1004"/>
        <v>43892</v>
      </c>
      <c r="J21398" s="244" t="str">
        <f t="shared" si="1002"/>
        <v/>
      </c>
    </row>
    <row r="21399" spans="3:10" ht="12" thickBot="1" x14ac:dyDescent="0.25">
      <c r="C21399" s="254"/>
      <c r="D21399" s="254"/>
      <c r="E21399" s="255"/>
      <c r="F21399" s="256"/>
      <c r="G21399" s="257"/>
      <c r="H21399" s="243">
        <f t="shared" ca="1" si="1003"/>
        <v>45139</v>
      </c>
      <c r="I21399" s="244">
        <f t="shared" si="1004"/>
        <v>43892</v>
      </c>
      <c r="J21399" s="244" t="str">
        <f t="shared" si="1002"/>
        <v/>
      </c>
    </row>
    <row r="21400" spans="3:10" ht="12" thickBot="1" x14ac:dyDescent="0.25">
      <c r="C21400" s="254"/>
      <c r="D21400" s="254"/>
      <c r="E21400" s="255"/>
      <c r="F21400" s="256"/>
      <c r="G21400" s="257"/>
      <c r="H21400" s="243">
        <f t="shared" ca="1" si="1003"/>
        <v>45139</v>
      </c>
      <c r="I21400" s="244">
        <f t="shared" si="1004"/>
        <v>43892</v>
      </c>
      <c r="J21400" s="244" t="str">
        <f t="shared" si="1002"/>
        <v/>
      </c>
    </row>
    <row r="21401" spans="3:10" ht="12" thickBot="1" x14ac:dyDescent="0.25">
      <c r="C21401" s="254"/>
      <c r="D21401" s="254"/>
      <c r="E21401" s="255"/>
      <c r="F21401" s="256"/>
      <c r="G21401" s="257"/>
      <c r="H21401" s="243">
        <f t="shared" ca="1" si="1003"/>
        <v>45139</v>
      </c>
      <c r="I21401" s="244">
        <f t="shared" si="1004"/>
        <v>43892</v>
      </c>
      <c r="J21401" s="244" t="str">
        <f t="shared" si="1002"/>
        <v/>
      </c>
    </row>
    <row r="21402" spans="3:10" ht="12" thickBot="1" x14ac:dyDescent="0.25">
      <c r="C21402" s="254"/>
      <c r="D21402" s="254"/>
      <c r="E21402" s="255"/>
      <c r="F21402" s="256"/>
      <c r="G21402" s="257"/>
      <c r="H21402" s="243">
        <f t="shared" ca="1" si="1003"/>
        <v>45139</v>
      </c>
      <c r="I21402" s="244">
        <f t="shared" si="1004"/>
        <v>43892</v>
      </c>
      <c r="J21402" s="244" t="str">
        <f t="shared" si="1002"/>
        <v/>
      </c>
    </row>
    <row r="21403" spans="3:10" ht="12" thickBot="1" x14ac:dyDescent="0.25">
      <c r="C21403" s="254"/>
      <c r="D21403" s="254"/>
      <c r="E21403" s="255"/>
      <c r="F21403" s="256"/>
      <c r="G21403" s="257"/>
      <c r="H21403" s="243">
        <f t="shared" ca="1" si="1003"/>
        <v>45139</v>
      </c>
      <c r="I21403" s="244">
        <f t="shared" si="1004"/>
        <v>43892</v>
      </c>
      <c r="J21403" s="244" t="str">
        <f t="shared" si="1002"/>
        <v/>
      </c>
    </row>
    <row r="21404" spans="3:10" ht="12" thickBot="1" x14ac:dyDescent="0.25">
      <c r="C21404" s="254"/>
      <c r="D21404" s="254"/>
      <c r="E21404" s="255"/>
      <c r="F21404" s="256"/>
      <c r="G21404" s="257"/>
      <c r="H21404" s="243">
        <f t="shared" ca="1" si="1003"/>
        <v>45139</v>
      </c>
      <c r="I21404" s="244">
        <f t="shared" si="1004"/>
        <v>43892</v>
      </c>
      <c r="J21404" s="244" t="str">
        <f t="shared" si="1002"/>
        <v/>
      </c>
    </row>
    <row r="21405" spans="3:10" ht="12" thickBot="1" x14ac:dyDescent="0.25">
      <c r="C21405" s="254"/>
      <c r="D21405" s="254"/>
      <c r="E21405" s="255"/>
      <c r="F21405" s="256"/>
      <c r="G21405" s="257"/>
      <c r="H21405" s="243">
        <f t="shared" ca="1" si="1003"/>
        <v>45139</v>
      </c>
      <c r="I21405" s="244">
        <f t="shared" si="1004"/>
        <v>43892</v>
      </c>
      <c r="J21405" s="244" t="str">
        <f t="shared" si="1002"/>
        <v/>
      </c>
    </row>
    <row r="21406" spans="3:10" ht="12" thickBot="1" x14ac:dyDescent="0.25">
      <c r="C21406" s="254"/>
      <c r="D21406" s="254"/>
      <c r="E21406" s="255"/>
      <c r="F21406" s="256"/>
      <c r="G21406" s="257"/>
      <c r="H21406" s="243">
        <f t="shared" ca="1" si="1003"/>
        <v>45139</v>
      </c>
      <c r="I21406" s="244">
        <f t="shared" si="1004"/>
        <v>43892</v>
      </c>
      <c r="J21406" s="244" t="str">
        <f t="shared" si="1002"/>
        <v/>
      </c>
    </row>
    <row r="21407" spans="3:10" ht="12" thickBot="1" x14ac:dyDescent="0.25">
      <c r="C21407" s="254"/>
      <c r="D21407" s="254"/>
      <c r="E21407" s="255"/>
      <c r="F21407" s="256"/>
      <c r="G21407" s="257"/>
      <c r="H21407" s="243">
        <f t="shared" ca="1" si="1003"/>
        <v>45139</v>
      </c>
      <c r="I21407" s="244">
        <f t="shared" si="1004"/>
        <v>43892</v>
      </c>
      <c r="J21407" s="244" t="str">
        <f t="shared" si="1002"/>
        <v/>
      </c>
    </row>
    <row r="21408" spans="3:10" ht="12" thickBot="1" x14ac:dyDescent="0.25">
      <c r="C21408" s="254"/>
      <c r="D21408" s="254"/>
      <c r="E21408" s="255"/>
      <c r="F21408" s="256"/>
      <c r="G21408" s="257"/>
      <c r="H21408" s="243">
        <f t="shared" ca="1" si="1003"/>
        <v>45139</v>
      </c>
      <c r="I21408" s="244">
        <f t="shared" si="1004"/>
        <v>43892</v>
      </c>
      <c r="J21408" s="244" t="str">
        <f t="shared" si="1002"/>
        <v/>
      </c>
    </row>
    <row r="21409" spans="3:10" ht="12" thickBot="1" x14ac:dyDescent="0.25">
      <c r="C21409" s="254"/>
      <c r="D21409" s="254"/>
      <c r="E21409" s="255"/>
      <c r="F21409" s="256"/>
      <c r="G21409" s="257"/>
      <c r="H21409" s="243">
        <f t="shared" ca="1" si="1003"/>
        <v>45139</v>
      </c>
      <c r="I21409" s="244">
        <f t="shared" si="1004"/>
        <v>43892</v>
      </c>
      <c r="J21409" s="244" t="str">
        <f t="shared" si="1002"/>
        <v/>
      </c>
    </row>
    <row r="21410" spans="3:10" ht="12" thickBot="1" x14ac:dyDescent="0.25">
      <c r="C21410" s="254"/>
      <c r="D21410" s="254"/>
      <c r="E21410" s="255"/>
      <c r="F21410" s="256"/>
      <c r="G21410" s="257"/>
      <c r="H21410" s="243">
        <f t="shared" ca="1" si="1003"/>
        <v>45139</v>
      </c>
      <c r="I21410" s="244">
        <f t="shared" si="1004"/>
        <v>43892</v>
      </c>
      <c r="J21410" s="244" t="str">
        <f t="shared" si="1002"/>
        <v/>
      </c>
    </row>
    <row r="21411" spans="3:10" ht="12" thickBot="1" x14ac:dyDescent="0.25">
      <c r="C21411" s="254"/>
      <c r="D21411" s="254"/>
      <c r="E21411" s="255"/>
      <c r="F21411" s="256"/>
      <c r="G21411" s="257"/>
      <c r="H21411" s="243">
        <f t="shared" ca="1" si="1003"/>
        <v>45139</v>
      </c>
      <c r="I21411" s="244">
        <f t="shared" si="1004"/>
        <v>43892</v>
      </c>
      <c r="J21411" s="244" t="str">
        <f t="shared" si="1002"/>
        <v/>
      </c>
    </row>
    <row r="21412" spans="3:10" ht="12" thickBot="1" x14ac:dyDescent="0.25">
      <c r="C21412" s="254"/>
      <c r="D21412" s="254"/>
      <c r="E21412" s="255"/>
      <c r="F21412" s="256"/>
      <c r="G21412" s="257"/>
      <c r="H21412" s="243">
        <f t="shared" ca="1" si="1003"/>
        <v>45139</v>
      </c>
      <c r="I21412" s="244">
        <f t="shared" si="1004"/>
        <v>43892</v>
      </c>
      <c r="J21412" s="244" t="str">
        <f t="shared" si="1002"/>
        <v/>
      </c>
    </row>
    <row r="21413" spans="3:10" ht="12" thickBot="1" x14ac:dyDescent="0.25">
      <c r="C21413" s="254"/>
      <c r="D21413" s="254"/>
      <c r="E21413" s="255"/>
      <c r="F21413" s="256"/>
      <c r="G21413" s="257"/>
      <c r="H21413" s="243">
        <f t="shared" ca="1" si="1003"/>
        <v>45139</v>
      </c>
      <c r="I21413" s="244">
        <f t="shared" si="1004"/>
        <v>43892</v>
      </c>
      <c r="J21413" s="244" t="str">
        <f t="shared" si="1002"/>
        <v/>
      </c>
    </row>
    <row r="21414" spans="3:10" ht="12" thickBot="1" x14ac:dyDescent="0.25">
      <c r="C21414" s="254"/>
      <c r="D21414" s="254"/>
      <c r="E21414" s="255"/>
      <c r="F21414" s="256"/>
      <c r="G21414" s="257"/>
      <c r="H21414" s="243">
        <f t="shared" ca="1" si="1003"/>
        <v>45139</v>
      </c>
      <c r="I21414" s="244">
        <f t="shared" si="1004"/>
        <v>43892</v>
      </c>
      <c r="J21414" s="244" t="str">
        <f t="shared" si="1002"/>
        <v/>
      </c>
    </row>
    <row r="21415" spans="3:10" ht="12" thickBot="1" x14ac:dyDescent="0.25">
      <c r="C21415" s="254"/>
      <c r="D21415" s="254"/>
      <c r="E21415" s="255"/>
      <c r="F21415" s="256"/>
      <c r="G21415" s="257"/>
      <c r="H21415" s="243">
        <f t="shared" ca="1" si="1003"/>
        <v>45139</v>
      </c>
      <c r="I21415" s="244">
        <f t="shared" si="1004"/>
        <v>43892</v>
      </c>
      <c r="J21415" s="244" t="str">
        <f t="shared" si="1002"/>
        <v/>
      </c>
    </row>
    <row r="21416" spans="3:10" ht="12" thickBot="1" x14ac:dyDescent="0.25">
      <c r="C21416" s="254"/>
      <c r="D21416" s="254"/>
      <c r="E21416" s="255"/>
      <c r="F21416" s="256"/>
      <c r="G21416" s="257"/>
      <c r="H21416" s="243">
        <f t="shared" ca="1" si="1003"/>
        <v>45139</v>
      </c>
      <c r="I21416" s="244">
        <f t="shared" si="1004"/>
        <v>43892</v>
      </c>
      <c r="J21416" s="244" t="str">
        <f t="shared" si="1002"/>
        <v/>
      </c>
    </row>
    <row r="21417" spans="3:10" ht="12" thickBot="1" x14ac:dyDescent="0.25">
      <c r="C21417" s="254"/>
      <c r="D21417" s="254"/>
      <c r="E21417" s="255"/>
      <c r="F21417" s="256"/>
      <c r="G21417" s="257"/>
      <c r="H21417" s="243">
        <f t="shared" ca="1" si="1003"/>
        <v>45139</v>
      </c>
      <c r="I21417" s="244">
        <f t="shared" si="1004"/>
        <v>43892</v>
      </c>
      <c r="J21417" s="244" t="str">
        <f t="shared" si="1002"/>
        <v/>
      </c>
    </row>
    <row r="21418" spans="3:10" ht="12" thickBot="1" x14ac:dyDescent="0.25">
      <c r="C21418" s="254"/>
      <c r="D21418" s="254"/>
      <c r="E21418" s="255"/>
      <c r="F21418" s="256"/>
      <c r="G21418" s="257"/>
      <c r="H21418" s="243">
        <f t="shared" ca="1" si="1003"/>
        <v>45139</v>
      </c>
      <c r="I21418" s="244">
        <f t="shared" si="1004"/>
        <v>43892</v>
      </c>
      <c r="J21418" s="244" t="str">
        <f t="shared" si="1002"/>
        <v/>
      </c>
    </row>
    <row r="21419" spans="3:10" ht="12" thickBot="1" x14ac:dyDescent="0.25">
      <c r="C21419" s="254"/>
      <c r="D21419" s="254"/>
      <c r="E21419" s="255"/>
      <c r="F21419" s="256"/>
      <c r="G21419" s="257"/>
      <c r="H21419" s="243">
        <f t="shared" ca="1" si="1003"/>
        <v>45139</v>
      </c>
      <c r="I21419" s="244">
        <f t="shared" si="1004"/>
        <v>43892</v>
      </c>
      <c r="J21419" s="244" t="str">
        <f t="shared" si="1002"/>
        <v/>
      </c>
    </row>
    <row r="21420" spans="3:10" ht="12" thickBot="1" x14ac:dyDescent="0.25">
      <c r="C21420" s="254"/>
      <c r="D21420" s="254"/>
      <c r="E21420" s="255"/>
      <c r="F21420" s="256"/>
      <c r="G21420" s="257"/>
      <c r="H21420" s="243">
        <f t="shared" ca="1" si="1003"/>
        <v>45139</v>
      </c>
      <c r="I21420" s="244">
        <f t="shared" si="1004"/>
        <v>43892</v>
      </c>
      <c r="J21420" s="244" t="str">
        <f t="shared" si="1002"/>
        <v/>
      </c>
    </row>
    <row r="21421" spans="3:10" ht="12" thickBot="1" x14ac:dyDescent="0.25">
      <c r="C21421" s="254"/>
      <c r="D21421" s="254"/>
      <c r="E21421" s="255"/>
      <c r="F21421" s="256"/>
      <c r="G21421" s="257"/>
      <c r="H21421" s="243">
        <f t="shared" ca="1" si="1003"/>
        <v>45139</v>
      </c>
      <c r="I21421" s="244">
        <f t="shared" si="1004"/>
        <v>43892</v>
      </c>
      <c r="J21421" s="244" t="str">
        <f t="shared" si="1002"/>
        <v/>
      </c>
    </row>
    <row r="21422" spans="3:10" ht="12" thickBot="1" x14ac:dyDescent="0.25">
      <c r="C21422" s="254"/>
      <c r="D21422" s="254"/>
      <c r="E21422" s="255"/>
      <c r="F21422" s="256"/>
      <c r="G21422" s="257"/>
      <c r="H21422" s="243">
        <f t="shared" ca="1" si="1003"/>
        <v>45139</v>
      </c>
      <c r="I21422" s="244">
        <f t="shared" si="1004"/>
        <v>43892</v>
      </c>
      <c r="J21422" s="244" t="str">
        <f t="shared" si="1002"/>
        <v/>
      </c>
    </row>
    <row r="21423" spans="3:10" ht="12" thickBot="1" x14ac:dyDescent="0.25">
      <c r="C21423" s="254"/>
      <c r="D21423" s="254"/>
      <c r="E21423" s="255"/>
      <c r="F21423" s="256"/>
      <c r="G21423" s="257"/>
      <c r="H21423" s="243">
        <f t="shared" ca="1" si="1003"/>
        <v>45139</v>
      </c>
      <c r="I21423" s="244">
        <f t="shared" si="1004"/>
        <v>43892</v>
      </c>
      <c r="J21423" s="244" t="str">
        <f t="shared" si="1002"/>
        <v/>
      </c>
    </row>
    <row r="21424" spans="3:10" ht="12" thickBot="1" x14ac:dyDescent="0.25">
      <c r="C21424" s="254"/>
      <c r="D21424" s="254"/>
      <c r="E21424" s="255"/>
      <c r="F21424" s="256"/>
      <c r="G21424" s="257"/>
      <c r="H21424" s="243">
        <f t="shared" ca="1" si="1003"/>
        <v>45139</v>
      </c>
      <c r="I21424" s="244">
        <f t="shared" si="1004"/>
        <v>43892</v>
      </c>
      <c r="J21424" s="244" t="str">
        <f t="shared" si="1002"/>
        <v/>
      </c>
    </row>
    <row r="21425" spans="3:10" ht="12" thickBot="1" x14ac:dyDescent="0.25">
      <c r="C21425" s="254"/>
      <c r="D21425" s="254"/>
      <c r="E21425" s="255"/>
      <c r="F21425" s="256"/>
      <c r="G21425" s="257"/>
      <c r="H21425" s="243">
        <f t="shared" ca="1" si="1003"/>
        <v>45139</v>
      </c>
      <c r="I21425" s="244">
        <f t="shared" si="1004"/>
        <v>43892</v>
      </c>
      <c r="J21425" s="244" t="str">
        <f t="shared" si="1002"/>
        <v/>
      </c>
    </row>
    <row r="21426" spans="3:10" ht="12" thickBot="1" x14ac:dyDescent="0.25">
      <c r="C21426" s="254"/>
      <c r="D21426" s="254"/>
      <c r="E21426" s="255"/>
      <c r="F21426" s="256"/>
      <c r="G21426" s="257"/>
      <c r="H21426" s="243">
        <f t="shared" ca="1" si="1003"/>
        <v>45139</v>
      </c>
      <c r="I21426" s="244">
        <f t="shared" si="1004"/>
        <v>43892</v>
      </c>
      <c r="J21426" s="244" t="str">
        <f t="shared" si="1002"/>
        <v/>
      </c>
    </row>
    <row r="21427" spans="3:10" ht="12" thickBot="1" x14ac:dyDescent="0.25">
      <c r="C21427" s="254"/>
      <c r="D21427" s="254"/>
      <c r="E21427" s="255"/>
      <c r="F21427" s="256"/>
      <c r="G21427" s="257"/>
      <c r="H21427" s="243">
        <f t="shared" ca="1" si="1003"/>
        <v>45139</v>
      </c>
      <c r="I21427" s="244">
        <f t="shared" si="1004"/>
        <v>43892</v>
      </c>
      <c r="J21427" s="244" t="str">
        <f t="shared" si="1002"/>
        <v/>
      </c>
    </row>
    <row r="21428" spans="3:10" ht="12" thickBot="1" x14ac:dyDescent="0.25">
      <c r="C21428" s="254"/>
      <c r="D21428" s="254"/>
      <c r="E21428" s="255"/>
      <c r="F21428" s="256"/>
      <c r="G21428" s="257"/>
      <c r="H21428" s="243">
        <f t="shared" ca="1" si="1003"/>
        <v>45139</v>
      </c>
      <c r="I21428" s="244">
        <f t="shared" si="1004"/>
        <v>43892</v>
      </c>
      <c r="J21428" s="244" t="str">
        <f t="shared" si="1002"/>
        <v/>
      </c>
    </row>
    <row r="21429" spans="3:10" ht="12" thickBot="1" x14ac:dyDescent="0.25">
      <c r="C21429" s="254"/>
      <c r="D21429" s="254"/>
      <c r="E21429" s="255"/>
      <c r="F21429" s="256"/>
      <c r="G21429" s="257"/>
      <c r="H21429" s="243">
        <f t="shared" ca="1" si="1003"/>
        <v>45139</v>
      </c>
      <c r="I21429" s="244">
        <f t="shared" si="1004"/>
        <v>43892</v>
      </c>
      <c r="J21429" s="244" t="str">
        <f t="shared" si="1002"/>
        <v/>
      </c>
    </row>
    <row r="21430" spans="3:10" ht="12" thickBot="1" x14ac:dyDescent="0.25">
      <c r="C21430" s="254"/>
      <c r="D21430" s="254"/>
      <c r="E21430" s="255"/>
      <c r="F21430" s="256"/>
      <c r="G21430" s="257"/>
      <c r="H21430" s="243">
        <f t="shared" ca="1" si="1003"/>
        <v>45139</v>
      </c>
      <c r="I21430" s="244">
        <f t="shared" si="1004"/>
        <v>43892</v>
      </c>
      <c r="J21430" s="244" t="str">
        <f t="shared" si="1002"/>
        <v/>
      </c>
    </row>
    <row r="21431" spans="3:10" ht="12" thickBot="1" x14ac:dyDescent="0.25">
      <c r="C21431" s="254"/>
      <c r="D21431" s="254"/>
      <c r="E21431" s="255"/>
      <c r="F21431" s="256"/>
      <c r="G21431" s="257"/>
      <c r="H21431" s="243">
        <f t="shared" ca="1" si="1003"/>
        <v>45139</v>
      </c>
      <c r="I21431" s="244">
        <f t="shared" si="1004"/>
        <v>43892</v>
      </c>
      <c r="J21431" s="244" t="str">
        <f t="shared" si="1002"/>
        <v/>
      </c>
    </row>
    <row r="21432" spans="3:10" ht="12" thickBot="1" x14ac:dyDescent="0.25">
      <c r="C21432" s="254"/>
      <c r="D21432" s="254"/>
      <c r="E21432" s="255"/>
      <c r="F21432" s="256"/>
      <c r="G21432" s="257"/>
      <c r="H21432" s="243">
        <f t="shared" ca="1" si="1003"/>
        <v>45139</v>
      </c>
      <c r="I21432" s="244">
        <f t="shared" si="1004"/>
        <v>43892</v>
      </c>
      <c r="J21432" s="244" t="str">
        <f t="shared" si="1002"/>
        <v/>
      </c>
    </row>
    <row r="21433" spans="3:10" ht="12" thickBot="1" x14ac:dyDescent="0.25">
      <c r="C21433" s="254"/>
      <c r="D21433" s="254"/>
      <c r="E21433" s="255"/>
      <c r="F21433" s="256"/>
      <c r="G21433" s="257"/>
      <c r="H21433" s="243">
        <f t="shared" ca="1" si="1003"/>
        <v>45139</v>
      </c>
      <c r="I21433" s="244">
        <f t="shared" si="1004"/>
        <v>43892</v>
      </c>
      <c r="J21433" s="244" t="str">
        <f t="shared" si="1002"/>
        <v/>
      </c>
    </row>
    <row r="21434" spans="3:10" ht="12" thickBot="1" x14ac:dyDescent="0.25">
      <c r="C21434" s="254"/>
      <c r="D21434" s="254"/>
      <c r="E21434" s="255"/>
      <c r="F21434" s="256"/>
      <c r="G21434" s="257"/>
      <c r="H21434" s="243">
        <f t="shared" ca="1" si="1003"/>
        <v>45139</v>
      </c>
      <c r="I21434" s="244">
        <f t="shared" si="1004"/>
        <v>43892</v>
      </c>
      <c r="J21434" s="244" t="str">
        <f t="shared" si="1002"/>
        <v/>
      </c>
    </row>
    <row r="21435" spans="3:10" ht="12" thickBot="1" x14ac:dyDescent="0.25">
      <c r="C21435" s="254"/>
      <c r="D21435" s="254"/>
      <c r="E21435" s="255"/>
      <c r="F21435" s="256"/>
      <c r="G21435" s="257"/>
      <c r="H21435" s="243">
        <f t="shared" ca="1" si="1003"/>
        <v>45139</v>
      </c>
      <c r="I21435" s="244">
        <f t="shared" si="1004"/>
        <v>43892</v>
      </c>
      <c r="J21435" s="244" t="str">
        <f t="shared" si="1002"/>
        <v/>
      </c>
    </row>
    <row r="21436" spans="3:10" ht="12" thickBot="1" x14ac:dyDescent="0.25">
      <c r="C21436" s="254"/>
      <c r="D21436" s="254"/>
      <c r="E21436" s="255"/>
      <c r="F21436" s="256"/>
      <c r="G21436" s="257"/>
      <c r="H21436" s="243">
        <f t="shared" ca="1" si="1003"/>
        <v>45139</v>
      </c>
      <c r="I21436" s="244">
        <f t="shared" si="1004"/>
        <v>43892</v>
      </c>
      <c r="J21436" s="244" t="str">
        <f t="shared" si="1002"/>
        <v/>
      </c>
    </row>
    <row r="21437" spans="3:10" ht="12" thickBot="1" x14ac:dyDescent="0.25">
      <c r="C21437" s="254"/>
      <c r="D21437" s="254"/>
      <c r="E21437" s="255"/>
      <c r="F21437" s="256"/>
      <c r="G21437" s="257"/>
      <c r="H21437" s="243">
        <f t="shared" ca="1" si="1003"/>
        <v>45139</v>
      </c>
      <c r="I21437" s="244">
        <f t="shared" si="1004"/>
        <v>43892</v>
      </c>
      <c r="J21437" s="244" t="str">
        <f t="shared" si="1002"/>
        <v/>
      </c>
    </row>
    <row r="21438" spans="3:10" ht="12" thickBot="1" x14ac:dyDescent="0.25">
      <c r="C21438" s="254"/>
      <c r="D21438" s="254"/>
      <c r="E21438" s="255"/>
      <c r="F21438" s="256"/>
      <c r="G21438" s="257"/>
      <c r="H21438" s="243">
        <f t="shared" ca="1" si="1003"/>
        <v>45139</v>
      </c>
      <c r="I21438" s="244">
        <f t="shared" si="1004"/>
        <v>43892</v>
      </c>
      <c r="J21438" s="244" t="str">
        <f t="shared" si="1002"/>
        <v/>
      </c>
    </row>
    <row r="21439" spans="3:10" ht="12" thickBot="1" x14ac:dyDescent="0.25">
      <c r="C21439" s="254"/>
      <c r="D21439" s="254"/>
      <c r="E21439" s="255"/>
      <c r="F21439" s="256"/>
      <c r="G21439" s="257"/>
      <c r="H21439" s="243">
        <f t="shared" ca="1" si="1003"/>
        <v>45139</v>
      </c>
      <c r="I21439" s="244">
        <f t="shared" si="1004"/>
        <v>43892</v>
      </c>
      <c r="J21439" s="244" t="str">
        <f t="shared" si="1002"/>
        <v/>
      </c>
    </row>
    <row r="21440" spans="3:10" ht="12" thickBot="1" x14ac:dyDescent="0.25">
      <c r="C21440" s="254"/>
      <c r="D21440" s="254"/>
      <c r="E21440" s="255"/>
      <c r="F21440" s="256"/>
      <c r="G21440" s="257"/>
      <c r="H21440" s="243">
        <f t="shared" ca="1" si="1003"/>
        <v>45139</v>
      </c>
      <c r="I21440" s="244">
        <f t="shared" si="1004"/>
        <v>43892</v>
      </c>
      <c r="J21440" s="244" t="str">
        <f t="shared" si="1002"/>
        <v/>
      </c>
    </row>
    <row r="21441" spans="3:10" ht="12" thickBot="1" x14ac:dyDescent="0.25">
      <c r="C21441" s="254"/>
      <c r="D21441" s="254"/>
      <c r="E21441" s="255"/>
      <c r="F21441" s="256"/>
      <c r="G21441" s="257"/>
      <c r="H21441" s="243">
        <f t="shared" ca="1" si="1003"/>
        <v>45139</v>
      </c>
      <c r="I21441" s="244">
        <f t="shared" si="1004"/>
        <v>43892</v>
      </c>
      <c r="J21441" s="244" t="str">
        <f t="shared" si="1002"/>
        <v/>
      </c>
    </row>
    <row r="21442" spans="3:10" ht="12" thickBot="1" x14ac:dyDescent="0.25">
      <c r="C21442" s="254"/>
      <c r="D21442" s="254"/>
      <c r="E21442" s="255"/>
      <c r="F21442" s="256"/>
      <c r="G21442" s="257"/>
      <c r="H21442" s="243">
        <f t="shared" ca="1" si="1003"/>
        <v>45139</v>
      </c>
      <c r="I21442" s="244">
        <f t="shared" si="1004"/>
        <v>43892</v>
      </c>
      <c r="J21442" s="244" t="str">
        <f t="shared" si="1002"/>
        <v/>
      </c>
    </row>
    <row r="21443" spans="3:10" ht="12" thickBot="1" x14ac:dyDescent="0.25">
      <c r="C21443" s="254"/>
      <c r="D21443" s="254"/>
      <c r="E21443" s="255"/>
      <c r="F21443" s="256"/>
      <c r="G21443" s="257"/>
      <c r="H21443" s="243">
        <f t="shared" ca="1" si="1003"/>
        <v>45139</v>
      </c>
      <c r="I21443" s="244">
        <f t="shared" si="1004"/>
        <v>43892</v>
      </c>
      <c r="J21443" s="244" t="str">
        <f t="shared" si="1002"/>
        <v/>
      </c>
    </row>
    <row r="21444" spans="3:10" ht="12" thickBot="1" x14ac:dyDescent="0.25">
      <c r="C21444" s="254"/>
      <c r="D21444" s="254"/>
      <c r="E21444" s="255"/>
      <c r="F21444" s="256"/>
      <c r="G21444" s="257"/>
      <c r="H21444" s="243">
        <f t="shared" ca="1" si="1003"/>
        <v>45139</v>
      </c>
      <c r="I21444" s="244">
        <f t="shared" si="1004"/>
        <v>43892</v>
      </c>
      <c r="J21444" s="244" t="str">
        <f t="shared" si="1002"/>
        <v/>
      </c>
    </row>
    <row r="21445" spans="3:10" ht="12" thickBot="1" x14ac:dyDescent="0.25">
      <c r="C21445" s="254"/>
      <c r="D21445" s="254"/>
      <c r="E21445" s="255"/>
      <c r="F21445" s="256"/>
      <c r="G21445" s="257"/>
      <c r="H21445" s="243">
        <f t="shared" ca="1" si="1003"/>
        <v>45139</v>
      </c>
      <c r="I21445" s="244">
        <f t="shared" si="1004"/>
        <v>43892</v>
      </c>
      <c r="J21445" s="244" t="str">
        <f t="shared" si="1002"/>
        <v/>
      </c>
    </row>
    <row r="21446" spans="3:10" ht="12" thickBot="1" x14ac:dyDescent="0.25">
      <c r="C21446" s="254"/>
      <c r="D21446" s="254"/>
      <c r="E21446" s="255"/>
      <c r="F21446" s="256"/>
      <c r="G21446" s="257"/>
      <c r="H21446" s="243">
        <f t="shared" ca="1" si="1003"/>
        <v>45139</v>
      </c>
      <c r="I21446" s="244">
        <f t="shared" si="1004"/>
        <v>43892</v>
      </c>
      <c r="J21446" s="244" t="str">
        <f t="shared" ref="J21446:J21509" si="1005">IF(G21446="","",IF(G21446&gt;=0,"Debitoren",IF(G21446&lt;0,"Kreditoren","")))</f>
        <v/>
      </c>
    </row>
    <row r="21447" spans="3:10" ht="12" thickBot="1" x14ac:dyDescent="0.25">
      <c r="C21447" s="254"/>
      <c r="D21447" s="254"/>
      <c r="E21447" s="255"/>
      <c r="F21447" s="256"/>
      <c r="G21447" s="257"/>
      <c r="H21447" s="243">
        <f t="shared" ref="H21447:H21510" ca="1" si="1006">IF(F21447&lt;$F$2,EOMONTH($F$2,-1)+1,EOMONTH(F21447,-1)+1)</f>
        <v>45139</v>
      </c>
      <c r="I21447" s="244">
        <f t="shared" ref="I21447:I21510" si="1007">IF(F21447&lt;$I$2,IF(   WEEKDAY(EOMONTH($I$2,-1)+1)=1,EOMONTH($I$2,-1)+1+1,EOMONTH($I$2,-1)+1),IF(WEEKDAY(F21447)=1,F21447+1,F21447))</f>
        <v>43892</v>
      </c>
      <c r="J21447" s="244" t="str">
        <f t="shared" si="1005"/>
        <v/>
      </c>
    </row>
    <row r="21448" spans="3:10" ht="12" thickBot="1" x14ac:dyDescent="0.25">
      <c r="C21448" s="254"/>
      <c r="D21448" s="254"/>
      <c r="E21448" s="255"/>
      <c r="F21448" s="256"/>
      <c r="G21448" s="257"/>
      <c r="H21448" s="243">
        <f t="shared" ca="1" si="1006"/>
        <v>45139</v>
      </c>
      <c r="I21448" s="244">
        <f t="shared" si="1007"/>
        <v>43892</v>
      </c>
      <c r="J21448" s="244" t="str">
        <f t="shared" si="1005"/>
        <v/>
      </c>
    </row>
    <row r="21449" spans="3:10" ht="12" thickBot="1" x14ac:dyDescent="0.25">
      <c r="C21449" s="254"/>
      <c r="D21449" s="254"/>
      <c r="E21449" s="255"/>
      <c r="F21449" s="256"/>
      <c r="G21449" s="257"/>
      <c r="H21449" s="243">
        <f t="shared" ca="1" si="1006"/>
        <v>45139</v>
      </c>
      <c r="I21449" s="244">
        <f t="shared" si="1007"/>
        <v>43892</v>
      </c>
      <c r="J21449" s="244" t="str">
        <f t="shared" si="1005"/>
        <v/>
      </c>
    </row>
    <row r="21450" spans="3:10" ht="12" thickBot="1" x14ac:dyDescent="0.25">
      <c r="C21450" s="254"/>
      <c r="D21450" s="254"/>
      <c r="E21450" s="255"/>
      <c r="F21450" s="256"/>
      <c r="G21450" s="257"/>
      <c r="H21450" s="243">
        <f t="shared" ca="1" si="1006"/>
        <v>45139</v>
      </c>
      <c r="I21450" s="244">
        <f t="shared" si="1007"/>
        <v>43892</v>
      </c>
      <c r="J21450" s="244" t="str">
        <f t="shared" si="1005"/>
        <v/>
      </c>
    </row>
    <row r="21451" spans="3:10" ht="12" thickBot="1" x14ac:dyDescent="0.25">
      <c r="C21451" s="254"/>
      <c r="D21451" s="254"/>
      <c r="E21451" s="255"/>
      <c r="F21451" s="256"/>
      <c r="G21451" s="257"/>
      <c r="H21451" s="243">
        <f t="shared" ca="1" si="1006"/>
        <v>45139</v>
      </c>
      <c r="I21451" s="244">
        <f t="shared" si="1007"/>
        <v>43892</v>
      </c>
      <c r="J21451" s="244" t="str">
        <f t="shared" si="1005"/>
        <v/>
      </c>
    </row>
    <row r="21452" spans="3:10" ht="12" thickBot="1" x14ac:dyDescent="0.25">
      <c r="C21452" s="254"/>
      <c r="D21452" s="254"/>
      <c r="E21452" s="255"/>
      <c r="F21452" s="256"/>
      <c r="G21452" s="257"/>
      <c r="H21452" s="243">
        <f t="shared" ca="1" si="1006"/>
        <v>45139</v>
      </c>
      <c r="I21452" s="244">
        <f t="shared" si="1007"/>
        <v>43892</v>
      </c>
      <c r="J21452" s="244" t="str">
        <f t="shared" si="1005"/>
        <v/>
      </c>
    </row>
    <row r="21453" spans="3:10" ht="12" thickBot="1" x14ac:dyDescent="0.25">
      <c r="C21453" s="254"/>
      <c r="D21453" s="254"/>
      <c r="E21453" s="255"/>
      <c r="F21453" s="256"/>
      <c r="G21453" s="257"/>
      <c r="H21453" s="243">
        <f t="shared" ca="1" si="1006"/>
        <v>45139</v>
      </c>
      <c r="I21453" s="244">
        <f t="shared" si="1007"/>
        <v>43892</v>
      </c>
      <c r="J21453" s="244" t="str">
        <f t="shared" si="1005"/>
        <v/>
      </c>
    </row>
    <row r="21454" spans="3:10" ht="12" thickBot="1" x14ac:dyDescent="0.25">
      <c r="C21454" s="254"/>
      <c r="D21454" s="254"/>
      <c r="E21454" s="255"/>
      <c r="F21454" s="256"/>
      <c r="G21454" s="257"/>
      <c r="H21454" s="243">
        <f t="shared" ca="1" si="1006"/>
        <v>45139</v>
      </c>
      <c r="I21454" s="244">
        <f t="shared" si="1007"/>
        <v>43892</v>
      </c>
      <c r="J21454" s="244" t="str">
        <f t="shared" si="1005"/>
        <v/>
      </c>
    </row>
    <row r="21455" spans="3:10" ht="12" thickBot="1" x14ac:dyDescent="0.25">
      <c r="C21455" s="254"/>
      <c r="D21455" s="254"/>
      <c r="E21455" s="255"/>
      <c r="F21455" s="256"/>
      <c r="G21455" s="257"/>
      <c r="H21455" s="243">
        <f t="shared" ca="1" si="1006"/>
        <v>45139</v>
      </c>
      <c r="I21455" s="244">
        <f t="shared" si="1007"/>
        <v>43892</v>
      </c>
      <c r="J21455" s="244" t="str">
        <f t="shared" si="1005"/>
        <v/>
      </c>
    </row>
    <row r="21456" spans="3:10" ht="12" thickBot="1" x14ac:dyDescent="0.25">
      <c r="C21456" s="254"/>
      <c r="D21456" s="254"/>
      <c r="E21456" s="255"/>
      <c r="F21456" s="256"/>
      <c r="G21456" s="257"/>
      <c r="H21456" s="243">
        <f t="shared" ca="1" si="1006"/>
        <v>45139</v>
      </c>
      <c r="I21456" s="244">
        <f t="shared" si="1007"/>
        <v>43892</v>
      </c>
      <c r="J21456" s="244" t="str">
        <f t="shared" si="1005"/>
        <v/>
      </c>
    </row>
    <row r="21457" spans="3:10" ht="12" thickBot="1" x14ac:dyDescent="0.25">
      <c r="C21457" s="254"/>
      <c r="D21457" s="254"/>
      <c r="E21457" s="255"/>
      <c r="F21457" s="256"/>
      <c r="G21457" s="257"/>
      <c r="H21457" s="243">
        <f t="shared" ca="1" si="1006"/>
        <v>45139</v>
      </c>
      <c r="I21457" s="244">
        <f t="shared" si="1007"/>
        <v>43892</v>
      </c>
      <c r="J21457" s="244" t="str">
        <f t="shared" si="1005"/>
        <v/>
      </c>
    </row>
    <row r="21458" spans="3:10" ht="12" thickBot="1" x14ac:dyDescent="0.25">
      <c r="C21458" s="254"/>
      <c r="D21458" s="254"/>
      <c r="E21458" s="255"/>
      <c r="F21458" s="256"/>
      <c r="G21458" s="257"/>
      <c r="H21458" s="243">
        <f t="shared" ca="1" si="1006"/>
        <v>45139</v>
      </c>
      <c r="I21458" s="244">
        <f t="shared" si="1007"/>
        <v>43892</v>
      </c>
      <c r="J21458" s="244" t="str">
        <f t="shared" si="1005"/>
        <v/>
      </c>
    </row>
    <row r="21459" spans="3:10" ht="12" thickBot="1" x14ac:dyDescent="0.25">
      <c r="C21459" s="254"/>
      <c r="D21459" s="254"/>
      <c r="E21459" s="255"/>
      <c r="F21459" s="256"/>
      <c r="G21459" s="257"/>
      <c r="H21459" s="243">
        <f t="shared" ca="1" si="1006"/>
        <v>45139</v>
      </c>
      <c r="I21459" s="244">
        <f t="shared" si="1007"/>
        <v>43892</v>
      </c>
      <c r="J21459" s="244" t="str">
        <f t="shared" si="1005"/>
        <v/>
      </c>
    </row>
    <row r="21460" spans="3:10" ht="12" thickBot="1" x14ac:dyDescent="0.25">
      <c r="C21460" s="254"/>
      <c r="D21460" s="254"/>
      <c r="E21460" s="255"/>
      <c r="F21460" s="256"/>
      <c r="G21460" s="257"/>
      <c r="H21460" s="243">
        <f t="shared" ca="1" si="1006"/>
        <v>45139</v>
      </c>
      <c r="I21460" s="244">
        <f t="shared" si="1007"/>
        <v>43892</v>
      </c>
      <c r="J21460" s="244" t="str">
        <f t="shared" si="1005"/>
        <v/>
      </c>
    </row>
    <row r="21461" spans="3:10" ht="12" thickBot="1" x14ac:dyDescent="0.25">
      <c r="C21461" s="254"/>
      <c r="D21461" s="254"/>
      <c r="E21461" s="255"/>
      <c r="F21461" s="256"/>
      <c r="G21461" s="257"/>
      <c r="H21461" s="243">
        <f t="shared" ca="1" si="1006"/>
        <v>45139</v>
      </c>
      <c r="I21461" s="244">
        <f t="shared" si="1007"/>
        <v>43892</v>
      </c>
      <c r="J21461" s="244" t="str">
        <f t="shared" si="1005"/>
        <v/>
      </c>
    </row>
    <row r="21462" spans="3:10" ht="12" thickBot="1" x14ac:dyDescent="0.25">
      <c r="C21462" s="254"/>
      <c r="D21462" s="254"/>
      <c r="E21462" s="255"/>
      <c r="F21462" s="256"/>
      <c r="G21462" s="257"/>
      <c r="H21462" s="243">
        <f t="shared" ca="1" si="1006"/>
        <v>45139</v>
      </c>
      <c r="I21462" s="244">
        <f t="shared" si="1007"/>
        <v>43892</v>
      </c>
      <c r="J21462" s="244" t="str">
        <f t="shared" si="1005"/>
        <v/>
      </c>
    </row>
    <row r="21463" spans="3:10" ht="12" thickBot="1" x14ac:dyDescent="0.25">
      <c r="C21463" s="254"/>
      <c r="D21463" s="254"/>
      <c r="E21463" s="255"/>
      <c r="F21463" s="256"/>
      <c r="G21463" s="257"/>
      <c r="H21463" s="243">
        <f t="shared" ca="1" si="1006"/>
        <v>45139</v>
      </c>
      <c r="I21463" s="244">
        <f t="shared" si="1007"/>
        <v>43892</v>
      </c>
      <c r="J21463" s="244" t="str">
        <f t="shared" si="1005"/>
        <v/>
      </c>
    </row>
    <row r="21464" spans="3:10" ht="12" thickBot="1" x14ac:dyDescent="0.25">
      <c r="C21464" s="254"/>
      <c r="D21464" s="254"/>
      <c r="E21464" s="255"/>
      <c r="F21464" s="256"/>
      <c r="G21464" s="257"/>
      <c r="H21464" s="243">
        <f t="shared" ca="1" si="1006"/>
        <v>45139</v>
      </c>
      <c r="I21464" s="244">
        <f t="shared" si="1007"/>
        <v>43892</v>
      </c>
      <c r="J21464" s="244" t="str">
        <f t="shared" si="1005"/>
        <v/>
      </c>
    </row>
    <row r="21465" spans="3:10" ht="12" thickBot="1" x14ac:dyDescent="0.25">
      <c r="C21465" s="254"/>
      <c r="D21465" s="254"/>
      <c r="E21465" s="255"/>
      <c r="F21465" s="256"/>
      <c r="G21465" s="257"/>
      <c r="H21465" s="243">
        <f t="shared" ca="1" si="1006"/>
        <v>45139</v>
      </c>
      <c r="I21465" s="244">
        <f t="shared" si="1007"/>
        <v>43892</v>
      </c>
      <c r="J21465" s="244" t="str">
        <f t="shared" si="1005"/>
        <v/>
      </c>
    </row>
    <row r="21466" spans="3:10" ht="12" thickBot="1" x14ac:dyDescent="0.25">
      <c r="C21466" s="254"/>
      <c r="D21466" s="254"/>
      <c r="E21466" s="255"/>
      <c r="F21466" s="256"/>
      <c r="G21466" s="257"/>
      <c r="H21466" s="243">
        <f t="shared" ca="1" si="1006"/>
        <v>45139</v>
      </c>
      <c r="I21466" s="244">
        <f t="shared" si="1007"/>
        <v>43892</v>
      </c>
      <c r="J21466" s="244" t="str">
        <f t="shared" si="1005"/>
        <v/>
      </c>
    </row>
    <row r="21467" spans="3:10" ht="12" thickBot="1" x14ac:dyDescent="0.25">
      <c r="C21467" s="254"/>
      <c r="D21467" s="254"/>
      <c r="E21467" s="255"/>
      <c r="F21467" s="256"/>
      <c r="G21467" s="257"/>
      <c r="H21467" s="243">
        <f t="shared" ca="1" si="1006"/>
        <v>45139</v>
      </c>
      <c r="I21467" s="244">
        <f t="shared" si="1007"/>
        <v>43892</v>
      </c>
      <c r="J21467" s="244" t="str">
        <f t="shared" si="1005"/>
        <v/>
      </c>
    </row>
    <row r="21468" spans="3:10" ht="12" thickBot="1" x14ac:dyDescent="0.25">
      <c r="C21468" s="254"/>
      <c r="D21468" s="254"/>
      <c r="E21468" s="255"/>
      <c r="F21468" s="256"/>
      <c r="G21468" s="257"/>
      <c r="H21468" s="243">
        <f t="shared" ca="1" si="1006"/>
        <v>45139</v>
      </c>
      <c r="I21468" s="244">
        <f t="shared" si="1007"/>
        <v>43892</v>
      </c>
      <c r="J21468" s="244" t="str">
        <f t="shared" si="1005"/>
        <v/>
      </c>
    </row>
    <row r="21469" spans="3:10" ht="12" thickBot="1" x14ac:dyDescent="0.25">
      <c r="C21469" s="254"/>
      <c r="D21469" s="254"/>
      <c r="E21469" s="255"/>
      <c r="F21469" s="256"/>
      <c r="G21469" s="257"/>
      <c r="H21469" s="243">
        <f t="shared" ca="1" si="1006"/>
        <v>45139</v>
      </c>
      <c r="I21469" s="244">
        <f t="shared" si="1007"/>
        <v>43892</v>
      </c>
      <c r="J21469" s="244" t="str">
        <f t="shared" si="1005"/>
        <v/>
      </c>
    </row>
    <row r="21470" spans="3:10" ht="12" thickBot="1" x14ac:dyDescent="0.25">
      <c r="C21470" s="254"/>
      <c r="D21470" s="254"/>
      <c r="E21470" s="255"/>
      <c r="F21470" s="256"/>
      <c r="G21470" s="257"/>
      <c r="H21470" s="243">
        <f t="shared" ca="1" si="1006"/>
        <v>45139</v>
      </c>
      <c r="I21470" s="244">
        <f t="shared" si="1007"/>
        <v>43892</v>
      </c>
      <c r="J21470" s="244" t="str">
        <f t="shared" si="1005"/>
        <v/>
      </c>
    </row>
    <row r="21471" spans="3:10" ht="12" thickBot="1" x14ac:dyDescent="0.25">
      <c r="C21471" s="254"/>
      <c r="D21471" s="254"/>
      <c r="E21471" s="255"/>
      <c r="F21471" s="256"/>
      <c r="G21471" s="257"/>
      <c r="H21471" s="243">
        <f t="shared" ca="1" si="1006"/>
        <v>45139</v>
      </c>
      <c r="I21471" s="244">
        <f t="shared" si="1007"/>
        <v>43892</v>
      </c>
      <c r="J21471" s="244" t="str">
        <f t="shared" si="1005"/>
        <v/>
      </c>
    </row>
    <row r="21472" spans="3:10" ht="12" thickBot="1" x14ac:dyDescent="0.25">
      <c r="C21472" s="254"/>
      <c r="D21472" s="254"/>
      <c r="E21472" s="255"/>
      <c r="F21472" s="256"/>
      <c r="G21472" s="257"/>
      <c r="H21472" s="243">
        <f t="shared" ca="1" si="1006"/>
        <v>45139</v>
      </c>
      <c r="I21472" s="244">
        <f t="shared" si="1007"/>
        <v>43892</v>
      </c>
      <c r="J21472" s="244" t="str">
        <f t="shared" si="1005"/>
        <v/>
      </c>
    </row>
    <row r="21473" spans="3:10" ht="12" thickBot="1" x14ac:dyDescent="0.25">
      <c r="C21473" s="254"/>
      <c r="D21473" s="254"/>
      <c r="E21473" s="255"/>
      <c r="F21473" s="256"/>
      <c r="G21473" s="257"/>
      <c r="H21473" s="243">
        <f t="shared" ca="1" si="1006"/>
        <v>45139</v>
      </c>
      <c r="I21473" s="244">
        <f t="shared" si="1007"/>
        <v>43892</v>
      </c>
      <c r="J21473" s="244" t="str">
        <f t="shared" si="1005"/>
        <v/>
      </c>
    </row>
    <row r="21474" spans="3:10" ht="12" thickBot="1" x14ac:dyDescent="0.25">
      <c r="C21474" s="254"/>
      <c r="D21474" s="254"/>
      <c r="E21474" s="255"/>
      <c r="F21474" s="256"/>
      <c r="G21474" s="257"/>
      <c r="H21474" s="243">
        <f t="shared" ca="1" si="1006"/>
        <v>45139</v>
      </c>
      <c r="I21474" s="244">
        <f t="shared" si="1007"/>
        <v>43892</v>
      </c>
      <c r="J21474" s="244" t="str">
        <f t="shared" si="1005"/>
        <v/>
      </c>
    </row>
    <row r="21475" spans="3:10" ht="12" thickBot="1" x14ac:dyDescent="0.25">
      <c r="C21475" s="254"/>
      <c r="D21475" s="254"/>
      <c r="E21475" s="255"/>
      <c r="F21475" s="256"/>
      <c r="G21475" s="257"/>
      <c r="H21475" s="243">
        <f t="shared" ca="1" si="1006"/>
        <v>45139</v>
      </c>
      <c r="I21475" s="244">
        <f t="shared" si="1007"/>
        <v>43892</v>
      </c>
      <c r="J21475" s="244" t="str">
        <f t="shared" si="1005"/>
        <v/>
      </c>
    </row>
    <row r="21476" spans="3:10" ht="12" thickBot="1" x14ac:dyDescent="0.25">
      <c r="C21476" s="254"/>
      <c r="D21476" s="254"/>
      <c r="E21476" s="255"/>
      <c r="F21476" s="256"/>
      <c r="G21476" s="257"/>
      <c r="H21476" s="243">
        <f t="shared" ca="1" si="1006"/>
        <v>45139</v>
      </c>
      <c r="I21476" s="244">
        <f t="shared" si="1007"/>
        <v>43892</v>
      </c>
      <c r="J21476" s="244" t="str">
        <f t="shared" si="1005"/>
        <v/>
      </c>
    </row>
    <row r="21477" spans="3:10" ht="12" thickBot="1" x14ac:dyDescent="0.25">
      <c r="C21477" s="254"/>
      <c r="D21477" s="254"/>
      <c r="E21477" s="255"/>
      <c r="F21477" s="256"/>
      <c r="G21477" s="257"/>
      <c r="H21477" s="243">
        <f t="shared" ca="1" si="1006"/>
        <v>45139</v>
      </c>
      <c r="I21477" s="244">
        <f t="shared" si="1007"/>
        <v>43892</v>
      </c>
      <c r="J21477" s="244" t="str">
        <f t="shared" si="1005"/>
        <v/>
      </c>
    </row>
    <row r="21478" spans="3:10" ht="12" thickBot="1" x14ac:dyDescent="0.25">
      <c r="C21478" s="254"/>
      <c r="D21478" s="254"/>
      <c r="E21478" s="255"/>
      <c r="F21478" s="256"/>
      <c r="G21478" s="257"/>
      <c r="H21478" s="243">
        <f t="shared" ca="1" si="1006"/>
        <v>45139</v>
      </c>
      <c r="I21478" s="244">
        <f t="shared" si="1007"/>
        <v>43892</v>
      </c>
      <c r="J21478" s="244" t="str">
        <f t="shared" si="1005"/>
        <v/>
      </c>
    </row>
    <row r="21479" spans="3:10" ht="12" thickBot="1" x14ac:dyDescent="0.25">
      <c r="C21479" s="254"/>
      <c r="D21479" s="254"/>
      <c r="E21479" s="255"/>
      <c r="F21479" s="256"/>
      <c r="G21479" s="257"/>
      <c r="H21479" s="243">
        <f t="shared" ca="1" si="1006"/>
        <v>45139</v>
      </c>
      <c r="I21479" s="244">
        <f t="shared" si="1007"/>
        <v>43892</v>
      </c>
      <c r="J21479" s="244" t="str">
        <f t="shared" si="1005"/>
        <v/>
      </c>
    </row>
    <row r="21480" spans="3:10" ht="12" thickBot="1" x14ac:dyDescent="0.25">
      <c r="C21480" s="254"/>
      <c r="D21480" s="254"/>
      <c r="E21480" s="255"/>
      <c r="F21480" s="256"/>
      <c r="G21480" s="257"/>
      <c r="H21480" s="243">
        <f t="shared" ca="1" si="1006"/>
        <v>45139</v>
      </c>
      <c r="I21480" s="244">
        <f t="shared" si="1007"/>
        <v>43892</v>
      </c>
      <c r="J21480" s="244" t="str">
        <f t="shared" si="1005"/>
        <v/>
      </c>
    </row>
    <row r="21481" spans="3:10" ht="12" thickBot="1" x14ac:dyDescent="0.25">
      <c r="C21481" s="254"/>
      <c r="D21481" s="254"/>
      <c r="E21481" s="255"/>
      <c r="F21481" s="256"/>
      <c r="G21481" s="257"/>
      <c r="H21481" s="243">
        <f t="shared" ca="1" si="1006"/>
        <v>45139</v>
      </c>
      <c r="I21481" s="244">
        <f t="shared" si="1007"/>
        <v>43892</v>
      </c>
      <c r="J21481" s="244" t="str">
        <f t="shared" si="1005"/>
        <v/>
      </c>
    </row>
    <row r="21482" spans="3:10" ht="12" thickBot="1" x14ac:dyDescent="0.25">
      <c r="C21482" s="254"/>
      <c r="D21482" s="254"/>
      <c r="E21482" s="255"/>
      <c r="F21482" s="256"/>
      <c r="G21482" s="257"/>
      <c r="H21482" s="243">
        <f t="shared" ca="1" si="1006"/>
        <v>45139</v>
      </c>
      <c r="I21482" s="244">
        <f t="shared" si="1007"/>
        <v>43892</v>
      </c>
      <c r="J21482" s="244" t="str">
        <f t="shared" si="1005"/>
        <v/>
      </c>
    </row>
    <row r="21483" spans="3:10" ht="12" thickBot="1" x14ac:dyDescent="0.25">
      <c r="C21483" s="254"/>
      <c r="D21483" s="254"/>
      <c r="E21483" s="255"/>
      <c r="F21483" s="256"/>
      <c r="G21483" s="257"/>
      <c r="H21483" s="243">
        <f t="shared" ca="1" si="1006"/>
        <v>45139</v>
      </c>
      <c r="I21483" s="244">
        <f t="shared" si="1007"/>
        <v>43892</v>
      </c>
      <c r="J21483" s="244" t="str">
        <f t="shared" si="1005"/>
        <v/>
      </c>
    </row>
    <row r="21484" spans="3:10" ht="12" thickBot="1" x14ac:dyDescent="0.25">
      <c r="C21484" s="254"/>
      <c r="D21484" s="254"/>
      <c r="E21484" s="255"/>
      <c r="F21484" s="256"/>
      <c r="G21484" s="257"/>
      <c r="H21484" s="243">
        <f t="shared" ca="1" si="1006"/>
        <v>45139</v>
      </c>
      <c r="I21484" s="244">
        <f t="shared" si="1007"/>
        <v>43892</v>
      </c>
      <c r="J21484" s="244" t="str">
        <f t="shared" si="1005"/>
        <v/>
      </c>
    </row>
    <row r="21485" spans="3:10" ht="12" thickBot="1" x14ac:dyDescent="0.25">
      <c r="C21485" s="254"/>
      <c r="D21485" s="254"/>
      <c r="E21485" s="255"/>
      <c r="F21485" s="256"/>
      <c r="G21485" s="257"/>
      <c r="H21485" s="243">
        <f t="shared" ca="1" si="1006"/>
        <v>45139</v>
      </c>
      <c r="I21485" s="244">
        <f t="shared" si="1007"/>
        <v>43892</v>
      </c>
      <c r="J21485" s="244" t="str">
        <f t="shared" si="1005"/>
        <v/>
      </c>
    </row>
    <row r="21486" spans="3:10" ht="12" thickBot="1" x14ac:dyDescent="0.25">
      <c r="C21486" s="254"/>
      <c r="D21486" s="254"/>
      <c r="E21486" s="255"/>
      <c r="F21486" s="256"/>
      <c r="G21486" s="257"/>
      <c r="H21486" s="243">
        <f t="shared" ca="1" si="1006"/>
        <v>45139</v>
      </c>
      <c r="I21486" s="244">
        <f t="shared" si="1007"/>
        <v>43892</v>
      </c>
      <c r="J21486" s="244" t="str">
        <f t="shared" si="1005"/>
        <v/>
      </c>
    </row>
    <row r="21487" spans="3:10" ht="12" thickBot="1" x14ac:dyDescent="0.25">
      <c r="C21487" s="254"/>
      <c r="D21487" s="254"/>
      <c r="E21487" s="255"/>
      <c r="F21487" s="256"/>
      <c r="G21487" s="257"/>
      <c r="H21487" s="243">
        <f t="shared" ca="1" si="1006"/>
        <v>45139</v>
      </c>
      <c r="I21487" s="244">
        <f t="shared" si="1007"/>
        <v>43892</v>
      </c>
      <c r="J21487" s="244" t="str">
        <f t="shared" si="1005"/>
        <v/>
      </c>
    </row>
    <row r="21488" spans="3:10" ht="12" thickBot="1" x14ac:dyDescent="0.25">
      <c r="C21488" s="254"/>
      <c r="D21488" s="254"/>
      <c r="E21488" s="255"/>
      <c r="F21488" s="256"/>
      <c r="G21488" s="257"/>
      <c r="H21488" s="243">
        <f t="shared" ca="1" si="1006"/>
        <v>45139</v>
      </c>
      <c r="I21488" s="244">
        <f t="shared" si="1007"/>
        <v>43892</v>
      </c>
      <c r="J21488" s="244" t="str">
        <f t="shared" si="1005"/>
        <v/>
      </c>
    </row>
    <row r="21489" spans="3:10" ht="12" thickBot="1" x14ac:dyDescent="0.25">
      <c r="C21489" s="254"/>
      <c r="D21489" s="254"/>
      <c r="E21489" s="255"/>
      <c r="F21489" s="256"/>
      <c r="G21489" s="257"/>
      <c r="H21489" s="243">
        <f t="shared" ca="1" si="1006"/>
        <v>45139</v>
      </c>
      <c r="I21489" s="244">
        <f t="shared" si="1007"/>
        <v>43892</v>
      </c>
      <c r="J21489" s="244" t="str">
        <f t="shared" si="1005"/>
        <v/>
      </c>
    </row>
    <row r="21490" spans="3:10" ht="12" thickBot="1" x14ac:dyDescent="0.25">
      <c r="C21490" s="254"/>
      <c r="D21490" s="254"/>
      <c r="E21490" s="255"/>
      <c r="F21490" s="256"/>
      <c r="G21490" s="257"/>
      <c r="H21490" s="243">
        <f t="shared" ca="1" si="1006"/>
        <v>45139</v>
      </c>
      <c r="I21490" s="244">
        <f t="shared" si="1007"/>
        <v>43892</v>
      </c>
      <c r="J21490" s="244" t="str">
        <f t="shared" si="1005"/>
        <v/>
      </c>
    </row>
    <row r="21491" spans="3:10" ht="12" thickBot="1" x14ac:dyDescent="0.25">
      <c r="C21491" s="254"/>
      <c r="D21491" s="254"/>
      <c r="E21491" s="255"/>
      <c r="F21491" s="256"/>
      <c r="G21491" s="257"/>
      <c r="H21491" s="243">
        <f t="shared" ca="1" si="1006"/>
        <v>45139</v>
      </c>
      <c r="I21491" s="244">
        <f t="shared" si="1007"/>
        <v>43892</v>
      </c>
      <c r="J21491" s="244" t="str">
        <f t="shared" si="1005"/>
        <v/>
      </c>
    </row>
    <row r="21492" spans="3:10" ht="12" thickBot="1" x14ac:dyDescent="0.25">
      <c r="C21492" s="254"/>
      <c r="D21492" s="254"/>
      <c r="E21492" s="255"/>
      <c r="F21492" s="256"/>
      <c r="G21492" s="257"/>
      <c r="H21492" s="243">
        <f t="shared" ca="1" si="1006"/>
        <v>45139</v>
      </c>
      <c r="I21492" s="244">
        <f t="shared" si="1007"/>
        <v>43892</v>
      </c>
      <c r="J21492" s="244" t="str">
        <f t="shared" si="1005"/>
        <v/>
      </c>
    </row>
    <row r="21493" spans="3:10" ht="12" thickBot="1" x14ac:dyDescent="0.25">
      <c r="C21493" s="254"/>
      <c r="D21493" s="254"/>
      <c r="E21493" s="255"/>
      <c r="F21493" s="256"/>
      <c r="G21493" s="257"/>
      <c r="H21493" s="243">
        <f t="shared" ca="1" si="1006"/>
        <v>45139</v>
      </c>
      <c r="I21493" s="244">
        <f t="shared" si="1007"/>
        <v>43892</v>
      </c>
      <c r="J21493" s="244" t="str">
        <f t="shared" si="1005"/>
        <v/>
      </c>
    </row>
    <row r="21494" spans="3:10" ht="12" thickBot="1" x14ac:dyDescent="0.25">
      <c r="C21494" s="254"/>
      <c r="D21494" s="254"/>
      <c r="E21494" s="255"/>
      <c r="F21494" s="256"/>
      <c r="G21494" s="257"/>
      <c r="H21494" s="243">
        <f t="shared" ca="1" si="1006"/>
        <v>45139</v>
      </c>
      <c r="I21494" s="244">
        <f t="shared" si="1007"/>
        <v>43892</v>
      </c>
      <c r="J21494" s="244" t="str">
        <f t="shared" si="1005"/>
        <v/>
      </c>
    </row>
    <row r="21495" spans="3:10" ht="12" thickBot="1" x14ac:dyDescent="0.25">
      <c r="C21495" s="254"/>
      <c r="D21495" s="254"/>
      <c r="E21495" s="255"/>
      <c r="F21495" s="256"/>
      <c r="G21495" s="257"/>
      <c r="H21495" s="243">
        <f t="shared" ca="1" si="1006"/>
        <v>45139</v>
      </c>
      <c r="I21495" s="244">
        <f t="shared" si="1007"/>
        <v>43892</v>
      </c>
      <c r="J21495" s="244" t="str">
        <f t="shared" si="1005"/>
        <v/>
      </c>
    </row>
    <row r="21496" spans="3:10" ht="12" thickBot="1" x14ac:dyDescent="0.25">
      <c r="C21496" s="254"/>
      <c r="D21496" s="254"/>
      <c r="E21496" s="255"/>
      <c r="F21496" s="256"/>
      <c r="G21496" s="257"/>
      <c r="H21496" s="243">
        <f t="shared" ca="1" si="1006"/>
        <v>45139</v>
      </c>
      <c r="I21496" s="244">
        <f t="shared" si="1007"/>
        <v>43892</v>
      </c>
      <c r="J21496" s="244" t="str">
        <f t="shared" si="1005"/>
        <v/>
      </c>
    </row>
    <row r="21497" spans="3:10" ht="12" thickBot="1" x14ac:dyDescent="0.25">
      <c r="C21497" s="254"/>
      <c r="D21497" s="254"/>
      <c r="E21497" s="255"/>
      <c r="F21497" s="256"/>
      <c r="G21497" s="257"/>
      <c r="H21497" s="243">
        <f t="shared" ca="1" si="1006"/>
        <v>45139</v>
      </c>
      <c r="I21497" s="244">
        <f t="shared" si="1007"/>
        <v>43892</v>
      </c>
      <c r="J21497" s="244" t="str">
        <f t="shared" si="1005"/>
        <v/>
      </c>
    </row>
    <row r="21498" spans="3:10" ht="12" thickBot="1" x14ac:dyDescent="0.25">
      <c r="C21498" s="254"/>
      <c r="D21498" s="254"/>
      <c r="E21498" s="255"/>
      <c r="F21498" s="256"/>
      <c r="G21498" s="257"/>
      <c r="H21498" s="243">
        <f t="shared" ca="1" si="1006"/>
        <v>45139</v>
      </c>
      <c r="I21498" s="244">
        <f t="shared" si="1007"/>
        <v>43892</v>
      </c>
      <c r="J21498" s="244" t="str">
        <f t="shared" si="1005"/>
        <v/>
      </c>
    </row>
    <row r="21499" spans="3:10" ht="12" thickBot="1" x14ac:dyDescent="0.25">
      <c r="C21499" s="254"/>
      <c r="D21499" s="254"/>
      <c r="E21499" s="255"/>
      <c r="F21499" s="256"/>
      <c r="G21499" s="257"/>
      <c r="H21499" s="243">
        <f t="shared" ca="1" si="1006"/>
        <v>45139</v>
      </c>
      <c r="I21499" s="244">
        <f t="shared" si="1007"/>
        <v>43892</v>
      </c>
      <c r="J21499" s="244" t="str">
        <f t="shared" si="1005"/>
        <v/>
      </c>
    </row>
    <row r="21500" spans="3:10" ht="12" thickBot="1" x14ac:dyDescent="0.25">
      <c r="C21500" s="254"/>
      <c r="D21500" s="254"/>
      <c r="E21500" s="255"/>
      <c r="F21500" s="256"/>
      <c r="G21500" s="257"/>
      <c r="H21500" s="243">
        <f t="shared" ca="1" si="1006"/>
        <v>45139</v>
      </c>
      <c r="I21500" s="244">
        <f t="shared" si="1007"/>
        <v>43892</v>
      </c>
      <c r="J21500" s="244" t="str">
        <f t="shared" si="1005"/>
        <v/>
      </c>
    </row>
    <row r="21501" spans="3:10" ht="12" thickBot="1" x14ac:dyDescent="0.25">
      <c r="C21501" s="254"/>
      <c r="D21501" s="254"/>
      <c r="E21501" s="255"/>
      <c r="F21501" s="256"/>
      <c r="G21501" s="257"/>
      <c r="H21501" s="243">
        <f t="shared" ca="1" si="1006"/>
        <v>45139</v>
      </c>
      <c r="I21501" s="244">
        <f t="shared" si="1007"/>
        <v>43892</v>
      </c>
      <c r="J21501" s="244" t="str">
        <f t="shared" si="1005"/>
        <v/>
      </c>
    </row>
    <row r="21502" spans="3:10" ht="12" thickBot="1" x14ac:dyDescent="0.25">
      <c r="C21502" s="254"/>
      <c r="D21502" s="254"/>
      <c r="E21502" s="255"/>
      <c r="F21502" s="256"/>
      <c r="G21502" s="257"/>
      <c r="H21502" s="243">
        <f t="shared" ca="1" si="1006"/>
        <v>45139</v>
      </c>
      <c r="I21502" s="244">
        <f t="shared" si="1007"/>
        <v>43892</v>
      </c>
      <c r="J21502" s="244" t="str">
        <f t="shared" si="1005"/>
        <v/>
      </c>
    </row>
    <row r="21503" spans="3:10" ht="12" thickBot="1" x14ac:dyDescent="0.25">
      <c r="C21503" s="254"/>
      <c r="D21503" s="254"/>
      <c r="E21503" s="255"/>
      <c r="F21503" s="256"/>
      <c r="G21503" s="257"/>
      <c r="H21503" s="243">
        <f t="shared" ca="1" si="1006"/>
        <v>45139</v>
      </c>
      <c r="I21503" s="244">
        <f t="shared" si="1007"/>
        <v>43892</v>
      </c>
      <c r="J21503" s="244" t="str">
        <f t="shared" si="1005"/>
        <v/>
      </c>
    </row>
    <row r="21504" spans="3:10" ht="12" thickBot="1" x14ac:dyDescent="0.25">
      <c r="C21504" s="254"/>
      <c r="D21504" s="254"/>
      <c r="E21504" s="255"/>
      <c r="F21504" s="256"/>
      <c r="G21504" s="257"/>
      <c r="H21504" s="243">
        <f t="shared" ca="1" si="1006"/>
        <v>45139</v>
      </c>
      <c r="I21504" s="244">
        <f t="shared" si="1007"/>
        <v>43892</v>
      </c>
      <c r="J21504" s="244" t="str">
        <f t="shared" si="1005"/>
        <v/>
      </c>
    </row>
    <row r="21505" spans="3:10" ht="12" thickBot="1" x14ac:dyDescent="0.25">
      <c r="C21505" s="254"/>
      <c r="D21505" s="254"/>
      <c r="E21505" s="255"/>
      <c r="F21505" s="256"/>
      <c r="G21505" s="257"/>
      <c r="H21505" s="243">
        <f t="shared" ca="1" si="1006"/>
        <v>45139</v>
      </c>
      <c r="I21505" s="244">
        <f t="shared" si="1007"/>
        <v>43892</v>
      </c>
      <c r="J21505" s="244" t="str">
        <f t="shared" si="1005"/>
        <v/>
      </c>
    </row>
    <row r="21506" spans="3:10" ht="12" thickBot="1" x14ac:dyDescent="0.25">
      <c r="C21506" s="254"/>
      <c r="D21506" s="254"/>
      <c r="E21506" s="255"/>
      <c r="F21506" s="256"/>
      <c r="G21506" s="257"/>
      <c r="H21506" s="243">
        <f t="shared" ca="1" si="1006"/>
        <v>45139</v>
      </c>
      <c r="I21506" s="244">
        <f t="shared" si="1007"/>
        <v>43892</v>
      </c>
      <c r="J21506" s="244" t="str">
        <f t="shared" si="1005"/>
        <v/>
      </c>
    </row>
    <row r="21507" spans="3:10" ht="12" thickBot="1" x14ac:dyDescent="0.25">
      <c r="C21507" s="254"/>
      <c r="D21507" s="254"/>
      <c r="E21507" s="255"/>
      <c r="F21507" s="256"/>
      <c r="G21507" s="257"/>
      <c r="H21507" s="243">
        <f t="shared" ca="1" si="1006"/>
        <v>45139</v>
      </c>
      <c r="I21507" s="244">
        <f t="shared" si="1007"/>
        <v>43892</v>
      </c>
      <c r="J21507" s="244" t="str">
        <f t="shared" si="1005"/>
        <v/>
      </c>
    </row>
    <row r="21508" spans="3:10" ht="12" thickBot="1" x14ac:dyDescent="0.25">
      <c r="C21508" s="254"/>
      <c r="D21508" s="254"/>
      <c r="E21508" s="255"/>
      <c r="F21508" s="256"/>
      <c r="G21508" s="257"/>
      <c r="H21508" s="243">
        <f t="shared" ca="1" si="1006"/>
        <v>45139</v>
      </c>
      <c r="I21508" s="244">
        <f t="shared" si="1007"/>
        <v>43892</v>
      </c>
      <c r="J21508" s="244" t="str">
        <f t="shared" si="1005"/>
        <v/>
      </c>
    </row>
    <row r="21509" spans="3:10" ht="12" thickBot="1" x14ac:dyDescent="0.25">
      <c r="C21509" s="254"/>
      <c r="D21509" s="254"/>
      <c r="E21509" s="255"/>
      <c r="F21509" s="256"/>
      <c r="G21509" s="257"/>
      <c r="H21509" s="243">
        <f t="shared" ca="1" si="1006"/>
        <v>45139</v>
      </c>
      <c r="I21509" s="244">
        <f t="shared" si="1007"/>
        <v>43892</v>
      </c>
      <c r="J21509" s="244" t="str">
        <f t="shared" si="1005"/>
        <v/>
      </c>
    </row>
    <row r="21510" spans="3:10" ht="12" thickBot="1" x14ac:dyDescent="0.25">
      <c r="C21510" s="254"/>
      <c r="D21510" s="254"/>
      <c r="E21510" s="255"/>
      <c r="F21510" s="256"/>
      <c r="G21510" s="257"/>
      <c r="H21510" s="243">
        <f t="shared" ca="1" si="1006"/>
        <v>45139</v>
      </c>
      <c r="I21510" s="244">
        <f t="shared" si="1007"/>
        <v>43892</v>
      </c>
      <c r="J21510" s="244" t="str">
        <f t="shared" ref="J21510:J21573" si="1008">IF(G21510="","",IF(G21510&gt;=0,"Debitoren",IF(G21510&lt;0,"Kreditoren","")))</f>
        <v/>
      </c>
    </row>
    <row r="21511" spans="3:10" ht="12" thickBot="1" x14ac:dyDescent="0.25">
      <c r="C21511" s="254"/>
      <c r="D21511" s="254"/>
      <c r="E21511" s="255"/>
      <c r="F21511" s="256"/>
      <c r="G21511" s="257"/>
      <c r="H21511" s="243">
        <f t="shared" ref="H21511:H21574" ca="1" si="1009">IF(F21511&lt;$F$2,EOMONTH($F$2,-1)+1,EOMONTH(F21511,-1)+1)</f>
        <v>45139</v>
      </c>
      <c r="I21511" s="244">
        <f t="shared" ref="I21511:I21574" si="1010">IF(F21511&lt;$I$2,IF(   WEEKDAY(EOMONTH($I$2,-1)+1)=1,EOMONTH($I$2,-1)+1+1,EOMONTH($I$2,-1)+1),IF(WEEKDAY(F21511)=1,F21511+1,F21511))</f>
        <v>43892</v>
      </c>
      <c r="J21511" s="244" t="str">
        <f t="shared" si="1008"/>
        <v/>
      </c>
    </row>
    <row r="21512" spans="3:10" ht="12" thickBot="1" x14ac:dyDescent="0.25">
      <c r="C21512" s="254"/>
      <c r="D21512" s="254"/>
      <c r="E21512" s="255"/>
      <c r="F21512" s="256"/>
      <c r="G21512" s="257"/>
      <c r="H21512" s="243">
        <f t="shared" ca="1" si="1009"/>
        <v>45139</v>
      </c>
      <c r="I21512" s="244">
        <f t="shared" si="1010"/>
        <v>43892</v>
      </c>
      <c r="J21512" s="244" t="str">
        <f t="shared" si="1008"/>
        <v/>
      </c>
    </row>
    <row r="21513" spans="3:10" ht="12" thickBot="1" x14ac:dyDescent="0.25">
      <c r="C21513" s="254"/>
      <c r="D21513" s="254"/>
      <c r="E21513" s="255"/>
      <c r="F21513" s="256"/>
      <c r="G21513" s="257"/>
      <c r="H21513" s="243">
        <f t="shared" ca="1" si="1009"/>
        <v>45139</v>
      </c>
      <c r="I21513" s="244">
        <f t="shared" si="1010"/>
        <v>43892</v>
      </c>
      <c r="J21513" s="244" t="str">
        <f t="shared" si="1008"/>
        <v/>
      </c>
    </row>
    <row r="21514" spans="3:10" ht="12" thickBot="1" x14ac:dyDescent="0.25">
      <c r="C21514" s="254"/>
      <c r="D21514" s="254"/>
      <c r="E21514" s="255"/>
      <c r="F21514" s="256"/>
      <c r="G21514" s="257"/>
      <c r="H21514" s="243">
        <f t="shared" ca="1" si="1009"/>
        <v>45139</v>
      </c>
      <c r="I21514" s="244">
        <f t="shared" si="1010"/>
        <v>43892</v>
      </c>
      <c r="J21514" s="244" t="str">
        <f t="shared" si="1008"/>
        <v/>
      </c>
    </row>
    <row r="21515" spans="3:10" ht="12" thickBot="1" x14ac:dyDescent="0.25">
      <c r="C21515" s="254"/>
      <c r="D21515" s="254"/>
      <c r="E21515" s="255"/>
      <c r="F21515" s="256"/>
      <c r="G21515" s="257"/>
      <c r="H21515" s="243">
        <f t="shared" ca="1" si="1009"/>
        <v>45139</v>
      </c>
      <c r="I21515" s="244">
        <f t="shared" si="1010"/>
        <v>43892</v>
      </c>
      <c r="J21515" s="244" t="str">
        <f t="shared" si="1008"/>
        <v/>
      </c>
    </row>
    <row r="21516" spans="3:10" ht="12" thickBot="1" x14ac:dyDescent="0.25">
      <c r="C21516" s="254"/>
      <c r="D21516" s="254"/>
      <c r="E21516" s="255"/>
      <c r="F21516" s="256"/>
      <c r="G21516" s="257"/>
      <c r="H21516" s="243">
        <f t="shared" ca="1" si="1009"/>
        <v>45139</v>
      </c>
      <c r="I21516" s="244">
        <f t="shared" si="1010"/>
        <v>43892</v>
      </c>
      <c r="J21516" s="244" t="str">
        <f t="shared" si="1008"/>
        <v/>
      </c>
    </row>
    <row r="21517" spans="3:10" ht="12" thickBot="1" x14ac:dyDescent="0.25">
      <c r="C21517" s="254"/>
      <c r="D21517" s="254"/>
      <c r="E21517" s="255"/>
      <c r="F21517" s="256"/>
      <c r="G21517" s="257"/>
      <c r="H21517" s="243">
        <f t="shared" ca="1" si="1009"/>
        <v>45139</v>
      </c>
      <c r="I21517" s="244">
        <f t="shared" si="1010"/>
        <v>43892</v>
      </c>
      <c r="J21517" s="244" t="str">
        <f t="shared" si="1008"/>
        <v/>
      </c>
    </row>
    <row r="21518" spans="3:10" ht="12" thickBot="1" x14ac:dyDescent="0.25">
      <c r="C21518" s="254"/>
      <c r="D21518" s="254"/>
      <c r="E21518" s="255"/>
      <c r="F21518" s="256"/>
      <c r="G21518" s="257"/>
      <c r="H21518" s="243">
        <f t="shared" ca="1" si="1009"/>
        <v>45139</v>
      </c>
      <c r="I21518" s="244">
        <f t="shared" si="1010"/>
        <v>43892</v>
      </c>
      <c r="J21518" s="244" t="str">
        <f t="shared" si="1008"/>
        <v/>
      </c>
    </row>
    <row r="21519" spans="3:10" ht="12" thickBot="1" x14ac:dyDescent="0.25">
      <c r="C21519" s="254"/>
      <c r="D21519" s="254"/>
      <c r="E21519" s="255"/>
      <c r="F21519" s="256"/>
      <c r="G21519" s="257"/>
      <c r="H21519" s="243">
        <f t="shared" ca="1" si="1009"/>
        <v>45139</v>
      </c>
      <c r="I21519" s="244">
        <f t="shared" si="1010"/>
        <v>43892</v>
      </c>
      <c r="J21519" s="244" t="str">
        <f t="shared" si="1008"/>
        <v/>
      </c>
    </row>
    <row r="21520" spans="3:10" ht="12" thickBot="1" x14ac:dyDescent="0.25">
      <c r="C21520" s="254"/>
      <c r="D21520" s="254"/>
      <c r="E21520" s="255"/>
      <c r="F21520" s="256"/>
      <c r="G21520" s="257"/>
      <c r="H21520" s="243">
        <f t="shared" ca="1" si="1009"/>
        <v>45139</v>
      </c>
      <c r="I21520" s="244">
        <f t="shared" si="1010"/>
        <v>43892</v>
      </c>
      <c r="J21520" s="244" t="str">
        <f t="shared" si="1008"/>
        <v/>
      </c>
    </row>
    <row r="21521" spans="3:10" ht="12" thickBot="1" x14ac:dyDescent="0.25">
      <c r="C21521" s="254"/>
      <c r="D21521" s="254"/>
      <c r="E21521" s="255"/>
      <c r="F21521" s="256"/>
      <c r="G21521" s="257"/>
      <c r="H21521" s="243">
        <f t="shared" ca="1" si="1009"/>
        <v>45139</v>
      </c>
      <c r="I21521" s="244">
        <f t="shared" si="1010"/>
        <v>43892</v>
      </c>
      <c r="J21521" s="244" t="str">
        <f t="shared" si="1008"/>
        <v/>
      </c>
    </row>
    <row r="21522" spans="3:10" ht="12" thickBot="1" x14ac:dyDescent="0.25">
      <c r="C21522" s="254"/>
      <c r="D21522" s="254"/>
      <c r="E21522" s="255"/>
      <c r="F21522" s="256"/>
      <c r="G21522" s="257"/>
      <c r="H21522" s="243">
        <f t="shared" ca="1" si="1009"/>
        <v>45139</v>
      </c>
      <c r="I21522" s="244">
        <f t="shared" si="1010"/>
        <v>43892</v>
      </c>
      <c r="J21522" s="244" t="str">
        <f t="shared" si="1008"/>
        <v/>
      </c>
    </row>
    <row r="21523" spans="3:10" ht="12" thickBot="1" x14ac:dyDescent="0.25">
      <c r="C21523" s="254"/>
      <c r="D21523" s="254"/>
      <c r="E21523" s="255"/>
      <c r="F21523" s="256"/>
      <c r="G21523" s="257"/>
      <c r="H21523" s="243">
        <f t="shared" ca="1" si="1009"/>
        <v>45139</v>
      </c>
      <c r="I21523" s="244">
        <f t="shared" si="1010"/>
        <v>43892</v>
      </c>
      <c r="J21523" s="244" t="str">
        <f t="shared" si="1008"/>
        <v/>
      </c>
    </row>
    <row r="21524" spans="3:10" ht="12" thickBot="1" x14ac:dyDescent="0.25">
      <c r="C21524" s="254"/>
      <c r="D21524" s="254"/>
      <c r="E21524" s="255"/>
      <c r="F21524" s="256"/>
      <c r="G21524" s="257"/>
      <c r="H21524" s="243">
        <f t="shared" ca="1" si="1009"/>
        <v>45139</v>
      </c>
      <c r="I21524" s="244">
        <f t="shared" si="1010"/>
        <v>43892</v>
      </c>
      <c r="J21524" s="244" t="str">
        <f t="shared" si="1008"/>
        <v/>
      </c>
    </row>
    <row r="21525" spans="3:10" ht="12" thickBot="1" x14ac:dyDescent="0.25">
      <c r="C21525" s="254"/>
      <c r="D21525" s="254"/>
      <c r="E21525" s="255"/>
      <c r="F21525" s="256"/>
      <c r="G21525" s="257"/>
      <c r="H21525" s="243">
        <f t="shared" ca="1" si="1009"/>
        <v>45139</v>
      </c>
      <c r="I21525" s="244">
        <f t="shared" si="1010"/>
        <v>43892</v>
      </c>
      <c r="J21525" s="244" t="str">
        <f t="shared" si="1008"/>
        <v/>
      </c>
    </row>
    <row r="21526" spans="3:10" ht="12" thickBot="1" x14ac:dyDescent="0.25">
      <c r="C21526" s="254"/>
      <c r="D21526" s="254"/>
      <c r="E21526" s="255"/>
      <c r="F21526" s="256"/>
      <c r="G21526" s="257"/>
      <c r="H21526" s="243">
        <f t="shared" ca="1" si="1009"/>
        <v>45139</v>
      </c>
      <c r="I21526" s="244">
        <f t="shared" si="1010"/>
        <v>43892</v>
      </c>
      <c r="J21526" s="244" t="str">
        <f t="shared" si="1008"/>
        <v/>
      </c>
    </row>
    <row r="21527" spans="3:10" ht="12" thickBot="1" x14ac:dyDescent="0.25">
      <c r="C21527" s="254"/>
      <c r="D21527" s="254"/>
      <c r="E21527" s="255"/>
      <c r="F21527" s="256"/>
      <c r="G21527" s="257"/>
      <c r="H21527" s="243">
        <f t="shared" ca="1" si="1009"/>
        <v>45139</v>
      </c>
      <c r="I21527" s="244">
        <f t="shared" si="1010"/>
        <v>43892</v>
      </c>
      <c r="J21527" s="244" t="str">
        <f t="shared" si="1008"/>
        <v/>
      </c>
    </row>
    <row r="21528" spans="3:10" ht="12" thickBot="1" x14ac:dyDescent="0.25">
      <c r="C21528" s="254"/>
      <c r="D21528" s="254"/>
      <c r="E21528" s="255"/>
      <c r="F21528" s="256"/>
      <c r="G21528" s="257"/>
      <c r="H21528" s="243">
        <f t="shared" ca="1" si="1009"/>
        <v>45139</v>
      </c>
      <c r="I21528" s="244">
        <f t="shared" si="1010"/>
        <v>43892</v>
      </c>
      <c r="J21528" s="244" t="str">
        <f t="shared" si="1008"/>
        <v/>
      </c>
    </row>
    <row r="21529" spans="3:10" ht="12" thickBot="1" x14ac:dyDescent="0.25">
      <c r="C21529" s="254"/>
      <c r="D21529" s="254"/>
      <c r="E21529" s="255"/>
      <c r="F21529" s="256"/>
      <c r="G21529" s="257"/>
      <c r="H21529" s="243">
        <f t="shared" ca="1" si="1009"/>
        <v>45139</v>
      </c>
      <c r="I21529" s="244">
        <f t="shared" si="1010"/>
        <v>43892</v>
      </c>
      <c r="J21529" s="244" t="str">
        <f t="shared" si="1008"/>
        <v/>
      </c>
    </row>
    <row r="21530" spans="3:10" ht="12" thickBot="1" x14ac:dyDescent="0.25">
      <c r="C21530" s="254"/>
      <c r="D21530" s="254"/>
      <c r="E21530" s="255"/>
      <c r="F21530" s="256"/>
      <c r="G21530" s="257"/>
      <c r="H21530" s="243">
        <f t="shared" ca="1" si="1009"/>
        <v>45139</v>
      </c>
      <c r="I21530" s="244">
        <f t="shared" si="1010"/>
        <v>43892</v>
      </c>
      <c r="J21530" s="244" t="str">
        <f t="shared" si="1008"/>
        <v/>
      </c>
    </row>
    <row r="21531" spans="3:10" ht="12" thickBot="1" x14ac:dyDescent="0.25">
      <c r="C21531" s="254"/>
      <c r="D21531" s="254"/>
      <c r="E21531" s="255"/>
      <c r="F21531" s="256"/>
      <c r="G21531" s="257"/>
      <c r="H21531" s="243">
        <f t="shared" ca="1" si="1009"/>
        <v>45139</v>
      </c>
      <c r="I21531" s="244">
        <f t="shared" si="1010"/>
        <v>43892</v>
      </c>
      <c r="J21531" s="244" t="str">
        <f t="shared" si="1008"/>
        <v/>
      </c>
    </row>
    <row r="21532" spans="3:10" ht="12" thickBot="1" x14ac:dyDescent="0.25">
      <c r="C21532" s="254"/>
      <c r="D21532" s="254"/>
      <c r="E21532" s="255"/>
      <c r="F21532" s="256"/>
      <c r="G21532" s="257"/>
      <c r="H21532" s="243">
        <f t="shared" ca="1" si="1009"/>
        <v>45139</v>
      </c>
      <c r="I21532" s="244">
        <f t="shared" si="1010"/>
        <v>43892</v>
      </c>
      <c r="J21532" s="244" t="str">
        <f t="shared" si="1008"/>
        <v/>
      </c>
    </row>
    <row r="21533" spans="3:10" ht="12" thickBot="1" x14ac:dyDescent="0.25">
      <c r="C21533" s="254"/>
      <c r="D21533" s="254"/>
      <c r="E21533" s="255"/>
      <c r="F21533" s="256"/>
      <c r="G21533" s="257"/>
      <c r="H21533" s="243">
        <f t="shared" ca="1" si="1009"/>
        <v>45139</v>
      </c>
      <c r="I21533" s="244">
        <f t="shared" si="1010"/>
        <v>43892</v>
      </c>
      <c r="J21533" s="244" t="str">
        <f t="shared" si="1008"/>
        <v/>
      </c>
    </row>
    <row r="21534" spans="3:10" ht="12" thickBot="1" x14ac:dyDescent="0.25">
      <c r="C21534" s="254"/>
      <c r="D21534" s="254"/>
      <c r="E21534" s="255"/>
      <c r="F21534" s="256"/>
      <c r="G21534" s="257"/>
      <c r="H21534" s="243">
        <f t="shared" ca="1" si="1009"/>
        <v>45139</v>
      </c>
      <c r="I21534" s="244">
        <f t="shared" si="1010"/>
        <v>43892</v>
      </c>
      <c r="J21534" s="244" t="str">
        <f t="shared" si="1008"/>
        <v/>
      </c>
    </row>
    <row r="21535" spans="3:10" ht="12" thickBot="1" x14ac:dyDescent="0.25">
      <c r="C21535" s="254"/>
      <c r="D21535" s="254"/>
      <c r="E21535" s="255"/>
      <c r="F21535" s="256"/>
      <c r="G21535" s="257"/>
      <c r="H21535" s="243">
        <f t="shared" ca="1" si="1009"/>
        <v>45139</v>
      </c>
      <c r="I21535" s="244">
        <f t="shared" si="1010"/>
        <v>43892</v>
      </c>
      <c r="J21535" s="244" t="str">
        <f t="shared" si="1008"/>
        <v/>
      </c>
    </row>
    <row r="21536" spans="3:10" ht="12" thickBot="1" x14ac:dyDescent="0.25">
      <c r="C21536" s="254"/>
      <c r="D21536" s="254"/>
      <c r="E21536" s="255"/>
      <c r="F21536" s="256"/>
      <c r="G21536" s="257"/>
      <c r="H21536" s="243">
        <f t="shared" ca="1" si="1009"/>
        <v>45139</v>
      </c>
      <c r="I21536" s="244">
        <f t="shared" si="1010"/>
        <v>43892</v>
      </c>
      <c r="J21536" s="244" t="str">
        <f t="shared" si="1008"/>
        <v/>
      </c>
    </row>
    <row r="21537" spans="3:10" ht="12" thickBot="1" x14ac:dyDescent="0.25">
      <c r="C21537" s="254"/>
      <c r="D21537" s="254"/>
      <c r="E21537" s="255"/>
      <c r="F21537" s="256"/>
      <c r="G21537" s="257"/>
      <c r="H21537" s="243">
        <f t="shared" ca="1" si="1009"/>
        <v>45139</v>
      </c>
      <c r="I21537" s="244">
        <f t="shared" si="1010"/>
        <v>43892</v>
      </c>
      <c r="J21537" s="244" t="str">
        <f t="shared" si="1008"/>
        <v/>
      </c>
    </row>
    <row r="21538" spans="3:10" ht="12" thickBot="1" x14ac:dyDescent="0.25">
      <c r="C21538" s="254"/>
      <c r="D21538" s="254"/>
      <c r="E21538" s="255"/>
      <c r="F21538" s="256"/>
      <c r="G21538" s="257"/>
      <c r="H21538" s="243">
        <f t="shared" ca="1" si="1009"/>
        <v>45139</v>
      </c>
      <c r="I21538" s="244">
        <f t="shared" si="1010"/>
        <v>43892</v>
      </c>
      <c r="J21538" s="244" t="str">
        <f t="shared" si="1008"/>
        <v/>
      </c>
    </row>
    <row r="21539" spans="3:10" ht="12" thickBot="1" x14ac:dyDescent="0.25">
      <c r="C21539" s="254"/>
      <c r="D21539" s="254"/>
      <c r="E21539" s="255"/>
      <c r="F21539" s="256"/>
      <c r="G21539" s="257"/>
      <c r="H21539" s="243">
        <f t="shared" ca="1" si="1009"/>
        <v>45139</v>
      </c>
      <c r="I21539" s="244">
        <f t="shared" si="1010"/>
        <v>43892</v>
      </c>
      <c r="J21539" s="244" t="str">
        <f t="shared" si="1008"/>
        <v/>
      </c>
    </row>
    <row r="21540" spans="3:10" ht="12" thickBot="1" x14ac:dyDescent="0.25">
      <c r="C21540" s="254"/>
      <c r="D21540" s="254"/>
      <c r="E21540" s="255"/>
      <c r="F21540" s="256"/>
      <c r="G21540" s="257"/>
      <c r="H21540" s="243">
        <f t="shared" ca="1" si="1009"/>
        <v>45139</v>
      </c>
      <c r="I21540" s="244">
        <f t="shared" si="1010"/>
        <v>43892</v>
      </c>
      <c r="J21540" s="244" t="str">
        <f t="shared" si="1008"/>
        <v/>
      </c>
    </row>
    <row r="21541" spans="3:10" ht="12" thickBot="1" x14ac:dyDescent="0.25">
      <c r="C21541" s="254"/>
      <c r="D21541" s="254"/>
      <c r="E21541" s="255"/>
      <c r="F21541" s="256"/>
      <c r="G21541" s="257"/>
      <c r="H21541" s="243">
        <f t="shared" ca="1" si="1009"/>
        <v>45139</v>
      </c>
      <c r="I21541" s="244">
        <f t="shared" si="1010"/>
        <v>43892</v>
      </c>
      <c r="J21541" s="244" t="str">
        <f t="shared" si="1008"/>
        <v/>
      </c>
    </row>
    <row r="21542" spans="3:10" ht="12" thickBot="1" x14ac:dyDescent="0.25">
      <c r="C21542" s="254"/>
      <c r="D21542" s="254"/>
      <c r="E21542" s="255"/>
      <c r="F21542" s="256"/>
      <c r="G21542" s="257"/>
      <c r="H21542" s="243">
        <f t="shared" ca="1" si="1009"/>
        <v>45139</v>
      </c>
      <c r="I21542" s="244">
        <f t="shared" si="1010"/>
        <v>43892</v>
      </c>
      <c r="J21542" s="244" t="str">
        <f t="shared" si="1008"/>
        <v/>
      </c>
    </row>
    <row r="21543" spans="3:10" ht="12" thickBot="1" x14ac:dyDescent="0.25">
      <c r="C21543" s="254"/>
      <c r="D21543" s="254"/>
      <c r="E21543" s="255"/>
      <c r="F21543" s="256"/>
      <c r="G21543" s="257"/>
      <c r="H21543" s="243">
        <f t="shared" ca="1" si="1009"/>
        <v>45139</v>
      </c>
      <c r="I21543" s="244">
        <f t="shared" si="1010"/>
        <v>43892</v>
      </c>
      <c r="J21543" s="244" t="str">
        <f t="shared" si="1008"/>
        <v/>
      </c>
    </row>
    <row r="21544" spans="3:10" ht="12" thickBot="1" x14ac:dyDescent="0.25">
      <c r="C21544" s="254"/>
      <c r="D21544" s="254"/>
      <c r="E21544" s="255"/>
      <c r="F21544" s="256"/>
      <c r="G21544" s="257"/>
      <c r="H21544" s="243">
        <f t="shared" ca="1" si="1009"/>
        <v>45139</v>
      </c>
      <c r="I21544" s="244">
        <f t="shared" si="1010"/>
        <v>43892</v>
      </c>
      <c r="J21544" s="244" t="str">
        <f t="shared" si="1008"/>
        <v/>
      </c>
    </row>
    <row r="21545" spans="3:10" ht="12" thickBot="1" x14ac:dyDescent="0.25">
      <c r="C21545" s="254"/>
      <c r="D21545" s="254"/>
      <c r="E21545" s="255"/>
      <c r="F21545" s="256"/>
      <c r="G21545" s="257"/>
      <c r="H21545" s="243">
        <f t="shared" ca="1" si="1009"/>
        <v>45139</v>
      </c>
      <c r="I21545" s="244">
        <f t="shared" si="1010"/>
        <v>43892</v>
      </c>
      <c r="J21545" s="244" t="str">
        <f t="shared" si="1008"/>
        <v/>
      </c>
    </row>
    <row r="21546" spans="3:10" ht="12" thickBot="1" x14ac:dyDescent="0.25">
      <c r="C21546" s="254"/>
      <c r="D21546" s="254"/>
      <c r="E21546" s="255"/>
      <c r="F21546" s="256"/>
      <c r="G21546" s="257"/>
      <c r="H21546" s="243">
        <f t="shared" ca="1" si="1009"/>
        <v>45139</v>
      </c>
      <c r="I21546" s="244">
        <f t="shared" si="1010"/>
        <v>43892</v>
      </c>
      <c r="J21546" s="244" t="str">
        <f t="shared" si="1008"/>
        <v/>
      </c>
    </row>
    <row r="21547" spans="3:10" ht="12" thickBot="1" x14ac:dyDescent="0.25">
      <c r="C21547" s="254"/>
      <c r="D21547" s="254"/>
      <c r="E21547" s="255"/>
      <c r="F21547" s="256"/>
      <c r="G21547" s="257"/>
      <c r="H21547" s="243">
        <f t="shared" ca="1" si="1009"/>
        <v>45139</v>
      </c>
      <c r="I21547" s="244">
        <f t="shared" si="1010"/>
        <v>43892</v>
      </c>
      <c r="J21547" s="244" t="str">
        <f t="shared" si="1008"/>
        <v/>
      </c>
    </row>
    <row r="21548" spans="3:10" ht="12" thickBot="1" x14ac:dyDescent="0.25">
      <c r="C21548" s="254"/>
      <c r="D21548" s="254"/>
      <c r="E21548" s="255"/>
      <c r="F21548" s="256"/>
      <c r="G21548" s="257"/>
      <c r="H21548" s="243">
        <f t="shared" ca="1" si="1009"/>
        <v>45139</v>
      </c>
      <c r="I21548" s="244">
        <f t="shared" si="1010"/>
        <v>43892</v>
      </c>
      <c r="J21548" s="244" t="str">
        <f t="shared" si="1008"/>
        <v/>
      </c>
    </row>
    <row r="21549" spans="3:10" ht="12" thickBot="1" x14ac:dyDescent="0.25">
      <c r="C21549" s="254"/>
      <c r="D21549" s="254"/>
      <c r="E21549" s="255"/>
      <c r="F21549" s="256"/>
      <c r="G21549" s="257"/>
      <c r="H21549" s="243">
        <f t="shared" ca="1" si="1009"/>
        <v>45139</v>
      </c>
      <c r="I21549" s="244">
        <f t="shared" si="1010"/>
        <v>43892</v>
      </c>
      <c r="J21549" s="244" t="str">
        <f t="shared" si="1008"/>
        <v/>
      </c>
    </row>
    <row r="21550" spans="3:10" ht="12" thickBot="1" x14ac:dyDescent="0.25">
      <c r="C21550" s="254"/>
      <c r="D21550" s="254"/>
      <c r="E21550" s="255"/>
      <c r="F21550" s="256"/>
      <c r="G21550" s="257"/>
      <c r="H21550" s="243">
        <f t="shared" ca="1" si="1009"/>
        <v>45139</v>
      </c>
      <c r="I21550" s="244">
        <f t="shared" si="1010"/>
        <v>43892</v>
      </c>
      <c r="J21550" s="244" t="str">
        <f t="shared" si="1008"/>
        <v/>
      </c>
    </row>
    <row r="21551" spans="3:10" ht="12" thickBot="1" x14ac:dyDescent="0.25">
      <c r="C21551" s="254"/>
      <c r="D21551" s="254"/>
      <c r="E21551" s="255"/>
      <c r="F21551" s="256"/>
      <c r="G21551" s="257"/>
      <c r="H21551" s="243">
        <f t="shared" ca="1" si="1009"/>
        <v>45139</v>
      </c>
      <c r="I21551" s="244">
        <f t="shared" si="1010"/>
        <v>43892</v>
      </c>
      <c r="J21551" s="244" t="str">
        <f t="shared" si="1008"/>
        <v/>
      </c>
    </row>
    <row r="21552" spans="3:10" ht="12" thickBot="1" x14ac:dyDescent="0.25">
      <c r="C21552" s="254"/>
      <c r="D21552" s="254"/>
      <c r="E21552" s="255"/>
      <c r="F21552" s="256"/>
      <c r="G21552" s="257"/>
      <c r="H21552" s="243">
        <f t="shared" ca="1" si="1009"/>
        <v>45139</v>
      </c>
      <c r="I21552" s="244">
        <f t="shared" si="1010"/>
        <v>43892</v>
      </c>
      <c r="J21552" s="244" t="str">
        <f t="shared" si="1008"/>
        <v/>
      </c>
    </row>
    <row r="21553" spans="3:10" ht="12" thickBot="1" x14ac:dyDescent="0.25">
      <c r="C21553" s="254"/>
      <c r="D21553" s="254"/>
      <c r="E21553" s="255"/>
      <c r="F21553" s="256"/>
      <c r="G21553" s="257"/>
      <c r="H21553" s="243">
        <f t="shared" ca="1" si="1009"/>
        <v>45139</v>
      </c>
      <c r="I21553" s="244">
        <f t="shared" si="1010"/>
        <v>43892</v>
      </c>
      <c r="J21553" s="244" t="str">
        <f t="shared" si="1008"/>
        <v/>
      </c>
    </row>
    <row r="21554" spans="3:10" ht="12" thickBot="1" x14ac:dyDescent="0.25">
      <c r="C21554" s="254"/>
      <c r="D21554" s="254"/>
      <c r="E21554" s="255"/>
      <c r="F21554" s="256"/>
      <c r="G21554" s="257"/>
      <c r="H21554" s="243">
        <f t="shared" ca="1" si="1009"/>
        <v>45139</v>
      </c>
      <c r="I21554" s="244">
        <f t="shared" si="1010"/>
        <v>43892</v>
      </c>
      <c r="J21554" s="244" t="str">
        <f t="shared" si="1008"/>
        <v/>
      </c>
    </row>
    <row r="21555" spans="3:10" ht="12" thickBot="1" x14ac:dyDescent="0.25">
      <c r="C21555" s="254"/>
      <c r="D21555" s="254"/>
      <c r="E21555" s="255"/>
      <c r="F21555" s="256"/>
      <c r="G21555" s="257"/>
      <c r="H21555" s="243">
        <f t="shared" ca="1" si="1009"/>
        <v>45139</v>
      </c>
      <c r="I21555" s="244">
        <f t="shared" si="1010"/>
        <v>43892</v>
      </c>
      <c r="J21555" s="244" t="str">
        <f t="shared" si="1008"/>
        <v/>
      </c>
    </row>
    <row r="21556" spans="3:10" ht="12" thickBot="1" x14ac:dyDescent="0.25">
      <c r="C21556" s="254"/>
      <c r="D21556" s="254"/>
      <c r="E21556" s="255"/>
      <c r="F21556" s="256"/>
      <c r="G21556" s="257"/>
      <c r="H21556" s="243">
        <f t="shared" ca="1" si="1009"/>
        <v>45139</v>
      </c>
      <c r="I21556" s="244">
        <f t="shared" si="1010"/>
        <v>43892</v>
      </c>
      <c r="J21556" s="244" t="str">
        <f t="shared" si="1008"/>
        <v/>
      </c>
    </row>
    <row r="21557" spans="3:10" ht="12" thickBot="1" x14ac:dyDescent="0.25">
      <c r="C21557" s="254"/>
      <c r="D21557" s="254"/>
      <c r="E21557" s="255"/>
      <c r="F21557" s="256"/>
      <c r="G21557" s="257"/>
      <c r="H21557" s="243">
        <f t="shared" ca="1" si="1009"/>
        <v>45139</v>
      </c>
      <c r="I21557" s="244">
        <f t="shared" si="1010"/>
        <v>43892</v>
      </c>
      <c r="J21557" s="244" t="str">
        <f t="shared" si="1008"/>
        <v/>
      </c>
    </row>
    <row r="21558" spans="3:10" ht="12" thickBot="1" x14ac:dyDescent="0.25">
      <c r="C21558" s="254"/>
      <c r="D21558" s="254"/>
      <c r="E21558" s="255"/>
      <c r="F21558" s="256"/>
      <c r="G21558" s="257"/>
      <c r="H21558" s="243">
        <f t="shared" ca="1" si="1009"/>
        <v>45139</v>
      </c>
      <c r="I21558" s="244">
        <f t="shared" si="1010"/>
        <v>43892</v>
      </c>
      <c r="J21558" s="244" t="str">
        <f t="shared" si="1008"/>
        <v/>
      </c>
    </row>
    <row r="21559" spans="3:10" ht="12" thickBot="1" x14ac:dyDescent="0.25">
      <c r="C21559" s="254"/>
      <c r="D21559" s="254"/>
      <c r="E21559" s="255"/>
      <c r="F21559" s="256"/>
      <c r="G21559" s="257"/>
      <c r="H21559" s="243">
        <f t="shared" ca="1" si="1009"/>
        <v>45139</v>
      </c>
      <c r="I21559" s="244">
        <f t="shared" si="1010"/>
        <v>43892</v>
      </c>
      <c r="J21559" s="244" t="str">
        <f t="shared" si="1008"/>
        <v/>
      </c>
    </row>
    <row r="21560" spans="3:10" ht="12" thickBot="1" x14ac:dyDescent="0.25">
      <c r="C21560" s="254"/>
      <c r="D21560" s="254"/>
      <c r="E21560" s="255"/>
      <c r="F21560" s="256"/>
      <c r="G21560" s="257"/>
      <c r="H21560" s="243">
        <f t="shared" ca="1" si="1009"/>
        <v>45139</v>
      </c>
      <c r="I21560" s="244">
        <f t="shared" si="1010"/>
        <v>43892</v>
      </c>
      <c r="J21560" s="244" t="str">
        <f t="shared" si="1008"/>
        <v/>
      </c>
    </row>
    <row r="21561" spans="3:10" ht="12" thickBot="1" x14ac:dyDescent="0.25">
      <c r="C21561" s="254"/>
      <c r="D21561" s="254"/>
      <c r="E21561" s="255"/>
      <c r="F21561" s="256"/>
      <c r="G21561" s="257"/>
      <c r="H21561" s="243">
        <f t="shared" ca="1" si="1009"/>
        <v>45139</v>
      </c>
      <c r="I21561" s="244">
        <f t="shared" si="1010"/>
        <v>43892</v>
      </c>
      <c r="J21561" s="244" t="str">
        <f t="shared" si="1008"/>
        <v/>
      </c>
    </row>
    <row r="21562" spans="3:10" ht="12" thickBot="1" x14ac:dyDescent="0.25">
      <c r="C21562" s="254"/>
      <c r="D21562" s="254"/>
      <c r="E21562" s="255"/>
      <c r="F21562" s="256"/>
      <c r="G21562" s="257"/>
      <c r="H21562" s="243">
        <f t="shared" ca="1" si="1009"/>
        <v>45139</v>
      </c>
      <c r="I21562" s="244">
        <f t="shared" si="1010"/>
        <v>43892</v>
      </c>
      <c r="J21562" s="244" t="str">
        <f t="shared" si="1008"/>
        <v/>
      </c>
    </row>
    <row r="21563" spans="3:10" ht="12" thickBot="1" x14ac:dyDescent="0.25">
      <c r="C21563" s="254"/>
      <c r="D21563" s="254"/>
      <c r="E21563" s="255"/>
      <c r="F21563" s="256"/>
      <c r="G21563" s="257"/>
      <c r="H21563" s="243">
        <f t="shared" ca="1" si="1009"/>
        <v>45139</v>
      </c>
      <c r="I21563" s="244">
        <f t="shared" si="1010"/>
        <v>43892</v>
      </c>
      <c r="J21563" s="244" t="str">
        <f t="shared" si="1008"/>
        <v/>
      </c>
    </row>
    <row r="21564" spans="3:10" ht="12" thickBot="1" x14ac:dyDescent="0.25">
      <c r="C21564" s="254"/>
      <c r="D21564" s="254"/>
      <c r="E21564" s="255"/>
      <c r="F21564" s="256"/>
      <c r="G21564" s="257"/>
      <c r="H21564" s="243">
        <f t="shared" ca="1" si="1009"/>
        <v>45139</v>
      </c>
      <c r="I21564" s="244">
        <f t="shared" si="1010"/>
        <v>43892</v>
      </c>
      <c r="J21564" s="244" t="str">
        <f t="shared" si="1008"/>
        <v/>
      </c>
    </row>
    <row r="21565" spans="3:10" ht="12" thickBot="1" x14ac:dyDescent="0.25">
      <c r="C21565" s="254"/>
      <c r="D21565" s="254"/>
      <c r="E21565" s="255"/>
      <c r="F21565" s="256"/>
      <c r="G21565" s="257"/>
      <c r="H21565" s="243">
        <f t="shared" ca="1" si="1009"/>
        <v>45139</v>
      </c>
      <c r="I21565" s="244">
        <f t="shared" si="1010"/>
        <v>43892</v>
      </c>
      <c r="J21565" s="244" t="str">
        <f t="shared" si="1008"/>
        <v/>
      </c>
    </row>
    <row r="21566" spans="3:10" ht="12" thickBot="1" x14ac:dyDescent="0.25">
      <c r="C21566" s="254"/>
      <c r="D21566" s="254"/>
      <c r="E21566" s="255"/>
      <c r="F21566" s="256"/>
      <c r="G21566" s="257"/>
      <c r="H21566" s="243">
        <f t="shared" ca="1" si="1009"/>
        <v>45139</v>
      </c>
      <c r="I21566" s="244">
        <f t="shared" si="1010"/>
        <v>43892</v>
      </c>
      <c r="J21566" s="244" t="str">
        <f t="shared" si="1008"/>
        <v/>
      </c>
    </row>
    <row r="21567" spans="3:10" ht="12" thickBot="1" x14ac:dyDescent="0.25">
      <c r="C21567" s="254"/>
      <c r="D21567" s="254"/>
      <c r="E21567" s="255"/>
      <c r="F21567" s="256"/>
      <c r="G21567" s="257"/>
      <c r="H21567" s="243">
        <f t="shared" ca="1" si="1009"/>
        <v>45139</v>
      </c>
      <c r="I21567" s="244">
        <f t="shared" si="1010"/>
        <v>43892</v>
      </c>
      <c r="J21567" s="244" t="str">
        <f t="shared" si="1008"/>
        <v/>
      </c>
    </row>
    <row r="21568" spans="3:10" ht="12" thickBot="1" x14ac:dyDescent="0.25">
      <c r="C21568" s="254"/>
      <c r="D21568" s="254"/>
      <c r="E21568" s="255"/>
      <c r="F21568" s="256"/>
      <c r="G21568" s="257"/>
      <c r="H21568" s="243">
        <f t="shared" ca="1" si="1009"/>
        <v>45139</v>
      </c>
      <c r="I21568" s="244">
        <f t="shared" si="1010"/>
        <v>43892</v>
      </c>
      <c r="J21568" s="244" t="str">
        <f t="shared" si="1008"/>
        <v/>
      </c>
    </row>
    <row r="21569" spans="3:10" ht="12" thickBot="1" x14ac:dyDescent="0.25">
      <c r="C21569" s="254"/>
      <c r="D21569" s="254"/>
      <c r="E21569" s="255"/>
      <c r="F21569" s="256"/>
      <c r="G21569" s="257"/>
      <c r="H21569" s="243">
        <f t="shared" ca="1" si="1009"/>
        <v>45139</v>
      </c>
      <c r="I21569" s="244">
        <f t="shared" si="1010"/>
        <v>43892</v>
      </c>
      <c r="J21569" s="244" t="str">
        <f t="shared" si="1008"/>
        <v/>
      </c>
    </row>
    <row r="21570" spans="3:10" ht="12" thickBot="1" x14ac:dyDescent="0.25">
      <c r="C21570" s="254"/>
      <c r="D21570" s="254"/>
      <c r="E21570" s="255"/>
      <c r="F21570" s="256"/>
      <c r="G21570" s="257"/>
      <c r="H21570" s="243">
        <f t="shared" ca="1" si="1009"/>
        <v>45139</v>
      </c>
      <c r="I21570" s="244">
        <f t="shared" si="1010"/>
        <v>43892</v>
      </c>
      <c r="J21570" s="244" t="str">
        <f t="shared" si="1008"/>
        <v/>
      </c>
    </row>
    <row r="21571" spans="3:10" ht="12" thickBot="1" x14ac:dyDescent="0.25">
      <c r="C21571" s="254"/>
      <c r="D21571" s="254"/>
      <c r="E21571" s="255"/>
      <c r="F21571" s="256"/>
      <c r="G21571" s="257"/>
      <c r="H21571" s="243">
        <f t="shared" ca="1" si="1009"/>
        <v>45139</v>
      </c>
      <c r="I21571" s="244">
        <f t="shared" si="1010"/>
        <v>43892</v>
      </c>
      <c r="J21571" s="244" t="str">
        <f t="shared" si="1008"/>
        <v/>
      </c>
    </row>
    <row r="21572" spans="3:10" ht="12" thickBot="1" x14ac:dyDescent="0.25">
      <c r="C21572" s="254"/>
      <c r="D21572" s="254"/>
      <c r="E21572" s="255"/>
      <c r="F21572" s="256"/>
      <c r="G21572" s="257"/>
      <c r="H21572" s="243">
        <f t="shared" ca="1" si="1009"/>
        <v>45139</v>
      </c>
      <c r="I21572" s="244">
        <f t="shared" si="1010"/>
        <v>43892</v>
      </c>
      <c r="J21572" s="244" t="str">
        <f t="shared" si="1008"/>
        <v/>
      </c>
    </row>
    <row r="21573" spans="3:10" ht="12" thickBot="1" x14ac:dyDescent="0.25">
      <c r="C21573" s="254"/>
      <c r="D21573" s="254"/>
      <c r="E21573" s="255"/>
      <c r="F21573" s="256"/>
      <c r="G21573" s="257"/>
      <c r="H21573" s="243">
        <f t="shared" ca="1" si="1009"/>
        <v>45139</v>
      </c>
      <c r="I21573" s="244">
        <f t="shared" si="1010"/>
        <v>43892</v>
      </c>
      <c r="J21573" s="244" t="str">
        <f t="shared" si="1008"/>
        <v/>
      </c>
    </row>
    <row r="21574" spans="3:10" ht="12" thickBot="1" x14ac:dyDescent="0.25">
      <c r="C21574" s="254"/>
      <c r="D21574" s="254"/>
      <c r="E21574" s="255"/>
      <c r="F21574" s="256"/>
      <c r="G21574" s="257"/>
      <c r="H21574" s="243">
        <f t="shared" ca="1" si="1009"/>
        <v>45139</v>
      </c>
      <c r="I21574" s="244">
        <f t="shared" si="1010"/>
        <v>43892</v>
      </c>
      <c r="J21574" s="244" t="str">
        <f t="shared" ref="J21574:J21637" si="1011">IF(G21574="","",IF(G21574&gt;=0,"Debitoren",IF(G21574&lt;0,"Kreditoren","")))</f>
        <v/>
      </c>
    </row>
    <row r="21575" spans="3:10" ht="12" thickBot="1" x14ac:dyDescent="0.25">
      <c r="C21575" s="254"/>
      <c r="D21575" s="254"/>
      <c r="E21575" s="255"/>
      <c r="F21575" s="256"/>
      <c r="G21575" s="257"/>
      <c r="H21575" s="243">
        <f t="shared" ref="H21575:H21638" ca="1" si="1012">IF(F21575&lt;$F$2,EOMONTH($F$2,-1)+1,EOMONTH(F21575,-1)+1)</f>
        <v>45139</v>
      </c>
      <c r="I21575" s="244">
        <f t="shared" ref="I21575:I21638" si="1013">IF(F21575&lt;$I$2,IF(   WEEKDAY(EOMONTH($I$2,-1)+1)=1,EOMONTH($I$2,-1)+1+1,EOMONTH($I$2,-1)+1),IF(WEEKDAY(F21575)=1,F21575+1,F21575))</f>
        <v>43892</v>
      </c>
      <c r="J21575" s="244" t="str">
        <f t="shared" si="1011"/>
        <v/>
      </c>
    </row>
    <row r="21576" spans="3:10" ht="12" thickBot="1" x14ac:dyDescent="0.25">
      <c r="C21576" s="254"/>
      <c r="D21576" s="254"/>
      <c r="E21576" s="255"/>
      <c r="F21576" s="256"/>
      <c r="G21576" s="257"/>
      <c r="H21576" s="243">
        <f t="shared" ca="1" si="1012"/>
        <v>45139</v>
      </c>
      <c r="I21576" s="244">
        <f t="shared" si="1013"/>
        <v>43892</v>
      </c>
      <c r="J21576" s="244" t="str">
        <f t="shared" si="1011"/>
        <v/>
      </c>
    </row>
    <row r="21577" spans="3:10" ht="12" thickBot="1" x14ac:dyDescent="0.25">
      <c r="C21577" s="254"/>
      <c r="D21577" s="254"/>
      <c r="E21577" s="255"/>
      <c r="F21577" s="256"/>
      <c r="G21577" s="257"/>
      <c r="H21577" s="243">
        <f t="shared" ca="1" si="1012"/>
        <v>45139</v>
      </c>
      <c r="I21577" s="244">
        <f t="shared" si="1013"/>
        <v>43892</v>
      </c>
      <c r="J21577" s="244" t="str">
        <f t="shared" si="1011"/>
        <v/>
      </c>
    </row>
    <row r="21578" spans="3:10" ht="12" thickBot="1" x14ac:dyDescent="0.25">
      <c r="C21578" s="254"/>
      <c r="D21578" s="254"/>
      <c r="E21578" s="255"/>
      <c r="F21578" s="256"/>
      <c r="G21578" s="257"/>
      <c r="H21578" s="243">
        <f t="shared" ca="1" si="1012"/>
        <v>45139</v>
      </c>
      <c r="I21578" s="244">
        <f t="shared" si="1013"/>
        <v>43892</v>
      </c>
      <c r="J21578" s="244" t="str">
        <f t="shared" si="1011"/>
        <v/>
      </c>
    </row>
    <row r="21579" spans="3:10" ht="12" thickBot="1" x14ac:dyDescent="0.25">
      <c r="C21579" s="254"/>
      <c r="D21579" s="254"/>
      <c r="E21579" s="255"/>
      <c r="F21579" s="256"/>
      <c r="G21579" s="257"/>
      <c r="H21579" s="243">
        <f t="shared" ca="1" si="1012"/>
        <v>45139</v>
      </c>
      <c r="I21579" s="244">
        <f t="shared" si="1013"/>
        <v>43892</v>
      </c>
      <c r="J21579" s="244" t="str">
        <f t="shared" si="1011"/>
        <v/>
      </c>
    </row>
    <row r="21580" spans="3:10" ht="12" thickBot="1" x14ac:dyDescent="0.25">
      <c r="C21580" s="254"/>
      <c r="D21580" s="254"/>
      <c r="E21580" s="255"/>
      <c r="F21580" s="256"/>
      <c r="G21580" s="257"/>
      <c r="H21580" s="243">
        <f t="shared" ca="1" si="1012"/>
        <v>45139</v>
      </c>
      <c r="I21580" s="244">
        <f t="shared" si="1013"/>
        <v>43892</v>
      </c>
      <c r="J21580" s="244" t="str">
        <f t="shared" si="1011"/>
        <v/>
      </c>
    </row>
    <row r="21581" spans="3:10" ht="12" thickBot="1" x14ac:dyDescent="0.25">
      <c r="C21581" s="254"/>
      <c r="D21581" s="254"/>
      <c r="E21581" s="255"/>
      <c r="F21581" s="256"/>
      <c r="G21581" s="257"/>
      <c r="H21581" s="243">
        <f t="shared" ca="1" si="1012"/>
        <v>45139</v>
      </c>
      <c r="I21581" s="244">
        <f t="shared" si="1013"/>
        <v>43892</v>
      </c>
      <c r="J21581" s="244" t="str">
        <f t="shared" si="1011"/>
        <v/>
      </c>
    </row>
    <row r="21582" spans="3:10" ht="12" thickBot="1" x14ac:dyDescent="0.25">
      <c r="C21582" s="254"/>
      <c r="D21582" s="254"/>
      <c r="E21582" s="255"/>
      <c r="F21582" s="256"/>
      <c r="G21582" s="257"/>
      <c r="H21582" s="243">
        <f t="shared" ca="1" si="1012"/>
        <v>45139</v>
      </c>
      <c r="I21582" s="244">
        <f t="shared" si="1013"/>
        <v>43892</v>
      </c>
      <c r="J21582" s="244" t="str">
        <f t="shared" si="1011"/>
        <v/>
      </c>
    </row>
    <row r="21583" spans="3:10" ht="12" thickBot="1" x14ac:dyDescent="0.25">
      <c r="C21583" s="254"/>
      <c r="D21583" s="254"/>
      <c r="E21583" s="255"/>
      <c r="F21583" s="256"/>
      <c r="G21583" s="257"/>
      <c r="H21583" s="243">
        <f t="shared" ca="1" si="1012"/>
        <v>45139</v>
      </c>
      <c r="I21583" s="244">
        <f t="shared" si="1013"/>
        <v>43892</v>
      </c>
      <c r="J21583" s="244" t="str">
        <f t="shared" si="1011"/>
        <v/>
      </c>
    </row>
    <row r="21584" spans="3:10" ht="12" thickBot="1" x14ac:dyDescent="0.25">
      <c r="C21584" s="254"/>
      <c r="D21584" s="254"/>
      <c r="E21584" s="255"/>
      <c r="F21584" s="256"/>
      <c r="G21584" s="257"/>
      <c r="H21584" s="243">
        <f t="shared" ca="1" si="1012"/>
        <v>45139</v>
      </c>
      <c r="I21584" s="244">
        <f t="shared" si="1013"/>
        <v>43892</v>
      </c>
      <c r="J21584" s="244" t="str">
        <f t="shared" si="1011"/>
        <v/>
      </c>
    </row>
    <row r="21585" spans="3:10" ht="12" thickBot="1" x14ac:dyDescent="0.25">
      <c r="C21585" s="254"/>
      <c r="D21585" s="254"/>
      <c r="E21585" s="255"/>
      <c r="F21585" s="256"/>
      <c r="G21585" s="257"/>
      <c r="H21585" s="243">
        <f t="shared" ca="1" si="1012"/>
        <v>45139</v>
      </c>
      <c r="I21585" s="244">
        <f t="shared" si="1013"/>
        <v>43892</v>
      </c>
      <c r="J21585" s="244" t="str">
        <f t="shared" si="1011"/>
        <v/>
      </c>
    </row>
    <row r="21586" spans="3:10" ht="12" thickBot="1" x14ac:dyDescent="0.25">
      <c r="C21586" s="254"/>
      <c r="D21586" s="254"/>
      <c r="E21586" s="255"/>
      <c r="F21586" s="256"/>
      <c r="G21586" s="257"/>
      <c r="H21586" s="243">
        <f t="shared" ca="1" si="1012"/>
        <v>45139</v>
      </c>
      <c r="I21586" s="244">
        <f t="shared" si="1013"/>
        <v>43892</v>
      </c>
      <c r="J21586" s="244" t="str">
        <f t="shared" si="1011"/>
        <v/>
      </c>
    </row>
    <row r="21587" spans="3:10" ht="12" thickBot="1" x14ac:dyDescent="0.25">
      <c r="C21587" s="254"/>
      <c r="D21587" s="254"/>
      <c r="E21587" s="255"/>
      <c r="F21587" s="256"/>
      <c r="G21587" s="257"/>
      <c r="H21587" s="243">
        <f t="shared" ca="1" si="1012"/>
        <v>45139</v>
      </c>
      <c r="I21587" s="244">
        <f t="shared" si="1013"/>
        <v>43892</v>
      </c>
      <c r="J21587" s="244" t="str">
        <f t="shared" si="1011"/>
        <v/>
      </c>
    </row>
    <row r="21588" spans="3:10" ht="12" thickBot="1" x14ac:dyDescent="0.25">
      <c r="C21588" s="254"/>
      <c r="D21588" s="254"/>
      <c r="E21588" s="255"/>
      <c r="F21588" s="256"/>
      <c r="G21588" s="257"/>
      <c r="H21588" s="243">
        <f t="shared" ca="1" si="1012"/>
        <v>45139</v>
      </c>
      <c r="I21588" s="244">
        <f t="shared" si="1013"/>
        <v>43892</v>
      </c>
      <c r="J21588" s="244" t="str">
        <f t="shared" si="1011"/>
        <v/>
      </c>
    </row>
    <row r="21589" spans="3:10" ht="12" thickBot="1" x14ac:dyDescent="0.25">
      <c r="C21589" s="254"/>
      <c r="D21589" s="254"/>
      <c r="E21589" s="255"/>
      <c r="F21589" s="256"/>
      <c r="G21589" s="257"/>
      <c r="H21589" s="243">
        <f t="shared" ca="1" si="1012"/>
        <v>45139</v>
      </c>
      <c r="I21589" s="244">
        <f t="shared" si="1013"/>
        <v>43892</v>
      </c>
      <c r="J21589" s="244" t="str">
        <f t="shared" si="1011"/>
        <v/>
      </c>
    </row>
    <row r="21590" spans="3:10" ht="12" thickBot="1" x14ac:dyDescent="0.25">
      <c r="C21590" s="254"/>
      <c r="D21590" s="254"/>
      <c r="E21590" s="255"/>
      <c r="F21590" s="256"/>
      <c r="G21590" s="257"/>
      <c r="H21590" s="243">
        <f t="shared" ca="1" si="1012"/>
        <v>45139</v>
      </c>
      <c r="I21590" s="244">
        <f t="shared" si="1013"/>
        <v>43892</v>
      </c>
      <c r="J21590" s="244" t="str">
        <f t="shared" si="1011"/>
        <v/>
      </c>
    </row>
    <row r="21591" spans="3:10" ht="12" thickBot="1" x14ac:dyDescent="0.25">
      <c r="C21591" s="254"/>
      <c r="D21591" s="254"/>
      <c r="E21591" s="255"/>
      <c r="F21591" s="256"/>
      <c r="G21591" s="257"/>
      <c r="H21591" s="243">
        <f t="shared" ca="1" si="1012"/>
        <v>45139</v>
      </c>
      <c r="I21591" s="244">
        <f t="shared" si="1013"/>
        <v>43892</v>
      </c>
      <c r="J21591" s="244" t="str">
        <f t="shared" si="1011"/>
        <v/>
      </c>
    </row>
    <row r="21592" spans="3:10" ht="12" thickBot="1" x14ac:dyDescent="0.25">
      <c r="C21592" s="254"/>
      <c r="D21592" s="254"/>
      <c r="E21592" s="255"/>
      <c r="F21592" s="256"/>
      <c r="G21592" s="257"/>
      <c r="H21592" s="243">
        <f t="shared" ca="1" si="1012"/>
        <v>45139</v>
      </c>
      <c r="I21592" s="244">
        <f t="shared" si="1013"/>
        <v>43892</v>
      </c>
      <c r="J21592" s="244" t="str">
        <f t="shared" si="1011"/>
        <v/>
      </c>
    </row>
    <row r="21593" spans="3:10" ht="12" thickBot="1" x14ac:dyDescent="0.25">
      <c r="C21593" s="254"/>
      <c r="D21593" s="254"/>
      <c r="E21593" s="255"/>
      <c r="F21593" s="256"/>
      <c r="G21593" s="257"/>
      <c r="H21593" s="243">
        <f t="shared" ca="1" si="1012"/>
        <v>45139</v>
      </c>
      <c r="I21593" s="244">
        <f t="shared" si="1013"/>
        <v>43892</v>
      </c>
      <c r="J21593" s="244" t="str">
        <f t="shared" si="1011"/>
        <v/>
      </c>
    </row>
    <row r="21594" spans="3:10" ht="12" thickBot="1" x14ac:dyDescent="0.25">
      <c r="C21594" s="254"/>
      <c r="D21594" s="254"/>
      <c r="E21594" s="255"/>
      <c r="F21594" s="256"/>
      <c r="G21594" s="257"/>
      <c r="H21594" s="243">
        <f t="shared" ca="1" si="1012"/>
        <v>45139</v>
      </c>
      <c r="I21594" s="244">
        <f t="shared" si="1013"/>
        <v>43892</v>
      </c>
      <c r="J21594" s="244" t="str">
        <f t="shared" si="1011"/>
        <v/>
      </c>
    </row>
    <row r="21595" spans="3:10" ht="12" thickBot="1" x14ac:dyDescent="0.25">
      <c r="C21595" s="254"/>
      <c r="D21595" s="254"/>
      <c r="E21595" s="255"/>
      <c r="F21595" s="256"/>
      <c r="G21595" s="257"/>
      <c r="H21595" s="243">
        <f t="shared" ca="1" si="1012"/>
        <v>45139</v>
      </c>
      <c r="I21595" s="244">
        <f t="shared" si="1013"/>
        <v>43892</v>
      </c>
      <c r="J21595" s="244" t="str">
        <f t="shared" si="1011"/>
        <v/>
      </c>
    </row>
    <row r="21596" spans="3:10" ht="12" thickBot="1" x14ac:dyDescent="0.25">
      <c r="C21596" s="254"/>
      <c r="D21596" s="254"/>
      <c r="E21596" s="255"/>
      <c r="F21596" s="256"/>
      <c r="G21596" s="257"/>
      <c r="H21596" s="243">
        <f t="shared" ca="1" si="1012"/>
        <v>45139</v>
      </c>
      <c r="I21596" s="244">
        <f t="shared" si="1013"/>
        <v>43892</v>
      </c>
      <c r="J21596" s="244" t="str">
        <f t="shared" si="1011"/>
        <v/>
      </c>
    </row>
    <row r="21597" spans="3:10" ht="12" thickBot="1" x14ac:dyDescent="0.25">
      <c r="C21597" s="254"/>
      <c r="D21597" s="254"/>
      <c r="E21597" s="255"/>
      <c r="F21597" s="256"/>
      <c r="G21597" s="257"/>
      <c r="H21597" s="243">
        <f t="shared" ca="1" si="1012"/>
        <v>45139</v>
      </c>
      <c r="I21597" s="244">
        <f t="shared" si="1013"/>
        <v>43892</v>
      </c>
      <c r="J21597" s="244" t="str">
        <f t="shared" si="1011"/>
        <v/>
      </c>
    </row>
    <row r="21598" spans="3:10" ht="12" thickBot="1" x14ac:dyDescent="0.25">
      <c r="C21598" s="254"/>
      <c r="D21598" s="254"/>
      <c r="E21598" s="255"/>
      <c r="F21598" s="256"/>
      <c r="G21598" s="257"/>
      <c r="H21598" s="243">
        <f t="shared" ca="1" si="1012"/>
        <v>45139</v>
      </c>
      <c r="I21598" s="244">
        <f t="shared" si="1013"/>
        <v>43892</v>
      </c>
      <c r="J21598" s="244" t="str">
        <f t="shared" si="1011"/>
        <v/>
      </c>
    </row>
    <row r="21599" spans="3:10" ht="12" thickBot="1" x14ac:dyDescent="0.25">
      <c r="C21599" s="254"/>
      <c r="D21599" s="254"/>
      <c r="E21599" s="255"/>
      <c r="F21599" s="256"/>
      <c r="G21599" s="257"/>
      <c r="H21599" s="243">
        <f t="shared" ca="1" si="1012"/>
        <v>45139</v>
      </c>
      <c r="I21599" s="244">
        <f t="shared" si="1013"/>
        <v>43892</v>
      </c>
      <c r="J21599" s="244" t="str">
        <f t="shared" si="1011"/>
        <v/>
      </c>
    </row>
    <row r="21600" spans="3:10" ht="12" thickBot="1" x14ac:dyDescent="0.25">
      <c r="C21600" s="254"/>
      <c r="D21600" s="254"/>
      <c r="E21600" s="255"/>
      <c r="F21600" s="256"/>
      <c r="G21600" s="257"/>
      <c r="H21600" s="243">
        <f t="shared" ca="1" si="1012"/>
        <v>45139</v>
      </c>
      <c r="I21600" s="244">
        <f t="shared" si="1013"/>
        <v>43892</v>
      </c>
      <c r="J21600" s="244" t="str">
        <f t="shared" si="1011"/>
        <v/>
      </c>
    </row>
    <row r="21601" spans="3:10" ht="12" thickBot="1" x14ac:dyDescent="0.25">
      <c r="C21601" s="254"/>
      <c r="D21601" s="254"/>
      <c r="E21601" s="255"/>
      <c r="F21601" s="256"/>
      <c r="G21601" s="257"/>
      <c r="H21601" s="243">
        <f t="shared" ca="1" si="1012"/>
        <v>45139</v>
      </c>
      <c r="I21601" s="244">
        <f t="shared" si="1013"/>
        <v>43892</v>
      </c>
      <c r="J21601" s="244" t="str">
        <f t="shared" si="1011"/>
        <v/>
      </c>
    </row>
    <row r="21602" spans="3:10" ht="12" thickBot="1" x14ac:dyDescent="0.25">
      <c r="C21602" s="254"/>
      <c r="D21602" s="254"/>
      <c r="E21602" s="255"/>
      <c r="F21602" s="256"/>
      <c r="G21602" s="257"/>
      <c r="H21602" s="243">
        <f t="shared" ca="1" si="1012"/>
        <v>45139</v>
      </c>
      <c r="I21602" s="244">
        <f t="shared" si="1013"/>
        <v>43892</v>
      </c>
      <c r="J21602" s="244" t="str">
        <f t="shared" si="1011"/>
        <v/>
      </c>
    </row>
    <row r="21603" spans="3:10" ht="12" thickBot="1" x14ac:dyDescent="0.25">
      <c r="C21603" s="254"/>
      <c r="D21603" s="254"/>
      <c r="E21603" s="255"/>
      <c r="F21603" s="256"/>
      <c r="G21603" s="257"/>
      <c r="H21603" s="243">
        <f t="shared" ca="1" si="1012"/>
        <v>45139</v>
      </c>
      <c r="I21603" s="244">
        <f t="shared" si="1013"/>
        <v>43892</v>
      </c>
      <c r="J21603" s="244" t="str">
        <f t="shared" si="1011"/>
        <v/>
      </c>
    </row>
    <row r="21604" spans="3:10" ht="12" thickBot="1" x14ac:dyDescent="0.25">
      <c r="C21604" s="254"/>
      <c r="D21604" s="254"/>
      <c r="E21604" s="255"/>
      <c r="F21604" s="256"/>
      <c r="G21604" s="257"/>
      <c r="H21604" s="243">
        <f t="shared" ca="1" si="1012"/>
        <v>45139</v>
      </c>
      <c r="I21604" s="244">
        <f t="shared" si="1013"/>
        <v>43892</v>
      </c>
      <c r="J21604" s="244" t="str">
        <f t="shared" si="1011"/>
        <v/>
      </c>
    </row>
    <row r="21605" spans="3:10" ht="12" thickBot="1" x14ac:dyDescent="0.25">
      <c r="C21605" s="254"/>
      <c r="D21605" s="254"/>
      <c r="E21605" s="255"/>
      <c r="F21605" s="256"/>
      <c r="G21605" s="257"/>
      <c r="H21605" s="243">
        <f t="shared" ca="1" si="1012"/>
        <v>45139</v>
      </c>
      <c r="I21605" s="244">
        <f t="shared" si="1013"/>
        <v>43892</v>
      </c>
      <c r="J21605" s="244" t="str">
        <f t="shared" si="1011"/>
        <v/>
      </c>
    </row>
    <row r="21606" spans="3:10" ht="12" thickBot="1" x14ac:dyDescent="0.25">
      <c r="C21606" s="254"/>
      <c r="D21606" s="254"/>
      <c r="E21606" s="255"/>
      <c r="F21606" s="256"/>
      <c r="G21606" s="257"/>
      <c r="H21606" s="243">
        <f t="shared" ca="1" si="1012"/>
        <v>45139</v>
      </c>
      <c r="I21606" s="244">
        <f t="shared" si="1013"/>
        <v>43892</v>
      </c>
      <c r="J21606" s="244" t="str">
        <f t="shared" si="1011"/>
        <v/>
      </c>
    </row>
    <row r="21607" spans="3:10" ht="12" thickBot="1" x14ac:dyDescent="0.25">
      <c r="C21607" s="254"/>
      <c r="D21607" s="254"/>
      <c r="E21607" s="255"/>
      <c r="F21607" s="256"/>
      <c r="G21607" s="257"/>
      <c r="H21607" s="243">
        <f t="shared" ca="1" si="1012"/>
        <v>45139</v>
      </c>
      <c r="I21607" s="244">
        <f t="shared" si="1013"/>
        <v>43892</v>
      </c>
      <c r="J21607" s="244" t="str">
        <f t="shared" si="1011"/>
        <v/>
      </c>
    </row>
    <row r="21608" spans="3:10" ht="12" thickBot="1" x14ac:dyDescent="0.25">
      <c r="C21608" s="254"/>
      <c r="D21608" s="254"/>
      <c r="E21608" s="255"/>
      <c r="F21608" s="256"/>
      <c r="G21608" s="257"/>
      <c r="H21608" s="243">
        <f t="shared" ca="1" si="1012"/>
        <v>45139</v>
      </c>
      <c r="I21608" s="244">
        <f t="shared" si="1013"/>
        <v>43892</v>
      </c>
      <c r="J21608" s="244" t="str">
        <f t="shared" si="1011"/>
        <v/>
      </c>
    </row>
    <row r="21609" spans="3:10" ht="12" thickBot="1" x14ac:dyDescent="0.25">
      <c r="C21609" s="254"/>
      <c r="D21609" s="254"/>
      <c r="E21609" s="255"/>
      <c r="F21609" s="256"/>
      <c r="G21609" s="257"/>
      <c r="H21609" s="243">
        <f t="shared" ca="1" si="1012"/>
        <v>45139</v>
      </c>
      <c r="I21609" s="244">
        <f t="shared" si="1013"/>
        <v>43892</v>
      </c>
      <c r="J21609" s="244" t="str">
        <f t="shared" si="1011"/>
        <v/>
      </c>
    </row>
    <row r="21610" spans="3:10" ht="12" thickBot="1" x14ac:dyDescent="0.25">
      <c r="C21610" s="254"/>
      <c r="D21610" s="254"/>
      <c r="E21610" s="255"/>
      <c r="F21610" s="256"/>
      <c r="G21610" s="257"/>
      <c r="H21610" s="243">
        <f t="shared" ca="1" si="1012"/>
        <v>45139</v>
      </c>
      <c r="I21610" s="244">
        <f t="shared" si="1013"/>
        <v>43892</v>
      </c>
      <c r="J21610" s="244" t="str">
        <f t="shared" si="1011"/>
        <v/>
      </c>
    </row>
    <row r="21611" spans="3:10" ht="12" thickBot="1" x14ac:dyDescent="0.25">
      <c r="C21611" s="254"/>
      <c r="D21611" s="254"/>
      <c r="E21611" s="255"/>
      <c r="F21611" s="256"/>
      <c r="G21611" s="257"/>
      <c r="H21611" s="243">
        <f t="shared" ca="1" si="1012"/>
        <v>45139</v>
      </c>
      <c r="I21611" s="244">
        <f t="shared" si="1013"/>
        <v>43892</v>
      </c>
      <c r="J21611" s="244" t="str">
        <f t="shared" si="1011"/>
        <v/>
      </c>
    </row>
    <row r="21612" spans="3:10" ht="12" thickBot="1" x14ac:dyDescent="0.25">
      <c r="C21612" s="254"/>
      <c r="D21612" s="254"/>
      <c r="E21612" s="255"/>
      <c r="F21612" s="256"/>
      <c r="G21612" s="257"/>
      <c r="H21612" s="243">
        <f t="shared" ca="1" si="1012"/>
        <v>45139</v>
      </c>
      <c r="I21612" s="244">
        <f t="shared" si="1013"/>
        <v>43892</v>
      </c>
      <c r="J21612" s="244" t="str">
        <f t="shared" si="1011"/>
        <v/>
      </c>
    </row>
    <row r="21613" spans="3:10" ht="12" thickBot="1" x14ac:dyDescent="0.25">
      <c r="C21613" s="254"/>
      <c r="D21613" s="254"/>
      <c r="E21613" s="255"/>
      <c r="F21613" s="256"/>
      <c r="G21613" s="257"/>
      <c r="H21613" s="243">
        <f t="shared" ca="1" si="1012"/>
        <v>45139</v>
      </c>
      <c r="I21613" s="244">
        <f t="shared" si="1013"/>
        <v>43892</v>
      </c>
      <c r="J21613" s="244" t="str">
        <f t="shared" si="1011"/>
        <v/>
      </c>
    </row>
    <row r="21614" spans="3:10" ht="12" thickBot="1" x14ac:dyDescent="0.25">
      <c r="C21614" s="254"/>
      <c r="D21614" s="254"/>
      <c r="E21614" s="255"/>
      <c r="F21614" s="256"/>
      <c r="G21614" s="257"/>
      <c r="H21614" s="243">
        <f t="shared" ca="1" si="1012"/>
        <v>45139</v>
      </c>
      <c r="I21614" s="244">
        <f t="shared" si="1013"/>
        <v>43892</v>
      </c>
      <c r="J21614" s="244" t="str">
        <f t="shared" si="1011"/>
        <v/>
      </c>
    </row>
    <row r="21615" spans="3:10" ht="12" thickBot="1" x14ac:dyDescent="0.25">
      <c r="C21615" s="254"/>
      <c r="D21615" s="254"/>
      <c r="E21615" s="255"/>
      <c r="F21615" s="256"/>
      <c r="G21615" s="257"/>
      <c r="H21615" s="243">
        <f t="shared" ca="1" si="1012"/>
        <v>45139</v>
      </c>
      <c r="I21615" s="244">
        <f t="shared" si="1013"/>
        <v>43892</v>
      </c>
      <c r="J21615" s="244" t="str">
        <f t="shared" si="1011"/>
        <v/>
      </c>
    </row>
    <row r="21616" spans="3:10" ht="12" thickBot="1" x14ac:dyDescent="0.25">
      <c r="C21616" s="254"/>
      <c r="D21616" s="254"/>
      <c r="E21616" s="255"/>
      <c r="F21616" s="256"/>
      <c r="G21616" s="257"/>
      <c r="H21616" s="243">
        <f t="shared" ca="1" si="1012"/>
        <v>45139</v>
      </c>
      <c r="I21616" s="244">
        <f t="shared" si="1013"/>
        <v>43892</v>
      </c>
      <c r="J21616" s="244" t="str">
        <f t="shared" si="1011"/>
        <v/>
      </c>
    </row>
    <row r="21617" spans="3:10" ht="12" thickBot="1" x14ac:dyDescent="0.25">
      <c r="C21617" s="254"/>
      <c r="D21617" s="254"/>
      <c r="E21617" s="255"/>
      <c r="F21617" s="256"/>
      <c r="G21617" s="257"/>
      <c r="H21617" s="243">
        <f t="shared" ca="1" si="1012"/>
        <v>45139</v>
      </c>
      <c r="I21617" s="244">
        <f t="shared" si="1013"/>
        <v>43892</v>
      </c>
      <c r="J21617" s="244" t="str">
        <f t="shared" si="1011"/>
        <v/>
      </c>
    </row>
    <row r="21618" spans="3:10" ht="12" thickBot="1" x14ac:dyDescent="0.25">
      <c r="C21618" s="254"/>
      <c r="D21618" s="254"/>
      <c r="E21618" s="255"/>
      <c r="F21618" s="256"/>
      <c r="G21618" s="257"/>
      <c r="H21618" s="243">
        <f t="shared" ca="1" si="1012"/>
        <v>45139</v>
      </c>
      <c r="I21618" s="244">
        <f t="shared" si="1013"/>
        <v>43892</v>
      </c>
      <c r="J21618" s="244" t="str">
        <f t="shared" si="1011"/>
        <v/>
      </c>
    </row>
    <row r="21619" spans="3:10" ht="12" thickBot="1" x14ac:dyDescent="0.25">
      <c r="C21619" s="254"/>
      <c r="D21619" s="254"/>
      <c r="E21619" s="255"/>
      <c r="F21619" s="256"/>
      <c r="G21619" s="257"/>
      <c r="H21619" s="243">
        <f t="shared" ca="1" si="1012"/>
        <v>45139</v>
      </c>
      <c r="I21619" s="244">
        <f t="shared" si="1013"/>
        <v>43892</v>
      </c>
      <c r="J21619" s="244" t="str">
        <f t="shared" si="1011"/>
        <v/>
      </c>
    </row>
    <row r="21620" spans="3:10" ht="12" thickBot="1" x14ac:dyDescent="0.25">
      <c r="C21620" s="254"/>
      <c r="D21620" s="254"/>
      <c r="E21620" s="255"/>
      <c r="F21620" s="256"/>
      <c r="G21620" s="257"/>
      <c r="H21620" s="243">
        <f t="shared" ca="1" si="1012"/>
        <v>45139</v>
      </c>
      <c r="I21620" s="244">
        <f t="shared" si="1013"/>
        <v>43892</v>
      </c>
      <c r="J21620" s="244" t="str">
        <f t="shared" si="1011"/>
        <v/>
      </c>
    </row>
    <row r="21621" spans="3:10" ht="12" thickBot="1" x14ac:dyDescent="0.25">
      <c r="C21621" s="254"/>
      <c r="D21621" s="254"/>
      <c r="E21621" s="255"/>
      <c r="F21621" s="256"/>
      <c r="G21621" s="257"/>
      <c r="H21621" s="243">
        <f t="shared" ca="1" si="1012"/>
        <v>45139</v>
      </c>
      <c r="I21621" s="244">
        <f t="shared" si="1013"/>
        <v>43892</v>
      </c>
      <c r="J21621" s="244" t="str">
        <f t="shared" si="1011"/>
        <v/>
      </c>
    </row>
    <row r="21622" spans="3:10" ht="12" thickBot="1" x14ac:dyDescent="0.25">
      <c r="C21622" s="254"/>
      <c r="D21622" s="254"/>
      <c r="E21622" s="255"/>
      <c r="F21622" s="256"/>
      <c r="G21622" s="257"/>
      <c r="H21622" s="243">
        <f t="shared" ca="1" si="1012"/>
        <v>45139</v>
      </c>
      <c r="I21622" s="244">
        <f t="shared" si="1013"/>
        <v>43892</v>
      </c>
      <c r="J21622" s="244" t="str">
        <f t="shared" si="1011"/>
        <v/>
      </c>
    </row>
    <row r="21623" spans="3:10" ht="12" thickBot="1" x14ac:dyDescent="0.25">
      <c r="C21623" s="254"/>
      <c r="D21623" s="254"/>
      <c r="E21623" s="255"/>
      <c r="F21623" s="256"/>
      <c r="G21623" s="257"/>
      <c r="H21623" s="243">
        <f t="shared" ca="1" si="1012"/>
        <v>45139</v>
      </c>
      <c r="I21623" s="244">
        <f t="shared" si="1013"/>
        <v>43892</v>
      </c>
      <c r="J21623" s="244" t="str">
        <f t="shared" si="1011"/>
        <v/>
      </c>
    </row>
    <row r="21624" spans="3:10" ht="12" thickBot="1" x14ac:dyDescent="0.25">
      <c r="C21624" s="254"/>
      <c r="D21624" s="254"/>
      <c r="E21624" s="255"/>
      <c r="F21624" s="256"/>
      <c r="G21624" s="257"/>
      <c r="H21624" s="243">
        <f t="shared" ca="1" si="1012"/>
        <v>45139</v>
      </c>
      <c r="I21624" s="244">
        <f t="shared" si="1013"/>
        <v>43892</v>
      </c>
      <c r="J21624" s="244" t="str">
        <f t="shared" si="1011"/>
        <v/>
      </c>
    </row>
    <row r="21625" spans="3:10" ht="12" thickBot="1" x14ac:dyDescent="0.25">
      <c r="C21625" s="254"/>
      <c r="D21625" s="254"/>
      <c r="E21625" s="255"/>
      <c r="F21625" s="256"/>
      <c r="G21625" s="257"/>
      <c r="H21625" s="243">
        <f t="shared" ca="1" si="1012"/>
        <v>45139</v>
      </c>
      <c r="I21625" s="244">
        <f t="shared" si="1013"/>
        <v>43892</v>
      </c>
      <c r="J21625" s="244" t="str">
        <f t="shared" si="1011"/>
        <v/>
      </c>
    </row>
    <row r="21626" spans="3:10" ht="12" thickBot="1" x14ac:dyDescent="0.25">
      <c r="C21626" s="254"/>
      <c r="D21626" s="254"/>
      <c r="E21626" s="255"/>
      <c r="F21626" s="256"/>
      <c r="G21626" s="257"/>
      <c r="H21626" s="243">
        <f t="shared" ca="1" si="1012"/>
        <v>45139</v>
      </c>
      <c r="I21626" s="244">
        <f t="shared" si="1013"/>
        <v>43892</v>
      </c>
      <c r="J21626" s="244" t="str">
        <f t="shared" si="1011"/>
        <v/>
      </c>
    </row>
    <row r="21627" spans="3:10" ht="12" thickBot="1" x14ac:dyDescent="0.25">
      <c r="C21627" s="254"/>
      <c r="D21627" s="254"/>
      <c r="E21627" s="255"/>
      <c r="F21627" s="256"/>
      <c r="G21627" s="257"/>
      <c r="H21627" s="243">
        <f t="shared" ca="1" si="1012"/>
        <v>45139</v>
      </c>
      <c r="I21627" s="244">
        <f t="shared" si="1013"/>
        <v>43892</v>
      </c>
      <c r="J21627" s="244" t="str">
        <f t="shared" si="1011"/>
        <v/>
      </c>
    </row>
    <row r="21628" spans="3:10" ht="12" thickBot="1" x14ac:dyDescent="0.25">
      <c r="C21628" s="254"/>
      <c r="D21628" s="254"/>
      <c r="E21628" s="255"/>
      <c r="F21628" s="256"/>
      <c r="G21628" s="257"/>
      <c r="H21628" s="243">
        <f t="shared" ca="1" si="1012"/>
        <v>45139</v>
      </c>
      <c r="I21628" s="244">
        <f t="shared" si="1013"/>
        <v>43892</v>
      </c>
      <c r="J21628" s="244" t="str">
        <f t="shared" si="1011"/>
        <v/>
      </c>
    </row>
    <row r="21629" spans="3:10" ht="12" thickBot="1" x14ac:dyDescent="0.25">
      <c r="C21629" s="254"/>
      <c r="D21629" s="254"/>
      <c r="E21629" s="255"/>
      <c r="F21629" s="256"/>
      <c r="G21629" s="257"/>
      <c r="H21629" s="243">
        <f t="shared" ca="1" si="1012"/>
        <v>45139</v>
      </c>
      <c r="I21629" s="244">
        <f t="shared" si="1013"/>
        <v>43892</v>
      </c>
      <c r="J21629" s="244" t="str">
        <f t="shared" si="1011"/>
        <v/>
      </c>
    </row>
    <row r="21630" spans="3:10" ht="12" thickBot="1" x14ac:dyDescent="0.25">
      <c r="C21630" s="254"/>
      <c r="D21630" s="254"/>
      <c r="E21630" s="255"/>
      <c r="F21630" s="256"/>
      <c r="G21630" s="257"/>
      <c r="H21630" s="243">
        <f t="shared" ca="1" si="1012"/>
        <v>45139</v>
      </c>
      <c r="I21630" s="244">
        <f t="shared" si="1013"/>
        <v>43892</v>
      </c>
      <c r="J21630" s="244" t="str">
        <f t="shared" si="1011"/>
        <v/>
      </c>
    </row>
    <row r="21631" spans="3:10" ht="12" thickBot="1" x14ac:dyDescent="0.25">
      <c r="C21631" s="254"/>
      <c r="D21631" s="254"/>
      <c r="E21631" s="255"/>
      <c r="F21631" s="256"/>
      <c r="G21631" s="257"/>
      <c r="H21631" s="243">
        <f t="shared" ca="1" si="1012"/>
        <v>45139</v>
      </c>
      <c r="I21631" s="244">
        <f t="shared" si="1013"/>
        <v>43892</v>
      </c>
      <c r="J21631" s="244" t="str">
        <f t="shared" si="1011"/>
        <v/>
      </c>
    </row>
    <row r="21632" spans="3:10" ht="12" thickBot="1" x14ac:dyDescent="0.25">
      <c r="C21632" s="254"/>
      <c r="D21632" s="254"/>
      <c r="E21632" s="255"/>
      <c r="F21632" s="256"/>
      <c r="G21632" s="257"/>
      <c r="H21632" s="243">
        <f t="shared" ca="1" si="1012"/>
        <v>45139</v>
      </c>
      <c r="I21632" s="244">
        <f t="shared" si="1013"/>
        <v>43892</v>
      </c>
      <c r="J21632" s="244" t="str">
        <f t="shared" si="1011"/>
        <v/>
      </c>
    </row>
    <row r="21633" spans="3:10" ht="12" thickBot="1" x14ac:dyDescent="0.25">
      <c r="C21633" s="254"/>
      <c r="D21633" s="254"/>
      <c r="E21633" s="255"/>
      <c r="F21633" s="256"/>
      <c r="G21633" s="257"/>
      <c r="H21633" s="243">
        <f t="shared" ca="1" si="1012"/>
        <v>45139</v>
      </c>
      <c r="I21633" s="244">
        <f t="shared" si="1013"/>
        <v>43892</v>
      </c>
      <c r="J21633" s="244" t="str">
        <f t="shared" si="1011"/>
        <v/>
      </c>
    </row>
    <row r="21634" spans="3:10" ht="12" thickBot="1" x14ac:dyDescent="0.25">
      <c r="C21634" s="254"/>
      <c r="D21634" s="254"/>
      <c r="E21634" s="255"/>
      <c r="F21634" s="256"/>
      <c r="G21634" s="257"/>
      <c r="H21634" s="243">
        <f t="shared" ca="1" si="1012"/>
        <v>45139</v>
      </c>
      <c r="I21634" s="244">
        <f t="shared" si="1013"/>
        <v>43892</v>
      </c>
      <c r="J21634" s="244" t="str">
        <f t="shared" si="1011"/>
        <v/>
      </c>
    </row>
    <row r="21635" spans="3:10" ht="12" thickBot="1" x14ac:dyDescent="0.25">
      <c r="C21635" s="254"/>
      <c r="D21635" s="254"/>
      <c r="E21635" s="255"/>
      <c r="F21635" s="256"/>
      <c r="G21635" s="257"/>
      <c r="H21635" s="243">
        <f t="shared" ca="1" si="1012"/>
        <v>45139</v>
      </c>
      <c r="I21635" s="244">
        <f t="shared" si="1013"/>
        <v>43892</v>
      </c>
      <c r="J21635" s="244" t="str">
        <f t="shared" si="1011"/>
        <v/>
      </c>
    </row>
    <row r="21636" spans="3:10" ht="12" thickBot="1" x14ac:dyDescent="0.25">
      <c r="C21636" s="254"/>
      <c r="D21636" s="254"/>
      <c r="E21636" s="255"/>
      <c r="F21636" s="256"/>
      <c r="G21636" s="257"/>
      <c r="H21636" s="243">
        <f t="shared" ca="1" si="1012"/>
        <v>45139</v>
      </c>
      <c r="I21636" s="244">
        <f t="shared" si="1013"/>
        <v>43892</v>
      </c>
      <c r="J21636" s="244" t="str">
        <f t="shared" si="1011"/>
        <v/>
      </c>
    </row>
    <row r="21637" spans="3:10" ht="12" thickBot="1" x14ac:dyDescent="0.25">
      <c r="C21637" s="254"/>
      <c r="D21637" s="254"/>
      <c r="E21637" s="255"/>
      <c r="F21637" s="256"/>
      <c r="G21637" s="257"/>
      <c r="H21637" s="243">
        <f t="shared" ca="1" si="1012"/>
        <v>45139</v>
      </c>
      <c r="I21637" s="244">
        <f t="shared" si="1013"/>
        <v>43892</v>
      </c>
      <c r="J21637" s="244" t="str">
        <f t="shared" si="1011"/>
        <v/>
      </c>
    </row>
    <row r="21638" spans="3:10" ht="12" thickBot="1" x14ac:dyDescent="0.25">
      <c r="C21638" s="254"/>
      <c r="D21638" s="254"/>
      <c r="E21638" s="255"/>
      <c r="F21638" s="256"/>
      <c r="G21638" s="257"/>
      <c r="H21638" s="243">
        <f t="shared" ca="1" si="1012"/>
        <v>45139</v>
      </c>
      <c r="I21638" s="244">
        <f t="shared" si="1013"/>
        <v>43892</v>
      </c>
      <c r="J21638" s="244" t="str">
        <f t="shared" ref="J21638:J21701" si="1014">IF(G21638="","",IF(G21638&gt;=0,"Debitoren",IF(G21638&lt;0,"Kreditoren","")))</f>
        <v/>
      </c>
    </row>
    <row r="21639" spans="3:10" ht="12" thickBot="1" x14ac:dyDescent="0.25">
      <c r="C21639" s="254"/>
      <c r="D21639" s="254"/>
      <c r="E21639" s="255"/>
      <c r="F21639" s="256"/>
      <c r="G21639" s="257"/>
      <c r="H21639" s="243">
        <f t="shared" ref="H21639:H21702" ca="1" si="1015">IF(F21639&lt;$F$2,EOMONTH($F$2,-1)+1,EOMONTH(F21639,-1)+1)</f>
        <v>45139</v>
      </c>
      <c r="I21639" s="244">
        <f t="shared" ref="I21639:I21702" si="1016">IF(F21639&lt;$I$2,IF(   WEEKDAY(EOMONTH($I$2,-1)+1)=1,EOMONTH($I$2,-1)+1+1,EOMONTH($I$2,-1)+1),IF(WEEKDAY(F21639)=1,F21639+1,F21639))</f>
        <v>43892</v>
      </c>
      <c r="J21639" s="244" t="str">
        <f t="shared" si="1014"/>
        <v/>
      </c>
    </row>
    <row r="21640" spans="3:10" ht="12" thickBot="1" x14ac:dyDescent="0.25">
      <c r="C21640" s="254"/>
      <c r="D21640" s="254"/>
      <c r="E21640" s="255"/>
      <c r="F21640" s="256"/>
      <c r="G21640" s="257"/>
      <c r="H21640" s="243">
        <f t="shared" ca="1" si="1015"/>
        <v>45139</v>
      </c>
      <c r="I21640" s="244">
        <f t="shared" si="1016"/>
        <v>43892</v>
      </c>
      <c r="J21640" s="244" t="str">
        <f t="shared" si="1014"/>
        <v/>
      </c>
    </row>
    <row r="21641" spans="3:10" ht="12" thickBot="1" x14ac:dyDescent="0.25">
      <c r="C21641" s="254"/>
      <c r="D21641" s="254"/>
      <c r="E21641" s="255"/>
      <c r="F21641" s="256"/>
      <c r="G21641" s="257"/>
      <c r="H21641" s="243">
        <f t="shared" ca="1" si="1015"/>
        <v>45139</v>
      </c>
      <c r="I21641" s="244">
        <f t="shared" si="1016"/>
        <v>43892</v>
      </c>
      <c r="J21641" s="244" t="str">
        <f t="shared" si="1014"/>
        <v/>
      </c>
    </row>
    <row r="21642" spans="3:10" ht="12" thickBot="1" x14ac:dyDescent="0.25">
      <c r="C21642" s="254"/>
      <c r="D21642" s="254"/>
      <c r="E21642" s="255"/>
      <c r="F21642" s="256"/>
      <c r="G21642" s="257"/>
      <c r="H21642" s="243">
        <f t="shared" ca="1" si="1015"/>
        <v>45139</v>
      </c>
      <c r="I21642" s="244">
        <f t="shared" si="1016"/>
        <v>43892</v>
      </c>
      <c r="J21642" s="244" t="str">
        <f t="shared" si="1014"/>
        <v/>
      </c>
    </row>
    <row r="21643" spans="3:10" ht="12" thickBot="1" x14ac:dyDescent="0.25">
      <c r="C21643" s="254"/>
      <c r="D21643" s="254"/>
      <c r="E21643" s="255"/>
      <c r="F21643" s="256"/>
      <c r="G21643" s="257"/>
      <c r="H21643" s="243">
        <f t="shared" ca="1" si="1015"/>
        <v>45139</v>
      </c>
      <c r="I21643" s="244">
        <f t="shared" si="1016"/>
        <v>43892</v>
      </c>
      <c r="J21643" s="244" t="str">
        <f t="shared" si="1014"/>
        <v/>
      </c>
    </row>
    <row r="21644" spans="3:10" ht="12" thickBot="1" x14ac:dyDescent="0.25">
      <c r="C21644" s="254"/>
      <c r="D21644" s="254"/>
      <c r="E21644" s="255"/>
      <c r="F21644" s="256"/>
      <c r="G21644" s="257"/>
      <c r="H21644" s="243">
        <f t="shared" ca="1" si="1015"/>
        <v>45139</v>
      </c>
      <c r="I21644" s="244">
        <f t="shared" si="1016"/>
        <v>43892</v>
      </c>
      <c r="J21644" s="244" t="str">
        <f t="shared" si="1014"/>
        <v/>
      </c>
    </row>
    <row r="21645" spans="3:10" ht="12" thickBot="1" x14ac:dyDescent="0.25">
      <c r="C21645" s="254"/>
      <c r="D21645" s="254"/>
      <c r="E21645" s="255"/>
      <c r="F21645" s="256"/>
      <c r="G21645" s="257"/>
      <c r="H21645" s="243">
        <f t="shared" ca="1" si="1015"/>
        <v>45139</v>
      </c>
      <c r="I21645" s="244">
        <f t="shared" si="1016"/>
        <v>43892</v>
      </c>
      <c r="J21645" s="244" t="str">
        <f t="shared" si="1014"/>
        <v/>
      </c>
    </row>
    <row r="21646" spans="3:10" ht="12" thickBot="1" x14ac:dyDescent="0.25">
      <c r="C21646" s="254"/>
      <c r="D21646" s="254"/>
      <c r="E21646" s="255"/>
      <c r="F21646" s="256"/>
      <c r="G21646" s="257"/>
      <c r="H21646" s="243">
        <f t="shared" ca="1" si="1015"/>
        <v>45139</v>
      </c>
      <c r="I21646" s="244">
        <f t="shared" si="1016"/>
        <v>43892</v>
      </c>
      <c r="J21646" s="244" t="str">
        <f t="shared" si="1014"/>
        <v/>
      </c>
    </row>
    <row r="21647" spans="3:10" ht="12" thickBot="1" x14ac:dyDescent="0.25">
      <c r="C21647" s="254"/>
      <c r="D21647" s="254"/>
      <c r="E21647" s="255"/>
      <c r="F21647" s="256"/>
      <c r="G21647" s="257"/>
      <c r="H21647" s="243">
        <f t="shared" ca="1" si="1015"/>
        <v>45139</v>
      </c>
      <c r="I21647" s="244">
        <f t="shared" si="1016"/>
        <v>43892</v>
      </c>
      <c r="J21647" s="244" t="str">
        <f t="shared" si="1014"/>
        <v/>
      </c>
    </row>
    <row r="21648" spans="3:10" ht="12" thickBot="1" x14ac:dyDescent="0.25">
      <c r="C21648" s="254"/>
      <c r="D21648" s="254"/>
      <c r="E21648" s="255"/>
      <c r="F21648" s="256"/>
      <c r="G21648" s="257"/>
      <c r="H21648" s="243">
        <f t="shared" ca="1" si="1015"/>
        <v>45139</v>
      </c>
      <c r="I21648" s="244">
        <f t="shared" si="1016"/>
        <v>43892</v>
      </c>
      <c r="J21648" s="244" t="str">
        <f t="shared" si="1014"/>
        <v/>
      </c>
    </row>
    <row r="21649" spans="3:10" ht="12" thickBot="1" x14ac:dyDescent="0.25">
      <c r="C21649" s="254"/>
      <c r="D21649" s="254"/>
      <c r="E21649" s="255"/>
      <c r="F21649" s="256"/>
      <c r="G21649" s="257"/>
      <c r="H21649" s="243">
        <f t="shared" ca="1" si="1015"/>
        <v>45139</v>
      </c>
      <c r="I21649" s="244">
        <f t="shared" si="1016"/>
        <v>43892</v>
      </c>
      <c r="J21649" s="244" t="str">
        <f t="shared" si="1014"/>
        <v/>
      </c>
    </row>
    <row r="21650" spans="3:10" ht="12" thickBot="1" x14ac:dyDescent="0.25">
      <c r="C21650" s="254"/>
      <c r="D21650" s="254"/>
      <c r="E21650" s="255"/>
      <c r="F21650" s="256"/>
      <c r="G21650" s="257"/>
      <c r="H21650" s="243">
        <f t="shared" ca="1" si="1015"/>
        <v>45139</v>
      </c>
      <c r="I21650" s="244">
        <f t="shared" si="1016"/>
        <v>43892</v>
      </c>
      <c r="J21650" s="244" t="str">
        <f t="shared" si="1014"/>
        <v/>
      </c>
    </row>
    <row r="21651" spans="3:10" ht="12" thickBot="1" x14ac:dyDescent="0.25">
      <c r="C21651" s="254"/>
      <c r="D21651" s="254"/>
      <c r="E21651" s="255"/>
      <c r="F21651" s="256"/>
      <c r="G21651" s="257"/>
      <c r="H21651" s="243">
        <f t="shared" ca="1" si="1015"/>
        <v>45139</v>
      </c>
      <c r="I21651" s="244">
        <f t="shared" si="1016"/>
        <v>43892</v>
      </c>
      <c r="J21651" s="244" t="str">
        <f t="shared" si="1014"/>
        <v/>
      </c>
    </row>
    <row r="21652" spans="3:10" ht="12" thickBot="1" x14ac:dyDescent="0.25">
      <c r="C21652" s="254"/>
      <c r="D21652" s="254"/>
      <c r="E21652" s="255"/>
      <c r="F21652" s="256"/>
      <c r="G21652" s="257"/>
      <c r="H21652" s="243">
        <f t="shared" ca="1" si="1015"/>
        <v>45139</v>
      </c>
      <c r="I21652" s="244">
        <f t="shared" si="1016"/>
        <v>43892</v>
      </c>
      <c r="J21652" s="244" t="str">
        <f t="shared" si="1014"/>
        <v/>
      </c>
    </row>
    <row r="21653" spans="3:10" ht="12" thickBot="1" x14ac:dyDescent="0.25">
      <c r="C21653" s="254"/>
      <c r="D21653" s="254"/>
      <c r="E21653" s="255"/>
      <c r="F21653" s="256"/>
      <c r="G21653" s="257"/>
      <c r="H21653" s="243">
        <f t="shared" ca="1" si="1015"/>
        <v>45139</v>
      </c>
      <c r="I21653" s="244">
        <f t="shared" si="1016"/>
        <v>43892</v>
      </c>
      <c r="J21653" s="244" t="str">
        <f t="shared" si="1014"/>
        <v/>
      </c>
    </row>
    <row r="21654" spans="3:10" ht="12" thickBot="1" x14ac:dyDescent="0.25">
      <c r="C21654" s="254"/>
      <c r="D21654" s="254"/>
      <c r="E21654" s="255"/>
      <c r="F21654" s="256"/>
      <c r="G21654" s="257"/>
      <c r="H21654" s="243">
        <f t="shared" ca="1" si="1015"/>
        <v>45139</v>
      </c>
      <c r="I21654" s="244">
        <f t="shared" si="1016"/>
        <v>43892</v>
      </c>
      <c r="J21654" s="244" t="str">
        <f t="shared" si="1014"/>
        <v/>
      </c>
    </row>
    <row r="21655" spans="3:10" ht="12" thickBot="1" x14ac:dyDescent="0.25">
      <c r="C21655" s="254"/>
      <c r="D21655" s="254"/>
      <c r="E21655" s="255"/>
      <c r="F21655" s="256"/>
      <c r="G21655" s="257"/>
      <c r="H21655" s="243">
        <f t="shared" ca="1" si="1015"/>
        <v>45139</v>
      </c>
      <c r="I21655" s="244">
        <f t="shared" si="1016"/>
        <v>43892</v>
      </c>
      <c r="J21655" s="244" t="str">
        <f t="shared" si="1014"/>
        <v/>
      </c>
    </row>
    <row r="21656" spans="3:10" ht="12" thickBot="1" x14ac:dyDescent="0.25">
      <c r="C21656" s="254"/>
      <c r="D21656" s="254"/>
      <c r="E21656" s="255"/>
      <c r="F21656" s="256"/>
      <c r="G21656" s="257"/>
      <c r="H21656" s="243">
        <f t="shared" ca="1" si="1015"/>
        <v>45139</v>
      </c>
      <c r="I21656" s="244">
        <f t="shared" si="1016"/>
        <v>43892</v>
      </c>
      <c r="J21656" s="244" t="str">
        <f t="shared" si="1014"/>
        <v/>
      </c>
    </row>
    <row r="21657" spans="3:10" ht="12" thickBot="1" x14ac:dyDescent="0.25">
      <c r="C21657" s="254"/>
      <c r="D21657" s="254"/>
      <c r="E21657" s="255"/>
      <c r="F21657" s="256"/>
      <c r="G21657" s="257"/>
      <c r="H21657" s="243">
        <f t="shared" ca="1" si="1015"/>
        <v>45139</v>
      </c>
      <c r="I21657" s="244">
        <f t="shared" si="1016"/>
        <v>43892</v>
      </c>
      <c r="J21657" s="244" t="str">
        <f t="shared" si="1014"/>
        <v/>
      </c>
    </row>
    <row r="21658" spans="3:10" ht="12" thickBot="1" x14ac:dyDescent="0.25">
      <c r="C21658" s="254"/>
      <c r="D21658" s="254"/>
      <c r="E21658" s="255"/>
      <c r="F21658" s="256"/>
      <c r="G21658" s="257"/>
      <c r="H21658" s="243">
        <f t="shared" ca="1" si="1015"/>
        <v>45139</v>
      </c>
      <c r="I21658" s="244">
        <f t="shared" si="1016"/>
        <v>43892</v>
      </c>
      <c r="J21658" s="244" t="str">
        <f t="shared" si="1014"/>
        <v/>
      </c>
    </row>
    <row r="21659" spans="3:10" ht="12" thickBot="1" x14ac:dyDescent="0.25">
      <c r="C21659" s="254"/>
      <c r="D21659" s="254"/>
      <c r="E21659" s="255"/>
      <c r="F21659" s="256"/>
      <c r="G21659" s="257"/>
      <c r="H21659" s="243">
        <f t="shared" ca="1" si="1015"/>
        <v>45139</v>
      </c>
      <c r="I21659" s="244">
        <f t="shared" si="1016"/>
        <v>43892</v>
      </c>
      <c r="J21659" s="244" t="str">
        <f t="shared" si="1014"/>
        <v/>
      </c>
    </row>
    <row r="21660" spans="3:10" ht="12" thickBot="1" x14ac:dyDescent="0.25">
      <c r="C21660" s="254"/>
      <c r="D21660" s="254"/>
      <c r="E21660" s="255"/>
      <c r="F21660" s="256"/>
      <c r="G21660" s="257"/>
      <c r="H21660" s="243">
        <f t="shared" ca="1" si="1015"/>
        <v>45139</v>
      </c>
      <c r="I21660" s="244">
        <f t="shared" si="1016"/>
        <v>43892</v>
      </c>
      <c r="J21660" s="244" t="str">
        <f t="shared" si="1014"/>
        <v/>
      </c>
    </row>
    <row r="21661" spans="3:10" ht="12" thickBot="1" x14ac:dyDescent="0.25">
      <c r="C21661" s="254"/>
      <c r="D21661" s="254"/>
      <c r="E21661" s="255"/>
      <c r="F21661" s="256"/>
      <c r="G21661" s="257"/>
      <c r="H21661" s="243">
        <f t="shared" ca="1" si="1015"/>
        <v>45139</v>
      </c>
      <c r="I21661" s="244">
        <f t="shared" si="1016"/>
        <v>43892</v>
      </c>
      <c r="J21661" s="244" t="str">
        <f t="shared" si="1014"/>
        <v/>
      </c>
    </row>
    <row r="21662" spans="3:10" ht="12" thickBot="1" x14ac:dyDescent="0.25">
      <c r="C21662" s="254"/>
      <c r="D21662" s="254"/>
      <c r="E21662" s="255"/>
      <c r="F21662" s="256"/>
      <c r="G21662" s="257"/>
      <c r="H21662" s="243">
        <f t="shared" ca="1" si="1015"/>
        <v>45139</v>
      </c>
      <c r="I21662" s="244">
        <f t="shared" si="1016"/>
        <v>43892</v>
      </c>
      <c r="J21662" s="244" t="str">
        <f t="shared" si="1014"/>
        <v/>
      </c>
    </row>
    <row r="21663" spans="3:10" ht="12" thickBot="1" x14ac:dyDescent="0.25">
      <c r="C21663" s="254"/>
      <c r="D21663" s="254"/>
      <c r="E21663" s="255"/>
      <c r="F21663" s="256"/>
      <c r="G21663" s="257"/>
      <c r="H21663" s="243">
        <f t="shared" ca="1" si="1015"/>
        <v>45139</v>
      </c>
      <c r="I21663" s="244">
        <f t="shared" si="1016"/>
        <v>43892</v>
      </c>
      <c r="J21663" s="244" t="str">
        <f t="shared" si="1014"/>
        <v/>
      </c>
    </row>
    <row r="21664" spans="3:10" ht="12" thickBot="1" x14ac:dyDescent="0.25">
      <c r="C21664" s="254"/>
      <c r="D21664" s="254"/>
      <c r="E21664" s="255"/>
      <c r="F21664" s="256"/>
      <c r="G21664" s="257"/>
      <c r="H21664" s="243">
        <f t="shared" ca="1" si="1015"/>
        <v>45139</v>
      </c>
      <c r="I21664" s="244">
        <f t="shared" si="1016"/>
        <v>43892</v>
      </c>
      <c r="J21664" s="244" t="str">
        <f t="shared" si="1014"/>
        <v/>
      </c>
    </row>
    <row r="21665" spans="3:10" ht="12" thickBot="1" x14ac:dyDescent="0.25">
      <c r="C21665" s="254"/>
      <c r="D21665" s="254"/>
      <c r="E21665" s="255"/>
      <c r="F21665" s="256"/>
      <c r="G21665" s="257"/>
      <c r="H21665" s="243">
        <f t="shared" ca="1" si="1015"/>
        <v>45139</v>
      </c>
      <c r="I21665" s="244">
        <f t="shared" si="1016"/>
        <v>43892</v>
      </c>
      <c r="J21665" s="244" t="str">
        <f t="shared" si="1014"/>
        <v/>
      </c>
    </row>
    <row r="21666" spans="3:10" ht="12" thickBot="1" x14ac:dyDescent="0.25">
      <c r="C21666" s="254"/>
      <c r="D21666" s="254"/>
      <c r="E21666" s="255"/>
      <c r="F21666" s="256"/>
      <c r="G21666" s="257"/>
      <c r="H21666" s="243">
        <f t="shared" ca="1" si="1015"/>
        <v>45139</v>
      </c>
      <c r="I21666" s="244">
        <f t="shared" si="1016"/>
        <v>43892</v>
      </c>
      <c r="J21666" s="244" t="str">
        <f t="shared" si="1014"/>
        <v/>
      </c>
    </row>
    <row r="21667" spans="3:10" ht="12" thickBot="1" x14ac:dyDescent="0.25">
      <c r="C21667" s="254"/>
      <c r="D21667" s="254"/>
      <c r="E21667" s="255"/>
      <c r="F21667" s="256"/>
      <c r="G21667" s="257"/>
      <c r="H21667" s="243">
        <f t="shared" ca="1" si="1015"/>
        <v>45139</v>
      </c>
      <c r="I21667" s="244">
        <f t="shared" si="1016"/>
        <v>43892</v>
      </c>
      <c r="J21667" s="244" t="str">
        <f t="shared" si="1014"/>
        <v/>
      </c>
    </row>
    <row r="21668" spans="3:10" ht="12" thickBot="1" x14ac:dyDescent="0.25">
      <c r="C21668" s="254"/>
      <c r="D21668" s="254"/>
      <c r="E21668" s="255"/>
      <c r="F21668" s="256"/>
      <c r="G21668" s="257"/>
      <c r="H21668" s="243">
        <f t="shared" ca="1" si="1015"/>
        <v>45139</v>
      </c>
      <c r="I21668" s="244">
        <f t="shared" si="1016"/>
        <v>43892</v>
      </c>
      <c r="J21668" s="244" t="str">
        <f t="shared" si="1014"/>
        <v/>
      </c>
    </row>
    <row r="21669" spans="3:10" ht="12" thickBot="1" x14ac:dyDescent="0.25">
      <c r="C21669" s="254"/>
      <c r="D21669" s="254"/>
      <c r="E21669" s="255"/>
      <c r="F21669" s="256"/>
      <c r="G21669" s="257"/>
      <c r="H21669" s="243">
        <f t="shared" ca="1" si="1015"/>
        <v>45139</v>
      </c>
      <c r="I21669" s="244">
        <f t="shared" si="1016"/>
        <v>43892</v>
      </c>
      <c r="J21669" s="244" t="str">
        <f t="shared" si="1014"/>
        <v/>
      </c>
    </row>
    <row r="21670" spans="3:10" ht="12" thickBot="1" x14ac:dyDescent="0.25">
      <c r="C21670" s="254"/>
      <c r="D21670" s="254"/>
      <c r="E21670" s="255"/>
      <c r="F21670" s="256"/>
      <c r="G21670" s="257"/>
      <c r="H21670" s="243">
        <f t="shared" ca="1" si="1015"/>
        <v>45139</v>
      </c>
      <c r="I21670" s="244">
        <f t="shared" si="1016"/>
        <v>43892</v>
      </c>
      <c r="J21670" s="244" t="str">
        <f t="shared" si="1014"/>
        <v/>
      </c>
    </row>
    <row r="21671" spans="3:10" ht="12" thickBot="1" x14ac:dyDescent="0.25">
      <c r="C21671" s="254"/>
      <c r="D21671" s="254"/>
      <c r="E21671" s="255"/>
      <c r="F21671" s="256"/>
      <c r="G21671" s="257"/>
      <c r="H21671" s="243">
        <f t="shared" ca="1" si="1015"/>
        <v>45139</v>
      </c>
      <c r="I21671" s="244">
        <f t="shared" si="1016"/>
        <v>43892</v>
      </c>
      <c r="J21671" s="244" t="str">
        <f t="shared" si="1014"/>
        <v/>
      </c>
    </row>
    <row r="21672" spans="3:10" ht="12" thickBot="1" x14ac:dyDescent="0.25">
      <c r="C21672" s="254"/>
      <c r="D21672" s="254"/>
      <c r="E21672" s="255"/>
      <c r="F21672" s="256"/>
      <c r="G21672" s="257"/>
      <c r="H21672" s="243">
        <f t="shared" ca="1" si="1015"/>
        <v>45139</v>
      </c>
      <c r="I21672" s="244">
        <f t="shared" si="1016"/>
        <v>43892</v>
      </c>
      <c r="J21672" s="244" t="str">
        <f t="shared" si="1014"/>
        <v/>
      </c>
    </row>
    <row r="21673" spans="3:10" ht="12" thickBot="1" x14ac:dyDescent="0.25">
      <c r="C21673" s="254"/>
      <c r="D21673" s="254"/>
      <c r="E21673" s="255"/>
      <c r="F21673" s="256"/>
      <c r="G21673" s="257"/>
      <c r="H21673" s="243">
        <f t="shared" ca="1" si="1015"/>
        <v>45139</v>
      </c>
      <c r="I21673" s="244">
        <f t="shared" si="1016"/>
        <v>43892</v>
      </c>
      <c r="J21673" s="244" t="str">
        <f t="shared" si="1014"/>
        <v/>
      </c>
    </row>
    <row r="21674" spans="3:10" ht="12" thickBot="1" x14ac:dyDescent="0.25">
      <c r="C21674" s="254"/>
      <c r="D21674" s="254"/>
      <c r="E21674" s="255"/>
      <c r="F21674" s="256"/>
      <c r="G21674" s="257"/>
      <c r="H21674" s="243">
        <f t="shared" ca="1" si="1015"/>
        <v>45139</v>
      </c>
      <c r="I21674" s="244">
        <f t="shared" si="1016"/>
        <v>43892</v>
      </c>
      <c r="J21674" s="244" t="str">
        <f t="shared" si="1014"/>
        <v/>
      </c>
    </row>
    <row r="21675" spans="3:10" ht="12" thickBot="1" x14ac:dyDescent="0.25">
      <c r="C21675" s="254"/>
      <c r="D21675" s="254"/>
      <c r="E21675" s="255"/>
      <c r="F21675" s="256"/>
      <c r="G21675" s="257"/>
      <c r="H21675" s="243">
        <f t="shared" ca="1" si="1015"/>
        <v>45139</v>
      </c>
      <c r="I21675" s="244">
        <f t="shared" si="1016"/>
        <v>43892</v>
      </c>
      <c r="J21675" s="244" t="str">
        <f t="shared" si="1014"/>
        <v/>
      </c>
    </row>
    <row r="21676" spans="3:10" ht="12" thickBot="1" x14ac:dyDescent="0.25">
      <c r="C21676" s="254"/>
      <c r="D21676" s="254"/>
      <c r="E21676" s="255"/>
      <c r="F21676" s="256"/>
      <c r="G21676" s="257"/>
      <c r="H21676" s="243">
        <f t="shared" ca="1" si="1015"/>
        <v>45139</v>
      </c>
      <c r="I21676" s="244">
        <f t="shared" si="1016"/>
        <v>43892</v>
      </c>
      <c r="J21676" s="244" t="str">
        <f t="shared" si="1014"/>
        <v/>
      </c>
    </row>
    <row r="21677" spans="3:10" ht="12" thickBot="1" x14ac:dyDescent="0.25">
      <c r="C21677" s="254"/>
      <c r="D21677" s="254"/>
      <c r="E21677" s="255"/>
      <c r="F21677" s="256"/>
      <c r="G21677" s="257"/>
      <c r="H21677" s="243">
        <f t="shared" ca="1" si="1015"/>
        <v>45139</v>
      </c>
      <c r="I21677" s="244">
        <f t="shared" si="1016"/>
        <v>43892</v>
      </c>
      <c r="J21677" s="244" t="str">
        <f t="shared" si="1014"/>
        <v/>
      </c>
    </row>
    <row r="21678" spans="3:10" ht="12" thickBot="1" x14ac:dyDescent="0.25">
      <c r="C21678" s="254"/>
      <c r="D21678" s="254"/>
      <c r="E21678" s="255"/>
      <c r="F21678" s="256"/>
      <c r="G21678" s="257"/>
      <c r="H21678" s="243">
        <f t="shared" ca="1" si="1015"/>
        <v>45139</v>
      </c>
      <c r="I21678" s="244">
        <f t="shared" si="1016"/>
        <v>43892</v>
      </c>
      <c r="J21678" s="244" t="str">
        <f t="shared" si="1014"/>
        <v/>
      </c>
    </row>
    <row r="21679" spans="3:10" ht="12" thickBot="1" x14ac:dyDescent="0.25">
      <c r="C21679" s="254"/>
      <c r="D21679" s="254"/>
      <c r="E21679" s="255"/>
      <c r="F21679" s="256"/>
      <c r="G21679" s="257"/>
      <c r="H21679" s="243">
        <f t="shared" ca="1" si="1015"/>
        <v>45139</v>
      </c>
      <c r="I21679" s="244">
        <f t="shared" si="1016"/>
        <v>43892</v>
      </c>
      <c r="J21679" s="244" t="str">
        <f t="shared" si="1014"/>
        <v/>
      </c>
    </row>
    <row r="21680" spans="3:10" ht="12" thickBot="1" x14ac:dyDescent="0.25">
      <c r="C21680" s="254"/>
      <c r="D21680" s="254"/>
      <c r="E21680" s="255"/>
      <c r="F21680" s="256"/>
      <c r="G21680" s="257"/>
      <c r="H21680" s="243">
        <f t="shared" ca="1" si="1015"/>
        <v>45139</v>
      </c>
      <c r="I21680" s="244">
        <f t="shared" si="1016"/>
        <v>43892</v>
      </c>
      <c r="J21680" s="244" t="str">
        <f t="shared" si="1014"/>
        <v/>
      </c>
    </row>
    <row r="21681" spans="3:10" ht="12" thickBot="1" x14ac:dyDescent="0.25">
      <c r="C21681" s="254"/>
      <c r="D21681" s="254"/>
      <c r="E21681" s="255"/>
      <c r="F21681" s="256"/>
      <c r="G21681" s="257"/>
      <c r="H21681" s="243">
        <f t="shared" ca="1" si="1015"/>
        <v>45139</v>
      </c>
      <c r="I21681" s="244">
        <f t="shared" si="1016"/>
        <v>43892</v>
      </c>
      <c r="J21681" s="244" t="str">
        <f t="shared" si="1014"/>
        <v/>
      </c>
    </row>
    <row r="21682" spans="3:10" ht="12" thickBot="1" x14ac:dyDescent="0.25">
      <c r="C21682" s="254"/>
      <c r="D21682" s="254"/>
      <c r="E21682" s="255"/>
      <c r="F21682" s="256"/>
      <c r="G21682" s="257"/>
      <c r="H21682" s="243">
        <f t="shared" ca="1" si="1015"/>
        <v>45139</v>
      </c>
      <c r="I21682" s="244">
        <f t="shared" si="1016"/>
        <v>43892</v>
      </c>
      <c r="J21682" s="244" t="str">
        <f t="shared" si="1014"/>
        <v/>
      </c>
    </row>
    <row r="21683" spans="3:10" ht="12" thickBot="1" x14ac:dyDescent="0.25">
      <c r="C21683" s="254"/>
      <c r="D21683" s="254"/>
      <c r="E21683" s="255"/>
      <c r="F21683" s="256"/>
      <c r="G21683" s="257"/>
      <c r="H21683" s="243">
        <f t="shared" ca="1" si="1015"/>
        <v>45139</v>
      </c>
      <c r="I21683" s="244">
        <f t="shared" si="1016"/>
        <v>43892</v>
      </c>
      <c r="J21683" s="244" t="str">
        <f t="shared" si="1014"/>
        <v/>
      </c>
    </row>
    <row r="21684" spans="3:10" ht="12" thickBot="1" x14ac:dyDescent="0.25">
      <c r="C21684" s="254"/>
      <c r="D21684" s="254"/>
      <c r="E21684" s="255"/>
      <c r="F21684" s="256"/>
      <c r="G21684" s="257"/>
      <c r="H21684" s="243">
        <f t="shared" ca="1" si="1015"/>
        <v>45139</v>
      </c>
      <c r="I21684" s="244">
        <f t="shared" si="1016"/>
        <v>43892</v>
      </c>
      <c r="J21684" s="244" t="str">
        <f t="shared" si="1014"/>
        <v/>
      </c>
    </row>
    <row r="21685" spans="3:10" ht="12" thickBot="1" x14ac:dyDescent="0.25">
      <c r="C21685" s="254"/>
      <c r="D21685" s="254"/>
      <c r="E21685" s="255"/>
      <c r="F21685" s="256"/>
      <c r="G21685" s="257"/>
      <c r="H21685" s="243">
        <f t="shared" ca="1" si="1015"/>
        <v>45139</v>
      </c>
      <c r="I21685" s="244">
        <f t="shared" si="1016"/>
        <v>43892</v>
      </c>
      <c r="J21685" s="244" t="str">
        <f t="shared" si="1014"/>
        <v/>
      </c>
    </row>
    <row r="21686" spans="3:10" ht="12" thickBot="1" x14ac:dyDescent="0.25">
      <c r="C21686" s="254"/>
      <c r="D21686" s="254"/>
      <c r="E21686" s="255"/>
      <c r="F21686" s="256"/>
      <c r="G21686" s="257"/>
      <c r="H21686" s="243">
        <f t="shared" ca="1" si="1015"/>
        <v>45139</v>
      </c>
      <c r="I21686" s="244">
        <f t="shared" si="1016"/>
        <v>43892</v>
      </c>
      <c r="J21686" s="244" t="str">
        <f t="shared" si="1014"/>
        <v/>
      </c>
    </row>
    <row r="21687" spans="3:10" ht="12" thickBot="1" x14ac:dyDescent="0.25">
      <c r="C21687" s="254"/>
      <c r="D21687" s="254"/>
      <c r="E21687" s="255"/>
      <c r="F21687" s="256"/>
      <c r="G21687" s="257"/>
      <c r="H21687" s="243">
        <f t="shared" ca="1" si="1015"/>
        <v>45139</v>
      </c>
      <c r="I21687" s="244">
        <f t="shared" si="1016"/>
        <v>43892</v>
      </c>
      <c r="J21687" s="244" t="str">
        <f t="shared" si="1014"/>
        <v/>
      </c>
    </row>
    <row r="21688" spans="3:10" ht="12" thickBot="1" x14ac:dyDescent="0.25">
      <c r="C21688" s="254"/>
      <c r="D21688" s="254"/>
      <c r="E21688" s="255"/>
      <c r="F21688" s="256"/>
      <c r="G21688" s="257"/>
      <c r="H21688" s="243">
        <f t="shared" ca="1" si="1015"/>
        <v>45139</v>
      </c>
      <c r="I21688" s="244">
        <f t="shared" si="1016"/>
        <v>43892</v>
      </c>
      <c r="J21688" s="244" t="str">
        <f t="shared" si="1014"/>
        <v/>
      </c>
    </row>
    <row r="21689" spans="3:10" ht="12" thickBot="1" x14ac:dyDescent="0.25">
      <c r="C21689" s="254"/>
      <c r="D21689" s="254"/>
      <c r="E21689" s="255"/>
      <c r="F21689" s="256"/>
      <c r="G21689" s="257"/>
      <c r="H21689" s="243">
        <f t="shared" ca="1" si="1015"/>
        <v>45139</v>
      </c>
      <c r="I21689" s="244">
        <f t="shared" si="1016"/>
        <v>43892</v>
      </c>
      <c r="J21689" s="244" t="str">
        <f t="shared" si="1014"/>
        <v/>
      </c>
    </row>
    <row r="21690" spans="3:10" ht="12" thickBot="1" x14ac:dyDescent="0.25">
      <c r="C21690" s="254"/>
      <c r="D21690" s="254"/>
      <c r="E21690" s="255"/>
      <c r="F21690" s="256"/>
      <c r="G21690" s="257"/>
      <c r="H21690" s="243">
        <f t="shared" ca="1" si="1015"/>
        <v>45139</v>
      </c>
      <c r="I21690" s="244">
        <f t="shared" si="1016"/>
        <v>43892</v>
      </c>
      <c r="J21690" s="244" t="str">
        <f t="shared" si="1014"/>
        <v/>
      </c>
    </row>
    <row r="21691" spans="3:10" ht="12" thickBot="1" x14ac:dyDescent="0.25">
      <c r="C21691" s="254"/>
      <c r="D21691" s="254"/>
      <c r="E21691" s="255"/>
      <c r="F21691" s="256"/>
      <c r="G21691" s="257"/>
      <c r="H21691" s="243">
        <f t="shared" ca="1" si="1015"/>
        <v>45139</v>
      </c>
      <c r="I21691" s="244">
        <f t="shared" si="1016"/>
        <v>43892</v>
      </c>
      <c r="J21691" s="244" t="str">
        <f t="shared" si="1014"/>
        <v/>
      </c>
    </row>
    <row r="21692" spans="3:10" ht="12" thickBot="1" x14ac:dyDescent="0.25">
      <c r="C21692" s="254"/>
      <c r="D21692" s="254"/>
      <c r="E21692" s="255"/>
      <c r="F21692" s="256"/>
      <c r="G21692" s="257"/>
      <c r="H21692" s="243">
        <f t="shared" ca="1" si="1015"/>
        <v>45139</v>
      </c>
      <c r="I21692" s="244">
        <f t="shared" si="1016"/>
        <v>43892</v>
      </c>
      <c r="J21692" s="244" t="str">
        <f t="shared" si="1014"/>
        <v/>
      </c>
    </row>
    <row r="21693" spans="3:10" ht="12" thickBot="1" x14ac:dyDescent="0.25">
      <c r="C21693" s="254"/>
      <c r="D21693" s="254"/>
      <c r="E21693" s="255"/>
      <c r="F21693" s="256"/>
      <c r="G21693" s="257"/>
      <c r="H21693" s="243">
        <f t="shared" ca="1" si="1015"/>
        <v>45139</v>
      </c>
      <c r="I21693" s="244">
        <f t="shared" si="1016"/>
        <v>43892</v>
      </c>
      <c r="J21693" s="244" t="str">
        <f t="shared" si="1014"/>
        <v/>
      </c>
    </row>
    <row r="21694" spans="3:10" ht="12" thickBot="1" x14ac:dyDescent="0.25">
      <c r="C21694" s="254"/>
      <c r="D21694" s="254"/>
      <c r="E21694" s="255"/>
      <c r="F21694" s="256"/>
      <c r="G21694" s="257"/>
      <c r="H21694" s="243">
        <f t="shared" ca="1" si="1015"/>
        <v>45139</v>
      </c>
      <c r="I21694" s="244">
        <f t="shared" si="1016"/>
        <v>43892</v>
      </c>
      <c r="J21694" s="244" t="str">
        <f t="shared" si="1014"/>
        <v/>
      </c>
    </row>
    <row r="21695" spans="3:10" ht="12" thickBot="1" x14ac:dyDescent="0.25">
      <c r="C21695" s="254"/>
      <c r="D21695" s="254"/>
      <c r="E21695" s="255"/>
      <c r="F21695" s="256"/>
      <c r="G21695" s="257"/>
      <c r="H21695" s="243">
        <f t="shared" ca="1" si="1015"/>
        <v>45139</v>
      </c>
      <c r="I21695" s="244">
        <f t="shared" si="1016"/>
        <v>43892</v>
      </c>
      <c r="J21695" s="244" t="str">
        <f t="shared" si="1014"/>
        <v/>
      </c>
    </row>
    <row r="21696" spans="3:10" ht="12" thickBot="1" x14ac:dyDescent="0.25">
      <c r="C21696" s="254"/>
      <c r="D21696" s="254"/>
      <c r="E21696" s="255"/>
      <c r="F21696" s="256"/>
      <c r="G21696" s="257"/>
      <c r="H21696" s="243">
        <f t="shared" ca="1" si="1015"/>
        <v>45139</v>
      </c>
      <c r="I21696" s="244">
        <f t="shared" si="1016"/>
        <v>43892</v>
      </c>
      <c r="J21696" s="244" t="str">
        <f t="shared" si="1014"/>
        <v/>
      </c>
    </row>
    <row r="21697" spans="3:10" ht="12" thickBot="1" x14ac:dyDescent="0.25">
      <c r="C21697" s="254"/>
      <c r="D21697" s="254"/>
      <c r="E21697" s="255"/>
      <c r="F21697" s="256"/>
      <c r="G21697" s="257"/>
      <c r="H21697" s="243">
        <f t="shared" ca="1" si="1015"/>
        <v>45139</v>
      </c>
      <c r="I21697" s="244">
        <f t="shared" si="1016"/>
        <v>43892</v>
      </c>
      <c r="J21697" s="244" t="str">
        <f t="shared" si="1014"/>
        <v/>
      </c>
    </row>
    <row r="21698" spans="3:10" ht="12" thickBot="1" x14ac:dyDescent="0.25">
      <c r="C21698" s="254"/>
      <c r="D21698" s="254"/>
      <c r="E21698" s="255"/>
      <c r="F21698" s="256"/>
      <c r="G21698" s="257"/>
      <c r="H21698" s="243">
        <f t="shared" ca="1" si="1015"/>
        <v>45139</v>
      </c>
      <c r="I21698" s="244">
        <f t="shared" si="1016"/>
        <v>43892</v>
      </c>
      <c r="J21698" s="244" t="str">
        <f t="shared" si="1014"/>
        <v/>
      </c>
    </row>
    <row r="21699" spans="3:10" ht="12" thickBot="1" x14ac:dyDescent="0.25">
      <c r="C21699" s="254"/>
      <c r="D21699" s="254"/>
      <c r="E21699" s="255"/>
      <c r="F21699" s="256"/>
      <c r="G21699" s="257"/>
      <c r="H21699" s="243">
        <f t="shared" ca="1" si="1015"/>
        <v>45139</v>
      </c>
      <c r="I21699" s="244">
        <f t="shared" si="1016"/>
        <v>43892</v>
      </c>
      <c r="J21699" s="244" t="str">
        <f t="shared" si="1014"/>
        <v/>
      </c>
    </row>
    <row r="21700" spans="3:10" ht="12" thickBot="1" x14ac:dyDescent="0.25">
      <c r="C21700" s="254"/>
      <c r="D21700" s="254"/>
      <c r="E21700" s="255"/>
      <c r="F21700" s="256"/>
      <c r="G21700" s="257"/>
      <c r="H21700" s="243">
        <f t="shared" ca="1" si="1015"/>
        <v>45139</v>
      </c>
      <c r="I21700" s="244">
        <f t="shared" si="1016"/>
        <v>43892</v>
      </c>
      <c r="J21700" s="244" t="str">
        <f t="shared" si="1014"/>
        <v/>
      </c>
    </row>
    <row r="21701" spans="3:10" ht="12" thickBot="1" x14ac:dyDescent="0.25">
      <c r="C21701" s="254"/>
      <c r="D21701" s="254"/>
      <c r="E21701" s="255"/>
      <c r="F21701" s="256"/>
      <c r="G21701" s="257"/>
      <c r="H21701" s="243">
        <f t="shared" ca="1" si="1015"/>
        <v>45139</v>
      </c>
      <c r="I21701" s="244">
        <f t="shared" si="1016"/>
        <v>43892</v>
      </c>
      <c r="J21701" s="244" t="str">
        <f t="shared" si="1014"/>
        <v/>
      </c>
    </row>
    <row r="21702" spans="3:10" ht="12" thickBot="1" x14ac:dyDescent="0.25">
      <c r="C21702" s="254"/>
      <c r="D21702" s="254"/>
      <c r="E21702" s="255"/>
      <c r="F21702" s="256"/>
      <c r="G21702" s="257"/>
      <c r="H21702" s="243">
        <f t="shared" ca="1" si="1015"/>
        <v>45139</v>
      </c>
      <c r="I21702" s="244">
        <f t="shared" si="1016"/>
        <v>43892</v>
      </c>
      <c r="J21702" s="244" t="str">
        <f t="shared" ref="J21702:J21765" si="1017">IF(G21702="","",IF(G21702&gt;=0,"Debitoren",IF(G21702&lt;0,"Kreditoren","")))</f>
        <v/>
      </c>
    </row>
    <row r="21703" spans="3:10" ht="12" thickBot="1" x14ac:dyDescent="0.25">
      <c r="C21703" s="254"/>
      <c r="D21703" s="254"/>
      <c r="E21703" s="255"/>
      <c r="F21703" s="256"/>
      <c r="G21703" s="257"/>
      <c r="H21703" s="243">
        <f t="shared" ref="H21703:H21766" ca="1" si="1018">IF(F21703&lt;$F$2,EOMONTH($F$2,-1)+1,EOMONTH(F21703,-1)+1)</f>
        <v>45139</v>
      </c>
      <c r="I21703" s="244">
        <f t="shared" ref="I21703:I21766" si="1019">IF(F21703&lt;$I$2,IF(   WEEKDAY(EOMONTH($I$2,-1)+1)=1,EOMONTH($I$2,-1)+1+1,EOMONTH($I$2,-1)+1),IF(WEEKDAY(F21703)=1,F21703+1,F21703))</f>
        <v>43892</v>
      </c>
      <c r="J21703" s="244" t="str">
        <f t="shared" si="1017"/>
        <v/>
      </c>
    </row>
    <row r="21704" spans="3:10" ht="12" thickBot="1" x14ac:dyDescent="0.25">
      <c r="C21704" s="254"/>
      <c r="D21704" s="254"/>
      <c r="E21704" s="255"/>
      <c r="F21704" s="256"/>
      <c r="G21704" s="257"/>
      <c r="H21704" s="243">
        <f t="shared" ca="1" si="1018"/>
        <v>45139</v>
      </c>
      <c r="I21704" s="244">
        <f t="shared" si="1019"/>
        <v>43892</v>
      </c>
      <c r="J21704" s="244" t="str">
        <f t="shared" si="1017"/>
        <v/>
      </c>
    </row>
    <row r="21705" spans="3:10" ht="12" thickBot="1" x14ac:dyDescent="0.25">
      <c r="C21705" s="254"/>
      <c r="D21705" s="254"/>
      <c r="E21705" s="255"/>
      <c r="F21705" s="256"/>
      <c r="G21705" s="257"/>
      <c r="H21705" s="243">
        <f t="shared" ca="1" si="1018"/>
        <v>45139</v>
      </c>
      <c r="I21705" s="244">
        <f t="shared" si="1019"/>
        <v>43892</v>
      </c>
      <c r="J21705" s="244" t="str">
        <f t="shared" si="1017"/>
        <v/>
      </c>
    </row>
    <row r="21706" spans="3:10" ht="12" thickBot="1" x14ac:dyDescent="0.25">
      <c r="C21706" s="254"/>
      <c r="D21706" s="254"/>
      <c r="E21706" s="255"/>
      <c r="F21706" s="256"/>
      <c r="G21706" s="257"/>
      <c r="H21706" s="243">
        <f t="shared" ca="1" si="1018"/>
        <v>45139</v>
      </c>
      <c r="I21706" s="244">
        <f t="shared" si="1019"/>
        <v>43892</v>
      </c>
      <c r="J21706" s="244" t="str">
        <f t="shared" si="1017"/>
        <v/>
      </c>
    </row>
    <row r="21707" spans="3:10" ht="12" thickBot="1" x14ac:dyDescent="0.25">
      <c r="C21707" s="254"/>
      <c r="D21707" s="254"/>
      <c r="E21707" s="255"/>
      <c r="F21707" s="256"/>
      <c r="G21707" s="257"/>
      <c r="H21707" s="243">
        <f t="shared" ca="1" si="1018"/>
        <v>45139</v>
      </c>
      <c r="I21707" s="244">
        <f t="shared" si="1019"/>
        <v>43892</v>
      </c>
      <c r="J21707" s="244" t="str">
        <f t="shared" si="1017"/>
        <v/>
      </c>
    </row>
    <row r="21708" spans="3:10" ht="12" thickBot="1" x14ac:dyDescent="0.25">
      <c r="C21708" s="254"/>
      <c r="D21708" s="254"/>
      <c r="E21708" s="255"/>
      <c r="F21708" s="256"/>
      <c r="G21708" s="257"/>
      <c r="H21708" s="243">
        <f t="shared" ca="1" si="1018"/>
        <v>45139</v>
      </c>
      <c r="I21708" s="244">
        <f t="shared" si="1019"/>
        <v>43892</v>
      </c>
      <c r="J21708" s="244" t="str">
        <f t="shared" si="1017"/>
        <v/>
      </c>
    </row>
    <row r="21709" spans="3:10" ht="12" thickBot="1" x14ac:dyDescent="0.25">
      <c r="C21709" s="254"/>
      <c r="D21709" s="254"/>
      <c r="E21709" s="255"/>
      <c r="F21709" s="256"/>
      <c r="G21709" s="257"/>
      <c r="H21709" s="243">
        <f t="shared" ca="1" si="1018"/>
        <v>45139</v>
      </c>
      <c r="I21709" s="244">
        <f t="shared" si="1019"/>
        <v>43892</v>
      </c>
      <c r="J21709" s="244" t="str">
        <f t="shared" si="1017"/>
        <v/>
      </c>
    </row>
    <row r="21710" spans="3:10" ht="12" thickBot="1" x14ac:dyDescent="0.25">
      <c r="C21710" s="254"/>
      <c r="D21710" s="254"/>
      <c r="E21710" s="255"/>
      <c r="F21710" s="256"/>
      <c r="G21710" s="257"/>
      <c r="H21710" s="243">
        <f t="shared" ca="1" si="1018"/>
        <v>45139</v>
      </c>
      <c r="I21710" s="244">
        <f t="shared" si="1019"/>
        <v>43892</v>
      </c>
      <c r="J21710" s="244" t="str">
        <f t="shared" si="1017"/>
        <v/>
      </c>
    </row>
    <row r="21711" spans="3:10" ht="12" thickBot="1" x14ac:dyDescent="0.25">
      <c r="C21711" s="254"/>
      <c r="D21711" s="254"/>
      <c r="E21711" s="255"/>
      <c r="F21711" s="256"/>
      <c r="G21711" s="257"/>
      <c r="H21711" s="243">
        <f t="shared" ca="1" si="1018"/>
        <v>45139</v>
      </c>
      <c r="I21711" s="244">
        <f t="shared" si="1019"/>
        <v>43892</v>
      </c>
      <c r="J21711" s="244" t="str">
        <f t="shared" si="1017"/>
        <v/>
      </c>
    </row>
    <row r="21712" spans="3:10" ht="12" thickBot="1" x14ac:dyDescent="0.25">
      <c r="C21712" s="254"/>
      <c r="D21712" s="254"/>
      <c r="E21712" s="255"/>
      <c r="F21712" s="256"/>
      <c r="G21712" s="257"/>
      <c r="H21712" s="243">
        <f t="shared" ca="1" si="1018"/>
        <v>45139</v>
      </c>
      <c r="I21712" s="244">
        <f t="shared" si="1019"/>
        <v>43892</v>
      </c>
      <c r="J21712" s="244" t="str">
        <f t="shared" si="1017"/>
        <v/>
      </c>
    </row>
    <row r="21713" spans="3:10" ht="12" thickBot="1" x14ac:dyDescent="0.25">
      <c r="C21713" s="254"/>
      <c r="D21713" s="254"/>
      <c r="E21713" s="255"/>
      <c r="F21713" s="256"/>
      <c r="G21713" s="257"/>
      <c r="H21713" s="243">
        <f t="shared" ca="1" si="1018"/>
        <v>45139</v>
      </c>
      <c r="I21713" s="244">
        <f t="shared" si="1019"/>
        <v>43892</v>
      </c>
      <c r="J21713" s="244" t="str">
        <f t="shared" si="1017"/>
        <v/>
      </c>
    </row>
    <row r="21714" spans="3:10" ht="12" thickBot="1" x14ac:dyDescent="0.25">
      <c r="C21714" s="254"/>
      <c r="D21714" s="254"/>
      <c r="E21714" s="255"/>
      <c r="F21714" s="256"/>
      <c r="G21714" s="257"/>
      <c r="H21714" s="243">
        <f t="shared" ca="1" si="1018"/>
        <v>45139</v>
      </c>
      <c r="I21714" s="244">
        <f t="shared" si="1019"/>
        <v>43892</v>
      </c>
      <c r="J21714" s="244" t="str">
        <f t="shared" si="1017"/>
        <v/>
      </c>
    </row>
    <row r="21715" spans="3:10" ht="12" thickBot="1" x14ac:dyDescent="0.25">
      <c r="C21715" s="254"/>
      <c r="D21715" s="254"/>
      <c r="E21715" s="255"/>
      <c r="F21715" s="256"/>
      <c r="G21715" s="257"/>
      <c r="H21715" s="243">
        <f t="shared" ca="1" si="1018"/>
        <v>45139</v>
      </c>
      <c r="I21715" s="244">
        <f t="shared" si="1019"/>
        <v>43892</v>
      </c>
      <c r="J21715" s="244" t="str">
        <f t="shared" si="1017"/>
        <v/>
      </c>
    </row>
    <row r="21716" spans="3:10" ht="12" thickBot="1" x14ac:dyDescent="0.25">
      <c r="C21716" s="254"/>
      <c r="D21716" s="254"/>
      <c r="E21716" s="255"/>
      <c r="F21716" s="256"/>
      <c r="G21716" s="257"/>
      <c r="H21716" s="243">
        <f t="shared" ca="1" si="1018"/>
        <v>45139</v>
      </c>
      <c r="I21716" s="244">
        <f t="shared" si="1019"/>
        <v>43892</v>
      </c>
      <c r="J21716" s="244" t="str">
        <f t="shared" si="1017"/>
        <v/>
      </c>
    </row>
    <row r="21717" spans="3:10" ht="12" thickBot="1" x14ac:dyDescent="0.25">
      <c r="C21717" s="254"/>
      <c r="D21717" s="254"/>
      <c r="E21717" s="255"/>
      <c r="F21717" s="256"/>
      <c r="G21717" s="257"/>
      <c r="H21717" s="243">
        <f t="shared" ca="1" si="1018"/>
        <v>45139</v>
      </c>
      <c r="I21717" s="244">
        <f t="shared" si="1019"/>
        <v>43892</v>
      </c>
      <c r="J21717" s="244" t="str">
        <f t="shared" si="1017"/>
        <v/>
      </c>
    </row>
    <row r="21718" spans="3:10" ht="12" thickBot="1" x14ac:dyDescent="0.25">
      <c r="C21718" s="254"/>
      <c r="D21718" s="254"/>
      <c r="E21718" s="255"/>
      <c r="F21718" s="256"/>
      <c r="G21718" s="257"/>
      <c r="H21718" s="243">
        <f t="shared" ca="1" si="1018"/>
        <v>45139</v>
      </c>
      <c r="I21718" s="244">
        <f t="shared" si="1019"/>
        <v>43892</v>
      </c>
      <c r="J21718" s="244" t="str">
        <f t="shared" si="1017"/>
        <v/>
      </c>
    </row>
    <row r="21719" spans="3:10" ht="12" thickBot="1" x14ac:dyDescent="0.25">
      <c r="C21719" s="254"/>
      <c r="D21719" s="254"/>
      <c r="E21719" s="255"/>
      <c r="F21719" s="256"/>
      <c r="G21719" s="257"/>
      <c r="H21719" s="243">
        <f t="shared" ca="1" si="1018"/>
        <v>45139</v>
      </c>
      <c r="I21719" s="244">
        <f t="shared" si="1019"/>
        <v>43892</v>
      </c>
      <c r="J21719" s="244" t="str">
        <f t="shared" si="1017"/>
        <v/>
      </c>
    </row>
    <row r="21720" spans="3:10" ht="12" thickBot="1" x14ac:dyDescent="0.25">
      <c r="C21720" s="254"/>
      <c r="D21720" s="254"/>
      <c r="E21720" s="255"/>
      <c r="F21720" s="256"/>
      <c r="G21720" s="257"/>
      <c r="H21720" s="243">
        <f t="shared" ca="1" si="1018"/>
        <v>45139</v>
      </c>
      <c r="I21720" s="244">
        <f t="shared" si="1019"/>
        <v>43892</v>
      </c>
      <c r="J21720" s="244" t="str">
        <f t="shared" si="1017"/>
        <v/>
      </c>
    </row>
    <row r="21721" spans="3:10" ht="12" thickBot="1" x14ac:dyDescent="0.25">
      <c r="C21721" s="254"/>
      <c r="D21721" s="254"/>
      <c r="E21721" s="255"/>
      <c r="F21721" s="256"/>
      <c r="G21721" s="257"/>
      <c r="H21721" s="243">
        <f t="shared" ca="1" si="1018"/>
        <v>45139</v>
      </c>
      <c r="I21721" s="244">
        <f t="shared" si="1019"/>
        <v>43892</v>
      </c>
      <c r="J21721" s="244" t="str">
        <f t="shared" si="1017"/>
        <v/>
      </c>
    </row>
    <row r="21722" spans="3:10" ht="12" thickBot="1" x14ac:dyDescent="0.25">
      <c r="C21722" s="254"/>
      <c r="D21722" s="254"/>
      <c r="E21722" s="255"/>
      <c r="F21722" s="256"/>
      <c r="G21722" s="257"/>
      <c r="H21722" s="243">
        <f t="shared" ca="1" si="1018"/>
        <v>45139</v>
      </c>
      <c r="I21722" s="244">
        <f t="shared" si="1019"/>
        <v>43892</v>
      </c>
      <c r="J21722" s="244" t="str">
        <f t="shared" si="1017"/>
        <v/>
      </c>
    </row>
    <row r="21723" spans="3:10" ht="12" thickBot="1" x14ac:dyDescent="0.25">
      <c r="C21723" s="254"/>
      <c r="D21723" s="254"/>
      <c r="E21723" s="255"/>
      <c r="F21723" s="256"/>
      <c r="G21723" s="257"/>
      <c r="H21723" s="243">
        <f t="shared" ca="1" si="1018"/>
        <v>45139</v>
      </c>
      <c r="I21723" s="244">
        <f t="shared" si="1019"/>
        <v>43892</v>
      </c>
      <c r="J21723" s="244" t="str">
        <f t="shared" si="1017"/>
        <v/>
      </c>
    </row>
    <row r="21724" spans="3:10" ht="12" thickBot="1" x14ac:dyDescent="0.25">
      <c r="C21724" s="254"/>
      <c r="D21724" s="254"/>
      <c r="E21724" s="255"/>
      <c r="F21724" s="256"/>
      <c r="G21724" s="257"/>
      <c r="H21724" s="243">
        <f t="shared" ca="1" si="1018"/>
        <v>45139</v>
      </c>
      <c r="I21724" s="244">
        <f t="shared" si="1019"/>
        <v>43892</v>
      </c>
      <c r="J21724" s="244" t="str">
        <f t="shared" si="1017"/>
        <v/>
      </c>
    </row>
    <row r="21725" spans="3:10" ht="12" thickBot="1" x14ac:dyDescent="0.25">
      <c r="C21725" s="254"/>
      <c r="D21725" s="254"/>
      <c r="E21725" s="255"/>
      <c r="F21725" s="256"/>
      <c r="G21725" s="257"/>
      <c r="H21725" s="243">
        <f t="shared" ca="1" si="1018"/>
        <v>45139</v>
      </c>
      <c r="I21725" s="244">
        <f t="shared" si="1019"/>
        <v>43892</v>
      </c>
      <c r="J21725" s="244" t="str">
        <f t="shared" si="1017"/>
        <v/>
      </c>
    </row>
    <row r="21726" spans="3:10" ht="12" thickBot="1" x14ac:dyDescent="0.25">
      <c r="C21726" s="254"/>
      <c r="D21726" s="254"/>
      <c r="E21726" s="255"/>
      <c r="F21726" s="256"/>
      <c r="G21726" s="257"/>
      <c r="H21726" s="243">
        <f t="shared" ca="1" si="1018"/>
        <v>45139</v>
      </c>
      <c r="I21726" s="244">
        <f t="shared" si="1019"/>
        <v>43892</v>
      </c>
      <c r="J21726" s="244" t="str">
        <f t="shared" si="1017"/>
        <v/>
      </c>
    </row>
    <row r="21727" spans="3:10" ht="12" thickBot="1" x14ac:dyDescent="0.25">
      <c r="C21727" s="254"/>
      <c r="D21727" s="254"/>
      <c r="E21727" s="255"/>
      <c r="F21727" s="256"/>
      <c r="G21727" s="257"/>
      <c r="H21727" s="243">
        <f t="shared" ca="1" si="1018"/>
        <v>45139</v>
      </c>
      <c r="I21727" s="244">
        <f t="shared" si="1019"/>
        <v>43892</v>
      </c>
      <c r="J21727" s="244" t="str">
        <f t="shared" si="1017"/>
        <v/>
      </c>
    </row>
    <row r="21728" spans="3:10" ht="12" thickBot="1" x14ac:dyDescent="0.25">
      <c r="C21728" s="254"/>
      <c r="D21728" s="254"/>
      <c r="E21728" s="255"/>
      <c r="F21728" s="256"/>
      <c r="G21728" s="257"/>
      <c r="H21728" s="243">
        <f t="shared" ca="1" si="1018"/>
        <v>45139</v>
      </c>
      <c r="I21728" s="244">
        <f t="shared" si="1019"/>
        <v>43892</v>
      </c>
      <c r="J21728" s="244" t="str">
        <f t="shared" si="1017"/>
        <v/>
      </c>
    </row>
    <row r="21729" spans="3:10" ht="12" thickBot="1" x14ac:dyDescent="0.25">
      <c r="C21729" s="254"/>
      <c r="D21729" s="254"/>
      <c r="E21729" s="255"/>
      <c r="F21729" s="256"/>
      <c r="G21729" s="257"/>
      <c r="H21729" s="243">
        <f t="shared" ca="1" si="1018"/>
        <v>45139</v>
      </c>
      <c r="I21729" s="244">
        <f t="shared" si="1019"/>
        <v>43892</v>
      </c>
      <c r="J21729" s="244" t="str">
        <f t="shared" si="1017"/>
        <v/>
      </c>
    </row>
    <row r="21730" spans="3:10" ht="12" thickBot="1" x14ac:dyDescent="0.25">
      <c r="C21730" s="254"/>
      <c r="D21730" s="254"/>
      <c r="E21730" s="255"/>
      <c r="F21730" s="256"/>
      <c r="G21730" s="257"/>
      <c r="H21730" s="243">
        <f t="shared" ca="1" si="1018"/>
        <v>45139</v>
      </c>
      <c r="I21730" s="244">
        <f t="shared" si="1019"/>
        <v>43892</v>
      </c>
      <c r="J21730" s="244" t="str">
        <f t="shared" si="1017"/>
        <v/>
      </c>
    </row>
    <row r="21731" spans="3:10" ht="12" thickBot="1" x14ac:dyDescent="0.25">
      <c r="C21731" s="254"/>
      <c r="D21731" s="254"/>
      <c r="E21731" s="255"/>
      <c r="F21731" s="256"/>
      <c r="G21731" s="257"/>
      <c r="H21731" s="243">
        <f t="shared" ca="1" si="1018"/>
        <v>45139</v>
      </c>
      <c r="I21731" s="244">
        <f t="shared" si="1019"/>
        <v>43892</v>
      </c>
      <c r="J21731" s="244" t="str">
        <f t="shared" si="1017"/>
        <v/>
      </c>
    </row>
    <row r="21732" spans="3:10" ht="12" thickBot="1" x14ac:dyDescent="0.25">
      <c r="C21732" s="254"/>
      <c r="D21732" s="254"/>
      <c r="E21732" s="255"/>
      <c r="F21732" s="256"/>
      <c r="G21732" s="257"/>
      <c r="H21732" s="243">
        <f t="shared" ca="1" si="1018"/>
        <v>45139</v>
      </c>
      <c r="I21732" s="244">
        <f t="shared" si="1019"/>
        <v>43892</v>
      </c>
      <c r="J21732" s="244" t="str">
        <f t="shared" si="1017"/>
        <v/>
      </c>
    </row>
    <row r="21733" spans="3:10" ht="12" thickBot="1" x14ac:dyDescent="0.25">
      <c r="C21733" s="254"/>
      <c r="D21733" s="254"/>
      <c r="E21733" s="255"/>
      <c r="F21733" s="256"/>
      <c r="G21733" s="257"/>
      <c r="H21733" s="243">
        <f t="shared" ca="1" si="1018"/>
        <v>45139</v>
      </c>
      <c r="I21733" s="244">
        <f t="shared" si="1019"/>
        <v>43892</v>
      </c>
      <c r="J21733" s="244" t="str">
        <f t="shared" si="1017"/>
        <v/>
      </c>
    </row>
    <row r="21734" spans="3:10" ht="12" thickBot="1" x14ac:dyDescent="0.25">
      <c r="C21734" s="254"/>
      <c r="D21734" s="254"/>
      <c r="E21734" s="255"/>
      <c r="F21734" s="256"/>
      <c r="G21734" s="257"/>
      <c r="H21734" s="243">
        <f t="shared" ca="1" si="1018"/>
        <v>45139</v>
      </c>
      <c r="I21734" s="244">
        <f t="shared" si="1019"/>
        <v>43892</v>
      </c>
      <c r="J21734" s="244" t="str">
        <f t="shared" si="1017"/>
        <v/>
      </c>
    </row>
    <row r="21735" spans="3:10" ht="12" thickBot="1" x14ac:dyDescent="0.25">
      <c r="C21735" s="254"/>
      <c r="D21735" s="254"/>
      <c r="E21735" s="255"/>
      <c r="F21735" s="256"/>
      <c r="G21735" s="257"/>
      <c r="H21735" s="243">
        <f t="shared" ca="1" si="1018"/>
        <v>45139</v>
      </c>
      <c r="I21735" s="244">
        <f t="shared" si="1019"/>
        <v>43892</v>
      </c>
      <c r="J21735" s="244" t="str">
        <f t="shared" si="1017"/>
        <v/>
      </c>
    </row>
    <row r="21736" spans="3:10" ht="12" thickBot="1" x14ac:dyDescent="0.25">
      <c r="C21736" s="254"/>
      <c r="D21736" s="254"/>
      <c r="E21736" s="255"/>
      <c r="F21736" s="256"/>
      <c r="G21736" s="257"/>
      <c r="H21736" s="243">
        <f t="shared" ca="1" si="1018"/>
        <v>45139</v>
      </c>
      <c r="I21736" s="244">
        <f t="shared" si="1019"/>
        <v>43892</v>
      </c>
      <c r="J21736" s="244" t="str">
        <f t="shared" si="1017"/>
        <v/>
      </c>
    </row>
    <row r="21737" spans="3:10" ht="12" thickBot="1" x14ac:dyDescent="0.25">
      <c r="C21737" s="254"/>
      <c r="D21737" s="254"/>
      <c r="E21737" s="255"/>
      <c r="F21737" s="256"/>
      <c r="G21737" s="257"/>
      <c r="H21737" s="243">
        <f t="shared" ca="1" si="1018"/>
        <v>45139</v>
      </c>
      <c r="I21737" s="244">
        <f t="shared" si="1019"/>
        <v>43892</v>
      </c>
      <c r="J21737" s="244" t="str">
        <f t="shared" si="1017"/>
        <v/>
      </c>
    </row>
    <row r="21738" spans="3:10" ht="12" thickBot="1" x14ac:dyDescent="0.25">
      <c r="C21738" s="254"/>
      <c r="D21738" s="254"/>
      <c r="E21738" s="255"/>
      <c r="F21738" s="256"/>
      <c r="G21738" s="257"/>
      <c r="H21738" s="243">
        <f t="shared" ca="1" si="1018"/>
        <v>45139</v>
      </c>
      <c r="I21738" s="244">
        <f t="shared" si="1019"/>
        <v>43892</v>
      </c>
      <c r="J21738" s="244" t="str">
        <f t="shared" si="1017"/>
        <v/>
      </c>
    </row>
    <row r="21739" spans="3:10" ht="12" thickBot="1" x14ac:dyDescent="0.25">
      <c r="C21739" s="254"/>
      <c r="D21739" s="254"/>
      <c r="E21739" s="255"/>
      <c r="F21739" s="256"/>
      <c r="G21739" s="257"/>
      <c r="H21739" s="243">
        <f t="shared" ca="1" si="1018"/>
        <v>45139</v>
      </c>
      <c r="I21739" s="244">
        <f t="shared" si="1019"/>
        <v>43892</v>
      </c>
      <c r="J21739" s="244" t="str">
        <f t="shared" si="1017"/>
        <v/>
      </c>
    </row>
    <row r="21740" spans="3:10" ht="12" thickBot="1" x14ac:dyDescent="0.25">
      <c r="C21740" s="254"/>
      <c r="D21740" s="254"/>
      <c r="E21740" s="255"/>
      <c r="F21740" s="256"/>
      <c r="G21740" s="257"/>
      <c r="H21740" s="243">
        <f t="shared" ca="1" si="1018"/>
        <v>45139</v>
      </c>
      <c r="I21740" s="244">
        <f t="shared" si="1019"/>
        <v>43892</v>
      </c>
      <c r="J21740" s="244" t="str">
        <f t="shared" si="1017"/>
        <v/>
      </c>
    </row>
    <row r="21741" spans="3:10" ht="12" thickBot="1" x14ac:dyDescent="0.25">
      <c r="C21741" s="254"/>
      <c r="D21741" s="254"/>
      <c r="E21741" s="255"/>
      <c r="F21741" s="256"/>
      <c r="G21741" s="257"/>
      <c r="H21741" s="243">
        <f t="shared" ca="1" si="1018"/>
        <v>45139</v>
      </c>
      <c r="I21741" s="244">
        <f t="shared" si="1019"/>
        <v>43892</v>
      </c>
      <c r="J21741" s="244" t="str">
        <f t="shared" si="1017"/>
        <v/>
      </c>
    </row>
    <row r="21742" spans="3:10" ht="12" thickBot="1" x14ac:dyDescent="0.25">
      <c r="C21742" s="254"/>
      <c r="D21742" s="254"/>
      <c r="E21742" s="255"/>
      <c r="F21742" s="256"/>
      <c r="G21742" s="257"/>
      <c r="H21742" s="243">
        <f t="shared" ca="1" si="1018"/>
        <v>45139</v>
      </c>
      <c r="I21742" s="244">
        <f t="shared" si="1019"/>
        <v>43892</v>
      </c>
      <c r="J21742" s="244" t="str">
        <f t="shared" si="1017"/>
        <v/>
      </c>
    </row>
    <row r="21743" spans="3:10" ht="12" thickBot="1" x14ac:dyDescent="0.25">
      <c r="C21743" s="254"/>
      <c r="D21743" s="254"/>
      <c r="E21743" s="255"/>
      <c r="F21743" s="256"/>
      <c r="G21743" s="257"/>
      <c r="H21743" s="243">
        <f t="shared" ca="1" si="1018"/>
        <v>45139</v>
      </c>
      <c r="I21743" s="244">
        <f t="shared" si="1019"/>
        <v>43892</v>
      </c>
      <c r="J21743" s="244" t="str">
        <f t="shared" si="1017"/>
        <v/>
      </c>
    </row>
    <row r="21744" spans="3:10" ht="12" thickBot="1" x14ac:dyDescent="0.25">
      <c r="C21744" s="254"/>
      <c r="D21744" s="254"/>
      <c r="E21744" s="255"/>
      <c r="F21744" s="256"/>
      <c r="G21744" s="257"/>
      <c r="H21744" s="243">
        <f t="shared" ca="1" si="1018"/>
        <v>45139</v>
      </c>
      <c r="I21744" s="244">
        <f t="shared" si="1019"/>
        <v>43892</v>
      </c>
      <c r="J21744" s="244" t="str">
        <f t="shared" si="1017"/>
        <v/>
      </c>
    </row>
    <row r="21745" spans="3:10" ht="12" thickBot="1" x14ac:dyDescent="0.25">
      <c r="C21745" s="254"/>
      <c r="D21745" s="254"/>
      <c r="E21745" s="255"/>
      <c r="F21745" s="256"/>
      <c r="G21745" s="257"/>
      <c r="H21745" s="243">
        <f t="shared" ca="1" si="1018"/>
        <v>45139</v>
      </c>
      <c r="I21745" s="244">
        <f t="shared" si="1019"/>
        <v>43892</v>
      </c>
      <c r="J21745" s="244" t="str">
        <f t="shared" si="1017"/>
        <v/>
      </c>
    </row>
    <row r="21746" spans="3:10" ht="12" thickBot="1" x14ac:dyDescent="0.25">
      <c r="C21746" s="254"/>
      <c r="D21746" s="254"/>
      <c r="E21746" s="255"/>
      <c r="F21746" s="256"/>
      <c r="G21746" s="257"/>
      <c r="H21746" s="243">
        <f t="shared" ca="1" si="1018"/>
        <v>45139</v>
      </c>
      <c r="I21746" s="244">
        <f t="shared" si="1019"/>
        <v>43892</v>
      </c>
      <c r="J21746" s="244" t="str">
        <f t="shared" si="1017"/>
        <v/>
      </c>
    </row>
    <row r="21747" spans="3:10" ht="12" thickBot="1" x14ac:dyDescent="0.25">
      <c r="C21747" s="254"/>
      <c r="D21747" s="254"/>
      <c r="E21747" s="255"/>
      <c r="F21747" s="256"/>
      <c r="G21747" s="257"/>
      <c r="H21747" s="243">
        <f t="shared" ca="1" si="1018"/>
        <v>45139</v>
      </c>
      <c r="I21747" s="244">
        <f t="shared" si="1019"/>
        <v>43892</v>
      </c>
      <c r="J21747" s="244" t="str">
        <f t="shared" si="1017"/>
        <v/>
      </c>
    </row>
    <row r="21748" spans="3:10" ht="12" thickBot="1" x14ac:dyDescent="0.25">
      <c r="C21748" s="254"/>
      <c r="D21748" s="254"/>
      <c r="E21748" s="255"/>
      <c r="F21748" s="256"/>
      <c r="G21748" s="257"/>
      <c r="H21748" s="243">
        <f t="shared" ca="1" si="1018"/>
        <v>45139</v>
      </c>
      <c r="I21748" s="244">
        <f t="shared" si="1019"/>
        <v>43892</v>
      </c>
      <c r="J21748" s="244" t="str">
        <f t="shared" si="1017"/>
        <v/>
      </c>
    </row>
    <row r="21749" spans="3:10" ht="12" thickBot="1" x14ac:dyDescent="0.25">
      <c r="C21749" s="254"/>
      <c r="D21749" s="254"/>
      <c r="E21749" s="255"/>
      <c r="F21749" s="256"/>
      <c r="G21749" s="257"/>
      <c r="H21749" s="243">
        <f t="shared" ca="1" si="1018"/>
        <v>45139</v>
      </c>
      <c r="I21749" s="244">
        <f t="shared" si="1019"/>
        <v>43892</v>
      </c>
      <c r="J21749" s="244" t="str">
        <f t="shared" si="1017"/>
        <v/>
      </c>
    </row>
    <row r="21750" spans="3:10" ht="12" thickBot="1" x14ac:dyDescent="0.25">
      <c r="C21750" s="254"/>
      <c r="D21750" s="254"/>
      <c r="E21750" s="255"/>
      <c r="F21750" s="256"/>
      <c r="G21750" s="257"/>
      <c r="H21750" s="243">
        <f t="shared" ca="1" si="1018"/>
        <v>45139</v>
      </c>
      <c r="I21750" s="244">
        <f t="shared" si="1019"/>
        <v>43892</v>
      </c>
      <c r="J21750" s="244" t="str">
        <f t="shared" si="1017"/>
        <v/>
      </c>
    </row>
    <row r="21751" spans="3:10" ht="12" thickBot="1" x14ac:dyDescent="0.25">
      <c r="C21751" s="254"/>
      <c r="D21751" s="254"/>
      <c r="E21751" s="255"/>
      <c r="F21751" s="256"/>
      <c r="G21751" s="257"/>
      <c r="H21751" s="243">
        <f t="shared" ca="1" si="1018"/>
        <v>45139</v>
      </c>
      <c r="I21751" s="244">
        <f t="shared" si="1019"/>
        <v>43892</v>
      </c>
      <c r="J21751" s="244" t="str">
        <f t="shared" si="1017"/>
        <v/>
      </c>
    </row>
    <row r="21752" spans="3:10" ht="12" thickBot="1" x14ac:dyDescent="0.25">
      <c r="C21752" s="254"/>
      <c r="D21752" s="254"/>
      <c r="E21752" s="255"/>
      <c r="F21752" s="256"/>
      <c r="G21752" s="257"/>
      <c r="H21752" s="243">
        <f t="shared" ca="1" si="1018"/>
        <v>45139</v>
      </c>
      <c r="I21752" s="244">
        <f t="shared" si="1019"/>
        <v>43892</v>
      </c>
      <c r="J21752" s="244" t="str">
        <f t="shared" si="1017"/>
        <v/>
      </c>
    </row>
    <row r="21753" spans="3:10" ht="12" thickBot="1" x14ac:dyDescent="0.25">
      <c r="C21753" s="254"/>
      <c r="D21753" s="254"/>
      <c r="E21753" s="255"/>
      <c r="F21753" s="256"/>
      <c r="G21753" s="257"/>
      <c r="H21753" s="243">
        <f t="shared" ca="1" si="1018"/>
        <v>45139</v>
      </c>
      <c r="I21753" s="244">
        <f t="shared" si="1019"/>
        <v>43892</v>
      </c>
      <c r="J21753" s="244" t="str">
        <f t="shared" si="1017"/>
        <v/>
      </c>
    </row>
    <row r="21754" spans="3:10" ht="12" thickBot="1" x14ac:dyDescent="0.25">
      <c r="C21754" s="254"/>
      <c r="D21754" s="254"/>
      <c r="E21754" s="255"/>
      <c r="F21754" s="256"/>
      <c r="G21754" s="257"/>
      <c r="H21754" s="243">
        <f t="shared" ca="1" si="1018"/>
        <v>45139</v>
      </c>
      <c r="I21754" s="244">
        <f t="shared" si="1019"/>
        <v>43892</v>
      </c>
      <c r="J21754" s="244" t="str">
        <f t="shared" si="1017"/>
        <v/>
      </c>
    </row>
    <row r="21755" spans="3:10" ht="12" thickBot="1" x14ac:dyDescent="0.25">
      <c r="C21755" s="254"/>
      <c r="D21755" s="254"/>
      <c r="E21755" s="255"/>
      <c r="F21755" s="256"/>
      <c r="G21755" s="257"/>
      <c r="H21755" s="243">
        <f t="shared" ca="1" si="1018"/>
        <v>45139</v>
      </c>
      <c r="I21755" s="244">
        <f t="shared" si="1019"/>
        <v>43892</v>
      </c>
      <c r="J21755" s="244" t="str">
        <f t="shared" si="1017"/>
        <v/>
      </c>
    </row>
    <row r="21756" spans="3:10" ht="12" thickBot="1" x14ac:dyDescent="0.25">
      <c r="C21756" s="254"/>
      <c r="D21756" s="254"/>
      <c r="E21756" s="255"/>
      <c r="F21756" s="256"/>
      <c r="G21756" s="257"/>
      <c r="H21756" s="243">
        <f t="shared" ca="1" si="1018"/>
        <v>45139</v>
      </c>
      <c r="I21756" s="244">
        <f t="shared" si="1019"/>
        <v>43892</v>
      </c>
      <c r="J21756" s="244" t="str">
        <f t="shared" si="1017"/>
        <v/>
      </c>
    </row>
    <row r="21757" spans="3:10" ht="12" thickBot="1" x14ac:dyDescent="0.25">
      <c r="C21757" s="254"/>
      <c r="D21757" s="254"/>
      <c r="E21757" s="255"/>
      <c r="F21757" s="256"/>
      <c r="G21757" s="257"/>
      <c r="H21757" s="243">
        <f t="shared" ca="1" si="1018"/>
        <v>45139</v>
      </c>
      <c r="I21757" s="244">
        <f t="shared" si="1019"/>
        <v>43892</v>
      </c>
      <c r="J21757" s="244" t="str">
        <f t="shared" si="1017"/>
        <v/>
      </c>
    </row>
    <row r="21758" spans="3:10" ht="12" thickBot="1" x14ac:dyDescent="0.25">
      <c r="C21758" s="254"/>
      <c r="D21758" s="254"/>
      <c r="E21758" s="255"/>
      <c r="F21758" s="256"/>
      <c r="G21758" s="257"/>
      <c r="H21758" s="243">
        <f t="shared" ca="1" si="1018"/>
        <v>45139</v>
      </c>
      <c r="I21758" s="244">
        <f t="shared" si="1019"/>
        <v>43892</v>
      </c>
      <c r="J21758" s="244" t="str">
        <f t="shared" si="1017"/>
        <v/>
      </c>
    </row>
    <row r="21759" spans="3:10" ht="12" thickBot="1" x14ac:dyDescent="0.25">
      <c r="C21759" s="254"/>
      <c r="D21759" s="254"/>
      <c r="E21759" s="255"/>
      <c r="F21759" s="256"/>
      <c r="G21759" s="257"/>
      <c r="H21759" s="243">
        <f t="shared" ca="1" si="1018"/>
        <v>45139</v>
      </c>
      <c r="I21759" s="244">
        <f t="shared" si="1019"/>
        <v>43892</v>
      </c>
      <c r="J21759" s="244" t="str">
        <f t="shared" si="1017"/>
        <v/>
      </c>
    </row>
    <row r="21760" spans="3:10" ht="12" thickBot="1" x14ac:dyDescent="0.25">
      <c r="C21760" s="254"/>
      <c r="D21760" s="254"/>
      <c r="E21760" s="255"/>
      <c r="F21760" s="256"/>
      <c r="G21760" s="257"/>
      <c r="H21760" s="243">
        <f t="shared" ca="1" si="1018"/>
        <v>45139</v>
      </c>
      <c r="I21760" s="244">
        <f t="shared" si="1019"/>
        <v>43892</v>
      </c>
      <c r="J21760" s="244" t="str">
        <f t="shared" si="1017"/>
        <v/>
      </c>
    </row>
    <row r="21761" spans="3:10" ht="12" thickBot="1" x14ac:dyDescent="0.25">
      <c r="C21761" s="254"/>
      <c r="D21761" s="254"/>
      <c r="E21761" s="255"/>
      <c r="F21761" s="256"/>
      <c r="G21761" s="257"/>
      <c r="H21761" s="243">
        <f t="shared" ca="1" si="1018"/>
        <v>45139</v>
      </c>
      <c r="I21761" s="244">
        <f t="shared" si="1019"/>
        <v>43892</v>
      </c>
      <c r="J21761" s="244" t="str">
        <f t="shared" si="1017"/>
        <v/>
      </c>
    </row>
    <row r="21762" spans="3:10" ht="12" thickBot="1" x14ac:dyDescent="0.25">
      <c r="C21762" s="254"/>
      <c r="D21762" s="254"/>
      <c r="E21762" s="255"/>
      <c r="F21762" s="256"/>
      <c r="G21762" s="257"/>
      <c r="H21762" s="243">
        <f t="shared" ca="1" si="1018"/>
        <v>45139</v>
      </c>
      <c r="I21762" s="244">
        <f t="shared" si="1019"/>
        <v>43892</v>
      </c>
      <c r="J21762" s="244" t="str">
        <f t="shared" si="1017"/>
        <v/>
      </c>
    </row>
    <row r="21763" spans="3:10" ht="12" thickBot="1" x14ac:dyDescent="0.25">
      <c r="C21763" s="254"/>
      <c r="D21763" s="254"/>
      <c r="E21763" s="255"/>
      <c r="F21763" s="256"/>
      <c r="G21763" s="257"/>
      <c r="H21763" s="243">
        <f t="shared" ca="1" si="1018"/>
        <v>45139</v>
      </c>
      <c r="I21763" s="244">
        <f t="shared" si="1019"/>
        <v>43892</v>
      </c>
      <c r="J21763" s="244" t="str">
        <f t="shared" si="1017"/>
        <v/>
      </c>
    </row>
    <row r="21764" spans="3:10" ht="12" thickBot="1" x14ac:dyDescent="0.25">
      <c r="C21764" s="254"/>
      <c r="D21764" s="254"/>
      <c r="E21764" s="255"/>
      <c r="F21764" s="256"/>
      <c r="G21764" s="257"/>
      <c r="H21764" s="243">
        <f t="shared" ca="1" si="1018"/>
        <v>45139</v>
      </c>
      <c r="I21764" s="244">
        <f t="shared" si="1019"/>
        <v>43892</v>
      </c>
      <c r="J21764" s="244" t="str">
        <f t="shared" si="1017"/>
        <v/>
      </c>
    </row>
    <row r="21765" spans="3:10" ht="12" thickBot="1" x14ac:dyDescent="0.25">
      <c r="C21765" s="254"/>
      <c r="D21765" s="254"/>
      <c r="E21765" s="255"/>
      <c r="F21765" s="256"/>
      <c r="G21765" s="257"/>
      <c r="H21765" s="243">
        <f t="shared" ca="1" si="1018"/>
        <v>45139</v>
      </c>
      <c r="I21765" s="244">
        <f t="shared" si="1019"/>
        <v>43892</v>
      </c>
      <c r="J21765" s="244" t="str">
        <f t="shared" si="1017"/>
        <v/>
      </c>
    </row>
    <row r="21766" spans="3:10" ht="12" thickBot="1" x14ac:dyDescent="0.25">
      <c r="C21766" s="254"/>
      <c r="D21766" s="254"/>
      <c r="E21766" s="255"/>
      <c r="F21766" s="256"/>
      <c r="G21766" s="257"/>
      <c r="H21766" s="243">
        <f t="shared" ca="1" si="1018"/>
        <v>45139</v>
      </c>
      <c r="I21766" s="244">
        <f t="shared" si="1019"/>
        <v>43892</v>
      </c>
      <c r="J21766" s="244" t="str">
        <f t="shared" ref="J21766:J21829" si="1020">IF(G21766="","",IF(G21766&gt;=0,"Debitoren",IF(G21766&lt;0,"Kreditoren","")))</f>
        <v/>
      </c>
    </row>
    <row r="21767" spans="3:10" ht="12" thickBot="1" x14ac:dyDescent="0.25">
      <c r="C21767" s="254"/>
      <c r="D21767" s="254"/>
      <c r="E21767" s="255"/>
      <c r="F21767" s="256"/>
      <c r="G21767" s="257"/>
      <c r="H21767" s="243">
        <f t="shared" ref="H21767:H21830" ca="1" si="1021">IF(F21767&lt;$F$2,EOMONTH($F$2,-1)+1,EOMONTH(F21767,-1)+1)</f>
        <v>45139</v>
      </c>
      <c r="I21767" s="244">
        <f t="shared" ref="I21767:I21830" si="1022">IF(F21767&lt;$I$2,IF(   WEEKDAY(EOMONTH($I$2,-1)+1)=1,EOMONTH($I$2,-1)+1+1,EOMONTH($I$2,-1)+1),IF(WEEKDAY(F21767)=1,F21767+1,F21767))</f>
        <v>43892</v>
      </c>
      <c r="J21767" s="244" t="str">
        <f t="shared" si="1020"/>
        <v/>
      </c>
    </row>
    <row r="21768" spans="3:10" ht="12" thickBot="1" x14ac:dyDescent="0.25">
      <c r="C21768" s="254"/>
      <c r="D21768" s="254"/>
      <c r="E21768" s="255"/>
      <c r="F21768" s="256"/>
      <c r="G21768" s="257"/>
      <c r="H21768" s="243">
        <f t="shared" ca="1" si="1021"/>
        <v>45139</v>
      </c>
      <c r="I21768" s="244">
        <f t="shared" si="1022"/>
        <v>43892</v>
      </c>
      <c r="J21768" s="244" t="str">
        <f t="shared" si="1020"/>
        <v/>
      </c>
    </row>
    <row r="21769" spans="3:10" ht="12" thickBot="1" x14ac:dyDescent="0.25">
      <c r="C21769" s="254"/>
      <c r="D21769" s="254"/>
      <c r="E21769" s="255"/>
      <c r="F21769" s="256"/>
      <c r="G21769" s="257"/>
      <c r="H21769" s="243">
        <f t="shared" ca="1" si="1021"/>
        <v>45139</v>
      </c>
      <c r="I21769" s="244">
        <f t="shared" si="1022"/>
        <v>43892</v>
      </c>
      <c r="J21769" s="244" t="str">
        <f t="shared" si="1020"/>
        <v/>
      </c>
    </row>
    <row r="21770" spans="3:10" ht="12" thickBot="1" x14ac:dyDescent="0.25">
      <c r="C21770" s="254"/>
      <c r="D21770" s="254"/>
      <c r="E21770" s="255"/>
      <c r="F21770" s="256"/>
      <c r="G21770" s="257"/>
      <c r="H21770" s="243">
        <f t="shared" ca="1" si="1021"/>
        <v>45139</v>
      </c>
      <c r="I21770" s="244">
        <f t="shared" si="1022"/>
        <v>43892</v>
      </c>
      <c r="J21770" s="244" t="str">
        <f t="shared" si="1020"/>
        <v/>
      </c>
    </row>
    <row r="21771" spans="3:10" ht="12" thickBot="1" x14ac:dyDescent="0.25">
      <c r="C21771" s="254"/>
      <c r="D21771" s="254"/>
      <c r="E21771" s="255"/>
      <c r="F21771" s="256"/>
      <c r="G21771" s="257"/>
      <c r="H21771" s="243">
        <f t="shared" ca="1" si="1021"/>
        <v>45139</v>
      </c>
      <c r="I21771" s="244">
        <f t="shared" si="1022"/>
        <v>43892</v>
      </c>
      <c r="J21771" s="244" t="str">
        <f t="shared" si="1020"/>
        <v/>
      </c>
    </row>
    <row r="21772" spans="3:10" ht="12" thickBot="1" x14ac:dyDescent="0.25">
      <c r="C21772" s="254"/>
      <c r="D21772" s="254"/>
      <c r="E21772" s="255"/>
      <c r="F21772" s="256"/>
      <c r="G21772" s="257"/>
      <c r="H21772" s="243">
        <f t="shared" ca="1" si="1021"/>
        <v>45139</v>
      </c>
      <c r="I21772" s="244">
        <f t="shared" si="1022"/>
        <v>43892</v>
      </c>
      <c r="J21772" s="244" t="str">
        <f t="shared" si="1020"/>
        <v/>
      </c>
    </row>
    <row r="21773" spans="3:10" ht="12" thickBot="1" x14ac:dyDescent="0.25">
      <c r="C21773" s="254"/>
      <c r="D21773" s="254"/>
      <c r="E21773" s="255"/>
      <c r="F21773" s="256"/>
      <c r="G21773" s="257"/>
      <c r="H21773" s="243">
        <f t="shared" ca="1" si="1021"/>
        <v>45139</v>
      </c>
      <c r="I21773" s="244">
        <f t="shared" si="1022"/>
        <v>43892</v>
      </c>
      <c r="J21773" s="244" t="str">
        <f t="shared" si="1020"/>
        <v/>
      </c>
    </row>
    <row r="21774" spans="3:10" ht="12" thickBot="1" x14ac:dyDescent="0.25">
      <c r="C21774" s="254"/>
      <c r="D21774" s="254"/>
      <c r="E21774" s="255"/>
      <c r="F21774" s="256"/>
      <c r="G21774" s="257"/>
      <c r="H21774" s="243">
        <f t="shared" ca="1" si="1021"/>
        <v>45139</v>
      </c>
      <c r="I21774" s="244">
        <f t="shared" si="1022"/>
        <v>43892</v>
      </c>
      <c r="J21774" s="244" t="str">
        <f t="shared" si="1020"/>
        <v/>
      </c>
    </row>
    <row r="21775" spans="3:10" ht="12" thickBot="1" x14ac:dyDescent="0.25">
      <c r="C21775" s="254"/>
      <c r="D21775" s="254"/>
      <c r="E21775" s="255"/>
      <c r="F21775" s="256"/>
      <c r="G21775" s="257"/>
      <c r="H21775" s="243">
        <f t="shared" ca="1" si="1021"/>
        <v>45139</v>
      </c>
      <c r="I21775" s="244">
        <f t="shared" si="1022"/>
        <v>43892</v>
      </c>
      <c r="J21775" s="244" t="str">
        <f t="shared" si="1020"/>
        <v/>
      </c>
    </row>
    <row r="21776" spans="3:10" ht="12" thickBot="1" x14ac:dyDescent="0.25">
      <c r="C21776" s="254"/>
      <c r="D21776" s="254"/>
      <c r="E21776" s="255"/>
      <c r="F21776" s="256"/>
      <c r="G21776" s="257"/>
      <c r="H21776" s="243">
        <f t="shared" ca="1" si="1021"/>
        <v>45139</v>
      </c>
      <c r="I21776" s="244">
        <f t="shared" si="1022"/>
        <v>43892</v>
      </c>
      <c r="J21776" s="244" t="str">
        <f t="shared" si="1020"/>
        <v/>
      </c>
    </row>
    <row r="21777" spans="3:10" ht="12" thickBot="1" x14ac:dyDescent="0.25">
      <c r="C21777" s="254"/>
      <c r="D21777" s="254"/>
      <c r="E21777" s="255"/>
      <c r="F21777" s="256"/>
      <c r="G21777" s="257"/>
      <c r="H21777" s="243">
        <f t="shared" ca="1" si="1021"/>
        <v>45139</v>
      </c>
      <c r="I21777" s="244">
        <f t="shared" si="1022"/>
        <v>43892</v>
      </c>
      <c r="J21777" s="244" t="str">
        <f t="shared" si="1020"/>
        <v/>
      </c>
    </row>
    <row r="21778" spans="3:10" ht="12" thickBot="1" x14ac:dyDescent="0.25">
      <c r="C21778" s="254"/>
      <c r="D21778" s="254"/>
      <c r="E21778" s="255"/>
      <c r="F21778" s="256"/>
      <c r="G21778" s="257"/>
      <c r="H21778" s="243">
        <f t="shared" ca="1" si="1021"/>
        <v>45139</v>
      </c>
      <c r="I21778" s="244">
        <f t="shared" si="1022"/>
        <v>43892</v>
      </c>
      <c r="J21778" s="244" t="str">
        <f t="shared" si="1020"/>
        <v/>
      </c>
    </row>
    <row r="21779" spans="3:10" ht="12" thickBot="1" x14ac:dyDescent="0.25">
      <c r="C21779" s="254"/>
      <c r="D21779" s="254"/>
      <c r="E21779" s="255"/>
      <c r="F21779" s="256"/>
      <c r="G21779" s="257"/>
      <c r="H21779" s="243">
        <f t="shared" ca="1" si="1021"/>
        <v>45139</v>
      </c>
      <c r="I21779" s="244">
        <f t="shared" si="1022"/>
        <v>43892</v>
      </c>
      <c r="J21779" s="244" t="str">
        <f t="shared" si="1020"/>
        <v/>
      </c>
    </row>
    <row r="21780" spans="3:10" ht="12" thickBot="1" x14ac:dyDescent="0.25">
      <c r="C21780" s="254"/>
      <c r="D21780" s="254"/>
      <c r="E21780" s="255"/>
      <c r="F21780" s="256"/>
      <c r="G21780" s="257"/>
      <c r="H21780" s="243">
        <f t="shared" ca="1" si="1021"/>
        <v>45139</v>
      </c>
      <c r="I21780" s="244">
        <f t="shared" si="1022"/>
        <v>43892</v>
      </c>
      <c r="J21780" s="244" t="str">
        <f t="shared" si="1020"/>
        <v/>
      </c>
    </row>
    <row r="21781" spans="3:10" ht="12" thickBot="1" x14ac:dyDescent="0.25">
      <c r="C21781" s="254"/>
      <c r="D21781" s="254"/>
      <c r="E21781" s="255"/>
      <c r="F21781" s="256"/>
      <c r="G21781" s="257"/>
      <c r="H21781" s="243">
        <f t="shared" ca="1" si="1021"/>
        <v>45139</v>
      </c>
      <c r="I21781" s="244">
        <f t="shared" si="1022"/>
        <v>43892</v>
      </c>
      <c r="J21781" s="244" t="str">
        <f t="shared" si="1020"/>
        <v/>
      </c>
    </row>
    <row r="21782" spans="3:10" ht="12" thickBot="1" x14ac:dyDescent="0.25">
      <c r="C21782" s="254"/>
      <c r="D21782" s="254"/>
      <c r="E21782" s="255"/>
      <c r="F21782" s="256"/>
      <c r="G21782" s="257"/>
      <c r="H21782" s="243">
        <f t="shared" ca="1" si="1021"/>
        <v>45139</v>
      </c>
      <c r="I21782" s="244">
        <f t="shared" si="1022"/>
        <v>43892</v>
      </c>
      <c r="J21782" s="244" t="str">
        <f t="shared" si="1020"/>
        <v/>
      </c>
    </row>
    <row r="21783" spans="3:10" ht="12" thickBot="1" x14ac:dyDescent="0.25">
      <c r="C21783" s="254"/>
      <c r="D21783" s="254"/>
      <c r="E21783" s="255"/>
      <c r="F21783" s="256"/>
      <c r="G21783" s="257"/>
      <c r="H21783" s="243">
        <f t="shared" ca="1" si="1021"/>
        <v>45139</v>
      </c>
      <c r="I21783" s="244">
        <f t="shared" si="1022"/>
        <v>43892</v>
      </c>
      <c r="J21783" s="244" t="str">
        <f t="shared" si="1020"/>
        <v/>
      </c>
    </row>
    <row r="21784" spans="3:10" ht="12" thickBot="1" x14ac:dyDescent="0.25">
      <c r="C21784" s="254"/>
      <c r="D21784" s="254"/>
      <c r="E21784" s="255"/>
      <c r="F21784" s="256"/>
      <c r="G21784" s="257"/>
      <c r="H21784" s="243">
        <f t="shared" ca="1" si="1021"/>
        <v>45139</v>
      </c>
      <c r="I21784" s="244">
        <f t="shared" si="1022"/>
        <v>43892</v>
      </c>
      <c r="J21784" s="244" t="str">
        <f t="shared" si="1020"/>
        <v/>
      </c>
    </row>
    <row r="21785" spans="3:10" ht="12" thickBot="1" x14ac:dyDescent="0.25">
      <c r="C21785" s="254"/>
      <c r="D21785" s="254"/>
      <c r="E21785" s="255"/>
      <c r="F21785" s="256"/>
      <c r="G21785" s="257"/>
      <c r="H21785" s="243">
        <f t="shared" ca="1" si="1021"/>
        <v>45139</v>
      </c>
      <c r="I21785" s="244">
        <f t="shared" si="1022"/>
        <v>43892</v>
      </c>
      <c r="J21785" s="244" t="str">
        <f t="shared" si="1020"/>
        <v/>
      </c>
    </row>
    <row r="21786" spans="3:10" ht="12" thickBot="1" x14ac:dyDescent="0.25">
      <c r="C21786" s="254"/>
      <c r="D21786" s="254"/>
      <c r="E21786" s="255"/>
      <c r="F21786" s="256"/>
      <c r="G21786" s="257"/>
      <c r="H21786" s="243">
        <f t="shared" ca="1" si="1021"/>
        <v>45139</v>
      </c>
      <c r="I21786" s="244">
        <f t="shared" si="1022"/>
        <v>43892</v>
      </c>
      <c r="J21786" s="244" t="str">
        <f t="shared" si="1020"/>
        <v/>
      </c>
    </row>
    <row r="21787" spans="3:10" ht="12" thickBot="1" x14ac:dyDescent="0.25">
      <c r="C21787" s="254"/>
      <c r="D21787" s="254"/>
      <c r="E21787" s="255"/>
      <c r="F21787" s="256"/>
      <c r="G21787" s="257"/>
      <c r="H21787" s="243">
        <f t="shared" ca="1" si="1021"/>
        <v>45139</v>
      </c>
      <c r="I21787" s="244">
        <f t="shared" si="1022"/>
        <v>43892</v>
      </c>
      <c r="J21787" s="244" t="str">
        <f t="shared" si="1020"/>
        <v/>
      </c>
    </row>
    <row r="21788" spans="3:10" ht="12" thickBot="1" x14ac:dyDescent="0.25">
      <c r="C21788" s="254"/>
      <c r="D21788" s="254"/>
      <c r="E21788" s="255"/>
      <c r="F21788" s="256"/>
      <c r="G21788" s="257"/>
      <c r="H21788" s="243">
        <f t="shared" ca="1" si="1021"/>
        <v>45139</v>
      </c>
      <c r="I21788" s="244">
        <f t="shared" si="1022"/>
        <v>43892</v>
      </c>
      <c r="J21788" s="244" t="str">
        <f t="shared" si="1020"/>
        <v/>
      </c>
    </row>
    <row r="21789" spans="3:10" ht="12" thickBot="1" x14ac:dyDescent="0.25">
      <c r="C21789" s="254"/>
      <c r="D21789" s="254"/>
      <c r="E21789" s="255"/>
      <c r="F21789" s="256"/>
      <c r="G21789" s="257"/>
      <c r="H21789" s="243">
        <f t="shared" ca="1" si="1021"/>
        <v>45139</v>
      </c>
      <c r="I21789" s="244">
        <f t="shared" si="1022"/>
        <v>43892</v>
      </c>
      <c r="J21789" s="244" t="str">
        <f t="shared" si="1020"/>
        <v/>
      </c>
    </row>
    <row r="21790" spans="3:10" ht="12" thickBot="1" x14ac:dyDescent="0.25">
      <c r="C21790" s="254"/>
      <c r="D21790" s="254"/>
      <c r="E21790" s="255"/>
      <c r="F21790" s="256"/>
      <c r="G21790" s="257"/>
      <c r="H21790" s="243">
        <f t="shared" ca="1" si="1021"/>
        <v>45139</v>
      </c>
      <c r="I21790" s="244">
        <f t="shared" si="1022"/>
        <v>43892</v>
      </c>
      <c r="J21790" s="244" t="str">
        <f t="shared" si="1020"/>
        <v/>
      </c>
    </row>
    <row r="21791" spans="3:10" ht="12" thickBot="1" x14ac:dyDescent="0.25">
      <c r="C21791" s="254"/>
      <c r="D21791" s="254"/>
      <c r="E21791" s="255"/>
      <c r="F21791" s="256"/>
      <c r="G21791" s="257"/>
      <c r="H21791" s="243">
        <f t="shared" ca="1" si="1021"/>
        <v>45139</v>
      </c>
      <c r="I21791" s="244">
        <f t="shared" si="1022"/>
        <v>43892</v>
      </c>
      <c r="J21791" s="244" t="str">
        <f t="shared" si="1020"/>
        <v/>
      </c>
    </row>
    <row r="21792" spans="3:10" ht="12" thickBot="1" x14ac:dyDescent="0.25">
      <c r="C21792" s="254"/>
      <c r="D21792" s="254"/>
      <c r="E21792" s="255"/>
      <c r="F21792" s="256"/>
      <c r="G21792" s="257"/>
      <c r="H21792" s="243">
        <f t="shared" ca="1" si="1021"/>
        <v>45139</v>
      </c>
      <c r="I21792" s="244">
        <f t="shared" si="1022"/>
        <v>43892</v>
      </c>
      <c r="J21792" s="244" t="str">
        <f t="shared" si="1020"/>
        <v/>
      </c>
    </row>
    <row r="21793" spans="3:10" ht="12" thickBot="1" x14ac:dyDescent="0.25">
      <c r="C21793" s="254"/>
      <c r="D21793" s="254"/>
      <c r="E21793" s="255"/>
      <c r="F21793" s="256"/>
      <c r="G21793" s="257"/>
      <c r="H21793" s="243">
        <f t="shared" ca="1" si="1021"/>
        <v>45139</v>
      </c>
      <c r="I21793" s="244">
        <f t="shared" si="1022"/>
        <v>43892</v>
      </c>
      <c r="J21793" s="244" t="str">
        <f t="shared" si="1020"/>
        <v/>
      </c>
    </row>
    <row r="21794" spans="3:10" ht="12" thickBot="1" x14ac:dyDescent="0.25">
      <c r="C21794" s="254"/>
      <c r="D21794" s="254"/>
      <c r="E21794" s="255"/>
      <c r="F21794" s="256"/>
      <c r="G21794" s="257"/>
      <c r="H21794" s="243">
        <f t="shared" ca="1" si="1021"/>
        <v>45139</v>
      </c>
      <c r="I21794" s="244">
        <f t="shared" si="1022"/>
        <v>43892</v>
      </c>
      <c r="J21794" s="244" t="str">
        <f t="shared" si="1020"/>
        <v/>
      </c>
    </row>
    <row r="21795" spans="3:10" ht="12" thickBot="1" x14ac:dyDescent="0.25">
      <c r="C21795" s="254"/>
      <c r="D21795" s="254"/>
      <c r="E21795" s="255"/>
      <c r="F21795" s="256"/>
      <c r="G21795" s="257"/>
      <c r="H21795" s="243">
        <f t="shared" ca="1" si="1021"/>
        <v>45139</v>
      </c>
      <c r="I21795" s="244">
        <f t="shared" si="1022"/>
        <v>43892</v>
      </c>
      <c r="J21795" s="244" t="str">
        <f t="shared" si="1020"/>
        <v/>
      </c>
    </row>
    <row r="21796" spans="3:10" ht="12" thickBot="1" x14ac:dyDescent="0.25">
      <c r="C21796" s="254"/>
      <c r="D21796" s="254"/>
      <c r="E21796" s="255"/>
      <c r="F21796" s="256"/>
      <c r="G21796" s="257"/>
      <c r="H21796" s="243">
        <f t="shared" ca="1" si="1021"/>
        <v>45139</v>
      </c>
      <c r="I21796" s="244">
        <f t="shared" si="1022"/>
        <v>43892</v>
      </c>
      <c r="J21796" s="244" t="str">
        <f t="shared" si="1020"/>
        <v/>
      </c>
    </row>
    <row r="21797" spans="3:10" ht="12" thickBot="1" x14ac:dyDescent="0.25">
      <c r="C21797" s="254"/>
      <c r="D21797" s="254"/>
      <c r="E21797" s="255"/>
      <c r="F21797" s="256"/>
      <c r="G21797" s="257"/>
      <c r="H21797" s="243">
        <f t="shared" ca="1" si="1021"/>
        <v>45139</v>
      </c>
      <c r="I21797" s="244">
        <f t="shared" si="1022"/>
        <v>43892</v>
      </c>
      <c r="J21797" s="244" t="str">
        <f t="shared" si="1020"/>
        <v/>
      </c>
    </row>
    <row r="21798" spans="3:10" ht="12" thickBot="1" x14ac:dyDescent="0.25">
      <c r="C21798" s="254"/>
      <c r="D21798" s="254"/>
      <c r="E21798" s="255"/>
      <c r="F21798" s="256"/>
      <c r="G21798" s="257"/>
      <c r="H21798" s="243">
        <f t="shared" ca="1" si="1021"/>
        <v>45139</v>
      </c>
      <c r="I21798" s="244">
        <f t="shared" si="1022"/>
        <v>43892</v>
      </c>
      <c r="J21798" s="244" t="str">
        <f t="shared" si="1020"/>
        <v/>
      </c>
    </row>
    <row r="21799" spans="3:10" ht="12" thickBot="1" x14ac:dyDescent="0.25">
      <c r="C21799" s="254"/>
      <c r="D21799" s="254"/>
      <c r="E21799" s="255"/>
      <c r="F21799" s="256"/>
      <c r="G21799" s="257"/>
      <c r="H21799" s="243">
        <f t="shared" ca="1" si="1021"/>
        <v>45139</v>
      </c>
      <c r="I21799" s="244">
        <f t="shared" si="1022"/>
        <v>43892</v>
      </c>
      <c r="J21799" s="244" t="str">
        <f t="shared" si="1020"/>
        <v/>
      </c>
    </row>
    <row r="21800" spans="3:10" ht="12" thickBot="1" x14ac:dyDescent="0.25">
      <c r="C21800" s="254"/>
      <c r="D21800" s="254"/>
      <c r="E21800" s="255"/>
      <c r="F21800" s="256"/>
      <c r="G21800" s="257"/>
      <c r="H21800" s="243">
        <f t="shared" ca="1" si="1021"/>
        <v>45139</v>
      </c>
      <c r="I21800" s="244">
        <f t="shared" si="1022"/>
        <v>43892</v>
      </c>
      <c r="J21800" s="244" t="str">
        <f t="shared" si="1020"/>
        <v/>
      </c>
    </row>
    <row r="21801" spans="3:10" ht="12" thickBot="1" x14ac:dyDescent="0.25">
      <c r="C21801" s="254"/>
      <c r="D21801" s="254"/>
      <c r="E21801" s="255"/>
      <c r="F21801" s="256"/>
      <c r="G21801" s="257"/>
      <c r="H21801" s="243">
        <f t="shared" ca="1" si="1021"/>
        <v>45139</v>
      </c>
      <c r="I21801" s="244">
        <f t="shared" si="1022"/>
        <v>43892</v>
      </c>
      <c r="J21801" s="244" t="str">
        <f t="shared" si="1020"/>
        <v/>
      </c>
    </row>
    <row r="21802" spans="3:10" ht="12" thickBot="1" x14ac:dyDescent="0.25">
      <c r="C21802" s="254"/>
      <c r="D21802" s="254"/>
      <c r="E21802" s="255"/>
      <c r="F21802" s="256"/>
      <c r="G21802" s="257"/>
      <c r="H21802" s="243">
        <f t="shared" ca="1" si="1021"/>
        <v>45139</v>
      </c>
      <c r="I21802" s="244">
        <f t="shared" si="1022"/>
        <v>43892</v>
      </c>
      <c r="J21802" s="244" t="str">
        <f t="shared" si="1020"/>
        <v/>
      </c>
    </row>
    <row r="21803" spans="3:10" ht="12" thickBot="1" x14ac:dyDescent="0.25">
      <c r="C21803" s="254"/>
      <c r="D21803" s="254"/>
      <c r="E21803" s="255"/>
      <c r="F21803" s="256"/>
      <c r="G21803" s="257"/>
      <c r="H21803" s="243">
        <f t="shared" ca="1" si="1021"/>
        <v>45139</v>
      </c>
      <c r="I21803" s="244">
        <f t="shared" si="1022"/>
        <v>43892</v>
      </c>
      <c r="J21803" s="244" t="str">
        <f t="shared" si="1020"/>
        <v/>
      </c>
    </row>
    <row r="21804" spans="3:10" ht="12" thickBot="1" x14ac:dyDescent="0.25">
      <c r="C21804" s="254"/>
      <c r="D21804" s="254"/>
      <c r="E21804" s="255"/>
      <c r="F21804" s="256"/>
      <c r="G21804" s="257"/>
      <c r="H21804" s="243">
        <f t="shared" ca="1" si="1021"/>
        <v>45139</v>
      </c>
      <c r="I21804" s="244">
        <f t="shared" si="1022"/>
        <v>43892</v>
      </c>
      <c r="J21804" s="244" t="str">
        <f t="shared" si="1020"/>
        <v/>
      </c>
    </row>
    <row r="21805" spans="3:10" ht="12" thickBot="1" x14ac:dyDescent="0.25">
      <c r="C21805" s="254"/>
      <c r="D21805" s="254"/>
      <c r="E21805" s="255"/>
      <c r="F21805" s="256"/>
      <c r="G21805" s="257"/>
      <c r="H21805" s="243">
        <f t="shared" ca="1" si="1021"/>
        <v>45139</v>
      </c>
      <c r="I21805" s="244">
        <f t="shared" si="1022"/>
        <v>43892</v>
      </c>
      <c r="J21805" s="244" t="str">
        <f t="shared" si="1020"/>
        <v/>
      </c>
    </row>
    <row r="21806" spans="3:10" ht="12" thickBot="1" x14ac:dyDescent="0.25">
      <c r="C21806" s="254"/>
      <c r="D21806" s="254"/>
      <c r="E21806" s="255"/>
      <c r="F21806" s="256"/>
      <c r="G21806" s="257"/>
      <c r="H21806" s="243">
        <f t="shared" ca="1" si="1021"/>
        <v>45139</v>
      </c>
      <c r="I21806" s="244">
        <f t="shared" si="1022"/>
        <v>43892</v>
      </c>
      <c r="J21806" s="244" t="str">
        <f t="shared" si="1020"/>
        <v/>
      </c>
    </row>
    <row r="21807" spans="3:10" ht="12" thickBot="1" x14ac:dyDescent="0.25">
      <c r="C21807" s="254"/>
      <c r="D21807" s="254"/>
      <c r="E21807" s="255"/>
      <c r="F21807" s="256"/>
      <c r="G21807" s="257"/>
      <c r="H21807" s="243">
        <f t="shared" ca="1" si="1021"/>
        <v>45139</v>
      </c>
      <c r="I21807" s="244">
        <f t="shared" si="1022"/>
        <v>43892</v>
      </c>
      <c r="J21807" s="244" t="str">
        <f t="shared" si="1020"/>
        <v/>
      </c>
    </row>
    <row r="21808" spans="3:10" ht="12" thickBot="1" x14ac:dyDescent="0.25">
      <c r="C21808" s="254"/>
      <c r="D21808" s="254"/>
      <c r="E21808" s="255"/>
      <c r="F21808" s="256"/>
      <c r="G21808" s="257"/>
      <c r="H21808" s="243">
        <f t="shared" ca="1" si="1021"/>
        <v>45139</v>
      </c>
      <c r="I21808" s="244">
        <f t="shared" si="1022"/>
        <v>43892</v>
      </c>
      <c r="J21808" s="244" t="str">
        <f t="shared" si="1020"/>
        <v/>
      </c>
    </row>
    <row r="21809" spans="3:10" ht="12" thickBot="1" x14ac:dyDescent="0.25">
      <c r="C21809" s="254"/>
      <c r="D21809" s="254"/>
      <c r="E21809" s="255"/>
      <c r="F21809" s="256"/>
      <c r="G21809" s="257"/>
      <c r="H21809" s="243">
        <f t="shared" ca="1" si="1021"/>
        <v>45139</v>
      </c>
      <c r="I21809" s="244">
        <f t="shared" si="1022"/>
        <v>43892</v>
      </c>
      <c r="J21809" s="244" t="str">
        <f t="shared" si="1020"/>
        <v/>
      </c>
    </row>
    <row r="21810" spans="3:10" ht="12" thickBot="1" x14ac:dyDescent="0.25">
      <c r="C21810" s="254"/>
      <c r="D21810" s="254"/>
      <c r="E21810" s="255"/>
      <c r="F21810" s="256"/>
      <c r="G21810" s="257"/>
      <c r="H21810" s="243">
        <f t="shared" ca="1" si="1021"/>
        <v>45139</v>
      </c>
      <c r="I21810" s="244">
        <f t="shared" si="1022"/>
        <v>43892</v>
      </c>
      <c r="J21810" s="244" t="str">
        <f t="shared" si="1020"/>
        <v/>
      </c>
    </row>
    <row r="21811" spans="3:10" ht="12" thickBot="1" x14ac:dyDescent="0.25">
      <c r="C21811" s="254"/>
      <c r="D21811" s="254"/>
      <c r="E21811" s="255"/>
      <c r="F21811" s="256"/>
      <c r="G21811" s="257"/>
      <c r="H21811" s="243">
        <f t="shared" ca="1" si="1021"/>
        <v>45139</v>
      </c>
      <c r="I21811" s="244">
        <f t="shared" si="1022"/>
        <v>43892</v>
      </c>
      <c r="J21811" s="244" t="str">
        <f t="shared" si="1020"/>
        <v/>
      </c>
    </row>
    <row r="21812" spans="3:10" ht="12" thickBot="1" x14ac:dyDescent="0.25">
      <c r="C21812" s="254"/>
      <c r="D21812" s="254"/>
      <c r="E21812" s="255"/>
      <c r="F21812" s="256"/>
      <c r="G21812" s="257"/>
      <c r="H21812" s="243">
        <f t="shared" ca="1" si="1021"/>
        <v>45139</v>
      </c>
      <c r="I21812" s="244">
        <f t="shared" si="1022"/>
        <v>43892</v>
      </c>
      <c r="J21812" s="244" t="str">
        <f t="shared" si="1020"/>
        <v/>
      </c>
    </row>
    <row r="21813" spans="3:10" ht="12" thickBot="1" x14ac:dyDescent="0.25">
      <c r="C21813" s="254"/>
      <c r="D21813" s="254"/>
      <c r="E21813" s="255"/>
      <c r="F21813" s="256"/>
      <c r="G21813" s="257"/>
      <c r="H21813" s="243">
        <f t="shared" ca="1" si="1021"/>
        <v>45139</v>
      </c>
      <c r="I21813" s="244">
        <f t="shared" si="1022"/>
        <v>43892</v>
      </c>
      <c r="J21813" s="244" t="str">
        <f t="shared" si="1020"/>
        <v/>
      </c>
    </row>
    <row r="21814" spans="3:10" ht="12" thickBot="1" x14ac:dyDescent="0.25">
      <c r="C21814" s="254"/>
      <c r="D21814" s="254"/>
      <c r="E21814" s="255"/>
      <c r="F21814" s="256"/>
      <c r="G21814" s="257"/>
      <c r="H21814" s="243">
        <f t="shared" ca="1" si="1021"/>
        <v>45139</v>
      </c>
      <c r="I21814" s="244">
        <f t="shared" si="1022"/>
        <v>43892</v>
      </c>
      <c r="J21814" s="244" t="str">
        <f t="shared" si="1020"/>
        <v/>
      </c>
    </row>
    <row r="21815" spans="3:10" ht="12" thickBot="1" x14ac:dyDescent="0.25">
      <c r="C21815" s="254"/>
      <c r="D21815" s="254"/>
      <c r="E21815" s="255"/>
      <c r="F21815" s="256"/>
      <c r="G21815" s="257"/>
      <c r="H21815" s="243">
        <f t="shared" ca="1" si="1021"/>
        <v>45139</v>
      </c>
      <c r="I21815" s="244">
        <f t="shared" si="1022"/>
        <v>43892</v>
      </c>
      <c r="J21815" s="244" t="str">
        <f t="shared" si="1020"/>
        <v/>
      </c>
    </row>
    <row r="21816" spans="3:10" ht="12" thickBot="1" x14ac:dyDescent="0.25">
      <c r="C21816" s="254"/>
      <c r="D21816" s="254"/>
      <c r="E21816" s="255"/>
      <c r="F21816" s="256"/>
      <c r="G21816" s="257"/>
      <c r="H21816" s="243">
        <f t="shared" ca="1" si="1021"/>
        <v>45139</v>
      </c>
      <c r="I21816" s="244">
        <f t="shared" si="1022"/>
        <v>43892</v>
      </c>
      <c r="J21816" s="244" t="str">
        <f t="shared" si="1020"/>
        <v/>
      </c>
    </row>
    <row r="21817" spans="3:10" ht="12" thickBot="1" x14ac:dyDescent="0.25">
      <c r="C21817" s="254"/>
      <c r="D21817" s="254"/>
      <c r="E21817" s="255"/>
      <c r="F21817" s="256"/>
      <c r="G21817" s="257"/>
      <c r="H21817" s="243">
        <f t="shared" ca="1" si="1021"/>
        <v>45139</v>
      </c>
      <c r="I21817" s="244">
        <f t="shared" si="1022"/>
        <v>43892</v>
      </c>
      <c r="J21817" s="244" t="str">
        <f t="shared" si="1020"/>
        <v/>
      </c>
    </row>
    <row r="21818" spans="3:10" ht="12" thickBot="1" x14ac:dyDescent="0.25">
      <c r="C21818" s="254"/>
      <c r="D21818" s="254"/>
      <c r="E21818" s="255"/>
      <c r="F21818" s="256"/>
      <c r="G21818" s="257"/>
      <c r="H21818" s="243">
        <f t="shared" ca="1" si="1021"/>
        <v>45139</v>
      </c>
      <c r="I21818" s="244">
        <f t="shared" si="1022"/>
        <v>43892</v>
      </c>
      <c r="J21818" s="244" t="str">
        <f t="shared" si="1020"/>
        <v/>
      </c>
    </row>
    <row r="21819" spans="3:10" ht="12" thickBot="1" x14ac:dyDescent="0.25">
      <c r="C21819" s="254"/>
      <c r="D21819" s="254"/>
      <c r="E21819" s="255"/>
      <c r="F21819" s="256"/>
      <c r="G21819" s="257"/>
      <c r="H21819" s="243">
        <f t="shared" ca="1" si="1021"/>
        <v>45139</v>
      </c>
      <c r="I21819" s="244">
        <f t="shared" si="1022"/>
        <v>43892</v>
      </c>
      <c r="J21819" s="244" t="str">
        <f t="shared" si="1020"/>
        <v/>
      </c>
    </row>
    <row r="21820" spans="3:10" ht="12" thickBot="1" x14ac:dyDescent="0.25">
      <c r="C21820" s="254"/>
      <c r="D21820" s="254"/>
      <c r="E21820" s="255"/>
      <c r="F21820" s="256"/>
      <c r="G21820" s="257"/>
      <c r="H21820" s="243">
        <f t="shared" ca="1" si="1021"/>
        <v>45139</v>
      </c>
      <c r="I21820" s="244">
        <f t="shared" si="1022"/>
        <v>43892</v>
      </c>
      <c r="J21820" s="244" t="str">
        <f t="shared" si="1020"/>
        <v/>
      </c>
    </row>
    <row r="21821" spans="3:10" ht="12" thickBot="1" x14ac:dyDescent="0.25">
      <c r="C21821" s="254"/>
      <c r="D21821" s="254"/>
      <c r="E21821" s="255"/>
      <c r="F21821" s="256"/>
      <c r="G21821" s="257"/>
      <c r="H21821" s="243">
        <f t="shared" ca="1" si="1021"/>
        <v>45139</v>
      </c>
      <c r="I21821" s="244">
        <f t="shared" si="1022"/>
        <v>43892</v>
      </c>
      <c r="J21821" s="244" t="str">
        <f t="shared" si="1020"/>
        <v/>
      </c>
    </row>
    <row r="21822" spans="3:10" ht="12" thickBot="1" x14ac:dyDescent="0.25">
      <c r="C21822" s="254"/>
      <c r="D21822" s="254"/>
      <c r="E21822" s="255"/>
      <c r="F21822" s="256"/>
      <c r="G21822" s="257"/>
      <c r="H21822" s="243">
        <f t="shared" ca="1" si="1021"/>
        <v>45139</v>
      </c>
      <c r="I21822" s="244">
        <f t="shared" si="1022"/>
        <v>43892</v>
      </c>
      <c r="J21822" s="244" t="str">
        <f t="shared" si="1020"/>
        <v/>
      </c>
    </row>
    <row r="21823" spans="3:10" ht="12" thickBot="1" x14ac:dyDescent="0.25">
      <c r="C21823" s="254"/>
      <c r="D21823" s="254"/>
      <c r="E21823" s="255"/>
      <c r="F21823" s="256"/>
      <c r="G21823" s="257"/>
      <c r="H21823" s="243">
        <f t="shared" ca="1" si="1021"/>
        <v>45139</v>
      </c>
      <c r="I21823" s="244">
        <f t="shared" si="1022"/>
        <v>43892</v>
      </c>
      <c r="J21823" s="244" t="str">
        <f t="shared" si="1020"/>
        <v/>
      </c>
    </row>
    <row r="21824" spans="3:10" ht="12" thickBot="1" x14ac:dyDescent="0.25">
      <c r="C21824" s="254"/>
      <c r="D21824" s="254"/>
      <c r="E21824" s="255"/>
      <c r="F21824" s="256"/>
      <c r="G21824" s="257"/>
      <c r="H21824" s="243">
        <f t="shared" ca="1" si="1021"/>
        <v>45139</v>
      </c>
      <c r="I21824" s="244">
        <f t="shared" si="1022"/>
        <v>43892</v>
      </c>
      <c r="J21824" s="244" t="str">
        <f t="shared" si="1020"/>
        <v/>
      </c>
    </row>
    <row r="21825" spans="3:10" ht="12" thickBot="1" x14ac:dyDescent="0.25">
      <c r="C21825" s="254"/>
      <c r="D21825" s="254"/>
      <c r="E21825" s="255"/>
      <c r="F21825" s="256"/>
      <c r="G21825" s="257"/>
      <c r="H21825" s="243">
        <f t="shared" ca="1" si="1021"/>
        <v>45139</v>
      </c>
      <c r="I21825" s="244">
        <f t="shared" si="1022"/>
        <v>43892</v>
      </c>
      <c r="J21825" s="244" t="str">
        <f t="shared" si="1020"/>
        <v/>
      </c>
    </row>
    <row r="21826" spans="3:10" ht="12" thickBot="1" x14ac:dyDescent="0.25">
      <c r="C21826" s="254"/>
      <c r="D21826" s="254"/>
      <c r="E21826" s="255"/>
      <c r="F21826" s="256"/>
      <c r="G21826" s="257"/>
      <c r="H21826" s="243">
        <f t="shared" ca="1" si="1021"/>
        <v>45139</v>
      </c>
      <c r="I21826" s="244">
        <f t="shared" si="1022"/>
        <v>43892</v>
      </c>
      <c r="J21826" s="244" t="str">
        <f t="shared" si="1020"/>
        <v/>
      </c>
    </row>
    <row r="21827" spans="3:10" ht="12" thickBot="1" x14ac:dyDescent="0.25">
      <c r="C21827" s="254"/>
      <c r="D21827" s="254"/>
      <c r="E21827" s="255"/>
      <c r="F21827" s="256"/>
      <c r="G21827" s="257"/>
      <c r="H21827" s="243">
        <f t="shared" ca="1" si="1021"/>
        <v>45139</v>
      </c>
      <c r="I21827" s="244">
        <f t="shared" si="1022"/>
        <v>43892</v>
      </c>
      <c r="J21827" s="244" t="str">
        <f t="shared" si="1020"/>
        <v/>
      </c>
    </row>
    <row r="21828" spans="3:10" ht="12" thickBot="1" x14ac:dyDescent="0.25">
      <c r="C21828" s="254"/>
      <c r="D21828" s="254"/>
      <c r="E21828" s="255"/>
      <c r="F21828" s="256"/>
      <c r="G21828" s="257"/>
      <c r="H21828" s="243">
        <f t="shared" ca="1" si="1021"/>
        <v>45139</v>
      </c>
      <c r="I21828" s="244">
        <f t="shared" si="1022"/>
        <v>43892</v>
      </c>
      <c r="J21828" s="244" t="str">
        <f t="shared" si="1020"/>
        <v/>
      </c>
    </row>
    <row r="21829" spans="3:10" ht="12" thickBot="1" x14ac:dyDescent="0.25">
      <c r="C21829" s="254"/>
      <c r="D21829" s="254"/>
      <c r="E21829" s="255"/>
      <c r="F21829" s="256"/>
      <c r="G21829" s="257"/>
      <c r="H21829" s="243">
        <f t="shared" ca="1" si="1021"/>
        <v>45139</v>
      </c>
      <c r="I21829" s="244">
        <f t="shared" si="1022"/>
        <v>43892</v>
      </c>
      <c r="J21829" s="244" t="str">
        <f t="shared" si="1020"/>
        <v/>
      </c>
    </row>
    <row r="21830" spans="3:10" ht="12" thickBot="1" x14ac:dyDescent="0.25">
      <c r="C21830" s="254"/>
      <c r="D21830" s="254"/>
      <c r="E21830" s="255"/>
      <c r="F21830" s="256"/>
      <c r="G21830" s="257"/>
      <c r="H21830" s="243">
        <f t="shared" ca="1" si="1021"/>
        <v>45139</v>
      </c>
      <c r="I21830" s="244">
        <f t="shared" si="1022"/>
        <v>43892</v>
      </c>
      <c r="J21830" s="244" t="str">
        <f t="shared" ref="J21830:J21893" si="1023">IF(G21830="","",IF(G21830&gt;=0,"Debitoren",IF(G21830&lt;0,"Kreditoren","")))</f>
        <v/>
      </c>
    </row>
    <row r="21831" spans="3:10" ht="12" thickBot="1" x14ac:dyDescent="0.25">
      <c r="C21831" s="254"/>
      <c r="D21831" s="254"/>
      <c r="E21831" s="255"/>
      <c r="F21831" s="256"/>
      <c r="G21831" s="257"/>
      <c r="H21831" s="243">
        <f t="shared" ref="H21831:H21894" ca="1" si="1024">IF(F21831&lt;$F$2,EOMONTH($F$2,-1)+1,EOMONTH(F21831,-1)+1)</f>
        <v>45139</v>
      </c>
      <c r="I21831" s="244">
        <f t="shared" ref="I21831:I21894" si="1025">IF(F21831&lt;$I$2,IF(   WEEKDAY(EOMONTH($I$2,-1)+1)=1,EOMONTH($I$2,-1)+1+1,EOMONTH($I$2,-1)+1),IF(WEEKDAY(F21831)=1,F21831+1,F21831))</f>
        <v>43892</v>
      </c>
      <c r="J21831" s="244" t="str">
        <f t="shared" si="1023"/>
        <v/>
      </c>
    </row>
    <row r="21832" spans="3:10" ht="12" thickBot="1" x14ac:dyDescent="0.25">
      <c r="C21832" s="254"/>
      <c r="D21832" s="254"/>
      <c r="E21832" s="255"/>
      <c r="F21832" s="256"/>
      <c r="G21832" s="257"/>
      <c r="H21832" s="243">
        <f t="shared" ca="1" si="1024"/>
        <v>45139</v>
      </c>
      <c r="I21832" s="244">
        <f t="shared" si="1025"/>
        <v>43892</v>
      </c>
      <c r="J21832" s="244" t="str">
        <f t="shared" si="1023"/>
        <v/>
      </c>
    </row>
    <row r="21833" spans="3:10" ht="12" thickBot="1" x14ac:dyDescent="0.25">
      <c r="C21833" s="254"/>
      <c r="D21833" s="254"/>
      <c r="E21833" s="255"/>
      <c r="F21833" s="256"/>
      <c r="G21833" s="257"/>
      <c r="H21833" s="243">
        <f t="shared" ca="1" si="1024"/>
        <v>45139</v>
      </c>
      <c r="I21833" s="244">
        <f t="shared" si="1025"/>
        <v>43892</v>
      </c>
      <c r="J21833" s="244" t="str">
        <f t="shared" si="1023"/>
        <v/>
      </c>
    </row>
    <row r="21834" spans="3:10" ht="12" thickBot="1" x14ac:dyDescent="0.25">
      <c r="C21834" s="254"/>
      <c r="D21834" s="254"/>
      <c r="E21834" s="255"/>
      <c r="F21834" s="256"/>
      <c r="G21834" s="257"/>
      <c r="H21834" s="243">
        <f t="shared" ca="1" si="1024"/>
        <v>45139</v>
      </c>
      <c r="I21834" s="244">
        <f t="shared" si="1025"/>
        <v>43892</v>
      </c>
      <c r="J21834" s="244" t="str">
        <f t="shared" si="1023"/>
        <v/>
      </c>
    </row>
    <row r="21835" spans="3:10" ht="12" thickBot="1" x14ac:dyDescent="0.25">
      <c r="C21835" s="254"/>
      <c r="D21835" s="254"/>
      <c r="E21835" s="255"/>
      <c r="F21835" s="256"/>
      <c r="G21835" s="257"/>
      <c r="H21835" s="243">
        <f t="shared" ca="1" si="1024"/>
        <v>45139</v>
      </c>
      <c r="I21835" s="244">
        <f t="shared" si="1025"/>
        <v>43892</v>
      </c>
      <c r="J21835" s="244" t="str">
        <f t="shared" si="1023"/>
        <v/>
      </c>
    </row>
    <row r="21836" spans="3:10" ht="12" thickBot="1" x14ac:dyDescent="0.25">
      <c r="C21836" s="254"/>
      <c r="D21836" s="254"/>
      <c r="E21836" s="255"/>
      <c r="F21836" s="256"/>
      <c r="G21836" s="257"/>
      <c r="H21836" s="243">
        <f t="shared" ca="1" si="1024"/>
        <v>45139</v>
      </c>
      <c r="I21836" s="244">
        <f t="shared" si="1025"/>
        <v>43892</v>
      </c>
      <c r="J21836" s="244" t="str">
        <f t="shared" si="1023"/>
        <v/>
      </c>
    </row>
    <row r="21837" spans="3:10" ht="12" thickBot="1" x14ac:dyDescent="0.25">
      <c r="C21837" s="254"/>
      <c r="D21837" s="254"/>
      <c r="E21837" s="255"/>
      <c r="F21837" s="256"/>
      <c r="G21837" s="257"/>
      <c r="H21837" s="243">
        <f t="shared" ca="1" si="1024"/>
        <v>45139</v>
      </c>
      <c r="I21837" s="244">
        <f t="shared" si="1025"/>
        <v>43892</v>
      </c>
      <c r="J21837" s="244" t="str">
        <f t="shared" si="1023"/>
        <v/>
      </c>
    </row>
    <row r="21838" spans="3:10" ht="12" thickBot="1" x14ac:dyDescent="0.25">
      <c r="C21838" s="254"/>
      <c r="D21838" s="254"/>
      <c r="E21838" s="255"/>
      <c r="F21838" s="256"/>
      <c r="G21838" s="257"/>
      <c r="H21838" s="243">
        <f t="shared" ca="1" si="1024"/>
        <v>45139</v>
      </c>
      <c r="I21838" s="244">
        <f t="shared" si="1025"/>
        <v>43892</v>
      </c>
      <c r="J21838" s="244" t="str">
        <f t="shared" si="1023"/>
        <v/>
      </c>
    </row>
    <row r="21839" spans="3:10" ht="12" thickBot="1" x14ac:dyDescent="0.25">
      <c r="C21839" s="254"/>
      <c r="D21839" s="254"/>
      <c r="E21839" s="255"/>
      <c r="F21839" s="256"/>
      <c r="G21839" s="257"/>
      <c r="H21839" s="243">
        <f t="shared" ca="1" si="1024"/>
        <v>45139</v>
      </c>
      <c r="I21839" s="244">
        <f t="shared" si="1025"/>
        <v>43892</v>
      </c>
      <c r="J21839" s="244" t="str">
        <f t="shared" si="1023"/>
        <v/>
      </c>
    </row>
    <row r="21840" spans="3:10" ht="12" thickBot="1" x14ac:dyDescent="0.25">
      <c r="C21840" s="254"/>
      <c r="D21840" s="254"/>
      <c r="E21840" s="255"/>
      <c r="F21840" s="256"/>
      <c r="G21840" s="257"/>
      <c r="H21840" s="243">
        <f t="shared" ca="1" si="1024"/>
        <v>45139</v>
      </c>
      <c r="I21840" s="244">
        <f t="shared" si="1025"/>
        <v>43892</v>
      </c>
      <c r="J21840" s="244" t="str">
        <f t="shared" si="1023"/>
        <v/>
      </c>
    </row>
    <row r="21841" spans="3:10" ht="12" thickBot="1" x14ac:dyDescent="0.25">
      <c r="C21841" s="254"/>
      <c r="D21841" s="254"/>
      <c r="E21841" s="255"/>
      <c r="F21841" s="256"/>
      <c r="G21841" s="257"/>
      <c r="H21841" s="243">
        <f t="shared" ca="1" si="1024"/>
        <v>45139</v>
      </c>
      <c r="I21841" s="244">
        <f t="shared" si="1025"/>
        <v>43892</v>
      </c>
      <c r="J21841" s="244" t="str">
        <f t="shared" si="1023"/>
        <v/>
      </c>
    </row>
    <row r="21842" spans="3:10" ht="12" thickBot="1" x14ac:dyDescent="0.25">
      <c r="C21842" s="254"/>
      <c r="D21842" s="254"/>
      <c r="E21842" s="255"/>
      <c r="F21842" s="256"/>
      <c r="G21842" s="257"/>
      <c r="H21842" s="243">
        <f t="shared" ca="1" si="1024"/>
        <v>45139</v>
      </c>
      <c r="I21842" s="244">
        <f t="shared" si="1025"/>
        <v>43892</v>
      </c>
      <c r="J21842" s="244" t="str">
        <f t="shared" si="1023"/>
        <v/>
      </c>
    </row>
    <row r="21843" spans="3:10" ht="12" thickBot="1" x14ac:dyDescent="0.25">
      <c r="C21843" s="254"/>
      <c r="D21843" s="254"/>
      <c r="E21843" s="255"/>
      <c r="F21843" s="256"/>
      <c r="G21843" s="257"/>
      <c r="H21843" s="243">
        <f t="shared" ca="1" si="1024"/>
        <v>45139</v>
      </c>
      <c r="I21843" s="244">
        <f t="shared" si="1025"/>
        <v>43892</v>
      </c>
      <c r="J21843" s="244" t="str">
        <f t="shared" si="1023"/>
        <v/>
      </c>
    </row>
    <row r="21844" spans="3:10" ht="12" thickBot="1" x14ac:dyDescent="0.25">
      <c r="C21844" s="254"/>
      <c r="D21844" s="254"/>
      <c r="E21844" s="255"/>
      <c r="F21844" s="256"/>
      <c r="G21844" s="257"/>
      <c r="H21844" s="243">
        <f t="shared" ca="1" si="1024"/>
        <v>45139</v>
      </c>
      <c r="I21844" s="244">
        <f t="shared" si="1025"/>
        <v>43892</v>
      </c>
      <c r="J21844" s="244" t="str">
        <f t="shared" si="1023"/>
        <v/>
      </c>
    </row>
    <row r="21845" spans="3:10" ht="12" thickBot="1" x14ac:dyDescent="0.25">
      <c r="C21845" s="254"/>
      <c r="D21845" s="254"/>
      <c r="E21845" s="255"/>
      <c r="F21845" s="256"/>
      <c r="G21845" s="257"/>
      <c r="H21845" s="243">
        <f t="shared" ca="1" si="1024"/>
        <v>45139</v>
      </c>
      <c r="I21845" s="244">
        <f t="shared" si="1025"/>
        <v>43892</v>
      </c>
      <c r="J21845" s="244" t="str">
        <f t="shared" si="1023"/>
        <v/>
      </c>
    </row>
    <row r="21846" spans="3:10" ht="12" thickBot="1" x14ac:dyDescent="0.25">
      <c r="C21846" s="254"/>
      <c r="D21846" s="254"/>
      <c r="E21846" s="255"/>
      <c r="F21846" s="256"/>
      <c r="G21846" s="257"/>
      <c r="H21846" s="243">
        <f t="shared" ca="1" si="1024"/>
        <v>45139</v>
      </c>
      <c r="I21846" s="244">
        <f t="shared" si="1025"/>
        <v>43892</v>
      </c>
      <c r="J21846" s="244" t="str">
        <f t="shared" si="1023"/>
        <v/>
      </c>
    </row>
    <row r="21847" spans="3:10" ht="12" thickBot="1" x14ac:dyDescent="0.25">
      <c r="C21847" s="254"/>
      <c r="D21847" s="254"/>
      <c r="E21847" s="255"/>
      <c r="F21847" s="256"/>
      <c r="G21847" s="257"/>
      <c r="H21847" s="243">
        <f t="shared" ca="1" si="1024"/>
        <v>45139</v>
      </c>
      <c r="I21847" s="244">
        <f t="shared" si="1025"/>
        <v>43892</v>
      </c>
      <c r="J21847" s="244" t="str">
        <f t="shared" si="1023"/>
        <v/>
      </c>
    </row>
    <row r="21848" spans="3:10" ht="12" thickBot="1" x14ac:dyDescent="0.25">
      <c r="C21848" s="254"/>
      <c r="D21848" s="254"/>
      <c r="E21848" s="255"/>
      <c r="F21848" s="256"/>
      <c r="G21848" s="257"/>
      <c r="H21848" s="243">
        <f t="shared" ca="1" si="1024"/>
        <v>45139</v>
      </c>
      <c r="I21848" s="244">
        <f t="shared" si="1025"/>
        <v>43892</v>
      </c>
      <c r="J21848" s="244" t="str">
        <f t="shared" si="1023"/>
        <v/>
      </c>
    </row>
    <row r="21849" spans="3:10" ht="12" thickBot="1" x14ac:dyDescent="0.25">
      <c r="C21849" s="254"/>
      <c r="D21849" s="254"/>
      <c r="E21849" s="255"/>
      <c r="F21849" s="256"/>
      <c r="G21849" s="257"/>
      <c r="H21849" s="243">
        <f t="shared" ca="1" si="1024"/>
        <v>45139</v>
      </c>
      <c r="I21849" s="244">
        <f t="shared" si="1025"/>
        <v>43892</v>
      </c>
      <c r="J21849" s="244" t="str">
        <f t="shared" si="1023"/>
        <v/>
      </c>
    </row>
    <row r="21850" spans="3:10" ht="12" thickBot="1" x14ac:dyDescent="0.25">
      <c r="C21850" s="254"/>
      <c r="D21850" s="254"/>
      <c r="E21850" s="255"/>
      <c r="F21850" s="256"/>
      <c r="G21850" s="257"/>
      <c r="H21850" s="243">
        <f t="shared" ca="1" si="1024"/>
        <v>45139</v>
      </c>
      <c r="I21850" s="244">
        <f t="shared" si="1025"/>
        <v>43892</v>
      </c>
      <c r="J21850" s="244" t="str">
        <f t="shared" si="1023"/>
        <v/>
      </c>
    </row>
    <row r="21851" spans="3:10" ht="12" thickBot="1" x14ac:dyDescent="0.25">
      <c r="C21851" s="254"/>
      <c r="D21851" s="254"/>
      <c r="E21851" s="255"/>
      <c r="F21851" s="256"/>
      <c r="G21851" s="257"/>
      <c r="H21851" s="243">
        <f t="shared" ca="1" si="1024"/>
        <v>45139</v>
      </c>
      <c r="I21851" s="244">
        <f t="shared" si="1025"/>
        <v>43892</v>
      </c>
      <c r="J21851" s="244" t="str">
        <f t="shared" si="1023"/>
        <v/>
      </c>
    </row>
    <row r="21852" spans="3:10" ht="12" thickBot="1" x14ac:dyDescent="0.25">
      <c r="C21852" s="254"/>
      <c r="D21852" s="254"/>
      <c r="E21852" s="255"/>
      <c r="F21852" s="256"/>
      <c r="G21852" s="257"/>
      <c r="H21852" s="243">
        <f t="shared" ca="1" si="1024"/>
        <v>45139</v>
      </c>
      <c r="I21852" s="244">
        <f t="shared" si="1025"/>
        <v>43892</v>
      </c>
      <c r="J21852" s="244" t="str">
        <f t="shared" si="1023"/>
        <v/>
      </c>
    </row>
    <row r="21853" spans="3:10" ht="12" thickBot="1" x14ac:dyDescent="0.25">
      <c r="C21853" s="254"/>
      <c r="D21853" s="254"/>
      <c r="E21853" s="255"/>
      <c r="F21853" s="256"/>
      <c r="G21853" s="257"/>
      <c r="H21853" s="243">
        <f t="shared" ca="1" si="1024"/>
        <v>45139</v>
      </c>
      <c r="I21853" s="244">
        <f t="shared" si="1025"/>
        <v>43892</v>
      </c>
      <c r="J21853" s="244" t="str">
        <f t="shared" si="1023"/>
        <v/>
      </c>
    </row>
    <row r="21854" spans="3:10" ht="12" thickBot="1" x14ac:dyDescent="0.25">
      <c r="C21854" s="254"/>
      <c r="D21854" s="254"/>
      <c r="E21854" s="255"/>
      <c r="F21854" s="256"/>
      <c r="G21854" s="257"/>
      <c r="H21854" s="243">
        <f t="shared" ca="1" si="1024"/>
        <v>45139</v>
      </c>
      <c r="I21854" s="244">
        <f t="shared" si="1025"/>
        <v>43892</v>
      </c>
      <c r="J21854" s="244" t="str">
        <f t="shared" si="1023"/>
        <v/>
      </c>
    </row>
    <row r="21855" spans="3:10" ht="12" thickBot="1" x14ac:dyDescent="0.25">
      <c r="C21855" s="254"/>
      <c r="D21855" s="254"/>
      <c r="E21855" s="255"/>
      <c r="F21855" s="256"/>
      <c r="G21855" s="257"/>
      <c r="H21855" s="243">
        <f t="shared" ca="1" si="1024"/>
        <v>45139</v>
      </c>
      <c r="I21855" s="244">
        <f t="shared" si="1025"/>
        <v>43892</v>
      </c>
      <c r="J21855" s="244" t="str">
        <f t="shared" si="1023"/>
        <v/>
      </c>
    </row>
    <row r="21856" spans="3:10" ht="12" thickBot="1" x14ac:dyDescent="0.25">
      <c r="C21856" s="254"/>
      <c r="D21856" s="254"/>
      <c r="E21856" s="255"/>
      <c r="F21856" s="256"/>
      <c r="G21856" s="257"/>
      <c r="H21856" s="243">
        <f t="shared" ca="1" si="1024"/>
        <v>45139</v>
      </c>
      <c r="I21856" s="244">
        <f t="shared" si="1025"/>
        <v>43892</v>
      </c>
      <c r="J21856" s="244" t="str">
        <f t="shared" si="1023"/>
        <v/>
      </c>
    </row>
    <row r="21857" spans="3:10" ht="12" thickBot="1" x14ac:dyDescent="0.25">
      <c r="C21857" s="254"/>
      <c r="D21857" s="254"/>
      <c r="E21857" s="255"/>
      <c r="F21857" s="256"/>
      <c r="G21857" s="257"/>
      <c r="H21857" s="243">
        <f t="shared" ca="1" si="1024"/>
        <v>45139</v>
      </c>
      <c r="I21857" s="244">
        <f t="shared" si="1025"/>
        <v>43892</v>
      </c>
      <c r="J21857" s="244" t="str">
        <f t="shared" si="1023"/>
        <v/>
      </c>
    </row>
    <row r="21858" spans="3:10" ht="12" thickBot="1" x14ac:dyDescent="0.25">
      <c r="C21858" s="254"/>
      <c r="D21858" s="254"/>
      <c r="E21858" s="255"/>
      <c r="F21858" s="256"/>
      <c r="G21858" s="257"/>
      <c r="H21858" s="243">
        <f t="shared" ca="1" si="1024"/>
        <v>45139</v>
      </c>
      <c r="I21858" s="244">
        <f t="shared" si="1025"/>
        <v>43892</v>
      </c>
      <c r="J21858" s="244" t="str">
        <f t="shared" si="1023"/>
        <v/>
      </c>
    </row>
    <row r="21859" spans="3:10" ht="12" thickBot="1" x14ac:dyDescent="0.25">
      <c r="C21859" s="254"/>
      <c r="D21859" s="254"/>
      <c r="E21859" s="255"/>
      <c r="F21859" s="256"/>
      <c r="G21859" s="257"/>
      <c r="H21859" s="243">
        <f t="shared" ca="1" si="1024"/>
        <v>45139</v>
      </c>
      <c r="I21859" s="244">
        <f t="shared" si="1025"/>
        <v>43892</v>
      </c>
      <c r="J21859" s="244" t="str">
        <f t="shared" si="1023"/>
        <v/>
      </c>
    </row>
    <row r="21860" spans="3:10" ht="12" thickBot="1" x14ac:dyDescent="0.25">
      <c r="C21860" s="254"/>
      <c r="D21860" s="254"/>
      <c r="E21860" s="255"/>
      <c r="F21860" s="256"/>
      <c r="G21860" s="257"/>
      <c r="H21860" s="243">
        <f t="shared" ca="1" si="1024"/>
        <v>45139</v>
      </c>
      <c r="I21860" s="244">
        <f t="shared" si="1025"/>
        <v>43892</v>
      </c>
      <c r="J21860" s="244" t="str">
        <f t="shared" si="1023"/>
        <v/>
      </c>
    </row>
    <row r="21861" spans="3:10" ht="12" thickBot="1" x14ac:dyDescent="0.25">
      <c r="C21861" s="254"/>
      <c r="D21861" s="254"/>
      <c r="E21861" s="255"/>
      <c r="F21861" s="256"/>
      <c r="G21861" s="257"/>
      <c r="H21861" s="243">
        <f t="shared" ca="1" si="1024"/>
        <v>45139</v>
      </c>
      <c r="I21861" s="244">
        <f t="shared" si="1025"/>
        <v>43892</v>
      </c>
      <c r="J21861" s="244" t="str">
        <f t="shared" si="1023"/>
        <v/>
      </c>
    </row>
    <row r="21862" spans="3:10" ht="12" thickBot="1" x14ac:dyDescent="0.25">
      <c r="C21862" s="254"/>
      <c r="D21862" s="254"/>
      <c r="E21862" s="255"/>
      <c r="F21862" s="256"/>
      <c r="G21862" s="257"/>
      <c r="H21862" s="243">
        <f t="shared" ca="1" si="1024"/>
        <v>45139</v>
      </c>
      <c r="I21862" s="244">
        <f t="shared" si="1025"/>
        <v>43892</v>
      </c>
      <c r="J21862" s="244" t="str">
        <f t="shared" si="1023"/>
        <v/>
      </c>
    </row>
    <row r="21863" spans="3:10" ht="12" thickBot="1" x14ac:dyDescent="0.25">
      <c r="C21863" s="254"/>
      <c r="D21863" s="254"/>
      <c r="E21863" s="255"/>
      <c r="F21863" s="256"/>
      <c r="G21863" s="257"/>
      <c r="H21863" s="243">
        <f t="shared" ca="1" si="1024"/>
        <v>45139</v>
      </c>
      <c r="I21863" s="244">
        <f t="shared" si="1025"/>
        <v>43892</v>
      </c>
      <c r="J21863" s="244" t="str">
        <f t="shared" si="1023"/>
        <v/>
      </c>
    </row>
    <row r="21864" spans="3:10" ht="12" thickBot="1" x14ac:dyDescent="0.25">
      <c r="C21864" s="254"/>
      <c r="D21864" s="254"/>
      <c r="E21864" s="255"/>
      <c r="F21864" s="256"/>
      <c r="G21864" s="257"/>
      <c r="H21864" s="243">
        <f t="shared" ca="1" si="1024"/>
        <v>45139</v>
      </c>
      <c r="I21864" s="244">
        <f t="shared" si="1025"/>
        <v>43892</v>
      </c>
      <c r="J21864" s="244" t="str">
        <f t="shared" si="1023"/>
        <v/>
      </c>
    </row>
    <row r="21865" spans="3:10" ht="12" thickBot="1" x14ac:dyDescent="0.25">
      <c r="C21865" s="254"/>
      <c r="D21865" s="254"/>
      <c r="E21865" s="255"/>
      <c r="F21865" s="256"/>
      <c r="G21865" s="257"/>
      <c r="H21865" s="243">
        <f t="shared" ca="1" si="1024"/>
        <v>45139</v>
      </c>
      <c r="I21865" s="244">
        <f t="shared" si="1025"/>
        <v>43892</v>
      </c>
      <c r="J21865" s="244" t="str">
        <f t="shared" si="1023"/>
        <v/>
      </c>
    </row>
    <row r="21866" spans="3:10" ht="12" thickBot="1" x14ac:dyDescent="0.25">
      <c r="C21866" s="254"/>
      <c r="D21866" s="254"/>
      <c r="E21866" s="255"/>
      <c r="F21866" s="256"/>
      <c r="G21866" s="257"/>
      <c r="H21866" s="243">
        <f t="shared" ca="1" si="1024"/>
        <v>45139</v>
      </c>
      <c r="I21866" s="244">
        <f t="shared" si="1025"/>
        <v>43892</v>
      </c>
      <c r="J21866" s="244" t="str">
        <f t="shared" si="1023"/>
        <v/>
      </c>
    </row>
    <row r="21867" spans="3:10" ht="12" thickBot="1" x14ac:dyDescent="0.25">
      <c r="C21867" s="254"/>
      <c r="D21867" s="254"/>
      <c r="E21867" s="255"/>
      <c r="F21867" s="256"/>
      <c r="G21867" s="257"/>
      <c r="H21867" s="243">
        <f t="shared" ca="1" si="1024"/>
        <v>45139</v>
      </c>
      <c r="I21867" s="244">
        <f t="shared" si="1025"/>
        <v>43892</v>
      </c>
      <c r="J21867" s="244" t="str">
        <f t="shared" si="1023"/>
        <v/>
      </c>
    </row>
    <row r="21868" spans="3:10" ht="12" thickBot="1" x14ac:dyDescent="0.25">
      <c r="C21868" s="254"/>
      <c r="D21868" s="254"/>
      <c r="E21868" s="255"/>
      <c r="F21868" s="256"/>
      <c r="G21868" s="257"/>
      <c r="H21868" s="243">
        <f t="shared" ca="1" si="1024"/>
        <v>45139</v>
      </c>
      <c r="I21868" s="244">
        <f t="shared" si="1025"/>
        <v>43892</v>
      </c>
      <c r="J21868" s="244" t="str">
        <f t="shared" si="1023"/>
        <v/>
      </c>
    </row>
    <row r="21869" spans="3:10" ht="12" thickBot="1" x14ac:dyDescent="0.25">
      <c r="C21869" s="254"/>
      <c r="D21869" s="254"/>
      <c r="E21869" s="255"/>
      <c r="F21869" s="256"/>
      <c r="G21869" s="257"/>
      <c r="H21869" s="243">
        <f t="shared" ca="1" si="1024"/>
        <v>45139</v>
      </c>
      <c r="I21869" s="244">
        <f t="shared" si="1025"/>
        <v>43892</v>
      </c>
      <c r="J21869" s="244" t="str">
        <f t="shared" si="1023"/>
        <v/>
      </c>
    </row>
    <row r="21870" spans="3:10" ht="12" thickBot="1" x14ac:dyDescent="0.25">
      <c r="C21870" s="254"/>
      <c r="D21870" s="254"/>
      <c r="E21870" s="255"/>
      <c r="F21870" s="256"/>
      <c r="G21870" s="257"/>
      <c r="H21870" s="243">
        <f t="shared" ca="1" si="1024"/>
        <v>45139</v>
      </c>
      <c r="I21870" s="244">
        <f t="shared" si="1025"/>
        <v>43892</v>
      </c>
      <c r="J21870" s="244" t="str">
        <f t="shared" si="1023"/>
        <v/>
      </c>
    </row>
    <row r="21871" spans="3:10" ht="12" thickBot="1" x14ac:dyDescent="0.25">
      <c r="C21871" s="254"/>
      <c r="D21871" s="254"/>
      <c r="E21871" s="255"/>
      <c r="F21871" s="256"/>
      <c r="G21871" s="257"/>
      <c r="H21871" s="243">
        <f t="shared" ca="1" si="1024"/>
        <v>45139</v>
      </c>
      <c r="I21871" s="244">
        <f t="shared" si="1025"/>
        <v>43892</v>
      </c>
      <c r="J21871" s="244" t="str">
        <f t="shared" si="1023"/>
        <v/>
      </c>
    </row>
    <row r="21872" spans="3:10" ht="12" thickBot="1" x14ac:dyDescent="0.25">
      <c r="C21872" s="254"/>
      <c r="D21872" s="254"/>
      <c r="E21872" s="255"/>
      <c r="F21872" s="256"/>
      <c r="G21872" s="257"/>
      <c r="H21872" s="243">
        <f t="shared" ca="1" si="1024"/>
        <v>45139</v>
      </c>
      <c r="I21872" s="244">
        <f t="shared" si="1025"/>
        <v>43892</v>
      </c>
      <c r="J21872" s="244" t="str">
        <f t="shared" si="1023"/>
        <v/>
      </c>
    </row>
    <row r="21873" spans="3:10" ht="12" thickBot="1" x14ac:dyDescent="0.25">
      <c r="C21873" s="254"/>
      <c r="D21873" s="254"/>
      <c r="E21873" s="255"/>
      <c r="F21873" s="256"/>
      <c r="G21873" s="257"/>
      <c r="H21873" s="243">
        <f t="shared" ca="1" si="1024"/>
        <v>45139</v>
      </c>
      <c r="I21873" s="244">
        <f t="shared" si="1025"/>
        <v>43892</v>
      </c>
      <c r="J21873" s="244" t="str">
        <f t="shared" si="1023"/>
        <v/>
      </c>
    </row>
    <row r="21874" spans="3:10" ht="12" thickBot="1" x14ac:dyDescent="0.25">
      <c r="C21874" s="254"/>
      <c r="D21874" s="254"/>
      <c r="E21874" s="255"/>
      <c r="F21874" s="256"/>
      <c r="G21874" s="257"/>
      <c r="H21874" s="243">
        <f t="shared" ca="1" si="1024"/>
        <v>45139</v>
      </c>
      <c r="I21874" s="244">
        <f t="shared" si="1025"/>
        <v>43892</v>
      </c>
      <c r="J21874" s="244" t="str">
        <f t="shared" si="1023"/>
        <v/>
      </c>
    </row>
    <row r="21875" spans="3:10" ht="12" thickBot="1" x14ac:dyDescent="0.25">
      <c r="C21875" s="254"/>
      <c r="D21875" s="254"/>
      <c r="E21875" s="255"/>
      <c r="F21875" s="256"/>
      <c r="G21875" s="257"/>
      <c r="H21875" s="243">
        <f t="shared" ca="1" si="1024"/>
        <v>45139</v>
      </c>
      <c r="I21875" s="244">
        <f t="shared" si="1025"/>
        <v>43892</v>
      </c>
      <c r="J21875" s="244" t="str">
        <f t="shared" si="1023"/>
        <v/>
      </c>
    </row>
    <row r="21876" spans="3:10" ht="12" thickBot="1" x14ac:dyDescent="0.25">
      <c r="C21876" s="254"/>
      <c r="D21876" s="254"/>
      <c r="E21876" s="255"/>
      <c r="F21876" s="256"/>
      <c r="G21876" s="257"/>
      <c r="H21876" s="243">
        <f t="shared" ca="1" si="1024"/>
        <v>45139</v>
      </c>
      <c r="I21876" s="244">
        <f t="shared" si="1025"/>
        <v>43892</v>
      </c>
      <c r="J21876" s="244" t="str">
        <f t="shared" si="1023"/>
        <v/>
      </c>
    </row>
    <row r="21877" spans="3:10" ht="12" thickBot="1" x14ac:dyDescent="0.25">
      <c r="C21877" s="254"/>
      <c r="D21877" s="254"/>
      <c r="E21877" s="255"/>
      <c r="F21877" s="256"/>
      <c r="G21877" s="257"/>
      <c r="H21877" s="243">
        <f t="shared" ca="1" si="1024"/>
        <v>45139</v>
      </c>
      <c r="I21877" s="244">
        <f t="shared" si="1025"/>
        <v>43892</v>
      </c>
      <c r="J21877" s="244" t="str">
        <f t="shared" si="1023"/>
        <v/>
      </c>
    </row>
    <row r="21878" spans="3:10" ht="12" thickBot="1" x14ac:dyDescent="0.25">
      <c r="C21878" s="254"/>
      <c r="D21878" s="254"/>
      <c r="E21878" s="255"/>
      <c r="F21878" s="256"/>
      <c r="G21878" s="257"/>
      <c r="H21878" s="243">
        <f t="shared" ca="1" si="1024"/>
        <v>45139</v>
      </c>
      <c r="I21878" s="244">
        <f t="shared" si="1025"/>
        <v>43892</v>
      </c>
      <c r="J21878" s="244" t="str">
        <f t="shared" si="1023"/>
        <v/>
      </c>
    </row>
    <row r="21879" spans="3:10" ht="12" thickBot="1" x14ac:dyDescent="0.25">
      <c r="C21879" s="254"/>
      <c r="D21879" s="254"/>
      <c r="E21879" s="255"/>
      <c r="F21879" s="256"/>
      <c r="G21879" s="257"/>
      <c r="H21879" s="243">
        <f t="shared" ca="1" si="1024"/>
        <v>45139</v>
      </c>
      <c r="I21879" s="244">
        <f t="shared" si="1025"/>
        <v>43892</v>
      </c>
      <c r="J21879" s="244" t="str">
        <f t="shared" si="1023"/>
        <v/>
      </c>
    </row>
    <row r="21880" spans="3:10" ht="12" thickBot="1" x14ac:dyDescent="0.25">
      <c r="C21880" s="254"/>
      <c r="D21880" s="254"/>
      <c r="E21880" s="255"/>
      <c r="F21880" s="256"/>
      <c r="G21880" s="257"/>
      <c r="H21880" s="243">
        <f t="shared" ca="1" si="1024"/>
        <v>45139</v>
      </c>
      <c r="I21880" s="244">
        <f t="shared" si="1025"/>
        <v>43892</v>
      </c>
      <c r="J21880" s="244" t="str">
        <f t="shared" si="1023"/>
        <v/>
      </c>
    </row>
    <row r="21881" spans="3:10" ht="12" thickBot="1" x14ac:dyDescent="0.25">
      <c r="C21881" s="254"/>
      <c r="D21881" s="254"/>
      <c r="E21881" s="255"/>
      <c r="F21881" s="256"/>
      <c r="G21881" s="257"/>
      <c r="H21881" s="243">
        <f t="shared" ca="1" si="1024"/>
        <v>45139</v>
      </c>
      <c r="I21881" s="244">
        <f t="shared" si="1025"/>
        <v>43892</v>
      </c>
      <c r="J21881" s="244" t="str">
        <f t="shared" si="1023"/>
        <v/>
      </c>
    </row>
    <row r="21882" spans="3:10" ht="12" thickBot="1" x14ac:dyDescent="0.25">
      <c r="C21882" s="254"/>
      <c r="D21882" s="254"/>
      <c r="E21882" s="255"/>
      <c r="F21882" s="256"/>
      <c r="G21882" s="257"/>
      <c r="H21882" s="243">
        <f t="shared" ca="1" si="1024"/>
        <v>45139</v>
      </c>
      <c r="I21882" s="244">
        <f t="shared" si="1025"/>
        <v>43892</v>
      </c>
      <c r="J21882" s="244" t="str">
        <f t="shared" si="1023"/>
        <v/>
      </c>
    </row>
    <row r="21883" spans="3:10" ht="12" thickBot="1" x14ac:dyDescent="0.25">
      <c r="C21883" s="254"/>
      <c r="D21883" s="254"/>
      <c r="E21883" s="255"/>
      <c r="F21883" s="256"/>
      <c r="G21883" s="257"/>
      <c r="H21883" s="243">
        <f t="shared" ca="1" si="1024"/>
        <v>45139</v>
      </c>
      <c r="I21883" s="244">
        <f t="shared" si="1025"/>
        <v>43892</v>
      </c>
      <c r="J21883" s="244" t="str">
        <f t="shared" si="1023"/>
        <v/>
      </c>
    </row>
    <row r="21884" spans="3:10" ht="12" thickBot="1" x14ac:dyDescent="0.25">
      <c r="C21884" s="254"/>
      <c r="D21884" s="254"/>
      <c r="E21884" s="255"/>
      <c r="F21884" s="256"/>
      <c r="G21884" s="257"/>
      <c r="H21884" s="243">
        <f t="shared" ca="1" si="1024"/>
        <v>45139</v>
      </c>
      <c r="I21884" s="244">
        <f t="shared" si="1025"/>
        <v>43892</v>
      </c>
      <c r="J21884" s="244" t="str">
        <f t="shared" si="1023"/>
        <v/>
      </c>
    </row>
    <row r="21885" spans="3:10" ht="12" thickBot="1" x14ac:dyDescent="0.25">
      <c r="C21885" s="254"/>
      <c r="D21885" s="254"/>
      <c r="E21885" s="255"/>
      <c r="F21885" s="256"/>
      <c r="G21885" s="257"/>
      <c r="H21885" s="243">
        <f t="shared" ca="1" si="1024"/>
        <v>45139</v>
      </c>
      <c r="I21885" s="244">
        <f t="shared" si="1025"/>
        <v>43892</v>
      </c>
      <c r="J21885" s="244" t="str">
        <f t="shared" si="1023"/>
        <v/>
      </c>
    </row>
    <row r="21886" spans="3:10" ht="12" thickBot="1" x14ac:dyDescent="0.25">
      <c r="C21886" s="254"/>
      <c r="D21886" s="254"/>
      <c r="E21886" s="255"/>
      <c r="F21886" s="256"/>
      <c r="G21886" s="257"/>
      <c r="H21886" s="243">
        <f t="shared" ca="1" si="1024"/>
        <v>45139</v>
      </c>
      <c r="I21886" s="244">
        <f t="shared" si="1025"/>
        <v>43892</v>
      </c>
      <c r="J21886" s="244" t="str">
        <f t="shared" si="1023"/>
        <v/>
      </c>
    </row>
    <row r="21887" spans="3:10" ht="12" thickBot="1" x14ac:dyDescent="0.25">
      <c r="C21887" s="254"/>
      <c r="D21887" s="254"/>
      <c r="E21887" s="255"/>
      <c r="F21887" s="256"/>
      <c r="G21887" s="257"/>
      <c r="H21887" s="243">
        <f t="shared" ca="1" si="1024"/>
        <v>45139</v>
      </c>
      <c r="I21887" s="244">
        <f t="shared" si="1025"/>
        <v>43892</v>
      </c>
      <c r="J21887" s="244" t="str">
        <f t="shared" si="1023"/>
        <v/>
      </c>
    </row>
    <row r="21888" spans="3:10" ht="12" thickBot="1" x14ac:dyDescent="0.25">
      <c r="C21888" s="254"/>
      <c r="D21888" s="254"/>
      <c r="E21888" s="255"/>
      <c r="F21888" s="256"/>
      <c r="G21888" s="257"/>
      <c r="H21888" s="243">
        <f t="shared" ca="1" si="1024"/>
        <v>45139</v>
      </c>
      <c r="I21888" s="244">
        <f t="shared" si="1025"/>
        <v>43892</v>
      </c>
      <c r="J21888" s="244" t="str">
        <f t="shared" si="1023"/>
        <v/>
      </c>
    </row>
    <row r="21889" spans="3:10" ht="12" thickBot="1" x14ac:dyDescent="0.25">
      <c r="C21889" s="254"/>
      <c r="D21889" s="254"/>
      <c r="E21889" s="255"/>
      <c r="F21889" s="256"/>
      <c r="G21889" s="257"/>
      <c r="H21889" s="243">
        <f t="shared" ca="1" si="1024"/>
        <v>45139</v>
      </c>
      <c r="I21889" s="244">
        <f t="shared" si="1025"/>
        <v>43892</v>
      </c>
      <c r="J21889" s="244" t="str">
        <f t="shared" si="1023"/>
        <v/>
      </c>
    </row>
    <row r="21890" spans="3:10" ht="12" thickBot="1" x14ac:dyDescent="0.25">
      <c r="C21890" s="254"/>
      <c r="D21890" s="254"/>
      <c r="E21890" s="255"/>
      <c r="F21890" s="256"/>
      <c r="G21890" s="257"/>
      <c r="H21890" s="243">
        <f t="shared" ca="1" si="1024"/>
        <v>45139</v>
      </c>
      <c r="I21890" s="244">
        <f t="shared" si="1025"/>
        <v>43892</v>
      </c>
      <c r="J21890" s="244" t="str">
        <f t="shared" si="1023"/>
        <v/>
      </c>
    </row>
    <row r="21891" spans="3:10" ht="12" thickBot="1" x14ac:dyDescent="0.25">
      <c r="C21891" s="254"/>
      <c r="D21891" s="254"/>
      <c r="E21891" s="255"/>
      <c r="F21891" s="256"/>
      <c r="G21891" s="257"/>
      <c r="H21891" s="243">
        <f t="shared" ca="1" si="1024"/>
        <v>45139</v>
      </c>
      <c r="I21891" s="244">
        <f t="shared" si="1025"/>
        <v>43892</v>
      </c>
      <c r="J21891" s="244" t="str">
        <f t="shared" si="1023"/>
        <v/>
      </c>
    </row>
    <row r="21892" spans="3:10" ht="12" thickBot="1" x14ac:dyDescent="0.25">
      <c r="C21892" s="254"/>
      <c r="D21892" s="254"/>
      <c r="E21892" s="255"/>
      <c r="F21892" s="256"/>
      <c r="G21892" s="257"/>
      <c r="H21892" s="243">
        <f t="shared" ca="1" si="1024"/>
        <v>45139</v>
      </c>
      <c r="I21892" s="244">
        <f t="shared" si="1025"/>
        <v>43892</v>
      </c>
      <c r="J21892" s="244" t="str">
        <f t="shared" si="1023"/>
        <v/>
      </c>
    </row>
    <row r="21893" spans="3:10" ht="12" thickBot="1" x14ac:dyDescent="0.25">
      <c r="C21893" s="254"/>
      <c r="D21893" s="254"/>
      <c r="E21893" s="255"/>
      <c r="F21893" s="256"/>
      <c r="G21893" s="257"/>
      <c r="H21893" s="243">
        <f t="shared" ca="1" si="1024"/>
        <v>45139</v>
      </c>
      <c r="I21893" s="244">
        <f t="shared" si="1025"/>
        <v>43892</v>
      </c>
      <c r="J21893" s="244" t="str">
        <f t="shared" si="1023"/>
        <v/>
      </c>
    </row>
    <row r="21894" spans="3:10" ht="12" thickBot="1" x14ac:dyDescent="0.25">
      <c r="C21894" s="254"/>
      <c r="D21894" s="254"/>
      <c r="E21894" s="255"/>
      <c r="F21894" s="256"/>
      <c r="G21894" s="257"/>
      <c r="H21894" s="243">
        <f t="shared" ca="1" si="1024"/>
        <v>45139</v>
      </c>
      <c r="I21894" s="244">
        <f t="shared" si="1025"/>
        <v>43892</v>
      </c>
      <c r="J21894" s="244" t="str">
        <f t="shared" ref="J21894:J21957" si="1026">IF(G21894="","",IF(G21894&gt;=0,"Debitoren",IF(G21894&lt;0,"Kreditoren","")))</f>
        <v/>
      </c>
    </row>
    <row r="21895" spans="3:10" ht="12" thickBot="1" x14ac:dyDescent="0.25">
      <c r="C21895" s="254"/>
      <c r="D21895" s="254"/>
      <c r="E21895" s="255"/>
      <c r="F21895" s="256"/>
      <c r="G21895" s="257"/>
      <c r="H21895" s="243">
        <f t="shared" ref="H21895:H21958" ca="1" si="1027">IF(F21895&lt;$F$2,EOMONTH($F$2,-1)+1,EOMONTH(F21895,-1)+1)</f>
        <v>45139</v>
      </c>
      <c r="I21895" s="244">
        <f t="shared" ref="I21895:I21958" si="1028">IF(F21895&lt;$I$2,IF(   WEEKDAY(EOMONTH($I$2,-1)+1)=1,EOMONTH($I$2,-1)+1+1,EOMONTH($I$2,-1)+1),IF(WEEKDAY(F21895)=1,F21895+1,F21895))</f>
        <v>43892</v>
      </c>
      <c r="J21895" s="244" t="str">
        <f t="shared" si="1026"/>
        <v/>
      </c>
    </row>
    <row r="21896" spans="3:10" ht="12" thickBot="1" x14ac:dyDescent="0.25">
      <c r="C21896" s="254"/>
      <c r="D21896" s="254"/>
      <c r="E21896" s="255"/>
      <c r="F21896" s="256"/>
      <c r="G21896" s="257"/>
      <c r="H21896" s="243">
        <f t="shared" ca="1" si="1027"/>
        <v>45139</v>
      </c>
      <c r="I21896" s="244">
        <f t="shared" si="1028"/>
        <v>43892</v>
      </c>
      <c r="J21896" s="244" t="str">
        <f t="shared" si="1026"/>
        <v/>
      </c>
    </row>
    <row r="21897" spans="3:10" ht="12" thickBot="1" x14ac:dyDescent="0.25">
      <c r="C21897" s="254"/>
      <c r="D21897" s="254"/>
      <c r="E21897" s="255"/>
      <c r="F21897" s="256"/>
      <c r="G21897" s="257"/>
      <c r="H21897" s="243">
        <f t="shared" ca="1" si="1027"/>
        <v>45139</v>
      </c>
      <c r="I21897" s="244">
        <f t="shared" si="1028"/>
        <v>43892</v>
      </c>
      <c r="J21897" s="244" t="str">
        <f t="shared" si="1026"/>
        <v/>
      </c>
    </row>
    <row r="21898" spans="3:10" ht="12" thickBot="1" x14ac:dyDescent="0.25">
      <c r="C21898" s="254"/>
      <c r="D21898" s="254"/>
      <c r="E21898" s="255"/>
      <c r="F21898" s="256"/>
      <c r="G21898" s="257"/>
      <c r="H21898" s="243">
        <f t="shared" ca="1" si="1027"/>
        <v>45139</v>
      </c>
      <c r="I21898" s="244">
        <f t="shared" si="1028"/>
        <v>43892</v>
      </c>
      <c r="J21898" s="244" t="str">
        <f t="shared" si="1026"/>
        <v/>
      </c>
    </row>
    <row r="21899" spans="3:10" ht="12" thickBot="1" x14ac:dyDescent="0.25">
      <c r="C21899" s="254"/>
      <c r="D21899" s="254"/>
      <c r="E21899" s="255"/>
      <c r="F21899" s="256"/>
      <c r="G21899" s="257"/>
      <c r="H21899" s="243">
        <f t="shared" ca="1" si="1027"/>
        <v>45139</v>
      </c>
      <c r="I21899" s="244">
        <f t="shared" si="1028"/>
        <v>43892</v>
      </c>
      <c r="J21899" s="244" t="str">
        <f t="shared" si="1026"/>
        <v/>
      </c>
    </row>
    <row r="21900" spans="3:10" ht="12" thickBot="1" x14ac:dyDescent="0.25">
      <c r="C21900" s="254"/>
      <c r="D21900" s="254"/>
      <c r="E21900" s="255"/>
      <c r="F21900" s="256"/>
      <c r="G21900" s="257"/>
      <c r="H21900" s="243">
        <f t="shared" ca="1" si="1027"/>
        <v>45139</v>
      </c>
      <c r="I21900" s="244">
        <f t="shared" si="1028"/>
        <v>43892</v>
      </c>
      <c r="J21900" s="244" t="str">
        <f t="shared" si="1026"/>
        <v/>
      </c>
    </row>
    <row r="21901" spans="3:10" ht="12" thickBot="1" x14ac:dyDescent="0.25">
      <c r="C21901" s="254"/>
      <c r="D21901" s="254"/>
      <c r="E21901" s="255"/>
      <c r="F21901" s="256"/>
      <c r="G21901" s="257"/>
      <c r="H21901" s="243">
        <f t="shared" ca="1" si="1027"/>
        <v>45139</v>
      </c>
      <c r="I21901" s="244">
        <f t="shared" si="1028"/>
        <v>43892</v>
      </c>
      <c r="J21901" s="244" t="str">
        <f t="shared" si="1026"/>
        <v/>
      </c>
    </row>
    <row r="21902" spans="3:10" ht="12" thickBot="1" x14ac:dyDescent="0.25">
      <c r="C21902" s="254"/>
      <c r="D21902" s="254"/>
      <c r="E21902" s="255"/>
      <c r="F21902" s="256"/>
      <c r="G21902" s="257"/>
      <c r="H21902" s="243">
        <f t="shared" ca="1" si="1027"/>
        <v>45139</v>
      </c>
      <c r="I21902" s="244">
        <f t="shared" si="1028"/>
        <v>43892</v>
      </c>
      <c r="J21902" s="244" t="str">
        <f t="shared" si="1026"/>
        <v/>
      </c>
    </row>
    <row r="21903" spans="3:10" ht="12" thickBot="1" x14ac:dyDescent="0.25">
      <c r="C21903" s="254"/>
      <c r="D21903" s="254"/>
      <c r="E21903" s="255"/>
      <c r="F21903" s="256"/>
      <c r="G21903" s="257"/>
      <c r="H21903" s="243">
        <f t="shared" ca="1" si="1027"/>
        <v>45139</v>
      </c>
      <c r="I21903" s="244">
        <f t="shared" si="1028"/>
        <v>43892</v>
      </c>
      <c r="J21903" s="244" t="str">
        <f t="shared" si="1026"/>
        <v/>
      </c>
    </row>
    <row r="21904" spans="3:10" ht="12" thickBot="1" x14ac:dyDescent="0.25">
      <c r="C21904" s="254"/>
      <c r="D21904" s="254"/>
      <c r="E21904" s="255"/>
      <c r="F21904" s="256"/>
      <c r="G21904" s="257"/>
      <c r="H21904" s="243">
        <f t="shared" ca="1" si="1027"/>
        <v>45139</v>
      </c>
      <c r="I21904" s="244">
        <f t="shared" si="1028"/>
        <v>43892</v>
      </c>
      <c r="J21904" s="244" t="str">
        <f t="shared" si="1026"/>
        <v/>
      </c>
    </row>
    <row r="21905" spans="3:10" ht="12" thickBot="1" x14ac:dyDescent="0.25">
      <c r="C21905" s="254"/>
      <c r="D21905" s="254"/>
      <c r="E21905" s="255"/>
      <c r="F21905" s="256"/>
      <c r="G21905" s="257"/>
      <c r="H21905" s="243">
        <f t="shared" ca="1" si="1027"/>
        <v>45139</v>
      </c>
      <c r="I21905" s="244">
        <f t="shared" si="1028"/>
        <v>43892</v>
      </c>
      <c r="J21905" s="244" t="str">
        <f t="shared" si="1026"/>
        <v/>
      </c>
    </row>
    <row r="21906" spans="3:10" ht="12" thickBot="1" x14ac:dyDescent="0.25">
      <c r="C21906" s="254"/>
      <c r="D21906" s="254"/>
      <c r="E21906" s="255"/>
      <c r="F21906" s="256"/>
      <c r="G21906" s="257"/>
      <c r="H21906" s="243">
        <f t="shared" ca="1" si="1027"/>
        <v>45139</v>
      </c>
      <c r="I21906" s="244">
        <f t="shared" si="1028"/>
        <v>43892</v>
      </c>
      <c r="J21906" s="244" t="str">
        <f t="shared" si="1026"/>
        <v/>
      </c>
    </row>
    <row r="21907" spans="3:10" ht="12" thickBot="1" x14ac:dyDescent="0.25">
      <c r="C21907" s="254"/>
      <c r="D21907" s="254"/>
      <c r="E21907" s="255"/>
      <c r="F21907" s="256"/>
      <c r="G21907" s="257"/>
      <c r="H21907" s="243">
        <f t="shared" ca="1" si="1027"/>
        <v>45139</v>
      </c>
      <c r="I21907" s="244">
        <f t="shared" si="1028"/>
        <v>43892</v>
      </c>
      <c r="J21907" s="244" t="str">
        <f t="shared" si="1026"/>
        <v/>
      </c>
    </row>
    <row r="21908" spans="3:10" ht="12" thickBot="1" x14ac:dyDescent="0.25">
      <c r="C21908" s="254"/>
      <c r="D21908" s="254"/>
      <c r="E21908" s="255"/>
      <c r="F21908" s="256"/>
      <c r="G21908" s="257"/>
      <c r="H21908" s="243">
        <f t="shared" ca="1" si="1027"/>
        <v>45139</v>
      </c>
      <c r="I21908" s="244">
        <f t="shared" si="1028"/>
        <v>43892</v>
      </c>
      <c r="J21908" s="244" t="str">
        <f t="shared" si="1026"/>
        <v/>
      </c>
    </row>
    <row r="21909" spans="3:10" ht="12" thickBot="1" x14ac:dyDescent="0.25">
      <c r="C21909" s="254"/>
      <c r="D21909" s="254"/>
      <c r="E21909" s="255"/>
      <c r="F21909" s="256"/>
      <c r="G21909" s="257"/>
      <c r="H21909" s="243">
        <f t="shared" ca="1" si="1027"/>
        <v>45139</v>
      </c>
      <c r="I21909" s="244">
        <f t="shared" si="1028"/>
        <v>43892</v>
      </c>
      <c r="J21909" s="244" t="str">
        <f t="shared" si="1026"/>
        <v/>
      </c>
    </row>
    <row r="21910" spans="3:10" ht="12" thickBot="1" x14ac:dyDescent="0.25">
      <c r="C21910" s="254"/>
      <c r="D21910" s="254"/>
      <c r="E21910" s="255"/>
      <c r="F21910" s="256"/>
      <c r="G21910" s="257"/>
      <c r="H21910" s="243">
        <f t="shared" ca="1" si="1027"/>
        <v>45139</v>
      </c>
      <c r="I21910" s="244">
        <f t="shared" si="1028"/>
        <v>43892</v>
      </c>
      <c r="J21910" s="244" t="str">
        <f t="shared" si="1026"/>
        <v/>
      </c>
    </row>
    <row r="21911" spans="3:10" ht="12" thickBot="1" x14ac:dyDescent="0.25">
      <c r="C21911" s="254"/>
      <c r="D21911" s="254"/>
      <c r="E21911" s="255"/>
      <c r="F21911" s="256"/>
      <c r="G21911" s="257"/>
      <c r="H21911" s="243">
        <f t="shared" ca="1" si="1027"/>
        <v>45139</v>
      </c>
      <c r="I21911" s="244">
        <f t="shared" si="1028"/>
        <v>43892</v>
      </c>
      <c r="J21911" s="244" t="str">
        <f t="shared" si="1026"/>
        <v/>
      </c>
    </row>
    <row r="21912" spans="3:10" ht="12" thickBot="1" x14ac:dyDescent="0.25">
      <c r="C21912" s="254"/>
      <c r="D21912" s="254"/>
      <c r="E21912" s="255"/>
      <c r="F21912" s="256"/>
      <c r="G21912" s="257"/>
      <c r="H21912" s="243">
        <f t="shared" ca="1" si="1027"/>
        <v>45139</v>
      </c>
      <c r="I21912" s="244">
        <f t="shared" si="1028"/>
        <v>43892</v>
      </c>
      <c r="J21912" s="244" t="str">
        <f t="shared" si="1026"/>
        <v/>
      </c>
    </row>
    <row r="21913" spans="3:10" ht="12" thickBot="1" x14ac:dyDescent="0.25">
      <c r="C21913" s="254"/>
      <c r="D21913" s="254"/>
      <c r="E21913" s="255"/>
      <c r="F21913" s="256"/>
      <c r="G21913" s="257"/>
      <c r="H21913" s="243">
        <f t="shared" ca="1" si="1027"/>
        <v>45139</v>
      </c>
      <c r="I21913" s="244">
        <f t="shared" si="1028"/>
        <v>43892</v>
      </c>
      <c r="J21913" s="244" t="str">
        <f t="shared" si="1026"/>
        <v/>
      </c>
    </row>
    <row r="21914" spans="3:10" ht="12" thickBot="1" x14ac:dyDescent="0.25">
      <c r="C21914" s="254"/>
      <c r="D21914" s="254"/>
      <c r="E21914" s="255"/>
      <c r="F21914" s="256"/>
      <c r="G21914" s="257"/>
      <c r="H21914" s="243">
        <f t="shared" ca="1" si="1027"/>
        <v>45139</v>
      </c>
      <c r="I21914" s="244">
        <f t="shared" si="1028"/>
        <v>43892</v>
      </c>
      <c r="J21914" s="244" t="str">
        <f t="shared" si="1026"/>
        <v/>
      </c>
    </row>
    <row r="21915" spans="3:10" ht="12" thickBot="1" x14ac:dyDescent="0.25">
      <c r="C21915" s="254"/>
      <c r="D21915" s="254"/>
      <c r="E21915" s="255"/>
      <c r="F21915" s="256"/>
      <c r="G21915" s="257"/>
      <c r="H21915" s="243">
        <f t="shared" ca="1" si="1027"/>
        <v>45139</v>
      </c>
      <c r="I21915" s="244">
        <f t="shared" si="1028"/>
        <v>43892</v>
      </c>
      <c r="J21915" s="244" t="str">
        <f t="shared" si="1026"/>
        <v/>
      </c>
    </row>
    <row r="21916" spans="3:10" ht="12" thickBot="1" x14ac:dyDescent="0.25">
      <c r="C21916" s="254"/>
      <c r="D21916" s="254"/>
      <c r="E21916" s="255"/>
      <c r="F21916" s="256"/>
      <c r="G21916" s="257"/>
      <c r="H21916" s="243">
        <f t="shared" ca="1" si="1027"/>
        <v>45139</v>
      </c>
      <c r="I21916" s="244">
        <f t="shared" si="1028"/>
        <v>43892</v>
      </c>
      <c r="J21916" s="244" t="str">
        <f t="shared" si="1026"/>
        <v/>
      </c>
    </row>
    <row r="21917" spans="3:10" ht="12" thickBot="1" x14ac:dyDescent="0.25">
      <c r="C21917" s="254"/>
      <c r="D21917" s="254"/>
      <c r="E21917" s="255"/>
      <c r="F21917" s="256"/>
      <c r="G21917" s="257"/>
      <c r="H21917" s="243">
        <f t="shared" ca="1" si="1027"/>
        <v>45139</v>
      </c>
      <c r="I21917" s="244">
        <f t="shared" si="1028"/>
        <v>43892</v>
      </c>
      <c r="J21917" s="244" t="str">
        <f t="shared" si="1026"/>
        <v/>
      </c>
    </row>
    <row r="21918" spans="3:10" ht="12" thickBot="1" x14ac:dyDescent="0.25">
      <c r="C21918" s="254"/>
      <c r="D21918" s="254"/>
      <c r="E21918" s="255"/>
      <c r="F21918" s="256"/>
      <c r="G21918" s="257"/>
      <c r="H21918" s="243">
        <f t="shared" ca="1" si="1027"/>
        <v>45139</v>
      </c>
      <c r="I21918" s="244">
        <f t="shared" si="1028"/>
        <v>43892</v>
      </c>
      <c r="J21918" s="244" t="str">
        <f t="shared" si="1026"/>
        <v/>
      </c>
    </row>
    <row r="21919" spans="3:10" ht="12" thickBot="1" x14ac:dyDescent="0.25">
      <c r="C21919" s="254"/>
      <c r="D21919" s="254"/>
      <c r="E21919" s="255"/>
      <c r="F21919" s="256"/>
      <c r="G21919" s="257"/>
      <c r="H21919" s="243">
        <f t="shared" ca="1" si="1027"/>
        <v>45139</v>
      </c>
      <c r="I21919" s="244">
        <f t="shared" si="1028"/>
        <v>43892</v>
      </c>
      <c r="J21919" s="244" t="str">
        <f t="shared" si="1026"/>
        <v/>
      </c>
    </row>
    <row r="21920" spans="3:10" ht="12" thickBot="1" x14ac:dyDescent="0.25">
      <c r="C21920" s="254"/>
      <c r="D21920" s="254"/>
      <c r="E21920" s="255"/>
      <c r="F21920" s="256"/>
      <c r="G21920" s="257"/>
      <c r="H21920" s="243">
        <f t="shared" ca="1" si="1027"/>
        <v>45139</v>
      </c>
      <c r="I21920" s="244">
        <f t="shared" si="1028"/>
        <v>43892</v>
      </c>
      <c r="J21920" s="244" t="str">
        <f t="shared" si="1026"/>
        <v/>
      </c>
    </row>
    <row r="21921" spans="3:10" ht="12" thickBot="1" x14ac:dyDescent="0.25">
      <c r="C21921" s="254"/>
      <c r="D21921" s="254"/>
      <c r="E21921" s="255"/>
      <c r="F21921" s="256"/>
      <c r="G21921" s="257"/>
      <c r="H21921" s="243">
        <f t="shared" ca="1" si="1027"/>
        <v>45139</v>
      </c>
      <c r="I21921" s="244">
        <f t="shared" si="1028"/>
        <v>43892</v>
      </c>
      <c r="J21921" s="244" t="str">
        <f t="shared" si="1026"/>
        <v/>
      </c>
    </row>
    <row r="21922" spans="3:10" ht="12" thickBot="1" x14ac:dyDescent="0.25">
      <c r="C21922" s="254"/>
      <c r="D21922" s="254"/>
      <c r="E21922" s="255"/>
      <c r="F21922" s="256"/>
      <c r="G21922" s="257"/>
      <c r="H21922" s="243">
        <f t="shared" ca="1" si="1027"/>
        <v>45139</v>
      </c>
      <c r="I21922" s="244">
        <f t="shared" si="1028"/>
        <v>43892</v>
      </c>
      <c r="J21922" s="244" t="str">
        <f t="shared" si="1026"/>
        <v/>
      </c>
    </row>
    <row r="21923" spans="3:10" ht="12" thickBot="1" x14ac:dyDescent="0.25">
      <c r="C21923" s="254"/>
      <c r="D21923" s="254"/>
      <c r="E21923" s="255"/>
      <c r="F21923" s="256"/>
      <c r="G21923" s="257"/>
      <c r="H21923" s="243">
        <f t="shared" ca="1" si="1027"/>
        <v>45139</v>
      </c>
      <c r="I21923" s="244">
        <f t="shared" si="1028"/>
        <v>43892</v>
      </c>
      <c r="J21923" s="244" t="str">
        <f t="shared" si="1026"/>
        <v/>
      </c>
    </row>
    <row r="21924" spans="3:10" ht="12" thickBot="1" x14ac:dyDescent="0.25">
      <c r="C21924" s="254"/>
      <c r="D21924" s="254"/>
      <c r="E21924" s="255"/>
      <c r="F21924" s="256"/>
      <c r="G21924" s="257"/>
      <c r="H21924" s="243">
        <f t="shared" ca="1" si="1027"/>
        <v>45139</v>
      </c>
      <c r="I21924" s="244">
        <f t="shared" si="1028"/>
        <v>43892</v>
      </c>
      <c r="J21924" s="244" t="str">
        <f t="shared" si="1026"/>
        <v/>
      </c>
    </row>
    <row r="21925" spans="3:10" ht="12" thickBot="1" x14ac:dyDescent="0.25">
      <c r="C21925" s="254"/>
      <c r="D21925" s="254"/>
      <c r="E21925" s="255"/>
      <c r="F21925" s="256"/>
      <c r="G21925" s="257"/>
      <c r="H21925" s="243">
        <f t="shared" ca="1" si="1027"/>
        <v>45139</v>
      </c>
      <c r="I21925" s="244">
        <f t="shared" si="1028"/>
        <v>43892</v>
      </c>
      <c r="J21925" s="244" t="str">
        <f t="shared" si="1026"/>
        <v/>
      </c>
    </row>
    <row r="21926" spans="3:10" ht="12" thickBot="1" x14ac:dyDescent="0.25">
      <c r="C21926" s="254"/>
      <c r="D21926" s="254"/>
      <c r="E21926" s="255"/>
      <c r="F21926" s="256"/>
      <c r="G21926" s="257"/>
      <c r="H21926" s="243">
        <f t="shared" ca="1" si="1027"/>
        <v>45139</v>
      </c>
      <c r="I21926" s="244">
        <f t="shared" si="1028"/>
        <v>43892</v>
      </c>
      <c r="J21926" s="244" t="str">
        <f t="shared" si="1026"/>
        <v/>
      </c>
    </row>
    <row r="21927" spans="3:10" ht="12" thickBot="1" x14ac:dyDescent="0.25">
      <c r="C21927" s="254"/>
      <c r="D21927" s="254"/>
      <c r="E21927" s="255"/>
      <c r="F21927" s="256"/>
      <c r="G21927" s="257"/>
      <c r="H21927" s="243">
        <f t="shared" ca="1" si="1027"/>
        <v>45139</v>
      </c>
      <c r="I21927" s="244">
        <f t="shared" si="1028"/>
        <v>43892</v>
      </c>
      <c r="J21927" s="244" t="str">
        <f t="shared" si="1026"/>
        <v/>
      </c>
    </row>
    <row r="21928" spans="3:10" ht="12" thickBot="1" x14ac:dyDescent="0.25">
      <c r="C21928" s="254"/>
      <c r="D21928" s="254"/>
      <c r="E21928" s="255"/>
      <c r="F21928" s="256"/>
      <c r="G21928" s="257"/>
      <c r="H21928" s="243">
        <f t="shared" ca="1" si="1027"/>
        <v>45139</v>
      </c>
      <c r="I21928" s="244">
        <f t="shared" si="1028"/>
        <v>43892</v>
      </c>
      <c r="J21928" s="244" t="str">
        <f t="shared" si="1026"/>
        <v/>
      </c>
    </row>
    <row r="21929" spans="3:10" ht="12" thickBot="1" x14ac:dyDescent="0.25">
      <c r="C21929" s="254"/>
      <c r="D21929" s="254"/>
      <c r="E21929" s="255"/>
      <c r="F21929" s="256"/>
      <c r="G21929" s="257"/>
      <c r="H21929" s="243">
        <f t="shared" ca="1" si="1027"/>
        <v>45139</v>
      </c>
      <c r="I21929" s="244">
        <f t="shared" si="1028"/>
        <v>43892</v>
      </c>
      <c r="J21929" s="244" t="str">
        <f t="shared" si="1026"/>
        <v/>
      </c>
    </row>
    <row r="21930" spans="3:10" ht="12" thickBot="1" x14ac:dyDescent="0.25">
      <c r="C21930" s="254"/>
      <c r="D21930" s="254"/>
      <c r="E21930" s="255"/>
      <c r="F21930" s="256"/>
      <c r="G21930" s="257"/>
      <c r="H21930" s="243">
        <f t="shared" ca="1" si="1027"/>
        <v>45139</v>
      </c>
      <c r="I21930" s="244">
        <f t="shared" si="1028"/>
        <v>43892</v>
      </c>
      <c r="J21930" s="244" t="str">
        <f t="shared" si="1026"/>
        <v/>
      </c>
    </row>
    <row r="21931" spans="3:10" ht="12" thickBot="1" x14ac:dyDescent="0.25">
      <c r="C21931" s="254"/>
      <c r="D21931" s="254"/>
      <c r="E21931" s="255"/>
      <c r="F21931" s="256"/>
      <c r="G21931" s="257"/>
      <c r="H21931" s="243">
        <f t="shared" ca="1" si="1027"/>
        <v>45139</v>
      </c>
      <c r="I21931" s="244">
        <f t="shared" si="1028"/>
        <v>43892</v>
      </c>
      <c r="J21931" s="244" t="str">
        <f t="shared" si="1026"/>
        <v/>
      </c>
    </row>
    <row r="21932" spans="3:10" ht="12" thickBot="1" x14ac:dyDescent="0.25">
      <c r="C21932" s="254"/>
      <c r="D21932" s="254"/>
      <c r="E21932" s="255"/>
      <c r="F21932" s="256"/>
      <c r="G21932" s="257"/>
      <c r="H21932" s="243">
        <f t="shared" ca="1" si="1027"/>
        <v>45139</v>
      </c>
      <c r="I21932" s="244">
        <f t="shared" si="1028"/>
        <v>43892</v>
      </c>
      <c r="J21932" s="244" t="str">
        <f t="shared" si="1026"/>
        <v/>
      </c>
    </row>
    <row r="21933" spans="3:10" ht="12" thickBot="1" x14ac:dyDescent="0.25">
      <c r="C21933" s="254"/>
      <c r="D21933" s="254"/>
      <c r="E21933" s="255"/>
      <c r="F21933" s="256"/>
      <c r="G21933" s="257"/>
      <c r="H21933" s="243">
        <f t="shared" ca="1" si="1027"/>
        <v>45139</v>
      </c>
      <c r="I21933" s="244">
        <f t="shared" si="1028"/>
        <v>43892</v>
      </c>
      <c r="J21933" s="244" t="str">
        <f t="shared" si="1026"/>
        <v/>
      </c>
    </row>
    <row r="21934" spans="3:10" ht="12" thickBot="1" x14ac:dyDescent="0.25">
      <c r="C21934" s="254"/>
      <c r="D21934" s="254"/>
      <c r="E21934" s="255"/>
      <c r="F21934" s="256"/>
      <c r="G21934" s="257"/>
      <c r="H21934" s="243">
        <f t="shared" ca="1" si="1027"/>
        <v>45139</v>
      </c>
      <c r="I21934" s="244">
        <f t="shared" si="1028"/>
        <v>43892</v>
      </c>
      <c r="J21934" s="244" t="str">
        <f t="shared" si="1026"/>
        <v/>
      </c>
    </row>
    <row r="21935" spans="3:10" ht="12" thickBot="1" x14ac:dyDescent="0.25">
      <c r="C21935" s="254"/>
      <c r="D21935" s="254"/>
      <c r="E21935" s="255"/>
      <c r="F21935" s="256"/>
      <c r="G21935" s="257"/>
      <c r="H21935" s="243">
        <f t="shared" ca="1" si="1027"/>
        <v>45139</v>
      </c>
      <c r="I21935" s="244">
        <f t="shared" si="1028"/>
        <v>43892</v>
      </c>
      <c r="J21935" s="244" t="str">
        <f t="shared" si="1026"/>
        <v/>
      </c>
    </row>
    <row r="21936" spans="3:10" ht="12" thickBot="1" x14ac:dyDescent="0.25">
      <c r="C21936" s="254"/>
      <c r="D21936" s="254"/>
      <c r="E21936" s="255"/>
      <c r="F21936" s="256"/>
      <c r="G21936" s="257"/>
      <c r="H21936" s="243">
        <f t="shared" ca="1" si="1027"/>
        <v>45139</v>
      </c>
      <c r="I21936" s="244">
        <f t="shared" si="1028"/>
        <v>43892</v>
      </c>
      <c r="J21936" s="244" t="str">
        <f t="shared" si="1026"/>
        <v/>
      </c>
    </row>
    <row r="21937" spans="3:10" ht="12" thickBot="1" x14ac:dyDescent="0.25">
      <c r="C21937" s="254"/>
      <c r="D21937" s="254"/>
      <c r="E21937" s="255"/>
      <c r="F21937" s="256"/>
      <c r="G21937" s="257"/>
      <c r="H21937" s="243">
        <f t="shared" ca="1" si="1027"/>
        <v>45139</v>
      </c>
      <c r="I21937" s="244">
        <f t="shared" si="1028"/>
        <v>43892</v>
      </c>
      <c r="J21937" s="244" t="str">
        <f t="shared" si="1026"/>
        <v/>
      </c>
    </row>
    <row r="21938" spans="3:10" ht="12" thickBot="1" x14ac:dyDescent="0.25">
      <c r="C21938" s="254"/>
      <c r="D21938" s="254"/>
      <c r="E21938" s="255"/>
      <c r="F21938" s="256"/>
      <c r="G21938" s="257"/>
      <c r="H21938" s="243">
        <f t="shared" ca="1" si="1027"/>
        <v>45139</v>
      </c>
      <c r="I21938" s="244">
        <f t="shared" si="1028"/>
        <v>43892</v>
      </c>
      <c r="J21938" s="244" t="str">
        <f t="shared" si="1026"/>
        <v/>
      </c>
    </row>
    <row r="21939" spans="3:10" ht="12" thickBot="1" x14ac:dyDescent="0.25">
      <c r="C21939" s="254"/>
      <c r="D21939" s="254"/>
      <c r="E21939" s="255"/>
      <c r="F21939" s="256"/>
      <c r="G21939" s="257"/>
      <c r="H21939" s="243">
        <f t="shared" ca="1" si="1027"/>
        <v>45139</v>
      </c>
      <c r="I21939" s="244">
        <f t="shared" si="1028"/>
        <v>43892</v>
      </c>
      <c r="J21939" s="244" t="str">
        <f t="shared" si="1026"/>
        <v/>
      </c>
    </row>
    <row r="21940" spans="3:10" ht="12" thickBot="1" x14ac:dyDescent="0.25">
      <c r="C21940" s="254"/>
      <c r="D21940" s="254"/>
      <c r="E21940" s="255"/>
      <c r="F21940" s="256"/>
      <c r="G21940" s="257"/>
      <c r="H21940" s="243">
        <f t="shared" ca="1" si="1027"/>
        <v>45139</v>
      </c>
      <c r="I21940" s="244">
        <f t="shared" si="1028"/>
        <v>43892</v>
      </c>
      <c r="J21940" s="244" t="str">
        <f t="shared" si="1026"/>
        <v/>
      </c>
    </row>
    <row r="21941" spans="3:10" ht="12" thickBot="1" x14ac:dyDescent="0.25">
      <c r="C21941" s="254"/>
      <c r="D21941" s="254"/>
      <c r="E21941" s="255"/>
      <c r="F21941" s="256"/>
      <c r="G21941" s="257"/>
      <c r="H21941" s="243">
        <f t="shared" ca="1" si="1027"/>
        <v>45139</v>
      </c>
      <c r="I21941" s="244">
        <f t="shared" si="1028"/>
        <v>43892</v>
      </c>
      <c r="J21941" s="244" t="str">
        <f t="shared" si="1026"/>
        <v/>
      </c>
    </row>
    <row r="21942" spans="3:10" ht="12" thickBot="1" x14ac:dyDescent="0.25">
      <c r="C21942" s="254"/>
      <c r="D21942" s="254"/>
      <c r="E21942" s="255"/>
      <c r="F21942" s="256"/>
      <c r="G21942" s="257"/>
      <c r="H21942" s="243">
        <f t="shared" ca="1" si="1027"/>
        <v>45139</v>
      </c>
      <c r="I21942" s="244">
        <f t="shared" si="1028"/>
        <v>43892</v>
      </c>
      <c r="J21942" s="244" t="str">
        <f t="shared" si="1026"/>
        <v/>
      </c>
    </row>
    <row r="21943" spans="3:10" ht="12" thickBot="1" x14ac:dyDescent="0.25">
      <c r="C21943" s="254"/>
      <c r="D21943" s="254"/>
      <c r="E21943" s="255"/>
      <c r="F21943" s="256"/>
      <c r="G21943" s="257"/>
      <c r="H21943" s="243">
        <f t="shared" ca="1" si="1027"/>
        <v>45139</v>
      </c>
      <c r="I21943" s="244">
        <f t="shared" si="1028"/>
        <v>43892</v>
      </c>
      <c r="J21943" s="244" t="str">
        <f t="shared" si="1026"/>
        <v/>
      </c>
    </row>
    <row r="21944" spans="3:10" ht="12" thickBot="1" x14ac:dyDescent="0.25">
      <c r="C21944" s="254"/>
      <c r="D21944" s="254"/>
      <c r="E21944" s="255"/>
      <c r="F21944" s="256"/>
      <c r="G21944" s="257"/>
      <c r="H21944" s="243">
        <f t="shared" ca="1" si="1027"/>
        <v>45139</v>
      </c>
      <c r="I21944" s="244">
        <f t="shared" si="1028"/>
        <v>43892</v>
      </c>
      <c r="J21944" s="244" t="str">
        <f t="shared" si="1026"/>
        <v/>
      </c>
    </row>
    <row r="21945" spans="3:10" ht="12" thickBot="1" x14ac:dyDescent="0.25">
      <c r="C21945" s="254"/>
      <c r="D21945" s="254"/>
      <c r="E21945" s="255"/>
      <c r="F21945" s="256"/>
      <c r="G21945" s="257"/>
      <c r="H21945" s="243">
        <f t="shared" ca="1" si="1027"/>
        <v>45139</v>
      </c>
      <c r="I21945" s="244">
        <f t="shared" si="1028"/>
        <v>43892</v>
      </c>
      <c r="J21945" s="244" t="str">
        <f t="shared" si="1026"/>
        <v/>
      </c>
    </row>
    <row r="21946" spans="3:10" ht="12" thickBot="1" x14ac:dyDescent="0.25">
      <c r="C21946" s="254"/>
      <c r="D21946" s="254"/>
      <c r="E21946" s="255"/>
      <c r="F21946" s="256"/>
      <c r="G21946" s="257"/>
      <c r="H21946" s="243">
        <f t="shared" ca="1" si="1027"/>
        <v>45139</v>
      </c>
      <c r="I21946" s="244">
        <f t="shared" si="1028"/>
        <v>43892</v>
      </c>
      <c r="J21946" s="244" t="str">
        <f t="shared" si="1026"/>
        <v/>
      </c>
    </row>
    <row r="21947" spans="3:10" ht="12" thickBot="1" x14ac:dyDescent="0.25">
      <c r="C21947" s="254"/>
      <c r="D21947" s="254"/>
      <c r="E21947" s="255"/>
      <c r="F21947" s="256"/>
      <c r="G21947" s="257"/>
      <c r="H21947" s="243">
        <f t="shared" ca="1" si="1027"/>
        <v>45139</v>
      </c>
      <c r="I21947" s="244">
        <f t="shared" si="1028"/>
        <v>43892</v>
      </c>
      <c r="J21947" s="244" t="str">
        <f t="shared" si="1026"/>
        <v/>
      </c>
    </row>
    <row r="21948" spans="3:10" ht="12" thickBot="1" x14ac:dyDescent="0.25">
      <c r="C21948" s="254"/>
      <c r="D21948" s="254"/>
      <c r="E21948" s="255"/>
      <c r="F21948" s="256"/>
      <c r="G21948" s="257"/>
      <c r="H21948" s="243">
        <f t="shared" ca="1" si="1027"/>
        <v>45139</v>
      </c>
      <c r="I21948" s="244">
        <f t="shared" si="1028"/>
        <v>43892</v>
      </c>
      <c r="J21948" s="244" t="str">
        <f t="shared" si="1026"/>
        <v/>
      </c>
    </row>
    <row r="21949" spans="3:10" ht="12" thickBot="1" x14ac:dyDescent="0.25">
      <c r="C21949" s="254"/>
      <c r="D21949" s="254"/>
      <c r="E21949" s="255"/>
      <c r="F21949" s="256"/>
      <c r="G21949" s="257"/>
      <c r="H21949" s="243">
        <f t="shared" ca="1" si="1027"/>
        <v>45139</v>
      </c>
      <c r="I21949" s="244">
        <f t="shared" si="1028"/>
        <v>43892</v>
      </c>
      <c r="J21949" s="244" t="str">
        <f t="shared" si="1026"/>
        <v/>
      </c>
    </row>
    <row r="21950" spans="3:10" ht="12" thickBot="1" x14ac:dyDescent="0.25">
      <c r="C21950" s="254"/>
      <c r="D21950" s="254"/>
      <c r="E21950" s="255"/>
      <c r="F21950" s="256"/>
      <c r="G21950" s="257"/>
      <c r="H21950" s="243">
        <f t="shared" ca="1" si="1027"/>
        <v>45139</v>
      </c>
      <c r="I21950" s="244">
        <f t="shared" si="1028"/>
        <v>43892</v>
      </c>
      <c r="J21950" s="244" t="str">
        <f t="shared" si="1026"/>
        <v/>
      </c>
    </row>
    <row r="21951" spans="3:10" ht="12" thickBot="1" x14ac:dyDescent="0.25">
      <c r="C21951" s="254"/>
      <c r="D21951" s="254"/>
      <c r="E21951" s="255"/>
      <c r="F21951" s="256"/>
      <c r="G21951" s="257"/>
      <c r="H21951" s="243">
        <f t="shared" ca="1" si="1027"/>
        <v>45139</v>
      </c>
      <c r="I21951" s="244">
        <f t="shared" si="1028"/>
        <v>43892</v>
      </c>
      <c r="J21951" s="244" t="str">
        <f t="shared" si="1026"/>
        <v/>
      </c>
    </row>
    <row r="21952" spans="3:10" ht="12" thickBot="1" x14ac:dyDescent="0.25">
      <c r="C21952" s="254"/>
      <c r="D21952" s="254"/>
      <c r="E21952" s="255"/>
      <c r="F21952" s="256"/>
      <c r="G21952" s="257"/>
      <c r="H21952" s="243">
        <f t="shared" ca="1" si="1027"/>
        <v>45139</v>
      </c>
      <c r="I21952" s="244">
        <f t="shared" si="1028"/>
        <v>43892</v>
      </c>
      <c r="J21952" s="244" t="str">
        <f t="shared" si="1026"/>
        <v/>
      </c>
    </row>
    <row r="21953" spans="3:10" ht="12" thickBot="1" x14ac:dyDescent="0.25">
      <c r="C21953" s="254"/>
      <c r="D21953" s="254"/>
      <c r="E21953" s="255"/>
      <c r="F21953" s="256"/>
      <c r="G21953" s="257"/>
      <c r="H21953" s="243">
        <f t="shared" ca="1" si="1027"/>
        <v>45139</v>
      </c>
      <c r="I21953" s="244">
        <f t="shared" si="1028"/>
        <v>43892</v>
      </c>
      <c r="J21953" s="244" t="str">
        <f t="shared" si="1026"/>
        <v/>
      </c>
    </row>
    <row r="21954" spans="3:10" ht="12" thickBot="1" x14ac:dyDescent="0.25">
      <c r="C21954" s="254"/>
      <c r="D21954" s="254"/>
      <c r="E21954" s="255"/>
      <c r="F21954" s="256"/>
      <c r="G21954" s="257"/>
      <c r="H21954" s="243">
        <f t="shared" ca="1" si="1027"/>
        <v>45139</v>
      </c>
      <c r="I21954" s="244">
        <f t="shared" si="1028"/>
        <v>43892</v>
      </c>
      <c r="J21954" s="244" t="str">
        <f t="shared" si="1026"/>
        <v/>
      </c>
    </row>
    <row r="21955" spans="3:10" ht="12" thickBot="1" x14ac:dyDescent="0.25">
      <c r="C21955" s="254"/>
      <c r="D21955" s="254"/>
      <c r="E21955" s="255"/>
      <c r="F21955" s="256"/>
      <c r="G21955" s="257"/>
      <c r="H21955" s="243">
        <f t="shared" ca="1" si="1027"/>
        <v>45139</v>
      </c>
      <c r="I21955" s="244">
        <f t="shared" si="1028"/>
        <v>43892</v>
      </c>
      <c r="J21955" s="244" t="str">
        <f t="shared" si="1026"/>
        <v/>
      </c>
    </row>
    <row r="21956" spans="3:10" ht="12" thickBot="1" x14ac:dyDescent="0.25">
      <c r="C21956" s="254"/>
      <c r="D21956" s="254"/>
      <c r="E21956" s="255"/>
      <c r="F21956" s="256"/>
      <c r="G21956" s="257"/>
      <c r="H21956" s="243">
        <f t="shared" ca="1" si="1027"/>
        <v>45139</v>
      </c>
      <c r="I21956" s="244">
        <f t="shared" si="1028"/>
        <v>43892</v>
      </c>
      <c r="J21956" s="244" t="str">
        <f t="shared" si="1026"/>
        <v/>
      </c>
    </row>
    <row r="21957" spans="3:10" ht="12" thickBot="1" x14ac:dyDescent="0.25">
      <c r="C21957" s="254"/>
      <c r="D21957" s="254"/>
      <c r="E21957" s="255"/>
      <c r="F21957" s="256"/>
      <c r="G21957" s="257"/>
      <c r="H21957" s="243">
        <f t="shared" ca="1" si="1027"/>
        <v>45139</v>
      </c>
      <c r="I21957" s="244">
        <f t="shared" si="1028"/>
        <v>43892</v>
      </c>
      <c r="J21957" s="244" t="str">
        <f t="shared" si="1026"/>
        <v/>
      </c>
    </row>
    <row r="21958" spans="3:10" ht="12" thickBot="1" x14ac:dyDescent="0.25">
      <c r="C21958" s="254"/>
      <c r="D21958" s="254"/>
      <c r="E21958" s="255"/>
      <c r="F21958" s="256"/>
      <c r="G21958" s="257"/>
      <c r="H21958" s="243">
        <f t="shared" ca="1" si="1027"/>
        <v>45139</v>
      </c>
      <c r="I21958" s="244">
        <f t="shared" si="1028"/>
        <v>43892</v>
      </c>
      <c r="J21958" s="244" t="str">
        <f t="shared" ref="J21958:J22021" si="1029">IF(G21958="","",IF(G21958&gt;=0,"Debitoren",IF(G21958&lt;0,"Kreditoren","")))</f>
        <v/>
      </c>
    </row>
    <row r="21959" spans="3:10" ht="12" thickBot="1" x14ac:dyDescent="0.25">
      <c r="C21959" s="254"/>
      <c r="D21959" s="254"/>
      <c r="E21959" s="255"/>
      <c r="F21959" s="256"/>
      <c r="G21959" s="257"/>
      <c r="H21959" s="243">
        <f t="shared" ref="H21959:H22022" ca="1" si="1030">IF(F21959&lt;$F$2,EOMONTH($F$2,-1)+1,EOMONTH(F21959,-1)+1)</f>
        <v>45139</v>
      </c>
      <c r="I21959" s="244">
        <f t="shared" ref="I21959:I22022" si="1031">IF(F21959&lt;$I$2,IF(   WEEKDAY(EOMONTH($I$2,-1)+1)=1,EOMONTH($I$2,-1)+1+1,EOMONTH($I$2,-1)+1),IF(WEEKDAY(F21959)=1,F21959+1,F21959))</f>
        <v>43892</v>
      </c>
      <c r="J21959" s="244" t="str">
        <f t="shared" si="1029"/>
        <v/>
      </c>
    </row>
    <row r="21960" spans="3:10" ht="12" thickBot="1" x14ac:dyDescent="0.25">
      <c r="C21960" s="254"/>
      <c r="D21960" s="254"/>
      <c r="E21960" s="255"/>
      <c r="F21960" s="256"/>
      <c r="G21960" s="257"/>
      <c r="H21960" s="243">
        <f t="shared" ca="1" si="1030"/>
        <v>45139</v>
      </c>
      <c r="I21960" s="244">
        <f t="shared" si="1031"/>
        <v>43892</v>
      </c>
      <c r="J21960" s="244" t="str">
        <f t="shared" si="1029"/>
        <v/>
      </c>
    </row>
    <row r="21961" spans="3:10" ht="12" thickBot="1" x14ac:dyDescent="0.25">
      <c r="C21961" s="254"/>
      <c r="D21961" s="254"/>
      <c r="E21961" s="255"/>
      <c r="F21961" s="256"/>
      <c r="G21961" s="257"/>
      <c r="H21961" s="243">
        <f t="shared" ca="1" si="1030"/>
        <v>45139</v>
      </c>
      <c r="I21961" s="244">
        <f t="shared" si="1031"/>
        <v>43892</v>
      </c>
      <c r="J21961" s="244" t="str">
        <f t="shared" si="1029"/>
        <v/>
      </c>
    </row>
    <row r="21962" spans="3:10" ht="12" thickBot="1" x14ac:dyDescent="0.25">
      <c r="C21962" s="254"/>
      <c r="D21962" s="254"/>
      <c r="E21962" s="255"/>
      <c r="F21962" s="256"/>
      <c r="G21962" s="257"/>
      <c r="H21962" s="243">
        <f t="shared" ca="1" si="1030"/>
        <v>45139</v>
      </c>
      <c r="I21962" s="244">
        <f t="shared" si="1031"/>
        <v>43892</v>
      </c>
      <c r="J21962" s="244" t="str">
        <f t="shared" si="1029"/>
        <v/>
      </c>
    </row>
    <row r="21963" spans="3:10" ht="12" thickBot="1" x14ac:dyDescent="0.25">
      <c r="C21963" s="254"/>
      <c r="D21963" s="254"/>
      <c r="E21963" s="255"/>
      <c r="F21963" s="256"/>
      <c r="G21963" s="257"/>
      <c r="H21963" s="243">
        <f t="shared" ca="1" si="1030"/>
        <v>45139</v>
      </c>
      <c r="I21963" s="244">
        <f t="shared" si="1031"/>
        <v>43892</v>
      </c>
      <c r="J21963" s="244" t="str">
        <f t="shared" si="1029"/>
        <v/>
      </c>
    </row>
    <row r="21964" spans="3:10" ht="12" thickBot="1" x14ac:dyDescent="0.25">
      <c r="C21964" s="254"/>
      <c r="D21964" s="254"/>
      <c r="E21964" s="255"/>
      <c r="F21964" s="256"/>
      <c r="G21964" s="257"/>
      <c r="H21964" s="243">
        <f t="shared" ca="1" si="1030"/>
        <v>45139</v>
      </c>
      <c r="I21964" s="244">
        <f t="shared" si="1031"/>
        <v>43892</v>
      </c>
      <c r="J21964" s="244" t="str">
        <f t="shared" si="1029"/>
        <v/>
      </c>
    </row>
    <row r="21965" spans="3:10" ht="12" thickBot="1" x14ac:dyDescent="0.25">
      <c r="C21965" s="254"/>
      <c r="D21965" s="254"/>
      <c r="E21965" s="255"/>
      <c r="F21965" s="256"/>
      <c r="G21965" s="257"/>
      <c r="H21965" s="243">
        <f t="shared" ca="1" si="1030"/>
        <v>45139</v>
      </c>
      <c r="I21965" s="244">
        <f t="shared" si="1031"/>
        <v>43892</v>
      </c>
      <c r="J21965" s="244" t="str">
        <f t="shared" si="1029"/>
        <v/>
      </c>
    </row>
    <row r="21966" spans="3:10" ht="12" thickBot="1" x14ac:dyDescent="0.25">
      <c r="C21966" s="254"/>
      <c r="D21966" s="254"/>
      <c r="E21966" s="255"/>
      <c r="F21966" s="256"/>
      <c r="G21966" s="257"/>
      <c r="H21966" s="243">
        <f t="shared" ca="1" si="1030"/>
        <v>45139</v>
      </c>
      <c r="I21966" s="244">
        <f t="shared" si="1031"/>
        <v>43892</v>
      </c>
      <c r="J21966" s="244" t="str">
        <f t="shared" si="1029"/>
        <v/>
      </c>
    </row>
    <row r="21967" spans="3:10" ht="12" thickBot="1" x14ac:dyDescent="0.25">
      <c r="C21967" s="254"/>
      <c r="D21967" s="254"/>
      <c r="E21967" s="255"/>
      <c r="F21967" s="256"/>
      <c r="G21967" s="257"/>
      <c r="H21967" s="243">
        <f t="shared" ca="1" si="1030"/>
        <v>45139</v>
      </c>
      <c r="I21967" s="244">
        <f t="shared" si="1031"/>
        <v>43892</v>
      </c>
      <c r="J21967" s="244" t="str">
        <f t="shared" si="1029"/>
        <v/>
      </c>
    </row>
    <row r="21968" spans="3:10" ht="12" thickBot="1" x14ac:dyDescent="0.25">
      <c r="C21968" s="254"/>
      <c r="D21968" s="254"/>
      <c r="E21968" s="255"/>
      <c r="F21968" s="256"/>
      <c r="G21968" s="257"/>
      <c r="H21968" s="243">
        <f t="shared" ca="1" si="1030"/>
        <v>45139</v>
      </c>
      <c r="I21968" s="244">
        <f t="shared" si="1031"/>
        <v>43892</v>
      </c>
      <c r="J21968" s="244" t="str">
        <f t="shared" si="1029"/>
        <v/>
      </c>
    </row>
    <row r="21969" spans="3:10" ht="12" thickBot="1" x14ac:dyDescent="0.25">
      <c r="C21969" s="254"/>
      <c r="D21969" s="254"/>
      <c r="E21969" s="255"/>
      <c r="F21969" s="256"/>
      <c r="G21969" s="257"/>
      <c r="H21969" s="243">
        <f t="shared" ca="1" si="1030"/>
        <v>45139</v>
      </c>
      <c r="I21969" s="244">
        <f t="shared" si="1031"/>
        <v>43892</v>
      </c>
      <c r="J21969" s="244" t="str">
        <f t="shared" si="1029"/>
        <v/>
      </c>
    </row>
    <row r="21970" spans="3:10" ht="12" thickBot="1" x14ac:dyDescent="0.25">
      <c r="C21970" s="254"/>
      <c r="D21970" s="254"/>
      <c r="E21970" s="255"/>
      <c r="F21970" s="256"/>
      <c r="G21970" s="257"/>
      <c r="H21970" s="243">
        <f t="shared" ca="1" si="1030"/>
        <v>45139</v>
      </c>
      <c r="I21970" s="244">
        <f t="shared" si="1031"/>
        <v>43892</v>
      </c>
      <c r="J21970" s="244" t="str">
        <f t="shared" si="1029"/>
        <v/>
      </c>
    </row>
    <row r="21971" spans="3:10" ht="12" thickBot="1" x14ac:dyDescent="0.25">
      <c r="C21971" s="254"/>
      <c r="D21971" s="254"/>
      <c r="E21971" s="255"/>
      <c r="F21971" s="256"/>
      <c r="G21971" s="257"/>
      <c r="H21971" s="243">
        <f t="shared" ca="1" si="1030"/>
        <v>45139</v>
      </c>
      <c r="I21971" s="244">
        <f t="shared" si="1031"/>
        <v>43892</v>
      </c>
      <c r="J21971" s="244" t="str">
        <f t="shared" si="1029"/>
        <v/>
      </c>
    </row>
    <row r="21972" spans="3:10" ht="12" thickBot="1" x14ac:dyDescent="0.25">
      <c r="C21972" s="254"/>
      <c r="D21972" s="254"/>
      <c r="E21972" s="255"/>
      <c r="F21972" s="256"/>
      <c r="G21972" s="257"/>
      <c r="H21972" s="243">
        <f t="shared" ca="1" si="1030"/>
        <v>45139</v>
      </c>
      <c r="I21972" s="244">
        <f t="shared" si="1031"/>
        <v>43892</v>
      </c>
      <c r="J21972" s="244" t="str">
        <f t="shared" si="1029"/>
        <v/>
      </c>
    </row>
    <row r="21973" spans="3:10" ht="12" thickBot="1" x14ac:dyDescent="0.25">
      <c r="C21973" s="254"/>
      <c r="D21973" s="254"/>
      <c r="E21973" s="255"/>
      <c r="F21973" s="256"/>
      <c r="G21973" s="257"/>
      <c r="H21973" s="243">
        <f t="shared" ca="1" si="1030"/>
        <v>45139</v>
      </c>
      <c r="I21973" s="244">
        <f t="shared" si="1031"/>
        <v>43892</v>
      </c>
      <c r="J21973" s="244" t="str">
        <f t="shared" si="1029"/>
        <v/>
      </c>
    </row>
    <row r="21974" spans="3:10" ht="12" thickBot="1" x14ac:dyDescent="0.25">
      <c r="C21974" s="254"/>
      <c r="D21974" s="254"/>
      <c r="E21974" s="255"/>
      <c r="F21974" s="256"/>
      <c r="G21974" s="257"/>
      <c r="H21974" s="243">
        <f t="shared" ca="1" si="1030"/>
        <v>45139</v>
      </c>
      <c r="I21974" s="244">
        <f t="shared" si="1031"/>
        <v>43892</v>
      </c>
      <c r="J21974" s="244" t="str">
        <f t="shared" si="1029"/>
        <v/>
      </c>
    </row>
    <row r="21975" spans="3:10" ht="12" thickBot="1" x14ac:dyDescent="0.25">
      <c r="C21975" s="254"/>
      <c r="D21975" s="254"/>
      <c r="E21975" s="255"/>
      <c r="F21975" s="256"/>
      <c r="G21975" s="257"/>
      <c r="H21975" s="243">
        <f t="shared" ca="1" si="1030"/>
        <v>45139</v>
      </c>
      <c r="I21975" s="244">
        <f t="shared" si="1031"/>
        <v>43892</v>
      </c>
      <c r="J21975" s="244" t="str">
        <f t="shared" si="1029"/>
        <v/>
      </c>
    </row>
    <row r="21976" spans="3:10" ht="12" thickBot="1" x14ac:dyDescent="0.25">
      <c r="C21976" s="254"/>
      <c r="D21976" s="254"/>
      <c r="E21976" s="255"/>
      <c r="F21976" s="256"/>
      <c r="G21976" s="257"/>
      <c r="H21976" s="243">
        <f t="shared" ca="1" si="1030"/>
        <v>45139</v>
      </c>
      <c r="I21976" s="244">
        <f t="shared" si="1031"/>
        <v>43892</v>
      </c>
      <c r="J21976" s="244" t="str">
        <f t="shared" si="1029"/>
        <v/>
      </c>
    </row>
    <row r="21977" spans="3:10" ht="12" thickBot="1" x14ac:dyDescent="0.25">
      <c r="C21977" s="254"/>
      <c r="D21977" s="254"/>
      <c r="E21977" s="255"/>
      <c r="F21977" s="256"/>
      <c r="G21977" s="257"/>
      <c r="H21977" s="243">
        <f t="shared" ca="1" si="1030"/>
        <v>45139</v>
      </c>
      <c r="I21977" s="244">
        <f t="shared" si="1031"/>
        <v>43892</v>
      </c>
      <c r="J21977" s="244" t="str">
        <f t="shared" si="1029"/>
        <v/>
      </c>
    </row>
    <row r="21978" spans="3:10" ht="12" thickBot="1" x14ac:dyDescent="0.25">
      <c r="C21978" s="254"/>
      <c r="D21978" s="254"/>
      <c r="E21978" s="255"/>
      <c r="F21978" s="256"/>
      <c r="G21978" s="257"/>
      <c r="H21978" s="243">
        <f t="shared" ca="1" si="1030"/>
        <v>45139</v>
      </c>
      <c r="I21978" s="244">
        <f t="shared" si="1031"/>
        <v>43892</v>
      </c>
      <c r="J21978" s="244" t="str">
        <f t="shared" si="1029"/>
        <v/>
      </c>
    </row>
    <row r="21979" spans="3:10" ht="12" thickBot="1" x14ac:dyDescent="0.25">
      <c r="C21979" s="254"/>
      <c r="D21979" s="254"/>
      <c r="E21979" s="255"/>
      <c r="F21979" s="256"/>
      <c r="G21979" s="257"/>
      <c r="H21979" s="243">
        <f t="shared" ca="1" si="1030"/>
        <v>45139</v>
      </c>
      <c r="I21979" s="244">
        <f t="shared" si="1031"/>
        <v>43892</v>
      </c>
      <c r="J21979" s="244" t="str">
        <f t="shared" si="1029"/>
        <v/>
      </c>
    </row>
    <row r="21980" spans="3:10" ht="12" thickBot="1" x14ac:dyDescent="0.25">
      <c r="C21980" s="254"/>
      <c r="D21980" s="254"/>
      <c r="E21980" s="255"/>
      <c r="F21980" s="256"/>
      <c r="G21980" s="257"/>
      <c r="H21980" s="243">
        <f t="shared" ca="1" si="1030"/>
        <v>45139</v>
      </c>
      <c r="I21980" s="244">
        <f t="shared" si="1031"/>
        <v>43892</v>
      </c>
      <c r="J21980" s="244" t="str">
        <f t="shared" si="1029"/>
        <v/>
      </c>
    </row>
    <row r="21981" spans="3:10" ht="12" thickBot="1" x14ac:dyDescent="0.25">
      <c r="C21981" s="254"/>
      <c r="D21981" s="254"/>
      <c r="E21981" s="255"/>
      <c r="F21981" s="256"/>
      <c r="G21981" s="257"/>
      <c r="H21981" s="243">
        <f t="shared" ca="1" si="1030"/>
        <v>45139</v>
      </c>
      <c r="I21981" s="244">
        <f t="shared" si="1031"/>
        <v>43892</v>
      </c>
      <c r="J21981" s="244" t="str">
        <f t="shared" si="1029"/>
        <v/>
      </c>
    </row>
    <row r="21982" spans="3:10" ht="12" thickBot="1" x14ac:dyDescent="0.25">
      <c r="C21982" s="254"/>
      <c r="D21982" s="254"/>
      <c r="E21982" s="255"/>
      <c r="F21982" s="256"/>
      <c r="G21982" s="257"/>
      <c r="H21982" s="243">
        <f t="shared" ca="1" si="1030"/>
        <v>45139</v>
      </c>
      <c r="I21982" s="244">
        <f t="shared" si="1031"/>
        <v>43892</v>
      </c>
      <c r="J21982" s="244" t="str">
        <f t="shared" si="1029"/>
        <v/>
      </c>
    </row>
    <row r="21983" spans="3:10" ht="12" thickBot="1" x14ac:dyDescent="0.25">
      <c r="C21983" s="254"/>
      <c r="D21983" s="254"/>
      <c r="E21983" s="255"/>
      <c r="F21983" s="256"/>
      <c r="G21983" s="257"/>
      <c r="H21983" s="243">
        <f t="shared" ca="1" si="1030"/>
        <v>45139</v>
      </c>
      <c r="I21983" s="244">
        <f t="shared" si="1031"/>
        <v>43892</v>
      </c>
      <c r="J21983" s="244" t="str">
        <f t="shared" si="1029"/>
        <v/>
      </c>
    </row>
    <row r="21984" spans="3:10" ht="12" thickBot="1" x14ac:dyDescent="0.25">
      <c r="C21984" s="254"/>
      <c r="D21984" s="254"/>
      <c r="E21984" s="255"/>
      <c r="F21984" s="256"/>
      <c r="G21984" s="257"/>
      <c r="H21984" s="243">
        <f t="shared" ca="1" si="1030"/>
        <v>45139</v>
      </c>
      <c r="I21984" s="244">
        <f t="shared" si="1031"/>
        <v>43892</v>
      </c>
      <c r="J21984" s="244" t="str">
        <f t="shared" si="1029"/>
        <v/>
      </c>
    </row>
    <row r="21985" spans="3:10" ht="12" thickBot="1" x14ac:dyDescent="0.25">
      <c r="C21985" s="254"/>
      <c r="D21985" s="254"/>
      <c r="E21985" s="255"/>
      <c r="F21985" s="256"/>
      <c r="G21985" s="257"/>
      <c r="H21985" s="243">
        <f t="shared" ca="1" si="1030"/>
        <v>45139</v>
      </c>
      <c r="I21985" s="244">
        <f t="shared" si="1031"/>
        <v>43892</v>
      </c>
      <c r="J21985" s="244" t="str">
        <f t="shared" si="1029"/>
        <v/>
      </c>
    </row>
    <row r="21986" spans="3:10" ht="12" thickBot="1" x14ac:dyDescent="0.25">
      <c r="C21986" s="254"/>
      <c r="D21986" s="254"/>
      <c r="E21986" s="255"/>
      <c r="F21986" s="256"/>
      <c r="G21986" s="257"/>
      <c r="H21986" s="243">
        <f t="shared" ca="1" si="1030"/>
        <v>45139</v>
      </c>
      <c r="I21986" s="244">
        <f t="shared" si="1031"/>
        <v>43892</v>
      </c>
      <c r="J21986" s="244" t="str">
        <f t="shared" si="1029"/>
        <v/>
      </c>
    </row>
    <row r="21987" spans="3:10" ht="12" thickBot="1" x14ac:dyDescent="0.25">
      <c r="C21987" s="254"/>
      <c r="D21987" s="254"/>
      <c r="E21987" s="255"/>
      <c r="F21987" s="256"/>
      <c r="G21987" s="257"/>
      <c r="H21987" s="243">
        <f t="shared" ca="1" si="1030"/>
        <v>45139</v>
      </c>
      <c r="I21987" s="244">
        <f t="shared" si="1031"/>
        <v>43892</v>
      </c>
      <c r="J21987" s="244" t="str">
        <f t="shared" si="1029"/>
        <v/>
      </c>
    </row>
    <row r="21988" spans="3:10" ht="12" thickBot="1" x14ac:dyDescent="0.25">
      <c r="C21988" s="254"/>
      <c r="D21988" s="254"/>
      <c r="E21988" s="255"/>
      <c r="F21988" s="256"/>
      <c r="G21988" s="257"/>
      <c r="H21988" s="243">
        <f t="shared" ca="1" si="1030"/>
        <v>45139</v>
      </c>
      <c r="I21988" s="244">
        <f t="shared" si="1031"/>
        <v>43892</v>
      </c>
      <c r="J21988" s="244" t="str">
        <f t="shared" si="1029"/>
        <v/>
      </c>
    </row>
    <row r="21989" spans="3:10" ht="12" thickBot="1" x14ac:dyDescent="0.25">
      <c r="C21989" s="254"/>
      <c r="D21989" s="254"/>
      <c r="E21989" s="255"/>
      <c r="F21989" s="256"/>
      <c r="G21989" s="257"/>
      <c r="H21989" s="243">
        <f t="shared" ca="1" si="1030"/>
        <v>45139</v>
      </c>
      <c r="I21989" s="244">
        <f t="shared" si="1031"/>
        <v>43892</v>
      </c>
      <c r="J21989" s="244" t="str">
        <f t="shared" si="1029"/>
        <v/>
      </c>
    </row>
    <row r="21990" spans="3:10" ht="12" thickBot="1" x14ac:dyDescent="0.25">
      <c r="C21990" s="254"/>
      <c r="D21990" s="254"/>
      <c r="E21990" s="255"/>
      <c r="F21990" s="256"/>
      <c r="G21990" s="257"/>
      <c r="H21990" s="243">
        <f t="shared" ca="1" si="1030"/>
        <v>45139</v>
      </c>
      <c r="I21990" s="244">
        <f t="shared" si="1031"/>
        <v>43892</v>
      </c>
      <c r="J21990" s="244" t="str">
        <f t="shared" si="1029"/>
        <v/>
      </c>
    </row>
    <row r="21991" spans="3:10" ht="12" thickBot="1" x14ac:dyDescent="0.25">
      <c r="C21991" s="254"/>
      <c r="D21991" s="254"/>
      <c r="E21991" s="255"/>
      <c r="F21991" s="256"/>
      <c r="G21991" s="257"/>
      <c r="H21991" s="243">
        <f t="shared" ca="1" si="1030"/>
        <v>45139</v>
      </c>
      <c r="I21991" s="244">
        <f t="shared" si="1031"/>
        <v>43892</v>
      </c>
      <c r="J21991" s="244" t="str">
        <f t="shared" si="1029"/>
        <v/>
      </c>
    </row>
    <row r="21992" spans="3:10" ht="12" thickBot="1" x14ac:dyDescent="0.25">
      <c r="C21992" s="254"/>
      <c r="D21992" s="254"/>
      <c r="E21992" s="255"/>
      <c r="F21992" s="256"/>
      <c r="G21992" s="257"/>
      <c r="H21992" s="243">
        <f t="shared" ca="1" si="1030"/>
        <v>45139</v>
      </c>
      <c r="I21992" s="244">
        <f t="shared" si="1031"/>
        <v>43892</v>
      </c>
      <c r="J21992" s="244" t="str">
        <f t="shared" si="1029"/>
        <v/>
      </c>
    </row>
    <row r="21993" spans="3:10" ht="12" thickBot="1" x14ac:dyDescent="0.25">
      <c r="C21993" s="254"/>
      <c r="D21993" s="254"/>
      <c r="E21993" s="255"/>
      <c r="F21993" s="256"/>
      <c r="G21993" s="257"/>
      <c r="H21993" s="243">
        <f t="shared" ca="1" si="1030"/>
        <v>45139</v>
      </c>
      <c r="I21993" s="244">
        <f t="shared" si="1031"/>
        <v>43892</v>
      </c>
      <c r="J21993" s="244" t="str">
        <f t="shared" si="1029"/>
        <v/>
      </c>
    </row>
    <row r="21994" spans="3:10" ht="12" thickBot="1" x14ac:dyDescent="0.25">
      <c r="C21994" s="254"/>
      <c r="D21994" s="254"/>
      <c r="E21994" s="255"/>
      <c r="F21994" s="256"/>
      <c r="G21994" s="257"/>
      <c r="H21994" s="243">
        <f t="shared" ca="1" si="1030"/>
        <v>45139</v>
      </c>
      <c r="I21994" s="244">
        <f t="shared" si="1031"/>
        <v>43892</v>
      </c>
      <c r="J21994" s="244" t="str">
        <f t="shared" si="1029"/>
        <v/>
      </c>
    </row>
    <row r="21995" spans="3:10" ht="12" thickBot="1" x14ac:dyDescent="0.25">
      <c r="C21995" s="254"/>
      <c r="D21995" s="254"/>
      <c r="E21995" s="255"/>
      <c r="F21995" s="256"/>
      <c r="G21995" s="257"/>
      <c r="H21995" s="243">
        <f t="shared" ca="1" si="1030"/>
        <v>45139</v>
      </c>
      <c r="I21995" s="244">
        <f t="shared" si="1031"/>
        <v>43892</v>
      </c>
      <c r="J21995" s="244" t="str">
        <f t="shared" si="1029"/>
        <v/>
      </c>
    </row>
    <row r="21996" spans="3:10" ht="12" thickBot="1" x14ac:dyDescent="0.25">
      <c r="C21996" s="254"/>
      <c r="D21996" s="254"/>
      <c r="E21996" s="255"/>
      <c r="F21996" s="256"/>
      <c r="G21996" s="257"/>
      <c r="H21996" s="243">
        <f t="shared" ca="1" si="1030"/>
        <v>45139</v>
      </c>
      <c r="I21996" s="244">
        <f t="shared" si="1031"/>
        <v>43892</v>
      </c>
      <c r="J21996" s="244" t="str">
        <f t="shared" si="1029"/>
        <v/>
      </c>
    </row>
    <row r="21997" spans="3:10" ht="12" thickBot="1" x14ac:dyDescent="0.25">
      <c r="C21997" s="254"/>
      <c r="D21997" s="254"/>
      <c r="E21997" s="255"/>
      <c r="F21997" s="256"/>
      <c r="G21997" s="257"/>
      <c r="H21997" s="243">
        <f t="shared" ca="1" si="1030"/>
        <v>45139</v>
      </c>
      <c r="I21997" s="244">
        <f t="shared" si="1031"/>
        <v>43892</v>
      </c>
      <c r="J21997" s="244" t="str">
        <f t="shared" si="1029"/>
        <v/>
      </c>
    </row>
    <row r="21998" spans="3:10" ht="12" thickBot="1" x14ac:dyDescent="0.25">
      <c r="C21998" s="254"/>
      <c r="D21998" s="254"/>
      <c r="E21998" s="255"/>
      <c r="F21998" s="256"/>
      <c r="G21998" s="257"/>
      <c r="H21998" s="243">
        <f t="shared" ca="1" si="1030"/>
        <v>45139</v>
      </c>
      <c r="I21998" s="244">
        <f t="shared" si="1031"/>
        <v>43892</v>
      </c>
      <c r="J21998" s="244" t="str">
        <f t="shared" si="1029"/>
        <v/>
      </c>
    </row>
    <row r="21999" spans="3:10" ht="12" thickBot="1" x14ac:dyDescent="0.25">
      <c r="C21999" s="254"/>
      <c r="D21999" s="254"/>
      <c r="E21999" s="255"/>
      <c r="F21999" s="256"/>
      <c r="G21999" s="257"/>
      <c r="H21999" s="243">
        <f t="shared" ca="1" si="1030"/>
        <v>45139</v>
      </c>
      <c r="I21999" s="244">
        <f t="shared" si="1031"/>
        <v>43892</v>
      </c>
      <c r="J21999" s="244" t="str">
        <f t="shared" si="1029"/>
        <v/>
      </c>
    </row>
    <row r="22000" spans="3:10" ht="12" thickBot="1" x14ac:dyDescent="0.25">
      <c r="C22000" s="254"/>
      <c r="D22000" s="254"/>
      <c r="E22000" s="255"/>
      <c r="F22000" s="256"/>
      <c r="G22000" s="257"/>
      <c r="H22000" s="243">
        <f t="shared" ca="1" si="1030"/>
        <v>45139</v>
      </c>
      <c r="I22000" s="244">
        <f t="shared" si="1031"/>
        <v>43892</v>
      </c>
      <c r="J22000" s="244" t="str">
        <f t="shared" si="1029"/>
        <v/>
      </c>
    </row>
    <row r="22001" spans="3:10" ht="12" thickBot="1" x14ac:dyDescent="0.25">
      <c r="C22001" s="254"/>
      <c r="D22001" s="254"/>
      <c r="E22001" s="255"/>
      <c r="F22001" s="256"/>
      <c r="G22001" s="257"/>
      <c r="H22001" s="243">
        <f t="shared" ca="1" si="1030"/>
        <v>45139</v>
      </c>
      <c r="I22001" s="244">
        <f t="shared" si="1031"/>
        <v>43892</v>
      </c>
      <c r="J22001" s="244" t="str">
        <f t="shared" si="1029"/>
        <v/>
      </c>
    </row>
    <row r="22002" spans="3:10" ht="12" thickBot="1" x14ac:dyDescent="0.25">
      <c r="C22002" s="254"/>
      <c r="D22002" s="254"/>
      <c r="E22002" s="255"/>
      <c r="F22002" s="256"/>
      <c r="G22002" s="257"/>
      <c r="H22002" s="243">
        <f t="shared" ca="1" si="1030"/>
        <v>45139</v>
      </c>
      <c r="I22002" s="244">
        <f t="shared" si="1031"/>
        <v>43892</v>
      </c>
      <c r="J22002" s="244" t="str">
        <f t="shared" si="1029"/>
        <v/>
      </c>
    </row>
    <row r="22003" spans="3:10" ht="12" thickBot="1" x14ac:dyDescent="0.25">
      <c r="C22003" s="254"/>
      <c r="D22003" s="254"/>
      <c r="E22003" s="255"/>
      <c r="F22003" s="256"/>
      <c r="G22003" s="257"/>
      <c r="H22003" s="243">
        <f t="shared" ca="1" si="1030"/>
        <v>45139</v>
      </c>
      <c r="I22003" s="244">
        <f t="shared" si="1031"/>
        <v>43892</v>
      </c>
      <c r="J22003" s="244" t="str">
        <f t="shared" si="1029"/>
        <v/>
      </c>
    </row>
    <row r="22004" spans="3:10" ht="12" thickBot="1" x14ac:dyDescent="0.25">
      <c r="C22004" s="254"/>
      <c r="D22004" s="254"/>
      <c r="E22004" s="255"/>
      <c r="F22004" s="256"/>
      <c r="G22004" s="257"/>
      <c r="H22004" s="243">
        <f t="shared" ca="1" si="1030"/>
        <v>45139</v>
      </c>
      <c r="I22004" s="244">
        <f t="shared" si="1031"/>
        <v>43892</v>
      </c>
      <c r="J22004" s="244" t="str">
        <f t="shared" si="1029"/>
        <v/>
      </c>
    </row>
    <row r="22005" spans="3:10" ht="12" thickBot="1" x14ac:dyDescent="0.25">
      <c r="C22005" s="254"/>
      <c r="D22005" s="254"/>
      <c r="E22005" s="255"/>
      <c r="F22005" s="256"/>
      <c r="G22005" s="257"/>
      <c r="H22005" s="243">
        <f t="shared" ca="1" si="1030"/>
        <v>45139</v>
      </c>
      <c r="I22005" s="244">
        <f t="shared" si="1031"/>
        <v>43892</v>
      </c>
      <c r="J22005" s="244" t="str">
        <f t="shared" si="1029"/>
        <v/>
      </c>
    </row>
    <row r="22006" spans="3:10" ht="12" thickBot="1" x14ac:dyDescent="0.25">
      <c r="C22006" s="254"/>
      <c r="D22006" s="254"/>
      <c r="E22006" s="255"/>
      <c r="F22006" s="256"/>
      <c r="G22006" s="257"/>
      <c r="H22006" s="243">
        <f t="shared" ca="1" si="1030"/>
        <v>45139</v>
      </c>
      <c r="I22006" s="244">
        <f t="shared" si="1031"/>
        <v>43892</v>
      </c>
      <c r="J22006" s="244" t="str">
        <f t="shared" si="1029"/>
        <v/>
      </c>
    </row>
    <row r="22007" spans="3:10" ht="12" thickBot="1" x14ac:dyDescent="0.25">
      <c r="C22007" s="254"/>
      <c r="D22007" s="254"/>
      <c r="E22007" s="255"/>
      <c r="F22007" s="256"/>
      <c r="G22007" s="257"/>
      <c r="H22007" s="243">
        <f t="shared" ca="1" si="1030"/>
        <v>45139</v>
      </c>
      <c r="I22007" s="244">
        <f t="shared" si="1031"/>
        <v>43892</v>
      </c>
      <c r="J22007" s="244" t="str">
        <f t="shared" si="1029"/>
        <v/>
      </c>
    </row>
    <row r="22008" spans="3:10" ht="12" thickBot="1" x14ac:dyDescent="0.25">
      <c r="C22008" s="254"/>
      <c r="D22008" s="254"/>
      <c r="E22008" s="255"/>
      <c r="F22008" s="256"/>
      <c r="G22008" s="257"/>
      <c r="H22008" s="243">
        <f t="shared" ca="1" si="1030"/>
        <v>45139</v>
      </c>
      <c r="I22008" s="244">
        <f t="shared" si="1031"/>
        <v>43892</v>
      </c>
      <c r="J22008" s="244" t="str">
        <f t="shared" si="1029"/>
        <v/>
      </c>
    </row>
    <row r="22009" spans="3:10" ht="12" thickBot="1" x14ac:dyDescent="0.25">
      <c r="C22009" s="254"/>
      <c r="D22009" s="254"/>
      <c r="E22009" s="255"/>
      <c r="F22009" s="256"/>
      <c r="G22009" s="257"/>
      <c r="H22009" s="243">
        <f t="shared" ca="1" si="1030"/>
        <v>45139</v>
      </c>
      <c r="I22009" s="244">
        <f t="shared" si="1031"/>
        <v>43892</v>
      </c>
      <c r="J22009" s="244" t="str">
        <f t="shared" si="1029"/>
        <v/>
      </c>
    </row>
    <row r="22010" spans="3:10" ht="12" thickBot="1" x14ac:dyDescent="0.25">
      <c r="C22010" s="254"/>
      <c r="D22010" s="254"/>
      <c r="E22010" s="255"/>
      <c r="F22010" s="256"/>
      <c r="G22010" s="257"/>
      <c r="H22010" s="243">
        <f t="shared" ca="1" si="1030"/>
        <v>45139</v>
      </c>
      <c r="I22010" s="244">
        <f t="shared" si="1031"/>
        <v>43892</v>
      </c>
      <c r="J22010" s="244" t="str">
        <f t="shared" si="1029"/>
        <v/>
      </c>
    </row>
    <row r="22011" spans="3:10" ht="12" thickBot="1" x14ac:dyDescent="0.25">
      <c r="C22011" s="254"/>
      <c r="D22011" s="254"/>
      <c r="E22011" s="255"/>
      <c r="F22011" s="256"/>
      <c r="G22011" s="257"/>
      <c r="H22011" s="243">
        <f t="shared" ca="1" si="1030"/>
        <v>45139</v>
      </c>
      <c r="I22011" s="244">
        <f t="shared" si="1031"/>
        <v>43892</v>
      </c>
      <c r="J22011" s="244" t="str">
        <f t="shared" si="1029"/>
        <v/>
      </c>
    </row>
    <row r="22012" spans="3:10" ht="12" thickBot="1" x14ac:dyDescent="0.25">
      <c r="C22012" s="254"/>
      <c r="D22012" s="254"/>
      <c r="E22012" s="255"/>
      <c r="F22012" s="256"/>
      <c r="G22012" s="257"/>
      <c r="H22012" s="243">
        <f t="shared" ca="1" si="1030"/>
        <v>45139</v>
      </c>
      <c r="I22012" s="244">
        <f t="shared" si="1031"/>
        <v>43892</v>
      </c>
      <c r="J22012" s="244" t="str">
        <f t="shared" si="1029"/>
        <v/>
      </c>
    </row>
    <row r="22013" spans="3:10" ht="12" thickBot="1" x14ac:dyDescent="0.25">
      <c r="C22013" s="254"/>
      <c r="D22013" s="254"/>
      <c r="E22013" s="255"/>
      <c r="F22013" s="256"/>
      <c r="G22013" s="257"/>
      <c r="H22013" s="243">
        <f t="shared" ca="1" si="1030"/>
        <v>45139</v>
      </c>
      <c r="I22013" s="244">
        <f t="shared" si="1031"/>
        <v>43892</v>
      </c>
      <c r="J22013" s="244" t="str">
        <f t="shared" si="1029"/>
        <v/>
      </c>
    </row>
    <row r="22014" spans="3:10" ht="12" thickBot="1" x14ac:dyDescent="0.25">
      <c r="C22014" s="254"/>
      <c r="D22014" s="254"/>
      <c r="E22014" s="255"/>
      <c r="F22014" s="256"/>
      <c r="G22014" s="257"/>
      <c r="H22014" s="243">
        <f t="shared" ca="1" si="1030"/>
        <v>45139</v>
      </c>
      <c r="I22014" s="244">
        <f t="shared" si="1031"/>
        <v>43892</v>
      </c>
      <c r="J22014" s="244" t="str">
        <f t="shared" si="1029"/>
        <v/>
      </c>
    </row>
    <row r="22015" spans="3:10" ht="12" thickBot="1" x14ac:dyDescent="0.25">
      <c r="C22015" s="254"/>
      <c r="D22015" s="254"/>
      <c r="E22015" s="255"/>
      <c r="F22015" s="256"/>
      <c r="G22015" s="257"/>
      <c r="H22015" s="243">
        <f t="shared" ca="1" si="1030"/>
        <v>45139</v>
      </c>
      <c r="I22015" s="244">
        <f t="shared" si="1031"/>
        <v>43892</v>
      </c>
      <c r="J22015" s="244" t="str">
        <f t="shared" si="1029"/>
        <v/>
      </c>
    </row>
    <row r="22016" spans="3:10" ht="12" thickBot="1" x14ac:dyDescent="0.25">
      <c r="C22016" s="254"/>
      <c r="D22016" s="254"/>
      <c r="E22016" s="255"/>
      <c r="F22016" s="256"/>
      <c r="G22016" s="257"/>
      <c r="H22016" s="243">
        <f t="shared" ca="1" si="1030"/>
        <v>45139</v>
      </c>
      <c r="I22016" s="244">
        <f t="shared" si="1031"/>
        <v>43892</v>
      </c>
      <c r="J22016" s="244" t="str">
        <f t="shared" si="1029"/>
        <v/>
      </c>
    </row>
    <row r="22017" spans="3:10" ht="12" thickBot="1" x14ac:dyDescent="0.25">
      <c r="C22017" s="254"/>
      <c r="D22017" s="254"/>
      <c r="E22017" s="255"/>
      <c r="F22017" s="256"/>
      <c r="G22017" s="257"/>
      <c r="H22017" s="243">
        <f t="shared" ca="1" si="1030"/>
        <v>45139</v>
      </c>
      <c r="I22017" s="244">
        <f t="shared" si="1031"/>
        <v>43892</v>
      </c>
      <c r="J22017" s="244" t="str">
        <f t="shared" si="1029"/>
        <v/>
      </c>
    </row>
    <row r="22018" spans="3:10" ht="12" thickBot="1" x14ac:dyDescent="0.25">
      <c r="C22018" s="254"/>
      <c r="D22018" s="254"/>
      <c r="E22018" s="255"/>
      <c r="F22018" s="256"/>
      <c r="G22018" s="257"/>
      <c r="H22018" s="243">
        <f t="shared" ca="1" si="1030"/>
        <v>45139</v>
      </c>
      <c r="I22018" s="244">
        <f t="shared" si="1031"/>
        <v>43892</v>
      </c>
      <c r="J22018" s="244" t="str">
        <f t="shared" si="1029"/>
        <v/>
      </c>
    </row>
    <row r="22019" spans="3:10" ht="12" thickBot="1" x14ac:dyDescent="0.25">
      <c r="C22019" s="254"/>
      <c r="D22019" s="254"/>
      <c r="E22019" s="255"/>
      <c r="F22019" s="256"/>
      <c r="G22019" s="257"/>
      <c r="H22019" s="243">
        <f t="shared" ca="1" si="1030"/>
        <v>45139</v>
      </c>
      <c r="I22019" s="244">
        <f t="shared" si="1031"/>
        <v>43892</v>
      </c>
      <c r="J22019" s="244" t="str">
        <f t="shared" si="1029"/>
        <v/>
      </c>
    </row>
    <row r="22020" spans="3:10" ht="12" thickBot="1" x14ac:dyDescent="0.25">
      <c r="C22020" s="254"/>
      <c r="D22020" s="254"/>
      <c r="E22020" s="255"/>
      <c r="F22020" s="256"/>
      <c r="G22020" s="257"/>
      <c r="H22020" s="243">
        <f t="shared" ca="1" si="1030"/>
        <v>45139</v>
      </c>
      <c r="I22020" s="244">
        <f t="shared" si="1031"/>
        <v>43892</v>
      </c>
      <c r="J22020" s="244" t="str">
        <f t="shared" si="1029"/>
        <v/>
      </c>
    </row>
    <row r="22021" spans="3:10" ht="12" thickBot="1" x14ac:dyDescent="0.25">
      <c r="C22021" s="254"/>
      <c r="D22021" s="254"/>
      <c r="E22021" s="255"/>
      <c r="F22021" s="256"/>
      <c r="G22021" s="257"/>
      <c r="H22021" s="243">
        <f t="shared" ca="1" si="1030"/>
        <v>45139</v>
      </c>
      <c r="I22021" s="244">
        <f t="shared" si="1031"/>
        <v>43892</v>
      </c>
      <c r="J22021" s="244" t="str">
        <f t="shared" si="1029"/>
        <v/>
      </c>
    </row>
    <row r="22022" spans="3:10" ht="12" thickBot="1" x14ac:dyDescent="0.25">
      <c r="C22022" s="254"/>
      <c r="D22022" s="254"/>
      <c r="E22022" s="255"/>
      <c r="F22022" s="256"/>
      <c r="G22022" s="257"/>
      <c r="H22022" s="243">
        <f t="shared" ca="1" si="1030"/>
        <v>45139</v>
      </c>
      <c r="I22022" s="244">
        <f t="shared" si="1031"/>
        <v>43892</v>
      </c>
      <c r="J22022" s="244" t="str">
        <f t="shared" ref="J22022:J22085" si="1032">IF(G22022="","",IF(G22022&gt;=0,"Debitoren",IF(G22022&lt;0,"Kreditoren","")))</f>
        <v/>
      </c>
    </row>
    <row r="22023" spans="3:10" ht="12" thickBot="1" x14ac:dyDescent="0.25">
      <c r="C22023" s="254"/>
      <c r="D22023" s="254"/>
      <c r="E22023" s="255"/>
      <c r="F22023" s="256"/>
      <c r="G22023" s="257"/>
      <c r="H22023" s="243">
        <f t="shared" ref="H22023:H22086" ca="1" si="1033">IF(F22023&lt;$F$2,EOMONTH($F$2,-1)+1,EOMONTH(F22023,-1)+1)</f>
        <v>45139</v>
      </c>
      <c r="I22023" s="244">
        <f t="shared" ref="I22023:I22086" si="1034">IF(F22023&lt;$I$2,IF(   WEEKDAY(EOMONTH($I$2,-1)+1)=1,EOMONTH($I$2,-1)+1+1,EOMONTH($I$2,-1)+1),IF(WEEKDAY(F22023)=1,F22023+1,F22023))</f>
        <v>43892</v>
      </c>
      <c r="J22023" s="244" t="str">
        <f t="shared" si="1032"/>
        <v/>
      </c>
    </row>
    <row r="22024" spans="3:10" ht="12" thickBot="1" x14ac:dyDescent="0.25">
      <c r="C22024" s="254"/>
      <c r="D22024" s="254"/>
      <c r="E22024" s="255"/>
      <c r="F22024" s="256"/>
      <c r="G22024" s="257"/>
      <c r="H22024" s="243">
        <f t="shared" ca="1" si="1033"/>
        <v>45139</v>
      </c>
      <c r="I22024" s="244">
        <f t="shared" si="1034"/>
        <v>43892</v>
      </c>
      <c r="J22024" s="244" t="str">
        <f t="shared" si="1032"/>
        <v/>
      </c>
    </row>
    <row r="22025" spans="3:10" ht="12" thickBot="1" x14ac:dyDescent="0.25">
      <c r="C22025" s="254"/>
      <c r="D22025" s="254"/>
      <c r="E22025" s="255"/>
      <c r="F22025" s="256"/>
      <c r="G22025" s="257"/>
      <c r="H22025" s="243">
        <f t="shared" ca="1" si="1033"/>
        <v>45139</v>
      </c>
      <c r="I22025" s="244">
        <f t="shared" si="1034"/>
        <v>43892</v>
      </c>
      <c r="J22025" s="244" t="str">
        <f t="shared" si="1032"/>
        <v/>
      </c>
    </row>
    <row r="22026" spans="3:10" ht="12" thickBot="1" x14ac:dyDescent="0.25">
      <c r="C22026" s="254"/>
      <c r="D22026" s="254"/>
      <c r="E22026" s="255"/>
      <c r="F22026" s="256"/>
      <c r="G22026" s="257"/>
      <c r="H22026" s="243">
        <f t="shared" ca="1" si="1033"/>
        <v>45139</v>
      </c>
      <c r="I22026" s="244">
        <f t="shared" si="1034"/>
        <v>43892</v>
      </c>
      <c r="J22026" s="244" t="str">
        <f t="shared" si="1032"/>
        <v/>
      </c>
    </row>
    <row r="22027" spans="3:10" ht="12" thickBot="1" x14ac:dyDescent="0.25">
      <c r="C22027" s="254"/>
      <c r="D22027" s="254"/>
      <c r="E22027" s="255"/>
      <c r="F22027" s="256"/>
      <c r="G22027" s="257"/>
      <c r="H22027" s="243">
        <f t="shared" ca="1" si="1033"/>
        <v>45139</v>
      </c>
      <c r="I22027" s="244">
        <f t="shared" si="1034"/>
        <v>43892</v>
      </c>
      <c r="J22027" s="244" t="str">
        <f t="shared" si="1032"/>
        <v/>
      </c>
    </row>
    <row r="22028" spans="3:10" ht="12" thickBot="1" x14ac:dyDescent="0.25">
      <c r="C22028" s="254"/>
      <c r="D22028" s="254"/>
      <c r="E22028" s="255"/>
      <c r="F22028" s="256"/>
      <c r="G22028" s="257"/>
      <c r="H22028" s="243">
        <f t="shared" ca="1" si="1033"/>
        <v>45139</v>
      </c>
      <c r="I22028" s="244">
        <f t="shared" si="1034"/>
        <v>43892</v>
      </c>
      <c r="J22028" s="244" t="str">
        <f t="shared" si="1032"/>
        <v/>
      </c>
    </row>
    <row r="22029" spans="3:10" ht="12" thickBot="1" x14ac:dyDescent="0.25">
      <c r="C22029" s="254"/>
      <c r="D22029" s="254"/>
      <c r="E22029" s="255"/>
      <c r="F22029" s="256"/>
      <c r="G22029" s="257"/>
      <c r="H22029" s="243">
        <f t="shared" ca="1" si="1033"/>
        <v>45139</v>
      </c>
      <c r="I22029" s="244">
        <f t="shared" si="1034"/>
        <v>43892</v>
      </c>
      <c r="J22029" s="244" t="str">
        <f t="shared" si="1032"/>
        <v/>
      </c>
    </row>
    <row r="22030" spans="3:10" ht="12" thickBot="1" x14ac:dyDescent="0.25">
      <c r="C22030" s="254"/>
      <c r="D22030" s="254"/>
      <c r="E22030" s="255"/>
      <c r="F22030" s="256"/>
      <c r="G22030" s="257"/>
      <c r="H22030" s="243">
        <f t="shared" ca="1" si="1033"/>
        <v>45139</v>
      </c>
      <c r="I22030" s="244">
        <f t="shared" si="1034"/>
        <v>43892</v>
      </c>
      <c r="J22030" s="244" t="str">
        <f t="shared" si="1032"/>
        <v/>
      </c>
    </row>
    <row r="22031" spans="3:10" ht="12" thickBot="1" x14ac:dyDescent="0.25">
      <c r="C22031" s="254"/>
      <c r="D22031" s="254"/>
      <c r="E22031" s="255"/>
      <c r="F22031" s="256"/>
      <c r="G22031" s="257"/>
      <c r="H22031" s="243">
        <f t="shared" ca="1" si="1033"/>
        <v>45139</v>
      </c>
      <c r="I22031" s="244">
        <f t="shared" si="1034"/>
        <v>43892</v>
      </c>
      <c r="J22031" s="244" t="str">
        <f t="shared" si="1032"/>
        <v/>
      </c>
    </row>
    <row r="22032" spans="3:10" ht="12" thickBot="1" x14ac:dyDescent="0.25">
      <c r="C22032" s="254"/>
      <c r="D22032" s="254"/>
      <c r="E22032" s="255"/>
      <c r="F22032" s="256"/>
      <c r="G22032" s="257"/>
      <c r="H22032" s="243">
        <f t="shared" ca="1" si="1033"/>
        <v>45139</v>
      </c>
      <c r="I22032" s="244">
        <f t="shared" si="1034"/>
        <v>43892</v>
      </c>
      <c r="J22032" s="244" t="str">
        <f t="shared" si="1032"/>
        <v/>
      </c>
    </row>
    <row r="22033" spans="3:10" ht="12" thickBot="1" x14ac:dyDescent="0.25">
      <c r="C22033" s="254"/>
      <c r="D22033" s="254"/>
      <c r="E22033" s="255"/>
      <c r="F22033" s="256"/>
      <c r="G22033" s="257"/>
      <c r="H22033" s="243">
        <f t="shared" ca="1" si="1033"/>
        <v>45139</v>
      </c>
      <c r="I22033" s="244">
        <f t="shared" si="1034"/>
        <v>43892</v>
      </c>
      <c r="J22033" s="244" t="str">
        <f t="shared" si="1032"/>
        <v/>
      </c>
    </row>
    <row r="22034" spans="3:10" ht="12" thickBot="1" x14ac:dyDescent="0.25">
      <c r="C22034" s="254"/>
      <c r="D22034" s="254"/>
      <c r="E22034" s="255"/>
      <c r="F22034" s="256"/>
      <c r="G22034" s="257"/>
      <c r="H22034" s="243">
        <f t="shared" ca="1" si="1033"/>
        <v>45139</v>
      </c>
      <c r="I22034" s="244">
        <f t="shared" si="1034"/>
        <v>43892</v>
      </c>
      <c r="J22034" s="244" t="str">
        <f t="shared" si="1032"/>
        <v/>
      </c>
    </row>
    <row r="22035" spans="3:10" ht="12" thickBot="1" x14ac:dyDescent="0.25">
      <c r="C22035" s="254"/>
      <c r="D22035" s="254"/>
      <c r="E22035" s="255"/>
      <c r="F22035" s="256"/>
      <c r="G22035" s="257"/>
      <c r="H22035" s="243">
        <f t="shared" ca="1" si="1033"/>
        <v>45139</v>
      </c>
      <c r="I22035" s="244">
        <f t="shared" si="1034"/>
        <v>43892</v>
      </c>
      <c r="J22035" s="244" t="str">
        <f t="shared" si="1032"/>
        <v/>
      </c>
    </row>
    <row r="22036" spans="3:10" ht="12" thickBot="1" x14ac:dyDescent="0.25">
      <c r="C22036" s="254"/>
      <c r="D22036" s="254"/>
      <c r="E22036" s="255"/>
      <c r="F22036" s="256"/>
      <c r="G22036" s="257"/>
      <c r="H22036" s="243">
        <f t="shared" ca="1" si="1033"/>
        <v>45139</v>
      </c>
      <c r="I22036" s="244">
        <f t="shared" si="1034"/>
        <v>43892</v>
      </c>
      <c r="J22036" s="244" t="str">
        <f t="shared" si="1032"/>
        <v/>
      </c>
    </row>
    <row r="22037" spans="3:10" ht="12" thickBot="1" x14ac:dyDescent="0.25">
      <c r="C22037" s="254"/>
      <c r="D22037" s="254"/>
      <c r="E22037" s="255"/>
      <c r="F22037" s="256"/>
      <c r="G22037" s="257"/>
      <c r="H22037" s="243">
        <f t="shared" ca="1" si="1033"/>
        <v>45139</v>
      </c>
      <c r="I22037" s="244">
        <f t="shared" si="1034"/>
        <v>43892</v>
      </c>
      <c r="J22037" s="244" t="str">
        <f t="shared" si="1032"/>
        <v/>
      </c>
    </row>
    <row r="22038" spans="3:10" ht="12" thickBot="1" x14ac:dyDescent="0.25">
      <c r="C22038" s="254"/>
      <c r="D22038" s="254"/>
      <c r="E22038" s="255"/>
      <c r="F22038" s="256"/>
      <c r="G22038" s="257"/>
      <c r="H22038" s="243">
        <f t="shared" ca="1" si="1033"/>
        <v>45139</v>
      </c>
      <c r="I22038" s="244">
        <f t="shared" si="1034"/>
        <v>43892</v>
      </c>
      <c r="J22038" s="244" t="str">
        <f t="shared" si="1032"/>
        <v/>
      </c>
    </row>
    <row r="22039" spans="3:10" ht="12" thickBot="1" x14ac:dyDescent="0.25">
      <c r="C22039" s="254"/>
      <c r="D22039" s="254"/>
      <c r="E22039" s="255"/>
      <c r="F22039" s="256"/>
      <c r="G22039" s="257"/>
      <c r="H22039" s="243">
        <f t="shared" ca="1" si="1033"/>
        <v>45139</v>
      </c>
      <c r="I22039" s="244">
        <f t="shared" si="1034"/>
        <v>43892</v>
      </c>
      <c r="J22039" s="244" t="str">
        <f t="shared" si="1032"/>
        <v/>
      </c>
    </row>
    <row r="22040" spans="3:10" ht="12" thickBot="1" x14ac:dyDescent="0.25">
      <c r="C22040" s="254"/>
      <c r="D22040" s="254"/>
      <c r="E22040" s="255"/>
      <c r="F22040" s="256"/>
      <c r="G22040" s="257"/>
      <c r="H22040" s="243">
        <f t="shared" ca="1" si="1033"/>
        <v>45139</v>
      </c>
      <c r="I22040" s="244">
        <f t="shared" si="1034"/>
        <v>43892</v>
      </c>
      <c r="J22040" s="244" t="str">
        <f t="shared" si="1032"/>
        <v/>
      </c>
    </row>
    <row r="22041" spans="3:10" ht="12" thickBot="1" x14ac:dyDescent="0.25">
      <c r="C22041" s="254"/>
      <c r="D22041" s="254"/>
      <c r="E22041" s="255"/>
      <c r="F22041" s="256"/>
      <c r="G22041" s="257"/>
      <c r="H22041" s="243">
        <f t="shared" ca="1" si="1033"/>
        <v>45139</v>
      </c>
      <c r="I22041" s="244">
        <f t="shared" si="1034"/>
        <v>43892</v>
      </c>
      <c r="J22041" s="244" t="str">
        <f t="shared" si="1032"/>
        <v/>
      </c>
    </row>
    <row r="22042" spans="3:10" ht="12" thickBot="1" x14ac:dyDescent="0.25">
      <c r="C22042" s="254"/>
      <c r="D22042" s="254"/>
      <c r="E22042" s="255"/>
      <c r="F22042" s="256"/>
      <c r="G22042" s="257"/>
      <c r="H22042" s="243">
        <f t="shared" ca="1" si="1033"/>
        <v>45139</v>
      </c>
      <c r="I22042" s="244">
        <f t="shared" si="1034"/>
        <v>43892</v>
      </c>
      <c r="J22042" s="244" t="str">
        <f t="shared" si="1032"/>
        <v/>
      </c>
    </row>
    <row r="22043" spans="3:10" ht="12" thickBot="1" x14ac:dyDescent="0.25">
      <c r="C22043" s="254"/>
      <c r="D22043" s="254"/>
      <c r="E22043" s="255"/>
      <c r="F22043" s="256"/>
      <c r="G22043" s="257"/>
      <c r="H22043" s="243">
        <f t="shared" ca="1" si="1033"/>
        <v>45139</v>
      </c>
      <c r="I22043" s="244">
        <f t="shared" si="1034"/>
        <v>43892</v>
      </c>
      <c r="J22043" s="244" t="str">
        <f t="shared" si="1032"/>
        <v/>
      </c>
    </row>
    <row r="22044" spans="3:10" ht="12" thickBot="1" x14ac:dyDescent="0.25">
      <c r="C22044" s="254"/>
      <c r="D22044" s="254"/>
      <c r="E22044" s="255"/>
      <c r="F22044" s="256"/>
      <c r="G22044" s="257"/>
      <c r="H22044" s="243">
        <f t="shared" ca="1" si="1033"/>
        <v>45139</v>
      </c>
      <c r="I22044" s="244">
        <f t="shared" si="1034"/>
        <v>43892</v>
      </c>
      <c r="J22044" s="244" t="str">
        <f t="shared" si="1032"/>
        <v/>
      </c>
    </row>
    <row r="22045" spans="3:10" ht="12" thickBot="1" x14ac:dyDescent="0.25">
      <c r="C22045" s="254"/>
      <c r="D22045" s="254"/>
      <c r="E22045" s="255"/>
      <c r="F22045" s="256"/>
      <c r="G22045" s="257"/>
      <c r="H22045" s="243">
        <f t="shared" ca="1" si="1033"/>
        <v>45139</v>
      </c>
      <c r="I22045" s="244">
        <f t="shared" si="1034"/>
        <v>43892</v>
      </c>
      <c r="J22045" s="244" t="str">
        <f t="shared" si="1032"/>
        <v/>
      </c>
    </row>
    <row r="22046" spans="3:10" ht="12" thickBot="1" x14ac:dyDescent="0.25">
      <c r="C22046" s="254"/>
      <c r="D22046" s="254"/>
      <c r="E22046" s="255"/>
      <c r="F22046" s="256"/>
      <c r="G22046" s="257"/>
      <c r="H22046" s="243">
        <f t="shared" ca="1" si="1033"/>
        <v>45139</v>
      </c>
      <c r="I22046" s="244">
        <f t="shared" si="1034"/>
        <v>43892</v>
      </c>
      <c r="J22046" s="244" t="str">
        <f t="shared" si="1032"/>
        <v/>
      </c>
    </row>
    <row r="22047" spans="3:10" ht="12" thickBot="1" x14ac:dyDescent="0.25">
      <c r="C22047" s="254"/>
      <c r="D22047" s="254"/>
      <c r="E22047" s="255"/>
      <c r="F22047" s="256"/>
      <c r="G22047" s="257"/>
      <c r="H22047" s="243">
        <f t="shared" ca="1" si="1033"/>
        <v>45139</v>
      </c>
      <c r="I22047" s="244">
        <f t="shared" si="1034"/>
        <v>43892</v>
      </c>
      <c r="J22047" s="244" t="str">
        <f t="shared" si="1032"/>
        <v/>
      </c>
    </row>
    <row r="22048" spans="3:10" ht="12" thickBot="1" x14ac:dyDescent="0.25">
      <c r="C22048" s="254"/>
      <c r="D22048" s="254"/>
      <c r="E22048" s="255"/>
      <c r="F22048" s="256"/>
      <c r="G22048" s="257"/>
      <c r="H22048" s="243">
        <f t="shared" ca="1" si="1033"/>
        <v>45139</v>
      </c>
      <c r="I22048" s="244">
        <f t="shared" si="1034"/>
        <v>43892</v>
      </c>
      <c r="J22048" s="244" t="str">
        <f t="shared" si="1032"/>
        <v/>
      </c>
    </row>
    <row r="22049" spans="3:10" ht="12" thickBot="1" x14ac:dyDescent="0.25">
      <c r="C22049" s="254"/>
      <c r="D22049" s="254"/>
      <c r="E22049" s="255"/>
      <c r="F22049" s="256"/>
      <c r="G22049" s="257"/>
      <c r="H22049" s="243">
        <f t="shared" ca="1" si="1033"/>
        <v>45139</v>
      </c>
      <c r="I22049" s="244">
        <f t="shared" si="1034"/>
        <v>43892</v>
      </c>
      <c r="J22049" s="244" t="str">
        <f t="shared" si="1032"/>
        <v/>
      </c>
    </row>
    <row r="22050" spans="3:10" ht="12" thickBot="1" x14ac:dyDescent="0.25">
      <c r="C22050" s="254"/>
      <c r="D22050" s="254"/>
      <c r="E22050" s="255"/>
      <c r="F22050" s="256"/>
      <c r="G22050" s="257"/>
      <c r="H22050" s="243">
        <f t="shared" ca="1" si="1033"/>
        <v>45139</v>
      </c>
      <c r="I22050" s="244">
        <f t="shared" si="1034"/>
        <v>43892</v>
      </c>
      <c r="J22050" s="244" t="str">
        <f t="shared" si="1032"/>
        <v/>
      </c>
    </row>
    <row r="22051" spans="3:10" ht="12" thickBot="1" x14ac:dyDescent="0.25">
      <c r="C22051" s="254"/>
      <c r="D22051" s="254"/>
      <c r="E22051" s="255"/>
      <c r="F22051" s="256"/>
      <c r="G22051" s="257"/>
      <c r="H22051" s="243">
        <f t="shared" ca="1" si="1033"/>
        <v>45139</v>
      </c>
      <c r="I22051" s="244">
        <f t="shared" si="1034"/>
        <v>43892</v>
      </c>
      <c r="J22051" s="244" t="str">
        <f t="shared" si="1032"/>
        <v/>
      </c>
    </row>
    <row r="22052" spans="3:10" ht="12" thickBot="1" x14ac:dyDescent="0.25">
      <c r="C22052" s="254"/>
      <c r="D22052" s="254"/>
      <c r="E22052" s="255"/>
      <c r="F22052" s="256"/>
      <c r="G22052" s="257"/>
      <c r="H22052" s="243">
        <f t="shared" ca="1" si="1033"/>
        <v>45139</v>
      </c>
      <c r="I22052" s="244">
        <f t="shared" si="1034"/>
        <v>43892</v>
      </c>
      <c r="J22052" s="244" t="str">
        <f t="shared" si="1032"/>
        <v/>
      </c>
    </row>
    <row r="22053" spans="3:10" ht="12" thickBot="1" x14ac:dyDescent="0.25">
      <c r="C22053" s="254"/>
      <c r="D22053" s="254"/>
      <c r="E22053" s="255"/>
      <c r="F22053" s="256"/>
      <c r="G22053" s="257"/>
      <c r="H22053" s="243">
        <f t="shared" ca="1" si="1033"/>
        <v>45139</v>
      </c>
      <c r="I22053" s="244">
        <f t="shared" si="1034"/>
        <v>43892</v>
      </c>
      <c r="J22053" s="244" t="str">
        <f t="shared" si="1032"/>
        <v/>
      </c>
    </row>
    <row r="22054" spans="3:10" ht="12" thickBot="1" x14ac:dyDescent="0.25">
      <c r="C22054" s="254"/>
      <c r="D22054" s="254"/>
      <c r="E22054" s="255"/>
      <c r="F22054" s="256"/>
      <c r="G22054" s="257"/>
      <c r="H22054" s="243">
        <f t="shared" ca="1" si="1033"/>
        <v>45139</v>
      </c>
      <c r="I22054" s="244">
        <f t="shared" si="1034"/>
        <v>43892</v>
      </c>
      <c r="J22054" s="244" t="str">
        <f t="shared" si="1032"/>
        <v/>
      </c>
    </row>
    <row r="22055" spans="3:10" ht="12" thickBot="1" x14ac:dyDescent="0.25">
      <c r="C22055" s="254"/>
      <c r="D22055" s="254"/>
      <c r="E22055" s="255"/>
      <c r="F22055" s="256"/>
      <c r="G22055" s="257"/>
      <c r="H22055" s="243">
        <f t="shared" ca="1" si="1033"/>
        <v>45139</v>
      </c>
      <c r="I22055" s="244">
        <f t="shared" si="1034"/>
        <v>43892</v>
      </c>
      <c r="J22055" s="244" t="str">
        <f t="shared" si="1032"/>
        <v/>
      </c>
    </row>
    <row r="22056" spans="3:10" ht="12" thickBot="1" x14ac:dyDescent="0.25">
      <c r="C22056" s="254"/>
      <c r="D22056" s="254"/>
      <c r="E22056" s="255"/>
      <c r="F22056" s="256"/>
      <c r="G22056" s="257"/>
      <c r="H22056" s="243">
        <f t="shared" ca="1" si="1033"/>
        <v>45139</v>
      </c>
      <c r="I22056" s="244">
        <f t="shared" si="1034"/>
        <v>43892</v>
      </c>
      <c r="J22056" s="244" t="str">
        <f t="shared" si="1032"/>
        <v/>
      </c>
    </row>
    <row r="22057" spans="3:10" ht="12" thickBot="1" x14ac:dyDescent="0.25">
      <c r="C22057" s="254"/>
      <c r="D22057" s="254"/>
      <c r="E22057" s="255"/>
      <c r="F22057" s="256"/>
      <c r="G22057" s="257"/>
      <c r="H22057" s="243">
        <f t="shared" ca="1" si="1033"/>
        <v>45139</v>
      </c>
      <c r="I22057" s="244">
        <f t="shared" si="1034"/>
        <v>43892</v>
      </c>
      <c r="J22057" s="244" t="str">
        <f t="shared" si="1032"/>
        <v/>
      </c>
    </row>
    <row r="22058" spans="3:10" ht="12" thickBot="1" x14ac:dyDescent="0.25">
      <c r="C22058" s="254"/>
      <c r="D22058" s="254"/>
      <c r="E22058" s="255"/>
      <c r="F22058" s="256"/>
      <c r="G22058" s="257"/>
      <c r="H22058" s="243">
        <f t="shared" ca="1" si="1033"/>
        <v>45139</v>
      </c>
      <c r="I22058" s="244">
        <f t="shared" si="1034"/>
        <v>43892</v>
      </c>
      <c r="J22058" s="244" t="str">
        <f t="shared" si="1032"/>
        <v/>
      </c>
    </row>
    <row r="22059" spans="3:10" ht="12" thickBot="1" x14ac:dyDescent="0.25">
      <c r="C22059" s="254"/>
      <c r="D22059" s="254"/>
      <c r="E22059" s="255"/>
      <c r="F22059" s="256"/>
      <c r="G22059" s="257"/>
      <c r="H22059" s="243">
        <f t="shared" ca="1" si="1033"/>
        <v>45139</v>
      </c>
      <c r="I22059" s="244">
        <f t="shared" si="1034"/>
        <v>43892</v>
      </c>
      <c r="J22059" s="244" t="str">
        <f t="shared" si="1032"/>
        <v/>
      </c>
    </row>
    <row r="22060" spans="3:10" ht="12" thickBot="1" x14ac:dyDescent="0.25">
      <c r="C22060" s="254"/>
      <c r="D22060" s="254"/>
      <c r="E22060" s="255"/>
      <c r="F22060" s="256"/>
      <c r="G22060" s="257"/>
      <c r="H22060" s="243">
        <f t="shared" ca="1" si="1033"/>
        <v>45139</v>
      </c>
      <c r="I22060" s="244">
        <f t="shared" si="1034"/>
        <v>43892</v>
      </c>
      <c r="J22060" s="244" t="str">
        <f t="shared" si="1032"/>
        <v/>
      </c>
    </row>
    <row r="22061" spans="3:10" ht="12" thickBot="1" x14ac:dyDescent="0.25">
      <c r="C22061" s="254"/>
      <c r="D22061" s="254"/>
      <c r="E22061" s="255"/>
      <c r="F22061" s="256"/>
      <c r="G22061" s="257"/>
      <c r="H22061" s="243">
        <f t="shared" ca="1" si="1033"/>
        <v>45139</v>
      </c>
      <c r="I22061" s="244">
        <f t="shared" si="1034"/>
        <v>43892</v>
      </c>
      <c r="J22061" s="244" t="str">
        <f t="shared" si="1032"/>
        <v/>
      </c>
    </row>
    <row r="22062" spans="3:10" ht="12" thickBot="1" x14ac:dyDescent="0.25">
      <c r="C22062" s="254"/>
      <c r="D22062" s="254"/>
      <c r="E22062" s="255"/>
      <c r="F22062" s="256"/>
      <c r="G22062" s="257"/>
      <c r="H22062" s="243">
        <f t="shared" ca="1" si="1033"/>
        <v>45139</v>
      </c>
      <c r="I22062" s="244">
        <f t="shared" si="1034"/>
        <v>43892</v>
      </c>
      <c r="J22062" s="244" t="str">
        <f t="shared" si="1032"/>
        <v/>
      </c>
    </row>
    <row r="22063" spans="3:10" ht="12" thickBot="1" x14ac:dyDescent="0.25">
      <c r="C22063" s="254"/>
      <c r="D22063" s="254"/>
      <c r="E22063" s="255"/>
      <c r="F22063" s="256"/>
      <c r="G22063" s="257"/>
      <c r="H22063" s="243">
        <f t="shared" ca="1" si="1033"/>
        <v>45139</v>
      </c>
      <c r="I22063" s="244">
        <f t="shared" si="1034"/>
        <v>43892</v>
      </c>
      <c r="J22063" s="244" t="str">
        <f t="shared" si="1032"/>
        <v/>
      </c>
    </row>
    <row r="22064" spans="3:10" ht="12" thickBot="1" x14ac:dyDescent="0.25">
      <c r="C22064" s="254"/>
      <c r="D22064" s="254"/>
      <c r="E22064" s="255"/>
      <c r="F22064" s="256"/>
      <c r="G22064" s="257"/>
      <c r="H22064" s="243">
        <f t="shared" ca="1" si="1033"/>
        <v>45139</v>
      </c>
      <c r="I22064" s="244">
        <f t="shared" si="1034"/>
        <v>43892</v>
      </c>
      <c r="J22064" s="244" t="str">
        <f t="shared" si="1032"/>
        <v/>
      </c>
    </row>
    <row r="22065" spans="3:10" ht="12" thickBot="1" x14ac:dyDescent="0.25">
      <c r="C22065" s="254"/>
      <c r="D22065" s="254"/>
      <c r="E22065" s="255"/>
      <c r="F22065" s="256"/>
      <c r="G22065" s="257"/>
      <c r="H22065" s="243">
        <f t="shared" ca="1" si="1033"/>
        <v>45139</v>
      </c>
      <c r="I22065" s="244">
        <f t="shared" si="1034"/>
        <v>43892</v>
      </c>
      <c r="J22065" s="244" t="str">
        <f t="shared" si="1032"/>
        <v/>
      </c>
    </row>
    <row r="22066" spans="3:10" ht="12" thickBot="1" x14ac:dyDescent="0.25">
      <c r="C22066" s="254"/>
      <c r="D22066" s="254"/>
      <c r="E22066" s="255"/>
      <c r="F22066" s="256"/>
      <c r="G22066" s="257"/>
      <c r="H22066" s="243">
        <f t="shared" ca="1" si="1033"/>
        <v>45139</v>
      </c>
      <c r="I22066" s="244">
        <f t="shared" si="1034"/>
        <v>43892</v>
      </c>
      <c r="J22066" s="244" t="str">
        <f t="shared" si="1032"/>
        <v/>
      </c>
    </row>
    <row r="22067" spans="3:10" ht="12" thickBot="1" x14ac:dyDescent="0.25">
      <c r="C22067" s="254"/>
      <c r="D22067" s="254"/>
      <c r="E22067" s="255"/>
      <c r="F22067" s="256"/>
      <c r="G22067" s="257"/>
      <c r="H22067" s="243">
        <f t="shared" ca="1" si="1033"/>
        <v>45139</v>
      </c>
      <c r="I22067" s="244">
        <f t="shared" si="1034"/>
        <v>43892</v>
      </c>
      <c r="J22067" s="244" t="str">
        <f t="shared" si="1032"/>
        <v/>
      </c>
    </row>
    <row r="22068" spans="3:10" ht="12" thickBot="1" x14ac:dyDescent="0.25">
      <c r="C22068" s="254"/>
      <c r="D22068" s="254"/>
      <c r="E22068" s="255"/>
      <c r="F22068" s="256"/>
      <c r="G22068" s="257"/>
      <c r="H22068" s="243">
        <f t="shared" ca="1" si="1033"/>
        <v>45139</v>
      </c>
      <c r="I22068" s="244">
        <f t="shared" si="1034"/>
        <v>43892</v>
      </c>
      <c r="J22068" s="244" t="str">
        <f t="shared" si="1032"/>
        <v/>
      </c>
    </row>
    <row r="22069" spans="3:10" ht="12" thickBot="1" x14ac:dyDescent="0.25">
      <c r="C22069" s="254"/>
      <c r="D22069" s="254"/>
      <c r="E22069" s="255"/>
      <c r="F22069" s="256"/>
      <c r="G22069" s="257"/>
      <c r="H22069" s="243">
        <f t="shared" ca="1" si="1033"/>
        <v>45139</v>
      </c>
      <c r="I22069" s="244">
        <f t="shared" si="1034"/>
        <v>43892</v>
      </c>
      <c r="J22069" s="244" t="str">
        <f t="shared" si="1032"/>
        <v/>
      </c>
    </row>
    <row r="22070" spans="3:10" ht="12" thickBot="1" x14ac:dyDescent="0.25">
      <c r="C22070" s="254"/>
      <c r="D22070" s="254"/>
      <c r="E22070" s="255"/>
      <c r="F22070" s="256"/>
      <c r="G22070" s="257"/>
      <c r="H22070" s="243">
        <f t="shared" ca="1" si="1033"/>
        <v>45139</v>
      </c>
      <c r="I22070" s="244">
        <f t="shared" si="1034"/>
        <v>43892</v>
      </c>
      <c r="J22070" s="244" t="str">
        <f t="shared" si="1032"/>
        <v/>
      </c>
    </row>
    <row r="22071" spans="3:10" ht="12" thickBot="1" x14ac:dyDescent="0.25">
      <c r="C22071" s="254"/>
      <c r="D22071" s="254"/>
      <c r="E22071" s="255"/>
      <c r="F22071" s="256"/>
      <c r="G22071" s="257"/>
      <c r="H22071" s="243">
        <f t="shared" ca="1" si="1033"/>
        <v>45139</v>
      </c>
      <c r="I22071" s="244">
        <f t="shared" si="1034"/>
        <v>43892</v>
      </c>
      <c r="J22071" s="244" t="str">
        <f t="shared" si="1032"/>
        <v/>
      </c>
    </row>
    <row r="22072" spans="3:10" ht="12" thickBot="1" x14ac:dyDescent="0.25">
      <c r="C22072" s="254"/>
      <c r="D22072" s="254"/>
      <c r="E22072" s="255"/>
      <c r="F22072" s="256"/>
      <c r="G22072" s="257"/>
      <c r="H22072" s="243">
        <f t="shared" ca="1" si="1033"/>
        <v>45139</v>
      </c>
      <c r="I22072" s="244">
        <f t="shared" si="1034"/>
        <v>43892</v>
      </c>
      <c r="J22072" s="244" t="str">
        <f t="shared" si="1032"/>
        <v/>
      </c>
    </row>
    <row r="22073" spans="3:10" ht="12" thickBot="1" x14ac:dyDescent="0.25">
      <c r="C22073" s="254"/>
      <c r="D22073" s="254"/>
      <c r="E22073" s="255"/>
      <c r="F22073" s="256"/>
      <c r="G22073" s="257"/>
      <c r="H22073" s="243">
        <f t="shared" ca="1" si="1033"/>
        <v>45139</v>
      </c>
      <c r="I22073" s="244">
        <f t="shared" si="1034"/>
        <v>43892</v>
      </c>
      <c r="J22073" s="244" t="str">
        <f t="shared" si="1032"/>
        <v/>
      </c>
    </row>
    <row r="22074" spans="3:10" ht="12" thickBot="1" x14ac:dyDescent="0.25">
      <c r="C22074" s="254"/>
      <c r="D22074" s="254"/>
      <c r="E22074" s="255"/>
      <c r="F22074" s="256"/>
      <c r="G22074" s="257"/>
      <c r="H22074" s="243">
        <f t="shared" ca="1" si="1033"/>
        <v>45139</v>
      </c>
      <c r="I22074" s="244">
        <f t="shared" si="1034"/>
        <v>43892</v>
      </c>
      <c r="J22074" s="244" t="str">
        <f t="shared" si="1032"/>
        <v/>
      </c>
    </row>
    <row r="22075" spans="3:10" ht="12" thickBot="1" x14ac:dyDescent="0.25">
      <c r="C22075" s="254"/>
      <c r="D22075" s="254"/>
      <c r="E22075" s="255"/>
      <c r="F22075" s="256"/>
      <c r="G22075" s="257"/>
      <c r="H22075" s="243">
        <f t="shared" ca="1" si="1033"/>
        <v>45139</v>
      </c>
      <c r="I22075" s="244">
        <f t="shared" si="1034"/>
        <v>43892</v>
      </c>
      <c r="J22075" s="244" t="str">
        <f t="shared" si="1032"/>
        <v/>
      </c>
    </row>
    <row r="22076" spans="3:10" ht="12" thickBot="1" x14ac:dyDescent="0.25">
      <c r="C22076" s="254"/>
      <c r="D22076" s="254"/>
      <c r="E22076" s="255"/>
      <c r="F22076" s="256"/>
      <c r="G22076" s="257"/>
      <c r="H22076" s="243">
        <f t="shared" ca="1" si="1033"/>
        <v>45139</v>
      </c>
      <c r="I22076" s="244">
        <f t="shared" si="1034"/>
        <v>43892</v>
      </c>
      <c r="J22076" s="244" t="str">
        <f t="shared" si="1032"/>
        <v/>
      </c>
    </row>
    <row r="22077" spans="3:10" ht="12" thickBot="1" x14ac:dyDescent="0.25">
      <c r="C22077" s="254"/>
      <c r="D22077" s="254"/>
      <c r="E22077" s="255"/>
      <c r="F22077" s="256"/>
      <c r="G22077" s="257"/>
      <c r="H22077" s="243">
        <f t="shared" ca="1" si="1033"/>
        <v>45139</v>
      </c>
      <c r="I22077" s="244">
        <f t="shared" si="1034"/>
        <v>43892</v>
      </c>
      <c r="J22077" s="244" t="str">
        <f t="shared" si="1032"/>
        <v/>
      </c>
    </row>
    <row r="22078" spans="3:10" ht="12" thickBot="1" x14ac:dyDescent="0.25">
      <c r="C22078" s="254"/>
      <c r="D22078" s="254"/>
      <c r="E22078" s="255"/>
      <c r="F22078" s="256"/>
      <c r="G22078" s="257"/>
      <c r="H22078" s="243">
        <f t="shared" ca="1" si="1033"/>
        <v>45139</v>
      </c>
      <c r="I22078" s="244">
        <f t="shared" si="1034"/>
        <v>43892</v>
      </c>
      <c r="J22078" s="244" t="str">
        <f t="shared" si="1032"/>
        <v/>
      </c>
    </row>
    <row r="22079" spans="3:10" ht="12" thickBot="1" x14ac:dyDescent="0.25">
      <c r="C22079" s="254"/>
      <c r="D22079" s="254"/>
      <c r="E22079" s="255"/>
      <c r="F22079" s="256"/>
      <c r="G22079" s="257"/>
      <c r="H22079" s="243">
        <f t="shared" ca="1" si="1033"/>
        <v>45139</v>
      </c>
      <c r="I22079" s="244">
        <f t="shared" si="1034"/>
        <v>43892</v>
      </c>
      <c r="J22079" s="244" t="str">
        <f t="shared" si="1032"/>
        <v/>
      </c>
    </row>
    <row r="22080" spans="3:10" ht="12" thickBot="1" x14ac:dyDescent="0.25">
      <c r="C22080" s="254"/>
      <c r="D22080" s="254"/>
      <c r="E22080" s="255"/>
      <c r="F22080" s="256"/>
      <c r="G22080" s="257"/>
      <c r="H22080" s="243">
        <f t="shared" ca="1" si="1033"/>
        <v>45139</v>
      </c>
      <c r="I22080" s="244">
        <f t="shared" si="1034"/>
        <v>43892</v>
      </c>
      <c r="J22080" s="244" t="str">
        <f t="shared" si="1032"/>
        <v/>
      </c>
    </row>
    <row r="22081" spans="3:10" ht="12" thickBot="1" x14ac:dyDescent="0.25">
      <c r="C22081" s="254"/>
      <c r="D22081" s="254"/>
      <c r="E22081" s="255"/>
      <c r="F22081" s="256"/>
      <c r="G22081" s="257"/>
      <c r="H22081" s="243">
        <f t="shared" ca="1" si="1033"/>
        <v>45139</v>
      </c>
      <c r="I22081" s="244">
        <f t="shared" si="1034"/>
        <v>43892</v>
      </c>
      <c r="J22081" s="244" t="str">
        <f t="shared" si="1032"/>
        <v/>
      </c>
    </row>
    <row r="22082" spans="3:10" ht="12" thickBot="1" x14ac:dyDescent="0.25">
      <c r="C22082" s="254"/>
      <c r="D22082" s="254"/>
      <c r="E22082" s="255"/>
      <c r="F22082" s="256"/>
      <c r="G22082" s="257"/>
      <c r="H22082" s="243">
        <f t="shared" ca="1" si="1033"/>
        <v>45139</v>
      </c>
      <c r="I22082" s="244">
        <f t="shared" si="1034"/>
        <v>43892</v>
      </c>
      <c r="J22082" s="244" t="str">
        <f t="shared" si="1032"/>
        <v/>
      </c>
    </row>
    <row r="22083" spans="3:10" ht="12" thickBot="1" x14ac:dyDescent="0.25">
      <c r="C22083" s="254"/>
      <c r="D22083" s="254"/>
      <c r="E22083" s="255"/>
      <c r="F22083" s="256"/>
      <c r="G22083" s="257"/>
      <c r="H22083" s="243">
        <f t="shared" ca="1" si="1033"/>
        <v>45139</v>
      </c>
      <c r="I22083" s="244">
        <f t="shared" si="1034"/>
        <v>43892</v>
      </c>
      <c r="J22083" s="244" t="str">
        <f t="shared" si="1032"/>
        <v/>
      </c>
    </row>
    <row r="22084" spans="3:10" ht="12" thickBot="1" x14ac:dyDescent="0.25">
      <c r="C22084" s="254"/>
      <c r="D22084" s="254"/>
      <c r="E22084" s="255"/>
      <c r="F22084" s="256"/>
      <c r="G22084" s="257"/>
      <c r="H22084" s="243">
        <f t="shared" ca="1" si="1033"/>
        <v>45139</v>
      </c>
      <c r="I22084" s="244">
        <f t="shared" si="1034"/>
        <v>43892</v>
      </c>
      <c r="J22084" s="244" t="str">
        <f t="shared" si="1032"/>
        <v/>
      </c>
    </row>
    <row r="22085" spans="3:10" ht="12" thickBot="1" x14ac:dyDescent="0.25">
      <c r="C22085" s="254"/>
      <c r="D22085" s="254"/>
      <c r="E22085" s="255"/>
      <c r="F22085" s="256"/>
      <c r="G22085" s="257"/>
      <c r="H22085" s="243">
        <f t="shared" ca="1" si="1033"/>
        <v>45139</v>
      </c>
      <c r="I22085" s="244">
        <f t="shared" si="1034"/>
        <v>43892</v>
      </c>
      <c r="J22085" s="244" t="str">
        <f t="shared" si="1032"/>
        <v/>
      </c>
    </row>
    <row r="22086" spans="3:10" ht="12" thickBot="1" x14ac:dyDescent="0.25">
      <c r="C22086" s="254"/>
      <c r="D22086" s="254"/>
      <c r="E22086" s="255"/>
      <c r="F22086" s="256"/>
      <c r="G22086" s="257"/>
      <c r="H22086" s="243">
        <f t="shared" ca="1" si="1033"/>
        <v>45139</v>
      </c>
      <c r="I22086" s="244">
        <f t="shared" si="1034"/>
        <v>43892</v>
      </c>
      <c r="J22086" s="244" t="str">
        <f t="shared" ref="J22086:J22149" si="1035">IF(G22086="","",IF(G22086&gt;=0,"Debitoren",IF(G22086&lt;0,"Kreditoren","")))</f>
        <v/>
      </c>
    </row>
    <row r="22087" spans="3:10" ht="12" thickBot="1" x14ac:dyDescent="0.25">
      <c r="C22087" s="254"/>
      <c r="D22087" s="254"/>
      <c r="E22087" s="255"/>
      <c r="F22087" s="256"/>
      <c r="G22087" s="257"/>
      <c r="H22087" s="243">
        <f t="shared" ref="H22087:H22150" ca="1" si="1036">IF(F22087&lt;$F$2,EOMONTH($F$2,-1)+1,EOMONTH(F22087,-1)+1)</f>
        <v>45139</v>
      </c>
      <c r="I22087" s="244">
        <f t="shared" ref="I22087:I22150" si="1037">IF(F22087&lt;$I$2,IF(   WEEKDAY(EOMONTH($I$2,-1)+1)=1,EOMONTH($I$2,-1)+1+1,EOMONTH($I$2,-1)+1),IF(WEEKDAY(F22087)=1,F22087+1,F22087))</f>
        <v>43892</v>
      </c>
      <c r="J22087" s="244" t="str">
        <f t="shared" si="1035"/>
        <v/>
      </c>
    </row>
    <row r="22088" spans="3:10" ht="12" thickBot="1" x14ac:dyDescent="0.25">
      <c r="C22088" s="254"/>
      <c r="D22088" s="254"/>
      <c r="E22088" s="255"/>
      <c r="F22088" s="256"/>
      <c r="G22088" s="257"/>
      <c r="H22088" s="243">
        <f t="shared" ca="1" si="1036"/>
        <v>45139</v>
      </c>
      <c r="I22088" s="244">
        <f t="shared" si="1037"/>
        <v>43892</v>
      </c>
      <c r="J22088" s="244" t="str">
        <f t="shared" si="1035"/>
        <v/>
      </c>
    </row>
    <row r="22089" spans="3:10" ht="12" thickBot="1" x14ac:dyDescent="0.25">
      <c r="C22089" s="254"/>
      <c r="D22089" s="254"/>
      <c r="E22089" s="255"/>
      <c r="F22089" s="256"/>
      <c r="G22089" s="257"/>
      <c r="H22089" s="243">
        <f t="shared" ca="1" si="1036"/>
        <v>45139</v>
      </c>
      <c r="I22089" s="244">
        <f t="shared" si="1037"/>
        <v>43892</v>
      </c>
      <c r="J22089" s="244" t="str">
        <f t="shared" si="1035"/>
        <v/>
      </c>
    </row>
    <row r="22090" spans="3:10" ht="12" thickBot="1" x14ac:dyDescent="0.25">
      <c r="C22090" s="254"/>
      <c r="D22090" s="254"/>
      <c r="E22090" s="255"/>
      <c r="F22090" s="256"/>
      <c r="G22090" s="257"/>
      <c r="H22090" s="243">
        <f t="shared" ca="1" si="1036"/>
        <v>45139</v>
      </c>
      <c r="I22090" s="244">
        <f t="shared" si="1037"/>
        <v>43892</v>
      </c>
      <c r="J22090" s="244" t="str">
        <f t="shared" si="1035"/>
        <v/>
      </c>
    </row>
    <row r="22091" spans="3:10" ht="12" thickBot="1" x14ac:dyDescent="0.25">
      <c r="C22091" s="254"/>
      <c r="D22091" s="254"/>
      <c r="E22091" s="255"/>
      <c r="F22091" s="256"/>
      <c r="G22091" s="257"/>
      <c r="H22091" s="243">
        <f t="shared" ca="1" si="1036"/>
        <v>45139</v>
      </c>
      <c r="I22091" s="244">
        <f t="shared" si="1037"/>
        <v>43892</v>
      </c>
      <c r="J22091" s="244" t="str">
        <f t="shared" si="1035"/>
        <v/>
      </c>
    </row>
    <row r="22092" spans="3:10" ht="12" thickBot="1" x14ac:dyDescent="0.25">
      <c r="C22092" s="254"/>
      <c r="D22092" s="254"/>
      <c r="E22092" s="255"/>
      <c r="F22092" s="256"/>
      <c r="G22092" s="257"/>
      <c r="H22092" s="243">
        <f t="shared" ca="1" si="1036"/>
        <v>45139</v>
      </c>
      <c r="I22092" s="244">
        <f t="shared" si="1037"/>
        <v>43892</v>
      </c>
      <c r="J22092" s="244" t="str">
        <f t="shared" si="1035"/>
        <v/>
      </c>
    </row>
    <row r="22093" spans="3:10" ht="12" thickBot="1" x14ac:dyDescent="0.25">
      <c r="C22093" s="254"/>
      <c r="D22093" s="254"/>
      <c r="E22093" s="255"/>
      <c r="F22093" s="256"/>
      <c r="G22093" s="257"/>
      <c r="H22093" s="243">
        <f t="shared" ca="1" si="1036"/>
        <v>45139</v>
      </c>
      <c r="I22093" s="244">
        <f t="shared" si="1037"/>
        <v>43892</v>
      </c>
      <c r="J22093" s="244" t="str">
        <f t="shared" si="1035"/>
        <v/>
      </c>
    </row>
    <row r="22094" spans="3:10" ht="12" thickBot="1" x14ac:dyDescent="0.25">
      <c r="C22094" s="254"/>
      <c r="D22094" s="254"/>
      <c r="E22094" s="255"/>
      <c r="F22094" s="256"/>
      <c r="G22094" s="257"/>
      <c r="H22094" s="243">
        <f t="shared" ca="1" si="1036"/>
        <v>45139</v>
      </c>
      <c r="I22094" s="244">
        <f t="shared" si="1037"/>
        <v>43892</v>
      </c>
      <c r="J22094" s="244" t="str">
        <f t="shared" si="1035"/>
        <v/>
      </c>
    </row>
    <row r="22095" spans="3:10" ht="12" thickBot="1" x14ac:dyDescent="0.25">
      <c r="C22095" s="254"/>
      <c r="D22095" s="254"/>
      <c r="E22095" s="255"/>
      <c r="F22095" s="256"/>
      <c r="G22095" s="257"/>
      <c r="H22095" s="243">
        <f t="shared" ca="1" si="1036"/>
        <v>45139</v>
      </c>
      <c r="I22095" s="244">
        <f t="shared" si="1037"/>
        <v>43892</v>
      </c>
      <c r="J22095" s="244" t="str">
        <f t="shared" si="1035"/>
        <v/>
      </c>
    </row>
    <row r="22096" spans="3:10" ht="12" thickBot="1" x14ac:dyDescent="0.25">
      <c r="C22096" s="254"/>
      <c r="D22096" s="254"/>
      <c r="E22096" s="255"/>
      <c r="F22096" s="256"/>
      <c r="G22096" s="257"/>
      <c r="H22096" s="243">
        <f t="shared" ca="1" si="1036"/>
        <v>45139</v>
      </c>
      <c r="I22096" s="244">
        <f t="shared" si="1037"/>
        <v>43892</v>
      </c>
      <c r="J22096" s="244" t="str">
        <f t="shared" si="1035"/>
        <v/>
      </c>
    </row>
    <row r="22097" spans="3:10" ht="12" thickBot="1" x14ac:dyDescent="0.25">
      <c r="C22097" s="254"/>
      <c r="D22097" s="254"/>
      <c r="E22097" s="255"/>
      <c r="F22097" s="256"/>
      <c r="G22097" s="257"/>
      <c r="H22097" s="243">
        <f t="shared" ca="1" si="1036"/>
        <v>45139</v>
      </c>
      <c r="I22097" s="244">
        <f t="shared" si="1037"/>
        <v>43892</v>
      </c>
      <c r="J22097" s="244" t="str">
        <f t="shared" si="1035"/>
        <v/>
      </c>
    </row>
    <row r="22098" spans="3:10" ht="12" thickBot="1" x14ac:dyDescent="0.25">
      <c r="C22098" s="254"/>
      <c r="D22098" s="254"/>
      <c r="E22098" s="255"/>
      <c r="F22098" s="256"/>
      <c r="G22098" s="257"/>
      <c r="H22098" s="243">
        <f t="shared" ca="1" si="1036"/>
        <v>45139</v>
      </c>
      <c r="I22098" s="244">
        <f t="shared" si="1037"/>
        <v>43892</v>
      </c>
      <c r="J22098" s="244" t="str">
        <f t="shared" si="1035"/>
        <v/>
      </c>
    </row>
    <row r="22099" spans="3:10" ht="12" thickBot="1" x14ac:dyDescent="0.25">
      <c r="C22099" s="254"/>
      <c r="D22099" s="254"/>
      <c r="E22099" s="255"/>
      <c r="F22099" s="256"/>
      <c r="G22099" s="257"/>
      <c r="H22099" s="243">
        <f t="shared" ca="1" si="1036"/>
        <v>45139</v>
      </c>
      <c r="I22099" s="244">
        <f t="shared" si="1037"/>
        <v>43892</v>
      </c>
      <c r="J22099" s="244" t="str">
        <f t="shared" si="1035"/>
        <v/>
      </c>
    </row>
    <row r="22100" spans="3:10" ht="12" thickBot="1" x14ac:dyDescent="0.25">
      <c r="C22100" s="254"/>
      <c r="D22100" s="254"/>
      <c r="E22100" s="255"/>
      <c r="F22100" s="256"/>
      <c r="G22100" s="257"/>
      <c r="H22100" s="243">
        <f t="shared" ca="1" si="1036"/>
        <v>45139</v>
      </c>
      <c r="I22100" s="244">
        <f t="shared" si="1037"/>
        <v>43892</v>
      </c>
      <c r="J22100" s="244" t="str">
        <f t="shared" si="1035"/>
        <v/>
      </c>
    </row>
    <row r="22101" spans="3:10" ht="12" thickBot="1" x14ac:dyDescent="0.25">
      <c r="C22101" s="254"/>
      <c r="D22101" s="254"/>
      <c r="E22101" s="255"/>
      <c r="F22101" s="256"/>
      <c r="G22101" s="257"/>
      <c r="H22101" s="243">
        <f t="shared" ca="1" si="1036"/>
        <v>45139</v>
      </c>
      <c r="I22101" s="244">
        <f t="shared" si="1037"/>
        <v>43892</v>
      </c>
      <c r="J22101" s="244" t="str">
        <f t="shared" si="1035"/>
        <v/>
      </c>
    </row>
    <row r="22102" spans="3:10" ht="12" thickBot="1" x14ac:dyDescent="0.25">
      <c r="C22102" s="254"/>
      <c r="D22102" s="254"/>
      <c r="E22102" s="255"/>
      <c r="F22102" s="256"/>
      <c r="G22102" s="257"/>
      <c r="H22102" s="243">
        <f t="shared" ca="1" si="1036"/>
        <v>45139</v>
      </c>
      <c r="I22102" s="244">
        <f t="shared" si="1037"/>
        <v>43892</v>
      </c>
      <c r="J22102" s="244" t="str">
        <f t="shared" si="1035"/>
        <v/>
      </c>
    </row>
    <row r="22103" spans="3:10" ht="12" thickBot="1" x14ac:dyDescent="0.25">
      <c r="C22103" s="254"/>
      <c r="D22103" s="254"/>
      <c r="E22103" s="255"/>
      <c r="F22103" s="256"/>
      <c r="G22103" s="257"/>
      <c r="H22103" s="243">
        <f t="shared" ca="1" si="1036"/>
        <v>45139</v>
      </c>
      <c r="I22103" s="244">
        <f t="shared" si="1037"/>
        <v>43892</v>
      </c>
      <c r="J22103" s="244" t="str">
        <f t="shared" si="1035"/>
        <v/>
      </c>
    </row>
    <row r="22104" spans="3:10" ht="12" thickBot="1" x14ac:dyDescent="0.25">
      <c r="C22104" s="254"/>
      <c r="D22104" s="254"/>
      <c r="E22104" s="255"/>
      <c r="F22104" s="256"/>
      <c r="G22104" s="257"/>
      <c r="H22104" s="243">
        <f t="shared" ca="1" si="1036"/>
        <v>45139</v>
      </c>
      <c r="I22104" s="244">
        <f t="shared" si="1037"/>
        <v>43892</v>
      </c>
      <c r="J22104" s="244" t="str">
        <f t="shared" si="1035"/>
        <v/>
      </c>
    </row>
    <row r="22105" spans="3:10" ht="12" thickBot="1" x14ac:dyDescent="0.25">
      <c r="C22105" s="254"/>
      <c r="D22105" s="254"/>
      <c r="E22105" s="255"/>
      <c r="F22105" s="256"/>
      <c r="G22105" s="257"/>
      <c r="H22105" s="243">
        <f t="shared" ca="1" si="1036"/>
        <v>45139</v>
      </c>
      <c r="I22105" s="244">
        <f t="shared" si="1037"/>
        <v>43892</v>
      </c>
      <c r="J22105" s="244" t="str">
        <f t="shared" si="1035"/>
        <v/>
      </c>
    </row>
    <row r="22106" spans="3:10" ht="12" thickBot="1" x14ac:dyDescent="0.25">
      <c r="C22106" s="254"/>
      <c r="D22106" s="254"/>
      <c r="E22106" s="255"/>
      <c r="F22106" s="256"/>
      <c r="G22106" s="257"/>
      <c r="H22106" s="243">
        <f t="shared" ca="1" si="1036"/>
        <v>45139</v>
      </c>
      <c r="I22106" s="244">
        <f t="shared" si="1037"/>
        <v>43892</v>
      </c>
      <c r="J22106" s="244" t="str">
        <f t="shared" si="1035"/>
        <v/>
      </c>
    </row>
    <row r="22107" spans="3:10" ht="12" thickBot="1" x14ac:dyDescent="0.25">
      <c r="C22107" s="254"/>
      <c r="D22107" s="254"/>
      <c r="E22107" s="255"/>
      <c r="F22107" s="256"/>
      <c r="G22107" s="257"/>
      <c r="H22107" s="243">
        <f t="shared" ca="1" si="1036"/>
        <v>45139</v>
      </c>
      <c r="I22107" s="244">
        <f t="shared" si="1037"/>
        <v>43892</v>
      </c>
      <c r="J22107" s="244" t="str">
        <f t="shared" si="1035"/>
        <v/>
      </c>
    </row>
    <row r="22108" spans="3:10" ht="12" thickBot="1" x14ac:dyDescent="0.25">
      <c r="C22108" s="254"/>
      <c r="D22108" s="254"/>
      <c r="E22108" s="255"/>
      <c r="F22108" s="256"/>
      <c r="G22108" s="257"/>
      <c r="H22108" s="243">
        <f t="shared" ca="1" si="1036"/>
        <v>45139</v>
      </c>
      <c r="I22108" s="244">
        <f t="shared" si="1037"/>
        <v>43892</v>
      </c>
      <c r="J22108" s="244" t="str">
        <f t="shared" si="1035"/>
        <v/>
      </c>
    </row>
    <row r="22109" spans="3:10" ht="12" thickBot="1" x14ac:dyDescent="0.25">
      <c r="C22109" s="254"/>
      <c r="D22109" s="254"/>
      <c r="E22109" s="255"/>
      <c r="F22109" s="256"/>
      <c r="G22109" s="257"/>
      <c r="H22109" s="243">
        <f t="shared" ca="1" si="1036"/>
        <v>45139</v>
      </c>
      <c r="I22109" s="244">
        <f t="shared" si="1037"/>
        <v>43892</v>
      </c>
      <c r="J22109" s="244" t="str">
        <f t="shared" si="1035"/>
        <v/>
      </c>
    </row>
    <row r="22110" spans="3:10" ht="12" thickBot="1" x14ac:dyDescent="0.25">
      <c r="C22110" s="254"/>
      <c r="D22110" s="254"/>
      <c r="E22110" s="255"/>
      <c r="F22110" s="256"/>
      <c r="G22110" s="257"/>
      <c r="H22110" s="243">
        <f t="shared" ca="1" si="1036"/>
        <v>45139</v>
      </c>
      <c r="I22110" s="244">
        <f t="shared" si="1037"/>
        <v>43892</v>
      </c>
      <c r="J22110" s="244" t="str">
        <f t="shared" si="1035"/>
        <v/>
      </c>
    </row>
    <row r="22111" spans="3:10" ht="12" thickBot="1" x14ac:dyDescent="0.25">
      <c r="C22111" s="254"/>
      <c r="D22111" s="254"/>
      <c r="E22111" s="255"/>
      <c r="F22111" s="256"/>
      <c r="G22111" s="257"/>
      <c r="H22111" s="243">
        <f t="shared" ca="1" si="1036"/>
        <v>45139</v>
      </c>
      <c r="I22111" s="244">
        <f t="shared" si="1037"/>
        <v>43892</v>
      </c>
      <c r="J22111" s="244" t="str">
        <f t="shared" si="1035"/>
        <v/>
      </c>
    </row>
    <row r="22112" spans="3:10" ht="12" thickBot="1" x14ac:dyDescent="0.25">
      <c r="C22112" s="254"/>
      <c r="D22112" s="254"/>
      <c r="E22112" s="255"/>
      <c r="F22112" s="256"/>
      <c r="G22112" s="257"/>
      <c r="H22112" s="243">
        <f t="shared" ca="1" si="1036"/>
        <v>45139</v>
      </c>
      <c r="I22112" s="244">
        <f t="shared" si="1037"/>
        <v>43892</v>
      </c>
      <c r="J22112" s="244" t="str">
        <f t="shared" si="1035"/>
        <v/>
      </c>
    </row>
    <row r="22113" spans="3:10" ht="12" thickBot="1" x14ac:dyDescent="0.25">
      <c r="C22113" s="254"/>
      <c r="D22113" s="254"/>
      <c r="E22113" s="255"/>
      <c r="F22113" s="256"/>
      <c r="G22113" s="257"/>
      <c r="H22113" s="243">
        <f t="shared" ca="1" si="1036"/>
        <v>45139</v>
      </c>
      <c r="I22113" s="244">
        <f t="shared" si="1037"/>
        <v>43892</v>
      </c>
      <c r="J22113" s="244" t="str">
        <f t="shared" si="1035"/>
        <v/>
      </c>
    </row>
    <row r="22114" spans="3:10" ht="12" thickBot="1" x14ac:dyDescent="0.25">
      <c r="C22114" s="254"/>
      <c r="D22114" s="254"/>
      <c r="E22114" s="255"/>
      <c r="F22114" s="256"/>
      <c r="G22114" s="257"/>
      <c r="H22114" s="243">
        <f t="shared" ca="1" si="1036"/>
        <v>45139</v>
      </c>
      <c r="I22114" s="244">
        <f t="shared" si="1037"/>
        <v>43892</v>
      </c>
      <c r="J22114" s="244" t="str">
        <f t="shared" si="1035"/>
        <v/>
      </c>
    </row>
    <row r="22115" spans="3:10" ht="12" thickBot="1" x14ac:dyDescent="0.25">
      <c r="C22115" s="254"/>
      <c r="D22115" s="254"/>
      <c r="E22115" s="255"/>
      <c r="F22115" s="256"/>
      <c r="G22115" s="257"/>
      <c r="H22115" s="243">
        <f t="shared" ca="1" si="1036"/>
        <v>45139</v>
      </c>
      <c r="I22115" s="244">
        <f t="shared" si="1037"/>
        <v>43892</v>
      </c>
      <c r="J22115" s="244" t="str">
        <f t="shared" si="1035"/>
        <v/>
      </c>
    </row>
    <row r="22116" spans="3:10" ht="12" thickBot="1" x14ac:dyDescent="0.25">
      <c r="C22116" s="254"/>
      <c r="D22116" s="254"/>
      <c r="E22116" s="255"/>
      <c r="F22116" s="256"/>
      <c r="G22116" s="257"/>
      <c r="H22116" s="243">
        <f t="shared" ca="1" si="1036"/>
        <v>45139</v>
      </c>
      <c r="I22116" s="244">
        <f t="shared" si="1037"/>
        <v>43892</v>
      </c>
      <c r="J22116" s="244" t="str">
        <f t="shared" si="1035"/>
        <v/>
      </c>
    </row>
    <row r="22117" spans="3:10" ht="12" thickBot="1" x14ac:dyDescent="0.25">
      <c r="C22117" s="254"/>
      <c r="D22117" s="254"/>
      <c r="E22117" s="255"/>
      <c r="F22117" s="256"/>
      <c r="G22117" s="257"/>
      <c r="H22117" s="243">
        <f t="shared" ca="1" si="1036"/>
        <v>45139</v>
      </c>
      <c r="I22117" s="244">
        <f t="shared" si="1037"/>
        <v>43892</v>
      </c>
      <c r="J22117" s="244" t="str">
        <f t="shared" si="1035"/>
        <v/>
      </c>
    </row>
    <row r="22118" spans="3:10" ht="12" thickBot="1" x14ac:dyDescent="0.25">
      <c r="C22118" s="254"/>
      <c r="D22118" s="254"/>
      <c r="E22118" s="255"/>
      <c r="F22118" s="256"/>
      <c r="G22118" s="257"/>
      <c r="H22118" s="243">
        <f t="shared" ca="1" si="1036"/>
        <v>45139</v>
      </c>
      <c r="I22118" s="244">
        <f t="shared" si="1037"/>
        <v>43892</v>
      </c>
      <c r="J22118" s="244" t="str">
        <f t="shared" si="1035"/>
        <v/>
      </c>
    </row>
    <row r="22119" spans="3:10" ht="12" thickBot="1" x14ac:dyDescent="0.25">
      <c r="C22119" s="254"/>
      <c r="D22119" s="254"/>
      <c r="E22119" s="255"/>
      <c r="F22119" s="256"/>
      <c r="G22119" s="257"/>
      <c r="H22119" s="243">
        <f t="shared" ca="1" si="1036"/>
        <v>45139</v>
      </c>
      <c r="I22119" s="244">
        <f t="shared" si="1037"/>
        <v>43892</v>
      </c>
      <c r="J22119" s="244" t="str">
        <f t="shared" si="1035"/>
        <v/>
      </c>
    </row>
    <row r="22120" spans="3:10" ht="12" thickBot="1" x14ac:dyDescent="0.25">
      <c r="C22120" s="254"/>
      <c r="D22120" s="254"/>
      <c r="E22120" s="255"/>
      <c r="F22120" s="256"/>
      <c r="G22120" s="257"/>
      <c r="H22120" s="243">
        <f t="shared" ca="1" si="1036"/>
        <v>45139</v>
      </c>
      <c r="I22120" s="244">
        <f t="shared" si="1037"/>
        <v>43892</v>
      </c>
      <c r="J22120" s="244" t="str">
        <f t="shared" si="1035"/>
        <v/>
      </c>
    </row>
    <row r="22121" spans="3:10" ht="12" thickBot="1" x14ac:dyDescent="0.25">
      <c r="C22121" s="254"/>
      <c r="D22121" s="254"/>
      <c r="E22121" s="255"/>
      <c r="F22121" s="256"/>
      <c r="G22121" s="257"/>
      <c r="H22121" s="243">
        <f t="shared" ca="1" si="1036"/>
        <v>45139</v>
      </c>
      <c r="I22121" s="244">
        <f t="shared" si="1037"/>
        <v>43892</v>
      </c>
      <c r="J22121" s="244" t="str">
        <f t="shared" si="1035"/>
        <v/>
      </c>
    </row>
    <row r="22122" spans="3:10" ht="12" thickBot="1" x14ac:dyDescent="0.25">
      <c r="C22122" s="254"/>
      <c r="D22122" s="254"/>
      <c r="E22122" s="255"/>
      <c r="F22122" s="256"/>
      <c r="G22122" s="257"/>
      <c r="H22122" s="243">
        <f t="shared" ca="1" si="1036"/>
        <v>45139</v>
      </c>
      <c r="I22122" s="244">
        <f t="shared" si="1037"/>
        <v>43892</v>
      </c>
      <c r="J22122" s="244" t="str">
        <f t="shared" si="1035"/>
        <v/>
      </c>
    </row>
    <row r="22123" spans="3:10" ht="12" thickBot="1" x14ac:dyDescent="0.25">
      <c r="C22123" s="254"/>
      <c r="D22123" s="254"/>
      <c r="E22123" s="255"/>
      <c r="F22123" s="256"/>
      <c r="G22123" s="257"/>
      <c r="H22123" s="243">
        <f t="shared" ca="1" si="1036"/>
        <v>45139</v>
      </c>
      <c r="I22123" s="244">
        <f t="shared" si="1037"/>
        <v>43892</v>
      </c>
      <c r="J22123" s="244" t="str">
        <f t="shared" si="1035"/>
        <v/>
      </c>
    </row>
    <row r="22124" spans="3:10" ht="12" thickBot="1" x14ac:dyDescent="0.25">
      <c r="C22124" s="254"/>
      <c r="D22124" s="254"/>
      <c r="E22124" s="255"/>
      <c r="F22124" s="256"/>
      <c r="G22124" s="257"/>
      <c r="H22124" s="243">
        <f t="shared" ca="1" si="1036"/>
        <v>45139</v>
      </c>
      <c r="I22124" s="244">
        <f t="shared" si="1037"/>
        <v>43892</v>
      </c>
      <c r="J22124" s="244" t="str">
        <f t="shared" si="1035"/>
        <v/>
      </c>
    </row>
    <row r="22125" spans="3:10" ht="12" thickBot="1" x14ac:dyDescent="0.25">
      <c r="C22125" s="254"/>
      <c r="D22125" s="254"/>
      <c r="E22125" s="255"/>
      <c r="F22125" s="256"/>
      <c r="G22125" s="257"/>
      <c r="H22125" s="243">
        <f t="shared" ca="1" si="1036"/>
        <v>45139</v>
      </c>
      <c r="I22125" s="244">
        <f t="shared" si="1037"/>
        <v>43892</v>
      </c>
      <c r="J22125" s="244" t="str">
        <f t="shared" si="1035"/>
        <v/>
      </c>
    </row>
    <row r="22126" spans="3:10" ht="12" thickBot="1" x14ac:dyDescent="0.25">
      <c r="C22126" s="254"/>
      <c r="D22126" s="254"/>
      <c r="E22126" s="255"/>
      <c r="F22126" s="256"/>
      <c r="G22126" s="257"/>
      <c r="H22126" s="243">
        <f t="shared" ca="1" si="1036"/>
        <v>45139</v>
      </c>
      <c r="I22126" s="244">
        <f t="shared" si="1037"/>
        <v>43892</v>
      </c>
      <c r="J22126" s="244" t="str">
        <f t="shared" si="1035"/>
        <v/>
      </c>
    </row>
    <row r="22127" spans="3:10" ht="12" thickBot="1" x14ac:dyDescent="0.25">
      <c r="C22127" s="254"/>
      <c r="D22127" s="254"/>
      <c r="E22127" s="255"/>
      <c r="F22127" s="256"/>
      <c r="G22127" s="257"/>
      <c r="H22127" s="243">
        <f t="shared" ca="1" si="1036"/>
        <v>45139</v>
      </c>
      <c r="I22127" s="244">
        <f t="shared" si="1037"/>
        <v>43892</v>
      </c>
      <c r="J22127" s="244" t="str">
        <f t="shared" si="1035"/>
        <v/>
      </c>
    </row>
    <row r="22128" spans="3:10" ht="12" thickBot="1" x14ac:dyDescent="0.25">
      <c r="C22128" s="254"/>
      <c r="D22128" s="254"/>
      <c r="E22128" s="255"/>
      <c r="F22128" s="256"/>
      <c r="G22128" s="257"/>
      <c r="H22128" s="243">
        <f t="shared" ca="1" si="1036"/>
        <v>45139</v>
      </c>
      <c r="I22128" s="244">
        <f t="shared" si="1037"/>
        <v>43892</v>
      </c>
      <c r="J22128" s="244" t="str">
        <f t="shared" si="1035"/>
        <v/>
      </c>
    </row>
    <row r="22129" spans="3:10" ht="12" thickBot="1" x14ac:dyDescent="0.25">
      <c r="C22129" s="254"/>
      <c r="D22129" s="254"/>
      <c r="E22129" s="255"/>
      <c r="F22129" s="256"/>
      <c r="G22129" s="257"/>
      <c r="H22129" s="243">
        <f t="shared" ca="1" si="1036"/>
        <v>45139</v>
      </c>
      <c r="I22129" s="244">
        <f t="shared" si="1037"/>
        <v>43892</v>
      </c>
      <c r="J22129" s="244" t="str">
        <f t="shared" si="1035"/>
        <v/>
      </c>
    </row>
    <row r="22130" spans="3:10" ht="12" thickBot="1" x14ac:dyDescent="0.25">
      <c r="C22130" s="254"/>
      <c r="D22130" s="254"/>
      <c r="E22130" s="255"/>
      <c r="F22130" s="256"/>
      <c r="G22130" s="257"/>
      <c r="H22130" s="243">
        <f t="shared" ca="1" si="1036"/>
        <v>45139</v>
      </c>
      <c r="I22130" s="244">
        <f t="shared" si="1037"/>
        <v>43892</v>
      </c>
      <c r="J22130" s="244" t="str">
        <f t="shared" si="1035"/>
        <v/>
      </c>
    </row>
    <row r="22131" spans="3:10" ht="12" thickBot="1" x14ac:dyDescent="0.25">
      <c r="C22131" s="254"/>
      <c r="D22131" s="254"/>
      <c r="E22131" s="255"/>
      <c r="F22131" s="256"/>
      <c r="G22131" s="257"/>
      <c r="H22131" s="243">
        <f t="shared" ca="1" si="1036"/>
        <v>45139</v>
      </c>
      <c r="I22131" s="244">
        <f t="shared" si="1037"/>
        <v>43892</v>
      </c>
      <c r="J22131" s="244" t="str">
        <f t="shared" si="1035"/>
        <v/>
      </c>
    </row>
    <row r="22132" spans="3:10" ht="12" thickBot="1" x14ac:dyDescent="0.25">
      <c r="C22132" s="254"/>
      <c r="D22132" s="254"/>
      <c r="E22132" s="255"/>
      <c r="F22132" s="256"/>
      <c r="G22132" s="257"/>
      <c r="H22132" s="243">
        <f t="shared" ca="1" si="1036"/>
        <v>45139</v>
      </c>
      <c r="I22132" s="244">
        <f t="shared" si="1037"/>
        <v>43892</v>
      </c>
      <c r="J22132" s="244" t="str">
        <f t="shared" si="1035"/>
        <v/>
      </c>
    </row>
    <row r="22133" spans="3:10" ht="12" thickBot="1" x14ac:dyDescent="0.25">
      <c r="C22133" s="254"/>
      <c r="D22133" s="254"/>
      <c r="E22133" s="255"/>
      <c r="F22133" s="256"/>
      <c r="G22133" s="257"/>
      <c r="H22133" s="243">
        <f t="shared" ca="1" si="1036"/>
        <v>45139</v>
      </c>
      <c r="I22133" s="244">
        <f t="shared" si="1037"/>
        <v>43892</v>
      </c>
      <c r="J22133" s="244" t="str">
        <f t="shared" si="1035"/>
        <v/>
      </c>
    </row>
    <row r="22134" spans="3:10" ht="12" thickBot="1" x14ac:dyDescent="0.25">
      <c r="C22134" s="254"/>
      <c r="D22134" s="254"/>
      <c r="E22134" s="255"/>
      <c r="F22134" s="256"/>
      <c r="G22134" s="257"/>
      <c r="H22134" s="243">
        <f t="shared" ca="1" si="1036"/>
        <v>45139</v>
      </c>
      <c r="I22134" s="244">
        <f t="shared" si="1037"/>
        <v>43892</v>
      </c>
      <c r="J22134" s="244" t="str">
        <f t="shared" si="1035"/>
        <v/>
      </c>
    </row>
    <row r="22135" spans="3:10" ht="12" thickBot="1" x14ac:dyDescent="0.25">
      <c r="C22135" s="254"/>
      <c r="D22135" s="254"/>
      <c r="E22135" s="255"/>
      <c r="F22135" s="256"/>
      <c r="G22135" s="257"/>
      <c r="H22135" s="243">
        <f t="shared" ca="1" si="1036"/>
        <v>45139</v>
      </c>
      <c r="I22135" s="244">
        <f t="shared" si="1037"/>
        <v>43892</v>
      </c>
      <c r="J22135" s="244" t="str">
        <f t="shared" si="1035"/>
        <v/>
      </c>
    </row>
    <row r="22136" spans="3:10" ht="12" thickBot="1" x14ac:dyDescent="0.25">
      <c r="C22136" s="254"/>
      <c r="D22136" s="254"/>
      <c r="E22136" s="255"/>
      <c r="F22136" s="256"/>
      <c r="G22136" s="257"/>
      <c r="H22136" s="243">
        <f t="shared" ca="1" si="1036"/>
        <v>45139</v>
      </c>
      <c r="I22136" s="244">
        <f t="shared" si="1037"/>
        <v>43892</v>
      </c>
      <c r="J22136" s="244" t="str">
        <f t="shared" si="1035"/>
        <v/>
      </c>
    </row>
    <row r="22137" spans="3:10" ht="12" thickBot="1" x14ac:dyDescent="0.25">
      <c r="C22137" s="254"/>
      <c r="D22137" s="254"/>
      <c r="E22137" s="255"/>
      <c r="F22137" s="256"/>
      <c r="G22137" s="257"/>
      <c r="H22137" s="243">
        <f t="shared" ca="1" si="1036"/>
        <v>45139</v>
      </c>
      <c r="I22137" s="244">
        <f t="shared" si="1037"/>
        <v>43892</v>
      </c>
      <c r="J22137" s="244" t="str">
        <f t="shared" si="1035"/>
        <v/>
      </c>
    </row>
    <row r="22138" spans="3:10" ht="12" thickBot="1" x14ac:dyDescent="0.25">
      <c r="C22138" s="254"/>
      <c r="D22138" s="254"/>
      <c r="E22138" s="255"/>
      <c r="F22138" s="256"/>
      <c r="G22138" s="257"/>
      <c r="H22138" s="243">
        <f t="shared" ca="1" si="1036"/>
        <v>45139</v>
      </c>
      <c r="I22138" s="244">
        <f t="shared" si="1037"/>
        <v>43892</v>
      </c>
      <c r="J22138" s="244" t="str">
        <f t="shared" si="1035"/>
        <v/>
      </c>
    </row>
    <row r="22139" spans="3:10" ht="12" thickBot="1" x14ac:dyDescent="0.25">
      <c r="C22139" s="254"/>
      <c r="D22139" s="254"/>
      <c r="E22139" s="255"/>
      <c r="F22139" s="256"/>
      <c r="G22139" s="257"/>
      <c r="H22139" s="243">
        <f t="shared" ca="1" si="1036"/>
        <v>45139</v>
      </c>
      <c r="I22139" s="244">
        <f t="shared" si="1037"/>
        <v>43892</v>
      </c>
      <c r="J22139" s="244" t="str">
        <f t="shared" si="1035"/>
        <v/>
      </c>
    </row>
    <row r="22140" spans="3:10" ht="12" thickBot="1" x14ac:dyDescent="0.25">
      <c r="C22140" s="254"/>
      <c r="D22140" s="254"/>
      <c r="E22140" s="255"/>
      <c r="F22140" s="256"/>
      <c r="G22140" s="257"/>
      <c r="H22140" s="243">
        <f t="shared" ca="1" si="1036"/>
        <v>45139</v>
      </c>
      <c r="I22140" s="244">
        <f t="shared" si="1037"/>
        <v>43892</v>
      </c>
      <c r="J22140" s="244" t="str">
        <f t="shared" si="1035"/>
        <v/>
      </c>
    </row>
    <row r="22141" spans="3:10" ht="12" thickBot="1" x14ac:dyDescent="0.25">
      <c r="C22141" s="254"/>
      <c r="D22141" s="254"/>
      <c r="E22141" s="255"/>
      <c r="F22141" s="256"/>
      <c r="G22141" s="257"/>
      <c r="H22141" s="243">
        <f t="shared" ca="1" si="1036"/>
        <v>45139</v>
      </c>
      <c r="I22141" s="244">
        <f t="shared" si="1037"/>
        <v>43892</v>
      </c>
      <c r="J22141" s="244" t="str">
        <f t="shared" si="1035"/>
        <v/>
      </c>
    </row>
    <row r="22142" spans="3:10" ht="12" thickBot="1" x14ac:dyDescent="0.25">
      <c r="C22142" s="254"/>
      <c r="D22142" s="254"/>
      <c r="E22142" s="255"/>
      <c r="F22142" s="256"/>
      <c r="G22142" s="257"/>
      <c r="H22142" s="243">
        <f t="shared" ca="1" si="1036"/>
        <v>45139</v>
      </c>
      <c r="I22142" s="244">
        <f t="shared" si="1037"/>
        <v>43892</v>
      </c>
      <c r="J22142" s="244" t="str">
        <f t="shared" si="1035"/>
        <v/>
      </c>
    </row>
    <row r="22143" spans="3:10" ht="12" thickBot="1" x14ac:dyDescent="0.25">
      <c r="C22143" s="254"/>
      <c r="D22143" s="254"/>
      <c r="E22143" s="255"/>
      <c r="F22143" s="256"/>
      <c r="G22143" s="257"/>
      <c r="H22143" s="243">
        <f t="shared" ca="1" si="1036"/>
        <v>45139</v>
      </c>
      <c r="I22143" s="244">
        <f t="shared" si="1037"/>
        <v>43892</v>
      </c>
      <c r="J22143" s="244" t="str">
        <f t="shared" si="1035"/>
        <v/>
      </c>
    </row>
    <row r="22144" spans="3:10" ht="12" thickBot="1" x14ac:dyDescent="0.25">
      <c r="C22144" s="254"/>
      <c r="D22144" s="254"/>
      <c r="E22144" s="255"/>
      <c r="F22144" s="256"/>
      <c r="G22144" s="257"/>
      <c r="H22144" s="243">
        <f t="shared" ca="1" si="1036"/>
        <v>45139</v>
      </c>
      <c r="I22144" s="244">
        <f t="shared" si="1037"/>
        <v>43892</v>
      </c>
      <c r="J22144" s="244" t="str">
        <f t="shared" si="1035"/>
        <v/>
      </c>
    </row>
    <row r="22145" spans="3:10" ht="12" thickBot="1" x14ac:dyDescent="0.25">
      <c r="C22145" s="254"/>
      <c r="D22145" s="254"/>
      <c r="E22145" s="255"/>
      <c r="F22145" s="256"/>
      <c r="G22145" s="257"/>
      <c r="H22145" s="243">
        <f t="shared" ca="1" si="1036"/>
        <v>45139</v>
      </c>
      <c r="I22145" s="244">
        <f t="shared" si="1037"/>
        <v>43892</v>
      </c>
      <c r="J22145" s="244" t="str">
        <f t="shared" si="1035"/>
        <v/>
      </c>
    </row>
    <row r="22146" spans="3:10" ht="12" thickBot="1" x14ac:dyDescent="0.25">
      <c r="C22146" s="254"/>
      <c r="D22146" s="254"/>
      <c r="E22146" s="255"/>
      <c r="F22146" s="256"/>
      <c r="G22146" s="257"/>
      <c r="H22146" s="243">
        <f t="shared" ca="1" si="1036"/>
        <v>45139</v>
      </c>
      <c r="I22146" s="244">
        <f t="shared" si="1037"/>
        <v>43892</v>
      </c>
      <c r="J22146" s="244" t="str">
        <f t="shared" si="1035"/>
        <v/>
      </c>
    </row>
    <row r="22147" spans="3:10" ht="12" thickBot="1" x14ac:dyDescent="0.25">
      <c r="C22147" s="254"/>
      <c r="D22147" s="254"/>
      <c r="E22147" s="255"/>
      <c r="F22147" s="256"/>
      <c r="G22147" s="257"/>
      <c r="H22147" s="243">
        <f t="shared" ca="1" si="1036"/>
        <v>45139</v>
      </c>
      <c r="I22147" s="244">
        <f t="shared" si="1037"/>
        <v>43892</v>
      </c>
      <c r="J22147" s="244" t="str">
        <f t="shared" si="1035"/>
        <v/>
      </c>
    </row>
    <row r="22148" spans="3:10" ht="12" thickBot="1" x14ac:dyDescent="0.25">
      <c r="C22148" s="254"/>
      <c r="D22148" s="254"/>
      <c r="E22148" s="255"/>
      <c r="F22148" s="256"/>
      <c r="G22148" s="257"/>
      <c r="H22148" s="243">
        <f t="shared" ca="1" si="1036"/>
        <v>45139</v>
      </c>
      <c r="I22148" s="244">
        <f t="shared" si="1037"/>
        <v>43892</v>
      </c>
      <c r="J22148" s="244" t="str">
        <f t="shared" si="1035"/>
        <v/>
      </c>
    </row>
    <row r="22149" spans="3:10" ht="12" thickBot="1" x14ac:dyDescent="0.25">
      <c r="C22149" s="254"/>
      <c r="D22149" s="254"/>
      <c r="E22149" s="255"/>
      <c r="F22149" s="256"/>
      <c r="G22149" s="257"/>
      <c r="H22149" s="243">
        <f t="shared" ca="1" si="1036"/>
        <v>45139</v>
      </c>
      <c r="I22149" s="244">
        <f t="shared" si="1037"/>
        <v>43892</v>
      </c>
      <c r="J22149" s="244" t="str">
        <f t="shared" si="1035"/>
        <v/>
      </c>
    </row>
    <row r="22150" spans="3:10" ht="12" thickBot="1" x14ac:dyDescent="0.25">
      <c r="C22150" s="254"/>
      <c r="D22150" s="254"/>
      <c r="E22150" s="255"/>
      <c r="F22150" s="256"/>
      <c r="G22150" s="257"/>
      <c r="H22150" s="243">
        <f t="shared" ca="1" si="1036"/>
        <v>45139</v>
      </c>
      <c r="I22150" s="244">
        <f t="shared" si="1037"/>
        <v>43892</v>
      </c>
      <c r="J22150" s="244" t="str">
        <f t="shared" ref="J22150:J22213" si="1038">IF(G22150="","",IF(G22150&gt;=0,"Debitoren",IF(G22150&lt;0,"Kreditoren","")))</f>
        <v/>
      </c>
    </row>
    <row r="22151" spans="3:10" ht="12" thickBot="1" x14ac:dyDescent="0.25">
      <c r="C22151" s="254"/>
      <c r="D22151" s="254"/>
      <c r="E22151" s="255"/>
      <c r="F22151" s="256"/>
      <c r="G22151" s="257"/>
      <c r="H22151" s="243">
        <f t="shared" ref="H22151:H22214" ca="1" si="1039">IF(F22151&lt;$F$2,EOMONTH($F$2,-1)+1,EOMONTH(F22151,-1)+1)</f>
        <v>45139</v>
      </c>
      <c r="I22151" s="244">
        <f t="shared" ref="I22151:I22214" si="1040">IF(F22151&lt;$I$2,IF(   WEEKDAY(EOMONTH($I$2,-1)+1)=1,EOMONTH($I$2,-1)+1+1,EOMONTH($I$2,-1)+1),IF(WEEKDAY(F22151)=1,F22151+1,F22151))</f>
        <v>43892</v>
      </c>
      <c r="J22151" s="244" t="str">
        <f t="shared" si="1038"/>
        <v/>
      </c>
    </row>
    <row r="22152" spans="3:10" ht="12" thickBot="1" x14ac:dyDescent="0.25">
      <c r="C22152" s="254"/>
      <c r="D22152" s="254"/>
      <c r="E22152" s="255"/>
      <c r="F22152" s="256"/>
      <c r="G22152" s="257"/>
      <c r="H22152" s="243">
        <f t="shared" ca="1" si="1039"/>
        <v>45139</v>
      </c>
      <c r="I22152" s="244">
        <f t="shared" si="1040"/>
        <v>43892</v>
      </c>
      <c r="J22152" s="244" t="str">
        <f t="shared" si="1038"/>
        <v/>
      </c>
    </row>
    <row r="22153" spans="3:10" ht="12" thickBot="1" x14ac:dyDescent="0.25">
      <c r="C22153" s="254"/>
      <c r="D22153" s="254"/>
      <c r="E22153" s="255"/>
      <c r="F22153" s="256"/>
      <c r="G22153" s="257"/>
      <c r="H22153" s="243">
        <f t="shared" ca="1" si="1039"/>
        <v>45139</v>
      </c>
      <c r="I22153" s="244">
        <f t="shared" si="1040"/>
        <v>43892</v>
      </c>
      <c r="J22153" s="244" t="str">
        <f t="shared" si="1038"/>
        <v/>
      </c>
    </row>
    <row r="22154" spans="3:10" ht="12" thickBot="1" x14ac:dyDescent="0.25">
      <c r="C22154" s="254"/>
      <c r="D22154" s="254"/>
      <c r="E22154" s="255"/>
      <c r="F22154" s="256"/>
      <c r="G22154" s="257"/>
      <c r="H22154" s="243">
        <f t="shared" ca="1" si="1039"/>
        <v>45139</v>
      </c>
      <c r="I22154" s="244">
        <f t="shared" si="1040"/>
        <v>43892</v>
      </c>
      <c r="J22154" s="244" t="str">
        <f t="shared" si="1038"/>
        <v/>
      </c>
    </row>
    <row r="22155" spans="3:10" ht="12" thickBot="1" x14ac:dyDescent="0.25">
      <c r="C22155" s="254"/>
      <c r="D22155" s="254"/>
      <c r="E22155" s="255"/>
      <c r="F22155" s="256"/>
      <c r="G22155" s="257"/>
      <c r="H22155" s="243">
        <f t="shared" ca="1" si="1039"/>
        <v>45139</v>
      </c>
      <c r="I22155" s="244">
        <f t="shared" si="1040"/>
        <v>43892</v>
      </c>
      <c r="J22155" s="244" t="str">
        <f t="shared" si="1038"/>
        <v/>
      </c>
    </row>
    <row r="22156" spans="3:10" ht="12" thickBot="1" x14ac:dyDescent="0.25">
      <c r="C22156" s="254"/>
      <c r="D22156" s="254"/>
      <c r="E22156" s="255"/>
      <c r="F22156" s="256"/>
      <c r="G22156" s="257"/>
      <c r="H22156" s="243">
        <f t="shared" ca="1" si="1039"/>
        <v>45139</v>
      </c>
      <c r="I22156" s="244">
        <f t="shared" si="1040"/>
        <v>43892</v>
      </c>
      <c r="J22156" s="244" t="str">
        <f t="shared" si="1038"/>
        <v/>
      </c>
    </row>
    <row r="22157" spans="3:10" ht="12" thickBot="1" x14ac:dyDescent="0.25">
      <c r="C22157" s="254"/>
      <c r="D22157" s="254"/>
      <c r="E22157" s="255"/>
      <c r="F22157" s="256"/>
      <c r="G22157" s="257"/>
      <c r="H22157" s="243">
        <f t="shared" ca="1" si="1039"/>
        <v>45139</v>
      </c>
      <c r="I22157" s="244">
        <f t="shared" si="1040"/>
        <v>43892</v>
      </c>
      <c r="J22157" s="244" t="str">
        <f t="shared" si="1038"/>
        <v/>
      </c>
    </row>
    <row r="22158" spans="3:10" ht="12" thickBot="1" x14ac:dyDescent="0.25">
      <c r="C22158" s="254"/>
      <c r="D22158" s="254"/>
      <c r="E22158" s="255"/>
      <c r="F22158" s="256"/>
      <c r="G22158" s="257"/>
      <c r="H22158" s="243">
        <f t="shared" ca="1" si="1039"/>
        <v>45139</v>
      </c>
      <c r="I22158" s="244">
        <f t="shared" si="1040"/>
        <v>43892</v>
      </c>
      <c r="J22158" s="244" t="str">
        <f t="shared" si="1038"/>
        <v/>
      </c>
    </row>
    <row r="22159" spans="3:10" ht="12" thickBot="1" x14ac:dyDescent="0.25">
      <c r="C22159" s="254"/>
      <c r="D22159" s="254"/>
      <c r="E22159" s="255"/>
      <c r="F22159" s="256"/>
      <c r="G22159" s="257"/>
      <c r="H22159" s="243">
        <f t="shared" ca="1" si="1039"/>
        <v>45139</v>
      </c>
      <c r="I22159" s="244">
        <f t="shared" si="1040"/>
        <v>43892</v>
      </c>
      <c r="J22159" s="244" t="str">
        <f t="shared" si="1038"/>
        <v/>
      </c>
    </row>
    <row r="22160" spans="3:10" ht="12" thickBot="1" x14ac:dyDescent="0.25">
      <c r="C22160" s="254"/>
      <c r="D22160" s="254"/>
      <c r="E22160" s="255"/>
      <c r="F22160" s="256"/>
      <c r="G22160" s="257"/>
      <c r="H22160" s="243">
        <f t="shared" ca="1" si="1039"/>
        <v>45139</v>
      </c>
      <c r="I22160" s="244">
        <f t="shared" si="1040"/>
        <v>43892</v>
      </c>
      <c r="J22160" s="244" t="str">
        <f t="shared" si="1038"/>
        <v/>
      </c>
    </row>
    <row r="22161" spans="3:10" ht="12" thickBot="1" x14ac:dyDescent="0.25">
      <c r="C22161" s="254"/>
      <c r="D22161" s="254"/>
      <c r="E22161" s="255"/>
      <c r="F22161" s="256"/>
      <c r="G22161" s="257"/>
      <c r="H22161" s="243">
        <f t="shared" ca="1" si="1039"/>
        <v>45139</v>
      </c>
      <c r="I22161" s="244">
        <f t="shared" si="1040"/>
        <v>43892</v>
      </c>
      <c r="J22161" s="244" t="str">
        <f t="shared" si="1038"/>
        <v/>
      </c>
    </row>
    <row r="22162" spans="3:10" ht="12" thickBot="1" x14ac:dyDescent="0.25">
      <c r="C22162" s="254"/>
      <c r="D22162" s="254"/>
      <c r="E22162" s="255"/>
      <c r="F22162" s="256"/>
      <c r="G22162" s="257"/>
      <c r="H22162" s="243">
        <f t="shared" ca="1" si="1039"/>
        <v>45139</v>
      </c>
      <c r="I22162" s="244">
        <f t="shared" si="1040"/>
        <v>43892</v>
      </c>
      <c r="J22162" s="244" t="str">
        <f t="shared" si="1038"/>
        <v/>
      </c>
    </row>
    <row r="22163" spans="3:10" ht="12" thickBot="1" x14ac:dyDescent="0.25">
      <c r="C22163" s="254"/>
      <c r="D22163" s="254"/>
      <c r="E22163" s="255"/>
      <c r="F22163" s="256"/>
      <c r="G22163" s="257"/>
      <c r="H22163" s="243">
        <f t="shared" ca="1" si="1039"/>
        <v>45139</v>
      </c>
      <c r="I22163" s="244">
        <f t="shared" si="1040"/>
        <v>43892</v>
      </c>
      <c r="J22163" s="244" t="str">
        <f t="shared" si="1038"/>
        <v/>
      </c>
    </row>
    <row r="22164" spans="3:10" ht="12" thickBot="1" x14ac:dyDescent="0.25">
      <c r="C22164" s="254"/>
      <c r="D22164" s="254"/>
      <c r="E22164" s="255"/>
      <c r="F22164" s="256"/>
      <c r="G22164" s="257"/>
      <c r="H22164" s="243">
        <f t="shared" ca="1" si="1039"/>
        <v>45139</v>
      </c>
      <c r="I22164" s="244">
        <f t="shared" si="1040"/>
        <v>43892</v>
      </c>
      <c r="J22164" s="244" t="str">
        <f t="shared" si="1038"/>
        <v/>
      </c>
    </row>
    <row r="22165" spans="3:10" ht="12" thickBot="1" x14ac:dyDescent="0.25">
      <c r="C22165" s="254"/>
      <c r="D22165" s="254"/>
      <c r="E22165" s="255"/>
      <c r="F22165" s="256"/>
      <c r="G22165" s="257"/>
      <c r="H22165" s="243">
        <f t="shared" ca="1" si="1039"/>
        <v>45139</v>
      </c>
      <c r="I22165" s="244">
        <f t="shared" si="1040"/>
        <v>43892</v>
      </c>
      <c r="J22165" s="244" t="str">
        <f t="shared" si="1038"/>
        <v/>
      </c>
    </row>
    <row r="22166" spans="3:10" ht="12" thickBot="1" x14ac:dyDescent="0.25">
      <c r="C22166" s="254"/>
      <c r="D22166" s="254"/>
      <c r="E22166" s="255"/>
      <c r="F22166" s="256"/>
      <c r="G22166" s="257"/>
      <c r="H22166" s="243">
        <f t="shared" ca="1" si="1039"/>
        <v>45139</v>
      </c>
      <c r="I22166" s="244">
        <f t="shared" si="1040"/>
        <v>43892</v>
      </c>
      <c r="J22166" s="244" t="str">
        <f t="shared" si="1038"/>
        <v/>
      </c>
    </row>
    <row r="22167" spans="3:10" ht="12" thickBot="1" x14ac:dyDescent="0.25">
      <c r="C22167" s="254"/>
      <c r="D22167" s="254"/>
      <c r="E22167" s="255"/>
      <c r="F22167" s="256"/>
      <c r="G22167" s="257"/>
      <c r="H22167" s="243">
        <f t="shared" ca="1" si="1039"/>
        <v>45139</v>
      </c>
      <c r="I22167" s="244">
        <f t="shared" si="1040"/>
        <v>43892</v>
      </c>
      <c r="J22167" s="244" t="str">
        <f t="shared" si="1038"/>
        <v/>
      </c>
    </row>
    <row r="22168" spans="3:10" ht="12" thickBot="1" x14ac:dyDescent="0.25">
      <c r="C22168" s="254"/>
      <c r="D22168" s="254"/>
      <c r="E22168" s="255"/>
      <c r="F22168" s="256"/>
      <c r="G22168" s="257"/>
      <c r="H22168" s="243">
        <f t="shared" ca="1" si="1039"/>
        <v>45139</v>
      </c>
      <c r="I22168" s="244">
        <f t="shared" si="1040"/>
        <v>43892</v>
      </c>
      <c r="J22168" s="244" t="str">
        <f t="shared" si="1038"/>
        <v/>
      </c>
    </row>
    <row r="22169" spans="3:10" ht="12" thickBot="1" x14ac:dyDescent="0.25">
      <c r="C22169" s="254"/>
      <c r="D22169" s="254"/>
      <c r="E22169" s="255"/>
      <c r="F22169" s="256"/>
      <c r="G22169" s="257"/>
      <c r="H22169" s="243">
        <f t="shared" ca="1" si="1039"/>
        <v>45139</v>
      </c>
      <c r="I22169" s="244">
        <f t="shared" si="1040"/>
        <v>43892</v>
      </c>
      <c r="J22169" s="244" t="str">
        <f t="shared" si="1038"/>
        <v/>
      </c>
    </row>
    <row r="22170" spans="3:10" ht="12" thickBot="1" x14ac:dyDescent="0.25">
      <c r="C22170" s="254"/>
      <c r="D22170" s="254"/>
      <c r="E22170" s="255"/>
      <c r="F22170" s="256"/>
      <c r="G22170" s="257"/>
      <c r="H22170" s="243">
        <f t="shared" ca="1" si="1039"/>
        <v>45139</v>
      </c>
      <c r="I22170" s="244">
        <f t="shared" si="1040"/>
        <v>43892</v>
      </c>
      <c r="J22170" s="244" t="str">
        <f t="shared" si="1038"/>
        <v/>
      </c>
    </row>
    <row r="22171" spans="3:10" ht="12" thickBot="1" x14ac:dyDescent="0.25">
      <c r="C22171" s="254"/>
      <c r="D22171" s="254"/>
      <c r="E22171" s="255"/>
      <c r="F22171" s="256"/>
      <c r="G22171" s="257"/>
      <c r="H22171" s="243">
        <f t="shared" ca="1" si="1039"/>
        <v>45139</v>
      </c>
      <c r="I22171" s="244">
        <f t="shared" si="1040"/>
        <v>43892</v>
      </c>
      <c r="J22171" s="244" t="str">
        <f t="shared" si="1038"/>
        <v/>
      </c>
    </row>
    <row r="22172" spans="3:10" ht="12" thickBot="1" x14ac:dyDescent="0.25">
      <c r="C22172" s="254"/>
      <c r="D22172" s="254"/>
      <c r="E22172" s="255"/>
      <c r="F22172" s="256"/>
      <c r="G22172" s="257"/>
      <c r="H22172" s="243">
        <f t="shared" ca="1" si="1039"/>
        <v>45139</v>
      </c>
      <c r="I22172" s="244">
        <f t="shared" si="1040"/>
        <v>43892</v>
      </c>
      <c r="J22172" s="244" t="str">
        <f t="shared" si="1038"/>
        <v/>
      </c>
    </row>
    <row r="22173" spans="3:10" ht="12" thickBot="1" x14ac:dyDescent="0.25">
      <c r="C22173" s="254"/>
      <c r="D22173" s="254"/>
      <c r="E22173" s="255"/>
      <c r="F22173" s="256"/>
      <c r="G22173" s="257"/>
      <c r="H22173" s="243">
        <f t="shared" ca="1" si="1039"/>
        <v>45139</v>
      </c>
      <c r="I22173" s="244">
        <f t="shared" si="1040"/>
        <v>43892</v>
      </c>
      <c r="J22173" s="244" t="str">
        <f t="shared" si="1038"/>
        <v/>
      </c>
    </row>
    <row r="22174" spans="3:10" ht="12" thickBot="1" x14ac:dyDescent="0.25">
      <c r="C22174" s="254"/>
      <c r="D22174" s="254"/>
      <c r="E22174" s="255"/>
      <c r="F22174" s="256"/>
      <c r="G22174" s="257"/>
      <c r="H22174" s="243">
        <f t="shared" ca="1" si="1039"/>
        <v>45139</v>
      </c>
      <c r="I22174" s="244">
        <f t="shared" si="1040"/>
        <v>43892</v>
      </c>
      <c r="J22174" s="244" t="str">
        <f t="shared" si="1038"/>
        <v/>
      </c>
    </row>
    <row r="22175" spans="3:10" ht="12" thickBot="1" x14ac:dyDescent="0.25">
      <c r="C22175" s="254"/>
      <c r="D22175" s="254"/>
      <c r="E22175" s="255"/>
      <c r="F22175" s="256"/>
      <c r="G22175" s="257"/>
      <c r="H22175" s="243">
        <f t="shared" ca="1" si="1039"/>
        <v>45139</v>
      </c>
      <c r="I22175" s="244">
        <f t="shared" si="1040"/>
        <v>43892</v>
      </c>
      <c r="J22175" s="244" t="str">
        <f t="shared" si="1038"/>
        <v/>
      </c>
    </row>
    <row r="22176" spans="3:10" ht="12" thickBot="1" x14ac:dyDescent="0.25">
      <c r="C22176" s="254"/>
      <c r="D22176" s="254"/>
      <c r="E22176" s="255"/>
      <c r="F22176" s="256"/>
      <c r="G22176" s="257"/>
      <c r="H22176" s="243">
        <f t="shared" ca="1" si="1039"/>
        <v>45139</v>
      </c>
      <c r="I22176" s="244">
        <f t="shared" si="1040"/>
        <v>43892</v>
      </c>
      <c r="J22176" s="244" t="str">
        <f t="shared" si="1038"/>
        <v/>
      </c>
    </row>
    <row r="22177" spans="3:10" ht="12" thickBot="1" x14ac:dyDescent="0.25">
      <c r="C22177" s="254"/>
      <c r="D22177" s="254"/>
      <c r="E22177" s="255"/>
      <c r="F22177" s="256"/>
      <c r="G22177" s="257"/>
      <c r="H22177" s="243">
        <f t="shared" ca="1" si="1039"/>
        <v>45139</v>
      </c>
      <c r="I22177" s="244">
        <f t="shared" si="1040"/>
        <v>43892</v>
      </c>
      <c r="J22177" s="244" t="str">
        <f t="shared" si="1038"/>
        <v/>
      </c>
    </row>
    <row r="22178" spans="3:10" ht="12" thickBot="1" x14ac:dyDescent="0.25">
      <c r="C22178" s="254"/>
      <c r="D22178" s="254"/>
      <c r="E22178" s="255"/>
      <c r="F22178" s="256"/>
      <c r="G22178" s="257"/>
      <c r="H22178" s="243">
        <f t="shared" ca="1" si="1039"/>
        <v>45139</v>
      </c>
      <c r="I22178" s="244">
        <f t="shared" si="1040"/>
        <v>43892</v>
      </c>
      <c r="J22178" s="244" t="str">
        <f t="shared" si="1038"/>
        <v/>
      </c>
    </row>
    <row r="22179" spans="3:10" ht="12" thickBot="1" x14ac:dyDescent="0.25">
      <c r="C22179" s="254"/>
      <c r="D22179" s="254"/>
      <c r="E22179" s="255"/>
      <c r="F22179" s="256"/>
      <c r="G22179" s="257"/>
      <c r="H22179" s="243">
        <f t="shared" ca="1" si="1039"/>
        <v>45139</v>
      </c>
      <c r="I22179" s="244">
        <f t="shared" si="1040"/>
        <v>43892</v>
      </c>
      <c r="J22179" s="244" t="str">
        <f t="shared" si="1038"/>
        <v/>
      </c>
    </row>
    <row r="22180" spans="3:10" ht="12" thickBot="1" x14ac:dyDescent="0.25">
      <c r="C22180" s="254"/>
      <c r="D22180" s="254"/>
      <c r="E22180" s="255"/>
      <c r="F22180" s="256"/>
      <c r="G22180" s="257"/>
      <c r="H22180" s="243">
        <f t="shared" ca="1" si="1039"/>
        <v>45139</v>
      </c>
      <c r="I22180" s="244">
        <f t="shared" si="1040"/>
        <v>43892</v>
      </c>
      <c r="J22180" s="244" t="str">
        <f t="shared" si="1038"/>
        <v/>
      </c>
    </row>
    <row r="22181" spans="3:10" ht="12" thickBot="1" x14ac:dyDescent="0.25">
      <c r="C22181" s="254"/>
      <c r="D22181" s="254"/>
      <c r="E22181" s="255"/>
      <c r="F22181" s="256"/>
      <c r="G22181" s="257"/>
      <c r="H22181" s="243">
        <f t="shared" ca="1" si="1039"/>
        <v>45139</v>
      </c>
      <c r="I22181" s="244">
        <f t="shared" si="1040"/>
        <v>43892</v>
      </c>
      <c r="J22181" s="244" t="str">
        <f t="shared" si="1038"/>
        <v/>
      </c>
    </row>
    <row r="22182" spans="3:10" ht="12" thickBot="1" x14ac:dyDescent="0.25">
      <c r="C22182" s="254"/>
      <c r="D22182" s="254"/>
      <c r="E22182" s="255"/>
      <c r="F22182" s="256"/>
      <c r="G22182" s="257"/>
      <c r="H22182" s="243">
        <f t="shared" ca="1" si="1039"/>
        <v>45139</v>
      </c>
      <c r="I22182" s="244">
        <f t="shared" si="1040"/>
        <v>43892</v>
      </c>
      <c r="J22182" s="244" t="str">
        <f t="shared" si="1038"/>
        <v/>
      </c>
    </row>
    <row r="22183" spans="3:10" ht="12" thickBot="1" x14ac:dyDescent="0.25">
      <c r="C22183" s="254"/>
      <c r="D22183" s="254"/>
      <c r="E22183" s="255"/>
      <c r="F22183" s="256"/>
      <c r="G22183" s="257"/>
      <c r="H22183" s="243">
        <f t="shared" ca="1" si="1039"/>
        <v>45139</v>
      </c>
      <c r="I22183" s="244">
        <f t="shared" si="1040"/>
        <v>43892</v>
      </c>
      <c r="J22183" s="244" t="str">
        <f t="shared" si="1038"/>
        <v/>
      </c>
    </row>
    <row r="22184" spans="3:10" ht="12" thickBot="1" x14ac:dyDescent="0.25">
      <c r="C22184" s="254"/>
      <c r="D22184" s="254"/>
      <c r="E22184" s="255"/>
      <c r="F22184" s="256"/>
      <c r="G22184" s="257"/>
      <c r="H22184" s="243">
        <f t="shared" ca="1" si="1039"/>
        <v>45139</v>
      </c>
      <c r="I22184" s="244">
        <f t="shared" si="1040"/>
        <v>43892</v>
      </c>
      <c r="J22184" s="244" t="str">
        <f t="shared" si="1038"/>
        <v/>
      </c>
    </row>
    <row r="22185" spans="3:10" ht="12" thickBot="1" x14ac:dyDescent="0.25">
      <c r="C22185" s="254"/>
      <c r="D22185" s="254"/>
      <c r="E22185" s="255"/>
      <c r="F22185" s="256"/>
      <c r="G22185" s="257"/>
      <c r="H22185" s="243">
        <f t="shared" ca="1" si="1039"/>
        <v>45139</v>
      </c>
      <c r="I22185" s="244">
        <f t="shared" si="1040"/>
        <v>43892</v>
      </c>
      <c r="J22185" s="244" t="str">
        <f t="shared" si="1038"/>
        <v/>
      </c>
    </row>
    <row r="22186" spans="3:10" ht="12" thickBot="1" x14ac:dyDescent="0.25">
      <c r="C22186" s="254"/>
      <c r="D22186" s="254"/>
      <c r="E22186" s="255"/>
      <c r="F22186" s="256"/>
      <c r="G22186" s="257"/>
      <c r="H22186" s="243">
        <f t="shared" ca="1" si="1039"/>
        <v>45139</v>
      </c>
      <c r="I22186" s="244">
        <f t="shared" si="1040"/>
        <v>43892</v>
      </c>
      <c r="J22186" s="244" t="str">
        <f t="shared" si="1038"/>
        <v/>
      </c>
    </row>
    <row r="22187" spans="3:10" ht="12" thickBot="1" x14ac:dyDescent="0.25">
      <c r="C22187" s="254"/>
      <c r="D22187" s="254"/>
      <c r="E22187" s="255"/>
      <c r="F22187" s="256"/>
      <c r="G22187" s="257"/>
      <c r="H22187" s="243">
        <f t="shared" ca="1" si="1039"/>
        <v>45139</v>
      </c>
      <c r="I22187" s="244">
        <f t="shared" si="1040"/>
        <v>43892</v>
      </c>
      <c r="J22187" s="244" t="str">
        <f t="shared" si="1038"/>
        <v/>
      </c>
    </row>
    <row r="22188" spans="3:10" ht="12" thickBot="1" x14ac:dyDescent="0.25">
      <c r="C22188" s="254"/>
      <c r="D22188" s="254"/>
      <c r="E22188" s="255"/>
      <c r="F22188" s="256"/>
      <c r="G22188" s="257"/>
      <c r="H22188" s="243">
        <f t="shared" ca="1" si="1039"/>
        <v>45139</v>
      </c>
      <c r="I22188" s="244">
        <f t="shared" si="1040"/>
        <v>43892</v>
      </c>
      <c r="J22188" s="244" t="str">
        <f t="shared" si="1038"/>
        <v/>
      </c>
    </row>
    <row r="22189" spans="3:10" ht="12" thickBot="1" x14ac:dyDescent="0.25">
      <c r="C22189" s="254"/>
      <c r="D22189" s="254"/>
      <c r="E22189" s="255"/>
      <c r="F22189" s="256"/>
      <c r="G22189" s="257"/>
      <c r="H22189" s="243">
        <f t="shared" ca="1" si="1039"/>
        <v>45139</v>
      </c>
      <c r="I22189" s="244">
        <f t="shared" si="1040"/>
        <v>43892</v>
      </c>
      <c r="J22189" s="244" t="str">
        <f t="shared" si="1038"/>
        <v/>
      </c>
    </row>
    <row r="22190" spans="3:10" ht="12" thickBot="1" x14ac:dyDescent="0.25">
      <c r="C22190" s="254"/>
      <c r="D22190" s="254"/>
      <c r="E22190" s="255"/>
      <c r="F22190" s="256"/>
      <c r="G22190" s="257"/>
      <c r="H22190" s="243">
        <f t="shared" ca="1" si="1039"/>
        <v>45139</v>
      </c>
      <c r="I22190" s="244">
        <f t="shared" si="1040"/>
        <v>43892</v>
      </c>
      <c r="J22190" s="244" t="str">
        <f t="shared" si="1038"/>
        <v/>
      </c>
    </row>
    <row r="22191" spans="3:10" ht="12" thickBot="1" x14ac:dyDescent="0.25">
      <c r="C22191" s="254"/>
      <c r="D22191" s="254"/>
      <c r="E22191" s="255"/>
      <c r="F22191" s="256"/>
      <c r="G22191" s="257"/>
      <c r="H22191" s="243">
        <f t="shared" ca="1" si="1039"/>
        <v>45139</v>
      </c>
      <c r="I22191" s="244">
        <f t="shared" si="1040"/>
        <v>43892</v>
      </c>
      <c r="J22191" s="244" t="str">
        <f t="shared" si="1038"/>
        <v/>
      </c>
    </row>
    <row r="22192" spans="3:10" ht="12" thickBot="1" x14ac:dyDescent="0.25">
      <c r="C22192" s="254"/>
      <c r="D22192" s="254"/>
      <c r="E22192" s="255"/>
      <c r="F22192" s="256"/>
      <c r="G22192" s="257"/>
      <c r="H22192" s="243">
        <f t="shared" ca="1" si="1039"/>
        <v>45139</v>
      </c>
      <c r="I22192" s="244">
        <f t="shared" si="1040"/>
        <v>43892</v>
      </c>
      <c r="J22192" s="244" t="str">
        <f t="shared" si="1038"/>
        <v/>
      </c>
    </row>
    <row r="22193" spans="3:10" ht="12" thickBot="1" x14ac:dyDescent="0.25">
      <c r="C22193" s="254"/>
      <c r="D22193" s="254"/>
      <c r="E22193" s="255"/>
      <c r="F22193" s="256"/>
      <c r="G22193" s="257"/>
      <c r="H22193" s="243">
        <f t="shared" ca="1" si="1039"/>
        <v>45139</v>
      </c>
      <c r="I22193" s="244">
        <f t="shared" si="1040"/>
        <v>43892</v>
      </c>
      <c r="J22193" s="244" t="str">
        <f t="shared" si="1038"/>
        <v/>
      </c>
    </row>
    <row r="22194" spans="3:10" ht="12" thickBot="1" x14ac:dyDescent="0.25">
      <c r="C22194" s="254"/>
      <c r="D22194" s="254"/>
      <c r="E22194" s="255"/>
      <c r="F22194" s="256"/>
      <c r="G22194" s="257"/>
      <c r="H22194" s="243">
        <f t="shared" ca="1" si="1039"/>
        <v>45139</v>
      </c>
      <c r="I22194" s="244">
        <f t="shared" si="1040"/>
        <v>43892</v>
      </c>
      <c r="J22194" s="244" t="str">
        <f t="shared" si="1038"/>
        <v/>
      </c>
    </row>
    <row r="22195" spans="3:10" ht="12" thickBot="1" x14ac:dyDescent="0.25">
      <c r="C22195" s="254"/>
      <c r="D22195" s="254"/>
      <c r="E22195" s="255"/>
      <c r="F22195" s="256"/>
      <c r="G22195" s="257"/>
      <c r="H22195" s="243">
        <f t="shared" ca="1" si="1039"/>
        <v>45139</v>
      </c>
      <c r="I22195" s="244">
        <f t="shared" si="1040"/>
        <v>43892</v>
      </c>
      <c r="J22195" s="244" t="str">
        <f t="shared" si="1038"/>
        <v/>
      </c>
    </row>
    <row r="22196" spans="3:10" ht="12" thickBot="1" x14ac:dyDescent="0.25">
      <c r="C22196" s="254"/>
      <c r="D22196" s="254"/>
      <c r="E22196" s="255"/>
      <c r="F22196" s="256"/>
      <c r="G22196" s="257"/>
      <c r="H22196" s="243">
        <f t="shared" ca="1" si="1039"/>
        <v>45139</v>
      </c>
      <c r="I22196" s="244">
        <f t="shared" si="1040"/>
        <v>43892</v>
      </c>
      <c r="J22196" s="244" t="str">
        <f t="shared" si="1038"/>
        <v/>
      </c>
    </row>
    <row r="22197" spans="3:10" ht="12" thickBot="1" x14ac:dyDescent="0.25">
      <c r="C22197" s="254"/>
      <c r="D22197" s="254"/>
      <c r="E22197" s="255"/>
      <c r="F22197" s="256"/>
      <c r="G22197" s="257"/>
      <c r="H22197" s="243">
        <f t="shared" ca="1" si="1039"/>
        <v>45139</v>
      </c>
      <c r="I22197" s="244">
        <f t="shared" si="1040"/>
        <v>43892</v>
      </c>
      <c r="J22197" s="244" t="str">
        <f t="shared" si="1038"/>
        <v/>
      </c>
    </row>
    <row r="22198" spans="3:10" ht="12" thickBot="1" x14ac:dyDescent="0.25">
      <c r="C22198" s="254"/>
      <c r="D22198" s="254"/>
      <c r="E22198" s="255"/>
      <c r="F22198" s="256"/>
      <c r="G22198" s="257"/>
      <c r="H22198" s="243">
        <f t="shared" ca="1" si="1039"/>
        <v>45139</v>
      </c>
      <c r="I22198" s="244">
        <f t="shared" si="1040"/>
        <v>43892</v>
      </c>
      <c r="J22198" s="244" t="str">
        <f t="shared" si="1038"/>
        <v/>
      </c>
    </row>
    <row r="22199" spans="3:10" ht="12" thickBot="1" x14ac:dyDescent="0.25">
      <c r="C22199" s="254"/>
      <c r="D22199" s="254"/>
      <c r="E22199" s="255"/>
      <c r="F22199" s="256"/>
      <c r="G22199" s="257"/>
      <c r="H22199" s="243">
        <f t="shared" ca="1" si="1039"/>
        <v>45139</v>
      </c>
      <c r="I22199" s="244">
        <f t="shared" si="1040"/>
        <v>43892</v>
      </c>
      <c r="J22199" s="244" t="str">
        <f t="shared" si="1038"/>
        <v/>
      </c>
    </row>
    <row r="22200" spans="3:10" ht="12" thickBot="1" x14ac:dyDescent="0.25">
      <c r="C22200" s="254"/>
      <c r="D22200" s="254"/>
      <c r="E22200" s="255"/>
      <c r="F22200" s="256"/>
      <c r="G22200" s="257"/>
      <c r="H22200" s="243">
        <f t="shared" ca="1" si="1039"/>
        <v>45139</v>
      </c>
      <c r="I22200" s="244">
        <f t="shared" si="1040"/>
        <v>43892</v>
      </c>
      <c r="J22200" s="244" t="str">
        <f t="shared" si="1038"/>
        <v/>
      </c>
    </row>
    <row r="22201" spans="3:10" ht="12" thickBot="1" x14ac:dyDescent="0.25">
      <c r="C22201" s="254"/>
      <c r="D22201" s="254"/>
      <c r="E22201" s="255"/>
      <c r="F22201" s="256"/>
      <c r="G22201" s="257"/>
      <c r="H22201" s="243">
        <f t="shared" ca="1" si="1039"/>
        <v>45139</v>
      </c>
      <c r="I22201" s="244">
        <f t="shared" si="1040"/>
        <v>43892</v>
      </c>
      <c r="J22201" s="244" t="str">
        <f t="shared" si="1038"/>
        <v/>
      </c>
    </row>
    <row r="22202" spans="3:10" ht="12" thickBot="1" x14ac:dyDescent="0.25">
      <c r="C22202" s="254"/>
      <c r="D22202" s="254"/>
      <c r="E22202" s="255"/>
      <c r="F22202" s="256"/>
      <c r="G22202" s="257"/>
      <c r="H22202" s="243">
        <f t="shared" ca="1" si="1039"/>
        <v>45139</v>
      </c>
      <c r="I22202" s="244">
        <f t="shared" si="1040"/>
        <v>43892</v>
      </c>
      <c r="J22202" s="244" t="str">
        <f t="shared" si="1038"/>
        <v/>
      </c>
    </row>
    <row r="22203" spans="3:10" ht="12" thickBot="1" x14ac:dyDescent="0.25">
      <c r="C22203" s="254"/>
      <c r="D22203" s="254"/>
      <c r="E22203" s="255"/>
      <c r="F22203" s="256"/>
      <c r="G22203" s="257"/>
      <c r="H22203" s="243">
        <f t="shared" ca="1" si="1039"/>
        <v>45139</v>
      </c>
      <c r="I22203" s="244">
        <f t="shared" si="1040"/>
        <v>43892</v>
      </c>
      <c r="J22203" s="244" t="str">
        <f t="shared" si="1038"/>
        <v/>
      </c>
    </row>
    <row r="22204" spans="3:10" ht="12" thickBot="1" x14ac:dyDescent="0.25">
      <c r="C22204" s="254"/>
      <c r="D22204" s="254"/>
      <c r="E22204" s="255"/>
      <c r="F22204" s="256"/>
      <c r="G22204" s="257"/>
      <c r="H22204" s="243">
        <f t="shared" ca="1" si="1039"/>
        <v>45139</v>
      </c>
      <c r="I22204" s="244">
        <f t="shared" si="1040"/>
        <v>43892</v>
      </c>
      <c r="J22204" s="244" t="str">
        <f t="shared" si="1038"/>
        <v/>
      </c>
    </row>
    <row r="22205" spans="3:10" ht="12" thickBot="1" x14ac:dyDescent="0.25">
      <c r="C22205" s="254"/>
      <c r="D22205" s="254"/>
      <c r="E22205" s="255"/>
      <c r="F22205" s="256"/>
      <c r="G22205" s="257"/>
      <c r="H22205" s="243">
        <f t="shared" ca="1" si="1039"/>
        <v>45139</v>
      </c>
      <c r="I22205" s="244">
        <f t="shared" si="1040"/>
        <v>43892</v>
      </c>
      <c r="J22205" s="244" t="str">
        <f t="shared" si="1038"/>
        <v/>
      </c>
    </row>
    <row r="22206" spans="3:10" ht="12" thickBot="1" x14ac:dyDescent="0.25">
      <c r="C22206" s="254"/>
      <c r="D22206" s="254"/>
      <c r="E22206" s="255"/>
      <c r="F22206" s="256"/>
      <c r="G22206" s="257"/>
      <c r="H22206" s="243">
        <f t="shared" ca="1" si="1039"/>
        <v>45139</v>
      </c>
      <c r="I22206" s="244">
        <f t="shared" si="1040"/>
        <v>43892</v>
      </c>
      <c r="J22206" s="244" t="str">
        <f t="shared" si="1038"/>
        <v/>
      </c>
    </row>
    <row r="22207" spans="3:10" ht="12" thickBot="1" x14ac:dyDescent="0.25">
      <c r="C22207" s="254"/>
      <c r="D22207" s="254"/>
      <c r="E22207" s="255"/>
      <c r="F22207" s="256"/>
      <c r="G22207" s="257"/>
      <c r="H22207" s="243">
        <f t="shared" ca="1" si="1039"/>
        <v>45139</v>
      </c>
      <c r="I22207" s="244">
        <f t="shared" si="1040"/>
        <v>43892</v>
      </c>
      <c r="J22207" s="244" t="str">
        <f t="shared" si="1038"/>
        <v/>
      </c>
    </row>
    <row r="22208" spans="3:10" ht="12" thickBot="1" x14ac:dyDescent="0.25">
      <c r="C22208" s="254"/>
      <c r="D22208" s="254"/>
      <c r="E22208" s="255"/>
      <c r="F22208" s="256"/>
      <c r="G22208" s="257"/>
      <c r="H22208" s="243">
        <f t="shared" ca="1" si="1039"/>
        <v>45139</v>
      </c>
      <c r="I22208" s="244">
        <f t="shared" si="1040"/>
        <v>43892</v>
      </c>
      <c r="J22208" s="244" t="str">
        <f t="shared" si="1038"/>
        <v/>
      </c>
    </row>
    <row r="22209" spans="3:10" ht="12" thickBot="1" x14ac:dyDescent="0.25">
      <c r="C22209" s="254"/>
      <c r="D22209" s="254"/>
      <c r="E22209" s="255"/>
      <c r="F22209" s="256"/>
      <c r="G22209" s="257"/>
      <c r="H22209" s="243">
        <f t="shared" ca="1" si="1039"/>
        <v>45139</v>
      </c>
      <c r="I22209" s="244">
        <f t="shared" si="1040"/>
        <v>43892</v>
      </c>
      <c r="J22209" s="244" t="str">
        <f t="shared" si="1038"/>
        <v/>
      </c>
    </row>
    <row r="22210" spans="3:10" ht="12" thickBot="1" x14ac:dyDescent="0.25">
      <c r="C22210" s="254"/>
      <c r="D22210" s="254"/>
      <c r="E22210" s="255"/>
      <c r="F22210" s="256"/>
      <c r="G22210" s="257"/>
      <c r="H22210" s="243">
        <f t="shared" ca="1" si="1039"/>
        <v>45139</v>
      </c>
      <c r="I22210" s="244">
        <f t="shared" si="1040"/>
        <v>43892</v>
      </c>
      <c r="J22210" s="244" t="str">
        <f t="shared" si="1038"/>
        <v/>
      </c>
    </row>
    <row r="22211" spans="3:10" ht="12" thickBot="1" x14ac:dyDescent="0.25">
      <c r="C22211" s="254"/>
      <c r="D22211" s="254"/>
      <c r="E22211" s="255"/>
      <c r="F22211" s="256"/>
      <c r="G22211" s="257"/>
      <c r="H22211" s="243">
        <f t="shared" ca="1" si="1039"/>
        <v>45139</v>
      </c>
      <c r="I22211" s="244">
        <f t="shared" si="1040"/>
        <v>43892</v>
      </c>
      <c r="J22211" s="244" t="str">
        <f t="shared" si="1038"/>
        <v/>
      </c>
    </row>
    <row r="22212" spans="3:10" ht="12" thickBot="1" x14ac:dyDescent="0.25">
      <c r="C22212" s="254"/>
      <c r="D22212" s="254"/>
      <c r="E22212" s="255"/>
      <c r="F22212" s="256"/>
      <c r="G22212" s="257"/>
      <c r="H22212" s="243">
        <f t="shared" ca="1" si="1039"/>
        <v>45139</v>
      </c>
      <c r="I22212" s="244">
        <f t="shared" si="1040"/>
        <v>43892</v>
      </c>
      <c r="J22212" s="244" t="str">
        <f t="shared" si="1038"/>
        <v/>
      </c>
    </row>
    <row r="22213" spans="3:10" ht="12" thickBot="1" x14ac:dyDescent="0.25">
      <c r="C22213" s="254"/>
      <c r="D22213" s="254"/>
      <c r="E22213" s="255"/>
      <c r="F22213" s="256"/>
      <c r="G22213" s="257"/>
      <c r="H22213" s="243">
        <f t="shared" ca="1" si="1039"/>
        <v>45139</v>
      </c>
      <c r="I22213" s="244">
        <f t="shared" si="1040"/>
        <v>43892</v>
      </c>
      <c r="J22213" s="244" t="str">
        <f t="shared" si="1038"/>
        <v/>
      </c>
    </row>
    <row r="22214" spans="3:10" ht="12" thickBot="1" x14ac:dyDescent="0.25">
      <c r="C22214" s="254"/>
      <c r="D22214" s="254"/>
      <c r="E22214" s="255"/>
      <c r="F22214" s="256"/>
      <c r="G22214" s="257"/>
      <c r="H22214" s="243">
        <f t="shared" ca="1" si="1039"/>
        <v>45139</v>
      </c>
      <c r="I22214" s="244">
        <f t="shared" si="1040"/>
        <v>43892</v>
      </c>
      <c r="J22214" s="244" t="str">
        <f t="shared" ref="J22214:J22277" si="1041">IF(G22214="","",IF(G22214&gt;=0,"Debitoren",IF(G22214&lt;0,"Kreditoren","")))</f>
        <v/>
      </c>
    </row>
    <row r="22215" spans="3:10" ht="12" thickBot="1" x14ac:dyDescent="0.25">
      <c r="C22215" s="254"/>
      <c r="D22215" s="254"/>
      <c r="E22215" s="255"/>
      <c r="F22215" s="256"/>
      <c r="G22215" s="257"/>
      <c r="H22215" s="243">
        <f t="shared" ref="H22215:H22278" ca="1" si="1042">IF(F22215&lt;$F$2,EOMONTH($F$2,-1)+1,EOMONTH(F22215,-1)+1)</f>
        <v>45139</v>
      </c>
      <c r="I22215" s="244">
        <f t="shared" ref="I22215:I22278" si="1043">IF(F22215&lt;$I$2,IF(   WEEKDAY(EOMONTH($I$2,-1)+1)=1,EOMONTH($I$2,-1)+1+1,EOMONTH($I$2,-1)+1),IF(WEEKDAY(F22215)=1,F22215+1,F22215))</f>
        <v>43892</v>
      </c>
      <c r="J22215" s="244" t="str">
        <f t="shared" si="1041"/>
        <v/>
      </c>
    </row>
    <row r="22216" spans="3:10" ht="12" thickBot="1" x14ac:dyDescent="0.25">
      <c r="C22216" s="254"/>
      <c r="D22216" s="254"/>
      <c r="E22216" s="255"/>
      <c r="F22216" s="256"/>
      <c r="G22216" s="257"/>
      <c r="H22216" s="243">
        <f t="shared" ca="1" si="1042"/>
        <v>45139</v>
      </c>
      <c r="I22216" s="244">
        <f t="shared" si="1043"/>
        <v>43892</v>
      </c>
      <c r="J22216" s="244" t="str">
        <f t="shared" si="1041"/>
        <v/>
      </c>
    </row>
    <row r="22217" spans="3:10" ht="12" thickBot="1" x14ac:dyDescent="0.25">
      <c r="C22217" s="254"/>
      <c r="D22217" s="254"/>
      <c r="E22217" s="255"/>
      <c r="F22217" s="256"/>
      <c r="G22217" s="257"/>
      <c r="H22217" s="243">
        <f t="shared" ca="1" si="1042"/>
        <v>45139</v>
      </c>
      <c r="I22217" s="244">
        <f t="shared" si="1043"/>
        <v>43892</v>
      </c>
      <c r="J22217" s="244" t="str">
        <f t="shared" si="1041"/>
        <v/>
      </c>
    </row>
    <row r="22218" spans="3:10" ht="12" thickBot="1" x14ac:dyDescent="0.25">
      <c r="C22218" s="254"/>
      <c r="D22218" s="254"/>
      <c r="E22218" s="255"/>
      <c r="F22218" s="256"/>
      <c r="G22218" s="257"/>
      <c r="H22218" s="243">
        <f t="shared" ca="1" si="1042"/>
        <v>45139</v>
      </c>
      <c r="I22218" s="244">
        <f t="shared" si="1043"/>
        <v>43892</v>
      </c>
      <c r="J22218" s="244" t="str">
        <f t="shared" si="1041"/>
        <v/>
      </c>
    </row>
    <row r="22219" spans="3:10" ht="12" thickBot="1" x14ac:dyDescent="0.25">
      <c r="C22219" s="254"/>
      <c r="D22219" s="254"/>
      <c r="E22219" s="255"/>
      <c r="F22219" s="256"/>
      <c r="G22219" s="257"/>
      <c r="H22219" s="243">
        <f t="shared" ca="1" si="1042"/>
        <v>45139</v>
      </c>
      <c r="I22219" s="244">
        <f t="shared" si="1043"/>
        <v>43892</v>
      </c>
      <c r="J22219" s="244" t="str">
        <f t="shared" si="1041"/>
        <v/>
      </c>
    </row>
    <row r="22220" spans="3:10" ht="12" thickBot="1" x14ac:dyDescent="0.25">
      <c r="C22220" s="254"/>
      <c r="D22220" s="254"/>
      <c r="E22220" s="255"/>
      <c r="F22220" s="256"/>
      <c r="G22220" s="257"/>
      <c r="H22220" s="243">
        <f t="shared" ca="1" si="1042"/>
        <v>45139</v>
      </c>
      <c r="I22220" s="244">
        <f t="shared" si="1043"/>
        <v>43892</v>
      </c>
      <c r="J22220" s="244" t="str">
        <f t="shared" si="1041"/>
        <v/>
      </c>
    </row>
    <row r="22221" spans="3:10" ht="12" thickBot="1" x14ac:dyDescent="0.25">
      <c r="C22221" s="254"/>
      <c r="D22221" s="254"/>
      <c r="E22221" s="255"/>
      <c r="F22221" s="256"/>
      <c r="G22221" s="257"/>
      <c r="H22221" s="243">
        <f t="shared" ca="1" si="1042"/>
        <v>45139</v>
      </c>
      <c r="I22221" s="244">
        <f t="shared" si="1043"/>
        <v>43892</v>
      </c>
      <c r="J22221" s="244" t="str">
        <f t="shared" si="1041"/>
        <v/>
      </c>
    </row>
    <row r="22222" spans="3:10" ht="12" thickBot="1" x14ac:dyDescent="0.25">
      <c r="C22222" s="254"/>
      <c r="D22222" s="254"/>
      <c r="E22222" s="255"/>
      <c r="F22222" s="256"/>
      <c r="G22222" s="257"/>
      <c r="H22222" s="243">
        <f t="shared" ca="1" si="1042"/>
        <v>45139</v>
      </c>
      <c r="I22222" s="244">
        <f t="shared" si="1043"/>
        <v>43892</v>
      </c>
      <c r="J22222" s="244" t="str">
        <f t="shared" si="1041"/>
        <v/>
      </c>
    </row>
    <row r="22223" spans="3:10" ht="12" thickBot="1" x14ac:dyDescent="0.25">
      <c r="C22223" s="254"/>
      <c r="D22223" s="254"/>
      <c r="E22223" s="255"/>
      <c r="F22223" s="256"/>
      <c r="G22223" s="257"/>
      <c r="H22223" s="243">
        <f t="shared" ca="1" si="1042"/>
        <v>45139</v>
      </c>
      <c r="I22223" s="244">
        <f t="shared" si="1043"/>
        <v>43892</v>
      </c>
      <c r="J22223" s="244" t="str">
        <f t="shared" si="1041"/>
        <v/>
      </c>
    </row>
    <row r="22224" spans="3:10" ht="12" thickBot="1" x14ac:dyDescent="0.25">
      <c r="C22224" s="254"/>
      <c r="D22224" s="254"/>
      <c r="E22224" s="255"/>
      <c r="F22224" s="256"/>
      <c r="G22224" s="257"/>
      <c r="H22224" s="243">
        <f t="shared" ca="1" si="1042"/>
        <v>45139</v>
      </c>
      <c r="I22224" s="244">
        <f t="shared" si="1043"/>
        <v>43892</v>
      </c>
      <c r="J22224" s="244" t="str">
        <f t="shared" si="1041"/>
        <v/>
      </c>
    </row>
    <row r="22225" spans="3:10" ht="12" thickBot="1" x14ac:dyDescent="0.25">
      <c r="C22225" s="254"/>
      <c r="D22225" s="254"/>
      <c r="E22225" s="255"/>
      <c r="F22225" s="256"/>
      <c r="G22225" s="257"/>
      <c r="H22225" s="243">
        <f t="shared" ca="1" si="1042"/>
        <v>45139</v>
      </c>
      <c r="I22225" s="244">
        <f t="shared" si="1043"/>
        <v>43892</v>
      </c>
      <c r="J22225" s="244" t="str">
        <f t="shared" si="1041"/>
        <v/>
      </c>
    </row>
    <row r="22226" spans="3:10" ht="12" thickBot="1" x14ac:dyDescent="0.25">
      <c r="C22226" s="254"/>
      <c r="D22226" s="254"/>
      <c r="E22226" s="255"/>
      <c r="F22226" s="256"/>
      <c r="G22226" s="257"/>
      <c r="H22226" s="243">
        <f t="shared" ca="1" si="1042"/>
        <v>45139</v>
      </c>
      <c r="I22226" s="244">
        <f t="shared" si="1043"/>
        <v>43892</v>
      </c>
      <c r="J22226" s="244" t="str">
        <f t="shared" si="1041"/>
        <v/>
      </c>
    </row>
    <row r="22227" spans="3:10" ht="12" thickBot="1" x14ac:dyDescent="0.25">
      <c r="C22227" s="254"/>
      <c r="D22227" s="254"/>
      <c r="E22227" s="255"/>
      <c r="F22227" s="256"/>
      <c r="G22227" s="257"/>
      <c r="H22227" s="243">
        <f t="shared" ca="1" si="1042"/>
        <v>45139</v>
      </c>
      <c r="I22227" s="244">
        <f t="shared" si="1043"/>
        <v>43892</v>
      </c>
      <c r="J22227" s="244" t="str">
        <f t="shared" si="1041"/>
        <v/>
      </c>
    </row>
    <row r="22228" spans="3:10" ht="12" thickBot="1" x14ac:dyDescent="0.25">
      <c r="C22228" s="254"/>
      <c r="D22228" s="254"/>
      <c r="E22228" s="255"/>
      <c r="F22228" s="256"/>
      <c r="G22228" s="257"/>
      <c r="H22228" s="243">
        <f t="shared" ca="1" si="1042"/>
        <v>45139</v>
      </c>
      <c r="I22228" s="244">
        <f t="shared" si="1043"/>
        <v>43892</v>
      </c>
      <c r="J22228" s="244" t="str">
        <f t="shared" si="1041"/>
        <v/>
      </c>
    </row>
    <row r="22229" spans="3:10" ht="12" thickBot="1" x14ac:dyDescent="0.25">
      <c r="C22229" s="254"/>
      <c r="D22229" s="254"/>
      <c r="E22229" s="255"/>
      <c r="F22229" s="256"/>
      <c r="G22229" s="257"/>
      <c r="H22229" s="243">
        <f t="shared" ca="1" si="1042"/>
        <v>45139</v>
      </c>
      <c r="I22229" s="244">
        <f t="shared" si="1043"/>
        <v>43892</v>
      </c>
      <c r="J22229" s="244" t="str">
        <f t="shared" si="1041"/>
        <v/>
      </c>
    </row>
    <row r="22230" spans="3:10" ht="12" thickBot="1" x14ac:dyDescent="0.25">
      <c r="C22230" s="254"/>
      <c r="D22230" s="254"/>
      <c r="E22230" s="255"/>
      <c r="F22230" s="256"/>
      <c r="G22230" s="257"/>
      <c r="H22230" s="243">
        <f t="shared" ca="1" si="1042"/>
        <v>45139</v>
      </c>
      <c r="I22230" s="244">
        <f t="shared" si="1043"/>
        <v>43892</v>
      </c>
      <c r="J22230" s="244" t="str">
        <f t="shared" si="1041"/>
        <v/>
      </c>
    </row>
    <row r="22231" spans="3:10" ht="12" thickBot="1" x14ac:dyDescent="0.25">
      <c r="C22231" s="254"/>
      <c r="D22231" s="254"/>
      <c r="E22231" s="255"/>
      <c r="F22231" s="256"/>
      <c r="G22231" s="257"/>
      <c r="H22231" s="243">
        <f t="shared" ca="1" si="1042"/>
        <v>45139</v>
      </c>
      <c r="I22231" s="244">
        <f t="shared" si="1043"/>
        <v>43892</v>
      </c>
      <c r="J22231" s="244" t="str">
        <f t="shared" si="1041"/>
        <v/>
      </c>
    </row>
    <row r="22232" spans="3:10" ht="12" thickBot="1" x14ac:dyDescent="0.25">
      <c r="C22232" s="254"/>
      <c r="D22232" s="254"/>
      <c r="E22232" s="255"/>
      <c r="F22232" s="256"/>
      <c r="G22232" s="257"/>
      <c r="H22232" s="243">
        <f t="shared" ca="1" si="1042"/>
        <v>45139</v>
      </c>
      <c r="I22232" s="244">
        <f t="shared" si="1043"/>
        <v>43892</v>
      </c>
      <c r="J22232" s="244" t="str">
        <f t="shared" si="1041"/>
        <v/>
      </c>
    </row>
    <row r="22233" spans="3:10" ht="12" thickBot="1" x14ac:dyDescent="0.25">
      <c r="C22233" s="254"/>
      <c r="D22233" s="254"/>
      <c r="E22233" s="255"/>
      <c r="F22233" s="256"/>
      <c r="G22233" s="257"/>
      <c r="H22233" s="243">
        <f t="shared" ca="1" si="1042"/>
        <v>45139</v>
      </c>
      <c r="I22233" s="244">
        <f t="shared" si="1043"/>
        <v>43892</v>
      </c>
      <c r="J22233" s="244" t="str">
        <f t="shared" si="1041"/>
        <v/>
      </c>
    </row>
    <row r="22234" spans="3:10" ht="12" thickBot="1" x14ac:dyDescent="0.25">
      <c r="C22234" s="254"/>
      <c r="D22234" s="254"/>
      <c r="E22234" s="255"/>
      <c r="F22234" s="256"/>
      <c r="G22234" s="257"/>
      <c r="H22234" s="243">
        <f t="shared" ca="1" si="1042"/>
        <v>45139</v>
      </c>
      <c r="I22234" s="244">
        <f t="shared" si="1043"/>
        <v>43892</v>
      </c>
      <c r="J22234" s="244" t="str">
        <f t="shared" si="1041"/>
        <v/>
      </c>
    </row>
    <row r="22235" spans="3:10" ht="12" thickBot="1" x14ac:dyDescent="0.25">
      <c r="C22235" s="254"/>
      <c r="D22235" s="254"/>
      <c r="E22235" s="255"/>
      <c r="F22235" s="256"/>
      <c r="G22235" s="257"/>
      <c r="H22235" s="243">
        <f t="shared" ca="1" si="1042"/>
        <v>45139</v>
      </c>
      <c r="I22235" s="244">
        <f t="shared" si="1043"/>
        <v>43892</v>
      </c>
      <c r="J22235" s="244" t="str">
        <f t="shared" si="1041"/>
        <v/>
      </c>
    </row>
    <row r="22236" spans="3:10" ht="12" thickBot="1" x14ac:dyDescent="0.25">
      <c r="C22236" s="254"/>
      <c r="D22236" s="254"/>
      <c r="E22236" s="255"/>
      <c r="F22236" s="256"/>
      <c r="G22236" s="257"/>
      <c r="H22236" s="243">
        <f t="shared" ca="1" si="1042"/>
        <v>45139</v>
      </c>
      <c r="I22236" s="244">
        <f t="shared" si="1043"/>
        <v>43892</v>
      </c>
      <c r="J22236" s="244" t="str">
        <f t="shared" si="1041"/>
        <v/>
      </c>
    </row>
    <row r="22237" spans="3:10" ht="12" thickBot="1" x14ac:dyDescent="0.25">
      <c r="C22237" s="254"/>
      <c r="D22237" s="254"/>
      <c r="E22237" s="255"/>
      <c r="F22237" s="256"/>
      <c r="G22237" s="257"/>
      <c r="H22237" s="243">
        <f t="shared" ca="1" si="1042"/>
        <v>45139</v>
      </c>
      <c r="I22237" s="244">
        <f t="shared" si="1043"/>
        <v>43892</v>
      </c>
      <c r="J22237" s="244" t="str">
        <f t="shared" si="1041"/>
        <v/>
      </c>
    </row>
    <row r="22238" spans="3:10" ht="12" thickBot="1" x14ac:dyDescent="0.25">
      <c r="C22238" s="254"/>
      <c r="D22238" s="254"/>
      <c r="E22238" s="255"/>
      <c r="F22238" s="256"/>
      <c r="G22238" s="257"/>
      <c r="H22238" s="243">
        <f t="shared" ca="1" si="1042"/>
        <v>45139</v>
      </c>
      <c r="I22238" s="244">
        <f t="shared" si="1043"/>
        <v>43892</v>
      </c>
      <c r="J22238" s="244" t="str">
        <f t="shared" si="1041"/>
        <v/>
      </c>
    </row>
    <row r="22239" spans="3:10" ht="12" thickBot="1" x14ac:dyDescent="0.25">
      <c r="C22239" s="254"/>
      <c r="D22239" s="254"/>
      <c r="E22239" s="255"/>
      <c r="F22239" s="256"/>
      <c r="G22239" s="257"/>
      <c r="H22239" s="243">
        <f t="shared" ca="1" si="1042"/>
        <v>45139</v>
      </c>
      <c r="I22239" s="244">
        <f t="shared" si="1043"/>
        <v>43892</v>
      </c>
      <c r="J22239" s="244" t="str">
        <f t="shared" si="1041"/>
        <v/>
      </c>
    </row>
    <row r="22240" spans="3:10" ht="12" thickBot="1" x14ac:dyDescent="0.25">
      <c r="C22240" s="254"/>
      <c r="D22240" s="254"/>
      <c r="E22240" s="255"/>
      <c r="F22240" s="256"/>
      <c r="G22240" s="257"/>
      <c r="H22240" s="243">
        <f t="shared" ca="1" si="1042"/>
        <v>45139</v>
      </c>
      <c r="I22240" s="244">
        <f t="shared" si="1043"/>
        <v>43892</v>
      </c>
      <c r="J22240" s="244" t="str">
        <f t="shared" si="1041"/>
        <v/>
      </c>
    </row>
    <row r="22241" spans="3:10" ht="12" thickBot="1" x14ac:dyDescent="0.25">
      <c r="C22241" s="254"/>
      <c r="D22241" s="254"/>
      <c r="E22241" s="255"/>
      <c r="F22241" s="256"/>
      <c r="G22241" s="257"/>
      <c r="H22241" s="243">
        <f t="shared" ca="1" si="1042"/>
        <v>45139</v>
      </c>
      <c r="I22241" s="244">
        <f t="shared" si="1043"/>
        <v>43892</v>
      </c>
      <c r="J22241" s="244" t="str">
        <f t="shared" si="1041"/>
        <v/>
      </c>
    </row>
    <row r="22242" spans="3:10" ht="12" thickBot="1" x14ac:dyDescent="0.25">
      <c r="C22242" s="254"/>
      <c r="D22242" s="254"/>
      <c r="E22242" s="255"/>
      <c r="F22242" s="256"/>
      <c r="G22242" s="257"/>
      <c r="H22242" s="243">
        <f t="shared" ca="1" si="1042"/>
        <v>45139</v>
      </c>
      <c r="I22242" s="244">
        <f t="shared" si="1043"/>
        <v>43892</v>
      </c>
      <c r="J22242" s="244" t="str">
        <f t="shared" si="1041"/>
        <v/>
      </c>
    </row>
    <row r="22243" spans="3:10" ht="12" thickBot="1" x14ac:dyDescent="0.25">
      <c r="C22243" s="254"/>
      <c r="D22243" s="254"/>
      <c r="E22243" s="255"/>
      <c r="F22243" s="256"/>
      <c r="G22243" s="257"/>
      <c r="H22243" s="243">
        <f t="shared" ca="1" si="1042"/>
        <v>45139</v>
      </c>
      <c r="I22243" s="244">
        <f t="shared" si="1043"/>
        <v>43892</v>
      </c>
      <c r="J22243" s="244" t="str">
        <f t="shared" si="1041"/>
        <v/>
      </c>
    </row>
    <row r="22244" spans="3:10" ht="12" thickBot="1" x14ac:dyDescent="0.25">
      <c r="C22244" s="254"/>
      <c r="D22244" s="254"/>
      <c r="E22244" s="255"/>
      <c r="F22244" s="256"/>
      <c r="G22244" s="257"/>
      <c r="H22244" s="243">
        <f t="shared" ca="1" si="1042"/>
        <v>45139</v>
      </c>
      <c r="I22244" s="244">
        <f t="shared" si="1043"/>
        <v>43892</v>
      </c>
      <c r="J22244" s="244" t="str">
        <f t="shared" si="1041"/>
        <v/>
      </c>
    </row>
    <row r="22245" spans="3:10" ht="12" thickBot="1" x14ac:dyDescent="0.25">
      <c r="C22245" s="254"/>
      <c r="D22245" s="254"/>
      <c r="E22245" s="255"/>
      <c r="F22245" s="256"/>
      <c r="G22245" s="257"/>
      <c r="H22245" s="243">
        <f t="shared" ca="1" si="1042"/>
        <v>45139</v>
      </c>
      <c r="I22245" s="244">
        <f t="shared" si="1043"/>
        <v>43892</v>
      </c>
      <c r="J22245" s="244" t="str">
        <f t="shared" si="1041"/>
        <v/>
      </c>
    </row>
    <row r="22246" spans="3:10" ht="12" thickBot="1" x14ac:dyDescent="0.25">
      <c r="C22246" s="254"/>
      <c r="D22246" s="254"/>
      <c r="E22246" s="255"/>
      <c r="F22246" s="256"/>
      <c r="G22246" s="257"/>
      <c r="H22246" s="243">
        <f t="shared" ca="1" si="1042"/>
        <v>45139</v>
      </c>
      <c r="I22246" s="244">
        <f t="shared" si="1043"/>
        <v>43892</v>
      </c>
      <c r="J22246" s="244" t="str">
        <f t="shared" si="1041"/>
        <v/>
      </c>
    </row>
    <row r="22247" spans="3:10" ht="12" thickBot="1" x14ac:dyDescent="0.25">
      <c r="C22247" s="254"/>
      <c r="D22247" s="254"/>
      <c r="E22247" s="255"/>
      <c r="F22247" s="256"/>
      <c r="G22247" s="257"/>
      <c r="H22247" s="243">
        <f t="shared" ca="1" si="1042"/>
        <v>45139</v>
      </c>
      <c r="I22247" s="244">
        <f t="shared" si="1043"/>
        <v>43892</v>
      </c>
      <c r="J22247" s="244" t="str">
        <f t="shared" si="1041"/>
        <v/>
      </c>
    </row>
    <row r="22248" spans="3:10" ht="12" thickBot="1" x14ac:dyDescent="0.25">
      <c r="C22248" s="254"/>
      <c r="D22248" s="254"/>
      <c r="E22248" s="255"/>
      <c r="F22248" s="256"/>
      <c r="G22248" s="257"/>
      <c r="H22248" s="243">
        <f t="shared" ca="1" si="1042"/>
        <v>45139</v>
      </c>
      <c r="I22248" s="244">
        <f t="shared" si="1043"/>
        <v>43892</v>
      </c>
      <c r="J22248" s="244" t="str">
        <f t="shared" si="1041"/>
        <v/>
      </c>
    </row>
    <row r="22249" spans="3:10" ht="12" thickBot="1" x14ac:dyDescent="0.25">
      <c r="C22249" s="254"/>
      <c r="D22249" s="254"/>
      <c r="E22249" s="255"/>
      <c r="F22249" s="256"/>
      <c r="G22249" s="257"/>
      <c r="H22249" s="243">
        <f t="shared" ca="1" si="1042"/>
        <v>45139</v>
      </c>
      <c r="I22249" s="244">
        <f t="shared" si="1043"/>
        <v>43892</v>
      </c>
      <c r="J22249" s="244" t="str">
        <f t="shared" si="1041"/>
        <v/>
      </c>
    </row>
    <row r="22250" spans="3:10" ht="12" thickBot="1" x14ac:dyDescent="0.25">
      <c r="C22250" s="254"/>
      <c r="D22250" s="254"/>
      <c r="E22250" s="255"/>
      <c r="F22250" s="256"/>
      <c r="G22250" s="257"/>
      <c r="H22250" s="243">
        <f t="shared" ca="1" si="1042"/>
        <v>45139</v>
      </c>
      <c r="I22250" s="244">
        <f t="shared" si="1043"/>
        <v>43892</v>
      </c>
      <c r="J22250" s="244" t="str">
        <f t="shared" si="1041"/>
        <v/>
      </c>
    </row>
    <row r="22251" spans="3:10" ht="12" thickBot="1" x14ac:dyDescent="0.25">
      <c r="C22251" s="254"/>
      <c r="D22251" s="254"/>
      <c r="E22251" s="255"/>
      <c r="F22251" s="256"/>
      <c r="G22251" s="257"/>
      <c r="H22251" s="243">
        <f t="shared" ca="1" si="1042"/>
        <v>45139</v>
      </c>
      <c r="I22251" s="244">
        <f t="shared" si="1043"/>
        <v>43892</v>
      </c>
      <c r="J22251" s="244" t="str">
        <f t="shared" si="1041"/>
        <v/>
      </c>
    </row>
    <row r="22252" spans="3:10" ht="12" thickBot="1" x14ac:dyDescent="0.25">
      <c r="C22252" s="254"/>
      <c r="D22252" s="254"/>
      <c r="E22252" s="255"/>
      <c r="F22252" s="256"/>
      <c r="G22252" s="257"/>
      <c r="H22252" s="243">
        <f t="shared" ca="1" si="1042"/>
        <v>45139</v>
      </c>
      <c r="I22252" s="244">
        <f t="shared" si="1043"/>
        <v>43892</v>
      </c>
      <c r="J22252" s="244" t="str">
        <f t="shared" si="1041"/>
        <v/>
      </c>
    </row>
    <row r="22253" spans="3:10" ht="12" thickBot="1" x14ac:dyDescent="0.25">
      <c r="C22253" s="254"/>
      <c r="D22253" s="254"/>
      <c r="E22253" s="255"/>
      <c r="F22253" s="256"/>
      <c r="G22253" s="257"/>
      <c r="H22253" s="243">
        <f t="shared" ca="1" si="1042"/>
        <v>45139</v>
      </c>
      <c r="I22253" s="244">
        <f t="shared" si="1043"/>
        <v>43892</v>
      </c>
      <c r="J22253" s="244" t="str">
        <f t="shared" si="1041"/>
        <v/>
      </c>
    </row>
    <row r="22254" spans="3:10" ht="12" thickBot="1" x14ac:dyDescent="0.25">
      <c r="C22254" s="254"/>
      <c r="D22254" s="254"/>
      <c r="E22254" s="255"/>
      <c r="F22254" s="256"/>
      <c r="G22254" s="257"/>
      <c r="H22254" s="243">
        <f t="shared" ca="1" si="1042"/>
        <v>45139</v>
      </c>
      <c r="I22254" s="244">
        <f t="shared" si="1043"/>
        <v>43892</v>
      </c>
      <c r="J22254" s="244" t="str">
        <f t="shared" si="1041"/>
        <v/>
      </c>
    </row>
    <row r="22255" spans="3:10" ht="12" thickBot="1" x14ac:dyDescent="0.25">
      <c r="C22255" s="254"/>
      <c r="D22255" s="254"/>
      <c r="E22255" s="255"/>
      <c r="F22255" s="256"/>
      <c r="G22255" s="257"/>
      <c r="H22255" s="243">
        <f t="shared" ca="1" si="1042"/>
        <v>45139</v>
      </c>
      <c r="I22255" s="244">
        <f t="shared" si="1043"/>
        <v>43892</v>
      </c>
      <c r="J22255" s="244" t="str">
        <f t="shared" si="1041"/>
        <v/>
      </c>
    </row>
    <row r="22256" spans="3:10" ht="12" thickBot="1" x14ac:dyDescent="0.25">
      <c r="C22256" s="254"/>
      <c r="D22256" s="254"/>
      <c r="E22256" s="255"/>
      <c r="F22256" s="256"/>
      <c r="G22256" s="257"/>
      <c r="H22256" s="243">
        <f t="shared" ca="1" si="1042"/>
        <v>45139</v>
      </c>
      <c r="I22256" s="244">
        <f t="shared" si="1043"/>
        <v>43892</v>
      </c>
      <c r="J22256" s="244" t="str">
        <f t="shared" si="1041"/>
        <v/>
      </c>
    </row>
    <row r="22257" spans="3:10" ht="12" thickBot="1" x14ac:dyDescent="0.25">
      <c r="C22257" s="254"/>
      <c r="D22257" s="254"/>
      <c r="E22257" s="255"/>
      <c r="F22257" s="256"/>
      <c r="G22257" s="257"/>
      <c r="H22257" s="243">
        <f t="shared" ca="1" si="1042"/>
        <v>45139</v>
      </c>
      <c r="I22257" s="244">
        <f t="shared" si="1043"/>
        <v>43892</v>
      </c>
      <c r="J22257" s="244" t="str">
        <f t="shared" si="1041"/>
        <v/>
      </c>
    </row>
    <row r="22258" spans="3:10" ht="12" thickBot="1" x14ac:dyDescent="0.25">
      <c r="C22258" s="254"/>
      <c r="D22258" s="254"/>
      <c r="E22258" s="255"/>
      <c r="F22258" s="256"/>
      <c r="G22258" s="257"/>
      <c r="H22258" s="243">
        <f t="shared" ca="1" si="1042"/>
        <v>45139</v>
      </c>
      <c r="I22258" s="244">
        <f t="shared" si="1043"/>
        <v>43892</v>
      </c>
      <c r="J22258" s="244" t="str">
        <f t="shared" si="1041"/>
        <v/>
      </c>
    </row>
    <row r="22259" spans="3:10" ht="12" thickBot="1" x14ac:dyDescent="0.25">
      <c r="C22259" s="254"/>
      <c r="D22259" s="254"/>
      <c r="E22259" s="255"/>
      <c r="F22259" s="256"/>
      <c r="G22259" s="257"/>
      <c r="H22259" s="243">
        <f t="shared" ca="1" si="1042"/>
        <v>45139</v>
      </c>
      <c r="I22259" s="244">
        <f t="shared" si="1043"/>
        <v>43892</v>
      </c>
      <c r="J22259" s="244" t="str">
        <f t="shared" si="1041"/>
        <v/>
      </c>
    </row>
    <row r="22260" spans="3:10" ht="12" thickBot="1" x14ac:dyDescent="0.25">
      <c r="C22260" s="254"/>
      <c r="D22260" s="254"/>
      <c r="E22260" s="255"/>
      <c r="F22260" s="256"/>
      <c r="G22260" s="257"/>
      <c r="H22260" s="243">
        <f t="shared" ca="1" si="1042"/>
        <v>45139</v>
      </c>
      <c r="I22260" s="244">
        <f t="shared" si="1043"/>
        <v>43892</v>
      </c>
      <c r="J22260" s="244" t="str">
        <f t="shared" si="1041"/>
        <v/>
      </c>
    </row>
    <row r="22261" spans="3:10" ht="12" thickBot="1" x14ac:dyDescent="0.25">
      <c r="C22261" s="254"/>
      <c r="D22261" s="254"/>
      <c r="E22261" s="255"/>
      <c r="F22261" s="256"/>
      <c r="G22261" s="257"/>
      <c r="H22261" s="243">
        <f t="shared" ca="1" si="1042"/>
        <v>45139</v>
      </c>
      <c r="I22261" s="244">
        <f t="shared" si="1043"/>
        <v>43892</v>
      </c>
      <c r="J22261" s="244" t="str">
        <f t="shared" si="1041"/>
        <v/>
      </c>
    </row>
    <row r="22262" spans="3:10" ht="12" thickBot="1" x14ac:dyDescent="0.25">
      <c r="C22262" s="254"/>
      <c r="D22262" s="254"/>
      <c r="E22262" s="255"/>
      <c r="F22262" s="256"/>
      <c r="G22262" s="257"/>
      <c r="H22262" s="243">
        <f t="shared" ca="1" si="1042"/>
        <v>45139</v>
      </c>
      <c r="I22262" s="244">
        <f t="shared" si="1043"/>
        <v>43892</v>
      </c>
      <c r="J22262" s="244" t="str">
        <f t="shared" si="1041"/>
        <v/>
      </c>
    </row>
    <row r="22263" spans="3:10" ht="12" thickBot="1" x14ac:dyDescent="0.25">
      <c r="C22263" s="254"/>
      <c r="D22263" s="254"/>
      <c r="E22263" s="255"/>
      <c r="F22263" s="256"/>
      <c r="G22263" s="257"/>
      <c r="H22263" s="243">
        <f t="shared" ca="1" si="1042"/>
        <v>45139</v>
      </c>
      <c r="I22263" s="244">
        <f t="shared" si="1043"/>
        <v>43892</v>
      </c>
      <c r="J22263" s="244" t="str">
        <f t="shared" si="1041"/>
        <v/>
      </c>
    </row>
    <row r="22264" spans="3:10" ht="12" thickBot="1" x14ac:dyDescent="0.25">
      <c r="C22264" s="254"/>
      <c r="D22264" s="254"/>
      <c r="E22264" s="255"/>
      <c r="F22264" s="256"/>
      <c r="G22264" s="257"/>
      <c r="H22264" s="243">
        <f t="shared" ca="1" si="1042"/>
        <v>45139</v>
      </c>
      <c r="I22264" s="244">
        <f t="shared" si="1043"/>
        <v>43892</v>
      </c>
      <c r="J22264" s="244" t="str">
        <f t="shared" si="1041"/>
        <v/>
      </c>
    </row>
    <row r="22265" spans="3:10" ht="12" thickBot="1" x14ac:dyDescent="0.25">
      <c r="C22265" s="254"/>
      <c r="D22265" s="254"/>
      <c r="E22265" s="255"/>
      <c r="F22265" s="256"/>
      <c r="G22265" s="257"/>
      <c r="H22265" s="243">
        <f t="shared" ca="1" si="1042"/>
        <v>45139</v>
      </c>
      <c r="I22265" s="244">
        <f t="shared" si="1043"/>
        <v>43892</v>
      </c>
      <c r="J22265" s="244" t="str">
        <f t="shared" si="1041"/>
        <v/>
      </c>
    </row>
    <row r="22266" spans="3:10" ht="12" thickBot="1" x14ac:dyDescent="0.25">
      <c r="C22266" s="254"/>
      <c r="D22266" s="254"/>
      <c r="E22266" s="255"/>
      <c r="F22266" s="256"/>
      <c r="G22266" s="257"/>
      <c r="H22266" s="243">
        <f t="shared" ca="1" si="1042"/>
        <v>45139</v>
      </c>
      <c r="I22266" s="244">
        <f t="shared" si="1043"/>
        <v>43892</v>
      </c>
      <c r="J22266" s="244" t="str">
        <f t="shared" si="1041"/>
        <v/>
      </c>
    </row>
    <row r="22267" spans="3:10" ht="12" thickBot="1" x14ac:dyDescent="0.25">
      <c r="C22267" s="254"/>
      <c r="D22267" s="254"/>
      <c r="E22267" s="255"/>
      <c r="F22267" s="256"/>
      <c r="G22267" s="257"/>
      <c r="H22267" s="243">
        <f t="shared" ca="1" si="1042"/>
        <v>45139</v>
      </c>
      <c r="I22267" s="244">
        <f t="shared" si="1043"/>
        <v>43892</v>
      </c>
      <c r="J22267" s="244" t="str">
        <f t="shared" si="1041"/>
        <v/>
      </c>
    </row>
    <row r="22268" spans="3:10" ht="12" thickBot="1" x14ac:dyDescent="0.25">
      <c r="C22268" s="254"/>
      <c r="D22268" s="254"/>
      <c r="E22268" s="255"/>
      <c r="F22268" s="256"/>
      <c r="G22268" s="257"/>
      <c r="H22268" s="243">
        <f t="shared" ca="1" si="1042"/>
        <v>45139</v>
      </c>
      <c r="I22268" s="244">
        <f t="shared" si="1043"/>
        <v>43892</v>
      </c>
      <c r="J22268" s="244" t="str">
        <f t="shared" si="1041"/>
        <v/>
      </c>
    </row>
    <row r="22269" spans="3:10" ht="12" thickBot="1" x14ac:dyDescent="0.25">
      <c r="C22269" s="254"/>
      <c r="D22269" s="254"/>
      <c r="E22269" s="255"/>
      <c r="F22269" s="256"/>
      <c r="G22269" s="257"/>
      <c r="H22269" s="243">
        <f t="shared" ca="1" si="1042"/>
        <v>45139</v>
      </c>
      <c r="I22269" s="244">
        <f t="shared" si="1043"/>
        <v>43892</v>
      </c>
      <c r="J22269" s="244" t="str">
        <f t="shared" si="1041"/>
        <v/>
      </c>
    </row>
    <row r="22270" spans="3:10" ht="12" thickBot="1" x14ac:dyDescent="0.25">
      <c r="C22270" s="254"/>
      <c r="D22270" s="254"/>
      <c r="E22270" s="255"/>
      <c r="F22270" s="256"/>
      <c r="G22270" s="257"/>
      <c r="H22270" s="243">
        <f t="shared" ca="1" si="1042"/>
        <v>45139</v>
      </c>
      <c r="I22270" s="244">
        <f t="shared" si="1043"/>
        <v>43892</v>
      </c>
      <c r="J22270" s="244" t="str">
        <f t="shared" si="1041"/>
        <v/>
      </c>
    </row>
    <row r="22271" spans="3:10" ht="12" thickBot="1" x14ac:dyDescent="0.25">
      <c r="C22271" s="254"/>
      <c r="D22271" s="254"/>
      <c r="E22271" s="255"/>
      <c r="F22271" s="256"/>
      <c r="G22271" s="257"/>
      <c r="H22271" s="243">
        <f t="shared" ca="1" si="1042"/>
        <v>45139</v>
      </c>
      <c r="I22271" s="244">
        <f t="shared" si="1043"/>
        <v>43892</v>
      </c>
      <c r="J22271" s="244" t="str">
        <f t="shared" si="1041"/>
        <v/>
      </c>
    </row>
    <row r="22272" spans="3:10" ht="12" thickBot="1" x14ac:dyDescent="0.25">
      <c r="C22272" s="254"/>
      <c r="D22272" s="254"/>
      <c r="E22272" s="255"/>
      <c r="F22272" s="256"/>
      <c r="G22272" s="257"/>
      <c r="H22272" s="243">
        <f t="shared" ca="1" si="1042"/>
        <v>45139</v>
      </c>
      <c r="I22272" s="244">
        <f t="shared" si="1043"/>
        <v>43892</v>
      </c>
      <c r="J22272" s="244" t="str">
        <f t="shared" si="1041"/>
        <v/>
      </c>
    </row>
    <row r="22273" spans="3:10" ht="12" thickBot="1" x14ac:dyDescent="0.25">
      <c r="C22273" s="254"/>
      <c r="D22273" s="254"/>
      <c r="E22273" s="255"/>
      <c r="F22273" s="256"/>
      <c r="G22273" s="257"/>
      <c r="H22273" s="243">
        <f t="shared" ca="1" si="1042"/>
        <v>45139</v>
      </c>
      <c r="I22273" s="244">
        <f t="shared" si="1043"/>
        <v>43892</v>
      </c>
      <c r="J22273" s="244" t="str">
        <f t="shared" si="1041"/>
        <v/>
      </c>
    </row>
    <row r="22274" spans="3:10" ht="12" thickBot="1" x14ac:dyDescent="0.25">
      <c r="C22274" s="254"/>
      <c r="D22274" s="254"/>
      <c r="E22274" s="255"/>
      <c r="F22274" s="256"/>
      <c r="G22274" s="257"/>
      <c r="H22274" s="243">
        <f t="shared" ca="1" si="1042"/>
        <v>45139</v>
      </c>
      <c r="I22274" s="244">
        <f t="shared" si="1043"/>
        <v>43892</v>
      </c>
      <c r="J22274" s="244" t="str">
        <f t="shared" si="1041"/>
        <v/>
      </c>
    </row>
    <row r="22275" spans="3:10" ht="12" thickBot="1" x14ac:dyDescent="0.25">
      <c r="C22275" s="254"/>
      <c r="D22275" s="254"/>
      <c r="E22275" s="255"/>
      <c r="F22275" s="256"/>
      <c r="G22275" s="257"/>
      <c r="H22275" s="243">
        <f t="shared" ca="1" si="1042"/>
        <v>45139</v>
      </c>
      <c r="I22275" s="244">
        <f t="shared" si="1043"/>
        <v>43892</v>
      </c>
      <c r="J22275" s="244" t="str">
        <f t="shared" si="1041"/>
        <v/>
      </c>
    </row>
    <row r="22276" spans="3:10" ht="12" thickBot="1" x14ac:dyDescent="0.25">
      <c r="C22276" s="254"/>
      <c r="D22276" s="254"/>
      <c r="E22276" s="255"/>
      <c r="F22276" s="256"/>
      <c r="G22276" s="257"/>
      <c r="H22276" s="243">
        <f t="shared" ca="1" si="1042"/>
        <v>45139</v>
      </c>
      <c r="I22276" s="244">
        <f t="shared" si="1043"/>
        <v>43892</v>
      </c>
      <c r="J22276" s="244" t="str">
        <f t="shared" si="1041"/>
        <v/>
      </c>
    </row>
    <row r="22277" spans="3:10" ht="12" thickBot="1" x14ac:dyDescent="0.25">
      <c r="C22277" s="254"/>
      <c r="D22277" s="254"/>
      <c r="E22277" s="255"/>
      <c r="F22277" s="256"/>
      <c r="G22277" s="257"/>
      <c r="H22277" s="243">
        <f t="shared" ca="1" si="1042"/>
        <v>45139</v>
      </c>
      <c r="I22277" s="244">
        <f t="shared" si="1043"/>
        <v>43892</v>
      </c>
      <c r="J22277" s="244" t="str">
        <f t="shared" si="1041"/>
        <v/>
      </c>
    </row>
    <row r="22278" spans="3:10" ht="12" thickBot="1" x14ac:dyDescent="0.25">
      <c r="C22278" s="254"/>
      <c r="D22278" s="254"/>
      <c r="E22278" s="255"/>
      <c r="F22278" s="256"/>
      <c r="G22278" s="257"/>
      <c r="H22278" s="243">
        <f t="shared" ca="1" si="1042"/>
        <v>45139</v>
      </c>
      <c r="I22278" s="244">
        <f t="shared" si="1043"/>
        <v>43892</v>
      </c>
      <c r="J22278" s="244" t="str">
        <f t="shared" ref="J22278:J22341" si="1044">IF(G22278="","",IF(G22278&gt;=0,"Debitoren",IF(G22278&lt;0,"Kreditoren","")))</f>
        <v/>
      </c>
    </row>
    <row r="22279" spans="3:10" ht="12" thickBot="1" x14ac:dyDescent="0.25">
      <c r="C22279" s="254"/>
      <c r="D22279" s="254"/>
      <c r="E22279" s="255"/>
      <c r="F22279" s="256"/>
      <c r="G22279" s="257"/>
      <c r="H22279" s="243">
        <f t="shared" ref="H22279:H22342" ca="1" si="1045">IF(F22279&lt;$F$2,EOMONTH($F$2,-1)+1,EOMONTH(F22279,-1)+1)</f>
        <v>45139</v>
      </c>
      <c r="I22279" s="244">
        <f t="shared" ref="I22279:I22342" si="1046">IF(F22279&lt;$I$2,IF(   WEEKDAY(EOMONTH($I$2,-1)+1)=1,EOMONTH($I$2,-1)+1+1,EOMONTH($I$2,-1)+1),IF(WEEKDAY(F22279)=1,F22279+1,F22279))</f>
        <v>43892</v>
      </c>
      <c r="J22279" s="244" t="str">
        <f t="shared" si="1044"/>
        <v/>
      </c>
    </row>
    <row r="22280" spans="3:10" ht="12" thickBot="1" x14ac:dyDescent="0.25">
      <c r="C22280" s="254"/>
      <c r="D22280" s="254"/>
      <c r="E22280" s="255"/>
      <c r="F22280" s="256"/>
      <c r="G22280" s="257"/>
      <c r="H22280" s="243">
        <f t="shared" ca="1" si="1045"/>
        <v>45139</v>
      </c>
      <c r="I22280" s="244">
        <f t="shared" si="1046"/>
        <v>43892</v>
      </c>
      <c r="J22280" s="244" t="str">
        <f t="shared" si="1044"/>
        <v/>
      </c>
    </row>
    <row r="22281" spans="3:10" ht="12" thickBot="1" x14ac:dyDescent="0.25">
      <c r="C22281" s="254"/>
      <c r="D22281" s="254"/>
      <c r="E22281" s="255"/>
      <c r="F22281" s="256"/>
      <c r="G22281" s="257"/>
      <c r="H22281" s="243">
        <f t="shared" ca="1" si="1045"/>
        <v>45139</v>
      </c>
      <c r="I22281" s="244">
        <f t="shared" si="1046"/>
        <v>43892</v>
      </c>
      <c r="J22281" s="244" t="str">
        <f t="shared" si="1044"/>
        <v/>
      </c>
    </row>
    <row r="22282" spans="3:10" ht="12" thickBot="1" x14ac:dyDescent="0.25">
      <c r="C22282" s="254"/>
      <c r="D22282" s="254"/>
      <c r="E22282" s="255"/>
      <c r="F22282" s="256"/>
      <c r="G22282" s="257"/>
      <c r="H22282" s="243">
        <f t="shared" ca="1" si="1045"/>
        <v>45139</v>
      </c>
      <c r="I22282" s="244">
        <f t="shared" si="1046"/>
        <v>43892</v>
      </c>
      <c r="J22282" s="244" t="str">
        <f t="shared" si="1044"/>
        <v/>
      </c>
    </row>
    <row r="22283" spans="3:10" ht="12" thickBot="1" x14ac:dyDescent="0.25">
      <c r="C22283" s="254"/>
      <c r="D22283" s="254"/>
      <c r="E22283" s="255"/>
      <c r="F22283" s="256"/>
      <c r="G22283" s="257"/>
      <c r="H22283" s="243">
        <f t="shared" ca="1" si="1045"/>
        <v>45139</v>
      </c>
      <c r="I22283" s="244">
        <f t="shared" si="1046"/>
        <v>43892</v>
      </c>
      <c r="J22283" s="244" t="str">
        <f t="shared" si="1044"/>
        <v/>
      </c>
    </row>
    <row r="22284" spans="3:10" ht="12" thickBot="1" x14ac:dyDescent="0.25">
      <c r="C22284" s="254"/>
      <c r="D22284" s="254"/>
      <c r="E22284" s="255"/>
      <c r="F22284" s="256"/>
      <c r="G22284" s="257"/>
      <c r="H22284" s="243">
        <f t="shared" ca="1" si="1045"/>
        <v>45139</v>
      </c>
      <c r="I22284" s="244">
        <f t="shared" si="1046"/>
        <v>43892</v>
      </c>
      <c r="J22284" s="244" t="str">
        <f t="shared" si="1044"/>
        <v/>
      </c>
    </row>
    <row r="22285" spans="3:10" ht="12" thickBot="1" x14ac:dyDescent="0.25">
      <c r="C22285" s="254"/>
      <c r="D22285" s="254"/>
      <c r="E22285" s="255"/>
      <c r="F22285" s="256"/>
      <c r="G22285" s="257"/>
      <c r="H22285" s="243">
        <f t="shared" ca="1" si="1045"/>
        <v>45139</v>
      </c>
      <c r="I22285" s="244">
        <f t="shared" si="1046"/>
        <v>43892</v>
      </c>
      <c r="J22285" s="244" t="str">
        <f t="shared" si="1044"/>
        <v/>
      </c>
    </row>
    <row r="22286" spans="3:10" ht="12" thickBot="1" x14ac:dyDescent="0.25">
      <c r="C22286" s="254"/>
      <c r="D22286" s="254"/>
      <c r="E22286" s="255"/>
      <c r="F22286" s="256"/>
      <c r="G22286" s="257"/>
      <c r="H22286" s="243">
        <f t="shared" ca="1" si="1045"/>
        <v>45139</v>
      </c>
      <c r="I22286" s="244">
        <f t="shared" si="1046"/>
        <v>43892</v>
      </c>
      <c r="J22286" s="244" t="str">
        <f t="shared" si="1044"/>
        <v/>
      </c>
    </row>
    <row r="22287" spans="3:10" ht="12" thickBot="1" x14ac:dyDescent="0.25">
      <c r="C22287" s="254"/>
      <c r="D22287" s="254"/>
      <c r="E22287" s="255"/>
      <c r="F22287" s="256"/>
      <c r="G22287" s="257"/>
      <c r="H22287" s="243">
        <f t="shared" ca="1" si="1045"/>
        <v>45139</v>
      </c>
      <c r="I22287" s="244">
        <f t="shared" si="1046"/>
        <v>43892</v>
      </c>
      <c r="J22287" s="244" t="str">
        <f t="shared" si="1044"/>
        <v/>
      </c>
    </row>
    <row r="22288" spans="3:10" ht="12" thickBot="1" x14ac:dyDescent="0.25">
      <c r="C22288" s="254"/>
      <c r="D22288" s="254"/>
      <c r="E22288" s="255"/>
      <c r="F22288" s="256"/>
      <c r="G22288" s="257"/>
      <c r="H22288" s="243">
        <f t="shared" ca="1" si="1045"/>
        <v>45139</v>
      </c>
      <c r="I22288" s="244">
        <f t="shared" si="1046"/>
        <v>43892</v>
      </c>
      <c r="J22288" s="244" t="str">
        <f t="shared" si="1044"/>
        <v/>
      </c>
    </row>
    <row r="22289" spans="3:10" ht="12" thickBot="1" x14ac:dyDescent="0.25">
      <c r="C22289" s="254"/>
      <c r="D22289" s="254"/>
      <c r="E22289" s="255"/>
      <c r="F22289" s="256"/>
      <c r="G22289" s="257"/>
      <c r="H22289" s="243">
        <f t="shared" ca="1" si="1045"/>
        <v>45139</v>
      </c>
      <c r="I22289" s="244">
        <f t="shared" si="1046"/>
        <v>43892</v>
      </c>
      <c r="J22289" s="244" t="str">
        <f t="shared" si="1044"/>
        <v/>
      </c>
    </row>
    <row r="22290" spans="3:10" ht="12" thickBot="1" x14ac:dyDescent="0.25">
      <c r="C22290" s="254"/>
      <c r="D22290" s="254"/>
      <c r="E22290" s="255"/>
      <c r="F22290" s="256"/>
      <c r="G22290" s="257"/>
      <c r="H22290" s="243">
        <f t="shared" ca="1" si="1045"/>
        <v>45139</v>
      </c>
      <c r="I22290" s="244">
        <f t="shared" si="1046"/>
        <v>43892</v>
      </c>
      <c r="J22290" s="244" t="str">
        <f t="shared" si="1044"/>
        <v/>
      </c>
    </row>
    <row r="22291" spans="3:10" ht="12" thickBot="1" x14ac:dyDescent="0.25">
      <c r="C22291" s="254"/>
      <c r="D22291" s="254"/>
      <c r="E22291" s="255"/>
      <c r="F22291" s="256"/>
      <c r="G22291" s="257"/>
      <c r="H22291" s="243">
        <f t="shared" ca="1" si="1045"/>
        <v>45139</v>
      </c>
      <c r="I22291" s="244">
        <f t="shared" si="1046"/>
        <v>43892</v>
      </c>
      <c r="J22291" s="244" t="str">
        <f t="shared" si="1044"/>
        <v/>
      </c>
    </row>
    <row r="22292" spans="3:10" ht="12" thickBot="1" x14ac:dyDescent="0.25">
      <c r="C22292" s="254"/>
      <c r="D22292" s="254"/>
      <c r="E22292" s="255"/>
      <c r="F22292" s="256"/>
      <c r="G22292" s="257"/>
      <c r="H22292" s="243">
        <f t="shared" ca="1" si="1045"/>
        <v>45139</v>
      </c>
      <c r="I22292" s="244">
        <f t="shared" si="1046"/>
        <v>43892</v>
      </c>
      <c r="J22292" s="244" t="str">
        <f t="shared" si="1044"/>
        <v/>
      </c>
    </row>
    <row r="22293" spans="3:10" ht="12" thickBot="1" x14ac:dyDescent="0.25">
      <c r="C22293" s="254"/>
      <c r="D22293" s="254"/>
      <c r="E22293" s="255"/>
      <c r="F22293" s="256"/>
      <c r="G22293" s="257"/>
      <c r="H22293" s="243">
        <f t="shared" ca="1" si="1045"/>
        <v>45139</v>
      </c>
      <c r="I22293" s="244">
        <f t="shared" si="1046"/>
        <v>43892</v>
      </c>
      <c r="J22293" s="244" t="str">
        <f t="shared" si="1044"/>
        <v/>
      </c>
    </row>
    <row r="22294" spans="3:10" ht="12" thickBot="1" x14ac:dyDescent="0.25">
      <c r="C22294" s="254"/>
      <c r="D22294" s="254"/>
      <c r="E22294" s="255"/>
      <c r="F22294" s="256"/>
      <c r="G22294" s="257"/>
      <c r="H22294" s="243">
        <f t="shared" ca="1" si="1045"/>
        <v>45139</v>
      </c>
      <c r="I22294" s="244">
        <f t="shared" si="1046"/>
        <v>43892</v>
      </c>
      <c r="J22294" s="244" t="str">
        <f t="shared" si="1044"/>
        <v/>
      </c>
    </row>
    <row r="22295" spans="3:10" ht="12" thickBot="1" x14ac:dyDescent="0.25">
      <c r="C22295" s="254"/>
      <c r="D22295" s="254"/>
      <c r="E22295" s="255"/>
      <c r="F22295" s="256"/>
      <c r="G22295" s="257"/>
      <c r="H22295" s="243">
        <f t="shared" ca="1" si="1045"/>
        <v>45139</v>
      </c>
      <c r="I22295" s="244">
        <f t="shared" si="1046"/>
        <v>43892</v>
      </c>
      <c r="J22295" s="244" t="str">
        <f t="shared" si="1044"/>
        <v/>
      </c>
    </row>
    <row r="22296" spans="3:10" ht="12" thickBot="1" x14ac:dyDescent="0.25">
      <c r="C22296" s="254"/>
      <c r="D22296" s="254"/>
      <c r="E22296" s="255"/>
      <c r="F22296" s="256"/>
      <c r="G22296" s="257"/>
      <c r="H22296" s="243">
        <f t="shared" ca="1" si="1045"/>
        <v>45139</v>
      </c>
      <c r="I22296" s="244">
        <f t="shared" si="1046"/>
        <v>43892</v>
      </c>
      <c r="J22296" s="244" t="str">
        <f t="shared" si="1044"/>
        <v/>
      </c>
    </row>
    <row r="22297" spans="3:10" ht="12" thickBot="1" x14ac:dyDescent="0.25">
      <c r="C22297" s="254"/>
      <c r="D22297" s="254"/>
      <c r="E22297" s="255"/>
      <c r="F22297" s="256"/>
      <c r="G22297" s="257"/>
      <c r="H22297" s="243">
        <f t="shared" ca="1" si="1045"/>
        <v>45139</v>
      </c>
      <c r="I22297" s="244">
        <f t="shared" si="1046"/>
        <v>43892</v>
      </c>
      <c r="J22297" s="244" t="str">
        <f t="shared" si="1044"/>
        <v/>
      </c>
    </row>
    <row r="22298" spans="3:10" ht="12" thickBot="1" x14ac:dyDescent="0.25">
      <c r="C22298" s="254"/>
      <c r="D22298" s="254"/>
      <c r="E22298" s="255"/>
      <c r="F22298" s="256"/>
      <c r="G22298" s="257"/>
      <c r="H22298" s="243">
        <f t="shared" ca="1" si="1045"/>
        <v>45139</v>
      </c>
      <c r="I22298" s="244">
        <f t="shared" si="1046"/>
        <v>43892</v>
      </c>
      <c r="J22298" s="244" t="str">
        <f t="shared" si="1044"/>
        <v/>
      </c>
    </row>
    <row r="22299" spans="3:10" ht="12" thickBot="1" x14ac:dyDescent="0.25">
      <c r="C22299" s="254"/>
      <c r="D22299" s="254"/>
      <c r="E22299" s="255"/>
      <c r="F22299" s="256"/>
      <c r="G22299" s="257"/>
      <c r="H22299" s="243">
        <f t="shared" ca="1" si="1045"/>
        <v>45139</v>
      </c>
      <c r="I22299" s="244">
        <f t="shared" si="1046"/>
        <v>43892</v>
      </c>
      <c r="J22299" s="244" t="str">
        <f t="shared" si="1044"/>
        <v/>
      </c>
    </row>
    <row r="22300" spans="3:10" ht="12" thickBot="1" x14ac:dyDescent="0.25">
      <c r="C22300" s="254"/>
      <c r="D22300" s="254"/>
      <c r="E22300" s="255"/>
      <c r="F22300" s="256"/>
      <c r="G22300" s="257"/>
      <c r="H22300" s="243">
        <f t="shared" ca="1" si="1045"/>
        <v>45139</v>
      </c>
      <c r="I22300" s="244">
        <f t="shared" si="1046"/>
        <v>43892</v>
      </c>
      <c r="J22300" s="244" t="str">
        <f t="shared" si="1044"/>
        <v/>
      </c>
    </row>
    <row r="22301" spans="3:10" ht="12" thickBot="1" x14ac:dyDescent="0.25">
      <c r="C22301" s="254"/>
      <c r="D22301" s="254"/>
      <c r="E22301" s="255"/>
      <c r="F22301" s="256"/>
      <c r="G22301" s="257"/>
      <c r="H22301" s="243">
        <f t="shared" ca="1" si="1045"/>
        <v>45139</v>
      </c>
      <c r="I22301" s="244">
        <f t="shared" si="1046"/>
        <v>43892</v>
      </c>
      <c r="J22301" s="244" t="str">
        <f t="shared" si="1044"/>
        <v/>
      </c>
    </row>
    <row r="22302" spans="3:10" ht="12" thickBot="1" x14ac:dyDescent="0.25">
      <c r="C22302" s="254"/>
      <c r="D22302" s="254"/>
      <c r="E22302" s="255"/>
      <c r="F22302" s="256"/>
      <c r="G22302" s="257"/>
      <c r="H22302" s="243">
        <f t="shared" ca="1" si="1045"/>
        <v>45139</v>
      </c>
      <c r="I22302" s="244">
        <f t="shared" si="1046"/>
        <v>43892</v>
      </c>
      <c r="J22302" s="244" t="str">
        <f t="shared" si="1044"/>
        <v/>
      </c>
    </row>
    <row r="22303" spans="3:10" ht="12" thickBot="1" x14ac:dyDescent="0.25">
      <c r="C22303" s="254"/>
      <c r="D22303" s="254"/>
      <c r="E22303" s="255"/>
      <c r="F22303" s="256"/>
      <c r="G22303" s="257"/>
      <c r="H22303" s="243">
        <f t="shared" ca="1" si="1045"/>
        <v>45139</v>
      </c>
      <c r="I22303" s="244">
        <f t="shared" si="1046"/>
        <v>43892</v>
      </c>
      <c r="J22303" s="244" t="str">
        <f t="shared" si="1044"/>
        <v/>
      </c>
    </row>
    <row r="22304" spans="3:10" ht="12" thickBot="1" x14ac:dyDescent="0.25">
      <c r="C22304" s="254"/>
      <c r="D22304" s="254"/>
      <c r="E22304" s="255"/>
      <c r="F22304" s="256"/>
      <c r="G22304" s="257"/>
      <c r="H22304" s="243">
        <f t="shared" ca="1" si="1045"/>
        <v>45139</v>
      </c>
      <c r="I22304" s="244">
        <f t="shared" si="1046"/>
        <v>43892</v>
      </c>
      <c r="J22304" s="244" t="str">
        <f t="shared" si="1044"/>
        <v/>
      </c>
    </row>
    <row r="22305" spans="3:10" ht="12" thickBot="1" x14ac:dyDescent="0.25">
      <c r="C22305" s="254"/>
      <c r="D22305" s="254"/>
      <c r="E22305" s="255"/>
      <c r="F22305" s="256"/>
      <c r="G22305" s="257"/>
      <c r="H22305" s="243">
        <f t="shared" ca="1" si="1045"/>
        <v>45139</v>
      </c>
      <c r="I22305" s="244">
        <f t="shared" si="1046"/>
        <v>43892</v>
      </c>
      <c r="J22305" s="244" t="str">
        <f t="shared" si="1044"/>
        <v/>
      </c>
    </row>
    <row r="22306" spans="3:10" ht="12" thickBot="1" x14ac:dyDescent="0.25">
      <c r="C22306" s="254"/>
      <c r="D22306" s="254"/>
      <c r="E22306" s="255"/>
      <c r="F22306" s="256"/>
      <c r="G22306" s="257"/>
      <c r="H22306" s="243">
        <f t="shared" ca="1" si="1045"/>
        <v>45139</v>
      </c>
      <c r="I22306" s="244">
        <f t="shared" si="1046"/>
        <v>43892</v>
      </c>
      <c r="J22306" s="244" t="str">
        <f t="shared" si="1044"/>
        <v/>
      </c>
    </row>
    <row r="22307" spans="3:10" ht="12" thickBot="1" x14ac:dyDescent="0.25">
      <c r="C22307" s="254"/>
      <c r="D22307" s="254"/>
      <c r="E22307" s="255"/>
      <c r="F22307" s="256"/>
      <c r="G22307" s="257"/>
      <c r="H22307" s="243">
        <f t="shared" ca="1" si="1045"/>
        <v>45139</v>
      </c>
      <c r="I22307" s="244">
        <f t="shared" si="1046"/>
        <v>43892</v>
      </c>
      <c r="J22307" s="244" t="str">
        <f t="shared" si="1044"/>
        <v/>
      </c>
    </row>
    <row r="22308" spans="3:10" ht="12" thickBot="1" x14ac:dyDescent="0.25">
      <c r="C22308" s="254"/>
      <c r="D22308" s="254"/>
      <c r="E22308" s="255"/>
      <c r="F22308" s="256"/>
      <c r="G22308" s="257"/>
      <c r="H22308" s="243">
        <f t="shared" ca="1" si="1045"/>
        <v>45139</v>
      </c>
      <c r="I22308" s="244">
        <f t="shared" si="1046"/>
        <v>43892</v>
      </c>
      <c r="J22308" s="244" t="str">
        <f t="shared" si="1044"/>
        <v/>
      </c>
    </row>
    <row r="22309" spans="3:10" ht="12" thickBot="1" x14ac:dyDescent="0.25">
      <c r="C22309" s="254"/>
      <c r="D22309" s="254"/>
      <c r="E22309" s="255"/>
      <c r="F22309" s="256"/>
      <c r="G22309" s="257"/>
      <c r="H22309" s="243">
        <f t="shared" ca="1" si="1045"/>
        <v>45139</v>
      </c>
      <c r="I22309" s="244">
        <f t="shared" si="1046"/>
        <v>43892</v>
      </c>
      <c r="J22309" s="244" t="str">
        <f t="shared" si="1044"/>
        <v/>
      </c>
    </row>
    <row r="22310" spans="3:10" ht="12" thickBot="1" x14ac:dyDescent="0.25">
      <c r="C22310" s="254"/>
      <c r="D22310" s="254"/>
      <c r="E22310" s="255"/>
      <c r="F22310" s="256"/>
      <c r="G22310" s="257"/>
      <c r="H22310" s="243">
        <f t="shared" ca="1" si="1045"/>
        <v>45139</v>
      </c>
      <c r="I22310" s="244">
        <f t="shared" si="1046"/>
        <v>43892</v>
      </c>
      <c r="J22310" s="244" t="str">
        <f t="shared" si="1044"/>
        <v/>
      </c>
    </row>
    <row r="22311" spans="3:10" ht="12" thickBot="1" x14ac:dyDescent="0.25">
      <c r="C22311" s="254"/>
      <c r="D22311" s="254"/>
      <c r="E22311" s="255"/>
      <c r="F22311" s="256"/>
      <c r="G22311" s="257"/>
      <c r="H22311" s="243">
        <f t="shared" ca="1" si="1045"/>
        <v>45139</v>
      </c>
      <c r="I22311" s="244">
        <f t="shared" si="1046"/>
        <v>43892</v>
      </c>
      <c r="J22311" s="244" t="str">
        <f t="shared" si="1044"/>
        <v/>
      </c>
    </row>
    <row r="22312" spans="3:10" ht="12" thickBot="1" x14ac:dyDescent="0.25">
      <c r="C22312" s="254"/>
      <c r="D22312" s="254"/>
      <c r="E22312" s="255"/>
      <c r="F22312" s="256"/>
      <c r="G22312" s="257"/>
      <c r="H22312" s="243">
        <f t="shared" ca="1" si="1045"/>
        <v>45139</v>
      </c>
      <c r="I22312" s="244">
        <f t="shared" si="1046"/>
        <v>43892</v>
      </c>
      <c r="J22312" s="244" t="str">
        <f t="shared" si="1044"/>
        <v/>
      </c>
    </row>
    <row r="22313" spans="3:10" ht="12" thickBot="1" x14ac:dyDescent="0.25">
      <c r="C22313" s="254"/>
      <c r="D22313" s="254"/>
      <c r="E22313" s="255"/>
      <c r="F22313" s="256"/>
      <c r="G22313" s="257"/>
      <c r="H22313" s="243">
        <f t="shared" ca="1" si="1045"/>
        <v>45139</v>
      </c>
      <c r="I22313" s="244">
        <f t="shared" si="1046"/>
        <v>43892</v>
      </c>
      <c r="J22313" s="244" t="str">
        <f t="shared" si="1044"/>
        <v/>
      </c>
    </row>
    <row r="22314" spans="3:10" ht="12" thickBot="1" x14ac:dyDescent="0.25">
      <c r="C22314" s="254"/>
      <c r="D22314" s="254"/>
      <c r="E22314" s="255"/>
      <c r="F22314" s="256"/>
      <c r="G22314" s="257"/>
      <c r="H22314" s="243">
        <f t="shared" ca="1" si="1045"/>
        <v>45139</v>
      </c>
      <c r="I22314" s="244">
        <f t="shared" si="1046"/>
        <v>43892</v>
      </c>
      <c r="J22314" s="244" t="str">
        <f t="shared" si="1044"/>
        <v/>
      </c>
    </row>
    <row r="22315" spans="3:10" ht="12" thickBot="1" x14ac:dyDescent="0.25">
      <c r="C22315" s="254"/>
      <c r="D22315" s="254"/>
      <c r="E22315" s="255"/>
      <c r="F22315" s="256"/>
      <c r="G22315" s="257"/>
      <c r="H22315" s="243">
        <f t="shared" ca="1" si="1045"/>
        <v>45139</v>
      </c>
      <c r="I22315" s="244">
        <f t="shared" si="1046"/>
        <v>43892</v>
      </c>
      <c r="J22315" s="244" t="str">
        <f t="shared" si="1044"/>
        <v/>
      </c>
    </row>
    <row r="22316" spans="3:10" ht="12" thickBot="1" x14ac:dyDescent="0.25">
      <c r="C22316" s="254"/>
      <c r="D22316" s="254"/>
      <c r="E22316" s="255"/>
      <c r="F22316" s="256"/>
      <c r="G22316" s="257"/>
      <c r="H22316" s="243">
        <f t="shared" ca="1" si="1045"/>
        <v>45139</v>
      </c>
      <c r="I22316" s="244">
        <f t="shared" si="1046"/>
        <v>43892</v>
      </c>
      <c r="J22316" s="244" t="str">
        <f t="shared" si="1044"/>
        <v/>
      </c>
    </row>
    <row r="22317" spans="3:10" ht="12" thickBot="1" x14ac:dyDescent="0.25">
      <c r="C22317" s="254"/>
      <c r="D22317" s="254"/>
      <c r="E22317" s="255"/>
      <c r="F22317" s="256"/>
      <c r="G22317" s="257"/>
      <c r="H22317" s="243">
        <f t="shared" ca="1" si="1045"/>
        <v>45139</v>
      </c>
      <c r="I22317" s="244">
        <f t="shared" si="1046"/>
        <v>43892</v>
      </c>
      <c r="J22317" s="244" t="str">
        <f t="shared" si="1044"/>
        <v/>
      </c>
    </row>
    <row r="22318" spans="3:10" ht="12" thickBot="1" x14ac:dyDescent="0.25">
      <c r="C22318" s="254"/>
      <c r="D22318" s="254"/>
      <c r="E22318" s="255"/>
      <c r="F22318" s="256"/>
      <c r="G22318" s="257"/>
      <c r="H22318" s="243">
        <f t="shared" ca="1" si="1045"/>
        <v>45139</v>
      </c>
      <c r="I22318" s="244">
        <f t="shared" si="1046"/>
        <v>43892</v>
      </c>
      <c r="J22318" s="244" t="str">
        <f t="shared" si="1044"/>
        <v/>
      </c>
    </row>
    <row r="22319" spans="3:10" ht="12" thickBot="1" x14ac:dyDescent="0.25">
      <c r="C22319" s="254"/>
      <c r="D22319" s="254"/>
      <c r="E22319" s="255"/>
      <c r="F22319" s="256"/>
      <c r="G22319" s="257"/>
      <c r="H22319" s="243">
        <f t="shared" ca="1" si="1045"/>
        <v>45139</v>
      </c>
      <c r="I22319" s="244">
        <f t="shared" si="1046"/>
        <v>43892</v>
      </c>
      <c r="J22319" s="244" t="str">
        <f t="shared" si="1044"/>
        <v/>
      </c>
    </row>
    <row r="22320" spans="3:10" ht="12" thickBot="1" x14ac:dyDescent="0.25">
      <c r="C22320" s="254"/>
      <c r="D22320" s="254"/>
      <c r="E22320" s="255"/>
      <c r="F22320" s="256"/>
      <c r="G22320" s="257"/>
      <c r="H22320" s="243">
        <f t="shared" ca="1" si="1045"/>
        <v>45139</v>
      </c>
      <c r="I22320" s="244">
        <f t="shared" si="1046"/>
        <v>43892</v>
      </c>
      <c r="J22320" s="244" t="str">
        <f t="shared" si="1044"/>
        <v/>
      </c>
    </row>
    <row r="22321" spans="3:10" ht="12" thickBot="1" x14ac:dyDescent="0.25">
      <c r="C22321" s="254"/>
      <c r="D22321" s="254"/>
      <c r="E22321" s="255"/>
      <c r="F22321" s="256"/>
      <c r="G22321" s="257"/>
      <c r="H22321" s="243">
        <f t="shared" ca="1" si="1045"/>
        <v>45139</v>
      </c>
      <c r="I22321" s="244">
        <f t="shared" si="1046"/>
        <v>43892</v>
      </c>
      <c r="J22321" s="244" t="str">
        <f t="shared" si="1044"/>
        <v/>
      </c>
    </row>
    <row r="22322" spans="3:10" ht="12" thickBot="1" x14ac:dyDescent="0.25">
      <c r="C22322" s="254"/>
      <c r="D22322" s="254"/>
      <c r="E22322" s="255"/>
      <c r="F22322" s="256"/>
      <c r="G22322" s="257"/>
      <c r="H22322" s="243">
        <f t="shared" ca="1" si="1045"/>
        <v>45139</v>
      </c>
      <c r="I22322" s="244">
        <f t="shared" si="1046"/>
        <v>43892</v>
      </c>
      <c r="J22322" s="244" t="str">
        <f t="shared" si="1044"/>
        <v/>
      </c>
    </row>
    <row r="22323" spans="3:10" ht="12" thickBot="1" x14ac:dyDescent="0.25">
      <c r="C22323" s="254"/>
      <c r="D22323" s="254"/>
      <c r="E22323" s="255"/>
      <c r="F22323" s="256"/>
      <c r="G22323" s="257"/>
      <c r="H22323" s="243">
        <f t="shared" ca="1" si="1045"/>
        <v>45139</v>
      </c>
      <c r="I22323" s="244">
        <f t="shared" si="1046"/>
        <v>43892</v>
      </c>
      <c r="J22323" s="244" t="str">
        <f t="shared" si="1044"/>
        <v/>
      </c>
    </row>
    <row r="22324" spans="3:10" ht="12" thickBot="1" x14ac:dyDescent="0.25">
      <c r="C22324" s="254"/>
      <c r="D22324" s="254"/>
      <c r="E22324" s="255"/>
      <c r="F22324" s="256"/>
      <c r="G22324" s="257"/>
      <c r="H22324" s="243">
        <f t="shared" ca="1" si="1045"/>
        <v>45139</v>
      </c>
      <c r="I22324" s="244">
        <f t="shared" si="1046"/>
        <v>43892</v>
      </c>
      <c r="J22324" s="244" t="str">
        <f t="shared" si="1044"/>
        <v/>
      </c>
    </row>
    <row r="22325" spans="3:10" ht="12" thickBot="1" x14ac:dyDescent="0.25">
      <c r="C22325" s="254"/>
      <c r="D22325" s="254"/>
      <c r="E22325" s="255"/>
      <c r="F22325" s="256"/>
      <c r="G22325" s="257"/>
      <c r="H22325" s="243">
        <f t="shared" ca="1" si="1045"/>
        <v>45139</v>
      </c>
      <c r="I22325" s="244">
        <f t="shared" si="1046"/>
        <v>43892</v>
      </c>
      <c r="J22325" s="244" t="str">
        <f t="shared" si="1044"/>
        <v/>
      </c>
    </row>
    <row r="22326" spans="3:10" ht="12" thickBot="1" x14ac:dyDescent="0.25">
      <c r="C22326" s="254"/>
      <c r="D22326" s="254"/>
      <c r="E22326" s="255"/>
      <c r="F22326" s="256"/>
      <c r="G22326" s="257"/>
      <c r="H22326" s="243">
        <f t="shared" ca="1" si="1045"/>
        <v>45139</v>
      </c>
      <c r="I22326" s="244">
        <f t="shared" si="1046"/>
        <v>43892</v>
      </c>
      <c r="J22326" s="244" t="str">
        <f t="shared" si="1044"/>
        <v/>
      </c>
    </row>
    <row r="22327" spans="3:10" ht="12" thickBot="1" x14ac:dyDescent="0.25">
      <c r="C22327" s="254"/>
      <c r="D22327" s="254"/>
      <c r="E22327" s="255"/>
      <c r="F22327" s="256"/>
      <c r="G22327" s="257"/>
      <c r="H22327" s="243">
        <f t="shared" ca="1" si="1045"/>
        <v>45139</v>
      </c>
      <c r="I22327" s="244">
        <f t="shared" si="1046"/>
        <v>43892</v>
      </c>
      <c r="J22327" s="244" t="str">
        <f t="shared" si="1044"/>
        <v/>
      </c>
    </row>
    <row r="22328" spans="3:10" ht="12" thickBot="1" x14ac:dyDescent="0.25">
      <c r="C22328" s="254"/>
      <c r="D22328" s="254"/>
      <c r="E22328" s="255"/>
      <c r="F22328" s="256"/>
      <c r="G22328" s="257"/>
      <c r="H22328" s="243">
        <f t="shared" ca="1" si="1045"/>
        <v>45139</v>
      </c>
      <c r="I22328" s="244">
        <f t="shared" si="1046"/>
        <v>43892</v>
      </c>
      <c r="J22328" s="244" t="str">
        <f t="shared" si="1044"/>
        <v/>
      </c>
    </row>
    <row r="22329" spans="3:10" ht="12" thickBot="1" x14ac:dyDescent="0.25">
      <c r="C22329" s="254"/>
      <c r="D22329" s="254"/>
      <c r="E22329" s="255"/>
      <c r="F22329" s="256"/>
      <c r="G22329" s="257"/>
      <c r="H22329" s="243">
        <f t="shared" ca="1" si="1045"/>
        <v>45139</v>
      </c>
      <c r="I22329" s="244">
        <f t="shared" si="1046"/>
        <v>43892</v>
      </c>
      <c r="J22329" s="244" t="str">
        <f t="shared" si="1044"/>
        <v/>
      </c>
    </row>
    <row r="22330" spans="3:10" ht="12" thickBot="1" x14ac:dyDescent="0.25">
      <c r="C22330" s="254"/>
      <c r="D22330" s="254"/>
      <c r="E22330" s="255"/>
      <c r="F22330" s="256"/>
      <c r="G22330" s="257"/>
      <c r="H22330" s="243">
        <f t="shared" ca="1" si="1045"/>
        <v>45139</v>
      </c>
      <c r="I22330" s="244">
        <f t="shared" si="1046"/>
        <v>43892</v>
      </c>
      <c r="J22330" s="244" t="str">
        <f t="shared" si="1044"/>
        <v/>
      </c>
    </row>
    <row r="22331" spans="3:10" ht="12" thickBot="1" x14ac:dyDescent="0.25">
      <c r="C22331" s="254"/>
      <c r="D22331" s="254"/>
      <c r="E22331" s="255"/>
      <c r="F22331" s="256"/>
      <c r="G22331" s="257"/>
      <c r="H22331" s="243">
        <f t="shared" ca="1" si="1045"/>
        <v>45139</v>
      </c>
      <c r="I22331" s="244">
        <f t="shared" si="1046"/>
        <v>43892</v>
      </c>
      <c r="J22331" s="244" t="str">
        <f t="shared" si="1044"/>
        <v/>
      </c>
    </row>
    <row r="22332" spans="3:10" ht="12" thickBot="1" x14ac:dyDescent="0.25">
      <c r="C22332" s="254"/>
      <c r="D22332" s="254"/>
      <c r="E22332" s="255"/>
      <c r="F22332" s="256"/>
      <c r="G22332" s="257"/>
      <c r="H22332" s="243">
        <f t="shared" ca="1" si="1045"/>
        <v>45139</v>
      </c>
      <c r="I22332" s="244">
        <f t="shared" si="1046"/>
        <v>43892</v>
      </c>
      <c r="J22332" s="244" t="str">
        <f t="shared" si="1044"/>
        <v/>
      </c>
    </row>
    <row r="22333" spans="3:10" ht="12" thickBot="1" x14ac:dyDescent="0.25">
      <c r="C22333" s="254"/>
      <c r="D22333" s="254"/>
      <c r="E22333" s="255"/>
      <c r="F22333" s="256"/>
      <c r="G22333" s="257"/>
      <c r="H22333" s="243">
        <f t="shared" ca="1" si="1045"/>
        <v>45139</v>
      </c>
      <c r="I22333" s="244">
        <f t="shared" si="1046"/>
        <v>43892</v>
      </c>
      <c r="J22333" s="244" t="str">
        <f t="shared" si="1044"/>
        <v/>
      </c>
    </row>
    <row r="22334" spans="3:10" ht="12" thickBot="1" x14ac:dyDescent="0.25">
      <c r="C22334" s="254"/>
      <c r="D22334" s="254"/>
      <c r="E22334" s="255"/>
      <c r="F22334" s="256"/>
      <c r="G22334" s="257"/>
      <c r="H22334" s="243">
        <f t="shared" ca="1" si="1045"/>
        <v>45139</v>
      </c>
      <c r="I22334" s="244">
        <f t="shared" si="1046"/>
        <v>43892</v>
      </c>
      <c r="J22334" s="244" t="str">
        <f t="shared" si="1044"/>
        <v/>
      </c>
    </row>
    <row r="22335" spans="3:10" ht="12" thickBot="1" x14ac:dyDescent="0.25">
      <c r="C22335" s="254"/>
      <c r="D22335" s="254"/>
      <c r="E22335" s="255"/>
      <c r="F22335" s="256"/>
      <c r="G22335" s="257"/>
      <c r="H22335" s="243">
        <f t="shared" ca="1" si="1045"/>
        <v>45139</v>
      </c>
      <c r="I22335" s="244">
        <f t="shared" si="1046"/>
        <v>43892</v>
      </c>
      <c r="J22335" s="244" t="str">
        <f t="shared" si="1044"/>
        <v/>
      </c>
    </row>
    <row r="22336" spans="3:10" ht="12" thickBot="1" x14ac:dyDescent="0.25">
      <c r="C22336" s="254"/>
      <c r="D22336" s="254"/>
      <c r="E22336" s="255"/>
      <c r="F22336" s="256"/>
      <c r="G22336" s="257"/>
      <c r="H22336" s="243">
        <f t="shared" ca="1" si="1045"/>
        <v>45139</v>
      </c>
      <c r="I22336" s="244">
        <f t="shared" si="1046"/>
        <v>43892</v>
      </c>
      <c r="J22336" s="244" t="str">
        <f t="shared" si="1044"/>
        <v/>
      </c>
    </row>
    <row r="22337" spans="3:10" ht="12" thickBot="1" x14ac:dyDescent="0.25">
      <c r="C22337" s="254"/>
      <c r="D22337" s="254"/>
      <c r="E22337" s="255"/>
      <c r="F22337" s="256"/>
      <c r="G22337" s="257"/>
      <c r="H22337" s="243">
        <f t="shared" ca="1" si="1045"/>
        <v>45139</v>
      </c>
      <c r="I22337" s="244">
        <f t="shared" si="1046"/>
        <v>43892</v>
      </c>
      <c r="J22337" s="244" t="str">
        <f t="shared" si="1044"/>
        <v/>
      </c>
    </row>
    <row r="22338" spans="3:10" ht="12" thickBot="1" x14ac:dyDescent="0.25">
      <c r="C22338" s="254"/>
      <c r="D22338" s="254"/>
      <c r="E22338" s="255"/>
      <c r="F22338" s="256"/>
      <c r="G22338" s="257"/>
      <c r="H22338" s="243">
        <f t="shared" ca="1" si="1045"/>
        <v>45139</v>
      </c>
      <c r="I22338" s="244">
        <f t="shared" si="1046"/>
        <v>43892</v>
      </c>
      <c r="J22338" s="244" t="str">
        <f t="shared" si="1044"/>
        <v/>
      </c>
    </row>
    <row r="22339" spans="3:10" ht="12" thickBot="1" x14ac:dyDescent="0.25">
      <c r="C22339" s="254"/>
      <c r="D22339" s="254"/>
      <c r="E22339" s="255"/>
      <c r="F22339" s="256"/>
      <c r="G22339" s="257"/>
      <c r="H22339" s="243">
        <f t="shared" ca="1" si="1045"/>
        <v>45139</v>
      </c>
      <c r="I22339" s="244">
        <f t="shared" si="1046"/>
        <v>43892</v>
      </c>
      <c r="J22339" s="244" t="str">
        <f t="shared" si="1044"/>
        <v/>
      </c>
    </row>
    <row r="22340" spans="3:10" ht="12" thickBot="1" x14ac:dyDescent="0.25">
      <c r="C22340" s="254"/>
      <c r="D22340" s="254"/>
      <c r="E22340" s="255"/>
      <c r="F22340" s="256"/>
      <c r="G22340" s="257"/>
      <c r="H22340" s="243">
        <f t="shared" ca="1" si="1045"/>
        <v>45139</v>
      </c>
      <c r="I22340" s="244">
        <f t="shared" si="1046"/>
        <v>43892</v>
      </c>
      <c r="J22340" s="244" t="str">
        <f t="shared" si="1044"/>
        <v/>
      </c>
    </row>
    <row r="22341" spans="3:10" ht="12" thickBot="1" x14ac:dyDescent="0.25">
      <c r="C22341" s="254"/>
      <c r="D22341" s="254"/>
      <c r="E22341" s="255"/>
      <c r="F22341" s="256"/>
      <c r="G22341" s="257"/>
      <c r="H22341" s="243">
        <f t="shared" ca="1" si="1045"/>
        <v>45139</v>
      </c>
      <c r="I22341" s="244">
        <f t="shared" si="1046"/>
        <v>43892</v>
      </c>
      <c r="J22341" s="244" t="str">
        <f t="shared" si="1044"/>
        <v/>
      </c>
    </row>
    <row r="22342" spans="3:10" ht="12" thickBot="1" x14ac:dyDescent="0.25">
      <c r="C22342" s="254"/>
      <c r="D22342" s="254"/>
      <c r="E22342" s="255"/>
      <c r="F22342" s="256"/>
      <c r="G22342" s="257"/>
      <c r="H22342" s="243">
        <f t="shared" ca="1" si="1045"/>
        <v>45139</v>
      </c>
      <c r="I22342" s="244">
        <f t="shared" si="1046"/>
        <v>43892</v>
      </c>
      <c r="J22342" s="244" t="str">
        <f t="shared" ref="J22342:J22405" si="1047">IF(G22342="","",IF(G22342&gt;=0,"Debitoren",IF(G22342&lt;0,"Kreditoren","")))</f>
        <v/>
      </c>
    </row>
    <row r="22343" spans="3:10" ht="12" thickBot="1" x14ac:dyDescent="0.25">
      <c r="C22343" s="254"/>
      <c r="D22343" s="254"/>
      <c r="E22343" s="255"/>
      <c r="F22343" s="256"/>
      <c r="G22343" s="257"/>
      <c r="H22343" s="243">
        <f t="shared" ref="H22343:H22406" ca="1" si="1048">IF(F22343&lt;$F$2,EOMONTH($F$2,-1)+1,EOMONTH(F22343,-1)+1)</f>
        <v>45139</v>
      </c>
      <c r="I22343" s="244">
        <f t="shared" ref="I22343:I22406" si="1049">IF(F22343&lt;$I$2,IF(   WEEKDAY(EOMONTH($I$2,-1)+1)=1,EOMONTH($I$2,-1)+1+1,EOMONTH($I$2,-1)+1),IF(WEEKDAY(F22343)=1,F22343+1,F22343))</f>
        <v>43892</v>
      </c>
      <c r="J22343" s="244" t="str">
        <f t="shared" si="1047"/>
        <v/>
      </c>
    </row>
    <row r="22344" spans="3:10" ht="12" thickBot="1" x14ac:dyDescent="0.25">
      <c r="C22344" s="254"/>
      <c r="D22344" s="254"/>
      <c r="E22344" s="255"/>
      <c r="F22344" s="256"/>
      <c r="G22344" s="257"/>
      <c r="H22344" s="243">
        <f t="shared" ca="1" si="1048"/>
        <v>45139</v>
      </c>
      <c r="I22344" s="244">
        <f t="shared" si="1049"/>
        <v>43892</v>
      </c>
      <c r="J22344" s="244" t="str">
        <f t="shared" si="1047"/>
        <v/>
      </c>
    </row>
    <row r="22345" spans="3:10" ht="12" thickBot="1" x14ac:dyDescent="0.25">
      <c r="C22345" s="254"/>
      <c r="D22345" s="254"/>
      <c r="E22345" s="255"/>
      <c r="F22345" s="256"/>
      <c r="G22345" s="257"/>
      <c r="H22345" s="243">
        <f t="shared" ca="1" si="1048"/>
        <v>45139</v>
      </c>
      <c r="I22345" s="244">
        <f t="shared" si="1049"/>
        <v>43892</v>
      </c>
      <c r="J22345" s="244" t="str">
        <f t="shared" si="1047"/>
        <v/>
      </c>
    </row>
    <row r="22346" spans="3:10" ht="12" thickBot="1" x14ac:dyDescent="0.25">
      <c r="C22346" s="254"/>
      <c r="D22346" s="254"/>
      <c r="E22346" s="255"/>
      <c r="F22346" s="256"/>
      <c r="G22346" s="257"/>
      <c r="H22346" s="243">
        <f t="shared" ca="1" si="1048"/>
        <v>45139</v>
      </c>
      <c r="I22346" s="244">
        <f t="shared" si="1049"/>
        <v>43892</v>
      </c>
      <c r="J22346" s="244" t="str">
        <f t="shared" si="1047"/>
        <v/>
      </c>
    </row>
    <row r="22347" spans="3:10" ht="12" thickBot="1" x14ac:dyDescent="0.25">
      <c r="C22347" s="254"/>
      <c r="D22347" s="254"/>
      <c r="E22347" s="255"/>
      <c r="F22347" s="256"/>
      <c r="G22347" s="257"/>
      <c r="H22347" s="243">
        <f t="shared" ca="1" si="1048"/>
        <v>45139</v>
      </c>
      <c r="I22347" s="244">
        <f t="shared" si="1049"/>
        <v>43892</v>
      </c>
      <c r="J22347" s="244" t="str">
        <f t="shared" si="1047"/>
        <v/>
      </c>
    </row>
    <row r="22348" spans="3:10" ht="12" thickBot="1" x14ac:dyDescent="0.25">
      <c r="C22348" s="254"/>
      <c r="D22348" s="254"/>
      <c r="E22348" s="255"/>
      <c r="F22348" s="256"/>
      <c r="G22348" s="257"/>
      <c r="H22348" s="243">
        <f t="shared" ca="1" si="1048"/>
        <v>45139</v>
      </c>
      <c r="I22348" s="244">
        <f t="shared" si="1049"/>
        <v>43892</v>
      </c>
      <c r="J22348" s="244" t="str">
        <f t="shared" si="1047"/>
        <v/>
      </c>
    </row>
    <row r="22349" spans="3:10" ht="12" thickBot="1" x14ac:dyDescent="0.25">
      <c r="C22349" s="254"/>
      <c r="D22349" s="254"/>
      <c r="E22349" s="255"/>
      <c r="F22349" s="256"/>
      <c r="G22349" s="257"/>
      <c r="H22349" s="243">
        <f t="shared" ca="1" si="1048"/>
        <v>45139</v>
      </c>
      <c r="I22349" s="244">
        <f t="shared" si="1049"/>
        <v>43892</v>
      </c>
      <c r="J22349" s="244" t="str">
        <f t="shared" si="1047"/>
        <v/>
      </c>
    </row>
    <row r="22350" spans="3:10" ht="12" thickBot="1" x14ac:dyDescent="0.25">
      <c r="C22350" s="254"/>
      <c r="D22350" s="254"/>
      <c r="E22350" s="255"/>
      <c r="F22350" s="256"/>
      <c r="G22350" s="257"/>
      <c r="H22350" s="243">
        <f t="shared" ca="1" si="1048"/>
        <v>45139</v>
      </c>
      <c r="I22350" s="244">
        <f t="shared" si="1049"/>
        <v>43892</v>
      </c>
      <c r="J22350" s="244" t="str">
        <f t="shared" si="1047"/>
        <v/>
      </c>
    </row>
    <row r="22351" spans="3:10" ht="12" thickBot="1" x14ac:dyDescent="0.25">
      <c r="C22351" s="254"/>
      <c r="D22351" s="254"/>
      <c r="E22351" s="255"/>
      <c r="F22351" s="256"/>
      <c r="G22351" s="257"/>
      <c r="H22351" s="243">
        <f t="shared" ca="1" si="1048"/>
        <v>45139</v>
      </c>
      <c r="I22351" s="244">
        <f t="shared" si="1049"/>
        <v>43892</v>
      </c>
      <c r="J22351" s="244" t="str">
        <f t="shared" si="1047"/>
        <v/>
      </c>
    </row>
    <row r="22352" spans="3:10" ht="12" thickBot="1" x14ac:dyDescent="0.25">
      <c r="C22352" s="254"/>
      <c r="D22352" s="254"/>
      <c r="E22352" s="255"/>
      <c r="F22352" s="256"/>
      <c r="G22352" s="257"/>
      <c r="H22352" s="243">
        <f t="shared" ca="1" si="1048"/>
        <v>45139</v>
      </c>
      <c r="I22352" s="244">
        <f t="shared" si="1049"/>
        <v>43892</v>
      </c>
      <c r="J22352" s="244" t="str">
        <f t="shared" si="1047"/>
        <v/>
      </c>
    </row>
    <row r="22353" spans="3:10" ht="12" thickBot="1" x14ac:dyDescent="0.25">
      <c r="C22353" s="254"/>
      <c r="D22353" s="254"/>
      <c r="E22353" s="255"/>
      <c r="F22353" s="256"/>
      <c r="G22353" s="257"/>
      <c r="H22353" s="243">
        <f t="shared" ca="1" si="1048"/>
        <v>45139</v>
      </c>
      <c r="I22353" s="244">
        <f t="shared" si="1049"/>
        <v>43892</v>
      </c>
      <c r="J22353" s="244" t="str">
        <f t="shared" si="1047"/>
        <v/>
      </c>
    </row>
    <row r="22354" spans="3:10" ht="12" thickBot="1" x14ac:dyDescent="0.25">
      <c r="C22354" s="254"/>
      <c r="D22354" s="254"/>
      <c r="E22354" s="255"/>
      <c r="F22354" s="256"/>
      <c r="G22354" s="257"/>
      <c r="H22354" s="243">
        <f t="shared" ca="1" si="1048"/>
        <v>45139</v>
      </c>
      <c r="I22354" s="244">
        <f t="shared" si="1049"/>
        <v>43892</v>
      </c>
      <c r="J22354" s="244" t="str">
        <f t="shared" si="1047"/>
        <v/>
      </c>
    </row>
    <row r="22355" spans="3:10" ht="12" thickBot="1" x14ac:dyDescent="0.25">
      <c r="C22355" s="254"/>
      <c r="D22355" s="254"/>
      <c r="E22355" s="255"/>
      <c r="F22355" s="256"/>
      <c r="G22355" s="257"/>
      <c r="H22355" s="243">
        <f t="shared" ca="1" si="1048"/>
        <v>45139</v>
      </c>
      <c r="I22355" s="244">
        <f t="shared" si="1049"/>
        <v>43892</v>
      </c>
      <c r="J22355" s="244" t="str">
        <f t="shared" si="1047"/>
        <v/>
      </c>
    </row>
    <row r="22356" spans="3:10" ht="12" thickBot="1" x14ac:dyDescent="0.25">
      <c r="C22356" s="254"/>
      <c r="D22356" s="254"/>
      <c r="E22356" s="255"/>
      <c r="F22356" s="256"/>
      <c r="G22356" s="257"/>
      <c r="H22356" s="243">
        <f t="shared" ca="1" si="1048"/>
        <v>45139</v>
      </c>
      <c r="I22356" s="244">
        <f t="shared" si="1049"/>
        <v>43892</v>
      </c>
      <c r="J22356" s="244" t="str">
        <f t="shared" si="1047"/>
        <v/>
      </c>
    </row>
    <row r="22357" spans="3:10" ht="12" thickBot="1" x14ac:dyDescent="0.25">
      <c r="C22357" s="254"/>
      <c r="D22357" s="254"/>
      <c r="E22357" s="255"/>
      <c r="F22357" s="256"/>
      <c r="G22357" s="257"/>
      <c r="H22357" s="243">
        <f t="shared" ca="1" si="1048"/>
        <v>45139</v>
      </c>
      <c r="I22357" s="244">
        <f t="shared" si="1049"/>
        <v>43892</v>
      </c>
      <c r="J22357" s="244" t="str">
        <f t="shared" si="1047"/>
        <v/>
      </c>
    </row>
    <row r="22358" spans="3:10" ht="12" thickBot="1" x14ac:dyDescent="0.25">
      <c r="C22358" s="254"/>
      <c r="D22358" s="254"/>
      <c r="E22358" s="255"/>
      <c r="F22358" s="256"/>
      <c r="G22358" s="257"/>
      <c r="H22358" s="243">
        <f t="shared" ca="1" si="1048"/>
        <v>45139</v>
      </c>
      <c r="I22358" s="244">
        <f t="shared" si="1049"/>
        <v>43892</v>
      </c>
      <c r="J22358" s="244" t="str">
        <f t="shared" si="1047"/>
        <v/>
      </c>
    </row>
    <row r="22359" spans="3:10" ht="12" thickBot="1" x14ac:dyDescent="0.25">
      <c r="C22359" s="254"/>
      <c r="D22359" s="254"/>
      <c r="E22359" s="255"/>
      <c r="F22359" s="256"/>
      <c r="G22359" s="257"/>
      <c r="H22359" s="243">
        <f t="shared" ca="1" si="1048"/>
        <v>45139</v>
      </c>
      <c r="I22359" s="244">
        <f t="shared" si="1049"/>
        <v>43892</v>
      </c>
      <c r="J22359" s="244" t="str">
        <f t="shared" si="1047"/>
        <v/>
      </c>
    </row>
    <row r="22360" spans="3:10" ht="12" thickBot="1" x14ac:dyDescent="0.25">
      <c r="C22360" s="254"/>
      <c r="D22360" s="254"/>
      <c r="E22360" s="255"/>
      <c r="F22360" s="256"/>
      <c r="G22360" s="257"/>
      <c r="H22360" s="243">
        <f t="shared" ca="1" si="1048"/>
        <v>45139</v>
      </c>
      <c r="I22360" s="244">
        <f t="shared" si="1049"/>
        <v>43892</v>
      </c>
      <c r="J22360" s="244" t="str">
        <f t="shared" si="1047"/>
        <v/>
      </c>
    </row>
    <row r="22361" spans="3:10" ht="12" thickBot="1" x14ac:dyDescent="0.25">
      <c r="C22361" s="254"/>
      <c r="D22361" s="254"/>
      <c r="E22361" s="255"/>
      <c r="F22361" s="256"/>
      <c r="G22361" s="257"/>
      <c r="H22361" s="243">
        <f t="shared" ca="1" si="1048"/>
        <v>45139</v>
      </c>
      <c r="I22361" s="244">
        <f t="shared" si="1049"/>
        <v>43892</v>
      </c>
      <c r="J22361" s="244" t="str">
        <f t="shared" si="1047"/>
        <v/>
      </c>
    </row>
    <row r="22362" spans="3:10" ht="12" thickBot="1" x14ac:dyDescent="0.25">
      <c r="C22362" s="254"/>
      <c r="D22362" s="254"/>
      <c r="E22362" s="255"/>
      <c r="F22362" s="256"/>
      <c r="G22362" s="257"/>
      <c r="H22362" s="243">
        <f t="shared" ca="1" si="1048"/>
        <v>45139</v>
      </c>
      <c r="I22362" s="244">
        <f t="shared" si="1049"/>
        <v>43892</v>
      </c>
      <c r="J22362" s="244" t="str">
        <f t="shared" si="1047"/>
        <v/>
      </c>
    </row>
    <row r="22363" spans="3:10" ht="12" thickBot="1" x14ac:dyDescent="0.25">
      <c r="C22363" s="254"/>
      <c r="D22363" s="254"/>
      <c r="E22363" s="255"/>
      <c r="F22363" s="256"/>
      <c r="G22363" s="257"/>
      <c r="H22363" s="243">
        <f t="shared" ca="1" si="1048"/>
        <v>45139</v>
      </c>
      <c r="I22363" s="244">
        <f t="shared" si="1049"/>
        <v>43892</v>
      </c>
      <c r="J22363" s="244" t="str">
        <f t="shared" si="1047"/>
        <v/>
      </c>
    </row>
    <row r="22364" spans="3:10" ht="12" thickBot="1" x14ac:dyDescent="0.25">
      <c r="C22364" s="254"/>
      <c r="D22364" s="254"/>
      <c r="E22364" s="255"/>
      <c r="F22364" s="256"/>
      <c r="G22364" s="257"/>
      <c r="H22364" s="243">
        <f t="shared" ca="1" si="1048"/>
        <v>45139</v>
      </c>
      <c r="I22364" s="244">
        <f t="shared" si="1049"/>
        <v>43892</v>
      </c>
      <c r="J22364" s="244" t="str">
        <f t="shared" si="1047"/>
        <v/>
      </c>
    </row>
    <row r="22365" spans="3:10" ht="12" thickBot="1" x14ac:dyDescent="0.25">
      <c r="C22365" s="254"/>
      <c r="D22365" s="254"/>
      <c r="E22365" s="255"/>
      <c r="F22365" s="256"/>
      <c r="G22365" s="257"/>
      <c r="H22365" s="243">
        <f t="shared" ca="1" si="1048"/>
        <v>45139</v>
      </c>
      <c r="I22365" s="244">
        <f t="shared" si="1049"/>
        <v>43892</v>
      </c>
      <c r="J22365" s="244" t="str">
        <f t="shared" si="1047"/>
        <v/>
      </c>
    </row>
    <row r="22366" spans="3:10" ht="12" thickBot="1" x14ac:dyDescent="0.25">
      <c r="C22366" s="254"/>
      <c r="D22366" s="254"/>
      <c r="E22366" s="255"/>
      <c r="F22366" s="256"/>
      <c r="G22366" s="257"/>
      <c r="H22366" s="243">
        <f t="shared" ca="1" si="1048"/>
        <v>45139</v>
      </c>
      <c r="I22366" s="244">
        <f t="shared" si="1049"/>
        <v>43892</v>
      </c>
      <c r="J22366" s="244" t="str">
        <f t="shared" si="1047"/>
        <v/>
      </c>
    </row>
    <row r="22367" spans="3:10" ht="12" thickBot="1" x14ac:dyDescent="0.25">
      <c r="C22367" s="254"/>
      <c r="D22367" s="254"/>
      <c r="E22367" s="255"/>
      <c r="F22367" s="256"/>
      <c r="G22367" s="257"/>
      <c r="H22367" s="243">
        <f t="shared" ca="1" si="1048"/>
        <v>45139</v>
      </c>
      <c r="I22367" s="244">
        <f t="shared" si="1049"/>
        <v>43892</v>
      </c>
      <c r="J22367" s="244" t="str">
        <f t="shared" si="1047"/>
        <v/>
      </c>
    </row>
    <row r="22368" spans="3:10" ht="12" thickBot="1" x14ac:dyDescent="0.25">
      <c r="C22368" s="254"/>
      <c r="D22368" s="254"/>
      <c r="E22368" s="255"/>
      <c r="F22368" s="256"/>
      <c r="G22368" s="257"/>
      <c r="H22368" s="243">
        <f t="shared" ca="1" si="1048"/>
        <v>45139</v>
      </c>
      <c r="I22368" s="244">
        <f t="shared" si="1049"/>
        <v>43892</v>
      </c>
      <c r="J22368" s="244" t="str">
        <f t="shared" si="1047"/>
        <v/>
      </c>
    </row>
    <row r="22369" spans="3:10" ht="12" thickBot="1" x14ac:dyDescent="0.25">
      <c r="C22369" s="254"/>
      <c r="D22369" s="254"/>
      <c r="E22369" s="255"/>
      <c r="F22369" s="256"/>
      <c r="G22369" s="257"/>
      <c r="H22369" s="243">
        <f t="shared" ca="1" si="1048"/>
        <v>45139</v>
      </c>
      <c r="I22369" s="244">
        <f t="shared" si="1049"/>
        <v>43892</v>
      </c>
      <c r="J22369" s="244" t="str">
        <f t="shared" si="1047"/>
        <v/>
      </c>
    </row>
    <row r="22370" spans="3:10" ht="12" thickBot="1" x14ac:dyDescent="0.25">
      <c r="C22370" s="254"/>
      <c r="D22370" s="254"/>
      <c r="E22370" s="255"/>
      <c r="F22370" s="256"/>
      <c r="G22370" s="257"/>
      <c r="H22370" s="243">
        <f t="shared" ca="1" si="1048"/>
        <v>45139</v>
      </c>
      <c r="I22370" s="244">
        <f t="shared" si="1049"/>
        <v>43892</v>
      </c>
      <c r="J22370" s="244" t="str">
        <f t="shared" si="1047"/>
        <v/>
      </c>
    </row>
    <row r="22371" spans="3:10" ht="12" thickBot="1" x14ac:dyDescent="0.25">
      <c r="C22371" s="254"/>
      <c r="D22371" s="254"/>
      <c r="E22371" s="255"/>
      <c r="F22371" s="256"/>
      <c r="G22371" s="257"/>
      <c r="H22371" s="243">
        <f t="shared" ca="1" si="1048"/>
        <v>45139</v>
      </c>
      <c r="I22371" s="244">
        <f t="shared" si="1049"/>
        <v>43892</v>
      </c>
      <c r="J22371" s="244" t="str">
        <f t="shared" si="1047"/>
        <v/>
      </c>
    </row>
    <row r="22372" spans="3:10" ht="12" thickBot="1" x14ac:dyDescent="0.25">
      <c r="C22372" s="254"/>
      <c r="D22372" s="254"/>
      <c r="E22372" s="255"/>
      <c r="F22372" s="256"/>
      <c r="G22372" s="257"/>
      <c r="H22372" s="243">
        <f t="shared" ca="1" si="1048"/>
        <v>45139</v>
      </c>
      <c r="I22372" s="244">
        <f t="shared" si="1049"/>
        <v>43892</v>
      </c>
      <c r="J22372" s="244" t="str">
        <f t="shared" si="1047"/>
        <v/>
      </c>
    </row>
    <row r="22373" spans="3:10" ht="12" thickBot="1" x14ac:dyDescent="0.25">
      <c r="C22373" s="254"/>
      <c r="D22373" s="254"/>
      <c r="E22373" s="255"/>
      <c r="F22373" s="256"/>
      <c r="G22373" s="257"/>
      <c r="H22373" s="243">
        <f t="shared" ca="1" si="1048"/>
        <v>45139</v>
      </c>
      <c r="I22373" s="244">
        <f t="shared" si="1049"/>
        <v>43892</v>
      </c>
      <c r="J22373" s="244" t="str">
        <f t="shared" si="1047"/>
        <v/>
      </c>
    </row>
    <row r="22374" spans="3:10" ht="12" thickBot="1" x14ac:dyDescent="0.25">
      <c r="C22374" s="254"/>
      <c r="D22374" s="254"/>
      <c r="E22374" s="255"/>
      <c r="F22374" s="256"/>
      <c r="G22374" s="257"/>
      <c r="H22374" s="243">
        <f t="shared" ca="1" si="1048"/>
        <v>45139</v>
      </c>
      <c r="I22374" s="244">
        <f t="shared" si="1049"/>
        <v>43892</v>
      </c>
      <c r="J22374" s="244" t="str">
        <f t="shared" si="1047"/>
        <v/>
      </c>
    </row>
    <row r="22375" spans="3:10" ht="12" thickBot="1" x14ac:dyDescent="0.25">
      <c r="C22375" s="254"/>
      <c r="D22375" s="254"/>
      <c r="E22375" s="255"/>
      <c r="F22375" s="256"/>
      <c r="G22375" s="257"/>
      <c r="H22375" s="243">
        <f t="shared" ca="1" si="1048"/>
        <v>45139</v>
      </c>
      <c r="I22375" s="244">
        <f t="shared" si="1049"/>
        <v>43892</v>
      </c>
      <c r="J22375" s="244" t="str">
        <f t="shared" si="1047"/>
        <v/>
      </c>
    </row>
    <row r="22376" spans="3:10" ht="12" thickBot="1" x14ac:dyDescent="0.25">
      <c r="C22376" s="254"/>
      <c r="D22376" s="254"/>
      <c r="E22376" s="255"/>
      <c r="F22376" s="256"/>
      <c r="G22376" s="257"/>
      <c r="H22376" s="243">
        <f t="shared" ca="1" si="1048"/>
        <v>45139</v>
      </c>
      <c r="I22376" s="244">
        <f t="shared" si="1049"/>
        <v>43892</v>
      </c>
      <c r="J22376" s="244" t="str">
        <f t="shared" si="1047"/>
        <v/>
      </c>
    </row>
    <row r="22377" spans="3:10" ht="12" thickBot="1" x14ac:dyDescent="0.25">
      <c r="C22377" s="254"/>
      <c r="D22377" s="254"/>
      <c r="E22377" s="255"/>
      <c r="F22377" s="256"/>
      <c r="G22377" s="257"/>
      <c r="H22377" s="243">
        <f t="shared" ca="1" si="1048"/>
        <v>45139</v>
      </c>
      <c r="I22377" s="244">
        <f t="shared" si="1049"/>
        <v>43892</v>
      </c>
      <c r="J22377" s="244" t="str">
        <f t="shared" si="1047"/>
        <v/>
      </c>
    </row>
    <row r="22378" spans="3:10" ht="12" thickBot="1" x14ac:dyDescent="0.25">
      <c r="C22378" s="254"/>
      <c r="D22378" s="254"/>
      <c r="E22378" s="255"/>
      <c r="F22378" s="256"/>
      <c r="G22378" s="257"/>
      <c r="H22378" s="243">
        <f t="shared" ca="1" si="1048"/>
        <v>45139</v>
      </c>
      <c r="I22378" s="244">
        <f t="shared" si="1049"/>
        <v>43892</v>
      </c>
      <c r="J22378" s="244" t="str">
        <f t="shared" si="1047"/>
        <v/>
      </c>
    </row>
    <row r="22379" spans="3:10" ht="12" thickBot="1" x14ac:dyDescent="0.25">
      <c r="C22379" s="254"/>
      <c r="D22379" s="254"/>
      <c r="E22379" s="255"/>
      <c r="F22379" s="256"/>
      <c r="G22379" s="257"/>
      <c r="H22379" s="243">
        <f t="shared" ca="1" si="1048"/>
        <v>45139</v>
      </c>
      <c r="I22379" s="244">
        <f t="shared" si="1049"/>
        <v>43892</v>
      </c>
      <c r="J22379" s="244" t="str">
        <f t="shared" si="1047"/>
        <v/>
      </c>
    </row>
    <row r="22380" spans="3:10" ht="12" thickBot="1" x14ac:dyDescent="0.25">
      <c r="C22380" s="254"/>
      <c r="D22380" s="254"/>
      <c r="E22380" s="255"/>
      <c r="F22380" s="256"/>
      <c r="G22380" s="257"/>
      <c r="H22380" s="243">
        <f t="shared" ca="1" si="1048"/>
        <v>45139</v>
      </c>
      <c r="I22380" s="244">
        <f t="shared" si="1049"/>
        <v>43892</v>
      </c>
      <c r="J22380" s="244" t="str">
        <f t="shared" si="1047"/>
        <v/>
      </c>
    </row>
    <row r="22381" spans="3:10" ht="12" thickBot="1" x14ac:dyDescent="0.25">
      <c r="C22381" s="254"/>
      <c r="D22381" s="254"/>
      <c r="E22381" s="255"/>
      <c r="F22381" s="256"/>
      <c r="G22381" s="257"/>
      <c r="H22381" s="243">
        <f t="shared" ca="1" si="1048"/>
        <v>45139</v>
      </c>
      <c r="I22381" s="244">
        <f t="shared" si="1049"/>
        <v>43892</v>
      </c>
      <c r="J22381" s="244" t="str">
        <f t="shared" si="1047"/>
        <v/>
      </c>
    </row>
    <row r="22382" spans="3:10" ht="12" thickBot="1" x14ac:dyDescent="0.25">
      <c r="C22382" s="254"/>
      <c r="D22382" s="254"/>
      <c r="E22382" s="255"/>
      <c r="F22382" s="256"/>
      <c r="G22382" s="257"/>
      <c r="H22382" s="243">
        <f t="shared" ca="1" si="1048"/>
        <v>45139</v>
      </c>
      <c r="I22382" s="244">
        <f t="shared" si="1049"/>
        <v>43892</v>
      </c>
      <c r="J22382" s="244" t="str">
        <f t="shared" si="1047"/>
        <v/>
      </c>
    </row>
    <row r="22383" spans="3:10" ht="12" thickBot="1" x14ac:dyDescent="0.25">
      <c r="C22383" s="254"/>
      <c r="D22383" s="254"/>
      <c r="E22383" s="255"/>
      <c r="F22383" s="256"/>
      <c r="G22383" s="257"/>
      <c r="H22383" s="243">
        <f t="shared" ca="1" si="1048"/>
        <v>45139</v>
      </c>
      <c r="I22383" s="244">
        <f t="shared" si="1049"/>
        <v>43892</v>
      </c>
      <c r="J22383" s="244" t="str">
        <f t="shared" si="1047"/>
        <v/>
      </c>
    </row>
    <row r="22384" spans="3:10" ht="12" thickBot="1" x14ac:dyDescent="0.25">
      <c r="C22384" s="254"/>
      <c r="D22384" s="254"/>
      <c r="E22384" s="255"/>
      <c r="F22384" s="256"/>
      <c r="G22384" s="257"/>
      <c r="H22384" s="243">
        <f t="shared" ca="1" si="1048"/>
        <v>45139</v>
      </c>
      <c r="I22384" s="244">
        <f t="shared" si="1049"/>
        <v>43892</v>
      </c>
      <c r="J22384" s="244" t="str">
        <f t="shared" si="1047"/>
        <v/>
      </c>
    </row>
    <row r="22385" spans="3:10" ht="12" thickBot="1" x14ac:dyDescent="0.25">
      <c r="C22385" s="254"/>
      <c r="D22385" s="254"/>
      <c r="E22385" s="255"/>
      <c r="F22385" s="256"/>
      <c r="G22385" s="257"/>
      <c r="H22385" s="243">
        <f t="shared" ca="1" si="1048"/>
        <v>45139</v>
      </c>
      <c r="I22385" s="244">
        <f t="shared" si="1049"/>
        <v>43892</v>
      </c>
      <c r="J22385" s="244" t="str">
        <f t="shared" si="1047"/>
        <v/>
      </c>
    </row>
    <row r="22386" spans="3:10" ht="12" thickBot="1" x14ac:dyDescent="0.25">
      <c r="C22386" s="254"/>
      <c r="D22386" s="254"/>
      <c r="E22386" s="255"/>
      <c r="F22386" s="256"/>
      <c r="G22386" s="257"/>
      <c r="H22386" s="243">
        <f t="shared" ca="1" si="1048"/>
        <v>45139</v>
      </c>
      <c r="I22386" s="244">
        <f t="shared" si="1049"/>
        <v>43892</v>
      </c>
      <c r="J22386" s="244" t="str">
        <f t="shared" si="1047"/>
        <v/>
      </c>
    </row>
    <row r="22387" spans="3:10" ht="12" thickBot="1" x14ac:dyDescent="0.25">
      <c r="C22387" s="254"/>
      <c r="D22387" s="254"/>
      <c r="E22387" s="255"/>
      <c r="F22387" s="256"/>
      <c r="G22387" s="257"/>
      <c r="H22387" s="243">
        <f t="shared" ca="1" si="1048"/>
        <v>45139</v>
      </c>
      <c r="I22387" s="244">
        <f t="shared" si="1049"/>
        <v>43892</v>
      </c>
      <c r="J22387" s="244" t="str">
        <f t="shared" si="1047"/>
        <v/>
      </c>
    </row>
    <row r="22388" spans="3:10" ht="12" thickBot="1" x14ac:dyDescent="0.25">
      <c r="C22388" s="254"/>
      <c r="D22388" s="254"/>
      <c r="E22388" s="255"/>
      <c r="F22388" s="256"/>
      <c r="G22388" s="257"/>
      <c r="H22388" s="243">
        <f t="shared" ca="1" si="1048"/>
        <v>45139</v>
      </c>
      <c r="I22388" s="244">
        <f t="shared" si="1049"/>
        <v>43892</v>
      </c>
      <c r="J22388" s="244" t="str">
        <f t="shared" si="1047"/>
        <v/>
      </c>
    </row>
    <row r="22389" spans="3:10" ht="12" thickBot="1" x14ac:dyDescent="0.25">
      <c r="C22389" s="254"/>
      <c r="D22389" s="254"/>
      <c r="E22389" s="255"/>
      <c r="F22389" s="256"/>
      <c r="G22389" s="257"/>
      <c r="H22389" s="243">
        <f t="shared" ca="1" si="1048"/>
        <v>45139</v>
      </c>
      <c r="I22389" s="244">
        <f t="shared" si="1049"/>
        <v>43892</v>
      </c>
      <c r="J22389" s="244" t="str">
        <f t="shared" si="1047"/>
        <v/>
      </c>
    </row>
    <row r="22390" spans="3:10" ht="12" thickBot="1" x14ac:dyDescent="0.25">
      <c r="C22390" s="254"/>
      <c r="D22390" s="254"/>
      <c r="E22390" s="255"/>
      <c r="F22390" s="256"/>
      <c r="G22390" s="257"/>
      <c r="H22390" s="243">
        <f t="shared" ca="1" si="1048"/>
        <v>45139</v>
      </c>
      <c r="I22390" s="244">
        <f t="shared" si="1049"/>
        <v>43892</v>
      </c>
      <c r="J22390" s="244" t="str">
        <f t="shared" si="1047"/>
        <v/>
      </c>
    </row>
    <row r="22391" spans="3:10" ht="12" thickBot="1" x14ac:dyDescent="0.25">
      <c r="C22391" s="254"/>
      <c r="D22391" s="254"/>
      <c r="E22391" s="255"/>
      <c r="F22391" s="256"/>
      <c r="G22391" s="257"/>
      <c r="H22391" s="243">
        <f t="shared" ca="1" si="1048"/>
        <v>45139</v>
      </c>
      <c r="I22391" s="244">
        <f t="shared" si="1049"/>
        <v>43892</v>
      </c>
      <c r="J22391" s="244" t="str">
        <f t="shared" si="1047"/>
        <v/>
      </c>
    </row>
    <row r="22392" spans="3:10" ht="12" thickBot="1" x14ac:dyDescent="0.25">
      <c r="C22392" s="254"/>
      <c r="D22392" s="254"/>
      <c r="E22392" s="255"/>
      <c r="F22392" s="256"/>
      <c r="G22392" s="257"/>
      <c r="H22392" s="243">
        <f t="shared" ca="1" si="1048"/>
        <v>45139</v>
      </c>
      <c r="I22392" s="244">
        <f t="shared" si="1049"/>
        <v>43892</v>
      </c>
      <c r="J22392" s="244" t="str">
        <f t="shared" si="1047"/>
        <v/>
      </c>
    </row>
    <row r="22393" spans="3:10" ht="12" thickBot="1" x14ac:dyDescent="0.25">
      <c r="C22393" s="254"/>
      <c r="D22393" s="254"/>
      <c r="E22393" s="255"/>
      <c r="F22393" s="256"/>
      <c r="G22393" s="257"/>
      <c r="H22393" s="243">
        <f t="shared" ca="1" si="1048"/>
        <v>45139</v>
      </c>
      <c r="I22393" s="244">
        <f t="shared" si="1049"/>
        <v>43892</v>
      </c>
      <c r="J22393" s="244" t="str">
        <f t="shared" si="1047"/>
        <v/>
      </c>
    </row>
    <row r="22394" spans="3:10" ht="12" thickBot="1" x14ac:dyDescent="0.25">
      <c r="C22394" s="254"/>
      <c r="D22394" s="254"/>
      <c r="E22394" s="255"/>
      <c r="F22394" s="256"/>
      <c r="G22394" s="257"/>
      <c r="H22394" s="243">
        <f t="shared" ca="1" si="1048"/>
        <v>45139</v>
      </c>
      <c r="I22394" s="244">
        <f t="shared" si="1049"/>
        <v>43892</v>
      </c>
      <c r="J22394" s="244" t="str">
        <f t="shared" si="1047"/>
        <v/>
      </c>
    </row>
    <row r="22395" spans="3:10" ht="12" thickBot="1" x14ac:dyDescent="0.25">
      <c r="C22395" s="254"/>
      <c r="D22395" s="254"/>
      <c r="E22395" s="255"/>
      <c r="F22395" s="256"/>
      <c r="G22395" s="257"/>
      <c r="H22395" s="243">
        <f t="shared" ca="1" si="1048"/>
        <v>45139</v>
      </c>
      <c r="I22395" s="244">
        <f t="shared" si="1049"/>
        <v>43892</v>
      </c>
      <c r="J22395" s="244" t="str">
        <f t="shared" si="1047"/>
        <v/>
      </c>
    </row>
    <row r="22396" spans="3:10" ht="12" thickBot="1" x14ac:dyDescent="0.25">
      <c r="C22396" s="254"/>
      <c r="D22396" s="254"/>
      <c r="E22396" s="255"/>
      <c r="F22396" s="256"/>
      <c r="G22396" s="257"/>
      <c r="H22396" s="243">
        <f t="shared" ca="1" si="1048"/>
        <v>45139</v>
      </c>
      <c r="I22396" s="244">
        <f t="shared" si="1049"/>
        <v>43892</v>
      </c>
      <c r="J22396" s="244" t="str">
        <f t="shared" si="1047"/>
        <v/>
      </c>
    </row>
    <row r="22397" spans="3:10" ht="12" thickBot="1" x14ac:dyDescent="0.25">
      <c r="C22397" s="254"/>
      <c r="D22397" s="254"/>
      <c r="E22397" s="255"/>
      <c r="F22397" s="256"/>
      <c r="G22397" s="257"/>
      <c r="H22397" s="243">
        <f t="shared" ca="1" si="1048"/>
        <v>45139</v>
      </c>
      <c r="I22397" s="244">
        <f t="shared" si="1049"/>
        <v>43892</v>
      </c>
      <c r="J22397" s="244" t="str">
        <f t="shared" si="1047"/>
        <v/>
      </c>
    </row>
    <row r="22398" spans="3:10" ht="12" thickBot="1" x14ac:dyDescent="0.25">
      <c r="C22398" s="254"/>
      <c r="D22398" s="254"/>
      <c r="E22398" s="255"/>
      <c r="F22398" s="256"/>
      <c r="G22398" s="257"/>
      <c r="H22398" s="243">
        <f t="shared" ca="1" si="1048"/>
        <v>45139</v>
      </c>
      <c r="I22398" s="244">
        <f t="shared" si="1049"/>
        <v>43892</v>
      </c>
      <c r="J22398" s="244" t="str">
        <f t="shared" si="1047"/>
        <v/>
      </c>
    </row>
    <row r="22399" spans="3:10" ht="12" thickBot="1" x14ac:dyDescent="0.25">
      <c r="C22399" s="254"/>
      <c r="D22399" s="254"/>
      <c r="E22399" s="255"/>
      <c r="F22399" s="256"/>
      <c r="G22399" s="257"/>
      <c r="H22399" s="243">
        <f t="shared" ca="1" si="1048"/>
        <v>45139</v>
      </c>
      <c r="I22399" s="244">
        <f t="shared" si="1049"/>
        <v>43892</v>
      </c>
      <c r="J22399" s="244" t="str">
        <f t="shared" si="1047"/>
        <v/>
      </c>
    </row>
    <row r="22400" spans="3:10" ht="12" thickBot="1" x14ac:dyDescent="0.25">
      <c r="C22400" s="254"/>
      <c r="D22400" s="254"/>
      <c r="E22400" s="255"/>
      <c r="F22400" s="256"/>
      <c r="G22400" s="257"/>
      <c r="H22400" s="243">
        <f t="shared" ca="1" si="1048"/>
        <v>45139</v>
      </c>
      <c r="I22400" s="244">
        <f t="shared" si="1049"/>
        <v>43892</v>
      </c>
      <c r="J22400" s="244" t="str">
        <f t="shared" si="1047"/>
        <v/>
      </c>
    </row>
    <row r="22401" spans="3:10" ht="12" thickBot="1" x14ac:dyDescent="0.25">
      <c r="C22401" s="254"/>
      <c r="D22401" s="254"/>
      <c r="E22401" s="255"/>
      <c r="F22401" s="256"/>
      <c r="G22401" s="257"/>
      <c r="H22401" s="243">
        <f t="shared" ca="1" si="1048"/>
        <v>45139</v>
      </c>
      <c r="I22401" s="244">
        <f t="shared" si="1049"/>
        <v>43892</v>
      </c>
      <c r="J22401" s="244" t="str">
        <f t="shared" si="1047"/>
        <v/>
      </c>
    </row>
    <row r="22402" spans="3:10" ht="12" thickBot="1" x14ac:dyDescent="0.25">
      <c r="C22402" s="254"/>
      <c r="D22402" s="254"/>
      <c r="E22402" s="255"/>
      <c r="F22402" s="256"/>
      <c r="G22402" s="257"/>
      <c r="H22402" s="243">
        <f t="shared" ca="1" si="1048"/>
        <v>45139</v>
      </c>
      <c r="I22402" s="244">
        <f t="shared" si="1049"/>
        <v>43892</v>
      </c>
      <c r="J22402" s="244" t="str">
        <f t="shared" si="1047"/>
        <v/>
      </c>
    </row>
    <row r="22403" spans="3:10" ht="12" thickBot="1" x14ac:dyDescent="0.25">
      <c r="C22403" s="254"/>
      <c r="D22403" s="254"/>
      <c r="E22403" s="255"/>
      <c r="F22403" s="256"/>
      <c r="G22403" s="257"/>
      <c r="H22403" s="243">
        <f t="shared" ca="1" si="1048"/>
        <v>45139</v>
      </c>
      <c r="I22403" s="244">
        <f t="shared" si="1049"/>
        <v>43892</v>
      </c>
      <c r="J22403" s="244" t="str">
        <f t="shared" si="1047"/>
        <v/>
      </c>
    </row>
    <row r="22404" spans="3:10" ht="12" thickBot="1" x14ac:dyDescent="0.25">
      <c r="C22404" s="254"/>
      <c r="D22404" s="254"/>
      <c r="E22404" s="255"/>
      <c r="F22404" s="256"/>
      <c r="G22404" s="257"/>
      <c r="H22404" s="243">
        <f t="shared" ca="1" si="1048"/>
        <v>45139</v>
      </c>
      <c r="I22404" s="244">
        <f t="shared" si="1049"/>
        <v>43892</v>
      </c>
      <c r="J22404" s="244" t="str">
        <f t="shared" si="1047"/>
        <v/>
      </c>
    </row>
    <row r="22405" spans="3:10" ht="12" thickBot="1" x14ac:dyDescent="0.25">
      <c r="C22405" s="254"/>
      <c r="D22405" s="254"/>
      <c r="E22405" s="255"/>
      <c r="F22405" s="256"/>
      <c r="G22405" s="257"/>
      <c r="H22405" s="243">
        <f t="shared" ca="1" si="1048"/>
        <v>45139</v>
      </c>
      <c r="I22405" s="244">
        <f t="shared" si="1049"/>
        <v>43892</v>
      </c>
      <c r="J22405" s="244" t="str">
        <f t="shared" si="1047"/>
        <v/>
      </c>
    </row>
    <row r="22406" spans="3:10" ht="12" thickBot="1" x14ac:dyDescent="0.25">
      <c r="C22406" s="254"/>
      <c r="D22406" s="254"/>
      <c r="E22406" s="255"/>
      <c r="F22406" s="256"/>
      <c r="G22406" s="257"/>
      <c r="H22406" s="243">
        <f t="shared" ca="1" si="1048"/>
        <v>45139</v>
      </c>
      <c r="I22406" s="244">
        <f t="shared" si="1049"/>
        <v>43892</v>
      </c>
      <c r="J22406" s="244" t="str">
        <f t="shared" ref="J22406:J22469" si="1050">IF(G22406="","",IF(G22406&gt;=0,"Debitoren",IF(G22406&lt;0,"Kreditoren","")))</f>
        <v/>
      </c>
    </row>
    <row r="22407" spans="3:10" ht="12" thickBot="1" x14ac:dyDescent="0.25">
      <c r="C22407" s="254"/>
      <c r="D22407" s="254"/>
      <c r="E22407" s="255"/>
      <c r="F22407" s="256"/>
      <c r="G22407" s="257"/>
      <c r="H22407" s="243">
        <f t="shared" ref="H22407:H22470" ca="1" si="1051">IF(F22407&lt;$F$2,EOMONTH($F$2,-1)+1,EOMONTH(F22407,-1)+1)</f>
        <v>45139</v>
      </c>
      <c r="I22407" s="244">
        <f t="shared" ref="I22407:I22470" si="1052">IF(F22407&lt;$I$2,IF(   WEEKDAY(EOMONTH($I$2,-1)+1)=1,EOMONTH($I$2,-1)+1+1,EOMONTH($I$2,-1)+1),IF(WEEKDAY(F22407)=1,F22407+1,F22407))</f>
        <v>43892</v>
      </c>
      <c r="J22407" s="244" t="str">
        <f t="shared" si="1050"/>
        <v/>
      </c>
    </row>
    <row r="22408" spans="3:10" ht="12" thickBot="1" x14ac:dyDescent="0.25">
      <c r="C22408" s="254"/>
      <c r="D22408" s="254"/>
      <c r="E22408" s="255"/>
      <c r="F22408" s="256"/>
      <c r="G22408" s="257"/>
      <c r="H22408" s="243">
        <f t="shared" ca="1" si="1051"/>
        <v>45139</v>
      </c>
      <c r="I22408" s="244">
        <f t="shared" si="1052"/>
        <v>43892</v>
      </c>
      <c r="J22408" s="244" t="str">
        <f t="shared" si="1050"/>
        <v/>
      </c>
    </row>
    <row r="22409" spans="3:10" ht="12" thickBot="1" x14ac:dyDescent="0.25">
      <c r="C22409" s="254"/>
      <c r="D22409" s="254"/>
      <c r="E22409" s="255"/>
      <c r="F22409" s="256"/>
      <c r="G22409" s="257"/>
      <c r="H22409" s="243">
        <f t="shared" ca="1" si="1051"/>
        <v>45139</v>
      </c>
      <c r="I22409" s="244">
        <f t="shared" si="1052"/>
        <v>43892</v>
      </c>
      <c r="J22409" s="244" t="str">
        <f t="shared" si="1050"/>
        <v/>
      </c>
    </row>
    <row r="22410" spans="3:10" ht="12" thickBot="1" x14ac:dyDescent="0.25">
      <c r="C22410" s="254"/>
      <c r="D22410" s="254"/>
      <c r="E22410" s="255"/>
      <c r="F22410" s="256"/>
      <c r="G22410" s="257"/>
      <c r="H22410" s="243">
        <f t="shared" ca="1" si="1051"/>
        <v>45139</v>
      </c>
      <c r="I22410" s="244">
        <f t="shared" si="1052"/>
        <v>43892</v>
      </c>
      <c r="J22410" s="244" t="str">
        <f t="shared" si="1050"/>
        <v/>
      </c>
    </row>
    <row r="22411" spans="3:10" ht="12" thickBot="1" x14ac:dyDescent="0.25">
      <c r="C22411" s="254"/>
      <c r="D22411" s="254"/>
      <c r="E22411" s="255"/>
      <c r="F22411" s="256"/>
      <c r="G22411" s="257"/>
      <c r="H22411" s="243">
        <f t="shared" ca="1" si="1051"/>
        <v>45139</v>
      </c>
      <c r="I22411" s="244">
        <f t="shared" si="1052"/>
        <v>43892</v>
      </c>
      <c r="J22411" s="244" t="str">
        <f t="shared" si="1050"/>
        <v/>
      </c>
    </row>
    <row r="22412" spans="3:10" ht="12" thickBot="1" x14ac:dyDescent="0.25">
      <c r="C22412" s="254"/>
      <c r="D22412" s="254"/>
      <c r="E22412" s="255"/>
      <c r="F22412" s="256"/>
      <c r="G22412" s="257"/>
      <c r="H22412" s="243">
        <f t="shared" ca="1" si="1051"/>
        <v>45139</v>
      </c>
      <c r="I22412" s="244">
        <f t="shared" si="1052"/>
        <v>43892</v>
      </c>
      <c r="J22412" s="244" t="str">
        <f t="shared" si="1050"/>
        <v/>
      </c>
    </row>
    <row r="22413" spans="3:10" ht="12" thickBot="1" x14ac:dyDescent="0.25">
      <c r="C22413" s="254"/>
      <c r="D22413" s="254"/>
      <c r="E22413" s="255"/>
      <c r="F22413" s="256"/>
      <c r="G22413" s="257"/>
      <c r="H22413" s="243">
        <f t="shared" ca="1" si="1051"/>
        <v>45139</v>
      </c>
      <c r="I22413" s="244">
        <f t="shared" si="1052"/>
        <v>43892</v>
      </c>
      <c r="J22413" s="244" t="str">
        <f t="shared" si="1050"/>
        <v/>
      </c>
    </row>
    <row r="22414" spans="3:10" ht="12" thickBot="1" x14ac:dyDescent="0.25">
      <c r="C22414" s="254"/>
      <c r="D22414" s="254"/>
      <c r="E22414" s="255"/>
      <c r="F22414" s="256"/>
      <c r="G22414" s="257"/>
      <c r="H22414" s="243">
        <f t="shared" ca="1" si="1051"/>
        <v>45139</v>
      </c>
      <c r="I22414" s="244">
        <f t="shared" si="1052"/>
        <v>43892</v>
      </c>
      <c r="J22414" s="244" t="str">
        <f t="shared" si="1050"/>
        <v/>
      </c>
    </row>
    <row r="22415" spans="3:10" ht="12" thickBot="1" x14ac:dyDescent="0.25">
      <c r="C22415" s="254"/>
      <c r="D22415" s="254"/>
      <c r="E22415" s="255"/>
      <c r="F22415" s="256"/>
      <c r="G22415" s="257"/>
      <c r="H22415" s="243">
        <f t="shared" ca="1" si="1051"/>
        <v>45139</v>
      </c>
      <c r="I22415" s="244">
        <f t="shared" si="1052"/>
        <v>43892</v>
      </c>
      <c r="J22415" s="244" t="str">
        <f t="shared" si="1050"/>
        <v/>
      </c>
    </row>
    <row r="22416" spans="3:10" ht="12" thickBot="1" x14ac:dyDescent="0.25">
      <c r="C22416" s="254"/>
      <c r="D22416" s="254"/>
      <c r="E22416" s="255"/>
      <c r="F22416" s="256"/>
      <c r="G22416" s="257"/>
      <c r="H22416" s="243">
        <f t="shared" ca="1" si="1051"/>
        <v>45139</v>
      </c>
      <c r="I22416" s="244">
        <f t="shared" si="1052"/>
        <v>43892</v>
      </c>
      <c r="J22416" s="244" t="str">
        <f t="shared" si="1050"/>
        <v/>
      </c>
    </row>
    <row r="22417" spans="3:10" ht="12" thickBot="1" x14ac:dyDescent="0.25">
      <c r="C22417" s="254"/>
      <c r="D22417" s="254"/>
      <c r="E22417" s="255"/>
      <c r="F22417" s="256"/>
      <c r="G22417" s="257"/>
      <c r="H22417" s="243">
        <f t="shared" ca="1" si="1051"/>
        <v>45139</v>
      </c>
      <c r="I22417" s="244">
        <f t="shared" si="1052"/>
        <v>43892</v>
      </c>
      <c r="J22417" s="244" t="str">
        <f t="shared" si="1050"/>
        <v/>
      </c>
    </row>
    <row r="22418" spans="3:10" ht="12" thickBot="1" x14ac:dyDescent="0.25">
      <c r="C22418" s="254"/>
      <c r="D22418" s="254"/>
      <c r="E22418" s="255"/>
      <c r="F22418" s="256"/>
      <c r="G22418" s="257"/>
      <c r="H22418" s="243">
        <f t="shared" ca="1" si="1051"/>
        <v>45139</v>
      </c>
      <c r="I22418" s="244">
        <f t="shared" si="1052"/>
        <v>43892</v>
      </c>
      <c r="J22418" s="244" t="str">
        <f t="shared" si="1050"/>
        <v/>
      </c>
    </row>
    <row r="22419" spans="3:10" ht="12" thickBot="1" x14ac:dyDescent="0.25">
      <c r="C22419" s="254"/>
      <c r="D22419" s="254"/>
      <c r="E22419" s="255"/>
      <c r="F22419" s="256"/>
      <c r="G22419" s="257"/>
      <c r="H22419" s="243">
        <f t="shared" ca="1" si="1051"/>
        <v>45139</v>
      </c>
      <c r="I22419" s="244">
        <f t="shared" si="1052"/>
        <v>43892</v>
      </c>
      <c r="J22419" s="244" t="str">
        <f t="shared" si="1050"/>
        <v/>
      </c>
    </row>
    <row r="22420" spans="3:10" ht="12" thickBot="1" x14ac:dyDescent="0.25">
      <c r="C22420" s="254"/>
      <c r="D22420" s="254"/>
      <c r="E22420" s="255"/>
      <c r="F22420" s="256"/>
      <c r="G22420" s="257"/>
      <c r="H22420" s="243">
        <f t="shared" ca="1" si="1051"/>
        <v>45139</v>
      </c>
      <c r="I22420" s="244">
        <f t="shared" si="1052"/>
        <v>43892</v>
      </c>
      <c r="J22420" s="244" t="str">
        <f t="shared" si="1050"/>
        <v/>
      </c>
    </row>
    <row r="22421" spans="3:10" ht="12" thickBot="1" x14ac:dyDescent="0.25">
      <c r="C22421" s="254"/>
      <c r="D22421" s="254"/>
      <c r="E22421" s="255"/>
      <c r="F22421" s="256"/>
      <c r="G22421" s="257"/>
      <c r="H22421" s="243">
        <f t="shared" ca="1" si="1051"/>
        <v>45139</v>
      </c>
      <c r="I22421" s="244">
        <f t="shared" si="1052"/>
        <v>43892</v>
      </c>
      <c r="J22421" s="244" t="str">
        <f t="shared" si="1050"/>
        <v/>
      </c>
    </row>
    <row r="22422" spans="3:10" ht="12" thickBot="1" x14ac:dyDescent="0.25">
      <c r="C22422" s="254"/>
      <c r="D22422" s="254"/>
      <c r="E22422" s="255"/>
      <c r="F22422" s="256"/>
      <c r="G22422" s="257"/>
      <c r="H22422" s="243">
        <f t="shared" ca="1" si="1051"/>
        <v>45139</v>
      </c>
      <c r="I22422" s="244">
        <f t="shared" si="1052"/>
        <v>43892</v>
      </c>
      <c r="J22422" s="244" t="str">
        <f t="shared" si="1050"/>
        <v/>
      </c>
    </row>
    <row r="22423" spans="3:10" ht="12" thickBot="1" x14ac:dyDescent="0.25">
      <c r="C22423" s="254"/>
      <c r="D22423" s="254"/>
      <c r="E22423" s="255"/>
      <c r="F22423" s="256"/>
      <c r="G22423" s="257"/>
      <c r="H22423" s="243">
        <f t="shared" ca="1" si="1051"/>
        <v>45139</v>
      </c>
      <c r="I22423" s="244">
        <f t="shared" si="1052"/>
        <v>43892</v>
      </c>
      <c r="J22423" s="244" t="str">
        <f t="shared" si="1050"/>
        <v/>
      </c>
    </row>
    <row r="22424" spans="3:10" ht="12" thickBot="1" x14ac:dyDescent="0.25">
      <c r="C22424" s="254"/>
      <c r="D22424" s="254"/>
      <c r="E22424" s="255"/>
      <c r="F22424" s="256"/>
      <c r="G22424" s="257"/>
      <c r="H22424" s="243">
        <f t="shared" ca="1" si="1051"/>
        <v>45139</v>
      </c>
      <c r="I22424" s="244">
        <f t="shared" si="1052"/>
        <v>43892</v>
      </c>
      <c r="J22424" s="244" t="str">
        <f t="shared" si="1050"/>
        <v/>
      </c>
    </row>
    <row r="22425" spans="3:10" ht="12" thickBot="1" x14ac:dyDescent="0.25">
      <c r="C22425" s="254"/>
      <c r="D22425" s="254"/>
      <c r="E22425" s="255"/>
      <c r="F22425" s="256"/>
      <c r="G22425" s="257"/>
      <c r="H22425" s="243">
        <f t="shared" ca="1" si="1051"/>
        <v>45139</v>
      </c>
      <c r="I22425" s="244">
        <f t="shared" si="1052"/>
        <v>43892</v>
      </c>
      <c r="J22425" s="244" t="str">
        <f t="shared" si="1050"/>
        <v/>
      </c>
    </row>
    <row r="22426" spans="3:10" ht="12" thickBot="1" x14ac:dyDescent="0.25">
      <c r="C22426" s="254"/>
      <c r="D22426" s="254"/>
      <c r="E22426" s="255"/>
      <c r="F22426" s="256"/>
      <c r="G22426" s="257"/>
      <c r="H22426" s="243">
        <f t="shared" ca="1" si="1051"/>
        <v>45139</v>
      </c>
      <c r="I22426" s="244">
        <f t="shared" si="1052"/>
        <v>43892</v>
      </c>
      <c r="J22426" s="244" t="str">
        <f t="shared" si="1050"/>
        <v/>
      </c>
    </row>
    <row r="22427" spans="3:10" ht="12" thickBot="1" x14ac:dyDescent="0.25">
      <c r="C22427" s="254"/>
      <c r="D22427" s="254"/>
      <c r="E22427" s="255"/>
      <c r="F22427" s="256"/>
      <c r="G22427" s="257"/>
      <c r="H22427" s="243">
        <f t="shared" ca="1" si="1051"/>
        <v>45139</v>
      </c>
      <c r="I22427" s="244">
        <f t="shared" si="1052"/>
        <v>43892</v>
      </c>
      <c r="J22427" s="244" t="str">
        <f t="shared" si="1050"/>
        <v/>
      </c>
    </row>
    <row r="22428" spans="3:10" ht="12" thickBot="1" x14ac:dyDescent="0.25">
      <c r="C22428" s="254"/>
      <c r="D22428" s="254"/>
      <c r="E22428" s="255"/>
      <c r="F22428" s="256"/>
      <c r="G22428" s="257"/>
      <c r="H22428" s="243">
        <f t="shared" ca="1" si="1051"/>
        <v>45139</v>
      </c>
      <c r="I22428" s="244">
        <f t="shared" si="1052"/>
        <v>43892</v>
      </c>
      <c r="J22428" s="244" t="str">
        <f t="shared" si="1050"/>
        <v/>
      </c>
    </row>
    <row r="22429" spans="3:10" ht="12" thickBot="1" x14ac:dyDescent="0.25">
      <c r="C22429" s="254"/>
      <c r="D22429" s="254"/>
      <c r="E22429" s="255"/>
      <c r="F22429" s="256"/>
      <c r="G22429" s="257"/>
      <c r="H22429" s="243">
        <f t="shared" ca="1" si="1051"/>
        <v>45139</v>
      </c>
      <c r="I22429" s="244">
        <f t="shared" si="1052"/>
        <v>43892</v>
      </c>
      <c r="J22429" s="244" t="str">
        <f t="shared" si="1050"/>
        <v/>
      </c>
    </row>
    <row r="22430" spans="3:10" ht="12" thickBot="1" x14ac:dyDescent="0.25">
      <c r="C22430" s="254"/>
      <c r="D22430" s="254"/>
      <c r="E22430" s="255"/>
      <c r="F22430" s="256"/>
      <c r="G22430" s="257"/>
      <c r="H22430" s="243">
        <f t="shared" ca="1" si="1051"/>
        <v>45139</v>
      </c>
      <c r="I22430" s="244">
        <f t="shared" si="1052"/>
        <v>43892</v>
      </c>
      <c r="J22430" s="244" t="str">
        <f t="shared" si="1050"/>
        <v/>
      </c>
    </row>
    <row r="22431" spans="3:10" ht="12" thickBot="1" x14ac:dyDescent="0.25">
      <c r="C22431" s="254"/>
      <c r="D22431" s="254"/>
      <c r="E22431" s="255"/>
      <c r="F22431" s="256"/>
      <c r="G22431" s="257"/>
      <c r="H22431" s="243">
        <f t="shared" ca="1" si="1051"/>
        <v>45139</v>
      </c>
      <c r="I22431" s="244">
        <f t="shared" si="1052"/>
        <v>43892</v>
      </c>
      <c r="J22431" s="244" t="str">
        <f t="shared" si="1050"/>
        <v/>
      </c>
    </row>
    <row r="22432" spans="3:10" ht="12" thickBot="1" x14ac:dyDescent="0.25">
      <c r="C22432" s="254"/>
      <c r="D22432" s="254"/>
      <c r="E22432" s="255"/>
      <c r="F22432" s="256"/>
      <c r="G22432" s="257"/>
      <c r="H22432" s="243">
        <f t="shared" ca="1" si="1051"/>
        <v>45139</v>
      </c>
      <c r="I22432" s="244">
        <f t="shared" si="1052"/>
        <v>43892</v>
      </c>
      <c r="J22432" s="244" t="str">
        <f t="shared" si="1050"/>
        <v/>
      </c>
    </row>
    <row r="22433" spans="3:10" ht="12" thickBot="1" x14ac:dyDescent="0.25">
      <c r="C22433" s="254"/>
      <c r="D22433" s="254"/>
      <c r="E22433" s="255"/>
      <c r="F22433" s="256"/>
      <c r="G22433" s="257"/>
      <c r="H22433" s="243">
        <f t="shared" ca="1" si="1051"/>
        <v>45139</v>
      </c>
      <c r="I22433" s="244">
        <f t="shared" si="1052"/>
        <v>43892</v>
      </c>
      <c r="J22433" s="244" t="str">
        <f t="shared" si="1050"/>
        <v/>
      </c>
    </row>
    <row r="22434" spans="3:10" ht="12" thickBot="1" x14ac:dyDescent="0.25">
      <c r="C22434" s="254"/>
      <c r="D22434" s="254"/>
      <c r="E22434" s="255"/>
      <c r="F22434" s="256"/>
      <c r="G22434" s="257"/>
      <c r="H22434" s="243">
        <f t="shared" ca="1" si="1051"/>
        <v>45139</v>
      </c>
      <c r="I22434" s="244">
        <f t="shared" si="1052"/>
        <v>43892</v>
      </c>
      <c r="J22434" s="244" t="str">
        <f t="shared" si="1050"/>
        <v/>
      </c>
    </row>
    <row r="22435" spans="3:10" ht="12" thickBot="1" x14ac:dyDescent="0.25">
      <c r="C22435" s="254"/>
      <c r="D22435" s="254"/>
      <c r="E22435" s="255"/>
      <c r="F22435" s="256"/>
      <c r="G22435" s="257"/>
      <c r="H22435" s="243">
        <f t="shared" ca="1" si="1051"/>
        <v>45139</v>
      </c>
      <c r="I22435" s="244">
        <f t="shared" si="1052"/>
        <v>43892</v>
      </c>
      <c r="J22435" s="244" t="str">
        <f t="shared" si="1050"/>
        <v/>
      </c>
    </row>
    <row r="22436" spans="3:10" ht="12" thickBot="1" x14ac:dyDescent="0.25">
      <c r="C22436" s="254"/>
      <c r="D22436" s="254"/>
      <c r="E22436" s="255"/>
      <c r="F22436" s="256"/>
      <c r="G22436" s="257"/>
      <c r="H22436" s="243">
        <f t="shared" ca="1" si="1051"/>
        <v>45139</v>
      </c>
      <c r="I22436" s="244">
        <f t="shared" si="1052"/>
        <v>43892</v>
      </c>
      <c r="J22436" s="244" t="str">
        <f t="shared" si="1050"/>
        <v/>
      </c>
    </row>
    <row r="22437" spans="3:10" ht="12" thickBot="1" x14ac:dyDescent="0.25">
      <c r="C22437" s="254"/>
      <c r="D22437" s="254"/>
      <c r="E22437" s="255"/>
      <c r="F22437" s="256"/>
      <c r="G22437" s="257"/>
      <c r="H22437" s="243">
        <f t="shared" ca="1" si="1051"/>
        <v>45139</v>
      </c>
      <c r="I22437" s="244">
        <f t="shared" si="1052"/>
        <v>43892</v>
      </c>
      <c r="J22437" s="244" t="str">
        <f t="shared" si="1050"/>
        <v/>
      </c>
    </row>
    <row r="22438" spans="3:10" ht="12" thickBot="1" x14ac:dyDescent="0.25">
      <c r="C22438" s="254"/>
      <c r="D22438" s="254"/>
      <c r="E22438" s="255"/>
      <c r="F22438" s="256"/>
      <c r="G22438" s="257"/>
      <c r="H22438" s="243">
        <f t="shared" ca="1" si="1051"/>
        <v>45139</v>
      </c>
      <c r="I22438" s="244">
        <f t="shared" si="1052"/>
        <v>43892</v>
      </c>
      <c r="J22438" s="244" t="str">
        <f t="shared" si="1050"/>
        <v/>
      </c>
    </row>
    <row r="22439" spans="3:10" ht="12" thickBot="1" x14ac:dyDescent="0.25">
      <c r="C22439" s="254"/>
      <c r="D22439" s="254"/>
      <c r="E22439" s="255"/>
      <c r="F22439" s="256"/>
      <c r="G22439" s="257"/>
      <c r="H22439" s="243">
        <f t="shared" ca="1" si="1051"/>
        <v>45139</v>
      </c>
      <c r="I22439" s="244">
        <f t="shared" si="1052"/>
        <v>43892</v>
      </c>
      <c r="J22439" s="244" t="str">
        <f t="shared" si="1050"/>
        <v/>
      </c>
    </row>
    <row r="22440" spans="3:10" ht="12" thickBot="1" x14ac:dyDescent="0.25">
      <c r="C22440" s="254"/>
      <c r="D22440" s="254"/>
      <c r="E22440" s="255"/>
      <c r="F22440" s="256"/>
      <c r="G22440" s="257"/>
      <c r="H22440" s="243">
        <f t="shared" ca="1" si="1051"/>
        <v>45139</v>
      </c>
      <c r="I22440" s="244">
        <f t="shared" si="1052"/>
        <v>43892</v>
      </c>
      <c r="J22440" s="244" t="str">
        <f t="shared" si="1050"/>
        <v/>
      </c>
    </row>
    <row r="22441" spans="3:10" ht="12" thickBot="1" x14ac:dyDescent="0.25">
      <c r="C22441" s="254"/>
      <c r="D22441" s="254"/>
      <c r="E22441" s="255"/>
      <c r="F22441" s="256"/>
      <c r="G22441" s="257"/>
      <c r="H22441" s="243">
        <f t="shared" ca="1" si="1051"/>
        <v>45139</v>
      </c>
      <c r="I22441" s="244">
        <f t="shared" si="1052"/>
        <v>43892</v>
      </c>
      <c r="J22441" s="244" t="str">
        <f t="shared" si="1050"/>
        <v/>
      </c>
    </row>
    <row r="22442" spans="3:10" ht="12" thickBot="1" x14ac:dyDescent="0.25">
      <c r="C22442" s="254"/>
      <c r="D22442" s="254"/>
      <c r="E22442" s="255"/>
      <c r="F22442" s="256"/>
      <c r="G22442" s="257"/>
      <c r="H22442" s="243">
        <f t="shared" ca="1" si="1051"/>
        <v>45139</v>
      </c>
      <c r="I22442" s="244">
        <f t="shared" si="1052"/>
        <v>43892</v>
      </c>
      <c r="J22442" s="244" t="str">
        <f t="shared" si="1050"/>
        <v/>
      </c>
    </row>
    <row r="22443" spans="3:10" ht="12" thickBot="1" x14ac:dyDescent="0.25">
      <c r="C22443" s="254"/>
      <c r="D22443" s="254"/>
      <c r="E22443" s="255"/>
      <c r="F22443" s="256"/>
      <c r="G22443" s="257"/>
      <c r="H22443" s="243">
        <f t="shared" ca="1" si="1051"/>
        <v>45139</v>
      </c>
      <c r="I22443" s="244">
        <f t="shared" si="1052"/>
        <v>43892</v>
      </c>
      <c r="J22443" s="244" t="str">
        <f t="shared" si="1050"/>
        <v/>
      </c>
    </row>
    <row r="22444" spans="3:10" ht="12" thickBot="1" x14ac:dyDescent="0.25">
      <c r="C22444" s="254"/>
      <c r="D22444" s="254"/>
      <c r="E22444" s="255"/>
      <c r="F22444" s="256"/>
      <c r="G22444" s="257"/>
      <c r="H22444" s="243">
        <f t="shared" ca="1" si="1051"/>
        <v>45139</v>
      </c>
      <c r="I22444" s="244">
        <f t="shared" si="1052"/>
        <v>43892</v>
      </c>
      <c r="J22444" s="244" t="str">
        <f t="shared" si="1050"/>
        <v/>
      </c>
    </row>
    <row r="22445" spans="3:10" ht="12" thickBot="1" x14ac:dyDescent="0.25">
      <c r="C22445" s="254"/>
      <c r="D22445" s="254"/>
      <c r="E22445" s="255"/>
      <c r="F22445" s="256"/>
      <c r="G22445" s="257"/>
      <c r="H22445" s="243">
        <f t="shared" ca="1" si="1051"/>
        <v>45139</v>
      </c>
      <c r="I22445" s="244">
        <f t="shared" si="1052"/>
        <v>43892</v>
      </c>
      <c r="J22445" s="244" t="str">
        <f t="shared" si="1050"/>
        <v/>
      </c>
    </row>
    <row r="22446" spans="3:10" ht="12" thickBot="1" x14ac:dyDescent="0.25">
      <c r="C22446" s="254"/>
      <c r="D22446" s="254"/>
      <c r="E22446" s="255"/>
      <c r="F22446" s="256"/>
      <c r="G22446" s="257"/>
      <c r="H22446" s="243">
        <f t="shared" ca="1" si="1051"/>
        <v>45139</v>
      </c>
      <c r="I22446" s="244">
        <f t="shared" si="1052"/>
        <v>43892</v>
      </c>
      <c r="J22446" s="244" t="str">
        <f t="shared" si="1050"/>
        <v/>
      </c>
    </row>
    <row r="22447" spans="3:10" ht="12" thickBot="1" x14ac:dyDescent="0.25">
      <c r="C22447" s="254"/>
      <c r="D22447" s="254"/>
      <c r="E22447" s="255"/>
      <c r="F22447" s="256"/>
      <c r="G22447" s="257"/>
      <c r="H22447" s="243">
        <f t="shared" ca="1" si="1051"/>
        <v>45139</v>
      </c>
      <c r="I22447" s="244">
        <f t="shared" si="1052"/>
        <v>43892</v>
      </c>
      <c r="J22447" s="244" t="str">
        <f t="shared" si="1050"/>
        <v/>
      </c>
    </row>
    <row r="22448" spans="3:10" ht="12" thickBot="1" x14ac:dyDescent="0.25">
      <c r="C22448" s="254"/>
      <c r="D22448" s="254"/>
      <c r="E22448" s="255"/>
      <c r="F22448" s="256"/>
      <c r="G22448" s="257"/>
      <c r="H22448" s="243">
        <f t="shared" ca="1" si="1051"/>
        <v>45139</v>
      </c>
      <c r="I22448" s="244">
        <f t="shared" si="1052"/>
        <v>43892</v>
      </c>
      <c r="J22448" s="244" t="str">
        <f t="shared" si="1050"/>
        <v/>
      </c>
    </row>
    <row r="22449" spans="3:10" ht="12" thickBot="1" x14ac:dyDescent="0.25">
      <c r="C22449" s="254"/>
      <c r="D22449" s="254"/>
      <c r="E22449" s="255"/>
      <c r="F22449" s="256"/>
      <c r="G22449" s="257"/>
      <c r="H22449" s="243">
        <f t="shared" ca="1" si="1051"/>
        <v>45139</v>
      </c>
      <c r="I22449" s="244">
        <f t="shared" si="1052"/>
        <v>43892</v>
      </c>
      <c r="J22449" s="244" t="str">
        <f t="shared" si="1050"/>
        <v/>
      </c>
    </row>
    <row r="22450" spans="3:10" ht="12" thickBot="1" x14ac:dyDescent="0.25">
      <c r="C22450" s="254"/>
      <c r="D22450" s="254"/>
      <c r="E22450" s="255"/>
      <c r="F22450" s="256"/>
      <c r="G22450" s="257"/>
      <c r="H22450" s="243">
        <f t="shared" ca="1" si="1051"/>
        <v>45139</v>
      </c>
      <c r="I22450" s="244">
        <f t="shared" si="1052"/>
        <v>43892</v>
      </c>
      <c r="J22450" s="244" t="str">
        <f t="shared" si="1050"/>
        <v/>
      </c>
    </row>
    <row r="22451" spans="3:10" ht="12" thickBot="1" x14ac:dyDescent="0.25">
      <c r="C22451" s="254"/>
      <c r="D22451" s="254"/>
      <c r="E22451" s="255"/>
      <c r="F22451" s="256"/>
      <c r="G22451" s="257"/>
      <c r="H22451" s="243">
        <f t="shared" ca="1" si="1051"/>
        <v>45139</v>
      </c>
      <c r="I22451" s="244">
        <f t="shared" si="1052"/>
        <v>43892</v>
      </c>
      <c r="J22451" s="244" t="str">
        <f t="shared" si="1050"/>
        <v/>
      </c>
    </row>
    <row r="22452" spans="3:10" ht="12" thickBot="1" x14ac:dyDescent="0.25">
      <c r="C22452" s="254"/>
      <c r="D22452" s="254"/>
      <c r="E22452" s="255"/>
      <c r="F22452" s="256"/>
      <c r="G22452" s="257"/>
      <c r="H22452" s="243">
        <f t="shared" ca="1" si="1051"/>
        <v>45139</v>
      </c>
      <c r="I22452" s="244">
        <f t="shared" si="1052"/>
        <v>43892</v>
      </c>
      <c r="J22452" s="244" t="str">
        <f t="shared" si="1050"/>
        <v/>
      </c>
    </row>
    <row r="22453" spans="3:10" ht="12" thickBot="1" x14ac:dyDescent="0.25">
      <c r="C22453" s="254"/>
      <c r="D22453" s="254"/>
      <c r="E22453" s="255"/>
      <c r="F22453" s="256"/>
      <c r="G22453" s="257"/>
      <c r="H22453" s="243">
        <f t="shared" ca="1" si="1051"/>
        <v>45139</v>
      </c>
      <c r="I22453" s="244">
        <f t="shared" si="1052"/>
        <v>43892</v>
      </c>
      <c r="J22453" s="244" t="str">
        <f t="shared" si="1050"/>
        <v/>
      </c>
    </row>
    <row r="22454" spans="3:10" ht="12" thickBot="1" x14ac:dyDescent="0.25">
      <c r="C22454" s="254"/>
      <c r="D22454" s="254"/>
      <c r="E22454" s="255"/>
      <c r="F22454" s="256"/>
      <c r="G22454" s="257"/>
      <c r="H22454" s="243">
        <f t="shared" ca="1" si="1051"/>
        <v>45139</v>
      </c>
      <c r="I22454" s="244">
        <f t="shared" si="1052"/>
        <v>43892</v>
      </c>
      <c r="J22454" s="244" t="str">
        <f t="shared" si="1050"/>
        <v/>
      </c>
    </row>
    <row r="22455" spans="3:10" ht="12" thickBot="1" x14ac:dyDescent="0.25">
      <c r="C22455" s="254"/>
      <c r="D22455" s="254"/>
      <c r="E22455" s="255"/>
      <c r="F22455" s="256"/>
      <c r="G22455" s="257"/>
      <c r="H22455" s="243">
        <f t="shared" ca="1" si="1051"/>
        <v>45139</v>
      </c>
      <c r="I22455" s="244">
        <f t="shared" si="1052"/>
        <v>43892</v>
      </c>
      <c r="J22455" s="244" t="str">
        <f t="shared" si="1050"/>
        <v/>
      </c>
    </row>
    <row r="22456" spans="3:10" ht="12" thickBot="1" x14ac:dyDescent="0.25">
      <c r="C22456" s="254"/>
      <c r="D22456" s="254"/>
      <c r="E22456" s="255"/>
      <c r="F22456" s="256"/>
      <c r="G22456" s="257"/>
      <c r="H22456" s="243">
        <f t="shared" ca="1" si="1051"/>
        <v>45139</v>
      </c>
      <c r="I22456" s="244">
        <f t="shared" si="1052"/>
        <v>43892</v>
      </c>
      <c r="J22456" s="244" t="str">
        <f t="shared" si="1050"/>
        <v/>
      </c>
    </row>
    <row r="22457" spans="3:10" ht="12" thickBot="1" x14ac:dyDescent="0.25">
      <c r="C22457" s="254"/>
      <c r="D22457" s="254"/>
      <c r="E22457" s="255"/>
      <c r="F22457" s="256"/>
      <c r="G22457" s="257"/>
      <c r="H22457" s="243">
        <f t="shared" ca="1" si="1051"/>
        <v>45139</v>
      </c>
      <c r="I22457" s="244">
        <f t="shared" si="1052"/>
        <v>43892</v>
      </c>
      <c r="J22457" s="244" t="str">
        <f t="shared" si="1050"/>
        <v/>
      </c>
    </row>
    <row r="22458" spans="3:10" ht="12" thickBot="1" x14ac:dyDescent="0.25">
      <c r="C22458" s="254"/>
      <c r="D22458" s="254"/>
      <c r="E22458" s="255"/>
      <c r="F22458" s="256"/>
      <c r="G22458" s="257"/>
      <c r="H22458" s="243">
        <f t="shared" ca="1" si="1051"/>
        <v>45139</v>
      </c>
      <c r="I22458" s="244">
        <f t="shared" si="1052"/>
        <v>43892</v>
      </c>
      <c r="J22458" s="244" t="str">
        <f t="shared" si="1050"/>
        <v/>
      </c>
    </row>
    <row r="22459" spans="3:10" ht="12" thickBot="1" x14ac:dyDescent="0.25">
      <c r="C22459" s="254"/>
      <c r="D22459" s="254"/>
      <c r="E22459" s="255"/>
      <c r="F22459" s="256"/>
      <c r="G22459" s="257"/>
      <c r="H22459" s="243">
        <f t="shared" ca="1" si="1051"/>
        <v>45139</v>
      </c>
      <c r="I22459" s="244">
        <f t="shared" si="1052"/>
        <v>43892</v>
      </c>
      <c r="J22459" s="244" t="str">
        <f t="shared" si="1050"/>
        <v/>
      </c>
    </row>
    <row r="22460" spans="3:10" ht="12" thickBot="1" x14ac:dyDescent="0.25">
      <c r="C22460" s="254"/>
      <c r="D22460" s="254"/>
      <c r="E22460" s="255"/>
      <c r="F22460" s="256"/>
      <c r="G22460" s="257"/>
      <c r="H22460" s="243">
        <f t="shared" ca="1" si="1051"/>
        <v>45139</v>
      </c>
      <c r="I22460" s="244">
        <f t="shared" si="1052"/>
        <v>43892</v>
      </c>
      <c r="J22460" s="244" t="str">
        <f t="shared" si="1050"/>
        <v/>
      </c>
    </row>
    <row r="22461" spans="3:10" ht="12" thickBot="1" x14ac:dyDescent="0.25">
      <c r="C22461" s="254"/>
      <c r="D22461" s="254"/>
      <c r="E22461" s="255"/>
      <c r="F22461" s="256"/>
      <c r="G22461" s="257"/>
      <c r="H22461" s="243">
        <f t="shared" ca="1" si="1051"/>
        <v>45139</v>
      </c>
      <c r="I22461" s="244">
        <f t="shared" si="1052"/>
        <v>43892</v>
      </c>
      <c r="J22461" s="244" t="str">
        <f t="shared" si="1050"/>
        <v/>
      </c>
    </row>
    <row r="22462" spans="3:10" ht="12" thickBot="1" x14ac:dyDescent="0.25">
      <c r="C22462" s="254"/>
      <c r="D22462" s="254"/>
      <c r="E22462" s="255"/>
      <c r="F22462" s="256"/>
      <c r="G22462" s="257"/>
      <c r="H22462" s="243">
        <f t="shared" ca="1" si="1051"/>
        <v>45139</v>
      </c>
      <c r="I22462" s="244">
        <f t="shared" si="1052"/>
        <v>43892</v>
      </c>
      <c r="J22462" s="244" t="str">
        <f t="shared" si="1050"/>
        <v/>
      </c>
    </row>
    <row r="22463" spans="3:10" ht="12" thickBot="1" x14ac:dyDescent="0.25">
      <c r="C22463" s="254"/>
      <c r="D22463" s="254"/>
      <c r="E22463" s="255"/>
      <c r="F22463" s="256"/>
      <c r="G22463" s="257"/>
      <c r="H22463" s="243">
        <f t="shared" ca="1" si="1051"/>
        <v>45139</v>
      </c>
      <c r="I22463" s="244">
        <f t="shared" si="1052"/>
        <v>43892</v>
      </c>
      <c r="J22463" s="244" t="str">
        <f t="shared" si="1050"/>
        <v/>
      </c>
    </row>
    <row r="22464" spans="3:10" ht="12" thickBot="1" x14ac:dyDescent="0.25">
      <c r="C22464" s="254"/>
      <c r="D22464" s="254"/>
      <c r="E22464" s="255"/>
      <c r="F22464" s="256"/>
      <c r="G22464" s="257"/>
      <c r="H22464" s="243">
        <f t="shared" ca="1" si="1051"/>
        <v>45139</v>
      </c>
      <c r="I22464" s="244">
        <f t="shared" si="1052"/>
        <v>43892</v>
      </c>
      <c r="J22464" s="244" t="str">
        <f t="shared" si="1050"/>
        <v/>
      </c>
    </row>
    <row r="22465" spans="3:10" ht="12" thickBot="1" x14ac:dyDescent="0.25">
      <c r="C22465" s="254"/>
      <c r="D22465" s="254"/>
      <c r="E22465" s="255"/>
      <c r="F22465" s="256"/>
      <c r="G22465" s="257"/>
      <c r="H22465" s="243">
        <f t="shared" ca="1" si="1051"/>
        <v>45139</v>
      </c>
      <c r="I22465" s="244">
        <f t="shared" si="1052"/>
        <v>43892</v>
      </c>
      <c r="J22465" s="244" t="str">
        <f t="shared" si="1050"/>
        <v/>
      </c>
    </row>
    <row r="22466" spans="3:10" ht="12" thickBot="1" x14ac:dyDescent="0.25">
      <c r="C22466" s="254"/>
      <c r="D22466" s="254"/>
      <c r="E22466" s="255"/>
      <c r="F22466" s="256"/>
      <c r="G22466" s="257"/>
      <c r="H22466" s="243">
        <f t="shared" ca="1" si="1051"/>
        <v>45139</v>
      </c>
      <c r="I22466" s="244">
        <f t="shared" si="1052"/>
        <v>43892</v>
      </c>
      <c r="J22466" s="244" t="str">
        <f t="shared" si="1050"/>
        <v/>
      </c>
    </row>
    <row r="22467" spans="3:10" ht="12" thickBot="1" x14ac:dyDescent="0.25">
      <c r="C22467" s="254"/>
      <c r="D22467" s="254"/>
      <c r="E22467" s="255"/>
      <c r="F22467" s="256"/>
      <c r="G22467" s="257"/>
      <c r="H22467" s="243">
        <f t="shared" ca="1" si="1051"/>
        <v>45139</v>
      </c>
      <c r="I22467" s="244">
        <f t="shared" si="1052"/>
        <v>43892</v>
      </c>
      <c r="J22467" s="244" t="str">
        <f t="shared" si="1050"/>
        <v/>
      </c>
    </row>
    <row r="22468" spans="3:10" ht="12" thickBot="1" x14ac:dyDescent="0.25">
      <c r="C22468" s="254"/>
      <c r="D22468" s="254"/>
      <c r="E22468" s="255"/>
      <c r="F22468" s="256"/>
      <c r="G22468" s="257"/>
      <c r="H22468" s="243">
        <f t="shared" ca="1" si="1051"/>
        <v>45139</v>
      </c>
      <c r="I22468" s="244">
        <f t="shared" si="1052"/>
        <v>43892</v>
      </c>
      <c r="J22468" s="244" t="str">
        <f t="shared" si="1050"/>
        <v/>
      </c>
    </row>
    <row r="22469" spans="3:10" ht="12" thickBot="1" x14ac:dyDescent="0.25">
      <c r="C22469" s="254"/>
      <c r="D22469" s="254"/>
      <c r="E22469" s="255"/>
      <c r="F22469" s="256"/>
      <c r="G22469" s="257"/>
      <c r="H22469" s="243">
        <f t="shared" ca="1" si="1051"/>
        <v>45139</v>
      </c>
      <c r="I22469" s="244">
        <f t="shared" si="1052"/>
        <v>43892</v>
      </c>
      <c r="J22469" s="244" t="str">
        <f t="shared" si="1050"/>
        <v/>
      </c>
    </row>
    <row r="22470" spans="3:10" ht="12" thickBot="1" x14ac:dyDescent="0.25">
      <c r="C22470" s="254"/>
      <c r="D22470" s="254"/>
      <c r="E22470" s="255"/>
      <c r="F22470" s="256"/>
      <c r="G22470" s="257"/>
      <c r="H22470" s="243">
        <f t="shared" ca="1" si="1051"/>
        <v>45139</v>
      </c>
      <c r="I22470" s="244">
        <f t="shared" si="1052"/>
        <v>43892</v>
      </c>
      <c r="J22470" s="244" t="str">
        <f t="shared" ref="J22470:J22533" si="1053">IF(G22470="","",IF(G22470&gt;=0,"Debitoren",IF(G22470&lt;0,"Kreditoren","")))</f>
        <v/>
      </c>
    </row>
    <row r="22471" spans="3:10" ht="12" thickBot="1" x14ac:dyDescent="0.25">
      <c r="C22471" s="254"/>
      <c r="D22471" s="254"/>
      <c r="E22471" s="255"/>
      <c r="F22471" s="256"/>
      <c r="G22471" s="257"/>
      <c r="H22471" s="243">
        <f t="shared" ref="H22471:H22534" ca="1" si="1054">IF(F22471&lt;$F$2,EOMONTH($F$2,-1)+1,EOMONTH(F22471,-1)+1)</f>
        <v>45139</v>
      </c>
      <c r="I22471" s="244">
        <f t="shared" ref="I22471:I22534" si="1055">IF(F22471&lt;$I$2,IF(   WEEKDAY(EOMONTH($I$2,-1)+1)=1,EOMONTH($I$2,-1)+1+1,EOMONTH($I$2,-1)+1),IF(WEEKDAY(F22471)=1,F22471+1,F22471))</f>
        <v>43892</v>
      </c>
      <c r="J22471" s="244" t="str">
        <f t="shared" si="1053"/>
        <v/>
      </c>
    </row>
    <row r="22472" spans="3:10" ht="12" thickBot="1" x14ac:dyDescent="0.25">
      <c r="C22472" s="254"/>
      <c r="D22472" s="254"/>
      <c r="E22472" s="255"/>
      <c r="F22472" s="256"/>
      <c r="G22472" s="257"/>
      <c r="H22472" s="243">
        <f t="shared" ca="1" si="1054"/>
        <v>45139</v>
      </c>
      <c r="I22472" s="244">
        <f t="shared" si="1055"/>
        <v>43892</v>
      </c>
      <c r="J22472" s="244" t="str">
        <f t="shared" si="1053"/>
        <v/>
      </c>
    </row>
    <row r="22473" spans="3:10" ht="12" thickBot="1" x14ac:dyDescent="0.25">
      <c r="C22473" s="254"/>
      <c r="D22473" s="254"/>
      <c r="E22473" s="255"/>
      <c r="F22473" s="256"/>
      <c r="G22473" s="257"/>
      <c r="H22473" s="243">
        <f t="shared" ca="1" si="1054"/>
        <v>45139</v>
      </c>
      <c r="I22473" s="244">
        <f t="shared" si="1055"/>
        <v>43892</v>
      </c>
      <c r="J22473" s="244" t="str">
        <f t="shared" si="1053"/>
        <v/>
      </c>
    </row>
    <row r="22474" spans="3:10" ht="12" thickBot="1" x14ac:dyDescent="0.25">
      <c r="C22474" s="254"/>
      <c r="D22474" s="254"/>
      <c r="E22474" s="255"/>
      <c r="F22474" s="256"/>
      <c r="G22474" s="257"/>
      <c r="H22474" s="243">
        <f t="shared" ca="1" si="1054"/>
        <v>45139</v>
      </c>
      <c r="I22474" s="244">
        <f t="shared" si="1055"/>
        <v>43892</v>
      </c>
      <c r="J22474" s="244" t="str">
        <f t="shared" si="1053"/>
        <v/>
      </c>
    </row>
    <row r="22475" spans="3:10" ht="12" thickBot="1" x14ac:dyDescent="0.25">
      <c r="C22475" s="254"/>
      <c r="D22475" s="254"/>
      <c r="E22475" s="255"/>
      <c r="F22475" s="256"/>
      <c r="G22475" s="257"/>
      <c r="H22475" s="243">
        <f t="shared" ca="1" si="1054"/>
        <v>45139</v>
      </c>
      <c r="I22475" s="244">
        <f t="shared" si="1055"/>
        <v>43892</v>
      </c>
      <c r="J22475" s="244" t="str">
        <f t="shared" si="1053"/>
        <v/>
      </c>
    </row>
    <row r="22476" spans="3:10" ht="12" thickBot="1" x14ac:dyDescent="0.25">
      <c r="C22476" s="254"/>
      <c r="D22476" s="254"/>
      <c r="E22476" s="255"/>
      <c r="F22476" s="256"/>
      <c r="G22476" s="257"/>
      <c r="H22476" s="243">
        <f t="shared" ca="1" si="1054"/>
        <v>45139</v>
      </c>
      <c r="I22476" s="244">
        <f t="shared" si="1055"/>
        <v>43892</v>
      </c>
      <c r="J22476" s="244" t="str">
        <f t="shared" si="1053"/>
        <v/>
      </c>
    </row>
    <row r="22477" spans="3:10" ht="12" thickBot="1" x14ac:dyDescent="0.25">
      <c r="C22477" s="254"/>
      <c r="D22477" s="254"/>
      <c r="E22477" s="255"/>
      <c r="F22477" s="256"/>
      <c r="G22477" s="257"/>
      <c r="H22477" s="243">
        <f t="shared" ca="1" si="1054"/>
        <v>45139</v>
      </c>
      <c r="I22477" s="244">
        <f t="shared" si="1055"/>
        <v>43892</v>
      </c>
      <c r="J22477" s="244" t="str">
        <f t="shared" si="1053"/>
        <v/>
      </c>
    </row>
    <row r="22478" spans="3:10" ht="12" thickBot="1" x14ac:dyDescent="0.25">
      <c r="C22478" s="254"/>
      <c r="D22478" s="254"/>
      <c r="E22478" s="255"/>
      <c r="F22478" s="256"/>
      <c r="G22478" s="257"/>
      <c r="H22478" s="243">
        <f t="shared" ca="1" si="1054"/>
        <v>45139</v>
      </c>
      <c r="I22478" s="244">
        <f t="shared" si="1055"/>
        <v>43892</v>
      </c>
      <c r="J22478" s="244" t="str">
        <f t="shared" si="1053"/>
        <v/>
      </c>
    </row>
    <row r="22479" spans="3:10" ht="12" thickBot="1" x14ac:dyDescent="0.25">
      <c r="C22479" s="254"/>
      <c r="D22479" s="254"/>
      <c r="E22479" s="255"/>
      <c r="F22479" s="256"/>
      <c r="G22479" s="257"/>
      <c r="H22479" s="243">
        <f t="shared" ca="1" si="1054"/>
        <v>45139</v>
      </c>
      <c r="I22479" s="244">
        <f t="shared" si="1055"/>
        <v>43892</v>
      </c>
      <c r="J22479" s="244" t="str">
        <f t="shared" si="1053"/>
        <v/>
      </c>
    </row>
    <row r="22480" spans="3:10" ht="12" thickBot="1" x14ac:dyDescent="0.25">
      <c r="C22480" s="254"/>
      <c r="D22480" s="254"/>
      <c r="E22480" s="255"/>
      <c r="F22480" s="256"/>
      <c r="G22480" s="257"/>
      <c r="H22480" s="243">
        <f t="shared" ca="1" si="1054"/>
        <v>45139</v>
      </c>
      <c r="I22480" s="244">
        <f t="shared" si="1055"/>
        <v>43892</v>
      </c>
      <c r="J22480" s="244" t="str">
        <f t="shared" si="1053"/>
        <v/>
      </c>
    </row>
    <row r="22481" spans="3:10" ht="12" thickBot="1" x14ac:dyDescent="0.25">
      <c r="C22481" s="254"/>
      <c r="D22481" s="254"/>
      <c r="E22481" s="255"/>
      <c r="F22481" s="256"/>
      <c r="G22481" s="257"/>
      <c r="H22481" s="243">
        <f t="shared" ca="1" si="1054"/>
        <v>45139</v>
      </c>
      <c r="I22481" s="244">
        <f t="shared" si="1055"/>
        <v>43892</v>
      </c>
      <c r="J22481" s="244" t="str">
        <f t="shared" si="1053"/>
        <v/>
      </c>
    </row>
    <row r="22482" spans="3:10" ht="12" thickBot="1" x14ac:dyDescent="0.25">
      <c r="C22482" s="254"/>
      <c r="D22482" s="254"/>
      <c r="E22482" s="255"/>
      <c r="F22482" s="256"/>
      <c r="G22482" s="257"/>
      <c r="H22482" s="243">
        <f t="shared" ca="1" si="1054"/>
        <v>45139</v>
      </c>
      <c r="I22482" s="244">
        <f t="shared" si="1055"/>
        <v>43892</v>
      </c>
      <c r="J22482" s="244" t="str">
        <f t="shared" si="1053"/>
        <v/>
      </c>
    </row>
    <row r="22483" spans="3:10" ht="12" thickBot="1" x14ac:dyDescent="0.25">
      <c r="C22483" s="254"/>
      <c r="D22483" s="254"/>
      <c r="E22483" s="255"/>
      <c r="F22483" s="256"/>
      <c r="G22483" s="257"/>
      <c r="H22483" s="243">
        <f t="shared" ca="1" si="1054"/>
        <v>45139</v>
      </c>
      <c r="I22483" s="244">
        <f t="shared" si="1055"/>
        <v>43892</v>
      </c>
      <c r="J22483" s="244" t="str">
        <f t="shared" si="1053"/>
        <v/>
      </c>
    </row>
    <row r="22484" spans="3:10" ht="12" thickBot="1" x14ac:dyDescent="0.25">
      <c r="C22484" s="254"/>
      <c r="D22484" s="254"/>
      <c r="E22484" s="255"/>
      <c r="F22484" s="256"/>
      <c r="G22484" s="257"/>
      <c r="H22484" s="243">
        <f t="shared" ca="1" si="1054"/>
        <v>45139</v>
      </c>
      <c r="I22484" s="244">
        <f t="shared" si="1055"/>
        <v>43892</v>
      </c>
      <c r="J22484" s="244" t="str">
        <f t="shared" si="1053"/>
        <v/>
      </c>
    </row>
    <row r="22485" spans="3:10" ht="12" thickBot="1" x14ac:dyDescent="0.25">
      <c r="C22485" s="254"/>
      <c r="D22485" s="254"/>
      <c r="E22485" s="255"/>
      <c r="F22485" s="256"/>
      <c r="G22485" s="257"/>
      <c r="H22485" s="243">
        <f t="shared" ca="1" si="1054"/>
        <v>45139</v>
      </c>
      <c r="I22485" s="244">
        <f t="shared" si="1055"/>
        <v>43892</v>
      </c>
      <c r="J22485" s="244" t="str">
        <f t="shared" si="1053"/>
        <v/>
      </c>
    </row>
    <row r="22486" spans="3:10" ht="12" thickBot="1" x14ac:dyDescent="0.25">
      <c r="C22486" s="254"/>
      <c r="D22486" s="254"/>
      <c r="E22486" s="255"/>
      <c r="F22486" s="256"/>
      <c r="G22486" s="257"/>
      <c r="H22486" s="243">
        <f t="shared" ca="1" si="1054"/>
        <v>45139</v>
      </c>
      <c r="I22486" s="244">
        <f t="shared" si="1055"/>
        <v>43892</v>
      </c>
      <c r="J22486" s="244" t="str">
        <f t="shared" si="1053"/>
        <v/>
      </c>
    </row>
    <row r="22487" spans="3:10" ht="12" thickBot="1" x14ac:dyDescent="0.25">
      <c r="C22487" s="254"/>
      <c r="D22487" s="254"/>
      <c r="E22487" s="255"/>
      <c r="F22487" s="256"/>
      <c r="G22487" s="257"/>
      <c r="H22487" s="243">
        <f t="shared" ca="1" si="1054"/>
        <v>45139</v>
      </c>
      <c r="I22487" s="244">
        <f t="shared" si="1055"/>
        <v>43892</v>
      </c>
      <c r="J22487" s="244" t="str">
        <f t="shared" si="1053"/>
        <v/>
      </c>
    </row>
    <row r="22488" spans="3:10" ht="12" thickBot="1" x14ac:dyDescent="0.25">
      <c r="C22488" s="254"/>
      <c r="D22488" s="254"/>
      <c r="E22488" s="255"/>
      <c r="F22488" s="256"/>
      <c r="G22488" s="257"/>
      <c r="H22488" s="243">
        <f t="shared" ca="1" si="1054"/>
        <v>45139</v>
      </c>
      <c r="I22488" s="244">
        <f t="shared" si="1055"/>
        <v>43892</v>
      </c>
      <c r="J22488" s="244" t="str">
        <f t="shared" si="1053"/>
        <v/>
      </c>
    </row>
    <row r="22489" spans="3:10" ht="12" thickBot="1" x14ac:dyDescent="0.25">
      <c r="C22489" s="254"/>
      <c r="D22489" s="254"/>
      <c r="E22489" s="255"/>
      <c r="F22489" s="256"/>
      <c r="G22489" s="257"/>
      <c r="H22489" s="243">
        <f t="shared" ca="1" si="1054"/>
        <v>45139</v>
      </c>
      <c r="I22489" s="244">
        <f t="shared" si="1055"/>
        <v>43892</v>
      </c>
      <c r="J22489" s="244" t="str">
        <f t="shared" si="1053"/>
        <v/>
      </c>
    </row>
    <row r="22490" spans="3:10" ht="12" thickBot="1" x14ac:dyDescent="0.25">
      <c r="C22490" s="254"/>
      <c r="D22490" s="254"/>
      <c r="E22490" s="255"/>
      <c r="F22490" s="256"/>
      <c r="G22490" s="257"/>
      <c r="H22490" s="243">
        <f t="shared" ca="1" si="1054"/>
        <v>45139</v>
      </c>
      <c r="I22490" s="244">
        <f t="shared" si="1055"/>
        <v>43892</v>
      </c>
      <c r="J22490" s="244" t="str">
        <f t="shared" si="1053"/>
        <v/>
      </c>
    </row>
    <row r="22491" spans="3:10" ht="12" thickBot="1" x14ac:dyDescent="0.25">
      <c r="C22491" s="254"/>
      <c r="D22491" s="254"/>
      <c r="E22491" s="255"/>
      <c r="F22491" s="256"/>
      <c r="G22491" s="257"/>
      <c r="H22491" s="243">
        <f t="shared" ca="1" si="1054"/>
        <v>45139</v>
      </c>
      <c r="I22491" s="244">
        <f t="shared" si="1055"/>
        <v>43892</v>
      </c>
      <c r="J22491" s="244" t="str">
        <f t="shared" si="1053"/>
        <v/>
      </c>
    </row>
    <row r="22492" spans="3:10" ht="12" thickBot="1" x14ac:dyDescent="0.25">
      <c r="C22492" s="254"/>
      <c r="D22492" s="254"/>
      <c r="E22492" s="255"/>
      <c r="F22492" s="256"/>
      <c r="G22492" s="257"/>
      <c r="H22492" s="243">
        <f t="shared" ca="1" si="1054"/>
        <v>45139</v>
      </c>
      <c r="I22492" s="244">
        <f t="shared" si="1055"/>
        <v>43892</v>
      </c>
      <c r="J22492" s="244" t="str">
        <f t="shared" si="1053"/>
        <v/>
      </c>
    </row>
    <row r="22493" spans="3:10" ht="12" thickBot="1" x14ac:dyDescent="0.25">
      <c r="C22493" s="254"/>
      <c r="D22493" s="254"/>
      <c r="E22493" s="255"/>
      <c r="F22493" s="256"/>
      <c r="G22493" s="257"/>
      <c r="H22493" s="243">
        <f t="shared" ca="1" si="1054"/>
        <v>45139</v>
      </c>
      <c r="I22493" s="244">
        <f t="shared" si="1055"/>
        <v>43892</v>
      </c>
      <c r="J22493" s="244" t="str">
        <f t="shared" si="1053"/>
        <v/>
      </c>
    </row>
    <row r="22494" spans="3:10" ht="12" thickBot="1" x14ac:dyDescent="0.25">
      <c r="C22494" s="254"/>
      <c r="D22494" s="254"/>
      <c r="E22494" s="255"/>
      <c r="F22494" s="256"/>
      <c r="G22494" s="257"/>
      <c r="H22494" s="243">
        <f t="shared" ca="1" si="1054"/>
        <v>45139</v>
      </c>
      <c r="I22494" s="244">
        <f t="shared" si="1055"/>
        <v>43892</v>
      </c>
      <c r="J22494" s="244" t="str">
        <f t="shared" si="1053"/>
        <v/>
      </c>
    </row>
    <row r="22495" spans="3:10" ht="12" thickBot="1" x14ac:dyDescent="0.25">
      <c r="C22495" s="254"/>
      <c r="D22495" s="254"/>
      <c r="E22495" s="255"/>
      <c r="F22495" s="256"/>
      <c r="G22495" s="257"/>
      <c r="H22495" s="243">
        <f t="shared" ca="1" si="1054"/>
        <v>45139</v>
      </c>
      <c r="I22495" s="244">
        <f t="shared" si="1055"/>
        <v>43892</v>
      </c>
      <c r="J22495" s="244" t="str">
        <f t="shared" si="1053"/>
        <v/>
      </c>
    </row>
    <row r="22496" spans="3:10" ht="12" thickBot="1" x14ac:dyDescent="0.25">
      <c r="C22496" s="254"/>
      <c r="D22496" s="254"/>
      <c r="E22496" s="255"/>
      <c r="F22496" s="256"/>
      <c r="G22496" s="257"/>
      <c r="H22496" s="243">
        <f t="shared" ca="1" si="1054"/>
        <v>45139</v>
      </c>
      <c r="I22496" s="244">
        <f t="shared" si="1055"/>
        <v>43892</v>
      </c>
      <c r="J22496" s="244" t="str">
        <f t="shared" si="1053"/>
        <v/>
      </c>
    </row>
    <row r="22497" spans="3:10" ht="12" thickBot="1" x14ac:dyDescent="0.25">
      <c r="C22497" s="254"/>
      <c r="D22497" s="254"/>
      <c r="E22497" s="255"/>
      <c r="F22497" s="256"/>
      <c r="G22497" s="257"/>
      <c r="H22497" s="243">
        <f t="shared" ca="1" si="1054"/>
        <v>45139</v>
      </c>
      <c r="I22497" s="244">
        <f t="shared" si="1055"/>
        <v>43892</v>
      </c>
      <c r="J22497" s="244" t="str">
        <f t="shared" si="1053"/>
        <v/>
      </c>
    </row>
    <row r="22498" spans="3:10" ht="12" thickBot="1" x14ac:dyDescent="0.25">
      <c r="C22498" s="254"/>
      <c r="D22498" s="254"/>
      <c r="E22498" s="255"/>
      <c r="F22498" s="256"/>
      <c r="G22498" s="257"/>
      <c r="H22498" s="243">
        <f t="shared" ca="1" si="1054"/>
        <v>45139</v>
      </c>
      <c r="I22498" s="244">
        <f t="shared" si="1055"/>
        <v>43892</v>
      </c>
      <c r="J22498" s="244" t="str">
        <f t="shared" si="1053"/>
        <v/>
      </c>
    </row>
    <row r="22499" spans="3:10" ht="12" thickBot="1" x14ac:dyDescent="0.25">
      <c r="C22499" s="254"/>
      <c r="D22499" s="254"/>
      <c r="E22499" s="255"/>
      <c r="F22499" s="256"/>
      <c r="G22499" s="257"/>
      <c r="H22499" s="243">
        <f t="shared" ca="1" si="1054"/>
        <v>45139</v>
      </c>
      <c r="I22499" s="244">
        <f t="shared" si="1055"/>
        <v>43892</v>
      </c>
      <c r="J22499" s="244" t="str">
        <f t="shared" si="1053"/>
        <v/>
      </c>
    </row>
    <row r="22500" spans="3:10" ht="12" thickBot="1" x14ac:dyDescent="0.25">
      <c r="C22500" s="254"/>
      <c r="D22500" s="254"/>
      <c r="E22500" s="255"/>
      <c r="F22500" s="256"/>
      <c r="G22500" s="257"/>
      <c r="H22500" s="243">
        <f t="shared" ca="1" si="1054"/>
        <v>45139</v>
      </c>
      <c r="I22500" s="244">
        <f t="shared" si="1055"/>
        <v>43892</v>
      </c>
      <c r="J22500" s="244" t="str">
        <f t="shared" si="1053"/>
        <v/>
      </c>
    </row>
    <row r="22501" spans="3:10" ht="12" thickBot="1" x14ac:dyDescent="0.25">
      <c r="C22501" s="254"/>
      <c r="D22501" s="254"/>
      <c r="E22501" s="255"/>
      <c r="F22501" s="256"/>
      <c r="G22501" s="257"/>
      <c r="H22501" s="243">
        <f t="shared" ca="1" si="1054"/>
        <v>45139</v>
      </c>
      <c r="I22501" s="244">
        <f t="shared" si="1055"/>
        <v>43892</v>
      </c>
      <c r="J22501" s="244" t="str">
        <f t="shared" si="1053"/>
        <v/>
      </c>
    </row>
    <row r="22502" spans="3:10" ht="12" thickBot="1" x14ac:dyDescent="0.25">
      <c r="C22502" s="254"/>
      <c r="D22502" s="254"/>
      <c r="E22502" s="255"/>
      <c r="F22502" s="256"/>
      <c r="G22502" s="257"/>
      <c r="H22502" s="243">
        <f t="shared" ca="1" si="1054"/>
        <v>45139</v>
      </c>
      <c r="I22502" s="244">
        <f t="shared" si="1055"/>
        <v>43892</v>
      </c>
      <c r="J22502" s="244" t="str">
        <f t="shared" si="1053"/>
        <v/>
      </c>
    </row>
    <row r="22503" spans="3:10" ht="12" thickBot="1" x14ac:dyDescent="0.25">
      <c r="C22503" s="254"/>
      <c r="D22503" s="254"/>
      <c r="E22503" s="255"/>
      <c r="F22503" s="256"/>
      <c r="G22503" s="257"/>
      <c r="H22503" s="243">
        <f t="shared" ca="1" si="1054"/>
        <v>45139</v>
      </c>
      <c r="I22503" s="244">
        <f t="shared" si="1055"/>
        <v>43892</v>
      </c>
      <c r="J22503" s="244" t="str">
        <f t="shared" si="1053"/>
        <v/>
      </c>
    </row>
    <row r="22504" spans="3:10" ht="12" thickBot="1" x14ac:dyDescent="0.25">
      <c r="C22504" s="254"/>
      <c r="D22504" s="254"/>
      <c r="E22504" s="255"/>
      <c r="F22504" s="256"/>
      <c r="G22504" s="257"/>
      <c r="H22504" s="243">
        <f t="shared" ca="1" si="1054"/>
        <v>45139</v>
      </c>
      <c r="I22504" s="244">
        <f t="shared" si="1055"/>
        <v>43892</v>
      </c>
      <c r="J22504" s="244" t="str">
        <f t="shared" si="1053"/>
        <v/>
      </c>
    </row>
    <row r="22505" spans="3:10" ht="12" thickBot="1" x14ac:dyDescent="0.25">
      <c r="C22505" s="254"/>
      <c r="D22505" s="254"/>
      <c r="E22505" s="255"/>
      <c r="F22505" s="256"/>
      <c r="G22505" s="257"/>
      <c r="H22505" s="243">
        <f t="shared" ca="1" si="1054"/>
        <v>45139</v>
      </c>
      <c r="I22505" s="244">
        <f t="shared" si="1055"/>
        <v>43892</v>
      </c>
      <c r="J22505" s="244" t="str">
        <f t="shared" si="1053"/>
        <v/>
      </c>
    </row>
    <row r="22506" spans="3:10" ht="12" thickBot="1" x14ac:dyDescent="0.25">
      <c r="C22506" s="254"/>
      <c r="D22506" s="254"/>
      <c r="E22506" s="255"/>
      <c r="F22506" s="256"/>
      <c r="G22506" s="257"/>
      <c r="H22506" s="243">
        <f t="shared" ca="1" si="1054"/>
        <v>45139</v>
      </c>
      <c r="I22506" s="244">
        <f t="shared" si="1055"/>
        <v>43892</v>
      </c>
      <c r="J22506" s="244" t="str">
        <f t="shared" si="1053"/>
        <v/>
      </c>
    </row>
    <row r="22507" spans="3:10" ht="12" thickBot="1" x14ac:dyDescent="0.25">
      <c r="C22507" s="254"/>
      <c r="D22507" s="254"/>
      <c r="E22507" s="255"/>
      <c r="F22507" s="256"/>
      <c r="G22507" s="257"/>
      <c r="H22507" s="243">
        <f t="shared" ca="1" si="1054"/>
        <v>45139</v>
      </c>
      <c r="I22507" s="244">
        <f t="shared" si="1055"/>
        <v>43892</v>
      </c>
      <c r="J22507" s="244" t="str">
        <f t="shared" si="1053"/>
        <v/>
      </c>
    </row>
    <row r="22508" spans="3:10" ht="12" thickBot="1" x14ac:dyDescent="0.25">
      <c r="C22508" s="254"/>
      <c r="D22508" s="254"/>
      <c r="E22508" s="255"/>
      <c r="F22508" s="256"/>
      <c r="G22508" s="257"/>
      <c r="H22508" s="243">
        <f t="shared" ca="1" si="1054"/>
        <v>45139</v>
      </c>
      <c r="I22508" s="244">
        <f t="shared" si="1055"/>
        <v>43892</v>
      </c>
      <c r="J22508" s="244" t="str">
        <f t="shared" si="1053"/>
        <v/>
      </c>
    </row>
    <row r="22509" spans="3:10" ht="12" thickBot="1" x14ac:dyDescent="0.25">
      <c r="C22509" s="254"/>
      <c r="D22509" s="254"/>
      <c r="E22509" s="255"/>
      <c r="F22509" s="256"/>
      <c r="G22509" s="257"/>
      <c r="H22509" s="243">
        <f t="shared" ca="1" si="1054"/>
        <v>45139</v>
      </c>
      <c r="I22509" s="244">
        <f t="shared" si="1055"/>
        <v>43892</v>
      </c>
      <c r="J22509" s="244" t="str">
        <f t="shared" si="1053"/>
        <v/>
      </c>
    </row>
    <row r="22510" spans="3:10" ht="12" thickBot="1" x14ac:dyDescent="0.25">
      <c r="C22510" s="254"/>
      <c r="D22510" s="254"/>
      <c r="E22510" s="255"/>
      <c r="F22510" s="256"/>
      <c r="G22510" s="257"/>
      <c r="H22510" s="243">
        <f t="shared" ca="1" si="1054"/>
        <v>45139</v>
      </c>
      <c r="I22510" s="244">
        <f t="shared" si="1055"/>
        <v>43892</v>
      </c>
      <c r="J22510" s="244" t="str">
        <f t="shared" si="1053"/>
        <v/>
      </c>
    </row>
    <row r="22511" spans="3:10" ht="12" thickBot="1" x14ac:dyDescent="0.25">
      <c r="C22511" s="254"/>
      <c r="D22511" s="254"/>
      <c r="E22511" s="255"/>
      <c r="F22511" s="256"/>
      <c r="G22511" s="257"/>
      <c r="H22511" s="243">
        <f t="shared" ca="1" si="1054"/>
        <v>45139</v>
      </c>
      <c r="I22511" s="244">
        <f t="shared" si="1055"/>
        <v>43892</v>
      </c>
      <c r="J22511" s="244" t="str">
        <f t="shared" si="1053"/>
        <v/>
      </c>
    </row>
    <row r="22512" spans="3:10" ht="12" thickBot="1" x14ac:dyDescent="0.25">
      <c r="C22512" s="254"/>
      <c r="D22512" s="254"/>
      <c r="E22512" s="255"/>
      <c r="F22512" s="256"/>
      <c r="G22512" s="257"/>
      <c r="H22512" s="243">
        <f t="shared" ca="1" si="1054"/>
        <v>45139</v>
      </c>
      <c r="I22512" s="244">
        <f t="shared" si="1055"/>
        <v>43892</v>
      </c>
      <c r="J22512" s="244" t="str">
        <f t="shared" si="1053"/>
        <v/>
      </c>
    </row>
    <row r="22513" spans="3:10" ht="12" thickBot="1" x14ac:dyDescent="0.25">
      <c r="C22513" s="254"/>
      <c r="D22513" s="254"/>
      <c r="E22513" s="255"/>
      <c r="F22513" s="256"/>
      <c r="G22513" s="257"/>
      <c r="H22513" s="243">
        <f t="shared" ca="1" si="1054"/>
        <v>45139</v>
      </c>
      <c r="I22513" s="244">
        <f t="shared" si="1055"/>
        <v>43892</v>
      </c>
      <c r="J22513" s="244" t="str">
        <f t="shared" si="1053"/>
        <v/>
      </c>
    </row>
    <row r="22514" spans="3:10" ht="12" thickBot="1" x14ac:dyDescent="0.25">
      <c r="C22514" s="254"/>
      <c r="D22514" s="254"/>
      <c r="E22514" s="255"/>
      <c r="F22514" s="256"/>
      <c r="G22514" s="257"/>
      <c r="H22514" s="243">
        <f t="shared" ca="1" si="1054"/>
        <v>45139</v>
      </c>
      <c r="I22514" s="244">
        <f t="shared" si="1055"/>
        <v>43892</v>
      </c>
      <c r="J22514" s="244" t="str">
        <f t="shared" si="1053"/>
        <v/>
      </c>
    </row>
    <row r="22515" spans="3:10" ht="12" thickBot="1" x14ac:dyDescent="0.25">
      <c r="C22515" s="254"/>
      <c r="D22515" s="254"/>
      <c r="E22515" s="255"/>
      <c r="F22515" s="256"/>
      <c r="G22515" s="257"/>
      <c r="H22515" s="243">
        <f t="shared" ca="1" si="1054"/>
        <v>45139</v>
      </c>
      <c r="I22515" s="244">
        <f t="shared" si="1055"/>
        <v>43892</v>
      </c>
      <c r="J22515" s="244" t="str">
        <f t="shared" si="1053"/>
        <v/>
      </c>
    </row>
    <row r="22516" spans="3:10" ht="12" thickBot="1" x14ac:dyDescent="0.25">
      <c r="C22516" s="254"/>
      <c r="D22516" s="254"/>
      <c r="E22516" s="255"/>
      <c r="F22516" s="256"/>
      <c r="G22516" s="257"/>
      <c r="H22516" s="243">
        <f t="shared" ca="1" si="1054"/>
        <v>45139</v>
      </c>
      <c r="I22516" s="244">
        <f t="shared" si="1055"/>
        <v>43892</v>
      </c>
      <c r="J22516" s="244" t="str">
        <f t="shared" si="1053"/>
        <v/>
      </c>
    </row>
    <row r="22517" spans="3:10" ht="12" thickBot="1" x14ac:dyDescent="0.25">
      <c r="C22517" s="254"/>
      <c r="D22517" s="254"/>
      <c r="E22517" s="255"/>
      <c r="F22517" s="256"/>
      <c r="G22517" s="257"/>
      <c r="H22517" s="243">
        <f t="shared" ca="1" si="1054"/>
        <v>45139</v>
      </c>
      <c r="I22517" s="244">
        <f t="shared" si="1055"/>
        <v>43892</v>
      </c>
      <c r="J22517" s="244" t="str">
        <f t="shared" si="1053"/>
        <v/>
      </c>
    </row>
    <row r="22518" spans="3:10" ht="12" thickBot="1" x14ac:dyDescent="0.25">
      <c r="C22518" s="254"/>
      <c r="D22518" s="254"/>
      <c r="E22518" s="255"/>
      <c r="F22518" s="256"/>
      <c r="G22518" s="257"/>
      <c r="H22518" s="243">
        <f t="shared" ca="1" si="1054"/>
        <v>45139</v>
      </c>
      <c r="I22518" s="244">
        <f t="shared" si="1055"/>
        <v>43892</v>
      </c>
      <c r="J22518" s="244" t="str">
        <f t="shared" si="1053"/>
        <v/>
      </c>
    </row>
    <row r="22519" spans="3:10" ht="12" thickBot="1" x14ac:dyDescent="0.25">
      <c r="C22519" s="254"/>
      <c r="D22519" s="254"/>
      <c r="E22519" s="255"/>
      <c r="F22519" s="256"/>
      <c r="G22519" s="257"/>
      <c r="H22519" s="243">
        <f t="shared" ca="1" si="1054"/>
        <v>45139</v>
      </c>
      <c r="I22519" s="244">
        <f t="shared" si="1055"/>
        <v>43892</v>
      </c>
      <c r="J22519" s="244" t="str">
        <f t="shared" si="1053"/>
        <v/>
      </c>
    </row>
    <row r="22520" spans="3:10" ht="12" thickBot="1" x14ac:dyDescent="0.25">
      <c r="C22520" s="254"/>
      <c r="D22520" s="254"/>
      <c r="E22520" s="255"/>
      <c r="F22520" s="256"/>
      <c r="G22520" s="257"/>
      <c r="H22520" s="243">
        <f t="shared" ca="1" si="1054"/>
        <v>45139</v>
      </c>
      <c r="I22520" s="244">
        <f t="shared" si="1055"/>
        <v>43892</v>
      </c>
      <c r="J22520" s="244" t="str">
        <f t="shared" si="1053"/>
        <v/>
      </c>
    </row>
    <row r="22521" spans="3:10" ht="12" thickBot="1" x14ac:dyDescent="0.25">
      <c r="C22521" s="254"/>
      <c r="D22521" s="254"/>
      <c r="E22521" s="255"/>
      <c r="F22521" s="256"/>
      <c r="G22521" s="257"/>
      <c r="H22521" s="243">
        <f t="shared" ca="1" si="1054"/>
        <v>45139</v>
      </c>
      <c r="I22521" s="244">
        <f t="shared" si="1055"/>
        <v>43892</v>
      </c>
      <c r="J22521" s="244" t="str">
        <f t="shared" si="1053"/>
        <v/>
      </c>
    </row>
    <row r="22522" spans="3:10" ht="12" thickBot="1" x14ac:dyDescent="0.25">
      <c r="C22522" s="254"/>
      <c r="D22522" s="254"/>
      <c r="E22522" s="255"/>
      <c r="F22522" s="256"/>
      <c r="G22522" s="257"/>
      <c r="H22522" s="243">
        <f t="shared" ca="1" si="1054"/>
        <v>45139</v>
      </c>
      <c r="I22522" s="244">
        <f t="shared" si="1055"/>
        <v>43892</v>
      </c>
      <c r="J22522" s="244" t="str">
        <f t="shared" si="1053"/>
        <v/>
      </c>
    </row>
    <row r="22523" spans="3:10" ht="12" thickBot="1" x14ac:dyDescent="0.25">
      <c r="C22523" s="254"/>
      <c r="D22523" s="254"/>
      <c r="E22523" s="255"/>
      <c r="F22523" s="256"/>
      <c r="G22523" s="257"/>
      <c r="H22523" s="243">
        <f t="shared" ca="1" si="1054"/>
        <v>45139</v>
      </c>
      <c r="I22523" s="244">
        <f t="shared" si="1055"/>
        <v>43892</v>
      </c>
      <c r="J22523" s="244" t="str">
        <f t="shared" si="1053"/>
        <v/>
      </c>
    </row>
    <row r="22524" spans="3:10" ht="12" thickBot="1" x14ac:dyDescent="0.25">
      <c r="C22524" s="254"/>
      <c r="D22524" s="254"/>
      <c r="E22524" s="255"/>
      <c r="F22524" s="256"/>
      <c r="G22524" s="257"/>
      <c r="H22524" s="243">
        <f t="shared" ca="1" si="1054"/>
        <v>45139</v>
      </c>
      <c r="I22524" s="244">
        <f t="shared" si="1055"/>
        <v>43892</v>
      </c>
      <c r="J22524" s="244" t="str">
        <f t="shared" si="1053"/>
        <v/>
      </c>
    </row>
    <row r="22525" spans="3:10" ht="12" thickBot="1" x14ac:dyDescent="0.25">
      <c r="C22525" s="254"/>
      <c r="D22525" s="254"/>
      <c r="E22525" s="255"/>
      <c r="F22525" s="256"/>
      <c r="G22525" s="257"/>
      <c r="H22525" s="243">
        <f t="shared" ca="1" si="1054"/>
        <v>45139</v>
      </c>
      <c r="I22525" s="244">
        <f t="shared" si="1055"/>
        <v>43892</v>
      </c>
      <c r="J22525" s="244" t="str">
        <f t="shared" si="1053"/>
        <v/>
      </c>
    </row>
    <row r="22526" spans="3:10" ht="12" thickBot="1" x14ac:dyDescent="0.25">
      <c r="C22526" s="254"/>
      <c r="D22526" s="254"/>
      <c r="E22526" s="255"/>
      <c r="F22526" s="256"/>
      <c r="G22526" s="257"/>
      <c r="H22526" s="243">
        <f t="shared" ca="1" si="1054"/>
        <v>45139</v>
      </c>
      <c r="I22526" s="244">
        <f t="shared" si="1055"/>
        <v>43892</v>
      </c>
      <c r="J22526" s="244" t="str">
        <f t="shared" si="1053"/>
        <v/>
      </c>
    </row>
    <row r="22527" spans="3:10" ht="12" thickBot="1" x14ac:dyDescent="0.25">
      <c r="C22527" s="254"/>
      <c r="D22527" s="254"/>
      <c r="E22527" s="255"/>
      <c r="F22527" s="256"/>
      <c r="G22527" s="257"/>
      <c r="H22527" s="243">
        <f t="shared" ca="1" si="1054"/>
        <v>45139</v>
      </c>
      <c r="I22527" s="244">
        <f t="shared" si="1055"/>
        <v>43892</v>
      </c>
      <c r="J22527" s="244" t="str">
        <f t="shared" si="1053"/>
        <v/>
      </c>
    </row>
    <row r="22528" spans="3:10" ht="12" thickBot="1" x14ac:dyDescent="0.25">
      <c r="C22528" s="254"/>
      <c r="D22528" s="254"/>
      <c r="E22528" s="255"/>
      <c r="F22528" s="256"/>
      <c r="G22528" s="257"/>
      <c r="H22528" s="243">
        <f t="shared" ca="1" si="1054"/>
        <v>45139</v>
      </c>
      <c r="I22528" s="244">
        <f t="shared" si="1055"/>
        <v>43892</v>
      </c>
      <c r="J22528" s="244" t="str">
        <f t="shared" si="1053"/>
        <v/>
      </c>
    </row>
    <row r="22529" spans="3:10" ht="12" thickBot="1" x14ac:dyDescent="0.25">
      <c r="C22529" s="254"/>
      <c r="D22529" s="254"/>
      <c r="E22529" s="255"/>
      <c r="F22529" s="256"/>
      <c r="G22529" s="257"/>
      <c r="H22529" s="243">
        <f t="shared" ca="1" si="1054"/>
        <v>45139</v>
      </c>
      <c r="I22529" s="244">
        <f t="shared" si="1055"/>
        <v>43892</v>
      </c>
      <c r="J22529" s="244" t="str">
        <f t="shared" si="1053"/>
        <v/>
      </c>
    </row>
    <row r="22530" spans="3:10" ht="12" thickBot="1" x14ac:dyDescent="0.25">
      <c r="C22530" s="254"/>
      <c r="D22530" s="254"/>
      <c r="E22530" s="255"/>
      <c r="F22530" s="256"/>
      <c r="G22530" s="257"/>
      <c r="H22530" s="243">
        <f t="shared" ca="1" si="1054"/>
        <v>45139</v>
      </c>
      <c r="I22530" s="244">
        <f t="shared" si="1055"/>
        <v>43892</v>
      </c>
      <c r="J22530" s="244" t="str">
        <f t="shared" si="1053"/>
        <v/>
      </c>
    </row>
    <row r="22531" spans="3:10" ht="12" thickBot="1" x14ac:dyDescent="0.25">
      <c r="C22531" s="254"/>
      <c r="D22531" s="254"/>
      <c r="E22531" s="255"/>
      <c r="F22531" s="256"/>
      <c r="G22531" s="257"/>
      <c r="H22531" s="243">
        <f t="shared" ca="1" si="1054"/>
        <v>45139</v>
      </c>
      <c r="I22531" s="244">
        <f t="shared" si="1055"/>
        <v>43892</v>
      </c>
      <c r="J22531" s="244" t="str">
        <f t="shared" si="1053"/>
        <v/>
      </c>
    </row>
    <row r="22532" spans="3:10" ht="12" thickBot="1" x14ac:dyDescent="0.25">
      <c r="C22532" s="254"/>
      <c r="D22532" s="254"/>
      <c r="E22532" s="255"/>
      <c r="F22532" s="256"/>
      <c r="G22532" s="257"/>
      <c r="H22532" s="243">
        <f t="shared" ca="1" si="1054"/>
        <v>45139</v>
      </c>
      <c r="I22532" s="244">
        <f t="shared" si="1055"/>
        <v>43892</v>
      </c>
      <c r="J22532" s="244" t="str">
        <f t="shared" si="1053"/>
        <v/>
      </c>
    </row>
    <row r="22533" spans="3:10" ht="12" thickBot="1" x14ac:dyDescent="0.25">
      <c r="C22533" s="254"/>
      <c r="D22533" s="254"/>
      <c r="E22533" s="255"/>
      <c r="F22533" s="256"/>
      <c r="G22533" s="257"/>
      <c r="H22533" s="243">
        <f t="shared" ca="1" si="1054"/>
        <v>45139</v>
      </c>
      <c r="I22533" s="244">
        <f t="shared" si="1055"/>
        <v>43892</v>
      </c>
      <c r="J22533" s="244" t="str">
        <f t="shared" si="1053"/>
        <v/>
      </c>
    </row>
    <row r="22534" spans="3:10" ht="12" thickBot="1" x14ac:dyDescent="0.25">
      <c r="C22534" s="254"/>
      <c r="D22534" s="254"/>
      <c r="E22534" s="255"/>
      <c r="F22534" s="256"/>
      <c r="G22534" s="257"/>
      <c r="H22534" s="243">
        <f t="shared" ca="1" si="1054"/>
        <v>45139</v>
      </c>
      <c r="I22534" s="244">
        <f t="shared" si="1055"/>
        <v>43892</v>
      </c>
      <c r="J22534" s="244" t="str">
        <f t="shared" ref="J22534:J22597" si="1056">IF(G22534="","",IF(G22534&gt;=0,"Debitoren",IF(G22534&lt;0,"Kreditoren","")))</f>
        <v/>
      </c>
    </row>
    <row r="22535" spans="3:10" ht="12" thickBot="1" x14ac:dyDescent="0.25">
      <c r="C22535" s="254"/>
      <c r="D22535" s="254"/>
      <c r="E22535" s="255"/>
      <c r="F22535" s="256"/>
      <c r="G22535" s="257"/>
      <c r="H22535" s="243">
        <f t="shared" ref="H22535:H22598" ca="1" si="1057">IF(F22535&lt;$F$2,EOMONTH($F$2,-1)+1,EOMONTH(F22535,-1)+1)</f>
        <v>45139</v>
      </c>
      <c r="I22535" s="244">
        <f t="shared" ref="I22535:I22598" si="1058">IF(F22535&lt;$I$2,IF(   WEEKDAY(EOMONTH($I$2,-1)+1)=1,EOMONTH($I$2,-1)+1+1,EOMONTH($I$2,-1)+1),IF(WEEKDAY(F22535)=1,F22535+1,F22535))</f>
        <v>43892</v>
      </c>
      <c r="J22535" s="244" t="str">
        <f t="shared" si="1056"/>
        <v/>
      </c>
    </row>
    <row r="22536" spans="3:10" ht="12" thickBot="1" x14ac:dyDescent="0.25">
      <c r="C22536" s="254"/>
      <c r="D22536" s="254"/>
      <c r="E22536" s="255"/>
      <c r="F22536" s="256"/>
      <c r="G22536" s="257"/>
      <c r="H22536" s="243">
        <f t="shared" ca="1" si="1057"/>
        <v>45139</v>
      </c>
      <c r="I22536" s="244">
        <f t="shared" si="1058"/>
        <v>43892</v>
      </c>
      <c r="J22536" s="244" t="str">
        <f t="shared" si="1056"/>
        <v/>
      </c>
    </row>
    <row r="22537" spans="3:10" ht="12" thickBot="1" x14ac:dyDescent="0.25">
      <c r="C22537" s="254"/>
      <c r="D22537" s="254"/>
      <c r="E22537" s="255"/>
      <c r="F22537" s="256"/>
      <c r="G22537" s="257"/>
      <c r="H22537" s="243">
        <f t="shared" ca="1" si="1057"/>
        <v>45139</v>
      </c>
      <c r="I22537" s="244">
        <f t="shared" si="1058"/>
        <v>43892</v>
      </c>
      <c r="J22537" s="244" t="str">
        <f t="shared" si="1056"/>
        <v/>
      </c>
    </row>
    <row r="22538" spans="3:10" ht="12" thickBot="1" x14ac:dyDescent="0.25">
      <c r="C22538" s="254"/>
      <c r="D22538" s="254"/>
      <c r="E22538" s="255"/>
      <c r="F22538" s="256"/>
      <c r="G22538" s="257"/>
      <c r="H22538" s="243">
        <f t="shared" ca="1" si="1057"/>
        <v>45139</v>
      </c>
      <c r="I22538" s="244">
        <f t="shared" si="1058"/>
        <v>43892</v>
      </c>
      <c r="J22538" s="244" t="str">
        <f t="shared" si="1056"/>
        <v/>
      </c>
    </row>
    <row r="22539" spans="3:10" ht="12" thickBot="1" x14ac:dyDescent="0.25">
      <c r="C22539" s="254"/>
      <c r="D22539" s="254"/>
      <c r="E22539" s="255"/>
      <c r="F22539" s="256"/>
      <c r="G22539" s="257"/>
      <c r="H22539" s="243">
        <f t="shared" ca="1" si="1057"/>
        <v>45139</v>
      </c>
      <c r="I22539" s="244">
        <f t="shared" si="1058"/>
        <v>43892</v>
      </c>
      <c r="J22539" s="244" t="str">
        <f t="shared" si="1056"/>
        <v/>
      </c>
    </row>
    <row r="22540" spans="3:10" ht="12" thickBot="1" x14ac:dyDescent="0.25">
      <c r="C22540" s="254"/>
      <c r="D22540" s="254"/>
      <c r="E22540" s="255"/>
      <c r="F22540" s="256"/>
      <c r="G22540" s="257"/>
      <c r="H22540" s="243">
        <f t="shared" ca="1" si="1057"/>
        <v>45139</v>
      </c>
      <c r="I22540" s="244">
        <f t="shared" si="1058"/>
        <v>43892</v>
      </c>
      <c r="J22540" s="244" t="str">
        <f t="shared" si="1056"/>
        <v/>
      </c>
    </row>
    <row r="22541" spans="3:10" ht="12" thickBot="1" x14ac:dyDescent="0.25">
      <c r="C22541" s="254"/>
      <c r="D22541" s="254"/>
      <c r="E22541" s="255"/>
      <c r="F22541" s="256"/>
      <c r="G22541" s="257"/>
      <c r="H22541" s="243">
        <f t="shared" ca="1" si="1057"/>
        <v>45139</v>
      </c>
      <c r="I22541" s="244">
        <f t="shared" si="1058"/>
        <v>43892</v>
      </c>
      <c r="J22541" s="244" t="str">
        <f t="shared" si="1056"/>
        <v/>
      </c>
    </row>
    <row r="22542" spans="3:10" ht="12" thickBot="1" x14ac:dyDescent="0.25">
      <c r="C22542" s="254"/>
      <c r="D22542" s="254"/>
      <c r="E22542" s="255"/>
      <c r="F22542" s="256"/>
      <c r="G22542" s="257"/>
      <c r="H22542" s="243">
        <f t="shared" ca="1" si="1057"/>
        <v>45139</v>
      </c>
      <c r="I22542" s="244">
        <f t="shared" si="1058"/>
        <v>43892</v>
      </c>
      <c r="J22542" s="244" t="str">
        <f t="shared" si="1056"/>
        <v/>
      </c>
    </row>
    <row r="22543" spans="3:10" ht="12" thickBot="1" x14ac:dyDescent="0.25">
      <c r="C22543" s="254"/>
      <c r="D22543" s="254"/>
      <c r="E22543" s="255"/>
      <c r="F22543" s="256"/>
      <c r="G22543" s="257"/>
      <c r="H22543" s="243">
        <f t="shared" ca="1" si="1057"/>
        <v>45139</v>
      </c>
      <c r="I22543" s="244">
        <f t="shared" si="1058"/>
        <v>43892</v>
      </c>
      <c r="J22543" s="244" t="str">
        <f t="shared" si="1056"/>
        <v/>
      </c>
    </row>
    <row r="22544" spans="3:10" ht="12" thickBot="1" x14ac:dyDescent="0.25">
      <c r="C22544" s="254"/>
      <c r="D22544" s="254"/>
      <c r="E22544" s="255"/>
      <c r="F22544" s="256"/>
      <c r="G22544" s="257"/>
      <c r="H22544" s="243">
        <f t="shared" ca="1" si="1057"/>
        <v>45139</v>
      </c>
      <c r="I22544" s="244">
        <f t="shared" si="1058"/>
        <v>43892</v>
      </c>
      <c r="J22544" s="244" t="str">
        <f t="shared" si="1056"/>
        <v/>
      </c>
    </row>
    <row r="22545" spans="3:10" ht="12" thickBot="1" x14ac:dyDescent="0.25">
      <c r="C22545" s="254"/>
      <c r="D22545" s="254"/>
      <c r="E22545" s="255"/>
      <c r="F22545" s="256"/>
      <c r="G22545" s="257"/>
      <c r="H22545" s="243">
        <f t="shared" ca="1" si="1057"/>
        <v>45139</v>
      </c>
      <c r="I22545" s="244">
        <f t="shared" si="1058"/>
        <v>43892</v>
      </c>
      <c r="J22545" s="244" t="str">
        <f t="shared" si="1056"/>
        <v/>
      </c>
    </row>
    <row r="22546" spans="3:10" ht="12" thickBot="1" x14ac:dyDescent="0.25">
      <c r="C22546" s="254"/>
      <c r="D22546" s="254"/>
      <c r="E22546" s="255"/>
      <c r="F22546" s="256"/>
      <c r="G22546" s="257"/>
      <c r="H22546" s="243">
        <f t="shared" ca="1" si="1057"/>
        <v>45139</v>
      </c>
      <c r="I22546" s="244">
        <f t="shared" si="1058"/>
        <v>43892</v>
      </c>
      <c r="J22546" s="244" t="str">
        <f t="shared" si="1056"/>
        <v/>
      </c>
    </row>
    <row r="22547" spans="3:10" ht="12" thickBot="1" x14ac:dyDescent="0.25">
      <c r="C22547" s="254"/>
      <c r="D22547" s="254"/>
      <c r="E22547" s="255"/>
      <c r="F22547" s="256"/>
      <c r="G22547" s="257"/>
      <c r="H22547" s="243">
        <f t="shared" ca="1" si="1057"/>
        <v>45139</v>
      </c>
      <c r="I22547" s="244">
        <f t="shared" si="1058"/>
        <v>43892</v>
      </c>
      <c r="J22547" s="244" t="str">
        <f t="shared" si="1056"/>
        <v/>
      </c>
    </row>
    <row r="22548" spans="3:10" ht="12" thickBot="1" x14ac:dyDescent="0.25">
      <c r="C22548" s="254"/>
      <c r="D22548" s="254"/>
      <c r="E22548" s="255"/>
      <c r="F22548" s="256"/>
      <c r="G22548" s="257"/>
      <c r="H22548" s="243">
        <f t="shared" ca="1" si="1057"/>
        <v>45139</v>
      </c>
      <c r="I22548" s="244">
        <f t="shared" si="1058"/>
        <v>43892</v>
      </c>
      <c r="J22548" s="244" t="str">
        <f t="shared" si="1056"/>
        <v/>
      </c>
    </row>
    <row r="22549" spans="3:10" ht="12" thickBot="1" x14ac:dyDescent="0.25">
      <c r="C22549" s="254"/>
      <c r="D22549" s="254"/>
      <c r="E22549" s="255"/>
      <c r="F22549" s="256"/>
      <c r="G22549" s="257"/>
      <c r="H22549" s="243">
        <f t="shared" ca="1" si="1057"/>
        <v>45139</v>
      </c>
      <c r="I22549" s="244">
        <f t="shared" si="1058"/>
        <v>43892</v>
      </c>
      <c r="J22549" s="244" t="str">
        <f t="shared" si="1056"/>
        <v/>
      </c>
    </row>
    <row r="22550" spans="3:10" ht="12" thickBot="1" x14ac:dyDescent="0.25">
      <c r="C22550" s="254"/>
      <c r="D22550" s="254"/>
      <c r="E22550" s="255"/>
      <c r="F22550" s="256"/>
      <c r="G22550" s="257"/>
      <c r="H22550" s="243">
        <f t="shared" ca="1" si="1057"/>
        <v>45139</v>
      </c>
      <c r="I22550" s="244">
        <f t="shared" si="1058"/>
        <v>43892</v>
      </c>
      <c r="J22550" s="244" t="str">
        <f t="shared" si="1056"/>
        <v/>
      </c>
    </row>
    <row r="22551" spans="3:10" ht="12" thickBot="1" x14ac:dyDescent="0.25">
      <c r="C22551" s="254"/>
      <c r="D22551" s="254"/>
      <c r="E22551" s="255"/>
      <c r="F22551" s="256"/>
      <c r="G22551" s="257"/>
      <c r="H22551" s="243">
        <f t="shared" ca="1" si="1057"/>
        <v>45139</v>
      </c>
      <c r="I22551" s="244">
        <f t="shared" si="1058"/>
        <v>43892</v>
      </c>
      <c r="J22551" s="244" t="str">
        <f t="shared" si="1056"/>
        <v/>
      </c>
    </row>
    <row r="22552" spans="3:10" ht="12" thickBot="1" x14ac:dyDescent="0.25">
      <c r="C22552" s="254"/>
      <c r="D22552" s="254"/>
      <c r="E22552" s="255"/>
      <c r="F22552" s="256"/>
      <c r="G22552" s="257"/>
      <c r="H22552" s="243">
        <f t="shared" ca="1" si="1057"/>
        <v>45139</v>
      </c>
      <c r="I22552" s="244">
        <f t="shared" si="1058"/>
        <v>43892</v>
      </c>
      <c r="J22552" s="244" t="str">
        <f t="shared" si="1056"/>
        <v/>
      </c>
    </row>
    <row r="22553" spans="3:10" ht="12" thickBot="1" x14ac:dyDescent="0.25">
      <c r="C22553" s="254"/>
      <c r="D22553" s="254"/>
      <c r="E22553" s="255"/>
      <c r="F22553" s="256"/>
      <c r="G22553" s="257"/>
      <c r="H22553" s="243">
        <f t="shared" ca="1" si="1057"/>
        <v>45139</v>
      </c>
      <c r="I22553" s="244">
        <f t="shared" si="1058"/>
        <v>43892</v>
      </c>
      <c r="J22553" s="244" t="str">
        <f t="shared" si="1056"/>
        <v/>
      </c>
    </row>
    <row r="22554" spans="3:10" ht="12" thickBot="1" x14ac:dyDescent="0.25">
      <c r="C22554" s="254"/>
      <c r="D22554" s="254"/>
      <c r="E22554" s="255"/>
      <c r="F22554" s="256"/>
      <c r="G22554" s="257"/>
      <c r="H22554" s="243">
        <f t="shared" ca="1" si="1057"/>
        <v>45139</v>
      </c>
      <c r="I22554" s="244">
        <f t="shared" si="1058"/>
        <v>43892</v>
      </c>
      <c r="J22554" s="244" t="str">
        <f t="shared" si="1056"/>
        <v/>
      </c>
    </row>
    <row r="22555" spans="3:10" ht="12" thickBot="1" x14ac:dyDescent="0.25">
      <c r="C22555" s="254"/>
      <c r="D22555" s="254"/>
      <c r="E22555" s="255"/>
      <c r="F22555" s="256"/>
      <c r="G22555" s="257"/>
      <c r="H22555" s="243">
        <f t="shared" ca="1" si="1057"/>
        <v>45139</v>
      </c>
      <c r="I22555" s="244">
        <f t="shared" si="1058"/>
        <v>43892</v>
      </c>
      <c r="J22555" s="244" t="str">
        <f t="shared" si="1056"/>
        <v/>
      </c>
    </row>
    <row r="22556" spans="3:10" ht="12" thickBot="1" x14ac:dyDescent="0.25">
      <c r="C22556" s="254"/>
      <c r="D22556" s="254"/>
      <c r="E22556" s="255"/>
      <c r="F22556" s="256"/>
      <c r="G22556" s="257"/>
      <c r="H22556" s="243">
        <f t="shared" ca="1" si="1057"/>
        <v>45139</v>
      </c>
      <c r="I22556" s="244">
        <f t="shared" si="1058"/>
        <v>43892</v>
      </c>
      <c r="J22556" s="244" t="str">
        <f t="shared" si="1056"/>
        <v/>
      </c>
    </row>
    <row r="22557" spans="3:10" ht="12" thickBot="1" x14ac:dyDescent="0.25">
      <c r="C22557" s="254"/>
      <c r="D22557" s="254"/>
      <c r="E22557" s="255"/>
      <c r="F22557" s="256"/>
      <c r="G22557" s="257"/>
      <c r="H22557" s="243">
        <f t="shared" ca="1" si="1057"/>
        <v>45139</v>
      </c>
      <c r="I22557" s="244">
        <f t="shared" si="1058"/>
        <v>43892</v>
      </c>
      <c r="J22557" s="244" t="str">
        <f t="shared" si="1056"/>
        <v/>
      </c>
    </row>
    <row r="22558" spans="3:10" ht="12" thickBot="1" x14ac:dyDescent="0.25">
      <c r="C22558" s="254"/>
      <c r="D22558" s="254"/>
      <c r="E22558" s="255"/>
      <c r="F22558" s="256"/>
      <c r="G22558" s="257"/>
      <c r="H22558" s="243">
        <f t="shared" ca="1" si="1057"/>
        <v>45139</v>
      </c>
      <c r="I22558" s="244">
        <f t="shared" si="1058"/>
        <v>43892</v>
      </c>
      <c r="J22558" s="244" t="str">
        <f t="shared" si="1056"/>
        <v/>
      </c>
    </row>
    <row r="22559" spans="3:10" ht="12" thickBot="1" x14ac:dyDescent="0.25">
      <c r="C22559" s="254"/>
      <c r="D22559" s="254"/>
      <c r="E22559" s="255"/>
      <c r="F22559" s="256"/>
      <c r="G22559" s="257"/>
      <c r="H22559" s="243">
        <f t="shared" ca="1" si="1057"/>
        <v>45139</v>
      </c>
      <c r="I22559" s="244">
        <f t="shared" si="1058"/>
        <v>43892</v>
      </c>
      <c r="J22559" s="244" t="str">
        <f t="shared" si="1056"/>
        <v/>
      </c>
    </row>
    <row r="22560" spans="3:10" ht="12" thickBot="1" x14ac:dyDescent="0.25">
      <c r="C22560" s="254"/>
      <c r="D22560" s="254"/>
      <c r="E22560" s="255"/>
      <c r="F22560" s="256"/>
      <c r="G22560" s="257"/>
      <c r="H22560" s="243">
        <f t="shared" ca="1" si="1057"/>
        <v>45139</v>
      </c>
      <c r="I22560" s="244">
        <f t="shared" si="1058"/>
        <v>43892</v>
      </c>
      <c r="J22560" s="244" t="str">
        <f t="shared" si="1056"/>
        <v/>
      </c>
    </row>
    <row r="22561" spans="3:10" ht="12" thickBot="1" x14ac:dyDescent="0.25">
      <c r="C22561" s="254"/>
      <c r="D22561" s="254"/>
      <c r="E22561" s="255"/>
      <c r="F22561" s="256"/>
      <c r="G22561" s="257"/>
      <c r="H22561" s="243">
        <f t="shared" ca="1" si="1057"/>
        <v>45139</v>
      </c>
      <c r="I22561" s="244">
        <f t="shared" si="1058"/>
        <v>43892</v>
      </c>
      <c r="J22561" s="244" t="str">
        <f t="shared" si="1056"/>
        <v/>
      </c>
    </row>
    <row r="22562" spans="3:10" ht="12" thickBot="1" x14ac:dyDescent="0.25">
      <c r="C22562" s="254"/>
      <c r="D22562" s="254"/>
      <c r="E22562" s="255"/>
      <c r="F22562" s="256"/>
      <c r="G22562" s="257"/>
      <c r="H22562" s="243">
        <f t="shared" ca="1" si="1057"/>
        <v>45139</v>
      </c>
      <c r="I22562" s="244">
        <f t="shared" si="1058"/>
        <v>43892</v>
      </c>
      <c r="J22562" s="244" t="str">
        <f t="shared" si="1056"/>
        <v/>
      </c>
    </row>
    <row r="22563" spans="3:10" ht="12" thickBot="1" x14ac:dyDescent="0.25">
      <c r="C22563" s="254"/>
      <c r="D22563" s="254"/>
      <c r="E22563" s="255"/>
      <c r="F22563" s="256"/>
      <c r="G22563" s="257"/>
      <c r="H22563" s="243">
        <f t="shared" ca="1" si="1057"/>
        <v>45139</v>
      </c>
      <c r="I22563" s="244">
        <f t="shared" si="1058"/>
        <v>43892</v>
      </c>
      <c r="J22563" s="244" t="str">
        <f t="shared" si="1056"/>
        <v/>
      </c>
    </row>
    <row r="22564" spans="3:10" ht="12" thickBot="1" x14ac:dyDescent="0.25">
      <c r="C22564" s="254"/>
      <c r="D22564" s="254"/>
      <c r="E22564" s="255"/>
      <c r="F22564" s="256"/>
      <c r="G22564" s="257"/>
      <c r="H22564" s="243">
        <f t="shared" ca="1" si="1057"/>
        <v>45139</v>
      </c>
      <c r="I22564" s="244">
        <f t="shared" si="1058"/>
        <v>43892</v>
      </c>
      <c r="J22564" s="244" t="str">
        <f t="shared" si="1056"/>
        <v/>
      </c>
    </row>
    <row r="22565" spans="3:10" ht="12" thickBot="1" x14ac:dyDescent="0.25">
      <c r="C22565" s="254"/>
      <c r="D22565" s="254"/>
      <c r="E22565" s="255"/>
      <c r="F22565" s="256"/>
      <c r="G22565" s="257"/>
      <c r="H22565" s="243">
        <f t="shared" ca="1" si="1057"/>
        <v>45139</v>
      </c>
      <c r="I22565" s="244">
        <f t="shared" si="1058"/>
        <v>43892</v>
      </c>
      <c r="J22565" s="244" t="str">
        <f t="shared" si="1056"/>
        <v/>
      </c>
    </row>
    <row r="22566" spans="3:10" ht="12" thickBot="1" x14ac:dyDescent="0.25">
      <c r="C22566" s="254"/>
      <c r="D22566" s="254"/>
      <c r="E22566" s="255"/>
      <c r="F22566" s="256"/>
      <c r="G22566" s="257"/>
      <c r="H22566" s="243">
        <f t="shared" ca="1" si="1057"/>
        <v>45139</v>
      </c>
      <c r="I22566" s="244">
        <f t="shared" si="1058"/>
        <v>43892</v>
      </c>
      <c r="J22566" s="244" t="str">
        <f t="shared" si="1056"/>
        <v/>
      </c>
    </row>
    <row r="22567" spans="3:10" ht="12" thickBot="1" x14ac:dyDescent="0.25">
      <c r="C22567" s="254"/>
      <c r="D22567" s="254"/>
      <c r="E22567" s="255"/>
      <c r="F22567" s="256"/>
      <c r="G22567" s="257"/>
      <c r="H22567" s="243">
        <f t="shared" ca="1" si="1057"/>
        <v>45139</v>
      </c>
      <c r="I22567" s="244">
        <f t="shared" si="1058"/>
        <v>43892</v>
      </c>
      <c r="J22567" s="244" t="str">
        <f t="shared" si="1056"/>
        <v/>
      </c>
    </row>
    <row r="22568" spans="3:10" ht="12" thickBot="1" x14ac:dyDescent="0.25">
      <c r="C22568" s="254"/>
      <c r="D22568" s="254"/>
      <c r="E22568" s="255"/>
      <c r="F22568" s="256"/>
      <c r="G22568" s="257"/>
      <c r="H22568" s="243">
        <f t="shared" ca="1" si="1057"/>
        <v>45139</v>
      </c>
      <c r="I22568" s="244">
        <f t="shared" si="1058"/>
        <v>43892</v>
      </c>
      <c r="J22568" s="244" t="str">
        <f t="shared" si="1056"/>
        <v/>
      </c>
    </row>
    <row r="22569" spans="3:10" ht="12" thickBot="1" x14ac:dyDescent="0.25">
      <c r="C22569" s="254"/>
      <c r="D22569" s="254"/>
      <c r="E22569" s="255"/>
      <c r="F22569" s="256"/>
      <c r="G22569" s="257"/>
      <c r="H22569" s="243">
        <f t="shared" ca="1" si="1057"/>
        <v>45139</v>
      </c>
      <c r="I22569" s="244">
        <f t="shared" si="1058"/>
        <v>43892</v>
      </c>
      <c r="J22569" s="244" t="str">
        <f t="shared" si="1056"/>
        <v/>
      </c>
    </row>
    <row r="22570" spans="3:10" ht="12" thickBot="1" x14ac:dyDescent="0.25">
      <c r="C22570" s="254"/>
      <c r="D22570" s="254"/>
      <c r="E22570" s="255"/>
      <c r="F22570" s="256"/>
      <c r="G22570" s="257"/>
      <c r="H22570" s="243">
        <f t="shared" ca="1" si="1057"/>
        <v>45139</v>
      </c>
      <c r="I22570" s="244">
        <f t="shared" si="1058"/>
        <v>43892</v>
      </c>
      <c r="J22570" s="244" t="str">
        <f t="shared" si="1056"/>
        <v/>
      </c>
    </row>
    <row r="22571" spans="3:10" ht="12" thickBot="1" x14ac:dyDescent="0.25">
      <c r="C22571" s="254"/>
      <c r="D22571" s="254"/>
      <c r="E22571" s="255"/>
      <c r="F22571" s="256"/>
      <c r="G22571" s="257"/>
      <c r="H22571" s="243">
        <f t="shared" ca="1" si="1057"/>
        <v>45139</v>
      </c>
      <c r="I22571" s="244">
        <f t="shared" si="1058"/>
        <v>43892</v>
      </c>
      <c r="J22571" s="244" t="str">
        <f t="shared" si="1056"/>
        <v/>
      </c>
    </row>
    <row r="22572" spans="3:10" ht="12" thickBot="1" x14ac:dyDescent="0.25">
      <c r="C22572" s="254"/>
      <c r="D22572" s="254"/>
      <c r="E22572" s="255"/>
      <c r="F22572" s="256"/>
      <c r="G22572" s="257"/>
      <c r="H22572" s="243">
        <f t="shared" ca="1" si="1057"/>
        <v>45139</v>
      </c>
      <c r="I22572" s="244">
        <f t="shared" si="1058"/>
        <v>43892</v>
      </c>
      <c r="J22572" s="244" t="str">
        <f t="shared" si="1056"/>
        <v/>
      </c>
    </row>
    <row r="22573" spans="3:10" ht="12" thickBot="1" x14ac:dyDescent="0.25">
      <c r="C22573" s="254"/>
      <c r="D22573" s="254"/>
      <c r="E22573" s="255"/>
      <c r="F22573" s="256"/>
      <c r="G22573" s="257"/>
      <c r="H22573" s="243">
        <f t="shared" ca="1" si="1057"/>
        <v>45139</v>
      </c>
      <c r="I22573" s="244">
        <f t="shared" si="1058"/>
        <v>43892</v>
      </c>
      <c r="J22573" s="244" t="str">
        <f t="shared" si="1056"/>
        <v/>
      </c>
    </row>
    <row r="22574" spans="3:10" ht="12" thickBot="1" x14ac:dyDescent="0.25">
      <c r="C22574" s="254"/>
      <c r="D22574" s="254"/>
      <c r="E22574" s="255"/>
      <c r="F22574" s="256"/>
      <c r="G22574" s="257"/>
      <c r="H22574" s="243">
        <f t="shared" ca="1" si="1057"/>
        <v>45139</v>
      </c>
      <c r="I22574" s="244">
        <f t="shared" si="1058"/>
        <v>43892</v>
      </c>
      <c r="J22574" s="244" t="str">
        <f t="shared" si="1056"/>
        <v/>
      </c>
    </row>
    <row r="22575" spans="3:10" ht="12" thickBot="1" x14ac:dyDescent="0.25">
      <c r="C22575" s="254"/>
      <c r="D22575" s="254"/>
      <c r="E22575" s="255"/>
      <c r="F22575" s="256"/>
      <c r="G22575" s="257"/>
      <c r="H22575" s="243">
        <f t="shared" ca="1" si="1057"/>
        <v>45139</v>
      </c>
      <c r="I22575" s="244">
        <f t="shared" si="1058"/>
        <v>43892</v>
      </c>
      <c r="J22575" s="244" t="str">
        <f t="shared" si="1056"/>
        <v/>
      </c>
    </row>
    <row r="22576" spans="3:10" ht="12" thickBot="1" x14ac:dyDescent="0.25">
      <c r="C22576" s="254"/>
      <c r="D22576" s="254"/>
      <c r="E22576" s="255"/>
      <c r="F22576" s="256"/>
      <c r="G22576" s="257"/>
      <c r="H22576" s="243">
        <f t="shared" ca="1" si="1057"/>
        <v>45139</v>
      </c>
      <c r="I22576" s="244">
        <f t="shared" si="1058"/>
        <v>43892</v>
      </c>
      <c r="J22576" s="244" t="str">
        <f t="shared" si="1056"/>
        <v/>
      </c>
    </row>
    <row r="22577" spans="3:10" ht="12" thickBot="1" x14ac:dyDescent="0.25">
      <c r="C22577" s="254"/>
      <c r="D22577" s="254"/>
      <c r="E22577" s="255"/>
      <c r="F22577" s="256"/>
      <c r="G22577" s="257"/>
      <c r="H22577" s="243">
        <f t="shared" ca="1" si="1057"/>
        <v>45139</v>
      </c>
      <c r="I22577" s="244">
        <f t="shared" si="1058"/>
        <v>43892</v>
      </c>
      <c r="J22577" s="244" t="str">
        <f t="shared" si="1056"/>
        <v/>
      </c>
    </row>
    <row r="22578" spans="3:10" ht="12" thickBot="1" x14ac:dyDescent="0.25">
      <c r="C22578" s="254"/>
      <c r="D22578" s="254"/>
      <c r="E22578" s="255"/>
      <c r="F22578" s="256"/>
      <c r="G22578" s="257"/>
      <c r="H22578" s="243">
        <f t="shared" ca="1" si="1057"/>
        <v>45139</v>
      </c>
      <c r="I22578" s="244">
        <f t="shared" si="1058"/>
        <v>43892</v>
      </c>
      <c r="J22578" s="244" t="str">
        <f t="shared" si="1056"/>
        <v/>
      </c>
    </row>
    <row r="22579" spans="3:10" ht="12" thickBot="1" x14ac:dyDescent="0.25">
      <c r="C22579" s="254"/>
      <c r="D22579" s="254"/>
      <c r="E22579" s="255"/>
      <c r="F22579" s="256"/>
      <c r="G22579" s="257"/>
      <c r="H22579" s="243">
        <f t="shared" ca="1" si="1057"/>
        <v>45139</v>
      </c>
      <c r="I22579" s="244">
        <f t="shared" si="1058"/>
        <v>43892</v>
      </c>
      <c r="J22579" s="244" t="str">
        <f t="shared" si="1056"/>
        <v/>
      </c>
    </row>
    <row r="22580" spans="3:10" ht="12" thickBot="1" x14ac:dyDescent="0.25">
      <c r="C22580" s="254"/>
      <c r="D22580" s="254"/>
      <c r="E22580" s="255"/>
      <c r="F22580" s="256"/>
      <c r="G22580" s="257"/>
      <c r="H22580" s="243">
        <f t="shared" ca="1" si="1057"/>
        <v>45139</v>
      </c>
      <c r="I22580" s="244">
        <f t="shared" si="1058"/>
        <v>43892</v>
      </c>
      <c r="J22580" s="244" t="str">
        <f t="shared" si="1056"/>
        <v/>
      </c>
    </row>
    <row r="22581" spans="3:10" ht="12" thickBot="1" x14ac:dyDescent="0.25">
      <c r="C22581" s="254"/>
      <c r="D22581" s="254"/>
      <c r="E22581" s="255"/>
      <c r="F22581" s="256"/>
      <c r="G22581" s="257"/>
      <c r="H22581" s="243">
        <f t="shared" ca="1" si="1057"/>
        <v>45139</v>
      </c>
      <c r="I22581" s="244">
        <f t="shared" si="1058"/>
        <v>43892</v>
      </c>
      <c r="J22581" s="244" t="str">
        <f t="shared" si="1056"/>
        <v/>
      </c>
    </row>
    <row r="22582" spans="3:10" ht="12" thickBot="1" x14ac:dyDescent="0.25">
      <c r="C22582" s="254"/>
      <c r="D22582" s="254"/>
      <c r="E22582" s="255"/>
      <c r="F22582" s="256"/>
      <c r="G22582" s="257"/>
      <c r="H22582" s="243">
        <f t="shared" ca="1" si="1057"/>
        <v>45139</v>
      </c>
      <c r="I22582" s="244">
        <f t="shared" si="1058"/>
        <v>43892</v>
      </c>
      <c r="J22582" s="244" t="str">
        <f t="shared" si="1056"/>
        <v/>
      </c>
    </row>
    <row r="22583" spans="3:10" ht="12" thickBot="1" x14ac:dyDescent="0.25">
      <c r="C22583" s="254"/>
      <c r="D22583" s="254"/>
      <c r="E22583" s="255"/>
      <c r="F22583" s="256"/>
      <c r="G22583" s="257"/>
      <c r="H22583" s="243">
        <f t="shared" ca="1" si="1057"/>
        <v>45139</v>
      </c>
      <c r="I22583" s="244">
        <f t="shared" si="1058"/>
        <v>43892</v>
      </c>
      <c r="J22583" s="244" t="str">
        <f t="shared" si="1056"/>
        <v/>
      </c>
    </row>
    <row r="22584" spans="3:10" ht="12" thickBot="1" x14ac:dyDescent="0.25">
      <c r="C22584" s="254"/>
      <c r="D22584" s="254"/>
      <c r="E22584" s="255"/>
      <c r="F22584" s="256"/>
      <c r="G22584" s="257"/>
      <c r="H22584" s="243">
        <f t="shared" ca="1" si="1057"/>
        <v>45139</v>
      </c>
      <c r="I22584" s="244">
        <f t="shared" si="1058"/>
        <v>43892</v>
      </c>
      <c r="J22584" s="244" t="str">
        <f t="shared" si="1056"/>
        <v/>
      </c>
    </row>
    <row r="22585" spans="3:10" ht="12" thickBot="1" x14ac:dyDescent="0.25">
      <c r="C22585" s="254"/>
      <c r="D22585" s="254"/>
      <c r="E22585" s="255"/>
      <c r="F22585" s="256"/>
      <c r="G22585" s="257"/>
      <c r="H22585" s="243">
        <f t="shared" ca="1" si="1057"/>
        <v>45139</v>
      </c>
      <c r="I22585" s="244">
        <f t="shared" si="1058"/>
        <v>43892</v>
      </c>
      <c r="J22585" s="244" t="str">
        <f t="shared" si="1056"/>
        <v/>
      </c>
    </row>
    <row r="22586" spans="3:10" ht="12" thickBot="1" x14ac:dyDescent="0.25">
      <c r="C22586" s="254"/>
      <c r="D22586" s="254"/>
      <c r="E22586" s="255"/>
      <c r="F22586" s="256"/>
      <c r="G22586" s="257"/>
      <c r="H22586" s="243">
        <f t="shared" ca="1" si="1057"/>
        <v>45139</v>
      </c>
      <c r="I22586" s="244">
        <f t="shared" si="1058"/>
        <v>43892</v>
      </c>
      <c r="J22586" s="244" t="str">
        <f t="shared" si="1056"/>
        <v/>
      </c>
    </row>
    <row r="22587" spans="3:10" ht="12" thickBot="1" x14ac:dyDescent="0.25">
      <c r="C22587" s="254"/>
      <c r="D22587" s="254"/>
      <c r="E22587" s="255"/>
      <c r="F22587" s="256"/>
      <c r="G22587" s="257"/>
      <c r="H22587" s="243">
        <f t="shared" ca="1" si="1057"/>
        <v>45139</v>
      </c>
      <c r="I22587" s="244">
        <f t="shared" si="1058"/>
        <v>43892</v>
      </c>
      <c r="J22587" s="244" t="str">
        <f t="shared" si="1056"/>
        <v/>
      </c>
    </row>
    <row r="22588" spans="3:10" ht="12" thickBot="1" x14ac:dyDescent="0.25">
      <c r="C22588" s="254"/>
      <c r="D22588" s="254"/>
      <c r="E22588" s="255"/>
      <c r="F22588" s="256"/>
      <c r="G22588" s="257"/>
      <c r="H22588" s="243">
        <f t="shared" ca="1" si="1057"/>
        <v>45139</v>
      </c>
      <c r="I22588" s="244">
        <f t="shared" si="1058"/>
        <v>43892</v>
      </c>
      <c r="J22588" s="244" t="str">
        <f t="shared" si="1056"/>
        <v/>
      </c>
    </row>
    <row r="22589" spans="3:10" ht="12" thickBot="1" x14ac:dyDescent="0.25">
      <c r="C22589" s="254"/>
      <c r="D22589" s="254"/>
      <c r="E22589" s="255"/>
      <c r="F22589" s="256"/>
      <c r="G22589" s="257"/>
      <c r="H22589" s="243">
        <f t="shared" ca="1" si="1057"/>
        <v>45139</v>
      </c>
      <c r="I22589" s="244">
        <f t="shared" si="1058"/>
        <v>43892</v>
      </c>
      <c r="J22589" s="244" t="str">
        <f t="shared" si="1056"/>
        <v/>
      </c>
    </row>
    <row r="22590" spans="3:10" ht="12" thickBot="1" x14ac:dyDescent="0.25">
      <c r="C22590" s="254"/>
      <c r="D22590" s="254"/>
      <c r="E22590" s="255"/>
      <c r="F22590" s="256"/>
      <c r="G22590" s="257"/>
      <c r="H22590" s="243">
        <f t="shared" ca="1" si="1057"/>
        <v>45139</v>
      </c>
      <c r="I22590" s="244">
        <f t="shared" si="1058"/>
        <v>43892</v>
      </c>
      <c r="J22590" s="244" t="str">
        <f t="shared" si="1056"/>
        <v/>
      </c>
    </row>
    <row r="22591" spans="3:10" ht="12" thickBot="1" x14ac:dyDescent="0.25">
      <c r="C22591" s="254"/>
      <c r="D22591" s="254"/>
      <c r="E22591" s="255"/>
      <c r="F22591" s="256"/>
      <c r="G22591" s="257"/>
      <c r="H22591" s="243">
        <f t="shared" ca="1" si="1057"/>
        <v>45139</v>
      </c>
      <c r="I22591" s="244">
        <f t="shared" si="1058"/>
        <v>43892</v>
      </c>
      <c r="J22591" s="244" t="str">
        <f t="shared" si="1056"/>
        <v/>
      </c>
    </row>
    <row r="22592" spans="3:10" ht="12" thickBot="1" x14ac:dyDescent="0.25">
      <c r="C22592" s="254"/>
      <c r="D22592" s="254"/>
      <c r="E22592" s="255"/>
      <c r="F22592" s="256"/>
      <c r="G22592" s="257"/>
      <c r="H22592" s="243">
        <f t="shared" ca="1" si="1057"/>
        <v>45139</v>
      </c>
      <c r="I22592" s="244">
        <f t="shared" si="1058"/>
        <v>43892</v>
      </c>
      <c r="J22592" s="244" t="str">
        <f t="shared" si="1056"/>
        <v/>
      </c>
    </row>
    <row r="22593" spans="3:10" ht="12" thickBot="1" x14ac:dyDescent="0.25">
      <c r="C22593" s="254"/>
      <c r="D22593" s="254"/>
      <c r="E22593" s="255"/>
      <c r="F22593" s="256"/>
      <c r="G22593" s="257"/>
      <c r="H22593" s="243">
        <f t="shared" ca="1" si="1057"/>
        <v>45139</v>
      </c>
      <c r="I22593" s="244">
        <f t="shared" si="1058"/>
        <v>43892</v>
      </c>
      <c r="J22593" s="244" t="str">
        <f t="shared" si="1056"/>
        <v/>
      </c>
    </row>
    <row r="22594" spans="3:10" ht="12" thickBot="1" x14ac:dyDescent="0.25">
      <c r="C22594" s="254"/>
      <c r="D22594" s="254"/>
      <c r="E22594" s="255"/>
      <c r="F22594" s="256"/>
      <c r="G22594" s="257"/>
      <c r="H22594" s="243">
        <f t="shared" ca="1" si="1057"/>
        <v>45139</v>
      </c>
      <c r="I22594" s="244">
        <f t="shared" si="1058"/>
        <v>43892</v>
      </c>
      <c r="J22594" s="244" t="str">
        <f t="shared" si="1056"/>
        <v/>
      </c>
    </row>
    <row r="22595" spans="3:10" ht="12" thickBot="1" x14ac:dyDescent="0.25">
      <c r="C22595" s="254"/>
      <c r="D22595" s="254"/>
      <c r="E22595" s="255"/>
      <c r="F22595" s="256"/>
      <c r="G22595" s="257"/>
      <c r="H22595" s="243">
        <f t="shared" ca="1" si="1057"/>
        <v>45139</v>
      </c>
      <c r="I22595" s="244">
        <f t="shared" si="1058"/>
        <v>43892</v>
      </c>
      <c r="J22595" s="244" t="str">
        <f t="shared" si="1056"/>
        <v/>
      </c>
    </row>
    <row r="22596" spans="3:10" ht="12" thickBot="1" x14ac:dyDescent="0.25">
      <c r="C22596" s="254"/>
      <c r="D22596" s="254"/>
      <c r="E22596" s="255"/>
      <c r="F22596" s="256"/>
      <c r="G22596" s="257"/>
      <c r="H22596" s="243">
        <f t="shared" ca="1" si="1057"/>
        <v>45139</v>
      </c>
      <c r="I22596" s="244">
        <f t="shared" si="1058"/>
        <v>43892</v>
      </c>
      <c r="J22596" s="244" t="str">
        <f t="shared" si="1056"/>
        <v/>
      </c>
    </row>
    <row r="22597" spans="3:10" ht="12" thickBot="1" x14ac:dyDescent="0.25">
      <c r="C22597" s="254"/>
      <c r="D22597" s="254"/>
      <c r="E22597" s="255"/>
      <c r="F22597" s="256"/>
      <c r="G22597" s="257"/>
      <c r="H22597" s="243">
        <f t="shared" ca="1" si="1057"/>
        <v>45139</v>
      </c>
      <c r="I22597" s="244">
        <f t="shared" si="1058"/>
        <v>43892</v>
      </c>
      <c r="J22597" s="244" t="str">
        <f t="shared" si="1056"/>
        <v/>
      </c>
    </row>
    <row r="22598" spans="3:10" ht="12" thickBot="1" x14ac:dyDescent="0.25">
      <c r="C22598" s="254"/>
      <c r="D22598" s="254"/>
      <c r="E22598" s="255"/>
      <c r="F22598" s="256"/>
      <c r="G22598" s="257"/>
      <c r="H22598" s="243">
        <f t="shared" ca="1" si="1057"/>
        <v>45139</v>
      </c>
      <c r="I22598" s="244">
        <f t="shared" si="1058"/>
        <v>43892</v>
      </c>
      <c r="J22598" s="244" t="str">
        <f t="shared" ref="J22598:J22661" si="1059">IF(G22598="","",IF(G22598&gt;=0,"Debitoren",IF(G22598&lt;0,"Kreditoren","")))</f>
        <v/>
      </c>
    </row>
    <row r="22599" spans="3:10" ht="12" thickBot="1" x14ac:dyDescent="0.25">
      <c r="C22599" s="254"/>
      <c r="D22599" s="254"/>
      <c r="E22599" s="255"/>
      <c r="F22599" s="256"/>
      <c r="G22599" s="257"/>
      <c r="H22599" s="243">
        <f t="shared" ref="H22599:H22662" ca="1" si="1060">IF(F22599&lt;$F$2,EOMONTH($F$2,-1)+1,EOMONTH(F22599,-1)+1)</f>
        <v>45139</v>
      </c>
      <c r="I22599" s="244">
        <f t="shared" ref="I22599:I22662" si="1061">IF(F22599&lt;$I$2,IF(   WEEKDAY(EOMONTH($I$2,-1)+1)=1,EOMONTH($I$2,-1)+1+1,EOMONTH($I$2,-1)+1),IF(WEEKDAY(F22599)=1,F22599+1,F22599))</f>
        <v>43892</v>
      </c>
      <c r="J22599" s="244" t="str">
        <f t="shared" si="1059"/>
        <v/>
      </c>
    </row>
    <row r="22600" spans="3:10" ht="12" thickBot="1" x14ac:dyDescent="0.25">
      <c r="C22600" s="254"/>
      <c r="D22600" s="254"/>
      <c r="E22600" s="255"/>
      <c r="F22600" s="256"/>
      <c r="G22600" s="257"/>
      <c r="H22600" s="243">
        <f t="shared" ca="1" si="1060"/>
        <v>45139</v>
      </c>
      <c r="I22600" s="244">
        <f t="shared" si="1061"/>
        <v>43892</v>
      </c>
      <c r="J22600" s="244" t="str">
        <f t="shared" si="1059"/>
        <v/>
      </c>
    </row>
    <row r="22601" spans="3:10" ht="12" thickBot="1" x14ac:dyDescent="0.25">
      <c r="C22601" s="254"/>
      <c r="D22601" s="254"/>
      <c r="E22601" s="255"/>
      <c r="F22601" s="256"/>
      <c r="G22601" s="257"/>
      <c r="H22601" s="243">
        <f t="shared" ca="1" si="1060"/>
        <v>45139</v>
      </c>
      <c r="I22601" s="244">
        <f t="shared" si="1061"/>
        <v>43892</v>
      </c>
      <c r="J22601" s="244" t="str">
        <f t="shared" si="1059"/>
        <v/>
      </c>
    </row>
    <row r="22602" spans="3:10" ht="12" thickBot="1" x14ac:dyDescent="0.25">
      <c r="C22602" s="254"/>
      <c r="D22602" s="254"/>
      <c r="E22602" s="255"/>
      <c r="F22602" s="256"/>
      <c r="G22602" s="257"/>
      <c r="H22602" s="243">
        <f t="shared" ca="1" si="1060"/>
        <v>45139</v>
      </c>
      <c r="I22602" s="244">
        <f t="shared" si="1061"/>
        <v>43892</v>
      </c>
      <c r="J22602" s="244" t="str">
        <f t="shared" si="1059"/>
        <v/>
      </c>
    </row>
    <row r="22603" spans="3:10" ht="12" thickBot="1" x14ac:dyDescent="0.25">
      <c r="C22603" s="254"/>
      <c r="D22603" s="254"/>
      <c r="E22603" s="255"/>
      <c r="F22603" s="256"/>
      <c r="G22603" s="257"/>
      <c r="H22603" s="243">
        <f t="shared" ca="1" si="1060"/>
        <v>45139</v>
      </c>
      <c r="I22603" s="244">
        <f t="shared" si="1061"/>
        <v>43892</v>
      </c>
      <c r="J22603" s="244" t="str">
        <f t="shared" si="1059"/>
        <v/>
      </c>
    </row>
    <row r="22604" spans="3:10" ht="12" thickBot="1" x14ac:dyDescent="0.25">
      <c r="C22604" s="254"/>
      <c r="D22604" s="254"/>
      <c r="E22604" s="255"/>
      <c r="F22604" s="256"/>
      <c r="G22604" s="257"/>
      <c r="H22604" s="243">
        <f t="shared" ca="1" si="1060"/>
        <v>45139</v>
      </c>
      <c r="I22604" s="244">
        <f t="shared" si="1061"/>
        <v>43892</v>
      </c>
      <c r="J22604" s="244" t="str">
        <f t="shared" si="1059"/>
        <v/>
      </c>
    </row>
    <row r="22605" spans="3:10" ht="12" thickBot="1" x14ac:dyDescent="0.25">
      <c r="C22605" s="254"/>
      <c r="D22605" s="254"/>
      <c r="E22605" s="255"/>
      <c r="F22605" s="256"/>
      <c r="G22605" s="257"/>
      <c r="H22605" s="243">
        <f t="shared" ca="1" si="1060"/>
        <v>45139</v>
      </c>
      <c r="I22605" s="244">
        <f t="shared" si="1061"/>
        <v>43892</v>
      </c>
      <c r="J22605" s="244" t="str">
        <f t="shared" si="1059"/>
        <v/>
      </c>
    </row>
    <row r="22606" spans="3:10" ht="12" thickBot="1" x14ac:dyDescent="0.25">
      <c r="C22606" s="254"/>
      <c r="D22606" s="254"/>
      <c r="E22606" s="255"/>
      <c r="F22606" s="256"/>
      <c r="G22606" s="257"/>
      <c r="H22606" s="243">
        <f t="shared" ca="1" si="1060"/>
        <v>45139</v>
      </c>
      <c r="I22606" s="244">
        <f t="shared" si="1061"/>
        <v>43892</v>
      </c>
      <c r="J22606" s="244" t="str">
        <f t="shared" si="1059"/>
        <v/>
      </c>
    </row>
    <row r="22607" spans="3:10" ht="12" thickBot="1" x14ac:dyDescent="0.25">
      <c r="C22607" s="254"/>
      <c r="D22607" s="254"/>
      <c r="E22607" s="255"/>
      <c r="F22607" s="256"/>
      <c r="G22607" s="257"/>
      <c r="H22607" s="243">
        <f t="shared" ca="1" si="1060"/>
        <v>45139</v>
      </c>
      <c r="I22607" s="244">
        <f t="shared" si="1061"/>
        <v>43892</v>
      </c>
      <c r="J22607" s="244" t="str">
        <f t="shared" si="1059"/>
        <v/>
      </c>
    </row>
    <row r="22608" spans="3:10" ht="12" thickBot="1" x14ac:dyDescent="0.25">
      <c r="C22608" s="254"/>
      <c r="D22608" s="254"/>
      <c r="E22608" s="255"/>
      <c r="F22608" s="256"/>
      <c r="G22608" s="257"/>
      <c r="H22608" s="243">
        <f t="shared" ca="1" si="1060"/>
        <v>45139</v>
      </c>
      <c r="I22608" s="244">
        <f t="shared" si="1061"/>
        <v>43892</v>
      </c>
      <c r="J22608" s="244" t="str">
        <f t="shared" si="1059"/>
        <v/>
      </c>
    </row>
    <row r="22609" spans="3:10" ht="12" thickBot="1" x14ac:dyDescent="0.25">
      <c r="C22609" s="254"/>
      <c r="D22609" s="254"/>
      <c r="E22609" s="255"/>
      <c r="F22609" s="256"/>
      <c r="G22609" s="257"/>
      <c r="H22609" s="243">
        <f t="shared" ca="1" si="1060"/>
        <v>45139</v>
      </c>
      <c r="I22609" s="244">
        <f t="shared" si="1061"/>
        <v>43892</v>
      </c>
      <c r="J22609" s="244" t="str">
        <f t="shared" si="1059"/>
        <v/>
      </c>
    </row>
    <row r="22610" spans="3:10" ht="12" thickBot="1" x14ac:dyDescent="0.25">
      <c r="C22610" s="254"/>
      <c r="D22610" s="254"/>
      <c r="E22610" s="255"/>
      <c r="F22610" s="256"/>
      <c r="G22610" s="257"/>
      <c r="H22610" s="243">
        <f t="shared" ca="1" si="1060"/>
        <v>45139</v>
      </c>
      <c r="I22610" s="244">
        <f t="shared" si="1061"/>
        <v>43892</v>
      </c>
      <c r="J22610" s="244" t="str">
        <f t="shared" si="1059"/>
        <v/>
      </c>
    </row>
    <row r="22611" spans="3:10" ht="12" thickBot="1" x14ac:dyDescent="0.25">
      <c r="C22611" s="254"/>
      <c r="D22611" s="254"/>
      <c r="E22611" s="255"/>
      <c r="F22611" s="256"/>
      <c r="G22611" s="257"/>
      <c r="H22611" s="243">
        <f t="shared" ca="1" si="1060"/>
        <v>45139</v>
      </c>
      <c r="I22611" s="244">
        <f t="shared" si="1061"/>
        <v>43892</v>
      </c>
      <c r="J22611" s="244" t="str">
        <f t="shared" si="1059"/>
        <v/>
      </c>
    </row>
    <row r="22612" spans="3:10" ht="12" thickBot="1" x14ac:dyDescent="0.25">
      <c r="C22612" s="254"/>
      <c r="D22612" s="254"/>
      <c r="E22612" s="255"/>
      <c r="F22612" s="256"/>
      <c r="G22612" s="257"/>
      <c r="H22612" s="243">
        <f t="shared" ca="1" si="1060"/>
        <v>45139</v>
      </c>
      <c r="I22612" s="244">
        <f t="shared" si="1061"/>
        <v>43892</v>
      </c>
      <c r="J22612" s="244" t="str">
        <f t="shared" si="1059"/>
        <v/>
      </c>
    </row>
    <row r="22613" spans="3:10" ht="12" thickBot="1" x14ac:dyDescent="0.25">
      <c r="C22613" s="254"/>
      <c r="D22613" s="254"/>
      <c r="E22613" s="255"/>
      <c r="F22613" s="256"/>
      <c r="G22613" s="257"/>
      <c r="H22613" s="243">
        <f t="shared" ca="1" si="1060"/>
        <v>45139</v>
      </c>
      <c r="I22613" s="244">
        <f t="shared" si="1061"/>
        <v>43892</v>
      </c>
      <c r="J22613" s="244" t="str">
        <f t="shared" si="1059"/>
        <v/>
      </c>
    </row>
    <row r="22614" spans="3:10" ht="12" thickBot="1" x14ac:dyDescent="0.25">
      <c r="C22614" s="254"/>
      <c r="D22614" s="254"/>
      <c r="E22614" s="255"/>
      <c r="F22614" s="256"/>
      <c r="G22614" s="257"/>
      <c r="H22614" s="243">
        <f t="shared" ca="1" si="1060"/>
        <v>45139</v>
      </c>
      <c r="I22614" s="244">
        <f t="shared" si="1061"/>
        <v>43892</v>
      </c>
      <c r="J22614" s="244" t="str">
        <f t="shared" si="1059"/>
        <v/>
      </c>
    </row>
    <row r="22615" spans="3:10" ht="12" thickBot="1" x14ac:dyDescent="0.25">
      <c r="C22615" s="254"/>
      <c r="D22615" s="254"/>
      <c r="E22615" s="255"/>
      <c r="F22615" s="256"/>
      <c r="G22615" s="257"/>
      <c r="H22615" s="243">
        <f t="shared" ca="1" si="1060"/>
        <v>45139</v>
      </c>
      <c r="I22615" s="244">
        <f t="shared" si="1061"/>
        <v>43892</v>
      </c>
      <c r="J22615" s="244" t="str">
        <f t="shared" si="1059"/>
        <v/>
      </c>
    </row>
    <row r="22616" spans="3:10" ht="12" thickBot="1" x14ac:dyDescent="0.25">
      <c r="C22616" s="254"/>
      <c r="D22616" s="254"/>
      <c r="E22616" s="255"/>
      <c r="F22616" s="256"/>
      <c r="G22616" s="257"/>
      <c r="H22616" s="243">
        <f t="shared" ca="1" si="1060"/>
        <v>45139</v>
      </c>
      <c r="I22616" s="244">
        <f t="shared" si="1061"/>
        <v>43892</v>
      </c>
      <c r="J22616" s="244" t="str">
        <f t="shared" si="1059"/>
        <v/>
      </c>
    </row>
    <row r="22617" spans="3:10" ht="12" thickBot="1" x14ac:dyDescent="0.25">
      <c r="C22617" s="254"/>
      <c r="D22617" s="254"/>
      <c r="E22617" s="255"/>
      <c r="F22617" s="256"/>
      <c r="G22617" s="257"/>
      <c r="H22617" s="243">
        <f t="shared" ca="1" si="1060"/>
        <v>45139</v>
      </c>
      <c r="I22617" s="244">
        <f t="shared" si="1061"/>
        <v>43892</v>
      </c>
      <c r="J22617" s="244" t="str">
        <f t="shared" si="1059"/>
        <v/>
      </c>
    </row>
    <row r="22618" spans="3:10" ht="12" thickBot="1" x14ac:dyDescent="0.25">
      <c r="C22618" s="254"/>
      <c r="D22618" s="254"/>
      <c r="E22618" s="255"/>
      <c r="F22618" s="256"/>
      <c r="G22618" s="257"/>
      <c r="H22618" s="243">
        <f t="shared" ca="1" si="1060"/>
        <v>45139</v>
      </c>
      <c r="I22618" s="244">
        <f t="shared" si="1061"/>
        <v>43892</v>
      </c>
      <c r="J22618" s="244" t="str">
        <f t="shared" si="1059"/>
        <v/>
      </c>
    </row>
    <row r="22619" spans="3:10" ht="12" thickBot="1" x14ac:dyDescent="0.25">
      <c r="C22619" s="254"/>
      <c r="D22619" s="254"/>
      <c r="E22619" s="255"/>
      <c r="F22619" s="256"/>
      <c r="G22619" s="257"/>
      <c r="H22619" s="243">
        <f t="shared" ca="1" si="1060"/>
        <v>45139</v>
      </c>
      <c r="I22619" s="244">
        <f t="shared" si="1061"/>
        <v>43892</v>
      </c>
      <c r="J22619" s="244" t="str">
        <f t="shared" si="1059"/>
        <v/>
      </c>
    </row>
    <row r="22620" spans="3:10" ht="12" thickBot="1" x14ac:dyDescent="0.25">
      <c r="C22620" s="254"/>
      <c r="D22620" s="254"/>
      <c r="E22620" s="255"/>
      <c r="F22620" s="256"/>
      <c r="G22620" s="257"/>
      <c r="H22620" s="243">
        <f t="shared" ca="1" si="1060"/>
        <v>45139</v>
      </c>
      <c r="I22620" s="244">
        <f t="shared" si="1061"/>
        <v>43892</v>
      </c>
      <c r="J22620" s="244" t="str">
        <f t="shared" si="1059"/>
        <v/>
      </c>
    </row>
    <row r="22621" spans="3:10" ht="12" thickBot="1" x14ac:dyDescent="0.25">
      <c r="C22621" s="254"/>
      <c r="D22621" s="254"/>
      <c r="E22621" s="255"/>
      <c r="F22621" s="256"/>
      <c r="G22621" s="257"/>
      <c r="H22621" s="243">
        <f t="shared" ca="1" si="1060"/>
        <v>45139</v>
      </c>
      <c r="I22621" s="244">
        <f t="shared" si="1061"/>
        <v>43892</v>
      </c>
      <c r="J22621" s="244" t="str">
        <f t="shared" si="1059"/>
        <v/>
      </c>
    </row>
    <row r="22622" spans="3:10" ht="12" thickBot="1" x14ac:dyDescent="0.25">
      <c r="C22622" s="254"/>
      <c r="D22622" s="254"/>
      <c r="E22622" s="255"/>
      <c r="F22622" s="256"/>
      <c r="G22622" s="257"/>
      <c r="H22622" s="243">
        <f t="shared" ca="1" si="1060"/>
        <v>45139</v>
      </c>
      <c r="I22622" s="244">
        <f t="shared" si="1061"/>
        <v>43892</v>
      </c>
      <c r="J22622" s="244" t="str">
        <f t="shared" si="1059"/>
        <v/>
      </c>
    </row>
    <row r="22623" spans="3:10" ht="12" thickBot="1" x14ac:dyDescent="0.25">
      <c r="C22623" s="254"/>
      <c r="D22623" s="254"/>
      <c r="E22623" s="255"/>
      <c r="F22623" s="256"/>
      <c r="G22623" s="257"/>
      <c r="H22623" s="243">
        <f t="shared" ca="1" si="1060"/>
        <v>45139</v>
      </c>
      <c r="I22623" s="244">
        <f t="shared" si="1061"/>
        <v>43892</v>
      </c>
      <c r="J22623" s="244" t="str">
        <f t="shared" si="1059"/>
        <v/>
      </c>
    </row>
    <row r="22624" spans="3:10" ht="12" thickBot="1" x14ac:dyDescent="0.25">
      <c r="C22624" s="254"/>
      <c r="D22624" s="254"/>
      <c r="E22624" s="255"/>
      <c r="F22624" s="256"/>
      <c r="G22624" s="257"/>
      <c r="H22624" s="243">
        <f t="shared" ca="1" si="1060"/>
        <v>45139</v>
      </c>
      <c r="I22624" s="244">
        <f t="shared" si="1061"/>
        <v>43892</v>
      </c>
      <c r="J22624" s="244" t="str">
        <f t="shared" si="1059"/>
        <v/>
      </c>
    </row>
    <row r="22625" spans="3:10" ht="12" thickBot="1" x14ac:dyDescent="0.25">
      <c r="C22625" s="254"/>
      <c r="D22625" s="254"/>
      <c r="E22625" s="255"/>
      <c r="F22625" s="256"/>
      <c r="G22625" s="257"/>
      <c r="H22625" s="243">
        <f t="shared" ca="1" si="1060"/>
        <v>45139</v>
      </c>
      <c r="I22625" s="244">
        <f t="shared" si="1061"/>
        <v>43892</v>
      </c>
      <c r="J22625" s="244" t="str">
        <f t="shared" si="1059"/>
        <v/>
      </c>
    </row>
    <row r="22626" spans="3:10" ht="12" thickBot="1" x14ac:dyDescent="0.25">
      <c r="C22626" s="254"/>
      <c r="D22626" s="254"/>
      <c r="E22626" s="255"/>
      <c r="F22626" s="256"/>
      <c r="G22626" s="257"/>
      <c r="H22626" s="243">
        <f t="shared" ca="1" si="1060"/>
        <v>45139</v>
      </c>
      <c r="I22626" s="244">
        <f t="shared" si="1061"/>
        <v>43892</v>
      </c>
      <c r="J22626" s="244" t="str">
        <f t="shared" si="1059"/>
        <v/>
      </c>
    </row>
    <row r="22627" spans="3:10" ht="12" thickBot="1" x14ac:dyDescent="0.25">
      <c r="C22627" s="254"/>
      <c r="D22627" s="254"/>
      <c r="E22627" s="255"/>
      <c r="F22627" s="256"/>
      <c r="G22627" s="257"/>
      <c r="H22627" s="243">
        <f t="shared" ca="1" si="1060"/>
        <v>45139</v>
      </c>
      <c r="I22627" s="244">
        <f t="shared" si="1061"/>
        <v>43892</v>
      </c>
      <c r="J22627" s="244" t="str">
        <f t="shared" si="1059"/>
        <v/>
      </c>
    </row>
    <row r="22628" spans="3:10" ht="12" thickBot="1" x14ac:dyDescent="0.25">
      <c r="C22628" s="254"/>
      <c r="D22628" s="254"/>
      <c r="E22628" s="255"/>
      <c r="F22628" s="256"/>
      <c r="G22628" s="257"/>
      <c r="H22628" s="243">
        <f t="shared" ca="1" si="1060"/>
        <v>45139</v>
      </c>
      <c r="I22628" s="244">
        <f t="shared" si="1061"/>
        <v>43892</v>
      </c>
      <c r="J22628" s="244" t="str">
        <f t="shared" si="1059"/>
        <v/>
      </c>
    </row>
    <row r="22629" spans="3:10" ht="12" thickBot="1" x14ac:dyDescent="0.25">
      <c r="C22629" s="254"/>
      <c r="D22629" s="254"/>
      <c r="E22629" s="255"/>
      <c r="F22629" s="256"/>
      <c r="G22629" s="257"/>
      <c r="H22629" s="243">
        <f t="shared" ca="1" si="1060"/>
        <v>45139</v>
      </c>
      <c r="I22629" s="244">
        <f t="shared" si="1061"/>
        <v>43892</v>
      </c>
      <c r="J22629" s="244" t="str">
        <f t="shared" si="1059"/>
        <v/>
      </c>
    </row>
    <row r="22630" spans="3:10" ht="12" thickBot="1" x14ac:dyDescent="0.25">
      <c r="C22630" s="254"/>
      <c r="D22630" s="254"/>
      <c r="E22630" s="255"/>
      <c r="F22630" s="256"/>
      <c r="G22630" s="257"/>
      <c r="H22630" s="243">
        <f t="shared" ca="1" si="1060"/>
        <v>45139</v>
      </c>
      <c r="I22630" s="244">
        <f t="shared" si="1061"/>
        <v>43892</v>
      </c>
      <c r="J22630" s="244" t="str">
        <f t="shared" si="1059"/>
        <v/>
      </c>
    </row>
    <row r="22631" spans="3:10" ht="12" thickBot="1" x14ac:dyDescent="0.25">
      <c r="C22631" s="254"/>
      <c r="D22631" s="254"/>
      <c r="E22631" s="255"/>
      <c r="F22631" s="256"/>
      <c r="G22631" s="257"/>
      <c r="H22631" s="243">
        <f t="shared" ca="1" si="1060"/>
        <v>45139</v>
      </c>
      <c r="I22631" s="244">
        <f t="shared" si="1061"/>
        <v>43892</v>
      </c>
      <c r="J22631" s="244" t="str">
        <f t="shared" si="1059"/>
        <v/>
      </c>
    </row>
    <row r="22632" spans="3:10" ht="12" thickBot="1" x14ac:dyDescent="0.25">
      <c r="C22632" s="254"/>
      <c r="D22632" s="254"/>
      <c r="E22632" s="255"/>
      <c r="F22632" s="256"/>
      <c r="G22632" s="257"/>
      <c r="H22632" s="243">
        <f t="shared" ca="1" si="1060"/>
        <v>45139</v>
      </c>
      <c r="I22632" s="244">
        <f t="shared" si="1061"/>
        <v>43892</v>
      </c>
      <c r="J22632" s="244" t="str">
        <f t="shared" si="1059"/>
        <v/>
      </c>
    </row>
    <row r="22633" spans="3:10" ht="12" thickBot="1" x14ac:dyDescent="0.25">
      <c r="C22633" s="254"/>
      <c r="D22633" s="254"/>
      <c r="E22633" s="255"/>
      <c r="F22633" s="256"/>
      <c r="G22633" s="257"/>
      <c r="H22633" s="243">
        <f t="shared" ca="1" si="1060"/>
        <v>45139</v>
      </c>
      <c r="I22633" s="244">
        <f t="shared" si="1061"/>
        <v>43892</v>
      </c>
      <c r="J22633" s="244" t="str">
        <f t="shared" si="1059"/>
        <v/>
      </c>
    </row>
    <row r="22634" spans="3:10" ht="12" thickBot="1" x14ac:dyDescent="0.25">
      <c r="C22634" s="254"/>
      <c r="D22634" s="254"/>
      <c r="E22634" s="255"/>
      <c r="F22634" s="256"/>
      <c r="G22634" s="257"/>
      <c r="H22634" s="243">
        <f t="shared" ca="1" si="1060"/>
        <v>45139</v>
      </c>
      <c r="I22634" s="244">
        <f t="shared" si="1061"/>
        <v>43892</v>
      </c>
      <c r="J22634" s="244" t="str">
        <f t="shared" si="1059"/>
        <v/>
      </c>
    </row>
    <row r="22635" spans="3:10" ht="12" thickBot="1" x14ac:dyDescent="0.25">
      <c r="C22635" s="254"/>
      <c r="D22635" s="254"/>
      <c r="E22635" s="255"/>
      <c r="F22635" s="256"/>
      <c r="G22635" s="257"/>
      <c r="H22635" s="243">
        <f t="shared" ca="1" si="1060"/>
        <v>45139</v>
      </c>
      <c r="I22635" s="244">
        <f t="shared" si="1061"/>
        <v>43892</v>
      </c>
      <c r="J22635" s="244" t="str">
        <f t="shared" si="1059"/>
        <v/>
      </c>
    </row>
    <row r="22636" spans="3:10" ht="12" thickBot="1" x14ac:dyDescent="0.25">
      <c r="C22636" s="254"/>
      <c r="D22636" s="254"/>
      <c r="E22636" s="255"/>
      <c r="F22636" s="256"/>
      <c r="G22636" s="257"/>
      <c r="H22636" s="243">
        <f t="shared" ca="1" si="1060"/>
        <v>45139</v>
      </c>
      <c r="I22636" s="244">
        <f t="shared" si="1061"/>
        <v>43892</v>
      </c>
      <c r="J22636" s="244" t="str">
        <f t="shared" si="1059"/>
        <v/>
      </c>
    </row>
    <row r="22637" spans="3:10" ht="12" thickBot="1" x14ac:dyDescent="0.25">
      <c r="C22637" s="254"/>
      <c r="D22637" s="254"/>
      <c r="E22637" s="255"/>
      <c r="F22637" s="256"/>
      <c r="G22637" s="257"/>
      <c r="H22637" s="243">
        <f t="shared" ca="1" si="1060"/>
        <v>45139</v>
      </c>
      <c r="I22637" s="244">
        <f t="shared" si="1061"/>
        <v>43892</v>
      </c>
      <c r="J22637" s="244" t="str">
        <f t="shared" si="1059"/>
        <v/>
      </c>
    </row>
    <row r="22638" spans="3:10" ht="12" thickBot="1" x14ac:dyDescent="0.25">
      <c r="C22638" s="254"/>
      <c r="D22638" s="254"/>
      <c r="E22638" s="255"/>
      <c r="F22638" s="256"/>
      <c r="G22638" s="257"/>
      <c r="H22638" s="243">
        <f t="shared" ca="1" si="1060"/>
        <v>45139</v>
      </c>
      <c r="I22638" s="244">
        <f t="shared" si="1061"/>
        <v>43892</v>
      </c>
      <c r="J22638" s="244" t="str">
        <f t="shared" si="1059"/>
        <v/>
      </c>
    </row>
    <row r="22639" spans="3:10" ht="12" thickBot="1" x14ac:dyDescent="0.25">
      <c r="C22639" s="254"/>
      <c r="D22639" s="254"/>
      <c r="E22639" s="255"/>
      <c r="F22639" s="256"/>
      <c r="G22639" s="257"/>
      <c r="H22639" s="243">
        <f t="shared" ca="1" si="1060"/>
        <v>45139</v>
      </c>
      <c r="I22639" s="244">
        <f t="shared" si="1061"/>
        <v>43892</v>
      </c>
      <c r="J22639" s="244" t="str">
        <f t="shared" si="1059"/>
        <v/>
      </c>
    </row>
    <row r="22640" spans="3:10" ht="12" thickBot="1" x14ac:dyDescent="0.25">
      <c r="C22640" s="254"/>
      <c r="D22640" s="254"/>
      <c r="E22640" s="255"/>
      <c r="F22640" s="256"/>
      <c r="G22640" s="257"/>
      <c r="H22640" s="243">
        <f t="shared" ca="1" si="1060"/>
        <v>45139</v>
      </c>
      <c r="I22640" s="244">
        <f t="shared" si="1061"/>
        <v>43892</v>
      </c>
      <c r="J22640" s="244" t="str">
        <f t="shared" si="1059"/>
        <v/>
      </c>
    </row>
    <row r="22641" spans="3:10" ht="12" thickBot="1" x14ac:dyDescent="0.25">
      <c r="C22641" s="254"/>
      <c r="D22641" s="254"/>
      <c r="E22641" s="255"/>
      <c r="F22641" s="256"/>
      <c r="G22641" s="257"/>
      <c r="H22641" s="243">
        <f t="shared" ca="1" si="1060"/>
        <v>45139</v>
      </c>
      <c r="I22641" s="244">
        <f t="shared" si="1061"/>
        <v>43892</v>
      </c>
      <c r="J22641" s="244" t="str">
        <f t="shared" si="1059"/>
        <v/>
      </c>
    </row>
    <row r="22642" spans="3:10" ht="12" thickBot="1" x14ac:dyDescent="0.25">
      <c r="C22642" s="254"/>
      <c r="D22642" s="254"/>
      <c r="E22642" s="255"/>
      <c r="F22642" s="256"/>
      <c r="G22642" s="257"/>
      <c r="H22642" s="243">
        <f t="shared" ca="1" si="1060"/>
        <v>45139</v>
      </c>
      <c r="I22642" s="244">
        <f t="shared" si="1061"/>
        <v>43892</v>
      </c>
      <c r="J22642" s="244" t="str">
        <f t="shared" si="1059"/>
        <v/>
      </c>
    </row>
    <row r="22643" spans="3:10" ht="12" thickBot="1" x14ac:dyDescent="0.25">
      <c r="C22643" s="254"/>
      <c r="D22643" s="254"/>
      <c r="E22643" s="255"/>
      <c r="F22643" s="256"/>
      <c r="G22643" s="257"/>
      <c r="H22643" s="243">
        <f t="shared" ca="1" si="1060"/>
        <v>45139</v>
      </c>
      <c r="I22643" s="244">
        <f t="shared" si="1061"/>
        <v>43892</v>
      </c>
      <c r="J22643" s="244" t="str">
        <f t="shared" si="1059"/>
        <v/>
      </c>
    </row>
    <row r="22644" spans="3:10" ht="12" thickBot="1" x14ac:dyDescent="0.25">
      <c r="C22644" s="254"/>
      <c r="D22644" s="254"/>
      <c r="E22644" s="255"/>
      <c r="F22644" s="256"/>
      <c r="G22644" s="257"/>
      <c r="H22644" s="243">
        <f t="shared" ca="1" si="1060"/>
        <v>45139</v>
      </c>
      <c r="I22644" s="244">
        <f t="shared" si="1061"/>
        <v>43892</v>
      </c>
      <c r="J22644" s="244" t="str">
        <f t="shared" si="1059"/>
        <v/>
      </c>
    </row>
    <row r="22645" spans="3:10" ht="12" thickBot="1" x14ac:dyDescent="0.25">
      <c r="C22645" s="254"/>
      <c r="D22645" s="254"/>
      <c r="E22645" s="255"/>
      <c r="F22645" s="256"/>
      <c r="G22645" s="257"/>
      <c r="H22645" s="243">
        <f t="shared" ca="1" si="1060"/>
        <v>45139</v>
      </c>
      <c r="I22645" s="244">
        <f t="shared" si="1061"/>
        <v>43892</v>
      </c>
      <c r="J22645" s="244" t="str">
        <f t="shared" si="1059"/>
        <v/>
      </c>
    </row>
    <row r="22646" spans="3:10" ht="12" thickBot="1" x14ac:dyDescent="0.25">
      <c r="C22646" s="254"/>
      <c r="D22646" s="254"/>
      <c r="E22646" s="255"/>
      <c r="F22646" s="256"/>
      <c r="G22646" s="257"/>
      <c r="H22646" s="243">
        <f t="shared" ca="1" si="1060"/>
        <v>45139</v>
      </c>
      <c r="I22646" s="244">
        <f t="shared" si="1061"/>
        <v>43892</v>
      </c>
      <c r="J22646" s="244" t="str">
        <f t="shared" si="1059"/>
        <v/>
      </c>
    </row>
    <row r="22647" spans="3:10" ht="12" thickBot="1" x14ac:dyDescent="0.25">
      <c r="C22647" s="254"/>
      <c r="D22647" s="254"/>
      <c r="E22647" s="255"/>
      <c r="F22647" s="256"/>
      <c r="G22647" s="257"/>
      <c r="H22647" s="243">
        <f t="shared" ca="1" si="1060"/>
        <v>45139</v>
      </c>
      <c r="I22647" s="244">
        <f t="shared" si="1061"/>
        <v>43892</v>
      </c>
      <c r="J22647" s="244" t="str">
        <f t="shared" si="1059"/>
        <v/>
      </c>
    </row>
    <row r="22648" spans="3:10" ht="12" thickBot="1" x14ac:dyDescent="0.25">
      <c r="C22648" s="254"/>
      <c r="D22648" s="254"/>
      <c r="E22648" s="255"/>
      <c r="F22648" s="256"/>
      <c r="G22648" s="257"/>
      <c r="H22648" s="243">
        <f t="shared" ca="1" si="1060"/>
        <v>45139</v>
      </c>
      <c r="I22648" s="244">
        <f t="shared" si="1061"/>
        <v>43892</v>
      </c>
      <c r="J22648" s="244" t="str">
        <f t="shared" si="1059"/>
        <v/>
      </c>
    </row>
    <row r="22649" spans="3:10" ht="12" thickBot="1" x14ac:dyDescent="0.25">
      <c r="C22649" s="254"/>
      <c r="D22649" s="254"/>
      <c r="E22649" s="255"/>
      <c r="F22649" s="256"/>
      <c r="G22649" s="257"/>
      <c r="H22649" s="243">
        <f t="shared" ca="1" si="1060"/>
        <v>45139</v>
      </c>
      <c r="I22649" s="244">
        <f t="shared" si="1061"/>
        <v>43892</v>
      </c>
      <c r="J22649" s="244" t="str">
        <f t="shared" si="1059"/>
        <v/>
      </c>
    </row>
    <row r="22650" spans="3:10" ht="12" thickBot="1" x14ac:dyDescent="0.25">
      <c r="C22650" s="254"/>
      <c r="D22650" s="254"/>
      <c r="E22650" s="255"/>
      <c r="F22650" s="256"/>
      <c r="G22650" s="257"/>
      <c r="H22650" s="243">
        <f t="shared" ca="1" si="1060"/>
        <v>45139</v>
      </c>
      <c r="I22650" s="244">
        <f t="shared" si="1061"/>
        <v>43892</v>
      </c>
      <c r="J22650" s="244" t="str">
        <f t="shared" si="1059"/>
        <v/>
      </c>
    </row>
    <row r="22651" spans="3:10" ht="12" thickBot="1" x14ac:dyDescent="0.25">
      <c r="C22651" s="254"/>
      <c r="D22651" s="254"/>
      <c r="E22651" s="255"/>
      <c r="F22651" s="256"/>
      <c r="G22651" s="257"/>
      <c r="H22651" s="243">
        <f t="shared" ca="1" si="1060"/>
        <v>45139</v>
      </c>
      <c r="I22651" s="244">
        <f t="shared" si="1061"/>
        <v>43892</v>
      </c>
      <c r="J22651" s="244" t="str">
        <f t="shared" si="1059"/>
        <v/>
      </c>
    </row>
    <row r="22652" spans="3:10" ht="12" thickBot="1" x14ac:dyDescent="0.25">
      <c r="C22652" s="254"/>
      <c r="D22652" s="254"/>
      <c r="E22652" s="255"/>
      <c r="F22652" s="256"/>
      <c r="G22652" s="257"/>
      <c r="H22652" s="243">
        <f t="shared" ca="1" si="1060"/>
        <v>45139</v>
      </c>
      <c r="I22652" s="244">
        <f t="shared" si="1061"/>
        <v>43892</v>
      </c>
      <c r="J22652" s="244" t="str">
        <f t="shared" si="1059"/>
        <v/>
      </c>
    </row>
    <row r="22653" spans="3:10" ht="12" thickBot="1" x14ac:dyDescent="0.25">
      <c r="C22653" s="254"/>
      <c r="D22653" s="254"/>
      <c r="E22653" s="255"/>
      <c r="F22653" s="256"/>
      <c r="G22653" s="257"/>
      <c r="H22653" s="243">
        <f t="shared" ca="1" si="1060"/>
        <v>45139</v>
      </c>
      <c r="I22653" s="244">
        <f t="shared" si="1061"/>
        <v>43892</v>
      </c>
      <c r="J22653" s="244" t="str">
        <f t="shared" si="1059"/>
        <v/>
      </c>
    </row>
    <row r="22654" spans="3:10" ht="12" thickBot="1" x14ac:dyDescent="0.25">
      <c r="C22654" s="254"/>
      <c r="D22654" s="254"/>
      <c r="E22654" s="255"/>
      <c r="F22654" s="256"/>
      <c r="G22654" s="257"/>
      <c r="H22654" s="243">
        <f t="shared" ca="1" si="1060"/>
        <v>45139</v>
      </c>
      <c r="I22654" s="244">
        <f t="shared" si="1061"/>
        <v>43892</v>
      </c>
      <c r="J22654" s="244" t="str">
        <f t="shared" si="1059"/>
        <v/>
      </c>
    </row>
    <row r="22655" spans="3:10" ht="12" thickBot="1" x14ac:dyDescent="0.25">
      <c r="C22655" s="254"/>
      <c r="D22655" s="254"/>
      <c r="E22655" s="255"/>
      <c r="F22655" s="256"/>
      <c r="G22655" s="257"/>
      <c r="H22655" s="243">
        <f t="shared" ca="1" si="1060"/>
        <v>45139</v>
      </c>
      <c r="I22655" s="244">
        <f t="shared" si="1061"/>
        <v>43892</v>
      </c>
      <c r="J22655" s="244" t="str">
        <f t="shared" si="1059"/>
        <v/>
      </c>
    </row>
    <row r="22656" spans="3:10" ht="12" thickBot="1" x14ac:dyDescent="0.25">
      <c r="C22656" s="254"/>
      <c r="D22656" s="254"/>
      <c r="E22656" s="255"/>
      <c r="F22656" s="256"/>
      <c r="G22656" s="257"/>
      <c r="H22656" s="243">
        <f t="shared" ca="1" si="1060"/>
        <v>45139</v>
      </c>
      <c r="I22656" s="244">
        <f t="shared" si="1061"/>
        <v>43892</v>
      </c>
      <c r="J22656" s="244" t="str">
        <f t="shared" si="1059"/>
        <v/>
      </c>
    </row>
    <row r="22657" spans="3:10" ht="12" thickBot="1" x14ac:dyDescent="0.25">
      <c r="C22657" s="254"/>
      <c r="D22657" s="254"/>
      <c r="E22657" s="255"/>
      <c r="F22657" s="256"/>
      <c r="G22657" s="257"/>
      <c r="H22657" s="243">
        <f t="shared" ca="1" si="1060"/>
        <v>45139</v>
      </c>
      <c r="I22657" s="244">
        <f t="shared" si="1061"/>
        <v>43892</v>
      </c>
      <c r="J22657" s="244" t="str">
        <f t="shared" si="1059"/>
        <v/>
      </c>
    </row>
    <row r="22658" spans="3:10" ht="12" thickBot="1" x14ac:dyDescent="0.25">
      <c r="C22658" s="254"/>
      <c r="D22658" s="254"/>
      <c r="E22658" s="255"/>
      <c r="F22658" s="256"/>
      <c r="G22658" s="257"/>
      <c r="H22658" s="243">
        <f t="shared" ca="1" si="1060"/>
        <v>45139</v>
      </c>
      <c r="I22658" s="244">
        <f t="shared" si="1061"/>
        <v>43892</v>
      </c>
      <c r="J22658" s="244" t="str">
        <f t="shared" si="1059"/>
        <v/>
      </c>
    </row>
    <row r="22659" spans="3:10" ht="12" thickBot="1" x14ac:dyDescent="0.25">
      <c r="C22659" s="254"/>
      <c r="D22659" s="254"/>
      <c r="E22659" s="255"/>
      <c r="F22659" s="256"/>
      <c r="G22659" s="257"/>
      <c r="H22659" s="243">
        <f t="shared" ca="1" si="1060"/>
        <v>45139</v>
      </c>
      <c r="I22659" s="244">
        <f t="shared" si="1061"/>
        <v>43892</v>
      </c>
      <c r="J22659" s="244" t="str">
        <f t="shared" si="1059"/>
        <v/>
      </c>
    </row>
    <row r="22660" spans="3:10" ht="12" thickBot="1" x14ac:dyDescent="0.25">
      <c r="C22660" s="254"/>
      <c r="D22660" s="254"/>
      <c r="E22660" s="255"/>
      <c r="F22660" s="256"/>
      <c r="G22660" s="257"/>
      <c r="H22660" s="243">
        <f t="shared" ca="1" si="1060"/>
        <v>45139</v>
      </c>
      <c r="I22660" s="244">
        <f t="shared" si="1061"/>
        <v>43892</v>
      </c>
      <c r="J22660" s="244" t="str">
        <f t="shared" si="1059"/>
        <v/>
      </c>
    </row>
    <row r="22661" spans="3:10" ht="12" thickBot="1" x14ac:dyDescent="0.25">
      <c r="C22661" s="254"/>
      <c r="D22661" s="254"/>
      <c r="E22661" s="255"/>
      <c r="F22661" s="256"/>
      <c r="G22661" s="257"/>
      <c r="H22661" s="243">
        <f t="shared" ca="1" si="1060"/>
        <v>45139</v>
      </c>
      <c r="I22661" s="244">
        <f t="shared" si="1061"/>
        <v>43892</v>
      </c>
      <c r="J22661" s="244" t="str">
        <f t="shared" si="1059"/>
        <v/>
      </c>
    </row>
    <row r="22662" spans="3:10" ht="12" thickBot="1" x14ac:dyDescent="0.25">
      <c r="C22662" s="254"/>
      <c r="D22662" s="254"/>
      <c r="E22662" s="255"/>
      <c r="F22662" s="256"/>
      <c r="G22662" s="257"/>
      <c r="H22662" s="243">
        <f t="shared" ca="1" si="1060"/>
        <v>45139</v>
      </c>
      <c r="I22662" s="244">
        <f t="shared" si="1061"/>
        <v>43892</v>
      </c>
      <c r="J22662" s="244" t="str">
        <f t="shared" ref="J22662:J22725" si="1062">IF(G22662="","",IF(G22662&gt;=0,"Debitoren",IF(G22662&lt;0,"Kreditoren","")))</f>
        <v/>
      </c>
    </row>
    <row r="22663" spans="3:10" ht="12" thickBot="1" x14ac:dyDescent="0.25">
      <c r="C22663" s="254"/>
      <c r="D22663" s="254"/>
      <c r="E22663" s="255"/>
      <c r="F22663" s="256"/>
      <c r="G22663" s="257"/>
      <c r="H22663" s="243">
        <f t="shared" ref="H22663:H22726" ca="1" si="1063">IF(F22663&lt;$F$2,EOMONTH($F$2,-1)+1,EOMONTH(F22663,-1)+1)</f>
        <v>45139</v>
      </c>
      <c r="I22663" s="244">
        <f t="shared" ref="I22663:I22726" si="1064">IF(F22663&lt;$I$2,IF(   WEEKDAY(EOMONTH($I$2,-1)+1)=1,EOMONTH($I$2,-1)+1+1,EOMONTH($I$2,-1)+1),IF(WEEKDAY(F22663)=1,F22663+1,F22663))</f>
        <v>43892</v>
      </c>
      <c r="J22663" s="244" t="str">
        <f t="shared" si="1062"/>
        <v/>
      </c>
    </row>
    <row r="22664" spans="3:10" ht="12" thickBot="1" x14ac:dyDescent="0.25">
      <c r="C22664" s="254"/>
      <c r="D22664" s="254"/>
      <c r="E22664" s="255"/>
      <c r="F22664" s="256"/>
      <c r="G22664" s="257"/>
      <c r="H22664" s="243">
        <f t="shared" ca="1" si="1063"/>
        <v>45139</v>
      </c>
      <c r="I22664" s="244">
        <f t="shared" si="1064"/>
        <v>43892</v>
      </c>
      <c r="J22664" s="244" t="str">
        <f t="shared" si="1062"/>
        <v/>
      </c>
    </row>
    <row r="22665" spans="3:10" ht="12" thickBot="1" x14ac:dyDescent="0.25">
      <c r="C22665" s="254"/>
      <c r="D22665" s="254"/>
      <c r="E22665" s="255"/>
      <c r="F22665" s="256"/>
      <c r="G22665" s="257"/>
      <c r="H22665" s="243">
        <f t="shared" ca="1" si="1063"/>
        <v>45139</v>
      </c>
      <c r="I22665" s="244">
        <f t="shared" si="1064"/>
        <v>43892</v>
      </c>
      <c r="J22665" s="244" t="str">
        <f t="shared" si="1062"/>
        <v/>
      </c>
    </row>
    <row r="22666" spans="3:10" ht="12" thickBot="1" x14ac:dyDescent="0.25">
      <c r="C22666" s="254"/>
      <c r="D22666" s="254"/>
      <c r="E22666" s="255"/>
      <c r="F22666" s="256"/>
      <c r="G22666" s="257"/>
      <c r="H22666" s="243">
        <f t="shared" ca="1" si="1063"/>
        <v>45139</v>
      </c>
      <c r="I22666" s="244">
        <f t="shared" si="1064"/>
        <v>43892</v>
      </c>
      <c r="J22666" s="244" t="str">
        <f t="shared" si="1062"/>
        <v/>
      </c>
    </row>
    <row r="22667" spans="3:10" ht="12" thickBot="1" x14ac:dyDescent="0.25">
      <c r="C22667" s="254"/>
      <c r="D22667" s="254"/>
      <c r="E22667" s="255"/>
      <c r="F22667" s="256"/>
      <c r="G22667" s="257"/>
      <c r="H22667" s="243">
        <f t="shared" ca="1" si="1063"/>
        <v>45139</v>
      </c>
      <c r="I22667" s="244">
        <f t="shared" si="1064"/>
        <v>43892</v>
      </c>
      <c r="J22667" s="244" t="str">
        <f t="shared" si="1062"/>
        <v/>
      </c>
    </row>
    <row r="22668" spans="3:10" ht="12" thickBot="1" x14ac:dyDescent="0.25">
      <c r="C22668" s="254"/>
      <c r="D22668" s="254"/>
      <c r="E22668" s="255"/>
      <c r="F22668" s="256"/>
      <c r="G22668" s="257"/>
      <c r="H22668" s="243">
        <f t="shared" ca="1" si="1063"/>
        <v>45139</v>
      </c>
      <c r="I22668" s="244">
        <f t="shared" si="1064"/>
        <v>43892</v>
      </c>
      <c r="J22668" s="244" t="str">
        <f t="shared" si="1062"/>
        <v/>
      </c>
    </row>
    <row r="22669" spans="3:10" ht="12" thickBot="1" x14ac:dyDescent="0.25">
      <c r="C22669" s="254"/>
      <c r="D22669" s="254"/>
      <c r="E22669" s="255"/>
      <c r="F22669" s="256"/>
      <c r="G22669" s="257"/>
      <c r="H22669" s="243">
        <f t="shared" ca="1" si="1063"/>
        <v>45139</v>
      </c>
      <c r="I22669" s="244">
        <f t="shared" si="1064"/>
        <v>43892</v>
      </c>
      <c r="J22669" s="244" t="str">
        <f t="shared" si="1062"/>
        <v/>
      </c>
    </row>
    <row r="22670" spans="3:10" ht="12" thickBot="1" x14ac:dyDescent="0.25">
      <c r="C22670" s="254"/>
      <c r="D22670" s="254"/>
      <c r="E22670" s="255"/>
      <c r="F22670" s="256"/>
      <c r="G22670" s="257"/>
      <c r="H22670" s="243">
        <f t="shared" ca="1" si="1063"/>
        <v>45139</v>
      </c>
      <c r="I22670" s="244">
        <f t="shared" si="1064"/>
        <v>43892</v>
      </c>
      <c r="J22670" s="244" t="str">
        <f t="shared" si="1062"/>
        <v/>
      </c>
    </row>
    <row r="22671" spans="3:10" ht="12" thickBot="1" x14ac:dyDescent="0.25">
      <c r="C22671" s="254"/>
      <c r="D22671" s="254"/>
      <c r="E22671" s="255"/>
      <c r="F22671" s="256"/>
      <c r="G22671" s="257"/>
      <c r="H22671" s="243">
        <f t="shared" ca="1" si="1063"/>
        <v>45139</v>
      </c>
      <c r="I22671" s="244">
        <f t="shared" si="1064"/>
        <v>43892</v>
      </c>
      <c r="J22671" s="244" t="str">
        <f t="shared" si="1062"/>
        <v/>
      </c>
    </row>
    <row r="22672" spans="3:10" ht="12" thickBot="1" x14ac:dyDescent="0.25">
      <c r="C22672" s="254"/>
      <c r="D22672" s="254"/>
      <c r="E22672" s="255"/>
      <c r="F22672" s="256"/>
      <c r="G22672" s="257"/>
      <c r="H22672" s="243">
        <f t="shared" ca="1" si="1063"/>
        <v>45139</v>
      </c>
      <c r="I22672" s="244">
        <f t="shared" si="1064"/>
        <v>43892</v>
      </c>
      <c r="J22672" s="244" t="str">
        <f t="shared" si="1062"/>
        <v/>
      </c>
    </row>
    <row r="22673" spans="3:10" ht="12" thickBot="1" x14ac:dyDescent="0.25">
      <c r="C22673" s="254"/>
      <c r="D22673" s="254"/>
      <c r="E22673" s="255"/>
      <c r="F22673" s="256"/>
      <c r="G22673" s="257"/>
      <c r="H22673" s="243">
        <f t="shared" ca="1" si="1063"/>
        <v>45139</v>
      </c>
      <c r="I22673" s="244">
        <f t="shared" si="1064"/>
        <v>43892</v>
      </c>
      <c r="J22673" s="244" t="str">
        <f t="shared" si="1062"/>
        <v/>
      </c>
    </row>
    <row r="22674" spans="3:10" ht="12" thickBot="1" x14ac:dyDescent="0.25">
      <c r="C22674" s="254"/>
      <c r="D22674" s="254"/>
      <c r="E22674" s="255"/>
      <c r="F22674" s="256"/>
      <c r="G22674" s="257"/>
      <c r="H22674" s="243">
        <f t="shared" ca="1" si="1063"/>
        <v>45139</v>
      </c>
      <c r="I22674" s="244">
        <f t="shared" si="1064"/>
        <v>43892</v>
      </c>
      <c r="J22674" s="244" t="str">
        <f t="shared" si="1062"/>
        <v/>
      </c>
    </row>
    <row r="22675" spans="3:10" ht="12" thickBot="1" x14ac:dyDescent="0.25">
      <c r="C22675" s="254"/>
      <c r="D22675" s="254"/>
      <c r="E22675" s="255"/>
      <c r="F22675" s="256"/>
      <c r="G22675" s="257"/>
      <c r="H22675" s="243">
        <f t="shared" ca="1" si="1063"/>
        <v>45139</v>
      </c>
      <c r="I22675" s="244">
        <f t="shared" si="1064"/>
        <v>43892</v>
      </c>
      <c r="J22675" s="244" t="str">
        <f t="shared" si="1062"/>
        <v/>
      </c>
    </row>
    <row r="22676" spans="3:10" ht="12" thickBot="1" x14ac:dyDescent="0.25">
      <c r="C22676" s="254"/>
      <c r="D22676" s="254"/>
      <c r="E22676" s="255"/>
      <c r="F22676" s="256"/>
      <c r="G22676" s="257"/>
      <c r="H22676" s="243">
        <f t="shared" ca="1" si="1063"/>
        <v>45139</v>
      </c>
      <c r="I22676" s="244">
        <f t="shared" si="1064"/>
        <v>43892</v>
      </c>
      <c r="J22676" s="244" t="str">
        <f t="shared" si="1062"/>
        <v/>
      </c>
    </row>
    <row r="22677" spans="3:10" ht="12" thickBot="1" x14ac:dyDescent="0.25">
      <c r="C22677" s="254"/>
      <c r="D22677" s="254"/>
      <c r="E22677" s="255"/>
      <c r="F22677" s="256"/>
      <c r="G22677" s="257"/>
      <c r="H22677" s="243">
        <f t="shared" ca="1" si="1063"/>
        <v>45139</v>
      </c>
      <c r="I22677" s="244">
        <f t="shared" si="1064"/>
        <v>43892</v>
      </c>
      <c r="J22677" s="244" t="str">
        <f t="shared" si="1062"/>
        <v/>
      </c>
    </row>
    <row r="22678" spans="3:10" ht="12" thickBot="1" x14ac:dyDescent="0.25">
      <c r="C22678" s="254"/>
      <c r="D22678" s="254"/>
      <c r="E22678" s="255"/>
      <c r="F22678" s="256"/>
      <c r="G22678" s="257"/>
      <c r="H22678" s="243">
        <f t="shared" ca="1" si="1063"/>
        <v>45139</v>
      </c>
      <c r="I22678" s="244">
        <f t="shared" si="1064"/>
        <v>43892</v>
      </c>
      <c r="J22678" s="244" t="str">
        <f t="shared" si="1062"/>
        <v/>
      </c>
    </row>
    <row r="22679" spans="3:10" ht="12" thickBot="1" x14ac:dyDescent="0.25">
      <c r="C22679" s="254"/>
      <c r="D22679" s="254"/>
      <c r="E22679" s="255"/>
      <c r="F22679" s="256"/>
      <c r="G22679" s="257"/>
      <c r="H22679" s="243">
        <f t="shared" ca="1" si="1063"/>
        <v>45139</v>
      </c>
      <c r="I22679" s="244">
        <f t="shared" si="1064"/>
        <v>43892</v>
      </c>
      <c r="J22679" s="244" t="str">
        <f t="shared" si="1062"/>
        <v/>
      </c>
    </row>
    <row r="22680" spans="3:10" ht="12" thickBot="1" x14ac:dyDescent="0.25">
      <c r="C22680" s="254"/>
      <c r="D22680" s="254"/>
      <c r="E22680" s="255"/>
      <c r="F22680" s="256"/>
      <c r="G22680" s="257"/>
      <c r="H22680" s="243">
        <f t="shared" ca="1" si="1063"/>
        <v>45139</v>
      </c>
      <c r="I22680" s="244">
        <f t="shared" si="1064"/>
        <v>43892</v>
      </c>
      <c r="J22680" s="244" t="str">
        <f t="shared" si="1062"/>
        <v/>
      </c>
    </row>
    <row r="22681" spans="3:10" ht="12" thickBot="1" x14ac:dyDescent="0.25">
      <c r="C22681" s="254"/>
      <c r="D22681" s="254"/>
      <c r="E22681" s="255"/>
      <c r="F22681" s="256"/>
      <c r="G22681" s="257"/>
      <c r="H22681" s="243">
        <f t="shared" ca="1" si="1063"/>
        <v>45139</v>
      </c>
      <c r="I22681" s="244">
        <f t="shared" si="1064"/>
        <v>43892</v>
      </c>
      <c r="J22681" s="244" t="str">
        <f t="shared" si="1062"/>
        <v/>
      </c>
    </row>
    <row r="22682" spans="3:10" ht="12" thickBot="1" x14ac:dyDescent="0.25">
      <c r="C22682" s="254"/>
      <c r="D22682" s="254"/>
      <c r="E22682" s="255"/>
      <c r="F22682" s="256"/>
      <c r="G22682" s="257"/>
      <c r="H22682" s="243">
        <f t="shared" ca="1" si="1063"/>
        <v>45139</v>
      </c>
      <c r="I22682" s="244">
        <f t="shared" si="1064"/>
        <v>43892</v>
      </c>
      <c r="J22682" s="244" t="str">
        <f t="shared" si="1062"/>
        <v/>
      </c>
    </row>
    <row r="22683" spans="3:10" ht="12" thickBot="1" x14ac:dyDescent="0.25">
      <c r="C22683" s="254"/>
      <c r="D22683" s="254"/>
      <c r="E22683" s="255"/>
      <c r="F22683" s="256"/>
      <c r="G22683" s="257"/>
      <c r="H22683" s="243">
        <f t="shared" ca="1" si="1063"/>
        <v>45139</v>
      </c>
      <c r="I22683" s="244">
        <f t="shared" si="1064"/>
        <v>43892</v>
      </c>
      <c r="J22683" s="244" t="str">
        <f t="shared" si="1062"/>
        <v/>
      </c>
    </row>
    <row r="22684" spans="3:10" ht="12" thickBot="1" x14ac:dyDescent="0.25">
      <c r="C22684" s="254"/>
      <c r="D22684" s="254"/>
      <c r="E22684" s="255"/>
      <c r="F22684" s="256"/>
      <c r="G22684" s="257"/>
      <c r="H22684" s="243">
        <f t="shared" ca="1" si="1063"/>
        <v>45139</v>
      </c>
      <c r="I22684" s="244">
        <f t="shared" si="1064"/>
        <v>43892</v>
      </c>
      <c r="J22684" s="244" t="str">
        <f t="shared" si="1062"/>
        <v/>
      </c>
    </row>
    <row r="22685" spans="3:10" ht="12" thickBot="1" x14ac:dyDescent="0.25">
      <c r="C22685" s="254"/>
      <c r="D22685" s="254"/>
      <c r="E22685" s="255"/>
      <c r="F22685" s="256"/>
      <c r="G22685" s="257"/>
      <c r="H22685" s="243">
        <f t="shared" ca="1" si="1063"/>
        <v>45139</v>
      </c>
      <c r="I22685" s="244">
        <f t="shared" si="1064"/>
        <v>43892</v>
      </c>
      <c r="J22685" s="244" t="str">
        <f t="shared" si="1062"/>
        <v/>
      </c>
    </row>
    <row r="22686" spans="3:10" ht="12" thickBot="1" x14ac:dyDescent="0.25">
      <c r="C22686" s="254"/>
      <c r="D22686" s="254"/>
      <c r="E22686" s="255"/>
      <c r="F22686" s="256"/>
      <c r="G22686" s="257"/>
      <c r="H22686" s="243">
        <f t="shared" ca="1" si="1063"/>
        <v>45139</v>
      </c>
      <c r="I22686" s="244">
        <f t="shared" si="1064"/>
        <v>43892</v>
      </c>
      <c r="J22686" s="244" t="str">
        <f t="shared" si="1062"/>
        <v/>
      </c>
    </row>
    <row r="22687" spans="3:10" ht="12" thickBot="1" x14ac:dyDescent="0.25">
      <c r="C22687" s="254"/>
      <c r="D22687" s="254"/>
      <c r="E22687" s="255"/>
      <c r="F22687" s="256"/>
      <c r="G22687" s="257"/>
      <c r="H22687" s="243">
        <f t="shared" ca="1" si="1063"/>
        <v>45139</v>
      </c>
      <c r="I22687" s="244">
        <f t="shared" si="1064"/>
        <v>43892</v>
      </c>
      <c r="J22687" s="244" t="str">
        <f t="shared" si="1062"/>
        <v/>
      </c>
    </row>
    <row r="22688" spans="3:10" ht="12" thickBot="1" x14ac:dyDescent="0.25">
      <c r="C22688" s="254"/>
      <c r="D22688" s="254"/>
      <c r="E22688" s="255"/>
      <c r="F22688" s="256"/>
      <c r="G22688" s="257"/>
      <c r="H22688" s="243">
        <f t="shared" ca="1" si="1063"/>
        <v>45139</v>
      </c>
      <c r="I22688" s="244">
        <f t="shared" si="1064"/>
        <v>43892</v>
      </c>
      <c r="J22688" s="244" t="str">
        <f t="shared" si="1062"/>
        <v/>
      </c>
    </row>
    <row r="22689" spans="3:10" ht="12" thickBot="1" x14ac:dyDescent="0.25">
      <c r="C22689" s="254"/>
      <c r="D22689" s="254"/>
      <c r="E22689" s="255"/>
      <c r="F22689" s="256"/>
      <c r="G22689" s="257"/>
      <c r="H22689" s="243">
        <f t="shared" ca="1" si="1063"/>
        <v>45139</v>
      </c>
      <c r="I22689" s="244">
        <f t="shared" si="1064"/>
        <v>43892</v>
      </c>
      <c r="J22689" s="244" t="str">
        <f t="shared" si="1062"/>
        <v/>
      </c>
    </row>
    <row r="22690" spans="3:10" ht="12" thickBot="1" x14ac:dyDescent="0.25">
      <c r="C22690" s="254"/>
      <c r="D22690" s="254"/>
      <c r="E22690" s="255"/>
      <c r="F22690" s="256"/>
      <c r="G22690" s="257"/>
      <c r="H22690" s="243">
        <f t="shared" ca="1" si="1063"/>
        <v>45139</v>
      </c>
      <c r="I22690" s="244">
        <f t="shared" si="1064"/>
        <v>43892</v>
      </c>
      <c r="J22690" s="244" t="str">
        <f t="shared" si="1062"/>
        <v/>
      </c>
    </row>
    <row r="22691" spans="3:10" ht="12" thickBot="1" x14ac:dyDescent="0.25">
      <c r="C22691" s="254"/>
      <c r="D22691" s="254"/>
      <c r="E22691" s="255"/>
      <c r="F22691" s="256"/>
      <c r="G22691" s="257"/>
      <c r="H22691" s="243">
        <f t="shared" ca="1" si="1063"/>
        <v>45139</v>
      </c>
      <c r="I22691" s="244">
        <f t="shared" si="1064"/>
        <v>43892</v>
      </c>
      <c r="J22691" s="244" t="str">
        <f t="shared" si="1062"/>
        <v/>
      </c>
    </row>
    <row r="22692" spans="3:10" ht="12" thickBot="1" x14ac:dyDescent="0.25">
      <c r="C22692" s="254"/>
      <c r="D22692" s="254"/>
      <c r="E22692" s="255"/>
      <c r="F22692" s="256"/>
      <c r="G22692" s="257"/>
      <c r="H22692" s="243">
        <f t="shared" ca="1" si="1063"/>
        <v>45139</v>
      </c>
      <c r="I22692" s="244">
        <f t="shared" si="1064"/>
        <v>43892</v>
      </c>
      <c r="J22692" s="244" t="str">
        <f t="shared" si="1062"/>
        <v/>
      </c>
    </row>
    <row r="22693" spans="3:10" ht="12" thickBot="1" x14ac:dyDescent="0.25">
      <c r="C22693" s="254"/>
      <c r="D22693" s="254"/>
      <c r="E22693" s="255"/>
      <c r="F22693" s="256"/>
      <c r="G22693" s="257"/>
      <c r="H22693" s="243">
        <f t="shared" ca="1" si="1063"/>
        <v>45139</v>
      </c>
      <c r="I22693" s="244">
        <f t="shared" si="1064"/>
        <v>43892</v>
      </c>
      <c r="J22693" s="244" t="str">
        <f t="shared" si="1062"/>
        <v/>
      </c>
    </row>
    <row r="22694" spans="3:10" ht="12" thickBot="1" x14ac:dyDescent="0.25">
      <c r="C22694" s="254"/>
      <c r="D22694" s="254"/>
      <c r="E22694" s="255"/>
      <c r="F22694" s="256"/>
      <c r="G22694" s="257"/>
      <c r="H22694" s="243">
        <f t="shared" ca="1" si="1063"/>
        <v>45139</v>
      </c>
      <c r="I22694" s="244">
        <f t="shared" si="1064"/>
        <v>43892</v>
      </c>
      <c r="J22694" s="244" t="str">
        <f t="shared" si="1062"/>
        <v/>
      </c>
    </row>
    <row r="22695" spans="3:10" ht="12" thickBot="1" x14ac:dyDescent="0.25">
      <c r="C22695" s="254"/>
      <c r="D22695" s="254"/>
      <c r="E22695" s="255"/>
      <c r="F22695" s="256"/>
      <c r="G22695" s="257"/>
      <c r="H22695" s="243">
        <f t="shared" ca="1" si="1063"/>
        <v>45139</v>
      </c>
      <c r="I22695" s="244">
        <f t="shared" si="1064"/>
        <v>43892</v>
      </c>
      <c r="J22695" s="244" t="str">
        <f t="shared" si="1062"/>
        <v/>
      </c>
    </row>
    <row r="22696" spans="3:10" ht="12" thickBot="1" x14ac:dyDescent="0.25">
      <c r="C22696" s="254"/>
      <c r="D22696" s="254"/>
      <c r="E22696" s="255"/>
      <c r="F22696" s="256"/>
      <c r="G22696" s="257"/>
      <c r="H22696" s="243">
        <f t="shared" ca="1" si="1063"/>
        <v>45139</v>
      </c>
      <c r="I22696" s="244">
        <f t="shared" si="1064"/>
        <v>43892</v>
      </c>
      <c r="J22696" s="244" t="str">
        <f t="shared" si="1062"/>
        <v/>
      </c>
    </row>
    <row r="22697" spans="3:10" ht="12" thickBot="1" x14ac:dyDescent="0.25">
      <c r="C22697" s="254"/>
      <c r="D22697" s="254"/>
      <c r="E22697" s="255"/>
      <c r="F22697" s="256"/>
      <c r="G22697" s="257"/>
      <c r="H22697" s="243">
        <f t="shared" ca="1" si="1063"/>
        <v>45139</v>
      </c>
      <c r="I22697" s="244">
        <f t="shared" si="1064"/>
        <v>43892</v>
      </c>
      <c r="J22697" s="244" t="str">
        <f t="shared" si="1062"/>
        <v/>
      </c>
    </row>
    <row r="22698" spans="3:10" ht="12" thickBot="1" x14ac:dyDescent="0.25">
      <c r="C22698" s="254"/>
      <c r="D22698" s="254"/>
      <c r="E22698" s="255"/>
      <c r="F22698" s="256"/>
      <c r="G22698" s="257"/>
      <c r="H22698" s="243">
        <f t="shared" ca="1" si="1063"/>
        <v>45139</v>
      </c>
      <c r="I22698" s="244">
        <f t="shared" si="1064"/>
        <v>43892</v>
      </c>
      <c r="J22698" s="244" t="str">
        <f t="shared" si="1062"/>
        <v/>
      </c>
    </row>
    <row r="22699" spans="3:10" ht="12" thickBot="1" x14ac:dyDescent="0.25">
      <c r="C22699" s="254"/>
      <c r="D22699" s="254"/>
      <c r="E22699" s="255"/>
      <c r="F22699" s="256"/>
      <c r="G22699" s="257"/>
      <c r="H22699" s="243">
        <f t="shared" ca="1" si="1063"/>
        <v>45139</v>
      </c>
      <c r="I22699" s="244">
        <f t="shared" si="1064"/>
        <v>43892</v>
      </c>
      <c r="J22699" s="244" t="str">
        <f t="shared" si="1062"/>
        <v/>
      </c>
    </row>
    <row r="22700" spans="3:10" ht="12" thickBot="1" x14ac:dyDescent="0.25">
      <c r="C22700" s="254"/>
      <c r="D22700" s="254"/>
      <c r="E22700" s="255"/>
      <c r="F22700" s="256"/>
      <c r="G22700" s="257"/>
      <c r="H22700" s="243">
        <f t="shared" ca="1" si="1063"/>
        <v>45139</v>
      </c>
      <c r="I22700" s="244">
        <f t="shared" si="1064"/>
        <v>43892</v>
      </c>
      <c r="J22700" s="244" t="str">
        <f t="shared" si="1062"/>
        <v/>
      </c>
    </row>
    <row r="22701" spans="3:10" ht="12" thickBot="1" x14ac:dyDescent="0.25">
      <c r="C22701" s="254"/>
      <c r="D22701" s="254"/>
      <c r="E22701" s="255"/>
      <c r="F22701" s="256"/>
      <c r="G22701" s="257"/>
      <c r="H22701" s="243">
        <f t="shared" ca="1" si="1063"/>
        <v>45139</v>
      </c>
      <c r="I22701" s="244">
        <f t="shared" si="1064"/>
        <v>43892</v>
      </c>
      <c r="J22701" s="244" t="str">
        <f t="shared" si="1062"/>
        <v/>
      </c>
    </row>
    <row r="22702" spans="3:10" ht="12" thickBot="1" x14ac:dyDescent="0.25">
      <c r="C22702" s="254"/>
      <c r="D22702" s="254"/>
      <c r="E22702" s="255"/>
      <c r="F22702" s="256"/>
      <c r="G22702" s="257"/>
      <c r="H22702" s="243">
        <f t="shared" ca="1" si="1063"/>
        <v>45139</v>
      </c>
      <c r="I22702" s="244">
        <f t="shared" si="1064"/>
        <v>43892</v>
      </c>
      <c r="J22702" s="244" t="str">
        <f t="shared" si="1062"/>
        <v/>
      </c>
    </row>
    <row r="22703" spans="3:10" ht="12" thickBot="1" x14ac:dyDescent="0.25">
      <c r="C22703" s="254"/>
      <c r="D22703" s="254"/>
      <c r="E22703" s="255"/>
      <c r="F22703" s="256"/>
      <c r="G22703" s="257"/>
      <c r="H22703" s="243">
        <f t="shared" ca="1" si="1063"/>
        <v>45139</v>
      </c>
      <c r="I22703" s="244">
        <f t="shared" si="1064"/>
        <v>43892</v>
      </c>
      <c r="J22703" s="244" t="str">
        <f t="shared" si="1062"/>
        <v/>
      </c>
    </row>
    <row r="22704" spans="3:10" ht="12" thickBot="1" x14ac:dyDescent="0.25">
      <c r="C22704" s="254"/>
      <c r="D22704" s="254"/>
      <c r="E22704" s="255"/>
      <c r="F22704" s="256"/>
      <c r="G22704" s="257"/>
      <c r="H22704" s="243">
        <f t="shared" ca="1" si="1063"/>
        <v>45139</v>
      </c>
      <c r="I22704" s="244">
        <f t="shared" si="1064"/>
        <v>43892</v>
      </c>
      <c r="J22704" s="244" t="str">
        <f t="shared" si="1062"/>
        <v/>
      </c>
    </row>
    <row r="22705" spans="3:10" ht="12" thickBot="1" x14ac:dyDescent="0.25">
      <c r="C22705" s="254"/>
      <c r="D22705" s="254"/>
      <c r="E22705" s="255"/>
      <c r="F22705" s="256"/>
      <c r="G22705" s="257"/>
      <c r="H22705" s="243">
        <f t="shared" ca="1" si="1063"/>
        <v>45139</v>
      </c>
      <c r="I22705" s="244">
        <f t="shared" si="1064"/>
        <v>43892</v>
      </c>
      <c r="J22705" s="244" t="str">
        <f t="shared" si="1062"/>
        <v/>
      </c>
    </row>
    <row r="22706" spans="3:10" ht="12" thickBot="1" x14ac:dyDescent="0.25">
      <c r="C22706" s="254"/>
      <c r="D22706" s="254"/>
      <c r="E22706" s="255"/>
      <c r="F22706" s="256"/>
      <c r="G22706" s="257"/>
      <c r="H22706" s="243">
        <f t="shared" ca="1" si="1063"/>
        <v>45139</v>
      </c>
      <c r="I22706" s="244">
        <f t="shared" si="1064"/>
        <v>43892</v>
      </c>
      <c r="J22706" s="244" t="str">
        <f t="shared" si="1062"/>
        <v/>
      </c>
    </row>
    <row r="22707" spans="3:10" ht="12" thickBot="1" x14ac:dyDescent="0.25">
      <c r="C22707" s="254"/>
      <c r="D22707" s="254"/>
      <c r="E22707" s="255"/>
      <c r="F22707" s="256"/>
      <c r="G22707" s="257"/>
      <c r="H22707" s="243">
        <f t="shared" ca="1" si="1063"/>
        <v>45139</v>
      </c>
      <c r="I22707" s="244">
        <f t="shared" si="1064"/>
        <v>43892</v>
      </c>
      <c r="J22707" s="244" t="str">
        <f t="shared" si="1062"/>
        <v/>
      </c>
    </row>
    <row r="22708" spans="3:10" ht="12" thickBot="1" x14ac:dyDescent="0.25">
      <c r="C22708" s="254"/>
      <c r="D22708" s="254"/>
      <c r="E22708" s="255"/>
      <c r="F22708" s="256"/>
      <c r="G22708" s="257"/>
      <c r="H22708" s="243">
        <f t="shared" ca="1" si="1063"/>
        <v>45139</v>
      </c>
      <c r="I22708" s="244">
        <f t="shared" si="1064"/>
        <v>43892</v>
      </c>
      <c r="J22708" s="244" t="str">
        <f t="shared" si="1062"/>
        <v/>
      </c>
    </row>
    <row r="22709" spans="3:10" ht="12" thickBot="1" x14ac:dyDescent="0.25">
      <c r="C22709" s="254"/>
      <c r="D22709" s="254"/>
      <c r="E22709" s="255"/>
      <c r="F22709" s="256"/>
      <c r="G22709" s="257"/>
      <c r="H22709" s="243">
        <f t="shared" ca="1" si="1063"/>
        <v>45139</v>
      </c>
      <c r="I22709" s="244">
        <f t="shared" si="1064"/>
        <v>43892</v>
      </c>
      <c r="J22709" s="244" t="str">
        <f t="shared" si="1062"/>
        <v/>
      </c>
    </row>
    <row r="22710" spans="3:10" ht="12" thickBot="1" x14ac:dyDescent="0.25">
      <c r="C22710" s="254"/>
      <c r="D22710" s="254"/>
      <c r="E22710" s="255"/>
      <c r="F22710" s="256"/>
      <c r="G22710" s="257"/>
      <c r="H22710" s="243">
        <f t="shared" ca="1" si="1063"/>
        <v>45139</v>
      </c>
      <c r="I22710" s="244">
        <f t="shared" si="1064"/>
        <v>43892</v>
      </c>
      <c r="J22710" s="244" t="str">
        <f t="shared" si="1062"/>
        <v/>
      </c>
    </row>
    <row r="22711" spans="3:10" ht="12" thickBot="1" x14ac:dyDescent="0.25">
      <c r="C22711" s="254"/>
      <c r="D22711" s="254"/>
      <c r="E22711" s="255"/>
      <c r="F22711" s="256"/>
      <c r="G22711" s="257"/>
      <c r="H22711" s="243">
        <f t="shared" ca="1" si="1063"/>
        <v>45139</v>
      </c>
      <c r="I22711" s="244">
        <f t="shared" si="1064"/>
        <v>43892</v>
      </c>
      <c r="J22711" s="244" t="str">
        <f t="shared" si="1062"/>
        <v/>
      </c>
    </row>
    <row r="22712" spans="3:10" ht="12" thickBot="1" x14ac:dyDescent="0.25">
      <c r="C22712" s="254"/>
      <c r="D22712" s="254"/>
      <c r="E22712" s="255"/>
      <c r="F22712" s="256"/>
      <c r="G22712" s="257"/>
      <c r="H22712" s="243">
        <f t="shared" ca="1" si="1063"/>
        <v>45139</v>
      </c>
      <c r="I22712" s="244">
        <f t="shared" si="1064"/>
        <v>43892</v>
      </c>
      <c r="J22712" s="244" t="str">
        <f t="shared" si="1062"/>
        <v/>
      </c>
    </row>
    <row r="22713" spans="3:10" ht="12" thickBot="1" x14ac:dyDescent="0.25">
      <c r="C22713" s="254"/>
      <c r="D22713" s="254"/>
      <c r="E22713" s="255"/>
      <c r="F22713" s="256"/>
      <c r="G22713" s="257"/>
      <c r="H22713" s="243">
        <f t="shared" ca="1" si="1063"/>
        <v>45139</v>
      </c>
      <c r="I22713" s="244">
        <f t="shared" si="1064"/>
        <v>43892</v>
      </c>
      <c r="J22713" s="244" t="str">
        <f t="shared" si="1062"/>
        <v/>
      </c>
    </row>
    <row r="22714" spans="3:10" ht="12" thickBot="1" x14ac:dyDescent="0.25">
      <c r="C22714" s="254"/>
      <c r="D22714" s="254"/>
      <c r="E22714" s="255"/>
      <c r="F22714" s="256"/>
      <c r="G22714" s="257"/>
      <c r="H22714" s="243">
        <f t="shared" ca="1" si="1063"/>
        <v>45139</v>
      </c>
      <c r="I22714" s="244">
        <f t="shared" si="1064"/>
        <v>43892</v>
      </c>
      <c r="J22714" s="244" t="str">
        <f t="shared" si="1062"/>
        <v/>
      </c>
    </row>
    <row r="22715" spans="3:10" ht="12" thickBot="1" x14ac:dyDescent="0.25">
      <c r="C22715" s="254"/>
      <c r="D22715" s="254"/>
      <c r="E22715" s="255"/>
      <c r="F22715" s="256"/>
      <c r="G22715" s="257"/>
      <c r="H22715" s="243">
        <f t="shared" ca="1" si="1063"/>
        <v>45139</v>
      </c>
      <c r="I22715" s="244">
        <f t="shared" si="1064"/>
        <v>43892</v>
      </c>
      <c r="J22715" s="244" t="str">
        <f t="shared" si="1062"/>
        <v/>
      </c>
    </row>
    <row r="22716" spans="3:10" ht="12" thickBot="1" x14ac:dyDescent="0.25">
      <c r="C22716" s="254"/>
      <c r="D22716" s="254"/>
      <c r="E22716" s="255"/>
      <c r="F22716" s="256"/>
      <c r="G22716" s="257"/>
      <c r="H22716" s="243">
        <f t="shared" ca="1" si="1063"/>
        <v>45139</v>
      </c>
      <c r="I22716" s="244">
        <f t="shared" si="1064"/>
        <v>43892</v>
      </c>
      <c r="J22716" s="244" t="str">
        <f t="shared" si="1062"/>
        <v/>
      </c>
    </row>
    <row r="22717" spans="3:10" ht="12" thickBot="1" x14ac:dyDescent="0.25">
      <c r="C22717" s="254"/>
      <c r="D22717" s="254"/>
      <c r="E22717" s="255"/>
      <c r="F22717" s="256"/>
      <c r="G22717" s="257"/>
      <c r="H22717" s="243">
        <f t="shared" ca="1" si="1063"/>
        <v>45139</v>
      </c>
      <c r="I22717" s="244">
        <f t="shared" si="1064"/>
        <v>43892</v>
      </c>
      <c r="J22717" s="244" t="str">
        <f t="shared" si="1062"/>
        <v/>
      </c>
    </row>
    <row r="22718" spans="3:10" ht="12" thickBot="1" x14ac:dyDescent="0.25">
      <c r="C22718" s="254"/>
      <c r="D22718" s="254"/>
      <c r="E22718" s="255"/>
      <c r="F22718" s="256"/>
      <c r="G22718" s="257"/>
      <c r="H22718" s="243">
        <f t="shared" ca="1" si="1063"/>
        <v>45139</v>
      </c>
      <c r="I22718" s="244">
        <f t="shared" si="1064"/>
        <v>43892</v>
      </c>
      <c r="J22718" s="244" t="str">
        <f t="shared" si="1062"/>
        <v/>
      </c>
    </row>
    <row r="22719" spans="3:10" ht="12" thickBot="1" x14ac:dyDescent="0.25">
      <c r="C22719" s="254"/>
      <c r="D22719" s="254"/>
      <c r="E22719" s="255"/>
      <c r="F22719" s="256"/>
      <c r="G22719" s="257"/>
      <c r="H22719" s="243">
        <f t="shared" ca="1" si="1063"/>
        <v>45139</v>
      </c>
      <c r="I22719" s="244">
        <f t="shared" si="1064"/>
        <v>43892</v>
      </c>
      <c r="J22719" s="244" t="str">
        <f t="shared" si="1062"/>
        <v/>
      </c>
    </row>
    <row r="22720" spans="3:10" ht="12" thickBot="1" x14ac:dyDescent="0.25">
      <c r="C22720" s="254"/>
      <c r="D22720" s="254"/>
      <c r="E22720" s="255"/>
      <c r="F22720" s="256"/>
      <c r="G22720" s="257"/>
      <c r="H22720" s="243">
        <f t="shared" ca="1" si="1063"/>
        <v>45139</v>
      </c>
      <c r="I22720" s="244">
        <f t="shared" si="1064"/>
        <v>43892</v>
      </c>
      <c r="J22720" s="244" t="str">
        <f t="shared" si="1062"/>
        <v/>
      </c>
    </row>
    <row r="22721" spans="3:10" ht="12" thickBot="1" x14ac:dyDescent="0.25">
      <c r="C22721" s="254"/>
      <c r="D22721" s="254"/>
      <c r="E22721" s="255"/>
      <c r="F22721" s="256"/>
      <c r="G22721" s="257"/>
      <c r="H22721" s="243">
        <f t="shared" ca="1" si="1063"/>
        <v>45139</v>
      </c>
      <c r="I22721" s="244">
        <f t="shared" si="1064"/>
        <v>43892</v>
      </c>
      <c r="J22721" s="244" t="str">
        <f t="shared" si="1062"/>
        <v/>
      </c>
    </row>
    <row r="22722" spans="3:10" ht="12" thickBot="1" x14ac:dyDescent="0.25">
      <c r="C22722" s="254"/>
      <c r="D22722" s="254"/>
      <c r="E22722" s="255"/>
      <c r="F22722" s="256"/>
      <c r="G22722" s="257"/>
      <c r="H22722" s="243">
        <f t="shared" ca="1" si="1063"/>
        <v>45139</v>
      </c>
      <c r="I22722" s="244">
        <f t="shared" si="1064"/>
        <v>43892</v>
      </c>
      <c r="J22722" s="244" t="str">
        <f t="shared" si="1062"/>
        <v/>
      </c>
    </row>
    <row r="22723" spans="3:10" ht="12" thickBot="1" x14ac:dyDescent="0.25">
      <c r="C22723" s="254"/>
      <c r="D22723" s="254"/>
      <c r="E22723" s="255"/>
      <c r="F22723" s="256"/>
      <c r="G22723" s="257"/>
      <c r="H22723" s="243">
        <f t="shared" ca="1" si="1063"/>
        <v>45139</v>
      </c>
      <c r="I22723" s="244">
        <f t="shared" si="1064"/>
        <v>43892</v>
      </c>
      <c r="J22723" s="244" t="str">
        <f t="shared" si="1062"/>
        <v/>
      </c>
    </row>
    <row r="22724" spans="3:10" ht="12" thickBot="1" x14ac:dyDescent="0.25">
      <c r="C22724" s="254"/>
      <c r="D22724" s="254"/>
      <c r="E22724" s="255"/>
      <c r="F22724" s="256"/>
      <c r="G22724" s="257"/>
      <c r="H22724" s="243">
        <f t="shared" ca="1" si="1063"/>
        <v>45139</v>
      </c>
      <c r="I22724" s="244">
        <f t="shared" si="1064"/>
        <v>43892</v>
      </c>
      <c r="J22724" s="244" t="str">
        <f t="shared" si="1062"/>
        <v/>
      </c>
    </row>
    <row r="22725" spans="3:10" ht="12" thickBot="1" x14ac:dyDescent="0.25">
      <c r="C22725" s="254"/>
      <c r="D22725" s="254"/>
      <c r="E22725" s="255"/>
      <c r="F22725" s="256"/>
      <c r="G22725" s="257"/>
      <c r="H22725" s="243">
        <f t="shared" ca="1" si="1063"/>
        <v>45139</v>
      </c>
      <c r="I22725" s="244">
        <f t="shared" si="1064"/>
        <v>43892</v>
      </c>
      <c r="J22725" s="244" t="str">
        <f t="shared" si="1062"/>
        <v/>
      </c>
    </row>
    <row r="22726" spans="3:10" ht="12" thickBot="1" x14ac:dyDescent="0.25">
      <c r="C22726" s="254"/>
      <c r="D22726" s="254"/>
      <c r="E22726" s="255"/>
      <c r="F22726" s="256"/>
      <c r="G22726" s="257"/>
      <c r="H22726" s="243">
        <f t="shared" ca="1" si="1063"/>
        <v>45139</v>
      </c>
      <c r="I22726" s="244">
        <f t="shared" si="1064"/>
        <v>43892</v>
      </c>
      <c r="J22726" s="244" t="str">
        <f t="shared" ref="J22726:J22789" si="1065">IF(G22726="","",IF(G22726&gt;=0,"Debitoren",IF(G22726&lt;0,"Kreditoren","")))</f>
        <v/>
      </c>
    </row>
    <row r="22727" spans="3:10" ht="12" thickBot="1" x14ac:dyDescent="0.25">
      <c r="C22727" s="254"/>
      <c r="D22727" s="254"/>
      <c r="E22727" s="255"/>
      <c r="F22727" s="256"/>
      <c r="G22727" s="257"/>
      <c r="H22727" s="243">
        <f t="shared" ref="H22727:H22790" ca="1" si="1066">IF(F22727&lt;$F$2,EOMONTH($F$2,-1)+1,EOMONTH(F22727,-1)+1)</f>
        <v>45139</v>
      </c>
      <c r="I22727" s="244">
        <f t="shared" ref="I22727:I22790" si="1067">IF(F22727&lt;$I$2,IF(   WEEKDAY(EOMONTH($I$2,-1)+1)=1,EOMONTH($I$2,-1)+1+1,EOMONTH($I$2,-1)+1),IF(WEEKDAY(F22727)=1,F22727+1,F22727))</f>
        <v>43892</v>
      </c>
      <c r="J22727" s="244" t="str">
        <f t="shared" si="1065"/>
        <v/>
      </c>
    </row>
    <row r="22728" spans="3:10" ht="12" thickBot="1" x14ac:dyDescent="0.25">
      <c r="C22728" s="254"/>
      <c r="D22728" s="254"/>
      <c r="E22728" s="255"/>
      <c r="F22728" s="256"/>
      <c r="G22728" s="257"/>
      <c r="H22728" s="243">
        <f t="shared" ca="1" si="1066"/>
        <v>45139</v>
      </c>
      <c r="I22728" s="244">
        <f t="shared" si="1067"/>
        <v>43892</v>
      </c>
      <c r="J22728" s="244" t="str">
        <f t="shared" si="1065"/>
        <v/>
      </c>
    </row>
    <row r="22729" spans="3:10" ht="12" thickBot="1" x14ac:dyDescent="0.25">
      <c r="C22729" s="254"/>
      <c r="D22729" s="254"/>
      <c r="E22729" s="255"/>
      <c r="F22729" s="256"/>
      <c r="G22729" s="257"/>
      <c r="H22729" s="243">
        <f t="shared" ca="1" si="1066"/>
        <v>45139</v>
      </c>
      <c r="I22729" s="244">
        <f t="shared" si="1067"/>
        <v>43892</v>
      </c>
      <c r="J22729" s="244" t="str">
        <f t="shared" si="1065"/>
        <v/>
      </c>
    </row>
    <row r="22730" spans="3:10" ht="12" thickBot="1" x14ac:dyDescent="0.25">
      <c r="C22730" s="254"/>
      <c r="D22730" s="254"/>
      <c r="E22730" s="255"/>
      <c r="F22730" s="256"/>
      <c r="G22730" s="257"/>
      <c r="H22730" s="243">
        <f t="shared" ca="1" si="1066"/>
        <v>45139</v>
      </c>
      <c r="I22730" s="244">
        <f t="shared" si="1067"/>
        <v>43892</v>
      </c>
      <c r="J22730" s="244" t="str">
        <f t="shared" si="1065"/>
        <v/>
      </c>
    </row>
    <row r="22731" spans="3:10" ht="12" thickBot="1" x14ac:dyDescent="0.25">
      <c r="C22731" s="254"/>
      <c r="D22731" s="254"/>
      <c r="E22731" s="255"/>
      <c r="F22731" s="256"/>
      <c r="G22731" s="257"/>
      <c r="H22731" s="243">
        <f t="shared" ca="1" si="1066"/>
        <v>45139</v>
      </c>
      <c r="I22731" s="244">
        <f t="shared" si="1067"/>
        <v>43892</v>
      </c>
      <c r="J22731" s="244" t="str">
        <f t="shared" si="1065"/>
        <v/>
      </c>
    </row>
    <row r="22732" spans="3:10" ht="12" thickBot="1" x14ac:dyDescent="0.25">
      <c r="C22732" s="254"/>
      <c r="D22732" s="254"/>
      <c r="E22732" s="255"/>
      <c r="F22732" s="256"/>
      <c r="G22732" s="257"/>
      <c r="H22732" s="243">
        <f t="shared" ca="1" si="1066"/>
        <v>45139</v>
      </c>
      <c r="I22732" s="244">
        <f t="shared" si="1067"/>
        <v>43892</v>
      </c>
      <c r="J22732" s="244" t="str">
        <f t="shared" si="1065"/>
        <v/>
      </c>
    </row>
    <row r="22733" spans="3:10" ht="12" thickBot="1" x14ac:dyDescent="0.25">
      <c r="C22733" s="254"/>
      <c r="D22733" s="254"/>
      <c r="E22733" s="255"/>
      <c r="F22733" s="256"/>
      <c r="G22733" s="257"/>
      <c r="H22733" s="243">
        <f t="shared" ca="1" si="1066"/>
        <v>45139</v>
      </c>
      <c r="I22733" s="244">
        <f t="shared" si="1067"/>
        <v>43892</v>
      </c>
      <c r="J22733" s="244" t="str">
        <f t="shared" si="1065"/>
        <v/>
      </c>
    </row>
    <row r="22734" spans="3:10" ht="12" thickBot="1" x14ac:dyDescent="0.25">
      <c r="C22734" s="254"/>
      <c r="D22734" s="254"/>
      <c r="E22734" s="255"/>
      <c r="F22734" s="256"/>
      <c r="G22734" s="257"/>
      <c r="H22734" s="243">
        <f t="shared" ca="1" si="1066"/>
        <v>45139</v>
      </c>
      <c r="I22734" s="244">
        <f t="shared" si="1067"/>
        <v>43892</v>
      </c>
      <c r="J22734" s="244" t="str">
        <f t="shared" si="1065"/>
        <v/>
      </c>
    </row>
    <row r="22735" spans="3:10" ht="12" thickBot="1" x14ac:dyDescent="0.25">
      <c r="C22735" s="254"/>
      <c r="D22735" s="254"/>
      <c r="E22735" s="255"/>
      <c r="F22735" s="256"/>
      <c r="G22735" s="257"/>
      <c r="H22735" s="243">
        <f t="shared" ca="1" si="1066"/>
        <v>45139</v>
      </c>
      <c r="I22735" s="244">
        <f t="shared" si="1067"/>
        <v>43892</v>
      </c>
      <c r="J22735" s="244" t="str">
        <f t="shared" si="1065"/>
        <v/>
      </c>
    </row>
    <row r="22736" spans="3:10" ht="12" thickBot="1" x14ac:dyDescent="0.25">
      <c r="C22736" s="254"/>
      <c r="D22736" s="254"/>
      <c r="E22736" s="255"/>
      <c r="F22736" s="256"/>
      <c r="G22736" s="257"/>
      <c r="H22736" s="243">
        <f t="shared" ca="1" si="1066"/>
        <v>45139</v>
      </c>
      <c r="I22736" s="244">
        <f t="shared" si="1067"/>
        <v>43892</v>
      </c>
      <c r="J22736" s="244" t="str">
        <f t="shared" si="1065"/>
        <v/>
      </c>
    </row>
    <row r="22737" spans="3:10" ht="12" thickBot="1" x14ac:dyDescent="0.25">
      <c r="C22737" s="254"/>
      <c r="D22737" s="254"/>
      <c r="E22737" s="255"/>
      <c r="F22737" s="256"/>
      <c r="G22737" s="257"/>
      <c r="H22737" s="243">
        <f t="shared" ca="1" si="1066"/>
        <v>45139</v>
      </c>
      <c r="I22737" s="244">
        <f t="shared" si="1067"/>
        <v>43892</v>
      </c>
      <c r="J22737" s="244" t="str">
        <f t="shared" si="1065"/>
        <v/>
      </c>
    </row>
    <row r="22738" spans="3:10" ht="12" thickBot="1" x14ac:dyDescent="0.25">
      <c r="C22738" s="254"/>
      <c r="D22738" s="254"/>
      <c r="E22738" s="255"/>
      <c r="F22738" s="256"/>
      <c r="G22738" s="257"/>
      <c r="H22738" s="243">
        <f t="shared" ca="1" si="1066"/>
        <v>45139</v>
      </c>
      <c r="I22738" s="244">
        <f t="shared" si="1067"/>
        <v>43892</v>
      </c>
      <c r="J22738" s="244" t="str">
        <f t="shared" si="1065"/>
        <v/>
      </c>
    </row>
    <row r="22739" spans="3:10" ht="12" thickBot="1" x14ac:dyDescent="0.25">
      <c r="C22739" s="254"/>
      <c r="D22739" s="254"/>
      <c r="E22739" s="255"/>
      <c r="F22739" s="256"/>
      <c r="G22739" s="257"/>
      <c r="H22739" s="243">
        <f t="shared" ca="1" si="1066"/>
        <v>45139</v>
      </c>
      <c r="I22739" s="244">
        <f t="shared" si="1067"/>
        <v>43892</v>
      </c>
      <c r="J22739" s="244" t="str">
        <f t="shared" si="1065"/>
        <v/>
      </c>
    </row>
    <row r="22740" spans="3:10" ht="12" thickBot="1" x14ac:dyDescent="0.25">
      <c r="C22740" s="254"/>
      <c r="D22740" s="254"/>
      <c r="E22740" s="255"/>
      <c r="F22740" s="256"/>
      <c r="G22740" s="257"/>
      <c r="H22740" s="243">
        <f t="shared" ca="1" si="1066"/>
        <v>45139</v>
      </c>
      <c r="I22740" s="244">
        <f t="shared" si="1067"/>
        <v>43892</v>
      </c>
      <c r="J22740" s="244" t="str">
        <f t="shared" si="1065"/>
        <v/>
      </c>
    </row>
    <row r="22741" spans="3:10" ht="12" thickBot="1" x14ac:dyDescent="0.25">
      <c r="C22741" s="254"/>
      <c r="D22741" s="254"/>
      <c r="E22741" s="255"/>
      <c r="F22741" s="256"/>
      <c r="G22741" s="257"/>
      <c r="H22741" s="243">
        <f t="shared" ca="1" si="1066"/>
        <v>45139</v>
      </c>
      <c r="I22741" s="244">
        <f t="shared" si="1067"/>
        <v>43892</v>
      </c>
      <c r="J22741" s="244" t="str">
        <f t="shared" si="1065"/>
        <v/>
      </c>
    </row>
    <row r="22742" spans="3:10" ht="12" thickBot="1" x14ac:dyDescent="0.25">
      <c r="C22742" s="254"/>
      <c r="D22742" s="254"/>
      <c r="E22742" s="255"/>
      <c r="F22742" s="256"/>
      <c r="G22742" s="257"/>
      <c r="H22742" s="243">
        <f t="shared" ca="1" si="1066"/>
        <v>45139</v>
      </c>
      <c r="I22742" s="244">
        <f t="shared" si="1067"/>
        <v>43892</v>
      </c>
      <c r="J22742" s="244" t="str">
        <f t="shared" si="1065"/>
        <v/>
      </c>
    </row>
    <row r="22743" spans="3:10" ht="12" thickBot="1" x14ac:dyDescent="0.25">
      <c r="C22743" s="254"/>
      <c r="D22743" s="254"/>
      <c r="E22743" s="255"/>
      <c r="F22743" s="256"/>
      <c r="G22743" s="257"/>
      <c r="H22743" s="243">
        <f t="shared" ca="1" si="1066"/>
        <v>45139</v>
      </c>
      <c r="I22743" s="244">
        <f t="shared" si="1067"/>
        <v>43892</v>
      </c>
      <c r="J22743" s="244" t="str">
        <f t="shared" si="1065"/>
        <v/>
      </c>
    </row>
    <row r="22744" spans="3:10" ht="12" thickBot="1" x14ac:dyDescent="0.25">
      <c r="C22744" s="254"/>
      <c r="D22744" s="254"/>
      <c r="E22744" s="255"/>
      <c r="F22744" s="256"/>
      <c r="G22744" s="257"/>
      <c r="H22744" s="243">
        <f t="shared" ca="1" si="1066"/>
        <v>45139</v>
      </c>
      <c r="I22744" s="244">
        <f t="shared" si="1067"/>
        <v>43892</v>
      </c>
      <c r="J22744" s="244" t="str">
        <f t="shared" si="1065"/>
        <v/>
      </c>
    </row>
    <row r="22745" spans="3:10" ht="12" thickBot="1" x14ac:dyDescent="0.25">
      <c r="C22745" s="254"/>
      <c r="D22745" s="254"/>
      <c r="E22745" s="255"/>
      <c r="F22745" s="256"/>
      <c r="G22745" s="257"/>
      <c r="H22745" s="243">
        <f t="shared" ca="1" si="1066"/>
        <v>45139</v>
      </c>
      <c r="I22745" s="244">
        <f t="shared" si="1067"/>
        <v>43892</v>
      </c>
      <c r="J22745" s="244" t="str">
        <f t="shared" si="1065"/>
        <v/>
      </c>
    </row>
    <row r="22746" spans="3:10" ht="12" thickBot="1" x14ac:dyDescent="0.25">
      <c r="C22746" s="254"/>
      <c r="D22746" s="254"/>
      <c r="E22746" s="255"/>
      <c r="F22746" s="256"/>
      <c r="G22746" s="257"/>
      <c r="H22746" s="243">
        <f t="shared" ca="1" si="1066"/>
        <v>45139</v>
      </c>
      <c r="I22746" s="244">
        <f t="shared" si="1067"/>
        <v>43892</v>
      </c>
      <c r="J22746" s="244" t="str">
        <f t="shared" si="1065"/>
        <v/>
      </c>
    </row>
    <row r="22747" spans="3:10" ht="12" thickBot="1" x14ac:dyDescent="0.25">
      <c r="C22747" s="254"/>
      <c r="D22747" s="254"/>
      <c r="E22747" s="255"/>
      <c r="F22747" s="256"/>
      <c r="G22747" s="257"/>
      <c r="H22747" s="243">
        <f t="shared" ca="1" si="1066"/>
        <v>45139</v>
      </c>
      <c r="I22747" s="244">
        <f t="shared" si="1067"/>
        <v>43892</v>
      </c>
      <c r="J22747" s="244" t="str">
        <f t="shared" si="1065"/>
        <v/>
      </c>
    </row>
    <row r="22748" spans="3:10" ht="12" thickBot="1" x14ac:dyDescent="0.25">
      <c r="C22748" s="254"/>
      <c r="D22748" s="254"/>
      <c r="E22748" s="255"/>
      <c r="F22748" s="256"/>
      <c r="G22748" s="257"/>
      <c r="H22748" s="243">
        <f t="shared" ca="1" si="1066"/>
        <v>45139</v>
      </c>
      <c r="I22748" s="244">
        <f t="shared" si="1067"/>
        <v>43892</v>
      </c>
      <c r="J22748" s="244" t="str">
        <f t="shared" si="1065"/>
        <v/>
      </c>
    </row>
    <row r="22749" spans="3:10" ht="12" thickBot="1" x14ac:dyDescent="0.25">
      <c r="C22749" s="254"/>
      <c r="D22749" s="254"/>
      <c r="E22749" s="255"/>
      <c r="F22749" s="256"/>
      <c r="G22749" s="257"/>
      <c r="H22749" s="243">
        <f t="shared" ca="1" si="1066"/>
        <v>45139</v>
      </c>
      <c r="I22749" s="244">
        <f t="shared" si="1067"/>
        <v>43892</v>
      </c>
      <c r="J22749" s="244" t="str">
        <f t="shared" si="1065"/>
        <v/>
      </c>
    </row>
    <row r="22750" spans="3:10" ht="12" thickBot="1" x14ac:dyDescent="0.25">
      <c r="C22750" s="254"/>
      <c r="D22750" s="254"/>
      <c r="E22750" s="255"/>
      <c r="F22750" s="256"/>
      <c r="G22750" s="257"/>
      <c r="H22750" s="243">
        <f t="shared" ca="1" si="1066"/>
        <v>45139</v>
      </c>
      <c r="I22750" s="244">
        <f t="shared" si="1067"/>
        <v>43892</v>
      </c>
      <c r="J22750" s="244" t="str">
        <f t="shared" si="1065"/>
        <v/>
      </c>
    </row>
    <row r="22751" spans="3:10" ht="12" thickBot="1" x14ac:dyDescent="0.25">
      <c r="C22751" s="254"/>
      <c r="D22751" s="254"/>
      <c r="E22751" s="255"/>
      <c r="F22751" s="256"/>
      <c r="G22751" s="257"/>
      <c r="H22751" s="243">
        <f t="shared" ca="1" si="1066"/>
        <v>45139</v>
      </c>
      <c r="I22751" s="244">
        <f t="shared" si="1067"/>
        <v>43892</v>
      </c>
      <c r="J22751" s="244" t="str">
        <f t="shared" si="1065"/>
        <v/>
      </c>
    </row>
    <row r="22752" spans="3:10" ht="12" thickBot="1" x14ac:dyDescent="0.25">
      <c r="C22752" s="254"/>
      <c r="D22752" s="254"/>
      <c r="E22752" s="255"/>
      <c r="F22752" s="256"/>
      <c r="G22752" s="257"/>
      <c r="H22752" s="243">
        <f t="shared" ca="1" si="1066"/>
        <v>45139</v>
      </c>
      <c r="I22752" s="244">
        <f t="shared" si="1067"/>
        <v>43892</v>
      </c>
      <c r="J22752" s="244" t="str">
        <f t="shared" si="1065"/>
        <v/>
      </c>
    </row>
    <row r="22753" spans="3:10" ht="12" thickBot="1" x14ac:dyDescent="0.25">
      <c r="C22753" s="254"/>
      <c r="D22753" s="254"/>
      <c r="E22753" s="255"/>
      <c r="F22753" s="256"/>
      <c r="G22753" s="257"/>
      <c r="H22753" s="243">
        <f t="shared" ca="1" si="1066"/>
        <v>45139</v>
      </c>
      <c r="I22753" s="244">
        <f t="shared" si="1067"/>
        <v>43892</v>
      </c>
      <c r="J22753" s="244" t="str">
        <f t="shared" si="1065"/>
        <v/>
      </c>
    </row>
    <row r="22754" spans="3:10" ht="12" thickBot="1" x14ac:dyDescent="0.25">
      <c r="C22754" s="254"/>
      <c r="D22754" s="254"/>
      <c r="E22754" s="255"/>
      <c r="F22754" s="256"/>
      <c r="G22754" s="257"/>
      <c r="H22754" s="243">
        <f t="shared" ca="1" si="1066"/>
        <v>45139</v>
      </c>
      <c r="I22754" s="244">
        <f t="shared" si="1067"/>
        <v>43892</v>
      </c>
      <c r="J22754" s="244" t="str">
        <f t="shared" si="1065"/>
        <v/>
      </c>
    </row>
    <row r="22755" spans="3:10" ht="12" thickBot="1" x14ac:dyDescent="0.25">
      <c r="C22755" s="254"/>
      <c r="D22755" s="254"/>
      <c r="E22755" s="255"/>
      <c r="F22755" s="256"/>
      <c r="G22755" s="257"/>
      <c r="H22755" s="243">
        <f t="shared" ca="1" si="1066"/>
        <v>45139</v>
      </c>
      <c r="I22755" s="244">
        <f t="shared" si="1067"/>
        <v>43892</v>
      </c>
      <c r="J22755" s="244" t="str">
        <f t="shared" si="1065"/>
        <v/>
      </c>
    </row>
    <row r="22756" spans="3:10" ht="12" thickBot="1" x14ac:dyDescent="0.25">
      <c r="C22756" s="254"/>
      <c r="D22756" s="254"/>
      <c r="E22756" s="255"/>
      <c r="F22756" s="256"/>
      <c r="G22756" s="257"/>
      <c r="H22756" s="243">
        <f t="shared" ca="1" si="1066"/>
        <v>45139</v>
      </c>
      <c r="I22756" s="244">
        <f t="shared" si="1067"/>
        <v>43892</v>
      </c>
      <c r="J22756" s="244" t="str">
        <f t="shared" si="1065"/>
        <v/>
      </c>
    </row>
    <row r="22757" spans="3:10" ht="12" thickBot="1" x14ac:dyDescent="0.25">
      <c r="C22757" s="254"/>
      <c r="D22757" s="254"/>
      <c r="E22757" s="255"/>
      <c r="F22757" s="256"/>
      <c r="G22757" s="257"/>
      <c r="H22757" s="243">
        <f t="shared" ca="1" si="1066"/>
        <v>45139</v>
      </c>
      <c r="I22757" s="244">
        <f t="shared" si="1067"/>
        <v>43892</v>
      </c>
      <c r="J22757" s="244" t="str">
        <f t="shared" si="1065"/>
        <v/>
      </c>
    </row>
    <row r="22758" spans="3:10" ht="12" thickBot="1" x14ac:dyDescent="0.25">
      <c r="C22758" s="254"/>
      <c r="D22758" s="254"/>
      <c r="E22758" s="255"/>
      <c r="F22758" s="256"/>
      <c r="G22758" s="257"/>
      <c r="H22758" s="243">
        <f t="shared" ca="1" si="1066"/>
        <v>45139</v>
      </c>
      <c r="I22758" s="244">
        <f t="shared" si="1067"/>
        <v>43892</v>
      </c>
      <c r="J22758" s="244" t="str">
        <f t="shared" si="1065"/>
        <v/>
      </c>
    </row>
    <row r="22759" spans="3:10" ht="12" thickBot="1" x14ac:dyDescent="0.25">
      <c r="C22759" s="254"/>
      <c r="D22759" s="254"/>
      <c r="E22759" s="255"/>
      <c r="F22759" s="256"/>
      <c r="G22759" s="257"/>
      <c r="H22759" s="243">
        <f t="shared" ca="1" si="1066"/>
        <v>45139</v>
      </c>
      <c r="I22759" s="244">
        <f t="shared" si="1067"/>
        <v>43892</v>
      </c>
      <c r="J22759" s="244" t="str">
        <f t="shared" si="1065"/>
        <v/>
      </c>
    </row>
    <row r="22760" spans="3:10" ht="12" thickBot="1" x14ac:dyDescent="0.25">
      <c r="C22760" s="254"/>
      <c r="D22760" s="254"/>
      <c r="E22760" s="255"/>
      <c r="F22760" s="256"/>
      <c r="G22760" s="257"/>
      <c r="H22760" s="243">
        <f t="shared" ca="1" si="1066"/>
        <v>45139</v>
      </c>
      <c r="I22760" s="244">
        <f t="shared" si="1067"/>
        <v>43892</v>
      </c>
      <c r="J22760" s="244" t="str">
        <f t="shared" si="1065"/>
        <v/>
      </c>
    </row>
    <row r="22761" spans="3:10" ht="12" thickBot="1" x14ac:dyDescent="0.25">
      <c r="C22761" s="254"/>
      <c r="D22761" s="254"/>
      <c r="E22761" s="255"/>
      <c r="F22761" s="256"/>
      <c r="G22761" s="257"/>
      <c r="H22761" s="243">
        <f t="shared" ca="1" si="1066"/>
        <v>45139</v>
      </c>
      <c r="I22761" s="244">
        <f t="shared" si="1067"/>
        <v>43892</v>
      </c>
      <c r="J22761" s="244" t="str">
        <f t="shared" si="1065"/>
        <v/>
      </c>
    </row>
    <row r="22762" spans="3:10" ht="12" thickBot="1" x14ac:dyDescent="0.25">
      <c r="C22762" s="254"/>
      <c r="D22762" s="254"/>
      <c r="E22762" s="255"/>
      <c r="F22762" s="256"/>
      <c r="G22762" s="257"/>
      <c r="H22762" s="243">
        <f t="shared" ca="1" si="1066"/>
        <v>45139</v>
      </c>
      <c r="I22762" s="244">
        <f t="shared" si="1067"/>
        <v>43892</v>
      </c>
      <c r="J22762" s="244" t="str">
        <f t="shared" si="1065"/>
        <v/>
      </c>
    </row>
    <row r="22763" spans="3:10" ht="12" thickBot="1" x14ac:dyDescent="0.25">
      <c r="C22763" s="254"/>
      <c r="D22763" s="254"/>
      <c r="E22763" s="255"/>
      <c r="F22763" s="256"/>
      <c r="G22763" s="257"/>
      <c r="H22763" s="243">
        <f t="shared" ca="1" si="1066"/>
        <v>45139</v>
      </c>
      <c r="I22763" s="244">
        <f t="shared" si="1067"/>
        <v>43892</v>
      </c>
      <c r="J22763" s="244" t="str">
        <f t="shared" si="1065"/>
        <v/>
      </c>
    </row>
    <row r="22764" spans="3:10" ht="12" thickBot="1" x14ac:dyDescent="0.25">
      <c r="C22764" s="254"/>
      <c r="D22764" s="254"/>
      <c r="E22764" s="255"/>
      <c r="F22764" s="256"/>
      <c r="G22764" s="257"/>
      <c r="H22764" s="243">
        <f t="shared" ca="1" si="1066"/>
        <v>45139</v>
      </c>
      <c r="I22764" s="244">
        <f t="shared" si="1067"/>
        <v>43892</v>
      </c>
      <c r="J22764" s="244" t="str">
        <f t="shared" si="1065"/>
        <v/>
      </c>
    </row>
    <row r="22765" spans="3:10" ht="12" thickBot="1" x14ac:dyDescent="0.25">
      <c r="C22765" s="254"/>
      <c r="D22765" s="254"/>
      <c r="E22765" s="255"/>
      <c r="F22765" s="256"/>
      <c r="G22765" s="257"/>
      <c r="H22765" s="243">
        <f t="shared" ca="1" si="1066"/>
        <v>45139</v>
      </c>
      <c r="I22765" s="244">
        <f t="shared" si="1067"/>
        <v>43892</v>
      </c>
      <c r="J22765" s="244" t="str">
        <f t="shared" si="1065"/>
        <v/>
      </c>
    </row>
    <row r="22766" spans="3:10" ht="12" thickBot="1" x14ac:dyDescent="0.25">
      <c r="C22766" s="254"/>
      <c r="D22766" s="254"/>
      <c r="E22766" s="255"/>
      <c r="F22766" s="256"/>
      <c r="G22766" s="257"/>
      <c r="H22766" s="243">
        <f t="shared" ca="1" si="1066"/>
        <v>45139</v>
      </c>
      <c r="I22766" s="244">
        <f t="shared" si="1067"/>
        <v>43892</v>
      </c>
      <c r="J22766" s="244" t="str">
        <f t="shared" si="1065"/>
        <v/>
      </c>
    </row>
    <row r="22767" spans="3:10" ht="12" thickBot="1" x14ac:dyDescent="0.25">
      <c r="C22767" s="254"/>
      <c r="D22767" s="254"/>
      <c r="E22767" s="255"/>
      <c r="F22767" s="256"/>
      <c r="G22767" s="257"/>
      <c r="H22767" s="243">
        <f t="shared" ca="1" si="1066"/>
        <v>45139</v>
      </c>
      <c r="I22767" s="244">
        <f t="shared" si="1067"/>
        <v>43892</v>
      </c>
      <c r="J22767" s="244" t="str">
        <f t="shared" si="1065"/>
        <v/>
      </c>
    </row>
    <row r="22768" spans="3:10" ht="12" thickBot="1" x14ac:dyDescent="0.25">
      <c r="C22768" s="254"/>
      <c r="D22768" s="254"/>
      <c r="E22768" s="255"/>
      <c r="F22768" s="256"/>
      <c r="G22768" s="257"/>
      <c r="H22768" s="243">
        <f t="shared" ca="1" si="1066"/>
        <v>45139</v>
      </c>
      <c r="I22768" s="244">
        <f t="shared" si="1067"/>
        <v>43892</v>
      </c>
      <c r="J22768" s="244" t="str">
        <f t="shared" si="1065"/>
        <v/>
      </c>
    </row>
    <row r="22769" spans="3:10" ht="12" thickBot="1" x14ac:dyDescent="0.25">
      <c r="C22769" s="254"/>
      <c r="D22769" s="254"/>
      <c r="E22769" s="255"/>
      <c r="F22769" s="256"/>
      <c r="G22769" s="257"/>
      <c r="H22769" s="243">
        <f t="shared" ca="1" si="1066"/>
        <v>45139</v>
      </c>
      <c r="I22769" s="244">
        <f t="shared" si="1067"/>
        <v>43892</v>
      </c>
      <c r="J22769" s="244" t="str">
        <f t="shared" si="1065"/>
        <v/>
      </c>
    </row>
    <row r="22770" spans="3:10" ht="12" thickBot="1" x14ac:dyDescent="0.25">
      <c r="C22770" s="254"/>
      <c r="D22770" s="254"/>
      <c r="E22770" s="255"/>
      <c r="F22770" s="256"/>
      <c r="G22770" s="257"/>
      <c r="H22770" s="243">
        <f t="shared" ca="1" si="1066"/>
        <v>45139</v>
      </c>
      <c r="I22770" s="244">
        <f t="shared" si="1067"/>
        <v>43892</v>
      </c>
      <c r="J22770" s="244" t="str">
        <f t="shared" si="1065"/>
        <v/>
      </c>
    </row>
    <row r="22771" spans="3:10" ht="12" thickBot="1" x14ac:dyDescent="0.25">
      <c r="C22771" s="254"/>
      <c r="D22771" s="254"/>
      <c r="E22771" s="255"/>
      <c r="F22771" s="256"/>
      <c r="G22771" s="257"/>
      <c r="H22771" s="243">
        <f t="shared" ca="1" si="1066"/>
        <v>45139</v>
      </c>
      <c r="I22771" s="244">
        <f t="shared" si="1067"/>
        <v>43892</v>
      </c>
      <c r="J22771" s="244" t="str">
        <f t="shared" si="1065"/>
        <v/>
      </c>
    </row>
    <row r="22772" spans="3:10" ht="12" thickBot="1" x14ac:dyDescent="0.25">
      <c r="C22772" s="254"/>
      <c r="D22772" s="254"/>
      <c r="E22772" s="255"/>
      <c r="F22772" s="256"/>
      <c r="G22772" s="257"/>
      <c r="H22772" s="243">
        <f t="shared" ca="1" si="1066"/>
        <v>45139</v>
      </c>
      <c r="I22772" s="244">
        <f t="shared" si="1067"/>
        <v>43892</v>
      </c>
      <c r="J22772" s="244" t="str">
        <f t="shared" si="1065"/>
        <v/>
      </c>
    </row>
    <row r="22773" spans="3:10" ht="12" thickBot="1" x14ac:dyDescent="0.25">
      <c r="C22773" s="254"/>
      <c r="D22773" s="254"/>
      <c r="E22773" s="255"/>
      <c r="F22773" s="256"/>
      <c r="G22773" s="257"/>
      <c r="H22773" s="243">
        <f t="shared" ca="1" si="1066"/>
        <v>45139</v>
      </c>
      <c r="I22773" s="244">
        <f t="shared" si="1067"/>
        <v>43892</v>
      </c>
      <c r="J22773" s="244" t="str">
        <f t="shared" si="1065"/>
        <v/>
      </c>
    </row>
    <row r="22774" spans="3:10" ht="12" thickBot="1" x14ac:dyDescent="0.25">
      <c r="C22774" s="254"/>
      <c r="D22774" s="254"/>
      <c r="E22774" s="255"/>
      <c r="F22774" s="256"/>
      <c r="G22774" s="257"/>
      <c r="H22774" s="243">
        <f t="shared" ca="1" si="1066"/>
        <v>45139</v>
      </c>
      <c r="I22774" s="244">
        <f t="shared" si="1067"/>
        <v>43892</v>
      </c>
      <c r="J22774" s="244" t="str">
        <f t="shared" si="1065"/>
        <v/>
      </c>
    </row>
    <row r="22775" spans="3:10" ht="12" thickBot="1" x14ac:dyDescent="0.25">
      <c r="C22775" s="254"/>
      <c r="D22775" s="254"/>
      <c r="E22775" s="255"/>
      <c r="F22775" s="256"/>
      <c r="G22775" s="257"/>
      <c r="H22775" s="243">
        <f t="shared" ca="1" si="1066"/>
        <v>45139</v>
      </c>
      <c r="I22775" s="244">
        <f t="shared" si="1067"/>
        <v>43892</v>
      </c>
      <c r="J22775" s="244" t="str">
        <f t="shared" si="1065"/>
        <v/>
      </c>
    </row>
    <row r="22776" spans="3:10" ht="12" thickBot="1" x14ac:dyDescent="0.25">
      <c r="C22776" s="254"/>
      <c r="D22776" s="254"/>
      <c r="E22776" s="255"/>
      <c r="F22776" s="256"/>
      <c r="G22776" s="257"/>
      <c r="H22776" s="243">
        <f t="shared" ca="1" si="1066"/>
        <v>45139</v>
      </c>
      <c r="I22776" s="244">
        <f t="shared" si="1067"/>
        <v>43892</v>
      </c>
      <c r="J22776" s="244" t="str">
        <f t="shared" si="1065"/>
        <v/>
      </c>
    </row>
    <row r="22777" spans="3:10" ht="12" thickBot="1" x14ac:dyDescent="0.25">
      <c r="C22777" s="254"/>
      <c r="D22777" s="254"/>
      <c r="E22777" s="255"/>
      <c r="F22777" s="256"/>
      <c r="G22777" s="257"/>
      <c r="H22777" s="243">
        <f t="shared" ca="1" si="1066"/>
        <v>45139</v>
      </c>
      <c r="I22777" s="244">
        <f t="shared" si="1067"/>
        <v>43892</v>
      </c>
      <c r="J22777" s="244" t="str">
        <f t="shared" si="1065"/>
        <v/>
      </c>
    </row>
    <row r="22778" spans="3:10" ht="12" thickBot="1" x14ac:dyDescent="0.25">
      <c r="C22778" s="254"/>
      <c r="D22778" s="254"/>
      <c r="E22778" s="255"/>
      <c r="F22778" s="256"/>
      <c r="G22778" s="257"/>
      <c r="H22778" s="243">
        <f t="shared" ca="1" si="1066"/>
        <v>45139</v>
      </c>
      <c r="I22778" s="244">
        <f t="shared" si="1067"/>
        <v>43892</v>
      </c>
      <c r="J22778" s="244" t="str">
        <f t="shared" si="1065"/>
        <v/>
      </c>
    </row>
    <row r="22779" spans="3:10" ht="12" thickBot="1" x14ac:dyDescent="0.25">
      <c r="C22779" s="254"/>
      <c r="D22779" s="254"/>
      <c r="E22779" s="255"/>
      <c r="F22779" s="256"/>
      <c r="G22779" s="257"/>
      <c r="H22779" s="243">
        <f t="shared" ca="1" si="1066"/>
        <v>45139</v>
      </c>
      <c r="I22779" s="244">
        <f t="shared" si="1067"/>
        <v>43892</v>
      </c>
      <c r="J22779" s="244" t="str">
        <f t="shared" si="1065"/>
        <v/>
      </c>
    </row>
    <row r="22780" spans="3:10" ht="12" thickBot="1" x14ac:dyDescent="0.25">
      <c r="C22780" s="254"/>
      <c r="D22780" s="254"/>
      <c r="E22780" s="255"/>
      <c r="F22780" s="256"/>
      <c r="G22780" s="257"/>
      <c r="H22780" s="243">
        <f t="shared" ca="1" si="1066"/>
        <v>45139</v>
      </c>
      <c r="I22780" s="244">
        <f t="shared" si="1067"/>
        <v>43892</v>
      </c>
      <c r="J22780" s="244" t="str">
        <f t="shared" si="1065"/>
        <v/>
      </c>
    </row>
    <row r="22781" spans="3:10" ht="12" thickBot="1" x14ac:dyDescent="0.25">
      <c r="C22781" s="254"/>
      <c r="D22781" s="254"/>
      <c r="E22781" s="255"/>
      <c r="F22781" s="256"/>
      <c r="G22781" s="257"/>
      <c r="H22781" s="243">
        <f t="shared" ca="1" si="1066"/>
        <v>45139</v>
      </c>
      <c r="I22781" s="244">
        <f t="shared" si="1067"/>
        <v>43892</v>
      </c>
      <c r="J22781" s="244" t="str">
        <f t="shared" si="1065"/>
        <v/>
      </c>
    </row>
    <row r="22782" spans="3:10" ht="12" thickBot="1" x14ac:dyDescent="0.25">
      <c r="C22782" s="254"/>
      <c r="D22782" s="254"/>
      <c r="E22782" s="255"/>
      <c r="F22782" s="256"/>
      <c r="G22782" s="257"/>
      <c r="H22782" s="243">
        <f t="shared" ca="1" si="1066"/>
        <v>45139</v>
      </c>
      <c r="I22782" s="244">
        <f t="shared" si="1067"/>
        <v>43892</v>
      </c>
      <c r="J22782" s="244" t="str">
        <f t="shared" si="1065"/>
        <v/>
      </c>
    </row>
    <row r="22783" spans="3:10" ht="12" thickBot="1" x14ac:dyDescent="0.25">
      <c r="C22783" s="254"/>
      <c r="D22783" s="254"/>
      <c r="E22783" s="255"/>
      <c r="F22783" s="256"/>
      <c r="G22783" s="257"/>
      <c r="H22783" s="243">
        <f t="shared" ca="1" si="1066"/>
        <v>45139</v>
      </c>
      <c r="I22783" s="244">
        <f t="shared" si="1067"/>
        <v>43892</v>
      </c>
      <c r="J22783" s="244" t="str">
        <f t="shared" si="1065"/>
        <v/>
      </c>
    </row>
    <row r="22784" spans="3:10" ht="12" thickBot="1" x14ac:dyDescent="0.25">
      <c r="C22784" s="254"/>
      <c r="D22784" s="254"/>
      <c r="E22784" s="255"/>
      <c r="F22784" s="256"/>
      <c r="G22784" s="257"/>
      <c r="H22784" s="243">
        <f t="shared" ca="1" si="1066"/>
        <v>45139</v>
      </c>
      <c r="I22784" s="244">
        <f t="shared" si="1067"/>
        <v>43892</v>
      </c>
      <c r="J22784" s="244" t="str">
        <f t="shared" si="1065"/>
        <v/>
      </c>
    </row>
    <row r="22785" spans="3:10" ht="12" thickBot="1" x14ac:dyDescent="0.25">
      <c r="C22785" s="254"/>
      <c r="D22785" s="254"/>
      <c r="E22785" s="255"/>
      <c r="F22785" s="256"/>
      <c r="G22785" s="257"/>
      <c r="H22785" s="243">
        <f t="shared" ca="1" si="1066"/>
        <v>45139</v>
      </c>
      <c r="I22785" s="244">
        <f t="shared" si="1067"/>
        <v>43892</v>
      </c>
      <c r="J22785" s="244" t="str">
        <f t="shared" si="1065"/>
        <v/>
      </c>
    </row>
    <row r="22786" spans="3:10" ht="12" thickBot="1" x14ac:dyDescent="0.25">
      <c r="C22786" s="254"/>
      <c r="D22786" s="254"/>
      <c r="E22786" s="255"/>
      <c r="F22786" s="256"/>
      <c r="G22786" s="257"/>
      <c r="H22786" s="243">
        <f t="shared" ca="1" si="1066"/>
        <v>45139</v>
      </c>
      <c r="I22786" s="244">
        <f t="shared" si="1067"/>
        <v>43892</v>
      </c>
      <c r="J22786" s="244" t="str">
        <f t="shared" si="1065"/>
        <v/>
      </c>
    </row>
    <row r="22787" spans="3:10" ht="12" thickBot="1" x14ac:dyDescent="0.25">
      <c r="C22787" s="254"/>
      <c r="D22787" s="254"/>
      <c r="E22787" s="255"/>
      <c r="F22787" s="256"/>
      <c r="G22787" s="257"/>
      <c r="H22787" s="243">
        <f t="shared" ca="1" si="1066"/>
        <v>45139</v>
      </c>
      <c r="I22787" s="244">
        <f t="shared" si="1067"/>
        <v>43892</v>
      </c>
      <c r="J22787" s="244" t="str">
        <f t="shared" si="1065"/>
        <v/>
      </c>
    </row>
    <row r="22788" spans="3:10" ht="12" thickBot="1" x14ac:dyDescent="0.25">
      <c r="C22788" s="254"/>
      <c r="D22788" s="254"/>
      <c r="E22788" s="255"/>
      <c r="F22788" s="256"/>
      <c r="G22788" s="257"/>
      <c r="H22788" s="243">
        <f t="shared" ca="1" si="1066"/>
        <v>45139</v>
      </c>
      <c r="I22788" s="244">
        <f t="shared" si="1067"/>
        <v>43892</v>
      </c>
      <c r="J22788" s="244" t="str">
        <f t="shared" si="1065"/>
        <v/>
      </c>
    </row>
    <row r="22789" spans="3:10" ht="12" thickBot="1" x14ac:dyDescent="0.25">
      <c r="C22789" s="254"/>
      <c r="D22789" s="254"/>
      <c r="E22789" s="255"/>
      <c r="F22789" s="256"/>
      <c r="G22789" s="257"/>
      <c r="H22789" s="243">
        <f t="shared" ca="1" si="1066"/>
        <v>45139</v>
      </c>
      <c r="I22789" s="244">
        <f t="shared" si="1067"/>
        <v>43892</v>
      </c>
      <c r="J22789" s="244" t="str">
        <f t="shared" si="1065"/>
        <v/>
      </c>
    </row>
    <row r="22790" spans="3:10" ht="12" thickBot="1" x14ac:dyDescent="0.25">
      <c r="C22790" s="254"/>
      <c r="D22790" s="254"/>
      <c r="E22790" s="255"/>
      <c r="F22790" s="256"/>
      <c r="G22790" s="257"/>
      <c r="H22790" s="243">
        <f t="shared" ca="1" si="1066"/>
        <v>45139</v>
      </c>
      <c r="I22790" s="244">
        <f t="shared" si="1067"/>
        <v>43892</v>
      </c>
      <c r="J22790" s="244" t="str">
        <f t="shared" ref="J22790:J22853" si="1068">IF(G22790="","",IF(G22790&gt;=0,"Debitoren",IF(G22790&lt;0,"Kreditoren","")))</f>
        <v/>
      </c>
    </row>
    <row r="22791" spans="3:10" ht="12" thickBot="1" x14ac:dyDescent="0.25">
      <c r="C22791" s="254"/>
      <c r="D22791" s="254"/>
      <c r="E22791" s="255"/>
      <c r="F22791" s="256"/>
      <c r="G22791" s="257"/>
      <c r="H22791" s="243">
        <f t="shared" ref="H22791:H22854" ca="1" si="1069">IF(F22791&lt;$F$2,EOMONTH($F$2,-1)+1,EOMONTH(F22791,-1)+1)</f>
        <v>45139</v>
      </c>
      <c r="I22791" s="244">
        <f t="shared" ref="I22791:I22854" si="1070">IF(F22791&lt;$I$2,IF(   WEEKDAY(EOMONTH($I$2,-1)+1)=1,EOMONTH($I$2,-1)+1+1,EOMONTH($I$2,-1)+1),IF(WEEKDAY(F22791)=1,F22791+1,F22791))</f>
        <v>43892</v>
      </c>
      <c r="J22791" s="244" t="str">
        <f t="shared" si="1068"/>
        <v/>
      </c>
    </row>
    <row r="22792" spans="3:10" ht="12" thickBot="1" x14ac:dyDescent="0.25">
      <c r="C22792" s="254"/>
      <c r="D22792" s="254"/>
      <c r="E22792" s="255"/>
      <c r="F22792" s="256"/>
      <c r="G22792" s="257"/>
      <c r="H22792" s="243">
        <f t="shared" ca="1" si="1069"/>
        <v>45139</v>
      </c>
      <c r="I22792" s="244">
        <f t="shared" si="1070"/>
        <v>43892</v>
      </c>
      <c r="J22792" s="244" t="str">
        <f t="shared" si="1068"/>
        <v/>
      </c>
    </row>
    <row r="22793" spans="3:10" ht="12" thickBot="1" x14ac:dyDescent="0.25">
      <c r="C22793" s="254"/>
      <c r="D22793" s="254"/>
      <c r="E22793" s="255"/>
      <c r="F22793" s="256"/>
      <c r="G22793" s="257"/>
      <c r="H22793" s="243">
        <f t="shared" ca="1" si="1069"/>
        <v>45139</v>
      </c>
      <c r="I22793" s="244">
        <f t="shared" si="1070"/>
        <v>43892</v>
      </c>
      <c r="J22793" s="244" t="str">
        <f t="shared" si="1068"/>
        <v/>
      </c>
    </row>
    <row r="22794" spans="3:10" ht="12" thickBot="1" x14ac:dyDescent="0.25">
      <c r="C22794" s="254"/>
      <c r="D22794" s="254"/>
      <c r="E22794" s="255"/>
      <c r="F22794" s="256"/>
      <c r="G22794" s="257"/>
      <c r="H22794" s="243">
        <f t="shared" ca="1" si="1069"/>
        <v>45139</v>
      </c>
      <c r="I22794" s="244">
        <f t="shared" si="1070"/>
        <v>43892</v>
      </c>
      <c r="J22794" s="244" t="str">
        <f t="shared" si="1068"/>
        <v/>
      </c>
    </row>
    <row r="22795" spans="3:10" ht="12" thickBot="1" x14ac:dyDescent="0.25">
      <c r="C22795" s="254"/>
      <c r="D22795" s="254"/>
      <c r="E22795" s="255"/>
      <c r="F22795" s="256"/>
      <c r="G22795" s="257"/>
      <c r="H22795" s="243">
        <f t="shared" ca="1" si="1069"/>
        <v>45139</v>
      </c>
      <c r="I22795" s="244">
        <f t="shared" si="1070"/>
        <v>43892</v>
      </c>
      <c r="J22795" s="244" t="str">
        <f t="shared" si="1068"/>
        <v/>
      </c>
    </row>
    <row r="22796" spans="3:10" ht="12" thickBot="1" x14ac:dyDescent="0.25">
      <c r="C22796" s="254"/>
      <c r="D22796" s="254"/>
      <c r="E22796" s="255"/>
      <c r="F22796" s="256"/>
      <c r="G22796" s="257"/>
      <c r="H22796" s="243">
        <f t="shared" ca="1" si="1069"/>
        <v>45139</v>
      </c>
      <c r="I22796" s="244">
        <f t="shared" si="1070"/>
        <v>43892</v>
      </c>
      <c r="J22796" s="244" t="str">
        <f t="shared" si="1068"/>
        <v/>
      </c>
    </row>
    <row r="22797" spans="3:10" ht="12" thickBot="1" x14ac:dyDescent="0.25">
      <c r="C22797" s="254"/>
      <c r="D22797" s="254"/>
      <c r="E22797" s="255"/>
      <c r="F22797" s="256"/>
      <c r="G22797" s="257"/>
      <c r="H22797" s="243">
        <f t="shared" ca="1" si="1069"/>
        <v>45139</v>
      </c>
      <c r="I22797" s="244">
        <f t="shared" si="1070"/>
        <v>43892</v>
      </c>
      <c r="J22797" s="244" t="str">
        <f t="shared" si="1068"/>
        <v/>
      </c>
    </row>
    <row r="22798" spans="3:10" ht="12" thickBot="1" x14ac:dyDescent="0.25">
      <c r="C22798" s="254"/>
      <c r="D22798" s="254"/>
      <c r="E22798" s="255"/>
      <c r="F22798" s="256"/>
      <c r="G22798" s="257"/>
      <c r="H22798" s="243">
        <f t="shared" ca="1" si="1069"/>
        <v>45139</v>
      </c>
      <c r="I22798" s="244">
        <f t="shared" si="1070"/>
        <v>43892</v>
      </c>
      <c r="J22798" s="244" t="str">
        <f t="shared" si="1068"/>
        <v/>
      </c>
    </row>
    <row r="22799" spans="3:10" ht="12" thickBot="1" x14ac:dyDescent="0.25">
      <c r="C22799" s="254"/>
      <c r="D22799" s="254"/>
      <c r="E22799" s="255"/>
      <c r="F22799" s="256"/>
      <c r="G22799" s="257"/>
      <c r="H22799" s="243">
        <f t="shared" ca="1" si="1069"/>
        <v>45139</v>
      </c>
      <c r="I22799" s="244">
        <f t="shared" si="1070"/>
        <v>43892</v>
      </c>
      <c r="J22799" s="244" t="str">
        <f t="shared" si="1068"/>
        <v/>
      </c>
    </row>
    <row r="22800" spans="3:10" ht="12" thickBot="1" x14ac:dyDescent="0.25">
      <c r="C22800" s="254"/>
      <c r="D22800" s="254"/>
      <c r="E22800" s="255"/>
      <c r="F22800" s="256"/>
      <c r="G22800" s="257"/>
      <c r="H22800" s="243">
        <f t="shared" ca="1" si="1069"/>
        <v>45139</v>
      </c>
      <c r="I22800" s="244">
        <f t="shared" si="1070"/>
        <v>43892</v>
      </c>
      <c r="J22800" s="244" t="str">
        <f t="shared" si="1068"/>
        <v/>
      </c>
    </row>
    <row r="22801" spans="3:10" ht="12" thickBot="1" x14ac:dyDescent="0.25">
      <c r="C22801" s="254"/>
      <c r="D22801" s="254"/>
      <c r="E22801" s="255"/>
      <c r="F22801" s="256"/>
      <c r="G22801" s="257"/>
      <c r="H22801" s="243">
        <f t="shared" ca="1" si="1069"/>
        <v>45139</v>
      </c>
      <c r="I22801" s="244">
        <f t="shared" si="1070"/>
        <v>43892</v>
      </c>
      <c r="J22801" s="244" t="str">
        <f t="shared" si="1068"/>
        <v/>
      </c>
    </row>
    <row r="22802" spans="3:10" ht="12" thickBot="1" x14ac:dyDescent="0.25">
      <c r="C22802" s="254"/>
      <c r="D22802" s="254"/>
      <c r="E22802" s="255"/>
      <c r="F22802" s="256"/>
      <c r="G22802" s="257"/>
      <c r="H22802" s="243">
        <f t="shared" ca="1" si="1069"/>
        <v>45139</v>
      </c>
      <c r="I22802" s="244">
        <f t="shared" si="1070"/>
        <v>43892</v>
      </c>
      <c r="J22802" s="244" t="str">
        <f t="shared" si="1068"/>
        <v/>
      </c>
    </row>
    <row r="22803" spans="3:10" ht="12" thickBot="1" x14ac:dyDescent="0.25">
      <c r="C22803" s="254"/>
      <c r="D22803" s="254"/>
      <c r="E22803" s="255"/>
      <c r="F22803" s="256"/>
      <c r="G22803" s="257"/>
      <c r="H22803" s="243">
        <f t="shared" ca="1" si="1069"/>
        <v>45139</v>
      </c>
      <c r="I22803" s="244">
        <f t="shared" si="1070"/>
        <v>43892</v>
      </c>
      <c r="J22803" s="244" t="str">
        <f t="shared" si="1068"/>
        <v/>
      </c>
    </row>
    <row r="22804" spans="3:10" ht="12" thickBot="1" x14ac:dyDescent="0.25">
      <c r="C22804" s="254"/>
      <c r="D22804" s="254"/>
      <c r="E22804" s="255"/>
      <c r="F22804" s="256"/>
      <c r="G22804" s="257"/>
      <c r="H22804" s="243">
        <f t="shared" ca="1" si="1069"/>
        <v>45139</v>
      </c>
      <c r="I22804" s="244">
        <f t="shared" si="1070"/>
        <v>43892</v>
      </c>
      <c r="J22804" s="244" t="str">
        <f t="shared" si="1068"/>
        <v/>
      </c>
    </row>
    <row r="22805" spans="3:10" ht="12" thickBot="1" x14ac:dyDescent="0.25">
      <c r="C22805" s="254"/>
      <c r="D22805" s="254"/>
      <c r="E22805" s="255"/>
      <c r="F22805" s="256"/>
      <c r="G22805" s="257"/>
      <c r="H22805" s="243">
        <f t="shared" ca="1" si="1069"/>
        <v>45139</v>
      </c>
      <c r="I22805" s="244">
        <f t="shared" si="1070"/>
        <v>43892</v>
      </c>
      <c r="J22805" s="244" t="str">
        <f t="shared" si="1068"/>
        <v/>
      </c>
    </row>
    <row r="22806" spans="3:10" ht="12" thickBot="1" x14ac:dyDescent="0.25">
      <c r="C22806" s="254"/>
      <c r="D22806" s="254"/>
      <c r="E22806" s="255"/>
      <c r="F22806" s="256"/>
      <c r="G22806" s="257"/>
      <c r="H22806" s="243">
        <f t="shared" ca="1" si="1069"/>
        <v>45139</v>
      </c>
      <c r="I22806" s="244">
        <f t="shared" si="1070"/>
        <v>43892</v>
      </c>
      <c r="J22806" s="244" t="str">
        <f t="shared" si="1068"/>
        <v/>
      </c>
    </row>
    <row r="22807" spans="3:10" ht="12" thickBot="1" x14ac:dyDescent="0.25">
      <c r="C22807" s="254"/>
      <c r="D22807" s="254"/>
      <c r="E22807" s="255"/>
      <c r="F22807" s="256"/>
      <c r="G22807" s="257"/>
      <c r="H22807" s="243">
        <f t="shared" ca="1" si="1069"/>
        <v>45139</v>
      </c>
      <c r="I22807" s="244">
        <f t="shared" si="1070"/>
        <v>43892</v>
      </c>
      <c r="J22807" s="244" t="str">
        <f t="shared" si="1068"/>
        <v/>
      </c>
    </row>
    <row r="22808" spans="3:10" ht="12" thickBot="1" x14ac:dyDescent="0.25">
      <c r="C22808" s="254"/>
      <c r="D22808" s="254"/>
      <c r="E22808" s="255"/>
      <c r="F22808" s="256"/>
      <c r="G22808" s="257"/>
      <c r="H22808" s="243">
        <f t="shared" ca="1" si="1069"/>
        <v>45139</v>
      </c>
      <c r="I22808" s="244">
        <f t="shared" si="1070"/>
        <v>43892</v>
      </c>
      <c r="J22808" s="244" t="str">
        <f t="shared" si="1068"/>
        <v/>
      </c>
    </row>
    <row r="22809" spans="3:10" ht="12" thickBot="1" x14ac:dyDescent="0.25">
      <c r="C22809" s="254"/>
      <c r="D22809" s="254"/>
      <c r="E22809" s="255"/>
      <c r="F22809" s="256"/>
      <c r="G22809" s="257"/>
      <c r="H22809" s="243">
        <f t="shared" ca="1" si="1069"/>
        <v>45139</v>
      </c>
      <c r="I22809" s="244">
        <f t="shared" si="1070"/>
        <v>43892</v>
      </c>
      <c r="J22809" s="244" t="str">
        <f t="shared" si="1068"/>
        <v/>
      </c>
    </row>
    <row r="22810" spans="3:10" ht="12" thickBot="1" x14ac:dyDescent="0.25">
      <c r="C22810" s="254"/>
      <c r="D22810" s="254"/>
      <c r="E22810" s="255"/>
      <c r="F22810" s="256"/>
      <c r="G22810" s="257"/>
      <c r="H22810" s="243">
        <f t="shared" ca="1" si="1069"/>
        <v>45139</v>
      </c>
      <c r="I22810" s="244">
        <f t="shared" si="1070"/>
        <v>43892</v>
      </c>
      <c r="J22810" s="244" t="str">
        <f t="shared" si="1068"/>
        <v/>
      </c>
    </row>
    <row r="22811" spans="3:10" ht="12" thickBot="1" x14ac:dyDescent="0.25">
      <c r="C22811" s="254"/>
      <c r="D22811" s="254"/>
      <c r="E22811" s="255"/>
      <c r="F22811" s="256"/>
      <c r="G22811" s="257"/>
      <c r="H22811" s="243">
        <f t="shared" ca="1" si="1069"/>
        <v>45139</v>
      </c>
      <c r="I22811" s="244">
        <f t="shared" si="1070"/>
        <v>43892</v>
      </c>
      <c r="J22811" s="244" t="str">
        <f t="shared" si="1068"/>
        <v/>
      </c>
    </row>
    <row r="22812" spans="3:10" ht="12" thickBot="1" x14ac:dyDescent="0.25">
      <c r="C22812" s="254"/>
      <c r="D22812" s="254"/>
      <c r="E22812" s="255"/>
      <c r="F22812" s="256"/>
      <c r="G22812" s="257"/>
      <c r="H22812" s="243">
        <f t="shared" ca="1" si="1069"/>
        <v>45139</v>
      </c>
      <c r="I22812" s="244">
        <f t="shared" si="1070"/>
        <v>43892</v>
      </c>
      <c r="J22812" s="244" t="str">
        <f t="shared" si="1068"/>
        <v/>
      </c>
    </row>
    <row r="22813" spans="3:10" ht="12" thickBot="1" x14ac:dyDescent="0.25">
      <c r="C22813" s="254"/>
      <c r="D22813" s="254"/>
      <c r="E22813" s="255"/>
      <c r="F22813" s="256"/>
      <c r="G22813" s="257"/>
      <c r="H22813" s="243">
        <f t="shared" ca="1" si="1069"/>
        <v>45139</v>
      </c>
      <c r="I22813" s="244">
        <f t="shared" si="1070"/>
        <v>43892</v>
      </c>
      <c r="J22813" s="244" t="str">
        <f t="shared" si="1068"/>
        <v/>
      </c>
    </row>
    <row r="22814" spans="3:10" ht="12" thickBot="1" x14ac:dyDescent="0.25">
      <c r="C22814" s="254"/>
      <c r="D22814" s="254"/>
      <c r="E22814" s="255"/>
      <c r="F22814" s="256"/>
      <c r="G22814" s="257"/>
      <c r="H22814" s="243">
        <f t="shared" ca="1" si="1069"/>
        <v>45139</v>
      </c>
      <c r="I22814" s="244">
        <f t="shared" si="1070"/>
        <v>43892</v>
      </c>
      <c r="J22814" s="244" t="str">
        <f t="shared" si="1068"/>
        <v/>
      </c>
    </row>
    <row r="22815" spans="3:10" ht="12" thickBot="1" x14ac:dyDescent="0.25">
      <c r="C22815" s="254"/>
      <c r="D22815" s="254"/>
      <c r="E22815" s="255"/>
      <c r="F22815" s="256"/>
      <c r="G22815" s="257"/>
      <c r="H22815" s="243">
        <f t="shared" ca="1" si="1069"/>
        <v>45139</v>
      </c>
      <c r="I22815" s="244">
        <f t="shared" si="1070"/>
        <v>43892</v>
      </c>
      <c r="J22815" s="244" t="str">
        <f t="shared" si="1068"/>
        <v/>
      </c>
    </row>
    <row r="22816" spans="3:10" ht="12" thickBot="1" x14ac:dyDescent="0.25">
      <c r="C22816" s="254"/>
      <c r="D22816" s="254"/>
      <c r="E22816" s="255"/>
      <c r="F22816" s="256"/>
      <c r="G22816" s="257"/>
      <c r="H22816" s="243">
        <f t="shared" ca="1" si="1069"/>
        <v>45139</v>
      </c>
      <c r="I22816" s="244">
        <f t="shared" si="1070"/>
        <v>43892</v>
      </c>
      <c r="J22816" s="244" t="str">
        <f t="shared" si="1068"/>
        <v/>
      </c>
    </row>
    <row r="22817" spans="3:10" ht="12" thickBot="1" x14ac:dyDescent="0.25">
      <c r="C22817" s="254"/>
      <c r="D22817" s="254"/>
      <c r="E22817" s="255"/>
      <c r="F22817" s="256"/>
      <c r="G22817" s="257"/>
      <c r="H22817" s="243">
        <f t="shared" ca="1" si="1069"/>
        <v>45139</v>
      </c>
      <c r="I22817" s="244">
        <f t="shared" si="1070"/>
        <v>43892</v>
      </c>
      <c r="J22817" s="244" t="str">
        <f t="shared" si="1068"/>
        <v/>
      </c>
    </row>
    <row r="22818" spans="3:10" ht="12" thickBot="1" x14ac:dyDescent="0.25">
      <c r="C22818" s="254"/>
      <c r="D22818" s="254"/>
      <c r="E22818" s="255"/>
      <c r="F22818" s="256"/>
      <c r="G22818" s="257"/>
      <c r="H22818" s="243">
        <f t="shared" ca="1" si="1069"/>
        <v>45139</v>
      </c>
      <c r="I22818" s="244">
        <f t="shared" si="1070"/>
        <v>43892</v>
      </c>
      <c r="J22818" s="244" t="str">
        <f t="shared" si="1068"/>
        <v/>
      </c>
    </row>
    <row r="22819" spans="3:10" ht="12" thickBot="1" x14ac:dyDescent="0.25">
      <c r="C22819" s="254"/>
      <c r="D22819" s="254"/>
      <c r="E22819" s="255"/>
      <c r="F22819" s="256"/>
      <c r="G22819" s="257"/>
      <c r="H22819" s="243">
        <f t="shared" ca="1" si="1069"/>
        <v>45139</v>
      </c>
      <c r="I22819" s="244">
        <f t="shared" si="1070"/>
        <v>43892</v>
      </c>
      <c r="J22819" s="244" t="str">
        <f t="shared" si="1068"/>
        <v/>
      </c>
    </row>
    <row r="22820" spans="3:10" ht="12" thickBot="1" x14ac:dyDescent="0.25">
      <c r="C22820" s="254"/>
      <c r="D22820" s="254"/>
      <c r="E22820" s="255"/>
      <c r="F22820" s="256"/>
      <c r="G22820" s="257"/>
      <c r="H22820" s="243">
        <f t="shared" ca="1" si="1069"/>
        <v>45139</v>
      </c>
      <c r="I22820" s="244">
        <f t="shared" si="1070"/>
        <v>43892</v>
      </c>
      <c r="J22820" s="244" t="str">
        <f t="shared" si="1068"/>
        <v/>
      </c>
    </row>
    <row r="22821" spans="3:10" ht="12" thickBot="1" x14ac:dyDescent="0.25">
      <c r="C22821" s="254"/>
      <c r="D22821" s="254"/>
      <c r="E22821" s="255"/>
      <c r="F22821" s="256"/>
      <c r="G22821" s="257"/>
      <c r="H22821" s="243">
        <f t="shared" ca="1" si="1069"/>
        <v>45139</v>
      </c>
      <c r="I22821" s="244">
        <f t="shared" si="1070"/>
        <v>43892</v>
      </c>
      <c r="J22821" s="244" t="str">
        <f t="shared" si="1068"/>
        <v/>
      </c>
    </row>
    <row r="22822" spans="3:10" ht="12" thickBot="1" x14ac:dyDescent="0.25">
      <c r="C22822" s="254"/>
      <c r="D22822" s="254"/>
      <c r="E22822" s="255"/>
      <c r="F22822" s="256"/>
      <c r="G22822" s="257"/>
      <c r="H22822" s="243">
        <f t="shared" ca="1" si="1069"/>
        <v>45139</v>
      </c>
      <c r="I22822" s="244">
        <f t="shared" si="1070"/>
        <v>43892</v>
      </c>
      <c r="J22822" s="244" t="str">
        <f t="shared" si="1068"/>
        <v/>
      </c>
    </row>
    <row r="22823" spans="3:10" ht="12" thickBot="1" x14ac:dyDescent="0.25">
      <c r="C22823" s="254"/>
      <c r="D22823" s="254"/>
      <c r="E22823" s="255"/>
      <c r="F22823" s="256"/>
      <c r="G22823" s="257"/>
      <c r="H22823" s="243">
        <f t="shared" ca="1" si="1069"/>
        <v>45139</v>
      </c>
      <c r="I22823" s="244">
        <f t="shared" si="1070"/>
        <v>43892</v>
      </c>
      <c r="J22823" s="244" t="str">
        <f t="shared" si="1068"/>
        <v/>
      </c>
    </row>
    <row r="22824" spans="3:10" ht="12" thickBot="1" x14ac:dyDescent="0.25">
      <c r="C22824" s="254"/>
      <c r="D22824" s="254"/>
      <c r="E22824" s="255"/>
      <c r="F22824" s="256"/>
      <c r="G22824" s="257"/>
      <c r="H22824" s="243">
        <f t="shared" ca="1" si="1069"/>
        <v>45139</v>
      </c>
      <c r="I22824" s="244">
        <f t="shared" si="1070"/>
        <v>43892</v>
      </c>
      <c r="J22824" s="244" t="str">
        <f t="shared" si="1068"/>
        <v/>
      </c>
    </row>
    <row r="22825" spans="3:10" ht="12" thickBot="1" x14ac:dyDescent="0.25">
      <c r="C22825" s="254"/>
      <c r="D22825" s="254"/>
      <c r="E22825" s="255"/>
      <c r="F22825" s="256"/>
      <c r="G22825" s="257"/>
      <c r="H22825" s="243">
        <f t="shared" ca="1" si="1069"/>
        <v>45139</v>
      </c>
      <c r="I22825" s="244">
        <f t="shared" si="1070"/>
        <v>43892</v>
      </c>
      <c r="J22825" s="244" t="str">
        <f t="shared" si="1068"/>
        <v/>
      </c>
    </row>
    <row r="22826" spans="3:10" ht="12" thickBot="1" x14ac:dyDescent="0.25">
      <c r="C22826" s="254"/>
      <c r="D22826" s="254"/>
      <c r="E22826" s="255"/>
      <c r="F22826" s="256"/>
      <c r="G22826" s="257"/>
      <c r="H22826" s="243">
        <f t="shared" ca="1" si="1069"/>
        <v>45139</v>
      </c>
      <c r="I22826" s="244">
        <f t="shared" si="1070"/>
        <v>43892</v>
      </c>
      <c r="J22826" s="244" t="str">
        <f t="shared" si="1068"/>
        <v/>
      </c>
    </row>
    <row r="22827" spans="3:10" ht="12" thickBot="1" x14ac:dyDescent="0.25">
      <c r="C22827" s="254"/>
      <c r="D22827" s="254"/>
      <c r="E22827" s="255"/>
      <c r="F22827" s="256"/>
      <c r="G22827" s="257"/>
      <c r="H22827" s="243">
        <f t="shared" ca="1" si="1069"/>
        <v>45139</v>
      </c>
      <c r="I22827" s="244">
        <f t="shared" si="1070"/>
        <v>43892</v>
      </c>
      <c r="J22827" s="244" t="str">
        <f t="shared" si="1068"/>
        <v/>
      </c>
    </row>
    <row r="22828" spans="3:10" ht="12" thickBot="1" x14ac:dyDescent="0.25">
      <c r="C22828" s="254"/>
      <c r="D22828" s="254"/>
      <c r="E22828" s="255"/>
      <c r="F22828" s="256"/>
      <c r="G22828" s="257"/>
      <c r="H22828" s="243">
        <f t="shared" ca="1" si="1069"/>
        <v>45139</v>
      </c>
      <c r="I22828" s="244">
        <f t="shared" si="1070"/>
        <v>43892</v>
      </c>
      <c r="J22828" s="244" t="str">
        <f t="shared" si="1068"/>
        <v/>
      </c>
    </row>
    <row r="22829" spans="3:10" ht="12" thickBot="1" x14ac:dyDescent="0.25">
      <c r="C22829" s="254"/>
      <c r="D22829" s="254"/>
      <c r="E22829" s="255"/>
      <c r="F22829" s="256"/>
      <c r="G22829" s="257"/>
      <c r="H22829" s="243">
        <f t="shared" ca="1" si="1069"/>
        <v>45139</v>
      </c>
      <c r="I22829" s="244">
        <f t="shared" si="1070"/>
        <v>43892</v>
      </c>
      <c r="J22829" s="244" t="str">
        <f t="shared" si="1068"/>
        <v/>
      </c>
    </row>
    <row r="22830" spans="3:10" ht="12" thickBot="1" x14ac:dyDescent="0.25">
      <c r="C22830" s="254"/>
      <c r="D22830" s="254"/>
      <c r="E22830" s="255"/>
      <c r="F22830" s="256"/>
      <c r="G22830" s="257"/>
      <c r="H22830" s="243">
        <f t="shared" ca="1" si="1069"/>
        <v>45139</v>
      </c>
      <c r="I22830" s="244">
        <f t="shared" si="1070"/>
        <v>43892</v>
      </c>
      <c r="J22830" s="244" t="str">
        <f t="shared" si="1068"/>
        <v/>
      </c>
    </row>
    <row r="22831" spans="3:10" ht="12" thickBot="1" x14ac:dyDescent="0.25">
      <c r="C22831" s="254"/>
      <c r="D22831" s="254"/>
      <c r="E22831" s="255"/>
      <c r="F22831" s="256"/>
      <c r="G22831" s="257"/>
      <c r="H22831" s="243">
        <f t="shared" ca="1" si="1069"/>
        <v>45139</v>
      </c>
      <c r="I22831" s="244">
        <f t="shared" si="1070"/>
        <v>43892</v>
      </c>
      <c r="J22831" s="244" t="str">
        <f t="shared" si="1068"/>
        <v/>
      </c>
    </row>
    <row r="22832" spans="3:10" ht="12" thickBot="1" x14ac:dyDescent="0.25">
      <c r="C22832" s="254"/>
      <c r="D22832" s="254"/>
      <c r="E22832" s="255"/>
      <c r="F22832" s="256"/>
      <c r="G22832" s="257"/>
      <c r="H22832" s="243">
        <f t="shared" ca="1" si="1069"/>
        <v>45139</v>
      </c>
      <c r="I22832" s="244">
        <f t="shared" si="1070"/>
        <v>43892</v>
      </c>
      <c r="J22832" s="244" t="str">
        <f t="shared" si="1068"/>
        <v/>
      </c>
    </row>
    <row r="22833" spans="3:10" ht="12" thickBot="1" x14ac:dyDescent="0.25">
      <c r="C22833" s="254"/>
      <c r="D22833" s="254"/>
      <c r="E22833" s="255"/>
      <c r="F22833" s="256"/>
      <c r="G22833" s="257"/>
      <c r="H22833" s="243">
        <f t="shared" ca="1" si="1069"/>
        <v>45139</v>
      </c>
      <c r="I22833" s="244">
        <f t="shared" si="1070"/>
        <v>43892</v>
      </c>
      <c r="J22833" s="244" t="str">
        <f t="shared" si="1068"/>
        <v/>
      </c>
    </row>
    <row r="22834" spans="3:10" ht="12" thickBot="1" x14ac:dyDescent="0.25">
      <c r="C22834" s="254"/>
      <c r="D22834" s="254"/>
      <c r="E22834" s="255"/>
      <c r="F22834" s="256"/>
      <c r="G22834" s="257"/>
      <c r="H22834" s="243">
        <f t="shared" ca="1" si="1069"/>
        <v>45139</v>
      </c>
      <c r="I22834" s="244">
        <f t="shared" si="1070"/>
        <v>43892</v>
      </c>
      <c r="J22834" s="244" t="str">
        <f t="shared" si="1068"/>
        <v/>
      </c>
    </row>
    <row r="22835" spans="3:10" ht="12" thickBot="1" x14ac:dyDescent="0.25">
      <c r="C22835" s="254"/>
      <c r="D22835" s="254"/>
      <c r="E22835" s="255"/>
      <c r="F22835" s="256"/>
      <c r="G22835" s="257"/>
      <c r="H22835" s="243">
        <f t="shared" ca="1" si="1069"/>
        <v>45139</v>
      </c>
      <c r="I22835" s="244">
        <f t="shared" si="1070"/>
        <v>43892</v>
      </c>
      <c r="J22835" s="244" t="str">
        <f t="shared" si="1068"/>
        <v/>
      </c>
    </row>
    <row r="22836" spans="3:10" ht="12" thickBot="1" x14ac:dyDescent="0.25">
      <c r="C22836" s="254"/>
      <c r="D22836" s="254"/>
      <c r="E22836" s="255"/>
      <c r="F22836" s="256"/>
      <c r="G22836" s="257"/>
      <c r="H22836" s="243">
        <f t="shared" ca="1" si="1069"/>
        <v>45139</v>
      </c>
      <c r="I22836" s="244">
        <f t="shared" si="1070"/>
        <v>43892</v>
      </c>
      <c r="J22836" s="244" t="str">
        <f t="shared" si="1068"/>
        <v/>
      </c>
    </row>
    <row r="22837" spans="3:10" ht="12" thickBot="1" x14ac:dyDescent="0.25">
      <c r="C22837" s="254"/>
      <c r="D22837" s="254"/>
      <c r="E22837" s="255"/>
      <c r="F22837" s="256"/>
      <c r="G22837" s="257"/>
      <c r="H22837" s="243">
        <f t="shared" ca="1" si="1069"/>
        <v>45139</v>
      </c>
      <c r="I22837" s="244">
        <f t="shared" si="1070"/>
        <v>43892</v>
      </c>
      <c r="J22837" s="244" t="str">
        <f t="shared" si="1068"/>
        <v/>
      </c>
    </row>
    <row r="22838" spans="3:10" ht="12" thickBot="1" x14ac:dyDescent="0.25">
      <c r="C22838" s="254"/>
      <c r="D22838" s="254"/>
      <c r="E22838" s="255"/>
      <c r="F22838" s="256"/>
      <c r="G22838" s="257"/>
      <c r="H22838" s="243">
        <f t="shared" ca="1" si="1069"/>
        <v>45139</v>
      </c>
      <c r="I22838" s="244">
        <f t="shared" si="1070"/>
        <v>43892</v>
      </c>
      <c r="J22838" s="244" t="str">
        <f t="shared" si="1068"/>
        <v/>
      </c>
    </row>
    <row r="22839" spans="3:10" ht="12" thickBot="1" x14ac:dyDescent="0.25">
      <c r="C22839" s="254"/>
      <c r="D22839" s="254"/>
      <c r="E22839" s="255"/>
      <c r="F22839" s="256"/>
      <c r="G22839" s="257"/>
      <c r="H22839" s="243">
        <f t="shared" ca="1" si="1069"/>
        <v>45139</v>
      </c>
      <c r="I22839" s="244">
        <f t="shared" si="1070"/>
        <v>43892</v>
      </c>
      <c r="J22839" s="244" t="str">
        <f t="shared" si="1068"/>
        <v/>
      </c>
    </row>
    <row r="22840" spans="3:10" ht="12" thickBot="1" x14ac:dyDescent="0.25">
      <c r="C22840" s="254"/>
      <c r="D22840" s="254"/>
      <c r="E22840" s="255"/>
      <c r="F22840" s="256"/>
      <c r="G22840" s="257"/>
      <c r="H22840" s="243">
        <f t="shared" ca="1" si="1069"/>
        <v>45139</v>
      </c>
      <c r="I22840" s="244">
        <f t="shared" si="1070"/>
        <v>43892</v>
      </c>
      <c r="J22840" s="244" t="str">
        <f t="shared" si="1068"/>
        <v/>
      </c>
    </row>
    <row r="22841" spans="3:10" ht="12" thickBot="1" x14ac:dyDescent="0.25">
      <c r="C22841" s="254"/>
      <c r="D22841" s="254"/>
      <c r="E22841" s="255"/>
      <c r="F22841" s="256"/>
      <c r="G22841" s="257"/>
      <c r="H22841" s="243">
        <f t="shared" ca="1" si="1069"/>
        <v>45139</v>
      </c>
      <c r="I22841" s="244">
        <f t="shared" si="1070"/>
        <v>43892</v>
      </c>
      <c r="J22841" s="244" t="str">
        <f t="shared" si="1068"/>
        <v/>
      </c>
    </row>
    <row r="22842" spans="3:10" ht="12" thickBot="1" x14ac:dyDescent="0.25">
      <c r="C22842" s="254"/>
      <c r="D22842" s="254"/>
      <c r="E22842" s="255"/>
      <c r="F22842" s="256"/>
      <c r="G22842" s="257"/>
      <c r="H22842" s="243">
        <f t="shared" ca="1" si="1069"/>
        <v>45139</v>
      </c>
      <c r="I22842" s="244">
        <f t="shared" si="1070"/>
        <v>43892</v>
      </c>
      <c r="J22842" s="244" t="str">
        <f t="shared" si="1068"/>
        <v/>
      </c>
    </row>
    <row r="22843" spans="3:10" ht="12" thickBot="1" x14ac:dyDescent="0.25">
      <c r="C22843" s="254"/>
      <c r="D22843" s="254"/>
      <c r="E22843" s="255"/>
      <c r="F22843" s="256"/>
      <c r="G22843" s="257"/>
      <c r="H22843" s="243">
        <f t="shared" ca="1" si="1069"/>
        <v>45139</v>
      </c>
      <c r="I22843" s="244">
        <f t="shared" si="1070"/>
        <v>43892</v>
      </c>
      <c r="J22843" s="244" t="str">
        <f t="shared" si="1068"/>
        <v/>
      </c>
    </row>
    <row r="22844" spans="3:10" ht="12" thickBot="1" x14ac:dyDescent="0.25">
      <c r="C22844" s="254"/>
      <c r="D22844" s="254"/>
      <c r="E22844" s="255"/>
      <c r="F22844" s="256"/>
      <c r="G22844" s="257"/>
      <c r="H22844" s="243">
        <f t="shared" ca="1" si="1069"/>
        <v>45139</v>
      </c>
      <c r="I22844" s="244">
        <f t="shared" si="1070"/>
        <v>43892</v>
      </c>
      <c r="J22844" s="244" t="str">
        <f t="shared" si="1068"/>
        <v/>
      </c>
    </row>
    <row r="22845" spans="3:10" ht="12" thickBot="1" x14ac:dyDescent="0.25">
      <c r="C22845" s="254"/>
      <c r="D22845" s="254"/>
      <c r="E22845" s="255"/>
      <c r="F22845" s="256"/>
      <c r="G22845" s="257"/>
      <c r="H22845" s="243">
        <f t="shared" ca="1" si="1069"/>
        <v>45139</v>
      </c>
      <c r="I22845" s="244">
        <f t="shared" si="1070"/>
        <v>43892</v>
      </c>
      <c r="J22845" s="244" t="str">
        <f t="shared" si="1068"/>
        <v/>
      </c>
    </row>
    <row r="22846" spans="3:10" ht="12" thickBot="1" x14ac:dyDescent="0.25">
      <c r="C22846" s="254"/>
      <c r="D22846" s="254"/>
      <c r="E22846" s="255"/>
      <c r="F22846" s="256"/>
      <c r="G22846" s="257"/>
      <c r="H22846" s="243">
        <f t="shared" ca="1" si="1069"/>
        <v>45139</v>
      </c>
      <c r="I22846" s="244">
        <f t="shared" si="1070"/>
        <v>43892</v>
      </c>
      <c r="J22846" s="244" t="str">
        <f t="shared" si="1068"/>
        <v/>
      </c>
    </row>
    <row r="22847" spans="3:10" ht="12" thickBot="1" x14ac:dyDescent="0.25">
      <c r="C22847" s="254"/>
      <c r="D22847" s="254"/>
      <c r="E22847" s="255"/>
      <c r="F22847" s="256"/>
      <c r="G22847" s="257"/>
      <c r="H22847" s="243">
        <f t="shared" ca="1" si="1069"/>
        <v>45139</v>
      </c>
      <c r="I22847" s="244">
        <f t="shared" si="1070"/>
        <v>43892</v>
      </c>
      <c r="J22847" s="244" t="str">
        <f t="shared" si="1068"/>
        <v/>
      </c>
    </row>
    <row r="22848" spans="3:10" ht="12" thickBot="1" x14ac:dyDescent="0.25">
      <c r="C22848" s="254"/>
      <c r="D22848" s="254"/>
      <c r="E22848" s="255"/>
      <c r="F22848" s="256"/>
      <c r="G22848" s="257"/>
      <c r="H22848" s="243">
        <f t="shared" ca="1" si="1069"/>
        <v>45139</v>
      </c>
      <c r="I22848" s="244">
        <f t="shared" si="1070"/>
        <v>43892</v>
      </c>
      <c r="J22848" s="244" t="str">
        <f t="shared" si="1068"/>
        <v/>
      </c>
    </row>
    <row r="22849" spans="3:10" ht="12" thickBot="1" x14ac:dyDescent="0.25">
      <c r="C22849" s="254"/>
      <c r="D22849" s="254"/>
      <c r="E22849" s="255"/>
      <c r="F22849" s="256"/>
      <c r="G22849" s="257"/>
      <c r="H22849" s="243">
        <f t="shared" ca="1" si="1069"/>
        <v>45139</v>
      </c>
      <c r="I22849" s="244">
        <f t="shared" si="1070"/>
        <v>43892</v>
      </c>
      <c r="J22849" s="244" t="str">
        <f t="shared" si="1068"/>
        <v/>
      </c>
    </row>
    <row r="22850" spans="3:10" ht="12" thickBot="1" x14ac:dyDescent="0.25">
      <c r="C22850" s="254"/>
      <c r="D22850" s="254"/>
      <c r="E22850" s="255"/>
      <c r="F22850" s="256"/>
      <c r="G22850" s="257"/>
      <c r="H22850" s="243">
        <f t="shared" ca="1" si="1069"/>
        <v>45139</v>
      </c>
      <c r="I22850" s="244">
        <f t="shared" si="1070"/>
        <v>43892</v>
      </c>
      <c r="J22850" s="244" t="str">
        <f t="shared" si="1068"/>
        <v/>
      </c>
    </row>
    <row r="22851" spans="3:10" ht="12" thickBot="1" x14ac:dyDescent="0.25">
      <c r="C22851" s="254"/>
      <c r="D22851" s="254"/>
      <c r="E22851" s="255"/>
      <c r="F22851" s="256"/>
      <c r="G22851" s="257"/>
      <c r="H22851" s="243">
        <f t="shared" ca="1" si="1069"/>
        <v>45139</v>
      </c>
      <c r="I22851" s="244">
        <f t="shared" si="1070"/>
        <v>43892</v>
      </c>
      <c r="J22851" s="244" t="str">
        <f t="shared" si="1068"/>
        <v/>
      </c>
    </row>
    <row r="22852" spans="3:10" ht="12" thickBot="1" x14ac:dyDescent="0.25">
      <c r="C22852" s="254"/>
      <c r="D22852" s="254"/>
      <c r="E22852" s="255"/>
      <c r="F22852" s="256"/>
      <c r="G22852" s="257"/>
      <c r="H22852" s="243">
        <f t="shared" ca="1" si="1069"/>
        <v>45139</v>
      </c>
      <c r="I22852" s="244">
        <f t="shared" si="1070"/>
        <v>43892</v>
      </c>
      <c r="J22852" s="244" t="str">
        <f t="shared" si="1068"/>
        <v/>
      </c>
    </row>
    <row r="22853" spans="3:10" ht="12" thickBot="1" x14ac:dyDescent="0.25">
      <c r="C22853" s="254"/>
      <c r="D22853" s="254"/>
      <c r="E22853" s="255"/>
      <c r="F22853" s="256"/>
      <c r="G22853" s="257"/>
      <c r="H22853" s="243">
        <f t="shared" ca="1" si="1069"/>
        <v>45139</v>
      </c>
      <c r="I22853" s="244">
        <f t="shared" si="1070"/>
        <v>43892</v>
      </c>
      <c r="J22853" s="244" t="str">
        <f t="shared" si="1068"/>
        <v/>
      </c>
    </row>
    <row r="22854" spans="3:10" ht="12" thickBot="1" x14ac:dyDescent="0.25">
      <c r="C22854" s="254"/>
      <c r="D22854" s="254"/>
      <c r="E22854" s="255"/>
      <c r="F22854" s="256"/>
      <c r="G22854" s="257"/>
      <c r="H22854" s="243">
        <f t="shared" ca="1" si="1069"/>
        <v>45139</v>
      </c>
      <c r="I22854" s="244">
        <f t="shared" si="1070"/>
        <v>43892</v>
      </c>
      <c r="J22854" s="244" t="str">
        <f t="shared" ref="J22854:J22917" si="1071">IF(G22854="","",IF(G22854&gt;=0,"Debitoren",IF(G22854&lt;0,"Kreditoren","")))</f>
        <v/>
      </c>
    </row>
    <row r="22855" spans="3:10" ht="12" thickBot="1" x14ac:dyDescent="0.25">
      <c r="C22855" s="254"/>
      <c r="D22855" s="254"/>
      <c r="E22855" s="255"/>
      <c r="F22855" s="256"/>
      <c r="G22855" s="257"/>
      <c r="H22855" s="243">
        <f t="shared" ref="H22855:H22918" ca="1" si="1072">IF(F22855&lt;$F$2,EOMONTH($F$2,-1)+1,EOMONTH(F22855,-1)+1)</f>
        <v>45139</v>
      </c>
      <c r="I22855" s="244">
        <f t="shared" ref="I22855:I22918" si="1073">IF(F22855&lt;$I$2,IF(   WEEKDAY(EOMONTH($I$2,-1)+1)=1,EOMONTH($I$2,-1)+1+1,EOMONTH($I$2,-1)+1),IF(WEEKDAY(F22855)=1,F22855+1,F22855))</f>
        <v>43892</v>
      </c>
      <c r="J22855" s="244" t="str">
        <f t="shared" si="1071"/>
        <v/>
      </c>
    </row>
    <row r="22856" spans="3:10" ht="12" thickBot="1" x14ac:dyDescent="0.25">
      <c r="C22856" s="254"/>
      <c r="D22856" s="254"/>
      <c r="E22856" s="255"/>
      <c r="F22856" s="256"/>
      <c r="G22856" s="257"/>
      <c r="H22856" s="243">
        <f t="shared" ca="1" si="1072"/>
        <v>45139</v>
      </c>
      <c r="I22856" s="244">
        <f t="shared" si="1073"/>
        <v>43892</v>
      </c>
      <c r="J22856" s="244" t="str">
        <f t="shared" si="1071"/>
        <v/>
      </c>
    </row>
    <row r="22857" spans="3:10" ht="12" thickBot="1" x14ac:dyDescent="0.25">
      <c r="C22857" s="254"/>
      <c r="D22857" s="254"/>
      <c r="E22857" s="255"/>
      <c r="F22857" s="256"/>
      <c r="G22857" s="257"/>
      <c r="H22857" s="243">
        <f t="shared" ca="1" si="1072"/>
        <v>45139</v>
      </c>
      <c r="I22857" s="244">
        <f t="shared" si="1073"/>
        <v>43892</v>
      </c>
      <c r="J22857" s="244" t="str">
        <f t="shared" si="1071"/>
        <v/>
      </c>
    </row>
    <row r="22858" spans="3:10" ht="12" thickBot="1" x14ac:dyDescent="0.25">
      <c r="C22858" s="254"/>
      <c r="D22858" s="254"/>
      <c r="E22858" s="255"/>
      <c r="F22858" s="256"/>
      <c r="G22858" s="257"/>
      <c r="H22858" s="243">
        <f t="shared" ca="1" si="1072"/>
        <v>45139</v>
      </c>
      <c r="I22858" s="244">
        <f t="shared" si="1073"/>
        <v>43892</v>
      </c>
      <c r="J22858" s="244" t="str">
        <f t="shared" si="1071"/>
        <v/>
      </c>
    </row>
    <row r="22859" spans="3:10" ht="12" thickBot="1" x14ac:dyDescent="0.25">
      <c r="C22859" s="254"/>
      <c r="D22859" s="254"/>
      <c r="E22859" s="255"/>
      <c r="F22859" s="256"/>
      <c r="G22859" s="257"/>
      <c r="H22859" s="243">
        <f t="shared" ca="1" si="1072"/>
        <v>45139</v>
      </c>
      <c r="I22859" s="244">
        <f t="shared" si="1073"/>
        <v>43892</v>
      </c>
      <c r="J22859" s="244" t="str">
        <f t="shared" si="1071"/>
        <v/>
      </c>
    </row>
    <row r="22860" spans="3:10" ht="12" thickBot="1" x14ac:dyDescent="0.25">
      <c r="C22860" s="254"/>
      <c r="D22860" s="254"/>
      <c r="E22860" s="255"/>
      <c r="F22860" s="256"/>
      <c r="G22860" s="257"/>
      <c r="H22860" s="243">
        <f t="shared" ca="1" si="1072"/>
        <v>45139</v>
      </c>
      <c r="I22860" s="244">
        <f t="shared" si="1073"/>
        <v>43892</v>
      </c>
      <c r="J22860" s="244" t="str">
        <f t="shared" si="1071"/>
        <v/>
      </c>
    </row>
    <row r="22861" spans="3:10" ht="12" thickBot="1" x14ac:dyDescent="0.25">
      <c r="C22861" s="254"/>
      <c r="D22861" s="254"/>
      <c r="E22861" s="255"/>
      <c r="F22861" s="256"/>
      <c r="G22861" s="257"/>
      <c r="H22861" s="243">
        <f t="shared" ca="1" si="1072"/>
        <v>45139</v>
      </c>
      <c r="I22861" s="244">
        <f t="shared" si="1073"/>
        <v>43892</v>
      </c>
      <c r="J22861" s="244" t="str">
        <f t="shared" si="1071"/>
        <v/>
      </c>
    </row>
    <row r="22862" spans="3:10" ht="12" thickBot="1" x14ac:dyDescent="0.25">
      <c r="C22862" s="254"/>
      <c r="D22862" s="254"/>
      <c r="E22862" s="255"/>
      <c r="F22862" s="256"/>
      <c r="G22862" s="257"/>
      <c r="H22862" s="243">
        <f t="shared" ca="1" si="1072"/>
        <v>45139</v>
      </c>
      <c r="I22862" s="244">
        <f t="shared" si="1073"/>
        <v>43892</v>
      </c>
      <c r="J22862" s="244" t="str">
        <f t="shared" si="1071"/>
        <v/>
      </c>
    </row>
    <row r="22863" spans="3:10" ht="12" thickBot="1" x14ac:dyDescent="0.25">
      <c r="C22863" s="254"/>
      <c r="D22863" s="254"/>
      <c r="E22863" s="255"/>
      <c r="F22863" s="256"/>
      <c r="G22863" s="257"/>
      <c r="H22863" s="243">
        <f t="shared" ca="1" si="1072"/>
        <v>45139</v>
      </c>
      <c r="I22863" s="244">
        <f t="shared" si="1073"/>
        <v>43892</v>
      </c>
      <c r="J22863" s="244" t="str">
        <f t="shared" si="1071"/>
        <v/>
      </c>
    </row>
    <row r="22864" spans="3:10" ht="12" thickBot="1" x14ac:dyDescent="0.25">
      <c r="C22864" s="254"/>
      <c r="D22864" s="254"/>
      <c r="E22864" s="255"/>
      <c r="F22864" s="256"/>
      <c r="G22864" s="257"/>
      <c r="H22864" s="243">
        <f t="shared" ca="1" si="1072"/>
        <v>45139</v>
      </c>
      <c r="I22864" s="244">
        <f t="shared" si="1073"/>
        <v>43892</v>
      </c>
      <c r="J22864" s="244" t="str">
        <f t="shared" si="1071"/>
        <v/>
      </c>
    </row>
    <row r="22865" spans="3:10" ht="12" thickBot="1" x14ac:dyDescent="0.25">
      <c r="C22865" s="254"/>
      <c r="D22865" s="254"/>
      <c r="E22865" s="255"/>
      <c r="F22865" s="256"/>
      <c r="G22865" s="257"/>
      <c r="H22865" s="243">
        <f t="shared" ca="1" si="1072"/>
        <v>45139</v>
      </c>
      <c r="I22865" s="244">
        <f t="shared" si="1073"/>
        <v>43892</v>
      </c>
      <c r="J22865" s="244" t="str">
        <f t="shared" si="1071"/>
        <v/>
      </c>
    </row>
    <row r="22866" spans="3:10" ht="12" thickBot="1" x14ac:dyDescent="0.25">
      <c r="C22866" s="254"/>
      <c r="D22866" s="254"/>
      <c r="E22866" s="255"/>
      <c r="F22866" s="256"/>
      <c r="G22866" s="257"/>
      <c r="H22866" s="243">
        <f t="shared" ca="1" si="1072"/>
        <v>45139</v>
      </c>
      <c r="I22866" s="244">
        <f t="shared" si="1073"/>
        <v>43892</v>
      </c>
      <c r="J22866" s="244" t="str">
        <f t="shared" si="1071"/>
        <v/>
      </c>
    </row>
    <row r="22867" spans="3:10" ht="12" thickBot="1" x14ac:dyDescent="0.25">
      <c r="C22867" s="254"/>
      <c r="D22867" s="254"/>
      <c r="E22867" s="255"/>
      <c r="F22867" s="256"/>
      <c r="G22867" s="257"/>
      <c r="H22867" s="243">
        <f t="shared" ca="1" si="1072"/>
        <v>45139</v>
      </c>
      <c r="I22867" s="244">
        <f t="shared" si="1073"/>
        <v>43892</v>
      </c>
      <c r="J22867" s="244" t="str">
        <f t="shared" si="1071"/>
        <v/>
      </c>
    </row>
    <row r="22868" spans="3:10" ht="12" thickBot="1" x14ac:dyDescent="0.25">
      <c r="C22868" s="254"/>
      <c r="D22868" s="254"/>
      <c r="E22868" s="255"/>
      <c r="F22868" s="256"/>
      <c r="G22868" s="257"/>
      <c r="H22868" s="243">
        <f t="shared" ca="1" si="1072"/>
        <v>45139</v>
      </c>
      <c r="I22868" s="244">
        <f t="shared" si="1073"/>
        <v>43892</v>
      </c>
      <c r="J22868" s="244" t="str">
        <f t="shared" si="1071"/>
        <v/>
      </c>
    </row>
    <row r="22869" spans="3:10" ht="12" thickBot="1" x14ac:dyDescent="0.25">
      <c r="C22869" s="254"/>
      <c r="D22869" s="254"/>
      <c r="E22869" s="255"/>
      <c r="F22869" s="256"/>
      <c r="G22869" s="257"/>
      <c r="H22869" s="243">
        <f t="shared" ca="1" si="1072"/>
        <v>45139</v>
      </c>
      <c r="I22869" s="244">
        <f t="shared" si="1073"/>
        <v>43892</v>
      </c>
      <c r="J22869" s="244" t="str">
        <f t="shared" si="1071"/>
        <v/>
      </c>
    </row>
    <row r="22870" spans="3:10" ht="12" thickBot="1" x14ac:dyDescent="0.25">
      <c r="C22870" s="254"/>
      <c r="D22870" s="254"/>
      <c r="E22870" s="255"/>
      <c r="F22870" s="256"/>
      <c r="G22870" s="257"/>
      <c r="H22870" s="243">
        <f t="shared" ca="1" si="1072"/>
        <v>45139</v>
      </c>
      <c r="I22870" s="244">
        <f t="shared" si="1073"/>
        <v>43892</v>
      </c>
      <c r="J22870" s="244" t="str">
        <f t="shared" si="1071"/>
        <v/>
      </c>
    </row>
    <row r="22871" spans="3:10" ht="12" thickBot="1" x14ac:dyDescent="0.25">
      <c r="C22871" s="254"/>
      <c r="D22871" s="254"/>
      <c r="E22871" s="255"/>
      <c r="F22871" s="256"/>
      <c r="G22871" s="257"/>
      <c r="H22871" s="243">
        <f t="shared" ca="1" si="1072"/>
        <v>45139</v>
      </c>
      <c r="I22871" s="244">
        <f t="shared" si="1073"/>
        <v>43892</v>
      </c>
      <c r="J22871" s="244" t="str">
        <f t="shared" si="1071"/>
        <v/>
      </c>
    </row>
    <row r="22872" spans="3:10" ht="12" thickBot="1" x14ac:dyDescent="0.25">
      <c r="C22872" s="254"/>
      <c r="D22872" s="254"/>
      <c r="E22872" s="255"/>
      <c r="F22872" s="256"/>
      <c r="G22872" s="257"/>
      <c r="H22872" s="243">
        <f t="shared" ca="1" si="1072"/>
        <v>45139</v>
      </c>
      <c r="I22872" s="244">
        <f t="shared" si="1073"/>
        <v>43892</v>
      </c>
      <c r="J22872" s="244" t="str">
        <f t="shared" si="1071"/>
        <v/>
      </c>
    </row>
    <row r="22873" spans="3:10" ht="12" thickBot="1" x14ac:dyDescent="0.25">
      <c r="C22873" s="254"/>
      <c r="D22873" s="254"/>
      <c r="E22873" s="255"/>
      <c r="F22873" s="256"/>
      <c r="G22873" s="257"/>
      <c r="H22873" s="243">
        <f t="shared" ca="1" si="1072"/>
        <v>45139</v>
      </c>
      <c r="I22873" s="244">
        <f t="shared" si="1073"/>
        <v>43892</v>
      </c>
      <c r="J22873" s="244" t="str">
        <f t="shared" si="1071"/>
        <v/>
      </c>
    </row>
    <row r="22874" spans="3:10" ht="12" thickBot="1" x14ac:dyDescent="0.25">
      <c r="C22874" s="254"/>
      <c r="D22874" s="254"/>
      <c r="E22874" s="255"/>
      <c r="F22874" s="256"/>
      <c r="G22874" s="257"/>
      <c r="H22874" s="243">
        <f t="shared" ca="1" si="1072"/>
        <v>45139</v>
      </c>
      <c r="I22874" s="244">
        <f t="shared" si="1073"/>
        <v>43892</v>
      </c>
      <c r="J22874" s="244" t="str">
        <f t="shared" si="1071"/>
        <v/>
      </c>
    </row>
    <row r="22875" spans="3:10" ht="12" thickBot="1" x14ac:dyDescent="0.25">
      <c r="C22875" s="254"/>
      <c r="D22875" s="254"/>
      <c r="E22875" s="255"/>
      <c r="F22875" s="256"/>
      <c r="G22875" s="257"/>
      <c r="H22875" s="243">
        <f t="shared" ca="1" si="1072"/>
        <v>45139</v>
      </c>
      <c r="I22875" s="244">
        <f t="shared" si="1073"/>
        <v>43892</v>
      </c>
      <c r="J22875" s="244" t="str">
        <f t="shared" si="1071"/>
        <v/>
      </c>
    </row>
    <row r="22876" spans="3:10" ht="12" thickBot="1" x14ac:dyDescent="0.25">
      <c r="C22876" s="254"/>
      <c r="D22876" s="254"/>
      <c r="E22876" s="255"/>
      <c r="F22876" s="256"/>
      <c r="G22876" s="257"/>
      <c r="H22876" s="243">
        <f t="shared" ca="1" si="1072"/>
        <v>45139</v>
      </c>
      <c r="I22876" s="244">
        <f t="shared" si="1073"/>
        <v>43892</v>
      </c>
      <c r="J22876" s="244" t="str">
        <f t="shared" si="1071"/>
        <v/>
      </c>
    </row>
    <row r="22877" spans="3:10" ht="12" thickBot="1" x14ac:dyDescent="0.25">
      <c r="C22877" s="254"/>
      <c r="D22877" s="254"/>
      <c r="E22877" s="255"/>
      <c r="F22877" s="256"/>
      <c r="G22877" s="257"/>
      <c r="H22877" s="243">
        <f t="shared" ca="1" si="1072"/>
        <v>45139</v>
      </c>
      <c r="I22877" s="244">
        <f t="shared" si="1073"/>
        <v>43892</v>
      </c>
      <c r="J22877" s="244" t="str">
        <f t="shared" si="1071"/>
        <v/>
      </c>
    </row>
    <row r="22878" spans="3:10" ht="12" thickBot="1" x14ac:dyDescent="0.25">
      <c r="C22878" s="254"/>
      <c r="D22878" s="254"/>
      <c r="E22878" s="255"/>
      <c r="F22878" s="256"/>
      <c r="G22878" s="257"/>
      <c r="H22878" s="243">
        <f t="shared" ca="1" si="1072"/>
        <v>45139</v>
      </c>
      <c r="I22878" s="244">
        <f t="shared" si="1073"/>
        <v>43892</v>
      </c>
      <c r="J22878" s="244" t="str">
        <f t="shared" si="1071"/>
        <v/>
      </c>
    </row>
    <row r="22879" spans="3:10" ht="12" thickBot="1" x14ac:dyDescent="0.25">
      <c r="C22879" s="254"/>
      <c r="D22879" s="254"/>
      <c r="E22879" s="255"/>
      <c r="F22879" s="256"/>
      <c r="G22879" s="257"/>
      <c r="H22879" s="243">
        <f t="shared" ca="1" si="1072"/>
        <v>45139</v>
      </c>
      <c r="I22879" s="244">
        <f t="shared" si="1073"/>
        <v>43892</v>
      </c>
      <c r="J22879" s="244" t="str">
        <f t="shared" si="1071"/>
        <v/>
      </c>
    </row>
    <row r="22880" spans="3:10" ht="12" thickBot="1" x14ac:dyDescent="0.25">
      <c r="C22880" s="254"/>
      <c r="D22880" s="254"/>
      <c r="E22880" s="255"/>
      <c r="F22880" s="256"/>
      <c r="G22880" s="257"/>
      <c r="H22880" s="243">
        <f t="shared" ca="1" si="1072"/>
        <v>45139</v>
      </c>
      <c r="I22880" s="244">
        <f t="shared" si="1073"/>
        <v>43892</v>
      </c>
      <c r="J22880" s="244" t="str">
        <f t="shared" si="1071"/>
        <v/>
      </c>
    </row>
    <row r="22881" spans="3:10" ht="12" thickBot="1" x14ac:dyDescent="0.25">
      <c r="C22881" s="254"/>
      <c r="D22881" s="254"/>
      <c r="E22881" s="255"/>
      <c r="F22881" s="256"/>
      <c r="G22881" s="257"/>
      <c r="H22881" s="243">
        <f t="shared" ca="1" si="1072"/>
        <v>45139</v>
      </c>
      <c r="I22881" s="244">
        <f t="shared" si="1073"/>
        <v>43892</v>
      </c>
      <c r="J22881" s="244" t="str">
        <f t="shared" si="1071"/>
        <v/>
      </c>
    </row>
    <row r="22882" spans="3:10" ht="12" thickBot="1" x14ac:dyDescent="0.25">
      <c r="C22882" s="254"/>
      <c r="D22882" s="254"/>
      <c r="E22882" s="255"/>
      <c r="F22882" s="256"/>
      <c r="G22882" s="257"/>
      <c r="H22882" s="243">
        <f t="shared" ca="1" si="1072"/>
        <v>45139</v>
      </c>
      <c r="I22882" s="244">
        <f t="shared" si="1073"/>
        <v>43892</v>
      </c>
      <c r="J22882" s="244" t="str">
        <f t="shared" si="1071"/>
        <v/>
      </c>
    </row>
    <row r="22883" spans="3:10" ht="12" thickBot="1" x14ac:dyDescent="0.25">
      <c r="C22883" s="254"/>
      <c r="D22883" s="254"/>
      <c r="E22883" s="255"/>
      <c r="F22883" s="256"/>
      <c r="G22883" s="257"/>
      <c r="H22883" s="243">
        <f t="shared" ca="1" si="1072"/>
        <v>45139</v>
      </c>
      <c r="I22883" s="244">
        <f t="shared" si="1073"/>
        <v>43892</v>
      </c>
      <c r="J22883" s="244" t="str">
        <f t="shared" si="1071"/>
        <v/>
      </c>
    </row>
    <row r="22884" spans="3:10" ht="12" thickBot="1" x14ac:dyDescent="0.25">
      <c r="C22884" s="254"/>
      <c r="D22884" s="254"/>
      <c r="E22884" s="255"/>
      <c r="F22884" s="256"/>
      <c r="G22884" s="257"/>
      <c r="H22884" s="243">
        <f t="shared" ca="1" si="1072"/>
        <v>45139</v>
      </c>
      <c r="I22884" s="244">
        <f t="shared" si="1073"/>
        <v>43892</v>
      </c>
      <c r="J22884" s="244" t="str">
        <f t="shared" si="1071"/>
        <v/>
      </c>
    </row>
    <row r="22885" spans="3:10" ht="12" thickBot="1" x14ac:dyDescent="0.25">
      <c r="C22885" s="254"/>
      <c r="D22885" s="254"/>
      <c r="E22885" s="255"/>
      <c r="F22885" s="256"/>
      <c r="G22885" s="257"/>
      <c r="H22885" s="243">
        <f t="shared" ca="1" si="1072"/>
        <v>45139</v>
      </c>
      <c r="I22885" s="244">
        <f t="shared" si="1073"/>
        <v>43892</v>
      </c>
      <c r="J22885" s="244" t="str">
        <f t="shared" si="1071"/>
        <v/>
      </c>
    </row>
    <row r="22886" spans="3:10" ht="12" thickBot="1" x14ac:dyDescent="0.25">
      <c r="C22886" s="254"/>
      <c r="D22886" s="254"/>
      <c r="E22886" s="255"/>
      <c r="F22886" s="256"/>
      <c r="G22886" s="257"/>
      <c r="H22886" s="243">
        <f t="shared" ca="1" si="1072"/>
        <v>45139</v>
      </c>
      <c r="I22886" s="244">
        <f t="shared" si="1073"/>
        <v>43892</v>
      </c>
      <c r="J22886" s="244" t="str">
        <f t="shared" si="1071"/>
        <v/>
      </c>
    </row>
    <row r="22887" spans="3:10" ht="12" thickBot="1" x14ac:dyDescent="0.25">
      <c r="C22887" s="254"/>
      <c r="D22887" s="254"/>
      <c r="E22887" s="255"/>
      <c r="F22887" s="256"/>
      <c r="G22887" s="257"/>
      <c r="H22887" s="243">
        <f t="shared" ca="1" si="1072"/>
        <v>45139</v>
      </c>
      <c r="I22887" s="244">
        <f t="shared" si="1073"/>
        <v>43892</v>
      </c>
      <c r="J22887" s="244" t="str">
        <f t="shared" si="1071"/>
        <v/>
      </c>
    </row>
    <row r="22888" spans="3:10" ht="12" thickBot="1" x14ac:dyDescent="0.25">
      <c r="C22888" s="254"/>
      <c r="D22888" s="254"/>
      <c r="E22888" s="255"/>
      <c r="F22888" s="256"/>
      <c r="G22888" s="257"/>
      <c r="H22888" s="243">
        <f t="shared" ca="1" si="1072"/>
        <v>45139</v>
      </c>
      <c r="I22888" s="244">
        <f t="shared" si="1073"/>
        <v>43892</v>
      </c>
      <c r="J22888" s="244" t="str">
        <f t="shared" si="1071"/>
        <v/>
      </c>
    </row>
    <row r="22889" spans="3:10" ht="12" thickBot="1" x14ac:dyDescent="0.25">
      <c r="C22889" s="254"/>
      <c r="D22889" s="254"/>
      <c r="E22889" s="255"/>
      <c r="F22889" s="256"/>
      <c r="G22889" s="257"/>
      <c r="H22889" s="243">
        <f t="shared" ca="1" si="1072"/>
        <v>45139</v>
      </c>
      <c r="I22889" s="244">
        <f t="shared" si="1073"/>
        <v>43892</v>
      </c>
      <c r="J22889" s="244" t="str">
        <f t="shared" si="1071"/>
        <v/>
      </c>
    </row>
    <row r="22890" spans="3:10" ht="12" thickBot="1" x14ac:dyDescent="0.25">
      <c r="C22890" s="254"/>
      <c r="D22890" s="254"/>
      <c r="E22890" s="255"/>
      <c r="F22890" s="256"/>
      <c r="G22890" s="257"/>
      <c r="H22890" s="243">
        <f t="shared" ca="1" si="1072"/>
        <v>45139</v>
      </c>
      <c r="I22890" s="244">
        <f t="shared" si="1073"/>
        <v>43892</v>
      </c>
      <c r="J22890" s="244" t="str">
        <f t="shared" si="1071"/>
        <v/>
      </c>
    </row>
    <row r="22891" spans="3:10" ht="12" thickBot="1" x14ac:dyDescent="0.25">
      <c r="C22891" s="254"/>
      <c r="D22891" s="254"/>
      <c r="E22891" s="255"/>
      <c r="F22891" s="256"/>
      <c r="G22891" s="257"/>
      <c r="H22891" s="243">
        <f t="shared" ca="1" si="1072"/>
        <v>45139</v>
      </c>
      <c r="I22891" s="244">
        <f t="shared" si="1073"/>
        <v>43892</v>
      </c>
      <c r="J22891" s="244" t="str">
        <f t="shared" si="1071"/>
        <v/>
      </c>
    </row>
    <row r="22892" spans="3:10" ht="12" thickBot="1" x14ac:dyDescent="0.25">
      <c r="C22892" s="254"/>
      <c r="D22892" s="254"/>
      <c r="E22892" s="255"/>
      <c r="F22892" s="256"/>
      <c r="G22892" s="257"/>
      <c r="H22892" s="243">
        <f t="shared" ca="1" si="1072"/>
        <v>45139</v>
      </c>
      <c r="I22892" s="244">
        <f t="shared" si="1073"/>
        <v>43892</v>
      </c>
      <c r="J22892" s="244" t="str">
        <f t="shared" si="1071"/>
        <v/>
      </c>
    </row>
    <row r="22893" spans="3:10" ht="12" thickBot="1" x14ac:dyDescent="0.25">
      <c r="C22893" s="254"/>
      <c r="D22893" s="254"/>
      <c r="E22893" s="255"/>
      <c r="F22893" s="256"/>
      <c r="G22893" s="257"/>
      <c r="H22893" s="243">
        <f t="shared" ca="1" si="1072"/>
        <v>45139</v>
      </c>
      <c r="I22893" s="244">
        <f t="shared" si="1073"/>
        <v>43892</v>
      </c>
      <c r="J22893" s="244" t="str">
        <f t="shared" si="1071"/>
        <v/>
      </c>
    </row>
    <row r="22894" spans="3:10" ht="12" thickBot="1" x14ac:dyDescent="0.25">
      <c r="C22894" s="254"/>
      <c r="D22894" s="254"/>
      <c r="E22894" s="255"/>
      <c r="F22894" s="256"/>
      <c r="G22894" s="257"/>
      <c r="H22894" s="243">
        <f t="shared" ca="1" si="1072"/>
        <v>45139</v>
      </c>
      <c r="I22894" s="244">
        <f t="shared" si="1073"/>
        <v>43892</v>
      </c>
      <c r="J22894" s="244" t="str">
        <f t="shared" si="1071"/>
        <v/>
      </c>
    </row>
    <row r="22895" spans="3:10" ht="12" thickBot="1" x14ac:dyDescent="0.25">
      <c r="C22895" s="254"/>
      <c r="D22895" s="254"/>
      <c r="E22895" s="255"/>
      <c r="F22895" s="256"/>
      <c r="G22895" s="257"/>
      <c r="H22895" s="243">
        <f t="shared" ca="1" si="1072"/>
        <v>45139</v>
      </c>
      <c r="I22895" s="244">
        <f t="shared" si="1073"/>
        <v>43892</v>
      </c>
      <c r="J22895" s="244" t="str">
        <f t="shared" si="1071"/>
        <v/>
      </c>
    </row>
    <row r="22896" spans="3:10" ht="12" thickBot="1" x14ac:dyDescent="0.25">
      <c r="C22896" s="254"/>
      <c r="D22896" s="254"/>
      <c r="E22896" s="255"/>
      <c r="F22896" s="256"/>
      <c r="G22896" s="257"/>
      <c r="H22896" s="243">
        <f t="shared" ca="1" si="1072"/>
        <v>45139</v>
      </c>
      <c r="I22896" s="244">
        <f t="shared" si="1073"/>
        <v>43892</v>
      </c>
      <c r="J22896" s="244" t="str">
        <f t="shared" si="1071"/>
        <v/>
      </c>
    </row>
    <row r="22897" spans="3:10" ht="12" thickBot="1" x14ac:dyDescent="0.25">
      <c r="C22897" s="254"/>
      <c r="D22897" s="254"/>
      <c r="E22897" s="255"/>
      <c r="F22897" s="256"/>
      <c r="G22897" s="257"/>
      <c r="H22897" s="243">
        <f t="shared" ca="1" si="1072"/>
        <v>45139</v>
      </c>
      <c r="I22897" s="244">
        <f t="shared" si="1073"/>
        <v>43892</v>
      </c>
      <c r="J22897" s="244" t="str">
        <f t="shared" si="1071"/>
        <v/>
      </c>
    </row>
    <row r="22898" spans="3:10" ht="12" thickBot="1" x14ac:dyDescent="0.25">
      <c r="C22898" s="254"/>
      <c r="D22898" s="254"/>
      <c r="E22898" s="255"/>
      <c r="F22898" s="256"/>
      <c r="G22898" s="257"/>
      <c r="H22898" s="243">
        <f t="shared" ca="1" si="1072"/>
        <v>45139</v>
      </c>
      <c r="I22898" s="244">
        <f t="shared" si="1073"/>
        <v>43892</v>
      </c>
      <c r="J22898" s="244" t="str">
        <f t="shared" si="1071"/>
        <v/>
      </c>
    </row>
    <row r="22899" spans="3:10" ht="12" thickBot="1" x14ac:dyDescent="0.25">
      <c r="C22899" s="254"/>
      <c r="D22899" s="254"/>
      <c r="E22899" s="255"/>
      <c r="F22899" s="256"/>
      <c r="G22899" s="257"/>
      <c r="H22899" s="243">
        <f t="shared" ca="1" si="1072"/>
        <v>45139</v>
      </c>
      <c r="I22899" s="244">
        <f t="shared" si="1073"/>
        <v>43892</v>
      </c>
      <c r="J22899" s="244" t="str">
        <f t="shared" si="1071"/>
        <v/>
      </c>
    </row>
    <row r="22900" spans="3:10" ht="12" thickBot="1" x14ac:dyDescent="0.25">
      <c r="C22900" s="254"/>
      <c r="D22900" s="254"/>
      <c r="E22900" s="255"/>
      <c r="F22900" s="256"/>
      <c r="G22900" s="257"/>
      <c r="H22900" s="243">
        <f t="shared" ca="1" si="1072"/>
        <v>45139</v>
      </c>
      <c r="I22900" s="244">
        <f t="shared" si="1073"/>
        <v>43892</v>
      </c>
      <c r="J22900" s="244" t="str">
        <f t="shared" si="1071"/>
        <v/>
      </c>
    </row>
    <row r="22901" spans="3:10" ht="12" thickBot="1" x14ac:dyDescent="0.25">
      <c r="C22901" s="254"/>
      <c r="D22901" s="254"/>
      <c r="E22901" s="255"/>
      <c r="F22901" s="256"/>
      <c r="G22901" s="257"/>
      <c r="H22901" s="243">
        <f t="shared" ca="1" si="1072"/>
        <v>45139</v>
      </c>
      <c r="I22901" s="244">
        <f t="shared" si="1073"/>
        <v>43892</v>
      </c>
      <c r="J22901" s="244" t="str">
        <f t="shared" si="1071"/>
        <v/>
      </c>
    </row>
    <row r="22902" spans="3:10" ht="12" thickBot="1" x14ac:dyDescent="0.25">
      <c r="C22902" s="254"/>
      <c r="D22902" s="254"/>
      <c r="E22902" s="255"/>
      <c r="F22902" s="256"/>
      <c r="G22902" s="257"/>
      <c r="H22902" s="243">
        <f t="shared" ca="1" si="1072"/>
        <v>45139</v>
      </c>
      <c r="I22902" s="244">
        <f t="shared" si="1073"/>
        <v>43892</v>
      </c>
      <c r="J22902" s="244" t="str">
        <f t="shared" si="1071"/>
        <v/>
      </c>
    </row>
    <row r="22903" spans="3:10" ht="12" thickBot="1" x14ac:dyDescent="0.25">
      <c r="C22903" s="254"/>
      <c r="D22903" s="254"/>
      <c r="E22903" s="255"/>
      <c r="F22903" s="256"/>
      <c r="G22903" s="257"/>
      <c r="H22903" s="243">
        <f t="shared" ca="1" si="1072"/>
        <v>45139</v>
      </c>
      <c r="I22903" s="244">
        <f t="shared" si="1073"/>
        <v>43892</v>
      </c>
      <c r="J22903" s="244" t="str">
        <f t="shared" si="1071"/>
        <v/>
      </c>
    </row>
    <row r="22904" spans="3:10" ht="12" thickBot="1" x14ac:dyDescent="0.25">
      <c r="C22904" s="254"/>
      <c r="D22904" s="254"/>
      <c r="E22904" s="255"/>
      <c r="F22904" s="256"/>
      <c r="G22904" s="257"/>
      <c r="H22904" s="243">
        <f t="shared" ca="1" si="1072"/>
        <v>45139</v>
      </c>
      <c r="I22904" s="244">
        <f t="shared" si="1073"/>
        <v>43892</v>
      </c>
      <c r="J22904" s="244" t="str">
        <f t="shared" si="1071"/>
        <v/>
      </c>
    </row>
    <row r="22905" spans="3:10" ht="12" thickBot="1" x14ac:dyDescent="0.25">
      <c r="C22905" s="254"/>
      <c r="D22905" s="254"/>
      <c r="E22905" s="255"/>
      <c r="F22905" s="256"/>
      <c r="G22905" s="257"/>
      <c r="H22905" s="243">
        <f t="shared" ca="1" si="1072"/>
        <v>45139</v>
      </c>
      <c r="I22905" s="244">
        <f t="shared" si="1073"/>
        <v>43892</v>
      </c>
      <c r="J22905" s="244" t="str">
        <f t="shared" si="1071"/>
        <v/>
      </c>
    </row>
    <row r="22906" spans="3:10" ht="12" thickBot="1" x14ac:dyDescent="0.25">
      <c r="C22906" s="254"/>
      <c r="D22906" s="254"/>
      <c r="E22906" s="255"/>
      <c r="F22906" s="256"/>
      <c r="G22906" s="257"/>
      <c r="H22906" s="243">
        <f t="shared" ca="1" si="1072"/>
        <v>45139</v>
      </c>
      <c r="I22906" s="244">
        <f t="shared" si="1073"/>
        <v>43892</v>
      </c>
      <c r="J22906" s="244" t="str">
        <f t="shared" si="1071"/>
        <v/>
      </c>
    </row>
    <row r="22907" spans="3:10" ht="12" thickBot="1" x14ac:dyDescent="0.25">
      <c r="C22907" s="254"/>
      <c r="D22907" s="254"/>
      <c r="E22907" s="255"/>
      <c r="F22907" s="256"/>
      <c r="G22907" s="257"/>
      <c r="H22907" s="243">
        <f t="shared" ca="1" si="1072"/>
        <v>45139</v>
      </c>
      <c r="I22907" s="244">
        <f t="shared" si="1073"/>
        <v>43892</v>
      </c>
      <c r="J22907" s="244" t="str">
        <f t="shared" si="1071"/>
        <v/>
      </c>
    </row>
    <row r="22908" spans="3:10" ht="12" thickBot="1" x14ac:dyDescent="0.25">
      <c r="C22908" s="254"/>
      <c r="D22908" s="254"/>
      <c r="E22908" s="255"/>
      <c r="F22908" s="256"/>
      <c r="G22908" s="257"/>
      <c r="H22908" s="243">
        <f t="shared" ca="1" si="1072"/>
        <v>45139</v>
      </c>
      <c r="I22908" s="244">
        <f t="shared" si="1073"/>
        <v>43892</v>
      </c>
      <c r="J22908" s="244" t="str">
        <f t="shared" si="1071"/>
        <v/>
      </c>
    </row>
    <row r="22909" spans="3:10" ht="12" thickBot="1" x14ac:dyDescent="0.25">
      <c r="C22909" s="254"/>
      <c r="D22909" s="254"/>
      <c r="E22909" s="255"/>
      <c r="F22909" s="256"/>
      <c r="G22909" s="257"/>
      <c r="H22909" s="243">
        <f t="shared" ca="1" si="1072"/>
        <v>45139</v>
      </c>
      <c r="I22909" s="244">
        <f t="shared" si="1073"/>
        <v>43892</v>
      </c>
      <c r="J22909" s="244" t="str">
        <f t="shared" si="1071"/>
        <v/>
      </c>
    </row>
    <row r="22910" spans="3:10" ht="12" thickBot="1" x14ac:dyDescent="0.25">
      <c r="C22910" s="254"/>
      <c r="D22910" s="254"/>
      <c r="E22910" s="255"/>
      <c r="F22910" s="256"/>
      <c r="G22910" s="257"/>
      <c r="H22910" s="243">
        <f t="shared" ca="1" si="1072"/>
        <v>45139</v>
      </c>
      <c r="I22910" s="244">
        <f t="shared" si="1073"/>
        <v>43892</v>
      </c>
      <c r="J22910" s="244" t="str">
        <f t="shared" si="1071"/>
        <v/>
      </c>
    </row>
    <row r="22911" spans="3:10" ht="12" thickBot="1" x14ac:dyDescent="0.25">
      <c r="C22911" s="254"/>
      <c r="D22911" s="254"/>
      <c r="E22911" s="255"/>
      <c r="F22911" s="256"/>
      <c r="G22911" s="257"/>
      <c r="H22911" s="243">
        <f t="shared" ca="1" si="1072"/>
        <v>45139</v>
      </c>
      <c r="I22911" s="244">
        <f t="shared" si="1073"/>
        <v>43892</v>
      </c>
      <c r="J22911" s="244" t="str">
        <f t="shared" si="1071"/>
        <v/>
      </c>
    </row>
    <row r="22912" spans="3:10" ht="12" thickBot="1" x14ac:dyDescent="0.25">
      <c r="C22912" s="254"/>
      <c r="D22912" s="254"/>
      <c r="E22912" s="255"/>
      <c r="F22912" s="256"/>
      <c r="G22912" s="257"/>
      <c r="H22912" s="243">
        <f t="shared" ca="1" si="1072"/>
        <v>45139</v>
      </c>
      <c r="I22912" s="244">
        <f t="shared" si="1073"/>
        <v>43892</v>
      </c>
      <c r="J22912" s="244" t="str">
        <f t="shared" si="1071"/>
        <v/>
      </c>
    </row>
    <row r="22913" spans="3:10" ht="12" thickBot="1" x14ac:dyDescent="0.25">
      <c r="C22913" s="254"/>
      <c r="D22913" s="254"/>
      <c r="E22913" s="255"/>
      <c r="F22913" s="256"/>
      <c r="G22913" s="257"/>
      <c r="H22913" s="243">
        <f t="shared" ca="1" si="1072"/>
        <v>45139</v>
      </c>
      <c r="I22913" s="244">
        <f t="shared" si="1073"/>
        <v>43892</v>
      </c>
      <c r="J22913" s="244" t="str">
        <f t="shared" si="1071"/>
        <v/>
      </c>
    </row>
    <row r="22914" spans="3:10" ht="12" thickBot="1" x14ac:dyDescent="0.25">
      <c r="C22914" s="254"/>
      <c r="D22914" s="254"/>
      <c r="E22914" s="255"/>
      <c r="F22914" s="256"/>
      <c r="G22914" s="257"/>
      <c r="H22914" s="243">
        <f t="shared" ca="1" si="1072"/>
        <v>45139</v>
      </c>
      <c r="I22914" s="244">
        <f t="shared" si="1073"/>
        <v>43892</v>
      </c>
      <c r="J22914" s="244" t="str">
        <f t="shared" si="1071"/>
        <v/>
      </c>
    </row>
    <row r="22915" spans="3:10" ht="12" thickBot="1" x14ac:dyDescent="0.25">
      <c r="C22915" s="254"/>
      <c r="D22915" s="254"/>
      <c r="E22915" s="255"/>
      <c r="F22915" s="256"/>
      <c r="G22915" s="257"/>
      <c r="H22915" s="243">
        <f t="shared" ca="1" si="1072"/>
        <v>45139</v>
      </c>
      <c r="I22915" s="244">
        <f t="shared" si="1073"/>
        <v>43892</v>
      </c>
      <c r="J22915" s="244" t="str">
        <f t="shared" si="1071"/>
        <v/>
      </c>
    </row>
    <row r="22916" spans="3:10" ht="12" thickBot="1" x14ac:dyDescent="0.25">
      <c r="C22916" s="254"/>
      <c r="D22916" s="254"/>
      <c r="E22916" s="255"/>
      <c r="F22916" s="256"/>
      <c r="G22916" s="257"/>
      <c r="H22916" s="243">
        <f t="shared" ca="1" si="1072"/>
        <v>45139</v>
      </c>
      <c r="I22916" s="244">
        <f t="shared" si="1073"/>
        <v>43892</v>
      </c>
      <c r="J22916" s="244" t="str">
        <f t="shared" si="1071"/>
        <v/>
      </c>
    </row>
    <row r="22917" spans="3:10" ht="12" thickBot="1" x14ac:dyDescent="0.25">
      <c r="C22917" s="254"/>
      <c r="D22917" s="254"/>
      <c r="E22917" s="255"/>
      <c r="F22917" s="256"/>
      <c r="G22917" s="257"/>
      <c r="H22917" s="243">
        <f t="shared" ca="1" si="1072"/>
        <v>45139</v>
      </c>
      <c r="I22917" s="244">
        <f t="shared" si="1073"/>
        <v>43892</v>
      </c>
      <c r="J22917" s="244" t="str">
        <f t="shared" si="1071"/>
        <v/>
      </c>
    </row>
    <row r="22918" spans="3:10" ht="12" thickBot="1" x14ac:dyDescent="0.25">
      <c r="C22918" s="254"/>
      <c r="D22918" s="254"/>
      <c r="E22918" s="255"/>
      <c r="F22918" s="256"/>
      <c r="G22918" s="257"/>
      <c r="H22918" s="243">
        <f t="shared" ca="1" si="1072"/>
        <v>45139</v>
      </c>
      <c r="I22918" s="244">
        <f t="shared" si="1073"/>
        <v>43892</v>
      </c>
      <c r="J22918" s="244" t="str">
        <f t="shared" ref="J22918:J22981" si="1074">IF(G22918="","",IF(G22918&gt;=0,"Debitoren",IF(G22918&lt;0,"Kreditoren","")))</f>
        <v/>
      </c>
    </row>
    <row r="22919" spans="3:10" ht="12" thickBot="1" x14ac:dyDescent="0.25">
      <c r="C22919" s="254"/>
      <c r="D22919" s="254"/>
      <c r="E22919" s="255"/>
      <c r="F22919" s="256"/>
      <c r="G22919" s="257"/>
      <c r="H22919" s="243">
        <f t="shared" ref="H22919:H22982" ca="1" si="1075">IF(F22919&lt;$F$2,EOMONTH($F$2,-1)+1,EOMONTH(F22919,-1)+1)</f>
        <v>45139</v>
      </c>
      <c r="I22919" s="244">
        <f t="shared" ref="I22919:I22982" si="1076">IF(F22919&lt;$I$2,IF(   WEEKDAY(EOMONTH($I$2,-1)+1)=1,EOMONTH($I$2,-1)+1+1,EOMONTH($I$2,-1)+1),IF(WEEKDAY(F22919)=1,F22919+1,F22919))</f>
        <v>43892</v>
      </c>
      <c r="J22919" s="244" t="str">
        <f t="shared" si="1074"/>
        <v/>
      </c>
    </row>
    <row r="22920" spans="3:10" ht="12" thickBot="1" x14ac:dyDescent="0.25">
      <c r="C22920" s="254"/>
      <c r="D22920" s="254"/>
      <c r="E22920" s="255"/>
      <c r="F22920" s="256"/>
      <c r="G22920" s="257"/>
      <c r="H22920" s="243">
        <f t="shared" ca="1" si="1075"/>
        <v>45139</v>
      </c>
      <c r="I22920" s="244">
        <f t="shared" si="1076"/>
        <v>43892</v>
      </c>
      <c r="J22920" s="244" t="str">
        <f t="shared" si="1074"/>
        <v/>
      </c>
    </row>
    <row r="22921" spans="3:10" ht="12" thickBot="1" x14ac:dyDescent="0.25">
      <c r="C22921" s="254"/>
      <c r="D22921" s="254"/>
      <c r="E22921" s="255"/>
      <c r="F22921" s="256"/>
      <c r="G22921" s="257"/>
      <c r="H22921" s="243">
        <f t="shared" ca="1" si="1075"/>
        <v>45139</v>
      </c>
      <c r="I22921" s="244">
        <f t="shared" si="1076"/>
        <v>43892</v>
      </c>
      <c r="J22921" s="244" t="str">
        <f t="shared" si="1074"/>
        <v/>
      </c>
    </row>
    <row r="22922" spans="3:10" ht="12" thickBot="1" x14ac:dyDescent="0.25">
      <c r="C22922" s="254"/>
      <c r="D22922" s="254"/>
      <c r="E22922" s="255"/>
      <c r="F22922" s="256"/>
      <c r="G22922" s="257"/>
      <c r="H22922" s="243">
        <f t="shared" ca="1" si="1075"/>
        <v>45139</v>
      </c>
      <c r="I22922" s="244">
        <f t="shared" si="1076"/>
        <v>43892</v>
      </c>
      <c r="J22922" s="244" t="str">
        <f t="shared" si="1074"/>
        <v/>
      </c>
    </row>
    <row r="22923" spans="3:10" ht="12" thickBot="1" x14ac:dyDescent="0.25">
      <c r="C22923" s="254"/>
      <c r="D22923" s="254"/>
      <c r="E22923" s="255"/>
      <c r="F22923" s="256"/>
      <c r="G22923" s="257"/>
      <c r="H22923" s="243">
        <f t="shared" ca="1" si="1075"/>
        <v>45139</v>
      </c>
      <c r="I22923" s="244">
        <f t="shared" si="1076"/>
        <v>43892</v>
      </c>
      <c r="J22923" s="244" t="str">
        <f t="shared" si="1074"/>
        <v/>
      </c>
    </row>
    <row r="22924" spans="3:10" ht="12" thickBot="1" x14ac:dyDescent="0.25">
      <c r="C22924" s="254"/>
      <c r="D22924" s="254"/>
      <c r="E22924" s="255"/>
      <c r="F22924" s="256"/>
      <c r="G22924" s="257"/>
      <c r="H22924" s="243">
        <f t="shared" ca="1" si="1075"/>
        <v>45139</v>
      </c>
      <c r="I22924" s="244">
        <f t="shared" si="1076"/>
        <v>43892</v>
      </c>
      <c r="J22924" s="244" t="str">
        <f t="shared" si="1074"/>
        <v/>
      </c>
    </row>
    <row r="22925" spans="3:10" ht="12" thickBot="1" x14ac:dyDescent="0.25">
      <c r="C22925" s="254"/>
      <c r="D22925" s="254"/>
      <c r="E22925" s="255"/>
      <c r="F22925" s="256"/>
      <c r="G22925" s="257"/>
      <c r="H22925" s="243">
        <f t="shared" ca="1" si="1075"/>
        <v>45139</v>
      </c>
      <c r="I22925" s="244">
        <f t="shared" si="1076"/>
        <v>43892</v>
      </c>
      <c r="J22925" s="244" t="str">
        <f t="shared" si="1074"/>
        <v/>
      </c>
    </row>
    <row r="22926" spans="3:10" ht="12" thickBot="1" x14ac:dyDescent="0.25">
      <c r="C22926" s="254"/>
      <c r="D22926" s="254"/>
      <c r="E22926" s="255"/>
      <c r="F22926" s="256"/>
      <c r="G22926" s="257"/>
      <c r="H22926" s="243">
        <f t="shared" ca="1" si="1075"/>
        <v>45139</v>
      </c>
      <c r="I22926" s="244">
        <f t="shared" si="1076"/>
        <v>43892</v>
      </c>
      <c r="J22926" s="244" t="str">
        <f t="shared" si="1074"/>
        <v/>
      </c>
    </row>
    <row r="22927" spans="3:10" ht="12" thickBot="1" x14ac:dyDescent="0.25">
      <c r="C22927" s="254"/>
      <c r="D22927" s="254"/>
      <c r="E22927" s="255"/>
      <c r="F22927" s="256"/>
      <c r="G22927" s="257"/>
      <c r="H22927" s="243">
        <f t="shared" ca="1" si="1075"/>
        <v>45139</v>
      </c>
      <c r="I22927" s="244">
        <f t="shared" si="1076"/>
        <v>43892</v>
      </c>
      <c r="J22927" s="244" t="str">
        <f t="shared" si="1074"/>
        <v/>
      </c>
    </row>
    <row r="22928" spans="3:10" ht="12" thickBot="1" x14ac:dyDescent="0.25">
      <c r="C22928" s="254"/>
      <c r="D22928" s="254"/>
      <c r="E22928" s="255"/>
      <c r="F22928" s="256"/>
      <c r="G22928" s="257"/>
      <c r="H22928" s="243">
        <f t="shared" ca="1" si="1075"/>
        <v>45139</v>
      </c>
      <c r="I22928" s="244">
        <f t="shared" si="1076"/>
        <v>43892</v>
      </c>
      <c r="J22928" s="244" t="str">
        <f t="shared" si="1074"/>
        <v/>
      </c>
    </row>
    <row r="22929" spans="3:10" ht="12" thickBot="1" x14ac:dyDescent="0.25">
      <c r="C22929" s="254"/>
      <c r="D22929" s="254"/>
      <c r="E22929" s="255"/>
      <c r="F22929" s="256"/>
      <c r="G22929" s="257"/>
      <c r="H22929" s="243">
        <f t="shared" ca="1" si="1075"/>
        <v>45139</v>
      </c>
      <c r="I22929" s="244">
        <f t="shared" si="1076"/>
        <v>43892</v>
      </c>
      <c r="J22929" s="244" t="str">
        <f t="shared" si="1074"/>
        <v/>
      </c>
    </row>
    <row r="22930" spans="3:10" ht="12" thickBot="1" x14ac:dyDescent="0.25">
      <c r="C22930" s="254"/>
      <c r="D22930" s="254"/>
      <c r="E22930" s="255"/>
      <c r="F22930" s="256"/>
      <c r="G22930" s="257"/>
      <c r="H22930" s="243">
        <f t="shared" ca="1" si="1075"/>
        <v>45139</v>
      </c>
      <c r="I22930" s="244">
        <f t="shared" si="1076"/>
        <v>43892</v>
      </c>
      <c r="J22930" s="244" t="str">
        <f t="shared" si="1074"/>
        <v/>
      </c>
    </row>
    <row r="22931" spans="3:10" ht="12" thickBot="1" x14ac:dyDescent="0.25">
      <c r="C22931" s="254"/>
      <c r="D22931" s="254"/>
      <c r="E22931" s="255"/>
      <c r="F22931" s="256"/>
      <c r="G22931" s="257"/>
      <c r="H22931" s="243">
        <f t="shared" ca="1" si="1075"/>
        <v>45139</v>
      </c>
      <c r="I22931" s="244">
        <f t="shared" si="1076"/>
        <v>43892</v>
      </c>
      <c r="J22931" s="244" t="str">
        <f t="shared" si="1074"/>
        <v/>
      </c>
    </row>
    <row r="22932" spans="3:10" ht="12" thickBot="1" x14ac:dyDescent="0.25">
      <c r="C22932" s="254"/>
      <c r="D22932" s="254"/>
      <c r="E22932" s="255"/>
      <c r="F22932" s="256"/>
      <c r="G22932" s="257"/>
      <c r="H22932" s="243">
        <f t="shared" ca="1" si="1075"/>
        <v>45139</v>
      </c>
      <c r="I22932" s="244">
        <f t="shared" si="1076"/>
        <v>43892</v>
      </c>
      <c r="J22932" s="244" t="str">
        <f t="shared" si="1074"/>
        <v/>
      </c>
    </row>
    <row r="22933" spans="3:10" ht="12" thickBot="1" x14ac:dyDescent="0.25">
      <c r="C22933" s="254"/>
      <c r="D22933" s="254"/>
      <c r="E22933" s="255"/>
      <c r="F22933" s="256"/>
      <c r="G22933" s="257"/>
      <c r="H22933" s="243">
        <f t="shared" ca="1" si="1075"/>
        <v>45139</v>
      </c>
      <c r="I22933" s="244">
        <f t="shared" si="1076"/>
        <v>43892</v>
      </c>
      <c r="J22933" s="244" t="str">
        <f t="shared" si="1074"/>
        <v/>
      </c>
    </row>
    <row r="22934" spans="3:10" ht="12" thickBot="1" x14ac:dyDescent="0.25">
      <c r="C22934" s="254"/>
      <c r="D22934" s="254"/>
      <c r="E22934" s="255"/>
      <c r="F22934" s="256"/>
      <c r="G22934" s="257"/>
      <c r="H22934" s="243">
        <f t="shared" ca="1" si="1075"/>
        <v>45139</v>
      </c>
      <c r="I22934" s="244">
        <f t="shared" si="1076"/>
        <v>43892</v>
      </c>
      <c r="J22934" s="244" t="str">
        <f t="shared" si="1074"/>
        <v/>
      </c>
    </row>
    <row r="22935" spans="3:10" ht="12" thickBot="1" x14ac:dyDescent="0.25">
      <c r="C22935" s="254"/>
      <c r="D22935" s="254"/>
      <c r="E22935" s="255"/>
      <c r="F22935" s="256"/>
      <c r="G22935" s="257"/>
      <c r="H22935" s="243">
        <f t="shared" ca="1" si="1075"/>
        <v>45139</v>
      </c>
      <c r="I22935" s="244">
        <f t="shared" si="1076"/>
        <v>43892</v>
      </c>
      <c r="J22935" s="244" t="str">
        <f t="shared" si="1074"/>
        <v/>
      </c>
    </row>
    <row r="22936" spans="3:10" ht="12" thickBot="1" x14ac:dyDescent="0.25">
      <c r="C22936" s="254"/>
      <c r="D22936" s="254"/>
      <c r="E22936" s="255"/>
      <c r="F22936" s="256"/>
      <c r="G22936" s="257"/>
      <c r="H22936" s="243">
        <f t="shared" ca="1" si="1075"/>
        <v>45139</v>
      </c>
      <c r="I22936" s="244">
        <f t="shared" si="1076"/>
        <v>43892</v>
      </c>
      <c r="J22936" s="244" t="str">
        <f t="shared" si="1074"/>
        <v/>
      </c>
    </row>
    <row r="22937" spans="3:10" ht="12" thickBot="1" x14ac:dyDescent="0.25">
      <c r="C22937" s="254"/>
      <c r="D22937" s="254"/>
      <c r="E22937" s="255"/>
      <c r="F22937" s="256"/>
      <c r="G22937" s="257"/>
      <c r="H22937" s="243">
        <f t="shared" ca="1" si="1075"/>
        <v>45139</v>
      </c>
      <c r="I22937" s="244">
        <f t="shared" si="1076"/>
        <v>43892</v>
      </c>
      <c r="J22937" s="244" t="str">
        <f t="shared" si="1074"/>
        <v/>
      </c>
    </row>
    <row r="22938" spans="3:10" ht="12" thickBot="1" x14ac:dyDescent="0.25">
      <c r="C22938" s="254"/>
      <c r="D22938" s="254"/>
      <c r="E22938" s="255"/>
      <c r="F22938" s="256"/>
      <c r="G22938" s="257"/>
      <c r="H22938" s="243">
        <f t="shared" ca="1" si="1075"/>
        <v>45139</v>
      </c>
      <c r="I22938" s="244">
        <f t="shared" si="1076"/>
        <v>43892</v>
      </c>
      <c r="J22938" s="244" t="str">
        <f t="shared" si="1074"/>
        <v/>
      </c>
    </row>
    <row r="22939" spans="3:10" ht="12" thickBot="1" x14ac:dyDescent="0.25">
      <c r="C22939" s="254"/>
      <c r="D22939" s="254"/>
      <c r="E22939" s="255"/>
      <c r="F22939" s="256"/>
      <c r="G22939" s="257"/>
      <c r="H22939" s="243">
        <f t="shared" ca="1" si="1075"/>
        <v>45139</v>
      </c>
      <c r="I22939" s="244">
        <f t="shared" si="1076"/>
        <v>43892</v>
      </c>
      <c r="J22939" s="244" t="str">
        <f t="shared" si="1074"/>
        <v/>
      </c>
    </row>
    <row r="22940" spans="3:10" ht="12" thickBot="1" x14ac:dyDescent="0.25">
      <c r="C22940" s="254"/>
      <c r="D22940" s="254"/>
      <c r="E22940" s="255"/>
      <c r="F22940" s="256"/>
      <c r="G22940" s="257"/>
      <c r="H22940" s="243">
        <f t="shared" ca="1" si="1075"/>
        <v>45139</v>
      </c>
      <c r="I22940" s="244">
        <f t="shared" si="1076"/>
        <v>43892</v>
      </c>
      <c r="J22940" s="244" t="str">
        <f t="shared" si="1074"/>
        <v/>
      </c>
    </row>
    <row r="22941" spans="3:10" ht="12" thickBot="1" x14ac:dyDescent="0.25">
      <c r="C22941" s="254"/>
      <c r="D22941" s="254"/>
      <c r="E22941" s="255"/>
      <c r="F22941" s="256"/>
      <c r="G22941" s="257"/>
      <c r="H22941" s="243">
        <f t="shared" ca="1" si="1075"/>
        <v>45139</v>
      </c>
      <c r="I22941" s="244">
        <f t="shared" si="1076"/>
        <v>43892</v>
      </c>
      <c r="J22941" s="244" t="str">
        <f t="shared" si="1074"/>
        <v/>
      </c>
    </row>
    <row r="22942" spans="3:10" ht="12" thickBot="1" x14ac:dyDescent="0.25">
      <c r="C22942" s="254"/>
      <c r="D22942" s="254"/>
      <c r="E22942" s="255"/>
      <c r="F22942" s="256"/>
      <c r="G22942" s="257"/>
      <c r="H22942" s="243">
        <f t="shared" ca="1" si="1075"/>
        <v>45139</v>
      </c>
      <c r="I22942" s="244">
        <f t="shared" si="1076"/>
        <v>43892</v>
      </c>
      <c r="J22942" s="244" t="str">
        <f t="shared" si="1074"/>
        <v/>
      </c>
    </row>
    <row r="22943" spans="3:10" ht="12" thickBot="1" x14ac:dyDescent="0.25">
      <c r="C22943" s="254"/>
      <c r="D22943" s="254"/>
      <c r="E22943" s="255"/>
      <c r="F22943" s="256"/>
      <c r="G22943" s="257"/>
      <c r="H22943" s="243">
        <f t="shared" ca="1" si="1075"/>
        <v>45139</v>
      </c>
      <c r="I22943" s="244">
        <f t="shared" si="1076"/>
        <v>43892</v>
      </c>
      <c r="J22943" s="244" t="str">
        <f t="shared" si="1074"/>
        <v/>
      </c>
    </row>
    <row r="22944" spans="3:10" ht="12" thickBot="1" x14ac:dyDescent="0.25">
      <c r="C22944" s="254"/>
      <c r="D22944" s="254"/>
      <c r="E22944" s="255"/>
      <c r="F22944" s="256"/>
      <c r="G22944" s="257"/>
      <c r="H22944" s="243">
        <f t="shared" ca="1" si="1075"/>
        <v>45139</v>
      </c>
      <c r="I22944" s="244">
        <f t="shared" si="1076"/>
        <v>43892</v>
      </c>
      <c r="J22944" s="244" t="str">
        <f t="shared" si="1074"/>
        <v/>
      </c>
    </row>
    <row r="22945" spans="3:10" ht="12" thickBot="1" x14ac:dyDescent="0.25">
      <c r="C22945" s="254"/>
      <c r="D22945" s="254"/>
      <c r="E22945" s="255"/>
      <c r="F22945" s="256"/>
      <c r="G22945" s="257"/>
      <c r="H22945" s="243">
        <f t="shared" ca="1" si="1075"/>
        <v>45139</v>
      </c>
      <c r="I22945" s="244">
        <f t="shared" si="1076"/>
        <v>43892</v>
      </c>
      <c r="J22945" s="244" t="str">
        <f t="shared" si="1074"/>
        <v/>
      </c>
    </row>
    <row r="22946" spans="3:10" ht="12" thickBot="1" x14ac:dyDescent="0.25">
      <c r="C22946" s="254"/>
      <c r="D22946" s="254"/>
      <c r="E22946" s="255"/>
      <c r="F22946" s="256"/>
      <c r="G22946" s="257"/>
      <c r="H22946" s="243">
        <f t="shared" ca="1" si="1075"/>
        <v>45139</v>
      </c>
      <c r="I22946" s="244">
        <f t="shared" si="1076"/>
        <v>43892</v>
      </c>
      <c r="J22946" s="244" t="str">
        <f t="shared" si="1074"/>
        <v/>
      </c>
    </row>
    <row r="22947" spans="3:10" ht="12" thickBot="1" x14ac:dyDescent="0.25">
      <c r="C22947" s="254"/>
      <c r="D22947" s="254"/>
      <c r="E22947" s="255"/>
      <c r="F22947" s="256"/>
      <c r="G22947" s="257"/>
      <c r="H22947" s="243">
        <f t="shared" ca="1" si="1075"/>
        <v>45139</v>
      </c>
      <c r="I22947" s="244">
        <f t="shared" si="1076"/>
        <v>43892</v>
      </c>
      <c r="J22947" s="244" t="str">
        <f t="shared" si="1074"/>
        <v/>
      </c>
    </row>
    <row r="22948" spans="3:10" ht="12" thickBot="1" x14ac:dyDescent="0.25">
      <c r="C22948" s="254"/>
      <c r="D22948" s="254"/>
      <c r="E22948" s="255"/>
      <c r="F22948" s="256"/>
      <c r="G22948" s="257"/>
      <c r="H22948" s="243">
        <f t="shared" ca="1" si="1075"/>
        <v>45139</v>
      </c>
      <c r="I22948" s="244">
        <f t="shared" si="1076"/>
        <v>43892</v>
      </c>
      <c r="J22948" s="244" t="str">
        <f t="shared" si="1074"/>
        <v/>
      </c>
    </row>
    <row r="22949" spans="3:10" ht="12" thickBot="1" x14ac:dyDescent="0.25">
      <c r="C22949" s="254"/>
      <c r="D22949" s="254"/>
      <c r="E22949" s="255"/>
      <c r="F22949" s="256"/>
      <c r="G22949" s="257"/>
      <c r="H22949" s="243">
        <f t="shared" ca="1" si="1075"/>
        <v>45139</v>
      </c>
      <c r="I22949" s="244">
        <f t="shared" si="1076"/>
        <v>43892</v>
      </c>
      <c r="J22949" s="244" t="str">
        <f t="shared" si="1074"/>
        <v/>
      </c>
    </row>
    <row r="22950" spans="3:10" ht="12" thickBot="1" x14ac:dyDescent="0.25">
      <c r="C22950" s="254"/>
      <c r="D22950" s="254"/>
      <c r="E22950" s="255"/>
      <c r="F22950" s="256"/>
      <c r="G22950" s="257"/>
      <c r="H22950" s="243">
        <f t="shared" ca="1" si="1075"/>
        <v>45139</v>
      </c>
      <c r="I22950" s="244">
        <f t="shared" si="1076"/>
        <v>43892</v>
      </c>
      <c r="J22950" s="244" t="str">
        <f t="shared" si="1074"/>
        <v/>
      </c>
    </row>
    <row r="22951" spans="3:10" ht="12" thickBot="1" x14ac:dyDescent="0.25">
      <c r="C22951" s="254"/>
      <c r="D22951" s="254"/>
      <c r="E22951" s="255"/>
      <c r="F22951" s="256"/>
      <c r="G22951" s="257"/>
      <c r="H22951" s="243">
        <f t="shared" ca="1" si="1075"/>
        <v>45139</v>
      </c>
      <c r="I22951" s="244">
        <f t="shared" si="1076"/>
        <v>43892</v>
      </c>
      <c r="J22951" s="244" t="str">
        <f t="shared" si="1074"/>
        <v/>
      </c>
    </row>
    <row r="22952" spans="3:10" ht="12" thickBot="1" x14ac:dyDescent="0.25">
      <c r="C22952" s="254"/>
      <c r="D22952" s="254"/>
      <c r="E22952" s="255"/>
      <c r="F22952" s="256"/>
      <c r="G22952" s="257"/>
      <c r="H22952" s="243">
        <f t="shared" ca="1" si="1075"/>
        <v>45139</v>
      </c>
      <c r="I22952" s="244">
        <f t="shared" si="1076"/>
        <v>43892</v>
      </c>
      <c r="J22952" s="244" t="str">
        <f t="shared" si="1074"/>
        <v/>
      </c>
    </row>
    <row r="22953" spans="3:10" ht="12" thickBot="1" x14ac:dyDescent="0.25">
      <c r="C22953" s="254"/>
      <c r="D22953" s="254"/>
      <c r="E22953" s="255"/>
      <c r="F22953" s="256"/>
      <c r="G22953" s="257"/>
      <c r="H22953" s="243">
        <f t="shared" ca="1" si="1075"/>
        <v>45139</v>
      </c>
      <c r="I22953" s="244">
        <f t="shared" si="1076"/>
        <v>43892</v>
      </c>
      <c r="J22953" s="244" t="str">
        <f t="shared" si="1074"/>
        <v/>
      </c>
    </row>
    <row r="22954" spans="3:10" ht="12" thickBot="1" x14ac:dyDescent="0.25">
      <c r="C22954" s="254"/>
      <c r="D22954" s="254"/>
      <c r="E22954" s="255"/>
      <c r="F22954" s="256"/>
      <c r="G22954" s="257"/>
      <c r="H22954" s="243">
        <f t="shared" ca="1" si="1075"/>
        <v>45139</v>
      </c>
      <c r="I22954" s="244">
        <f t="shared" si="1076"/>
        <v>43892</v>
      </c>
      <c r="J22954" s="244" t="str">
        <f t="shared" si="1074"/>
        <v/>
      </c>
    </row>
    <row r="22955" spans="3:10" ht="12" thickBot="1" x14ac:dyDescent="0.25">
      <c r="C22955" s="254"/>
      <c r="D22955" s="254"/>
      <c r="E22955" s="255"/>
      <c r="F22955" s="256"/>
      <c r="G22955" s="257"/>
      <c r="H22955" s="243">
        <f t="shared" ca="1" si="1075"/>
        <v>45139</v>
      </c>
      <c r="I22955" s="244">
        <f t="shared" si="1076"/>
        <v>43892</v>
      </c>
      <c r="J22955" s="244" t="str">
        <f t="shared" si="1074"/>
        <v/>
      </c>
    </row>
    <row r="22956" spans="3:10" ht="12" thickBot="1" x14ac:dyDescent="0.25">
      <c r="C22956" s="254"/>
      <c r="D22956" s="254"/>
      <c r="E22956" s="255"/>
      <c r="F22956" s="256"/>
      <c r="G22956" s="257"/>
      <c r="H22956" s="243">
        <f t="shared" ca="1" si="1075"/>
        <v>45139</v>
      </c>
      <c r="I22956" s="244">
        <f t="shared" si="1076"/>
        <v>43892</v>
      </c>
      <c r="J22956" s="244" t="str">
        <f t="shared" si="1074"/>
        <v/>
      </c>
    </row>
    <row r="22957" spans="3:10" ht="12" thickBot="1" x14ac:dyDescent="0.25">
      <c r="C22957" s="254"/>
      <c r="D22957" s="254"/>
      <c r="E22957" s="255"/>
      <c r="F22957" s="256"/>
      <c r="G22957" s="257"/>
      <c r="H22957" s="243">
        <f t="shared" ca="1" si="1075"/>
        <v>45139</v>
      </c>
      <c r="I22957" s="244">
        <f t="shared" si="1076"/>
        <v>43892</v>
      </c>
      <c r="J22957" s="244" t="str">
        <f t="shared" si="1074"/>
        <v/>
      </c>
    </row>
    <row r="22958" spans="3:10" ht="12" thickBot="1" x14ac:dyDescent="0.25">
      <c r="C22958" s="254"/>
      <c r="D22958" s="254"/>
      <c r="E22958" s="255"/>
      <c r="F22958" s="256"/>
      <c r="G22958" s="257"/>
      <c r="H22958" s="243">
        <f t="shared" ca="1" si="1075"/>
        <v>45139</v>
      </c>
      <c r="I22958" s="244">
        <f t="shared" si="1076"/>
        <v>43892</v>
      </c>
      <c r="J22958" s="244" t="str">
        <f t="shared" si="1074"/>
        <v/>
      </c>
    </row>
    <row r="22959" spans="3:10" ht="12" thickBot="1" x14ac:dyDescent="0.25">
      <c r="C22959" s="254"/>
      <c r="D22959" s="254"/>
      <c r="E22959" s="255"/>
      <c r="F22959" s="256"/>
      <c r="G22959" s="257"/>
      <c r="H22959" s="243">
        <f t="shared" ca="1" si="1075"/>
        <v>45139</v>
      </c>
      <c r="I22959" s="244">
        <f t="shared" si="1076"/>
        <v>43892</v>
      </c>
      <c r="J22959" s="244" t="str">
        <f t="shared" si="1074"/>
        <v/>
      </c>
    </row>
    <row r="22960" spans="3:10" ht="12" thickBot="1" x14ac:dyDescent="0.25">
      <c r="C22960" s="254"/>
      <c r="D22960" s="254"/>
      <c r="E22960" s="255"/>
      <c r="F22960" s="256"/>
      <c r="G22960" s="257"/>
      <c r="H22960" s="243">
        <f t="shared" ca="1" si="1075"/>
        <v>45139</v>
      </c>
      <c r="I22960" s="244">
        <f t="shared" si="1076"/>
        <v>43892</v>
      </c>
      <c r="J22960" s="244" t="str">
        <f t="shared" si="1074"/>
        <v/>
      </c>
    </row>
    <row r="22961" spans="3:10" ht="12" thickBot="1" x14ac:dyDescent="0.25">
      <c r="C22961" s="254"/>
      <c r="D22961" s="254"/>
      <c r="E22961" s="255"/>
      <c r="F22961" s="256"/>
      <c r="G22961" s="257"/>
      <c r="H22961" s="243">
        <f t="shared" ca="1" si="1075"/>
        <v>45139</v>
      </c>
      <c r="I22961" s="244">
        <f t="shared" si="1076"/>
        <v>43892</v>
      </c>
      <c r="J22961" s="244" t="str">
        <f t="shared" si="1074"/>
        <v/>
      </c>
    </row>
    <row r="22962" spans="3:10" ht="12" thickBot="1" x14ac:dyDescent="0.25">
      <c r="C22962" s="254"/>
      <c r="D22962" s="254"/>
      <c r="E22962" s="255"/>
      <c r="F22962" s="256"/>
      <c r="G22962" s="257"/>
      <c r="H22962" s="243">
        <f t="shared" ca="1" si="1075"/>
        <v>45139</v>
      </c>
      <c r="I22962" s="244">
        <f t="shared" si="1076"/>
        <v>43892</v>
      </c>
      <c r="J22962" s="244" t="str">
        <f t="shared" si="1074"/>
        <v/>
      </c>
    </row>
    <row r="22963" spans="3:10" ht="12" thickBot="1" x14ac:dyDescent="0.25">
      <c r="C22963" s="254"/>
      <c r="D22963" s="254"/>
      <c r="E22963" s="255"/>
      <c r="F22963" s="256"/>
      <c r="G22963" s="257"/>
      <c r="H22963" s="243">
        <f t="shared" ca="1" si="1075"/>
        <v>45139</v>
      </c>
      <c r="I22963" s="244">
        <f t="shared" si="1076"/>
        <v>43892</v>
      </c>
      <c r="J22963" s="244" t="str">
        <f t="shared" si="1074"/>
        <v/>
      </c>
    </row>
    <row r="22964" spans="3:10" ht="12" thickBot="1" x14ac:dyDescent="0.25">
      <c r="C22964" s="254"/>
      <c r="D22964" s="254"/>
      <c r="E22964" s="255"/>
      <c r="F22964" s="256"/>
      <c r="G22964" s="257"/>
      <c r="H22964" s="243">
        <f t="shared" ca="1" si="1075"/>
        <v>45139</v>
      </c>
      <c r="I22964" s="244">
        <f t="shared" si="1076"/>
        <v>43892</v>
      </c>
      <c r="J22964" s="244" t="str">
        <f t="shared" si="1074"/>
        <v/>
      </c>
    </row>
    <row r="22965" spans="3:10" ht="12" thickBot="1" x14ac:dyDescent="0.25">
      <c r="C22965" s="254"/>
      <c r="D22965" s="254"/>
      <c r="E22965" s="255"/>
      <c r="F22965" s="256"/>
      <c r="G22965" s="257"/>
      <c r="H22965" s="243">
        <f t="shared" ca="1" si="1075"/>
        <v>45139</v>
      </c>
      <c r="I22965" s="244">
        <f t="shared" si="1076"/>
        <v>43892</v>
      </c>
      <c r="J22965" s="244" t="str">
        <f t="shared" si="1074"/>
        <v/>
      </c>
    </row>
    <row r="22966" spans="3:10" ht="12" thickBot="1" x14ac:dyDescent="0.25">
      <c r="C22966" s="254"/>
      <c r="D22966" s="254"/>
      <c r="E22966" s="255"/>
      <c r="F22966" s="256"/>
      <c r="G22966" s="257"/>
      <c r="H22966" s="243">
        <f t="shared" ca="1" si="1075"/>
        <v>45139</v>
      </c>
      <c r="I22966" s="244">
        <f t="shared" si="1076"/>
        <v>43892</v>
      </c>
      <c r="J22966" s="244" t="str">
        <f t="shared" si="1074"/>
        <v/>
      </c>
    </row>
    <row r="22967" spans="3:10" ht="12" thickBot="1" x14ac:dyDescent="0.25">
      <c r="C22967" s="254"/>
      <c r="D22967" s="254"/>
      <c r="E22967" s="255"/>
      <c r="F22967" s="256"/>
      <c r="G22967" s="257"/>
      <c r="H22967" s="243">
        <f t="shared" ca="1" si="1075"/>
        <v>45139</v>
      </c>
      <c r="I22967" s="244">
        <f t="shared" si="1076"/>
        <v>43892</v>
      </c>
      <c r="J22967" s="244" t="str">
        <f t="shared" si="1074"/>
        <v/>
      </c>
    </row>
    <row r="22968" spans="3:10" ht="12" thickBot="1" x14ac:dyDescent="0.25">
      <c r="C22968" s="254"/>
      <c r="D22968" s="254"/>
      <c r="E22968" s="255"/>
      <c r="F22968" s="256"/>
      <c r="G22968" s="257"/>
      <c r="H22968" s="243">
        <f t="shared" ca="1" si="1075"/>
        <v>45139</v>
      </c>
      <c r="I22968" s="244">
        <f t="shared" si="1076"/>
        <v>43892</v>
      </c>
      <c r="J22968" s="244" t="str">
        <f t="shared" si="1074"/>
        <v/>
      </c>
    </row>
    <row r="22969" spans="3:10" ht="12" thickBot="1" x14ac:dyDescent="0.25">
      <c r="C22969" s="254"/>
      <c r="D22969" s="254"/>
      <c r="E22969" s="255"/>
      <c r="F22969" s="256"/>
      <c r="G22969" s="257"/>
      <c r="H22969" s="243">
        <f t="shared" ca="1" si="1075"/>
        <v>45139</v>
      </c>
      <c r="I22969" s="244">
        <f t="shared" si="1076"/>
        <v>43892</v>
      </c>
      <c r="J22969" s="244" t="str">
        <f t="shared" si="1074"/>
        <v/>
      </c>
    </row>
    <row r="22970" spans="3:10" ht="12" thickBot="1" x14ac:dyDescent="0.25">
      <c r="C22970" s="254"/>
      <c r="D22970" s="254"/>
      <c r="E22970" s="255"/>
      <c r="F22970" s="256"/>
      <c r="G22970" s="257"/>
      <c r="H22970" s="243">
        <f t="shared" ca="1" si="1075"/>
        <v>45139</v>
      </c>
      <c r="I22970" s="244">
        <f t="shared" si="1076"/>
        <v>43892</v>
      </c>
      <c r="J22970" s="244" t="str">
        <f t="shared" si="1074"/>
        <v/>
      </c>
    </row>
    <row r="22971" spans="3:10" ht="12" thickBot="1" x14ac:dyDescent="0.25">
      <c r="C22971" s="254"/>
      <c r="D22971" s="254"/>
      <c r="E22971" s="255"/>
      <c r="F22971" s="256"/>
      <c r="G22971" s="257"/>
      <c r="H22971" s="243">
        <f t="shared" ca="1" si="1075"/>
        <v>45139</v>
      </c>
      <c r="I22971" s="244">
        <f t="shared" si="1076"/>
        <v>43892</v>
      </c>
      <c r="J22971" s="244" t="str">
        <f t="shared" si="1074"/>
        <v/>
      </c>
    </row>
    <row r="22972" spans="3:10" ht="12" thickBot="1" x14ac:dyDescent="0.25">
      <c r="C22972" s="254"/>
      <c r="D22972" s="254"/>
      <c r="E22972" s="255"/>
      <c r="F22972" s="256"/>
      <c r="G22972" s="257"/>
      <c r="H22972" s="243">
        <f t="shared" ca="1" si="1075"/>
        <v>45139</v>
      </c>
      <c r="I22972" s="244">
        <f t="shared" si="1076"/>
        <v>43892</v>
      </c>
      <c r="J22972" s="244" t="str">
        <f t="shared" si="1074"/>
        <v/>
      </c>
    </row>
    <row r="22973" spans="3:10" ht="12" thickBot="1" x14ac:dyDescent="0.25">
      <c r="C22973" s="254"/>
      <c r="D22973" s="254"/>
      <c r="E22973" s="255"/>
      <c r="F22973" s="256"/>
      <c r="G22973" s="257"/>
      <c r="H22973" s="243">
        <f t="shared" ca="1" si="1075"/>
        <v>45139</v>
      </c>
      <c r="I22973" s="244">
        <f t="shared" si="1076"/>
        <v>43892</v>
      </c>
      <c r="J22973" s="244" t="str">
        <f t="shared" si="1074"/>
        <v/>
      </c>
    </row>
    <row r="22974" spans="3:10" ht="12" thickBot="1" x14ac:dyDescent="0.25">
      <c r="C22974" s="254"/>
      <c r="D22974" s="254"/>
      <c r="E22974" s="255"/>
      <c r="F22974" s="256"/>
      <c r="G22974" s="257"/>
      <c r="H22974" s="243">
        <f t="shared" ca="1" si="1075"/>
        <v>45139</v>
      </c>
      <c r="I22974" s="244">
        <f t="shared" si="1076"/>
        <v>43892</v>
      </c>
      <c r="J22974" s="244" t="str">
        <f t="shared" si="1074"/>
        <v/>
      </c>
    </row>
    <row r="22975" spans="3:10" ht="12" thickBot="1" x14ac:dyDescent="0.25">
      <c r="C22975" s="254"/>
      <c r="D22975" s="254"/>
      <c r="E22975" s="255"/>
      <c r="F22975" s="256"/>
      <c r="G22975" s="257"/>
      <c r="H22975" s="243">
        <f t="shared" ca="1" si="1075"/>
        <v>45139</v>
      </c>
      <c r="I22975" s="244">
        <f t="shared" si="1076"/>
        <v>43892</v>
      </c>
      <c r="J22975" s="244" t="str">
        <f t="shared" si="1074"/>
        <v/>
      </c>
    </row>
    <row r="22976" spans="3:10" ht="12" thickBot="1" x14ac:dyDescent="0.25">
      <c r="C22976" s="254"/>
      <c r="D22976" s="254"/>
      <c r="E22976" s="255"/>
      <c r="F22976" s="256"/>
      <c r="G22976" s="257"/>
      <c r="H22976" s="243">
        <f t="shared" ca="1" si="1075"/>
        <v>45139</v>
      </c>
      <c r="I22976" s="244">
        <f t="shared" si="1076"/>
        <v>43892</v>
      </c>
      <c r="J22976" s="244" t="str">
        <f t="shared" si="1074"/>
        <v/>
      </c>
    </row>
    <row r="22977" spans="3:10" ht="12" thickBot="1" x14ac:dyDescent="0.25">
      <c r="C22977" s="254"/>
      <c r="D22977" s="254"/>
      <c r="E22977" s="255"/>
      <c r="F22977" s="256"/>
      <c r="G22977" s="257"/>
      <c r="H22977" s="243">
        <f t="shared" ca="1" si="1075"/>
        <v>45139</v>
      </c>
      <c r="I22977" s="244">
        <f t="shared" si="1076"/>
        <v>43892</v>
      </c>
      <c r="J22977" s="244" t="str">
        <f t="shared" si="1074"/>
        <v/>
      </c>
    </row>
    <row r="22978" spans="3:10" ht="12" thickBot="1" x14ac:dyDescent="0.25">
      <c r="C22978" s="254"/>
      <c r="D22978" s="254"/>
      <c r="E22978" s="255"/>
      <c r="F22978" s="256"/>
      <c r="G22978" s="257"/>
      <c r="H22978" s="243">
        <f t="shared" ca="1" si="1075"/>
        <v>45139</v>
      </c>
      <c r="I22978" s="244">
        <f t="shared" si="1076"/>
        <v>43892</v>
      </c>
      <c r="J22978" s="244" t="str">
        <f t="shared" si="1074"/>
        <v/>
      </c>
    </row>
    <row r="22979" spans="3:10" ht="12" thickBot="1" x14ac:dyDescent="0.25">
      <c r="C22979" s="254"/>
      <c r="D22979" s="254"/>
      <c r="E22979" s="255"/>
      <c r="F22979" s="256"/>
      <c r="G22979" s="257"/>
      <c r="H22979" s="243">
        <f t="shared" ca="1" si="1075"/>
        <v>45139</v>
      </c>
      <c r="I22979" s="244">
        <f t="shared" si="1076"/>
        <v>43892</v>
      </c>
      <c r="J22979" s="244" t="str">
        <f t="shared" si="1074"/>
        <v/>
      </c>
    </row>
    <row r="22980" spans="3:10" ht="12" thickBot="1" x14ac:dyDescent="0.25">
      <c r="C22980" s="254"/>
      <c r="D22980" s="254"/>
      <c r="E22980" s="255"/>
      <c r="F22980" s="256"/>
      <c r="G22980" s="257"/>
      <c r="H22980" s="243">
        <f t="shared" ca="1" si="1075"/>
        <v>45139</v>
      </c>
      <c r="I22980" s="244">
        <f t="shared" si="1076"/>
        <v>43892</v>
      </c>
      <c r="J22980" s="244" t="str">
        <f t="shared" si="1074"/>
        <v/>
      </c>
    </row>
    <row r="22981" spans="3:10" ht="12" thickBot="1" x14ac:dyDescent="0.25">
      <c r="C22981" s="254"/>
      <c r="D22981" s="254"/>
      <c r="E22981" s="255"/>
      <c r="F22981" s="256"/>
      <c r="G22981" s="257"/>
      <c r="H22981" s="243">
        <f t="shared" ca="1" si="1075"/>
        <v>45139</v>
      </c>
      <c r="I22981" s="244">
        <f t="shared" si="1076"/>
        <v>43892</v>
      </c>
      <c r="J22981" s="244" t="str">
        <f t="shared" si="1074"/>
        <v/>
      </c>
    </row>
    <row r="22982" spans="3:10" ht="12" thickBot="1" x14ac:dyDescent="0.25">
      <c r="C22982" s="254"/>
      <c r="D22982" s="254"/>
      <c r="E22982" s="255"/>
      <c r="F22982" s="256"/>
      <c r="G22982" s="257"/>
      <c r="H22982" s="243">
        <f t="shared" ca="1" si="1075"/>
        <v>45139</v>
      </c>
      <c r="I22982" s="244">
        <f t="shared" si="1076"/>
        <v>43892</v>
      </c>
      <c r="J22982" s="244" t="str">
        <f t="shared" ref="J22982:J23045" si="1077">IF(G22982="","",IF(G22982&gt;=0,"Debitoren",IF(G22982&lt;0,"Kreditoren","")))</f>
        <v/>
      </c>
    </row>
    <row r="22983" spans="3:10" ht="12" thickBot="1" x14ac:dyDescent="0.25">
      <c r="C22983" s="254"/>
      <c r="D22983" s="254"/>
      <c r="E22983" s="255"/>
      <c r="F22983" s="256"/>
      <c r="G22983" s="257"/>
      <c r="H22983" s="243">
        <f t="shared" ref="H22983:H23046" ca="1" si="1078">IF(F22983&lt;$F$2,EOMONTH($F$2,-1)+1,EOMONTH(F22983,-1)+1)</f>
        <v>45139</v>
      </c>
      <c r="I22983" s="244">
        <f t="shared" ref="I22983:I23046" si="1079">IF(F22983&lt;$I$2,IF(   WEEKDAY(EOMONTH($I$2,-1)+1)=1,EOMONTH($I$2,-1)+1+1,EOMONTH($I$2,-1)+1),IF(WEEKDAY(F22983)=1,F22983+1,F22983))</f>
        <v>43892</v>
      </c>
      <c r="J22983" s="244" t="str">
        <f t="shared" si="1077"/>
        <v/>
      </c>
    </row>
    <row r="22984" spans="3:10" ht="12" thickBot="1" x14ac:dyDescent="0.25">
      <c r="C22984" s="254"/>
      <c r="D22984" s="254"/>
      <c r="E22984" s="255"/>
      <c r="F22984" s="256"/>
      <c r="G22984" s="257"/>
      <c r="H22984" s="243">
        <f t="shared" ca="1" si="1078"/>
        <v>45139</v>
      </c>
      <c r="I22984" s="244">
        <f t="shared" si="1079"/>
        <v>43892</v>
      </c>
      <c r="J22984" s="244" t="str">
        <f t="shared" si="1077"/>
        <v/>
      </c>
    </row>
    <row r="22985" spans="3:10" ht="12" thickBot="1" x14ac:dyDescent="0.25">
      <c r="C22985" s="254"/>
      <c r="D22985" s="254"/>
      <c r="E22985" s="255"/>
      <c r="F22985" s="256"/>
      <c r="G22985" s="257"/>
      <c r="H22985" s="243">
        <f t="shared" ca="1" si="1078"/>
        <v>45139</v>
      </c>
      <c r="I22985" s="244">
        <f t="shared" si="1079"/>
        <v>43892</v>
      </c>
      <c r="J22985" s="244" t="str">
        <f t="shared" si="1077"/>
        <v/>
      </c>
    </row>
    <row r="22986" spans="3:10" ht="12" thickBot="1" x14ac:dyDescent="0.25">
      <c r="C22986" s="254"/>
      <c r="D22986" s="254"/>
      <c r="E22986" s="255"/>
      <c r="F22986" s="256"/>
      <c r="G22986" s="257"/>
      <c r="H22986" s="243">
        <f t="shared" ca="1" si="1078"/>
        <v>45139</v>
      </c>
      <c r="I22986" s="244">
        <f t="shared" si="1079"/>
        <v>43892</v>
      </c>
      <c r="J22986" s="244" t="str">
        <f t="shared" si="1077"/>
        <v/>
      </c>
    </row>
    <row r="22987" spans="3:10" ht="12" thickBot="1" x14ac:dyDescent="0.25">
      <c r="C22987" s="254"/>
      <c r="D22987" s="254"/>
      <c r="E22987" s="255"/>
      <c r="F22987" s="256"/>
      <c r="G22987" s="257"/>
      <c r="H22987" s="243">
        <f t="shared" ca="1" si="1078"/>
        <v>45139</v>
      </c>
      <c r="I22987" s="244">
        <f t="shared" si="1079"/>
        <v>43892</v>
      </c>
      <c r="J22987" s="244" t="str">
        <f t="shared" si="1077"/>
        <v/>
      </c>
    </row>
    <row r="22988" spans="3:10" ht="12" thickBot="1" x14ac:dyDescent="0.25">
      <c r="C22988" s="254"/>
      <c r="D22988" s="254"/>
      <c r="E22988" s="255"/>
      <c r="F22988" s="256"/>
      <c r="G22988" s="257"/>
      <c r="H22988" s="243">
        <f t="shared" ca="1" si="1078"/>
        <v>45139</v>
      </c>
      <c r="I22988" s="244">
        <f t="shared" si="1079"/>
        <v>43892</v>
      </c>
      <c r="J22988" s="244" t="str">
        <f t="shared" si="1077"/>
        <v/>
      </c>
    </row>
    <row r="22989" spans="3:10" ht="12" thickBot="1" x14ac:dyDescent="0.25">
      <c r="C22989" s="254"/>
      <c r="D22989" s="254"/>
      <c r="E22989" s="255"/>
      <c r="F22989" s="256"/>
      <c r="G22989" s="257"/>
      <c r="H22989" s="243">
        <f t="shared" ca="1" si="1078"/>
        <v>45139</v>
      </c>
      <c r="I22989" s="244">
        <f t="shared" si="1079"/>
        <v>43892</v>
      </c>
      <c r="J22989" s="244" t="str">
        <f t="shared" si="1077"/>
        <v/>
      </c>
    </row>
    <row r="22990" spans="3:10" ht="12" thickBot="1" x14ac:dyDescent="0.25">
      <c r="C22990" s="254"/>
      <c r="D22990" s="254"/>
      <c r="E22990" s="255"/>
      <c r="F22990" s="256"/>
      <c r="G22990" s="257"/>
      <c r="H22990" s="243">
        <f t="shared" ca="1" si="1078"/>
        <v>45139</v>
      </c>
      <c r="I22990" s="244">
        <f t="shared" si="1079"/>
        <v>43892</v>
      </c>
      <c r="J22990" s="244" t="str">
        <f t="shared" si="1077"/>
        <v/>
      </c>
    </row>
    <row r="22991" spans="3:10" ht="12" thickBot="1" x14ac:dyDescent="0.25">
      <c r="C22991" s="254"/>
      <c r="D22991" s="254"/>
      <c r="E22991" s="255"/>
      <c r="F22991" s="256"/>
      <c r="G22991" s="257"/>
      <c r="H22991" s="243">
        <f t="shared" ca="1" si="1078"/>
        <v>45139</v>
      </c>
      <c r="I22991" s="244">
        <f t="shared" si="1079"/>
        <v>43892</v>
      </c>
      <c r="J22991" s="244" t="str">
        <f t="shared" si="1077"/>
        <v/>
      </c>
    </row>
    <row r="22992" spans="3:10" ht="12" thickBot="1" x14ac:dyDescent="0.25">
      <c r="C22992" s="254"/>
      <c r="D22992" s="254"/>
      <c r="E22992" s="255"/>
      <c r="F22992" s="256"/>
      <c r="G22992" s="257"/>
      <c r="H22992" s="243">
        <f t="shared" ca="1" si="1078"/>
        <v>45139</v>
      </c>
      <c r="I22992" s="244">
        <f t="shared" si="1079"/>
        <v>43892</v>
      </c>
      <c r="J22992" s="244" t="str">
        <f t="shared" si="1077"/>
        <v/>
      </c>
    </row>
    <row r="22993" spans="3:10" ht="12" thickBot="1" x14ac:dyDescent="0.25">
      <c r="C22993" s="254"/>
      <c r="D22993" s="254"/>
      <c r="E22993" s="255"/>
      <c r="F22993" s="256"/>
      <c r="G22993" s="257"/>
      <c r="H22993" s="243">
        <f t="shared" ca="1" si="1078"/>
        <v>45139</v>
      </c>
      <c r="I22993" s="244">
        <f t="shared" si="1079"/>
        <v>43892</v>
      </c>
      <c r="J22993" s="244" t="str">
        <f t="shared" si="1077"/>
        <v/>
      </c>
    </row>
    <row r="22994" spans="3:10" ht="12" thickBot="1" x14ac:dyDescent="0.25">
      <c r="C22994" s="254"/>
      <c r="D22994" s="254"/>
      <c r="E22994" s="255"/>
      <c r="F22994" s="256"/>
      <c r="G22994" s="257"/>
      <c r="H22994" s="243">
        <f t="shared" ca="1" si="1078"/>
        <v>45139</v>
      </c>
      <c r="I22994" s="244">
        <f t="shared" si="1079"/>
        <v>43892</v>
      </c>
      <c r="J22994" s="244" t="str">
        <f t="shared" si="1077"/>
        <v/>
      </c>
    </row>
    <row r="22995" spans="3:10" ht="12" thickBot="1" x14ac:dyDescent="0.25">
      <c r="C22995" s="254"/>
      <c r="D22995" s="254"/>
      <c r="E22995" s="255"/>
      <c r="F22995" s="256"/>
      <c r="G22995" s="257"/>
      <c r="H22995" s="243">
        <f t="shared" ca="1" si="1078"/>
        <v>45139</v>
      </c>
      <c r="I22995" s="244">
        <f t="shared" si="1079"/>
        <v>43892</v>
      </c>
      <c r="J22995" s="244" t="str">
        <f t="shared" si="1077"/>
        <v/>
      </c>
    </row>
    <row r="22996" spans="3:10" ht="12" thickBot="1" x14ac:dyDescent="0.25">
      <c r="C22996" s="254"/>
      <c r="D22996" s="254"/>
      <c r="E22996" s="255"/>
      <c r="F22996" s="256"/>
      <c r="G22996" s="257"/>
      <c r="H22996" s="243">
        <f t="shared" ca="1" si="1078"/>
        <v>45139</v>
      </c>
      <c r="I22996" s="244">
        <f t="shared" si="1079"/>
        <v>43892</v>
      </c>
      <c r="J22996" s="244" t="str">
        <f t="shared" si="1077"/>
        <v/>
      </c>
    </row>
    <row r="22997" spans="3:10" ht="12" thickBot="1" x14ac:dyDescent="0.25">
      <c r="C22997" s="254"/>
      <c r="D22997" s="254"/>
      <c r="E22997" s="255"/>
      <c r="F22997" s="256"/>
      <c r="G22997" s="257"/>
      <c r="H22997" s="243">
        <f t="shared" ca="1" si="1078"/>
        <v>45139</v>
      </c>
      <c r="I22997" s="244">
        <f t="shared" si="1079"/>
        <v>43892</v>
      </c>
      <c r="J22997" s="244" t="str">
        <f t="shared" si="1077"/>
        <v/>
      </c>
    </row>
    <row r="22998" spans="3:10" ht="12" thickBot="1" x14ac:dyDescent="0.25">
      <c r="C22998" s="254"/>
      <c r="D22998" s="254"/>
      <c r="E22998" s="255"/>
      <c r="F22998" s="256"/>
      <c r="G22998" s="257"/>
      <c r="H22998" s="243">
        <f t="shared" ca="1" si="1078"/>
        <v>45139</v>
      </c>
      <c r="I22998" s="244">
        <f t="shared" si="1079"/>
        <v>43892</v>
      </c>
      <c r="J22998" s="244" t="str">
        <f t="shared" si="1077"/>
        <v/>
      </c>
    </row>
    <row r="22999" spans="3:10" ht="12" thickBot="1" x14ac:dyDescent="0.25">
      <c r="C22999" s="254"/>
      <c r="D22999" s="254"/>
      <c r="E22999" s="255"/>
      <c r="F22999" s="256"/>
      <c r="G22999" s="257"/>
      <c r="H22999" s="243">
        <f t="shared" ca="1" si="1078"/>
        <v>45139</v>
      </c>
      <c r="I22999" s="244">
        <f t="shared" si="1079"/>
        <v>43892</v>
      </c>
      <c r="J22999" s="244" t="str">
        <f t="shared" si="1077"/>
        <v/>
      </c>
    </row>
    <row r="23000" spans="3:10" ht="12" thickBot="1" x14ac:dyDescent="0.25">
      <c r="C23000" s="254"/>
      <c r="D23000" s="254"/>
      <c r="E23000" s="255"/>
      <c r="F23000" s="256"/>
      <c r="G23000" s="257"/>
      <c r="H23000" s="243">
        <f t="shared" ca="1" si="1078"/>
        <v>45139</v>
      </c>
      <c r="I23000" s="244">
        <f t="shared" si="1079"/>
        <v>43892</v>
      </c>
      <c r="J23000" s="244" t="str">
        <f t="shared" si="1077"/>
        <v/>
      </c>
    </row>
    <row r="23001" spans="3:10" ht="12" thickBot="1" x14ac:dyDescent="0.25">
      <c r="C23001" s="254"/>
      <c r="D23001" s="254"/>
      <c r="E23001" s="255"/>
      <c r="F23001" s="256"/>
      <c r="G23001" s="257"/>
      <c r="H23001" s="243">
        <f t="shared" ca="1" si="1078"/>
        <v>45139</v>
      </c>
      <c r="I23001" s="244">
        <f t="shared" si="1079"/>
        <v>43892</v>
      </c>
      <c r="J23001" s="244" t="str">
        <f t="shared" si="1077"/>
        <v/>
      </c>
    </row>
    <row r="23002" spans="3:10" ht="12" thickBot="1" x14ac:dyDescent="0.25">
      <c r="C23002" s="254"/>
      <c r="D23002" s="254"/>
      <c r="E23002" s="255"/>
      <c r="F23002" s="256"/>
      <c r="G23002" s="257"/>
      <c r="H23002" s="243">
        <f t="shared" ca="1" si="1078"/>
        <v>45139</v>
      </c>
      <c r="I23002" s="244">
        <f t="shared" si="1079"/>
        <v>43892</v>
      </c>
      <c r="J23002" s="244" t="str">
        <f t="shared" si="1077"/>
        <v/>
      </c>
    </row>
    <row r="23003" spans="3:10" ht="12" thickBot="1" x14ac:dyDescent="0.25">
      <c r="C23003" s="254"/>
      <c r="D23003" s="254"/>
      <c r="E23003" s="255"/>
      <c r="F23003" s="256"/>
      <c r="G23003" s="257"/>
      <c r="H23003" s="243">
        <f t="shared" ca="1" si="1078"/>
        <v>45139</v>
      </c>
      <c r="I23003" s="244">
        <f t="shared" si="1079"/>
        <v>43892</v>
      </c>
      <c r="J23003" s="244" t="str">
        <f t="shared" si="1077"/>
        <v/>
      </c>
    </row>
    <row r="23004" spans="3:10" ht="12" thickBot="1" x14ac:dyDescent="0.25">
      <c r="C23004" s="254"/>
      <c r="D23004" s="254"/>
      <c r="E23004" s="255"/>
      <c r="F23004" s="256"/>
      <c r="G23004" s="257"/>
      <c r="H23004" s="243">
        <f t="shared" ca="1" si="1078"/>
        <v>45139</v>
      </c>
      <c r="I23004" s="244">
        <f t="shared" si="1079"/>
        <v>43892</v>
      </c>
      <c r="J23004" s="244" t="str">
        <f t="shared" si="1077"/>
        <v/>
      </c>
    </row>
    <row r="23005" spans="3:10" ht="12" thickBot="1" x14ac:dyDescent="0.25">
      <c r="C23005" s="254"/>
      <c r="D23005" s="254"/>
      <c r="E23005" s="255"/>
      <c r="F23005" s="256"/>
      <c r="G23005" s="257"/>
      <c r="H23005" s="243">
        <f t="shared" ca="1" si="1078"/>
        <v>45139</v>
      </c>
      <c r="I23005" s="244">
        <f t="shared" si="1079"/>
        <v>43892</v>
      </c>
      <c r="J23005" s="244" t="str">
        <f t="shared" si="1077"/>
        <v/>
      </c>
    </row>
    <row r="23006" spans="3:10" ht="12" thickBot="1" x14ac:dyDescent="0.25">
      <c r="C23006" s="254"/>
      <c r="D23006" s="254"/>
      <c r="E23006" s="255"/>
      <c r="F23006" s="256"/>
      <c r="G23006" s="257"/>
      <c r="H23006" s="243">
        <f t="shared" ca="1" si="1078"/>
        <v>45139</v>
      </c>
      <c r="I23006" s="244">
        <f t="shared" si="1079"/>
        <v>43892</v>
      </c>
      <c r="J23006" s="244" t="str">
        <f t="shared" si="1077"/>
        <v/>
      </c>
    </row>
    <row r="23007" spans="3:10" ht="12" thickBot="1" x14ac:dyDescent="0.25">
      <c r="C23007" s="254"/>
      <c r="D23007" s="254"/>
      <c r="E23007" s="255"/>
      <c r="F23007" s="256"/>
      <c r="G23007" s="257"/>
      <c r="H23007" s="243">
        <f t="shared" ca="1" si="1078"/>
        <v>45139</v>
      </c>
      <c r="I23007" s="244">
        <f t="shared" si="1079"/>
        <v>43892</v>
      </c>
      <c r="J23007" s="244" t="str">
        <f t="shared" si="1077"/>
        <v/>
      </c>
    </row>
    <row r="23008" spans="3:10" ht="12" thickBot="1" x14ac:dyDescent="0.25">
      <c r="C23008" s="254"/>
      <c r="D23008" s="254"/>
      <c r="E23008" s="255"/>
      <c r="F23008" s="256"/>
      <c r="G23008" s="257"/>
      <c r="H23008" s="243">
        <f t="shared" ca="1" si="1078"/>
        <v>45139</v>
      </c>
      <c r="I23008" s="244">
        <f t="shared" si="1079"/>
        <v>43892</v>
      </c>
      <c r="J23008" s="244" t="str">
        <f t="shared" si="1077"/>
        <v/>
      </c>
    </row>
    <row r="23009" spans="3:10" ht="12" thickBot="1" x14ac:dyDescent="0.25">
      <c r="C23009" s="254"/>
      <c r="D23009" s="254"/>
      <c r="E23009" s="255"/>
      <c r="F23009" s="256"/>
      <c r="G23009" s="257"/>
      <c r="H23009" s="243">
        <f t="shared" ca="1" si="1078"/>
        <v>45139</v>
      </c>
      <c r="I23009" s="244">
        <f t="shared" si="1079"/>
        <v>43892</v>
      </c>
      <c r="J23009" s="244" t="str">
        <f t="shared" si="1077"/>
        <v/>
      </c>
    </row>
    <row r="23010" spans="3:10" ht="12" thickBot="1" x14ac:dyDescent="0.25">
      <c r="C23010" s="254"/>
      <c r="D23010" s="254"/>
      <c r="E23010" s="255"/>
      <c r="F23010" s="256"/>
      <c r="G23010" s="257"/>
      <c r="H23010" s="243">
        <f t="shared" ca="1" si="1078"/>
        <v>45139</v>
      </c>
      <c r="I23010" s="244">
        <f t="shared" si="1079"/>
        <v>43892</v>
      </c>
      <c r="J23010" s="244" t="str">
        <f t="shared" si="1077"/>
        <v/>
      </c>
    </row>
    <row r="23011" spans="3:10" ht="12" thickBot="1" x14ac:dyDescent="0.25">
      <c r="C23011" s="254"/>
      <c r="D23011" s="254"/>
      <c r="E23011" s="255"/>
      <c r="F23011" s="256"/>
      <c r="G23011" s="257"/>
      <c r="H23011" s="243">
        <f t="shared" ca="1" si="1078"/>
        <v>45139</v>
      </c>
      <c r="I23011" s="244">
        <f t="shared" si="1079"/>
        <v>43892</v>
      </c>
      <c r="J23011" s="244" t="str">
        <f t="shared" si="1077"/>
        <v/>
      </c>
    </row>
    <row r="23012" spans="3:10" ht="12" thickBot="1" x14ac:dyDescent="0.25">
      <c r="C23012" s="254"/>
      <c r="D23012" s="254"/>
      <c r="E23012" s="255"/>
      <c r="F23012" s="256"/>
      <c r="G23012" s="257"/>
      <c r="H23012" s="243">
        <f t="shared" ca="1" si="1078"/>
        <v>45139</v>
      </c>
      <c r="I23012" s="244">
        <f t="shared" si="1079"/>
        <v>43892</v>
      </c>
      <c r="J23012" s="244" t="str">
        <f t="shared" si="1077"/>
        <v/>
      </c>
    </row>
    <row r="23013" spans="3:10" ht="12" thickBot="1" x14ac:dyDescent="0.25">
      <c r="C23013" s="254"/>
      <c r="D23013" s="254"/>
      <c r="E23013" s="255"/>
      <c r="F23013" s="256"/>
      <c r="G23013" s="257"/>
      <c r="H23013" s="243">
        <f t="shared" ca="1" si="1078"/>
        <v>45139</v>
      </c>
      <c r="I23013" s="244">
        <f t="shared" si="1079"/>
        <v>43892</v>
      </c>
      <c r="J23013" s="244" t="str">
        <f t="shared" si="1077"/>
        <v/>
      </c>
    </row>
    <row r="23014" spans="3:10" ht="12" thickBot="1" x14ac:dyDescent="0.25">
      <c r="C23014" s="254"/>
      <c r="D23014" s="254"/>
      <c r="E23014" s="255"/>
      <c r="F23014" s="256"/>
      <c r="G23014" s="257"/>
      <c r="H23014" s="243">
        <f t="shared" ca="1" si="1078"/>
        <v>45139</v>
      </c>
      <c r="I23014" s="244">
        <f t="shared" si="1079"/>
        <v>43892</v>
      </c>
      <c r="J23014" s="244" t="str">
        <f t="shared" si="1077"/>
        <v/>
      </c>
    </row>
    <row r="23015" spans="3:10" ht="12" thickBot="1" x14ac:dyDescent="0.25">
      <c r="C23015" s="254"/>
      <c r="D23015" s="254"/>
      <c r="E23015" s="255"/>
      <c r="F23015" s="256"/>
      <c r="G23015" s="257"/>
      <c r="H23015" s="243">
        <f t="shared" ca="1" si="1078"/>
        <v>45139</v>
      </c>
      <c r="I23015" s="244">
        <f t="shared" si="1079"/>
        <v>43892</v>
      </c>
      <c r="J23015" s="244" t="str">
        <f t="shared" si="1077"/>
        <v/>
      </c>
    </row>
    <row r="23016" spans="3:10" ht="12" thickBot="1" x14ac:dyDescent="0.25">
      <c r="C23016" s="254"/>
      <c r="D23016" s="254"/>
      <c r="E23016" s="255"/>
      <c r="F23016" s="256"/>
      <c r="G23016" s="257"/>
      <c r="H23016" s="243">
        <f t="shared" ca="1" si="1078"/>
        <v>45139</v>
      </c>
      <c r="I23016" s="244">
        <f t="shared" si="1079"/>
        <v>43892</v>
      </c>
      <c r="J23016" s="244" t="str">
        <f t="shared" si="1077"/>
        <v/>
      </c>
    </row>
    <row r="23017" spans="3:10" ht="12" thickBot="1" x14ac:dyDescent="0.25">
      <c r="C23017" s="254"/>
      <c r="D23017" s="254"/>
      <c r="E23017" s="255"/>
      <c r="F23017" s="256"/>
      <c r="G23017" s="257"/>
      <c r="H23017" s="243">
        <f t="shared" ca="1" si="1078"/>
        <v>45139</v>
      </c>
      <c r="I23017" s="244">
        <f t="shared" si="1079"/>
        <v>43892</v>
      </c>
      <c r="J23017" s="244" t="str">
        <f t="shared" si="1077"/>
        <v/>
      </c>
    </row>
    <row r="23018" spans="3:10" ht="12" thickBot="1" x14ac:dyDescent="0.25">
      <c r="C23018" s="254"/>
      <c r="D23018" s="254"/>
      <c r="E23018" s="255"/>
      <c r="F23018" s="256"/>
      <c r="G23018" s="257"/>
      <c r="H23018" s="243">
        <f t="shared" ca="1" si="1078"/>
        <v>45139</v>
      </c>
      <c r="I23018" s="244">
        <f t="shared" si="1079"/>
        <v>43892</v>
      </c>
      <c r="J23018" s="244" t="str">
        <f t="shared" si="1077"/>
        <v/>
      </c>
    </row>
    <row r="23019" spans="3:10" ht="12" thickBot="1" x14ac:dyDescent="0.25">
      <c r="C23019" s="254"/>
      <c r="D23019" s="254"/>
      <c r="E23019" s="255"/>
      <c r="F23019" s="256"/>
      <c r="G23019" s="257"/>
      <c r="H23019" s="243">
        <f t="shared" ca="1" si="1078"/>
        <v>45139</v>
      </c>
      <c r="I23019" s="244">
        <f t="shared" si="1079"/>
        <v>43892</v>
      </c>
      <c r="J23019" s="244" t="str">
        <f t="shared" si="1077"/>
        <v/>
      </c>
    </row>
    <row r="23020" spans="3:10" ht="12" thickBot="1" x14ac:dyDescent="0.25">
      <c r="C23020" s="254"/>
      <c r="D23020" s="254"/>
      <c r="E23020" s="255"/>
      <c r="F23020" s="256"/>
      <c r="G23020" s="257"/>
      <c r="H23020" s="243">
        <f t="shared" ca="1" si="1078"/>
        <v>45139</v>
      </c>
      <c r="I23020" s="244">
        <f t="shared" si="1079"/>
        <v>43892</v>
      </c>
      <c r="J23020" s="244" t="str">
        <f t="shared" si="1077"/>
        <v/>
      </c>
    </row>
    <row r="23021" spans="3:10" ht="12" thickBot="1" x14ac:dyDescent="0.25">
      <c r="C23021" s="254"/>
      <c r="D23021" s="254"/>
      <c r="E23021" s="255"/>
      <c r="F23021" s="256"/>
      <c r="G23021" s="257"/>
      <c r="H23021" s="243">
        <f t="shared" ca="1" si="1078"/>
        <v>45139</v>
      </c>
      <c r="I23021" s="244">
        <f t="shared" si="1079"/>
        <v>43892</v>
      </c>
      <c r="J23021" s="244" t="str">
        <f t="shared" si="1077"/>
        <v/>
      </c>
    </row>
    <row r="23022" spans="3:10" ht="12" thickBot="1" x14ac:dyDescent="0.25">
      <c r="C23022" s="254"/>
      <c r="D23022" s="254"/>
      <c r="E23022" s="255"/>
      <c r="F23022" s="256"/>
      <c r="G23022" s="257"/>
      <c r="H23022" s="243">
        <f t="shared" ca="1" si="1078"/>
        <v>45139</v>
      </c>
      <c r="I23022" s="244">
        <f t="shared" si="1079"/>
        <v>43892</v>
      </c>
      <c r="J23022" s="244" t="str">
        <f t="shared" si="1077"/>
        <v/>
      </c>
    </row>
    <row r="23023" spans="3:10" ht="12" thickBot="1" x14ac:dyDescent="0.25">
      <c r="C23023" s="254"/>
      <c r="D23023" s="254"/>
      <c r="E23023" s="255"/>
      <c r="F23023" s="256"/>
      <c r="G23023" s="257"/>
      <c r="H23023" s="243">
        <f t="shared" ca="1" si="1078"/>
        <v>45139</v>
      </c>
      <c r="I23023" s="244">
        <f t="shared" si="1079"/>
        <v>43892</v>
      </c>
      <c r="J23023" s="244" t="str">
        <f t="shared" si="1077"/>
        <v/>
      </c>
    </row>
    <row r="23024" spans="3:10" ht="12" thickBot="1" x14ac:dyDescent="0.25">
      <c r="C23024" s="254"/>
      <c r="D23024" s="254"/>
      <c r="E23024" s="255"/>
      <c r="F23024" s="256"/>
      <c r="G23024" s="257"/>
      <c r="H23024" s="243">
        <f t="shared" ca="1" si="1078"/>
        <v>45139</v>
      </c>
      <c r="I23024" s="244">
        <f t="shared" si="1079"/>
        <v>43892</v>
      </c>
      <c r="J23024" s="244" t="str">
        <f t="shared" si="1077"/>
        <v/>
      </c>
    </row>
    <row r="23025" spans="3:10" ht="12" thickBot="1" x14ac:dyDescent="0.25">
      <c r="C23025" s="254"/>
      <c r="D23025" s="254"/>
      <c r="E23025" s="255"/>
      <c r="F23025" s="256"/>
      <c r="G23025" s="257"/>
      <c r="H23025" s="243">
        <f t="shared" ca="1" si="1078"/>
        <v>45139</v>
      </c>
      <c r="I23025" s="244">
        <f t="shared" si="1079"/>
        <v>43892</v>
      </c>
      <c r="J23025" s="244" t="str">
        <f t="shared" si="1077"/>
        <v/>
      </c>
    </row>
    <row r="23026" spans="3:10" ht="12" thickBot="1" x14ac:dyDescent="0.25">
      <c r="C23026" s="254"/>
      <c r="D23026" s="254"/>
      <c r="E23026" s="255"/>
      <c r="F23026" s="256"/>
      <c r="G23026" s="257"/>
      <c r="H23026" s="243">
        <f t="shared" ca="1" si="1078"/>
        <v>45139</v>
      </c>
      <c r="I23026" s="244">
        <f t="shared" si="1079"/>
        <v>43892</v>
      </c>
      <c r="J23026" s="244" t="str">
        <f t="shared" si="1077"/>
        <v/>
      </c>
    </row>
    <row r="23027" spans="3:10" ht="12" thickBot="1" x14ac:dyDescent="0.25">
      <c r="C23027" s="254"/>
      <c r="D23027" s="254"/>
      <c r="E23027" s="255"/>
      <c r="F23027" s="256"/>
      <c r="G23027" s="257"/>
      <c r="H23027" s="243">
        <f t="shared" ca="1" si="1078"/>
        <v>45139</v>
      </c>
      <c r="I23027" s="244">
        <f t="shared" si="1079"/>
        <v>43892</v>
      </c>
      <c r="J23027" s="244" t="str">
        <f t="shared" si="1077"/>
        <v/>
      </c>
    </row>
    <row r="23028" spans="3:10" ht="12" thickBot="1" x14ac:dyDescent="0.25">
      <c r="C23028" s="254"/>
      <c r="D23028" s="254"/>
      <c r="E23028" s="255"/>
      <c r="F23028" s="256"/>
      <c r="G23028" s="257"/>
      <c r="H23028" s="243">
        <f t="shared" ca="1" si="1078"/>
        <v>45139</v>
      </c>
      <c r="I23028" s="244">
        <f t="shared" si="1079"/>
        <v>43892</v>
      </c>
      <c r="J23028" s="244" t="str">
        <f t="shared" si="1077"/>
        <v/>
      </c>
    </row>
    <row r="23029" spans="3:10" ht="12" thickBot="1" x14ac:dyDescent="0.25">
      <c r="C23029" s="254"/>
      <c r="D23029" s="254"/>
      <c r="E23029" s="255"/>
      <c r="F23029" s="256"/>
      <c r="G23029" s="257"/>
      <c r="H23029" s="243">
        <f t="shared" ca="1" si="1078"/>
        <v>45139</v>
      </c>
      <c r="I23029" s="244">
        <f t="shared" si="1079"/>
        <v>43892</v>
      </c>
      <c r="J23029" s="244" t="str">
        <f t="shared" si="1077"/>
        <v/>
      </c>
    </row>
    <row r="23030" spans="3:10" ht="12" thickBot="1" x14ac:dyDescent="0.25">
      <c r="C23030" s="254"/>
      <c r="D23030" s="254"/>
      <c r="E23030" s="255"/>
      <c r="F23030" s="256"/>
      <c r="G23030" s="257"/>
      <c r="H23030" s="243">
        <f t="shared" ca="1" si="1078"/>
        <v>45139</v>
      </c>
      <c r="I23030" s="244">
        <f t="shared" si="1079"/>
        <v>43892</v>
      </c>
      <c r="J23030" s="244" t="str">
        <f t="shared" si="1077"/>
        <v/>
      </c>
    </row>
    <row r="23031" spans="3:10" ht="12" thickBot="1" x14ac:dyDescent="0.25">
      <c r="C23031" s="254"/>
      <c r="D23031" s="254"/>
      <c r="E23031" s="255"/>
      <c r="F23031" s="256"/>
      <c r="G23031" s="257"/>
      <c r="H23031" s="243">
        <f t="shared" ca="1" si="1078"/>
        <v>45139</v>
      </c>
      <c r="I23031" s="244">
        <f t="shared" si="1079"/>
        <v>43892</v>
      </c>
      <c r="J23031" s="244" t="str">
        <f t="shared" si="1077"/>
        <v/>
      </c>
    </row>
    <row r="23032" spans="3:10" ht="12" thickBot="1" x14ac:dyDescent="0.25">
      <c r="C23032" s="254"/>
      <c r="D23032" s="254"/>
      <c r="E23032" s="255"/>
      <c r="F23032" s="256"/>
      <c r="G23032" s="257"/>
      <c r="H23032" s="243">
        <f t="shared" ca="1" si="1078"/>
        <v>45139</v>
      </c>
      <c r="I23032" s="244">
        <f t="shared" si="1079"/>
        <v>43892</v>
      </c>
      <c r="J23032" s="244" t="str">
        <f t="shared" si="1077"/>
        <v/>
      </c>
    </row>
    <row r="23033" spans="3:10" ht="12" thickBot="1" x14ac:dyDescent="0.25">
      <c r="C23033" s="254"/>
      <c r="D23033" s="254"/>
      <c r="E23033" s="255"/>
      <c r="F23033" s="256"/>
      <c r="G23033" s="257"/>
      <c r="H23033" s="243">
        <f t="shared" ca="1" si="1078"/>
        <v>45139</v>
      </c>
      <c r="I23033" s="244">
        <f t="shared" si="1079"/>
        <v>43892</v>
      </c>
      <c r="J23033" s="244" t="str">
        <f t="shared" si="1077"/>
        <v/>
      </c>
    </row>
    <row r="23034" spans="3:10" ht="12" thickBot="1" x14ac:dyDescent="0.25">
      <c r="C23034" s="254"/>
      <c r="D23034" s="254"/>
      <c r="E23034" s="255"/>
      <c r="F23034" s="256"/>
      <c r="G23034" s="257"/>
      <c r="H23034" s="243">
        <f t="shared" ca="1" si="1078"/>
        <v>45139</v>
      </c>
      <c r="I23034" s="244">
        <f t="shared" si="1079"/>
        <v>43892</v>
      </c>
      <c r="J23034" s="244" t="str">
        <f t="shared" si="1077"/>
        <v/>
      </c>
    </row>
    <row r="23035" spans="3:10" ht="12" thickBot="1" x14ac:dyDescent="0.25">
      <c r="C23035" s="254"/>
      <c r="D23035" s="254"/>
      <c r="E23035" s="255"/>
      <c r="F23035" s="256"/>
      <c r="G23035" s="257"/>
      <c r="H23035" s="243">
        <f t="shared" ca="1" si="1078"/>
        <v>45139</v>
      </c>
      <c r="I23035" s="244">
        <f t="shared" si="1079"/>
        <v>43892</v>
      </c>
      <c r="J23035" s="244" t="str">
        <f t="shared" si="1077"/>
        <v/>
      </c>
    </row>
    <row r="23036" spans="3:10" ht="12" thickBot="1" x14ac:dyDescent="0.25">
      <c r="C23036" s="254"/>
      <c r="D23036" s="254"/>
      <c r="E23036" s="255"/>
      <c r="F23036" s="256"/>
      <c r="G23036" s="257"/>
      <c r="H23036" s="243">
        <f t="shared" ca="1" si="1078"/>
        <v>45139</v>
      </c>
      <c r="I23036" s="244">
        <f t="shared" si="1079"/>
        <v>43892</v>
      </c>
      <c r="J23036" s="244" t="str">
        <f t="shared" si="1077"/>
        <v/>
      </c>
    </row>
    <row r="23037" spans="3:10" ht="12" thickBot="1" x14ac:dyDescent="0.25">
      <c r="C23037" s="254"/>
      <c r="D23037" s="254"/>
      <c r="E23037" s="255"/>
      <c r="F23037" s="256"/>
      <c r="G23037" s="257"/>
      <c r="H23037" s="243">
        <f t="shared" ca="1" si="1078"/>
        <v>45139</v>
      </c>
      <c r="I23037" s="244">
        <f t="shared" si="1079"/>
        <v>43892</v>
      </c>
      <c r="J23037" s="244" t="str">
        <f t="shared" si="1077"/>
        <v/>
      </c>
    </row>
    <row r="23038" spans="3:10" ht="12" thickBot="1" x14ac:dyDescent="0.25">
      <c r="C23038" s="254"/>
      <c r="D23038" s="254"/>
      <c r="E23038" s="255"/>
      <c r="F23038" s="256"/>
      <c r="G23038" s="257"/>
      <c r="H23038" s="243">
        <f t="shared" ca="1" si="1078"/>
        <v>45139</v>
      </c>
      <c r="I23038" s="244">
        <f t="shared" si="1079"/>
        <v>43892</v>
      </c>
      <c r="J23038" s="244" t="str">
        <f t="shared" si="1077"/>
        <v/>
      </c>
    </row>
    <row r="23039" spans="3:10" ht="12" thickBot="1" x14ac:dyDescent="0.25">
      <c r="C23039" s="254"/>
      <c r="D23039" s="254"/>
      <c r="E23039" s="255"/>
      <c r="F23039" s="256"/>
      <c r="G23039" s="257"/>
      <c r="H23039" s="243">
        <f t="shared" ca="1" si="1078"/>
        <v>45139</v>
      </c>
      <c r="I23039" s="244">
        <f t="shared" si="1079"/>
        <v>43892</v>
      </c>
      <c r="J23039" s="244" t="str">
        <f t="shared" si="1077"/>
        <v/>
      </c>
    </row>
    <row r="23040" spans="3:10" ht="12" thickBot="1" x14ac:dyDescent="0.25">
      <c r="C23040" s="254"/>
      <c r="D23040" s="254"/>
      <c r="E23040" s="255"/>
      <c r="F23040" s="256"/>
      <c r="G23040" s="257"/>
      <c r="H23040" s="243">
        <f t="shared" ca="1" si="1078"/>
        <v>45139</v>
      </c>
      <c r="I23040" s="244">
        <f t="shared" si="1079"/>
        <v>43892</v>
      </c>
      <c r="J23040" s="244" t="str">
        <f t="shared" si="1077"/>
        <v/>
      </c>
    </row>
    <row r="23041" spans="3:10" ht="12" thickBot="1" x14ac:dyDescent="0.25">
      <c r="C23041" s="254"/>
      <c r="D23041" s="254"/>
      <c r="E23041" s="255"/>
      <c r="F23041" s="256"/>
      <c r="G23041" s="257"/>
      <c r="H23041" s="243">
        <f t="shared" ca="1" si="1078"/>
        <v>45139</v>
      </c>
      <c r="I23041" s="244">
        <f t="shared" si="1079"/>
        <v>43892</v>
      </c>
      <c r="J23041" s="244" t="str">
        <f t="shared" si="1077"/>
        <v/>
      </c>
    </row>
    <row r="23042" spans="3:10" ht="12" thickBot="1" x14ac:dyDescent="0.25">
      <c r="C23042" s="254"/>
      <c r="D23042" s="254"/>
      <c r="E23042" s="255"/>
      <c r="F23042" s="256"/>
      <c r="G23042" s="257"/>
      <c r="H23042" s="243">
        <f t="shared" ca="1" si="1078"/>
        <v>45139</v>
      </c>
      <c r="I23042" s="244">
        <f t="shared" si="1079"/>
        <v>43892</v>
      </c>
      <c r="J23042" s="244" t="str">
        <f t="shared" si="1077"/>
        <v/>
      </c>
    </row>
    <row r="23043" spans="3:10" ht="12" thickBot="1" x14ac:dyDescent="0.25">
      <c r="C23043" s="254"/>
      <c r="D23043" s="254"/>
      <c r="E23043" s="255"/>
      <c r="F23043" s="256"/>
      <c r="G23043" s="257"/>
      <c r="H23043" s="243">
        <f t="shared" ca="1" si="1078"/>
        <v>45139</v>
      </c>
      <c r="I23043" s="244">
        <f t="shared" si="1079"/>
        <v>43892</v>
      </c>
      <c r="J23043" s="244" t="str">
        <f t="shared" si="1077"/>
        <v/>
      </c>
    </row>
    <row r="23044" spans="3:10" ht="12" thickBot="1" x14ac:dyDescent="0.25">
      <c r="C23044" s="254"/>
      <c r="D23044" s="254"/>
      <c r="E23044" s="255"/>
      <c r="F23044" s="256"/>
      <c r="G23044" s="257"/>
      <c r="H23044" s="243">
        <f t="shared" ca="1" si="1078"/>
        <v>45139</v>
      </c>
      <c r="I23044" s="244">
        <f t="shared" si="1079"/>
        <v>43892</v>
      </c>
      <c r="J23044" s="244" t="str">
        <f t="shared" si="1077"/>
        <v/>
      </c>
    </row>
    <row r="23045" spans="3:10" ht="12" thickBot="1" x14ac:dyDescent="0.25">
      <c r="C23045" s="254"/>
      <c r="D23045" s="254"/>
      <c r="E23045" s="255"/>
      <c r="F23045" s="256"/>
      <c r="G23045" s="257"/>
      <c r="H23045" s="243">
        <f t="shared" ca="1" si="1078"/>
        <v>45139</v>
      </c>
      <c r="I23045" s="244">
        <f t="shared" si="1079"/>
        <v>43892</v>
      </c>
      <c r="J23045" s="244" t="str">
        <f t="shared" si="1077"/>
        <v/>
      </c>
    </row>
    <row r="23046" spans="3:10" ht="12" thickBot="1" x14ac:dyDescent="0.25">
      <c r="C23046" s="254"/>
      <c r="D23046" s="254"/>
      <c r="E23046" s="255"/>
      <c r="F23046" s="256"/>
      <c r="G23046" s="257"/>
      <c r="H23046" s="243">
        <f t="shared" ca="1" si="1078"/>
        <v>45139</v>
      </c>
      <c r="I23046" s="244">
        <f t="shared" si="1079"/>
        <v>43892</v>
      </c>
      <c r="J23046" s="244" t="str">
        <f t="shared" ref="J23046:J23109" si="1080">IF(G23046="","",IF(G23046&gt;=0,"Debitoren",IF(G23046&lt;0,"Kreditoren","")))</f>
        <v/>
      </c>
    </row>
    <row r="23047" spans="3:10" ht="12" thickBot="1" x14ac:dyDescent="0.25">
      <c r="C23047" s="254"/>
      <c r="D23047" s="254"/>
      <c r="E23047" s="255"/>
      <c r="F23047" s="256"/>
      <c r="G23047" s="257"/>
      <c r="H23047" s="243">
        <f t="shared" ref="H23047:H23110" ca="1" si="1081">IF(F23047&lt;$F$2,EOMONTH($F$2,-1)+1,EOMONTH(F23047,-1)+1)</f>
        <v>45139</v>
      </c>
      <c r="I23047" s="244">
        <f t="shared" ref="I23047:I23110" si="1082">IF(F23047&lt;$I$2,IF(   WEEKDAY(EOMONTH($I$2,-1)+1)=1,EOMONTH($I$2,-1)+1+1,EOMONTH($I$2,-1)+1),IF(WEEKDAY(F23047)=1,F23047+1,F23047))</f>
        <v>43892</v>
      </c>
      <c r="J23047" s="244" t="str">
        <f t="shared" si="1080"/>
        <v/>
      </c>
    </row>
    <row r="23048" spans="3:10" ht="12" thickBot="1" x14ac:dyDescent="0.25">
      <c r="C23048" s="254"/>
      <c r="D23048" s="254"/>
      <c r="E23048" s="255"/>
      <c r="F23048" s="256"/>
      <c r="G23048" s="257"/>
      <c r="H23048" s="243">
        <f t="shared" ca="1" si="1081"/>
        <v>45139</v>
      </c>
      <c r="I23048" s="244">
        <f t="shared" si="1082"/>
        <v>43892</v>
      </c>
      <c r="J23048" s="244" t="str">
        <f t="shared" si="1080"/>
        <v/>
      </c>
    </row>
    <row r="23049" spans="3:10" ht="12" thickBot="1" x14ac:dyDescent="0.25">
      <c r="C23049" s="254"/>
      <c r="D23049" s="254"/>
      <c r="E23049" s="255"/>
      <c r="F23049" s="256"/>
      <c r="G23049" s="257"/>
      <c r="H23049" s="243">
        <f t="shared" ca="1" si="1081"/>
        <v>45139</v>
      </c>
      <c r="I23049" s="244">
        <f t="shared" si="1082"/>
        <v>43892</v>
      </c>
      <c r="J23049" s="244" t="str">
        <f t="shared" si="1080"/>
        <v/>
      </c>
    </row>
    <row r="23050" spans="3:10" ht="12" thickBot="1" x14ac:dyDescent="0.25">
      <c r="C23050" s="254"/>
      <c r="D23050" s="254"/>
      <c r="E23050" s="255"/>
      <c r="F23050" s="256"/>
      <c r="G23050" s="257"/>
      <c r="H23050" s="243">
        <f t="shared" ca="1" si="1081"/>
        <v>45139</v>
      </c>
      <c r="I23050" s="244">
        <f t="shared" si="1082"/>
        <v>43892</v>
      </c>
      <c r="J23050" s="244" t="str">
        <f t="shared" si="1080"/>
        <v/>
      </c>
    </row>
    <row r="23051" spans="3:10" ht="12" thickBot="1" x14ac:dyDescent="0.25">
      <c r="C23051" s="254"/>
      <c r="D23051" s="254"/>
      <c r="E23051" s="255"/>
      <c r="F23051" s="256"/>
      <c r="G23051" s="257"/>
      <c r="H23051" s="243">
        <f t="shared" ca="1" si="1081"/>
        <v>45139</v>
      </c>
      <c r="I23051" s="244">
        <f t="shared" si="1082"/>
        <v>43892</v>
      </c>
      <c r="J23051" s="244" t="str">
        <f t="shared" si="1080"/>
        <v/>
      </c>
    </row>
    <row r="23052" spans="3:10" ht="12" thickBot="1" x14ac:dyDescent="0.25">
      <c r="C23052" s="254"/>
      <c r="D23052" s="254"/>
      <c r="E23052" s="255"/>
      <c r="F23052" s="256"/>
      <c r="G23052" s="257"/>
      <c r="H23052" s="243">
        <f t="shared" ca="1" si="1081"/>
        <v>45139</v>
      </c>
      <c r="I23052" s="244">
        <f t="shared" si="1082"/>
        <v>43892</v>
      </c>
      <c r="J23052" s="244" t="str">
        <f t="shared" si="1080"/>
        <v/>
      </c>
    </row>
    <row r="23053" spans="3:10" ht="12" thickBot="1" x14ac:dyDescent="0.25">
      <c r="C23053" s="254"/>
      <c r="D23053" s="254"/>
      <c r="E23053" s="255"/>
      <c r="F23053" s="256"/>
      <c r="G23053" s="257"/>
      <c r="H23053" s="243">
        <f t="shared" ca="1" si="1081"/>
        <v>45139</v>
      </c>
      <c r="I23053" s="244">
        <f t="shared" si="1082"/>
        <v>43892</v>
      </c>
      <c r="J23053" s="244" t="str">
        <f t="shared" si="1080"/>
        <v/>
      </c>
    </row>
    <row r="23054" spans="3:10" ht="12" thickBot="1" x14ac:dyDescent="0.25">
      <c r="C23054" s="254"/>
      <c r="D23054" s="254"/>
      <c r="E23054" s="255"/>
      <c r="F23054" s="256"/>
      <c r="G23054" s="257"/>
      <c r="H23054" s="243">
        <f t="shared" ca="1" si="1081"/>
        <v>45139</v>
      </c>
      <c r="I23054" s="244">
        <f t="shared" si="1082"/>
        <v>43892</v>
      </c>
      <c r="J23054" s="244" t="str">
        <f t="shared" si="1080"/>
        <v/>
      </c>
    </row>
    <row r="23055" spans="3:10" ht="12" thickBot="1" x14ac:dyDescent="0.25">
      <c r="C23055" s="254"/>
      <c r="D23055" s="254"/>
      <c r="E23055" s="255"/>
      <c r="F23055" s="256"/>
      <c r="G23055" s="257"/>
      <c r="H23055" s="243">
        <f t="shared" ca="1" si="1081"/>
        <v>45139</v>
      </c>
      <c r="I23055" s="244">
        <f t="shared" si="1082"/>
        <v>43892</v>
      </c>
      <c r="J23055" s="244" t="str">
        <f t="shared" si="1080"/>
        <v/>
      </c>
    </row>
    <row r="23056" spans="3:10" ht="12" thickBot="1" x14ac:dyDescent="0.25">
      <c r="C23056" s="254"/>
      <c r="D23056" s="254"/>
      <c r="E23056" s="255"/>
      <c r="F23056" s="256"/>
      <c r="G23056" s="257"/>
      <c r="H23056" s="243">
        <f t="shared" ca="1" si="1081"/>
        <v>45139</v>
      </c>
      <c r="I23056" s="244">
        <f t="shared" si="1082"/>
        <v>43892</v>
      </c>
      <c r="J23056" s="244" t="str">
        <f t="shared" si="1080"/>
        <v/>
      </c>
    </row>
    <row r="23057" spans="3:10" ht="12" thickBot="1" x14ac:dyDescent="0.25">
      <c r="C23057" s="254"/>
      <c r="D23057" s="254"/>
      <c r="E23057" s="255"/>
      <c r="F23057" s="256"/>
      <c r="G23057" s="257"/>
      <c r="H23057" s="243">
        <f t="shared" ca="1" si="1081"/>
        <v>45139</v>
      </c>
      <c r="I23057" s="244">
        <f t="shared" si="1082"/>
        <v>43892</v>
      </c>
      <c r="J23057" s="244" t="str">
        <f t="shared" si="1080"/>
        <v/>
      </c>
    </row>
    <row r="23058" spans="3:10" ht="12" thickBot="1" x14ac:dyDescent="0.25">
      <c r="C23058" s="254"/>
      <c r="D23058" s="254"/>
      <c r="E23058" s="255"/>
      <c r="F23058" s="256"/>
      <c r="G23058" s="257"/>
      <c r="H23058" s="243">
        <f t="shared" ca="1" si="1081"/>
        <v>45139</v>
      </c>
      <c r="I23058" s="244">
        <f t="shared" si="1082"/>
        <v>43892</v>
      </c>
      <c r="J23058" s="244" t="str">
        <f t="shared" si="1080"/>
        <v/>
      </c>
    </row>
    <row r="23059" spans="3:10" ht="12" thickBot="1" x14ac:dyDescent="0.25">
      <c r="C23059" s="254"/>
      <c r="D23059" s="254"/>
      <c r="E23059" s="255"/>
      <c r="F23059" s="256"/>
      <c r="G23059" s="257"/>
      <c r="H23059" s="243">
        <f t="shared" ca="1" si="1081"/>
        <v>45139</v>
      </c>
      <c r="I23059" s="244">
        <f t="shared" si="1082"/>
        <v>43892</v>
      </c>
      <c r="J23059" s="244" t="str">
        <f t="shared" si="1080"/>
        <v/>
      </c>
    </row>
    <row r="23060" spans="3:10" ht="12" thickBot="1" x14ac:dyDescent="0.25">
      <c r="C23060" s="254"/>
      <c r="D23060" s="254"/>
      <c r="E23060" s="255"/>
      <c r="F23060" s="256"/>
      <c r="G23060" s="257"/>
      <c r="H23060" s="243">
        <f t="shared" ca="1" si="1081"/>
        <v>45139</v>
      </c>
      <c r="I23060" s="244">
        <f t="shared" si="1082"/>
        <v>43892</v>
      </c>
      <c r="J23060" s="244" t="str">
        <f t="shared" si="1080"/>
        <v/>
      </c>
    </row>
    <row r="23061" spans="3:10" ht="12" thickBot="1" x14ac:dyDescent="0.25">
      <c r="C23061" s="254"/>
      <c r="D23061" s="254"/>
      <c r="E23061" s="255"/>
      <c r="F23061" s="256"/>
      <c r="G23061" s="257"/>
      <c r="H23061" s="243">
        <f t="shared" ca="1" si="1081"/>
        <v>45139</v>
      </c>
      <c r="I23061" s="244">
        <f t="shared" si="1082"/>
        <v>43892</v>
      </c>
      <c r="J23061" s="244" t="str">
        <f t="shared" si="1080"/>
        <v/>
      </c>
    </row>
    <row r="23062" spans="3:10" ht="12" thickBot="1" x14ac:dyDescent="0.25">
      <c r="C23062" s="254"/>
      <c r="D23062" s="254"/>
      <c r="E23062" s="255"/>
      <c r="F23062" s="256"/>
      <c r="G23062" s="257"/>
      <c r="H23062" s="243">
        <f t="shared" ca="1" si="1081"/>
        <v>45139</v>
      </c>
      <c r="I23062" s="244">
        <f t="shared" si="1082"/>
        <v>43892</v>
      </c>
      <c r="J23062" s="244" t="str">
        <f t="shared" si="1080"/>
        <v/>
      </c>
    </row>
    <row r="23063" spans="3:10" ht="12" thickBot="1" x14ac:dyDescent="0.25">
      <c r="C23063" s="254"/>
      <c r="D23063" s="254"/>
      <c r="E23063" s="255"/>
      <c r="F23063" s="256"/>
      <c r="G23063" s="257"/>
      <c r="H23063" s="243">
        <f t="shared" ca="1" si="1081"/>
        <v>45139</v>
      </c>
      <c r="I23063" s="244">
        <f t="shared" si="1082"/>
        <v>43892</v>
      </c>
      <c r="J23063" s="244" t="str">
        <f t="shared" si="1080"/>
        <v/>
      </c>
    </row>
    <row r="23064" spans="3:10" ht="12" thickBot="1" x14ac:dyDescent="0.25">
      <c r="C23064" s="254"/>
      <c r="D23064" s="254"/>
      <c r="E23064" s="255"/>
      <c r="F23064" s="256"/>
      <c r="G23064" s="257"/>
      <c r="H23064" s="243">
        <f t="shared" ca="1" si="1081"/>
        <v>45139</v>
      </c>
      <c r="I23064" s="244">
        <f t="shared" si="1082"/>
        <v>43892</v>
      </c>
      <c r="J23064" s="244" t="str">
        <f t="shared" si="1080"/>
        <v/>
      </c>
    </row>
    <row r="23065" spans="3:10" ht="12" thickBot="1" x14ac:dyDescent="0.25">
      <c r="C23065" s="254"/>
      <c r="D23065" s="254"/>
      <c r="E23065" s="255"/>
      <c r="F23065" s="256"/>
      <c r="G23065" s="257"/>
      <c r="H23065" s="243">
        <f t="shared" ca="1" si="1081"/>
        <v>45139</v>
      </c>
      <c r="I23065" s="244">
        <f t="shared" si="1082"/>
        <v>43892</v>
      </c>
      <c r="J23065" s="244" t="str">
        <f t="shared" si="1080"/>
        <v/>
      </c>
    </row>
    <row r="23066" spans="3:10" ht="12" thickBot="1" x14ac:dyDescent="0.25">
      <c r="C23066" s="254"/>
      <c r="D23066" s="254"/>
      <c r="E23066" s="255"/>
      <c r="F23066" s="256"/>
      <c r="G23066" s="257"/>
      <c r="H23066" s="243">
        <f t="shared" ca="1" si="1081"/>
        <v>45139</v>
      </c>
      <c r="I23066" s="244">
        <f t="shared" si="1082"/>
        <v>43892</v>
      </c>
      <c r="J23066" s="244" t="str">
        <f t="shared" si="1080"/>
        <v/>
      </c>
    </row>
    <row r="23067" spans="3:10" ht="12" thickBot="1" x14ac:dyDescent="0.25">
      <c r="C23067" s="254"/>
      <c r="D23067" s="254"/>
      <c r="E23067" s="255"/>
      <c r="F23067" s="256"/>
      <c r="G23067" s="257"/>
      <c r="H23067" s="243">
        <f t="shared" ca="1" si="1081"/>
        <v>45139</v>
      </c>
      <c r="I23067" s="244">
        <f t="shared" si="1082"/>
        <v>43892</v>
      </c>
      <c r="J23067" s="244" t="str">
        <f t="shared" si="1080"/>
        <v/>
      </c>
    </row>
    <row r="23068" spans="3:10" ht="12" thickBot="1" x14ac:dyDescent="0.25">
      <c r="C23068" s="254"/>
      <c r="D23068" s="254"/>
      <c r="E23068" s="255"/>
      <c r="F23068" s="256"/>
      <c r="G23068" s="257"/>
      <c r="H23068" s="243">
        <f t="shared" ca="1" si="1081"/>
        <v>45139</v>
      </c>
      <c r="I23068" s="244">
        <f t="shared" si="1082"/>
        <v>43892</v>
      </c>
      <c r="J23068" s="244" t="str">
        <f t="shared" si="1080"/>
        <v/>
      </c>
    </row>
    <row r="23069" spans="3:10" ht="12" thickBot="1" x14ac:dyDescent="0.25">
      <c r="C23069" s="254"/>
      <c r="D23069" s="254"/>
      <c r="E23069" s="255"/>
      <c r="F23069" s="256"/>
      <c r="G23069" s="257"/>
      <c r="H23069" s="243">
        <f t="shared" ca="1" si="1081"/>
        <v>45139</v>
      </c>
      <c r="I23069" s="244">
        <f t="shared" si="1082"/>
        <v>43892</v>
      </c>
      <c r="J23069" s="244" t="str">
        <f t="shared" si="1080"/>
        <v/>
      </c>
    </row>
    <row r="23070" spans="3:10" ht="12" thickBot="1" x14ac:dyDescent="0.25">
      <c r="C23070" s="254"/>
      <c r="D23070" s="254"/>
      <c r="E23070" s="255"/>
      <c r="F23070" s="256"/>
      <c r="G23070" s="257"/>
      <c r="H23070" s="243">
        <f t="shared" ca="1" si="1081"/>
        <v>45139</v>
      </c>
      <c r="I23070" s="244">
        <f t="shared" si="1082"/>
        <v>43892</v>
      </c>
      <c r="J23070" s="244" t="str">
        <f t="shared" si="1080"/>
        <v/>
      </c>
    </row>
    <row r="23071" spans="3:10" ht="12" thickBot="1" x14ac:dyDescent="0.25">
      <c r="C23071" s="254"/>
      <c r="D23071" s="254"/>
      <c r="E23071" s="255"/>
      <c r="F23071" s="256"/>
      <c r="G23071" s="257"/>
      <c r="H23071" s="243">
        <f t="shared" ca="1" si="1081"/>
        <v>45139</v>
      </c>
      <c r="I23071" s="244">
        <f t="shared" si="1082"/>
        <v>43892</v>
      </c>
      <c r="J23071" s="244" t="str">
        <f t="shared" si="1080"/>
        <v/>
      </c>
    </row>
    <row r="23072" spans="3:10" ht="12" thickBot="1" x14ac:dyDescent="0.25">
      <c r="C23072" s="254"/>
      <c r="D23072" s="254"/>
      <c r="E23072" s="255"/>
      <c r="F23072" s="256"/>
      <c r="G23072" s="257"/>
      <c r="H23072" s="243">
        <f t="shared" ca="1" si="1081"/>
        <v>45139</v>
      </c>
      <c r="I23072" s="244">
        <f t="shared" si="1082"/>
        <v>43892</v>
      </c>
      <c r="J23072" s="244" t="str">
        <f t="shared" si="1080"/>
        <v/>
      </c>
    </row>
    <row r="23073" spans="3:10" ht="12" thickBot="1" x14ac:dyDescent="0.25">
      <c r="C23073" s="254"/>
      <c r="D23073" s="254"/>
      <c r="E23073" s="255"/>
      <c r="F23073" s="256"/>
      <c r="G23073" s="257"/>
      <c r="H23073" s="243">
        <f t="shared" ca="1" si="1081"/>
        <v>45139</v>
      </c>
      <c r="I23073" s="244">
        <f t="shared" si="1082"/>
        <v>43892</v>
      </c>
      <c r="J23073" s="244" t="str">
        <f t="shared" si="1080"/>
        <v/>
      </c>
    </row>
    <row r="23074" spans="3:10" ht="12" thickBot="1" x14ac:dyDescent="0.25">
      <c r="C23074" s="254"/>
      <c r="D23074" s="254"/>
      <c r="E23074" s="255"/>
      <c r="F23074" s="256"/>
      <c r="G23074" s="257"/>
      <c r="H23074" s="243">
        <f t="shared" ca="1" si="1081"/>
        <v>45139</v>
      </c>
      <c r="I23074" s="244">
        <f t="shared" si="1082"/>
        <v>43892</v>
      </c>
      <c r="J23074" s="244" t="str">
        <f t="shared" si="1080"/>
        <v/>
      </c>
    </row>
    <row r="23075" spans="3:10" ht="12" thickBot="1" x14ac:dyDescent="0.25">
      <c r="C23075" s="254"/>
      <c r="D23075" s="254"/>
      <c r="E23075" s="255"/>
      <c r="F23075" s="256"/>
      <c r="G23075" s="257"/>
      <c r="H23075" s="243">
        <f t="shared" ca="1" si="1081"/>
        <v>45139</v>
      </c>
      <c r="I23075" s="244">
        <f t="shared" si="1082"/>
        <v>43892</v>
      </c>
      <c r="J23075" s="244" t="str">
        <f t="shared" si="1080"/>
        <v/>
      </c>
    </row>
    <row r="23076" spans="3:10" ht="12" thickBot="1" x14ac:dyDescent="0.25">
      <c r="C23076" s="254"/>
      <c r="D23076" s="254"/>
      <c r="E23076" s="255"/>
      <c r="F23076" s="256"/>
      <c r="G23076" s="257"/>
      <c r="H23076" s="243">
        <f t="shared" ca="1" si="1081"/>
        <v>45139</v>
      </c>
      <c r="I23076" s="244">
        <f t="shared" si="1082"/>
        <v>43892</v>
      </c>
      <c r="J23076" s="244" t="str">
        <f t="shared" si="1080"/>
        <v/>
      </c>
    </row>
    <row r="23077" spans="3:10" ht="12" thickBot="1" x14ac:dyDescent="0.25">
      <c r="C23077" s="254"/>
      <c r="D23077" s="254"/>
      <c r="E23077" s="255"/>
      <c r="F23077" s="256"/>
      <c r="G23077" s="257"/>
      <c r="H23077" s="243">
        <f t="shared" ca="1" si="1081"/>
        <v>45139</v>
      </c>
      <c r="I23077" s="244">
        <f t="shared" si="1082"/>
        <v>43892</v>
      </c>
      <c r="J23077" s="244" t="str">
        <f t="shared" si="1080"/>
        <v/>
      </c>
    </row>
    <row r="23078" spans="3:10" ht="12" thickBot="1" x14ac:dyDescent="0.25">
      <c r="C23078" s="254"/>
      <c r="D23078" s="254"/>
      <c r="E23078" s="255"/>
      <c r="F23078" s="256"/>
      <c r="G23078" s="257"/>
      <c r="H23078" s="243">
        <f t="shared" ca="1" si="1081"/>
        <v>45139</v>
      </c>
      <c r="I23078" s="244">
        <f t="shared" si="1082"/>
        <v>43892</v>
      </c>
      <c r="J23078" s="244" t="str">
        <f t="shared" si="1080"/>
        <v/>
      </c>
    </row>
    <row r="23079" spans="3:10" ht="12" thickBot="1" x14ac:dyDescent="0.25">
      <c r="C23079" s="254"/>
      <c r="D23079" s="254"/>
      <c r="E23079" s="255"/>
      <c r="F23079" s="256"/>
      <c r="G23079" s="257"/>
      <c r="H23079" s="243">
        <f t="shared" ca="1" si="1081"/>
        <v>45139</v>
      </c>
      <c r="I23079" s="244">
        <f t="shared" si="1082"/>
        <v>43892</v>
      </c>
      <c r="J23079" s="244" t="str">
        <f t="shared" si="1080"/>
        <v/>
      </c>
    </row>
    <row r="23080" spans="3:10" ht="12" thickBot="1" x14ac:dyDescent="0.25">
      <c r="C23080" s="254"/>
      <c r="D23080" s="254"/>
      <c r="E23080" s="255"/>
      <c r="F23080" s="256"/>
      <c r="G23080" s="257"/>
      <c r="H23080" s="243">
        <f t="shared" ca="1" si="1081"/>
        <v>45139</v>
      </c>
      <c r="I23080" s="244">
        <f t="shared" si="1082"/>
        <v>43892</v>
      </c>
      <c r="J23080" s="244" t="str">
        <f t="shared" si="1080"/>
        <v/>
      </c>
    </row>
    <row r="23081" spans="3:10" ht="12" thickBot="1" x14ac:dyDescent="0.25">
      <c r="C23081" s="254"/>
      <c r="D23081" s="254"/>
      <c r="E23081" s="255"/>
      <c r="F23081" s="256"/>
      <c r="G23081" s="257"/>
      <c r="H23081" s="243">
        <f t="shared" ca="1" si="1081"/>
        <v>45139</v>
      </c>
      <c r="I23081" s="244">
        <f t="shared" si="1082"/>
        <v>43892</v>
      </c>
      <c r="J23081" s="244" t="str">
        <f t="shared" si="1080"/>
        <v/>
      </c>
    </row>
    <row r="23082" spans="3:10" ht="12" thickBot="1" x14ac:dyDescent="0.25">
      <c r="C23082" s="254"/>
      <c r="D23082" s="254"/>
      <c r="E23082" s="255"/>
      <c r="F23082" s="256"/>
      <c r="G23082" s="257"/>
      <c r="H23082" s="243">
        <f t="shared" ca="1" si="1081"/>
        <v>45139</v>
      </c>
      <c r="I23082" s="244">
        <f t="shared" si="1082"/>
        <v>43892</v>
      </c>
      <c r="J23082" s="244" t="str">
        <f t="shared" si="1080"/>
        <v/>
      </c>
    </row>
    <row r="23083" spans="3:10" ht="12" thickBot="1" x14ac:dyDescent="0.25">
      <c r="C23083" s="254"/>
      <c r="D23083" s="254"/>
      <c r="E23083" s="255"/>
      <c r="F23083" s="256"/>
      <c r="G23083" s="257"/>
      <c r="H23083" s="243">
        <f t="shared" ca="1" si="1081"/>
        <v>45139</v>
      </c>
      <c r="I23083" s="244">
        <f t="shared" si="1082"/>
        <v>43892</v>
      </c>
      <c r="J23083" s="244" t="str">
        <f t="shared" si="1080"/>
        <v/>
      </c>
    </row>
    <row r="23084" spans="3:10" ht="12" thickBot="1" x14ac:dyDescent="0.25">
      <c r="C23084" s="254"/>
      <c r="D23084" s="254"/>
      <c r="E23084" s="255"/>
      <c r="F23084" s="256"/>
      <c r="G23084" s="257"/>
      <c r="H23084" s="243">
        <f t="shared" ca="1" si="1081"/>
        <v>45139</v>
      </c>
      <c r="I23084" s="244">
        <f t="shared" si="1082"/>
        <v>43892</v>
      </c>
      <c r="J23084" s="244" t="str">
        <f t="shared" si="1080"/>
        <v/>
      </c>
    </row>
    <row r="23085" spans="3:10" ht="12" thickBot="1" x14ac:dyDescent="0.25">
      <c r="C23085" s="254"/>
      <c r="D23085" s="254"/>
      <c r="E23085" s="255"/>
      <c r="F23085" s="256"/>
      <c r="G23085" s="257"/>
      <c r="H23085" s="243">
        <f t="shared" ca="1" si="1081"/>
        <v>45139</v>
      </c>
      <c r="I23085" s="244">
        <f t="shared" si="1082"/>
        <v>43892</v>
      </c>
      <c r="J23085" s="244" t="str">
        <f t="shared" si="1080"/>
        <v/>
      </c>
    </row>
    <row r="23086" spans="3:10" ht="12" thickBot="1" x14ac:dyDescent="0.25">
      <c r="C23086" s="254"/>
      <c r="D23086" s="254"/>
      <c r="E23086" s="255"/>
      <c r="F23086" s="256"/>
      <c r="G23086" s="257"/>
      <c r="H23086" s="243">
        <f t="shared" ca="1" si="1081"/>
        <v>45139</v>
      </c>
      <c r="I23086" s="244">
        <f t="shared" si="1082"/>
        <v>43892</v>
      </c>
      <c r="J23086" s="244" t="str">
        <f t="shared" si="1080"/>
        <v/>
      </c>
    </row>
    <row r="23087" spans="3:10" ht="12" thickBot="1" x14ac:dyDescent="0.25">
      <c r="C23087" s="254"/>
      <c r="D23087" s="254"/>
      <c r="E23087" s="255"/>
      <c r="F23087" s="256"/>
      <c r="G23087" s="257"/>
      <c r="H23087" s="243">
        <f t="shared" ca="1" si="1081"/>
        <v>45139</v>
      </c>
      <c r="I23087" s="244">
        <f t="shared" si="1082"/>
        <v>43892</v>
      </c>
      <c r="J23087" s="244" t="str">
        <f t="shared" si="1080"/>
        <v/>
      </c>
    </row>
    <row r="23088" spans="3:10" ht="12" thickBot="1" x14ac:dyDescent="0.25">
      <c r="C23088" s="254"/>
      <c r="D23088" s="254"/>
      <c r="E23088" s="255"/>
      <c r="F23088" s="256"/>
      <c r="G23088" s="257"/>
      <c r="H23088" s="243">
        <f t="shared" ca="1" si="1081"/>
        <v>45139</v>
      </c>
      <c r="I23088" s="244">
        <f t="shared" si="1082"/>
        <v>43892</v>
      </c>
      <c r="J23088" s="244" t="str">
        <f t="shared" si="1080"/>
        <v/>
      </c>
    </row>
    <row r="23089" spans="3:10" ht="12" thickBot="1" x14ac:dyDescent="0.25">
      <c r="C23089" s="254"/>
      <c r="D23089" s="254"/>
      <c r="E23089" s="255"/>
      <c r="F23089" s="256"/>
      <c r="G23089" s="257"/>
      <c r="H23089" s="243">
        <f t="shared" ca="1" si="1081"/>
        <v>45139</v>
      </c>
      <c r="I23089" s="244">
        <f t="shared" si="1082"/>
        <v>43892</v>
      </c>
      <c r="J23089" s="244" t="str">
        <f t="shared" si="1080"/>
        <v/>
      </c>
    </row>
    <row r="23090" spans="3:10" ht="12" thickBot="1" x14ac:dyDescent="0.25">
      <c r="C23090" s="254"/>
      <c r="D23090" s="254"/>
      <c r="E23090" s="255"/>
      <c r="F23090" s="256"/>
      <c r="G23090" s="257"/>
      <c r="H23090" s="243">
        <f t="shared" ca="1" si="1081"/>
        <v>45139</v>
      </c>
      <c r="I23090" s="244">
        <f t="shared" si="1082"/>
        <v>43892</v>
      </c>
      <c r="J23090" s="244" t="str">
        <f t="shared" si="1080"/>
        <v/>
      </c>
    </row>
    <row r="23091" spans="3:10" ht="12" thickBot="1" x14ac:dyDescent="0.25">
      <c r="C23091" s="254"/>
      <c r="D23091" s="254"/>
      <c r="E23091" s="255"/>
      <c r="F23091" s="256"/>
      <c r="G23091" s="257"/>
      <c r="H23091" s="243">
        <f t="shared" ca="1" si="1081"/>
        <v>45139</v>
      </c>
      <c r="I23091" s="244">
        <f t="shared" si="1082"/>
        <v>43892</v>
      </c>
      <c r="J23091" s="244" t="str">
        <f t="shared" si="1080"/>
        <v/>
      </c>
    </row>
    <row r="23092" spans="3:10" ht="12" thickBot="1" x14ac:dyDescent="0.25">
      <c r="C23092" s="254"/>
      <c r="D23092" s="254"/>
      <c r="E23092" s="255"/>
      <c r="F23092" s="256"/>
      <c r="G23092" s="257"/>
      <c r="H23092" s="243">
        <f t="shared" ca="1" si="1081"/>
        <v>45139</v>
      </c>
      <c r="I23092" s="244">
        <f t="shared" si="1082"/>
        <v>43892</v>
      </c>
      <c r="J23092" s="244" t="str">
        <f t="shared" si="1080"/>
        <v/>
      </c>
    </row>
    <row r="23093" spans="3:10" ht="12" thickBot="1" x14ac:dyDescent="0.25">
      <c r="C23093" s="254"/>
      <c r="D23093" s="254"/>
      <c r="E23093" s="255"/>
      <c r="F23093" s="256"/>
      <c r="G23093" s="257"/>
      <c r="H23093" s="243">
        <f t="shared" ca="1" si="1081"/>
        <v>45139</v>
      </c>
      <c r="I23093" s="244">
        <f t="shared" si="1082"/>
        <v>43892</v>
      </c>
      <c r="J23093" s="244" t="str">
        <f t="shared" si="1080"/>
        <v/>
      </c>
    </row>
    <row r="23094" spans="3:10" ht="12" thickBot="1" x14ac:dyDescent="0.25">
      <c r="C23094" s="254"/>
      <c r="D23094" s="254"/>
      <c r="E23094" s="255"/>
      <c r="F23094" s="256"/>
      <c r="G23094" s="257"/>
      <c r="H23094" s="243">
        <f t="shared" ca="1" si="1081"/>
        <v>45139</v>
      </c>
      <c r="I23094" s="244">
        <f t="shared" si="1082"/>
        <v>43892</v>
      </c>
      <c r="J23094" s="244" t="str">
        <f t="shared" si="1080"/>
        <v/>
      </c>
    </row>
    <row r="23095" spans="3:10" ht="12" thickBot="1" x14ac:dyDescent="0.25">
      <c r="C23095" s="254"/>
      <c r="D23095" s="254"/>
      <c r="E23095" s="255"/>
      <c r="F23095" s="256"/>
      <c r="G23095" s="257"/>
      <c r="H23095" s="243">
        <f t="shared" ca="1" si="1081"/>
        <v>45139</v>
      </c>
      <c r="I23095" s="244">
        <f t="shared" si="1082"/>
        <v>43892</v>
      </c>
      <c r="J23095" s="244" t="str">
        <f t="shared" si="1080"/>
        <v/>
      </c>
    </row>
    <row r="23096" spans="3:10" ht="12" thickBot="1" x14ac:dyDescent="0.25">
      <c r="C23096" s="254"/>
      <c r="D23096" s="254"/>
      <c r="E23096" s="255"/>
      <c r="F23096" s="256"/>
      <c r="G23096" s="257"/>
      <c r="H23096" s="243">
        <f t="shared" ca="1" si="1081"/>
        <v>45139</v>
      </c>
      <c r="I23096" s="244">
        <f t="shared" si="1082"/>
        <v>43892</v>
      </c>
      <c r="J23096" s="244" t="str">
        <f t="shared" si="1080"/>
        <v/>
      </c>
    </row>
    <row r="23097" spans="3:10" ht="12" thickBot="1" x14ac:dyDescent="0.25">
      <c r="C23097" s="254"/>
      <c r="D23097" s="254"/>
      <c r="E23097" s="255"/>
      <c r="F23097" s="256"/>
      <c r="G23097" s="257"/>
      <c r="H23097" s="243">
        <f t="shared" ca="1" si="1081"/>
        <v>45139</v>
      </c>
      <c r="I23097" s="244">
        <f t="shared" si="1082"/>
        <v>43892</v>
      </c>
      <c r="J23097" s="244" t="str">
        <f t="shared" si="1080"/>
        <v/>
      </c>
    </row>
    <row r="23098" spans="3:10" ht="12" thickBot="1" x14ac:dyDescent="0.25">
      <c r="C23098" s="254"/>
      <c r="D23098" s="254"/>
      <c r="E23098" s="255"/>
      <c r="F23098" s="256"/>
      <c r="G23098" s="257"/>
      <c r="H23098" s="243">
        <f t="shared" ca="1" si="1081"/>
        <v>45139</v>
      </c>
      <c r="I23098" s="244">
        <f t="shared" si="1082"/>
        <v>43892</v>
      </c>
      <c r="J23098" s="244" t="str">
        <f t="shared" si="1080"/>
        <v/>
      </c>
    </row>
    <row r="23099" spans="3:10" ht="12" thickBot="1" x14ac:dyDescent="0.25">
      <c r="C23099" s="254"/>
      <c r="D23099" s="254"/>
      <c r="E23099" s="255"/>
      <c r="F23099" s="256"/>
      <c r="G23099" s="257"/>
      <c r="H23099" s="243">
        <f t="shared" ca="1" si="1081"/>
        <v>45139</v>
      </c>
      <c r="I23099" s="244">
        <f t="shared" si="1082"/>
        <v>43892</v>
      </c>
      <c r="J23099" s="244" t="str">
        <f t="shared" si="1080"/>
        <v/>
      </c>
    </row>
    <row r="23100" spans="3:10" ht="12" thickBot="1" x14ac:dyDescent="0.25">
      <c r="C23100" s="254"/>
      <c r="D23100" s="254"/>
      <c r="E23100" s="255"/>
      <c r="F23100" s="256"/>
      <c r="G23100" s="257"/>
      <c r="H23100" s="243">
        <f t="shared" ca="1" si="1081"/>
        <v>45139</v>
      </c>
      <c r="I23100" s="244">
        <f t="shared" si="1082"/>
        <v>43892</v>
      </c>
      <c r="J23100" s="244" t="str">
        <f t="shared" si="1080"/>
        <v/>
      </c>
    </row>
    <row r="23101" spans="3:10" ht="12" thickBot="1" x14ac:dyDescent="0.25">
      <c r="C23101" s="254"/>
      <c r="D23101" s="254"/>
      <c r="E23101" s="255"/>
      <c r="F23101" s="256"/>
      <c r="G23101" s="257"/>
      <c r="H23101" s="243">
        <f t="shared" ca="1" si="1081"/>
        <v>45139</v>
      </c>
      <c r="I23101" s="244">
        <f t="shared" si="1082"/>
        <v>43892</v>
      </c>
      <c r="J23101" s="244" t="str">
        <f t="shared" si="1080"/>
        <v/>
      </c>
    </row>
    <row r="23102" spans="3:10" ht="12" thickBot="1" x14ac:dyDescent="0.25">
      <c r="C23102" s="254"/>
      <c r="D23102" s="254"/>
      <c r="E23102" s="255"/>
      <c r="F23102" s="256"/>
      <c r="G23102" s="257"/>
      <c r="H23102" s="243">
        <f t="shared" ca="1" si="1081"/>
        <v>45139</v>
      </c>
      <c r="I23102" s="244">
        <f t="shared" si="1082"/>
        <v>43892</v>
      </c>
      <c r="J23102" s="244" t="str">
        <f t="shared" si="1080"/>
        <v/>
      </c>
    </row>
    <row r="23103" spans="3:10" ht="12" thickBot="1" x14ac:dyDescent="0.25">
      <c r="C23103" s="254"/>
      <c r="D23103" s="254"/>
      <c r="E23103" s="255"/>
      <c r="F23103" s="256"/>
      <c r="G23103" s="257"/>
      <c r="H23103" s="243">
        <f t="shared" ca="1" si="1081"/>
        <v>45139</v>
      </c>
      <c r="I23103" s="244">
        <f t="shared" si="1082"/>
        <v>43892</v>
      </c>
      <c r="J23103" s="244" t="str">
        <f t="shared" si="1080"/>
        <v/>
      </c>
    </row>
    <row r="23104" spans="3:10" ht="12" thickBot="1" x14ac:dyDescent="0.25">
      <c r="C23104" s="254"/>
      <c r="D23104" s="254"/>
      <c r="E23104" s="255"/>
      <c r="F23104" s="256"/>
      <c r="G23104" s="257"/>
      <c r="H23104" s="243">
        <f t="shared" ca="1" si="1081"/>
        <v>45139</v>
      </c>
      <c r="I23104" s="244">
        <f t="shared" si="1082"/>
        <v>43892</v>
      </c>
      <c r="J23104" s="244" t="str">
        <f t="shared" si="1080"/>
        <v/>
      </c>
    </row>
    <row r="23105" spans="3:10" ht="12" thickBot="1" x14ac:dyDescent="0.25">
      <c r="C23105" s="254"/>
      <c r="D23105" s="254"/>
      <c r="E23105" s="255"/>
      <c r="F23105" s="256"/>
      <c r="G23105" s="257"/>
      <c r="H23105" s="243">
        <f t="shared" ca="1" si="1081"/>
        <v>45139</v>
      </c>
      <c r="I23105" s="244">
        <f t="shared" si="1082"/>
        <v>43892</v>
      </c>
      <c r="J23105" s="244" t="str">
        <f t="shared" si="1080"/>
        <v/>
      </c>
    </row>
    <row r="23106" spans="3:10" ht="12" thickBot="1" x14ac:dyDescent="0.25">
      <c r="C23106" s="254"/>
      <c r="D23106" s="254"/>
      <c r="E23106" s="255"/>
      <c r="F23106" s="256"/>
      <c r="G23106" s="257"/>
      <c r="H23106" s="243">
        <f t="shared" ca="1" si="1081"/>
        <v>45139</v>
      </c>
      <c r="I23106" s="244">
        <f t="shared" si="1082"/>
        <v>43892</v>
      </c>
      <c r="J23106" s="244" t="str">
        <f t="shared" si="1080"/>
        <v/>
      </c>
    </row>
    <row r="23107" spans="3:10" ht="12" thickBot="1" x14ac:dyDescent="0.25">
      <c r="C23107" s="254"/>
      <c r="D23107" s="254"/>
      <c r="E23107" s="255"/>
      <c r="F23107" s="256"/>
      <c r="G23107" s="257"/>
      <c r="H23107" s="243">
        <f t="shared" ca="1" si="1081"/>
        <v>45139</v>
      </c>
      <c r="I23107" s="244">
        <f t="shared" si="1082"/>
        <v>43892</v>
      </c>
      <c r="J23107" s="244" t="str">
        <f t="shared" si="1080"/>
        <v/>
      </c>
    </row>
    <row r="23108" spans="3:10" ht="12" thickBot="1" x14ac:dyDescent="0.25">
      <c r="C23108" s="254"/>
      <c r="D23108" s="254"/>
      <c r="E23108" s="255"/>
      <c r="F23108" s="256"/>
      <c r="G23108" s="257"/>
      <c r="H23108" s="243">
        <f t="shared" ca="1" si="1081"/>
        <v>45139</v>
      </c>
      <c r="I23108" s="244">
        <f t="shared" si="1082"/>
        <v>43892</v>
      </c>
      <c r="J23108" s="244" t="str">
        <f t="shared" si="1080"/>
        <v/>
      </c>
    </row>
    <row r="23109" spans="3:10" ht="12" thickBot="1" x14ac:dyDescent="0.25">
      <c r="C23109" s="254"/>
      <c r="D23109" s="254"/>
      <c r="E23109" s="255"/>
      <c r="F23109" s="256"/>
      <c r="G23109" s="257"/>
      <c r="H23109" s="243">
        <f t="shared" ca="1" si="1081"/>
        <v>45139</v>
      </c>
      <c r="I23109" s="244">
        <f t="shared" si="1082"/>
        <v>43892</v>
      </c>
      <c r="J23109" s="244" t="str">
        <f t="shared" si="1080"/>
        <v/>
      </c>
    </row>
    <row r="23110" spans="3:10" ht="12" thickBot="1" x14ac:dyDescent="0.25">
      <c r="C23110" s="254"/>
      <c r="D23110" s="254"/>
      <c r="E23110" s="255"/>
      <c r="F23110" s="256"/>
      <c r="G23110" s="257"/>
      <c r="H23110" s="243">
        <f t="shared" ca="1" si="1081"/>
        <v>45139</v>
      </c>
      <c r="I23110" s="244">
        <f t="shared" si="1082"/>
        <v>43892</v>
      </c>
      <c r="J23110" s="244" t="str">
        <f t="shared" ref="J23110:J23173" si="1083">IF(G23110="","",IF(G23110&gt;=0,"Debitoren",IF(G23110&lt;0,"Kreditoren","")))</f>
        <v/>
      </c>
    </row>
    <row r="23111" spans="3:10" ht="12" thickBot="1" x14ac:dyDescent="0.25">
      <c r="C23111" s="254"/>
      <c r="D23111" s="254"/>
      <c r="E23111" s="255"/>
      <c r="F23111" s="256"/>
      <c r="G23111" s="257"/>
      <c r="H23111" s="243">
        <f t="shared" ref="H23111:H23174" ca="1" si="1084">IF(F23111&lt;$F$2,EOMONTH($F$2,-1)+1,EOMONTH(F23111,-1)+1)</f>
        <v>45139</v>
      </c>
      <c r="I23111" s="244">
        <f t="shared" ref="I23111:I23174" si="1085">IF(F23111&lt;$I$2,IF(   WEEKDAY(EOMONTH($I$2,-1)+1)=1,EOMONTH($I$2,-1)+1+1,EOMONTH($I$2,-1)+1),IF(WEEKDAY(F23111)=1,F23111+1,F23111))</f>
        <v>43892</v>
      </c>
      <c r="J23111" s="244" t="str">
        <f t="shared" si="1083"/>
        <v/>
      </c>
    </row>
    <row r="23112" spans="3:10" ht="12" thickBot="1" x14ac:dyDescent="0.25">
      <c r="C23112" s="254"/>
      <c r="D23112" s="254"/>
      <c r="E23112" s="255"/>
      <c r="F23112" s="256"/>
      <c r="G23112" s="257"/>
      <c r="H23112" s="243">
        <f t="shared" ca="1" si="1084"/>
        <v>45139</v>
      </c>
      <c r="I23112" s="244">
        <f t="shared" si="1085"/>
        <v>43892</v>
      </c>
      <c r="J23112" s="244" t="str">
        <f t="shared" si="1083"/>
        <v/>
      </c>
    </row>
    <row r="23113" spans="3:10" ht="12" thickBot="1" x14ac:dyDescent="0.25">
      <c r="C23113" s="254"/>
      <c r="D23113" s="254"/>
      <c r="E23113" s="255"/>
      <c r="F23113" s="256"/>
      <c r="G23113" s="257"/>
      <c r="H23113" s="243">
        <f t="shared" ca="1" si="1084"/>
        <v>45139</v>
      </c>
      <c r="I23113" s="244">
        <f t="shared" si="1085"/>
        <v>43892</v>
      </c>
      <c r="J23113" s="244" t="str">
        <f t="shared" si="1083"/>
        <v/>
      </c>
    </row>
    <row r="23114" spans="3:10" ht="12" thickBot="1" x14ac:dyDescent="0.25">
      <c r="C23114" s="254"/>
      <c r="D23114" s="254"/>
      <c r="E23114" s="255"/>
      <c r="F23114" s="256"/>
      <c r="G23114" s="257"/>
      <c r="H23114" s="243">
        <f t="shared" ca="1" si="1084"/>
        <v>45139</v>
      </c>
      <c r="I23114" s="244">
        <f t="shared" si="1085"/>
        <v>43892</v>
      </c>
      <c r="J23114" s="244" t="str">
        <f t="shared" si="1083"/>
        <v/>
      </c>
    </row>
    <row r="23115" spans="3:10" ht="12" thickBot="1" x14ac:dyDescent="0.25">
      <c r="C23115" s="254"/>
      <c r="D23115" s="254"/>
      <c r="E23115" s="255"/>
      <c r="F23115" s="256"/>
      <c r="G23115" s="257"/>
      <c r="H23115" s="243">
        <f t="shared" ca="1" si="1084"/>
        <v>45139</v>
      </c>
      <c r="I23115" s="244">
        <f t="shared" si="1085"/>
        <v>43892</v>
      </c>
      <c r="J23115" s="244" t="str">
        <f t="shared" si="1083"/>
        <v/>
      </c>
    </row>
    <row r="23116" spans="3:10" ht="12" thickBot="1" x14ac:dyDescent="0.25">
      <c r="C23116" s="254"/>
      <c r="D23116" s="254"/>
      <c r="E23116" s="255"/>
      <c r="F23116" s="256"/>
      <c r="G23116" s="257"/>
      <c r="H23116" s="243">
        <f t="shared" ca="1" si="1084"/>
        <v>45139</v>
      </c>
      <c r="I23116" s="244">
        <f t="shared" si="1085"/>
        <v>43892</v>
      </c>
      <c r="J23116" s="244" t="str">
        <f t="shared" si="1083"/>
        <v/>
      </c>
    </row>
    <row r="23117" spans="3:10" ht="12" thickBot="1" x14ac:dyDescent="0.25">
      <c r="C23117" s="254"/>
      <c r="D23117" s="254"/>
      <c r="E23117" s="255"/>
      <c r="F23117" s="256"/>
      <c r="G23117" s="257"/>
      <c r="H23117" s="243">
        <f t="shared" ca="1" si="1084"/>
        <v>45139</v>
      </c>
      <c r="I23117" s="244">
        <f t="shared" si="1085"/>
        <v>43892</v>
      </c>
      <c r="J23117" s="244" t="str">
        <f t="shared" si="1083"/>
        <v/>
      </c>
    </row>
    <row r="23118" spans="3:10" ht="12" thickBot="1" x14ac:dyDescent="0.25">
      <c r="C23118" s="254"/>
      <c r="D23118" s="254"/>
      <c r="E23118" s="255"/>
      <c r="F23118" s="256"/>
      <c r="G23118" s="257"/>
      <c r="H23118" s="243">
        <f t="shared" ca="1" si="1084"/>
        <v>45139</v>
      </c>
      <c r="I23118" s="244">
        <f t="shared" si="1085"/>
        <v>43892</v>
      </c>
      <c r="J23118" s="244" t="str">
        <f t="shared" si="1083"/>
        <v/>
      </c>
    </row>
    <row r="23119" spans="3:10" ht="12" thickBot="1" x14ac:dyDescent="0.25">
      <c r="C23119" s="254"/>
      <c r="D23119" s="254"/>
      <c r="E23119" s="255"/>
      <c r="F23119" s="256"/>
      <c r="G23119" s="257"/>
      <c r="H23119" s="243">
        <f t="shared" ca="1" si="1084"/>
        <v>45139</v>
      </c>
      <c r="I23119" s="244">
        <f t="shared" si="1085"/>
        <v>43892</v>
      </c>
      <c r="J23119" s="244" t="str">
        <f t="shared" si="1083"/>
        <v/>
      </c>
    </row>
    <row r="23120" spans="3:10" ht="12" thickBot="1" x14ac:dyDescent="0.25">
      <c r="C23120" s="254"/>
      <c r="D23120" s="254"/>
      <c r="E23120" s="255"/>
      <c r="F23120" s="256"/>
      <c r="G23120" s="257"/>
      <c r="H23120" s="243">
        <f t="shared" ca="1" si="1084"/>
        <v>45139</v>
      </c>
      <c r="I23120" s="244">
        <f t="shared" si="1085"/>
        <v>43892</v>
      </c>
      <c r="J23120" s="244" t="str">
        <f t="shared" si="1083"/>
        <v/>
      </c>
    </row>
    <row r="23121" spans="3:10" ht="12" thickBot="1" x14ac:dyDescent="0.25">
      <c r="C23121" s="254"/>
      <c r="D23121" s="254"/>
      <c r="E23121" s="255"/>
      <c r="F23121" s="256"/>
      <c r="G23121" s="257"/>
      <c r="H23121" s="243">
        <f t="shared" ca="1" si="1084"/>
        <v>45139</v>
      </c>
      <c r="I23121" s="244">
        <f t="shared" si="1085"/>
        <v>43892</v>
      </c>
      <c r="J23121" s="244" t="str">
        <f t="shared" si="1083"/>
        <v/>
      </c>
    </row>
    <row r="23122" spans="3:10" ht="12" thickBot="1" x14ac:dyDescent="0.25">
      <c r="C23122" s="254"/>
      <c r="D23122" s="254"/>
      <c r="E23122" s="255"/>
      <c r="F23122" s="256"/>
      <c r="G23122" s="257"/>
      <c r="H23122" s="243">
        <f t="shared" ca="1" si="1084"/>
        <v>45139</v>
      </c>
      <c r="I23122" s="244">
        <f t="shared" si="1085"/>
        <v>43892</v>
      </c>
      <c r="J23122" s="244" t="str">
        <f t="shared" si="1083"/>
        <v/>
      </c>
    </row>
    <row r="23123" spans="3:10" ht="12" thickBot="1" x14ac:dyDescent="0.25">
      <c r="C23123" s="254"/>
      <c r="D23123" s="254"/>
      <c r="E23123" s="255"/>
      <c r="F23123" s="256"/>
      <c r="G23123" s="257"/>
      <c r="H23123" s="243">
        <f t="shared" ca="1" si="1084"/>
        <v>45139</v>
      </c>
      <c r="I23123" s="244">
        <f t="shared" si="1085"/>
        <v>43892</v>
      </c>
      <c r="J23123" s="244" t="str">
        <f t="shared" si="1083"/>
        <v/>
      </c>
    </row>
    <row r="23124" spans="3:10" ht="12" thickBot="1" x14ac:dyDescent="0.25">
      <c r="C23124" s="254"/>
      <c r="D23124" s="254"/>
      <c r="E23124" s="255"/>
      <c r="F23124" s="256"/>
      <c r="G23124" s="257"/>
      <c r="H23124" s="243">
        <f t="shared" ca="1" si="1084"/>
        <v>45139</v>
      </c>
      <c r="I23124" s="244">
        <f t="shared" si="1085"/>
        <v>43892</v>
      </c>
      <c r="J23124" s="244" t="str">
        <f t="shared" si="1083"/>
        <v/>
      </c>
    </row>
    <row r="23125" spans="3:10" ht="12" thickBot="1" x14ac:dyDescent="0.25">
      <c r="C23125" s="254"/>
      <c r="D23125" s="254"/>
      <c r="E23125" s="255"/>
      <c r="F23125" s="256"/>
      <c r="G23125" s="257"/>
      <c r="H23125" s="243">
        <f t="shared" ca="1" si="1084"/>
        <v>45139</v>
      </c>
      <c r="I23125" s="244">
        <f t="shared" si="1085"/>
        <v>43892</v>
      </c>
      <c r="J23125" s="244" t="str">
        <f t="shared" si="1083"/>
        <v/>
      </c>
    </row>
    <row r="23126" spans="3:10" ht="12" thickBot="1" x14ac:dyDescent="0.25">
      <c r="C23126" s="254"/>
      <c r="D23126" s="254"/>
      <c r="E23126" s="255"/>
      <c r="F23126" s="256"/>
      <c r="G23126" s="257"/>
      <c r="H23126" s="243">
        <f t="shared" ca="1" si="1084"/>
        <v>45139</v>
      </c>
      <c r="I23126" s="244">
        <f t="shared" si="1085"/>
        <v>43892</v>
      </c>
      <c r="J23126" s="244" t="str">
        <f t="shared" si="1083"/>
        <v/>
      </c>
    </row>
    <row r="23127" spans="3:10" ht="12" thickBot="1" x14ac:dyDescent="0.25">
      <c r="C23127" s="254"/>
      <c r="D23127" s="254"/>
      <c r="E23127" s="255"/>
      <c r="F23127" s="256"/>
      <c r="G23127" s="257"/>
      <c r="H23127" s="243">
        <f t="shared" ca="1" si="1084"/>
        <v>45139</v>
      </c>
      <c r="I23127" s="244">
        <f t="shared" si="1085"/>
        <v>43892</v>
      </c>
      <c r="J23127" s="244" t="str">
        <f t="shared" si="1083"/>
        <v/>
      </c>
    </row>
    <row r="23128" spans="3:10" ht="12" thickBot="1" x14ac:dyDescent="0.25">
      <c r="C23128" s="254"/>
      <c r="D23128" s="254"/>
      <c r="E23128" s="255"/>
      <c r="F23128" s="256"/>
      <c r="G23128" s="257"/>
      <c r="H23128" s="243">
        <f t="shared" ca="1" si="1084"/>
        <v>45139</v>
      </c>
      <c r="I23128" s="244">
        <f t="shared" si="1085"/>
        <v>43892</v>
      </c>
      <c r="J23128" s="244" t="str">
        <f t="shared" si="1083"/>
        <v/>
      </c>
    </row>
    <row r="23129" spans="3:10" ht="12" thickBot="1" x14ac:dyDescent="0.25">
      <c r="C23129" s="254"/>
      <c r="D23129" s="254"/>
      <c r="E23129" s="255"/>
      <c r="F23129" s="256"/>
      <c r="G23129" s="257"/>
      <c r="H23129" s="243">
        <f t="shared" ca="1" si="1084"/>
        <v>45139</v>
      </c>
      <c r="I23129" s="244">
        <f t="shared" si="1085"/>
        <v>43892</v>
      </c>
      <c r="J23129" s="244" t="str">
        <f t="shared" si="1083"/>
        <v/>
      </c>
    </row>
    <row r="23130" spans="3:10" ht="12" thickBot="1" x14ac:dyDescent="0.25">
      <c r="C23130" s="254"/>
      <c r="D23130" s="254"/>
      <c r="E23130" s="255"/>
      <c r="F23130" s="256"/>
      <c r="G23130" s="257"/>
      <c r="H23130" s="243">
        <f t="shared" ca="1" si="1084"/>
        <v>45139</v>
      </c>
      <c r="I23130" s="244">
        <f t="shared" si="1085"/>
        <v>43892</v>
      </c>
      <c r="J23130" s="244" t="str">
        <f t="shared" si="1083"/>
        <v/>
      </c>
    </row>
    <row r="23131" spans="3:10" ht="12" thickBot="1" x14ac:dyDescent="0.25">
      <c r="C23131" s="254"/>
      <c r="D23131" s="254"/>
      <c r="E23131" s="255"/>
      <c r="F23131" s="256"/>
      <c r="G23131" s="257"/>
      <c r="H23131" s="243">
        <f t="shared" ca="1" si="1084"/>
        <v>45139</v>
      </c>
      <c r="I23131" s="244">
        <f t="shared" si="1085"/>
        <v>43892</v>
      </c>
      <c r="J23131" s="244" t="str">
        <f t="shared" si="1083"/>
        <v/>
      </c>
    </row>
    <row r="23132" spans="3:10" ht="12" thickBot="1" x14ac:dyDescent="0.25">
      <c r="C23132" s="254"/>
      <c r="D23132" s="254"/>
      <c r="E23132" s="255"/>
      <c r="F23132" s="256"/>
      <c r="G23132" s="257"/>
      <c r="H23132" s="243">
        <f t="shared" ca="1" si="1084"/>
        <v>45139</v>
      </c>
      <c r="I23132" s="244">
        <f t="shared" si="1085"/>
        <v>43892</v>
      </c>
      <c r="J23132" s="244" t="str">
        <f t="shared" si="1083"/>
        <v/>
      </c>
    </row>
    <row r="23133" spans="3:10" ht="12" thickBot="1" x14ac:dyDescent="0.25">
      <c r="C23133" s="254"/>
      <c r="D23133" s="254"/>
      <c r="E23133" s="255"/>
      <c r="F23133" s="256"/>
      <c r="G23133" s="257"/>
      <c r="H23133" s="243">
        <f t="shared" ca="1" si="1084"/>
        <v>45139</v>
      </c>
      <c r="I23133" s="244">
        <f t="shared" si="1085"/>
        <v>43892</v>
      </c>
      <c r="J23133" s="244" t="str">
        <f t="shared" si="1083"/>
        <v/>
      </c>
    </row>
    <row r="23134" spans="3:10" ht="12" thickBot="1" x14ac:dyDescent="0.25">
      <c r="C23134" s="254"/>
      <c r="D23134" s="254"/>
      <c r="E23134" s="255"/>
      <c r="F23134" s="256"/>
      <c r="G23134" s="257"/>
      <c r="H23134" s="243">
        <f t="shared" ca="1" si="1084"/>
        <v>45139</v>
      </c>
      <c r="I23134" s="244">
        <f t="shared" si="1085"/>
        <v>43892</v>
      </c>
      <c r="J23134" s="244" t="str">
        <f t="shared" si="1083"/>
        <v/>
      </c>
    </row>
    <row r="23135" spans="3:10" ht="12" thickBot="1" x14ac:dyDescent="0.25">
      <c r="C23135" s="254"/>
      <c r="D23135" s="254"/>
      <c r="E23135" s="255"/>
      <c r="F23135" s="256"/>
      <c r="G23135" s="257"/>
      <c r="H23135" s="243">
        <f t="shared" ca="1" si="1084"/>
        <v>45139</v>
      </c>
      <c r="I23135" s="244">
        <f t="shared" si="1085"/>
        <v>43892</v>
      </c>
      <c r="J23135" s="244" t="str">
        <f t="shared" si="1083"/>
        <v/>
      </c>
    </row>
    <row r="23136" spans="3:10" ht="12" thickBot="1" x14ac:dyDescent="0.25">
      <c r="C23136" s="254"/>
      <c r="D23136" s="254"/>
      <c r="E23136" s="255"/>
      <c r="F23136" s="256"/>
      <c r="G23136" s="257"/>
      <c r="H23136" s="243">
        <f t="shared" ca="1" si="1084"/>
        <v>45139</v>
      </c>
      <c r="I23136" s="244">
        <f t="shared" si="1085"/>
        <v>43892</v>
      </c>
      <c r="J23136" s="244" t="str">
        <f t="shared" si="1083"/>
        <v/>
      </c>
    </row>
    <row r="23137" spans="3:10" ht="12" thickBot="1" x14ac:dyDescent="0.25">
      <c r="C23137" s="254"/>
      <c r="D23137" s="254"/>
      <c r="E23137" s="255"/>
      <c r="F23137" s="256"/>
      <c r="G23137" s="257"/>
      <c r="H23137" s="243">
        <f t="shared" ca="1" si="1084"/>
        <v>45139</v>
      </c>
      <c r="I23137" s="244">
        <f t="shared" si="1085"/>
        <v>43892</v>
      </c>
      <c r="J23137" s="244" t="str">
        <f t="shared" si="1083"/>
        <v/>
      </c>
    </row>
    <row r="23138" spans="3:10" ht="12" thickBot="1" x14ac:dyDescent="0.25">
      <c r="C23138" s="254"/>
      <c r="D23138" s="254"/>
      <c r="E23138" s="255"/>
      <c r="F23138" s="256"/>
      <c r="G23138" s="257"/>
      <c r="H23138" s="243">
        <f t="shared" ca="1" si="1084"/>
        <v>45139</v>
      </c>
      <c r="I23138" s="244">
        <f t="shared" si="1085"/>
        <v>43892</v>
      </c>
      <c r="J23138" s="244" t="str">
        <f t="shared" si="1083"/>
        <v/>
      </c>
    </row>
    <row r="23139" spans="3:10" ht="12" thickBot="1" x14ac:dyDescent="0.25">
      <c r="C23139" s="254"/>
      <c r="D23139" s="254"/>
      <c r="E23139" s="255"/>
      <c r="F23139" s="256"/>
      <c r="G23139" s="257"/>
      <c r="H23139" s="243">
        <f t="shared" ca="1" si="1084"/>
        <v>45139</v>
      </c>
      <c r="I23139" s="244">
        <f t="shared" si="1085"/>
        <v>43892</v>
      </c>
      <c r="J23139" s="244" t="str">
        <f t="shared" si="1083"/>
        <v/>
      </c>
    </row>
    <row r="23140" spans="3:10" ht="12" thickBot="1" x14ac:dyDescent="0.25">
      <c r="C23140" s="254"/>
      <c r="D23140" s="254"/>
      <c r="E23140" s="255"/>
      <c r="F23140" s="256"/>
      <c r="G23140" s="257"/>
      <c r="H23140" s="243">
        <f t="shared" ca="1" si="1084"/>
        <v>45139</v>
      </c>
      <c r="I23140" s="244">
        <f t="shared" si="1085"/>
        <v>43892</v>
      </c>
      <c r="J23140" s="244" t="str">
        <f t="shared" si="1083"/>
        <v/>
      </c>
    </row>
    <row r="23141" spans="3:10" ht="12" thickBot="1" x14ac:dyDescent="0.25">
      <c r="C23141" s="254"/>
      <c r="D23141" s="254"/>
      <c r="E23141" s="255"/>
      <c r="F23141" s="256"/>
      <c r="G23141" s="257"/>
      <c r="H23141" s="243">
        <f t="shared" ca="1" si="1084"/>
        <v>45139</v>
      </c>
      <c r="I23141" s="244">
        <f t="shared" si="1085"/>
        <v>43892</v>
      </c>
      <c r="J23141" s="244" t="str">
        <f t="shared" si="1083"/>
        <v/>
      </c>
    </row>
    <row r="23142" spans="3:10" ht="12" thickBot="1" x14ac:dyDescent="0.25">
      <c r="C23142" s="254"/>
      <c r="D23142" s="254"/>
      <c r="E23142" s="255"/>
      <c r="F23142" s="256"/>
      <c r="G23142" s="257"/>
      <c r="H23142" s="243">
        <f t="shared" ca="1" si="1084"/>
        <v>45139</v>
      </c>
      <c r="I23142" s="244">
        <f t="shared" si="1085"/>
        <v>43892</v>
      </c>
      <c r="J23142" s="244" t="str">
        <f t="shared" si="1083"/>
        <v/>
      </c>
    </row>
    <row r="23143" spans="3:10" ht="12" thickBot="1" x14ac:dyDescent="0.25">
      <c r="C23143" s="254"/>
      <c r="D23143" s="254"/>
      <c r="E23143" s="255"/>
      <c r="F23143" s="256"/>
      <c r="G23143" s="257"/>
      <c r="H23143" s="243">
        <f t="shared" ca="1" si="1084"/>
        <v>45139</v>
      </c>
      <c r="I23143" s="244">
        <f t="shared" si="1085"/>
        <v>43892</v>
      </c>
      <c r="J23143" s="244" t="str">
        <f t="shared" si="1083"/>
        <v/>
      </c>
    </row>
    <row r="23144" spans="3:10" ht="12" thickBot="1" x14ac:dyDescent="0.25">
      <c r="C23144" s="254"/>
      <c r="D23144" s="254"/>
      <c r="E23144" s="255"/>
      <c r="F23144" s="256"/>
      <c r="G23144" s="257"/>
      <c r="H23144" s="243">
        <f t="shared" ca="1" si="1084"/>
        <v>45139</v>
      </c>
      <c r="I23144" s="244">
        <f t="shared" si="1085"/>
        <v>43892</v>
      </c>
      <c r="J23144" s="244" t="str">
        <f t="shared" si="1083"/>
        <v/>
      </c>
    </row>
    <row r="23145" spans="3:10" ht="12" thickBot="1" x14ac:dyDescent="0.25">
      <c r="C23145" s="254"/>
      <c r="D23145" s="254"/>
      <c r="E23145" s="255"/>
      <c r="F23145" s="256"/>
      <c r="G23145" s="257"/>
      <c r="H23145" s="243">
        <f t="shared" ca="1" si="1084"/>
        <v>45139</v>
      </c>
      <c r="I23145" s="244">
        <f t="shared" si="1085"/>
        <v>43892</v>
      </c>
      <c r="J23145" s="244" t="str">
        <f t="shared" si="1083"/>
        <v/>
      </c>
    </row>
    <row r="23146" spans="3:10" ht="12" thickBot="1" x14ac:dyDescent="0.25">
      <c r="C23146" s="254"/>
      <c r="D23146" s="254"/>
      <c r="E23146" s="255"/>
      <c r="F23146" s="256"/>
      <c r="G23146" s="257"/>
      <c r="H23146" s="243">
        <f t="shared" ca="1" si="1084"/>
        <v>45139</v>
      </c>
      <c r="I23146" s="244">
        <f t="shared" si="1085"/>
        <v>43892</v>
      </c>
      <c r="J23146" s="244" t="str">
        <f t="shared" si="1083"/>
        <v/>
      </c>
    </row>
    <row r="23147" spans="3:10" ht="12" thickBot="1" x14ac:dyDescent="0.25">
      <c r="C23147" s="254"/>
      <c r="D23147" s="254"/>
      <c r="E23147" s="255"/>
      <c r="F23147" s="256"/>
      <c r="G23147" s="257"/>
      <c r="H23147" s="243">
        <f t="shared" ca="1" si="1084"/>
        <v>45139</v>
      </c>
      <c r="I23147" s="244">
        <f t="shared" si="1085"/>
        <v>43892</v>
      </c>
      <c r="J23147" s="244" t="str">
        <f t="shared" si="1083"/>
        <v/>
      </c>
    </row>
    <row r="23148" spans="3:10" ht="12" thickBot="1" x14ac:dyDescent="0.25">
      <c r="C23148" s="254"/>
      <c r="D23148" s="254"/>
      <c r="E23148" s="255"/>
      <c r="F23148" s="256"/>
      <c r="G23148" s="257"/>
      <c r="H23148" s="243">
        <f t="shared" ca="1" si="1084"/>
        <v>45139</v>
      </c>
      <c r="I23148" s="244">
        <f t="shared" si="1085"/>
        <v>43892</v>
      </c>
      <c r="J23148" s="244" t="str">
        <f t="shared" si="1083"/>
        <v/>
      </c>
    </row>
    <row r="23149" spans="3:10" ht="12" thickBot="1" x14ac:dyDescent="0.25">
      <c r="C23149" s="254"/>
      <c r="D23149" s="254"/>
      <c r="E23149" s="255"/>
      <c r="F23149" s="256"/>
      <c r="G23149" s="257"/>
      <c r="H23149" s="243">
        <f t="shared" ca="1" si="1084"/>
        <v>45139</v>
      </c>
      <c r="I23149" s="244">
        <f t="shared" si="1085"/>
        <v>43892</v>
      </c>
      <c r="J23149" s="244" t="str">
        <f t="shared" si="1083"/>
        <v/>
      </c>
    </row>
    <row r="23150" spans="3:10" ht="12" thickBot="1" x14ac:dyDescent="0.25">
      <c r="C23150" s="254"/>
      <c r="D23150" s="254"/>
      <c r="E23150" s="255"/>
      <c r="F23150" s="256"/>
      <c r="G23150" s="257"/>
      <c r="H23150" s="243">
        <f t="shared" ca="1" si="1084"/>
        <v>45139</v>
      </c>
      <c r="I23150" s="244">
        <f t="shared" si="1085"/>
        <v>43892</v>
      </c>
      <c r="J23150" s="244" t="str">
        <f t="shared" si="1083"/>
        <v/>
      </c>
    </row>
    <row r="23151" spans="3:10" ht="12" thickBot="1" x14ac:dyDescent="0.25">
      <c r="C23151" s="254"/>
      <c r="D23151" s="254"/>
      <c r="E23151" s="255"/>
      <c r="F23151" s="256"/>
      <c r="G23151" s="257"/>
      <c r="H23151" s="243">
        <f t="shared" ca="1" si="1084"/>
        <v>45139</v>
      </c>
      <c r="I23151" s="244">
        <f t="shared" si="1085"/>
        <v>43892</v>
      </c>
      <c r="J23151" s="244" t="str">
        <f t="shared" si="1083"/>
        <v/>
      </c>
    </row>
    <row r="23152" spans="3:10" ht="12" thickBot="1" x14ac:dyDescent="0.25">
      <c r="C23152" s="254"/>
      <c r="D23152" s="254"/>
      <c r="E23152" s="255"/>
      <c r="F23152" s="256"/>
      <c r="G23152" s="257"/>
      <c r="H23152" s="243">
        <f t="shared" ca="1" si="1084"/>
        <v>45139</v>
      </c>
      <c r="I23152" s="244">
        <f t="shared" si="1085"/>
        <v>43892</v>
      </c>
      <c r="J23152" s="244" t="str">
        <f t="shared" si="1083"/>
        <v/>
      </c>
    </row>
    <row r="23153" spans="3:10" ht="12" thickBot="1" x14ac:dyDescent="0.25">
      <c r="C23153" s="254"/>
      <c r="D23153" s="254"/>
      <c r="E23153" s="255"/>
      <c r="F23153" s="256"/>
      <c r="G23153" s="257"/>
      <c r="H23153" s="243">
        <f t="shared" ca="1" si="1084"/>
        <v>45139</v>
      </c>
      <c r="I23153" s="244">
        <f t="shared" si="1085"/>
        <v>43892</v>
      </c>
      <c r="J23153" s="244" t="str">
        <f t="shared" si="1083"/>
        <v/>
      </c>
    </row>
    <row r="23154" spans="3:10" ht="12" thickBot="1" x14ac:dyDescent="0.25">
      <c r="C23154" s="254"/>
      <c r="D23154" s="254"/>
      <c r="E23154" s="255"/>
      <c r="F23154" s="256"/>
      <c r="G23154" s="257"/>
      <c r="H23154" s="243">
        <f t="shared" ca="1" si="1084"/>
        <v>45139</v>
      </c>
      <c r="I23154" s="244">
        <f t="shared" si="1085"/>
        <v>43892</v>
      </c>
      <c r="J23154" s="244" t="str">
        <f t="shared" si="1083"/>
        <v/>
      </c>
    </row>
    <row r="23155" spans="3:10" ht="12" thickBot="1" x14ac:dyDescent="0.25">
      <c r="C23155" s="254"/>
      <c r="D23155" s="254"/>
      <c r="E23155" s="255"/>
      <c r="F23155" s="256"/>
      <c r="G23155" s="257"/>
      <c r="H23155" s="243">
        <f t="shared" ca="1" si="1084"/>
        <v>45139</v>
      </c>
      <c r="I23155" s="244">
        <f t="shared" si="1085"/>
        <v>43892</v>
      </c>
      <c r="J23155" s="244" t="str">
        <f t="shared" si="1083"/>
        <v/>
      </c>
    </row>
    <row r="23156" spans="3:10" ht="12" thickBot="1" x14ac:dyDescent="0.25">
      <c r="C23156" s="254"/>
      <c r="D23156" s="254"/>
      <c r="E23156" s="255"/>
      <c r="F23156" s="256"/>
      <c r="G23156" s="257"/>
      <c r="H23156" s="243">
        <f t="shared" ca="1" si="1084"/>
        <v>45139</v>
      </c>
      <c r="I23156" s="244">
        <f t="shared" si="1085"/>
        <v>43892</v>
      </c>
      <c r="J23156" s="244" t="str">
        <f t="shared" si="1083"/>
        <v/>
      </c>
    </row>
    <row r="23157" spans="3:10" ht="12" thickBot="1" x14ac:dyDescent="0.25">
      <c r="C23157" s="254"/>
      <c r="D23157" s="254"/>
      <c r="E23157" s="255"/>
      <c r="F23157" s="256"/>
      <c r="G23157" s="257"/>
      <c r="H23157" s="243">
        <f t="shared" ca="1" si="1084"/>
        <v>45139</v>
      </c>
      <c r="I23157" s="244">
        <f t="shared" si="1085"/>
        <v>43892</v>
      </c>
      <c r="J23157" s="244" t="str">
        <f t="shared" si="1083"/>
        <v/>
      </c>
    </row>
    <row r="23158" spans="3:10" ht="12" thickBot="1" x14ac:dyDescent="0.25">
      <c r="C23158" s="254"/>
      <c r="D23158" s="254"/>
      <c r="E23158" s="255"/>
      <c r="F23158" s="256"/>
      <c r="G23158" s="257"/>
      <c r="H23158" s="243">
        <f t="shared" ca="1" si="1084"/>
        <v>45139</v>
      </c>
      <c r="I23158" s="244">
        <f t="shared" si="1085"/>
        <v>43892</v>
      </c>
      <c r="J23158" s="244" t="str">
        <f t="shared" si="1083"/>
        <v/>
      </c>
    </row>
    <row r="23159" spans="3:10" ht="12" thickBot="1" x14ac:dyDescent="0.25">
      <c r="C23159" s="254"/>
      <c r="D23159" s="254"/>
      <c r="E23159" s="255"/>
      <c r="F23159" s="256"/>
      <c r="G23159" s="257"/>
      <c r="H23159" s="243">
        <f t="shared" ca="1" si="1084"/>
        <v>45139</v>
      </c>
      <c r="I23159" s="244">
        <f t="shared" si="1085"/>
        <v>43892</v>
      </c>
      <c r="J23159" s="244" t="str">
        <f t="shared" si="1083"/>
        <v/>
      </c>
    </row>
    <row r="23160" spans="3:10" ht="12" thickBot="1" x14ac:dyDescent="0.25">
      <c r="C23160" s="254"/>
      <c r="D23160" s="254"/>
      <c r="E23160" s="255"/>
      <c r="F23160" s="256"/>
      <c r="G23160" s="257"/>
      <c r="H23160" s="243">
        <f t="shared" ca="1" si="1084"/>
        <v>45139</v>
      </c>
      <c r="I23160" s="244">
        <f t="shared" si="1085"/>
        <v>43892</v>
      </c>
      <c r="J23160" s="244" t="str">
        <f t="shared" si="1083"/>
        <v/>
      </c>
    </row>
    <row r="23161" spans="3:10" ht="12" thickBot="1" x14ac:dyDescent="0.25">
      <c r="C23161" s="254"/>
      <c r="D23161" s="254"/>
      <c r="E23161" s="255"/>
      <c r="F23161" s="256"/>
      <c r="G23161" s="257"/>
      <c r="H23161" s="243">
        <f t="shared" ca="1" si="1084"/>
        <v>45139</v>
      </c>
      <c r="I23161" s="244">
        <f t="shared" si="1085"/>
        <v>43892</v>
      </c>
      <c r="J23161" s="244" t="str">
        <f t="shared" si="1083"/>
        <v/>
      </c>
    </row>
    <row r="23162" spans="3:10" ht="12" thickBot="1" x14ac:dyDescent="0.25">
      <c r="C23162" s="254"/>
      <c r="D23162" s="254"/>
      <c r="E23162" s="255"/>
      <c r="F23162" s="256"/>
      <c r="G23162" s="257"/>
      <c r="H23162" s="243">
        <f t="shared" ca="1" si="1084"/>
        <v>45139</v>
      </c>
      <c r="I23162" s="244">
        <f t="shared" si="1085"/>
        <v>43892</v>
      </c>
      <c r="J23162" s="244" t="str">
        <f t="shared" si="1083"/>
        <v/>
      </c>
    </row>
    <row r="23163" spans="3:10" ht="12" thickBot="1" x14ac:dyDescent="0.25">
      <c r="C23163" s="254"/>
      <c r="D23163" s="254"/>
      <c r="E23163" s="255"/>
      <c r="F23163" s="256"/>
      <c r="G23163" s="257"/>
      <c r="H23163" s="243">
        <f t="shared" ca="1" si="1084"/>
        <v>45139</v>
      </c>
      <c r="I23163" s="244">
        <f t="shared" si="1085"/>
        <v>43892</v>
      </c>
      <c r="J23163" s="244" t="str">
        <f t="shared" si="1083"/>
        <v/>
      </c>
    </row>
    <row r="23164" spans="3:10" ht="12" thickBot="1" x14ac:dyDescent="0.25">
      <c r="C23164" s="254"/>
      <c r="D23164" s="254"/>
      <c r="E23164" s="255"/>
      <c r="F23164" s="256"/>
      <c r="G23164" s="257"/>
      <c r="H23164" s="243">
        <f t="shared" ca="1" si="1084"/>
        <v>45139</v>
      </c>
      <c r="I23164" s="244">
        <f t="shared" si="1085"/>
        <v>43892</v>
      </c>
      <c r="J23164" s="244" t="str">
        <f t="shared" si="1083"/>
        <v/>
      </c>
    </row>
    <row r="23165" spans="3:10" ht="12" thickBot="1" x14ac:dyDescent="0.25">
      <c r="C23165" s="254"/>
      <c r="D23165" s="254"/>
      <c r="E23165" s="255"/>
      <c r="F23165" s="256"/>
      <c r="G23165" s="257"/>
      <c r="H23165" s="243">
        <f t="shared" ca="1" si="1084"/>
        <v>45139</v>
      </c>
      <c r="I23165" s="244">
        <f t="shared" si="1085"/>
        <v>43892</v>
      </c>
      <c r="J23165" s="244" t="str">
        <f t="shared" si="1083"/>
        <v/>
      </c>
    </row>
    <row r="23166" spans="3:10" ht="12" thickBot="1" x14ac:dyDescent="0.25">
      <c r="C23166" s="254"/>
      <c r="D23166" s="254"/>
      <c r="E23166" s="255"/>
      <c r="F23166" s="256"/>
      <c r="G23166" s="257"/>
      <c r="H23166" s="243">
        <f t="shared" ca="1" si="1084"/>
        <v>45139</v>
      </c>
      <c r="I23166" s="244">
        <f t="shared" si="1085"/>
        <v>43892</v>
      </c>
      <c r="J23166" s="244" t="str">
        <f t="shared" si="1083"/>
        <v/>
      </c>
    </row>
    <row r="23167" spans="3:10" ht="12" thickBot="1" x14ac:dyDescent="0.25">
      <c r="C23167" s="254"/>
      <c r="D23167" s="254"/>
      <c r="E23167" s="255"/>
      <c r="F23167" s="256"/>
      <c r="G23167" s="257"/>
      <c r="H23167" s="243">
        <f t="shared" ca="1" si="1084"/>
        <v>45139</v>
      </c>
      <c r="I23167" s="244">
        <f t="shared" si="1085"/>
        <v>43892</v>
      </c>
      <c r="J23167" s="244" t="str">
        <f t="shared" si="1083"/>
        <v/>
      </c>
    </row>
    <row r="23168" spans="3:10" ht="12" thickBot="1" x14ac:dyDescent="0.25">
      <c r="C23168" s="254"/>
      <c r="D23168" s="254"/>
      <c r="E23168" s="255"/>
      <c r="F23168" s="256"/>
      <c r="G23168" s="257"/>
      <c r="H23168" s="243">
        <f t="shared" ca="1" si="1084"/>
        <v>45139</v>
      </c>
      <c r="I23168" s="244">
        <f t="shared" si="1085"/>
        <v>43892</v>
      </c>
      <c r="J23168" s="244" t="str">
        <f t="shared" si="1083"/>
        <v/>
      </c>
    </row>
    <row r="23169" spans="3:10" ht="12" thickBot="1" x14ac:dyDescent="0.25">
      <c r="C23169" s="254"/>
      <c r="D23169" s="254"/>
      <c r="E23169" s="255"/>
      <c r="F23169" s="256"/>
      <c r="G23169" s="257"/>
      <c r="H23169" s="243">
        <f t="shared" ca="1" si="1084"/>
        <v>45139</v>
      </c>
      <c r="I23169" s="244">
        <f t="shared" si="1085"/>
        <v>43892</v>
      </c>
      <c r="J23169" s="244" t="str">
        <f t="shared" si="1083"/>
        <v/>
      </c>
    </row>
    <row r="23170" spans="3:10" ht="12" thickBot="1" x14ac:dyDescent="0.25">
      <c r="C23170" s="254"/>
      <c r="D23170" s="254"/>
      <c r="E23170" s="255"/>
      <c r="F23170" s="256"/>
      <c r="G23170" s="257"/>
      <c r="H23170" s="243">
        <f t="shared" ca="1" si="1084"/>
        <v>45139</v>
      </c>
      <c r="I23170" s="244">
        <f t="shared" si="1085"/>
        <v>43892</v>
      </c>
      <c r="J23170" s="244" t="str">
        <f t="shared" si="1083"/>
        <v/>
      </c>
    </row>
    <row r="23171" spans="3:10" ht="12" thickBot="1" x14ac:dyDescent="0.25">
      <c r="C23171" s="254"/>
      <c r="D23171" s="254"/>
      <c r="E23171" s="255"/>
      <c r="F23171" s="256"/>
      <c r="G23171" s="257"/>
      <c r="H23171" s="243">
        <f t="shared" ca="1" si="1084"/>
        <v>45139</v>
      </c>
      <c r="I23171" s="244">
        <f t="shared" si="1085"/>
        <v>43892</v>
      </c>
      <c r="J23171" s="244" t="str">
        <f t="shared" si="1083"/>
        <v/>
      </c>
    </row>
    <row r="23172" spans="3:10" ht="12" thickBot="1" x14ac:dyDescent="0.25">
      <c r="C23172" s="254"/>
      <c r="D23172" s="254"/>
      <c r="E23172" s="255"/>
      <c r="F23172" s="256"/>
      <c r="G23172" s="257"/>
      <c r="H23172" s="243">
        <f t="shared" ca="1" si="1084"/>
        <v>45139</v>
      </c>
      <c r="I23172" s="244">
        <f t="shared" si="1085"/>
        <v>43892</v>
      </c>
      <c r="J23172" s="244" t="str">
        <f t="shared" si="1083"/>
        <v/>
      </c>
    </row>
    <row r="23173" spans="3:10" ht="12" thickBot="1" x14ac:dyDescent="0.25">
      <c r="C23173" s="254"/>
      <c r="D23173" s="254"/>
      <c r="E23173" s="255"/>
      <c r="F23173" s="256"/>
      <c r="G23173" s="257"/>
      <c r="H23173" s="243">
        <f t="shared" ca="1" si="1084"/>
        <v>45139</v>
      </c>
      <c r="I23173" s="244">
        <f t="shared" si="1085"/>
        <v>43892</v>
      </c>
      <c r="J23173" s="244" t="str">
        <f t="shared" si="1083"/>
        <v/>
      </c>
    </row>
    <row r="23174" spans="3:10" ht="12" thickBot="1" x14ac:dyDescent="0.25">
      <c r="C23174" s="254"/>
      <c r="D23174" s="254"/>
      <c r="E23174" s="255"/>
      <c r="F23174" s="256"/>
      <c r="G23174" s="257"/>
      <c r="H23174" s="243">
        <f t="shared" ca="1" si="1084"/>
        <v>45139</v>
      </c>
      <c r="I23174" s="244">
        <f t="shared" si="1085"/>
        <v>43892</v>
      </c>
      <c r="J23174" s="244" t="str">
        <f t="shared" ref="J23174:J23237" si="1086">IF(G23174="","",IF(G23174&gt;=0,"Debitoren",IF(G23174&lt;0,"Kreditoren","")))</f>
        <v/>
      </c>
    </row>
    <row r="23175" spans="3:10" ht="12" thickBot="1" x14ac:dyDescent="0.25">
      <c r="C23175" s="254"/>
      <c r="D23175" s="254"/>
      <c r="E23175" s="255"/>
      <c r="F23175" s="256"/>
      <c r="G23175" s="257"/>
      <c r="H23175" s="243">
        <f t="shared" ref="H23175:H23238" ca="1" si="1087">IF(F23175&lt;$F$2,EOMONTH($F$2,-1)+1,EOMONTH(F23175,-1)+1)</f>
        <v>45139</v>
      </c>
      <c r="I23175" s="244">
        <f t="shared" ref="I23175:I23238" si="1088">IF(F23175&lt;$I$2,IF(   WEEKDAY(EOMONTH($I$2,-1)+1)=1,EOMONTH($I$2,-1)+1+1,EOMONTH($I$2,-1)+1),IF(WEEKDAY(F23175)=1,F23175+1,F23175))</f>
        <v>43892</v>
      </c>
      <c r="J23175" s="244" t="str">
        <f t="shared" si="1086"/>
        <v/>
      </c>
    </row>
    <row r="23176" spans="3:10" ht="12" thickBot="1" x14ac:dyDescent="0.25">
      <c r="C23176" s="254"/>
      <c r="D23176" s="254"/>
      <c r="E23176" s="255"/>
      <c r="F23176" s="256"/>
      <c r="G23176" s="257"/>
      <c r="H23176" s="243">
        <f t="shared" ca="1" si="1087"/>
        <v>45139</v>
      </c>
      <c r="I23176" s="244">
        <f t="shared" si="1088"/>
        <v>43892</v>
      </c>
      <c r="J23176" s="244" t="str">
        <f t="shared" si="1086"/>
        <v/>
      </c>
    </row>
    <row r="23177" spans="3:10" ht="12" thickBot="1" x14ac:dyDescent="0.25">
      <c r="C23177" s="254"/>
      <c r="D23177" s="254"/>
      <c r="E23177" s="255"/>
      <c r="F23177" s="256"/>
      <c r="G23177" s="257"/>
      <c r="H23177" s="243">
        <f t="shared" ca="1" si="1087"/>
        <v>45139</v>
      </c>
      <c r="I23177" s="244">
        <f t="shared" si="1088"/>
        <v>43892</v>
      </c>
      <c r="J23177" s="244" t="str">
        <f t="shared" si="1086"/>
        <v/>
      </c>
    </row>
    <row r="23178" spans="3:10" ht="12" thickBot="1" x14ac:dyDescent="0.25">
      <c r="C23178" s="254"/>
      <c r="D23178" s="254"/>
      <c r="E23178" s="255"/>
      <c r="F23178" s="256"/>
      <c r="G23178" s="257"/>
      <c r="H23178" s="243">
        <f t="shared" ca="1" si="1087"/>
        <v>45139</v>
      </c>
      <c r="I23178" s="244">
        <f t="shared" si="1088"/>
        <v>43892</v>
      </c>
      <c r="J23178" s="244" t="str">
        <f t="shared" si="1086"/>
        <v/>
      </c>
    </row>
    <row r="23179" spans="3:10" ht="12" thickBot="1" x14ac:dyDescent="0.25">
      <c r="C23179" s="254"/>
      <c r="D23179" s="254"/>
      <c r="E23179" s="255"/>
      <c r="F23179" s="256"/>
      <c r="G23179" s="257"/>
      <c r="H23179" s="243">
        <f t="shared" ca="1" si="1087"/>
        <v>45139</v>
      </c>
      <c r="I23179" s="244">
        <f t="shared" si="1088"/>
        <v>43892</v>
      </c>
      <c r="J23179" s="244" t="str">
        <f t="shared" si="1086"/>
        <v/>
      </c>
    </row>
    <row r="23180" spans="3:10" ht="12" thickBot="1" x14ac:dyDescent="0.25">
      <c r="C23180" s="254"/>
      <c r="D23180" s="254"/>
      <c r="E23180" s="255"/>
      <c r="F23180" s="256"/>
      <c r="G23180" s="257"/>
      <c r="H23180" s="243">
        <f t="shared" ca="1" si="1087"/>
        <v>45139</v>
      </c>
      <c r="I23180" s="244">
        <f t="shared" si="1088"/>
        <v>43892</v>
      </c>
      <c r="J23180" s="244" t="str">
        <f t="shared" si="1086"/>
        <v/>
      </c>
    </row>
    <row r="23181" spans="3:10" ht="12" thickBot="1" x14ac:dyDescent="0.25">
      <c r="C23181" s="254"/>
      <c r="D23181" s="254"/>
      <c r="E23181" s="255"/>
      <c r="F23181" s="256"/>
      <c r="G23181" s="257"/>
      <c r="H23181" s="243">
        <f t="shared" ca="1" si="1087"/>
        <v>45139</v>
      </c>
      <c r="I23181" s="244">
        <f t="shared" si="1088"/>
        <v>43892</v>
      </c>
      <c r="J23181" s="244" t="str">
        <f t="shared" si="1086"/>
        <v/>
      </c>
    </row>
    <row r="23182" spans="3:10" ht="12" thickBot="1" x14ac:dyDescent="0.25">
      <c r="C23182" s="254"/>
      <c r="D23182" s="254"/>
      <c r="E23182" s="255"/>
      <c r="F23182" s="256"/>
      <c r="G23182" s="257"/>
      <c r="H23182" s="243">
        <f t="shared" ca="1" si="1087"/>
        <v>45139</v>
      </c>
      <c r="I23182" s="244">
        <f t="shared" si="1088"/>
        <v>43892</v>
      </c>
      <c r="J23182" s="244" t="str">
        <f t="shared" si="1086"/>
        <v/>
      </c>
    </row>
    <row r="23183" spans="3:10" ht="12" thickBot="1" x14ac:dyDescent="0.25">
      <c r="C23183" s="254"/>
      <c r="D23183" s="254"/>
      <c r="E23183" s="255"/>
      <c r="F23183" s="256"/>
      <c r="G23183" s="257"/>
      <c r="H23183" s="243">
        <f t="shared" ca="1" si="1087"/>
        <v>45139</v>
      </c>
      <c r="I23183" s="244">
        <f t="shared" si="1088"/>
        <v>43892</v>
      </c>
      <c r="J23183" s="244" t="str">
        <f t="shared" si="1086"/>
        <v/>
      </c>
    </row>
    <row r="23184" spans="3:10" ht="12" thickBot="1" x14ac:dyDescent="0.25">
      <c r="C23184" s="254"/>
      <c r="D23184" s="254"/>
      <c r="E23184" s="255"/>
      <c r="F23184" s="256"/>
      <c r="G23184" s="257"/>
      <c r="H23184" s="243">
        <f t="shared" ca="1" si="1087"/>
        <v>45139</v>
      </c>
      <c r="I23184" s="244">
        <f t="shared" si="1088"/>
        <v>43892</v>
      </c>
      <c r="J23184" s="244" t="str">
        <f t="shared" si="1086"/>
        <v/>
      </c>
    </row>
    <row r="23185" spans="3:10" ht="12" thickBot="1" x14ac:dyDescent="0.25">
      <c r="C23185" s="254"/>
      <c r="D23185" s="254"/>
      <c r="E23185" s="255"/>
      <c r="F23185" s="256"/>
      <c r="G23185" s="257"/>
      <c r="H23185" s="243">
        <f t="shared" ca="1" si="1087"/>
        <v>45139</v>
      </c>
      <c r="I23185" s="244">
        <f t="shared" si="1088"/>
        <v>43892</v>
      </c>
      <c r="J23185" s="244" t="str">
        <f t="shared" si="1086"/>
        <v/>
      </c>
    </row>
    <row r="23186" spans="3:10" ht="12" thickBot="1" x14ac:dyDescent="0.25">
      <c r="C23186" s="254"/>
      <c r="D23186" s="254"/>
      <c r="E23186" s="255"/>
      <c r="F23186" s="256"/>
      <c r="G23186" s="257"/>
      <c r="H23186" s="243">
        <f t="shared" ca="1" si="1087"/>
        <v>45139</v>
      </c>
      <c r="I23186" s="244">
        <f t="shared" si="1088"/>
        <v>43892</v>
      </c>
      <c r="J23186" s="244" t="str">
        <f t="shared" si="1086"/>
        <v/>
      </c>
    </row>
    <row r="23187" spans="3:10" ht="12" thickBot="1" x14ac:dyDescent="0.25">
      <c r="C23187" s="254"/>
      <c r="D23187" s="254"/>
      <c r="E23187" s="255"/>
      <c r="F23187" s="256"/>
      <c r="G23187" s="257"/>
      <c r="H23187" s="243">
        <f t="shared" ca="1" si="1087"/>
        <v>45139</v>
      </c>
      <c r="I23187" s="244">
        <f t="shared" si="1088"/>
        <v>43892</v>
      </c>
      <c r="J23187" s="244" t="str">
        <f t="shared" si="1086"/>
        <v/>
      </c>
    </row>
    <row r="23188" spans="3:10" ht="12" thickBot="1" x14ac:dyDescent="0.25">
      <c r="C23188" s="254"/>
      <c r="D23188" s="254"/>
      <c r="E23188" s="255"/>
      <c r="F23188" s="256"/>
      <c r="G23188" s="257"/>
      <c r="H23188" s="243">
        <f t="shared" ca="1" si="1087"/>
        <v>45139</v>
      </c>
      <c r="I23188" s="244">
        <f t="shared" si="1088"/>
        <v>43892</v>
      </c>
      <c r="J23188" s="244" t="str">
        <f t="shared" si="1086"/>
        <v/>
      </c>
    </row>
    <row r="23189" spans="3:10" ht="12" thickBot="1" x14ac:dyDescent="0.25">
      <c r="C23189" s="254"/>
      <c r="D23189" s="254"/>
      <c r="E23189" s="255"/>
      <c r="F23189" s="256"/>
      <c r="G23189" s="257"/>
      <c r="H23189" s="243">
        <f t="shared" ca="1" si="1087"/>
        <v>45139</v>
      </c>
      <c r="I23189" s="244">
        <f t="shared" si="1088"/>
        <v>43892</v>
      </c>
      <c r="J23189" s="244" t="str">
        <f t="shared" si="1086"/>
        <v/>
      </c>
    </row>
    <row r="23190" spans="3:10" ht="12" thickBot="1" x14ac:dyDescent="0.25">
      <c r="C23190" s="254"/>
      <c r="D23190" s="254"/>
      <c r="E23190" s="255"/>
      <c r="F23190" s="256"/>
      <c r="G23190" s="257"/>
      <c r="H23190" s="243">
        <f t="shared" ca="1" si="1087"/>
        <v>45139</v>
      </c>
      <c r="I23190" s="244">
        <f t="shared" si="1088"/>
        <v>43892</v>
      </c>
      <c r="J23190" s="244" t="str">
        <f t="shared" si="1086"/>
        <v/>
      </c>
    </row>
    <row r="23191" spans="3:10" ht="12" thickBot="1" x14ac:dyDescent="0.25">
      <c r="C23191" s="254"/>
      <c r="D23191" s="254"/>
      <c r="E23191" s="255"/>
      <c r="F23191" s="256"/>
      <c r="G23191" s="257"/>
      <c r="H23191" s="243">
        <f t="shared" ca="1" si="1087"/>
        <v>45139</v>
      </c>
      <c r="I23191" s="244">
        <f t="shared" si="1088"/>
        <v>43892</v>
      </c>
      <c r="J23191" s="244" t="str">
        <f t="shared" si="1086"/>
        <v/>
      </c>
    </row>
    <row r="23192" spans="3:10" ht="12" thickBot="1" x14ac:dyDescent="0.25">
      <c r="C23192" s="254"/>
      <c r="D23192" s="254"/>
      <c r="E23192" s="255"/>
      <c r="F23192" s="256"/>
      <c r="G23192" s="257"/>
      <c r="H23192" s="243">
        <f t="shared" ca="1" si="1087"/>
        <v>45139</v>
      </c>
      <c r="I23192" s="244">
        <f t="shared" si="1088"/>
        <v>43892</v>
      </c>
      <c r="J23192" s="244" t="str">
        <f t="shared" si="1086"/>
        <v/>
      </c>
    </row>
    <row r="23193" spans="3:10" ht="12" thickBot="1" x14ac:dyDescent="0.25">
      <c r="C23193" s="254"/>
      <c r="D23193" s="254"/>
      <c r="E23193" s="255"/>
      <c r="F23193" s="256"/>
      <c r="G23193" s="257"/>
      <c r="H23193" s="243">
        <f t="shared" ca="1" si="1087"/>
        <v>45139</v>
      </c>
      <c r="I23193" s="244">
        <f t="shared" si="1088"/>
        <v>43892</v>
      </c>
      <c r="J23193" s="244" t="str">
        <f t="shared" si="1086"/>
        <v/>
      </c>
    </row>
    <row r="23194" spans="3:10" ht="12" thickBot="1" x14ac:dyDescent="0.25">
      <c r="C23194" s="254"/>
      <c r="D23194" s="254"/>
      <c r="E23194" s="255"/>
      <c r="F23194" s="256"/>
      <c r="G23194" s="257"/>
      <c r="H23194" s="243">
        <f t="shared" ca="1" si="1087"/>
        <v>45139</v>
      </c>
      <c r="I23194" s="244">
        <f t="shared" si="1088"/>
        <v>43892</v>
      </c>
      <c r="J23194" s="244" t="str">
        <f t="shared" si="1086"/>
        <v/>
      </c>
    </row>
    <row r="23195" spans="3:10" ht="12" thickBot="1" x14ac:dyDescent="0.25">
      <c r="C23195" s="254"/>
      <c r="D23195" s="254"/>
      <c r="E23195" s="255"/>
      <c r="F23195" s="256"/>
      <c r="G23195" s="257"/>
      <c r="H23195" s="243">
        <f t="shared" ca="1" si="1087"/>
        <v>45139</v>
      </c>
      <c r="I23195" s="244">
        <f t="shared" si="1088"/>
        <v>43892</v>
      </c>
      <c r="J23195" s="244" t="str">
        <f t="shared" si="1086"/>
        <v/>
      </c>
    </row>
    <row r="23196" spans="3:10" ht="12" thickBot="1" x14ac:dyDescent="0.25">
      <c r="C23196" s="254"/>
      <c r="D23196" s="254"/>
      <c r="E23196" s="255"/>
      <c r="F23196" s="256"/>
      <c r="G23196" s="257"/>
      <c r="H23196" s="243">
        <f t="shared" ca="1" si="1087"/>
        <v>45139</v>
      </c>
      <c r="I23196" s="244">
        <f t="shared" si="1088"/>
        <v>43892</v>
      </c>
      <c r="J23196" s="244" t="str">
        <f t="shared" si="1086"/>
        <v/>
      </c>
    </row>
    <row r="23197" spans="3:10" ht="12" thickBot="1" x14ac:dyDescent="0.25">
      <c r="C23197" s="254"/>
      <c r="D23197" s="254"/>
      <c r="E23197" s="255"/>
      <c r="F23197" s="256"/>
      <c r="G23197" s="257"/>
      <c r="H23197" s="243">
        <f t="shared" ca="1" si="1087"/>
        <v>45139</v>
      </c>
      <c r="I23197" s="244">
        <f t="shared" si="1088"/>
        <v>43892</v>
      </c>
      <c r="J23197" s="244" t="str">
        <f t="shared" si="1086"/>
        <v/>
      </c>
    </row>
    <row r="23198" spans="3:10" ht="12" thickBot="1" x14ac:dyDescent="0.25">
      <c r="C23198" s="254"/>
      <c r="D23198" s="254"/>
      <c r="E23198" s="255"/>
      <c r="F23198" s="256"/>
      <c r="G23198" s="257"/>
      <c r="H23198" s="243">
        <f t="shared" ca="1" si="1087"/>
        <v>45139</v>
      </c>
      <c r="I23198" s="244">
        <f t="shared" si="1088"/>
        <v>43892</v>
      </c>
      <c r="J23198" s="244" t="str">
        <f t="shared" si="1086"/>
        <v/>
      </c>
    </row>
    <row r="23199" spans="3:10" ht="12" thickBot="1" x14ac:dyDescent="0.25">
      <c r="C23199" s="254"/>
      <c r="D23199" s="254"/>
      <c r="E23199" s="255"/>
      <c r="F23199" s="256"/>
      <c r="G23199" s="257"/>
      <c r="H23199" s="243">
        <f t="shared" ca="1" si="1087"/>
        <v>45139</v>
      </c>
      <c r="I23199" s="244">
        <f t="shared" si="1088"/>
        <v>43892</v>
      </c>
      <c r="J23199" s="244" t="str">
        <f t="shared" si="1086"/>
        <v/>
      </c>
    </row>
    <row r="23200" spans="3:10" ht="12" thickBot="1" x14ac:dyDescent="0.25">
      <c r="C23200" s="254"/>
      <c r="D23200" s="254"/>
      <c r="E23200" s="255"/>
      <c r="F23200" s="256"/>
      <c r="G23200" s="257"/>
      <c r="H23200" s="243">
        <f t="shared" ca="1" si="1087"/>
        <v>45139</v>
      </c>
      <c r="I23200" s="244">
        <f t="shared" si="1088"/>
        <v>43892</v>
      </c>
      <c r="J23200" s="244" t="str">
        <f t="shared" si="1086"/>
        <v/>
      </c>
    </row>
    <row r="23201" spans="3:10" ht="12" thickBot="1" x14ac:dyDescent="0.25">
      <c r="C23201" s="254"/>
      <c r="D23201" s="254"/>
      <c r="E23201" s="255"/>
      <c r="F23201" s="256"/>
      <c r="G23201" s="257"/>
      <c r="H23201" s="243">
        <f t="shared" ca="1" si="1087"/>
        <v>45139</v>
      </c>
      <c r="I23201" s="244">
        <f t="shared" si="1088"/>
        <v>43892</v>
      </c>
      <c r="J23201" s="244" t="str">
        <f t="shared" si="1086"/>
        <v/>
      </c>
    </row>
    <row r="23202" spans="3:10" ht="12" thickBot="1" x14ac:dyDescent="0.25">
      <c r="C23202" s="254"/>
      <c r="D23202" s="254"/>
      <c r="E23202" s="255"/>
      <c r="F23202" s="256"/>
      <c r="G23202" s="257"/>
      <c r="H23202" s="243">
        <f t="shared" ca="1" si="1087"/>
        <v>45139</v>
      </c>
      <c r="I23202" s="244">
        <f t="shared" si="1088"/>
        <v>43892</v>
      </c>
      <c r="J23202" s="244" t="str">
        <f t="shared" si="1086"/>
        <v/>
      </c>
    </row>
    <row r="23203" spans="3:10" ht="12" thickBot="1" x14ac:dyDescent="0.25">
      <c r="C23203" s="254"/>
      <c r="D23203" s="254"/>
      <c r="E23203" s="255"/>
      <c r="F23203" s="256"/>
      <c r="G23203" s="257"/>
      <c r="H23203" s="243">
        <f t="shared" ca="1" si="1087"/>
        <v>45139</v>
      </c>
      <c r="I23203" s="244">
        <f t="shared" si="1088"/>
        <v>43892</v>
      </c>
      <c r="J23203" s="244" t="str">
        <f t="shared" si="1086"/>
        <v/>
      </c>
    </row>
    <row r="23204" spans="3:10" ht="12" thickBot="1" x14ac:dyDescent="0.25">
      <c r="C23204" s="254"/>
      <c r="D23204" s="254"/>
      <c r="E23204" s="255"/>
      <c r="F23204" s="256"/>
      <c r="G23204" s="257"/>
      <c r="H23204" s="243">
        <f t="shared" ca="1" si="1087"/>
        <v>45139</v>
      </c>
      <c r="I23204" s="244">
        <f t="shared" si="1088"/>
        <v>43892</v>
      </c>
      <c r="J23204" s="244" t="str">
        <f t="shared" si="1086"/>
        <v/>
      </c>
    </row>
    <row r="23205" spans="3:10" ht="12" thickBot="1" x14ac:dyDescent="0.25">
      <c r="C23205" s="254"/>
      <c r="D23205" s="254"/>
      <c r="E23205" s="255"/>
      <c r="F23205" s="256"/>
      <c r="G23205" s="257"/>
      <c r="H23205" s="243">
        <f t="shared" ca="1" si="1087"/>
        <v>45139</v>
      </c>
      <c r="I23205" s="244">
        <f t="shared" si="1088"/>
        <v>43892</v>
      </c>
      <c r="J23205" s="244" t="str">
        <f t="shared" si="1086"/>
        <v/>
      </c>
    </row>
    <row r="23206" spans="3:10" ht="12" thickBot="1" x14ac:dyDescent="0.25">
      <c r="C23206" s="254"/>
      <c r="D23206" s="254"/>
      <c r="E23206" s="255"/>
      <c r="F23206" s="256"/>
      <c r="G23206" s="257"/>
      <c r="H23206" s="243">
        <f t="shared" ca="1" si="1087"/>
        <v>45139</v>
      </c>
      <c r="I23206" s="244">
        <f t="shared" si="1088"/>
        <v>43892</v>
      </c>
      <c r="J23206" s="244" t="str">
        <f t="shared" si="1086"/>
        <v/>
      </c>
    </row>
    <row r="23207" spans="3:10" ht="12" thickBot="1" x14ac:dyDescent="0.25">
      <c r="C23207" s="254"/>
      <c r="D23207" s="254"/>
      <c r="E23207" s="255"/>
      <c r="F23207" s="256"/>
      <c r="G23207" s="257"/>
      <c r="H23207" s="243">
        <f t="shared" ca="1" si="1087"/>
        <v>45139</v>
      </c>
      <c r="I23207" s="244">
        <f t="shared" si="1088"/>
        <v>43892</v>
      </c>
      <c r="J23207" s="244" t="str">
        <f t="shared" si="1086"/>
        <v/>
      </c>
    </row>
    <row r="23208" spans="3:10" ht="12" thickBot="1" x14ac:dyDescent="0.25">
      <c r="C23208" s="254"/>
      <c r="D23208" s="254"/>
      <c r="E23208" s="255"/>
      <c r="F23208" s="256"/>
      <c r="G23208" s="257"/>
      <c r="H23208" s="243">
        <f t="shared" ca="1" si="1087"/>
        <v>45139</v>
      </c>
      <c r="I23208" s="244">
        <f t="shared" si="1088"/>
        <v>43892</v>
      </c>
      <c r="J23208" s="244" t="str">
        <f t="shared" si="1086"/>
        <v/>
      </c>
    </row>
    <row r="23209" spans="3:10" ht="12" thickBot="1" x14ac:dyDescent="0.25">
      <c r="C23209" s="254"/>
      <c r="D23209" s="254"/>
      <c r="E23209" s="255"/>
      <c r="F23209" s="256"/>
      <c r="G23209" s="257"/>
      <c r="H23209" s="243">
        <f t="shared" ca="1" si="1087"/>
        <v>45139</v>
      </c>
      <c r="I23209" s="244">
        <f t="shared" si="1088"/>
        <v>43892</v>
      </c>
      <c r="J23209" s="244" t="str">
        <f t="shared" si="1086"/>
        <v/>
      </c>
    </row>
    <row r="23210" spans="3:10" ht="12" thickBot="1" x14ac:dyDescent="0.25">
      <c r="C23210" s="254"/>
      <c r="D23210" s="254"/>
      <c r="E23210" s="255"/>
      <c r="F23210" s="256"/>
      <c r="G23210" s="257"/>
      <c r="H23210" s="243">
        <f t="shared" ca="1" si="1087"/>
        <v>45139</v>
      </c>
      <c r="I23210" s="244">
        <f t="shared" si="1088"/>
        <v>43892</v>
      </c>
      <c r="J23210" s="244" t="str">
        <f t="shared" si="1086"/>
        <v/>
      </c>
    </row>
    <row r="23211" spans="3:10" ht="12" thickBot="1" x14ac:dyDescent="0.25">
      <c r="C23211" s="254"/>
      <c r="D23211" s="254"/>
      <c r="E23211" s="255"/>
      <c r="F23211" s="256"/>
      <c r="G23211" s="257"/>
      <c r="H23211" s="243">
        <f t="shared" ca="1" si="1087"/>
        <v>45139</v>
      </c>
      <c r="I23211" s="244">
        <f t="shared" si="1088"/>
        <v>43892</v>
      </c>
      <c r="J23211" s="244" t="str">
        <f t="shared" si="1086"/>
        <v/>
      </c>
    </row>
    <row r="23212" spans="3:10" ht="12" thickBot="1" x14ac:dyDescent="0.25">
      <c r="C23212" s="254"/>
      <c r="D23212" s="254"/>
      <c r="E23212" s="255"/>
      <c r="F23212" s="256"/>
      <c r="G23212" s="257"/>
      <c r="H23212" s="243">
        <f t="shared" ca="1" si="1087"/>
        <v>45139</v>
      </c>
      <c r="I23212" s="244">
        <f t="shared" si="1088"/>
        <v>43892</v>
      </c>
      <c r="J23212" s="244" t="str">
        <f t="shared" si="1086"/>
        <v/>
      </c>
    </row>
    <row r="23213" spans="3:10" ht="12" thickBot="1" x14ac:dyDescent="0.25">
      <c r="C23213" s="254"/>
      <c r="D23213" s="254"/>
      <c r="E23213" s="255"/>
      <c r="F23213" s="256"/>
      <c r="G23213" s="257"/>
      <c r="H23213" s="243">
        <f t="shared" ca="1" si="1087"/>
        <v>45139</v>
      </c>
      <c r="I23213" s="244">
        <f t="shared" si="1088"/>
        <v>43892</v>
      </c>
      <c r="J23213" s="244" t="str">
        <f t="shared" si="1086"/>
        <v/>
      </c>
    </row>
    <row r="23214" spans="3:10" ht="12" thickBot="1" x14ac:dyDescent="0.25">
      <c r="C23214" s="254"/>
      <c r="D23214" s="254"/>
      <c r="E23214" s="255"/>
      <c r="F23214" s="256"/>
      <c r="G23214" s="257"/>
      <c r="H23214" s="243">
        <f t="shared" ca="1" si="1087"/>
        <v>45139</v>
      </c>
      <c r="I23214" s="244">
        <f t="shared" si="1088"/>
        <v>43892</v>
      </c>
      <c r="J23214" s="244" t="str">
        <f t="shared" si="1086"/>
        <v/>
      </c>
    </row>
    <row r="23215" spans="3:10" ht="12" thickBot="1" x14ac:dyDescent="0.25">
      <c r="C23215" s="254"/>
      <c r="D23215" s="254"/>
      <c r="E23215" s="255"/>
      <c r="F23215" s="256"/>
      <c r="G23215" s="257"/>
      <c r="H23215" s="243">
        <f t="shared" ca="1" si="1087"/>
        <v>45139</v>
      </c>
      <c r="I23215" s="244">
        <f t="shared" si="1088"/>
        <v>43892</v>
      </c>
      <c r="J23215" s="244" t="str">
        <f t="shared" si="1086"/>
        <v/>
      </c>
    </row>
    <row r="23216" spans="3:10" ht="12" thickBot="1" x14ac:dyDescent="0.25">
      <c r="C23216" s="254"/>
      <c r="D23216" s="254"/>
      <c r="E23216" s="255"/>
      <c r="F23216" s="256"/>
      <c r="G23216" s="257"/>
      <c r="H23216" s="243">
        <f t="shared" ca="1" si="1087"/>
        <v>45139</v>
      </c>
      <c r="I23216" s="244">
        <f t="shared" si="1088"/>
        <v>43892</v>
      </c>
      <c r="J23216" s="244" t="str">
        <f t="shared" si="1086"/>
        <v/>
      </c>
    </row>
    <row r="23217" spans="3:10" ht="12" thickBot="1" x14ac:dyDescent="0.25">
      <c r="C23217" s="254"/>
      <c r="D23217" s="254"/>
      <c r="E23217" s="255"/>
      <c r="F23217" s="256"/>
      <c r="G23217" s="257"/>
      <c r="H23217" s="243">
        <f t="shared" ca="1" si="1087"/>
        <v>45139</v>
      </c>
      <c r="I23217" s="244">
        <f t="shared" si="1088"/>
        <v>43892</v>
      </c>
      <c r="J23217" s="244" t="str">
        <f t="shared" si="1086"/>
        <v/>
      </c>
    </row>
    <row r="23218" spans="3:10" ht="12" thickBot="1" x14ac:dyDescent="0.25">
      <c r="C23218" s="254"/>
      <c r="D23218" s="254"/>
      <c r="E23218" s="255"/>
      <c r="F23218" s="256"/>
      <c r="G23218" s="257"/>
      <c r="H23218" s="243">
        <f t="shared" ca="1" si="1087"/>
        <v>45139</v>
      </c>
      <c r="I23218" s="244">
        <f t="shared" si="1088"/>
        <v>43892</v>
      </c>
      <c r="J23218" s="244" t="str">
        <f t="shared" si="1086"/>
        <v/>
      </c>
    </row>
    <row r="23219" spans="3:10" ht="12" thickBot="1" x14ac:dyDescent="0.25">
      <c r="C23219" s="254"/>
      <c r="D23219" s="254"/>
      <c r="E23219" s="255"/>
      <c r="F23219" s="256"/>
      <c r="G23219" s="257"/>
      <c r="H23219" s="243">
        <f t="shared" ca="1" si="1087"/>
        <v>45139</v>
      </c>
      <c r="I23219" s="244">
        <f t="shared" si="1088"/>
        <v>43892</v>
      </c>
      <c r="J23219" s="244" t="str">
        <f t="shared" si="1086"/>
        <v/>
      </c>
    </row>
    <row r="23220" spans="3:10" ht="12" thickBot="1" x14ac:dyDescent="0.25">
      <c r="C23220" s="254"/>
      <c r="D23220" s="254"/>
      <c r="E23220" s="255"/>
      <c r="F23220" s="256"/>
      <c r="G23220" s="257"/>
      <c r="H23220" s="243">
        <f t="shared" ca="1" si="1087"/>
        <v>45139</v>
      </c>
      <c r="I23220" s="244">
        <f t="shared" si="1088"/>
        <v>43892</v>
      </c>
      <c r="J23220" s="244" t="str">
        <f t="shared" si="1086"/>
        <v/>
      </c>
    </row>
    <row r="23221" spans="3:10" ht="12" thickBot="1" x14ac:dyDescent="0.25">
      <c r="C23221" s="254"/>
      <c r="D23221" s="254"/>
      <c r="E23221" s="255"/>
      <c r="F23221" s="256"/>
      <c r="G23221" s="257"/>
      <c r="H23221" s="243">
        <f t="shared" ca="1" si="1087"/>
        <v>45139</v>
      </c>
      <c r="I23221" s="244">
        <f t="shared" si="1088"/>
        <v>43892</v>
      </c>
      <c r="J23221" s="244" t="str">
        <f t="shared" si="1086"/>
        <v/>
      </c>
    </row>
    <row r="23222" spans="3:10" ht="12" thickBot="1" x14ac:dyDescent="0.25">
      <c r="C23222" s="254"/>
      <c r="D23222" s="254"/>
      <c r="E23222" s="255"/>
      <c r="F23222" s="256"/>
      <c r="G23222" s="257"/>
      <c r="H23222" s="243">
        <f t="shared" ca="1" si="1087"/>
        <v>45139</v>
      </c>
      <c r="I23222" s="244">
        <f t="shared" si="1088"/>
        <v>43892</v>
      </c>
      <c r="J23222" s="244" t="str">
        <f t="shared" si="1086"/>
        <v/>
      </c>
    </row>
    <row r="23223" spans="3:10" ht="12" thickBot="1" x14ac:dyDescent="0.25">
      <c r="C23223" s="254"/>
      <c r="D23223" s="254"/>
      <c r="E23223" s="255"/>
      <c r="F23223" s="256"/>
      <c r="G23223" s="257"/>
      <c r="H23223" s="243">
        <f t="shared" ca="1" si="1087"/>
        <v>45139</v>
      </c>
      <c r="I23223" s="244">
        <f t="shared" si="1088"/>
        <v>43892</v>
      </c>
      <c r="J23223" s="244" t="str">
        <f t="shared" si="1086"/>
        <v/>
      </c>
    </row>
    <row r="23224" spans="3:10" ht="12" thickBot="1" x14ac:dyDescent="0.25">
      <c r="C23224" s="254"/>
      <c r="D23224" s="254"/>
      <c r="E23224" s="255"/>
      <c r="F23224" s="256"/>
      <c r="G23224" s="257"/>
      <c r="H23224" s="243">
        <f t="shared" ca="1" si="1087"/>
        <v>45139</v>
      </c>
      <c r="I23224" s="244">
        <f t="shared" si="1088"/>
        <v>43892</v>
      </c>
      <c r="J23224" s="244" t="str">
        <f t="shared" si="1086"/>
        <v/>
      </c>
    </row>
    <row r="23225" spans="3:10" ht="12" thickBot="1" x14ac:dyDescent="0.25">
      <c r="C23225" s="254"/>
      <c r="D23225" s="254"/>
      <c r="E23225" s="255"/>
      <c r="F23225" s="256"/>
      <c r="G23225" s="257"/>
      <c r="H23225" s="243">
        <f t="shared" ca="1" si="1087"/>
        <v>45139</v>
      </c>
      <c r="I23225" s="244">
        <f t="shared" si="1088"/>
        <v>43892</v>
      </c>
      <c r="J23225" s="244" t="str">
        <f t="shared" si="1086"/>
        <v/>
      </c>
    </row>
    <row r="23226" spans="3:10" ht="12" thickBot="1" x14ac:dyDescent="0.25">
      <c r="C23226" s="254"/>
      <c r="D23226" s="254"/>
      <c r="E23226" s="255"/>
      <c r="F23226" s="256"/>
      <c r="G23226" s="257"/>
      <c r="H23226" s="243">
        <f t="shared" ca="1" si="1087"/>
        <v>45139</v>
      </c>
      <c r="I23226" s="244">
        <f t="shared" si="1088"/>
        <v>43892</v>
      </c>
      <c r="J23226" s="244" t="str">
        <f t="shared" si="1086"/>
        <v/>
      </c>
    </row>
    <row r="23227" spans="3:10" ht="12" thickBot="1" x14ac:dyDescent="0.25">
      <c r="C23227" s="254"/>
      <c r="D23227" s="254"/>
      <c r="E23227" s="255"/>
      <c r="F23227" s="256"/>
      <c r="G23227" s="257"/>
      <c r="H23227" s="243">
        <f t="shared" ca="1" si="1087"/>
        <v>45139</v>
      </c>
      <c r="I23227" s="244">
        <f t="shared" si="1088"/>
        <v>43892</v>
      </c>
      <c r="J23227" s="244" t="str">
        <f t="shared" si="1086"/>
        <v/>
      </c>
    </row>
    <row r="23228" spans="3:10" ht="12" thickBot="1" x14ac:dyDescent="0.25">
      <c r="C23228" s="254"/>
      <c r="D23228" s="254"/>
      <c r="E23228" s="255"/>
      <c r="F23228" s="256"/>
      <c r="G23228" s="257"/>
      <c r="H23228" s="243">
        <f t="shared" ca="1" si="1087"/>
        <v>45139</v>
      </c>
      <c r="I23228" s="244">
        <f t="shared" si="1088"/>
        <v>43892</v>
      </c>
      <c r="J23228" s="244" t="str">
        <f t="shared" si="1086"/>
        <v/>
      </c>
    </row>
    <row r="23229" spans="3:10" ht="12" thickBot="1" x14ac:dyDescent="0.25">
      <c r="C23229" s="254"/>
      <c r="D23229" s="254"/>
      <c r="E23229" s="255"/>
      <c r="F23229" s="256"/>
      <c r="G23229" s="257"/>
      <c r="H23229" s="243">
        <f t="shared" ca="1" si="1087"/>
        <v>45139</v>
      </c>
      <c r="I23229" s="244">
        <f t="shared" si="1088"/>
        <v>43892</v>
      </c>
      <c r="J23229" s="244" t="str">
        <f t="shared" si="1086"/>
        <v/>
      </c>
    </row>
    <row r="23230" spans="3:10" ht="12" thickBot="1" x14ac:dyDescent="0.25">
      <c r="C23230" s="254"/>
      <c r="D23230" s="254"/>
      <c r="E23230" s="255"/>
      <c r="F23230" s="256"/>
      <c r="G23230" s="257"/>
      <c r="H23230" s="243">
        <f t="shared" ca="1" si="1087"/>
        <v>45139</v>
      </c>
      <c r="I23230" s="244">
        <f t="shared" si="1088"/>
        <v>43892</v>
      </c>
      <c r="J23230" s="244" t="str">
        <f t="shared" si="1086"/>
        <v/>
      </c>
    </row>
    <row r="23231" spans="3:10" ht="12" thickBot="1" x14ac:dyDescent="0.25">
      <c r="C23231" s="254"/>
      <c r="D23231" s="254"/>
      <c r="E23231" s="255"/>
      <c r="F23231" s="256"/>
      <c r="G23231" s="257"/>
      <c r="H23231" s="243">
        <f t="shared" ca="1" si="1087"/>
        <v>45139</v>
      </c>
      <c r="I23231" s="244">
        <f t="shared" si="1088"/>
        <v>43892</v>
      </c>
      <c r="J23231" s="244" t="str">
        <f t="shared" si="1086"/>
        <v/>
      </c>
    </row>
    <row r="23232" spans="3:10" ht="12" thickBot="1" x14ac:dyDescent="0.25">
      <c r="C23232" s="254"/>
      <c r="D23232" s="254"/>
      <c r="E23232" s="255"/>
      <c r="F23232" s="256"/>
      <c r="G23232" s="257"/>
      <c r="H23232" s="243">
        <f t="shared" ca="1" si="1087"/>
        <v>45139</v>
      </c>
      <c r="I23232" s="244">
        <f t="shared" si="1088"/>
        <v>43892</v>
      </c>
      <c r="J23232" s="244" t="str">
        <f t="shared" si="1086"/>
        <v/>
      </c>
    </row>
    <row r="23233" spans="3:10" ht="12" thickBot="1" x14ac:dyDescent="0.25">
      <c r="C23233" s="254"/>
      <c r="D23233" s="254"/>
      <c r="E23233" s="255"/>
      <c r="F23233" s="256"/>
      <c r="G23233" s="257"/>
      <c r="H23233" s="243">
        <f t="shared" ca="1" si="1087"/>
        <v>45139</v>
      </c>
      <c r="I23233" s="244">
        <f t="shared" si="1088"/>
        <v>43892</v>
      </c>
      <c r="J23233" s="244" t="str">
        <f t="shared" si="1086"/>
        <v/>
      </c>
    </row>
    <row r="23234" spans="3:10" ht="12" thickBot="1" x14ac:dyDescent="0.25">
      <c r="C23234" s="254"/>
      <c r="D23234" s="254"/>
      <c r="E23234" s="255"/>
      <c r="F23234" s="256"/>
      <c r="G23234" s="257"/>
      <c r="H23234" s="243">
        <f t="shared" ca="1" si="1087"/>
        <v>45139</v>
      </c>
      <c r="I23234" s="244">
        <f t="shared" si="1088"/>
        <v>43892</v>
      </c>
      <c r="J23234" s="244" t="str">
        <f t="shared" si="1086"/>
        <v/>
      </c>
    </row>
    <row r="23235" spans="3:10" ht="12" thickBot="1" x14ac:dyDescent="0.25">
      <c r="C23235" s="254"/>
      <c r="D23235" s="254"/>
      <c r="E23235" s="255"/>
      <c r="F23235" s="256"/>
      <c r="G23235" s="257"/>
      <c r="H23235" s="243">
        <f t="shared" ca="1" si="1087"/>
        <v>45139</v>
      </c>
      <c r="I23235" s="244">
        <f t="shared" si="1088"/>
        <v>43892</v>
      </c>
      <c r="J23235" s="244" t="str">
        <f t="shared" si="1086"/>
        <v/>
      </c>
    </row>
    <row r="23236" spans="3:10" ht="12" thickBot="1" x14ac:dyDescent="0.25">
      <c r="C23236" s="254"/>
      <c r="D23236" s="254"/>
      <c r="E23236" s="255"/>
      <c r="F23236" s="256"/>
      <c r="G23236" s="257"/>
      <c r="H23236" s="243">
        <f t="shared" ca="1" si="1087"/>
        <v>45139</v>
      </c>
      <c r="I23236" s="244">
        <f t="shared" si="1088"/>
        <v>43892</v>
      </c>
      <c r="J23236" s="244" t="str">
        <f t="shared" si="1086"/>
        <v/>
      </c>
    </row>
    <row r="23237" spans="3:10" ht="12" thickBot="1" x14ac:dyDescent="0.25">
      <c r="C23237" s="254"/>
      <c r="D23237" s="254"/>
      <c r="E23237" s="255"/>
      <c r="F23237" s="256"/>
      <c r="G23237" s="257"/>
      <c r="H23237" s="243">
        <f t="shared" ca="1" si="1087"/>
        <v>45139</v>
      </c>
      <c r="I23237" s="244">
        <f t="shared" si="1088"/>
        <v>43892</v>
      </c>
      <c r="J23237" s="244" t="str">
        <f t="shared" si="1086"/>
        <v/>
      </c>
    </row>
    <row r="23238" spans="3:10" ht="12" thickBot="1" x14ac:dyDescent="0.25">
      <c r="C23238" s="254"/>
      <c r="D23238" s="254"/>
      <c r="E23238" s="255"/>
      <c r="F23238" s="256"/>
      <c r="G23238" s="257"/>
      <c r="H23238" s="243">
        <f t="shared" ca="1" si="1087"/>
        <v>45139</v>
      </c>
      <c r="I23238" s="244">
        <f t="shared" si="1088"/>
        <v>43892</v>
      </c>
      <c r="J23238" s="244" t="str">
        <f t="shared" ref="J23238:J23301" si="1089">IF(G23238="","",IF(G23238&gt;=0,"Debitoren",IF(G23238&lt;0,"Kreditoren","")))</f>
        <v/>
      </c>
    </row>
    <row r="23239" spans="3:10" ht="12" thickBot="1" x14ac:dyDescent="0.25">
      <c r="C23239" s="254"/>
      <c r="D23239" s="254"/>
      <c r="E23239" s="255"/>
      <c r="F23239" s="256"/>
      <c r="G23239" s="257"/>
      <c r="H23239" s="243">
        <f t="shared" ref="H23239:H23302" ca="1" si="1090">IF(F23239&lt;$F$2,EOMONTH($F$2,-1)+1,EOMONTH(F23239,-1)+1)</f>
        <v>45139</v>
      </c>
      <c r="I23239" s="244">
        <f t="shared" ref="I23239:I23302" si="1091">IF(F23239&lt;$I$2,IF(   WEEKDAY(EOMONTH($I$2,-1)+1)=1,EOMONTH($I$2,-1)+1+1,EOMONTH($I$2,-1)+1),IF(WEEKDAY(F23239)=1,F23239+1,F23239))</f>
        <v>43892</v>
      </c>
      <c r="J23239" s="244" t="str">
        <f t="shared" si="1089"/>
        <v/>
      </c>
    </row>
    <row r="23240" spans="3:10" ht="12" thickBot="1" x14ac:dyDescent="0.25">
      <c r="C23240" s="254"/>
      <c r="D23240" s="254"/>
      <c r="E23240" s="255"/>
      <c r="F23240" s="256"/>
      <c r="G23240" s="257"/>
      <c r="H23240" s="243">
        <f t="shared" ca="1" si="1090"/>
        <v>45139</v>
      </c>
      <c r="I23240" s="244">
        <f t="shared" si="1091"/>
        <v>43892</v>
      </c>
      <c r="J23240" s="244" t="str">
        <f t="shared" si="1089"/>
        <v/>
      </c>
    </row>
    <row r="23241" spans="3:10" ht="12" thickBot="1" x14ac:dyDescent="0.25">
      <c r="C23241" s="254"/>
      <c r="D23241" s="254"/>
      <c r="E23241" s="255"/>
      <c r="F23241" s="256"/>
      <c r="G23241" s="257"/>
      <c r="H23241" s="243">
        <f t="shared" ca="1" si="1090"/>
        <v>45139</v>
      </c>
      <c r="I23241" s="244">
        <f t="shared" si="1091"/>
        <v>43892</v>
      </c>
      <c r="J23241" s="244" t="str">
        <f t="shared" si="1089"/>
        <v/>
      </c>
    </row>
    <row r="23242" spans="3:10" ht="12" thickBot="1" x14ac:dyDescent="0.25">
      <c r="C23242" s="254"/>
      <c r="D23242" s="254"/>
      <c r="E23242" s="255"/>
      <c r="F23242" s="256"/>
      <c r="G23242" s="257"/>
      <c r="H23242" s="243">
        <f t="shared" ca="1" si="1090"/>
        <v>45139</v>
      </c>
      <c r="I23242" s="244">
        <f t="shared" si="1091"/>
        <v>43892</v>
      </c>
      <c r="J23242" s="244" t="str">
        <f t="shared" si="1089"/>
        <v/>
      </c>
    </row>
    <row r="23243" spans="3:10" ht="12" thickBot="1" x14ac:dyDescent="0.25">
      <c r="C23243" s="254"/>
      <c r="D23243" s="254"/>
      <c r="E23243" s="255"/>
      <c r="F23243" s="256"/>
      <c r="G23243" s="257"/>
      <c r="H23243" s="243">
        <f t="shared" ca="1" si="1090"/>
        <v>45139</v>
      </c>
      <c r="I23243" s="244">
        <f t="shared" si="1091"/>
        <v>43892</v>
      </c>
      <c r="J23243" s="244" t="str">
        <f t="shared" si="1089"/>
        <v/>
      </c>
    </row>
    <row r="23244" spans="3:10" ht="12" thickBot="1" x14ac:dyDescent="0.25">
      <c r="C23244" s="254"/>
      <c r="D23244" s="254"/>
      <c r="E23244" s="255"/>
      <c r="F23244" s="256"/>
      <c r="G23244" s="257"/>
      <c r="H23244" s="243">
        <f t="shared" ca="1" si="1090"/>
        <v>45139</v>
      </c>
      <c r="I23244" s="244">
        <f t="shared" si="1091"/>
        <v>43892</v>
      </c>
      <c r="J23244" s="244" t="str">
        <f t="shared" si="1089"/>
        <v/>
      </c>
    </row>
    <row r="23245" spans="3:10" ht="12" thickBot="1" x14ac:dyDescent="0.25">
      <c r="C23245" s="254"/>
      <c r="D23245" s="254"/>
      <c r="E23245" s="255"/>
      <c r="F23245" s="256"/>
      <c r="G23245" s="257"/>
      <c r="H23245" s="243">
        <f t="shared" ca="1" si="1090"/>
        <v>45139</v>
      </c>
      <c r="I23245" s="244">
        <f t="shared" si="1091"/>
        <v>43892</v>
      </c>
      <c r="J23245" s="244" t="str">
        <f t="shared" si="1089"/>
        <v/>
      </c>
    </row>
    <row r="23246" spans="3:10" ht="12" thickBot="1" x14ac:dyDescent="0.25">
      <c r="C23246" s="254"/>
      <c r="D23246" s="254"/>
      <c r="E23246" s="255"/>
      <c r="F23246" s="256"/>
      <c r="G23246" s="257"/>
      <c r="H23246" s="243">
        <f t="shared" ca="1" si="1090"/>
        <v>45139</v>
      </c>
      <c r="I23246" s="244">
        <f t="shared" si="1091"/>
        <v>43892</v>
      </c>
      <c r="J23246" s="244" t="str">
        <f t="shared" si="1089"/>
        <v/>
      </c>
    </row>
    <row r="23247" spans="3:10" ht="12" thickBot="1" x14ac:dyDescent="0.25">
      <c r="C23247" s="254"/>
      <c r="D23247" s="254"/>
      <c r="E23247" s="255"/>
      <c r="F23247" s="256"/>
      <c r="G23247" s="257"/>
      <c r="H23247" s="243">
        <f t="shared" ca="1" si="1090"/>
        <v>45139</v>
      </c>
      <c r="I23247" s="244">
        <f t="shared" si="1091"/>
        <v>43892</v>
      </c>
      <c r="J23247" s="244" t="str">
        <f t="shared" si="1089"/>
        <v/>
      </c>
    </row>
    <row r="23248" spans="3:10" ht="12" thickBot="1" x14ac:dyDescent="0.25">
      <c r="C23248" s="254"/>
      <c r="D23248" s="254"/>
      <c r="E23248" s="255"/>
      <c r="F23248" s="256"/>
      <c r="G23248" s="257"/>
      <c r="H23248" s="243">
        <f t="shared" ca="1" si="1090"/>
        <v>45139</v>
      </c>
      <c r="I23248" s="244">
        <f t="shared" si="1091"/>
        <v>43892</v>
      </c>
      <c r="J23248" s="244" t="str">
        <f t="shared" si="1089"/>
        <v/>
      </c>
    </row>
    <row r="23249" spans="3:10" ht="12" thickBot="1" x14ac:dyDescent="0.25">
      <c r="C23249" s="254"/>
      <c r="D23249" s="254"/>
      <c r="E23249" s="255"/>
      <c r="F23249" s="256"/>
      <c r="G23249" s="257"/>
      <c r="H23249" s="243">
        <f t="shared" ca="1" si="1090"/>
        <v>45139</v>
      </c>
      <c r="I23249" s="244">
        <f t="shared" si="1091"/>
        <v>43892</v>
      </c>
      <c r="J23249" s="244" t="str">
        <f t="shared" si="1089"/>
        <v/>
      </c>
    </row>
    <row r="23250" spans="3:10" ht="12" thickBot="1" x14ac:dyDescent="0.25">
      <c r="C23250" s="254"/>
      <c r="D23250" s="254"/>
      <c r="E23250" s="255"/>
      <c r="F23250" s="256"/>
      <c r="G23250" s="257"/>
      <c r="H23250" s="243">
        <f t="shared" ca="1" si="1090"/>
        <v>45139</v>
      </c>
      <c r="I23250" s="244">
        <f t="shared" si="1091"/>
        <v>43892</v>
      </c>
      <c r="J23250" s="244" t="str">
        <f t="shared" si="1089"/>
        <v/>
      </c>
    </row>
    <row r="23251" spans="3:10" ht="12" thickBot="1" x14ac:dyDescent="0.25">
      <c r="C23251" s="254"/>
      <c r="D23251" s="254"/>
      <c r="E23251" s="255"/>
      <c r="F23251" s="256"/>
      <c r="G23251" s="257"/>
      <c r="H23251" s="243">
        <f t="shared" ca="1" si="1090"/>
        <v>45139</v>
      </c>
      <c r="I23251" s="244">
        <f t="shared" si="1091"/>
        <v>43892</v>
      </c>
      <c r="J23251" s="244" t="str">
        <f t="shared" si="1089"/>
        <v/>
      </c>
    </row>
    <row r="23252" spans="3:10" ht="12" thickBot="1" x14ac:dyDescent="0.25">
      <c r="C23252" s="254"/>
      <c r="D23252" s="254"/>
      <c r="E23252" s="255"/>
      <c r="F23252" s="256"/>
      <c r="G23252" s="257"/>
      <c r="H23252" s="243">
        <f t="shared" ca="1" si="1090"/>
        <v>45139</v>
      </c>
      <c r="I23252" s="244">
        <f t="shared" si="1091"/>
        <v>43892</v>
      </c>
      <c r="J23252" s="244" t="str">
        <f t="shared" si="1089"/>
        <v/>
      </c>
    </row>
    <row r="23253" spans="3:10" ht="12" thickBot="1" x14ac:dyDescent="0.25">
      <c r="C23253" s="254"/>
      <c r="D23253" s="254"/>
      <c r="E23253" s="255"/>
      <c r="F23253" s="256"/>
      <c r="G23253" s="257"/>
      <c r="H23253" s="243">
        <f t="shared" ca="1" si="1090"/>
        <v>45139</v>
      </c>
      <c r="I23253" s="244">
        <f t="shared" si="1091"/>
        <v>43892</v>
      </c>
      <c r="J23253" s="244" t="str">
        <f t="shared" si="1089"/>
        <v/>
      </c>
    </row>
    <row r="23254" spans="3:10" ht="12" thickBot="1" x14ac:dyDescent="0.25">
      <c r="C23254" s="254"/>
      <c r="D23254" s="254"/>
      <c r="E23254" s="255"/>
      <c r="F23254" s="256"/>
      <c r="G23254" s="257"/>
      <c r="H23254" s="243">
        <f t="shared" ca="1" si="1090"/>
        <v>45139</v>
      </c>
      <c r="I23254" s="244">
        <f t="shared" si="1091"/>
        <v>43892</v>
      </c>
      <c r="J23254" s="244" t="str">
        <f t="shared" si="1089"/>
        <v/>
      </c>
    </row>
    <row r="23255" spans="3:10" ht="12" thickBot="1" x14ac:dyDescent="0.25">
      <c r="C23255" s="254"/>
      <c r="D23255" s="254"/>
      <c r="E23255" s="255"/>
      <c r="F23255" s="256"/>
      <c r="G23255" s="257"/>
      <c r="H23255" s="243">
        <f t="shared" ca="1" si="1090"/>
        <v>45139</v>
      </c>
      <c r="I23255" s="244">
        <f t="shared" si="1091"/>
        <v>43892</v>
      </c>
      <c r="J23255" s="244" t="str">
        <f t="shared" si="1089"/>
        <v/>
      </c>
    </row>
    <row r="23256" spans="3:10" ht="12" thickBot="1" x14ac:dyDescent="0.25">
      <c r="C23256" s="254"/>
      <c r="D23256" s="254"/>
      <c r="E23256" s="255"/>
      <c r="F23256" s="256"/>
      <c r="G23256" s="257"/>
      <c r="H23256" s="243">
        <f t="shared" ca="1" si="1090"/>
        <v>45139</v>
      </c>
      <c r="I23256" s="244">
        <f t="shared" si="1091"/>
        <v>43892</v>
      </c>
      <c r="J23256" s="244" t="str">
        <f t="shared" si="1089"/>
        <v/>
      </c>
    </row>
    <row r="23257" spans="3:10" ht="12" thickBot="1" x14ac:dyDescent="0.25">
      <c r="C23257" s="254"/>
      <c r="D23257" s="254"/>
      <c r="E23257" s="255"/>
      <c r="F23257" s="256"/>
      <c r="G23257" s="257"/>
      <c r="H23257" s="243">
        <f t="shared" ca="1" si="1090"/>
        <v>45139</v>
      </c>
      <c r="I23257" s="244">
        <f t="shared" si="1091"/>
        <v>43892</v>
      </c>
      <c r="J23257" s="244" t="str">
        <f t="shared" si="1089"/>
        <v/>
      </c>
    </row>
    <row r="23258" spans="3:10" ht="12" thickBot="1" x14ac:dyDescent="0.25">
      <c r="C23258" s="254"/>
      <c r="D23258" s="254"/>
      <c r="E23258" s="255"/>
      <c r="F23258" s="256"/>
      <c r="G23258" s="257"/>
      <c r="H23258" s="243">
        <f t="shared" ca="1" si="1090"/>
        <v>45139</v>
      </c>
      <c r="I23258" s="244">
        <f t="shared" si="1091"/>
        <v>43892</v>
      </c>
      <c r="J23258" s="244" t="str">
        <f t="shared" si="1089"/>
        <v/>
      </c>
    </row>
    <row r="23259" spans="3:10" ht="12" thickBot="1" x14ac:dyDescent="0.25">
      <c r="C23259" s="254"/>
      <c r="D23259" s="254"/>
      <c r="E23259" s="255"/>
      <c r="F23259" s="256"/>
      <c r="G23259" s="257"/>
      <c r="H23259" s="243">
        <f t="shared" ca="1" si="1090"/>
        <v>45139</v>
      </c>
      <c r="I23259" s="244">
        <f t="shared" si="1091"/>
        <v>43892</v>
      </c>
      <c r="J23259" s="244" t="str">
        <f t="shared" si="1089"/>
        <v/>
      </c>
    </row>
    <row r="23260" spans="3:10" ht="12" thickBot="1" x14ac:dyDescent="0.25">
      <c r="C23260" s="254"/>
      <c r="D23260" s="254"/>
      <c r="E23260" s="255"/>
      <c r="F23260" s="256"/>
      <c r="G23260" s="257"/>
      <c r="H23260" s="243">
        <f t="shared" ca="1" si="1090"/>
        <v>45139</v>
      </c>
      <c r="I23260" s="244">
        <f t="shared" si="1091"/>
        <v>43892</v>
      </c>
      <c r="J23260" s="244" t="str">
        <f t="shared" si="1089"/>
        <v/>
      </c>
    </row>
    <row r="23261" spans="3:10" ht="12" thickBot="1" x14ac:dyDescent="0.25">
      <c r="C23261" s="254"/>
      <c r="D23261" s="254"/>
      <c r="E23261" s="255"/>
      <c r="F23261" s="256"/>
      <c r="G23261" s="257"/>
      <c r="H23261" s="243">
        <f t="shared" ca="1" si="1090"/>
        <v>45139</v>
      </c>
      <c r="I23261" s="244">
        <f t="shared" si="1091"/>
        <v>43892</v>
      </c>
      <c r="J23261" s="244" t="str">
        <f t="shared" si="1089"/>
        <v/>
      </c>
    </row>
    <row r="23262" spans="3:10" ht="12" thickBot="1" x14ac:dyDescent="0.25">
      <c r="C23262" s="254"/>
      <c r="D23262" s="254"/>
      <c r="E23262" s="255"/>
      <c r="F23262" s="256"/>
      <c r="G23262" s="257"/>
      <c r="H23262" s="243">
        <f t="shared" ca="1" si="1090"/>
        <v>45139</v>
      </c>
      <c r="I23262" s="244">
        <f t="shared" si="1091"/>
        <v>43892</v>
      </c>
      <c r="J23262" s="244" t="str">
        <f t="shared" si="1089"/>
        <v/>
      </c>
    </row>
    <row r="23263" spans="3:10" ht="12" thickBot="1" x14ac:dyDescent="0.25">
      <c r="C23263" s="254"/>
      <c r="D23263" s="254"/>
      <c r="E23263" s="255"/>
      <c r="F23263" s="256"/>
      <c r="G23263" s="257"/>
      <c r="H23263" s="243">
        <f t="shared" ca="1" si="1090"/>
        <v>45139</v>
      </c>
      <c r="I23263" s="244">
        <f t="shared" si="1091"/>
        <v>43892</v>
      </c>
      <c r="J23263" s="244" t="str">
        <f t="shared" si="1089"/>
        <v/>
      </c>
    </row>
    <row r="23264" spans="3:10" ht="12" thickBot="1" x14ac:dyDescent="0.25">
      <c r="C23264" s="254"/>
      <c r="D23264" s="254"/>
      <c r="E23264" s="255"/>
      <c r="F23264" s="256"/>
      <c r="G23264" s="257"/>
      <c r="H23264" s="243">
        <f t="shared" ca="1" si="1090"/>
        <v>45139</v>
      </c>
      <c r="I23264" s="244">
        <f t="shared" si="1091"/>
        <v>43892</v>
      </c>
      <c r="J23264" s="244" t="str">
        <f t="shared" si="1089"/>
        <v/>
      </c>
    </row>
    <row r="23265" spans="3:10" ht="12" thickBot="1" x14ac:dyDescent="0.25">
      <c r="C23265" s="254"/>
      <c r="D23265" s="254"/>
      <c r="E23265" s="255"/>
      <c r="F23265" s="256"/>
      <c r="G23265" s="257"/>
      <c r="H23265" s="243">
        <f t="shared" ca="1" si="1090"/>
        <v>45139</v>
      </c>
      <c r="I23265" s="244">
        <f t="shared" si="1091"/>
        <v>43892</v>
      </c>
      <c r="J23265" s="244" t="str">
        <f t="shared" si="1089"/>
        <v/>
      </c>
    </row>
    <row r="23266" spans="3:10" ht="12" thickBot="1" x14ac:dyDescent="0.25">
      <c r="C23266" s="254"/>
      <c r="D23266" s="254"/>
      <c r="E23266" s="255"/>
      <c r="F23266" s="256"/>
      <c r="G23266" s="257"/>
      <c r="H23266" s="243">
        <f t="shared" ca="1" si="1090"/>
        <v>45139</v>
      </c>
      <c r="I23266" s="244">
        <f t="shared" si="1091"/>
        <v>43892</v>
      </c>
      <c r="J23266" s="244" t="str">
        <f t="shared" si="1089"/>
        <v/>
      </c>
    </row>
    <row r="23267" spans="3:10" ht="12" thickBot="1" x14ac:dyDescent="0.25">
      <c r="C23267" s="254"/>
      <c r="D23267" s="254"/>
      <c r="E23267" s="255"/>
      <c r="F23267" s="256"/>
      <c r="G23267" s="257"/>
      <c r="H23267" s="243">
        <f t="shared" ca="1" si="1090"/>
        <v>45139</v>
      </c>
      <c r="I23267" s="244">
        <f t="shared" si="1091"/>
        <v>43892</v>
      </c>
      <c r="J23267" s="244" t="str">
        <f t="shared" si="1089"/>
        <v/>
      </c>
    </row>
    <row r="23268" spans="3:10" ht="12" thickBot="1" x14ac:dyDescent="0.25">
      <c r="C23268" s="254"/>
      <c r="D23268" s="254"/>
      <c r="E23268" s="255"/>
      <c r="F23268" s="256"/>
      <c r="G23268" s="257"/>
      <c r="H23268" s="243">
        <f t="shared" ca="1" si="1090"/>
        <v>45139</v>
      </c>
      <c r="I23268" s="244">
        <f t="shared" si="1091"/>
        <v>43892</v>
      </c>
      <c r="J23268" s="244" t="str">
        <f t="shared" si="1089"/>
        <v/>
      </c>
    </row>
    <row r="23269" spans="3:10" ht="12" thickBot="1" x14ac:dyDescent="0.25">
      <c r="C23269" s="254"/>
      <c r="D23269" s="254"/>
      <c r="E23269" s="255"/>
      <c r="F23269" s="256"/>
      <c r="G23269" s="257"/>
      <c r="H23269" s="243">
        <f t="shared" ca="1" si="1090"/>
        <v>45139</v>
      </c>
      <c r="I23269" s="244">
        <f t="shared" si="1091"/>
        <v>43892</v>
      </c>
      <c r="J23269" s="244" t="str">
        <f t="shared" si="1089"/>
        <v/>
      </c>
    </row>
    <row r="23270" spans="3:10" ht="12" thickBot="1" x14ac:dyDescent="0.25">
      <c r="C23270" s="254"/>
      <c r="D23270" s="254"/>
      <c r="E23270" s="255"/>
      <c r="F23270" s="256"/>
      <c r="G23270" s="257"/>
      <c r="H23270" s="243">
        <f t="shared" ca="1" si="1090"/>
        <v>45139</v>
      </c>
      <c r="I23270" s="244">
        <f t="shared" si="1091"/>
        <v>43892</v>
      </c>
      <c r="J23270" s="244" t="str">
        <f t="shared" si="1089"/>
        <v/>
      </c>
    </row>
    <row r="23271" spans="3:10" ht="12" thickBot="1" x14ac:dyDescent="0.25">
      <c r="C23271" s="254"/>
      <c r="D23271" s="254"/>
      <c r="E23271" s="255"/>
      <c r="F23271" s="256"/>
      <c r="G23271" s="257"/>
      <c r="H23271" s="243">
        <f t="shared" ca="1" si="1090"/>
        <v>45139</v>
      </c>
      <c r="I23271" s="244">
        <f t="shared" si="1091"/>
        <v>43892</v>
      </c>
      <c r="J23271" s="244" t="str">
        <f t="shared" si="1089"/>
        <v/>
      </c>
    </row>
    <row r="23272" spans="3:10" ht="12" thickBot="1" x14ac:dyDescent="0.25">
      <c r="C23272" s="254"/>
      <c r="D23272" s="254"/>
      <c r="E23272" s="255"/>
      <c r="F23272" s="256"/>
      <c r="G23272" s="257"/>
      <c r="H23272" s="243">
        <f t="shared" ca="1" si="1090"/>
        <v>45139</v>
      </c>
      <c r="I23272" s="244">
        <f t="shared" si="1091"/>
        <v>43892</v>
      </c>
      <c r="J23272" s="244" t="str">
        <f t="shared" si="1089"/>
        <v/>
      </c>
    </row>
    <row r="23273" spans="3:10" ht="12" thickBot="1" x14ac:dyDescent="0.25">
      <c r="C23273" s="254"/>
      <c r="D23273" s="254"/>
      <c r="E23273" s="255"/>
      <c r="F23273" s="256"/>
      <c r="G23273" s="257"/>
      <c r="H23273" s="243">
        <f t="shared" ca="1" si="1090"/>
        <v>45139</v>
      </c>
      <c r="I23273" s="244">
        <f t="shared" si="1091"/>
        <v>43892</v>
      </c>
      <c r="J23273" s="244" t="str">
        <f t="shared" si="1089"/>
        <v/>
      </c>
    </row>
    <row r="23274" spans="3:10" ht="12" thickBot="1" x14ac:dyDescent="0.25">
      <c r="C23274" s="254"/>
      <c r="D23274" s="254"/>
      <c r="E23274" s="255"/>
      <c r="F23274" s="256"/>
      <c r="G23274" s="257"/>
      <c r="H23274" s="243">
        <f t="shared" ca="1" si="1090"/>
        <v>45139</v>
      </c>
      <c r="I23274" s="244">
        <f t="shared" si="1091"/>
        <v>43892</v>
      </c>
      <c r="J23274" s="244" t="str">
        <f t="shared" si="1089"/>
        <v/>
      </c>
    </row>
    <row r="23275" spans="3:10" ht="12" thickBot="1" x14ac:dyDescent="0.25">
      <c r="C23275" s="254"/>
      <c r="D23275" s="254"/>
      <c r="E23275" s="255"/>
      <c r="F23275" s="256"/>
      <c r="G23275" s="257"/>
      <c r="H23275" s="243">
        <f t="shared" ca="1" si="1090"/>
        <v>45139</v>
      </c>
      <c r="I23275" s="244">
        <f t="shared" si="1091"/>
        <v>43892</v>
      </c>
      <c r="J23275" s="244" t="str">
        <f t="shared" si="1089"/>
        <v/>
      </c>
    </row>
    <row r="23276" spans="3:10" ht="12" thickBot="1" x14ac:dyDescent="0.25">
      <c r="C23276" s="254"/>
      <c r="D23276" s="254"/>
      <c r="E23276" s="255"/>
      <c r="F23276" s="256"/>
      <c r="G23276" s="257"/>
      <c r="H23276" s="243">
        <f t="shared" ca="1" si="1090"/>
        <v>45139</v>
      </c>
      <c r="I23276" s="244">
        <f t="shared" si="1091"/>
        <v>43892</v>
      </c>
      <c r="J23276" s="244" t="str">
        <f t="shared" si="1089"/>
        <v/>
      </c>
    </row>
    <row r="23277" spans="3:10" ht="12" thickBot="1" x14ac:dyDescent="0.25">
      <c r="C23277" s="254"/>
      <c r="D23277" s="254"/>
      <c r="E23277" s="255"/>
      <c r="F23277" s="256"/>
      <c r="G23277" s="257"/>
      <c r="H23277" s="243">
        <f t="shared" ca="1" si="1090"/>
        <v>45139</v>
      </c>
      <c r="I23277" s="244">
        <f t="shared" si="1091"/>
        <v>43892</v>
      </c>
      <c r="J23277" s="244" t="str">
        <f t="shared" si="1089"/>
        <v/>
      </c>
    </row>
    <row r="23278" spans="3:10" ht="12" thickBot="1" x14ac:dyDescent="0.25">
      <c r="C23278" s="254"/>
      <c r="D23278" s="254"/>
      <c r="E23278" s="255"/>
      <c r="F23278" s="256"/>
      <c r="G23278" s="257"/>
      <c r="H23278" s="243">
        <f t="shared" ca="1" si="1090"/>
        <v>45139</v>
      </c>
      <c r="I23278" s="244">
        <f t="shared" si="1091"/>
        <v>43892</v>
      </c>
      <c r="J23278" s="244" t="str">
        <f t="shared" si="1089"/>
        <v/>
      </c>
    </row>
    <row r="23279" spans="3:10" ht="12" thickBot="1" x14ac:dyDescent="0.25">
      <c r="C23279" s="254"/>
      <c r="D23279" s="254"/>
      <c r="E23279" s="255"/>
      <c r="F23279" s="256"/>
      <c r="G23279" s="257"/>
      <c r="H23279" s="243">
        <f t="shared" ca="1" si="1090"/>
        <v>45139</v>
      </c>
      <c r="I23279" s="244">
        <f t="shared" si="1091"/>
        <v>43892</v>
      </c>
      <c r="J23279" s="244" t="str">
        <f t="shared" si="1089"/>
        <v/>
      </c>
    </row>
    <row r="23280" spans="3:10" ht="12" thickBot="1" x14ac:dyDescent="0.25">
      <c r="C23280" s="254"/>
      <c r="D23280" s="254"/>
      <c r="E23280" s="255"/>
      <c r="F23280" s="256"/>
      <c r="G23280" s="257"/>
      <c r="H23280" s="243">
        <f t="shared" ca="1" si="1090"/>
        <v>45139</v>
      </c>
      <c r="I23280" s="244">
        <f t="shared" si="1091"/>
        <v>43892</v>
      </c>
      <c r="J23280" s="244" t="str">
        <f t="shared" si="1089"/>
        <v/>
      </c>
    </row>
    <row r="23281" spans="3:10" ht="12" thickBot="1" x14ac:dyDescent="0.25">
      <c r="C23281" s="254"/>
      <c r="D23281" s="254"/>
      <c r="E23281" s="255"/>
      <c r="F23281" s="256"/>
      <c r="G23281" s="257"/>
      <c r="H23281" s="243">
        <f t="shared" ca="1" si="1090"/>
        <v>45139</v>
      </c>
      <c r="I23281" s="244">
        <f t="shared" si="1091"/>
        <v>43892</v>
      </c>
      <c r="J23281" s="244" t="str">
        <f t="shared" si="1089"/>
        <v/>
      </c>
    </row>
    <row r="23282" spans="3:10" ht="12" thickBot="1" x14ac:dyDescent="0.25">
      <c r="C23282" s="254"/>
      <c r="D23282" s="254"/>
      <c r="E23282" s="255"/>
      <c r="F23282" s="256"/>
      <c r="G23282" s="257"/>
      <c r="H23282" s="243">
        <f t="shared" ca="1" si="1090"/>
        <v>45139</v>
      </c>
      <c r="I23282" s="244">
        <f t="shared" si="1091"/>
        <v>43892</v>
      </c>
      <c r="J23282" s="244" t="str">
        <f t="shared" si="1089"/>
        <v/>
      </c>
    </row>
    <row r="23283" spans="3:10" ht="12" thickBot="1" x14ac:dyDescent="0.25">
      <c r="C23283" s="254"/>
      <c r="D23283" s="254"/>
      <c r="E23283" s="255"/>
      <c r="F23283" s="256"/>
      <c r="G23283" s="257"/>
      <c r="H23283" s="243">
        <f t="shared" ca="1" si="1090"/>
        <v>45139</v>
      </c>
      <c r="I23283" s="244">
        <f t="shared" si="1091"/>
        <v>43892</v>
      </c>
      <c r="J23283" s="244" t="str">
        <f t="shared" si="1089"/>
        <v/>
      </c>
    </row>
    <row r="23284" spans="3:10" ht="12" thickBot="1" x14ac:dyDescent="0.25">
      <c r="C23284" s="254"/>
      <c r="D23284" s="254"/>
      <c r="E23284" s="255"/>
      <c r="F23284" s="256"/>
      <c r="G23284" s="257"/>
      <c r="H23284" s="243">
        <f t="shared" ca="1" si="1090"/>
        <v>45139</v>
      </c>
      <c r="I23284" s="244">
        <f t="shared" si="1091"/>
        <v>43892</v>
      </c>
      <c r="J23284" s="244" t="str">
        <f t="shared" si="1089"/>
        <v/>
      </c>
    </row>
    <row r="23285" spans="3:10" ht="12" thickBot="1" x14ac:dyDescent="0.25">
      <c r="C23285" s="254"/>
      <c r="D23285" s="254"/>
      <c r="E23285" s="255"/>
      <c r="F23285" s="256"/>
      <c r="G23285" s="257"/>
      <c r="H23285" s="243">
        <f t="shared" ca="1" si="1090"/>
        <v>45139</v>
      </c>
      <c r="I23285" s="244">
        <f t="shared" si="1091"/>
        <v>43892</v>
      </c>
      <c r="J23285" s="244" t="str">
        <f t="shared" si="1089"/>
        <v/>
      </c>
    </row>
    <row r="23286" spans="3:10" ht="12" thickBot="1" x14ac:dyDescent="0.25">
      <c r="C23286" s="254"/>
      <c r="D23286" s="254"/>
      <c r="E23286" s="255"/>
      <c r="F23286" s="256"/>
      <c r="G23286" s="257"/>
      <c r="H23286" s="243">
        <f t="shared" ca="1" si="1090"/>
        <v>45139</v>
      </c>
      <c r="I23286" s="244">
        <f t="shared" si="1091"/>
        <v>43892</v>
      </c>
      <c r="J23286" s="244" t="str">
        <f t="shared" si="1089"/>
        <v/>
      </c>
    </row>
    <row r="23287" spans="3:10" ht="12" thickBot="1" x14ac:dyDescent="0.25">
      <c r="C23287" s="254"/>
      <c r="D23287" s="254"/>
      <c r="E23287" s="255"/>
      <c r="F23287" s="256"/>
      <c r="G23287" s="257"/>
      <c r="H23287" s="243">
        <f t="shared" ca="1" si="1090"/>
        <v>45139</v>
      </c>
      <c r="I23287" s="244">
        <f t="shared" si="1091"/>
        <v>43892</v>
      </c>
      <c r="J23287" s="244" t="str">
        <f t="shared" si="1089"/>
        <v/>
      </c>
    </row>
    <row r="23288" spans="3:10" ht="12" thickBot="1" x14ac:dyDescent="0.25">
      <c r="C23288" s="254"/>
      <c r="D23288" s="254"/>
      <c r="E23288" s="255"/>
      <c r="F23288" s="256"/>
      <c r="G23288" s="257"/>
      <c r="H23288" s="243">
        <f t="shared" ca="1" si="1090"/>
        <v>45139</v>
      </c>
      <c r="I23288" s="244">
        <f t="shared" si="1091"/>
        <v>43892</v>
      </c>
      <c r="J23288" s="244" t="str">
        <f t="shared" si="1089"/>
        <v/>
      </c>
    </row>
    <row r="23289" spans="3:10" ht="12" thickBot="1" x14ac:dyDescent="0.25">
      <c r="C23289" s="254"/>
      <c r="D23289" s="254"/>
      <c r="E23289" s="255"/>
      <c r="F23289" s="256"/>
      <c r="G23289" s="257"/>
      <c r="H23289" s="243">
        <f t="shared" ca="1" si="1090"/>
        <v>45139</v>
      </c>
      <c r="I23289" s="244">
        <f t="shared" si="1091"/>
        <v>43892</v>
      </c>
      <c r="J23289" s="244" t="str">
        <f t="shared" si="1089"/>
        <v/>
      </c>
    </row>
    <row r="23290" spans="3:10" ht="12" thickBot="1" x14ac:dyDescent="0.25">
      <c r="C23290" s="254"/>
      <c r="D23290" s="254"/>
      <c r="E23290" s="255"/>
      <c r="F23290" s="256"/>
      <c r="G23290" s="257"/>
      <c r="H23290" s="243">
        <f t="shared" ca="1" si="1090"/>
        <v>45139</v>
      </c>
      <c r="I23290" s="244">
        <f t="shared" si="1091"/>
        <v>43892</v>
      </c>
      <c r="J23290" s="244" t="str">
        <f t="shared" si="1089"/>
        <v/>
      </c>
    </row>
    <row r="23291" spans="3:10" ht="12" thickBot="1" x14ac:dyDescent="0.25">
      <c r="C23291" s="254"/>
      <c r="D23291" s="254"/>
      <c r="E23291" s="255"/>
      <c r="F23291" s="256"/>
      <c r="G23291" s="257"/>
      <c r="H23291" s="243">
        <f t="shared" ca="1" si="1090"/>
        <v>45139</v>
      </c>
      <c r="I23291" s="244">
        <f t="shared" si="1091"/>
        <v>43892</v>
      </c>
      <c r="J23291" s="244" t="str">
        <f t="shared" si="1089"/>
        <v/>
      </c>
    </row>
    <row r="23292" spans="3:10" ht="12" thickBot="1" x14ac:dyDescent="0.25">
      <c r="C23292" s="254"/>
      <c r="D23292" s="254"/>
      <c r="E23292" s="255"/>
      <c r="F23292" s="256"/>
      <c r="G23292" s="257"/>
      <c r="H23292" s="243">
        <f t="shared" ca="1" si="1090"/>
        <v>45139</v>
      </c>
      <c r="I23292" s="244">
        <f t="shared" si="1091"/>
        <v>43892</v>
      </c>
      <c r="J23292" s="244" t="str">
        <f t="shared" si="1089"/>
        <v/>
      </c>
    </row>
    <row r="23293" spans="3:10" ht="12" thickBot="1" x14ac:dyDescent="0.25">
      <c r="C23293" s="254"/>
      <c r="D23293" s="254"/>
      <c r="E23293" s="255"/>
      <c r="F23293" s="256"/>
      <c r="G23293" s="257"/>
      <c r="H23293" s="243">
        <f t="shared" ca="1" si="1090"/>
        <v>45139</v>
      </c>
      <c r="I23293" s="244">
        <f t="shared" si="1091"/>
        <v>43892</v>
      </c>
      <c r="J23293" s="244" t="str">
        <f t="shared" si="1089"/>
        <v/>
      </c>
    </row>
    <row r="23294" spans="3:10" ht="12" thickBot="1" x14ac:dyDescent="0.25">
      <c r="C23294" s="254"/>
      <c r="D23294" s="254"/>
      <c r="E23294" s="255"/>
      <c r="F23294" s="256"/>
      <c r="G23294" s="257"/>
      <c r="H23294" s="243">
        <f t="shared" ca="1" si="1090"/>
        <v>45139</v>
      </c>
      <c r="I23294" s="244">
        <f t="shared" si="1091"/>
        <v>43892</v>
      </c>
      <c r="J23294" s="244" t="str">
        <f t="shared" si="1089"/>
        <v/>
      </c>
    </row>
    <row r="23295" spans="3:10" ht="12" thickBot="1" x14ac:dyDescent="0.25">
      <c r="C23295" s="254"/>
      <c r="D23295" s="254"/>
      <c r="E23295" s="255"/>
      <c r="F23295" s="256"/>
      <c r="G23295" s="257"/>
      <c r="H23295" s="243">
        <f t="shared" ca="1" si="1090"/>
        <v>45139</v>
      </c>
      <c r="I23295" s="244">
        <f t="shared" si="1091"/>
        <v>43892</v>
      </c>
      <c r="J23295" s="244" t="str">
        <f t="shared" si="1089"/>
        <v/>
      </c>
    </row>
    <row r="23296" spans="3:10" ht="12" thickBot="1" x14ac:dyDescent="0.25">
      <c r="C23296" s="254"/>
      <c r="D23296" s="254"/>
      <c r="E23296" s="255"/>
      <c r="F23296" s="256"/>
      <c r="G23296" s="257"/>
      <c r="H23296" s="243">
        <f t="shared" ca="1" si="1090"/>
        <v>45139</v>
      </c>
      <c r="I23296" s="244">
        <f t="shared" si="1091"/>
        <v>43892</v>
      </c>
      <c r="J23296" s="244" t="str">
        <f t="shared" si="1089"/>
        <v/>
      </c>
    </row>
    <row r="23297" spans="3:10" ht="12" thickBot="1" x14ac:dyDescent="0.25">
      <c r="C23297" s="254"/>
      <c r="D23297" s="254"/>
      <c r="E23297" s="255"/>
      <c r="F23297" s="256"/>
      <c r="G23297" s="257"/>
      <c r="H23297" s="243">
        <f t="shared" ca="1" si="1090"/>
        <v>45139</v>
      </c>
      <c r="I23297" s="244">
        <f t="shared" si="1091"/>
        <v>43892</v>
      </c>
      <c r="J23297" s="244" t="str">
        <f t="shared" si="1089"/>
        <v/>
      </c>
    </row>
    <row r="23298" spans="3:10" ht="12" thickBot="1" x14ac:dyDescent="0.25">
      <c r="C23298" s="254"/>
      <c r="D23298" s="254"/>
      <c r="E23298" s="255"/>
      <c r="F23298" s="256"/>
      <c r="G23298" s="257"/>
      <c r="H23298" s="243">
        <f t="shared" ca="1" si="1090"/>
        <v>45139</v>
      </c>
      <c r="I23298" s="244">
        <f t="shared" si="1091"/>
        <v>43892</v>
      </c>
      <c r="J23298" s="244" t="str">
        <f t="shared" si="1089"/>
        <v/>
      </c>
    </row>
    <row r="23299" spans="3:10" ht="12" thickBot="1" x14ac:dyDescent="0.25">
      <c r="C23299" s="254"/>
      <c r="D23299" s="254"/>
      <c r="E23299" s="255"/>
      <c r="F23299" s="256"/>
      <c r="G23299" s="257"/>
      <c r="H23299" s="243">
        <f t="shared" ca="1" si="1090"/>
        <v>45139</v>
      </c>
      <c r="I23299" s="244">
        <f t="shared" si="1091"/>
        <v>43892</v>
      </c>
      <c r="J23299" s="244" t="str">
        <f t="shared" si="1089"/>
        <v/>
      </c>
    </row>
    <row r="23300" spans="3:10" ht="12" thickBot="1" x14ac:dyDescent="0.25">
      <c r="C23300" s="254"/>
      <c r="D23300" s="254"/>
      <c r="E23300" s="255"/>
      <c r="F23300" s="256"/>
      <c r="G23300" s="257"/>
      <c r="H23300" s="243">
        <f t="shared" ca="1" si="1090"/>
        <v>45139</v>
      </c>
      <c r="I23300" s="244">
        <f t="shared" si="1091"/>
        <v>43892</v>
      </c>
      <c r="J23300" s="244" t="str">
        <f t="shared" si="1089"/>
        <v/>
      </c>
    </row>
    <row r="23301" spans="3:10" ht="12" thickBot="1" x14ac:dyDescent="0.25">
      <c r="C23301" s="254"/>
      <c r="D23301" s="254"/>
      <c r="E23301" s="255"/>
      <c r="F23301" s="256"/>
      <c r="G23301" s="257"/>
      <c r="H23301" s="243">
        <f t="shared" ca="1" si="1090"/>
        <v>45139</v>
      </c>
      <c r="I23301" s="244">
        <f t="shared" si="1091"/>
        <v>43892</v>
      </c>
      <c r="J23301" s="244" t="str">
        <f t="shared" si="1089"/>
        <v/>
      </c>
    </row>
    <row r="23302" spans="3:10" ht="12" thickBot="1" x14ac:dyDescent="0.25">
      <c r="C23302" s="254"/>
      <c r="D23302" s="254"/>
      <c r="E23302" s="255"/>
      <c r="F23302" s="256"/>
      <c r="G23302" s="257"/>
      <c r="H23302" s="243">
        <f t="shared" ca="1" si="1090"/>
        <v>45139</v>
      </c>
      <c r="I23302" s="244">
        <f t="shared" si="1091"/>
        <v>43892</v>
      </c>
      <c r="J23302" s="244" t="str">
        <f t="shared" ref="J23302:J23365" si="1092">IF(G23302="","",IF(G23302&gt;=0,"Debitoren",IF(G23302&lt;0,"Kreditoren","")))</f>
        <v/>
      </c>
    </row>
    <row r="23303" spans="3:10" ht="12" thickBot="1" x14ac:dyDescent="0.25">
      <c r="C23303" s="254"/>
      <c r="D23303" s="254"/>
      <c r="E23303" s="255"/>
      <c r="F23303" s="256"/>
      <c r="G23303" s="257"/>
      <c r="H23303" s="243">
        <f t="shared" ref="H23303:H23366" ca="1" si="1093">IF(F23303&lt;$F$2,EOMONTH($F$2,-1)+1,EOMONTH(F23303,-1)+1)</f>
        <v>45139</v>
      </c>
      <c r="I23303" s="244">
        <f t="shared" ref="I23303:I23366" si="1094">IF(F23303&lt;$I$2,IF(   WEEKDAY(EOMONTH($I$2,-1)+1)=1,EOMONTH($I$2,-1)+1+1,EOMONTH($I$2,-1)+1),IF(WEEKDAY(F23303)=1,F23303+1,F23303))</f>
        <v>43892</v>
      </c>
      <c r="J23303" s="244" t="str">
        <f t="shared" si="1092"/>
        <v/>
      </c>
    </row>
    <row r="23304" spans="3:10" ht="12" thickBot="1" x14ac:dyDescent="0.25">
      <c r="C23304" s="254"/>
      <c r="D23304" s="254"/>
      <c r="E23304" s="255"/>
      <c r="F23304" s="256"/>
      <c r="G23304" s="257"/>
      <c r="H23304" s="243">
        <f t="shared" ca="1" si="1093"/>
        <v>45139</v>
      </c>
      <c r="I23304" s="244">
        <f t="shared" si="1094"/>
        <v>43892</v>
      </c>
      <c r="J23304" s="244" t="str">
        <f t="shared" si="1092"/>
        <v/>
      </c>
    </row>
    <row r="23305" spans="3:10" ht="12" thickBot="1" x14ac:dyDescent="0.25">
      <c r="C23305" s="254"/>
      <c r="D23305" s="254"/>
      <c r="E23305" s="255"/>
      <c r="F23305" s="256"/>
      <c r="G23305" s="257"/>
      <c r="H23305" s="243">
        <f t="shared" ca="1" si="1093"/>
        <v>45139</v>
      </c>
      <c r="I23305" s="244">
        <f t="shared" si="1094"/>
        <v>43892</v>
      </c>
      <c r="J23305" s="244" t="str">
        <f t="shared" si="1092"/>
        <v/>
      </c>
    </row>
    <row r="23306" spans="3:10" ht="12" thickBot="1" x14ac:dyDescent="0.25">
      <c r="C23306" s="254"/>
      <c r="D23306" s="254"/>
      <c r="E23306" s="255"/>
      <c r="F23306" s="256"/>
      <c r="G23306" s="257"/>
      <c r="H23306" s="243">
        <f t="shared" ca="1" si="1093"/>
        <v>45139</v>
      </c>
      <c r="I23306" s="244">
        <f t="shared" si="1094"/>
        <v>43892</v>
      </c>
      <c r="J23306" s="244" t="str">
        <f t="shared" si="1092"/>
        <v/>
      </c>
    </row>
    <row r="23307" spans="3:10" ht="12" thickBot="1" x14ac:dyDescent="0.25">
      <c r="C23307" s="254"/>
      <c r="D23307" s="254"/>
      <c r="E23307" s="255"/>
      <c r="F23307" s="256"/>
      <c r="G23307" s="257"/>
      <c r="H23307" s="243">
        <f t="shared" ca="1" si="1093"/>
        <v>45139</v>
      </c>
      <c r="I23307" s="244">
        <f t="shared" si="1094"/>
        <v>43892</v>
      </c>
      <c r="J23307" s="244" t="str">
        <f t="shared" si="1092"/>
        <v/>
      </c>
    </row>
    <row r="23308" spans="3:10" ht="12" thickBot="1" x14ac:dyDescent="0.25">
      <c r="C23308" s="254"/>
      <c r="D23308" s="254"/>
      <c r="E23308" s="255"/>
      <c r="F23308" s="256"/>
      <c r="G23308" s="257"/>
      <c r="H23308" s="243">
        <f t="shared" ca="1" si="1093"/>
        <v>45139</v>
      </c>
      <c r="I23308" s="244">
        <f t="shared" si="1094"/>
        <v>43892</v>
      </c>
      <c r="J23308" s="244" t="str">
        <f t="shared" si="1092"/>
        <v/>
      </c>
    </row>
    <row r="23309" spans="3:10" ht="12" thickBot="1" x14ac:dyDescent="0.25">
      <c r="C23309" s="254"/>
      <c r="D23309" s="254"/>
      <c r="E23309" s="255"/>
      <c r="F23309" s="256"/>
      <c r="G23309" s="257"/>
      <c r="H23309" s="243">
        <f t="shared" ca="1" si="1093"/>
        <v>45139</v>
      </c>
      <c r="I23309" s="244">
        <f t="shared" si="1094"/>
        <v>43892</v>
      </c>
      <c r="J23309" s="244" t="str">
        <f t="shared" si="1092"/>
        <v/>
      </c>
    </row>
    <row r="23310" spans="3:10" ht="12" thickBot="1" x14ac:dyDescent="0.25">
      <c r="C23310" s="254"/>
      <c r="D23310" s="254"/>
      <c r="E23310" s="255"/>
      <c r="F23310" s="256"/>
      <c r="G23310" s="257"/>
      <c r="H23310" s="243">
        <f t="shared" ca="1" si="1093"/>
        <v>45139</v>
      </c>
      <c r="I23310" s="244">
        <f t="shared" si="1094"/>
        <v>43892</v>
      </c>
      <c r="J23310" s="244" t="str">
        <f t="shared" si="1092"/>
        <v/>
      </c>
    </row>
    <row r="23311" spans="3:10" ht="12" thickBot="1" x14ac:dyDescent="0.25">
      <c r="C23311" s="254"/>
      <c r="D23311" s="254"/>
      <c r="E23311" s="255"/>
      <c r="F23311" s="256"/>
      <c r="G23311" s="257"/>
      <c r="H23311" s="243">
        <f t="shared" ca="1" si="1093"/>
        <v>45139</v>
      </c>
      <c r="I23311" s="244">
        <f t="shared" si="1094"/>
        <v>43892</v>
      </c>
      <c r="J23311" s="244" t="str">
        <f t="shared" si="1092"/>
        <v/>
      </c>
    </row>
    <row r="23312" spans="3:10" ht="12" thickBot="1" x14ac:dyDescent="0.25">
      <c r="C23312" s="254"/>
      <c r="D23312" s="254"/>
      <c r="E23312" s="255"/>
      <c r="F23312" s="256"/>
      <c r="G23312" s="257"/>
      <c r="H23312" s="243">
        <f t="shared" ca="1" si="1093"/>
        <v>45139</v>
      </c>
      <c r="I23312" s="244">
        <f t="shared" si="1094"/>
        <v>43892</v>
      </c>
      <c r="J23312" s="244" t="str">
        <f t="shared" si="1092"/>
        <v/>
      </c>
    </row>
    <row r="23313" spans="3:10" ht="12" thickBot="1" x14ac:dyDescent="0.25">
      <c r="C23313" s="254"/>
      <c r="D23313" s="254"/>
      <c r="E23313" s="255"/>
      <c r="F23313" s="256"/>
      <c r="G23313" s="257"/>
      <c r="H23313" s="243">
        <f t="shared" ca="1" si="1093"/>
        <v>45139</v>
      </c>
      <c r="I23313" s="244">
        <f t="shared" si="1094"/>
        <v>43892</v>
      </c>
      <c r="J23313" s="244" t="str">
        <f t="shared" si="1092"/>
        <v/>
      </c>
    </row>
    <row r="23314" spans="3:10" ht="12" thickBot="1" x14ac:dyDescent="0.25">
      <c r="C23314" s="254"/>
      <c r="D23314" s="254"/>
      <c r="E23314" s="255"/>
      <c r="F23314" s="256"/>
      <c r="G23314" s="257"/>
      <c r="H23314" s="243">
        <f t="shared" ca="1" si="1093"/>
        <v>45139</v>
      </c>
      <c r="I23314" s="244">
        <f t="shared" si="1094"/>
        <v>43892</v>
      </c>
      <c r="J23314" s="244" t="str">
        <f t="shared" si="1092"/>
        <v/>
      </c>
    </row>
    <row r="23315" spans="3:10" ht="12" thickBot="1" x14ac:dyDescent="0.25">
      <c r="C23315" s="254"/>
      <c r="D23315" s="254"/>
      <c r="E23315" s="255"/>
      <c r="F23315" s="256"/>
      <c r="G23315" s="257"/>
      <c r="H23315" s="243">
        <f t="shared" ca="1" si="1093"/>
        <v>45139</v>
      </c>
      <c r="I23315" s="244">
        <f t="shared" si="1094"/>
        <v>43892</v>
      </c>
      <c r="J23315" s="244" t="str">
        <f t="shared" si="1092"/>
        <v/>
      </c>
    </row>
    <row r="23316" spans="3:10" ht="12" thickBot="1" x14ac:dyDescent="0.25">
      <c r="C23316" s="254"/>
      <c r="D23316" s="254"/>
      <c r="E23316" s="255"/>
      <c r="F23316" s="256"/>
      <c r="G23316" s="257"/>
      <c r="H23316" s="243">
        <f t="shared" ca="1" si="1093"/>
        <v>45139</v>
      </c>
      <c r="I23316" s="244">
        <f t="shared" si="1094"/>
        <v>43892</v>
      </c>
      <c r="J23316" s="244" t="str">
        <f t="shared" si="1092"/>
        <v/>
      </c>
    </row>
    <row r="23317" spans="3:10" ht="12" thickBot="1" x14ac:dyDescent="0.25">
      <c r="C23317" s="254"/>
      <c r="D23317" s="254"/>
      <c r="E23317" s="255"/>
      <c r="F23317" s="256"/>
      <c r="G23317" s="257"/>
      <c r="H23317" s="243">
        <f t="shared" ca="1" si="1093"/>
        <v>45139</v>
      </c>
      <c r="I23317" s="244">
        <f t="shared" si="1094"/>
        <v>43892</v>
      </c>
      <c r="J23317" s="244" t="str">
        <f t="shared" si="1092"/>
        <v/>
      </c>
    </row>
    <row r="23318" spans="3:10" ht="12" thickBot="1" x14ac:dyDescent="0.25">
      <c r="C23318" s="254"/>
      <c r="D23318" s="254"/>
      <c r="E23318" s="255"/>
      <c r="F23318" s="256"/>
      <c r="G23318" s="257"/>
      <c r="H23318" s="243">
        <f t="shared" ca="1" si="1093"/>
        <v>45139</v>
      </c>
      <c r="I23318" s="244">
        <f t="shared" si="1094"/>
        <v>43892</v>
      </c>
      <c r="J23318" s="244" t="str">
        <f t="shared" si="1092"/>
        <v/>
      </c>
    </row>
    <row r="23319" spans="3:10" ht="12" thickBot="1" x14ac:dyDescent="0.25">
      <c r="C23319" s="254"/>
      <c r="D23319" s="254"/>
      <c r="E23319" s="255"/>
      <c r="F23319" s="256"/>
      <c r="G23319" s="257"/>
      <c r="H23319" s="243">
        <f t="shared" ca="1" si="1093"/>
        <v>45139</v>
      </c>
      <c r="I23319" s="244">
        <f t="shared" si="1094"/>
        <v>43892</v>
      </c>
      <c r="J23319" s="244" t="str">
        <f t="shared" si="1092"/>
        <v/>
      </c>
    </row>
    <row r="23320" spans="3:10" ht="12" thickBot="1" x14ac:dyDescent="0.25">
      <c r="C23320" s="254"/>
      <c r="D23320" s="254"/>
      <c r="E23320" s="255"/>
      <c r="F23320" s="256"/>
      <c r="G23320" s="257"/>
      <c r="H23320" s="243">
        <f t="shared" ca="1" si="1093"/>
        <v>45139</v>
      </c>
      <c r="I23320" s="244">
        <f t="shared" si="1094"/>
        <v>43892</v>
      </c>
      <c r="J23320" s="244" t="str">
        <f t="shared" si="1092"/>
        <v/>
      </c>
    </row>
    <row r="23321" spans="3:10" ht="12" thickBot="1" x14ac:dyDescent="0.25">
      <c r="C23321" s="254"/>
      <c r="D23321" s="254"/>
      <c r="E23321" s="255"/>
      <c r="F23321" s="256"/>
      <c r="G23321" s="257"/>
      <c r="H23321" s="243">
        <f t="shared" ca="1" si="1093"/>
        <v>45139</v>
      </c>
      <c r="I23321" s="244">
        <f t="shared" si="1094"/>
        <v>43892</v>
      </c>
      <c r="J23321" s="244" t="str">
        <f t="shared" si="1092"/>
        <v/>
      </c>
    </row>
    <row r="23322" spans="3:10" ht="12" thickBot="1" x14ac:dyDescent="0.25">
      <c r="C23322" s="254"/>
      <c r="D23322" s="254"/>
      <c r="E23322" s="255"/>
      <c r="F23322" s="256"/>
      <c r="G23322" s="257"/>
      <c r="H23322" s="243">
        <f t="shared" ca="1" si="1093"/>
        <v>45139</v>
      </c>
      <c r="I23322" s="244">
        <f t="shared" si="1094"/>
        <v>43892</v>
      </c>
      <c r="J23322" s="244" t="str">
        <f t="shared" si="1092"/>
        <v/>
      </c>
    </row>
    <row r="23323" spans="3:10" ht="12" thickBot="1" x14ac:dyDescent="0.25">
      <c r="C23323" s="254"/>
      <c r="D23323" s="254"/>
      <c r="E23323" s="255"/>
      <c r="F23323" s="256"/>
      <c r="G23323" s="257"/>
      <c r="H23323" s="243">
        <f t="shared" ca="1" si="1093"/>
        <v>45139</v>
      </c>
      <c r="I23323" s="244">
        <f t="shared" si="1094"/>
        <v>43892</v>
      </c>
      <c r="J23323" s="244" t="str">
        <f t="shared" si="1092"/>
        <v/>
      </c>
    </row>
    <row r="23324" spans="3:10" ht="12" thickBot="1" x14ac:dyDescent="0.25">
      <c r="C23324" s="254"/>
      <c r="D23324" s="254"/>
      <c r="E23324" s="255"/>
      <c r="F23324" s="256"/>
      <c r="G23324" s="257"/>
      <c r="H23324" s="243">
        <f t="shared" ca="1" si="1093"/>
        <v>45139</v>
      </c>
      <c r="I23324" s="244">
        <f t="shared" si="1094"/>
        <v>43892</v>
      </c>
      <c r="J23324" s="244" t="str">
        <f t="shared" si="1092"/>
        <v/>
      </c>
    </row>
    <row r="23325" spans="3:10" ht="12" thickBot="1" x14ac:dyDescent="0.25">
      <c r="C23325" s="254"/>
      <c r="D23325" s="254"/>
      <c r="E23325" s="255"/>
      <c r="F23325" s="256"/>
      <c r="G23325" s="257"/>
      <c r="H23325" s="243">
        <f t="shared" ca="1" si="1093"/>
        <v>45139</v>
      </c>
      <c r="I23325" s="244">
        <f t="shared" si="1094"/>
        <v>43892</v>
      </c>
      <c r="J23325" s="244" t="str">
        <f t="shared" si="1092"/>
        <v/>
      </c>
    </row>
    <row r="23326" spans="3:10" ht="12" thickBot="1" x14ac:dyDescent="0.25">
      <c r="C23326" s="254"/>
      <c r="D23326" s="254"/>
      <c r="E23326" s="255"/>
      <c r="F23326" s="256"/>
      <c r="G23326" s="257"/>
      <c r="H23326" s="243">
        <f t="shared" ca="1" si="1093"/>
        <v>45139</v>
      </c>
      <c r="I23326" s="244">
        <f t="shared" si="1094"/>
        <v>43892</v>
      </c>
      <c r="J23326" s="244" t="str">
        <f t="shared" si="1092"/>
        <v/>
      </c>
    </row>
    <row r="23327" spans="3:10" ht="12" thickBot="1" x14ac:dyDescent="0.25">
      <c r="C23327" s="254"/>
      <c r="D23327" s="254"/>
      <c r="E23327" s="255"/>
      <c r="F23327" s="256"/>
      <c r="G23327" s="257"/>
      <c r="H23327" s="243">
        <f t="shared" ca="1" si="1093"/>
        <v>45139</v>
      </c>
      <c r="I23327" s="244">
        <f t="shared" si="1094"/>
        <v>43892</v>
      </c>
      <c r="J23327" s="244" t="str">
        <f t="shared" si="1092"/>
        <v/>
      </c>
    </row>
    <row r="23328" spans="3:10" ht="12" thickBot="1" x14ac:dyDescent="0.25">
      <c r="C23328" s="254"/>
      <c r="D23328" s="254"/>
      <c r="E23328" s="255"/>
      <c r="F23328" s="256"/>
      <c r="G23328" s="257"/>
      <c r="H23328" s="243">
        <f t="shared" ca="1" si="1093"/>
        <v>45139</v>
      </c>
      <c r="I23328" s="244">
        <f t="shared" si="1094"/>
        <v>43892</v>
      </c>
      <c r="J23328" s="244" t="str">
        <f t="shared" si="1092"/>
        <v/>
      </c>
    </row>
    <row r="23329" spans="3:10" ht="12" thickBot="1" x14ac:dyDescent="0.25">
      <c r="C23329" s="254"/>
      <c r="D23329" s="254"/>
      <c r="E23329" s="255"/>
      <c r="F23329" s="256"/>
      <c r="G23329" s="257"/>
      <c r="H23329" s="243">
        <f t="shared" ca="1" si="1093"/>
        <v>45139</v>
      </c>
      <c r="I23329" s="244">
        <f t="shared" si="1094"/>
        <v>43892</v>
      </c>
      <c r="J23329" s="244" t="str">
        <f t="shared" si="1092"/>
        <v/>
      </c>
    </row>
    <row r="23330" spans="3:10" ht="12" thickBot="1" x14ac:dyDescent="0.25">
      <c r="C23330" s="254"/>
      <c r="D23330" s="254"/>
      <c r="E23330" s="255"/>
      <c r="F23330" s="256"/>
      <c r="G23330" s="257"/>
      <c r="H23330" s="243">
        <f t="shared" ca="1" si="1093"/>
        <v>45139</v>
      </c>
      <c r="I23330" s="244">
        <f t="shared" si="1094"/>
        <v>43892</v>
      </c>
      <c r="J23330" s="244" t="str">
        <f t="shared" si="1092"/>
        <v/>
      </c>
    </row>
    <row r="23331" spans="3:10" ht="12" thickBot="1" x14ac:dyDescent="0.25">
      <c r="C23331" s="254"/>
      <c r="D23331" s="254"/>
      <c r="E23331" s="255"/>
      <c r="F23331" s="256"/>
      <c r="G23331" s="257"/>
      <c r="H23331" s="243">
        <f t="shared" ca="1" si="1093"/>
        <v>45139</v>
      </c>
      <c r="I23331" s="244">
        <f t="shared" si="1094"/>
        <v>43892</v>
      </c>
      <c r="J23331" s="244" t="str">
        <f t="shared" si="1092"/>
        <v/>
      </c>
    </row>
    <row r="23332" spans="3:10" ht="12" thickBot="1" x14ac:dyDescent="0.25">
      <c r="C23332" s="254"/>
      <c r="D23332" s="254"/>
      <c r="E23332" s="255"/>
      <c r="F23332" s="256"/>
      <c r="G23332" s="257"/>
      <c r="H23332" s="243">
        <f t="shared" ca="1" si="1093"/>
        <v>45139</v>
      </c>
      <c r="I23332" s="244">
        <f t="shared" si="1094"/>
        <v>43892</v>
      </c>
      <c r="J23332" s="244" t="str">
        <f t="shared" si="1092"/>
        <v/>
      </c>
    </row>
    <row r="23333" spans="3:10" ht="12" thickBot="1" x14ac:dyDescent="0.25">
      <c r="C23333" s="254"/>
      <c r="D23333" s="254"/>
      <c r="E23333" s="255"/>
      <c r="F23333" s="256"/>
      <c r="G23333" s="257"/>
      <c r="H23333" s="243">
        <f t="shared" ca="1" si="1093"/>
        <v>45139</v>
      </c>
      <c r="I23333" s="244">
        <f t="shared" si="1094"/>
        <v>43892</v>
      </c>
      <c r="J23333" s="244" t="str">
        <f t="shared" si="1092"/>
        <v/>
      </c>
    </row>
    <row r="23334" spans="3:10" ht="12" thickBot="1" x14ac:dyDescent="0.25">
      <c r="C23334" s="254"/>
      <c r="D23334" s="254"/>
      <c r="E23334" s="255"/>
      <c r="F23334" s="256"/>
      <c r="G23334" s="257"/>
      <c r="H23334" s="243">
        <f t="shared" ca="1" si="1093"/>
        <v>45139</v>
      </c>
      <c r="I23334" s="244">
        <f t="shared" si="1094"/>
        <v>43892</v>
      </c>
      <c r="J23334" s="244" t="str">
        <f t="shared" si="1092"/>
        <v/>
      </c>
    </row>
    <row r="23335" spans="3:10" ht="12" thickBot="1" x14ac:dyDescent="0.25">
      <c r="C23335" s="254"/>
      <c r="D23335" s="254"/>
      <c r="E23335" s="255"/>
      <c r="F23335" s="256"/>
      <c r="G23335" s="257"/>
      <c r="H23335" s="243">
        <f t="shared" ca="1" si="1093"/>
        <v>45139</v>
      </c>
      <c r="I23335" s="244">
        <f t="shared" si="1094"/>
        <v>43892</v>
      </c>
      <c r="J23335" s="244" t="str">
        <f t="shared" si="1092"/>
        <v/>
      </c>
    </row>
    <row r="23336" spans="3:10" ht="12" thickBot="1" x14ac:dyDescent="0.25">
      <c r="C23336" s="254"/>
      <c r="D23336" s="254"/>
      <c r="E23336" s="255"/>
      <c r="F23336" s="256"/>
      <c r="G23336" s="257"/>
      <c r="H23336" s="243">
        <f t="shared" ca="1" si="1093"/>
        <v>45139</v>
      </c>
      <c r="I23336" s="244">
        <f t="shared" si="1094"/>
        <v>43892</v>
      </c>
      <c r="J23336" s="244" t="str">
        <f t="shared" si="1092"/>
        <v/>
      </c>
    </row>
    <row r="23337" spans="3:10" ht="12" thickBot="1" x14ac:dyDescent="0.25">
      <c r="C23337" s="254"/>
      <c r="D23337" s="254"/>
      <c r="E23337" s="255"/>
      <c r="F23337" s="256"/>
      <c r="G23337" s="257"/>
      <c r="H23337" s="243">
        <f t="shared" ca="1" si="1093"/>
        <v>45139</v>
      </c>
      <c r="I23337" s="244">
        <f t="shared" si="1094"/>
        <v>43892</v>
      </c>
      <c r="J23337" s="244" t="str">
        <f t="shared" si="1092"/>
        <v/>
      </c>
    </row>
    <row r="23338" spans="3:10" ht="12" thickBot="1" x14ac:dyDescent="0.25">
      <c r="C23338" s="254"/>
      <c r="D23338" s="254"/>
      <c r="E23338" s="255"/>
      <c r="F23338" s="256"/>
      <c r="G23338" s="257"/>
      <c r="H23338" s="243">
        <f t="shared" ca="1" si="1093"/>
        <v>45139</v>
      </c>
      <c r="I23338" s="244">
        <f t="shared" si="1094"/>
        <v>43892</v>
      </c>
      <c r="J23338" s="244" t="str">
        <f t="shared" si="1092"/>
        <v/>
      </c>
    </row>
    <row r="23339" spans="3:10" ht="12" thickBot="1" x14ac:dyDescent="0.25">
      <c r="C23339" s="254"/>
      <c r="D23339" s="254"/>
      <c r="E23339" s="255"/>
      <c r="F23339" s="256"/>
      <c r="G23339" s="257"/>
      <c r="H23339" s="243">
        <f t="shared" ca="1" si="1093"/>
        <v>45139</v>
      </c>
      <c r="I23339" s="244">
        <f t="shared" si="1094"/>
        <v>43892</v>
      </c>
      <c r="J23339" s="244" t="str">
        <f t="shared" si="1092"/>
        <v/>
      </c>
    </row>
    <row r="23340" spans="3:10" ht="12" thickBot="1" x14ac:dyDescent="0.25">
      <c r="C23340" s="254"/>
      <c r="D23340" s="254"/>
      <c r="E23340" s="255"/>
      <c r="F23340" s="256"/>
      <c r="G23340" s="257"/>
      <c r="H23340" s="243">
        <f t="shared" ca="1" si="1093"/>
        <v>45139</v>
      </c>
      <c r="I23340" s="244">
        <f t="shared" si="1094"/>
        <v>43892</v>
      </c>
      <c r="J23340" s="244" t="str">
        <f t="shared" si="1092"/>
        <v/>
      </c>
    </row>
    <row r="23341" spans="3:10" ht="12" thickBot="1" x14ac:dyDescent="0.25">
      <c r="C23341" s="254"/>
      <c r="D23341" s="254"/>
      <c r="E23341" s="255"/>
      <c r="F23341" s="256"/>
      <c r="G23341" s="257"/>
      <c r="H23341" s="243">
        <f t="shared" ca="1" si="1093"/>
        <v>45139</v>
      </c>
      <c r="I23341" s="244">
        <f t="shared" si="1094"/>
        <v>43892</v>
      </c>
      <c r="J23341" s="244" t="str">
        <f t="shared" si="1092"/>
        <v/>
      </c>
    </row>
    <row r="23342" spans="3:10" ht="12" thickBot="1" x14ac:dyDescent="0.25">
      <c r="C23342" s="254"/>
      <c r="D23342" s="254"/>
      <c r="E23342" s="255"/>
      <c r="F23342" s="256"/>
      <c r="G23342" s="257"/>
      <c r="H23342" s="243">
        <f t="shared" ca="1" si="1093"/>
        <v>45139</v>
      </c>
      <c r="I23342" s="244">
        <f t="shared" si="1094"/>
        <v>43892</v>
      </c>
      <c r="J23342" s="244" t="str">
        <f t="shared" si="1092"/>
        <v/>
      </c>
    </row>
    <row r="23343" spans="3:10" ht="12" thickBot="1" x14ac:dyDescent="0.25">
      <c r="C23343" s="254"/>
      <c r="D23343" s="254"/>
      <c r="E23343" s="255"/>
      <c r="F23343" s="256"/>
      <c r="G23343" s="257"/>
      <c r="H23343" s="243">
        <f t="shared" ca="1" si="1093"/>
        <v>45139</v>
      </c>
      <c r="I23343" s="244">
        <f t="shared" si="1094"/>
        <v>43892</v>
      </c>
      <c r="J23343" s="244" t="str">
        <f t="shared" si="1092"/>
        <v/>
      </c>
    </row>
    <row r="23344" spans="3:10" ht="12" thickBot="1" x14ac:dyDescent="0.25">
      <c r="C23344" s="254"/>
      <c r="D23344" s="254"/>
      <c r="E23344" s="255"/>
      <c r="F23344" s="256"/>
      <c r="G23344" s="257"/>
      <c r="H23344" s="243">
        <f t="shared" ca="1" si="1093"/>
        <v>45139</v>
      </c>
      <c r="I23344" s="244">
        <f t="shared" si="1094"/>
        <v>43892</v>
      </c>
      <c r="J23344" s="244" t="str">
        <f t="shared" si="1092"/>
        <v/>
      </c>
    </row>
    <row r="23345" spans="3:10" ht="12" thickBot="1" x14ac:dyDescent="0.25">
      <c r="C23345" s="254"/>
      <c r="D23345" s="254"/>
      <c r="E23345" s="255"/>
      <c r="F23345" s="256"/>
      <c r="G23345" s="257"/>
      <c r="H23345" s="243">
        <f t="shared" ca="1" si="1093"/>
        <v>45139</v>
      </c>
      <c r="I23345" s="244">
        <f t="shared" si="1094"/>
        <v>43892</v>
      </c>
      <c r="J23345" s="244" t="str">
        <f t="shared" si="1092"/>
        <v/>
      </c>
    </row>
    <row r="23346" spans="3:10" ht="12" thickBot="1" x14ac:dyDescent="0.25">
      <c r="C23346" s="254"/>
      <c r="D23346" s="254"/>
      <c r="E23346" s="255"/>
      <c r="F23346" s="256"/>
      <c r="G23346" s="257"/>
      <c r="H23346" s="243">
        <f t="shared" ca="1" si="1093"/>
        <v>45139</v>
      </c>
      <c r="I23346" s="244">
        <f t="shared" si="1094"/>
        <v>43892</v>
      </c>
      <c r="J23346" s="244" t="str">
        <f t="shared" si="1092"/>
        <v/>
      </c>
    </row>
    <row r="23347" spans="3:10" ht="12" thickBot="1" x14ac:dyDescent="0.25">
      <c r="C23347" s="254"/>
      <c r="D23347" s="254"/>
      <c r="E23347" s="255"/>
      <c r="F23347" s="256"/>
      <c r="G23347" s="257"/>
      <c r="H23347" s="243">
        <f t="shared" ca="1" si="1093"/>
        <v>45139</v>
      </c>
      <c r="I23347" s="244">
        <f t="shared" si="1094"/>
        <v>43892</v>
      </c>
      <c r="J23347" s="244" t="str">
        <f t="shared" si="1092"/>
        <v/>
      </c>
    </row>
    <row r="23348" spans="3:10" ht="12" thickBot="1" x14ac:dyDescent="0.25">
      <c r="C23348" s="254"/>
      <c r="D23348" s="254"/>
      <c r="E23348" s="255"/>
      <c r="F23348" s="256"/>
      <c r="G23348" s="257"/>
      <c r="H23348" s="243">
        <f t="shared" ca="1" si="1093"/>
        <v>45139</v>
      </c>
      <c r="I23348" s="244">
        <f t="shared" si="1094"/>
        <v>43892</v>
      </c>
      <c r="J23348" s="244" t="str">
        <f t="shared" si="1092"/>
        <v/>
      </c>
    </row>
    <row r="23349" spans="3:10" ht="12" thickBot="1" x14ac:dyDescent="0.25">
      <c r="C23349" s="254"/>
      <c r="D23349" s="254"/>
      <c r="E23349" s="255"/>
      <c r="F23349" s="256"/>
      <c r="G23349" s="257"/>
      <c r="H23349" s="243">
        <f t="shared" ca="1" si="1093"/>
        <v>45139</v>
      </c>
      <c r="I23349" s="244">
        <f t="shared" si="1094"/>
        <v>43892</v>
      </c>
      <c r="J23349" s="244" t="str">
        <f t="shared" si="1092"/>
        <v/>
      </c>
    </row>
    <row r="23350" spans="3:10" ht="12" thickBot="1" x14ac:dyDescent="0.25">
      <c r="C23350" s="254"/>
      <c r="D23350" s="254"/>
      <c r="E23350" s="255"/>
      <c r="F23350" s="256"/>
      <c r="G23350" s="257"/>
      <c r="H23350" s="243">
        <f t="shared" ca="1" si="1093"/>
        <v>45139</v>
      </c>
      <c r="I23350" s="244">
        <f t="shared" si="1094"/>
        <v>43892</v>
      </c>
      <c r="J23350" s="244" t="str">
        <f t="shared" si="1092"/>
        <v/>
      </c>
    </row>
    <row r="23351" spans="3:10" ht="12" thickBot="1" x14ac:dyDescent="0.25">
      <c r="C23351" s="254"/>
      <c r="D23351" s="254"/>
      <c r="E23351" s="255"/>
      <c r="F23351" s="256"/>
      <c r="G23351" s="257"/>
      <c r="H23351" s="243">
        <f t="shared" ca="1" si="1093"/>
        <v>45139</v>
      </c>
      <c r="I23351" s="244">
        <f t="shared" si="1094"/>
        <v>43892</v>
      </c>
      <c r="J23351" s="244" t="str">
        <f t="shared" si="1092"/>
        <v/>
      </c>
    </row>
    <row r="23352" spans="3:10" ht="12" thickBot="1" x14ac:dyDescent="0.25">
      <c r="C23352" s="254"/>
      <c r="D23352" s="254"/>
      <c r="E23352" s="255"/>
      <c r="F23352" s="256"/>
      <c r="G23352" s="257"/>
      <c r="H23352" s="243">
        <f t="shared" ca="1" si="1093"/>
        <v>45139</v>
      </c>
      <c r="I23352" s="244">
        <f t="shared" si="1094"/>
        <v>43892</v>
      </c>
      <c r="J23352" s="244" t="str">
        <f t="shared" si="1092"/>
        <v/>
      </c>
    </row>
    <row r="23353" spans="3:10" ht="12" thickBot="1" x14ac:dyDescent="0.25">
      <c r="C23353" s="254"/>
      <c r="D23353" s="254"/>
      <c r="E23353" s="255"/>
      <c r="F23353" s="256"/>
      <c r="G23353" s="257"/>
      <c r="H23353" s="243">
        <f t="shared" ca="1" si="1093"/>
        <v>45139</v>
      </c>
      <c r="I23353" s="244">
        <f t="shared" si="1094"/>
        <v>43892</v>
      </c>
      <c r="J23353" s="244" t="str">
        <f t="shared" si="1092"/>
        <v/>
      </c>
    </row>
    <row r="23354" spans="3:10" ht="12" thickBot="1" x14ac:dyDescent="0.25">
      <c r="C23354" s="254"/>
      <c r="D23354" s="254"/>
      <c r="E23354" s="255"/>
      <c r="F23354" s="256"/>
      <c r="G23354" s="257"/>
      <c r="H23354" s="243">
        <f t="shared" ca="1" si="1093"/>
        <v>45139</v>
      </c>
      <c r="I23354" s="244">
        <f t="shared" si="1094"/>
        <v>43892</v>
      </c>
      <c r="J23354" s="244" t="str">
        <f t="shared" si="1092"/>
        <v/>
      </c>
    </row>
    <row r="23355" spans="3:10" ht="12" thickBot="1" x14ac:dyDescent="0.25">
      <c r="C23355" s="254"/>
      <c r="D23355" s="254"/>
      <c r="E23355" s="255"/>
      <c r="F23355" s="256"/>
      <c r="G23355" s="257"/>
      <c r="H23355" s="243">
        <f t="shared" ca="1" si="1093"/>
        <v>45139</v>
      </c>
      <c r="I23355" s="244">
        <f t="shared" si="1094"/>
        <v>43892</v>
      </c>
      <c r="J23355" s="244" t="str">
        <f t="shared" si="1092"/>
        <v/>
      </c>
    </row>
    <row r="23356" spans="3:10" ht="12" thickBot="1" x14ac:dyDescent="0.25">
      <c r="C23356" s="254"/>
      <c r="D23356" s="254"/>
      <c r="E23356" s="255"/>
      <c r="F23356" s="256"/>
      <c r="G23356" s="257"/>
      <c r="H23356" s="243">
        <f t="shared" ca="1" si="1093"/>
        <v>45139</v>
      </c>
      <c r="I23356" s="244">
        <f t="shared" si="1094"/>
        <v>43892</v>
      </c>
      <c r="J23356" s="244" t="str">
        <f t="shared" si="1092"/>
        <v/>
      </c>
    </row>
    <row r="23357" spans="3:10" ht="12" thickBot="1" x14ac:dyDescent="0.25">
      <c r="C23357" s="254"/>
      <c r="D23357" s="254"/>
      <c r="E23357" s="255"/>
      <c r="F23357" s="256"/>
      <c r="G23357" s="257"/>
      <c r="H23357" s="243">
        <f t="shared" ca="1" si="1093"/>
        <v>45139</v>
      </c>
      <c r="I23357" s="244">
        <f t="shared" si="1094"/>
        <v>43892</v>
      </c>
      <c r="J23357" s="244" t="str">
        <f t="shared" si="1092"/>
        <v/>
      </c>
    </row>
    <row r="23358" spans="3:10" ht="12" thickBot="1" x14ac:dyDescent="0.25">
      <c r="C23358" s="254"/>
      <c r="D23358" s="254"/>
      <c r="E23358" s="255"/>
      <c r="F23358" s="256"/>
      <c r="G23358" s="257"/>
      <c r="H23358" s="243">
        <f t="shared" ca="1" si="1093"/>
        <v>45139</v>
      </c>
      <c r="I23358" s="244">
        <f t="shared" si="1094"/>
        <v>43892</v>
      </c>
      <c r="J23358" s="244" t="str">
        <f t="shared" si="1092"/>
        <v/>
      </c>
    </row>
    <row r="23359" spans="3:10" ht="12" thickBot="1" x14ac:dyDescent="0.25">
      <c r="C23359" s="254"/>
      <c r="D23359" s="254"/>
      <c r="E23359" s="255"/>
      <c r="F23359" s="256"/>
      <c r="G23359" s="257"/>
      <c r="H23359" s="243">
        <f t="shared" ca="1" si="1093"/>
        <v>45139</v>
      </c>
      <c r="I23359" s="244">
        <f t="shared" si="1094"/>
        <v>43892</v>
      </c>
      <c r="J23359" s="244" t="str">
        <f t="shared" si="1092"/>
        <v/>
      </c>
    </row>
    <row r="23360" spans="3:10" ht="12" thickBot="1" x14ac:dyDescent="0.25">
      <c r="C23360" s="254"/>
      <c r="D23360" s="254"/>
      <c r="E23360" s="255"/>
      <c r="F23360" s="256"/>
      <c r="G23360" s="257"/>
      <c r="H23360" s="243">
        <f t="shared" ca="1" si="1093"/>
        <v>45139</v>
      </c>
      <c r="I23360" s="244">
        <f t="shared" si="1094"/>
        <v>43892</v>
      </c>
      <c r="J23360" s="244" t="str">
        <f t="shared" si="1092"/>
        <v/>
      </c>
    </row>
    <row r="23361" spans="3:10" ht="12" thickBot="1" x14ac:dyDescent="0.25">
      <c r="C23361" s="254"/>
      <c r="D23361" s="254"/>
      <c r="E23361" s="255"/>
      <c r="F23361" s="256"/>
      <c r="G23361" s="257"/>
      <c r="H23361" s="243">
        <f t="shared" ca="1" si="1093"/>
        <v>45139</v>
      </c>
      <c r="I23361" s="244">
        <f t="shared" si="1094"/>
        <v>43892</v>
      </c>
      <c r="J23361" s="244" t="str">
        <f t="shared" si="1092"/>
        <v/>
      </c>
    </row>
    <row r="23362" spans="3:10" ht="12" thickBot="1" x14ac:dyDescent="0.25">
      <c r="C23362" s="254"/>
      <c r="D23362" s="254"/>
      <c r="E23362" s="255"/>
      <c r="F23362" s="256"/>
      <c r="G23362" s="257"/>
      <c r="H23362" s="243">
        <f t="shared" ca="1" si="1093"/>
        <v>45139</v>
      </c>
      <c r="I23362" s="244">
        <f t="shared" si="1094"/>
        <v>43892</v>
      </c>
      <c r="J23362" s="244" t="str">
        <f t="shared" si="1092"/>
        <v/>
      </c>
    </row>
    <row r="23363" spans="3:10" ht="12" thickBot="1" x14ac:dyDescent="0.25">
      <c r="C23363" s="254"/>
      <c r="D23363" s="254"/>
      <c r="E23363" s="255"/>
      <c r="F23363" s="256"/>
      <c r="G23363" s="257"/>
      <c r="H23363" s="243">
        <f t="shared" ca="1" si="1093"/>
        <v>45139</v>
      </c>
      <c r="I23363" s="244">
        <f t="shared" si="1094"/>
        <v>43892</v>
      </c>
      <c r="J23363" s="244" t="str">
        <f t="shared" si="1092"/>
        <v/>
      </c>
    </row>
    <row r="23364" spans="3:10" ht="12" thickBot="1" x14ac:dyDescent="0.25">
      <c r="C23364" s="254"/>
      <c r="D23364" s="254"/>
      <c r="E23364" s="255"/>
      <c r="F23364" s="256"/>
      <c r="G23364" s="257"/>
      <c r="H23364" s="243">
        <f t="shared" ca="1" si="1093"/>
        <v>45139</v>
      </c>
      <c r="I23364" s="244">
        <f t="shared" si="1094"/>
        <v>43892</v>
      </c>
      <c r="J23364" s="244" t="str">
        <f t="shared" si="1092"/>
        <v/>
      </c>
    </row>
    <row r="23365" spans="3:10" ht="12" thickBot="1" x14ac:dyDescent="0.25">
      <c r="C23365" s="254"/>
      <c r="D23365" s="254"/>
      <c r="E23365" s="255"/>
      <c r="F23365" s="256"/>
      <c r="G23365" s="257"/>
      <c r="H23365" s="243">
        <f t="shared" ca="1" si="1093"/>
        <v>45139</v>
      </c>
      <c r="I23365" s="244">
        <f t="shared" si="1094"/>
        <v>43892</v>
      </c>
      <c r="J23365" s="244" t="str">
        <f t="shared" si="1092"/>
        <v/>
      </c>
    </row>
    <row r="23366" spans="3:10" ht="12" thickBot="1" x14ac:dyDescent="0.25">
      <c r="C23366" s="254"/>
      <c r="D23366" s="254"/>
      <c r="E23366" s="255"/>
      <c r="F23366" s="256"/>
      <c r="G23366" s="257"/>
      <c r="H23366" s="243">
        <f t="shared" ca="1" si="1093"/>
        <v>45139</v>
      </c>
      <c r="I23366" s="244">
        <f t="shared" si="1094"/>
        <v>43892</v>
      </c>
      <c r="J23366" s="244" t="str">
        <f t="shared" ref="J23366:J23429" si="1095">IF(G23366="","",IF(G23366&gt;=0,"Debitoren",IF(G23366&lt;0,"Kreditoren","")))</f>
        <v/>
      </c>
    </row>
    <row r="23367" spans="3:10" ht="12" thickBot="1" x14ac:dyDescent="0.25">
      <c r="C23367" s="254"/>
      <c r="D23367" s="254"/>
      <c r="E23367" s="255"/>
      <c r="F23367" s="256"/>
      <c r="G23367" s="257"/>
      <c r="H23367" s="243">
        <f t="shared" ref="H23367:H23430" ca="1" si="1096">IF(F23367&lt;$F$2,EOMONTH($F$2,-1)+1,EOMONTH(F23367,-1)+1)</f>
        <v>45139</v>
      </c>
      <c r="I23367" s="244">
        <f t="shared" ref="I23367:I23430" si="1097">IF(F23367&lt;$I$2,IF(   WEEKDAY(EOMONTH($I$2,-1)+1)=1,EOMONTH($I$2,-1)+1+1,EOMONTH($I$2,-1)+1),IF(WEEKDAY(F23367)=1,F23367+1,F23367))</f>
        <v>43892</v>
      </c>
      <c r="J23367" s="244" t="str">
        <f t="shared" si="1095"/>
        <v/>
      </c>
    </row>
    <row r="23368" spans="3:10" ht="12" thickBot="1" x14ac:dyDescent="0.25">
      <c r="C23368" s="254"/>
      <c r="D23368" s="254"/>
      <c r="E23368" s="255"/>
      <c r="F23368" s="256"/>
      <c r="G23368" s="257"/>
      <c r="H23368" s="243">
        <f t="shared" ca="1" si="1096"/>
        <v>45139</v>
      </c>
      <c r="I23368" s="244">
        <f t="shared" si="1097"/>
        <v>43892</v>
      </c>
      <c r="J23368" s="244" t="str">
        <f t="shared" si="1095"/>
        <v/>
      </c>
    </row>
    <row r="23369" spans="3:10" ht="12" thickBot="1" x14ac:dyDescent="0.25">
      <c r="C23369" s="254"/>
      <c r="D23369" s="254"/>
      <c r="E23369" s="255"/>
      <c r="F23369" s="256"/>
      <c r="G23369" s="257"/>
      <c r="H23369" s="243">
        <f t="shared" ca="1" si="1096"/>
        <v>45139</v>
      </c>
      <c r="I23369" s="244">
        <f t="shared" si="1097"/>
        <v>43892</v>
      </c>
      <c r="J23369" s="244" t="str">
        <f t="shared" si="1095"/>
        <v/>
      </c>
    </row>
    <row r="23370" spans="3:10" ht="12" thickBot="1" x14ac:dyDescent="0.25">
      <c r="C23370" s="254"/>
      <c r="D23370" s="254"/>
      <c r="E23370" s="255"/>
      <c r="F23370" s="256"/>
      <c r="G23370" s="257"/>
      <c r="H23370" s="243">
        <f t="shared" ca="1" si="1096"/>
        <v>45139</v>
      </c>
      <c r="I23370" s="244">
        <f t="shared" si="1097"/>
        <v>43892</v>
      </c>
      <c r="J23370" s="244" t="str">
        <f t="shared" si="1095"/>
        <v/>
      </c>
    </row>
    <row r="23371" spans="3:10" ht="12" thickBot="1" x14ac:dyDescent="0.25">
      <c r="C23371" s="254"/>
      <c r="D23371" s="254"/>
      <c r="E23371" s="255"/>
      <c r="F23371" s="256"/>
      <c r="G23371" s="257"/>
      <c r="H23371" s="243">
        <f t="shared" ca="1" si="1096"/>
        <v>45139</v>
      </c>
      <c r="I23371" s="244">
        <f t="shared" si="1097"/>
        <v>43892</v>
      </c>
      <c r="J23371" s="244" t="str">
        <f t="shared" si="1095"/>
        <v/>
      </c>
    </row>
    <row r="23372" spans="3:10" ht="12" thickBot="1" x14ac:dyDescent="0.25">
      <c r="C23372" s="254"/>
      <c r="D23372" s="254"/>
      <c r="E23372" s="255"/>
      <c r="F23372" s="256"/>
      <c r="G23372" s="257"/>
      <c r="H23372" s="243">
        <f t="shared" ca="1" si="1096"/>
        <v>45139</v>
      </c>
      <c r="I23372" s="244">
        <f t="shared" si="1097"/>
        <v>43892</v>
      </c>
      <c r="J23372" s="244" t="str">
        <f t="shared" si="1095"/>
        <v/>
      </c>
    </row>
    <row r="23373" spans="3:10" ht="12" thickBot="1" x14ac:dyDescent="0.25">
      <c r="C23373" s="254"/>
      <c r="D23373" s="254"/>
      <c r="E23373" s="255"/>
      <c r="F23373" s="256"/>
      <c r="G23373" s="257"/>
      <c r="H23373" s="243">
        <f t="shared" ca="1" si="1096"/>
        <v>45139</v>
      </c>
      <c r="I23373" s="244">
        <f t="shared" si="1097"/>
        <v>43892</v>
      </c>
      <c r="J23373" s="244" t="str">
        <f t="shared" si="1095"/>
        <v/>
      </c>
    </row>
    <row r="23374" spans="3:10" ht="12" thickBot="1" x14ac:dyDescent="0.25">
      <c r="C23374" s="254"/>
      <c r="D23374" s="254"/>
      <c r="E23374" s="255"/>
      <c r="F23374" s="256"/>
      <c r="G23374" s="257"/>
      <c r="H23374" s="243">
        <f t="shared" ca="1" si="1096"/>
        <v>45139</v>
      </c>
      <c r="I23374" s="244">
        <f t="shared" si="1097"/>
        <v>43892</v>
      </c>
      <c r="J23374" s="244" t="str">
        <f t="shared" si="1095"/>
        <v/>
      </c>
    </row>
    <row r="23375" spans="3:10" ht="12" thickBot="1" x14ac:dyDescent="0.25">
      <c r="C23375" s="254"/>
      <c r="D23375" s="254"/>
      <c r="E23375" s="255"/>
      <c r="F23375" s="256"/>
      <c r="G23375" s="257"/>
      <c r="H23375" s="243">
        <f t="shared" ca="1" si="1096"/>
        <v>45139</v>
      </c>
      <c r="I23375" s="244">
        <f t="shared" si="1097"/>
        <v>43892</v>
      </c>
      <c r="J23375" s="244" t="str">
        <f t="shared" si="1095"/>
        <v/>
      </c>
    </row>
    <row r="23376" spans="3:10" ht="12" thickBot="1" x14ac:dyDescent="0.25">
      <c r="C23376" s="254"/>
      <c r="D23376" s="254"/>
      <c r="E23376" s="255"/>
      <c r="F23376" s="256"/>
      <c r="G23376" s="257"/>
      <c r="H23376" s="243">
        <f t="shared" ca="1" si="1096"/>
        <v>45139</v>
      </c>
      <c r="I23376" s="244">
        <f t="shared" si="1097"/>
        <v>43892</v>
      </c>
      <c r="J23376" s="244" t="str">
        <f t="shared" si="1095"/>
        <v/>
      </c>
    </row>
    <row r="23377" spans="3:10" ht="12" thickBot="1" x14ac:dyDescent="0.25">
      <c r="C23377" s="254"/>
      <c r="D23377" s="254"/>
      <c r="E23377" s="255"/>
      <c r="F23377" s="256"/>
      <c r="G23377" s="257"/>
      <c r="H23377" s="243">
        <f t="shared" ca="1" si="1096"/>
        <v>45139</v>
      </c>
      <c r="I23377" s="244">
        <f t="shared" si="1097"/>
        <v>43892</v>
      </c>
      <c r="J23377" s="244" t="str">
        <f t="shared" si="1095"/>
        <v/>
      </c>
    </row>
    <row r="23378" spans="3:10" ht="12" thickBot="1" x14ac:dyDescent="0.25">
      <c r="C23378" s="254"/>
      <c r="D23378" s="254"/>
      <c r="E23378" s="255"/>
      <c r="F23378" s="256"/>
      <c r="G23378" s="257"/>
      <c r="H23378" s="243">
        <f t="shared" ca="1" si="1096"/>
        <v>45139</v>
      </c>
      <c r="I23378" s="244">
        <f t="shared" si="1097"/>
        <v>43892</v>
      </c>
      <c r="J23378" s="244" t="str">
        <f t="shared" si="1095"/>
        <v/>
      </c>
    </row>
    <row r="23379" spans="3:10" ht="12" thickBot="1" x14ac:dyDescent="0.25">
      <c r="C23379" s="254"/>
      <c r="D23379" s="254"/>
      <c r="E23379" s="255"/>
      <c r="F23379" s="256"/>
      <c r="G23379" s="257"/>
      <c r="H23379" s="243">
        <f t="shared" ca="1" si="1096"/>
        <v>45139</v>
      </c>
      <c r="I23379" s="244">
        <f t="shared" si="1097"/>
        <v>43892</v>
      </c>
      <c r="J23379" s="244" t="str">
        <f t="shared" si="1095"/>
        <v/>
      </c>
    </row>
    <row r="23380" spans="3:10" ht="12" thickBot="1" x14ac:dyDescent="0.25">
      <c r="C23380" s="254"/>
      <c r="D23380" s="254"/>
      <c r="E23380" s="255"/>
      <c r="F23380" s="256"/>
      <c r="G23380" s="257"/>
      <c r="H23380" s="243">
        <f t="shared" ca="1" si="1096"/>
        <v>45139</v>
      </c>
      <c r="I23380" s="244">
        <f t="shared" si="1097"/>
        <v>43892</v>
      </c>
      <c r="J23380" s="244" t="str">
        <f t="shared" si="1095"/>
        <v/>
      </c>
    </row>
    <row r="23381" spans="3:10" ht="12" thickBot="1" x14ac:dyDescent="0.25">
      <c r="C23381" s="254"/>
      <c r="D23381" s="254"/>
      <c r="E23381" s="255"/>
      <c r="F23381" s="256"/>
      <c r="G23381" s="257"/>
      <c r="H23381" s="243">
        <f t="shared" ca="1" si="1096"/>
        <v>45139</v>
      </c>
      <c r="I23381" s="244">
        <f t="shared" si="1097"/>
        <v>43892</v>
      </c>
      <c r="J23381" s="244" t="str">
        <f t="shared" si="1095"/>
        <v/>
      </c>
    </row>
    <row r="23382" spans="3:10" ht="12" thickBot="1" x14ac:dyDescent="0.25">
      <c r="C23382" s="254"/>
      <c r="D23382" s="254"/>
      <c r="E23382" s="255"/>
      <c r="F23382" s="256"/>
      <c r="G23382" s="257"/>
      <c r="H23382" s="243">
        <f t="shared" ca="1" si="1096"/>
        <v>45139</v>
      </c>
      <c r="I23382" s="244">
        <f t="shared" si="1097"/>
        <v>43892</v>
      </c>
      <c r="J23382" s="244" t="str">
        <f t="shared" si="1095"/>
        <v/>
      </c>
    </row>
    <row r="23383" spans="3:10" ht="12" thickBot="1" x14ac:dyDescent="0.25">
      <c r="C23383" s="254"/>
      <c r="D23383" s="254"/>
      <c r="E23383" s="255"/>
      <c r="F23383" s="256"/>
      <c r="G23383" s="257"/>
      <c r="H23383" s="243">
        <f t="shared" ca="1" si="1096"/>
        <v>45139</v>
      </c>
      <c r="I23383" s="244">
        <f t="shared" si="1097"/>
        <v>43892</v>
      </c>
      <c r="J23383" s="244" t="str">
        <f t="shared" si="1095"/>
        <v/>
      </c>
    </row>
    <row r="23384" spans="3:10" ht="12" thickBot="1" x14ac:dyDescent="0.25">
      <c r="C23384" s="254"/>
      <c r="D23384" s="254"/>
      <c r="E23384" s="255"/>
      <c r="F23384" s="256"/>
      <c r="G23384" s="257"/>
      <c r="H23384" s="243">
        <f t="shared" ca="1" si="1096"/>
        <v>45139</v>
      </c>
      <c r="I23384" s="244">
        <f t="shared" si="1097"/>
        <v>43892</v>
      </c>
      <c r="J23384" s="244" t="str">
        <f t="shared" si="1095"/>
        <v/>
      </c>
    </row>
    <row r="23385" spans="3:10" ht="12" thickBot="1" x14ac:dyDescent="0.25">
      <c r="C23385" s="254"/>
      <c r="D23385" s="254"/>
      <c r="E23385" s="255"/>
      <c r="F23385" s="256"/>
      <c r="G23385" s="257"/>
      <c r="H23385" s="243">
        <f t="shared" ca="1" si="1096"/>
        <v>45139</v>
      </c>
      <c r="I23385" s="244">
        <f t="shared" si="1097"/>
        <v>43892</v>
      </c>
      <c r="J23385" s="244" t="str">
        <f t="shared" si="1095"/>
        <v/>
      </c>
    </row>
    <row r="23386" spans="3:10" ht="12" thickBot="1" x14ac:dyDescent="0.25">
      <c r="C23386" s="254"/>
      <c r="D23386" s="254"/>
      <c r="E23386" s="255"/>
      <c r="F23386" s="256"/>
      <c r="G23386" s="257"/>
      <c r="H23386" s="243">
        <f t="shared" ca="1" si="1096"/>
        <v>45139</v>
      </c>
      <c r="I23386" s="244">
        <f t="shared" si="1097"/>
        <v>43892</v>
      </c>
      <c r="J23386" s="244" t="str">
        <f t="shared" si="1095"/>
        <v/>
      </c>
    </row>
    <row r="23387" spans="3:10" ht="12" thickBot="1" x14ac:dyDescent="0.25">
      <c r="C23387" s="254"/>
      <c r="D23387" s="254"/>
      <c r="E23387" s="255"/>
      <c r="F23387" s="256"/>
      <c r="G23387" s="257"/>
      <c r="H23387" s="243">
        <f t="shared" ca="1" si="1096"/>
        <v>45139</v>
      </c>
      <c r="I23387" s="244">
        <f t="shared" si="1097"/>
        <v>43892</v>
      </c>
      <c r="J23387" s="244" t="str">
        <f t="shared" si="1095"/>
        <v/>
      </c>
    </row>
    <row r="23388" spans="3:10" ht="12" thickBot="1" x14ac:dyDescent="0.25">
      <c r="C23388" s="254"/>
      <c r="D23388" s="254"/>
      <c r="E23388" s="255"/>
      <c r="F23388" s="256"/>
      <c r="G23388" s="257"/>
      <c r="H23388" s="243">
        <f t="shared" ca="1" si="1096"/>
        <v>45139</v>
      </c>
      <c r="I23388" s="244">
        <f t="shared" si="1097"/>
        <v>43892</v>
      </c>
      <c r="J23388" s="244" t="str">
        <f t="shared" si="1095"/>
        <v/>
      </c>
    </row>
    <row r="23389" spans="3:10" ht="12" thickBot="1" x14ac:dyDescent="0.25">
      <c r="C23389" s="254"/>
      <c r="D23389" s="254"/>
      <c r="E23389" s="255"/>
      <c r="F23389" s="256"/>
      <c r="G23389" s="257"/>
      <c r="H23389" s="243">
        <f t="shared" ca="1" si="1096"/>
        <v>45139</v>
      </c>
      <c r="I23389" s="244">
        <f t="shared" si="1097"/>
        <v>43892</v>
      </c>
      <c r="J23389" s="244" t="str">
        <f t="shared" si="1095"/>
        <v/>
      </c>
    </row>
    <row r="23390" spans="3:10" ht="12" thickBot="1" x14ac:dyDescent="0.25">
      <c r="C23390" s="254"/>
      <c r="D23390" s="254"/>
      <c r="E23390" s="255"/>
      <c r="F23390" s="256"/>
      <c r="G23390" s="257"/>
      <c r="H23390" s="243">
        <f t="shared" ca="1" si="1096"/>
        <v>45139</v>
      </c>
      <c r="I23390" s="244">
        <f t="shared" si="1097"/>
        <v>43892</v>
      </c>
      <c r="J23390" s="244" t="str">
        <f t="shared" si="1095"/>
        <v/>
      </c>
    </row>
    <row r="23391" spans="3:10" ht="12" thickBot="1" x14ac:dyDescent="0.25">
      <c r="C23391" s="254"/>
      <c r="D23391" s="254"/>
      <c r="E23391" s="255"/>
      <c r="F23391" s="256"/>
      <c r="G23391" s="257"/>
      <c r="H23391" s="243">
        <f t="shared" ca="1" si="1096"/>
        <v>45139</v>
      </c>
      <c r="I23391" s="244">
        <f t="shared" si="1097"/>
        <v>43892</v>
      </c>
      <c r="J23391" s="244" t="str">
        <f t="shared" si="1095"/>
        <v/>
      </c>
    </row>
    <row r="23392" spans="3:10" ht="12" thickBot="1" x14ac:dyDescent="0.25">
      <c r="C23392" s="254"/>
      <c r="D23392" s="254"/>
      <c r="E23392" s="255"/>
      <c r="F23392" s="256"/>
      <c r="G23392" s="257"/>
      <c r="H23392" s="243">
        <f t="shared" ca="1" si="1096"/>
        <v>45139</v>
      </c>
      <c r="I23392" s="244">
        <f t="shared" si="1097"/>
        <v>43892</v>
      </c>
      <c r="J23392" s="244" t="str">
        <f t="shared" si="1095"/>
        <v/>
      </c>
    </row>
    <row r="23393" spans="3:10" ht="12" thickBot="1" x14ac:dyDescent="0.25">
      <c r="C23393" s="254"/>
      <c r="D23393" s="254"/>
      <c r="E23393" s="255"/>
      <c r="F23393" s="256"/>
      <c r="G23393" s="257"/>
      <c r="H23393" s="243">
        <f t="shared" ca="1" si="1096"/>
        <v>45139</v>
      </c>
      <c r="I23393" s="244">
        <f t="shared" si="1097"/>
        <v>43892</v>
      </c>
      <c r="J23393" s="244" t="str">
        <f t="shared" si="1095"/>
        <v/>
      </c>
    </row>
    <row r="23394" spans="3:10" ht="12" thickBot="1" x14ac:dyDescent="0.25">
      <c r="C23394" s="254"/>
      <c r="D23394" s="254"/>
      <c r="E23394" s="255"/>
      <c r="F23394" s="256"/>
      <c r="G23394" s="257"/>
      <c r="H23394" s="243">
        <f t="shared" ca="1" si="1096"/>
        <v>45139</v>
      </c>
      <c r="I23394" s="244">
        <f t="shared" si="1097"/>
        <v>43892</v>
      </c>
      <c r="J23394" s="244" t="str">
        <f t="shared" si="1095"/>
        <v/>
      </c>
    </row>
    <row r="23395" spans="3:10" ht="12" thickBot="1" x14ac:dyDescent="0.25">
      <c r="C23395" s="254"/>
      <c r="D23395" s="254"/>
      <c r="E23395" s="255"/>
      <c r="F23395" s="256"/>
      <c r="G23395" s="257"/>
      <c r="H23395" s="243">
        <f t="shared" ca="1" si="1096"/>
        <v>45139</v>
      </c>
      <c r="I23395" s="244">
        <f t="shared" si="1097"/>
        <v>43892</v>
      </c>
      <c r="J23395" s="244" t="str">
        <f t="shared" si="1095"/>
        <v/>
      </c>
    </row>
    <row r="23396" spans="3:10" ht="12" thickBot="1" x14ac:dyDescent="0.25">
      <c r="C23396" s="254"/>
      <c r="D23396" s="254"/>
      <c r="E23396" s="255"/>
      <c r="F23396" s="256"/>
      <c r="G23396" s="257"/>
      <c r="H23396" s="243">
        <f t="shared" ca="1" si="1096"/>
        <v>45139</v>
      </c>
      <c r="I23396" s="244">
        <f t="shared" si="1097"/>
        <v>43892</v>
      </c>
      <c r="J23396" s="244" t="str">
        <f t="shared" si="1095"/>
        <v/>
      </c>
    </row>
    <row r="23397" spans="3:10" ht="12" thickBot="1" x14ac:dyDescent="0.25">
      <c r="C23397" s="254"/>
      <c r="D23397" s="254"/>
      <c r="E23397" s="255"/>
      <c r="F23397" s="256"/>
      <c r="G23397" s="257"/>
      <c r="H23397" s="243">
        <f t="shared" ca="1" si="1096"/>
        <v>45139</v>
      </c>
      <c r="I23397" s="244">
        <f t="shared" si="1097"/>
        <v>43892</v>
      </c>
      <c r="J23397" s="244" t="str">
        <f t="shared" si="1095"/>
        <v/>
      </c>
    </row>
    <row r="23398" spans="3:10" ht="12" thickBot="1" x14ac:dyDescent="0.25">
      <c r="C23398" s="254"/>
      <c r="D23398" s="254"/>
      <c r="E23398" s="255"/>
      <c r="F23398" s="256"/>
      <c r="G23398" s="257"/>
      <c r="H23398" s="243">
        <f t="shared" ca="1" si="1096"/>
        <v>45139</v>
      </c>
      <c r="I23398" s="244">
        <f t="shared" si="1097"/>
        <v>43892</v>
      </c>
      <c r="J23398" s="244" t="str">
        <f t="shared" si="1095"/>
        <v/>
      </c>
    </row>
    <row r="23399" spans="3:10" ht="12" thickBot="1" x14ac:dyDescent="0.25">
      <c r="C23399" s="254"/>
      <c r="D23399" s="254"/>
      <c r="E23399" s="255"/>
      <c r="F23399" s="256"/>
      <c r="G23399" s="257"/>
      <c r="H23399" s="243">
        <f t="shared" ca="1" si="1096"/>
        <v>45139</v>
      </c>
      <c r="I23399" s="244">
        <f t="shared" si="1097"/>
        <v>43892</v>
      </c>
      <c r="J23399" s="244" t="str">
        <f t="shared" si="1095"/>
        <v/>
      </c>
    </row>
    <row r="23400" spans="3:10" ht="12" thickBot="1" x14ac:dyDescent="0.25">
      <c r="C23400" s="254"/>
      <c r="D23400" s="254"/>
      <c r="E23400" s="255"/>
      <c r="F23400" s="256"/>
      <c r="G23400" s="257"/>
      <c r="H23400" s="243">
        <f t="shared" ca="1" si="1096"/>
        <v>45139</v>
      </c>
      <c r="I23400" s="244">
        <f t="shared" si="1097"/>
        <v>43892</v>
      </c>
      <c r="J23400" s="244" t="str">
        <f t="shared" si="1095"/>
        <v/>
      </c>
    </row>
    <row r="23401" spans="3:10" ht="12" thickBot="1" x14ac:dyDescent="0.25">
      <c r="C23401" s="254"/>
      <c r="D23401" s="254"/>
      <c r="E23401" s="255"/>
      <c r="F23401" s="256"/>
      <c r="G23401" s="257"/>
      <c r="H23401" s="243">
        <f t="shared" ca="1" si="1096"/>
        <v>45139</v>
      </c>
      <c r="I23401" s="244">
        <f t="shared" si="1097"/>
        <v>43892</v>
      </c>
      <c r="J23401" s="244" t="str">
        <f t="shared" si="1095"/>
        <v/>
      </c>
    </row>
    <row r="23402" spans="3:10" ht="12" thickBot="1" x14ac:dyDescent="0.25">
      <c r="C23402" s="254"/>
      <c r="D23402" s="254"/>
      <c r="E23402" s="255"/>
      <c r="F23402" s="256"/>
      <c r="G23402" s="257"/>
      <c r="H23402" s="243">
        <f t="shared" ca="1" si="1096"/>
        <v>45139</v>
      </c>
      <c r="I23402" s="244">
        <f t="shared" si="1097"/>
        <v>43892</v>
      </c>
      <c r="J23402" s="244" t="str">
        <f t="shared" si="1095"/>
        <v/>
      </c>
    </row>
    <row r="23403" spans="3:10" ht="12" thickBot="1" x14ac:dyDescent="0.25">
      <c r="C23403" s="254"/>
      <c r="D23403" s="254"/>
      <c r="E23403" s="255"/>
      <c r="F23403" s="256"/>
      <c r="G23403" s="257"/>
      <c r="H23403" s="243">
        <f t="shared" ca="1" si="1096"/>
        <v>45139</v>
      </c>
      <c r="I23403" s="244">
        <f t="shared" si="1097"/>
        <v>43892</v>
      </c>
      <c r="J23403" s="244" t="str">
        <f t="shared" si="1095"/>
        <v/>
      </c>
    </row>
    <row r="23404" spans="3:10" ht="12" thickBot="1" x14ac:dyDescent="0.25">
      <c r="C23404" s="254"/>
      <c r="D23404" s="254"/>
      <c r="E23404" s="255"/>
      <c r="F23404" s="256"/>
      <c r="G23404" s="257"/>
      <c r="H23404" s="243">
        <f t="shared" ca="1" si="1096"/>
        <v>45139</v>
      </c>
      <c r="I23404" s="244">
        <f t="shared" si="1097"/>
        <v>43892</v>
      </c>
      <c r="J23404" s="244" t="str">
        <f t="shared" si="1095"/>
        <v/>
      </c>
    </row>
    <row r="23405" spans="3:10" ht="12" thickBot="1" x14ac:dyDescent="0.25">
      <c r="C23405" s="254"/>
      <c r="D23405" s="254"/>
      <c r="E23405" s="255"/>
      <c r="F23405" s="256"/>
      <c r="G23405" s="257"/>
      <c r="H23405" s="243">
        <f t="shared" ca="1" si="1096"/>
        <v>45139</v>
      </c>
      <c r="I23405" s="244">
        <f t="shared" si="1097"/>
        <v>43892</v>
      </c>
      <c r="J23405" s="244" t="str">
        <f t="shared" si="1095"/>
        <v/>
      </c>
    </row>
    <row r="23406" spans="3:10" ht="12" thickBot="1" x14ac:dyDescent="0.25">
      <c r="C23406" s="254"/>
      <c r="D23406" s="254"/>
      <c r="E23406" s="255"/>
      <c r="F23406" s="256"/>
      <c r="G23406" s="257"/>
      <c r="H23406" s="243">
        <f t="shared" ca="1" si="1096"/>
        <v>45139</v>
      </c>
      <c r="I23406" s="244">
        <f t="shared" si="1097"/>
        <v>43892</v>
      </c>
      <c r="J23406" s="244" t="str">
        <f t="shared" si="1095"/>
        <v/>
      </c>
    </row>
    <row r="23407" spans="3:10" ht="12" thickBot="1" x14ac:dyDescent="0.25">
      <c r="C23407" s="254"/>
      <c r="D23407" s="254"/>
      <c r="E23407" s="255"/>
      <c r="F23407" s="256"/>
      <c r="G23407" s="257"/>
      <c r="H23407" s="243">
        <f t="shared" ca="1" si="1096"/>
        <v>45139</v>
      </c>
      <c r="I23407" s="244">
        <f t="shared" si="1097"/>
        <v>43892</v>
      </c>
      <c r="J23407" s="244" t="str">
        <f t="shared" si="1095"/>
        <v/>
      </c>
    </row>
    <row r="23408" spans="3:10" ht="12" thickBot="1" x14ac:dyDescent="0.25">
      <c r="C23408" s="254"/>
      <c r="D23408" s="254"/>
      <c r="E23408" s="255"/>
      <c r="F23408" s="256"/>
      <c r="G23408" s="257"/>
      <c r="H23408" s="243">
        <f t="shared" ca="1" si="1096"/>
        <v>45139</v>
      </c>
      <c r="I23408" s="244">
        <f t="shared" si="1097"/>
        <v>43892</v>
      </c>
      <c r="J23408" s="244" t="str">
        <f t="shared" si="1095"/>
        <v/>
      </c>
    </row>
    <row r="23409" spans="3:10" ht="12" thickBot="1" x14ac:dyDescent="0.25">
      <c r="C23409" s="254"/>
      <c r="D23409" s="254"/>
      <c r="E23409" s="255"/>
      <c r="F23409" s="256"/>
      <c r="G23409" s="257"/>
      <c r="H23409" s="243">
        <f t="shared" ca="1" si="1096"/>
        <v>45139</v>
      </c>
      <c r="I23409" s="244">
        <f t="shared" si="1097"/>
        <v>43892</v>
      </c>
      <c r="J23409" s="244" t="str">
        <f t="shared" si="1095"/>
        <v/>
      </c>
    </row>
    <row r="23410" spans="3:10" ht="12" thickBot="1" x14ac:dyDescent="0.25">
      <c r="C23410" s="254"/>
      <c r="D23410" s="254"/>
      <c r="E23410" s="255"/>
      <c r="F23410" s="256"/>
      <c r="G23410" s="257"/>
      <c r="H23410" s="243">
        <f t="shared" ca="1" si="1096"/>
        <v>45139</v>
      </c>
      <c r="I23410" s="244">
        <f t="shared" si="1097"/>
        <v>43892</v>
      </c>
      <c r="J23410" s="244" t="str">
        <f t="shared" si="1095"/>
        <v/>
      </c>
    </row>
    <row r="23411" spans="3:10" ht="12" thickBot="1" x14ac:dyDescent="0.25">
      <c r="C23411" s="254"/>
      <c r="D23411" s="254"/>
      <c r="E23411" s="255"/>
      <c r="F23411" s="256"/>
      <c r="G23411" s="257"/>
      <c r="H23411" s="243">
        <f t="shared" ca="1" si="1096"/>
        <v>45139</v>
      </c>
      <c r="I23411" s="244">
        <f t="shared" si="1097"/>
        <v>43892</v>
      </c>
      <c r="J23411" s="244" t="str">
        <f t="shared" si="1095"/>
        <v/>
      </c>
    </row>
    <row r="23412" spans="3:10" ht="12" thickBot="1" x14ac:dyDescent="0.25">
      <c r="C23412" s="254"/>
      <c r="D23412" s="254"/>
      <c r="E23412" s="255"/>
      <c r="F23412" s="256"/>
      <c r="G23412" s="257"/>
      <c r="H23412" s="243">
        <f t="shared" ca="1" si="1096"/>
        <v>45139</v>
      </c>
      <c r="I23412" s="244">
        <f t="shared" si="1097"/>
        <v>43892</v>
      </c>
      <c r="J23412" s="244" t="str">
        <f t="shared" si="1095"/>
        <v/>
      </c>
    </row>
    <row r="23413" spans="3:10" ht="12" thickBot="1" x14ac:dyDescent="0.25">
      <c r="C23413" s="254"/>
      <c r="D23413" s="254"/>
      <c r="E23413" s="255"/>
      <c r="F23413" s="256"/>
      <c r="G23413" s="257"/>
      <c r="H23413" s="243">
        <f t="shared" ca="1" si="1096"/>
        <v>45139</v>
      </c>
      <c r="I23413" s="244">
        <f t="shared" si="1097"/>
        <v>43892</v>
      </c>
      <c r="J23413" s="244" t="str">
        <f t="shared" si="1095"/>
        <v/>
      </c>
    </row>
    <row r="23414" spans="3:10" ht="12" thickBot="1" x14ac:dyDescent="0.25">
      <c r="C23414" s="254"/>
      <c r="D23414" s="254"/>
      <c r="E23414" s="255"/>
      <c r="F23414" s="256"/>
      <c r="G23414" s="257"/>
      <c r="H23414" s="243">
        <f t="shared" ca="1" si="1096"/>
        <v>45139</v>
      </c>
      <c r="I23414" s="244">
        <f t="shared" si="1097"/>
        <v>43892</v>
      </c>
      <c r="J23414" s="244" t="str">
        <f t="shared" si="1095"/>
        <v/>
      </c>
    </row>
    <row r="23415" spans="3:10" ht="12" thickBot="1" x14ac:dyDescent="0.25">
      <c r="C23415" s="254"/>
      <c r="D23415" s="254"/>
      <c r="E23415" s="255"/>
      <c r="F23415" s="256"/>
      <c r="G23415" s="257"/>
      <c r="H23415" s="243">
        <f t="shared" ca="1" si="1096"/>
        <v>45139</v>
      </c>
      <c r="I23415" s="244">
        <f t="shared" si="1097"/>
        <v>43892</v>
      </c>
      <c r="J23415" s="244" t="str">
        <f t="shared" si="1095"/>
        <v/>
      </c>
    </row>
    <row r="23416" spans="3:10" ht="12" thickBot="1" x14ac:dyDescent="0.25">
      <c r="C23416" s="254"/>
      <c r="D23416" s="254"/>
      <c r="E23416" s="255"/>
      <c r="F23416" s="256"/>
      <c r="G23416" s="257"/>
      <c r="H23416" s="243">
        <f t="shared" ca="1" si="1096"/>
        <v>45139</v>
      </c>
      <c r="I23416" s="244">
        <f t="shared" si="1097"/>
        <v>43892</v>
      </c>
      <c r="J23416" s="244" t="str">
        <f t="shared" si="1095"/>
        <v/>
      </c>
    </row>
    <row r="23417" spans="3:10" ht="12" thickBot="1" x14ac:dyDescent="0.25">
      <c r="C23417" s="254"/>
      <c r="D23417" s="254"/>
      <c r="E23417" s="255"/>
      <c r="F23417" s="256"/>
      <c r="G23417" s="257"/>
      <c r="H23417" s="243">
        <f t="shared" ca="1" si="1096"/>
        <v>45139</v>
      </c>
      <c r="I23417" s="244">
        <f t="shared" si="1097"/>
        <v>43892</v>
      </c>
      <c r="J23417" s="244" t="str">
        <f t="shared" si="1095"/>
        <v/>
      </c>
    </row>
    <row r="23418" spans="3:10" ht="12" thickBot="1" x14ac:dyDescent="0.25">
      <c r="C23418" s="254"/>
      <c r="D23418" s="254"/>
      <c r="E23418" s="255"/>
      <c r="F23418" s="256"/>
      <c r="G23418" s="257"/>
      <c r="H23418" s="243">
        <f t="shared" ca="1" si="1096"/>
        <v>45139</v>
      </c>
      <c r="I23418" s="244">
        <f t="shared" si="1097"/>
        <v>43892</v>
      </c>
      <c r="J23418" s="244" t="str">
        <f t="shared" si="1095"/>
        <v/>
      </c>
    </row>
    <row r="23419" spans="3:10" ht="12" thickBot="1" x14ac:dyDescent="0.25">
      <c r="C23419" s="254"/>
      <c r="D23419" s="254"/>
      <c r="E23419" s="255"/>
      <c r="F23419" s="256"/>
      <c r="G23419" s="257"/>
      <c r="H23419" s="243">
        <f t="shared" ca="1" si="1096"/>
        <v>45139</v>
      </c>
      <c r="I23419" s="244">
        <f t="shared" si="1097"/>
        <v>43892</v>
      </c>
      <c r="J23419" s="244" t="str">
        <f t="shared" si="1095"/>
        <v/>
      </c>
    </row>
    <row r="23420" spans="3:10" ht="12" thickBot="1" x14ac:dyDescent="0.25">
      <c r="C23420" s="254"/>
      <c r="D23420" s="254"/>
      <c r="E23420" s="255"/>
      <c r="F23420" s="256"/>
      <c r="G23420" s="257"/>
      <c r="H23420" s="243">
        <f t="shared" ca="1" si="1096"/>
        <v>45139</v>
      </c>
      <c r="I23420" s="244">
        <f t="shared" si="1097"/>
        <v>43892</v>
      </c>
      <c r="J23420" s="244" t="str">
        <f t="shared" si="1095"/>
        <v/>
      </c>
    </row>
    <row r="23421" spans="3:10" ht="12" thickBot="1" x14ac:dyDescent="0.25">
      <c r="C23421" s="254"/>
      <c r="D23421" s="254"/>
      <c r="E23421" s="255"/>
      <c r="F23421" s="256"/>
      <c r="G23421" s="257"/>
      <c r="H23421" s="243">
        <f t="shared" ca="1" si="1096"/>
        <v>45139</v>
      </c>
      <c r="I23421" s="244">
        <f t="shared" si="1097"/>
        <v>43892</v>
      </c>
      <c r="J23421" s="244" t="str">
        <f t="shared" si="1095"/>
        <v/>
      </c>
    </row>
    <row r="23422" spans="3:10" ht="12" thickBot="1" x14ac:dyDescent="0.25">
      <c r="C23422" s="254"/>
      <c r="D23422" s="254"/>
      <c r="E23422" s="255"/>
      <c r="F23422" s="256"/>
      <c r="G23422" s="257"/>
      <c r="H23422" s="243">
        <f t="shared" ca="1" si="1096"/>
        <v>45139</v>
      </c>
      <c r="I23422" s="244">
        <f t="shared" si="1097"/>
        <v>43892</v>
      </c>
      <c r="J23422" s="244" t="str">
        <f t="shared" si="1095"/>
        <v/>
      </c>
    </row>
    <row r="23423" spans="3:10" ht="12" thickBot="1" x14ac:dyDescent="0.25">
      <c r="C23423" s="254"/>
      <c r="D23423" s="254"/>
      <c r="E23423" s="255"/>
      <c r="F23423" s="256"/>
      <c r="G23423" s="257"/>
      <c r="H23423" s="243">
        <f t="shared" ca="1" si="1096"/>
        <v>45139</v>
      </c>
      <c r="I23423" s="244">
        <f t="shared" si="1097"/>
        <v>43892</v>
      </c>
      <c r="J23423" s="244" t="str">
        <f t="shared" si="1095"/>
        <v/>
      </c>
    </row>
    <row r="23424" spans="3:10" ht="12" thickBot="1" x14ac:dyDescent="0.25">
      <c r="C23424" s="254"/>
      <c r="D23424" s="254"/>
      <c r="E23424" s="255"/>
      <c r="F23424" s="256"/>
      <c r="G23424" s="257"/>
      <c r="H23424" s="243">
        <f t="shared" ca="1" si="1096"/>
        <v>45139</v>
      </c>
      <c r="I23424" s="244">
        <f t="shared" si="1097"/>
        <v>43892</v>
      </c>
      <c r="J23424" s="244" t="str">
        <f t="shared" si="1095"/>
        <v/>
      </c>
    </row>
    <row r="23425" spans="3:10" ht="12" thickBot="1" x14ac:dyDescent="0.25">
      <c r="C23425" s="254"/>
      <c r="D23425" s="254"/>
      <c r="E23425" s="255"/>
      <c r="F23425" s="256"/>
      <c r="G23425" s="257"/>
      <c r="H23425" s="243">
        <f t="shared" ca="1" si="1096"/>
        <v>45139</v>
      </c>
      <c r="I23425" s="244">
        <f t="shared" si="1097"/>
        <v>43892</v>
      </c>
      <c r="J23425" s="244" t="str">
        <f t="shared" si="1095"/>
        <v/>
      </c>
    </row>
    <row r="23426" spans="3:10" ht="12" thickBot="1" x14ac:dyDescent="0.25">
      <c r="C23426" s="254"/>
      <c r="D23426" s="254"/>
      <c r="E23426" s="255"/>
      <c r="F23426" s="256"/>
      <c r="G23426" s="257"/>
      <c r="H23426" s="243">
        <f t="shared" ca="1" si="1096"/>
        <v>45139</v>
      </c>
      <c r="I23426" s="244">
        <f t="shared" si="1097"/>
        <v>43892</v>
      </c>
      <c r="J23426" s="244" t="str">
        <f t="shared" si="1095"/>
        <v/>
      </c>
    </row>
    <row r="23427" spans="3:10" ht="12" thickBot="1" x14ac:dyDescent="0.25">
      <c r="C23427" s="254"/>
      <c r="D23427" s="254"/>
      <c r="E23427" s="255"/>
      <c r="F23427" s="256"/>
      <c r="G23427" s="257"/>
      <c r="H23427" s="243">
        <f t="shared" ca="1" si="1096"/>
        <v>45139</v>
      </c>
      <c r="I23427" s="244">
        <f t="shared" si="1097"/>
        <v>43892</v>
      </c>
      <c r="J23427" s="244" t="str">
        <f t="shared" si="1095"/>
        <v/>
      </c>
    </row>
    <row r="23428" spans="3:10" ht="12" thickBot="1" x14ac:dyDescent="0.25">
      <c r="C23428" s="254"/>
      <c r="D23428" s="254"/>
      <c r="E23428" s="255"/>
      <c r="F23428" s="256"/>
      <c r="G23428" s="257"/>
      <c r="H23428" s="243">
        <f t="shared" ca="1" si="1096"/>
        <v>45139</v>
      </c>
      <c r="I23428" s="244">
        <f t="shared" si="1097"/>
        <v>43892</v>
      </c>
      <c r="J23428" s="244" t="str">
        <f t="shared" si="1095"/>
        <v/>
      </c>
    </row>
    <row r="23429" spans="3:10" ht="12" thickBot="1" x14ac:dyDescent="0.25">
      <c r="C23429" s="254"/>
      <c r="D23429" s="254"/>
      <c r="E23429" s="255"/>
      <c r="F23429" s="256"/>
      <c r="G23429" s="257"/>
      <c r="H23429" s="243">
        <f t="shared" ca="1" si="1096"/>
        <v>45139</v>
      </c>
      <c r="I23429" s="244">
        <f t="shared" si="1097"/>
        <v>43892</v>
      </c>
      <c r="J23429" s="244" t="str">
        <f t="shared" si="1095"/>
        <v/>
      </c>
    </row>
    <row r="23430" spans="3:10" ht="12" thickBot="1" x14ac:dyDescent="0.25">
      <c r="C23430" s="254"/>
      <c r="D23430" s="254"/>
      <c r="E23430" s="255"/>
      <c r="F23430" s="256"/>
      <c r="G23430" s="257"/>
      <c r="H23430" s="243">
        <f t="shared" ca="1" si="1096"/>
        <v>45139</v>
      </c>
      <c r="I23430" s="244">
        <f t="shared" si="1097"/>
        <v>43892</v>
      </c>
      <c r="J23430" s="244" t="str">
        <f t="shared" ref="J23430:J23493" si="1098">IF(G23430="","",IF(G23430&gt;=0,"Debitoren",IF(G23430&lt;0,"Kreditoren","")))</f>
        <v/>
      </c>
    </row>
    <row r="23431" spans="3:10" ht="12" thickBot="1" x14ac:dyDescent="0.25">
      <c r="C23431" s="254"/>
      <c r="D23431" s="254"/>
      <c r="E23431" s="255"/>
      <c r="F23431" s="256"/>
      <c r="G23431" s="257"/>
      <c r="H23431" s="243">
        <f t="shared" ref="H23431:H23494" ca="1" si="1099">IF(F23431&lt;$F$2,EOMONTH($F$2,-1)+1,EOMONTH(F23431,-1)+1)</f>
        <v>45139</v>
      </c>
      <c r="I23431" s="244">
        <f t="shared" ref="I23431:I23494" si="1100">IF(F23431&lt;$I$2,IF(   WEEKDAY(EOMONTH($I$2,-1)+1)=1,EOMONTH($I$2,-1)+1+1,EOMONTH($I$2,-1)+1),IF(WEEKDAY(F23431)=1,F23431+1,F23431))</f>
        <v>43892</v>
      </c>
      <c r="J23431" s="244" t="str">
        <f t="shared" si="1098"/>
        <v/>
      </c>
    </row>
    <row r="23432" spans="3:10" ht="12" thickBot="1" x14ac:dyDescent="0.25">
      <c r="C23432" s="254"/>
      <c r="D23432" s="254"/>
      <c r="E23432" s="255"/>
      <c r="F23432" s="256"/>
      <c r="G23432" s="257"/>
      <c r="H23432" s="243">
        <f t="shared" ca="1" si="1099"/>
        <v>45139</v>
      </c>
      <c r="I23432" s="244">
        <f t="shared" si="1100"/>
        <v>43892</v>
      </c>
      <c r="J23432" s="244" t="str">
        <f t="shared" si="1098"/>
        <v/>
      </c>
    </row>
    <row r="23433" spans="3:10" ht="12" thickBot="1" x14ac:dyDescent="0.25">
      <c r="C23433" s="254"/>
      <c r="D23433" s="254"/>
      <c r="E23433" s="255"/>
      <c r="F23433" s="256"/>
      <c r="G23433" s="257"/>
      <c r="H23433" s="243">
        <f t="shared" ca="1" si="1099"/>
        <v>45139</v>
      </c>
      <c r="I23433" s="244">
        <f t="shared" si="1100"/>
        <v>43892</v>
      </c>
      <c r="J23433" s="244" t="str">
        <f t="shared" si="1098"/>
        <v/>
      </c>
    </row>
    <row r="23434" spans="3:10" ht="12" thickBot="1" x14ac:dyDescent="0.25">
      <c r="C23434" s="254"/>
      <c r="D23434" s="254"/>
      <c r="E23434" s="255"/>
      <c r="F23434" s="256"/>
      <c r="G23434" s="257"/>
      <c r="H23434" s="243">
        <f t="shared" ca="1" si="1099"/>
        <v>45139</v>
      </c>
      <c r="I23434" s="244">
        <f t="shared" si="1100"/>
        <v>43892</v>
      </c>
      <c r="J23434" s="244" t="str">
        <f t="shared" si="1098"/>
        <v/>
      </c>
    </row>
    <row r="23435" spans="3:10" ht="12" thickBot="1" x14ac:dyDescent="0.25">
      <c r="C23435" s="254"/>
      <c r="D23435" s="254"/>
      <c r="E23435" s="255"/>
      <c r="F23435" s="256"/>
      <c r="G23435" s="257"/>
      <c r="H23435" s="243">
        <f t="shared" ca="1" si="1099"/>
        <v>45139</v>
      </c>
      <c r="I23435" s="244">
        <f t="shared" si="1100"/>
        <v>43892</v>
      </c>
      <c r="J23435" s="244" t="str">
        <f t="shared" si="1098"/>
        <v/>
      </c>
    </row>
    <row r="23436" spans="3:10" ht="12" thickBot="1" x14ac:dyDescent="0.25">
      <c r="C23436" s="254"/>
      <c r="D23436" s="254"/>
      <c r="E23436" s="255"/>
      <c r="F23436" s="256"/>
      <c r="G23436" s="257"/>
      <c r="H23436" s="243">
        <f t="shared" ca="1" si="1099"/>
        <v>45139</v>
      </c>
      <c r="I23436" s="244">
        <f t="shared" si="1100"/>
        <v>43892</v>
      </c>
      <c r="J23436" s="244" t="str">
        <f t="shared" si="1098"/>
        <v/>
      </c>
    </row>
    <row r="23437" spans="3:10" ht="12" thickBot="1" x14ac:dyDescent="0.25">
      <c r="C23437" s="254"/>
      <c r="D23437" s="254"/>
      <c r="E23437" s="255"/>
      <c r="F23437" s="256"/>
      <c r="G23437" s="257"/>
      <c r="H23437" s="243">
        <f t="shared" ca="1" si="1099"/>
        <v>45139</v>
      </c>
      <c r="I23437" s="244">
        <f t="shared" si="1100"/>
        <v>43892</v>
      </c>
      <c r="J23437" s="244" t="str">
        <f t="shared" si="1098"/>
        <v/>
      </c>
    </row>
    <row r="23438" spans="3:10" ht="12" thickBot="1" x14ac:dyDescent="0.25">
      <c r="C23438" s="254"/>
      <c r="D23438" s="254"/>
      <c r="E23438" s="255"/>
      <c r="F23438" s="256"/>
      <c r="G23438" s="257"/>
      <c r="H23438" s="243">
        <f t="shared" ca="1" si="1099"/>
        <v>45139</v>
      </c>
      <c r="I23438" s="244">
        <f t="shared" si="1100"/>
        <v>43892</v>
      </c>
      <c r="J23438" s="244" t="str">
        <f t="shared" si="1098"/>
        <v/>
      </c>
    </row>
    <row r="23439" spans="3:10" ht="12" thickBot="1" x14ac:dyDescent="0.25">
      <c r="C23439" s="254"/>
      <c r="D23439" s="254"/>
      <c r="E23439" s="255"/>
      <c r="F23439" s="256"/>
      <c r="G23439" s="257"/>
      <c r="H23439" s="243">
        <f t="shared" ca="1" si="1099"/>
        <v>45139</v>
      </c>
      <c r="I23439" s="244">
        <f t="shared" si="1100"/>
        <v>43892</v>
      </c>
      <c r="J23439" s="244" t="str">
        <f t="shared" si="1098"/>
        <v/>
      </c>
    </row>
    <row r="23440" spans="3:10" ht="12" thickBot="1" x14ac:dyDescent="0.25">
      <c r="C23440" s="254"/>
      <c r="D23440" s="254"/>
      <c r="E23440" s="255"/>
      <c r="F23440" s="256"/>
      <c r="G23440" s="257"/>
      <c r="H23440" s="243">
        <f t="shared" ca="1" si="1099"/>
        <v>45139</v>
      </c>
      <c r="I23440" s="244">
        <f t="shared" si="1100"/>
        <v>43892</v>
      </c>
      <c r="J23440" s="244" t="str">
        <f t="shared" si="1098"/>
        <v/>
      </c>
    </row>
    <row r="23441" spans="3:10" ht="12" thickBot="1" x14ac:dyDescent="0.25">
      <c r="C23441" s="254"/>
      <c r="D23441" s="254"/>
      <c r="E23441" s="255"/>
      <c r="F23441" s="256"/>
      <c r="G23441" s="257"/>
      <c r="H23441" s="243">
        <f t="shared" ca="1" si="1099"/>
        <v>45139</v>
      </c>
      <c r="I23441" s="244">
        <f t="shared" si="1100"/>
        <v>43892</v>
      </c>
      <c r="J23441" s="244" t="str">
        <f t="shared" si="1098"/>
        <v/>
      </c>
    </row>
    <row r="23442" spans="3:10" ht="12" thickBot="1" x14ac:dyDescent="0.25">
      <c r="C23442" s="254"/>
      <c r="D23442" s="254"/>
      <c r="E23442" s="255"/>
      <c r="F23442" s="256"/>
      <c r="G23442" s="257"/>
      <c r="H23442" s="243">
        <f t="shared" ca="1" si="1099"/>
        <v>45139</v>
      </c>
      <c r="I23442" s="244">
        <f t="shared" si="1100"/>
        <v>43892</v>
      </c>
      <c r="J23442" s="244" t="str">
        <f t="shared" si="1098"/>
        <v/>
      </c>
    </row>
    <row r="23443" spans="3:10" ht="12" thickBot="1" x14ac:dyDescent="0.25">
      <c r="C23443" s="254"/>
      <c r="D23443" s="254"/>
      <c r="E23443" s="255"/>
      <c r="F23443" s="256"/>
      <c r="G23443" s="257"/>
      <c r="H23443" s="243">
        <f t="shared" ca="1" si="1099"/>
        <v>45139</v>
      </c>
      <c r="I23443" s="244">
        <f t="shared" si="1100"/>
        <v>43892</v>
      </c>
      <c r="J23443" s="244" t="str">
        <f t="shared" si="1098"/>
        <v/>
      </c>
    </row>
    <row r="23444" spans="3:10" ht="12" thickBot="1" x14ac:dyDescent="0.25">
      <c r="C23444" s="254"/>
      <c r="D23444" s="254"/>
      <c r="E23444" s="255"/>
      <c r="F23444" s="256"/>
      <c r="G23444" s="257"/>
      <c r="H23444" s="243">
        <f t="shared" ca="1" si="1099"/>
        <v>45139</v>
      </c>
      <c r="I23444" s="244">
        <f t="shared" si="1100"/>
        <v>43892</v>
      </c>
      <c r="J23444" s="244" t="str">
        <f t="shared" si="1098"/>
        <v/>
      </c>
    </row>
    <row r="23445" spans="3:10" ht="12" thickBot="1" x14ac:dyDescent="0.25">
      <c r="C23445" s="254"/>
      <c r="D23445" s="254"/>
      <c r="E23445" s="255"/>
      <c r="F23445" s="256"/>
      <c r="G23445" s="257"/>
      <c r="H23445" s="243">
        <f t="shared" ca="1" si="1099"/>
        <v>45139</v>
      </c>
      <c r="I23445" s="244">
        <f t="shared" si="1100"/>
        <v>43892</v>
      </c>
      <c r="J23445" s="244" t="str">
        <f t="shared" si="1098"/>
        <v/>
      </c>
    </row>
    <row r="23446" spans="3:10" ht="12" thickBot="1" x14ac:dyDescent="0.25">
      <c r="C23446" s="254"/>
      <c r="D23446" s="254"/>
      <c r="E23446" s="255"/>
      <c r="F23446" s="256"/>
      <c r="G23446" s="257"/>
      <c r="H23446" s="243">
        <f t="shared" ca="1" si="1099"/>
        <v>45139</v>
      </c>
      <c r="I23446" s="244">
        <f t="shared" si="1100"/>
        <v>43892</v>
      </c>
      <c r="J23446" s="244" t="str">
        <f t="shared" si="1098"/>
        <v/>
      </c>
    </row>
    <row r="23447" spans="3:10" ht="12" thickBot="1" x14ac:dyDescent="0.25">
      <c r="C23447" s="254"/>
      <c r="D23447" s="254"/>
      <c r="E23447" s="255"/>
      <c r="F23447" s="256"/>
      <c r="G23447" s="257"/>
      <c r="H23447" s="243">
        <f t="shared" ca="1" si="1099"/>
        <v>45139</v>
      </c>
      <c r="I23447" s="244">
        <f t="shared" si="1100"/>
        <v>43892</v>
      </c>
      <c r="J23447" s="244" t="str">
        <f t="shared" si="1098"/>
        <v/>
      </c>
    </row>
    <row r="23448" spans="3:10" ht="12" thickBot="1" x14ac:dyDescent="0.25">
      <c r="C23448" s="254"/>
      <c r="D23448" s="254"/>
      <c r="E23448" s="255"/>
      <c r="F23448" s="256"/>
      <c r="G23448" s="257"/>
      <c r="H23448" s="243">
        <f t="shared" ca="1" si="1099"/>
        <v>45139</v>
      </c>
      <c r="I23448" s="244">
        <f t="shared" si="1100"/>
        <v>43892</v>
      </c>
      <c r="J23448" s="244" t="str">
        <f t="shared" si="1098"/>
        <v/>
      </c>
    </row>
    <row r="23449" spans="3:10" ht="12" thickBot="1" x14ac:dyDescent="0.25">
      <c r="C23449" s="254"/>
      <c r="D23449" s="254"/>
      <c r="E23449" s="255"/>
      <c r="F23449" s="256"/>
      <c r="G23449" s="257"/>
      <c r="H23449" s="243">
        <f t="shared" ca="1" si="1099"/>
        <v>45139</v>
      </c>
      <c r="I23449" s="244">
        <f t="shared" si="1100"/>
        <v>43892</v>
      </c>
      <c r="J23449" s="244" t="str">
        <f t="shared" si="1098"/>
        <v/>
      </c>
    </row>
    <row r="23450" spans="3:10" ht="12" thickBot="1" x14ac:dyDescent="0.25">
      <c r="C23450" s="254"/>
      <c r="D23450" s="254"/>
      <c r="E23450" s="255"/>
      <c r="F23450" s="256"/>
      <c r="G23450" s="257"/>
      <c r="H23450" s="243">
        <f t="shared" ca="1" si="1099"/>
        <v>45139</v>
      </c>
      <c r="I23450" s="244">
        <f t="shared" si="1100"/>
        <v>43892</v>
      </c>
      <c r="J23450" s="244" t="str">
        <f t="shared" si="1098"/>
        <v/>
      </c>
    </row>
    <row r="23451" spans="3:10" ht="12" thickBot="1" x14ac:dyDescent="0.25">
      <c r="C23451" s="254"/>
      <c r="D23451" s="254"/>
      <c r="E23451" s="255"/>
      <c r="F23451" s="256"/>
      <c r="G23451" s="257"/>
      <c r="H23451" s="243">
        <f t="shared" ca="1" si="1099"/>
        <v>45139</v>
      </c>
      <c r="I23451" s="244">
        <f t="shared" si="1100"/>
        <v>43892</v>
      </c>
      <c r="J23451" s="244" t="str">
        <f t="shared" si="1098"/>
        <v/>
      </c>
    </row>
    <row r="23452" spans="3:10" ht="12" thickBot="1" x14ac:dyDescent="0.25">
      <c r="C23452" s="254"/>
      <c r="D23452" s="254"/>
      <c r="E23452" s="255"/>
      <c r="F23452" s="256"/>
      <c r="G23452" s="257"/>
      <c r="H23452" s="243">
        <f t="shared" ca="1" si="1099"/>
        <v>45139</v>
      </c>
      <c r="I23452" s="244">
        <f t="shared" si="1100"/>
        <v>43892</v>
      </c>
      <c r="J23452" s="244" t="str">
        <f t="shared" si="1098"/>
        <v/>
      </c>
    </row>
    <row r="23453" spans="3:10" ht="12" thickBot="1" x14ac:dyDescent="0.25">
      <c r="C23453" s="254"/>
      <c r="D23453" s="254"/>
      <c r="E23453" s="255"/>
      <c r="F23453" s="256"/>
      <c r="G23453" s="257"/>
      <c r="H23453" s="243">
        <f t="shared" ca="1" si="1099"/>
        <v>45139</v>
      </c>
      <c r="I23453" s="244">
        <f t="shared" si="1100"/>
        <v>43892</v>
      </c>
      <c r="J23453" s="244" t="str">
        <f t="shared" si="1098"/>
        <v/>
      </c>
    </row>
    <row r="23454" spans="3:10" ht="12" thickBot="1" x14ac:dyDescent="0.25">
      <c r="C23454" s="254"/>
      <c r="D23454" s="254"/>
      <c r="E23454" s="255"/>
      <c r="F23454" s="256"/>
      <c r="G23454" s="257"/>
      <c r="H23454" s="243">
        <f t="shared" ca="1" si="1099"/>
        <v>45139</v>
      </c>
      <c r="I23454" s="244">
        <f t="shared" si="1100"/>
        <v>43892</v>
      </c>
      <c r="J23454" s="244" t="str">
        <f t="shared" si="1098"/>
        <v/>
      </c>
    </row>
    <row r="23455" spans="3:10" ht="12" thickBot="1" x14ac:dyDescent="0.25">
      <c r="C23455" s="254"/>
      <c r="D23455" s="254"/>
      <c r="E23455" s="255"/>
      <c r="F23455" s="256"/>
      <c r="G23455" s="257"/>
      <c r="H23455" s="243">
        <f t="shared" ca="1" si="1099"/>
        <v>45139</v>
      </c>
      <c r="I23455" s="244">
        <f t="shared" si="1100"/>
        <v>43892</v>
      </c>
      <c r="J23455" s="244" t="str">
        <f t="shared" si="1098"/>
        <v/>
      </c>
    </row>
    <row r="23456" spans="3:10" ht="12" thickBot="1" x14ac:dyDescent="0.25">
      <c r="C23456" s="254"/>
      <c r="D23456" s="254"/>
      <c r="E23456" s="255"/>
      <c r="F23456" s="256"/>
      <c r="G23456" s="257"/>
      <c r="H23456" s="243">
        <f t="shared" ca="1" si="1099"/>
        <v>45139</v>
      </c>
      <c r="I23456" s="244">
        <f t="shared" si="1100"/>
        <v>43892</v>
      </c>
      <c r="J23456" s="244" t="str">
        <f t="shared" si="1098"/>
        <v/>
      </c>
    </row>
    <row r="23457" spans="3:10" ht="12" thickBot="1" x14ac:dyDescent="0.25">
      <c r="C23457" s="254"/>
      <c r="D23457" s="254"/>
      <c r="E23457" s="255"/>
      <c r="F23457" s="256"/>
      <c r="G23457" s="257"/>
      <c r="H23457" s="243">
        <f t="shared" ca="1" si="1099"/>
        <v>45139</v>
      </c>
      <c r="I23457" s="244">
        <f t="shared" si="1100"/>
        <v>43892</v>
      </c>
      <c r="J23457" s="244" t="str">
        <f t="shared" si="1098"/>
        <v/>
      </c>
    </row>
    <row r="23458" spans="3:10" ht="12" thickBot="1" x14ac:dyDescent="0.25">
      <c r="C23458" s="254"/>
      <c r="D23458" s="254"/>
      <c r="E23458" s="255"/>
      <c r="F23458" s="256"/>
      <c r="G23458" s="257"/>
      <c r="H23458" s="243">
        <f t="shared" ca="1" si="1099"/>
        <v>45139</v>
      </c>
      <c r="I23458" s="244">
        <f t="shared" si="1100"/>
        <v>43892</v>
      </c>
      <c r="J23458" s="244" t="str">
        <f t="shared" si="1098"/>
        <v/>
      </c>
    </row>
    <row r="23459" spans="3:10" ht="12" thickBot="1" x14ac:dyDescent="0.25">
      <c r="C23459" s="254"/>
      <c r="D23459" s="254"/>
      <c r="E23459" s="255"/>
      <c r="F23459" s="256"/>
      <c r="G23459" s="257"/>
      <c r="H23459" s="243">
        <f t="shared" ca="1" si="1099"/>
        <v>45139</v>
      </c>
      <c r="I23459" s="244">
        <f t="shared" si="1100"/>
        <v>43892</v>
      </c>
      <c r="J23459" s="244" t="str">
        <f t="shared" si="1098"/>
        <v/>
      </c>
    </row>
    <row r="23460" spans="3:10" ht="12" thickBot="1" x14ac:dyDescent="0.25">
      <c r="C23460" s="254"/>
      <c r="D23460" s="254"/>
      <c r="E23460" s="255"/>
      <c r="F23460" s="256"/>
      <c r="G23460" s="257"/>
      <c r="H23460" s="243">
        <f t="shared" ca="1" si="1099"/>
        <v>45139</v>
      </c>
      <c r="I23460" s="244">
        <f t="shared" si="1100"/>
        <v>43892</v>
      </c>
      <c r="J23460" s="244" t="str">
        <f t="shared" si="1098"/>
        <v/>
      </c>
    </row>
    <row r="23461" spans="3:10" ht="12" thickBot="1" x14ac:dyDescent="0.25">
      <c r="C23461" s="254"/>
      <c r="D23461" s="254"/>
      <c r="E23461" s="255"/>
      <c r="F23461" s="256"/>
      <c r="G23461" s="257"/>
      <c r="H23461" s="243">
        <f t="shared" ca="1" si="1099"/>
        <v>45139</v>
      </c>
      <c r="I23461" s="244">
        <f t="shared" si="1100"/>
        <v>43892</v>
      </c>
      <c r="J23461" s="244" t="str">
        <f t="shared" si="1098"/>
        <v/>
      </c>
    </row>
    <row r="23462" spans="3:10" ht="12" thickBot="1" x14ac:dyDescent="0.25">
      <c r="C23462" s="254"/>
      <c r="D23462" s="254"/>
      <c r="E23462" s="255"/>
      <c r="F23462" s="256"/>
      <c r="G23462" s="257"/>
      <c r="H23462" s="243">
        <f t="shared" ca="1" si="1099"/>
        <v>45139</v>
      </c>
      <c r="I23462" s="244">
        <f t="shared" si="1100"/>
        <v>43892</v>
      </c>
      <c r="J23462" s="244" t="str">
        <f t="shared" si="1098"/>
        <v/>
      </c>
    </row>
    <row r="23463" spans="3:10" ht="12" thickBot="1" x14ac:dyDescent="0.25">
      <c r="C23463" s="254"/>
      <c r="D23463" s="254"/>
      <c r="E23463" s="255"/>
      <c r="F23463" s="256"/>
      <c r="G23463" s="257"/>
      <c r="H23463" s="243">
        <f t="shared" ca="1" si="1099"/>
        <v>45139</v>
      </c>
      <c r="I23463" s="244">
        <f t="shared" si="1100"/>
        <v>43892</v>
      </c>
      <c r="J23463" s="244" t="str">
        <f t="shared" si="1098"/>
        <v/>
      </c>
    </row>
    <row r="23464" spans="3:10" ht="12" thickBot="1" x14ac:dyDescent="0.25">
      <c r="C23464" s="254"/>
      <c r="D23464" s="254"/>
      <c r="E23464" s="255"/>
      <c r="F23464" s="256"/>
      <c r="G23464" s="257"/>
      <c r="H23464" s="243">
        <f t="shared" ca="1" si="1099"/>
        <v>45139</v>
      </c>
      <c r="I23464" s="244">
        <f t="shared" si="1100"/>
        <v>43892</v>
      </c>
      <c r="J23464" s="244" t="str">
        <f t="shared" si="1098"/>
        <v/>
      </c>
    </row>
    <row r="23465" spans="3:10" ht="12" thickBot="1" x14ac:dyDescent="0.25">
      <c r="C23465" s="254"/>
      <c r="D23465" s="254"/>
      <c r="E23465" s="255"/>
      <c r="F23465" s="256"/>
      <c r="G23465" s="257"/>
      <c r="H23465" s="243">
        <f t="shared" ca="1" si="1099"/>
        <v>45139</v>
      </c>
      <c r="I23465" s="244">
        <f t="shared" si="1100"/>
        <v>43892</v>
      </c>
      <c r="J23465" s="244" t="str">
        <f t="shared" si="1098"/>
        <v/>
      </c>
    </row>
    <row r="23466" spans="3:10" ht="12" thickBot="1" x14ac:dyDescent="0.25">
      <c r="C23466" s="254"/>
      <c r="D23466" s="254"/>
      <c r="E23466" s="255"/>
      <c r="F23466" s="256"/>
      <c r="G23466" s="257"/>
      <c r="H23466" s="243">
        <f t="shared" ca="1" si="1099"/>
        <v>45139</v>
      </c>
      <c r="I23466" s="244">
        <f t="shared" si="1100"/>
        <v>43892</v>
      </c>
      <c r="J23466" s="244" t="str">
        <f t="shared" si="1098"/>
        <v/>
      </c>
    </row>
    <row r="23467" spans="3:10" ht="12" thickBot="1" x14ac:dyDescent="0.25">
      <c r="C23467" s="254"/>
      <c r="D23467" s="254"/>
      <c r="E23467" s="255"/>
      <c r="F23467" s="256"/>
      <c r="G23467" s="257"/>
      <c r="H23467" s="243">
        <f t="shared" ca="1" si="1099"/>
        <v>45139</v>
      </c>
      <c r="I23467" s="244">
        <f t="shared" si="1100"/>
        <v>43892</v>
      </c>
      <c r="J23467" s="244" t="str">
        <f t="shared" si="1098"/>
        <v/>
      </c>
    </row>
    <row r="23468" spans="3:10" ht="12" thickBot="1" x14ac:dyDescent="0.25">
      <c r="C23468" s="254"/>
      <c r="D23468" s="254"/>
      <c r="E23468" s="255"/>
      <c r="F23468" s="256"/>
      <c r="G23468" s="257"/>
      <c r="H23468" s="243">
        <f t="shared" ca="1" si="1099"/>
        <v>45139</v>
      </c>
      <c r="I23468" s="244">
        <f t="shared" si="1100"/>
        <v>43892</v>
      </c>
      <c r="J23468" s="244" t="str">
        <f t="shared" si="1098"/>
        <v/>
      </c>
    </row>
    <row r="23469" spans="3:10" ht="12" thickBot="1" x14ac:dyDescent="0.25">
      <c r="C23469" s="254"/>
      <c r="D23469" s="254"/>
      <c r="E23469" s="255"/>
      <c r="F23469" s="256"/>
      <c r="G23469" s="257"/>
      <c r="H23469" s="243">
        <f t="shared" ca="1" si="1099"/>
        <v>45139</v>
      </c>
      <c r="I23469" s="244">
        <f t="shared" si="1100"/>
        <v>43892</v>
      </c>
      <c r="J23469" s="244" t="str">
        <f t="shared" si="1098"/>
        <v/>
      </c>
    </row>
    <row r="23470" spans="3:10" ht="12" thickBot="1" x14ac:dyDescent="0.25">
      <c r="C23470" s="254"/>
      <c r="D23470" s="254"/>
      <c r="E23470" s="255"/>
      <c r="F23470" s="256"/>
      <c r="G23470" s="257"/>
      <c r="H23470" s="243">
        <f t="shared" ca="1" si="1099"/>
        <v>45139</v>
      </c>
      <c r="I23470" s="244">
        <f t="shared" si="1100"/>
        <v>43892</v>
      </c>
      <c r="J23470" s="244" t="str">
        <f t="shared" si="1098"/>
        <v/>
      </c>
    </row>
    <row r="23471" spans="3:10" ht="12" thickBot="1" x14ac:dyDescent="0.25">
      <c r="C23471" s="254"/>
      <c r="D23471" s="254"/>
      <c r="E23471" s="255"/>
      <c r="F23471" s="256"/>
      <c r="G23471" s="257"/>
      <c r="H23471" s="243">
        <f t="shared" ca="1" si="1099"/>
        <v>45139</v>
      </c>
      <c r="I23471" s="244">
        <f t="shared" si="1100"/>
        <v>43892</v>
      </c>
      <c r="J23471" s="244" t="str">
        <f t="shared" si="1098"/>
        <v/>
      </c>
    </row>
    <row r="23472" spans="3:10" ht="12" thickBot="1" x14ac:dyDescent="0.25">
      <c r="C23472" s="254"/>
      <c r="D23472" s="254"/>
      <c r="E23472" s="255"/>
      <c r="F23472" s="256"/>
      <c r="G23472" s="257"/>
      <c r="H23472" s="243">
        <f t="shared" ca="1" si="1099"/>
        <v>45139</v>
      </c>
      <c r="I23472" s="244">
        <f t="shared" si="1100"/>
        <v>43892</v>
      </c>
      <c r="J23472" s="244" t="str">
        <f t="shared" si="1098"/>
        <v/>
      </c>
    </row>
    <row r="23473" spans="3:10" ht="12" thickBot="1" x14ac:dyDescent="0.25">
      <c r="C23473" s="254"/>
      <c r="D23473" s="254"/>
      <c r="E23473" s="255"/>
      <c r="F23473" s="256"/>
      <c r="G23473" s="257"/>
      <c r="H23473" s="243">
        <f t="shared" ca="1" si="1099"/>
        <v>45139</v>
      </c>
      <c r="I23473" s="244">
        <f t="shared" si="1100"/>
        <v>43892</v>
      </c>
      <c r="J23473" s="244" t="str">
        <f t="shared" si="1098"/>
        <v/>
      </c>
    </row>
    <row r="23474" spans="3:10" ht="12" thickBot="1" x14ac:dyDescent="0.25">
      <c r="C23474" s="254"/>
      <c r="D23474" s="254"/>
      <c r="E23474" s="255"/>
      <c r="F23474" s="256"/>
      <c r="G23474" s="257"/>
      <c r="H23474" s="243">
        <f t="shared" ca="1" si="1099"/>
        <v>45139</v>
      </c>
      <c r="I23474" s="244">
        <f t="shared" si="1100"/>
        <v>43892</v>
      </c>
      <c r="J23474" s="244" t="str">
        <f t="shared" si="1098"/>
        <v/>
      </c>
    </row>
    <row r="23475" spans="3:10" ht="12" thickBot="1" x14ac:dyDescent="0.25">
      <c r="C23475" s="254"/>
      <c r="D23475" s="254"/>
      <c r="E23475" s="255"/>
      <c r="F23475" s="256"/>
      <c r="G23475" s="257"/>
      <c r="H23475" s="243">
        <f t="shared" ca="1" si="1099"/>
        <v>45139</v>
      </c>
      <c r="I23475" s="244">
        <f t="shared" si="1100"/>
        <v>43892</v>
      </c>
      <c r="J23475" s="244" t="str">
        <f t="shared" si="1098"/>
        <v/>
      </c>
    </row>
    <row r="23476" spans="3:10" ht="12" thickBot="1" x14ac:dyDescent="0.25">
      <c r="C23476" s="254"/>
      <c r="D23476" s="254"/>
      <c r="E23476" s="255"/>
      <c r="F23476" s="256"/>
      <c r="G23476" s="257"/>
      <c r="H23476" s="243">
        <f t="shared" ca="1" si="1099"/>
        <v>45139</v>
      </c>
      <c r="I23476" s="244">
        <f t="shared" si="1100"/>
        <v>43892</v>
      </c>
      <c r="J23476" s="244" t="str">
        <f t="shared" si="1098"/>
        <v/>
      </c>
    </row>
    <row r="23477" spans="3:10" ht="12" thickBot="1" x14ac:dyDescent="0.25">
      <c r="C23477" s="254"/>
      <c r="D23477" s="254"/>
      <c r="E23477" s="255"/>
      <c r="F23477" s="256"/>
      <c r="G23477" s="257"/>
      <c r="H23477" s="243">
        <f t="shared" ca="1" si="1099"/>
        <v>45139</v>
      </c>
      <c r="I23477" s="244">
        <f t="shared" si="1100"/>
        <v>43892</v>
      </c>
      <c r="J23477" s="244" t="str">
        <f t="shared" si="1098"/>
        <v/>
      </c>
    </row>
    <row r="23478" spans="3:10" ht="12" thickBot="1" x14ac:dyDescent="0.25">
      <c r="C23478" s="254"/>
      <c r="D23478" s="254"/>
      <c r="E23478" s="255"/>
      <c r="F23478" s="256"/>
      <c r="G23478" s="257"/>
      <c r="H23478" s="243">
        <f t="shared" ca="1" si="1099"/>
        <v>45139</v>
      </c>
      <c r="I23478" s="244">
        <f t="shared" si="1100"/>
        <v>43892</v>
      </c>
      <c r="J23478" s="244" t="str">
        <f t="shared" si="1098"/>
        <v/>
      </c>
    </row>
    <row r="23479" spans="3:10" ht="12" thickBot="1" x14ac:dyDescent="0.25">
      <c r="C23479" s="254"/>
      <c r="D23479" s="254"/>
      <c r="E23479" s="255"/>
      <c r="F23479" s="256"/>
      <c r="G23479" s="257"/>
      <c r="H23479" s="243">
        <f t="shared" ca="1" si="1099"/>
        <v>45139</v>
      </c>
      <c r="I23479" s="244">
        <f t="shared" si="1100"/>
        <v>43892</v>
      </c>
      <c r="J23479" s="244" t="str">
        <f t="shared" si="1098"/>
        <v/>
      </c>
    </row>
    <row r="23480" spans="3:10" ht="12" thickBot="1" x14ac:dyDescent="0.25">
      <c r="C23480" s="254"/>
      <c r="D23480" s="254"/>
      <c r="E23480" s="255"/>
      <c r="F23480" s="256"/>
      <c r="G23480" s="257"/>
      <c r="H23480" s="243">
        <f t="shared" ca="1" si="1099"/>
        <v>45139</v>
      </c>
      <c r="I23480" s="244">
        <f t="shared" si="1100"/>
        <v>43892</v>
      </c>
      <c r="J23480" s="244" t="str">
        <f t="shared" si="1098"/>
        <v/>
      </c>
    </row>
    <row r="23481" spans="3:10" ht="12" thickBot="1" x14ac:dyDescent="0.25">
      <c r="C23481" s="254"/>
      <c r="D23481" s="254"/>
      <c r="E23481" s="255"/>
      <c r="F23481" s="256"/>
      <c r="G23481" s="257"/>
      <c r="H23481" s="243">
        <f t="shared" ca="1" si="1099"/>
        <v>45139</v>
      </c>
      <c r="I23481" s="244">
        <f t="shared" si="1100"/>
        <v>43892</v>
      </c>
      <c r="J23481" s="244" t="str">
        <f t="shared" si="1098"/>
        <v/>
      </c>
    </row>
    <row r="23482" spans="3:10" ht="12" thickBot="1" x14ac:dyDescent="0.25">
      <c r="C23482" s="254"/>
      <c r="D23482" s="254"/>
      <c r="E23482" s="255"/>
      <c r="F23482" s="256"/>
      <c r="G23482" s="257"/>
      <c r="H23482" s="243">
        <f t="shared" ca="1" si="1099"/>
        <v>45139</v>
      </c>
      <c r="I23482" s="244">
        <f t="shared" si="1100"/>
        <v>43892</v>
      </c>
      <c r="J23482" s="244" t="str">
        <f t="shared" si="1098"/>
        <v/>
      </c>
    </row>
    <row r="23483" spans="3:10" ht="12" thickBot="1" x14ac:dyDescent="0.25">
      <c r="C23483" s="254"/>
      <c r="D23483" s="254"/>
      <c r="E23483" s="255"/>
      <c r="F23483" s="256"/>
      <c r="G23483" s="257"/>
      <c r="H23483" s="243">
        <f t="shared" ca="1" si="1099"/>
        <v>45139</v>
      </c>
      <c r="I23483" s="244">
        <f t="shared" si="1100"/>
        <v>43892</v>
      </c>
      <c r="J23483" s="244" t="str">
        <f t="shared" si="1098"/>
        <v/>
      </c>
    </row>
    <row r="23484" spans="3:10" ht="12" thickBot="1" x14ac:dyDescent="0.25">
      <c r="C23484" s="254"/>
      <c r="D23484" s="254"/>
      <c r="E23484" s="255"/>
      <c r="F23484" s="256"/>
      <c r="G23484" s="257"/>
      <c r="H23484" s="243">
        <f t="shared" ca="1" si="1099"/>
        <v>45139</v>
      </c>
      <c r="I23484" s="244">
        <f t="shared" si="1100"/>
        <v>43892</v>
      </c>
      <c r="J23484" s="244" t="str">
        <f t="shared" si="1098"/>
        <v/>
      </c>
    </row>
    <row r="23485" spans="3:10" ht="12" thickBot="1" x14ac:dyDescent="0.25">
      <c r="C23485" s="254"/>
      <c r="D23485" s="254"/>
      <c r="E23485" s="255"/>
      <c r="F23485" s="256"/>
      <c r="G23485" s="257"/>
      <c r="H23485" s="243">
        <f t="shared" ca="1" si="1099"/>
        <v>45139</v>
      </c>
      <c r="I23485" s="244">
        <f t="shared" si="1100"/>
        <v>43892</v>
      </c>
      <c r="J23485" s="244" t="str">
        <f t="shared" si="1098"/>
        <v/>
      </c>
    </row>
    <row r="23486" spans="3:10" ht="12" thickBot="1" x14ac:dyDescent="0.25">
      <c r="C23486" s="254"/>
      <c r="D23486" s="254"/>
      <c r="E23486" s="255"/>
      <c r="F23486" s="256"/>
      <c r="G23486" s="257"/>
      <c r="H23486" s="243">
        <f t="shared" ca="1" si="1099"/>
        <v>45139</v>
      </c>
      <c r="I23486" s="244">
        <f t="shared" si="1100"/>
        <v>43892</v>
      </c>
      <c r="J23486" s="244" t="str">
        <f t="shared" si="1098"/>
        <v/>
      </c>
    </row>
    <row r="23487" spans="3:10" ht="12" thickBot="1" x14ac:dyDescent="0.25">
      <c r="C23487" s="254"/>
      <c r="D23487" s="254"/>
      <c r="E23487" s="255"/>
      <c r="F23487" s="256"/>
      <c r="G23487" s="257"/>
      <c r="H23487" s="243">
        <f t="shared" ca="1" si="1099"/>
        <v>45139</v>
      </c>
      <c r="I23487" s="244">
        <f t="shared" si="1100"/>
        <v>43892</v>
      </c>
      <c r="J23487" s="244" t="str">
        <f t="shared" si="1098"/>
        <v/>
      </c>
    </row>
    <row r="23488" spans="3:10" ht="12" thickBot="1" x14ac:dyDescent="0.25">
      <c r="C23488" s="254"/>
      <c r="D23488" s="254"/>
      <c r="E23488" s="255"/>
      <c r="F23488" s="256"/>
      <c r="G23488" s="257"/>
      <c r="H23488" s="243">
        <f t="shared" ca="1" si="1099"/>
        <v>45139</v>
      </c>
      <c r="I23488" s="244">
        <f t="shared" si="1100"/>
        <v>43892</v>
      </c>
      <c r="J23488" s="244" t="str">
        <f t="shared" si="1098"/>
        <v/>
      </c>
    </row>
    <row r="23489" spans="3:10" ht="12" thickBot="1" x14ac:dyDescent="0.25">
      <c r="C23489" s="254"/>
      <c r="D23489" s="254"/>
      <c r="E23489" s="255"/>
      <c r="F23489" s="256"/>
      <c r="G23489" s="257"/>
      <c r="H23489" s="243">
        <f t="shared" ca="1" si="1099"/>
        <v>45139</v>
      </c>
      <c r="I23489" s="244">
        <f t="shared" si="1100"/>
        <v>43892</v>
      </c>
      <c r="J23489" s="244" t="str">
        <f t="shared" si="1098"/>
        <v/>
      </c>
    </row>
    <row r="23490" spans="3:10" ht="12" thickBot="1" x14ac:dyDescent="0.25">
      <c r="C23490" s="254"/>
      <c r="D23490" s="254"/>
      <c r="E23490" s="255"/>
      <c r="F23490" s="256"/>
      <c r="G23490" s="257"/>
      <c r="H23490" s="243">
        <f t="shared" ca="1" si="1099"/>
        <v>45139</v>
      </c>
      <c r="I23490" s="244">
        <f t="shared" si="1100"/>
        <v>43892</v>
      </c>
      <c r="J23490" s="244" t="str">
        <f t="shared" si="1098"/>
        <v/>
      </c>
    </row>
    <row r="23491" spans="3:10" ht="12" thickBot="1" x14ac:dyDescent="0.25">
      <c r="C23491" s="254"/>
      <c r="D23491" s="254"/>
      <c r="E23491" s="255"/>
      <c r="F23491" s="256"/>
      <c r="G23491" s="257"/>
      <c r="H23491" s="243">
        <f t="shared" ca="1" si="1099"/>
        <v>45139</v>
      </c>
      <c r="I23491" s="244">
        <f t="shared" si="1100"/>
        <v>43892</v>
      </c>
      <c r="J23491" s="244" t="str">
        <f t="shared" si="1098"/>
        <v/>
      </c>
    </row>
    <row r="23492" spans="3:10" ht="12" thickBot="1" x14ac:dyDescent="0.25">
      <c r="C23492" s="254"/>
      <c r="D23492" s="254"/>
      <c r="E23492" s="255"/>
      <c r="F23492" s="256"/>
      <c r="G23492" s="257"/>
      <c r="H23492" s="243">
        <f t="shared" ca="1" si="1099"/>
        <v>45139</v>
      </c>
      <c r="I23492" s="244">
        <f t="shared" si="1100"/>
        <v>43892</v>
      </c>
      <c r="J23492" s="244" t="str">
        <f t="shared" si="1098"/>
        <v/>
      </c>
    </row>
    <row r="23493" spans="3:10" ht="12" thickBot="1" x14ac:dyDescent="0.25">
      <c r="C23493" s="254"/>
      <c r="D23493" s="254"/>
      <c r="E23493" s="255"/>
      <c r="F23493" s="256"/>
      <c r="G23493" s="257"/>
      <c r="H23493" s="243">
        <f t="shared" ca="1" si="1099"/>
        <v>45139</v>
      </c>
      <c r="I23493" s="244">
        <f t="shared" si="1100"/>
        <v>43892</v>
      </c>
      <c r="J23493" s="244" t="str">
        <f t="shared" si="1098"/>
        <v/>
      </c>
    </row>
    <row r="23494" spans="3:10" ht="12" thickBot="1" x14ac:dyDescent="0.25">
      <c r="C23494" s="254"/>
      <c r="D23494" s="254"/>
      <c r="E23494" s="255"/>
      <c r="F23494" s="256"/>
      <c r="G23494" s="257"/>
      <c r="H23494" s="243">
        <f t="shared" ca="1" si="1099"/>
        <v>45139</v>
      </c>
      <c r="I23494" s="244">
        <f t="shared" si="1100"/>
        <v>43892</v>
      </c>
      <c r="J23494" s="244" t="str">
        <f t="shared" ref="J23494:J23557" si="1101">IF(G23494="","",IF(G23494&gt;=0,"Debitoren",IF(G23494&lt;0,"Kreditoren","")))</f>
        <v/>
      </c>
    </row>
    <row r="23495" spans="3:10" ht="12" thickBot="1" x14ac:dyDescent="0.25">
      <c r="C23495" s="254"/>
      <c r="D23495" s="254"/>
      <c r="E23495" s="255"/>
      <c r="F23495" s="256"/>
      <c r="G23495" s="257"/>
      <c r="H23495" s="243">
        <f t="shared" ref="H23495:H23558" ca="1" si="1102">IF(F23495&lt;$F$2,EOMONTH($F$2,-1)+1,EOMONTH(F23495,-1)+1)</f>
        <v>45139</v>
      </c>
      <c r="I23495" s="244">
        <f t="shared" ref="I23495:I23558" si="1103">IF(F23495&lt;$I$2,IF(   WEEKDAY(EOMONTH($I$2,-1)+1)=1,EOMONTH($I$2,-1)+1+1,EOMONTH($I$2,-1)+1),IF(WEEKDAY(F23495)=1,F23495+1,F23495))</f>
        <v>43892</v>
      </c>
      <c r="J23495" s="244" t="str">
        <f t="shared" si="1101"/>
        <v/>
      </c>
    </row>
    <row r="23496" spans="3:10" ht="12" thickBot="1" x14ac:dyDescent="0.25">
      <c r="C23496" s="254"/>
      <c r="D23496" s="254"/>
      <c r="E23496" s="255"/>
      <c r="F23496" s="256"/>
      <c r="G23496" s="257"/>
      <c r="H23496" s="243">
        <f t="shared" ca="1" si="1102"/>
        <v>45139</v>
      </c>
      <c r="I23496" s="244">
        <f t="shared" si="1103"/>
        <v>43892</v>
      </c>
      <c r="J23496" s="244" t="str">
        <f t="shared" si="1101"/>
        <v/>
      </c>
    </row>
    <row r="23497" spans="3:10" ht="12" thickBot="1" x14ac:dyDescent="0.25">
      <c r="C23497" s="254"/>
      <c r="D23497" s="254"/>
      <c r="E23497" s="255"/>
      <c r="F23497" s="256"/>
      <c r="G23497" s="257"/>
      <c r="H23497" s="243">
        <f t="shared" ca="1" si="1102"/>
        <v>45139</v>
      </c>
      <c r="I23497" s="244">
        <f t="shared" si="1103"/>
        <v>43892</v>
      </c>
      <c r="J23497" s="244" t="str">
        <f t="shared" si="1101"/>
        <v/>
      </c>
    </row>
    <row r="23498" spans="3:10" ht="12" thickBot="1" x14ac:dyDescent="0.25">
      <c r="C23498" s="254"/>
      <c r="D23498" s="254"/>
      <c r="E23498" s="255"/>
      <c r="F23498" s="256"/>
      <c r="G23498" s="257"/>
      <c r="H23498" s="243">
        <f t="shared" ca="1" si="1102"/>
        <v>45139</v>
      </c>
      <c r="I23498" s="244">
        <f t="shared" si="1103"/>
        <v>43892</v>
      </c>
      <c r="J23498" s="244" t="str">
        <f t="shared" si="1101"/>
        <v/>
      </c>
    </row>
    <row r="23499" spans="3:10" ht="12" thickBot="1" x14ac:dyDescent="0.25">
      <c r="C23499" s="254"/>
      <c r="D23499" s="254"/>
      <c r="E23499" s="255"/>
      <c r="F23499" s="256"/>
      <c r="G23499" s="257"/>
      <c r="H23499" s="243">
        <f t="shared" ca="1" si="1102"/>
        <v>45139</v>
      </c>
      <c r="I23499" s="244">
        <f t="shared" si="1103"/>
        <v>43892</v>
      </c>
      <c r="J23499" s="244" t="str">
        <f t="shared" si="1101"/>
        <v/>
      </c>
    </row>
    <row r="23500" spans="3:10" ht="12" thickBot="1" x14ac:dyDescent="0.25">
      <c r="C23500" s="254"/>
      <c r="D23500" s="254"/>
      <c r="E23500" s="255"/>
      <c r="F23500" s="256"/>
      <c r="G23500" s="257"/>
      <c r="H23500" s="243">
        <f t="shared" ca="1" si="1102"/>
        <v>45139</v>
      </c>
      <c r="I23500" s="244">
        <f t="shared" si="1103"/>
        <v>43892</v>
      </c>
      <c r="J23500" s="244" t="str">
        <f t="shared" si="1101"/>
        <v/>
      </c>
    </row>
    <row r="23501" spans="3:10" ht="12" thickBot="1" x14ac:dyDescent="0.25">
      <c r="C23501" s="254"/>
      <c r="D23501" s="254"/>
      <c r="E23501" s="255"/>
      <c r="F23501" s="256"/>
      <c r="G23501" s="257"/>
      <c r="H23501" s="243">
        <f t="shared" ca="1" si="1102"/>
        <v>45139</v>
      </c>
      <c r="I23501" s="244">
        <f t="shared" si="1103"/>
        <v>43892</v>
      </c>
      <c r="J23501" s="244" t="str">
        <f t="shared" si="1101"/>
        <v/>
      </c>
    </row>
    <row r="23502" spans="3:10" ht="12" thickBot="1" x14ac:dyDescent="0.25">
      <c r="C23502" s="254"/>
      <c r="D23502" s="254"/>
      <c r="E23502" s="255"/>
      <c r="F23502" s="256"/>
      <c r="G23502" s="257"/>
      <c r="H23502" s="243">
        <f t="shared" ca="1" si="1102"/>
        <v>45139</v>
      </c>
      <c r="I23502" s="244">
        <f t="shared" si="1103"/>
        <v>43892</v>
      </c>
      <c r="J23502" s="244" t="str">
        <f t="shared" si="1101"/>
        <v/>
      </c>
    </row>
    <row r="23503" spans="3:10" ht="12" thickBot="1" x14ac:dyDescent="0.25">
      <c r="C23503" s="254"/>
      <c r="D23503" s="254"/>
      <c r="E23503" s="255"/>
      <c r="F23503" s="256"/>
      <c r="G23503" s="257"/>
      <c r="H23503" s="243">
        <f t="shared" ca="1" si="1102"/>
        <v>45139</v>
      </c>
      <c r="I23503" s="244">
        <f t="shared" si="1103"/>
        <v>43892</v>
      </c>
      <c r="J23503" s="244" t="str">
        <f t="shared" si="1101"/>
        <v/>
      </c>
    </row>
    <row r="23504" spans="3:10" ht="12" thickBot="1" x14ac:dyDescent="0.25">
      <c r="C23504" s="254"/>
      <c r="D23504" s="254"/>
      <c r="E23504" s="255"/>
      <c r="F23504" s="256"/>
      <c r="G23504" s="257"/>
      <c r="H23504" s="243">
        <f t="shared" ca="1" si="1102"/>
        <v>45139</v>
      </c>
      <c r="I23504" s="244">
        <f t="shared" si="1103"/>
        <v>43892</v>
      </c>
      <c r="J23504" s="244" t="str">
        <f t="shared" si="1101"/>
        <v/>
      </c>
    </row>
    <row r="23505" spans="3:10" ht="12" thickBot="1" x14ac:dyDescent="0.25">
      <c r="C23505" s="254"/>
      <c r="D23505" s="254"/>
      <c r="E23505" s="255"/>
      <c r="F23505" s="256"/>
      <c r="G23505" s="257"/>
      <c r="H23505" s="243">
        <f t="shared" ca="1" si="1102"/>
        <v>45139</v>
      </c>
      <c r="I23505" s="244">
        <f t="shared" si="1103"/>
        <v>43892</v>
      </c>
      <c r="J23505" s="244" t="str">
        <f t="shared" si="1101"/>
        <v/>
      </c>
    </row>
    <row r="23506" spans="3:10" ht="12" thickBot="1" x14ac:dyDescent="0.25">
      <c r="C23506" s="254"/>
      <c r="D23506" s="254"/>
      <c r="E23506" s="255"/>
      <c r="F23506" s="256"/>
      <c r="G23506" s="257"/>
      <c r="H23506" s="243">
        <f t="shared" ca="1" si="1102"/>
        <v>45139</v>
      </c>
      <c r="I23506" s="244">
        <f t="shared" si="1103"/>
        <v>43892</v>
      </c>
      <c r="J23506" s="244" t="str">
        <f t="shared" si="1101"/>
        <v/>
      </c>
    </row>
    <row r="23507" spans="3:10" ht="12" thickBot="1" x14ac:dyDescent="0.25">
      <c r="C23507" s="254"/>
      <c r="D23507" s="254"/>
      <c r="E23507" s="255"/>
      <c r="F23507" s="256"/>
      <c r="G23507" s="257"/>
      <c r="H23507" s="243">
        <f t="shared" ca="1" si="1102"/>
        <v>45139</v>
      </c>
      <c r="I23507" s="244">
        <f t="shared" si="1103"/>
        <v>43892</v>
      </c>
      <c r="J23507" s="244" t="str">
        <f t="shared" si="1101"/>
        <v/>
      </c>
    </row>
    <row r="23508" spans="3:10" ht="12" thickBot="1" x14ac:dyDescent="0.25">
      <c r="C23508" s="254"/>
      <c r="D23508" s="254"/>
      <c r="E23508" s="255"/>
      <c r="F23508" s="256"/>
      <c r="G23508" s="257"/>
      <c r="H23508" s="243">
        <f t="shared" ca="1" si="1102"/>
        <v>45139</v>
      </c>
      <c r="I23508" s="244">
        <f t="shared" si="1103"/>
        <v>43892</v>
      </c>
      <c r="J23508" s="244" t="str">
        <f t="shared" si="1101"/>
        <v/>
      </c>
    </row>
    <row r="23509" spans="3:10" ht="12" thickBot="1" x14ac:dyDescent="0.25">
      <c r="C23509" s="254"/>
      <c r="D23509" s="254"/>
      <c r="E23509" s="255"/>
      <c r="F23509" s="256"/>
      <c r="G23509" s="257"/>
      <c r="H23509" s="243">
        <f t="shared" ca="1" si="1102"/>
        <v>45139</v>
      </c>
      <c r="I23509" s="244">
        <f t="shared" si="1103"/>
        <v>43892</v>
      </c>
      <c r="J23509" s="244" t="str">
        <f t="shared" si="1101"/>
        <v/>
      </c>
    </row>
    <row r="23510" spans="3:10" ht="12" thickBot="1" x14ac:dyDescent="0.25">
      <c r="C23510" s="254"/>
      <c r="D23510" s="254"/>
      <c r="E23510" s="255"/>
      <c r="F23510" s="256"/>
      <c r="G23510" s="257"/>
      <c r="H23510" s="243">
        <f t="shared" ca="1" si="1102"/>
        <v>45139</v>
      </c>
      <c r="I23510" s="244">
        <f t="shared" si="1103"/>
        <v>43892</v>
      </c>
      <c r="J23510" s="244" t="str">
        <f t="shared" si="1101"/>
        <v/>
      </c>
    </row>
    <row r="23511" spans="3:10" ht="12" thickBot="1" x14ac:dyDescent="0.25">
      <c r="C23511" s="254"/>
      <c r="D23511" s="254"/>
      <c r="E23511" s="255"/>
      <c r="F23511" s="256"/>
      <c r="G23511" s="257"/>
      <c r="H23511" s="243">
        <f t="shared" ca="1" si="1102"/>
        <v>45139</v>
      </c>
      <c r="I23511" s="244">
        <f t="shared" si="1103"/>
        <v>43892</v>
      </c>
      <c r="J23511" s="244" t="str">
        <f t="shared" si="1101"/>
        <v/>
      </c>
    </row>
    <row r="23512" spans="3:10" ht="12" thickBot="1" x14ac:dyDescent="0.25">
      <c r="C23512" s="254"/>
      <c r="D23512" s="254"/>
      <c r="E23512" s="255"/>
      <c r="F23512" s="256"/>
      <c r="G23512" s="257"/>
      <c r="H23512" s="243">
        <f t="shared" ca="1" si="1102"/>
        <v>45139</v>
      </c>
      <c r="I23512" s="244">
        <f t="shared" si="1103"/>
        <v>43892</v>
      </c>
      <c r="J23512" s="244" t="str">
        <f t="shared" si="1101"/>
        <v/>
      </c>
    </row>
    <row r="23513" spans="3:10" ht="12" thickBot="1" x14ac:dyDescent="0.25">
      <c r="C23513" s="254"/>
      <c r="D23513" s="254"/>
      <c r="E23513" s="255"/>
      <c r="F23513" s="256"/>
      <c r="G23513" s="257"/>
      <c r="H23513" s="243">
        <f t="shared" ca="1" si="1102"/>
        <v>45139</v>
      </c>
      <c r="I23513" s="244">
        <f t="shared" si="1103"/>
        <v>43892</v>
      </c>
      <c r="J23513" s="244" t="str">
        <f t="shared" si="1101"/>
        <v/>
      </c>
    </row>
    <row r="23514" spans="3:10" ht="12" thickBot="1" x14ac:dyDescent="0.25">
      <c r="C23514" s="254"/>
      <c r="D23514" s="254"/>
      <c r="E23514" s="255"/>
      <c r="F23514" s="256"/>
      <c r="G23514" s="257"/>
      <c r="H23514" s="243">
        <f t="shared" ca="1" si="1102"/>
        <v>45139</v>
      </c>
      <c r="I23514" s="244">
        <f t="shared" si="1103"/>
        <v>43892</v>
      </c>
      <c r="J23514" s="244" t="str">
        <f t="shared" si="1101"/>
        <v/>
      </c>
    </row>
    <row r="23515" spans="3:10" ht="12" thickBot="1" x14ac:dyDescent="0.25">
      <c r="C23515" s="254"/>
      <c r="D23515" s="254"/>
      <c r="E23515" s="255"/>
      <c r="F23515" s="256"/>
      <c r="G23515" s="257"/>
      <c r="H23515" s="243">
        <f t="shared" ca="1" si="1102"/>
        <v>45139</v>
      </c>
      <c r="I23515" s="244">
        <f t="shared" si="1103"/>
        <v>43892</v>
      </c>
      <c r="J23515" s="244" t="str">
        <f t="shared" si="1101"/>
        <v/>
      </c>
    </row>
    <row r="23516" spans="3:10" ht="12" thickBot="1" x14ac:dyDescent="0.25">
      <c r="C23516" s="254"/>
      <c r="D23516" s="254"/>
      <c r="E23516" s="255"/>
      <c r="F23516" s="256"/>
      <c r="G23516" s="257"/>
      <c r="H23516" s="243">
        <f t="shared" ca="1" si="1102"/>
        <v>45139</v>
      </c>
      <c r="I23516" s="244">
        <f t="shared" si="1103"/>
        <v>43892</v>
      </c>
      <c r="J23516" s="244" t="str">
        <f t="shared" si="1101"/>
        <v/>
      </c>
    </row>
    <row r="23517" spans="3:10" ht="12" thickBot="1" x14ac:dyDescent="0.25">
      <c r="C23517" s="254"/>
      <c r="D23517" s="254"/>
      <c r="E23517" s="255"/>
      <c r="F23517" s="256"/>
      <c r="G23517" s="257"/>
      <c r="H23517" s="243">
        <f t="shared" ca="1" si="1102"/>
        <v>45139</v>
      </c>
      <c r="I23517" s="244">
        <f t="shared" si="1103"/>
        <v>43892</v>
      </c>
      <c r="J23517" s="244" t="str">
        <f t="shared" si="1101"/>
        <v/>
      </c>
    </row>
    <row r="23518" spans="3:10" ht="12" thickBot="1" x14ac:dyDescent="0.25">
      <c r="C23518" s="254"/>
      <c r="D23518" s="254"/>
      <c r="E23518" s="255"/>
      <c r="F23518" s="256"/>
      <c r="G23518" s="257"/>
      <c r="H23518" s="243">
        <f t="shared" ca="1" si="1102"/>
        <v>45139</v>
      </c>
      <c r="I23518" s="244">
        <f t="shared" si="1103"/>
        <v>43892</v>
      </c>
      <c r="J23518" s="244" t="str">
        <f t="shared" si="1101"/>
        <v/>
      </c>
    </row>
    <row r="23519" spans="3:10" ht="12" thickBot="1" x14ac:dyDescent="0.25">
      <c r="C23519" s="254"/>
      <c r="D23519" s="254"/>
      <c r="E23519" s="255"/>
      <c r="F23519" s="256"/>
      <c r="G23519" s="257"/>
      <c r="H23519" s="243">
        <f t="shared" ca="1" si="1102"/>
        <v>45139</v>
      </c>
      <c r="I23519" s="244">
        <f t="shared" si="1103"/>
        <v>43892</v>
      </c>
      <c r="J23519" s="244" t="str">
        <f t="shared" si="1101"/>
        <v/>
      </c>
    </row>
    <row r="23520" spans="3:10" ht="12" thickBot="1" x14ac:dyDescent="0.25">
      <c r="C23520" s="254"/>
      <c r="D23520" s="254"/>
      <c r="E23520" s="255"/>
      <c r="F23520" s="256"/>
      <c r="G23520" s="257"/>
      <c r="H23520" s="243">
        <f t="shared" ca="1" si="1102"/>
        <v>45139</v>
      </c>
      <c r="I23520" s="244">
        <f t="shared" si="1103"/>
        <v>43892</v>
      </c>
      <c r="J23520" s="244" t="str">
        <f t="shared" si="1101"/>
        <v/>
      </c>
    </row>
    <row r="23521" spans="3:10" ht="12" thickBot="1" x14ac:dyDescent="0.25">
      <c r="C23521" s="254"/>
      <c r="D23521" s="254"/>
      <c r="E23521" s="255"/>
      <c r="F23521" s="256"/>
      <c r="G23521" s="257"/>
      <c r="H23521" s="243">
        <f t="shared" ca="1" si="1102"/>
        <v>45139</v>
      </c>
      <c r="I23521" s="244">
        <f t="shared" si="1103"/>
        <v>43892</v>
      </c>
      <c r="J23521" s="244" t="str">
        <f t="shared" si="1101"/>
        <v/>
      </c>
    </row>
    <row r="23522" spans="3:10" ht="12" thickBot="1" x14ac:dyDescent="0.25">
      <c r="C23522" s="254"/>
      <c r="D23522" s="254"/>
      <c r="E23522" s="255"/>
      <c r="F23522" s="256"/>
      <c r="G23522" s="257"/>
      <c r="H23522" s="243">
        <f t="shared" ca="1" si="1102"/>
        <v>45139</v>
      </c>
      <c r="I23522" s="244">
        <f t="shared" si="1103"/>
        <v>43892</v>
      </c>
      <c r="J23522" s="244" t="str">
        <f t="shared" si="1101"/>
        <v/>
      </c>
    </row>
    <row r="23523" spans="3:10" ht="12" thickBot="1" x14ac:dyDescent="0.25">
      <c r="C23523" s="254"/>
      <c r="D23523" s="254"/>
      <c r="E23523" s="255"/>
      <c r="F23523" s="256"/>
      <c r="G23523" s="257"/>
      <c r="H23523" s="243">
        <f t="shared" ca="1" si="1102"/>
        <v>45139</v>
      </c>
      <c r="I23523" s="244">
        <f t="shared" si="1103"/>
        <v>43892</v>
      </c>
      <c r="J23523" s="244" t="str">
        <f t="shared" si="1101"/>
        <v/>
      </c>
    </row>
    <row r="23524" spans="3:10" ht="12" thickBot="1" x14ac:dyDescent="0.25">
      <c r="C23524" s="254"/>
      <c r="D23524" s="254"/>
      <c r="E23524" s="255"/>
      <c r="F23524" s="256"/>
      <c r="G23524" s="257"/>
      <c r="H23524" s="243">
        <f t="shared" ca="1" si="1102"/>
        <v>45139</v>
      </c>
      <c r="I23524" s="244">
        <f t="shared" si="1103"/>
        <v>43892</v>
      </c>
      <c r="J23524" s="244" t="str">
        <f t="shared" si="1101"/>
        <v/>
      </c>
    </row>
    <row r="23525" spans="3:10" ht="12" thickBot="1" x14ac:dyDescent="0.25">
      <c r="C23525" s="254"/>
      <c r="D23525" s="254"/>
      <c r="E23525" s="255"/>
      <c r="F23525" s="256"/>
      <c r="G23525" s="257"/>
      <c r="H23525" s="243">
        <f t="shared" ca="1" si="1102"/>
        <v>45139</v>
      </c>
      <c r="I23525" s="244">
        <f t="shared" si="1103"/>
        <v>43892</v>
      </c>
      <c r="J23525" s="244" t="str">
        <f t="shared" si="1101"/>
        <v/>
      </c>
    </row>
    <row r="23526" spans="3:10" ht="12" thickBot="1" x14ac:dyDescent="0.25">
      <c r="C23526" s="254"/>
      <c r="D23526" s="254"/>
      <c r="E23526" s="255"/>
      <c r="F23526" s="256"/>
      <c r="G23526" s="257"/>
      <c r="H23526" s="243">
        <f t="shared" ca="1" si="1102"/>
        <v>45139</v>
      </c>
      <c r="I23526" s="244">
        <f t="shared" si="1103"/>
        <v>43892</v>
      </c>
      <c r="J23526" s="244" t="str">
        <f t="shared" si="1101"/>
        <v/>
      </c>
    </row>
    <row r="23527" spans="3:10" ht="12" thickBot="1" x14ac:dyDescent="0.25">
      <c r="C23527" s="254"/>
      <c r="D23527" s="254"/>
      <c r="E23527" s="255"/>
      <c r="F23527" s="256"/>
      <c r="G23527" s="257"/>
      <c r="H23527" s="243">
        <f t="shared" ca="1" si="1102"/>
        <v>45139</v>
      </c>
      <c r="I23527" s="244">
        <f t="shared" si="1103"/>
        <v>43892</v>
      </c>
      <c r="J23527" s="244" t="str">
        <f t="shared" si="1101"/>
        <v/>
      </c>
    </row>
    <row r="23528" spans="3:10" ht="12" thickBot="1" x14ac:dyDescent="0.25">
      <c r="C23528" s="254"/>
      <c r="D23528" s="254"/>
      <c r="E23528" s="255"/>
      <c r="F23528" s="256"/>
      <c r="G23528" s="257"/>
      <c r="H23528" s="243">
        <f t="shared" ca="1" si="1102"/>
        <v>45139</v>
      </c>
      <c r="I23528" s="244">
        <f t="shared" si="1103"/>
        <v>43892</v>
      </c>
      <c r="J23528" s="244" t="str">
        <f t="shared" si="1101"/>
        <v/>
      </c>
    </row>
    <row r="23529" spans="3:10" ht="12" thickBot="1" x14ac:dyDescent="0.25">
      <c r="C23529" s="254"/>
      <c r="D23529" s="254"/>
      <c r="E23529" s="255"/>
      <c r="F23529" s="256"/>
      <c r="G23529" s="257"/>
      <c r="H23529" s="243">
        <f t="shared" ca="1" si="1102"/>
        <v>45139</v>
      </c>
      <c r="I23529" s="244">
        <f t="shared" si="1103"/>
        <v>43892</v>
      </c>
      <c r="J23529" s="244" t="str">
        <f t="shared" si="1101"/>
        <v/>
      </c>
    </row>
    <row r="23530" spans="3:10" ht="12" thickBot="1" x14ac:dyDescent="0.25">
      <c r="C23530" s="254"/>
      <c r="D23530" s="254"/>
      <c r="E23530" s="255"/>
      <c r="F23530" s="256"/>
      <c r="G23530" s="257"/>
      <c r="H23530" s="243">
        <f t="shared" ca="1" si="1102"/>
        <v>45139</v>
      </c>
      <c r="I23530" s="244">
        <f t="shared" si="1103"/>
        <v>43892</v>
      </c>
      <c r="J23530" s="244" t="str">
        <f t="shared" si="1101"/>
        <v/>
      </c>
    </row>
    <row r="23531" spans="3:10" ht="12" thickBot="1" x14ac:dyDescent="0.25">
      <c r="C23531" s="254"/>
      <c r="D23531" s="254"/>
      <c r="E23531" s="255"/>
      <c r="F23531" s="256"/>
      <c r="G23531" s="257"/>
      <c r="H23531" s="243">
        <f t="shared" ca="1" si="1102"/>
        <v>45139</v>
      </c>
      <c r="I23531" s="244">
        <f t="shared" si="1103"/>
        <v>43892</v>
      </c>
      <c r="J23531" s="244" t="str">
        <f t="shared" si="1101"/>
        <v/>
      </c>
    </row>
    <row r="23532" spans="3:10" ht="12" thickBot="1" x14ac:dyDescent="0.25">
      <c r="C23532" s="254"/>
      <c r="D23532" s="254"/>
      <c r="E23532" s="255"/>
      <c r="F23532" s="256"/>
      <c r="G23532" s="257"/>
      <c r="H23532" s="243">
        <f t="shared" ca="1" si="1102"/>
        <v>45139</v>
      </c>
      <c r="I23532" s="244">
        <f t="shared" si="1103"/>
        <v>43892</v>
      </c>
      <c r="J23532" s="244" t="str">
        <f t="shared" si="1101"/>
        <v/>
      </c>
    </row>
    <row r="23533" spans="3:10" ht="12" thickBot="1" x14ac:dyDescent="0.25">
      <c r="C23533" s="254"/>
      <c r="D23533" s="254"/>
      <c r="E23533" s="255"/>
      <c r="F23533" s="256"/>
      <c r="G23533" s="257"/>
      <c r="H23533" s="243">
        <f t="shared" ca="1" si="1102"/>
        <v>45139</v>
      </c>
      <c r="I23533" s="244">
        <f t="shared" si="1103"/>
        <v>43892</v>
      </c>
      <c r="J23533" s="244" t="str">
        <f t="shared" si="1101"/>
        <v/>
      </c>
    </row>
    <row r="23534" spans="3:10" ht="12" thickBot="1" x14ac:dyDescent="0.25">
      <c r="C23534" s="254"/>
      <c r="D23534" s="254"/>
      <c r="E23534" s="255"/>
      <c r="F23534" s="256"/>
      <c r="G23534" s="257"/>
      <c r="H23534" s="243">
        <f t="shared" ca="1" si="1102"/>
        <v>45139</v>
      </c>
      <c r="I23534" s="244">
        <f t="shared" si="1103"/>
        <v>43892</v>
      </c>
      <c r="J23534" s="244" t="str">
        <f t="shared" si="1101"/>
        <v/>
      </c>
    </row>
    <row r="23535" spans="3:10" ht="12" thickBot="1" x14ac:dyDescent="0.25">
      <c r="C23535" s="254"/>
      <c r="D23535" s="254"/>
      <c r="E23535" s="255"/>
      <c r="F23535" s="256"/>
      <c r="G23535" s="257"/>
      <c r="H23535" s="243">
        <f t="shared" ca="1" si="1102"/>
        <v>45139</v>
      </c>
      <c r="I23535" s="244">
        <f t="shared" si="1103"/>
        <v>43892</v>
      </c>
      <c r="J23535" s="244" t="str">
        <f t="shared" si="1101"/>
        <v/>
      </c>
    </row>
    <row r="23536" spans="3:10" ht="12" thickBot="1" x14ac:dyDescent="0.25">
      <c r="C23536" s="254"/>
      <c r="D23536" s="254"/>
      <c r="E23536" s="255"/>
      <c r="F23536" s="256"/>
      <c r="G23536" s="257"/>
      <c r="H23536" s="243">
        <f t="shared" ca="1" si="1102"/>
        <v>45139</v>
      </c>
      <c r="I23536" s="244">
        <f t="shared" si="1103"/>
        <v>43892</v>
      </c>
      <c r="J23536" s="244" t="str">
        <f t="shared" si="1101"/>
        <v/>
      </c>
    </row>
    <row r="23537" spans="3:10" ht="12" thickBot="1" x14ac:dyDescent="0.25">
      <c r="C23537" s="254"/>
      <c r="D23537" s="254"/>
      <c r="E23537" s="255"/>
      <c r="F23537" s="256"/>
      <c r="G23537" s="257"/>
      <c r="H23537" s="243">
        <f t="shared" ca="1" si="1102"/>
        <v>45139</v>
      </c>
      <c r="I23537" s="244">
        <f t="shared" si="1103"/>
        <v>43892</v>
      </c>
      <c r="J23537" s="244" t="str">
        <f t="shared" si="1101"/>
        <v/>
      </c>
    </row>
    <row r="23538" spans="3:10" ht="12" thickBot="1" x14ac:dyDescent="0.25">
      <c r="C23538" s="254"/>
      <c r="D23538" s="254"/>
      <c r="E23538" s="255"/>
      <c r="F23538" s="256"/>
      <c r="G23538" s="257"/>
      <c r="H23538" s="243">
        <f t="shared" ca="1" si="1102"/>
        <v>45139</v>
      </c>
      <c r="I23538" s="244">
        <f t="shared" si="1103"/>
        <v>43892</v>
      </c>
      <c r="J23538" s="244" t="str">
        <f t="shared" si="1101"/>
        <v/>
      </c>
    </row>
    <row r="23539" spans="3:10" ht="12" thickBot="1" x14ac:dyDescent="0.25">
      <c r="C23539" s="254"/>
      <c r="D23539" s="254"/>
      <c r="E23539" s="255"/>
      <c r="F23539" s="256"/>
      <c r="G23539" s="257"/>
      <c r="H23539" s="243">
        <f t="shared" ca="1" si="1102"/>
        <v>45139</v>
      </c>
      <c r="I23539" s="244">
        <f t="shared" si="1103"/>
        <v>43892</v>
      </c>
      <c r="J23539" s="244" t="str">
        <f t="shared" si="1101"/>
        <v/>
      </c>
    </row>
    <row r="23540" spans="3:10" ht="12" thickBot="1" x14ac:dyDescent="0.25">
      <c r="C23540" s="254"/>
      <c r="D23540" s="254"/>
      <c r="E23540" s="255"/>
      <c r="F23540" s="256"/>
      <c r="G23540" s="257"/>
      <c r="H23540" s="243">
        <f t="shared" ca="1" si="1102"/>
        <v>45139</v>
      </c>
      <c r="I23540" s="244">
        <f t="shared" si="1103"/>
        <v>43892</v>
      </c>
      <c r="J23540" s="244" t="str">
        <f t="shared" si="1101"/>
        <v/>
      </c>
    </row>
    <row r="23541" spans="3:10" ht="12" thickBot="1" x14ac:dyDescent="0.25">
      <c r="C23541" s="254"/>
      <c r="D23541" s="254"/>
      <c r="E23541" s="255"/>
      <c r="F23541" s="256"/>
      <c r="G23541" s="257"/>
      <c r="H23541" s="243">
        <f t="shared" ca="1" si="1102"/>
        <v>45139</v>
      </c>
      <c r="I23541" s="244">
        <f t="shared" si="1103"/>
        <v>43892</v>
      </c>
      <c r="J23541" s="244" t="str">
        <f t="shared" si="1101"/>
        <v/>
      </c>
    </row>
    <row r="23542" spans="3:10" ht="12" thickBot="1" x14ac:dyDescent="0.25">
      <c r="C23542" s="254"/>
      <c r="D23542" s="254"/>
      <c r="E23542" s="255"/>
      <c r="F23542" s="256"/>
      <c r="G23542" s="257"/>
      <c r="H23542" s="243">
        <f t="shared" ca="1" si="1102"/>
        <v>45139</v>
      </c>
      <c r="I23542" s="244">
        <f t="shared" si="1103"/>
        <v>43892</v>
      </c>
      <c r="J23542" s="244" t="str">
        <f t="shared" si="1101"/>
        <v/>
      </c>
    </row>
    <row r="23543" spans="3:10" ht="12" thickBot="1" x14ac:dyDescent="0.25">
      <c r="C23543" s="254"/>
      <c r="D23543" s="254"/>
      <c r="E23543" s="255"/>
      <c r="F23543" s="256"/>
      <c r="G23543" s="257"/>
      <c r="H23543" s="243">
        <f t="shared" ca="1" si="1102"/>
        <v>45139</v>
      </c>
      <c r="I23543" s="244">
        <f t="shared" si="1103"/>
        <v>43892</v>
      </c>
      <c r="J23543" s="244" t="str">
        <f t="shared" si="1101"/>
        <v/>
      </c>
    </row>
    <row r="23544" spans="3:10" ht="12" thickBot="1" x14ac:dyDescent="0.25">
      <c r="C23544" s="254"/>
      <c r="D23544" s="254"/>
      <c r="E23544" s="255"/>
      <c r="F23544" s="256"/>
      <c r="G23544" s="257"/>
      <c r="H23544" s="243">
        <f t="shared" ca="1" si="1102"/>
        <v>45139</v>
      </c>
      <c r="I23544" s="244">
        <f t="shared" si="1103"/>
        <v>43892</v>
      </c>
      <c r="J23544" s="244" t="str">
        <f t="shared" si="1101"/>
        <v/>
      </c>
    </row>
    <row r="23545" spans="3:10" ht="12" thickBot="1" x14ac:dyDescent="0.25">
      <c r="C23545" s="254"/>
      <c r="D23545" s="254"/>
      <c r="E23545" s="255"/>
      <c r="F23545" s="256"/>
      <c r="G23545" s="257"/>
      <c r="H23545" s="243">
        <f t="shared" ca="1" si="1102"/>
        <v>45139</v>
      </c>
      <c r="I23545" s="244">
        <f t="shared" si="1103"/>
        <v>43892</v>
      </c>
      <c r="J23545" s="244" t="str">
        <f t="shared" si="1101"/>
        <v/>
      </c>
    </row>
    <row r="23546" spans="3:10" ht="12" thickBot="1" x14ac:dyDescent="0.25">
      <c r="C23546" s="254"/>
      <c r="D23546" s="254"/>
      <c r="E23546" s="255"/>
      <c r="F23546" s="256"/>
      <c r="G23546" s="257"/>
      <c r="H23546" s="243">
        <f t="shared" ca="1" si="1102"/>
        <v>45139</v>
      </c>
      <c r="I23546" s="244">
        <f t="shared" si="1103"/>
        <v>43892</v>
      </c>
      <c r="J23546" s="244" t="str">
        <f t="shared" si="1101"/>
        <v/>
      </c>
    </row>
    <row r="23547" spans="3:10" ht="12" thickBot="1" x14ac:dyDescent="0.25">
      <c r="C23547" s="254"/>
      <c r="D23547" s="254"/>
      <c r="E23547" s="255"/>
      <c r="F23547" s="256"/>
      <c r="G23547" s="257"/>
      <c r="H23547" s="243">
        <f t="shared" ca="1" si="1102"/>
        <v>45139</v>
      </c>
      <c r="I23547" s="244">
        <f t="shared" si="1103"/>
        <v>43892</v>
      </c>
      <c r="J23547" s="244" t="str">
        <f t="shared" si="1101"/>
        <v/>
      </c>
    </row>
    <row r="23548" spans="3:10" ht="12" thickBot="1" x14ac:dyDescent="0.25">
      <c r="C23548" s="254"/>
      <c r="D23548" s="254"/>
      <c r="E23548" s="255"/>
      <c r="F23548" s="256"/>
      <c r="G23548" s="257"/>
      <c r="H23548" s="243">
        <f t="shared" ca="1" si="1102"/>
        <v>45139</v>
      </c>
      <c r="I23548" s="244">
        <f t="shared" si="1103"/>
        <v>43892</v>
      </c>
      <c r="J23548" s="244" t="str">
        <f t="shared" si="1101"/>
        <v/>
      </c>
    </row>
    <row r="23549" spans="3:10" ht="12" thickBot="1" x14ac:dyDescent="0.25">
      <c r="C23549" s="254"/>
      <c r="D23549" s="254"/>
      <c r="E23549" s="255"/>
      <c r="F23549" s="256"/>
      <c r="G23549" s="257"/>
      <c r="H23549" s="243">
        <f t="shared" ca="1" si="1102"/>
        <v>45139</v>
      </c>
      <c r="I23549" s="244">
        <f t="shared" si="1103"/>
        <v>43892</v>
      </c>
      <c r="J23549" s="244" t="str">
        <f t="shared" si="1101"/>
        <v/>
      </c>
    </row>
    <row r="23550" spans="3:10" ht="12" thickBot="1" x14ac:dyDescent="0.25">
      <c r="C23550" s="254"/>
      <c r="D23550" s="254"/>
      <c r="E23550" s="255"/>
      <c r="F23550" s="256"/>
      <c r="G23550" s="257"/>
      <c r="H23550" s="243">
        <f t="shared" ca="1" si="1102"/>
        <v>45139</v>
      </c>
      <c r="I23550" s="244">
        <f t="shared" si="1103"/>
        <v>43892</v>
      </c>
      <c r="J23550" s="244" t="str">
        <f t="shared" si="1101"/>
        <v/>
      </c>
    </row>
    <row r="23551" spans="3:10" ht="12" thickBot="1" x14ac:dyDescent="0.25">
      <c r="C23551" s="254"/>
      <c r="D23551" s="254"/>
      <c r="E23551" s="255"/>
      <c r="F23551" s="256"/>
      <c r="G23551" s="257"/>
      <c r="H23551" s="243">
        <f t="shared" ca="1" si="1102"/>
        <v>45139</v>
      </c>
      <c r="I23551" s="244">
        <f t="shared" si="1103"/>
        <v>43892</v>
      </c>
      <c r="J23551" s="244" t="str">
        <f t="shared" si="1101"/>
        <v/>
      </c>
    </row>
    <row r="23552" spans="3:10" ht="12" thickBot="1" x14ac:dyDescent="0.25">
      <c r="C23552" s="254"/>
      <c r="D23552" s="254"/>
      <c r="E23552" s="255"/>
      <c r="F23552" s="256"/>
      <c r="G23552" s="257"/>
      <c r="H23552" s="243">
        <f t="shared" ca="1" si="1102"/>
        <v>45139</v>
      </c>
      <c r="I23552" s="244">
        <f t="shared" si="1103"/>
        <v>43892</v>
      </c>
      <c r="J23552" s="244" t="str">
        <f t="shared" si="1101"/>
        <v/>
      </c>
    </row>
    <row r="23553" spans="3:10" ht="12" thickBot="1" x14ac:dyDescent="0.25">
      <c r="C23553" s="254"/>
      <c r="D23553" s="254"/>
      <c r="E23553" s="255"/>
      <c r="F23553" s="256"/>
      <c r="G23553" s="257"/>
      <c r="H23553" s="243">
        <f t="shared" ca="1" si="1102"/>
        <v>45139</v>
      </c>
      <c r="I23553" s="244">
        <f t="shared" si="1103"/>
        <v>43892</v>
      </c>
      <c r="J23553" s="244" t="str">
        <f t="shared" si="1101"/>
        <v/>
      </c>
    </row>
    <row r="23554" spans="3:10" ht="12" thickBot="1" x14ac:dyDescent="0.25">
      <c r="C23554" s="254"/>
      <c r="D23554" s="254"/>
      <c r="E23554" s="255"/>
      <c r="F23554" s="256"/>
      <c r="G23554" s="257"/>
      <c r="H23554" s="243">
        <f t="shared" ca="1" si="1102"/>
        <v>45139</v>
      </c>
      <c r="I23554" s="244">
        <f t="shared" si="1103"/>
        <v>43892</v>
      </c>
      <c r="J23554" s="244" t="str">
        <f t="shared" si="1101"/>
        <v/>
      </c>
    </row>
    <row r="23555" spans="3:10" ht="12" thickBot="1" x14ac:dyDescent="0.25">
      <c r="C23555" s="254"/>
      <c r="D23555" s="254"/>
      <c r="E23555" s="255"/>
      <c r="F23555" s="256"/>
      <c r="G23555" s="257"/>
      <c r="H23555" s="243">
        <f t="shared" ca="1" si="1102"/>
        <v>45139</v>
      </c>
      <c r="I23555" s="244">
        <f t="shared" si="1103"/>
        <v>43892</v>
      </c>
      <c r="J23555" s="244" t="str">
        <f t="shared" si="1101"/>
        <v/>
      </c>
    </row>
    <row r="23556" spans="3:10" ht="12" thickBot="1" x14ac:dyDescent="0.25">
      <c r="C23556" s="254"/>
      <c r="D23556" s="254"/>
      <c r="E23556" s="255"/>
      <c r="F23556" s="256"/>
      <c r="G23556" s="257"/>
      <c r="H23556" s="243">
        <f t="shared" ca="1" si="1102"/>
        <v>45139</v>
      </c>
      <c r="I23556" s="244">
        <f t="shared" si="1103"/>
        <v>43892</v>
      </c>
      <c r="J23556" s="244" t="str">
        <f t="shared" si="1101"/>
        <v/>
      </c>
    </row>
    <row r="23557" spans="3:10" ht="12" thickBot="1" x14ac:dyDescent="0.25">
      <c r="C23557" s="254"/>
      <c r="D23557" s="254"/>
      <c r="E23557" s="255"/>
      <c r="F23557" s="256"/>
      <c r="G23557" s="257"/>
      <c r="H23557" s="243">
        <f t="shared" ca="1" si="1102"/>
        <v>45139</v>
      </c>
      <c r="I23557" s="244">
        <f t="shared" si="1103"/>
        <v>43892</v>
      </c>
      <c r="J23557" s="244" t="str">
        <f t="shared" si="1101"/>
        <v/>
      </c>
    </row>
    <row r="23558" spans="3:10" ht="12" thickBot="1" x14ac:dyDescent="0.25">
      <c r="C23558" s="254"/>
      <c r="D23558" s="254"/>
      <c r="E23558" s="255"/>
      <c r="F23558" s="256"/>
      <c r="G23558" s="257"/>
      <c r="H23558" s="243">
        <f t="shared" ca="1" si="1102"/>
        <v>45139</v>
      </c>
      <c r="I23558" s="244">
        <f t="shared" si="1103"/>
        <v>43892</v>
      </c>
      <c r="J23558" s="244" t="str">
        <f t="shared" ref="J23558:J23621" si="1104">IF(G23558="","",IF(G23558&gt;=0,"Debitoren",IF(G23558&lt;0,"Kreditoren","")))</f>
        <v/>
      </c>
    </row>
    <row r="23559" spans="3:10" ht="12" thickBot="1" x14ac:dyDescent="0.25">
      <c r="C23559" s="254"/>
      <c r="D23559" s="254"/>
      <c r="E23559" s="255"/>
      <c r="F23559" s="256"/>
      <c r="G23559" s="257"/>
      <c r="H23559" s="243">
        <f t="shared" ref="H23559:H23622" ca="1" si="1105">IF(F23559&lt;$F$2,EOMONTH($F$2,-1)+1,EOMONTH(F23559,-1)+1)</f>
        <v>45139</v>
      </c>
      <c r="I23559" s="244">
        <f t="shared" ref="I23559:I23622" si="1106">IF(F23559&lt;$I$2,IF(   WEEKDAY(EOMONTH($I$2,-1)+1)=1,EOMONTH($I$2,-1)+1+1,EOMONTH($I$2,-1)+1),IF(WEEKDAY(F23559)=1,F23559+1,F23559))</f>
        <v>43892</v>
      </c>
      <c r="J23559" s="244" t="str">
        <f t="shared" si="1104"/>
        <v/>
      </c>
    </row>
    <row r="23560" spans="3:10" ht="12" thickBot="1" x14ac:dyDescent="0.25">
      <c r="C23560" s="254"/>
      <c r="D23560" s="254"/>
      <c r="E23560" s="255"/>
      <c r="F23560" s="256"/>
      <c r="G23560" s="257"/>
      <c r="H23560" s="243">
        <f t="shared" ca="1" si="1105"/>
        <v>45139</v>
      </c>
      <c r="I23560" s="244">
        <f t="shared" si="1106"/>
        <v>43892</v>
      </c>
      <c r="J23560" s="244" t="str">
        <f t="shared" si="1104"/>
        <v/>
      </c>
    </row>
    <row r="23561" spans="3:10" ht="12" thickBot="1" x14ac:dyDescent="0.25">
      <c r="C23561" s="254"/>
      <c r="D23561" s="254"/>
      <c r="E23561" s="255"/>
      <c r="F23561" s="256"/>
      <c r="G23561" s="257"/>
      <c r="H23561" s="243">
        <f t="shared" ca="1" si="1105"/>
        <v>45139</v>
      </c>
      <c r="I23561" s="244">
        <f t="shared" si="1106"/>
        <v>43892</v>
      </c>
      <c r="J23561" s="244" t="str">
        <f t="shared" si="1104"/>
        <v/>
      </c>
    </row>
    <row r="23562" spans="3:10" ht="12" thickBot="1" x14ac:dyDescent="0.25">
      <c r="C23562" s="254"/>
      <c r="D23562" s="254"/>
      <c r="E23562" s="255"/>
      <c r="F23562" s="256"/>
      <c r="G23562" s="257"/>
      <c r="H23562" s="243">
        <f t="shared" ca="1" si="1105"/>
        <v>45139</v>
      </c>
      <c r="I23562" s="244">
        <f t="shared" si="1106"/>
        <v>43892</v>
      </c>
      <c r="J23562" s="244" t="str">
        <f t="shared" si="1104"/>
        <v/>
      </c>
    </row>
    <row r="23563" spans="3:10" ht="12" thickBot="1" x14ac:dyDescent="0.25">
      <c r="C23563" s="254"/>
      <c r="D23563" s="254"/>
      <c r="E23563" s="255"/>
      <c r="F23563" s="256"/>
      <c r="G23563" s="257"/>
      <c r="H23563" s="243">
        <f t="shared" ca="1" si="1105"/>
        <v>45139</v>
      </c>
      <c r="I23563" s="244">
        <f t="shared" si="1106"/>
        <v>43892</v>
      </c>
      <c r="J23563" s="244" t="str">
        <f t="shared" si="1104"/>
        <v/>
      </c>
    </row>
    <row r="23564" spans="3:10" ht="12" thickBot="1" x14ac:dyDescent="0.25">
      <c r="C23564" s="254"/>
      <c r="D23564" s="254"/>
      <c r="E23564" s="255"/>
      <c r="F23564" s="256"/>
      <c r="G23564" s="257"/>
      <c r="H23564" s="243">
        <f t="shared" ca="1" si="1105"/>
        <v>45139</v>
      </c>
      <c r="I23564" s="244">
        <f t="shared" si="1106"/>
        <v>43892</v>
      </c>
      <c r="J23564" s="244" t="str">
        <f t="shared" si="1104"/>
        <v/>
      </c>
    </row>
    <row r="23565" spans="3:10" ht="12" thickBot="1" x14ac:dyDescent="0.25">
      <c r="C23565" s="254"/>
      <c r="D23565" s="254"/>
      <c r="E23565" s="255"/>
      <c r="F23565" s="256"/>
      <c r="G23565" s="257"/>
      <c r="H23565" s="243">
        <f t="shared" ca="1" si="1105"/>
        <v>45139</v>
      </c>
      <c r="I23565" s="244">
        <f t="shared" si="1106"/>
        <v>43892</v>
      </c>
      <c r="J23565" s="244" t="str">
        <f t="shared" si="1104"/>
        <v/>
      </c>
    </row>
    <row r="23566" spans="3:10" ht="12" thickBot="1" x14ac:dyDescent="0.25">
      <c r="C23566" s="254"/>
      <c r="D23566" s="254"/>
      <c r="E23566" s="255"/>
      <c r="F23566" s="256"/>
      <c r="G23566" s="257"/>
      <c r="H23566" s="243">
        <f t="shared" ca="1" si="1105"/>
        <v>45139</v>
      </c>
      <c r="I23566" s="244">
        <f t="shared" si="1106"/>
        <v>43892</v>
      </c>
      <c r="J23566" s="244" t="str">
        <f t="shared" si="1104"/>
        <v/>
      </c>
    </row>
    <row r="23567" spans="3:10" ht="12" thickBot="1" x14ac:dyDescent="0.25">
      <c r="C23567" s="254"/>
      <c r="D23567" s="254"/>
      <c r="E23567" s="255"/>
      <c r="F23567" s="256"/>
      <c r="G23567" s="257"/>
      <c r="H23567" s="243">
        <f t="shared" ca="1" si="1105"/>
        <v>45139</v>
      </c>
      <c r="I23567" s="244">
        <f t="shared" si="1106"/>
        <v>43892</v>
      </c>
      <c r="J23567" s="244" t="str">
        <f t="shared" si="1104"/>
        <v/>
      </c>
    </row>
    <row r="23568" spans="3:10" ht="12" thickBot="1" x14ac:dyDescent="0.25">
      <c r="C23568" s="254"/>
      <c r="D23568" s="254"/>
      <c r="E23568" s="255"/>
      <c r="F23568" s="256"/>
      <c r="G23568" s="257"/>
      <c r="H23568" s="243">
        <f t="shared" ca="1" si="1105"/>
        <v>45139</v>
      </c>
      <c r="I23568" s="244">
        <f t="shared" si="1106"/>
        <v>43892</v>
      </c>
      <c r="J23568" s="244" t="str">
        <f t="shared" si="1104"/>
        <v/>
      </c>
    </row>
    <row r="23569" spans="3:10" ht="12" thickBot="1" x14ac:dyDescent="0.25">
      <c r="C23569" s="254"/>
      <c r="D23569" s="254"/>
      <c r="E23569" s="255"/>
      <c r="F23569" s="256"/>
      <c r="G23569" s="257"/>
      <c r="H23569" s="243">
        <f t="shared" ca="1" si="1105"/>
        <v>45139</v>
      </c>
      <c r="I23569" s="244">
        <f t="shared" si="1106"/>
        <v>43892</v>
      </c>
      <c r="J23569" s="244" t="str">
        <f t="shared" si="1104"/>
        <v/>
      </c>
    </row>
    <row r="23570" spans="3:10" ht="12" thickBot="1" x14ac:dyDescent="0.25">
      <c r="C23570" s="254"/>
      <c r="D23570" s="254"/>
      <c r="E23570" s="255"/>
      <c r="F23570" s="256"/>
      <c r="G23570" s="257"/>
      <c r="H23570" s="243">
        <f t="shared" ca="1" si="1105"/>
        <v>45139</v>
      </c>
      <c r="I23570" s="244">
        <f t="shared" si="1106"/>
        <v>43892</v>
      </c>
      <c r="J23570" s="244" t="str">
        <f t="shared" si="1104"/>
        <v/>
      </c>
    </row>
    <row r="23571" spans="3:10" ht="12" thickBot="1" x14ac:dyDescent="0.25">
      <c r="C23571" s="254"/>
      <c r="D23571" s="254"/>
      <c r="E23571" s="255"/>
      <c r="F23571" s="256"/>
      <c r="G23571" s="257"/>
      <c r="H23571" s="243">
        <f t="shared" ca="1" si="1105"/>
        <v>45139</v>
      </c>
      <c r="I23571" s="244">
        <f t="shared" si="1106"/>
        <v>43892</v>
      </c>
      <c r="J23571" s="244" t="str">
        <f t="shared" si="1104"/>
        <v/>
      </c>
    </row>
    <row r="23572" spans="3:10" ht="12" thickBot="1" x14ac:dyDescent="0.25">
      <c r="C23572" s="254"/>
      <c r="D23572" s="254"/>
      <c r="E23572" s="255"/>
      <c r="F23572" s="256"/>
      <c r="G23572" s="257"/>
      <c r="H23572" s="243">
        <f t="shared" ca="1" si="1105"/>
        <v>45139</v>
      </c>
      <c r="I23572" s="244">
        <f t="shared" si="1106"/>
        <v>43892</v>
      </c>
      <c r="J23572" s="244" t="str">
        <f t="shared" si="1104"/>
        <v/>
      </c>
    </row>
    <row r="23573" spans="3:10" ht="12" thickBot="1" x14ac:dyDescent="0.25">
      <c r="C23573" s="254"/>
      <c r="D23573" s="254"/>
      <c r="E23573" s="255"/>
      <c r="F23573" s="256"/>
      <c r="G23573" s="257"/>
      <c r="H23573" s="243">
        <f t="shared" ca="1" si="1105"/>
        <v>45139</v>
      </c>
      <c r="I23573" s="244">
        <f t="shared" si="1106"/>
        <v>43892</v>
      </c>
      <c r="J23573" s="244" t="str">
        <f t="shared" si="1104"/>
        <v/>
      </c>
    </row>
    <row r="23574" spans="3:10" ht="12" thickBot="1" x14ac:dyDescent="0.25">
      <c r="C23574" s="254"/>
      <c r="D23574" s="254"/>
      <c r="E23574" s="255"/>
      <c r="F23574" s="256"/>
      <c r="G23574" s="257"/>
      <c r="H23574" s="243">
        <f t="shared" ca="1" si="1105"/>
        <v>45139</v>
      </c>
      <c r="I23574" s="244">
        <f t="shared" si="1106"/>
        <v>43892</v>
      </c>
      <c r="J23574" s="244" t="str">
        <f t="shared" si="1104"/>
        <v/>
      </c>
    </row>
    <row r="23575" spans="3:10" ht="12" thickBot="1" x14ac:dyDescent="0.25">
      <c r="C23575" s="254"/>
      <c r="D23575" s="254"/>
      <c r="E23575" s="255"/>
      <c r="F23575" s="256"/>
      <c r="G23575" s="257"/>
      <c r="H23575" s="243">
        <f t="shared" ca="1" si="1105"/>
        <v>45139</v>
      </c>
      <c r="I23575" s="244">
        <f t="shared" si="1106"/>
        <v>43892</v>
      </c>
      <c r="J23575" s="244" t="str">
        <f t="shared" si="1104"/>
        <v/>
      </c>
    </row>
    <row r="23576" spans="3:10" ht="12" thickBot="1" x14ac:dyDescent="0.25">
      <c r="C23576" s="254"/>
      <c r="D23576" s="254"/>
      <c r="E23576" s="255"/>
      <c r="F23576" s="256"/>
      <c r="G23576" s="257"/>
      <c r="H23576" s="243">
        <f t="shared" ca="1" si="1105"/>
        <v>45139</v>
      </c>
      <c r="I23576" s="244">
        <f t="shared" si="1106"/>
        <v>43892</v>
      </c>
      <c r="J23576" s="244" t="str">
        <f t="shared" si="1104"/>
        <v/>
      </c>
    </row>
    <row r="23577" spans="3:10" ht="12" thickBot="1" x14ac:dyDescent="0.25">
      <c r="C23577" s="254"/>
      <c r="D23577" s="254"/>
      <c r="E23577" s="255"/>
      <c r="F23577" s="256"/>
      <c r="G23577" s="257"/>
      <c r="H23577" s="243">
        <f t="shared" ca="1" si="1105"/>
        <v>45139</v>
      </c>
      <c r="I23577" s="244">
        <f t="shared" si="1106"/>
        <v>43892</v>
      </c>
      <c r="J23577" s="244" t="str">
        <f t="shared" si="1104"/>
        <v/>
      </c>
    </row>
    <row r="23578" spans="3:10" ht="12" thickBot="1" x14ac:dyDescent="0.25">
      <c r="C23578" s="254"/>
      <c r="D23578" s="254"/>
      <c r="E23578" s="255"/>
      <c r="F23578" s="256"/>
      <c r="G23578" s="257"/>
      <c r="H23578" s="243">
        <f t="shared" ca="1" si="1105"/>
        <v>45139</v>
      </c>
      <c r="I23578" s="244">
        <f t="shared" si="1106"/>
        <v>43892</v>
      </c>
      <c r="J23578" s="244" t="str">
        <f t="shared" si="1104"/>
        <v/>
      </c>
    </row>
    <row r="23579" spans="3:10" ht="12" thickBot="1" x14ac:dyDescent="0.25">
      <c r="C23579" s="254"/>
      <c r="D23579" s="254"/>
      <c r="E23579" s="255"/>
      <c r="F23579" s="256"/>
      <c r="G23579" s="257"/>
      <c r="H23579" s="243">
        <f t="shared" ca="1" si="1105"/>
        <v>45139</v>
      </c>
      <c r="I23579" s="244">
        <f t="shared" si="1106"/>
        <v>43892</v>
      </c>
      <c r="J23579" s="244" t="str">
        <f t="shared" si="1104"/>
        <v/>
      </c>
    </row>
    <row r="23580" spans="3:10" ht="12" thickBot="1" x14ac:dyDescent="0.25">
      <c r="C23580" s="254"/>
      <c r="D23580" s="254"/>
      <c r="E23580" s="255"/>
      <c r="F23580" s="256"/>
      <c r="G23580" s="257"/>
      <c r="H23580" s="243">
        <f t="shared" ca="1" si="1105"/>
        <v>45139</v>
      </c>
      <c r="I23580" s="244">
        <f t="shared" si="1106"/>
        <v>43892</v>
      </c>
      <c r="J23580" s="244" t="str">
        <f t="shared" si="1104"/>
        <v/>
      </c>
    </row>
    <row r="23581" spans="3:10" ht="12" thickBot="1" x14ac:dyDescent="0.25">
      <c r="C23581" s="254"/>
      <c r="D23581" s="254"/>
      <c r="E23581" s="255"/>
      <c r="F23581" s="256"/>
      <c r="G23581" s="257"/>
      <c r="H23581" s="243">
        <f t="shared" ca="1" si="1105"/>
        <v>45139</v>
      </c>
      <c r="I23581" s="244">
        <f t="shared" si="1106"/>
        <v>43892</v>
      </c>
      <c r="J23581" s="244" t="str">
        <f t="shared" si="1104"/>
        <v/>
      </c>
    </row>
    <row r="23582" spans="3:10" ht="12" thickBot="1" x14ac:dyDescent="0.25">
      <c r="C23582" s="254"/>
      <c r="D23582" s="254"/>
      <c r="E23582" s="255"/>
      <c r="F23582" s="256"/>
      <c r="G23582" s="257"/>
      <c r="H23582" s="243">
        <f t="shared" ca="1" si="1105"/>
        <v>45139</v>
      </c>
      <c r="I23582" s="244">
        <f t="shared" si="1106"/>
        <v>43892</v>
      </c>
      <c r="J23582" s="244" t="str">
        <f t="shared" si="1104"/>
        <v/>
      </c>
    </row>
    <row r="23583" spans="3:10" ht="12" thickBot="1" x14ac:dyDescent="0.25">
      <c r="C23583" s="254"/>
      <c r="D23583" s="254"/>
      <c r="E23583" s="255"/>
      <c r="F23583" s="256"/>
      <c r="G23583" s="257"/>
      <c r="H23583" s="243">
        <f t="shared" ca="1" si="1105"/>
        <v>45139</v>
      </c>
      <c r="I23583" s="244">
        <f t="shared" si="1106"/>
        <v>43892</v>
      </c>
      <c r="J23583" s="244" t="str">
        <f t="shared" si="1104"/>
        <v/>
      </c>
    </row>
    <row r="23584" spans="3:10" ht="12" thickBot="1" x14ac:dyDescent="0.25">
      <c r="C23584" s="254"/>
      <c r="D23584" s="254"/>
      <c r="E23584" s="255"/>
      <c r="F23584" s="256"/>
      <c r="G23584" s="257"/>
      <c r="H23584" s="243">
        <f t="shared" ca="1" si="1105"/>
        <v>45139</v>
      </c>
      <c r="I23584" s="244">
        <f t="shared" si="1106"/>
        <v>43892</v>
      </c>
      <c r="J23584" s="244" t="str">
        <f t="shared" si="1104"/>
        <v/>
      </c>
    </row>
    <row r="23585" spans="3:10" ht="12" thickBot="1" x14ac:dyDescent="0.25">
      <c r="C23585" s="254"/>
      <c r="D23585" s="254"/>
      <c r="E23585" s="255"/>
      <c r="F23585" s="256"/>
      <c r="G23585" s="257"/>
      <c r="H23585" s="243">
        <f t="shared" ca="1" si="1105"/>
        <v>45139</v>
      </c>
      <c r="I23585" s="244">
        <f t="shared" si="1106"/>
        <v>43892</v>
      </c>
      <c r="J23585" s="244" t="str">
        <f t="shared" si="1104"/>
        <v/>
      </c>
    </row>
    <row r="23586" spans="3:10" ht="12" thickBot="1" x14ac:dyDescent="0.25">
      <c r="C23586" s="254"/>
      <c r="D23586" s="254"/>
      <c r="E23586" s="255"/>
      <c r="F23586" s="256"/>
      <c r="G23586" s="257"/>
      <c r="H23586" s="243">
        <f t="shared" ca="1" si="1105"/>
        <v>45139</v>
      </c>
      <c r="I23586" s="244">
        <f t="shared" si="1106"/>
        <v>43892</v>
      </c>
      <c r="J23586" s="244" t="str">
        <f t="shared" si="1104"/>
        <v/>
      </c>
    </row>
    <row r="23587" spans="3:10" ht="12" thickBot="1" x14ac:dyDescent="0.25">
      <c r="C23587" s="254"/>
      <c r="D23587" s="254"/>
      <c r="E23587" s="255"/>
      <c r="F23587" s="256"/>
      <c r="G23587" s="257"/>
      <c r="H23587" s="243">
        <f t="shared" ca="1" si="1105"/>
        <v>45139</v>
      </c>
      <c r="I23587" s="244">
        <f t="shared" si="1106"/>
        <v>43892</v>
      </c>
      <c r="J23587" s="244" t="str">
        <f t="shared" si="1104"/>
        <v/>
      </c>
    </row>
    <row r="23588" spans="3:10" ht="12" thickBot="1" x14ac:dyDescent="0.25">
      <c r="C23588" s="254"/>
      <c r="D23588" s="254"/>
      <c r="E23588" s="255"/>
      <c r="F23588" s="256"/>
      <c r="G23588" s="257"/>
      <c r="H23588" s="243">
        <f t="shared" ca="1" si="1105"/>
        <v>45139</v>
      </c>
      <c r="I23588" s="244">
        <f t="shared" si="1106"/>
        <v>43892</v>
      </c>
      <c r="J23588" s="244" t="str">
        <f t="shared" si="1104"/>
        <v/>
      </c>
    </row>
    <row r="23589" spans="3:10" ht="12" thickBot="1" x14ac:dyDescent="0.25">
      <c r="C23589" s="254"/>
      <c r="D23589" s="254"/>
      <c r="E23589" s="255"/>
      <c r="F23589" s="256"/>
      <c r="G23589" s="257"/>
      <c r="H23589" s="243">
        <f t="shared" ca="1" si="1105"/>
        <v>45139</v>
      </c>
      <c r="I23589" s="244">
        <f t="shared" si="1106"/>
        <v>43892</v>
      </c>
      <c r="J23589" s="244" t="str">
        <f t="shared" si="1104"/>
        <v/>
      </c>
    </row>
    <row r="23590" spans="3:10" ht="12" thickBot="1" x14ac:dyDescent="0.25">
      <c r="C23590" s="254"/>
      <c r="D23590" s="254"/>
      <c r="E23590" s="255"/>
      <c r="F23590" s="256"/>
      <c r="G23590" s="257"/>
      <c r="H23590" s="243">
        <f t="shared" ca="1" si="1105"/>
        <v>45139</v>
      </c>
      <c r="I23590" s="244">
        <f t="shared" si="1106"/>
        <v>43892</v>
      </c>
      <c r="J23590" s="244" t="str">
        <f t="shared" si="1104"/>
        <v/>
      </c>
    </row>
    <row r="23591" spans="3:10" ht="12" thickBot="1" x14ac:dyDescent="0.25">
      <c r="C23591" s="254"/>
      <c r="D23591" s="254"/>
      <c r="E23591" s="255"/>
      <c r="F23591" s="256"/>
      <c r="G23591" s="257"/>
      <c r="H23591" s="243">
        <f t="shared" ca="1" si="1105"/>
        <v>45139</v>
      </c>
      <c r="I23591" s="244">
        <f t="shared" si="1106"/>
        <v>43892</v>
      </c>
      <c r="J23591" s="244" t="str">
        <f t="shared" si="1104"/>
        <v/>
      </c>
    </row>
    <row r="23592" spans="3:10" ht="12" thickBot="1" x14ac:dyDescent="0.25">
      <c r="C23592" s="254"/>
      <c r="D23592" s="254"/>
      <c r="E23592" s="255"/>
      <c r="F23592" s="256"/>
      <c r="G23592" s="257"/>
      <c r="H23592" s="243">
        <f t="shared" ca="1" si="1105"/>
        <v>45139</v>
      </c>
      <c r="I23592" s="244">
        <f t="shared" si="1106"/>
        <v>43892</v>
      </c>
      <c r="J23592" s="244" t="str">
        <f t="shared" si="1104"/>
        <v/>
      </c>
    </row>
    <row r="23593" spans="3:10" ht="12" thickBot="1" x14ac:dyDescent="0.25">
      <c r="C23593" s="254"/>
      <c r="D23593" s="254"/>
      <c r="E23593" s="255"/>
      <c r="F23593" s="256"/>
      <c r="G23593" s="257"/>
      <c r="H23593" s="243">
        <f t="shared" ca="1" si="1105"/>
        <v>45139</v>
      </c>
      <c r="I23593" s="244">
        <f t="shared" si="1106"/>
        <v>43892</v>
      </c>
      <c r="J23593" s="244" t="str">
        <f t="shared" si="1104"/>
        <v/>
      </c>
    </row>
    <row r="23594" spans="3:10" ht="12" thickBot="1" x14ac:dyDescent="0.25">
      <c r="C23594" s="254"/>
      <c r="D23594" s="254"/>
      <c r="E23594" s="255"/>
      <c r="F23594" s="256"/>
      <c r="G23594" s="257"/>
      <c r="H23594" s="243">
        <f t="shared" ca="1" si="1105"/>
        <v>45139</v>
      </c>
      <c r="I23594" s="244">
        <f t="shared" si="1106"/>
        <v>43892</v>
      </c>
      <c r="J23594" s="244" t="str">
        <f t="shared" si="1104"/>
        <v/>
      </c>
    </row>
    <row r="23595" spans="3:10" ht="12" thickBot="1" x14ac:dyDescent="0.25">
      <c r="C23595" s="254"/>
      <c r="D23595" s="254"/>
      <c r="E23595" s="255"/>
      <c r="F23595" s="256"/>
      <c r="G23595" s="257"/>
      <c r="H23595" s="243">
        <f t="shared" ca="1" si="1105"/>
        <v>45139</v>
      </c>
      <c r="I23595" s="244">
        <f t="shared" si="1106"/>
        <v>43892</v>
      </c>
      <c r="J23595" s="244" t="str">
        <f t="shared" si="1104"/>
        <v/>
      </c>
    </row>
    <row r="23596" spans="3:10" ht="12" thickBot="1" x14ac:dyDescent="0.25">
      <c r="C23596" s="254"/>
      <c r="D23596" s="254"/>
      <c r="E23596" s="255"/>
      <c r="F23596" s="256"/>
      <c r="G23596" s="257"/>
      <c r="H23596" s="243">
        <f t="shared" ca="1" si="1105"/>
        <v>45139</v>
      </c>
      <c r="I23596" s="244">
        <f t="shared" si="1106"/>
        <v>43892</v>
      </c>
      <c r="J23596" s="244" t="str">
        <f t="shared" si="1104"/>
        <v/>
      </c>
    </row>
    <row r="23597" spans="3:10" ht="12" thickBot="1" x14ac:dyDescent="0.25">
      <c r="C23597" s="254"/>
      <c r="D23597" s="254"/>
      <c r="E23597" s="255"/>
      <c r="F23597" s="256"/>
      <c r="G23597" s="257"/>
      <c r="H23597" s="243">
        <f t="shared" ca="1" si="1105"/>
        <v>45139</v>
      </c>
      <c r="I23597" s="244">
        <f t="shared" si="1106"/>
        <v>43892</v>
      </c>
      <c r="J23597" s="244" t="str">
        <f t="shared" si="1104"/>
        <v/>
      </c>
    </row>
    <row r="23598" spans="3:10" ht="12" thickBot="1" x14ac:dyDescent="0.25">
      <c r="C23598" s="254"/>
      <c r="D23598" s="254"/>
      <c r="E23598" s="255"/>
      <c r="F23598" s="256"/>
      <c r="G23598" s="257"/>
      <c r="H23598" s="243">
        <f t="shared" ca="1" si="1105"/>
        <v>45139</v>
      </c>
      <c r="I23598" s="244">
        <f t="shared" si="1106"/>
        <v>43892</v>
      </c>
      <c r="J23598" s="244" t="str">
        <f t="shared" si="1104"/>
        <v/>
      </c>
    </row>
    <row r="23599" spans="3:10" ht="12" thickBot="1" x14ac:dyDescent="0.25">
      <c r="C23599" s="254"/>
      <c r="D23599" s="254"/>
      <c r="E23599" s="255"/>
      <c r="F23599" s="256"/>
      <c r="G23599" s="257"/>
      <c r="H23599" s="243">
        <f t="shared" ca="1" si="1105"/>
        <v>45139</v>
      </c>
      <c r="I23599" s="244">
        <f t="shared" si="1106"/>
        <v>43892</v>
      </c>
      <c r="J23599" s="244" t="str">
        <f t="shared" si="1104"/>
        <v/>
      </c>
    </row>
    <row r="23600" spans="3:10" ht="12" thickBot="1" x14ac:dyDescent="0.25">
      <c r="C23600" s="254"/>
      <c r="D23600" s="254"/>
      <c r="E23600" s="255"/>
      <c r="F23600" s="256"/>
      <c r="G23600" s="257"/>
      <c r="H23600" s="243">
        <f t="shared" ca="1" si="1105"/>
        <v>45139</v>
      </c>
      <c r="I23600" s="244">
        <f t="shared" si="1106"/>
        <v>43892</v>
      </c>
      <c r="J23600" s="244" t="str">
        <f t="shared" si="1104"/>
        <v/>
      </c>
    </row>
    <row r="23601" spans="3:10" ht="12" thickBot="1" x14ac:dyDescent="0.25">
      <c r="C23601" s="254"/>
      <c r="D23601" s="254"/>
      <c r="E23601" s="255"/>
      <c r="F23601" s="256"/>
      <c r="G23601" s="257"/>
      <c r="H23601" s="243">
        <f t="shared" ca="1" si="1105"/>
        <v>45139</v>
      </c>
      <c r="I23601" s="244">
        <f t="shared" si="1106"/>
        <v>43892</v>
      </c>
      <c r="J23601" s="244" t="str">
        <f t="shared" si="1104"/>
        <v/>
      </c>
    </row>
    <row r="23602" spans="3:10" ht="12" thickBot="1" x14ac:dyDescent="0.25">
      <c r="C23602" s="254"/>
      <c r="D23602" s="254"/>
      <c r="E23602" s="255"/>
      <c r="F23602" s="256"/>
      <c r="G23602" s="257"/>
      <c r="H23602" s="243">
        <f t="shared" ca="1" si="1105"/>
        <v>45139</v>
      </c>
      <c r="I23602" s="244">
        <f t="shared" si="1106"/>
        <v>43892</v>
      </c>
      <c r="J23602" s="244" t="str">
        <f t="shared" si="1104"/>
        <v/>
      </c>
    </row>
    <row r="23603" spans="3:10" ht="12" thickBot="1" x14ac:dyDescent="0.25">
      <c r="C23603" s="254"/>
      <c r="D23603" s="254"/>
      <c r="E23603" s="255"/>
      <c r="F23603" s="256"/>
      <c r="G23603" s="257"/>
      <c r="H23603" s="243">
        <f t="shared" ca="1" si="1105"/>
        <v>45139</v>
      </c>
      <c r="I23603" s="244">
        <f t="shared" si="1106"/>
        <v>43892</v>
      </c>
      <c r="J23603" s="244" t="str">
        <f t="shared" si="1104"/>
        <v/>
      </c>
    </row>
    <row r="23604" spans="3:10" ht="12" thickBot="1" x14ac:dyDescent="0.25">
      <c r="C23604" s="254"/>
      <c r="D23604" s="254"/>
      <c r="E23604" s="255"/>
      <c r="F23604" s="256"/>
      <c r="G23604" s="257"/>
      <c r="H23604" s="243">
        <f t="shared" ca="1" si="1105"/>
        <v>45139</v>
      </c>
      <c r="I23604" s="244">
        <f t="shared" si="1106"/>
        <v>43892</v>
      </c>
      <c r="J23604" s="244" t="str">
        <f t="shared" si="1104"/>
        <v/>
      </c>
    </row>
    <row r="23605" spans="3:10" ht="12" thickBot="1" x14ac:dyDescent="0.25">
      <c r="C23605" s="254"/>
      <c r="D23605" s="254"/>
      <c r="E23605" s="255"/>
      <c r="F23605" s="256"/>
      <c r="G23605" s="257"/>
      <c r="H23605" s="243">
        <f t="shared" ca="1" si="1105"/>
        <v>45139</v>
      </c>
      <c r="I23605" s="244">
        <f t="shared" si="1106"/>
        <v>43892</v>
      </c>
      <c r="J23605" s="244" t="str">
        <f t="shared" si="1104"/>
        <v/>
      </c>
    </row>
    <row r="23606" spans="3:10" ht="12" thickBot="1" x14ac:dyDescent="0.25">
      <c r="C23606" s="254"/>
      <c r="D23606" s="254"/>
      <c r="E23606" s="255"/>
      <c r="F23606" s="256"/>
      <c r="G23606" s="257"/>
      <c r="H23606" s="243">
        <f t="shared" ca="1" si="1105"/>
        <v>45139</v>
      </c>
      <c r="I23606" s="244">
        <f t="shared" si="1106"/>
        <v>43892</v>
      </c>
      <c r="J23606" s="244" t="str">
        <f t="shared" si="1104"/>
        <v/>
      </c>
    </row>
    <row r="23607" spans="3:10" ht="12" thickBot="1" x14ac:dyDescent="0.25">
      <c r="C23607" s="254"/>
      <c r="D23607" s="254"/>
      <c r="E23607" s="255"/>
      <c r="F23607" s="256"/>
      <c r="G23607" s="257"/>
      <c r="H23607" s="243">
        <f t="shared" ca="1" si="1105"/>
        <v>45139</v>
      </c>
      <c r="I23607" s="244">
        <f t="shared" si="1106"/>
        <v>43892</v>
      </c>
      <c r="J23607" s="244" t="str">
        <f t="shared" si="1104"/>
        <v/>
      </c>
    </row>
    <row r="23608" spans="3:10" ht="12" thickBot="1" x14ac:dyDescent="0.25">
      <c r="C23608" s="254"/>
      <c r="D23608" s="254"/>
      <c r="E23608" s="255"/>
      <c r="F23608" s="256"/>
      <c r="G23608" s="257"/>
      <c r="H23608" s="243">
        <f t="shared" ca="1" si="1105"/>
        <v>45139</v>
      </c>
      <c r="I23608" s="244">
        <f t="shared" si="1106"/>
        <v>43892</v>
      </c>
      <c r="J23608" s="244" t="str">
        <f t="shared" si="1104"/>
        <v/>
      </c>
    </row>
    <row r="23609" spans="3:10" ht="12" thickBot="1" x14ac:dyDescent="0.25">
      <c r="C23609" s="254"/>
      <c r="D23609" s="254"/>
      <c r="E23609" s="255"/>
      <c r="F23609" s="256"/>
      <c r="G23609" s="257"/>
      <c r="H23609" s="243">
        <f t="shared" ca="1" si="1105"/>
        <v>45139</v>
      </c>
      <c r="I23609" s="244">
        <f t="shared" si="1106"/>
        <v>43892</v>
      </c>
      <c r="J23609" s="244" t="str">
        <f t="shared" si="1104"/>
        <v/>
      </c>
    </row>
    <row r="23610" spans="3:10" ht="12" thickBot="1" x14ac:dyDescent="0.25">
      <c r="C23610" s="254"/>
      <c r="D23610" s="254"/>
      <c r="E23610" s="255"/>
      <c r="F23610" s="256"/>
      <c r="G23610" s="257"/>
      <c r="H23610" s="243">
        <f t="shared" ca="1" si="1105"/>
        <v>45139</v>
      </c>
      <c r="I23610" s="244">
        <f t="shared" si="1106"/>
        <v>43892</v>
      </c>
      <c r="J23610" s="244" t="str">
        <f t="shared" si="1104"/>
        <v/>
      </c>
    </row>
    <row r="23611" spans="3:10" ht="12" thickBot="1" x14ac:dyDescent="0.25">
      <c r="C23611" s="254"/>
      <c r="D23611" s="254"/>
      <c r="E23611" s="255"/>
      <c r="F23611" s="256"/>
      <c r="G23611" s="257"/>
      <c r="H23611" s="243">
        <f t="shared" ca="1" si="1105"/>
        <v>45139</v>
      </c>
      <c r="I23611" s="244">
        <f t="shared" si="1106"/>
        <v>43892</v>
      </c>
      <c r="J23611" s="244" t="str">
        <f t="shared" si="1104"/>
        <v/>
      </c>
    </row>
    <row r="23612" spans="3:10" ht="12" thickBot="1" x14ac:dyDescent="0.25">
      <c r="C23612" s="254"/>
      <c r="D23612" s="254"/>
      <c r="E23612" s="255"/>
      <c r="F23612" s="256"/>
      <c r="G23612" s="257"/>
      <c r="H23612" s="243">
        <f t="shared" ca="1" si="1105"/>
        <v>45139</v>
      </c>
      <c r="I23612" s="244">
        <f t="shared" si="1106"/>
        <v>43892</v>
      </c>
      <c r="J23612" s="244" t="str">
        <f t="shared" si="1104"/>
        <v/>
      </c>
    </row>
    <row r="23613" spans="3:10" ht="12" thickBot="1" x14ac:dyDescent="0.25">
      <c r="C23613" s="254"/>
      <c r="D23613" s="254"/>
      <c r="E23613" s="255"/>
      <c r="F23613" s="256"/>
      <c r="G23613" s="257"/>
      <c r="H23613" s="243">
        <f t="shared" ca="1" si="1105"/>
        <v>45139</v>
      </c>
      <c r="I23613" s="244">
        <f t="shared" si="1106"/>
        <v>43892</v>
      </c>
      <c r="J23613" s="244" t="str">
        <f t="shared" si="1104"/>
        <v/>
      </c>
    </row>
    <row r="23614" spans="3:10" ht="12" thickBot="1" x14ac:dyDescent="0.25">
      <c r="C23614" s="254"/>
      <c r="D23614" s="254"/>
      <c r="E23614" s="255"/>
      <c r="F23614" s="256"/>
      <c r="G23614" s="257"/>
      <c r="H23614" s="243">
        <f t="shared" ca="1" si="1105"/>
        <v>45139</v>
      </c>
      <c r="I23614" s="244">
        <f t="shared" si="1106"/>
        <v>43892</v>
      </c>
      <c r="J23614" s="244" t="str">
        <f t="shared" si="1104"/>
        <v/>
      </c>
    </row>
    <row r="23615" spans="3:10" ht="12" thickBot="1" x14ac:dyDescent="0.25">
      <c r="C23615" s="254"/>
      <c r="D23615" s="254"/>
      <c r="E23615" s="255"/>
      <c r="F23615" s="256"/>
      <c r="G23615" s="257"/>
      <c r="H23615" s="243">
        <f t="shared" ca="1" si="1105"/>
        <v>45139</v>
      </c>
      <c r="I23615" s="244">
        <f t="shared" si="1106"/>
        <v>43892</v>
      </c>
      <c r="J23615" s="244" t="str">
        <f t="shared" si="1104"/>
        <v/>
      </c>
    </row>
    <row r="23616" spans="3:10" ht="12" thickBot="1" x14ac:dyDescent="0.25">
      <c r="C23616" s="254"/>
      <c r="D23616" s="254"/>
      <c r="E23616" s="255"/>
      <c r="F23616" s="256"/>
      <c r="G23616" s="257"/>
      <c r="H23616" s="243">
        <f t="shared" ca="1" si="1105"/>
        <v>45139</v>
      </c>
      <c r="I23616" s="244">
        <f t="shared" si="1106"/>
        <v>43892</v>
      </c>
      <c r="J23616" s="244" t="str">
        <f t="shared" si="1104"/>
        <v/>
      </c>
    </row>
    <row r="23617" spans="3:10" ht="12" thickBot="1" x14ac:dyDescent="0.25">
      <c r="C23617" s="254"/>
      <c r="D23617" s="254"/>
      <c r="E23617" s="255"/>
      <c r="F23617" s="256"/>
      <c r="G23617" s="257"/>
      <c r="H23617" s="243">
        <f t="shared" ca="1" si="1105"/>
        <v>45139</v>
      </c>
      <c r="I23617" s="244">
        <f t="shared" si="1106"/>
        <v>43892</v>
      </c>
      <c r="J23617" s="244" t="str">
        <f t="shared" si="1104"/>
        <v/>
      </c>
    </row>
    <row r="23618" spans="3:10" ht="12" thickBot="1" x14ac:dyDescent="0.25">
      <c r="C23618" s="254"/>
      <c r="D23618" s="254"/>
      <c r="E23618" s="255"/>
      <c r="F23618" s="256"/>
      <c r="G23618" s="257"/>
      <c r="H23618" s="243">
        <f t="shared" ca="1" si="1105"/>
        <v>45139</v>
      </c>
      <c r="I23618" s="244">
        <f t="shared" si="1106"/>
        <v>43892</v>
      </c>
      <c r="J23618" s="244" t="str">
        <f t="shared" si="1104"/>
        <v/>
      </c>
    </row>
    <row r="23619" spans="3:10" ht="12" thickBot="1" x14ac:dyDescent="0.25">
      <c r="C23619" s="254"/>
      <c r="D23619" s="254"/>
      <c r="E23619" s="255"/>
      <c r="F23619" s="256"/>
      <c r="G23619" s="257"/>
      <c r="H23619" s="243">
        <f t="shared" ca="1" si="1105"/>
        <v>45139</v>
      </c>
      <c r="I23619" s="244">
        <f t="shared" si="1106"/>
        <v>43892</v>
      </c>
      <c r="J23619" s="244" t="str">
        <f t="shared" si="1104"/>
        <v/>
      </c>
    </row>
    <row r="23620" spans="3:10" ht="12" thickBot="1" x14ac:dyDescent="0.25">
      <c r="C23620" s="254"/>
      <c r="D23620" s="254"/>
      <c r="E23620" s="255"/>
      <c r="F23620" s="256"/>
      <c r="G23620" s="257"/>
      <c r="H23620" s="243">
        <f t="shared" ca="1" si="1105"/>
        <v>45139</v>
      </c>
      <c r="I23620" s="244">
        <f t="shared" si="1106"/>
        <v>43892</v>
      </c>
      <c r="J23620" s="244" t="str">
        <f t="shared" si="1104"/>
        <v/>
      </c>
    </row>
    <row r="23621" spans="3:10" ht="12" thickBot="1" x14ac:dyDescent="0.25">
      <c r="C23621" s="254"/>
      <c r="D23621" s="254"/>
      <c r="E23621" s="255"/>
      <c r="F23621" s="256"/>
      <c r="G23621" s="257"/>
      <c r="H23621" s="243">
        <f t="shared" ca="1" si="1105"/>
        <v>45139</v>
      </c>
      <c r="I23621" s="244">
        <f t="shared" si="1106"/>
        <v>43892</v>
      </c>
      <c r="J23621" s="244" t="str">
        <f t="shared" si="1104"/>
        <v/>
      </c>
    </row>
    <row r="23622" spans="3:10" ht="12" thickBot="1" x14ac:dyDescent="0.25">
      <c r="C23622" s="254"/>
      <c r="D23622" s="254"/>
      <c r="E23622" s="255"/>
      <c r="F23622" s="256"/>
      <c r="G23622" s="257"/>
      <c r="H23622" s="243">
        <f t="shared" ca="1" si="1105"/>
        <v>45139</v>
      </c>
      <c r="I23622" s="244">
        <f t="shared" si="1106"/>
        <v>43892</v>
      </c>
      <c r="J23622" s="244" t="str">
        <f t="shared" ref="J23622:J23685" si="1107">IF(G23622="","",IF(G23622&gt;=0,"Debitoren",IF(G23622&lt;0,"Kreditoren","")))</f>
        <v/>
      </c>
    </row>
    <row r="23623" spans="3:10" ht="12" thickBot="1" x14ac:dyDescent="0.25">
      <c r="C23623" s="254"/>
      <c r="D23623" s="254"/>
      <c r="E23623" s="255"/>
      <c r="F23623" s="256"/>
      <c r="G23623" s="257"/>
      <c r="H23623" s="243">
        <f t="shared" ref="H23623:H23686" ca="1" si="1108">IF(F23623&lt;$F$2,EOMONTH($F$2,-1)+1,EOMONTH(F23623,-1)+1)</f>
        <v>45139</v>
      </c>
      <c r="I23623" s="244">
        <f t="shared" ref="I23623:I23686" si="1109">IF(F23623&lt;$I$2,IF(   WEEKDAY(EOMONTH($I$2,-1)+1)=1,EOMONTH($I$2,-1)+1+1,EOMONTH($I$2,-1)+1),IF(WEEKDAY(F23623)=1,F23623+1,F23623))</f>
        <v>43892</v>
      </c>
      <c r="J23623" s="244" t="str">
        <f t="shared" si="1107"/>
        <v/>
      </c>
    </row>
    <row r="23624" spans="3:10" ht="12" thickBot="1" x14ac:dyDescent="0.25">
      <c r="C23624" s="254"/>
      <c r="D23624" s="254"/>
      <c r="E23624" s="255"/>
      <c r="F23624" s="256"/>
      <c r="G23624" s="257"/>
      <c r="H23624" s="243">
        <f t="shared" ca="1" si="1108"/>
        <v>45139</v>
      </c>
      <c r="I23624" s="244">
        <f t="shared" si="1109"/>
        <v>43892</v>
      </c>
      <c r="J23624" s="244" t="str">
        <f t="shared" si="1107"/>
        <v/>
      </c>
    </row>
    <row r="23625" spans="3:10" ht="12" thickBot="1" x14ac:dyDescent="0.25">
      <c r="C23625" s="254"/>
      <c r="D23625" s="254"/>
      <c r="E23625" s="255"/>
      <c r="F23625" s="256"/>
      <c r="G23625" s="257"/>
      <c r="H23625" s="243">
        <f t="shared" ca="1" si="1108"/>
        <v>45139</v>
      </c>
      <c r="I23625" s="244">
        <f t="shared" si="1109"/>
        <v>43892</v>
      </c>
      <c r="J23625" s="244" t="str">
        <f t="shared" si="1107"/>
        <v/>
      </c>
    </row>
    <row r="23626" spans="3:10" ht="12" thickBot="1" x14ac:dyDescent="0.25">
      <c r="C23626" s="254"/>
      <c r="D23626" s="254"/>
      <c r="E23626" s="255"/>
      <c r="F23626" s="256"/>
      <c r="G23626" s="257"/>
      <c r="H23626" s="243">
        <f t="shared" ca="1" si="1108"/>
        <v>45139</v>
      </c>
      <c r="I23626" s="244">
        <f t="shared" si="1109"/>
        <v>43892</v>
      </c>
      <c r="J23626" s="244" t="str">
        <f t="shared" si="1107"/>
        <v/>
      </c>
    </row>
    <row r="23627" spans="3:10" ht="12" thickBot="1" x14ac:dyDescent="0.25">
      <c r="C23627" s="254"/>
      <c r="D23627" s="254"/>
      <c r="E23627" s="255"/>
      <c r="F23627" s="256"/>
      <c r="G23627" s="257"/>
      <c r="H23627" s="243">
        <f t="shared" ca="1" si="1108"/>
        <v>45139</v>
      </c>
      <c r="I23627" s="244">
        <f t="shared" si="1109"/>
        <v>43892</v>
      </c>
      <c r="J23627" s="244" t="str">
        <f t="shared" si="1107"/>
        <v/>
      </c>
    </row>
    <row r="23628" spans="3:10" ht="12" thickBot="1" x14ac:dyDescent="0.25">
      <c r="C23628" s="254"/>
      <c r="D23628" s="254"/>
      <c r="E23628" s="255"/>
      <c r="F23628" s="256"/>
      <c r="G23628" s="257"/>
      <c r="H23628" s="243">
        <f t="shared" ca="1" si="1108"/>
        <v>45139</v>
      </c>
      <c r="I23628" s="244">
        <f t="shared" si="1109"/>
        <v>43892</v>
      </c>
      <c r="J23628" s="244" t="str">
        <f t="shared" si="1107"/>
        <v/>
      </c>
    </row>
    <row r="23629" spans="3:10" ht="12" thickBot="1" x14ac:dyDescent="0.25">
      <c r="C23629" s="254"/>
      <c r="D23629" s="254"/>
      <c r="E23629" s="255"/>
      <c r="F23629" s="256"/>
      <c r="G23629" s="257"/>
      <c r="H23629" s="243">
        <f t="shared" ca="1" si="1108"/>
        <v>45139</v>
      </c>
      <c r="I23629" s="244">
        <f t="shared" si="1109"/>
        <v>43892</v>
      </c>
      <c r="J23629" s="244" t="str">
        <f t="shared" si="1107"/>
        <v/>
      </c>
    </row>
    <row r="23630" spans="3:10" ht="12" thickBot="1" x14ac:dyDescent="0.25">
      <c r="C23630" s="254"/>
      <c r="D23630" s="254"/>
      <c r="E23630" s="255"/>
      <c r="F23630" s="256"/>
      <c r="G23630" s="257"/>
      <c r="H23630" s="243">
        <f t="shared" ca="1" si="1108"/>
        <v>45139</v>
      </c>
      <c r="I23630" s="244">
        <f t="shared" si="1109"/>
        <v>43892</v>
      </c>
      <c r="J23630" s="244" t="str">
        <f t="shared" si="1107"/>
        <v/>
      </c>
    </row>
    <row r="23631" spans="3:10" ht="12" thickBot="1" x14ac:dyDescent="0.25">
      <c r="C23631" s="254"/>
      <c r="D23631" s="254"/>
      <c r="E23631" s="255"/>
      <c r="F23631" s="256"/>
      <c r="G23631" s="257"/>
      <c r="H23631" s="243">
        <f t="shared" ca="1" si="1108"/>
        <v>45139</v>
      </c>
      <c r="I23631" s="244">
        <f t="shared" si="1109"/>
        <v>43892</v>
      </c>
      <c r="J23631" s="244" t="str">
        <f t="shared" si="1107"/>
        <v/>
      </c>
    </row>
    <row r="23632" spans="3:10" ht="12" thickBot="1" x14ac:dyDescent="0.25">
      <c r="C23632" s="254"/>
      <c r="D23632" s="254"/>
      <c r="E23632" s="255"/>
      <c r="F23632" s="256"/>
      <c r="G23632" s="257"/>
      <c r="H23632" s="243">
        <f t="shared" ca="1" si="1108"/>
        <v>45139</v>
      </c>
      <c r="I23632" s="244">
        <f t="shared" si="1109"/>
        <v>43892</v>
      </c>
      <c r="J23632" s="244" t="str">
        <f t="shared" si="1107"/>
        <v/>
      </c>
    </row>
    <row r="23633" spans="3:10" ht="12" thickBot="1" x14ac:dyDescent="0.25">
      <c r="C23633" s="254"/>
      <c r="D23633" s="254"/>
      <c r="E23633" s="255"/>
      <c r="F23633" s="256"/>
      <c r="G23633" s="257"/>
      <c r="H23633" s="243">
        <f t="shared" ca="1" si="1108"/>
        <v>45139</v>
      </c>
      <c r="I23633" s="244">
        <f t="shared" si="1109"/>
        <v>43892</v>
      </c>
      <c r="J23633" s="244" t="str">
        <f t="shared" si="1107"/>
        <v/>
      </c>
    </row>
    <row r="23634" spans="3:10" ht="12" thickBot="1" x14ac:dyDescent="0.25">
      <c r="C23634" s="254"/>
      <c r="D23634" s="254"/>
      <c r="E23634" s="255"/>
      <c r="F23634" s="256"/>
      <c r="G23634" s="257"/>
      <c r="H23634" s="243">
        <f t="shared" ca="1" si="1108"/>
        <v>45139</v>
      </c>
      <c r="I23634" s="244">
        <f t="shared" si="1109"/>
        <v>43892</v>
      </c>
      <c r="J23634" s="244" t="str">
        <f t="shared" si="1107"/>
        <v/>
      </c>
    </row>
    <row r="23635" spans="3:10" ht="12" thickBot="1" x14ac:dyDescent="0.25">
      <c r="C23635" s="254"/>
      <c r="D23635" s="254"/>
      <c r="E23635" s="255"/>
      <c r="F23635" s="256"/>
      <c r="G23635" s="257"/>
      <c r="H23635" s="243">
        <f t="shared" ca="1" si="1108"/>
        <v>45139</v>
      </c>
      <c r="I23635" s="244">
        <f t="shared" si="1109"/>
        <v>43892</v>
      </c>
      <c r="J23635" s="244" t="str">
        <f t="shared" si="1107"/>
        <v/>
      </c>
    </row>
    <row r="23636" spans="3:10" ht="12" thickBot="1" x14ac:dyDescent="0.25">
      <c r="C23636" s="254"/>
      <c r="D23636" s="254"/>
      <c r="E23636" s="255"/>
      <c r="F23636" s="256"/>
      <c r="G23636" s="257"/>
      <c r="H23636" s="243">
        <f t="shared" ca="1" si="1108"/>
        <v>45139</v>
      </c>
      <c r="I23636" s="244">
        <f t="shared" si="1109"/>
        <v>43892</v>
      </c>
      <c r="J23636" s="244" t="str">
        <f t="shared" si="1107"/>
        <v/>
      </c>
    </row>
    <row r="23637" spans="3:10" ht="12" thickBot="1" x14ac:dyDescent="0.25">
      <c r="C23637" s="254"/>
      <c r="D23637" s="254"/>
      <c r="E23637" s="255"/>
      <c r="F23637" s="256"/>
      <c r="G23637" s="257"/>
      <c r="H23637" s="243">
        <f t="shared" ca="1" si="1108"/>
        <v>45139</v>
      </c>
      <c r="I23637" s="244">
        <f t="shared" si="1109"/>
        <v>43892</v>
      </c>
      <c r="J23637" s="244" t="str">
        <f t="shared" si="1107"/>
        <v/>
      </c>
    </row>
    <row r="23638" spans="3:10" ht="12" thickBot="1" x14ac:dyDescent="0.25">
      <c r="C23638" s="254"/>
      <c r="D23638" s="254"/>
      <c r="E23638" s="255"/>
      <c r="F23638" s="256"/>
      <c r="G23638" s="257"/>
      <c r="H23638" s="243">
        <f t="shared" ca="1" si="1108"/>
        <v>45139</v>
      </c>
      <c r="I23638" s="244">
        <f t="shared" si="1109"/>
        <v>43892</v>
      </c>
      <c r="J23638" s="244" t="str">
        <f t="shared" si="1107"/>
        <v/>
      </c>
    </row>
    <row r="23639" spans="3:10" ht="12" thickBot="1" x14ac:dyDescent="0.25">
      <c r="C23639" s="254"/>
      <c r="D23639" s="254"/>
      <c r="E23639" s="255"/>
      <c r="F23639" s="256"/>
      <c r="G23639" s="257"/>
      <c r="H23639" s="243">
        <f t="shared" ca="1" si="1108"/>
        <v>45139</v>
      </c>
      <c r="I23639" s="244">
        <f t="shared" si="1109"/>
        <v>43892</v>
      </c>
      <c r="J23639" s="244" t="str">
        <f t="shared" si="1107"/>
        <v/>
      </c>
    </row>
    <row r="23640" spans="3:10" ht="12" thickBot="1" x14ac:dyDescent="0.25">
      <c r="C23640" s="254"/>
      <c r="D23640" s="254"/>
      <c r="E23640" s="255"/>
      <c r="F23640" s="256"/>
      <c r="G23640" s="257"/>
      <c r="H23640" s="243">
        <f t="shared" ca="1" si="1108"/>
        <v>45139</v>
      </c>
      <c r="I23640" s="244">
        <f t="shared" si="1109"/>
        <v>43892</v>
      </c>
      <c r="J23640" s="244" t="str">
        <f t="shared" si="1107"/>
        <v/>
      </c>
    </row>
    <row r="23641" spans="3:10" ht="12" thickBot="1" x14ac:dyDescent="0.25">
      <c r="C23641" s="254"/>
      <c r="D23641" s="254"/>
      <c r="E23641" s="255"/>
      <c r="F23641" s="256"/>
      <c r="G23641" s="257"/>
      <c r="H23641" s="243">
        <f t="shared" ca="1" si="1108"/>
        <v>45139</v>
      </c>
      <c r="I23641" s="244">
        <f t="shared" si="1109"/>
        <v>43892</v>
      </c>
      <c r="J23641" s="244" t="str">
        <f t="shared" si="1107"/>
        <v/>
      </c>
    </row>
    <row r="23642" spans="3:10" ht="12" thickBot="1" x14ac:dyDescent="0.25">
      <c r="C23642" s="254"/>
      <c r="D23642" s="254"/>
      <c r="E23642" s="255"/>
      <c r="F23642" s="256"/>
      <c r="G23642" s="257"/>
      <c r="H23642" s="243">
        <f t="shared" ca="1" si="1108"/>
        <v>45139</v>
      </c>
      <c r="I23642" s="244">
        <f t="shared" si="1109"/>
        <v>43892</v>
      </c>
      <c r="J23642" s="244" t="str">
        <f t="shared" si="1107"/>
        <v/>
      </c>
    </row>
    <row r="23643" spans="3:10" ht="12" thickBot="1" x14ac:dyDescent="0.25">
      <c r="C23643" s="254"/>
      <c r="D23643" s="254"/>
      <c r="E23643" s="255"/>
      <c r="F23643" s="256"/>
      <c r="G23643" s="257"/>
      <c r="H23643" s="243">
        <f t="shared" ca="1" si="1108"/>
        <v>45139</v>
      </c>
      <c r="I23643" s="244">
        <f t="shared" si="1109"/>
        <v>43892</v>
      </c>
      <c r="J23643" s="244" t="str">
        <f t="shared" si="1107"/>
        <v/>
      </c>
    </row>
    <row r="23644" spans="3:10" ht="12" thickBot="1" x14ac:dyDescent="0.25">
      <c r="C23644" s="254"/>
      <c r="D23644" s="254"/>
      <c r="E23644" s="255"/>
      <c r="F23644" s="256"/>
      <c r="G23644" s="257"/>
      <c r="H23644" s="243">
        <f t="shared" ca="1" si="1108"/>
        <v>45139</v>
      </c>
      <c r="I23644" s="244">
        <f t="shared" si="1109"/>
        <v>43892</v>
      </c>
      <c r="J23644" s="244" t="str">
        <f t="shared" si="1107"/>
        <v/>
      </c>
    </row>
    <row r="23645" spans="3:10" ht="12" thickBot="1" x14ac:dyDescent="0.25">
      <c r="C23645" s="254"/>
      <c r="D23645" s="254"/>
      <c r="E23645" s="255"/>
      <c r="F23645" s="256"/>
      <c r="G23645" s="257"/>
      <c r="H23645" s="243">
        <f t="shared" ca="1" si="1108"/>
        <v>45139</v>
      </c>
      <c r="I23645" s="244">
        <f t="shared" si="1109"/>
        <v>43892</v>
      </c>
      <c r="J23645" s="244" t="str">
        <f t="shared" si="1107"/>
        <v/>
      </c>
    </row>
    <row r="23646" spans="3:10" ht="12" thickBot="1" x14ac:dyDescent="0.25">
      <c r="C23646" s="254"/>
      <c r="D23646" s="254"/>
      <c r="E23646" s="255"/>
      <c r="F23646" s="256"/>
      <c r="G23646" s="257"/>
      <c r="H23646" s="243">
        <f t="shared" ca="1" si="1108"/>
        <v>45139</v>
      </c>
      <c r="I23646" s="244">
        <f t="shared" si="1109"/>
        <v>43892</v>
      </c>
      <c r="J23646" s="244" t="str">
        <f t="shared" si="1107"/>
        <v/>
      </c>
    </row>
    <row r="23647" spans="3:10" ht="12" thickBot="1" x14ac:dyDescent="0.25">
      <c r="C23647" s="254"/>
      <c r="D23647" s="254"/>
      <c r="E23647" s="255"/>
      <c r="F23647" s="256"/>
      <c r="G23647" s="257"/>
      <c r="H23647" s="243">
        <f t="shared" ca="1" si="1108"/>
        <v>45139</v>
      </c>
      <c r="I23647" s="244">
        <f t="shared" si="1109"/>
        <v>43892</v>
      </c>
      <c r="J23647" s="244" t="str">
        <f t="shared" si="1107"/>
        <v/>
      </c>
    </row>
    <row r="23648" spans="3:10" ht="12" thickBot="1" x14ac:dyDescent="0.25">
      <c r="C23648" s="254"/>
      <c r="D23648" s="254"/>
      <c r="E23648" s="255"/>
      <c r="F23648" s="256"/>
      <c r="G23648" s="257"/>
      <c r="H23648" s="243">
        <f t="shared" ca="1" si="1108"/>
        <v>45139</v>
      </c>
      <c r="I23648" s="244">
        <f t="shared" si="1109"/>
        <v>43892</v>
      </c>
      <c r="J23648" s="244" t="str">
        <f t="shared" si="1107"/>
        <v/>
      </c>
    </row>
    <row r="23649" spans="3:10" ht="12" thickBot="1" x14ac:dyDescent="0.25">
      <c r="C23649" s="254"/>
      <c r="D23649" s="254"/>
      <c r="E23649" s="255"/>
      <c r="F23649" s="256"/>
      <c r="G23649" s="257"/>
      <c r="H23649" s="243">
        <f t="shared" ca="1" si="1108"/>
        <v>45139</v>
      </c>
      <c r="I23649" s="244">
        <f t="shared" si="1109"/>
        <v>43892</v>
      </c>
      <c r="J23649" s="244" t="str">
        <f t="shared" si="1107"/>
        <v/>
      </c>
    </row>
    <row r="23650" spans="3:10" ht="12" thickBot="1" x14ac:dyDescent="0.25">
      <c r="C23650" s="254"/>
      <c r="D23650" s="254"/>
      <c r="E23650" s="255"/>
      <c r="F23650" s="256"/>
      <c r="G23650" s="257"/>
      <c r="H23650" s="243">
        <f t="shared" ca="1" si="1108"/>
        <v>45139</v>
      </c>
      <c r="I23650" s="244">
        <f t="shared" si="1109"/>
        <v>43892</v>
      </c>
      <c r="J23650" s="244" t="str">
        <f t="shared" si="1107"/>
        <v/>
      </c>
    </row>
    <row r="23651" spans="3:10" ht="12" thickBot="1" x14ac:dyDescent="0.25">
      <c r="C23651" s="254"/>
      <c r="D23651" s="254"/>
      <c r="E23651" s="255"/>
      <c r="F23651" s="256"/>
      <c r="G23651" s="257"/>
      <c r="H23651" s="243">
        <f t="shared" ca="1" si="1108"/>
        <v>45139</v>
      </c>
      <c r="I23651" s="244">
        <f t="shared" si="1109"/>
        <v>43892</v>
      </c>
      <c r="J23651" s="244" t="str">
        <f t="shared" si="1107"/>
        <v/>
      </c>
    </row>
    <row r="23652" spans="3:10" ht="12" thickBot="1" x14ac:dyDescent="0.25">
      <c r="C23652" s="254"/>
      <c r="D23652" s="254"/>
      <c r="E23652" s="255"/>
      <c r="F23652" s="256"/>
      <c r="G23652" s="257"/>
      <c r="H23652" s="243">
        <f t="shared" ca="1" si="1108"/>
        <v>45139</v>
      </c>
      <c r="I23652" s="244">
        <f t="shared" si="1109"/>
        <v>43892</v>
      </c>
      <c r="J23652" s="244" t="str">
        <f t="shared" si="1107"/>
        <v/>
      </c>
    </row>
    <row r="23653" spans="3:10" ht="12" thickBot="1" x14ac:dyDescent="0.25">
      <c r="C23653" s="254"/>
      <c r="D23653" s="254"/>
      <c r="E23653" s="255"/>
      <c r="F23653" s="256"/>
      <c r="G23653" s="257"/>
      <c r="H23653" s="243">
        <f t="shared" ca="1" si="1108"/>
        <v>45139</v>
      </c>
      <c r="I23653" s="244">
        <f t="shared" si="1109"/>
        <v>43892</v>
      </c>
      <c r="J23653" s="244" t="str">
        <f t="shared" si="1107"/>
        <v/>
      </c>
    </row>
    <row r="23654" spans="3:10" ht="12" thickBot="1" x14ac:dyDescent="0.25">
      <c r="C23654" s="254"/>
      <c r="D23654" s="254"/>
      <c r="E23654" s="255"/>
      <c r="F23654" s="256"/>
      <c r="G23654" s="257"/>
      <c r="H23654" s="243">
        <f t="shared" ca="1" si="1108"/>
        <v>45139</v>
      </c>
      <c r="I23654" s="244">
        <f t="shared" si="1109"/>
        <v>43892</v>
      </c>
      <c r="J23654" s="244" t="str">
        <f t="shared" si="1107"/>
        <v/>
      </c>
    </row>
    <row r="23655" spans="3:10" ht="12" thickBot="1" x14ac:dyDescent="0.25">
      <c r="C23655" s="254"/>
      <c r="D23655" s="254"/>
      <c r="E23655" s="255"/>
      <c r="F23655" s="256"/>
      <c r="G23655" s="257"/>
      <c r="H23655" s="243">
        <f t="shared" ca="1" si="1108"/>
        <v>45139</v>
      </c>
      <c r="I23655" s="244">
        <f t="shared" si="1109"/>
        <v>43892</v>
      </c>
      <c r="J23655" s="244" t="str">
        <f t="shared" si="1107"/>
        <v/>
      </c>
    </row>
    <row r="23656" spans="3:10" ht="12" thickBot="1" x14ac:dyDescent="0.25">
      <c r="C23656" s="254"/>
      <c r="D23656" s="254"/>
      <c r="E23656" s="255"/>
      <c r="F23656" s="256"/>
      <c r="G23656" s="257"/>
      <c r="H23656" s="243">
        <f t="shared" ca="1" si="1108"/>
        <v>45139</v>
      </c>
      <c r="I23656" s="244">
        <f t="shared" si="1109"/>
        <v>43892</v>
      </c>
      <c r="J23656" s="244" t="str">
        <f t="shared" si="1107"/>
        <v/>
      </c>
    </row>
    <row r="23657" spans="3:10" ht="12" thickBot="1" x14ac:dyDescent="0.25">
      <c r="C23657" s="254"/>
      <c r="D23657" s="254"/>
      <c r="E23657" s="255"/>
      <c r="F23657" s="256"/>
      <c r="G23657" s="257"/>
      <c r="H23657" s="243">
        <f t="shared" ca="1" si="1108"/>
        <v>45139</v>
      </c>
      <c r="I23657" s="244">
        <f t="shared" si="1109"/>
        <v>43892</v>
      </c>
      <c r="J23657" s="244" t="str">
        <f t="shared" si="1107"/>
        <v/>
      </c>
    </row>
    <row r="23658" spans="3:10" ht="12" thickBot="1" x14ac:dyDescent="0.25">
      <c r="C23658" s="254"/>
      <c r="D23658" s="254"/>
      <c r="E23658" s="255"/>
      <c r="F23658" s="256"/>
      <c r="G23658" s="257"/>
      <c r="H23658" s="243">
        <f t="shared" ca="1" si="1108"/>
        <v>45139</v>
      </c>
      <c r="I23658" s="244">
        <f t="shared" si="1109"/>
        <v>43892</v>
      </c>
      <c r="J23658" s="244" t="str">
        <f t="shared" si="1107"/>
        <v/>
      </c>
    </row>
    <row r="23659" spans="3:10" ht="12" thickBot="1" x14ac:dyDescent="0.25">
      <c r="C23659" s="254"/>
      <c r="D23659" s="254"/>
      <c r="E23659" s="255"/>
      <c r="F23659" s="256"/>
      <c r="G23659" s="257"/>
      <c r="H23659" s="243">
        <f t="shared" ca="1" si="1108"/>
        <v>45139</v>
      </c>
      <c r="I23659" s="244">
        <f t="shared" si="1109"/>
        <v>43892</v>
      </c>
      <c r="J23659" s="244" t="str">
        <f t="shared" si="1107"/>
        <v/>
      </c>
    </row>
    <row r="23660" spans="3:10" ht="12" thickBot="1" x14ac:dyDescent="0.25">
      <c r="C23660" s="254"/>
      <c r="D23660" s="254"/>
      <c r="E23660" s="255"/>
      <c r="F23660" s="256"/>
      <c r="G23660" s="257"/>
      <c r="H23660" s="243">
        <f t="shared" ca="1" si="1108"/>
        <v>45139</v>
      </c>
      <c r="I23660" s="244">
        <f t="shared" si="1109"/>
        <v>43892</v>
      </c>
      <c r="J23660" s="244" t="str">
        <f t="shared" si="1107"/>
        <v/>
      </c>
    </row>
    <row r="23661" spans="3:10" ht="12" thickBot="1" x14ac:dyDescent="0.25">
      <c r="C23661" s="254"/>
      <c r="D23661" s="254"/>
      <c r="E23661" s="255"/>
      <c r="F23661" s="256"/>
      <c r="G23661" s="257"/>
      <c r="H23661" s="243">
        <f t="shared" ca="1" si="1108"/>
        <v>45139</v>
      </c>
      <c r="I23661" s="244">
        <f t="shared" si="1109"/>
        <v>43892</v>
      </c>
      <c r="J23661" s="244" t="str">
        <f t="shared" si="1107"/>
        <v/>
      </c>
    </row>
    <row r="23662" spans="3:10" ht="12" thickBot="1" x14ac:dyDescent="0.25">
      <c r="C23662" s="254"/>
      <c r="D23662" s="254"/>
      <c r="E23662" s="255"/>
      <c r="F23662" s="256"/>
      <c r="G23662" s="257"/>
      <c r="H23662" s="243">
        <f t="shared" ca="1" si="1108"/>
        <v>45139</v>
      </c>
      <c r="I23662" s="244">
        <f t="shared" si="1109"/>
        <v>43892</v>
      </c>
      <c r="J23662" s="244" t="str">
        <f t="shared" si="1107"/>
        <v/>
      </c>
    </row>
    <row r="23663" spans="3:10" ht="12" thickBot="1" x14ac:dyDescent="0.25">
      <c r="C23663" s="254"/>
      <c r="D23663" s="254"/>
      <c r="E23663" s="255"/>
      <c r="F23663" s="256"/>
      <c r="G23663" s="257"/>
      <c r="H23663" s="243">
        <f t="shared" ca="1" si="1108"/>
        <v>45139</v>
      </c>
      <c r="I23663" s="244">
        <f t="shared" si="1109"/>
        <v>43892</v>
      </c>
      <c r="J23663" s="244" t="str">
        <f t="shared" si="1107"/>
        <v/>
      </c>
    </row>
    <row r="23664" spans="3:10" ht="12" thickBot="1" x14ac:dyDescent="0.25">
      <c r="C23664" s="254"/>
      <c r="D23664" s="254"/>
      <c r="E23664" s="255"/>
      <c r="F23664" s="256"/>
      <c r="G23664" s="257"/>
      <c r="H23664" s="243">
        <f t="shared" ca="1" si="1108"/>
        <v>45139</v>
      </c>
      <c r="I23664" s="244">
        <f t="shared" si="1109"/>
        <v>43892</v>
      </c>
      <c r="J23664" s="244" t="str">
        <f t="shared" si="1107"/>
        <v/>
      </c>
    </row>
    <row r="23665" spans="3:10" ht="12" thickBot="1" x14ac:dyDescent="0.25">
      <c r="C23665" s="254"/>
      <c r="D23665" s="254"/>
      <c r="E23665" s="255"/>
      <c r="F23665" s="256"/>
      <c r="G23665" s="257"/>
      <c r="H23665" s="243">
        <f t="shared" ca="1" si="1108"/>
        <v>45139</v>
      </c>
      <c r="I23665" s="244">
        <f t="shared" si="1109"/>
        <v>43892</v>
      </c>
      <c r="J23665" s="244" t="str">
        <f t="shared" si="1107"/>
        <v/>
      </c>
    </row>
    <row r="23666" spans="3:10" ht="12" thickBot="1" x14ac:dyDescent="0.25">
      <c r="C23666" s="254"/>
      <c r="D23666" s="254"/>
      <c r="E23666" s="255"/>
      <c r="F23666" s="256"/>
      <c r="G23666" s="257"/>
      <c r="H23666" s="243">
        <f t="shared" ca="1" si="1108"/>
        <v>45139</v>
      </c>
      <c r="I23666" s="244">
        <f t="shared" si="1109"/>
        <v>43892</v>
      </c>
      <c r="J23666" s="244" t="str">
        <f t="shared" si="1107"/>
        <v/>
      </c>
    </row>
    <row r="23667" spans="3:10" ht="12" thickBot="1" x14ac:dyDescent="0.25">
      <c r="C23667" s="254"/>
      <c r="D23667" s="254"/>
      <c r="E23667" s="255"/>
      <c r="F23667" s="256"/>
      <c r="G23667" s="257"/>
      <c r="H23667" s="243">
        <f t="shared" ca="1" si="1108"/>
        <v>45139</v>
      </c>
      <c r="I23667" s="244">
        <f t="shared" si="1109"/>
        <v>43892</v>
      </c>
      <c r="J23667" s="244" t="str">
        <f t="shared" si="1107"/>
        <v/>
      </c>
    </row>
    <row r="23668" spans="3:10" ht="12" thickBot="1" x14ac:dyDescent="0.25">
      <c r="C23668" s="254"/>
      <c r="D23668" s="254"/>
      <c r="E23668" s="255"/>
      <c r="F23668" s="256"/>
      <c r="G23668" s="257"/>
      <c r="H23668" s="243">
        <f t="shared" ca="1" si="1108"/>
        <v>45139</v>
      </c>
      <c r="I23668" s="244">
        <f t="shared" si="1109"/>
        <v>43892</v>
      </c>
      <c r="J23668" s="244" t="str">
        <f t="shared" si="1107"/>
        <v/>
      </c>
    </row>
    <row r="23669" spans="3:10" ht="12" thickBot="1" x14ac:dyDescent="0.25">
      <c r="C23669" s="254"/>
      <c r="D23669" s="254"/>
      <c r="E23669" s="255"/>
      <c r="F23669" s="256"/>
      <c r="G23669" s="257"/>
      <c r="H23669" s="243">
        <f t="shared" ca="1" si="1108"/>
        <v>45139</v>
      </c>
      <c r="I23669" s="244">
        <f t="shared" si="1109"/>
        <v>43892</v>
      </c>
      <c r="J23669" s="244" t="str">
        <f t="shared" si="1107"/>
        <v/>
      </c>
    </row>
    <row r="23670" spans="3:10" ht="12" thickBot="1" x14ac:dyDescent="0.25">
      <c r="C23670" s="254"/>
      <c r="D23670" s="254"/>
      <c r="E23670" s="255"/>
      <c r="F23670" s="256"/>
      <c r="G23670" s="257"/>
      <c r="H23670" s="243">
        <f t="shared" ca="1" si="1108"/>
        <v>45139</v>
      </c>
      <c r="I23670" s="244">
        <f t="shared" si="1109"/>
        <v>43892</v>
      </c>
      <c r="J23670" s="244" t="str">
        <f t="shared" si="1107"/>
        <v/>
      </c>
    </row>
    <row r="23671" spans="3:10" ht="12" thickBot="1" x14ac:dyDescent="0.25">
      <c r="C23671" s="254"/>
      <c r="D23671" s="254"/>
      <c r="E23671" s="255"/>
      <c r="F23671" s="256"/>
      <c r="G23671" s="257"/>
      <c r="H23671" s="243">
        <f t="shared" ca="1" si="1108"/>
        <v>45139</v>
      </c>
      <c r="I23671" s="244">
        <f t="shared" si="1109"/>
        <v>43892</v>
      </c>
      <c r="J23671" s="244" t="str">
        <f t="shared" si="1107"/>
        <v/>
      </c>
    </row>
    <row r="23672" spans="3:10" ht="12" thickBot="1" x14ac:dyDescent="0.25">
      <c r="C23672" s="254"/>
      <c r="D23672" s="254"/>
      <c r="E23672" s="255"/>
      <c r="F23672" s="256"/>
      <c r="G23672" s="257"/>
      <c r="H23672" s="243">
        <f t="shared" ca="1" si="1108"/>
        <v>45139</v>
      </c>
      <c r="I23672" s="244">
        <f t="shared" si="1109"/>
        <v>43892</v>
      </c>
      <c r="J23672" s="244" t="str">
        <f t="shared" si="1107"/>
        <v/>
      </c>
    </row>
    <row r="23673" spans="3:10" ht="12" thickBot="1" x14ac:dyDescent="0.25">
      <c r="C23673" s="254"/>
      <c r="D23673" s="254"/>
      <c r="E23673" s="255"/>
      <c r="F23673" s="256"/>
      <c r="G23673" s="257"/>
      <c r="H23673" s="243">
        <f t="shared" ca="1" si="1108"/>
        <v>45139</v>
      </c>
      <c r="I23673" s="244">
        <f t="shared" si="1109"/>
        <v>43892</v>
      </c>
      <c r="J23673" s="244" t="str">
        <f t="shared" si="1107"/>
        <v/>
      </c>
    </row>
    <row r="23674" spans="3:10" ht="12" thickBot="1" x14ac:dyDescent="0.25">
      <c r="C23674" s="254"/>
      <c r="D23674" s="254"/>
      <c r="E23674" s="255"/>
      <c r="F23674" s="256"/>
      <c r="G23674" s="257"/>
      <c r="H23674" s="243">
        <f t="shared" ca="1" si="1108"/>
        <v>45139</v>
      </c>
      <c r="I23674" s="244">
        <f t="shared" si="1109"/>
        <v>43892</v>
      </c>
      <c r="J23674" s="244" t="str">
        <f t="shared" si="1107"/>
        <v/>
      </c>
    </row>
    <row r="23675" spans="3:10" ht="12" thickBot="1" x14ac:dyDescent="0.25">
      <c r="C23675" s="254"/>
      <c r="D23675" s="254"/>
      <c r="E23675" s="255"/>
      <c r="F23675" s="256"/>
      <c r="G23675" s="257"/>
      <c r="H23675" s="243">
        <f t="shared" ca="1" si="1108"/>
        <v>45139</v>
      </c>
      <c r="I23675" s="244">
        <f t="shared" si="1109"/>
        <v>43892</v>
      </c>
      <c r="J23675" s="244" t="str">
        <f t="shared" si="1107"/>
        <v/>
      </c>
    </row>
    <row r="23676" spans="3:10" ht="12" thickBot="1" x14ac:dyDescent="0.25">
      <c r="C23676" s="254"/>
      <c r="D23676" s="254"/>
      <c r="E23676" s="255"/>
      <c r="F23676" s="256"/>
      <c r="G23676" s="257"/>
      <c r="H23676" s="243">
        <f t="shared" ca="1" si="1108"/>
        <v>45139</v>
      </c>
      <c r="I23676" s="244">
        <f t="shared" si="1109"/>
        <v>43892</v>
      </c>
      <c r="J23676" s="244" t="str">
        <f t="shared" si="1107"/>
        <v/>
      </c>
    </row>
    <row r="23677" spans="3:10" ht="12" thickBot="1" x14ac:dyDescent="0.25">
      <c r="C23677" s="254"/>
      <c r="D23677" s="254"/>
      <c r="E23677" s="255"/>
      <c r="F23677" s="256"/>
      <c r="G23677" s="257"/>
      <c r="H23677" s="243">
        <f t="shared" ca="1" si="1108"/>
        <v>45139</v>
      </c>
      <c r="I23677" s="244">
        <f t="shared" si="1109"/>
        <v>43892</v>
      </c>
      <c r="J23677" s="244" t="str">
        <f t="shared" si="1107"/>
        <v/>
      </c>
    </row>
    <row r="23678" spans="3:10" ht="12" thickBot="1" x14ac:dyDescent="0.25">
      <c r="C23678" s="254"/>
      <c r="D23678" s="254"/>
      <c r="E23678" s="255"/>
      <c r="F23678" s="256"/>
      <c r="G23678" s="257"/>
      <c r="H23678" s="243">
        <f t="shared" ca="1" si="1108"/>
        <v>45139</v>
      </c>
      <c r="I23678" s="244">
        <f t="shared" si="1109"/>
        <v>43892</v>
      </c>
      <c r="J23678" s="244" t="str">
        <f t="shared" si="1107"/>
        <v/>
      </c>
    </row>
    <row r="23679" spans="3:10" ht="12" thickBot="1" x14ac:dyDescent="0.25">
      <c r="C23679" s="254"/>
      <c r="D23679" s="254"/>
      <c r="E23679" s="255"/>
      <c r="F23679" s="256"/>
      <c r="G23679" s="257"/>
      <c r="H23679" s="243">
        <f t="shared" ca="1" si="1108"/>
        <v>45139</v>
      </c>
      <c r="I23679" s="244">
        <f t="shared" si="1109"/>
        <v>43892</v>
      </c>
      <c r="J23679" s="244" t="str">
        <f t="shared" si="1107"/>
        <v/>
      </c>
    </row>
    <row r="23680" spans="3:10" ht="12" thickBot="1" x14ac:dyDescent="0.25">
      <c r="C23680" s="254"/>
      <c r="D23680" s="254"/>
      <c r="E23680" s="255"/>
      <c r="F23680" s="256"/>
      <c r="G23680" s="257"/>
      <c r="H23680" s="243">
        <f t="shared" ca="1" si="1108"/>
        <v>45139</v>
      </c>
      <c r="I23680" s="244">
        <f t="shared" si="1109"/>
        <v>43892</v>
      </c>
      <c r="J23680" s="244" t="str">
        <f t="shared" si="1107"/>
        <v/>
      </c>
    </row>
    <row r="23681" spans="3:10" ht="12" thickBot="1" x14ac:dyDescent="0.25">
      <c r="C23681" s="254"/>
      <c r="D23681" s="254"/>
      <c r="E23681" s="255"/>
      <c r="F23681" s="256"/>
      <c r="G23681" s="257"/>
      <c r="H23681" s="243">
        <f t="shared" ca="1" si="1108"/>
        <v>45139</v>
      </c>
      <c r="I23681" s="244">
        <f t="shared" si="1109"/>
        <v>43892</v>
      </c>
      <c r="J23681" s="244" t="str">
        <f t="shared" si="1107"/>
        <v/>
      </c>
    </row>
    <row r="23682" spans="3:10" ht="12" thickBot="1" x14ac:dyDescent="0.25">
      <c r="C23682" s="254"/>
      <c r="D23682" s="254"/>
      <c r="E23682" s="255"/>
      <c r="F23682" s="256"/>
      <c r="G23682" s="257"/>
      <c r="H23682" s="243">
        <f t="shared" ca="1" si="1108"/>
        <v>45139</v>
      </c>
      <c r="I23682" s="244">
        <f t="shared" si="1109"/>
        <v>43892</v>
      </c>
      <c r="J23682" s="244" t="str">
        <f t="shared" si="1107"/>
        <v/>
      </c>
    </row>
    <row r="23683" spans="3:10" ht="12" thickBot="1" x14ac:dyDescent="0.25">
      <c r="C23683" s="254"/>
      <c r="D23683" s="254"/>
      <c r="E23683" s="255"/>
      <c r="F23683" s="256"/>
      <c r="G23683" s="257"/>
      <c r="H23683" s="243">
        <f t="shared" ca="1" si="1108"/>
        <v>45139</v>
      </c>
      <c r="I23683" s="244">
        <f t="shared" si="1109"/>
        <v>43892</v>
      </c>
      <c r="J23683" s="244" t="str">
        <f t="shared" si="1107"/>
        <v/>
      </c>
    </row>
    <row r="23684" spans="3:10" ht="12" thickBot="1" x14ac:dyDescent="0.25">
      <c r="C23684" s="254"/>
      <c r="D23684" s="254"/>
      <c r="E23684" s="255"/>
      <c r="F23684" s="256"/>
      <c r="G23684" s="257"/>
      <c r="H23684" s="243">
        <f t="shared" ca="1" si="1108"/>
        <v>45139</v>
      </c>
      <c r="I23684" s="244">
        <f t="shared" si="1109"/>
        <v>43892</v>
      </c>
      <c r="J23684" s="244" t="str">
        <f t="shared" si="1107"/>
        <v/>
      </c>
    </row>
    <row r="23685" spans="3:10" ht="12" thickBot="1" x14ac:dyDescent="0.25">
      <c r="C23685" s="254"/>
      <c r="D23685" s="254"/>
      <c r="E23685" s="255"/>
      <c r="F23685" s="256"/>
      <c r="G23685" s="257"/>
      <c r="H23685" s="243">
        <f t="shared" ca="1" si="1108"/>
        <v>45139</v>
      </c>
      <c r="I23685" s="244">
        <f t="shared" si="1109"/>
        <v>43892</v>
      </c>
      <c r="J23685" s="244" t="str">
        <f t="shared" si="1107"/>
        <v/>
      </c>
    </row>
    <row r="23686" spans="3:10" ht="12" thickBot="1" x14ac:dyDescent="0.25">
      <c r="C23686" s="254"/>
      <c r="D23686" s="254"/>
      <c r="E23686" s="255"/>
      <c r="F23686" s="256"/>
      <c r="G23686" s="257"/>
      <c r="H23686" s="243">
        <f t="shared" ca="1" si="1108"/>
        <v>45139</v>
      </c>
      <c r="I23686" s="244">
        <f t="shared" si="1109"/>
        <v>43892</v>
      </c>
      <c r="J23686" s="244" t="str">
        <f t="shared" ref="J23686:J23749" si="1110">IF(G23686="","",IF(G23686&gt;=0,"Debitoren",IF(G23686&lt;0,"Kreditoren","")))</f>
        <v/>
      </c>
    </row>
    <row r="23687" spans="3:10" ht="12" thickBot="1" x14ac:dyDescent="0.25">
      <c r="C23687" s="254"/>
      <c r="D23687" s="254"/>
      <c r="E23687" s="255"/>
      <c r="F23687" s="256"/>
      <c r="G23687" s="257"/>
      <c r="H23687" s="243">
        <f t="shared" ref="H23687:H23750" ca="1" si="1111">IF(F23687&lt;$F$2,EOMONTH($F$2,-1)+1,EOMONTH(F23687,-1)+1)</f>
        <v>45139</v>
      </c>
      <c r="I23687" s="244">
        <f t="shared" ref="I23687:I23750" si="1112">IF(F23687&lt;$I$2,IF(   WEEKDAY(EOMONTH($I$2,-1)+1)=1,EOMONTH($I$2,-1)+1+1,EOMONTH($I$2,-1)+1),IF(WEEKDAY(F23687)=1,F23687+1,F23687))</f>
        <v>43892</v>
      </c>
      <c r="J23687" s="244" t="str">
        <f t="shared" si="1110"/>
        <v/>
      </c>
    </row>
    <row r="23688" spans="3:10" ht="12" thickBot="1" x14ac:dyDescent="0.25">
      <c r="C23688" s="254"/>
      <c r="D23688" s="254"/>
      <c r="E23688" s="255"/>
      <c r="F23688" s="256"/>
      <c r="G23688" s="257"/>
      <c r="H23688" s="243">
        <f t="shared" ca="1" si="1111"/>
        <v>45139</v>
      </c>
      <c r="I23688" s="244">
        <f t="shared" si="1112"/>
        <v>43892</v>
      </c>
      <c r="J23688" s="244" t="str">
        <f t="shared" si="1110"/>
        <v/>
      </c>
    </row>
    <row r="23689" spans="3:10" ht="12" thickBot="1" x14ac:dyDescent="0.25">
      <c r="C23689" s="254"/>
      <c r="D23689" s="254"/>
      <c r="E23689" s="255"/>
      <c r="F23689" s="256"/>
      <c r="G23689" s="257"/>
      <c r="H23689" s="243">
        <f t="shared" ca="1" si="1111"/>
        <v>45139</v>
      </c>
      <c r="I23689" s="244">
        <f t="shared" si="1112"/>
        <v>43892</v>
      </c>
      <c r="J23689" s="244" t="str">
        <f t="shared" si="1110"/>
        <v/>
      </c>
    </row>
    <row r="23690" spans="3:10" ht="12" thickBot="1" x14ac:dyDescent="0.25">
      <c r="C23690" s="254"/>
      <c r="D23690" s="254"/>
      <c r="E23690" s="255"/>
      <c r="F23690" s="256"/>
      <c r="G23690" s="257"/>
      <c r="H23690" s="243">
        <f t="shared" ca="1" si="1111"/>
        <v>45139</v>
      </c>
      <c r="I23690" s="244">
        <f t="shared" si="1112"/>
        <v>43892</v>
      </c>
      <c r="J23690" s="244" t="str">
        <f t="shared" si="1110"/>
        <v/>
      </c>
    </row>
    <row r="23691" spans="3:10" ht="12" thickBot="1" x14ac:dyDescent="0.25">
      <c r="C23691" s="254"/>
      <c r="D23691" s="254"/>
      <c r="E23691" s="255"/>
      <c r="F23691" s="256"/>
      <c r="G23691" s="257"/>
      <c r="H23691" s="243">
        <f t="shared" ca="1" si="1111"/>
        <v>45139</v>
      </c>
      <c r="I23691" s="244">
        <f t="shared" si="1112"/>
        <v>43892</v>
      </c>
      <c r="J23691" s="244" t="str">
        <f t="shared" si="1110"/>
        <v/>
      </c>
    </row>
    <row r="23692" spans="3:10" ht="12" thickBot="1" x14ac:dyDescent="0.25">
      <c r="C23692" s="254"/>
      <c r="D23692" s="254"/>
      <c r="E23692" s="255"/>
      <c r="F23692" s="256"/>
      <c r="G23692" s="257"/>
      <c r="H23692" s="243">
        <f t="shared" ca="1" si="1111"/>
        <v>45139</v>
      </c>
      <c r="I23692" s="244">
        <f t="shared" si="1112"/>
        <v>43892</v>
      </c>
      <c r="J23692" s="244" t="str">
        <f t="shared" si="1110"/>
        <v/>
      </c>
    </row>
    <row r="23693" spans="3:10" ht="12" thickBot="1" x14ac:dyDescent="0.25">
      <c r="C23693" s="254"/>
      <c r="D23693" s="254"/>
      <c r="E23693" s="255"/>
      <c r="F23693" s="256"/>
      <c r="G23693" s="257"/>
      <c r="H23693" s="243">
        <f t="shared" ca="1" si="1111"/>
        <v>45139</v>
      </c>
      <c r="I23693" s="244">
        <f t="shared" si="1112"/>
        <v>43892</v>
      </c>
      <c r="J23693" s="244" t="str">
        <f t="shared" si="1110"/>
        <v/>
      </c>
    </row>
    <row r="23694" spans="3:10" ht="12" thickBot="1" x14ac:dyDescent="0.25">
      <c r="C23694" s="254"/>
      <c r="D23694" s="254"/>
      <c r="E23694" s="255"/>
      <c r="F23694" s="256"/>
      <c r="G23694" s="257"/>
      <c r="H23694" s="243">
        <f t="shared" ca="1" si="1111"/>
        <v>45139</v>
      </c>
      <c r="I23694" s="244">
        <f t="shared" si="1112"/>
        <v>43892</v>
      </c>
      <c r="J23694" s="244" t="str">
        <f t="shared" si="1110"/>
        <v/>
      </c>
    </row>
    <row r="23695" spans="3:10" ht="12" thickBot="1" x14ac:dyDescent="0.25">
      <c r="C23695" s="254"/>
      <c r="D23695" s="254"/>
      <c r="E23695" s="255"/>
      <c r="F23695" s="256"/>
      <c r="G23695" s="257"/>
      <c r="H23695" s="243">
        <f t="shared" ca="1" si="1111"/>
        <v>45139</v>
      </c>
      <c r="I23695" s="244">
        <f t="shared" si="1112"/>
        <v>43892</v>
      </c>
      <c r="J23695" s="244" t="str">
        <f t="shared" si="1110"/>
        <v/>
      </c>
    </row>
    <row r="23696" spans="3:10" ht="12" thickBot="1" x14ac:dyDescent="0.25">
      <c r="C23696" s="254"/>
      <c r="D23696" s="254"/>
      <c r="E23696" s="255"/>
      <c r="F23696" s="256"/>
      <c r="G23696" s="257"/>
      <c r="H23696" s="243">
        <f t="shared" ca="1" si="1111"/>
        <v>45139</v>
      </c>
      <c r="I23696" s="244">
        <f t="shared" si="1112"/>
        <v>43892</v>
      </c>
      <c r="J23696" s="244" t="str">
        <f t="shared" si="1110"/>
        <v/>
      </c>
    </row>
    <row r="23697" spans="3:10" ht="12" thickBot="1" x14ac:dyDescent="0.25">
      <c r="C23697" s="254"/>
      <c r="D23697" s="254"/>
      <c r="E23697" s="255"/>
      <c r="F23697" s="256"/>
      <c r="G23697" s="257"/>
      <c r="H23697" s="243">
        <f t="shared" ca="1" si="1111"/>
        <v>45139</v>
      </c>
      <c r="I23697" s="244">
        <f t="shared" si="1112"/>
        <v>43892</v>
      </c>
      <c r="J23697" s="244" t="str">
        <f t="shared" si="1110"/>
        <v/>
      </c>
    </row>
    <row r="23698" spans="3:10" ht="12" thickBot="1" x14ac:dyDescent="0.25">
      <c r="C23698" s="254"/>
      <c r="D23698" s="254"/>
      <c r="E23698" s="255"/>
      <c r="F23698" s="256"/>
      <c r="G23698" s="257"/>
      <c r="H23698" s="243">
        <f t="shared" ca="1" si="1111"/>
        <v>45139</v>
      </c>
      <c r="I23698" s="244">
        <f t="shared" si="1112"/>
        <v>43892</v>
      </c>
      <c r="J23698" s="244" t="str">
        <f t="shared" si="1110"/>
        <v/>
      </c>
    </row>
    <row r="23699" spans="3:10" ht="12" thickBot="1" x14ac:dyDescent="0.25">
      <c r="C23699" s="254"/>
      <c r="D23699" s="254"/>
      <c r="E23699" s="255"/>
      <c r="F23699" s="256"/>
      <c r="G23699" s="257"/>
      <c r="H23699" s="243">
        <f t="shared" ca="1" si="1111"/>
        <v>45139</v>
      </c>
      <c r="I23699" s="244">
        <f t="shared" si="1112"/>
        <v>43892</v>
      </c>
      <c r="J23699" s="244" t="str">
        <f t="shared" si="1110"/>
        <v/>
      </c>
    </row>
    <row r="23700" spans="3:10" ht="12" thickBot="1" x14ac:dyDescent="0.25">
      <c r="C23700" s="254"/>
      <c r="D23700" s="254"/>
      <c r="E23700" s="255"/>
      <c r="F23700" s="256"/>
      <c r="G23700" s="257"/>
      <c r="H23700" s="243">
        <f t="shared" ca="1" si="1111"/>
        <v>45139</v>
      </c>
      <c r="I23700" s="244">
        <f t="shared" si="1112"/>
        <v>43892</v>
      </c>
      <c r="J23700" s="244" t="str">
        <f t="shared" si="1110"/>
        <v/>
      </c>
    </row>
    <row r="23701" spans="3:10" ht="12" thickBot="1" x14ac:dyDescent="0.25">
      <c r="C23701" s="254"/>
      <c r="D23701" s="254"/>
      <c r="E23701" s="255"/>
      <c r="F23701" s="256"/>
      <c r="G23701" s="257"/>
      <c r="H23701" s="243">
        <f t="shared" ca="1" si="1111"/>
        <v>45139</v>
      </c>
      <c r="I23701" s="244">
        <f t="shared" si="1112"/>
        <v>43892</v>
      </c>
      <c r="J23701" s="244" t="str">
        <f t="shared" si="1110"/>
        <v/>
      </c>
    </row>
    <row r="23702" spans="3:10" ht="12" thickBot="1" x14ac:dyDescent="0.25">
      <c r="C23702" s="254"/>
      <c r="D23702" s="254"/>
      <c r="E23702" s="255"/>
      <c r="F23702" s="256"/>
      <c r="G23702" s="257"/>
      <c r="H23702" s="243">
        <f t="shared" ca="1" si="1111"/>
        <v>45139</v>
      </c>
      <c r="I23702" s="244">
        <f t="shared" si="1112"/>
        <v>43892</v>
      </c>
      <c r="J23702" s="244" t="str">
        <f t="shared" si="1110"/>
        <v/>
      </c>
    </row>
    <row r="23703" spans="3:10" ht="12" thickBot="1" x14ac:dyDescent="0.25">
      <c r="C23703" s="254"/>
      <c r="D23703" s="254"/>
      <c r="E23703" s="255"/>
      <c r="F23703" s="256"/>
      <c r="G23703" s="257"/>
      <c r="H23703" s="243">
        <f t="shared" ca="1" si="1111"/>
        <v>45139</v>
      </c>
      <c r="I23703" s="244">
        <f t="shared" si="1112"/>
        <v>43892</v>
      </c>
      <c r="J23703" s="244" t="str">
        <f t="shared" si="1110"/>
        <v/>
      </c>
    </row>
    <row r="23704" spans="3:10" ht="12" thickBot="1" x14ac:dyDescent="0.25">
      <c r="C23704" s="254"/>
      <c r="D23704" s="254"/>
      <c r="E23704" s="255"/>
      <c r="F23704" s="256"/>
      <c r="G23704" s="257"/>
      <c r="H23704" s="243">
        <f t="shared" ca="1" si="1111"/>
        <v>45139</v>
      </c>
      <c r="I23704" s="244">
        <f t="shared" si="1112"/>
        <v>43892</v>
      </c>
      <c r="J23704" s="244" t="str">
        <f t="shared" si="1110"/>
        <v/>
      </c>
    </row>
    <row r="23705" spans="3:10" ht="12" thickBot="1" x14ac:dyDescent="0.25">
      <c r="C23705" s="254"/>
      <c r="D23705" s="254"/>
      <c r="E23705" s="255"/>
      <c r="F23705" s="256"/>
      <c r="G23705" s="257"/>
      <c r="H23705" s="243">
        <f t="shared" ca="1" si="1111"/>
        <v>45139</v>
      </c>
      <c r="I23705" s="244">
        <f t="shared" si="1112"/>
        <v>43892</v>
      </c>
      <c r="J23705" s="244" t="str">
        <f t="shared" si="1110"/>
        <v/>
      </c>
    </row>
    <row r="23706" spans="3:10" ht="12" thickBot="1" x14ac:dyDescent="0.25">
      <c r="C23706" s="254"/>
      <c r="D23706" s="254"/>
      <c r="E23706" s="255"/>
      <c r="F23706" s="256"/>
      <c r="G23706" s="257"/>
      <c r="H23706" s="243">
        <f t="shared" ca="1" si="1111"/>
        <v>45139</v>
      </c>
      <c r="I23706" s="244">
        <f t="shared" si="1112"/>
        <v>43892</v>
      </c>
      <c r="J23706" s="244" t="str">
        <f t="shared" si="1110"/>
        <v/>
      </c>
    </row>
    <row r="23707" spans="3:10" ht="12" thickBot="1" x14ac:dyDescent="0.25">
      <c r="C23707" s="254"/>
      <c r="D23707" s="254"/>
      <c r="E23707" s="255"/>
      <c r="F23707" s="256"/>
      <c r="G23707" s="257"/>
      <c r="H23707" s="243">
        <f t="shared" ca="1" si="1111"/>
        <v>45139</v>
      </c>
      <c r="I23707" s="244">
        <f t="shared" si="1112"/>
        <v>43892</v>
      </c>
      <c r="J23707" s="244" t="str">
        <f t="shared" si="1110"/>
        <v/>
      </c>
    </row>
    <row r="23708" spans="3:10" ht="12" thickBot="1" x14ac:dyDescent="0.25">
      <c r="C23708" s="254"/>
      <c r="D23708" s="254"/>
      <c r="E23708" s="255"/>
      <c r="F23708" s="256"/>
      <c r="G23708" s="257"/>
      <c r="H23708" s="243">
        <f t="shared" ca="1" si="1111"/>
        <v>45139</v>
      </c>
      <c r="I23708" s="244">
        <f t="shared" si="1112"/>
        <v>43892</v>
      </c>
      <c r="J23708" s="244" t="str">
        <f t="shared" si="1110"/>
        <v/>
      </c>
    </row>
    <row r="23709" spans="3:10" ht="12" thickBot="1" x14ac:dyDescent="0.25">
      <c r="C23709" s="254"/>
      <c r="D23709" s="254"/>
      <c r="E23709" s="255"/>
      <c r="F23709" s="256"/>
      <c r="G23709" s="257"/>
      <c r="H23709" s="243">
        <f t="shared" ca="1" si="1111"/>
        <v>45139</v>
      </c>
      <c r="I23709" s="244">
        <f t="shared" si="1112"/>
        <v>43892</v>
      </c>
      <c r="J23709" s="244" t="str">
        <f t="shared" si="1110"/>
        <v/>
      </c>
    </row>
    <row r="23710" spans="3:10" ht="12" thickBot="1" x14ac:dyDescent="0.25">
      <c r="C23710" s="254"/>
      <c r="D23710" s="254"/>
      <c r="E23710" s="255"/>
      <c r="F23710" s="256"/>
      <c r="G23710" s="257"/>
      <c r="H23710" s="243">
        <f t="shared" ca="1" si="1111"/>
        <v>45139</v>
      </c>
      <c r="I23710" s="244">
        <f t="shared" si="1112"/>
        <v>43892</v>
      </c>
      <c r="J23710" s="244" t="str">
        <f t="shared" si="1110"/>
        <v/>
      </c>
    </row>
    <row r="23711" spans="3:10" ht="12" thickBot="1" x14ac:dyDescent="0.25">
      <c r="C23711" s="254"/>
      <c r="D23711" s="254"/>
      <c r="E23711" s="255"/>
      <c r="F23711" s="256"/>
      <c r="G23711" s="257"/>
      <c r="H23711" s="243">
        <f t="shared" ca="1" si="1111"/>
        <v>45139</v>
      </c>
      <c r="I23711" s="244">
        <f t="shared" si="1112"/>
        <v>43892</v>
      </c>
      <c r="J23711" s="244" t="str">
        <f t="shared" si="1110"/>
        <v/>
      </c>
    </row>
    <row r="23712" spans="3:10" ht="12" thickBot="1" x14ac:dyDescent="0.25">
      <c r="C23712" s="254"/>
      <c r="D23712" s="254"/>
      <c r="E23712" s="255"/>
      <c r="F23712" s="256"/>
      <c r="G23712" s="257"/>
      <c r="H23712" s="243">
        <f t="shared" ca="1" si="1111"/>
        <v>45139</v>
      </c>
      <c r="I23712" s="244">
        <f t="shared" si="1112"/>
        <v>43892</v>
      </c>
      <c r="J23712" s="244" t="str">
        <f t="shared" si="1110"/>
        <v/>
      </c>
    </row>
    <row r="23713" spans="3:10" ht="12" thickBot="1" x14ac:dyDescent="0.25">
      <c r="C23713" s="254"/>
      <c r="D23713" s="254"/>
      <c r="E23713" s="255"/>
      <c r="F23713" s="256"/>
      <c r="G23713" s="257"/>
      <c r="H23713" s="243">
        <f t="shared" ca="1" si="1111"/>
        <v>45139</v>
      </c>
      <c r="I23713" s="244">
        <f t="shared" si="1112"/>
        <v>43892</v>
      </c>
      <c r="J23713" s="244" t="str">
        <f t="shared" si="1110"/>
        <v/>
      </c>
    </row>
    <row r="23714" spans="3:10" ht="12" thickBot="1" x14ac:dyDescent="0.25">
      <c r="C23714" s="254"/>
      <c r="D23714" s="254"/>
      <c r="E23714" s="255"/>
      <c r="F23714" s="256"/>
      <c r="G23714" s="257"/>
      <c r="H23714" s="243">
        <f t="shared" ca="1" si="1111"/>
        <v>45139</v>
      </c>
      <c r="I23714" s="244">
        <f t="shared" si="1112"/>
        <v>43892</v>
      </c>
      <c r="J23714" s="244" t="str">
        <f t="shared" si="1110"/>
        <v/>
      </c>
    </row>
    <row r="23715" spans="3:10" ht="12" thickBot="1" x14ac:dyDescent="0.25">
      <c r="C23715" s="254"/>
      <c r="D23715" s="254"/>
      <c r="E23715" s="255"/>
      <c r="F23715" s="256"/>
      <c r="G23715" s="257"/>
      <c r="H23715" s="243">
        <f t="shared" ca="1" si="1111"/>
        <v>45139</v>
      </c>
      <c r="I23715" s="244">
        <f t="shared" si="1112"/>
        <v>43892</v>
      </c>
      <c r="J23715" s="244" t="str">
        <f t="shared" si="1110"/>
        <v/>
      </c>
    </row>
    <row r="23716" spans="3:10" ht="12" thickBot="1" x14ac:dyDescent="0.25">
      <c r="C23716" s="254"/>
      <c r="D23716" s="254"/>
      <c r="E23716" s="255"/>
      <c r="F23716" s="256"/>
      <c r="G23716" s="257"/>
      <c r="H23716" s="243">
        <f t="shared" ca="1" si="1111"/>
        <v>45139</v>
      </c>
      <c r="I23716" s="244">
        <f t="shared" si="1112"/>
        <v>43892</v>
      </c>
      <c r="J23716" s="244" t="str">
        <f t="shared" si="1110"/>
        <v/>
      </c>
    </row>
    <row r="23717" spans="3:10" ht="12" thickBot="1" x14ac:dyDescent="0.25">
      <c r="C23717" s="254"/>
      <c r="D23717" s="254"/>
      <c r="E23717" s="255"/>
      <c r="F23717" s="256"/>
      <c r="G23717" s="257"/>
      <c r="H23717" s="243">
        <f t="shared" ca="1" si="1111"/>
        <v>45139</v>
      </c>
      <c r="I23717" s="244">
        <f t="shared" si="1112"/>
        <v>43892</v>
      </c>
      <c r="J23717" s="244" t="str">
        <f t="shared" si="1110"/>
        <v/>
      </c>
    </row>
    <row r="23718" spans="3:10" ht="12" thickBot="1" x14ac:dyDescent="0.25">
      <c r="C23718" s="254"/>
      <c r="D23718" s="254"/>
      <c r="E23718" s="255"/>
      <c r="F23718" s="256"/>
      <c r="G23718" s="257"/>
      <c r="H23718" s="243">
        <f t="shared" ca="1" si="1111"/>
        <v>45139</v>
      </c>
      <c r="I23718" s="244">
        <f t="shared" si="1112"/>
        <v>43892</v>
      </c>
      <c r="J23718" s="244" t="str">
        <f t="shared" si="1110"/>
        <v/>
      </c>
    </row>
    <row r="23719" spans="3:10" ht="12" thickBot="1" x14ac:dyDescent="0.25">
      <c r="C23719" s="254"/>
      <c r="D23719" s="254"/>
      <c r="E23719" s="255"/>
      <c r="F23719" s="256"/>
      <c r="G23719" s="257"/>
      <c r="H23719" s="243">
        <f t="shared" ca="1" si="1111"/>
        <v>45139</v>
      </c>
      <c r="I23719" s="244">
        <f t="shared" si="1112"/>
        <v>43892</v>
      </c>
      <c r="J23719" s="244" t="str">
        <f t="shared" si="1110"/>
        <v/>
      </c>
    </row>
    <row r="23720" spans="3:10" ht="12" thickBot="1" x14ac:dyDescent="0.25">
      <c r="C23720" s="254"/>
      <c r="D23720" s="254"/>
      <c r="E23720" s="255"/>
      <c r="F23720" s="256"/>
      <c r="G23720" s="257"/>
      <c r="H23720" s="243">
        <f t="shared" ca="1" si="1111"/>
        <v>45139</v>
      </c>
      <c r="I23720" s="244">
        <f t="shared" si="1112"/>
        <v>43892</v>
      </c>
      <c r="J23720" s="244" t="str">
        <f t="shared" si="1110"/>
        <v/>
      </c>
    </row>
    <row r="23721" spans="3:10" ht="12" thickBot="1" x14ac:dyDescent="0.25">
      <c r="C23721" s="254"/>
      <c r="D23721" s="254"/>
      <c r="E23721" s="255"/>
      <c r="F23721" s="256"/>
      <c r="G23721" s="257"/>
      <c r="H23721" s="243">
        <f t="shared" ca="1" si="1111"/>
        <v>45139</v>
      </c>
      <c r="I23721" s="244">
        <f t="shared" si="1112"/>
        <v>43892</v>
      </c>
      <c r="J23721" s="244" t="str">
        <f t="shared" si="1110"/>
        <v/>
      </c>
    </row>
    <row r="23722" spans="3:10" ht="12" thickBot="1" x14ac:dyDescent="0.25">
      <c r="C23722" s="254"/>
      <c r="D23722" s="254"/>
      <c r="E23722" s="255"/>
      <c r="F23722" s="256"/>
      <c r="G23722" s="257"/>
      <c r="H23722" s="243">
        <f t="shared" ca="1" si="1111"/>
        <v>45139</v>
      </c>
      <c r="I23722" s="244">
        <f t="shared" si="1112"/>
        <v>43892</v>
      </c>
      <c r="J23722" s="244" t="str">
        <f t="shared" si="1110"/>
        <v/>
      </c>
    </row>
    <row r="23723" spans="3:10" ht="12" thickBot="1" x14ac:dyDescent="0.25">
      <c r="C23723" s="254"/>
      <c r="D23723" s="254"/>
      <c r="E23723" s="255"/>
      <c r="F23723" s="256"/>
      <c r="G23723" s="257"/>
      <c r="H23723" s="243">
        <f t="shared" ca="1" si="1111"/>
        <v>45139</v>
      </c>
      <c r="I23723" s="244">
        <f t="shared" si="1112"/>
        <v>43892</v>
      </c>
      <c r="J23723" s="244" t="str">
        <f t="shared" si="1110"/>
        <v/>
      </c>
    </row>
    <row r="23724" spans="3:10" ht="12" thickBot="1" x14ac:dyDescent="0.25">
      <c r="C23724" s="254"/>
      <c r="D23724" s="254"/>
      <c r="E23724" s="255"/>
      <c r="F23724" s="256"/>
      <c r="G23724" s="257"/>
      <c r="H23724" s="243">
        <f t="shared" ca="1" si="1111"/>
        <v>45139</v>
      </c>
      <c r="I23724" s="244">
        <f t="shared" si="1112"/>
        <v>43892</v>
      </c>
      <c r="J23724" s="244" t="str">
        <f t="shared" si="1110"/>
        <v/>
      </c>
    </row>
    <row r="23725" spans="3:10" ht="12" thickBot="1" x14ac:dyDescent="0.25">
      <c r="C23725" s="254"/>
      <c r="D23725" s="254"/>
      <c r="E23725" s="255"/>
      <c r="F23725" s="256"/>
      <c r="G23725" s="257"/>
      <c r="H23725" s="243">
        <f t="shared" ca="1" si="1111"/>
        <v>45139</v>
      </c>
      <c r="I23725" s="244">
        <f t="shared" si="1112"/>
        <v>43892</v>
      </c>
      <c r="J23725" s="244" t="str">
        <f t="shared" si="1110"/>
        <v/>
      </c>
    </row>
    <row r="23726" spans="3:10" ht="12" thickBot="1" x14ac:dyDescent="0.25">
      <c r="C23726" s="254"/>
      <c r="D23726" s="254"/>
      <c r="E23726" s="255"/>
      <c r="F23726" s="256"/>
      <c r="G23726" s="257"/>
      <c r="H23726" s="243">
        <f t="shared" ca="1" si="1111"/>
        <v>45139</v>
      </c>
      <c r="I23726" s="244">
        <f t="shared" si="1112"/>
        <v>43892</v>
      </c>
      <c r="J23726" s="244" t="str">
        <f t="shared" si="1110"/>
        <v/>
      </c>
    </row>
    <row r="23727" spans="3:10" ht="12" thickBot="1" x14ac:dyDescent="0.25">
      <c r="C23727" s="254"/>
      <c r="D23727" s="254"/>
      <c r="E23727" s="255"/>
      <c r="F23727" s="256"/>
      <c r="G23727" s="257"/>
      <c r="H23727" s="243">
        <f t="shared" ca="1" si="1111"/>
        <v>45139</v>
      </c>
      <c r="I23727" s="244">
        <f t="shared" si="1112"/>
        <v>43892</v>
      </c>
      <c r="J23727" s="244" t="str">
        <f t="shared" si="1110"/>
        <v/>
      </c>
    </row>
    <row r="23728" spans="3:10" ht="12" thickBot="1" x14ac:dyDescent="0.25">
      <c r="C23728" s="254"/>
      <c r="D23728" s="254"/>
      <c r="E23728" s="255"/>
      <c r="F23728" s="256"/>
      <c r="G23728" s="257"/>
      <c r="H23728" s="243">
        <f t="shared" ca="1" si="1111"/>
        <v>45139</v>
      </c>
      <c r="I23728" s="244">
        <f t="shared" si="1112"/>
        <v>43892</v>
      </c>
      <c r="J23728" s="244" t="str">
        <f t="shared" si="1110"/>
        <v/>
      </c>
    </row>
    <row r="23729" spans="3:10" ht="12" thickBot="1" x14ac:dyDescent="0.25">
      <c r="C23729" s="254"/>
      <c r="D23729" s="254"/>
      <c r="E23729" s="255"/>
      <c r="F23729" s="256"/>
      <c r="G23729" s="257"/>
      <c r="H23729" s="243">
        <f t="shared" ca="1" si="1111"/>
        <v>45139</v>
      </c>
      <c r="I23729" s="244">
        <f t="shared" si="1112"/>
        <v>43892</v>
      </c>
      <c r="J23729" s="244" t="str">
        <f t="shared" si="1110"/>
        <v/>
      </c>
    </row>
    <row r="23730" spans="3:10" ht="12" thickBot="1" x14ac:dyDescent="0.25">
      <c r="C23730" s="254"/>
      <c r="D23730" s="254"/>
      <c r="E23730" s="255"/>
      <c r="F23730" s="256"/>
      <c r="G23730" s="257"/>
      <c r="H23730" s="243">
        <f t="shared" ca="1" si="1111"/>
        <v>45139</v>
      </c>
      <c r="I23730" s="244">
        <f t="shared" si="1112"/>
        <v>43892</v>
      </c>
      <c r="J23730" s="244" t="str">
        <f t="shared" si="1110"/>
        <v/>
      </c>
    </row>
    <row r="23731" spans="3:10" ht="12" thickBot="1" x14ac:dyDescent="0.25">
      <c r="C23731" s="254"/>
      <c r="D23731" s="254"/>
      <c r="E23731" s="255"/>
      <c r="F23731" s="256"/>
      <c r="G23731" s="257"/>
      <c r="H23731" s="243">
        <f t="shared" ca="1" si="1111"/>
        <v>45139</v>
      </c>
      <c r="I23731" s="244">
        <f t="shared" si="1112"/>
        <v>43892</v>
      </c>
      <c r="J23731" s="244" t="str">
        <f t="shared" si="1110"/>
        <v/>
      </c>
    </row>
    <row r="23732" spans="3:10" ht="12" thickBot="1" x14ac:dyDescent="0.25">
      <c r="C23732" s="254"/>
      <c r="D23732" s="254"/>
      <c r="E23732" s="255"/>
      <c r="F23732" s="256"/>
      <c r="G23732" s="257"/>
      <c r="H23732" s="243">
        <f t="shared" ca="1" si="1111"/>
        <v>45139</v>
      </c>
      <c r="I23732" s="244">
        <f t="shared" si="1112"/>
        <v>43892</v>
      </c>
      <c r="J23732" s="244" t="str">
        <f t="shared" si="1110"/>
        <v/>
      </c>
    </row>
    <row r="23733" spans="3:10" ht="12" thickBot="1" x14ac:dyDescent="0.25">
      <c r="C23733" s="254"/>
      <c r="D23733" s="254"/>
      <c r="E23733" s="255"/>
      <c r="F23733" s="256"/>
      <c r="G23733" s="257"/>
      <c r="H23733" s="243">
        <f t="shared" ca="1" si="1111"/>
        <v>45139</v>
      </c>
      <c r="I23733" s="244">
        <f t="shared" si="1112"/>
        <v>43892</v>
      </c>
      <c r="J23733" s="244" t="str">
        <f t="shared" si="1110"/>
        <v/>
      </c>
    </row>
    <row r="23734" spans="3:10" ht="12" thickBot="1" x14ac:dyDescent="0.25">
      <c r="C23734" s="254"/>
      <c r="D23734" s="254"/>
      <c r="E23734" s="255"/>
      <c r="F23734" s="256"/>
      <c r="G23734" s="257"/>
      <c r="H23734" s="243">
        <f t="shared" ca="1" si="1111"/>
        <v>45139</v>
      </c>
      <c r="I23734" s="244">
        <f t="shared" si="1112"/>
        <v>43892</v>
      </c>
      <c r="J23734" s="244" t="str">
        <f t="shared" si="1110"/>
        <v/>
      </c>
    </row>
    <row r="23735" spans="3:10" ht="12" thickBot="1" x14ac:dyDescent="0.25">
      <c r="C23735" s="254"/>
      <c r="D23735" s="254"/>
      <c r="E23735" s="255"/>
      <c r="F23735" s="256"/>
      <c r="G23735" s="257"/>
      <c r="H23735" s="243">
        <f t="shared" ca="1" si="1111"/>
        <v>45139</v>
      </c>
      <c r="I23735" s="244">
        <f t="shared" si="1112"/>
        <v>43892</v>
      </c>
      <c r="J23735" s="244" t="str">
        <f t="shared" si="1110"/>
        <v/>
      </c>
    </row>
    <row r="23736" spans="3:10" ht="12" thickBot="1" x14ac:dyDescent="0.25">
      <c r="C23736" s="254"/>
      <c r="D23736" s="254"/>
      <c r="E23736" s="255"/>
      <c r="F23736" s="256"/>
      <c r="G23736" s="257"/>
      <c r="H23736" s="243">
        <f t="shared" ca="1" si="1111"/>
        <v>45139</v>
      </c>
      <c r="I23736" s="244">
        <f t="shared" si="1112"/>
        <v>43892</v>
      </c>
      <c r="J23736" s="244" t="str">
        <f t="shared" si="1110"/>
        <v/>
      </c>
    </row>
    <row r="23737" spans="3:10" ht="12" thickBot="1" x14ac:dyDescent="0.25">
      <c r="C23737" s="254"/>
      <c r="D23737" s="254"/>
      <c r="E23737" s="255"/>
      <c r="F23737" s="256"/>
      <c r="G23737" s="257"/>
      <c r="H23737" s="243">
        <f t="shared" ca="1" si="1111"/>
        <v>45139</v>
      </c>
      <c r="I23737" s="244">
        <f t="shared" si="1112"/>
        <v>43892</v>
      </c>
      <c r="J23737" s="244" t="str">
        <f t="shared" si="1110"/>
        <v/>
      </c>
    </row>
    <row r="23738" spans="3:10" ht="12" thickBot="1" x14ac:dyDescent="0.25">
      <c r="C23738" s="254"/>
      <c r="D23738" s="254"/>
      <c r="E23738" s="255"/>
      <c r="F23738" s="256"/>
      <c r="G23738" s="257"/>
      <c r="H23738" s="243">
        <f t="shared" ca="1" si="1111"/>
        <v>45139</v>
      </c>
      <c r="I23738" s="244">
        <f t="shared" si="1112"/>
        <v>43892</v>
      </c>
      <c r="J23738" s="244" t="str">
        <f t="shared" si="1110"/>
        <v/>
      </c>
    </row>
    <row r="23739" spans="3:10" ht="12" thickBot="1" x14ac:dyDescent="0.25">
      <c r="C23739" s="254"/>
      <c r="D23739" s="254"/>
      <c r="E23739" s="255"/>
      <c r="F23739" s="256"/>
      <c r="G23739" s="257"/>
      <c r="H23739" s="243">
        <f t="shared" ca="1" si="1111"/>
        <v>45139</v>
      </c>
      <c r="I23739" s="244">
        <f t="shared" si="1112"/>
        <v>43892</v>
      </c>
      <c r="J23739" s="244" t="str">
        <f t="shared" si="1110"/>
        <v/>
      </c>
    </row>
    <row r="23740" spans="3:10" ht="12" thickBot="1" x14ac:dyDescent="0.25">
      <c r="C23740" s="254"/>
      <c r="D23740" s="254"/>
      <c r="E23740" s="255"/>
      <c r="F23740" s="256"/>
      <c r="G23740" s="257"/>
      <c r="H23740" s="243">
        <f t="shared" ca="1" si="1111"/>
        <v>45139</v>
      </c>
      <c r="I23740" s="244">
        <f t="shared" si="1112"/>
        <v>43892</v>
      </c>
      <c r="J23740" s="244" t="str">
        <f t="shared" si="1110"/>
        <v/>
      </c>
    </row>
    <row r="23741" spans="3:10" ht="12" thickBot="1" x14ac:dyDescent="0.25">
      <c r="C23741" s="254"/>
      <c r="D23741" s="254"/>
      <c r="E23741" s="255"/>
      <c r="F23741" s="256"/>
      <c r="G23741" s="257"/>
      <c r="H23741" s="243">
        <f t="shared" ca="1" si="1111"/>
        <v>45139</v>
      </c>
      <c r="I23741" s="244">
        <f t="shared" si="1112"/>
        <v>43892</v>
      </c>
      <c r="J23741" s="244" t="str">
        <f t="shared" si="1110"/>
        <v/>
      </c>
    </row>
    <row r="23742" spans="3:10" ht="12" thickBot="1" x14ac:dyDescent="0.25">
      <c r="C23742" s="254"/>
      <c r="D23742" s="254"/>
      <c r="E23742" s="255"/>
      <c r="F23742" s="256"/>
      <c r="G23742" s="257"/>
      <c r="H23742" s="243">
        <f t="shared" ca="1" si="1111"/>
        <v>45139</v>
      </c>
      <c r="I23742" s="244">
        <f t="shared" si="1112"/>
        <v>43892</v>
      </c>
      <c r="J23742" s="244" t="str">
        <f t="shared" si="1110"/>
        <v/>
      </c>
    </row>
    <row r="23743" spans="3:10" ht="12" thickBot="1" x14ac:dyDescent="0.25">
      <c r="C23743" s="254"/>
      <c r="D23743" s="254"/>
      <c r="E23743" s="255"/>
      <c r="F23743" s="256"/>
      <c r="G23743" s="257"/>
      <c r="H23743" s="243">
        <f t="shared" ca="1" si="1111"/>
        <v>45139</v>
      </c>
      <c r="I23743" s="244">
        <f t="shared" si="1112"/>
        <v>43892</v>
      </c>
      <c r="J23743" s="244" t="str">
        <f t="shared" si="1110"/>
        <v/>
      </c>
    </row>
    <row r="23744" spans="3:10" ht="12" thickBot="1" x14ac:dyDescent="0.25">
      <c r="C23744" s="254"/>
      <c r="D23744" s="254"/>
      <c r="E23744" s="255"/>
      <c r="F23744" s="256"/>
      <c r="G23744" s="257"/>
      <c r="H23744" s="243">
        <f t="shared" ca="1" si="1111"/>
        <v>45139</v>
      </c>
      <c r="I23744" s="244">
        <f t="shared" si="1112"/>
        <v>43892</v>
      </c>
      <c r="J23744" s="244" t="str">
        <f t="shared" si="1110"/>
        <v/>
      </c>
    </row>
    <row r="23745" spans="3:10" ht="12" thickBot="1" x14ac:dyDescent="0.25">
      <c r="C23745" s="254"/>
      <c r="D23745" s="254"/>
      <c r="E23745" s="255"/>
      <c r="F23745" s="256"/>
      <c r="G23745" s="257"/>
      <c r="H23745" s="243">
        <f t="shared" ca="1" si="1111"/>
        <v>45139</v>
      </c>
      <c r="I23745" s="244">
        <f t="shared" si="1112"/>
        <v>43892</v>
      </c>
      <c r="J23745" s="244" t="str">
        <f t="shared" si="1110"/>
        <v/>
      </c>
    </row>
    <row r="23746" spans="3:10" ht="12" thickBot="1" x14ac:dyDescent="0.25">
      <c r="C23746" s="254"/>
      <c r="D23746" s="254"/>
      <c r="E23746" s="255"/>
      <c r="F23746" s="256"/>
      <c r="G23746" s="257"/>
      <c r="H23746" s="243">
        <f t="shared" ca="1" si="1111"/>
        <v>45139</v>
      </c>
      <c r="I23746" s="244">
        <f t="shared" si="1112"/>
        <v>43892</v>
      </c>
      <c r="J23746" s="244" t="str">
        <f t="shared" si="1110"/>
        <v/>
      </c>
    </row>
    <row r="23747" spans="3:10" ht="12" thickBot="1" x14ac:dyDescent="0.25">
      <c r="C23747" s="254"/>
      <c r="D23747" s="254"/>
      <c r="E23747" s="255"/>
      <c r="F23747" s="256"/>
      <c r="G23747" s="257"/>
      <c r="H23747" s="243">
        <f t="shared" ca="1" si="1111"/>
        <v>45139</v>
      </c>
      <c r="I23747" s="244">
        <f t="shared" si="1112"/>
        <v>43892</v>
      </c>
      <c r="J23747" s="244" t="str">
        <f t="shared" si="1110"/>
        <v/>
      </c>
    </row>
    <row r="23748" spans="3:10" ht="12" thickBot="1" x14ac:dyDescent="0.25">
      <c r="C23748" s="254"/>
      <c r="D23748" s="254"/>
      <c r="E23748" s="255"/>
      <c r="F23748" s="256"/>
      <c r="G23748" s="257"/>
      <c r="H23748" s="243">
        <f t="shared" ca="1" si="1111"/>
        <v>45139</v>
      </c>
      <c r="I23748" s="244">
        <f t="shared" si="1112"/>
        <v>43892</v>
      </c>
      <c r="J23748" s="244" t="str">
        <f t="shared" si="1110"/>
        <v/>
      </c>
    </row>
    <row r="23749" spans="3:10" ht="12" thickBot="1" x14ac:dyDescent="0.25">
      <c r="C23749" s="254"/>
      <c r="D23749" s="254"/>
      <c r="E23749" s="255"/>
      <c r="F23749" s="256"/>
      <c r="G23749" s="257"/>
      <c r="H23749" s="243">
        <f t="shared" ca="1" si="1111"/>
        <v>45139</v>
      </c>
      <c r="I23749" s="244">
        <f t="shared" si="1112"/>
        <v>43892</v>
      </c>
      <c r="J23749" s="244" t="str">
        <f t="shared" si="1110"/>
        <v/>
      </c>
    </row>
    <row r="23750" spans="3:10" ht="12" thickBot="1" x14ac:dyDescent="0.25">
      <c r="C23750" s="254"/>
      <c r="D23750" s="254"/>
      <c r="E23750" s="255"/>
      <c r="F23750" s="256"/>
      <c r="G23750" s="257"/>
      <c r="H23750" s="243">
        <f t="shared" ca="1" si="1111"/>
        <v>45139</v>
      </c>
      <c r="I23750" s="244">
        <f t="shared" si="1112"/>
        <v>43892</v>
      </c>
      <c r="J23750" s="244" t="str">
        <f t="shared" ref="J23750:J23813" si="1113">IF(G23750="","",IF(G23750&gt;=0,"Debitoren",IF(G23750&lt;0,"Kreditoren","")))</f>
        <v/>
      </c>
    </row>
    <row r="23751" spans="3:10" ht="12" thickBot="1" x14ac:dyDescent="0.25">
      <c r="C23751" s="254"/>
      <c r="D23751" s="254"/>
      <c r="E23751" s="255"/>
      <c r="F23751" s="256"/>
      <c r="G23751" s="257"/>
      <c r="H23751" s="243">
        <f t="shared" ref="H23751:H23814" ca="1" si="1114">IF(F23751&lt;$F$2,EOMONTH($F$2,-1)+1,EOMONTH(F23751,-1)+1)</f>
        <v>45139</v>
      </c>
      <c r="I23751" s="244">
        <f t="shared" ref="I23751:I23814" si="1115">IF(F23751&lt;$I$2,IF(   WEEKDAY(EOMONTH($I$2,-1)+1)=1,EOMONTH($I$2,-1)+1+1,EOMONTH($I$2,-1)+1),IF(WEEKDAY(F23751)=1,F23751+1,F23751))</f>
        <v>43892</v>
      </c>
      <c r="J23751" s="244" t="str">
        <f t="shared" si="1113"/>
        <v/>
      </c>
    </row>
    <row r="23752" spans="3:10" ht="12" thickBot="1" x14ac:dyDescent="0.25">
      <c r="C23752" s="254"/>
      <c r="D23752" s="254"/>
      <c r="E23752" s="255"/>
      <c r="F23752" s="256"/>
      <c r="G23752" s="257"/>
      <c r="H23752" s="243">
        <f t="shared" ca="1" si="1114"/>
        <v>45139</v>
      </c>
      <c r="I23752" s="244">
        <f t="shared" si="1115"/>
        <v>43892</v>
      </c>
      <c r="J23752" s="244" t="str">
        <f t="shared" si="1113"/>
        <v/>
      </c>
    </row>
    <row r="23753" spans="3:10" ht="12" thickBot="1" x14ac:dyDescent="0.25">
      <c r="C23753" s="254"/>
      <c r="D23753" s="254"/>
      <c r="E23753" s="255"/>
      <c r="F23753" s="256"/>
      <c r="G23753" s="257"/>
      <c r="H23753" s="243">
        <f t="shared" ca="1" si="1114"/>
        <v>45139</v>
      </c>
      <c r="I23753" s="244">
        <f t="shared" si="1115"/>
        <v>43892</v>
      </c>
      <c r="J23753" s="244" t="str">
        <f t="shared" si="1113"/>
        <v/>
      </c>
    </row>
    <row r="23754" spans="3:10" ht="12" thickBot="1" x14ac:dyDescent="0.25">
      <c r="C23754" s="254"/>
      <c r="D23754" s="254"/>
      <c r="E23754" s="255"/>
      <c r="F23754" s="256"/>
      <c r="G23754" s="257"/>
      <c r="H23754" s="243">
        <f t="shared" ca="1" si="1114"/>
        <v>45139</v>
      </c>
      <c r="I23754" s="244">
        <f t="shared" si="1115"/>
        <v>43892</v>
      </c>
      <c r="J23754" s="244" t="str">
        <f t="shared" si="1113"/>
        <v/>
      </c>
    </row>
    <row r="23755" spans="3:10" ht="12" thickBot="1" x14ac:dyDescent="0.25">
      <c r="C23755" s="254"/>
      <c r="D23755" s="254"/>
      <c r="E23755" s="255"/>
      <c r="F23755" s="256"/>
      <c r="G23755" s="257"/>
      <c r="H23755" s="243">
        <f t="shared" ca="1" si="1114"/>
        <v>45139</v>
      </c>
      <c r="I23755" s="244">
        <f t="shared" si="1115"/>
        <v>43892</v>
      </c>
      <c r="J23755" s="244" t="str">
        <f t="shared" si="1113"/>
        <v/>
      </c>
    </row>
    <row r="23756" spans="3:10" ht="12" thickBot="1" x14ac:dyDescent="0.25">
      <c r="C23756" s="254"/>
      <c r="D23756" s="254"/>
      <c r="E23756" s="255"/>
      <c r="F23756" s="256"/>
      <c r="G23756" s="257"/>
      <c r="H23756" s="243">
        <f t="shared" ca="1" si="1114"/>
        <v>45139</v>
      </c>
      <c r="I23756" s="244">
        <f t="shared" si="1115"/>
        <v>43892</v>
      </c>
      <c r="J23756" s="244" t="str">
        <f t="shared" si="1113"/>
        <v/>
      </c>
    </row>
    <row r="23757" spans="3:10" ht="12" thickBot="1" x14ac:dyDescent="0.25">
      <c r="C23757" s="254"/>
      <c r="D23757" s="254"/>
      <c r="E23757" s="255"/>
      <c r="F23757" s="256"/>
      <c r="G23757" s="257"/>
      <c r="H23757" s="243">
        <f t="shared" ca="1" si="1114"/>
        <v>45139</v>
      </c>
      <c r="I23757" s="244">
        <f t="shared" si="1115"/>
        <v>43892</v>
      </c>
      <c r="J23757" s="244" t="str">
        <f t="shared" si="1113"/>
        <v/>
      </c>
    </row>
    <row r="23758" spans="3:10" ht="12" thickBot="1" x14ac:dyDescent="0.25">
      <c r="C23758" s="254"/>
      <c r="D23758" s="254"/>
      <c r="E23758" s="255"/>
      <c r="F23758" s="256"/>
      <c r="G23758" s="257"/>
      <c r="H23758" s="243">
        <f t="shared" ca="1" si="1114"/>
        <v>45139</v>
      </c>
      <c r="I23758" s="244">
        <f t="shared" si="1115"/>
        <v>43892</v>
      </c>
      <c r="J23758" s="244" t="str">
        <f t="shared" si="1113"/>
        <v/>
      </c>
    </row>
    <row r="23759" spans="3:10" ht="12" thickBot="1" x14ac:dyDescent="0.25">
      <c r="C23759" s="254"/>
      <c r="D23759" s="254"/>
      <c r="E23759" s="255"/>
      <c r="F23759" s="256"/>
      <c r="G23759" s="257"/>
      <c r="H23759" s="243">
        <f t="shared" ca="1" si="1114"/>
        <v>45139</v>
      </c>
      <c r="I23759" s="244">
        <f t="shared" si="1115"/>
        <v>43892</v>
      </c>
      <c r="J23759" s="244" t="str">
        <f t="shared" si="1113"/>
        <v/>
      </c>
    </row>
    <row r="23760" spans="3:10" ht="12" thickBot="1" x14ac:dyDescent="0.25">
      <c r="C23760" s="254"/>
      <c r="D23760" s="254"/>
      <c r="E23760" s="255"/>
      <c r="F23760" s="256"/>
      <c r="G23760" s="257"/>
      <c r="H23760" s="243">
        <f t="shared" ca="1" si="1114"/>
        <v>45139</v>
      </c>
      <c r="I23760" s="244">
        <f t="shared" si="1115"/>
        <v>43892</v>
      </c>
      <c r="J23760" s="244" t="str">
        <f t="shared" si="1113"/>
        <v/>
      </c>
    </row>
    <row r="23761" spans="3:10" ht="12" thickBot="1" x14ac:dyDescent="0.25">
      <c r="C23761" s="254"/>
      <c r="D23761" s="254"/>
      <c r="E23761" s="255"/>
      <c r="F23761" s="256"/>
      <c r="G23761" s="257"/>
      <c r="H23761" s="243">
        <f t="shared" ca="1" si="1114"/>
        <v>45139</v>
      </c>
      <c r="I23761" s="244">
        <f t="shared" si="1115"/>
        <v>43892</v>
      </c>
      <c r="J23761" s="244" t="str">
        <f t="shared" si="1113"/>
        <v/>
      </c>
    </row>
    <row r="23762" spans="3:10" ht="12" thickBot="1" x14ac:dyDescent="0.25">
      <c r="C23762" s="254"/>
      <c r="D23762" s="254"/>
      <c r="E23762" s="255"/>
      <c r="F23762" s="256"/>
      <c r="G23762" s="257"/>
      <c r="H23762" s="243">
        <f t="shared" ca="1" si="1114"/>
        <v>45139</v>
      </c>
      <c r="I23762" s="244">
        <f t="shared" si="1115"/>
        <v>43892</v>
      </c>
      <c r="J23762" s="244" t="str">
        <f t="shared" si="1113"/>
        <v/>
      </c>
    </row>
    <row r="23763" spans="3:10" ht="12" thickBot="1" x14ac:dyDescent="0.25">
      <c r="C23763" s="254"/>
      <c r="D23763" s="254"/>
      <c r="E23763" s="255"/>
      <c r="F23763" s="256"/>
      <c r="G23763" s="257"/>
      <c r="H23763" s="243">
        <f t="shared" ca="1" si="1114"/>
        <v>45139</v>
      </c>
      <c r="I23763" s="244">
        <f t="shared" si="1115"/>
        <v>43892</v>
      </c>
      <c r="J23763" s="244" t="str">
        <f t="shared" si="1113"/>
        <v/>
      </c>
    </row>
    <row r="23764" spans="3:10" ht="12" thickBot="1" x14ac:dyDescent="0.25">
      <c r="C23764" s="254"/>
      <c r="D23764" s="254"/>
      <c r="E23764" s="255"/>
      <c r="F23764" s="256"/>
      <c r="G23764" s="257"/>
      <c r="H23764" s="243">
        <f t="shared" ca="1" si="1114"/>
        <v>45139</v>
      </c>
      <c r="I23764" s="244">
        <f t="shared" si="1115"/>
        <v>43892</v>
      </c>
      <c r="J23764" s="244" t="str">
        <f t="shared" si="1113"/>
        <v/>
      </c>
    </row>
    <row r="23765" spans="3:10" ht="12" thickBot="1" x14ac:dyDescent="0.25">
      <c r="C23765" s="254"/>
      <c r="D23765" s="254"/>
      <c r="E23765" s="255"/>
      <c r="F23765" s="256"/>
      <c r="G23765" s="257"/>
      <c r="H23765" s="243">
        <f t="shared" ca="1" si="1114"/>
        <v>45139</v>
      </c>
      <c r="I23765" s="244">
        <f t="shared" si="1115"/>
        <v>43892</v>
      </c>
      <c r="J23765" s="244" t="str">
        <f t="shared" si="1113"/>
        <v/>
      </c>
    </row>
    <row r="23766" spans="3:10" ht="12" thickBot="1" x14ac:dyDescent="0.25">
      <c r="C23766" s="254"/>
      <c r="D23766" s="254"/>
      <c r="E23766" s="255"/>
      <c r="F23766" s="256"/>
      <c r="G23766" s="257"/>
      <c r="H23766" s="243">
        <f t="shared" ca="1" si="1114"/>
        <v>45139</v>
      </c>
      <c r="I23766" s="244">
        <f t="shared" si="1115"/>
        <v>43892</v>
      </c>
      <c r="J23766" s="244" t="str">
        <f t="shared" si="1113"/>
        <v/>
      </c>
    </row>
    <row r="23767" spans="3:10" ht="12" thickBot="1" x14ac:dyDescent="0.25">
      <c r="C23767" s="254"/>
      <c r="D23767" s="254"/>
      <c r="E23767" s="255"/>
      <c r="F23767" s="256"/>
      <c r="G23767" s="257"/>
      <c r="H23767" s="243">
        <f t="shared" ca="1" si="1114"/>
        <v>45139</v>
      </c>
      <c r="I23767" s="244">
        <f t="shared" si="1115"/>
        <v>43892</v>
      </c>
      <c r="J23767" s="244" t="str">
        <f t="shared" si="1113"/>
        <v/>
      </c>
    </row>
    <row r="23768" spans="3:10" ht="12" thickBot="1" x14ac:dyDescent="0.25">
      <c r="C23768" s="254"/>
      <c r="D23768" s="254"/>
      <c r="E23768" s="255"/>
      <c r="F23768" s="256"/>
      <c r="G23768" s="257"/>
      <c r="H23768" s="243">
        <f t="shared" ca="1" si="1114"/>
        <v>45139</v>
      </c>
      <c r="I23768" s="244">
        <f t="shared" si="1115"/>
        <v>43892</v>
      </c>
      <c r="J23768" s="244" t="str">
        <f t="shared" si="1113"/>
        <v/>
      </c>
    </row>
    <row r="23769" spans="3:10" ht="12" thickBot="1" x14ac:dyDescent="0.25">
      <c r="C23769" s="254"/>
      <c r="D23769" s="254"/>
      <c r="E23769" s="255"/>
      <c r="F23769" s="256"/>
      <c r="G23769" s="257"/>
      <c r="H23769" s="243">
        <f t="shared" ca="1" si="1114"/>
        <v>45139</v>
      </c>
      <c r="I23769" s="244">
        <f t="shared" si="1115"/>
        <v>43892</v>
      </c>
      <c r="J23769" s="244" t="str">
        <f t="shared" si="1113"/>
        <v/>
      </c>
    </row>
    <row r="23770" spans="3:10" ht="12" thickBot="1" x14ac:dyDescent="0.25">
      <c r="C23770" s="254"/>
      <c r="D23770" s="254"/>
      <c r="E23770" s="255"/>
      <c r="F23770" s="256"/>
      <c r="G23770" s="257"/>
      <c r="H23770" s="243">
        <f t="shared" ca="1" si="1114"/>
        <v>45139</v>
      </c>
      <c r="I23770" s="244">
        <f t="shared" si="1115"/>
        <v>43892</v>
      </c>
      <c r="J23770" s="244" t="str">
        <f t="shared" si="1113"/>
        <v/>
      </c>
    </row>
    <row r="23771" spans="3:10" ht="12" thickBot="1" x14ac:dyDescent="0.25">
      <c r="C23771" s="254"/>
      <c r="D23771" s="254"/>
      <c r="E23771" s="255"/>
      <c r="F23771" s="256"/>
      <c r="G23771" s="257"/>
      <c r="H23771" s="243">
        <f t="shared" ca="1" si="1114"/>
        <v>45139</v>
      </c>
      <c r="I23771" s="244">
        <f t="shared" si="1115"/>
        <v>43892</v>
      </c>
      <c r="J23771" s="244" t="str">
        <f t="shared" si="1113"/>
        <v/>
      </c>
    </row>
    <row r="23772" spans="3:10" ht="12" thickBot="1" x14ac:dyDescent="0.25">
      <c r="C23772" s="254"/>
      <c r="D23772" s="254"/>
      <c r="E23772" s="255"/>
      <c r="F23772" s="256"/>
      <c r="G23772" s="257"/>
      <c r="H23772" s="243">
        <f t="shared" ca="1" si="1114"/>
        <v>45139</v>
      </c>
      <c r="I23772" s="244">
        <f t="shared" si="1115"/>
        <v>43892</v>
      </c>
      <c r="J23772" s="244" t="str">
        <f t="shared" si="1113"/>
        <v/>
      </c>
    </row>
    <row r="23773" spans="3:10" ht="12" thickBot="1" x14ac:dyDescent="0.25">
      <c r="C23773" s="254"/>
      <c r="D23773" s="254"/>
      <c r="E23773" s="255"/>
      <c r="F23773" s="256"/>
      <c r="G23773" s="257"/>
      <c r="H23773" s="243">
        <f t="shared" ca="1" si="1114"/>
        <v>45139</v>
      </c>
      <c r="I23773" s="244">
        <f t="shared" si="1115"/>
        <v>43892</v>
      </c>
      <c r="J23773" s="244" t="str">
        <f t="shared" si="1113"/>
        <v/>
      </c>
    </row>
    <row r="23774" spans="3:10" ht="12" thickBot="1" x14ac:dyDescent="0.25">
      <c r="C23774" s="254"/>
      <c r="D23774" s="254"/>
      <c r="E23774" s="255"/>
      <c r="F23774" s="256"/>
      <c r="G23774" s="257"/>
      <c r="H23774" s="243">
        <f t="shared" ca="1" si="1114"/>
        <v>45139</v>
      </c>
      <c r="I23774" s="244">
        <f t="shared" si="1115"/>
        <v>43892</v>
      </c>
      <c r="J23774" s="244" t="str">
        <f t="shared" si="1113"/>
        <v/>
      </c>
    </row>
    <row r="23775" spans="3:10" ht="12" thickBot="1" x14ac:dyDescent="0.25">
      <c r="C23775" s="254"/>
      <c r="D23775" s="254"/>
      <c r="E23775" s="255"/>
      <c r="F23775" s="256"/>
      <c r="G23775" s="257"/>
      <c r="H23775" s="243">
        <f t="shared" ca="1" si="1114"/>
        <v>45139</v>
      </c>
      <c r="I23775" s="244">
        <f t="shared" si="1115"/>
        <v>43892</v>
      </c>
      <c r="J23775" s="244" t="str">
        <f t="shared" si="1113"/>
        <v/>
      </c>
    </row>
    <row r="23776" spans="3:10" ht="12" thickBot="1" x14ac:dyDescent="0.25">
      <c r="C23776" s="254"/>
      <c r="D23776" s="254"/>
      <c r="E23776" s="255"/>
      <c r="F23776" s="256"/>
      <c r="G23776" s="257"/>
      <c r="H23776" s="243">
        <f t="shared" ca="1" si="1114"/>
        <v>45139</v>
      </c>
      <c r="I23776" s="244">
        <f t="shared" si="1115"/>
        <v>43892</v>
      </c>
      <c r="J23776" s="244" t="str">
        <f t="shared" si="1113"/>
        <v/>
      </c>
    </row>
    <row r="23777" spans="3:10" ht="12" thickBot="1" x14ac:dyDescent="0.25">
      <c r="C23777" s="254"/>
      <c r="D23777" s="254"/>
      <c r="E23777" s="255"/>
      <c r="F23777" s="256"/>
      <c r="G23777" s="257"/>
      <c r="H23777" s="243">
        <f t="shared" ca="1" si="1114"/>
        <v>45139</v>
      </c>
      <c r="I23777" s="244">
        <f t="shared" si="1115"/>
        <v>43892</v>
      </c>
      <c r="J23777" s="244" t="str">
        <f t="shared" si="1113"/>
        <v/>
      </c>
    </row>
    <row r="23778" spans="3:10" ht="12" thickBot="1" x14ac:dyDescent="0.25">
      <c r="C23778" s="254"/>
      <c r="D23778" s="254"/>
      <c r="E23778" s="255"/>
      <c r="F23778" s="256"/>
      <c r="G23778" s="257"/>
      <c r="H23778" s="243">
        <f t="shared" ca="1" si="1114"/>
        <v>45139</v>
      </c>
      <c r="I23778" s="244">
        <f t="shared" si="1115"/>
        <v>43892</v>
      </c>
      <c r="J23778" s="244" t="str">
        <f t="shared" si="1113"/>
        <v/>
      </c>
    </row>
    <row r="23779" spans="3:10" ht="12" thickBot="1" x14ac:dyDescent="0.25">
      <c r="C23779" s="254"/>
      <c r="D23779" s="254"/>
      <c r="E23779" s="255"/>
      <c r="F23779" s="256"/>
      <c r="G23779" s="257"/>
      <c r="H23779" s="243">
        <f t="shared" ca="1" si="1114"/>
        <v>45139</v>
      </c>
      <c r="I23779" s="244">
        <f t="shared" si="1115"/>
        <v>43892</v>
      </c>
      <c r="J23779" s="244" t="str">
        <f t="shared" si="1113"/>
        <v/>
      </c>
    </row>
    <row r="23780" spans="3:10" ht="12" thickBot="1" x14ac:dyDescent="0.25">
      <c r="C23780" s="254"/>
      <c r="D23780" s="254"/>
      <c r="E23780" s="255"/>
      <c r="F23780" s="256"/>
      <c r="G23780" s="257"/>
      <c r="H23780" s="243">
        <f t="shared" ca="1" si="1114"/>
        <v>45139</v>
      </c>
      <c r="I23780" s="244">
        <f t="shared" si="1115"/>
        <v>43892</v>
      </c>
      <c r="J23780" s="244" t="str">
        <f t="shared" si="1113"/>
        <v/>
      </c>
    </row>
    <row r="23781" spans="3:10" ht="12" thickBot="1" x14ac:dyDescent="0.25">
      <c r="C23781" s="254"/>
      <c r="D23781" s="254"/>
      <c r="E23781" s="255"/>
      <c r="F23781" s="256"/>
      <c r="G23781" s="257"/>
      <c r="H23781" s="243">
        <f t="shared" ca="1" si="1114"/>
        <v>45139</v>
      </c>
      <c r="I23781" s="244">
        <f t="shared" si="1115"/>
        <v>43892</v>
      </c>
      <c r="J23781" s="244" t="str">
        <f t="shared" si="1113"/>
        <v/>
      </c>
    </row>
    <row r="23782" spans="3:10" ht="12" thickBot="1" x14ac:dyDescent="0.25">
      <c r="C23782" s="254"/>
      <c r="D23782" s="254"/>
      <c r="E23782" s="255"/>
      <c r="F23782" s="256"/>
      <c r="G23782" s="257"/>
      <c r="H23782" s="243">
        <f t="shared" ca="1" si="1114"/>
        <v>45139</v>
      </c>
      <c r="I23782" s="244">
        <f t="shared" si="1115"/>
        <v>43892</v>
      </c>
      <c r="J23782" s="244" t="str">
        <f t="shared" si="1113"/>
        <v/>
      </c>
    </row>
    <row r="23783" spans="3:10" ht="12" thickBot="1" x14ac:dyDescent="0.25">
      <c r="C23783" s="254"/>
      <c r="D23783" s="254"/>
      <c r="E23783" s="255"/>
      <c r="F23783" s="256"/>
      <c r="G23783" s="257"/>
      <c r="H23783" s="243">
        <f t="shared" ca="1" si="1114"/>
        <v>45139</v>
      </c>
      <c r="I23783" s="244">
        <f t="shared" si="1115"/>
        <v>43892</v>
      </c>
      <c r="J23783" s="244" t="str">
        <f t="shared" si="1113"/>
        <v/>
      </c>
    </row>
    <row r="23784" spans="3:10" ht="12" thickBot="1" x14ac:dyDescent="0.25">
      <c r="C23784" s="254"/>
      <c r="D23784" s="254"/>
      <c r="E23784" s="255"/>
      <c r="F23784" s="256"/>
      <c r="G23784" s="257"/>
      <c r="H23784" s="243">
        <f t="shared" ca="1" si="1114"/>
        <v>45139</v>
      </c>
      <c r="I23784" s="244">
        <f t="shared" si="1115"/>
        <v>43892</v>
      </c>
      <c r="J23784" s="244" t="str">
        <f t="shared" si="1113"/>
        <v/>
      </c>
    </row>
    <row r="23785" spans="3:10" ht="12" thickBot="1" x14ac:dyDescent="0.25">
      <c r="C23785" s="254"/>
      <c r="D23785" s="254"/>
      <c r="E23785" s="255"/>
      <c r="F23785" s="256"/>
      <c r="G23785" s="257"/>
      <c r="H23785" s="243">
        <f t="shared" ca="1" si="1114"/>
        <v>45139</v>
      </c>
      <c r="I23785" s="244">
        <f t="shared" si="1115"/>
        <v>43892</v>
      </c>
      <c r="J23785" s="244" t="str">
        <f t="shared" si="1113"/>
        <v/>
      </c>
    </row>
    <row r="23786" spans="3:10" ht="12" thickBot="1" x14ac:dyDescent="0.25">
      <c r="C23786" s="254"/>
      <c r="D23786" s="254"/>
      <c r="E23786" s="255"/>
      <c r="F23786" s="256"/>
      <c r="G23786" s="257"/>
      <c r="H23786" s="243">
        <f t="shared" ca="1" si="1114"/>
        <v>45139</v>
      </c>
      <c r="I23786" s="244">
        <f t="shared" si="1115"/>
        <v>43892</v>
      </c>
      <c r="J23786" s="244" t="str">
        <f t="shared" si="1113"/>
        <v/>
      </c>
    </row>
    <row r="23787" spans="3:10" ht="12" thickBot="1" x14ac:dyDescent="0.25">
      <c r="C23787" s="254"/>
      <c r="D23787" s="254"/>
      <c r="E23787" s="255"/>
      <c r="F23787" s="256"/>
      <c r="G23787" s="257"/>
      <c r="H23787" s="243">
        <f t="shared" ca="1" si="1114"/>
        <v>45139</v>
      </c>
      <c r="I23787" s="244">
        <f t="shared" si="1115"/>
        <v>43892</v>
      </c>
      <c r="J23787" s="244" t="str">
        <f t="shared" si="1113"/>
        <v/>
      </c>
    </row>
    <row r="23788" spans="3:10" ht="12" thickBot="1" x14ac:dyDescent="0.25">
      <c r="C23788" s="254"/>
      <c r="D23788" s="254"/>
      <c r="E23788" s="255"/>
      <c r="F23788" s="256"/>
      <c r="G23788" s="257"/>
      <c r="H23788" s="243">
        <f t="shared" ca="1" si="1114"/>
        <v>45139</v>
      </c>
      <c r="I23788" s="244">
        <f t="shared" si="1115"/>
        <v>43892</v>
      </c>
      <c r="J23788" s="244" t="str">
        <f t="shared" si="1113"/>
        <v/>
      </c>
    </row>
    <row r="23789" spans="3:10" ht="12" thickBot="1" x14ac:dyDescent="0.25">
      <c r="C23789" s="254"/>
      <c r="D23789" s="254"/>
      <c r="E23789" s="255"/>
      <c r="F23789" s="256"/>
      <c r="G23789" s="257"/>
      <c r="H23789" s="243">
        <f t="shared" ca="1" si="1114"/>
        <v>45139</v>
      </c>
      <c r="I23789" s="244">
        <f t="shared" si="1115"/>
        <v>43892</v>
      </c>
      <c r="J23789" s="244" t="str">
        <f t="shared" si="1113"/>
        <v/>
      </c>
    </row>
    <row r="23790" spans="3:10" ht="12" thickBot="1" x14ac:dyDescent="0.25">
      <c r="C23790" s="254"/>
      <c r="D23790" s="254"/>
      <c r="E23790" s="255"/>
      <c r="F23790" s="256"/>
      <c r="G23790" s="257"/>
      <c r="H23790" s="243">
        <f t="shared" ca="1" si="1114"/>
        <v>45139</v>
      </c>
      <c r="I23790" s="244">
        <f t="shared" si="1115"/>
        <v>43892</v>
      </c>
      <c r="J23790" s="244" t="str">
        <f t="shared" si="1113"/>
        <v/>
      </c>
    </row>
    <row r="23791" spans="3:10" ht="12" thickBot="1" x14ac:dyDescent="0.25">
      <c r="C23791" s="254"/>
      <c r="D23791" s="254"/>
      <c r="E23791" s="255"/>
      <c r="F23791" s="256"/>
      <c r="G23791" s="257"/>
      <c r="H23791" s="243">
        <f t="shared" ca="1" si="1114"/>
        <v>45139</v>
      </c>
      <c r="I23791" s="244">
        <f t="shared" si="1115"/>
        <v>43892</v>
      </c>
      <c r="J23791" s="244" t="str">
        <f t="shared" si="1113"/>
        <v/>
      </c>
    </row>
    <row r="23792" spans="3:10" ht="12" thickBot="1" x14ac:dyDescent="0.25">
      <c r="C23792" s="254"/>
      <c r="D23792" s="254"/>
      <c r="E23792" s="255"/>
      <c r="F23792" s="256"/>
      <c r="G23792" s="257"/>
      <c r="H23792" s="243">
        <f t="shared" ca="1" si="1114"/>
        <v>45139</v>
      </c>
      <c r="I23792" s="244">
        <f t="shared" si="1115"/>
        <v>43892</v>
      </c>
      <c r="J23792" s="244" t="str">
        <f t="shared" si="1113"/>
        <v/>
      </c>
    </row>
    <row r="23793" spans="3:10" ht="12" thickBot="1" x14ac:dyDescent="0.25">
      <c r="C23793" s="254"/>
      <c r="D23793" s="254"/>
      <c r="E23793" s="255"/>
      <c r="F23793" s="256"/>
      <c r="G23793" s="257"/>
      <c r="H23793" s="243">
        <f t="shared" ca="1" si="1114"/>
        <v>45139</v>
      </c>
      <c r="I23793" s="244">
        <f t="shared" si="1115"/>
        <v>43892</v>
      </c>
      <c r="J23793" s="244" t="str">
        <f t="shared" si="1113"/>
        <v/>
      </c>
    </row>
    <row r="23794" spans="3:10" ht="12" thickBot="1" x14ac:dyDescent="0.25">
      <c r="C23794" s="254"/>
      <c r="D23794" s="254"/>
      <c r="E23794" s="255"/>
      <c r="F23794" s="256"/>
      <c r="G23794" s="257"/>
      <c r="H23794" s="243">
        <f t="shared" ca="1" si="1114"/>
        <v>45139</v>
      </c>
      <c r="I23794" s="244">
        <f t="shared" si="1115"/>
        <v>43892</v>
      </c>
      <c r="J23794" s="244" t="str">
        <f t="shared" si="1113"/>
        <v/>
      </c>
    </row>
    <row r="23795" spans="3:10" ht="12" thickBot="1" x14ac:dyDescent="0.25">
      <c r="C23795" s="254"/>
      <c r="D23795" s="254"/>
      <c r="E23795" s="255"/>
      <c r="F23795" s="256"/>
      <c r="G23795" s="257"/>
      <c r="H23795" s="243">
        <f t="shared" ca="1" si="1114"/>
        <v>45139</v>
      </c>
      <c r="I23795" s="244">
        <f t="shared" si="1115"/>
        <v>43892</v>
      </c>
      <c r="J23795" s="244" t="str">
        <f t="shared" si="1113"/>
        <v/>
      </c>
    </row>
    <row r="23796" spans="3:10" ht="12" thickBot="1" x14ac:dyDescent="0.25">
      <c r="C23796" s="254"/>
      <c r="D23796" s="254"/>
      <c r="E23796" s="255"/>
      <c r="F23796" s="256"/>
      <c r="G23796" s="257"/>
      <c r="H23796" s="243">
        <f t="shared" ca="1" si="1114"/>
        <v>45139</v>
      </c>
      <c r="I23796" s="244">
        <f t="shared" si="1115"/>
        <v>43892</v>
      </c>
      <c r="J23796" s="244" t="str">
        <f t="shared" si="1113"/>
        <v/>
      </c>
    </row>
    <row r="23797" spans="3:10" ht="12" thickBot="1" x14ac:dyDescent="0.25">
      <c r="C23797" s="254"/>
      <c r="D23797" s="254"/>
      <c r="E23797" s="255"/>
      <c r="F23797" s="256"/>
      <c r="G23797" s="257"/>
      <c r="H23797" s="243">
        <f t="shared" ca="1" si="1114"/>
        <v>45139</v>
      </c>
      <c r="I23797" s="244">
        <f t="shared" si="1115"/>
        <v>43892</v>
      </c>
      <c r="J23797" s="244" t="str">
        <f t="shared" si="1113"/>
        <v/>
      </c>
    </row>
    <row r="23798" spans="3:10" ht="12" thickBot="1" x14ac:dyDescent="0.25">
      <c r="C23798" s="254"/>
      <c r="D23798" s="254"/>
      <c r="E23798" s="255"/>
      <c r="F23798" s="256"/>
      <c r="G23798" s="257"/>
      <c r="H23798" s="243">
        <f t="shared" ca="1" si="1114"/>
        <v>45139</v>
      </c>
      <c r="I23798" s="244">
        <f t="shared" si="1115"/>
        <v>43892</v>
      </c>
      <c r="J23798" s="244" t="str">
        <f t="shared" si="1113"/>
        <v/>
      </c>
    </row>
    <row r="23799" spans="3:10" ht="12" thickBot="1" x14ac:dyDescent="0.25">
      <c r="C23799" s="254"/>
      <c r="D23799" s="254"/>
      <c r="E23799" s="255"/>
      <c r="F23799" s="256"/>
      <c r="G23799" s="257"/>
      <c r="H23799" s="243">
        <f t="shared" ca="1" si="1114"/>
        <v>45139</v>
      </c>
      <c r="I23799" s="244">
        <f t="shared" si="1115"/>
        <v>43892</v>
      </c>
      <c r="J23799" s="244" t="str">
        <f t="shared" si="1113"/>
        <v/>
      </c>
    </row>
    <row r="23800" spans="3:10" ht="12" thickBot="1" x14ac:dyDescent="0.25">
      <c r="C23800" s="254"/>
      <c r="D23800" s="254"/>
      <c r="E23800" s="255"/>
      <c r="F23800" s="256"/>
      <c r="G23800" s="257"/>
      <c r="H23800" s="243">
        <f t="shared" ca="1" si="1114"/>
        <v>45139</v>
      </c>
      <c r="I23800" s="244">
        <f t="shared" si="1115"/>
        <v>43892</v>
      </c>
      <c r="J23800" s="244" t="str">
        <f t="shared" si="1113"/>
        <v/>
      </c>
    </row>
    <row r="23801" spans="3:10" ht="12" thickBot="1" x14ac:dyDescent="0.25">
      <c r="C23801" s="254"/>
      <c r="D23801" s="254"/>
      <c r="E23801" s="255"/>
      <c r="F23801" s="256"/>
      <c r="G23801" s="257"/>
      <c r="H23801" s="243">
        <f t="shared" ca="1" si="1114"/>
        <v>45139</v>
      </c>
      <c r="I23801" s="244">
        <f t="shared" si="1115"/>
        <v>43892</v>
      </c>
      <c r="J23801" s="244" t="str">
        <f t="shared" si="1113"/>
        <v/>
      </c>
    </row>
    <row r="23802" spans="3:10" ht="12" thickBot="1" x14ac:dyDescent="0.25">
      <c r="C23802" s="254"/>
      <c r="D23802" s="254"/>
      <c r="E23802" s="255"/>
      <c r="F23802" s="256"/>
      <c r="G23802" s="257"/>
      <c r="H23802" s="243">
        <f t="shared" ca="1" si="1114"/>
        <v>45139</v>
      </c>
      <c r="I23802" s="244">
        <f t="shared" si="1115"/>
        <v>43892</v>
      </c>
      <c r="J23802" s="244" t="str">
        <f t="shared" si="1113"/>
        <v/>
      </c>
    </row>
    <row r="23803" spans="3:10" ht="12" thickBot="1" x14ac:dyDescent="0.25">
      <c r="C23803" s="254"/>
      <c r="D23803" s="254"/>
      <c r="E23803" s="255"/>
      <c r="F23803" s="256"/>
      <c r="G23803" s="257"/>
      <c r="H23803" s="243">
        <f t="shared" ca="1" si="1114"/>
        <v>45139</v>
      </c>
      <c r="I23803" s="244">
        <f t="shared" si="1115"/>
        <v>43892</v>
      </c>
      <c r="J23803" s="244" t="str">
        <f t="shared" si="1113"/>
        <v/>
      </c>
    </row>
    <row r="23804" spans="3:10" ht="12" thickBot="1" x14ac:dyDescent="0.25">
      <c r="C23804" s="254"/>
      <c r="D23804" s="254"/>
      <c r="E23804" s="255"/>
      <c r="F23804" s="256"/>
      <c r="G23804" s="257"/>
      <c r="H23804" s="243">
        <f t="shared" ca="1" si="1114"/>
        <v>45139</v>
      </c>
      <c r="I23804" s="244">
        <f t="shared" si="1115"/>
        <v>43892</v>
      </c>
      <c r="J23804" s="244" t="str">
        <f t="shared" si="1113"/>
        <v/>
      </c>
    </row>
    <row r="23805" spans="3:10" ht="12" thickBot="1" x14ac:dyDescent="0.25">
      <c r="C23805" s="254"/>
      <c r="D23805" s="254"/>
      <c r="E23805" s="255"/>
      <c r="F23805" s="256"/>
      <c r="G23805" s="257"/>
      <c r="H23805" s="243">
        <f t="shared" ca="1" si="1114"/>
        <v>45139</v>
      </c>
      <c r="I23805" s="244">
        <f t="shared" si="1115"/>
        <v>43892</v>
      </c>
      <c r="J23805" s="244" t="str">
        <f t="shared" si="1113"/>
        <v/>
      </c>
    </row>
    <row r="23806" spans="3:10" ht="12" thickBot="1" x14ac:dyDescent="0.25">
      <c r="C23806" s="254"/>
      <c r="D23806" s="254"/>
      <c r="E23806" s="255"/>
      <c r="F23806" s="256"/>
      <c r="G23806" s="257"/>
      <c r="H23806" s="243">
        <f t="shared" ca="1" si="1114"/>
        <v>45139</v>
      </c>
      <c r="I23806" s="244">
        <f t="shared" si="1115"/>
        <v>43892</v>
      </c>
      <c r="J23806" s="244" t="str">
        <f t="shared" si="1113"/>
        <v/>
      </c>
    </row>
    <row r="23807" spans="3:10" ht="12" thickBot="1" x14ac:dyDescent="0.25">
      <c r="C23807" s="254"/>
      <c r="D23807" s="254"/>
      <c r="E23807" s="255"/>
      <c r="F23807" s="256"/>
      <c r="G23807" s="257"/>
      <c r="H23807" s="243">
        <f t="shared" ca="1" si="1114"/>
        <v>45139</v>
      </c>
      <c r="I23807" s="244">
        <f t="shared" si="1115"/>
        <v>43892</v>
      </c>
      <c r="J23807" s="244" t="str">
        <f t="shared" si="1113"/>
        <v/>
      </c>
    </row>
    <row r="23808" spans="3:10" ht="12" thickBot="1" x14ac:dyDescent="0.25">
      <c r="C23808" s="254"/>
      <c r="D23808" s="254"/>
      <c r="E23808" s="255"/>
      <c r="F23808" s="256"/>
      <c r="G23808" s="257"/>
      <c r="H23808" s="243">
        <f t="shared" ca="1" si="1114"/>
        <v>45139</v>
      </c>
      <c r="I23808" s="244">
        <f t="shared" si="1115"/>
        <v>43892</v>
      </c>
      <c r="J23808" s="244" t="str">
        <f t="shared" si="1113"/>
        <v/>
      </c>
    </row>
    <row r="23809" spans="3:10" ht="12" thickBot="1" x14ac:dyDescent="0.25">
      <c r="C23809" s="254"/>
      <c r="D23809" s="254"/>
      <c r="E23809" s="255"/>
      <c r="F23809" s="256"/>
      <c r="G23809" s="257"/>
      <c r="H23809" s="243">
        <f t="shared" ca="1" si="1114"/>
        <v>45139</v>
      </c>
      <c r="I23809" s="244">
        <f t="shared" si="1115"/>
        <v>43892</v>
      </c>
      <c r="J23809" s="244" t="str">
        <f t="shared" si="1113"/>
        <v/>
      </c>
    </row>
    <row r="23810" spans="3:10" ht="12" thickBot="1" x14ac:dyDescent="0.25">
      <c r="C23810" s="254"/>
      <c r="D23810" s="254"/>
      <c r="E23810" s="255"/>
      <c r="F23810" s="256"/>
      <c r="G23810" s="257"/>
      <c r="H23810" s="243">
        <f t="shared" ca="1" si="1114"/>
        <v>45139</v>
      </c>
      <c r="I23810" s="244">
        <f t="shared" si="1115"/>
        <v>43892</v>
      </c>
      <c r="J23810" s="244" t="str">
        <f t="shared" si="1113"/>
        <v/>
      </c>
    </row>
    <row r="23811" spans="3:10" ht="12" thickBot="1" x14ac:dyDescent="0.25">
      <c r="C23811" s="254"/>
      <c r="D23811" s="254"/>
      <c r="E23811" s="255"/>
      <c r="F23811" s="256"/>
      <c r="G23811" s="257"/>
      <c r="H23811" s="243">
        <f t="shared" ca="1" si="1114"/>
        <v>45139</v>
      </c>
      <c r="I23811" s="244">
        <f t="shared" si="1115"/>
        <v>43892</v>
      </c>
      <c r="J23811" s="244" t="str">
        <f t="shared" si="1113"/>
        <v/>
      </c>
    </row>
    <row r="23812" spans="3:10" ht="12" thickBot="1" x14ac:dyDescent="0.25">
      <c r="C23812" s="254"/>
      <c r="D23812" s="254"/>
      <c r="E23812" s="255"/>
      <c r="F23812" s="256"/>
      <c r="G23812" s="257"/>
      <c r="H23812" s="243">
        <f t="shared" ca="1" si="1114"/>
        <v>45139</v>
      </c>
      <c r="I23812" s="244">
        <f t="shared" si="1115"/>
        <v>43892</v>
      </c>
      <c r="J23812" s="244" t="str">
        <f t="shared" si="1113"/>
        <v/>
      </c>
    </row>
    <row r="23813" spans="3:10" ht="12" thickBot="1" x14ac:dyDescent="0.25">
      <c r="C23813" s="254"/>
      <c r="D23813" s="254"/>
      <c r="E23813" s="255"/>
      <c r="F23813" s="256"/>
      <c r="G23813" s="257"/>
      <c r="H23813" s="243">
        <f t="shared" ca="1" si="1114"/>
        <v>45139</v>
      </c>
      <c r="I23813" s="244">
        <f t="shared" si="1115"/>
        <v>43892</v>
      </c>
      <c r="J23813" s="244" t="str">
        <f t="shared" si="1113"/>
        <v/>
      </c>
    </row>
    <row r="23814" spans="3:10" ht="12" thickBot="1" x14ac:dyDescent="0.25">
      <c r="C23814" s="254"/>
      <c r="D23814" s="254"/>
      <c r="E23814" s="255"/>
      <c r="F23814" s="256"/>
      <c r="G23814" s="257"/>
      <c r="H23814" s="243">
        <f t="shared" ca="1" si="1114"/>
        <v>45139</v>
      </c>
      <c r="I23814" s="244">
        <f t="shared" si="1115"/>
        <v>43892</v>
      </c>
      <c r="J23814" s="244" t="str">
        <f t="shared" ref="J23814:J23877" si="1116">IF(G23814="","",IF(G23814&gt;=0,"Debitoren",IF(G23814&lt;0,"Kreditoren","")))</f>
        <v/>
      </c>
    </row>
    <row r="23815" spans="3:10" ht="12" thickBot="1" x14ac:dyDescent="0.25">
      <c r="C23815" s="254"/>
      <c r="D23815" s="254"/>
      <c r="E23815" s="255"/>
      <c r="F23815" s="256"/>
      <c r="G23815" s="257"/>
      <c r="H23815" s="243">
        <f t="shared" ref="H23815:H23878" ca="1" si="1117">IF(F23815&lt;$F$2,EOMONTH($F$2,-1)+1,EOMONTH(F23815,-1)+1)</f>
        <v>45139</v>
      </c>
      <c r="I23815" s="244">
        <f t="shared" ref="I23815:I23878" si="1118">IF(F23815&lt;$I$2,IF(   WEEKDAY(EOMONTH($I$2,-1)+1)=1,EOMONTH($I$2,-1)+1+1,EOMONTH($I$2,-1)+1),IF(WEEKDAY(F23815)=1,F23815+1,F23815))</f>
        <v>43892</v>
      </c>
      <c r="J23815" s="244" t="str">
        <f t="shared" si="1116"/>
        <v/>
      </c>
    </row>
    <row r="23816" spans="3:10" ht="12" thickBot="1" x14ac:dyDescent="0.25">
      <c r="C23816" s="254"/>
      <c r="D23816" s="254"/>
      <c r="E23816" s="255"/>
      <c r="F23816" s="256"/>
      <c r="G23816" s="257"/>
      <c r="H23816" s="243">
        <f t="shared" ca="1" si="1117"/>
        <v>45139</v>
      </c>
      <c r="I23816" s="244">
        <f t="shared" si="1118"/>
        <v>43892</v>
      </c>
      <c r="J23816" s="244" t="str">
        <f t="shared" si="1116"/>
        <v/>
      </c>
    </row>
    <row r="23817" spans="3:10" ht="12" thickBot="1" x14ac:dyDescent="0.25">
      <c r="C23817" s="254"/>
      <c r="D23817" s="254"/>
      <c r="E23817" s="255"/>
      <c r="F23817" s="256"/>
      <c r="G23817" s="257"/>
      <c r="H23817" s="243">
        <f t="shared" ca="1" si="1117"/>
        <v>45139</v>
      </c>
      <c r="I23817" s="244">
        <f t="shared" si="1118"/>
        <v>43892</v>
      </c>
      <c r="J23817" s="244" t="str">
        <f t="shared" si="1116"/>
        <v/>
      </c>
    </row>
    <row r="23818" spans="3:10" ht="12" thickBot="1" x14ac:dyDescent="0.25">
      <c r="C23818" s="254"/>
      <c r="D23818" s="254"/>
      <c r="E23818" s="255"/>
      <c r="F23818" s="256"/>
      <c r="G23818" s="257"/>
      <c r="H23818" s="243">
        <f t="shared" ca="1" si="1117"/>
        <v>45139</v>
      </c>
      <c r="I23818" s="244">
        <f t="shared" si="1118"/>
        <v>43892</v>
      </c>
      <c r="J23818" s="244" t="str">
        <f t="shared" si="1116"/>
        <v/>
      </c>
    </row>
    <row r="23819" spans="3:10" ht="12" thickBot="1" x14ac:dyDescent="0.25">
      <c r="C23819" s="254"/>
      <c r="D23819" s="254"/>
      <c r="E23819" s="255"/>
      <c r="F23819" s="256"/>
      <c r="G23819" s="257"/>
      <c r="H23819" s="243">
        <f t="shared" ca="1" si="1117"/>
        <v>45139</v>
      </c>
      <c r="I23819" s="244">
        <f t="shared" si="1118"/>
        <v>43892</v>
      </c>
      <c r="J23819" s="244" t="str">
        <f t="shared" si="1116"/>
        <v/>
      </c>
    </row>
    <row r="23820" spans="3:10" ht="12" thickBot="1" x14ac:dyDescent="0.25">
      <c r="C23820" s="254"/>
      <c r="D23820" s="254"/>
      <c r="E23820" s="255"/>
      <c r="F23820" s="256"/>
      <c r="G23820" s="257"/>
      <c r="H23820" s="243">
        <f t="shared" ca="1" si="1117"/>
        <v>45139</v>
      </c>
      <c r="I23820" s="244">
        <f t="shared" si="1118"/>
        <v>43892</v>
      </c>
      <c r="J23820" s="244" t="str">
        <f t="shared" si="1116"/>
        <v/>
      </c>
    </row>
    <row r="23821" spans="3:10" ht="12" thickBot="1" x14ac:dyDescent="0.25">
      <c r="C23821" s="254"/>
      <c r="D23821" s="254"/>
      <c r="E23821" s="255"/>
      <c r="F23821" s="256"/>
      <c r="G23821" s="257"/>
      <c r="H23821" s="243">
        <f t="shared" ca="1" si="1117"/>
        <v>45139</v>
      </c>
      <c r="I23821" s="244">
        <f t="shared" si="1118"/>
        <v>43892</v>
      </c>
      <c r="J23821" s="244" t="str">
        <f t="shared" si="1116"/>
        <v/>
      </c>
    </row>
    <row r="23822" spans="3:10" ht="12" thickBot="1" x14ac:dyDescent="0.25">
      <c r="C23822" s="254"/>
      <c r="D23822" s="254"/>
      <c r="E23822" s="255"/>
      <c r="F23822" s="256"/>
      <c r="G23822" s="257"/>
      <c r="H23822" s="243">
        <f t="shared" ca="1" si="1117"/>
        <v>45139</v>
      </c>
      <c r="I23822" s="244">
        <f t="shared" si="1118"/>
        <v>43892</v>
      </c>
      <c r="J23822" s="244" t="str">
        <f t="shared" si="1116"/>
        <v/>
      </c>
    </row>
    <row r="23823" spans="3:10" ht="12" thickBot="1" x14ac:dyDescent="0.25">
      <c r="C23823" s="254"/>
      <c r="D23823" s="254"/>
      <c r="E23823" s="255"/>
      <c r="F23823" s="256"/>
      <c r="G23823" s="257"/>
      <c r="H23823" s="243">
        <f t="shared" ca="1" si="1117"/>
        <v>45139</v>
      </c>
      <c r="I23823" s="244">
        <f t="shared" si="1118"/>
        <v>43892</v>
      </c>
      <c r="J23823" s="244" t="str">
        <f t="shared" si="1116"/>
        <v/>
      </c>
    </row>
    <row r="23824" spans="3:10" ht="12" thickBot="1" x14ac:dyDescent="0.25">
      <c r="C23824" s="254"/>
      <c r="D23824" s="254"/>
      <c r="E23824" s="255"/>
      <c r="F23824" s="256"/>
      <c r="G23824" s="257"/>
      <c r="H23824" s="243">
        <f t="shared" ca="1" si="1117"/>
        <v>45139</v>
      </c>
      <c r="I23824" s="244">
        <f t="shared" si="1118"/>
        <v>43892</v>
      </c>
      <c r="J23824" s="244" t="str">
        <f t="shared" si="1116"/>
        <v/>
      </c>
    </row>
    <row r="23825" spans="3:10" ht="12" thickBot="1" x14ac:dyDescent="0.25">
      <c r="C23825" s="254"/>
      <c r="D23825" s="254"/>
      <c r="E23825" s="255"/>
      <c r="F23825" s="256"/>
      <c r="G23825" s="257"/>
      <c r="H23825" s="243">
        <f t="shared" ca="1" si="1117"/>
        <v>45139</v>
      </c>
      <c r="I23825" s="244">
        <f t="shared" si="1118"/>
        <v>43892</v>
      </c>
      <c r="J23825" s="244" t="str">
        <f t="shared" si="1116"/>
        <v/>
      </c>
    </row>
    <row r="23826" spans="3:10" ht="12" thickBot="1" x14ac:dyDescent="0.25">
      <c r="C23826" s="254"/>
      <c r="D23826" s="254"/>
      <c r="E23826" s="255"/>
      <c r="F23826" s="256"/>
      <c r="G23826" s="257"/>
      <c r="H23826" s="243">
        <f t="shared" ca="1" si="1117"/>
        <v>45139</v>
      </c>
      <c r="I23826" s="244">
        <f t="shared" si="1118"/>
        <v>43892</v>
      </c>
      <c r="J23826" s="244" t="str">
        <f t="shared" si="1116"/>
        <v/>
      </c>
    </row>
    <row r="23827" spans="3:10" ht="12" thickBot="1" x14ac:dyDescent="0.25">
      <c r="C23827" s="254"/>
      <c r="D23827" s="254"/>
      <c r="E23827" s="255"/>
      <c r="F23827" s="256"/>
      <c r="G23827" s="257"/>
      <c r="H23827" s="243">
        <f t="shared" ca="1" si="1117"/>
        <v>45139</v>
      </c>
      <c r="I23827" s="244">
        <f t="shared" si="1118"/>
        <v>43892</v>
      </c>
      <c r="J23827" s="244" t="str">
        <f t="shared" si="1116"/>
        <v/>
      </c>
    </row>
    <row r="23828" spans="3:10" ht="12" thickBot="1" x14ac:dyDescent="0.25">
      <c r="C23828" s="254"/>
      <c r="D23828" s="254"/>
      <c r="E23828" s="255"/>
      <c r="F23828" s="256"/>
      <c r="G23828" s="257"/>
      <c r="H23828" s="243">
        <f t="shared" ca="1" si="1117"/>
        <v>45139</v>
      </c>
      <c r="I23828" s="244">
        <f t="shared" si="1118"/>
        <v>43892</v>
      </c>
      <c r="J23828" s="244" t="str">
        <f t="shared" si="1116"/>
        <v/>
      </c>
    </row>
    <row r="23829" spans="3:10" ht="12" thickBot="1" x14ac:dyDescent="0.25">
      <c r="C23829" s="254"/>
      <c r="D23829" s="254"/>
      <c r="E23829" s="255"/>
      <c r="F23829" s="256"/>
      <c r="G23829" s="257"/>
      <c r="H23829" s="243">
        <f t="shared" ca="1" si="1117"/>
        <v>45139</v>
      </c>
      <c r="I23829" s="244">
        <f t="shared" si="1118"/>
        <v>43892</v>
      </c>
      <c r="J23829" s="244" t="str">
        <f t="shared" si="1116"/>
        <v/>
      </c>
    </row>
    <row r="23830" spans="3:10" ht="12" thickBot="1" x14ac:dyDescent="0.25">
      <c r="C23830" s="254"/>
      <c r="D23830" s="254"/>
      <c r="E23830" s="255"/>
      <c r="F23830" s="256"/>
      <c r="G23830" s="257"/>
      <c r="H23830" s="243">
        <f t="shared" ca="1" si="1117"/>
        <v>45139</v>
      </c>
      <c r="I23830" s="244">
        <f t="shared" si="1118"/>
        <v>43892</v>
      </c>
      <c r="J23830" s="244" t="str">
        <f t="shared" si="1116"/>
        <v/>
      </c>
    </row>
    <row r="23831" spans="3:10" ht="12" thickBot="1" x14ac:dyDescent="0.25">
      <c r="C23831" s="254"/>
      <c r="D23831" s="254"/>
      <c r="E23831" s="255"/>
      <c r="F23831" s="256"/>
      <c r="G23831" s="257"/>
      <c r="H23831" s="243">
        <f t="shared" ca="1" si="1117"/>
        <v>45139</v>
      </c>
      <c r="I23831" s="244">
        <f t="shared" si="1118"/>
        <v>43892</v>
      </c>
      <c r="J23831" s="244" t="str">
        <f t="shared" si="1116"/>
        <v/>
      </c>
    </row>
    <row r="23832" spans="3:10" ht="12" thickBot="1" x14ac:dyDescent="0.25">
      <c r="C23832" s="254"/>
      <c r="D23832" s="254"/>
      <c r="E23832" s="255"/>
      <c r="F23832" s="256"/>
      <c r="G23832" s="257"/>
      <c r="H23832" s="243">
        <f t="shared" ca="1" si="1117"/>
        <v>45139</v>
      </c>
      <c r="I23832" s="244">
        <f t="shared" si="1118"/>
        <v>43892</v>
      </c>
      <c r="J23832" s="244" t="str">
        <f t="shared" si="1116"/>
        <v/>
      </c>
    </row>
    <row r="23833" spans="3:10" ht="12" thickBot="1" x14ac:dyDescent="0.25">
      <c r="C23833" s="254"/>
      <c r="D23833" s="254"/>
      <c r="E23833" s="255"/>
      <c r="F23833" s="256"/>
      <c r="G23833" s="257"/>
      <c r="H23833" s="243">
        <f t="shared" ca="1" si="1117"/>
        <v>45139</v>
      </c>
      <c r="I23833" s="244">
        <f t="shared" si="1118"/>
        <v>43892</v>
      </c>
      <c r="J23833" s="244" t="str">
        <f t="shared" si="1116"/>
        <v/>
      </c>
    </row>
    <row r="23834" spans="3:10" ht="12" thickBot="1" x14ac:dyDescent="0.25">
      <c r="C23834" s="254"/>
      <c r="D23834" s="254"/>
      <c r="E23834" s="255"/>
      <c r="F23834" s="256"/>
      <c r="G23834" s="257"/>
      <c r="H23834" s="243">
        <f t="shared" ca="1" si="1117"/>
        <v>45139</v>
      </c>
      <c r="I23834" s="244">
        <f t="shared" si="1118"/>
        <v>43892</v>
      </c>
      <c r="J23834" s="244" t="str">
        <f t="shared" si="1116"/>
        <v/>
      </c>
    </row>
    <row r="23835" spans="3:10" ht="12" thickBot="1" x14ac:dyDescent="0.25">
      <c r="C23835" s="254"/>
      <c r="D23835" s="254"/>
      <c r="E23835" s="255"/>
      <c r="F23835" s="256"/>
      <c r="G23835" s="257"/>
      <c r="H23835" s="243">
        <f t="shared" ca="1" si="1117"/>
        <v>45139</v>
      </c>
      <c r="I23835" s="244">
        <f t="shared" si="1118"/>
        <v>43892</v>
      </c>
      <c r="J23835" s="244" t="str">
        <f t="shared" si="1116"/>
        <v/>
      </c>
    </row>
    <row r="23836" spans="3:10" ht="12" thickBot="1" x14ac:dyDescent="0.25">
      <c r="C23836" s="254"/>
      <c r="D23836" s="254"/>
      <c r="E23836" s="255"/>
      <c r="F23836" s="256"/>
      <c r="G23836" s="257"/>
      <c r="H23836" s="243">
        <f t="shared" ca="1" si="1117"/>
        <v>45139</v>
      </c>
      <c r="I23836" s="244">
        <f t="shared" si="1118"/>
        <v>43892</v>
      </c>
      <c r="J23836" s="244" t="str">
        <f t="shared" si="1116"/>
        <v/>
      </c>
    </row>
    <row r="23837" spans="3:10" ht="12" thickBot="1" x14ac:dyDescent="0.25">
      <c r="C23837" s="254"/>
      <c r="D23837" s="254"/>
      <c r="E23837" s="255"/>
      <c r="F23837" s="256"/>
      <c r="G23837" s="257"/>
      <c r="H23837" s="243">
        <f t="shared" ca="1" si="1117"/>
        <v>45139</v>
      </c>
      <c r="I23837" s="244">
        <f t="shared" si="1118"/>
        <v>43892</v>
      </c>
      <c r="J23837" s="244" t="str">
        <f t="shared" si="1116"/>
        <v/>
      </c>
    </row>
    <row r="23838" spans="3:10" ht="12" thickBot="1" x14ac:dyDescent="0.25">
      <c r="C23838" s="254"/>
      <c r="D23838" s="254"/>
      <c r="E23838" s="255"/>
      <c r="F23838" s="256"/>
      <c r="G23838" s="257"/>
      <c r="H23838" s="243">
        <f t="shared" ca="1" si="1117"/>
        <v>45139</v>
      </c>
      <c r="I23838" s="244">
        <f t="shared" si="1118"/>
        <v>43892</v>
      </c>
      <c r="J23838" s="244" t="str">
        <f t="shared" si="1116"/>
        <v/>
      </c>
    </row>
    <row r="23839" spans="3:10" ht="12" thickBot="1" x14ac:dyDescent="0.25">
      <c r="C23839" s="254"/>
      <c r="D23839" s="254"/>
      <c r="E23839" s="255"/>
      <c r="F23839" s="256"/>
      <c r="G23839" s="257"/>
      <c r="H23839" s="243">
        <f t="shared" ca="1" si="1117"/>
        <v>45139</v>
      </c>
      <c r="I23839" s="244">
        <f t="shared" si="1118"/>
        <v>43892</v>
      </c>
      <c r="J23839" s="244" t="str">
        <f t="shared" si="1116"/>
        <v/>
      </c>
    </row>
    <row r="23840" spans="3:10" ht="12" thickBot="1" x14ac:dyDescent="0.25">
      <c r="C23840" s="254"/>
      <c r="D23840" s="254"/>
      <c r="E23840" s="255"/>
      <c r="F23840" s="256"/>
      <c r="G23840" s="257"/>
      <c r="H23840" s="243">
        <f t="shared" ca="1" si="1117"/>
        <v>45139</v>
      </c>
      <c r="I23840" s="244">
        <f t="shared" si="1118"/>
        <v>43892</v>
      </c>
      <c r="J23840" s="244" t="str">
        <f t="shared" si="1116"/>
        <v/>
      </c>
    </row>
    <row r="23841" spans="3:10" ht="12" thickBot="1" x14ac:dyDescent="0.25">
      <c r="C23841" s="254"/>
      <c r="D23841" s="254"/>
      <c r="E23841" s="255"/>
      <c r="F23841" s="256"/>
      <c r="G23841" s="257"/>
      <c r="H23841" s="243">
        <f t="shared" ca="1" si="1117"/>
        <v>45139</v>
      </c>
      <c r="I23841" s="244">
        <f t="shared" si="1118"/>
        <v>43892</v>
      </c>
      <c r="J23841" s="244" t="str">
        <f t="shared" si="1116"/>
        <v/>
      </c>
    </row>
    <row r="23842" spans="3:10" ht="12" thickBot="1" x14ac:dyDescent="0.25">
      <c r="C23842" s="254"/>
      <c r="D23842" s="254"/>
      <c r="E23842" s="255"/>
      <c r="F23842" s="256"/>
      <c r="G23842" s="257"/>
      <c r="H23842" s="243">
        <f t="shared" ca="1" si="1117"/>
        <v>45139</v>
      </c>
      <c r="I23842" s="244">
        <f t="shared" si="1118"/>
        <v>43892</v>
      </c>
      <c r="J23842" s="244" t="str">
        <f t="shared" si="1116"/>
        <v/>
      </c>
    </row>
    <row r="23843" spans="3:10" ht="12" thickBot="1" x14ac:dyDescent="0.25">
      <c r="C23843" s="254"/>
      <c r="D23843" s="254"/>
      <c r="E23843" s="255"/>
      <c r="F23843" s="256"/>
      <c r="G23843" s="257"/>
      <c r="H23843" s="243">
        <f t="shared" ca="1" si="1117"/>
        <v>45139</v>
      </c>
      <c r="I23843" s="244">
        <f t="shared" si="1118"/>
        <v>43892</v>
      </c>
      <c r="J23843" s="244" t="str">
        <f t="shared" si="1116"/>
        <v/>
      </c>
    </row>
    <row r="23844" spans="3:10" ht="12" thickBot="1" x14ac:dyDescent="0.25">
      <c r="C23844" s="254"/>
      <c r="D23844" s="254"/>
      <c r="E23844" s="255"/>
      <c r="F23844" s="256"/>
      <c r="G23844" s="257"/>
      <c r="H23844" s="243">
        <f t="shared" ca="1" si="1117"/>
        <v>45139</v>
      </c>
      <c r="I23844" s="244">
        <f t="shared" si="1118"/>
        <v>43892</v>
      </c>
      <c r="J23844" s="244" t="str">
        <f t="shared" si="1116"/>
        <v/>
      </c>
    </row>
    <row r="23845" spans="3:10" ht="12" thickBot="1" x14ac:dyDescent="0.25">
      <c r="C23845" s="254"/>
      <c r="D23845" s="254"/>
      <c r="E23845" s="255"/>
      <c r="F23845" s="256"/>
      <c r="G23845" s="257"/>
      <c r="H23845" s="243">
        <f t="shared" ca="1" si="1117"/>
        <v>45139</v>
      </c>
      <c r="I23845" s="244">
        <f t="shared" si="1118"/>
        <v>43892</v>
      </c>
      <c r="J23845" s="244" t="str">
        <f t="shared" si="1116"/>
        <v/>
      </c>
    </row>
    <row r="23846" spans="3:10" ht="12" thickBot="1" x14ac:dyDescent="0.25">
      <c r="C23846" s="254"/>
      <c r="D23846" s="254"/>
      <c r="E23846" s="255"/>
      <c r="F23846" s="256"/>
      <c r="G23846" s="257"/>
      <c r="H23846" s="243">
        <f t="shared" ca="1" si="1117"/>
        <v>45139</v>
      </c>
      <c r="I23846" s="244">
        <f t="shared" si="1118"/>
        <v>43892</v>
      </c>
      <c r="J23846" s="244" t="str">
        <f t="shared" si="1116"/>
        <v/>
      </c>
    </row>
    <row r="23847" spans="3:10" ht="12" thickBot="1" x14ac:dyDescent="0.25">
      <c r="C23847" s="254"/>
      <c r="D23847" s="254"/>
      <c r="E23847" s="255"/>
      <c r="F23847" s="256"/>
      <c r="G23847" s="257"/>
      <c r="H23847" s="243">
        <f t="shared" ca="1" si="1117"/>
        <v>45139</v>
      </c>
      <c r="I23847" s="244">
        <f t="shared" si="1118"/>
        <v>43892</v>
      </c>
      <c r="J23847" s="244" t="str">
        <f t="shared" si="1116"/>
        <v/>
      </c>
    </row>
    <row r="23848" spans="3:10" ht="12" thickBot="1" x14ac:dyDescent="0.25">
      <c r="C23848" s="254"/>
      <c r="D23848" s="254"/>
      <c r="E23848" s="255"/>
      <c r="F23848" s="256"/>
      <c r="G23848" s="257"/>
      <c r="H23848" s="243">
        <f t="shared" ca="1" si="1117"/>
        <v>45139</v>
      </c>
      <c r="I23848" s="244">
        <f t="shared" si="1118"/>
        <v>43892</v>
      </c>
      <c r="J23848" s="244" t="str">
        <f t="shared" si="1116"/>
        <v/>
      </c>
    </row>
    <row r="23849" spans="3:10" ht="12" thickBot="1" x14ac:dyDescent="0.25">
      <c r="C23849" s="254"/>
      <c r="D23849" s="254"/>
      <c r="E23849" s="255"/>
      <c r="F23849" s="256"/>
      <c r="G23849" s="257"/>
      <c r="H23849" s="243">
        <f t="shared" ca="1" si="1117"/>
        <v>45139</v>
      </c>
      <c r="I23849" s="244">
        <f t="shared" si="1118"/>
        <v>43892</v>
      </c>
      <c r="J23849" s="244" t="str">
        <f t="shared" si="1116"/>
        <v/>
      </c>
    </row>
    <row r="23850" spans="3:10" ht="12" thickBot="1" x14ac:dyDescent="0.25">
      <c r="C23850" s="254"/>
      <c r="D23850" s="254"/>
      <c r="E23850" s="255"/>
      <c r="F23850" s="256"/>
      <c r="G23850" s="257"/>
      <c r="H23850" s="243">
        <f t="shared" ca="1" si="1117"/>
        <v>45139</v>
      </c>
      <c r="I23850" s="244">
        <f t="shared" si="1118"/>
        <v>43892</v>
      </c>
      <c r="J23850" s="244" t="str">
        <f t="shared" si="1116"/>
        <v/>
      </c>
    </row>
    <row r="23851" spans="3:10" ht="12" thickBot="1" x14ac:dyDescent="0.25">
      <c r="C23851" s="254"/>
      <c r="D23851" s="254"/>
      <c r="E23851" s="255"/>
      <c r="F23851" s="256"/>
      <c r="G23851" s="257"/>
      <c r="H23851" s="243">
        <f t="shared" ca="1" si="1117"/>
        <v>45139</v>
      </c>
      <c r="I23851" s="244">
        <f t="shared" si="1118"/>
        <v>43892</v>
      </c>
      <c r="J23851" s="244" t="str">
        <f t="shared" si="1116"/>
        <v/>
      </c>
    </row>
    <row r="23852" spans="3:10" ht="12" thickBot="1" x14ac:dyDescent="0.25">
      <c r="C23852" s="254"/>
      <c r="D23852" s="254"/>
      <c r="E23852" s="255"/>
      <c r="F23852" s="256"/>
      <c r="G23852" s="257"/>
      <c r="H23852" s="243">
        <f t="shared" ca="1" si="1117"/>
        <v>45139</v>
      </c>
      <c r="I23852" s="244">
        <f t="shared" si="1118"/>
        <v>43892</v>
      </c>
      <c r="J23852" s="244" t="str">
        <f t="shared" si="1116"/>
        <v/>
      </c>
    </row>
    <row r="23853" spans="3:10" ht="12" thickBot="1" x14ac:dyDescent="0.25">
      <c r="C23853" s="254"/>
      <c r="D23853" s="254"/>
      <c r="E23853" s="255"/>
      <c r="F23853" s="256"/>
      <c r="G23853" s="257"/>
      <c r="H23853" s="243">
        <f t="shared" ca="1" si="1117"/>
        <v>45139</v>
      </c>
      <c r="I23853" s="244">
        <f t="shared" si="1118"/>
        <v>43892</v>
      </c>
      <c r="J23853" s="244" t="str">
        <f t="shared" si="1116"/>
        <v/>
      </c>
    </row>
    <row r="23854" spans="3:10" ht="12" thickBot="1" x14ac:dyDescent="0.25">
      <c r="C23854" s="254"/>
      <c r="D23854" s="254"/>
      <c r="E23854" s="255"/>
      <c r="F23854" s="256"/>
      <c r="G23854" s="257"/>
      <c r="H23854" s="243">
        <f t="shared" ca="1" si="1117"/>
        <v>45139</v>
      </c>
      <c r="I23854" s="244">
        <f t="shared" si="1118"/>
        <v>43892</v>
      </c>
      <c r="J23854" s="244" t="str">
        <f t="shared" si="1116"/>
        <v/>
      </c>
    </row>
    <row r="23855" spans="3:10" ht="12" thickBot="1" x14ac:dyDescent="0.25">
      <c r="C23855" s="254"/>
      <c r="D23855" s="254"/>
      <c r="E23855" s="255"/>
      <c r="F23855" s="256"/>
      <c r="G23855" s="257"/>
      <c r="H23855" s="243">
        <f t="shared" ca="1" si="1117"/>
        <v>45139</v>
      </c>
      <c r="I23855" s="244">
        <f t="shared" si="1118"/>
        <v>43892</v>
      </c>
      <c r="J23855" s="244" t="str">
        <f t="shared" si="1116"/>
        <v/>
      </c>
    </row>
    <row r="23856" spans="3:10" ht="12" thickBot="1" x14ac:dyDescent="0.25">
      <c r="C23856" s="254"/>
      <c r="D23856" s="254"/>
      <c r="E23856" s="255"/>
      <c r="F23856" s="256"/>
      <c r="G23856" s="257"/>
      <c r="H23856" s="243">
        <f t="shared" ca="1" si="1117"/>
        <v>45139</v>
      </c>
      <c r="I23856" s="244">
        <f t="shared" si="1118"/>
        <v>43892</v>
      </c>
      <c r="J23856" s="244" t="str">
        <f t="shared" si="1116"/>
        <v/>
      </c>
    </row>
    <row r="23857" spans="3:10" ht="12" thickBot="1" x14ac:dyDescent="0.25">
      <c r="C23857" s="254"/>
      <c r="D23857" s="254"/>
      <c r="E23857" s="255"/>
      <c r="F23857" s="256"/>
      <c r="G23857" s="257"/>
      <c r="H23857" s="243">
        <f t="shared" ca="1" si="1117"/>
        <v>45139</v>
      </c>
      <c r="I23857" s="244">
        <f t="shared" si="1118"/>
        <v>43892</v>
      </c>
      <c r="J23857" s="244" t="str">
        <f t="shared" si="1116"/>
        <v/>
      </c>
    </row>
    <row r="23858" spans="3:10" ht="12" thickBot="1" x14ac:dyDescent="0.25">
      <c r="C23858" s="254"/>
      <c r="D23858" s="254"/>
      <c r="E23858" s="255"/>
      <c r="F23858" s="256"/>
      <c r="G23858" s="257"/>
      <c r="H23858" s="243">
        <f t="shared" ca="1" si="1117"/>
        <v>45139</v>
      </c>
      <c r="I23858" s="244">
        <f t="shared" si="1118"/>
        <v>43892</v>
      </c>
      <c r="J23858" s="244" t="str">
        <f t="shared" si="1116"/>
        <v/>
      </c>
    </row>
    <row r="23859" spans="3:10" ht="12" thickBot="1" x14ac:dyDescent="0.25">
      <c r="C23859" s="254"/>
      <c r="D23859" s="254"/>
      <c r="E23859" s="255"/>
      <c r="F23859" s="256"/>
      <c r="G23859" s="257"/>
      <c r="H23859" s="243">
        <f t="shared" ca="1" si="1117"/>
        <v>45139</v>
      </c>
      <c r="I23859" s="244">
        <f t="shared" si="1118"/>
        <v>43892</v>
      </c>
      <c r="J23859" s="244" t="str">
        <f t="shared" si="1116"/>
        <v/>
      </c>
    </row>
    <row r="23860" spans="3:10" ht="12" thickBot="1" x14ac:dyDescent="0.25">
      <c r="C23860" s="254"/>
      <c r="D23860" s="254"/>
      <c r="E23860" s="255"/>
      <c r="F23860" s="256"/>
      <c r="G23860" s="257"/>
      <c r="H23860" s="243">
        <f t="shared" ca="1" si="1117"/>
        <v>45139</v>
      </c>
      <c r="I23860" s="244">
        <f t="shared" si="1118"/>
        <v>43892</v>
      </c>
      <c r="J23860" s="244" t="str">
        <f t="shared" si="1116"/>
        <v/>
      </c>
    </row>
    <row r="23861" spans="3:10" ht="12" thickBot="1" x14ac:dyDescent="0.25">
      <c r="C23861" s="254"/>
      <c r="D23861" s="254"/>
      <c r="E23861" s="255"/>
      <c r="F23861" s="256"/>
      <c r="G23861" s="257"/>
      <c r="H23861" s="243">
        <f t="shared" ca="1" si="1117"/>
        <v>45139</v>
      </c>
      <c r="I23861" s="244">
        <f t="shared" si="1118"/>
        <v>43892</v>
      </c>
      <c r="J23861" s="244" t="str">
        <f t="shared" si="1116"/>
        <v/>
      </c>
    </row>
    <row r="23862" spans="3:10" ht="12" thickBot="1" x14ac:dyDescent="0.25">
      <c r="C23862" s="254"/>
      <c r="D23862" s="254"/>
      <c r="E23862" s="255"/>
      <c r="F23862" s="256"/>
      <c r="G23862" s="257"/>
      <c r="H23862" s="243">
        <f t="shared" ca="1" si="1117"/>
        <v>45139</v>
      </c>
      <c r="I23862" s="244">
        <f t="shared" si="1118"/>
        <v>43892</v>
      </c>
      <c r="J23862" s="244" t="str">
        <f t="shared" si="1116"/>
        <v/>
      </c>
    </row>
    <row r="23863" spans="3:10" ht="12" thickBot="1" x14ac:dyDescent="0.25">
      <c r="C23863" s="254"/>
      <c r="D23863" s="254"/>
      <c r="E23863" s="255"/>
      <c r="F23863" s="256"/>
      <c r="G23863" s="257"/>
      <c r="H23863" s="243">
        <f t="shared" ca="1" si="1117"/>
        <v>45139</v>
      </c>
      <c r="I23863" s="244">
        <f t="shared" si="1118"/>
        <v>43892</v>
      </c>
      <c r="J23863" s="244" t="str">
        <f t="shared" si="1116"/>
        <v/>
      </c>
    </row>
    <row r="23864" spans="3:10" ht="12" thickBot="1" x14ac:dyDescent="0.25">
      <c r="C23864" s="254"/>
      <c r="D23864" s="254"/>
      <c r="E23864" s="255"/>
      <c r="F23864" s="256"/>
      <c r="G23864" s="257"/>
      <c r="H23864" s="243">
        <f t="shared" ca="1" si="1117"/>
        <v>45139</v>
      </c>
      <c r="I23864" s="244">
        <f t="shared" si="1118"/>
        <v>43892</v>
      </c>
      <c r="J23864" s="244" t="str">
        <f t="shared" si="1116"/>
        <v/>
      </c>
    </row>
    <row r="23865" spans="3:10" ht="12" thickBot="1" x14ac:dyDescent="0.25">
      <c r="C23865" s="254"/>
      <c r="D23865" s="254"/>
      <c r="E23865" s="255"/>
      <c r="F23865" s="256"/>
      <c r="G23865" s="257"/>
      <c r="H23865" s="243">
        <f t="shared" ca="1" si="1117"/>
        <v>45139</v>
      </c>
      <c r="I23865" s="244">
        <f t="shared" si="1118"/>
        <v>43892</v>
      </c>
      <c r="J23865" s="244" t="str">
        <f t="shared" si="1116"/>
        <v/>
      </c>
    </row>
    <row r="23866" spans="3:10" ht="12" thickBot="1" x14ac:dyDescent="0.25">
      <c r="C23866" s="254"/>
      <c r="D23866" s="254"/>
      <c r="E23866" s="255"/>
      <c r="F23866" s="256"/>
      <c r="G23866" s="257"/>
      <c r="H23866" s="243">
        <f t="shared" ca="1" si="1117"/>
        <v>45139</v>
      </c>
      <c r="I23866" s="244">
        <f t="shared" si="1118"/>
        <v>43892</v>
      </c>
      <c r="J23866" s="244" t="str">
        <f t="shared" si="1116"/>
        <v/>
      </c>
    </row>
    <row r="23867" spans="3:10" ht="12" thickBot="1" x14ac:dyDescent="0.25">
      <c r="C23867" s="254"/>
      <c r="D23867" s="254"/>
      <c r="E23867" s="255"/>
      <c r="F23867" s="256"/>
      <c r="G23867" s="257"/>
      <c r="H23867" s="243">
        <f t="shared" ca="1" si="1117"/>
        <v>45139</v>
      </c>
      <c r="I23867" s="244">
        <f t="shared" si="1118"/>
        <v>43892</v>
      </c>
      <c r="J23867" s="244" t="str">
        <f t="shared" si="1116"/>
        <v/>
      </c>
    </row>
    <row r="23868" spans="3:10" ht="12" thickBot="1" x14ac:dyDescent="0.25">
      <c r="C23868" s="254"/>
      <c r="D23868" s="254"/>
      <c r="E23868" s="255"/>
      <c r="F23868" s="256"/>
      <c r="G23868" s="257"/>
      <c r="H23868" s="243">
        <f t="shared" ca="1" si="1117"/>
        <v>45139</v>
      </c>
      <c r="I23868" s="244">
        <f t="shared" si="1118"/>
        <v>43892</v>
      </c>
      <c r="J23868" s="244" t="str">
        <f t="shared" si="1116"/>
        <v/>
      </c>
    </row>
    <row r="23869" spans="3:10" ht="12" thickBot="1" x14ac:dyDescent="0.25">
      <c r="C23869" s="254"/>
      <c r="D23869" s="254"/>
      <c r="E23869" s="255"/>
      <c r="F23869" s="256"/>
      <c r="G23869" s="257"/>
      <c r="H23869" s="243">
        <f t="shared" ca="1" si="1117"/>
        <v>45139</v>
      </c>
      <c r="I23869" s="244">
        <f t="shared" si="1118"/>
        <v>43892</v>
      </c>
      <c r="J23869" s="244" t="str">
        <f t="shared" si="1116"/>
        <v/>
      </c>
    </row>
    <row r="23870" spans="3:10" ht="12" thickBot="1" x14ac:dyDescent="0.25">
      <c r="C23870" s="254"/>
      <c r="D23870" s="254"/>
      <c r="E23870" s="255"/>
      <c r="F23870" s="256"/>
      <c r="G23870" s="257"/>
      <c r="H23870" s="243">
        <f t="shared" ca="1" si="1117"/>
        <v>45139</v>
      </c>
      <c r="I23870" s="244">
        <f t="shared" si="1118"/>
        <v>43892</v>
      </c>
      <c r="J23870" s="244" t="str">
        <f t="shared" si="1116"/>
        <v/>
      </c>
    </row>
    <row r="23871" spans="3:10" ht="12" thickBot="1" x14ac:dyDescent="0.25">
      <c r="C23871" s="254"/>
      <c r="D23871" s="254"/>
      <c r="E23871" s="255"/>
      <c r="F23871" s="256"/>
      <c r="G23871" s="257"/>
      <c r="H23871" s="243">
        <f t="shared" ca="1" si="1117"/>
        <v>45139</v>
      </c>
      <c r="I23871" s="244">
        <f t="shared" si="1118"/>
        <v>43892</v>
      </c>
      <c r="J23871" s="244" t="str">
        <f t="shared" si="1116"/>
        <v/>
      </c>
    </row>
    <row r="23872" spans="3:10" ht="12" thickBot="1" x14ac:dyDescent="0.25">
      <c r="C23872" s="254"/>
      <c r="D23872" s="254"/>
      <c r="E23872" s="255"/>
      <c r="F23872" s="256"/>
      <c r="G23872" s="257"/>
      <c r="H23872" s="243">
        <f t="shared" ca="1" si="1117"/>
        <v>45139</v>
      </c>
      <c r="I23872" s="244">
        <f t="shared" si="1118"/>
        <v>43892</v>
      </c>
      <c r="J23872" s="244" t="str">
        <f t="shared" si="1116"/>
        <v/>
      </c>
    </row>
    <row r="23873" spans="3:10" ht="12" thickBot="1" x14ac:dyDescent="0.25">
      <c r="C23873" s="254"/>
      <c r="D23873" s="254"/>
      <c r="E23873" s="255"/>
      <c r="F23873" s="256"/>
      <c r="G23873" s="257"/>
      <c r="H23873" s="243">
        <f t="shared" ca="1" si="1117"/>
        <v>45139</v>
      </c>
      <c r="I23873" s="244">
        <f t="shared" si="1118"/>
        <v>43892</v>
      </c>
      <c r="J23873" s="244" t="str">
        <f t="shared" si="1116"/>
        <v/>
      </c>
    </row>
    <row r="23874" spans="3:10" ht="12" thickBot="1" x14ac:dyDescent="0.25">
      <c r="C23874" s="254"/>
      <c r="D23874" s="254"/>
      <c r="E23874" s="255"/>
      <c r="F23874" s="256"/>
      <c r="G23874" s="257"/>
      <c r="H23874" s="243">
        <f t="shared" ca="1" si="1117"/>
        <v>45139</v>
      </c>
      <c r="I23874" s="244">
        <f t="shared" si="1118"/>
        <v>43892</v>
      </c>
      <c r="J23874" s="244" t="str">
        <f t="shared" si="1116"/>
        <v/>
      </c>
    </row>
    <row r="23875" spans="3:10" ht="12" thickBot="1" x14ac:dyDescent="0.25">
      <c r="C23875" s="254"/>
      <c r="D23875" s="254"/>
      <c r="E23875" s="255"/>
      <c r="F23875" s="256"/>
      <c r="G23875" s="257"/>
      <c r="H23875" s="243">
        <f t="shared" ca="1" si="1117"/>
        <v>45139</v>
      </c>
      <c r="I23875" s="244">
        <f t="shared" si="1118"/>
        <v>43892</v>
      </c>
      <c r="J23875" s="244" t="str">
        <f t="shared" si="1116"/>
        <v/>
      </c>
    </row>
    <row r="23876" spans="3:10" ht="12" thickBot="1" x14ac:dyDescent="0.25">
      <c r="C23876" s="254"/>
      <c r="D23876" s="254"/>
      <c r="E23876" s="255"/>
      <c r="F23876" s="256"/>
      <c r="G23876" s="257"/>
      <c r="H23876" s="243">
        <f t="shared" ca="1" si="1117"/>
        <v>45139</v>
      </c>
      <c r="I23876" s="244">
        <f t="shared" si="1118"/>
        <v>43892</v>
      </c>
      <c r="J23876" s="244" t="str">
        <f t="shared" si="1116"/>
        <v/>
      </c>
    </row>
    <row r="23877" spans="3:10" ht="12" thickBot="1" x14ac:dyDescent="0.25">
      <c r="C23877" s="254"/>
      <c r="D23877" s="254"/>
      <c r="E23877" s="255"/>
      <c r="F23877" s="256"/>
      <c r="G23877" s="257"/>
      <c r="H23877" s="243">
        <f t="shared" ca="1" si="1117"/>
        <v>45139</v>
      </c>
      <c r="I23877" s="244">
        <f t="shared" si="1118"/>
        <v>43892</v>
      </c>
      <c r="J23877" s="244" t="str">
        <f t="shared" si="1116"/>
        <v/>
      </c>
    </row>
    <row r="23878" spans="3:10" ht="12" thickBot="1" x14ac:dyDescent="0.25">
      <c r="C23878" s="254"/>
      <c r="D23878" s="254"/>
      <c r="E23878" s="255"/>
      <c r="F23878" s="256"/>
      <c r="G23878" s="257"/>
      <c r="H23878" s="243">
        <f t="shared" ca="1" si="1117"/>
        <v>45139</v>
      </c>
      <c r="I23878" s="244">
        <f t="shared" si="1118"/>
        <v>43892</v>
      </c>
      <c r="J23878" s="244" t="str">
        <f t="shared" ref="J23878:J23941" si="1119">IF(G23878="","",IF(G23878&gt;=0,"Debitoren",IF(G23878&lt;0,"Kreditoren","")))</f>
        <v/>
      </c>
    </row>
    <row r="23879" spans="3:10" ht="12" thickBot="1" x14ac:dyDescent="0.25">
      <c r="C23879" s="254"/>
      <c r="D23879" s="254"/>
      <c r="E23879" s="255"/>
      <c r="F23879" s="256"/>
      <c r="G23879" s="257"/>
      <c r="H23879" s="243">
        <f t="shared" ref="H23879:H23942" ca="1" si="1120">IF(F23879&lt;$F$2,EOMONTH($F$2,-1)+1,EOMONTH(F23879,-1)+1)</f>
        <v>45139</v>
      </c>
      <c r="I23879" s="244">
        <f t="shared" ref="I23879:I23942" si="1121">IF(F23879&lt;$I$2,IF(   WEEKDAY(EOMONTH($I$2,-1)+1)=1,EOMONTH($I$2,-1)+1+1,EOMONTH($I$2,-1)+1),IF(WEEKDAY(F23879)=1,F23879+1,F23879))</f>
        <v>43892</v>
      </c>
      <c r="J23879" s="244" t="str">
        <f t="shared" si="1119"/>
        <v/>
      </c>
    </row>
    <row r="23880" spans="3:10" ht="12" thickBot="1" x14ac:dyDescent="0.25">
      <c r="C23880" s="254"/>
      <c r="D23880" s="254"/>
      <c r="E23880" s="255"/>
      <c r="F23880" s="256"/>
      <c r="G23880" s="257"/>
      <c r="H23880" s="243">
        <f t="shared" ca="1" si="1120"/>
        <v>45139</v>
      </c>
      <c r="I23880" s="244">
        <f t="shared" si="1121"/>
        <v>43892</v>
      </c>
      <c r="J23880" s="244" t="str">
        <f t="shared" si="1119"/>
        <v/>
      </c>
    </row>
    <row r="23881" spans="3:10" ht="12" thickBot="1" x14ac:dyDescent="0.25">
      <c r="C23881" s="254"/>
      <c r="D23881" s="254"/>
      <c r="E23881" s="255"/>
      <c r="F23881" s="256"/>
      <c r="G23881" s="257"/>
      <c r="H23881" s="243">
        <f t="shared" ca="1" si="1120"/>
        <v>45139</v>
      </c>
      <c r="I23881" s="244">
        <f t="shared" si="1121"/>
        <v>43892</v>
      </c>
      <c r="J23881" s="244" t="str">
        <f t="shared" si="1119"/>
        <v/>
      </c>
    </row>
    <row r="23882" spans="3:10" ht="12" thickBot="1" x14ac:dyDescent="0.25">
      <c r="C23882" s="254"/>
      <c r="D23882" s="254"/>
      <c r="E23882" s="255"/>
      <c r="F23882" s="256"/>
      <c r="G23882" s="257"/>
      <c r="H23882" s="243">
        <f t="shared" ca="1" si="1120"/>
        <v>45139</v>
      </c>
      <c r="I23882" s="244">
        <f t="shared" si="1121"/>
        <v>43892</v>
      </c>
      <c r="J23882" s="244" t="str">
        <f t="shared" si="1119"/>
        <v/>
      </c>
    </row>
    <row r="23883" spans="3:10" ht="12" thickBot="1" x14ac:dyDescent="0.25">
      <c r="C23883" s="254"/>
      <c r="D23883" s="254"/>
      <c r="E23883" s="255"/>
      <c r="F23883" s="256"/>
      <c r="G23883" s="257"/>
      <c r="H23883" s="243">
        <f t="shared" ca="1" si="1120"/>
        <v>45139</v>
      </c>
      <c r="I23883" s="244">
        <f t="shared" si="1121"/>
        <v>43892</v>
      </c>
      <c r="J23883" s="244" t="str">
        <f t="shared" si="1119"/>
        <v/>
      </c>
    </row>
    <row r="23884" spans="3:10" ht="12" thickBot="1" x14ac:dyDescent="0.25">
      <c r="C23884" s="254"/>
      <c r="D23884" s="254"/>
      <c r="E23884" s="255"/>
      <c r="F23884" s="256"/>
      <c r="G23884" s="257"/>
      <c r="H23884" s="243">
        <f t="shared" ca="1" si="1120"/>
        <v>45139</v>
      </c>
      <c r="I23884" s="244">
        <f t="shared" si="1121"/>
        <v>43892</v>
      </c>
      <c r="J23884" s="244" t="str">
        <f t="shared" si="1119"/>
        <v/>
      </c>
    </row>
    <row r="23885" spans="3:10" ht="12" thickBot="1" x14ac:dyDescent="0.25">
      <c r="C23885" s="254"/>
      <c r="D23885" s="254"/>
      <c r="E23885" s="255"/>
      <c r="F23885" s="256"/>
      <c r="G23885" s="257"/>
      <c r="H23885" s="243">
        <f t="shared" ca="1" si="1120"/>
        <v>45139</v>
      </c>
      <c r="I23885" s="244">
        <f t="shared" si="1121"/>
        <v>43892</v>
      </c>
      <c r="J23885" s="244" t="str">
        <f t="shared" si="1119"/>
        <v/>
      </c>
    </row>
    <row r="23886" spans="3:10" ht="12" thickBot="1" x14ac:dyDescent="0.25">
      <c r="C23886" s="254"/>
      <c r="D23886" s="254"/>
      <c r="E23886" s="255"/>
      <c r="F23886" s="256"/>
      <c r="G23886" s="257"/>
      <c r="H23886" s="243">
        <f t="shared" ca="1" si="1120"/>
        <v>45139</v>
      </c>
      <c r="I23886" s="244">
        <f t="shared" si="1121"/>
        <v>43892</v>
      </c>
      <c r="J23886" s="244" t="str">
        <f t="shared" si="1119"/>
        <v/>
      </c>
    </row>
    <row r="23887" spans="3:10" ht="12" thickBot="1" x14ac:dyDescent="0.25">
      <c r="C23887" s="254"/>
      <c r="D23887" s="254"/>
      <c r="E23887" s="255"/>
      <c r="F23887" s="256"/>
      <c r="G23887" s="257"/>
      <c r="H23887" s="243">
        <f t="shared" ca="1" si="1120"/>
        <v>45139</v>
      </c>
      <c r="I23887" s="244">
        <f t="shared" si="1121"/>
        <v>43892</v>
      </c>
      <c r="J23887" s="244" t="str">
        <f t="shared" si="1119"/>
        <v/>
      </c>
    </row>
    <row r="23888" spans="3:10" ht="12" thickBot="1" x14ac:dyDescent="0.25">
      <c r="C23888" s="254"/>
      <c r="D23888" s="254"/>
      <c r="E23888" s="255"/>
      <c r="F23888" s="256"/>
      <c r="G23888" s="257"/>
      <c r="H23888" s="243">
        <f t="shared" ca="1" si="1120"/>
        <v>45139</v>
      </c>
      <c r="I23888" s="244">
        <f t="shared" si="1121"/>
        <v>43892</v>
      </c>
      <c r="J23888" s="244" t="str">
        <f t="shared" si="1119"/>
        <v/>
      </c>
    </row>
    <row r="23889" spans="3:10" ht="12" thickBot="1" x14ac:dyDescent="0.25">
      <c r="C23889" s="254"/>
      <c r="D23889" s="254"/>
      <c r="E23889" s="255"/>
      <c r="F23889" s="256"/>
      <c r="G23889" s="257"/>
      <c r="H23889" s="243">
        <f t="shared" ca="1" si="1120"/>
        <v>45139</v>
      </c>
      <c r="I23889" s="244">
        <f t="shared" si="1121"/>
        <v>43892</v>
      </c>
      <c r="J23889" s="244" t="str">
        <f t="shared" si="1119"/>
        <v/>
      </c>
    </row>
    <row r="23890" spans="3:10" ht="12" thickBot="1" x14ac:dyDescent="0.25">
      <c r="C23890" s="254"/>
      <c r="D23890" s="254"/>
      <c r="E23890" s="255"/>
      <c r="F23890" s="256"/>
      <c r="G23890" s="257"/>
      <c r="H23890" s="243">
        <f t="shared" ca="1" si="1120"/>
        <v>45139</v>
      </c>
      <c r="I23890" s="244">
        <f t="shared" si="1121"/>
        <v>43892</v>
      </c>
      <c r="J23890" s="244" t="str">
        <f t="shared" si="1119"/>
        <v/>
      </c>
    </row>
    <row r="23891" spans="3:10" ht="12" thickBot="1" x14ac:dyDescent="0.25">
      <c r="C23891" s="254"/>
      <c r="D23891" s="254"/>
      <c r="E23891" s="255"/>
      <c r="F23891" s="256"/>
      <c r="G23891" s="257"/>
      <c r="H23891" s="243">
        <f t="shared" ca="1" si="1120"/>
        <v>45139</v>
      </c>
      <c r="I23891" s="244">
        <f t="shared" si="1121"/>
        <v>43892</v>
      </c>
      <c r="J23891" s="244" t="str">
        <f t="shared" si="1119"/>
        <v/>
      </c>
    </row>
    <row r="23892" spans="3:10" ht="12" thickBot="1" x14ac:dyDescent="0.25">
      <c r="C23892" s="254"/>
      <c r="D23892" s="254"/>
      <c r="E23892" s="255"/>
      <c r="F23892" s="256"/>
      <c r="G23892" s="257"/>
      <c r="H23892" s="243">
        <f t="shared" ca="1" si="1120"/>
        <v>45139</v>
      </c>
      <c r="I23892" s="244">
        <f t="shared" si="1121"/>
        <v>43892</v>
      </c>
      <c r="J23892" s="244" t="str">
        <f t="shared" si="1119"/>
        <v/>
      </c>
    </row>
    <row r="23893" spans="3:10" ht="12" thickBot="1" x14ac:dyDescent="0.25">
      <c r="C23893" s="254"/>
      <c r="D23893" s="254"/>
      <c r="E23893" s="255"/>
      <c r="F23893" s="256"/>
      <c r="G23893" s="257"/>
      <c r="H23893" s="243">
        <f t="shared" ca="1" si="1120"/>
        <v>45139</v>
      </c>
      <c r="I23893" s="244">
        <f t="shared" si="1121"/>
        <v>43892</v>
      </c>
      <c r="J23893" s="244" t="str">
        <f t="shared" si="1119"/>
        <v/>
      </c>
    </row>
    <row r="23894" spans="3:10" ht="12" thickBot="1" x14ac:dyDescent="0.25">
      <c r="C23894" s="254"/>
      <c r="D23894" s="254"/>
      <c r="E23894" s="255"/>
      <c r="F23894" s="256"/>
      <c r="G23894" s="257"/>
      <c r="H23894" s="243">
        <f t="shared" ca="1" si="1120"/>
        <v>45139</v>
      </c>
      <c r="I23894" s="244">
        <f t="shared" si="1121"/>
        <v>43892</v>
      </c>
      <c r="J23894" s="244" t="str">
        <f t="shared" si="1119"/>
        <v/>
      </c>
    </row>
    <row r="23895" spans="3:10" ht="12" thickBot="1" x14ac:dyDescent="0.25">
      <c r="C23895" s="254"/>
      <c r="D23895" s="254"/>
      <c r="E23895" s="255"/>
      <c r="F23895" s="256"/>
      <c r="G23895" s="257"/>
      <c r="H23895" s="243">
        <f t="shared" ca="1" si="1120"/>
        <v>45139</v>
      </c>
      <c r="I23895" s="244">
        <f t="shared" si="1121"/>
        <v>43892</v>
      </c>
      <c r="J23895" s="244" t="str">
        <f t="shared" si="1119"/>
        <v/>
      </c>
    </row>
    <row r="23896" spans="3:10" ht="12" thickBot="1" x14ac:dyDescent="0.25">
      <c r="C23896" s="254"/>
      <c r="D23896" s="254"/>
      <c r="E23896" s="255"/>
      <c r="F23896" s="256"/>
      <c r="G23896" s="257"/>
      <c r="H23896" s="243">
        <f t="shared" ca="1" si="1120"/>
        <v>45139</v>
      </c>
      <c r="I23896" s="244">
        <f t="shared" si="1121"/>
        <v>43892</v>
      </c>
      <c r="J23896" s="244" t="str">
        <f t="shared" si="1119"/>
        <v/>
      </c>
    </row>
    <row r="23897" spans="3:10" ht="12" thickBot="1" x14ac:dyDescent="0.25">
      <c r="C23897" s="254"/>
      <c r="D23897" s="254"/>
      <c r="E23897" s="255"/>
      <c r="F23897" s="256"/>
      <c r="G23897" s="257"/>
      <c r="H23897" s="243">
        <f t="shared" ca="1" si="1120"/>
        <v>45139</v>
      </c>
      <c r="I23897" s="244">
        <f t="shared" si="1121"/>
        <v>43892</v>
      </c>
      <c r="J23897" s="244" t="str">
        <f t="shared" si="1119"/>
        <v/>
      </c>
    </row>
    <row r="23898" spans="3:10" ht="12" thickBot="1" x14ac:dyDescent="0.25">
      <c r="C23898" s="254"/>
      <c r="D23898" s="254"/>
      <c r="E23898" s="255"/>
      <c r="F23898" s="256"/>
      <c r="G23898" s="257"/>
      <c r="H23898" s="243">
        <f t="shared" ca="1" si="1120"/>
        <v>45139</v>
      </c>
      <c r="I23898" s="244">
        <f t="shared" si="1121"/>
        <v>43892</v>
      </c>
      <c r="J23898" s="244" t="str">
        <f t="shared" si="1119"/>
        <v/>
      </c>
    </row>
    <row r="23899" spans="3:10" ht="12" thickBot="1" x14ac:dyDescent="0.25">
      <c r="C23899" s="254"/>
      <c r="D23899" s="254"/>
      <c r="E23899" s="255"/>
      <c r="F23899" s="256"/>
      <c r="G23899" s="257"/>
      <c r="H23899" s="243">
        <f t="shared" ca="1" si="1120"/>
        <v>45139</v>
      </c>
      <c r="I23899" s="244">
        <f t="shared" si="1121"/>
        <v>43892</v>
      </c>
      <c r="J23899" s="244" t="str">
        <f t="shared" si="1119"/>
        <v/>
      </c>
    </row>
    <row r="23900" spans="3:10" ht="12" thickBot="1" x14ac:dyDescent="0.25">
      <c r="C23900" s="254"/>
      <c r="D23900" s="254"/>
      <c r="E23900" s="255"/>
      <c r="F23900" s="256"/>
      <c r="G23900" s="257"/>
      <c r="H23900" s="243">
        <f t="shared" ca="1" si="1120"/>
        <v>45139</v>
      </c>
      <c r="I23900" s="244">
        <f t="shared" si="1121"/>
        <v>43892</v>
      </c>
      <c r="J23900" s="244" t="str">
        <f t="shared" si="1119"/>
        <v/>
      </c>
    </row>
    <row r="23901" spans="3:10" ht="12" thickBot="1" x14ac:dyDescent="0.25">
      <c r="C23901" s="254"/>
      <c r="D23901" s="254"/>
      <c r="E23901" s="255"/>
      <c r="F23901" s="256"/>
      <c r="G23901" s="257"/>
      <c r="H23901" s="243">
        <f t="shared" ca="1" si="1120"/>
        <v>45139</v>
      </c>
      <c r="I23901" s="244">
        <f t="shared" si="1121"/>
        <v>43892</v>
      </c>
      <c r="J23901" s="244" t="str">
        <f t="shared" si="1119"/>
        <v/>
      </c>
    </row>
    <row r="23902" spans="3:10" ht="12" thickBot="1" x14ac:dyDescent="0.25">
      <c r="C23902" s="254"/>
      <c r="D23902" s="254"/>
      <c r="E23902" s="255"/>
      <c r="F23902" s="256"/>
      <c r="G23902" s="257"/>
      <c r="H23902" s="243">
        <f t="shared" ca="1" si="1120"/>
        <v>45139</v>
      </c>
      <c r="I23902" s="244">
        <f t="shared" si="1121"/>
        <v>43892</v>
      </c>
      <c r="J23902" s="244" t="str">
        <f t="shared" si="1119"/>
        <v/>
      </c>
    </row>
    <row r="23903" spans="3:10" ht="12" thickBot="1" x14ac:dyDescent="0.25">
      <c r="C23903" s="254"/>
      <c r="D23903" s="254"/>
      <c r="E23903" s="255"/>
      <c r="F23903" s="256"/>
      <c r="G23903" s="257"/>
      <c r="H23903" s="243">
        <f t="shared" ca="1" si="1120"/>
        <v>45139</v>
      </c>
      <c r="I23903" s="244">
        <f t="shared" si="1121"/>
        <v>43892</v>
      </c>
      <c r="J23903" s="244" t="str">
        <f t="shared" si="1119"/>
        <v/>
      </c>
    </row>
    <row r="23904" spans="3:10" ht="12" thickBot="1" x14ac:dyDescent="0.25">
      <c r="C23904" s="254"/>
      <c r="D23904" s="254"/>
      <c r="E23904" s="255"/>
      <c r="F23904" s="256"/>
      <c r="G23904" s="257"/>
      <c r="H23904" s="243">
        <f t="shared" ca="1" si="1120"/>
        <v>45139</v>
      </c>
      <c r="I23904" s="244">
        <f t="shared" si="1121"/>
        <v>43892</v>
      </c>
      <c r="J23904" s="244" t="str">
        <f t="shared" si="1119"/>
        <v/>
      </c>
    </row>
    <row r="23905" spans="3:10" ht="12" thickBot="1" x14ac:dyDescent="0.25">
      <c r="C23905" s="254"/>
      <c r="D23905" s="254"/>
      <c r="E23905" s="255"/>
      <c r="F23905" s="256"/>
      <c r="G23905" s="257"/>
      <c r="H23905" s="243">
        <f t="shared" ca="1" si="1120"/>
        <v>45139</v>
      </c>
      <c r="I23905" s="244">
        <f t="shared" si="1121"/>
        <v>43892</v>
      </c>
      <c r="J23905" s="244" t="str">
        <f t="shared" si="1119"/>
        <v/>
      </c>
    </row>
    <row r="23906" spans="3:10" ht="12" thickBot="1" x14ac:dyDescent="0.25">
      <c r="C23906" s="254"/>
      <c r="D23906" s="254"/>
      <c r="E23906" s="255"/>
      <c r="F23906" s="256"/>
      <c r="G23906" s="257"/>
      <c r="H23906" s="243">
        <f t="shared" ca="1" si="1120"/>
        <v>45139</v>
      </c>
      <c r="I23906" s="244">
        <f t="shared" si="1121"/>
        <v>43892</v>
      </c>
      <c r="J23906" s="244" t="str">
        <f t="shared" si="1119"/>
        <v/>
      </c>
    </row>
    <row r="23907" spans="3:10" ht="12" thickBot="1" x14ac:dyDescent="0.25">
      <c r="C23907" s="254"/>
      <c r="D23907" s="254"/>
      <c r="E23907" s="255"/>
      <c r="F23907" s="256"/>
      <c r="G23907" s="257"/>
      <c r="H23907" s="243">
        <f t="shared" ca="1" si="1120"/>
        <v>45139</v>
      </c>
      <c r="I23907" s="244">
        <f t="shared" si="1121"/>
        <v>43892</v>
      </c>
      <c r="J23907" s="244" t="str">
        <f t="shared" si="1119"/>
        <v/>
      </c>
    </row>
    <row r="23908" spans="3:10" ht="12" thickBot="1" x14ac:dyDescent="0.25">
      <c r="C23908" s="254"/>
      <c r="D23908" s="254"/>
      <c r="E23908" s="255"/>
      <c r="F23908" s="256"/>
      <c r="G23908" s="257"/>
      <c r="H23908" s="243">
        <f t="shared" ca="1" si="1120"/>
        <v>45139</v>
      </c>
      <c r="I23908" s="244">
        <f t="shared" si="1121"/>
        <v>43892</v>
      </c>
      <c r="J23908" s="244" t="str">
        <f t="shared" si="1119"/>
        <v/>
      </c>
    </row>
    <row r="23909" spans="3:10" ht="12" thickBot="1" x14ac:dyDescent="0.25">
      <c r="C23909" s="254"/>
      <c r="D23909" s="254"/>
      <c r="E23909" s="255"/>
      <c r="F23909" s="256"/>
      <c r="G23909" s="257"/>
      <c r="H23909" s="243">
        <f t="shared" ca="1" si="1120"/>
        <v>45139</v>
      </c>
      <c r="I23909" s="244">
        <f t="shared" si="1121"/>
        <v>43892</v>
      </c>
      <c r="J23909" s="244" t="str">
        <f t="shared" si="1119"/>
        <v/>
      </c>
    </row>
    <row r="23910" spans="3:10" ht="12" thickBot="1" x14ac:dyDescent="0.25">
      <c r="C23910" s="254"/>
      <c r="D23910" s="254"/>
      <c r="E23910" s="255"/>
      <c r="F23910" s="256"/>
      <c r="G23910" s="257"/>
      <c r="H23910" s="243">
        <f t="shared" ca="1" si="1120"/>
        <v>45139</v>
      </c>
      <c r="I23910" s="244">
        <f t="shared" si="1121"/>
        <v>43892</v>
      </c>
      <c r="J23910" s="244" t="str">
        <f t="shared" si="1119"/>
        <v/>
      </c>
    </row>
    <row r="23911" spans="3:10" ht="12" thickBot="1" x14ac:dyDescent="0.25">
      <c r="C23911" s="254"/>
      <c r="D23911" s="254"/>
      <c r="E23911" s="255"/>
      <c r="F23911" s="256"/>
      <c r="G23911" s="257"/>
      <c r="H23911" s="243">
        <f t="shared" ca="1" si="1120"/>
        <v>45139</v>
      </c>
      <c r="I23911" s="244">
        <f t="shared" si="1121"/>
        <v>43892</v>
      </c>
      <c r="J23911" s="244" t="str">
        <f t="shared" si="1119"/>
        <v/>
      </c>
    </row>
    <row r="23912" spans="3:10" ht="12" thickBot="1" x14ac:dyDescent="0.25">
      <c r="C23912" s="254"/>
      <c r="D23912" s="254"/>
      <c r="E23912" s="255"/>
      <c r="F23912" s="256"/>
      <c r="G23912" s="257"/>
      <c r="H23912" s="243">
        <f t="shared" ca="1" si="1120"/>
        <v>45139</v>
      </c>
      <c r="I23912" s="244">
        <f t="shared" si="1121"/>
        <v>43892</v>
      </c>
      <c r="J23912" s="244" t="str">
        <f t="shared" si="1119"/>
        <v/>
      </c>
    </row>
    <row r="23913" spans="3:10" ht="12" thickBot="1" x14ac:dyDescent="0.25">
      <c r="C23913" s="254"/>
      <c r="D23913" s="254"/>
      <c r="E23913" s="255"/>
      <c r="F23913" s="256"/>
      <c r="G23913" s="257"/>
      <c r="H23913" s="243">
        <f t="shared" ca="1" si="1120"/>
        <v>45139</v>
      </c>
      <c r="I23913" s="244">
        <f t="shared" si="1121"/>
        <v>43892</v>
      </c>
      <c r="J23913" s="244" t="str">
        <f t="shared" si="1119"/>
        <v/>
      </c>
    </row>
    <row r="23914" spans="3:10" ht="12" thickBot="1" x14ac:dyDescent="0.25">
      <c r="C23914" s="254"/>
      <c r="D23914" s="254"/>
      <c r="E23914" s="255"/>
      <c r="F23914" s="256"/>
      <c r="G23914" s="257"/>
      <c r="H23914" s="243">
        <f t="shared" ca="1" si="1120"/>
        <v>45139</v>
      </c>
      <c r="I23914" s="244">
        <f t="shared" si="1121"/>
        <v>43892</v>
      </c>
      <c r="J23914" s="244" t="str">
        <f t="shared" si="1119"/>
        <v/>
      </c>
    </row>
    <row r="23915" spans="3:10" ht="12" thickBot="1" x14ac:dyDescent="0.25">
      <c r="C23915" s="254"/>
      <c r="D23915" s="254"/>
      <c r="E23915" s="255"/>
      <c r="F23915" s="256"/>
      <c r="G23915" s="257"/>
      <c r="H23915" s="243">
        <f t="shared" ca="1" si="1120"/>
        <v>45139</v>
      </c>
      <c r="I23915" s="244">
        <f t="shared" si="1121"/>
        <v>43892</v>
      </c>
      <c r="J23915" s="244" t="str">
        <f t="shared" si="1119"/>
        <v/>
      </c>
    </row>
    <row r="23916" spans="3:10" ht="12" thickBot="1" x14ac:dyDescent="0.25">
      <c r="C23916" s="254"/>
      <c r="D23916" s="254"/>
      <c r="E23916" s="255"/>
      <c r="F23916" s="256"/>
      <c r="G23916" s="257"/>
      <c r="H23916" s="243">
        <f t="shared" ca="1" si="1120"/>
        <v>45139</v>
      </c>
      <c r="I23916" s="244">
        <f t="shared" si="1121"/>
        <v>43892</v>
      </c>
      <c r="J23916" s="244" t="str">
        <f t="shared" si="1119"/>
        <v/>
      </c>
    </row>
    <row r="23917" spans="3:10" ht="12" thickBot="1" x14ac:dyDescent="0.25">
      <c r="C23917" s="254"/>
      <c r="D23917" s="254"/>
      <c r="E23917" s="255"/>
      <c r="F23917" s="256"/>
      <c r="G23917" s="257"/>
      <c r="H23917" s="243">
        <f t="shared" ca="1" si="1120"/>
        <v>45139</v>
      </c>
      <c r="I23917" s="244">
        <f t="shared" si="1121"/>
        <v>43892</v>
      </c>
      <c r="J23917" s="244" t="str">
        <f t="shared" si="1119"/>
        <v/>
      </c>
    </row>
    <row r="23918" spans="3:10" ht="12" thickBot="1" x14ac:dyDescent="0.25">
      <c r="C23918" s="254"/>
      <c r="D23918" s="254"/>
      <c r="E23918" s="255"/>
      <c r="F23918" s="256"/>
      <c r="G23918" s="257"/>
      <c r="H23918" s="243">
        <f t="shared" ca="1" si="1120"/>
        <v>45139</v>
      </c>
      <c r="I23918" s="244">
        <f t="shared" si="1121"/>
        <v>43892</v>
      </c>
      <c r="J23918" s="244" t="str">
        <f t="shared" si="1119"/>
        <v/>
      </c>
    </row>
    <row r="23919" spans="3:10" ht="12" thickBot="1" x14ac:dyDescent="0.25">
      <c r="C23919" s="254"/>
      <c r="D23919" s="254"/>
      <c r="E23919" s="255"/>
      <c r="F23919" s="256"/>
      <c r="G23919" s="257"/>
      <c r="H23919" s="243">
        <f t="shared" ca="1" si="1120"/>
        <v>45139</v>
      </c>
      <c r="I23919" s="244">
        <f t="shared" si="1121"/>
        <v>43892</v>
      </c>
      <c r="J23919" s="244" t="str">
        <f t="shared" si="1119"/>
        <v/>
      </c>
    </row>
    <row r="23920" spans="3:10" ht="12" thickBot="1" x14ac:dyDescent="0.25">
      <c r="C23920" s="254"/>
      <c r="D23920" s="254"/>
      <c r="E23920" s="255"/>
      <c r="F23920" s="256"/>
      <c r="G23920" s="257"/>
      <c r="H23920" s="243">
        <f t="shared" ca="1" si="1120"/>
        <v>45139</v>
      </c>
      <c r="I23920" s="244">
        <f t="shared" si="1121"/>
        <v>43892</v>
      </c>
      <c r="J23920" s="244" t="str">
        <f t="shared" si="1119"/>
        <v/>
      </c>
    </row>
    <row r="23921" spans="3:10" ht="12" thickBot="1" x14ac:dyDescent="0.25">
      <c r="C23921" s="254"/>
      <c r="D23921" s="254"/>
      <c r="E23921" s="255"/>
      <c r="F23921" s="256"/>
      <c r="G23921" s="257"/>
      <c r="H23921" s="243">
        <f t="shared" ca="1" si="1120"/>
        <v>45139</v>
      </c>
      <c r="I23921" s="244">
        <f t="shared" si="1121"/>
        <v>43892</v>
      </c>
      <c r="J23921" s="244" t="str">
        <f t="shared" si="1119"/>
        <v/>
      </c>
    </row>
    <row r="23922" spans="3:10" ht="12" thickBot="1" x14ac:dyDescent="0.25">
      <c r="C23922" s="254"/>
      <c r="D23922" s="254"/>
      <c r="E23922" s="255"/>
      <c r="F23922" s="256"/>
      <c r="G23922" s="257"/>
      <c r="H23922" s="243">
        <f t="shared" ca="1" si="1120"/>
        <v>45139</v>
      </c>
      <c r="I23922" s="244">
        <f t="shared" si="1121"/>
        <v>43892</v>
      </c>
      <c r="J23922" s="244" t="str">
        <f t="shared" si="1119"/>
        <v/>
      </c>
    </row>
    <row r="23923" spans="3:10" ht="12" thickBot="1" x14ac:dyDescent="0.25">
      <c r="C23923" s="254"/>
      <c r="D23923" s="254"/>
      <c r="E23923" s="255"/>
      <c r="F23923" s="256"/>
      <c r="G23923" s="257"/>
      <c r="H23923" s="243">
        <f t="shared" ca="1" si="1120"/>
        <v>45139</v>
      </c>
      <c r="I23923" s="244">
        <f t="shared" si="1121"/>
        <v>43892</v>
      </c>
      <c r="J23923" s="244" t="str">
        <f t="shared" si="1119"/>
        <v/>
      </c>
    </row>
    <row r="23924" spans="3:10" ht="12" thickBot="1" x14ac:dyDescent="0.25">
      <c r="C23924" s="254"/>
      <c r="D23924" s="254"/>
      <c r="E23924" s="255"/>
      <c r="F23924" s="256"/>
      <c r="G23924" s="257"/>
      <c r="H23924" s="243">
        <f t="shared" ca="1" si="1120"/>
        <v>45139</v>
      </c>
      <c r="I23924" s="244">
        <f t="shared" si="1121"/>
        <v>43892</v>
      </c>
      <c r="J23924" s="244" t="str">
        <f t="shared" si="1119"/>
        <v/>
      </c>
    </row>
    <row r="23925" spans="3:10" ht="12" thickBot="1" x14ac:dyDescent="0.25">
      <c r="C23925" s="254"/>
      <c r="D23925" s="254"/>
      <c r="E23925" s="255"/>
      <c r="F23925" s="256"/>
      <c r="G23925" s="257"/>
      <c r="H23925" s="243">
        <f t="shared" ca="1" si="1120"/>
        <v>45139</v>
      </c>
      <c r="I23925" s="244">
        <f t="shared" si="1121"/>
        <v>43892</v>
      </c>
      <c r="J23925" s="244" t="str">
        <f t="shared" si="1119"/>
        <v/>
      </c>
    </row>
    <row r="23926" spans="3:10" ht="12" thickBot="1" x14ac:dyDescent="0.25">
      <c r="C23926" s="254"/>
      <c r="D23926" s="254"/>
      <c r="E23926" s="255"/>
      <c r="F23926" s="256"/>
      <c r="G23926" s="257"/>
      <c r="H23926" s="243">
        <f t="shared" ca="1" si="1120"/>
        <v>45139</v>
      </c>
      <c r="I23926" s="244">
        <f t="shared" si="1121"/>
        <v>43892</v>
      </c>
      <c r="J23926" s="244" t="str">
        <f t="shared" si="1119"/>
        <v/>
      </c>
    </row>
    <row r="23927" spans="3:10" ht="12" thickBot="1" x14ac:dyDescent="0.25">
      <c r="C23927" s="254"/>
      <c r="D23927" s="254"/>
      <c r="E23927" s="255"/>
      <c r="F23927" s="256"/>
      <c r="G23927" s="257"/>
      <c r="H23927" s="243">
        <f t="shared" ca="1" si="1120"/>
        <v>45139</v>
      </c>
      <c r="I23927" s="244">
        <f t="shared" si="1121"/>
        <v>43892</v>
      </c>
      <c r="J23927" s="244" t="str">
        <f t="shared" si="1119"/>
        <v/>
      </c>
    </row>
    <row r="23928" spans="3:10" ht="12" thickBot="1" x14ac:dyDescent="0.25">
      <c r="C23928" s="254"/>
      <c r="D23928" s="254"/>
      <c r="E23928" s="255"/>
      <c r="F23928" s="256"/>
      <c r="G23928" s="257"/>
      <c r="H23928" s="243">
        <f t="shared" ca="1" si="1120"/>
        <v>45139</v>
      </c>
      <c r="I23928" s="244">
        <f t="shared" si="1121"/>
        <v>43892</v>
      </c>
      <c r="J23928" s="244" t="str">
        <f t="shared" si="1119"/>
        <v/>
      </c>
    </row>
    <row r="23929" spans="3:10" ht="12" thickBot="1" x14ac:dyDescent="0.25">
      <c r="C23929" s="254"/>
      <c r="D23929" s="254"/>
      <c r="E23929" s="255"/>
      <c r="F23929" s="256"/>
      <c r="G23929" s="257"/>
      <c r="H23929" s="243">
        <f t="shared" ca="1" si="1120"/>
        <v>45139</v>
      </c>
      <c r="I23929" s="244">
        <f t="shared" si="1121"/>
        <v>43892</v>
      </c>
      <c r="J23929" s="244" t="str">
        <f t="shared" si="1119"/>
        <v/>
      </c>
    </row>
    <row r="23930" spans="3:10" ht="12" thickBot="1" x14ac:dyDescent="0.25">
      <c r="C23930" s="254"/>
      <c r="D23930" s="254"/>
      <c r="E23930" s="255"/>
      <c r="F23930" s="256"/>
      <c r="G23930" s="257"/>
      <c r="H23930" s="243">
        <f t="shared" ca="1" si="1120"/>
        <v>45139</v>
      </c>
      <c r="I23930" s="244">
        <f t="shared" si="1121"/>
        <v>43892</v>
      </c>
      <c r="J23930" s="244" t="str">
        <f t="shared" si="1119"/>
        <v/>
      </c>
    </row>
    <row r="23931" spans="3:10" ht="12" thickBot="1" x14ac:dyDescent="0.25">
      <c r="C23931" s="254"/>
      <c r="D23931" s="254"/>
      <c r="E23931" s="255"/>
      <c r="F23931" s="256"/>
      <c r="G23931" s="257"/>
      <c r="H23931" s="243">
        <f t="shared" ca="1" si="1120"/>
        <v>45139</v>
      </c>
      <c r="I23931" s="244">
        <f t="shared" si="1121"/>
        <v>43892</v>
      </c>
      <c r="J23931" s="244" t="str">
        <f t="shared" si="1119"/>
        <v/>
      </c>
    </row>
    <row r="23932" spans="3:10" ht="12" thickBot="1" x14ac:dyDescent="0.25">
      <c r="C23932" s="254"/>
      <c r="D23932" s="254"/>
      <c r="E23932" s="255"/>
      <c r="F23932" s="256"/>
      <c r="G23932" s="257"/>
      <c r="H23932" s="243">
        <f t="shared" ca="1" si="1120"/>
        <v>45139</v>
      </c>
      <c r="I23932" s="244">
        <f t="shared" si="1121"/>
        <v>43892</v>
      </c>
      <c r="J23932" s="244" t="str">
        <f t="shared" si="1119"/>
        <v/>
      </c>
    </row>
    <row r="23933" spans="3:10" ht="12" thickBot="1" x14ac:dyDescent="0.25">
      <c r="C23933" s="254"/>
      <c r="D23933" s="254"/>
      <c r="E23933" s="255"/>
      <c r="F23933" s="256"/>
      <c r="G23933" s="257"/>
      <c r="H23933" s="243">
        <f t="shared" ca="1" si="1120"/>
        <v>45139</v>
      </c>
      <c r="I23933" s="244">
        <f t="shared" si="1121"/>
        <v>43892</v>
      </c>
      <c r="J23933" s="244" t="str">
        <f t="shared" si="1119"/>
        <v/>
      </c>
    </row>
    <row r="23934" spans="3:10" ht="12" thickBot="1" x14ac:dyDescent="0.25">
      <c r="C23934" s="254"/>
      <c r="D23934" s="254"/>
      <c r="E23934" s="255"/>
      <c r="F23934" s="256"/>
      <c r="G23934" s="257"/>
      <c r="H23934" s="243">
        <f t="shared" ca="1" si="1120"/>
        <v>45139</v>
      </c>
      <c r="I23934" s="244">
        <f t="shared" si="1121"/>
        <v>43892</v>
      </c>
      <c r="J23934" s="244" t="str">
        <f t="shared" si="1119"/>
        <v/>
      </c>
    </row>
    <row r="23935" spans="3:10" ht="12" thickBot="1" x14ac:dyDescent="0.25">
      <c r="C23935" s="254"/>
      <c r="D23935" s="254"/>
      <c r="E23935" s="255"/>
      <c r="F23935" s="256"/>
      <c r="G23935" s="257"/>
      <c r="H23935" s="243">
        <f t="shared" ca="1" si="1120"/>
        <v>45139</v>
      </c>
      <c r="I23935" s="244">
        <f t="shared" si="1121"/>
        <v>43892</v>
      </c>
      <c r="J23935" s="244" t="str">
        <f t="shared" si="1119"/>
        <v/>
      </c>
    </row>
    <row r="23936" spans="3:10" ht="12" thickBot="1" x14ac:dyDescent="0.25">
      <c r="C23936" s="254"/>
      <c r="D23936" s="254"/>
      <c r="E23936" s="255"/>
      <c r="F23936" s="256"/>
      <c r="G23936" s="257"/>
      <c r="H23936" s="243">
        <f t="shared" ca="1" si="1120"/>
        <v>45139</v>
      </c>
      <c r="I23936" s="244">
        <f t="shared" si="1121"/>
        <v>43892</v>
      </c>
      <c r="J23936" s="244" t="str">
        <f t="shared" si="1119"/>
        <v/>
      </c>
    </row>
    <row r="23937" spans="3:10" ht="12" thickBot="1" x14ac:dyDescent="0.25">
      <c r="C23937" s="254"/>
      <c r="D23937" s="254"/>
      <c r="E23937" s="255"/>
      <c r="F23937" s="256"/>
      <c r="G23937" s="257"/>
      <c r="H23937" s="243">
        <f t="shared" ca="1" si="1120"/>
        <v>45139</v>
      </c>
      <c r="I23937" s="244">
        <f t="shared" si="1121"/>
        <v>43892</v>
      </c>
      <c r="J23937" s="244" t="str">
        <f t="shared" si="1119"/>
        <v/>
      </c>
    </row>
    <row r="23938" spans="3:10" ht="12" thickBot="1" x14ac:dyDescent="0.25">
      <c r="C23938" s="254"/>
      <c r="D23938" s="254"/>
      <c r="E23938" s="255"/>
      <c r="F23938" s="256"/>
      <c r="G23938" s="257"/>
      <c r="H23938" s="243">
        <f t="shared" ca="1" si="1120"/>
        <v>45139</v>
      </c>
      <c r="I23938" s="244">
        <f t="shared" si="1121"/>
        <v>43892</v>
      </c>
      <c r="J23938" s="244" t="str">
        <f t="shared" si="1119"/>
        <v/>
      </c>
    </row>
    <row r="23939" spans="3:10" ht="12" thickBot="1" x14ac:dyDescent="0.25">
      <c r="C23939" s="254"/>
      <c r="D23939" s="254"/>
      <c r="E23939" s="255"/>
      <c r="F23939" s="256"/>
      <c r="G23939" s="257"/>
      <c r="H23939" s="243">
        <f t="shared" ca="1" si="1120"/>
        <v>45139</v>
      </c>
      <c r="I23939" s="244">
        <f t="shared" si="1121"/>
        <v>43892</v>
      </c>
      <c r="J23939" s="244" t="str">
        <f t="shared" si="1119"/>
        <v/>
      </c>
    </row>
    <row r="23940" spans="3:10" ht="12" thickBot="1" x14ac:dyDescent="0.25">
      <c r="C23940" s="254"/>
      <c r="D23940" s="254"/>
      <c r="E23940" s="255"/>
      <c r="F23940" s="256"/>
      <c r="G23940" s="257"/>
      <c r="H23940" s="243">
        <f t="shared" ca="1" si="1120"/>
        <v>45139</v>
      </c>
      <c r="I23940" s="244">
        <f t="shared" si="1121"/>
        <v>43892</v>
      </c>
      <c r="J23940" s="244" t="str">
        <f t="shared" si="1119"/>
        <v/>
      </c>
    </row>
    <row r="23941" spans="3:10" ht="12" thickBot="1" x14ac:dyDescent="0.25">
      <c r="C23941" s="254"/>
      <c r="D23941" s="254"/>
      <c r="E23941" s="255"/>
      <c r="F23941" s="256"/>
      <c r="G23941" s="257"/>
      <c r="H23941" s="243">
        <f t="shared" ca="1" si="1120"/>
        <v>45139</v>
      </c>
      <c r="I23941" s="244">
        <f t="shared" si="1121"/>
        <v>43892</v>
      </c>
      <c r="J23941" s="244" t="str">
        <f t="shared" si="1119"/>
        <v/>
      </c>
    </row>
    <row r="23942" spans="3:10" ht="12" thickBot="1" x14ac:dyDescent="0.25">
      <c r="C23942" s="254"/>
      <c r="D23942" s="254"/>
      <c r="E23942" s="255"/>
      <c r="F23942" s="256"/>
      <c r="G23942" s="257"/>
      <c r="H23942" s="243">
        <f t="shared" ca="1" si="1120"/>
        <v>45139</v>
      </c>
      <c r="I23942" s="244">
        <f t="shared" si="1121"/>
        <v>43892</v>
      </c>
      <c r="J23942" s="244" t="str">
        <f t="shared" ref="J23942:J24005" si="1122">IF(G23942="","",IF(G23942&gt;=0,"Debitoren",IF(G23942&lt;0,"Kreditoren","")))</f>
        <v/>
      </c>
    </row>
    <row r="23943" spans="3:10" ht="12" thickBot="1" x14ac:dyDescent="0.25">
      <c r="C23943" s="254"/>
      <c r="D23943" s="254"/>
      <c r="E23943" s="255"/>
      <c r="F23943" s="256"/>
      <c r="G23943" s="257"/>
      <c r="H23943" s="243">
        <f t="shared" ref="H23943:H24006" ca="1" si="1123">IF(F23943&lt;$F$2,EOMONTH($F$2,-1)+1,EOMONTH(F23943,-1)+1)</f>
        <v>45139</v>
      </c>
      <c r="I23943" s="244">
        <f t="shared" ref="I23943:I24006" si="1124">IF(F23943&lt;$I$2,IF(   WEEKDAY(EOMONTH($I$2,-1)+1)=1,EOMONTH($I$2,-1)+1+1,EOMONTH($I$2,-1)+1),IF(WEEKDAY(F23943)=1,F23943+1,F23943))</f>
        <v>43892</v>
      </c>
      <c r="J23943" s="244" t="str">
        <f t="shared" si="1122"/>
        <v/>
      </c>
    </row>
    <row r="23944" spans="3:10" ht="12" thickBot="1" x14ac:dyDescent="0.25">
      <c r="C23944" s="254"/>
      <c r="D23944" s="254"/>
      <c r="E23944" s="255"/>
      <c r="F23944" s="256"/>
      <c r="G23944" s="257"/>
      <c r="H23944" s="243">
        <f t="shared" ca="1" si="1123"/>
        <v>45139</v>
      </c>
      <c r="I23944" s="244">
        <f t="shared" si="1124"/>
        <v>43892</v>
      </c>
      <c r="J23944" s="244" t="str">
        <f t="shared" si="1122"/>
        <v/>
      </c>
    </row>
    <row r="23945" spans="3:10" ht="12" thickBot="1" x14ac:dyDescent="0.25">
      <c r="C23945" s="254"/>
      <c r="D23945" s="254"/>
      <c r="E23945" s="255"/>
      <c r="F23945" s="256"/>
      <c r="G23945" s="257"/>
      <c r="H23945" s="243">
        <f t="shared" ca="1" si="1123"/>
        <v>45139</v>
      </c>
      <c r="I23945" s="244">
        <f t="shared" si="1124"/>
        <v>43892</v>
      </c>
      <c r="J23945" s="244" t="str">
        <f t="shared" si="1122"/>
        <v/>
      </c>
    </row>
    <row r="23946" spans="3:10" ht="12" thickBot="1" x14ac:dyDescent="0.25">
      <c r="C23946" s="254"/>
      <c r="D23946" s="254"/>
      <c r="E23946" s="255"/>
      <c r="F23946" s="256"/>
      <c r="G23946" s="257"/>
      <c r="H23946" s="243">
        <f t="shared" ca="1" si="1123"/>
        <v>45139</v>
      </c>
      <c r="I23946" s="244">
        <f t="shared" si="1124"/>
        <v>43892</v>
      </c>
      <c r="J23946" s="244" t="str">
        <f t="shared" si="1122"/>
        <v/>
      </c>
    </row>
    <row r="23947" spans="3:10" ht="12" thickBot="1" x14ac:dyDescent="0.25">
      <c r="C23947" s="254"/>
      <c r="D23947" s="254"/>
      <c r="E23947" s="255"/>
      <c r="F23947" s="256"/>
      <c r="G23947" s="257"/>
      <c r="H23947" s="243">
        <f t="shared" ca="1" si="1123"/>
        <v>45139</v>
      </c>
      <c r="I23947" s="244">
        <f t="shared" si="1124"/>
        <v>43892</v>
      </c>
      <c r="J23947" s="244" t="str">
        <f t="shared" si="1122"/>
        <v/>
      </c>
    </row>
    <row r="23948" spans="3:10" ht="12" thickBot="1" x14ac:dyDescent="0.25">
      <c r="C23948" s="254"/>
      <c r="D23948" s="254"/>
      <c r="E23948" s="255"/>
      <c r="F23948" s="256"/>
      <c r="G23948" s="257"/>
      <c r="H23948" s="243">
        <f t="shared" ca="1" si="1123"/>
        <v>45139</v>
      </c>
      <c r="I23948" s="244">
        <f t="shared" si="1124"/>
        <v>43892</v>
      </c>
      <c r="J23948" s="244" t="str">
        <f t="shared" si="1122"/>
        <v/>
      </c>
    </row>
    <row r="23949" spans="3:10" ht="12" thickBot="1" x14ac:dyDescent="0.25">
      <c r="C23949" s="254"/>
      <c r="D23949" s="254"/>
      <c r="E23949" s="255"/>
      <c r="F23949" s="256"/>
      <c r="G23949" s="257"/>
      <c r="H23949" s="243">
        <f t="shared" ca="1" si="1123"/>
        <v>45139</v>
      </c>
      <c r="I23949" s="244">
        <f t="shared" si="1124"/>
        <v>43892</v>
      </c>
      <c r="J23949" s="244" t="str">
        <f t="shared" si="1122"/>
        <v/>
      </c>
    </row>
    <row r="23950" spans="3:10" ht="12" thickBot="1" x14ac:dyDescent="0.25">
      <c r="C23950" s="254"/>
      <c r="D23950" s="254"/>
      <c r="E23950" s="255"/>
      <c r="F23950" s="256"/>
      <c r="G23950" s="257"/>
      <c r="H23950" s="243">
        <f t="shared" ca="1" si="1123"/>
        <v>45139</v>
      </c>
      <c r="I23950" s="244">
        <f t="shared" si="1124"/>
        <v>43892</v>
      </c>
      <c r="J23950" s="244" t="str">
        <f t="shared" si="1122"/>
        <v/>
      </c>
    </row>
    <row r="23951" spans="3:10" ht="12" thickBot="1" x14ac:dyDescent="0.25">
      <c r="C23951" s="254"/>
      <c r="D23951" s="254"/>
      <c r="E23951" s="255"/>
      <c r="F23951" s="256"/>
      <c r="G23951" s="257"/>
      <c r="H23951" s="243">
        <f t="shared" ca="1" si="1123"/>
        <v>45139</v>
      </c>
      <c r="I23951" s="244">
        <f t="shared" si="1124"/>
        <v>43892</v>
      </c>
      <c r="J23951" s="244" t="str">
        <f t="shared" si="1122"/>
        <v/>
      </c>
    </row>
    <row r="23952" spans="3:10" ht="12" thickBot="1" x14ac:dyDescent="0.25">
      <c r="C23952" s="254"/>
      <c r="D23952" s="254"/>
      <c r="E23952" s="255"/>
      <c r="F23952" s="256"/>
      <c r="G23952" s="257"/>
      <c r="H23952" s="243">
        <f t="shared" ca="1" si="1123"/>
        <v>45139</v>
      </c>
      <c r="I23952" s="244">
        <f t="shared" si="1124"/>
        <v>43892</v>
      </c>
      <c r="J23952" s="244" t="str">
        <f t="shared" si="1122"/>
        <v/>
      </c>
    </row>
    <row r="23953" spans="3:10" ht="12" thickBot="1" x14ac:dyDescent="0.25">
      <c r="C23953" s="254"/>
      <c r="D23953" s="254"/>
      <c r="E23953" s="255"/>
      <c r="F23953" s="256"/>
      <c r="G23953" s="257"/>
      <c r="H23953" s="243">
        <f t="shared" ca="1" si="1123"/>
        <v>45139</v>
      </c>
      <c r="I23953" s="244">
        <f t="shared" si="1124"/>
        <v>43892</v>
      </c>
      <c r="J23953" s="244" t="str">
        <f t="shared" si="1122"/>
        <v/>
      </c>
    </row>
    <row r="23954" spans="3:10" ht="12" thickBot="1" x14ac:dyDescent="0.25">
      <c r="C23954" s="254"/>
      <c r="D23954" s="254"/>
      <c r="E23954" s="255"/>
      <c r="F23954" s="256"/>
      <c r="G23954" s="257"/>
      <c r="H23954" s="243">
        <f t="shared" ca="1" si="1123"/>
        <v>45139</v>
      </c>
      <c r="I23954" s="244">
        <f t="shared" si="1124"/>
        <v>43892</v>
      </c>
      <c r="J23954" s="244" t="str">
        <f t="shared" si="1122"/>
        <v/>
      </c>
    </row>
    <row r="23955" spans="3:10" ht="12" thickBot="1" x14ac:dyDescent="0.25">
      <c r="C23955" s="254"/>
      <c r="D23955" s="254"/>
      <c r="E23955" s="255"/>
      <c r="F23955" s="256"/>
      <c r="G23955" s="257"/>
      <c r="H23955" s="243">
        <f t="shared" ca="1" si="1123"/>
        <v>45139</v>
      </c>
      <c r="I23955" s="244">
        <f t="shared" si="1124"/>
        <v>43892</v>
      </c>
      <c r="J23955" s="244" t="str">
        <f t="shared" si="1122"/>
        <v/>
      </c>
    </row>
    <row r="23956" spans="3:10" ht="12" thickBot="1" x14ac:dyDescent="0.25">
      <c r="C23956" s="254"/>
      <c r="D23956" s="254"/>
      <c r="E23956" s="255"/>
      <c r="F23956" s="256"/>
      <c r="G23956" s="257"/>
      <c r="H23956" s="243">
        <f t="shared" ca="1" si="1123"/>
        <v>45139</v>
      </c>
      <c r="I23956" s="244">
        <f t="shared" si="1124"/>
        <v>43892</v>
      </c>
      <c r="J23956" s="244" t="str">
        <f t="shared" si="1122"/>
        <v/>
      </c>
    </row>
    <row r="23957" spans="3:10" ht="12" thickBot="1" x14ac:dyDescent="0.25">
      <c r="C23957" s="254"/>
      <c r="D23957" s="254"/>
      <c r="E23957" s="255"/>
      <c r="F23957" s="256"/>
      <c r="G23957" s="257"/>
      <c r="H23957" s="243">
        <f t="shared" ca="1" si="1123"/>
        <v>45139</v>
      </c>
      <c r="I23957" s="244">
        <f t="shared" si="1124"/>
        <v>43892</v>
      </c>
      <c r="J23957" s="244" t="str">
        <f t="shared" si="1122"/>
        <v/>
      </c>
    </row>
    <row r="23958" spans="3:10" ht="12" thickBot="1" x14ac:dyDescent="0.25">
      <c r="C23958" s="254"/>
      <c r="D23958" s="254"/>
      <c r="E23958" s="255"/>
      <c r="F23958" s="256"/>
      <c r="G23958" s="257"/>
      <c r="H23958" s="243">
        <f t="shared" ca="1" si="1123"/>
        <v>45139</v>
      </c>
      <c r="I23958" s="244">
        <f t="shared" si="1124"/>
        <v>43892</v>
      </c>
      <c r="J23958" s="244" t="str">
        <f t="shared" si="1122"/>
        <v/>
      </c>
    </row>
    <row r="23959" spans="3:10" ht="12" thickBot="1" x14ac:dyDescent="0.25">
      <c r="C23959" s="254"/>
      <c r="D23959" s="254"/>
      <c r="E23959" s="255"/>
      <c r="F23959" s="256"/>
      <c r="G23959" s="257"/>
      <c r="H23959" s="243">
        <f t="shared" ca="1" si="1123"/>
        <v>45139</v>
      </c>
      <c r="I23959" s="244">
        <f t="shared" si="1124"/>
        <v>43892</v>
      </c>
      <c r="J23959" s="244" t="str">
        <f t="shared" si="1122"/>
        <v/>
      </c>
    </row>
    <row r="23960" spans="3:10" ht="12" thickBot="1" x14ac:dyDescent="0.25">
      <c r="C23960" s="254"/>
      <c r="D23960" s="254"/>
      <c r="E23960" s="255"/>
      <c r="F23960" s="256"/>
      <c r="G23960" s="257"/>
      <c r="H23960" s="243">
        <f t="shared" ca="1" si="1123"/>
        <v>45139</v>
      </c>
      <c r="I23960" s="244">
        <f t="shared" si="1124"/>
        <v>43892</v>
      </c>
      <c r="J23960" s="244" t="str">
        <f t="shared" si="1122"/>
        <v/>
      </c>
    </row>
    <row r="23961" spans="3:10" ht="12" thickBot="1" x14ac:dyDescent="0.25">
      <c r="C23961" s="254"/>
      <c r="D23961" s="254"/>
      <c r="E23961" s="255"/>
      <c r="F23961" s="256"/>
      <c r="G23961" s="257"/>
      <c r="H23961" s="243">
        <f t="shared" ca="1" si="1123"/>
        <v>45139</v>
      </c>
      <c r="I23961" s="244">
        <f t="shared" si="1124"/>
        <v>43892</v>
      </c>
      <c r="J23961" s="244" t="str">
        <f t="shared" si="1122"/>
        <v/>
      </c>
    </row>
    <row r="23962" spans="3:10" ht="12" thickBot="1" x14ac:dyDescent="0.25">
      <c r="C23962" s="254"/>
      <c r="D23962" s="254"/>
      <c r="E23962" s="255"/>
      <c r="F23962" s="256"/>
      <c r="G23962" s="257"/>
      <c r="H23962" s="243">
        <f t="shared" ca="1" si="1123"/>
        <v>45139</v>
      </c>
      <c r="I23962" s="244">
        <f t="shared" si="1124"/>
        <v>43892</v>
      </c>
      <c r="J23962" s="244" t="str">
        <f t="shared" si="1122"/>
        <v/>
      </c>
    </row>
    <row r="23963" spans="3:10" ht="12" thickBot="1" x14ac:dyDescent="0.25">
      <c r="C23963" s="254"/>
      <c r="D23963" s="254"/>
      <c r="E23963" s="255"/>
      <c r="F23963" s="256"/>
      <c r="G23963" s="257"/>
      <c r="H23963" s="243">
        <f t="shared" ca="1" si="1123"/>
        <v>45139</v>
      </c>
      <c r="I23963" s="244">
        <f t="shared" si="1124"/>
        <v>43892</v>
      </c>
      <c r="J23963" s="244" t="str">
        <f t="shared" si="1122"/>
        <v/>
      </c>
    </row>
    <row r="23964" spans="3:10" ht="12" thickBot="1" x14ac:dyDescent="0.25">
      <c r="C23964" s="254"/>
      <c r="D23964" s="254"/>
      <c r="E23964" s="255"/>
      <c r="F23964" s="256"/>
      <c r="G23964" s="257"/>
      <c r="H23964" s="243">
        <f t="shared" ca="1" si="1123"/>
        <v>45139</v>
      </c>
      <c r="I23964" s="244">
        <f t="shared" si="1124"/>
        <v>43892</v>
      </c>
      <c r="J23964" s="244" t="str">
        <f t="shared" si="1122"/>
        <v/>
      </c>
    </row>
    <row r="23965" spans="3:10" ht="12" thickBot="1" x14ac:dyDescent="0.25">
      <c r="C23965" s="254"/>
      <c r="D23965" s="254"/>
      <c r="E23965" s="255"/>
      <c r="F23965" s="256"/>
      <c r="G23965" s="257"/>
      <c r="H23965" s="243">
        <f t="shared" ca="1" si="1123"/>
        <v>45139</v>
      </c>
      <c r="I23965" s="244">
        <f t="shared" si="1124"/>
        <v>43892</v>
      </c>
      <c r="J23965" s="244" t="str">
        <f t="shared" si="1122"/>
        <v/>
      </c>
    </row>
    <row r="23966" spans="3:10" ht="12" thickBot="1" x14ac:dyDescent="0.25">
      <c r="C23966" s="254"/>
      <c r="D23966" s="254"/>
      <c r="E23966" s="255"/>
      <c r="F23966" s="256"/>
      <c r="G23966" s="257"/>
      <c r="H23966" s="243">
        <f t="shared" ca="1" si="1123"/>
        <v>45139</v>
      </c>
      <c r="I23966" s="244">
        <f t="shared" si="1124"/>
        <v>43892</v>
      </c>
      <c r="J23966" s="244" t="str">
        <f t="shared" si="1122"/>
        <v/>
      </c>
    </row>
    <row r="23967" spans="3:10" ht="12" thickBot="1" x14ac:dyDescent="0.25">
      <c r="C23967" s="254"/>
      <c r="D23967" s="254"/>
      <c r="E23967" s="255"/>
      <c r="F23967" s="256"/>
      <c r="G23967" s="257"/>
      <c r="H23967" s="243">
        <f t="shared" ca="1" si="1123"/>
        <v>45139</v>
      </c>
      <c r="I23967" s="244">
        <f t="shared" si="1124"/>
        <v>43892</v>
      </c>
      <c r="J23967" s="244" t="str">
        <f t="shared" si="1122"/>
        <v/>
      </c>
    </row>
    <row r="23968" spans="3:10" ht="12" thickBot="1" x14ac:dyDescent="0.25">
      <c r="C23968" s="254"/>
      <c r="D23968" s="254"/>
      <c r="E23968" s="255"/>
      <c r="F23968" s="256"/>
      <c r="G23968" s="257"/>
      <c r="H23968" s="243">
        <f t="shared" ca="1" si="1123"/>
        <v>45139</v>
      </c>
      <c r="I23968" s="244">
        <f t="shared" si="1124"/>
        <v>43892</v>
      </c>
      <c r="J23968" s="244" t="str">
        <f t="shared" si="1122"/>
        <v/>
      </c>
    </row>
    <row r="23969" spans="3:10" ht="12" thickBot="1" x14ac:dyDescent="0.25">
      <c r="C23969" s="254"/>
      <c r="D23969" s="254"/>
      <c r="E23969" s="255"/>
      <c r="F23969" s="256"/>
      <c r="G23969" s="257"/>
      <c r="H23969" s="243">
        <f t="shared" ca="1" si="1123"/>
        <v>45139</v>
      </c>
      <c r="I23969" s="244">
        <f t="shared" si="1124"/>
        <v>43892</v>
      </c>
      <c r="J23969" s="244" t="str">
        <f t="shared" si="1122"/>
        <v/>
      </c>
    </row>
    <row r="23970" spans="3:10" ht="12" thickBot="1" x14ac:dyDescent="0.25">
      <c r="C23970" s="254"/>
      <c r="D23970" s="254"/>
      <c r="E23970" s="255"/>
      <c r="F23970" s="256"/>
      <c r="G23970" s="257"/>
      <c r="H23970" s="243">
        <f t="shared" ca="1" si="1123"/>
        <v>45139</v>
      </c>
      <c r="I23970" s="244">
        <f t="shared" si="1124"/>
        <v>43892</v>
      </c>
      <c r="J23970" s="244" t="str">
        <f t="shared" si="1122"/>
        <v/>
      </c>
    </row>
    <row r="23971" spans="3:10" ht="12" thickBot="1" x14ac:dyDescent="0.25">
      <c r="C23971" s="254"/>
      <c r="D23971" s="254"/>
      <c r="E23971" s="255"/>
      <c r="F23971" s="256"/>
      <c r="G23971" s="257"/>
      <c r="H23971" s="243">
        <f t="shared" ca="1" si="1123"/>
        <v>45139</v>
      </c>
      <c r="I23971" s="244">
        <f t="shared" si="1124"/>
        <v>43892</v>
      </c>
      <c r="J23971" s="244" t="str">
        <f t="shared" si="1122"/>
        <v/>
      </c>
    </row>
    <row r="23972" spans="3:10" ht="12" thickBot="1" x14ac:dyDescent="0.25">
      <c r="C23972" s="254"/>
      <c r="D23972" s="254"/>
      <c r="E23972" s="255"/>
      <c r="F23972" s="256"/>
      <c r="G23972" s="257"/>
      <c r="H23972" s="243">
        <f t="shared" ca="1" si="1123"/>
        <v>45139</v>
      </c>
      <c r="I23972" s="244">
        <f t="shared" si="1124"/>
        <v>43892</v>
      </c>
      <c r="J23972" s="244" t="str">
        <f t="shared" si="1122"/>
        <v/>
      </c>
    </row>
    <row r="23973" spans="3:10" ht="12" thickBot="1" x14ac:dyDescent="0.25">
      <c r="C23973" s="254"/>
      <c r="D23973" s="254"/>
      <c r="E23973" s="255"/>
      <c r="F23973" s="256"/>
      <c r="G23973" s="257"/>
      <c r="H23973" s="243">
        <f t="shared" ca="1" si="1123"/>
        <v>45139</v>
      </c>
      <c r="I23973" s="244">
        <f t="shared" si="1124"/>
        <v>43892</v>
      </c>
      <c r="J23973" s="244" t="str">
        <f t="shared" si="1122"/>
        <v/>
      </c>
    </row>
    <row r="23974" spans="3:10" ht="12" thickBot="1" x14ac:dyDescent="0.25">
      <c r="C23974" s="254"/>
      <c r="D23974" s="254"/>
      <c r="E23974" s="255"/>
      <c r="F23974" s="256"/>
      <c r="G23974" s="257"/>
      <c r="H23974" s="243">
        <f t="shared" ca="1" si="1123"/>
        <v>45139</v>
      </c>
      <c r="I23974" s="244">
        <f t="shared" si="1124"/>
        <v>43892</v>
      </c>
      <c r="J23974" s="244" t="str">
        <f t="shared" si="1122"/>
        <v/>
      </c>
    </row>
    <row r="23975" spans="3:10" ht="12" thickBot="1" x14ac:dyDescent="0.25">
      <c r="C23975" s="254"/>
      <c r="D23975" s="254"/>
      <c r="E23975" s="255"/>
      <c r="F23975" s="256"/>
      <c r="G23975" s="257"/>
      <c r="H23975" s="243">
        <f t="shared" ca="1" si="1123"/>
        <v>45139</v>
      </c>
      <c r="I23975" s="244">
        <f t="shared" si="1124"/>
        <v>43892</v>
      </c>
      <c r="J23975" s="244" t="str">
        <f t="shared" si="1122"/>
        <v/>
      </c>
    </row>
    <row r="23976" spans="3:10" ht="12" thickBot="1" x14ac:dyDescent="0.25">
      <c r="C23976" s="254"/>
      <c r="D23976" s="254"/>
      <c r="E23976" s="255"/>
      <c r="F23976" s="256"/>
      <c r="G23976" s="257"/>
      <c r="H23976" s="243">
        <f t="shared" ca="1" si="1123"/>
        <v>45139</v>
      </c>
      <c r="I23976" s="244">
        <f t="shared" si="1124"/>
        <v>43892</v>
      </c>
      <c r="J23976" s="244" t="str">
        <f t="shared" si="1122"/>
        <v/>
      </c>
    </row>
    <row r="23977" spans="3:10" ht="12" thickBot="1" x14ac:dyDescent="0.25">
      <c r="C23977" s="254"/>
      <c r="D23977" s="254"/>
      <c r="E23977" s="255"/>
      <c r="F23977" s="256"/>
      <c r="G23977" s="257"/>
      <c r="H23977" s="243">
        <f t="shared" ca="1" si="1123"/>
        <v>45139</v>
      </c>
      <c r="I23977" s="244">
        <f t="shared" si="1124"/>
        <v>43892</v>
      </c>
      <c r="J23977" s="244" t="str">
        <f t="shared" si="1122"/>
        <v/>
      </c>
    </row>
    <row r="23978" spans="3:10" ht="12" thickBot="1" x14ac:dyDescent="0.25">
      <c r="C23978" s="254"/>
      <c r="D23978" s="254"/>
      <c r="E23978" s="255"/>
      <c r="F23978" s="256"/>
      <c r="G23978" s="257"/>
      <c r="H23978" s="243">
        <f t="shared" ca="1" si="1123"/>
        <v>45139</v>
      </c>
      <c r="I23978" s="244">
        <f t="shared" si="1124"/>
        <v>43892</v>
      </c>
      <c r="J23978" s="244" t="str">
        <f t="shared" si="1122"/>
        <v/>
      </c>
    </row>
    <row r="23979" spans="3:10" ht="12" thickBot="1" x14ac:dyDescent="0.25">
      <c r="C23979" s="254"/>
      <c r="D23979" s="254"/>
      <c r="E23979" s="255"/>
      <c r="F23979" s="256"/>
      <c r="G23979" s="257"/>
      <c r="H23979" s="243">
        <f t="shared" ca="1" si="1123"/>
        <v>45139</v>
      </c>
      <c r="I23979" s="244">
        <f t="shared" si="1124"/>
        <v>43892</v>
      </c>
      <c r="J23979" s="244" t="str">
        <f t="shared" si="1122"/>
        <v/>
      </c>
    </row>
    <row r="23980" spans="3:10" ht="12" thickBot="1" x14ac:dyDescent="0.25">
      <c r="C23980" s="254"/>
      <c r="D23980" s="254"/>
      <c r="E23980" s="255"/>
      <c r="F23980" s="256"/>
      <c r="G23980" s="257"/>
      <c r="H23980" s="243">
        <f t="shared" ca="1" si="1123"/>
        <v>45139</v>
      </c>
      <c r="I23980" s="244">
        <f t="shared" si="1124"/>
        <v>43892</v>
      </c>
      <c r="J23980" s="244" t="str">
        <f t="shared" si="1122"/>
        <v/>
      </c>
    </row>
    <row r="23981" spans="3:10" ht="12" thickBot="1" x14ac:dyDescent="0.25">
      <c r="C23981" s="254"/>
      <c r="D23981" s="254"/>
      <c r="E23981" s="255"/>
      <c r="F23981" s="256"/>
      <c r="G23981" s="257"/>
      <c r="H23981" s="243">
        <f t="shared" ca="1" si="1123"/>
        <v>45139</v>
      </c>
      <c r="I23981" s="244">
        <f t="shared" si="1124"/>
        <v>43892</v>
      </c>
      <c r="J23981" s="244" t="str">
        <f t="shared" si="1122"/>
        <v/>
      </c>
    </row>
    <row r="23982" spans="3:10" ht="12" thickBot="1" x14ac:dyDescent="0.25">
      <c r="C23982" s="254"/>
      <c r="D23982" s="254"/>
      <c r="E23982" s="255"/>
      <c r="F23982" s="256"/>
      <c r="G23982" s="257"/>
      <c r="H23982" s="243">
        <f t="shared" ca="1" si="1123"/>
        <v>45139</v>
      </c>
      <c r="I23982" s="244">
        <f t="shared" si="1124"/>
        <v>43892</v>
      </c>
      <c r="J23982" s="244" t="str">
        <f t="shared" si="1122"/>
        <v/>
      </c>
    </row>
    <row r="23983" spans="3:10" ht="12" thickBot="1" x14ac:dyDescent="0.25">
      <c r="C23983" s="254"/>
      <c r="D23983" s="254"/>
      <c r="E23983" s="255"/>
      <c r="F23983" s="256"/>
      <c r="G23983" s="257"/>
      <c r="H23983" s="243">
        <f t="shared" ca="1" si="1123"/>
        <v>45139</v>
      </c>
      <c r="I23983" s="244">
        <f t="shared" si="1124"/>
        <v>43892</v>
      </c>
      <c r="J23983" s="244" t="str">
        <f t="shared" si="1122"/>
        <v/>
      </c>
    </row>
    <row r="23984" spans="3:10" ht="12" thickBot="1" x14ac:dyDescent="0.25">
      <c r="C23984" s="254"/>
      <c r="D23984" s="254"/>
      <c r="E23984" s="255"/>
      <c r="F23984" s="256"/>
      <c r="G23984" s="257"/>
      <c r="H23984" s="243">
        <f t="shared" ca="1" si="1123"/>
        <v>45139</v>
      </c>
      <c r="I23984" s="244">
        <f t="shared" si="1124"/>
        <v>43892</v>
      </c>
      <c r="J23984" s="244" t="str">
        <f t="shared" si="1122"/>
        <v/>
      </c>
    </row>
    <row r="23985" spans="3:10" ht="12" thickBot="1" x14ac:dyDescent="0.25">
      <c r="C23985" s="254"/>
      <c r="D23985" s="254"/>
      <c r="E23985" s="255"/>
      <c r="F23985" s="256"/>
      <c r="G23985" s="257"/>
      <c r="H23985" s="243">
        <f t="shared" ca="1" si="1123"/>
        <v>45139</v>
      </c>
      <c r="I23985" s="244">
        <f t="shared" si="1124"/>
        <v>43892</v>
      </c>
      <c r="J23985" s="244" t="str">
        <f t="shared" si="1122"/>
        <v/>
      </c>
    </row>
    <row r="23986" spans="3:10" ht="12" thickBot="1" x14ac:dyDescent="0.25">
      <c r="C23986" s="254"/>
      <c r="D23986" s="254"/>
      <c r="E23986" s="255"/>
      <c r="F23986" s="256"/>
      <c r="G23986" s="257"/>
      <c r="H23986" s="243">
        <f t="shared" ca="1" si="1123"/>
        <v>45139</v>
      </c>
      <c r="I23986" s="244">
        <f t="shared" si="1124"/>
        <v>43892</v>
      </c>
      <c r="J23986" s="244" t="str">
        <f t="shared" si="1122"/>
        <v/>
      </c>
    </row>
    <row r="23987" spans="3:10" ht="12" thickBot="1" x14ac:dyDescent="0.25">
      <c r="C23987" s="254"/>
      <c r="D23987" s="254"/>
      <c r="E23987" s="255"/>
      <c r="F23987" s="256"/>
      <c r="G23987" s="257"/>
      <c r="H23987" s="243">
        <f t="shared" ca="1" si="1123"/>
        <v>45139</v>
      </c>
      <c r="I23987" s="244">
        <f t="shared" si="1124"/>
        <v>43892</v>
      </c>
      <c r="J23987" s="244" t="str">
        <f t="shared" si="1122"/>
        <v/>
      </c>
    </row>
    <row r="23988" spans="3:10" ht="12" thickBot="1" x14ac:dyDescent="0.25">
      <c r="C23988" s="254"/>
      <c r="D23988" s="254"/>
      <c r="E23988" s="255"/>
      <c r="F23988" s="256"/>
      <c r="G23988" s="257"/>
      <c r="H23988" s="243">
        <f t="shared" ca="1" si="1123"/>
        <v>45139</v>
      </c>
      <c r="I23988" s="244">
        <f t="shared" si="1124"/>
        <v>43892</v>
      </c>
      <c r="J23988" s="244" t="str">
        <f t="shared" si="1122"/>
        <v/>
      </c>
    </row>
    <row r="23989" spans="3:10" ht="12" thickBot="1" x14ac:dyDescent="0.25">
      <c r="C23989" s="254"/>
      <c r="D23989" s="254"/>
      <c r="E23989" s="255"/>
      <c r="F23989" s="256"/>
      <c r="G23989" s="257"/>
      <c r="H23989" s="243">
        <f t="shared" ca="1" si="1123"/>
        <v>45139</v>
      </c>
      <c r="I23989" s="244">
        <f t="shared" si="1124"/>
        <v>43892</v>
      </c>
      <c r="J23989" s="244" t="str">
        <f t="shared" si="1122"/>
        <v/>
      </c>
    </row>
    <row r="23990" spans="3:10" ht="12" thickBot="1" x14ac:dyDescent="0.25">
      <c r="C23990" s="254"/>
      <c r="D23990" s="254"/>
      <c r="E23990" s="255"/>
      <c r="F23990" s="256"/>
      <c r="G23990" s="257"/>
      <c r="H23990" s="243">
        <f t="shared" ca="1" si="1123"/>
        <v>45139</v>
      </c>
      <c r="I23990" s="244">
        <f t="shared" si="1124"/>
        <v>43892</v>
      </c>
      <c r="J23990" s="244" t="str">
        <f t="shared" si="1122"/>
        <v/>
      </c>
    </row>
    <row r="23991" spans="3:10" ht="12" thickBot="1" x14ac:dyDescent="0.25">
      <c r="C23991" s="254"/>
      <c r="D23991" s="254"/>
      <c r="E23991" s="255"/>
      <c r="F23991" s="256"/>
      <c r="G23991" s="257"/>
      <c r="H23991" s="243">
        <f t="shared" ca="1" si="1123"/>
        <v>45139</v>
      </c>
      <c r="I23991" s="244">
        <f t="shared" si="1124"/>
        <v>43892</v>
      </c>
      <c r="J23991" s="244" t="str">
        <f t="shared" si="1122"/>
        <v/>
      </c>
    </row>
    <row r="23992" spans="3:10" ht="12" thickBot="1" x14ac:dyDescent="0.25">
      <c r="C23992" s="254"/>
      <c r="D23992" s="254"/>
      <c r="E23992" s="255"/>
      <c r="F23992" s="256"/>
      <c r="G23992" s="257"/>
      <c r="H23992" s="243">
        <f t="shared" ca="1" si="1123"/>
        <v>45139</v>
      </c>
      <c r="I23992" s="244">
        <f t="shared" si="1124"/>
        <v>43892</v>
      </c>
      <c r="J23992" s="244" t="str">
        <f t="shared" si="1122"/>
        <v/>
      </c>
    </row>
    <row r="23993" spans="3:10" ht="12" thickBot="1" x14ac:dyDescent="0.25">
      <c r="C23993" s="254"/>
      <c r="D23993" s="254"/>
      <c r="E23993" s="255"/>
      <c r="F23993" s="256"/>
      <c r="G23993" s="257"/>
      <c r="H23993" s="243">
        <f t="shared" ca="1" si="1123"/>
        <v>45139</v>
      </c>
      <c r="I23993" s="244">
        <f t="shared" si="1124"/>
        <v>43892</v>
      </c>
      <c r="J23993" s="244" t="str">
        <f t="shared" si="1122"/>
        <v/>
      </c>
    </row>
    <row r="23994" spans="3:10" ht="12" thickBot="1" x14ac:dyDescent="0.25">
      <c r="C23994" s="254"/>
      <c r="D23994" s="254"/>
      <c r="E23994" s="255"/>
      <c r="F23994" s="256"/>
      <c r="G23994" s="257"/>
      <c r="H23994" s="243">
        <f t="shared" ca="1" si="1123"/>
        <v>45139</v>
      </c>
      <c r="I23994" s="244">
        <f t="shared" si="1124"/>
        <v>43892</v>
      </c>
      <c r="J23994" s="244" t="str">
        <f t="shared" si="1122"/>
        <v/>
      </c>
    </row>
    <row r="23995" spans="3:10" ht="12" thickBot="1" x14ac:dyDescent="0.25">
      <c r="C23995" s="254"/>
      <c r="D23995" s="254"/>
      <c r="E23995" s="255"/>
      <c r="F23995" s="256"/>
      <c r="G23995" s="257"/>
      <c r="H23995" s="243">
        <f t="shared" ca="1" si="1123"/>
        <v>45139</v>
      </c>
      <c r="I23995" s="244">
        <f t="shared" si="1124"/>
        <v>43892</v>
      </c>
      <c r="J23995" s="244" t="str">
        <f t="shared" si="1122"/>
        <v/>
      </c>
    </row>
    <row r="23996" spans="3:10" ht="12" thickBot="1" x14ac:dyDescent="0.25">
      <c r="C23996" s="254"/>
      <c r="D23996" s="254"/>
      <c r="E23996" s="255"/>
      <c r="F23996" s="256"/>
      <c r="G23996" s="257"/>
      <c r="H23996" s="243">
        <f t="shared" ca="1" si="1123"/>
        <v>45139</v>
      </c>
      <c r="I23996" s="244">
        <f t="shared" si="1124"/>
        <v>43892</v>
      </c>
      <c r="J23996" s="244" t="str">
        <f t="shared" si="1122"/>
        <v/>
      </c>
    </row>
    <row r="23997" spans="3:10" ht="12" thickBot="1" x14ac:dyDescent="0.25">
      <c r="C23997" s="254"/>
      <c r="D23997" s="254"/>
      <c r="E23997" s="255"/>
      <c r="F23997" s="256"/>
      <c r="G23997" s="257"/>
      <c r="H23997" s="243">
        <f t="shared" ca="1" si="1123"/>
        <v>45139</v>
      </c>
      <c r="I23997" s="244">
        <f t="shared" si="1124"/>
        <v>43892</v>
      </c>
      <c r="J23997" s="244" t="str">
        <f t="shared" si="1122"/>
        <v/>
      </c>
    </row>
    <row r="23998" spans="3:10" ht="12" thickBot="1" x14ac:dyDescent="0.25">
      <c r="C23998" s="254"/>
      <c r="D23998" s="254"/>
      <c r="E23998" s="255"/>
      <c r="F23998" s="256"/>
      <c r="G23998" s="257"/>
      <c r="H23998" s="243">
        <f t="shared" ca="1" si="1123"/>
        <v>45139</v>
      </c>
      <c r="I23998" s="244">
        <f t="shared" si="1124"/>
        <v>43892</v>
      </c>
      <c r="J23998" s="244" t="str">
        <f t="shared" si="1122"/>
        <v/>
      </c>
    </row>
    <row r="23999" spans="3:10" ht="12" thickBot="1" x14ac:dyDescent="0.25">
      <c r="C23999" s="254"/>
      <c r="D23999" s="254"/>
      <c r="E23999" s="255"/>
      <c r="F23999" s="256"/>
      <c r="G23999" s="257"/>
      <c r="H23999" s="243">
        <f t="shared" ca="1" si="1123"/>
        <v>45139</v>
      </c>
      <c r="I23999" s="244">
        <f t="shared" si="1124"/>
        <v>43892</v>
      </c>
      <c r="J23999" s="244" t="str">
        <f t="shared" si="1122"/>
        <v/>
      </c>
    </row>
    <row r="24000" spans="3:10" ht="12" thickBot="1" x14ac:dyDescent="0.25">
      <c r="C24000" s="254"/>
      <c r="D24000" s="254"/>
      <c r="E24000" s="255"/>
      <c r="F24000" s="256"/>
      <c r="G24000" s="257"/>
      <c r="H24000" s="243">
        <f t="shared" ca="1" si="1123"/>
        <v>45139</v>
      </c>
      <c r="I24000" s="244">
        <f t="shared" si="1124"/>
        <v>43892</v>
      </c>
      <c r="J24000" s="244" t="str">
        <f t="shared" si="1122"/>
        <v/>
      </c>
    </row>
    <row r="24001" spans="3:10" ht="12" thickBot="1" x14ac:dyDescent="0.25">
      <c r="C24001" s="254"/>
      <c r="D24001" s="254"/>
      <c r="E24001" s="255"/>
      <c r="F24001" s="256"/>
      <c r="G24001" s="257"/>
      <c r="H24001" s="243">
        <f t="shared" ca="1" si="1123"/>
        <v>45139</v>
      </c>
      <c r="I24001" s="244">
        <f t="shared" si="1124"/>
        <v>43892</v>
      </c>
      <c r="J24001" s="244" t="str">
        <f t="shared" si="1122"/>
        <v/>
      </c>
    </row>
    <row r="24002" spans="3:10" ht="12" thickBot="1" x14ac:dyDescent="0.25">
      <c r="C24002" s="254"/>
      <c r="D24002" s="254"/>
      <c r="E24002" s="255"/>
      <c r="F24002" s="256"/>
      <c r="G24002" s="257"/>
      <c r="H24002" s="243">
        <f t="shared" ca="1" si="1123"/>
        <v>45139</v>
      </c>
      <c r="I24002" s="244">
        <f t="shared" si="1124"/>
        <v>43892</v>
      </c>
      <c r="J24002" s="244" t="str">
        <f t="shared" si="1122"/>
        <v/>
      </c>
    </row>
    <row r="24003" spans="3:10" ht="12" thickBot="1" x14ac:dyDescent="0.25">
      <c r="C24003" s="254"/>
      <c r="D24003" s="254"/>
      <c r="E24003" s="255"/>
      <c r="F24003" s="256"/>
      <c r="G24003" s="257"/>
      <c r="H24003" s="243">
        <f t="shared" ca="1" si="1123"/>
        <v>45139</v>
      </c>
      <c r="I24003" s="244">
        <f t="shared" si="1124"/>
        <v>43892</v>
      </c>
      <c r="J24003" s="244" t="str">
        <f t="shared" si="1122"/>
        <v/>
      </c>
    </row>
    <row r="24004" spans="3:10" ht="12" thickBot="1" x14ac:dyDescent="0.25">
      <c r="C24004" s="254"/>
      <c r="D24004" s="254"/>
      <c r="E24004" s="255"/>
      <c r="F24004" s="256"/>
      <c r="G24004" s="257"/>
      <c r="H24004" s="243">
        <f t="shared" ca="1" si="1123"/>
        <v>45139</v>
      </c>
      <c r="I24004" s="244">
        <f t="shared" si="1124"/>
        <v>43892</v>
      </c>
      <c r="J24004" s="244" t="str">
        <f t="shared" si="1122"/>
        <v/>
      </c>
    </row>
    <row r="24005" spans="3:10" ht="12" thickBot="1" x14ac:dyDescent="0.25">
      <c r="C24005" s="254"/>
      <c r="D24005" s="254"/>
      <c r="E24005" s="255"/>
      <c r="F24005" s="256"/>
      <c r="G24005" s="257"/>
      <c r="H24005" s="243">
        <f t="shared" ca="1" si="1123"/>
        <v>45139</v>
      </c>
      <c r="I24005" s="244">
        <f t="shared" si="1124"/>
        <v>43892</v>
      </c>
      <c r="J24005" s="244" t="str">
        <f t="shared" si="1122"/>
        <v/>
      </c>
    </row>
    <row r="24006" spans="3:10" ht="12" thickBot="1" x14ac:dyDescent="0.25">
      <c r="C24006" s="254"/>
      <c r="D24006" s="254"/>
      <c r="E24006" s="255"/>
      <c r="F24006" s="256"/>
      <c r="G24006" s="257"/>
      <c r="H24006" s="243">
        <f t="shared" ca="1" si="1123"/>
        <v>45139</v>
      </c>
      <c r="I24006" s="244">
        <f t="shared" si="1124"/>
        <v>43892</v>
      </c>
      <c r="J24006" s="244" t="str">
        <f t="shared" ref="J24006:J24069" si="1125">IF(G24006="","",IF(G24006&gt;=0,"Debitoren",IF(G24006&lt;0,"Kreditoren","")))</f>
        <v/>
      </c>
    </row>
    <row r="24007" spans="3:10" ht="12" thickBot="1" x14ac:dyDescent="0.25">
      <c r="C24007" s="254"/>
      <c r="D24007" s="254"/>
      <c r="E24007" s="255"/>
      <c r="F24007" s="256"/>
      <c r="G24007" s="257"/>
      <c r="H24007" s="243">
        <f t="shared" ref="H24007:H24070" ca="1" si="1126">IF(F24007&lt;$F$2,EOMONTH($F$2,-1)+1,EOMONTH(F24007,-1)+1)</f>
        <v>45139</v>
      </c>
      <c r="I24007" s="244">
        <f t="shared" ref="I24007:I24070" si="1127">IF(F24007&lt;$I$2,IF(   WEEKDAY(EOMONTH($I$2,-1)+1)=1,EOMONTH($I$2,-1)+1+1,EOMONTH($I$2,-1)+1),IF(WEEKDAY(F24007)=1,F24007+1,F24007))</f>
        <v>43892</v>
      </c>
      <c r="J24007" s="244" t="str">
        <f t="shared" si="1125"/>
        <v/>
      </c>
    </row>
    <row r="24008" spans="3:10" ht="12" thickBot="1" x14ac:dyDescent="0.25">
      <c r="C24008" s="254"/>
      <c r="D24008" s="254"/>
      <c r="E24008" s="255"/>
      <c r="F24008" s="256"/>
      <c r="G24008" s="257"/>
      <c r="H24008" s="243">
        <f t="shared" ca="1" si="1126"/>
        <v>45139</v>
      </c>
      <c r="I24008" s="244">
        <f t="shared" si="1127"/>
        <v>43892</v>
      </c>
      <c r="J24008" s="244" t="str">
        <f t="shared" si="1125"/>
        <v/>
      </c>
    </row>
    <row r="24009" spans="3:10" ht="12" thickBot="1" x14ac:dyDescent="0.25">
      <c r="C24009" s="254"/>
      <c r="D24009" s="254"/>
      <c r="E24009" s="255"/>
      <c r="F24009" s="256"/>
      <c r="G24009" s="257"/>
      <c r="H24009" s="243">
        <f t="shared" ca="1" si="1126"/>
        <v>45139</v>
      </c>
      <c r="I24009" s="244">
        <f t="shared" si="1127"/>
        <v>43892</v>
      </c>
      <c r="J24009" s="244" t="str">
        <f t="shared" si="1125"/>
        <v/>
      </c>
    </row>
    <row r="24010" spans="3:10" ht="12" thickBot="1" x14ac:dyDescent="0.25">
      <c r="C24010" s="254"/>
      <c r="D24010" s="254"/>
      <c r="E24010" s="255"/>
      <c r="F24010" s="256"/>
      <c r="G24010" s="257"/>
      <c r="H24010" s="243">
        <f t="shared" ca="1" si="1126"/>
        <v>45139</v>
      </c>
      <c r="I24010" s="244">
        <f t="shared" si="1127"/>
        <v>43892</v>
      </c>
      <c r="J24010" s="244" t="str">
        <f t="shared" si="1125"/>
        <v/>
      </c>
    </row>
    <row r="24011" spans="3:10" ht="12" thickBot="1" x14ac:dyDescent="0.25">
      <c r="C24011" s="254"/>
      <c r="D24011" s="254"/>
      <c r="E24011" s="255"/>
      <c r="F24011" s="256"/>
      <c r="G24011" s="257"/>
      <c r="H24011" s="243">
        <f t="shared" ca="1" si="1126"/>
        <v>45139</v>
      </c>
      <c r="I24011" s="244">
        <f t="shared" si="1127"/>
        <v>43892</v>
      </c>
      <c r="J24011" s="244" t="str">
        <f t="shared" si="1125"/>
        <v/>
      </c>
    </row>
    <row r="24012" spans="3:10" ht="12" thickBot="1" x14ac:dyDescent="0.25">
      <c r="C24012" s="254"/>
      <c r="D24012" s="254"/>
      <c r="E24012" s="255"/>
      <c r="F24012" s="256"/>
      <c r="G24012" s="257"/>
      <c r="H24012" s="243">
        <f t="shared" ca="1" si="1126"/>
        <v>45139</v>
      </c>
      <c r="I24012" s="244">
        <f t="shared" si="1127"/>
        <v>43892</v>
      </c>
      <c r="J24012" s="244" t="str">
        <f t="shared" si="1125"/>
        <v/>
      </c>
    </row>
    <row r="24013" spans="3:10" ht="12" thickBot="1" x14ac:dyDescent="0.25">
      <c r="C24013" s="254"/>
      <c r="D24013" s="254"/>
      <c r="E24013" s="255"/>
      <c r="F24013" s="256"/>
      <c r="G24013" s="257"/>
      <c r="H24013" s="243">
        <f t="shared" ca="1" si="1126"/>
        <v>45139</v>
      </c>
      <c r="I24013" s="244">
        <f t="shared" si="1127"/>
        <v>43892</v>
      </c>
      <c r="J24013" s="244" t="str">
        <f t="shared" si="1125"/>
        <v/>
      </c>
    </row>
    <row r="24014" spans="3:10" ht="12" thickBot="1" x14ac:dyDescent="0.25">
      <c r="C24014" s="254"/>
      <c r="D24014" s="254"/>
      <c r="E24014" s="255"/>
      <c r="F24014" s="256"/>
      <c r="G24014" s="257"/>
      <c r="H24014" s="243">
        <f t="shared" ca="1" si="1126"/>
        <v>45139</v>
      </c>
      <c r="I24014" s="244">
        <f t="shared" si="1127"/>
        <v>43892</v>
      </c>
      <c r="J24014" s="244" t="str">
        <f t="shared" si="1125"/>
        <v/>
      </c>
    </row>
    <row r="24015" spans="3:10" ht="12" thickBot="1" x14ac:dyDescent="0.25">
      <c r="C24015" s="254"/>
      <c r="D24015" s="254"/>
      <c r="E24015" s="255"/>
      <c r="F24015" s="256"/>
      <c r="G24015" s="257"/>
      <c r="H24015" s="243">
        <f t="shared" ca="1" si="1126"/>
        <v>45139</v>
      </c>
      <c r="I24015" s="244">
        <f t="shared" si="1127"/>
        <v>43892</v>
      </c>
      <c r="J24015" s="244" t="str">
        <f t="shared" si="1125"/>
        <v/>
      </c>
    </row>
    <row r="24016" spans="3:10" ht="12" thickBot="1" x14ac:dyDescent="0.25">
      <c r="C24016" s="254"/>
      <c r="D24016" s="254"/>
      <c r="E24016" s="255"/>
      <c r="F24016" s="256"/>
      <c r="G24016" s="257"/>
      <c r="H24016" s="243">
        <f t="shared" ca="1" si="1126"/>
        <v>45139</v>
      </c>
      <c r="I24016" s="244">
        <f t="shared" si="1127"/>
        <v>43892</v>
      </c>
      <c r="J24016" s="244" t="str">
        <f t="shared" si="1125"/>
        <v/>
      </c>
    </row>
    <row r="24017" spans="3:10" ht="12" thickBot="1" x14ac:dyDescent="0.25">
      <c r="C24017" s="254"/>
      <c r="D24017" s="254"/>
      <c r="E24017" s="255"/>
      <c r="F24017" s="256"/>
      <c r="G24017" s="257"/>
      <c r="H24017" s="243">
        <f t="shared" ca="1" si="1126"/>
        <v>45139</v>
      </c>
      <c r="I24017" s="244">
        <f t="shared" si="1127"/>
        <v>43892</v>
      </c>
      <c r="J24017" s="244" t="str">
        <f t="shared" si="1125"/>
        <v/>
      </c>
    </row>
    <row r="24018" spans="3:10" ht="12" thickBot="1" x14ac:dyDescent="0.25">
      <c r="C24018" s="254"/>
      <c r="D24018" s="254"/>
      <c r="E24018" s="255"/>
      <c r="F24018" s="256"/>
      <c r="G24018" s="257"/>
      <c r="H24018" s="243">
        <f t="shared" ca="1" si="1126"/>
        <v>45139</v>
      </c>
      <c r="I24018" s="244">
        <f t="shared" si="1127"/>
        <v>43892</v>
      </c>
      <c r="J24018" s="244" t="str">
        <f t="shared" si="1125"/>
        <v/>
      </c>
    </row>
    <row r="24019" spans="3:10" ht="12" thickBot="1" x14ac:dyDescent="0.25">
      <c r="C24019" s="254"/>
      <c r="D24019" s="254"/>
      <c r="E24019" s="255"/>
      <c r="F24019" s="256"/>
      <c r="G24019" s="257"/>
      <c r="H24019" s="243">
        <f t="shared" ca="1" si="1126"/>
        <v>45139</v>
      </c>
      <c r="I24019" s="244">
        <f t="shared" si="1127"/>
        <v>43892</v>
      </c>
      <c r="J24019" s="244" t="str">
        <f t="shared" si="1125"/>
        <v/>
      </c>
    </row>
    <row r="24020" spans="3:10" ht="12" thickBot="1" x14ac:dyDescent="0.25">
      <c r="C24020" s="254"/>
      <c r="D24020" s="254"/>
      <c r="E24020" s="255"/>
      <c r="F24020" s="256"/>
      <c r="G24020" s="257"/>
      <c r="H24020" s="243">
        <f t="shared" ca="1" si="1126"/>
        <v>45139</v>
      </c>
      <c r="I24020" s="244">
        <f t="shared" si="1127"/>
        <v>43892</v>
      </c>
      <c r="J24020" s="244" t="str">
        <f t="shared" si="1125"/>
        <v/>
      </c>
    </row>
    <row r="24021" spans="3:10" ht="12" thickBot="1" x14ac:dyDescent="0.25">
      <c r="C24021" s="254"/>
      <c r="D24021" s="254"/>
      <c r="E24021" s="255"/>
      <c r="F24021" s="256"/>
      <c r="G24021" s="257"/>
      <c r="H24021" s="243">
        <f t="shared" ca="1" si="1126"/>
        <v>45139</v>
      </c>
      <c r="I24021" s="244">
        <f t="shared" si="1127"/>
        <v>43892</v>
      </c>
      <c r="J24021" s="244" t="str">
        <f t="shared" si="1125"/>
        <v/>
      </c>
    </row>
    <row r="24022" spans="3:10" ht="12" thickBot="1" x14ac:dyDescent="0.25">
      <c r="C24022" s="254"/>
      <c r="D24022" s="254"/>
      <c r="E24022" s="255"/>
      <c r="F24022" s="256"/>
      <c r="G24022" s="257"/>
      <c r="H24022" s="243">
        <f t="shared" ca="1" si="1126"/>
        <v>45139</v>
      </c>
      <c r="I24022" s="244">
        <f t="shared" si="1127"/>
        <v>43892</v>
      </c>
      <c r="J24022" s="244" t="str">
        <f t="shared" si="1125"/>
        <v/>
      </c>
    </row>
    <row r="24023" spans="3:10" ht="12" thickBot="1" x14ac:dyDescent="0.25">
      <c r="C24023" s="254"/>
      <c r="D24023" s="254"/>
      <c r="E24023" s="255"/>
      <c r="F24023" s="256"/>
      <c r="G24023" s="257"/>
      <c r="H24023" s="243">
        <f t="shared" ca="1" si="1126"/>
        <v>45139</v>
      </c>
      <c r="I24023" s="244">
        <f t="shared" si="1127"/>
        <v>43892</v>
      </c>
      <c r="J24023" s="244" t="str">
        <f t="shared" si="1125"/>
        <v/>
      </c>
    </row>
    <row r="24024" spans="3:10" ht="12" thickBot="1" x14ac:dyDescent="0.25">
      <c r="C24024" s="254"/>
      <c r="D24024" s="254"/>
      <c r="E24024" s="255"/>
      <c r="F24024" s="256"/>
      <c r="G24024" s="257"/>
      <c r="H24024" s="243">
        <f t="shared" ca="1" si="1126"/>
        <v>45139</v>
      </c>
      <c r="I24024" s="244">
        <f t="shared" si="1127"/>
        <v>43892</v>
      </c>
      <c r="J24024" s="244" t="str">
        <f t="shared" si="1125"/>
        <v/>
      </c>
    </row>
    <row r="24025" spans="3:10" ht="12" thickBot="1" x14ac:dyDescent="0.25">
      <c r="C24025" s="254"/>
      <c r="D24025" s="254"/>
      <c r="E24025" s="255"/>
      <c r="F24025" s="256"/>
      <c r="G24025" s="257"/>
      <c r="H24025" s="243">
        <f t="shared" ca="1" si="1126"/>
        <v>45139</v>
      </c>
      <c r="I24025" s="244">
        <f t="shared" si="1127"/>
        <v>43892</v>
      </c>
      <c r="J24025" s="244" t="str">
        <f t="shared" si="1125"/>
        <v/>
      </c>
    </row>
    <row r="24026" spans="3:10" ht="12" thickBot="1" x14ac:dyDescent="0.25">
      <c r="C24026" s="254"/>
      <c r="D24026" s="254"/>
      <c r="E24026" s="255"/>
      <c r="F24026" s="256"/>
      <c r="G24026" s="257"/>
      <c r="H24026" s="243">
        <f t="shared" ca="1" si="1126"/>
        <v>45139</v>
      </c>
      <c r="I24026" s="244">
        <f t="shared" si="1127"/>
        <v>43892</v>
      </c>
      <c r="J24026" s="244" t="str">
        <f t="shared" si="1125"/>
        <v/>
      </c>
    </row>
    <row r="24027" spans="3:10" ht="12" thickBot="1" x14ac:dyDescent="0.25">
      <c r="C24027" s="254"/>
      <c r="D24027" s="254"/>
      <c r="E24027" s="255"/>
      <c r="F24027" s="256"/>
      <c r="G24027" s="257"/>
      <c r="H24027" s="243">
        <f t="shared" ca="1" si="1126"/>
        <v>45139</v>
      </c>
      <c r="I24027" s="244">
        <f t="shared" si="1127"/>
        <v>43892</v>
      </c>
      <c r="J24027" s="244" t="str">
        <f t="shared" si="1125"/>
        <v/>
      </c>
    </row>
    <row r="24028" spans="3:10" ht="12" thickBot="1" x14ac:dyDescent="0.25">
      <c r="C24028" s="254"/>
      <c r="D24028" s="254"/>
      <c r="E24028" s="255"/>
      <c r="F24028" s="256"/>
      <c r="G24028" s="257"/>
      <c r="H24028" s="243">
        <f t="shared" ca="1" si="1126"/>
        <v>45139</v>
      </c>
      <c r="I24028" s="244">
        <f t="shared" si="1127"/>
        <v>43892</v>
      </c>
      <c r="J24028" s="244" t="str">
        <f t="shared" si="1125"/>
        <v/>
      </c>
    </row>
    <row r="24029" spans="3:10" ht="12" thickBot="1" x14ac:dyDescent="0.25">
      <c r="C24029" s="254"/>
      <c r="D24029" s="254"/>
      <c r="E24029" s="255"/>
      <c r="F24029" s="256"/>
      <c r="G24029" s="257"/>
      <c r="H24029" s="243">
        <f t="shared" ca="1" si="1126"/>
        <v>45139</v>
      </c>
      <c r="I24029" s="244">
        <f t="shared" si="1127"/>
        <v>43892</v>
      </c>
      <c r="J24029" s="244" t="str">
        <f t="shared" si="1125"/>
        <v/>
      </c>
    </row>
    <row r="24030" spans="3:10" ht="12" thickBot="1" x14ac:dyDescent="0.25">
      <c r="C24030" s="254"/>
      <c r="D24030" s="254"/>
      <c r="E24030" s="255"/>
      <c r="F24030" s="256"/>
      <c r="G24030" s="257"/>
      <c r="H24030" s="243">
        <f t="shared" ca="1" si="1126"/>
        <v>45139</v>
      </c>
      <c r="I24030" s="244">
        <f t="shared" si="1127"/>
        <v>43892</v>
      </c>
      <c r="J24030" s="244" t="str">
        <f t="shared" si="1125"/>
        <v/>
      </c>
    </row>
    <row r="24031" spans="3:10" ht="12" thickBot="1" x14ac:dyDescent="0.25">
      <c r="C24031" s="254"/>
      <c r="D24031" s="254"/>
      <c r="E24031" s="255"/>
      <c r="F24031" s="256"/>
      <c r="G24031" s="257"/>
      <c r="H24031" s="243">
        <f t="shared" ca="1" si="1126"/>
        <v>45139</v>
      </c>
      <c r="I24031" s="244">
        <f t="shared" si="1127"/>
        <v>43892</v>
      </c>
      <c r="J24031" s="244" t="str">
        <f t="shared" si="1125"/>
        <v/>
      </c>
    </row>
    <row r="24032" spans="3:10" ht="12" thickBot="1" x14ac:dyDescent="0.25">
      <c r="C24032" s="254"/>
      <c r="D24032" s="254"/>
      <c r="E24032" s="255"/>
      <c r="F24032" s="256"/>
      <c r="G24032" s="257"/>
      <c r="H24032" s="243">
        <f t="shared" ca="1" si="1126"/>
        <v>45139</v>
      </c>
      <c r="I24032" s="244">
        <f t="shared" si="1127"/>
        <v>43892</v>
      </c>
      <c r="J24032" s="244" t="str">
        <f t="shared" si="1125"/>
        <v/>
      </c>
    </row>
    <row r="24033" spans="3:10" ht="12" thickBot="1" x14ac:dyDescent="0.25">
      <c r="C24033" s="254"/>
      <c r="D24033" s="254"/>
      <c r="E24033" s="255"/>
      <c r="F24033" s="256"/>
      <c r="G24033" s="257"/>
      <c r="H24033" s="243">
        <f t="shared" ca="1" si="1126"/>
        <v>45139</v>
      </c>
      <c r="I24033" s="244">
        <f t="shared" si="1127"/>
        <v>43892</v>
      </c>
      <c r="J24033" s="244" t="str">
        <f t="shared" si="1125"/>
        <v/>
      </c>
    </row>
    <row r="24034" spans="3:10" ht="12" thickBot="1" x14ac:dyDescent="0.25">
      <c r="C24034" s="254"/>
      <c r="D24034" s="254"/>
      <c r="E24034" s="255"/>
      <c r="F24034" s="256"/>
      <c r="G24034" s="257"/>
      <c r="H24034" s="243">
        <f t="shared" ca="1" si="1126"/>
        <v>45139</v>
      </c>
      <c r="I24034" s="244">
        <f t="shared" si="1127"/>
        <v>43892</v>
      </c>
      <c r="J24034" s="244" t="str">
        <f t="shared" si="1125"/>
        <v/>
      </c>
    </row>
    <row r="24035" spans="3:10" ht="12" thickBot="1" x14ac:dyDescent="0.25">
      <c r="C24035" s="254"/>
      <c r="D24035" s="254"/>
      <c r="E24035" s="255"/>
      <c r="F24035" s="256"/>
      <c r="G24035" s="257"/>
      <c r="H24035" s="243">
        <f t="shared" ca="1" si="1126"/>
        <v>45139</v>
      </c>
      <c r="I24035" s="244">
        <f t="shared" si="1127"/>
        <v>43892</v>
      </c>
      <c r="J24035" s="244" t="str">
        <f t="shared" si="1125"/>
        <v/>
      </c>
    </row>
    <row r="24036" spans="3:10" ht="12" thickBot="1" x14ac:dyDescent="0.25">
      <c r="C24036" s="254"/>
      <c r="D24036" s="254"/>
      <c r="E24036" s="255"/>
      <c r="F24036" s="256"/>
      <c r="G24036" s="257"/>
      <c r="H24036" s="243">
        <f t="shared" ca="1" si="1126"/>
        <v>45139</v>
      </c>
      <c r="I24036" s="244">
        <f t="shared" si="1127"/>
        <v>43892</v>
      </c>
      <c r="J24036" s="244" t="str">
        <f t="shared" si="1125"/>
        <v/>
      </c>
    </row>
    <row r="24037" spans="3:10" ht="12" thickBot="1" x14ac:dyDescent="0.25">
      <c r="C24037" s="254"/>
      <c r="D24037" s="254"/>
      <c r="E24037" s="255"/>
      <c r="F24037" s="256"/>
      <c r="G24037" s="257"/>
      <c r="H24037" s="243">
        <f t="shared" ca="1" si="1126"/>
        <v>45139</v>
      </c>
      <c r="I24037" s="244">
        <f t="shared" si="1127"/>
        <v>43892</v>
      </c>
      <c r="J24037" s="244" t="str">
        <f t="shared" si="1125"/>
        <v/>
      </c>
    </row>
    <row r="24038" spans="3:10" ht="12" thickBot="1" x14ac:dyDescent="0.25">
      <c r="C24038" s="254"/>
      <c r="D24038" s="254"/>
      <c r="E24038" s="255"/>
      <c r="F24038" s="256"/>
      <c r="G24038" s="257"/>
      <c r="H24038" s="243">
        <f t="shared" ca="1" si="1126"/>
        <v>45139</v>
      </c>
      <c r="I24038" s="244">
        <f t="shared" si="1127"/>
        <v>43892</v>
      </c>
      <c r="J24038" s="244" t="str">
        <f t="shared" si="1125"/>
        <v/>
      </c>
    </row>
    <row r="24039" spans="3:10" ht="12" thickBot="1" x14ac:dyDescent="0.25">
      <c r="C24039" s="254"/>
      <c r="D24039" s="254"/>
      <c r="E24039" s="255"/>
      <c r="F24039" s="256"/>
      <c r="G24039" s="257"/>
      <c r="H24039" s="243">
        <f t="shared" ca="1" si="1126"/>
        <v>45139</v>
      </c>
      <c r="I24039" s="244">
        <f t="shared" si="1127"/>
        <v>43892</v>
      </c>
      <c r="J24039" s="244" t="str">
        <f t="shared" si="1125"/>
        <v/>
      </c>
    </row>
    <row r="24040" spans="3:10" ht="12" thickBot="1" x14ac:dyDescent="0.25">
      <c r="C24040" s="254"/>
      <c r="D24040" s="254"/>
      <c r="E24040" s="255"/>
      <c r="F24040" s="256"/>
      <c r="G24040" s="257"/>
      <c r="H24040" s="243">
        <f t="shared" ca="1" si="1126"/>
        <v>45139</v>
      </c>
      <c r="I24040" s="244">
        <f t="shared" si="1127"/>
        <v>43892</v>
      </c>
      <c r="J24040" s="244" t="str">
        <f t="shared" si="1125"/>
        <v/>
      </c>
    </row>
    <row r="24041" spans="3:10" ht="12" thickBot="1" x14ac:dyDescent="0.25">
      <c r="C24041" s="254"/>
      <c r="D24041" s="254"/>
      <c r="E24041" s="255"/>
      <c r="F24041" s="256"/>
      <c r="G24041" s="257"/>
      <c r="H24041" s="243">
        <f t="shared" ca="1" si="1126"/>
        <v>45139</v>
      </c>
      <c r="I24041" s="244">
        <f t="shared" si="1127"/>
        <v>43892</v>
      </c>
      <c r="J24041" s="244" t="str">
        <f t="shared" si="1125"/>
        <v/>
      </c>
    </row>
    <row r="24042" spans="3:10" ht="12" thickBot="1" x14ac:dyDescent="0.25">
      <c r="C24042" s="254"/>
      <c r="D24042" s="254"/>
      <c r="E24042" s="255"/>
      <c r="F24042" s="256"/>
      <c r="G24042" s="257"/>
      <c r="H24042" s="243">
        <f t="shared" ca="1" si="1126"/>
        <v>45139</v>
      </c>
      <c r="I24042" s="244">
        <f t="shared" si="1127"/>
        <v>43892</v>
      </c>
      <c r="J24042" s="244" t="str">
        <f t="shared" si="1125"/>
        <v/>
      </c>
    </row>
    <row r="24043" spans="3:10" ht="12" thickBot="1" x14ac:dyDescent="0.25">
      <c r="C24043" s="254"/>
      <c r="D24043" s="254"/>
      <c r="E24043" s="255"/>
      <c r="F24043" s="256"/>
      <c r="G24043" s="257"/>
      <c r="H24043" s="243">
        <f t="shared" ca="1" si="1126"/>
        <v>45139</v>
      </c>
      <c r="I24043" s="244">
        <f t="shared" si="1127"/>
        <v>43892</v>
      </c>
      <c r="J24043" s="244" t="str">
        <f t="shared" si="1125"/>
        <v/>
      </c>
    </row>
    <row r="24044" spans="3:10" ht="12" thickBot="1" x14ac:dyDescent="0.25">
      <c r="C24044" s="254"/>
      <c r="D24044" s="254"/>
      <c r="E24044" s="255"/>
      <c r="F24044" s="256"/>
      <c r="G24044" s="257"/>
      <c r="H24044" s="243">
        <f t="shared" ca="1" si="1126"/>
        <v>45139</v>
      </c>
      <c r="I24044" s="244">
        <f t="shared" si="1127"/>
        <v>43892</v>
      </c>
      <c r="J24044" s="244" t="str">
        <f t="shared" si="1125"/>
        <v/>
      </c>
    </row>
    <row r="24045" spans="3:10" ht="12" thickBot="1" x14ac:dyDescent="0.25">
      <c r="C24045" s="254"/>
      <c r="D24045" s="254"/>
      <c r="E24045" s="255"/>
      <c r="F24045" s="256"/>
      <c r="G24045" s="257"/>
      <c r="H24045" s="243">
        <f t="shared" ca="1" si="1126"/>
        <v>45139</v>
      </c>
      <c r="I24045" s="244">
        <f t="shared" si="1127"/>
        <v>43892</v>
      </c>
      <c r="J24045" s="244" t="str">
        <f t="shared" si="1125"/>
        <v/>
      </c>
    </row>
    <row r="24046" spans="3:10" ht="12" thickBot="1" x14ac:dyDescent="0.25">
      <c r="C24046" s="254"/>
      <c r="D24046" s="254"/>
      <c r="E24046" s="255"/>
      <c r="F24046" s="256"/>
      <c r="G24046" s="257"/>
      <c r="H24046" s="243">
        <f t="shared" ca="1" si="1126"/>
        <v>45139</v>
      </c>
      <c r="I24046" s="244">
        <f t="shared" si="1127"/>
        <v>43892</v>
      </c>
      <c r="J24046" s="244" t="str">
        <f t="shared" si="1125"/>
        <v/>
      </c>
    </row>
    <row r="24047" spans="3:10" ht="12" thickBot="1" x14ac:dyDescent="0.25">
      <c r="C24047" s="254"/>
      <c r="D24047" s="254"/>
      <c r="E24047" s="255"/>
      <c r="F24047" s="256"/>
      <c r="G24047" s="257"/>
      <c r="H24047" s="243">
        <f t="shared" ca="1" si="1126"/>
        <v>45139</v>
      </c>
      <c r="I24047" s="244">
        <f t="shared" si="1127"/>
        <v>43892</v>
      </c>
      <c r="J24047" s="244" t="str">
        <f t="shared" si="1125"/>
        <v/>
      </c>
    </row>
    <row r="24048" spans="3:10" ht="12" thickBot="1" x14ac:dyDescent="0.25">
      <c r="C24048" s="254"/>
      <c r="D24048" s="254"/>
      <c r="E24048" s="255"/>
      <c r="F24048" s="256"/>
      <c r="G24048" s="257"/>
      <c r="H24048" s="243">
        <f t="shared" ca="1" si="1126"/>
        <v>45139</v>
      </c>
      <c r="I24048" s="244">
        <f t="shared" si="1127"/>
        <v>43892</v>
      </c>
      <c r="J24048" s="244" t="str">
        <f t="shared" si="1125"/>
        <v/>
      </c>
    </row>
    <row r="24049" spans="3:10" ht="12" thickBot="1" x14ac:dyDescent="0.25">
      <c r="C24049" s="254"/>
      <c r="D24049" s="254"/>
      <c r="E24049" s="255"/>
      <c r="F24049" s="256"/>
      <c r="G24049" s="257"/>
      <c r="H24049" s="243">
        <f t="shared" ca="1" si="1126"/>
        <v>45139</v>
      </c>
      <c r="I24049" s="244">
        <f t="shared" si="1127"/>
        <v>43892</v>
      </c>
      <c r="J24049" s="244" t="str">
        <f t="shared" si="1125"/>
        <v/>
      </c>
    </row>
    <row r="24050" spans="3:10" ht="12" thickBot="1" x14ac:dyDescent="0.25">
      <c r="C24050" s="254"/>
      <c r="D24050" s="254"/>
      <c r="E24050" s="255"/>
      <c r="F24050" s="256"/>
      <c r="G24050" s="257"/>
      <c r="H24050" s="243">
        <f t="shared" ca="1" si="1126"/>
        <v>45139</v>
      </c>
      <c r="I24050" s="244">
        <f t="shared" si="1127"/>
        <v>43892</v>
      </c>
      <c r="J24050" s="244" t="str">
        <f t="shared" si="1125"/>
        <v/>
      </c>
    </row>
    <row r="24051" spans="3:10" ht="12" thickBot="1" x14ac:dyDescent="0.25">
      <c r="C24051" s="254"/>
      <c r="D24051" s="254"/>
      <c r="E24051" s="255"/>
      <c r="F24051" s="256"/>
      <c r="G24051" s="257"/>
      <c r="H24051" s="243">
        <f t="shared" ca="1" si="1126"/>
        <v>45139</v>
      </c>
      <c r="I24051" s="244">
        <f t="shared" si="1127"/>
        <v>43892</v>
      </c>
      <c r="J24051" s="244" t="str">
        <f t="shared" si="1125"/>
        <v/>
      </c>
    </row>
    <row r="24052" spans="3:10" ht="12" thickBot="1" x14ac:dyDescent="0.25">
      <c r="C24052" s="254"/>
      <c r="D24052" s="254"/>
      <c r="E24052" s="255"/>
      <c r="F24052" s="256"/>
      <c r="G24052" s="257"/>
      <c r="H24052" s="243">
        <f t="shared" ca="1" si="1126"/>
        <v>45139</v>
      </c>
      <c r="I24052" s="244">
        <f t="shared" si="1127"/>
        <v>43892</v>
      </c>
      <c r="J24052" s="244" t="str">
        <f t="shared" si="1125"/>
        <v/>
      </c>
    </row>
    <row r="24053" spans="3:10" ht="12" thickBot="1" x14ac:dyDescent="0.25">
      <c r="C24053" s="254"/>
      <c r="D24053" s="254"/>
      <c r="E24053" s="255"/>
      <c r="F24053" s="256"/>
      <c r="G24053" s="257"/>
      <c r="H24053" s="243">
        <f t="shared" ca="1" si="1126"/>
        <v>45139</v>
      </c>
      <c r="I24053" s="244">
        <f t="shared" si="1127"/>
        <v>43892</v>
      </c>
      <c r="J24053" s="244" t="str">
        <f t="shared" si="1125"/>
        <v/>
      </c>
    </row>
    <row r="24054" spans="3:10" ht="12" thickBot="1" x14ac:dyDescent="0.25">
      <c r="C24054" s="254"/>
      <c r="D24054" s="254"/>
      <c r="E24054" s="255"/>
      <c r="F24054" s="256"/>
      <c r="G24054" s="257"/>
      <c r="H24054" s="243">
        <f t="shared" ca="1" si="1126"/>
        <v>45139</v>
      </c>
      <c r="I24054" s="244">
        <f t="shared" si="1127"/>
        <v>43892</v>
      </c>
      <c r="J24054" s="244" t="str">
        <f t="shared" si="1125"/>
        <v/>
      </c>
    </row>
    <row r="24055" spans="3:10" ht="12" thickBot="1" x14ac:dyDescent="0.25">
      <c r="C24055" s="254"/>
      <c r="D24055" s="254"/>
      <c r="E24055" s="255"/>
      <c r="F24055" s="256"/>
      <c r="G24055" s="257"/>
      <c r="H24055" s="243">
        <f t="shared" ca="1" si="1126"/>
        <v>45139</v>
      </c>
      <c r="I24055" s="244">
        <f t="shared" si="1127"/>
        <v>43892</v>
      </c>
      <c r="J24055" s="244" t="str">
        <f t="shared" si="1125"/>
        <v/>
      </c>
    </row>
    <row r="24056" spans="3:10" ht="12" thickBot="1" x14ac:dyDescent="0.25">
      <c r="C24056" s="254"/>
      <c r="D24056" s="254"/>
      <c r="E24056" s="255"/>
      <c r="F24056" s="256"/>
      <c r="G24056" s="257"/>
      <c r="H24056" s="243">
        <f t="shared" ca="1" si="1126"/>
        <v>45139</v>
      </c>
      <c r="I24056" s="244">
        <f t="shared" si="1127"/>
        <v>43892</v>
      </c>
      <c r="J24056" s="244" t="str">
        <f t="shared" si="1125"/>
        <v/>
      </c>
    </row>
    <row r="24057" spans="3:10" ht="12" thickBot="1" x14ac:dyDescent="0.25">
      <c r="C24057" s="254"/>
      <c r="D24057" s="254"/>
      <c r="E24057" s="255"/>
      <c r="F24057" s="256"/>
      <c r="G24057" s="257"/>
      <c r="H24057" s="243">
        <f t="shared" ca="1" si="1126"/>
        <v>45139</v>
      </c>
      <c r="I24057" s="244">
        <f t="shared" si="1127"/>
        <v>43892</v>
      </c>
      <c r="J24057" s="244" t="str">
        <f t="shared" si="1125"/>
        <v/>
      </c>
    </row>
    <row r="24058" spans="3:10" ht="12" thickBot="1" x14ac:dyDescent="0.25">
      <c r="C24058" s="254"/>
      <c r="D24058" s="254"/>
      <c r="E24058" s="255"/>
      <c r="F24058" s="256"/>
      <c r="G24058" s="257"/>
      <c r="H24058" s="243">
        <f t="shared" ca="1" si="1126"/>
        <v>45139</v>
      </c>
      <c r="I24058" s="244">
        <f t="shared" si="1127"/>
        <v>43892</v>
      </c>
      <c r="J24058" s="244" t="str">
        <f t="shared" si="1125"/>
        <v/>
      </c>
    </row>
    <row r="24059" spans="3:10" ht="12" thickBot="1" x14ac:dyDescent="0.25">
      <c r="C24059" s="254"/>
      <c r="D24059" s="254"/>
      <c r="E24059" s="255"/>
      <c r="F24059" s="256"/>
      <c r="G24059" s="257"/>
      <c r="H24059" s="243">
        <f t="shared" ca="1" si="1126"/>
        <v>45139</v>
      </c>
      <c r="I24059" s="244">
        <f t="shared" si="1127"/>
        <v>43892</v>
      </c>
      <c r="J24059" s="244" t="str">
        <f t="shared" si="1125"/>
        <v/>
      </c>
    </row>
    <row r="24060" spans="3:10" ht="12" thickBot="1" x14ac:dyDescent="0.25">
      <c r="C24060" s="254"/>
      <c r="D24060" s="254"/>
      <c r="E24060" s="255"/>
      <c r="F24060" s="256"/>
      <c r="G24060" s="257"/>
      <c r="H24060" s="243">
        <f t="shared" ca="1" si="1126"/>
        <v>45139</v>
      </c>
      <c r="I24060" s="244">
        <f t="shared" si="1127"/>
        <v>43892</v>
      </c>
      <c r="J24060" s="244" t="str">
        <f t="shared" si="1125"/>
        <v/>
      </c>
    </row>
    <row r="24061" spans="3:10" ht="12" thickBot="1" x14ac:dyDescent="0.25">
      <c r="C24061" s="254"/>
      <c r="D24061" s="254"/>
      <c r="E24061" s="255"/>
      <c r="F24061" s="256"/>
      <c r="G24061" s="257"/>
      <c r="H24061" s="243">
        <f t="shared" ca="1" si="1126"/>
        <v>45139</v>
      </c>
      <c r="I24061" s="244">
        <f t="shared" si="1127"/>
        <v>43892</v>
      </c>
      <c r="J24061" s="244" t="str">
        <f t="shared" si="1125"/>
        <v/>
      </c>
    </row>
    <row r="24062" spans="3:10" ht="12" thickBot="1" x14ac:dyDescent="0.25">
      <c r="C24062" s="254"/>
      <c r="D24062" s="254"/>
      <c r="E24062" s="255"/>
      <c r="F24062" s="256"/>
      <c r="G24062" s="257"/>
      <c r="H24062" s="243">
        <f t="shared" ca="1" si="1126"/>
        <v>45139</v>
      </c>
      <c r="I24062" s="244">
        <f t="shared" si="1127"/>
        <v>43892</v>
      </c>
      <c r="J24062" s="244" t="str">
        <f t="shared" si="1125"/>
        <v/>
      </c>
    </row>
    <row r="24063" spans="3:10" ht="12" thickBot="1" x14ac:dyDescent="0.25">
      <c r="C24063" s="254"/>
      <c r="D24063" s="254"/>
      <c r="E24063" s="255"/>
      <c r="F24063" s="256"/>
      <c r="G24063" s="257"/>
      <c r="H24063" s="243">
        <f t="shared" ca="1" si="1126"/>
        <v>45139</v>
      </c>
      <c r="I24063" s="244">
        <f t="shared" si="1127"/>
        <v>43892</v>
      </c>
      <c r="J24063" s="244" t="str">
        <f t="shared" si="1125"/>
        <v/>
      </c>
    </row>
    <row r="24064" spans="3:10" ht="12" thickBot="1" x14ac:dyDescent="0.25">
      <c r="C24064" s="254"/>
      <c r="D24064" s="254"/>
      <c r="E24064" s="255"/>
      <c r="F24064" s="256"/>
      <c r="G24064" s="257"/>
      <c r="H24064" s="243">
        <f t="shared" ca="1" si="1126"/>
        <v>45139</v>
      </c>
      <c r="I24064" s="244">
        <f t="shared" si="1127"/>
        <v>43892</v>
      </c>
      <c r="J24064" s="244" t="str">
        <f t="shared" si="1125"/>
        <v/>
      </c>
    </row>
    <row r="24065" spans="3:10" ht="12" thickBot="1" x14ac:dyDescent="0.25">
      <c r="C24065" s="254"/>
      <c r="D24065" s="254"/>
      <c r="E24065" s="255"/>
      <c r="F24065" s="256"/>
      <c r="G24065" s="257"/>
      <c r="H24065" s="243">
        <f t="shared" ca="1" si="1126"/>
        <v>45139</v>
      </c>
      <c r="I24065" s="244">
        <f t="shared" si="1127"/>
        <v>43892</v>
      </c>
      <c r="J24065" s="244" t="str">
        <f t="shared" si="1125"/>
        <v/>
      </c>
    </row>
    <row r="24066" spans="3:10" ht="12" thickBot="1" x14ac:dyDescent="0.25">
      <c r="C24066" s="254"/>
      <c r="D24066" s="254"/>
      <c r="E24066" s="255"/>
      <c r="F24066" s="256"/>
      <c r="G24066" s="257"/>
      <c r="H24066" s="243">
        <f t="shared" ca="1" si="1126"/>
        <v>45139</v>
      </c>
      <c r="I24066" s="244">
        <f t="shared" si="1127"/>
        <v>43892</v>
      </c>
      <c r="J24066" s="244" t="str">
        <f t="shared" si="1125"/>
        <v/>
      </c>
    </row>
    <row r="24067" spans="3:10" ht="12" thickBot="1" x14ac:dyDescent="0.25">
      <c r="C24067" s="254"/>
      <c r="D24067" s="254"/>
      <c r="E24067" s="255"/>
      <c r="F24067" s="256"/>
      <c r="G24067" s="257"/>
      <c r="H24067" s="243">
        <f t="shared" ca="1" si="1126"/>
        <v>45139</v>
      </c>
      <c r="I24067" s="244">
        <f t="shared" si="1127"/>
        <v>43892</v>
      </c>
      <c r="J24067" s="244" t="str">
        <f t="shared" si="1125"/>
        <v/>
      </c>
    </row>
    <row r="24068" spans="3:10" ht="12" thickBot="1" x14ac:dyDescent="0.25">
      <c r="C24068" s="254"/>
      <c r="D24068" s="254"/>
      <c r="E24068" s="255"/>
      <c r="F24068" s="256"/>
      <c r="G24068" s="257"/>
      <c r="H24068" s="243">
        <f t="shared" ca="1" si="1126"/>
        <v>45139</v>
      </c>
      <c r="I24068" s="244">
        <f t="shared" si="1127"/>
        <v>43892</v>
      </c>
      <c r="J24068" s="244" t="str">
        <f t="shared" si="1125"/>
        <v/>
      </c>
    </row>
    <row r="24069" spans="3:10" ht="12" thickBot="1" x14ac:dyDescent="0.25">
      <c r="C24069" s="254"/>
      <c r="D24069" s="254"/>
      <c r="E24069" s="255"/>
      <c r="F24069" s="256"/>
      <c r="G24069" s="257"/>
      <c r="H24069" s="243">
        <f t="shared" ca="1" si="1126"/>
        <v>45139</v>
      </c>
      <c r="I24069" s="244">
        <f t="shared" si="1127"/>
        <v>43892</v>
      </c>
      <c r="J24069" s="244" t="str">
        <f t="shared" si="1125"/>
        <v/>
      </c>
    </row>
    <row r="24070" spans="3:10" ht="12" thickBot="1" x14ac:dyDescent="0.25">
      <c r="C24070" s="254"/>
      <c r="D24070" s="254"/>
      <c r="E24070" s="255"/>
      <c r="F24070" s="256"/>
      <c r="G24070" s="257"/>
      <c r="H24070" s="243">
        <f t="shared" ca="1" si="1126"/>
        <v>45139</v>
      </c>
      <c r="I24070" s="244">
        <f t="shared" si="1127"/>
        <v>43892</v>
      </c>
      <c r="J24070" s="244" t="str">
        <f t="shared" ref="J24070:J24133" si="1128">IF(G24070="","",IF(G24070&gt;=0,"Debitoren",IF(G24070&lt;0,"Kreditoren","")))</f>
        <v/>
      </c>
    </row>
    <row r="24071" spans="3:10" ht="12" thickBot="1" x14ac:dyDescent="0.25">
      <c r="C24071" s="254"/>
      <c r="D24071" s="254"/>
      <c r="E24071" s="255"/>
      <c r="F24071" s="256"/>
      <c r="G24071" s="257"/>
      <c r="H24071" s="243">
        <f t="shared" ref="H24071:H24134" ca="1" si="1129">IF(F24071&lt;$F$2,EOMONTH($F$2,-1)+1,EOMONTH(F24071,-1)+1)</f>
        <v>45139</v>
      </c>
      <c r="I24071" s="244">
        <f t="shared" ref="I24071:I24134" si="1130">IF(F24071&lt;$I$2,IF(   WEEKDAY(EOMONTH($I$2,-1)+1)=1,EOMONTH($I$2,-1)+1+1,EOMONTH($I$2,-1)+1),IF(WEEKDAY(F24071)=1,F24071+1,F24071))</f>
        <v>43892</v>
      </c>
      <c r="J24071" s="244" t="str">
        <f t="shared" si="1128"/>
        <v/>
      </c>
    </row>
    <row r="24072" spans="3:10" ht="12" thickBot="1" x14ac:dyDescent="0.25">
      <c r="C24072" s="254"/>
      <c r="D24072" s="254"/>
      <c r="E24072" s="255"/>
      <c r="F24072" s="256"/>
      <c r="G24072" s="257"/>
      <c r="H24072" s="243">
        <f t="shared" ca="1" si="1129"/>
        <v>45139</v>
      </c>
      <c r="I24072" s="244">
        <f t="shared" si="1130"/>
        <v>43892</v>
      </c>
      <c r="J24072" s="244" t="str">
        <f t="shared" si="1128"/>
        <v/>
      </c>
    </row>
    <row r="24073" spans="3:10" ht="12" thickBot="1" x14ac:dyDescent="0.25">
      <c r="C24073" s="254"/>
      <c r="D24073" s="254"/>
      <c r="E24073" s="255"/>
      <c r="F24073" s="256"/>
      <c r="G24073" s="257"/>
      <c r="H24073" s="243">
        <f t="shared" ca="1" si="1129"/>
        <v>45139</v>
      </c>
      <c r="I24073" s="244">
        <f t="shared" si="1130"/>
        <v>43892</v>
      </c>
      <c r="J24073" s="244" t="str">
        <f t="shared" si="1128"/>
        <v/>
      </c>
    </row>
    <row r="24074" spans="3:10" ht="12" thickBot="1" x14ac:dyDescent="0.25">
      <c r="C24074" s="254"/>
      <c r="D24074" s="254"/>
      <c r="E24074" s="255"/>
      <c r="F24074" s="256"/>
      <c r="G24074" s="257"/>
      <c r="H24074" s="243">
        <f t="shared" ca="1" si="1129"/>
        <v>45139</v>
      </c>
      <c r="I24074" s="244">
        <f t="shared" si="1130"/>
        <v>43892</v>
      </c>
      <c r="J24074" s="244" t="str">
        <f t="shared" si="1128"/>
        <v/>
      </c>
    </row>
    <row r="24075" spans="3:10" ht="12" thickBot="1" x14ac:dyDescent="0.25">
      <c r="C24075" s="254"/>
      <c r="D24075" s="254"/>
      <c r="E24075" s="255"/>
      <c r="F24075" s="256"/>
      <c r="G24075" s="257"/>
      <c r="H24075" s="243">
        <f t="shared" ca="1" si="1129"/>
        <v>45139</v>
      </c>
      <c r="I24075" s="244">
        <f t="shared" si="1130"/>
        <v>43892</v>
      </c>
      <c r="J24075" s="244" t="str">
        <f t="shared" si="1128"/>
        <v/>
      </c>
    </row>
    <row r="24076" spans="3:10" ht="12" thickBot="1" x14ac:dyDescent="0.25">
      <c r="C24076" s="254"/>
      <c r="D24076" s="254"/>
      <c r="E24076" s="255"/>
      <c r="F24076" s="256"/>
      <c r="G24076" s="257"/>
      <c r="H24076" s="243">
        <f t="shared" ca="1" si="1129"/>
        <v>45139</v>
      </c>
      <c r="I24076" s="244">
        <f t="shared" si="1130"/>
        <v>43892</v>
      </c>
      <c r="J24076" s="244" t="str">
        <f t="shared" si="1128"/>
        <v/>
      </c>
    </row>
    <row r="24077" spans="3:10" ht="12" thickBot="1" x14ac:dyDescent="0.25">
      <c r="C24077" s="254"/>
      <c r="D24077" s="254"/>
      <c r="E24077" s="255"/>
      <c r="F24077" s="256"/>
      <c r="G24077" s="257"/>
      <c r="H24077" s="243">
        <f t="shared" ca="1" si="1129"/>
        <v>45139</v>
      </c>
      <c r="I24077" s="244">
        <f t="shared" si="1130"/>
        <v>43892</v>
      </c>
      <c r="J24077" s="244" t="str">
        <f t="shared" si="1128"/>
        <v/>
      </c>
    </row>
    <row r="24078" spans="3:10" ht="12" thickBot="1" x14ac:dyDescent="0.25">
      <c r="C24078" s="254"/>
      <c r="D24078" s="254"/>
      <c r="E24078" s="255"/>
      <c r="F24078" s="256"/>
      <c r="G24078" s="257"/>
      <c r="H24078" s="243">
        <f t="shared" ca="1" si="1129"/>
        <v>45139</v>
      </c>
      <c r="I24078" s="244">
        <f t="shared" si="1130"/>
        <v>43892</v>
      </c>
      <c r="J24078" s="244" t="str">
        <f t="shared" si="1128"/>
        <v/>
      </c>
    </row>
    <row r="24079" spans="3:10" ht="12" thickBot="1" x14ac:dyDescent="0.25">
      <c r="C24079" s="254"/>
      <c r="D24079" s="254"/>
      <c r="E24079" s="255"/>
      <c r="F24079" s="256"/>
      <c r="G24079" s="257"/>
      <c r="H24079" s="243">
        <f t="shared" ca="1" si="1129"/>
        <v>45139</v>
      </c>
      <c r="I24079" s="244">
        <f t="shared" si="1130"/>
        <v>43892</v>
      </c>
      <c r="J24079" s="244" t="str">
        <f t="shared" si="1128"/>
        <v/>
      </c>
    </row>
    <row r="24080" spans="3:10" ht="12" thickBot="1" x14ac:dyDescent="0.25">
      <c r="C24080" s="254"/>
      <c r="D24080" s="254"/>
      <c r="E24080" s="255"/>
      <c r="F24080" s="256"/>
      <c r="G24080" s="257"/>
      <c r="H24080" s="243">
        <f t="shared" ca="1" si="1129"/>
        <v>45139</v>
      </c>
      <c r="I24080" s="244">
        <f t="shared" si="1130"/>
        <v>43892</v>
      </c>
      <c r="J24080" s="244" t="str">
        <f t="shared" si="1128"/>
        <v/>
      </c>
    </row>
    <row r="24081" spans="3:10" ht="12" thickBot="1" x14ac:dyDescent="0.25">
      <c r="C24081" s="254"/>
      <c r="D24081" s="254"/>
      <c r="E24081" s="255"/>
      <c r="F24081" s="256"/>
      <c r="G24081" s="257"/>
      <c r="H24081" s="243">
        <f t="shared" ca="1" si="1129"/>
        <v>45139</v>
      </c>
      <c r="I24081" s="244">
        <f t="shared" si="1130"/>
        <v>43892</v>
      </c>
      <c r="J24081" s="244" t="str">
        <f t="shared" si="1128"/>
        <v/>
      </c>
    </row>
    <row r="24082" spans="3:10" ht="12" thickBot="1" x14ac:dyDescent="0.25">
      <c r="C24082" s="254"/>
      <c r="D24082" s="254"/>
      <c r="E24082" s="255"/>
      <c r="F24082" s="256"/>
      <c r="G24082" s="257"/>
      <c r="H24082" s="243">
        <f t="shared" ca="1" si="1129"/>
        <v>45139</v>
      </c>
      <c r="I24082" s="244">
        <f t="shared" si="1130"/>
        <v>43892</v>
      </c>
      <c r="J24082" s="244" t="str">
        <f t="shared" si="1128"/>
        <v/>
      </c>
    </row>
    <row r="24083" spans="3:10" ht="12" thickBot="1" x14ac:dyDescent="0.25">
      <c r="C24083" s="254"/>
      <c r="D24083" s="254"/>
      <c r="E24083" s="255"/>
      <c r="F24083" s="256"/>
      <c r="G24083" s="257"/>
      <c r="H24083" s="243">
        <f t="shared" ca="1" si="1129"/>
        <v>45139</v>
      </c>
      <c r="I24083" s="244">
        <f t="shared" si="1130"/>
        <v>43892</v>
      </c>
      <c r="J24083" s="244" t="str">
        <f t="shared" si="1128"/>
        <v/>
      </c>
    </row>
    <row r="24084" spans="3:10" ht="12" thickBot="1" x14ac:dyDescent="0.25">
      <c r="C24084" s="254"/>
      <c r="D24084" s="254"/>
      <c r="E24084" s="255"/>
      <c r="F24084" s="256"/>
      <c r="G24084" s="257"/>
      <c r="H24084" s="243">
        <f t="shared" ca="1" si="1129"/>
        <v>45139</v>
      </c>
      <c r="I24084" s="244">
        <f t="shared" si="1130"/>
        <v>43892</v>
      </c>
      <c r="J24084" s="244" t="str">
        <f t="shared" si="1128"/>
        <v/>
      </c>
    </row>
    <row r="24085" spans="3:10" ht="12" thickBot="1" x14ac:dyDescent="0.25">
      <c r="C24085" s="254"/>
      <c r="D24085" s="254"/>
      <c r="E24085" s="255"/>
      <c r="F24085" s="256"/>
      <c r="G24085" s="257"/>
      <c r="H24085" s="243">
        <f t="shared" ca="1" si="1129"/>
        <v>45139</v>
      </c>
      <c r="I24085" s="244">
        <f t="shared" si="1130"/>
        <v>43892</v>
      </c>
      <c r="J24085" s="244" t="str">
        <f t="shared" si="1128"/>
        <v/>
      </c>
    </row>
    <row r="24086" spans="3:10" ht="12" thickBot="1" x14ac:dyDescent="0.25">
      <c r="C24086" s="254"/>
      <c r="D24086" s="254"/>
      <c r="E24086" s="255"/>
      <c r="F24086" s="256"/>
      <c r="G24086" s="257"/>
      <c r="H24086" s="243">
        <f t="shared" ca="1" si="1129"/>
        <v>45139</v>
      </c>
      <c r="I24086" s="244">
        <f t="shared" si="1130"/>
        <v>43892</v>
      </c>
      <c r="J24086" s="244" t="str">
        <f t="shared" si="1128"/>
        <v/>
      </c>
    </row>
    <row r="24087" spans="3:10" ht="12" thickBot="1" x14ac:dyDescent="0.25">
      <c r="C24087" s="254"/>
      <c r="D24087" s="254"/>
      <c r="E24087" s="255"/>
      <c r="F24087" s="256"/>
      <c r="G24087" s="257"/>
      <c r="H24087" s="243">
        <f t="shared" ca="1" si="1129"/>
        <v>45139</v>
      </c>
      <c r="I24087" s="244">
        <f t="shared" si="1130"/>
        <v>43892</v>
      </c>
      <c r="J24087" s="244" t="str">
        <f t="shared" si="1128"/>
        <v/>
      </c>
    </row>
    <row r="24088" spans="3:10" ht="12" thickBot="1" x14ac:dyDescent="0.25">
      <c r="C24088" s="254"/>
      <c r="D24088" s="254"/>
      <c r="E24088" s="255"/>
      <c r="F24088" s="256"/>
      <c r="G24088" s="257"/>
      <c r="H24088" s="243">
        <f t="shared" ca="1" si="1129"/>
        <v>45139</v>
      </c>
      <c r="I24088" s="244">
        <f t="shared" si="1130"/>
        <v>43892</v>
      </c>
      <c r="J24088" s="244" t="str">
        <f t="shared" si="1128"/>
        <v/>
      </c>
    </row>
    <row r="24089" spans="3:10" ht="12" thickBot="1" x14ac:dyDescent="0.25">
      <c r="C24089" s="254"/>
      <c r="D24089" s="254"/>
      <c r="E24089" s="255"/>
      <c r="F24089" s="256"/>
      <c r="G24089" s="257"/>
      <c r="H24089" s="243">
        <f t="shared" ca="1" si="1129"/>
        <v>45139</v>
      </c>
      <c r="I24089" s="244">
        <f t="shared" si="1130"/>
        <v>43892</v>
      </c>
      <c r="J24089" s="244" t="str">
        <f t="shared" si="1128"/>
        <v/>
      </c>
    </row>
    <row r="24090" spans="3:10" ht="12" thickBot="1" x14ac:dyDescent="0.25">
      <c r="C24090" s="254"/>
      <c r="D24090" s="254"/>
      <c r="E24090" s="255"/>
      <c r="F24090" s="256"/>
      <c r="G24090" s="257"/>
      <c r="H24090" s="243">
        <f t="shared" ca="1" si="1129"/>
        <v>45139</v>
      </c>
      <c r="I24090" s="244">
        <f t="shared" si="1130"/>
        <v>43892</v>
      </c>
      <c r="J24090" s="244" t="str">
        <f t="shared" si="1128"/>
        <v/>
      </c>
    </row>
    <row r="24091" spans="3:10" ht="12" thickBot="1" x14ac:dyDescent="0.25">
      <c r="C24091" s="254"/>
      <c r="D24091" s="254"/>
      <c r="E24091" s="255"/>
      <c r="F24091" s="256"/>
      <c r="G24091" s="257"/>
      <c r="H24091" s="243">
        <f t="shared" ca="1" si="1129"/>
        <v>45139</v>
      </c>
      <c r="I24091" s="244">
        <f t="shared" si="1130"/>
        <v>43892</v>
      </c>
      <c r="J24091" s="244" t="str">
        <f t="shared" si="1128"/>
        <v/>
      </c>
    </row>
    <row r="24092" spans="3:10" ht="12" thickBot="1" x14ac:dyDescent="0.25">
      <c r="C24092" s="254"/>
      <c r="D24092" s="254"/>
      <c r="E24092" s="255"/>
      <c r="F24092" s="256"/>
      <c r="G24092" s="257"/>
      <c r="H24092" s="243">
        <f t="shared" ca="1" si="1129"/>
        <v>45139</v>
      </c>
      <c r="I24092" s="244">
        <f t="shared" si="1130"/>
        <v>43892</v>
      </c>
      <c r="J24092" s="244" t="str">
        <f t="shared" si="1128"/>
        <v/>
      </c>
    </row>
    <row r="24093" spans="3:10" ht="12" thickBot="1" x14ac:dyDescent="0.25">
      <c r="C24093" s="254"/>
      <c r="D24093" s="254"/>
      <c r="E24093" s="255"/>
      <c r="F24093" s="256"/>
      <c r="G24093" s="257"/>
      <c r="H24093" s="243">
        <f t="shared" ca="1" si="1129"/>
        <v>45139</v>
      </c>
      <c r="I24093" s="244">
        <f t="shared" si="1130"/>
        <v>43892</v>
      </c>
      <c r="J24093" s="244" t="str">
        <f t="shared" si="1128"/>
        <v/>
      </c>
    </row>
    <row r="24094" spans="3:10" ht="12" thickBot="1" x14ac:dyDescent="0.25">
      <c r="C24094" s="254"/>
      <c r="D24094" s="254"/>
      <c r="E24094" s="255"/>
      <c r="F24094" s="256"/>
      <c r="G24094" s="257"/>
      <c r="H24094" s="243">
        <f t="shared" ca="1" si="1129"/>
        <v>45139</v>
      </c>
      <c r="I24094" s="244">
        <f t="shared" si="1130"/>
        <v>43892</v>
      </c>
      <c r="J24094" s="244" t="str">
        <f t="shared" si="1128"/>
        <v/>
      </c>
    </row>
    <row r="24095" spans="3:10" ht="12" thickBot="1" x14ac:dyDescent="0.25">
      <c r="C24095" s="254"/>
      <c r="D24095" s="254"/>
      <c r="E24095" s="255"/>
      <c r="F24095" s="256"/>
      <c r="G24095" s="257"/>
      <c r="H24095" s="243">
        <f t="shared" ca="1" si="1129"/>
        <v>45139</v>
      </c>
      <c r="I24095" s="244">
        <f t="shared" si="1130"/>
        <v>43892</v>
      </c>
      <c r="J24095" s="244" t="str">
        <f t="shared" si="1128"/>
        <v/>
      </c>
    </row>
    <row r="24096" spans="3:10" ht="12" thickBot="1" x14ac:dyDescent="0.25">
      <c r="C24096" s="254"/>
      <c r="D24096" s="254"/>
      <c r="E24096" s="255"/>
      <c r="F24096" s="256"/>
      <c r="G24096" s="257"/>
      <c r="H24096" s="243">
        <f t="shared" ca="1" si="1129"/>
        <v>45139</v>
      </c>
      <c r="I24096" s="244">
        <f t="shared" si="1130"/>
        <v>43892</v>
      </c>
      <c r="J24096" s="244" t="str">
        <f t="shared" si="1128"/>
        <v/>
      </c>
    </row>
    <row r="24097" spans="3:10" ht="12" thickBot="1" x14ac:dyDescent="0.25">
      <c r="C24097" s="254"/>
      <c r="D24097" s="254"/>
      <c r="E24097" s="255"/>
      <c r="F24097" s="256"/>
      <c r="G24097" s="257"/>
      <c r="H24097" s="243">
        <f t="shared" ca="1" si="1129"/>
        <v>45139</v>
      </c>
      <c r="I24097" s="244">
        <f t="shared" si="1130"/>
        <v>43892</v>
      </c>
      <c r="J24097" s="244" t="str">
        <f t="shared" si="1128"/>
        <v/>
      </c>
    </row>
    <row r="24098" spans="3:10" ht="12" thickBot="1" x14ac:dyDescent="0.25">
      <c r="C24098" s="254"/>
      <c r="D24098" s="254"/>
      <c r="E24098" s="255"/>
      <c r="F24098" s="256"/>
      <c r="G24098" s="257"/>
      <c r="H24098" s="243">
        <f t="shared" ca="1" si="1129"/>
        <v>45139</v>
      </c>
      <c r="I24098" s="244">
        <f t="shared" si="1130"/>
        <v>43892</v>
      </c>
      <c r="J24098" s="244" t="str">
        <f t="shared" si="1128"/>
        <v/>
      </c>
    </row>
    <row r="24099" spans="3:10" ht="12" thickBot="1" x14ac:dyDescent="0.25">
      <c r="C24099" s="254"/>
      <c r="D24099" s="254"/>
      <c r="E24099" s="255"/>
      <c r="F24099" s="256"/>
      <c r="G24099" s="257"/>
      <c r="H24099" s="243">
        <f t="shared" ca="1" si="1129"/>
        <v>45139</v>
      </c>
      <c r="I24099" s="244">
        <f t="shared" si="1130"/>
        <v>43892</v>
      </c>
      <c r="J24099" s="244" t="str">
        <f t="shared" si="1128"/>
        <v/>
      </c>
    </row>
    <row r="24100" spans="3:10" ht="12" thickBot="1" x14ac:dyDescent="0.25">
      <c r="C24100" s="254"/>
      <c r="D24100" s="254"/>
      <c r="E24100" s="255"/>
      <c r="F24100" s="256"/>
      <c r="G24100" s="257"/>
      <c r="H24100" s="243">
        <f t="shared" ca="1" si="1129"/>
        <v>45139</v>
      </c>
      <c r="I24100" s="244">
        <f t="shared" si="1130"/>
        <v>43892</v>
      </c>
      <c r="J24100" s="244" t="str">
        <f t="shared" si="1128"/>
        <v/>
      </c>
    </row>
    <row r="24101" spans="3:10" ht="12" thickBot="1" x14ac:dyDescent="0.25">
      <c r="C24101" s="254"/>
      <c r="D24101" s="254"/>
      <c r="E24101" s="255"/>
      <c r="F24101" s="256"/>
      <c r="G24101" s="257"/>
      <c r="H24101" s="243">
        <f t="shared" ca="1" si="1129"/>
        <v>45139</v>
      </c>
      <c r="I24101" s="244">
        <f t="shared" si="1130"/>
        <v>43892</v>
      </c>
      <c r="J24101" s="244" t="str">
        <f t="shared" si="1128"/>
        <v/>
      </c>
    </row>
    <row r="24102" spans="3:10" ht="12" thickBot="1" x14ac:dyDescent="0.25">
      <c r="C24102" s="254"/>
      <c r="D24102" s="254"/>
      <c r="E24102" s="255"/>
      <c r="F24102" s="256"/>
      <c r="G24102" s="257"/>
      <c r="H24102" s="243">
        <f t="shared" ca="1" si="1129"/>
        <v>45139</v>
      </c>
      <c r="I24102" s="244">
        <f t="shared" si="1130"/>
        <v>43892</v>
      </c>
      <c r="J24102" s="244" t="str">
        <f t="shared" si="1128"/>
        <v/>
      </c>
    </row>
    <row r="24103" spans="3:10" ht="12" thickBot="1" x14ac:dyDescent="0.25">
      <c r="C24103" s="254"/>
      <c r="D24103" s="254"/>
      <c r="E24103" s="255"/>
      <c r="F24103" s="256"/>
      <c r="G24103" s="257"/>
      <c r="H24103" s="243">
        <f t="shared" ca="1" si="1129"/>
        <v>45139</v>
      </c>
      <c r="I24103" s="244">
        <f t="shared" si="1130"/>
        <v>43892</v>
      </c>
      <c r="J24103" s="244" t="str">
        <f t="shared" si="1128"/>
        <v/>
      </c>
    </row>
    <row r="24104" spans="3:10" ht="12" thickBot="1" x14ac:dyDescent="0.25">
      <c r="C24104" s="254"/>
      <c r="D24104" s="254"/>
      <c r="E24104" s="255"/>
      <c r="F24104" s="256"/>
      <c r="G24104" s="257"/>
      <c r="H24104" s="243">
        <f t="shared" ca="1" si="1129"/>
        <v>45139</v>
      </c>
      <c r="I24104" s="244">
        <f t="shared" si="1130"/>
        <v>43892</v>
      </c>
      <c r="J24104" s="244" t="str">
        <f t="shared" si="1128"/>
        <v/>
      </c>
    </row>
    <row r="24105" spans="3:10" ht="12" thickBot="1" x14ac:dyDescent="0.25">
      <c r="C24105" s="254"/>
      <c r="D24105" s="254"/>
      <c r="E24105" s="255"/>
      <c r="F24105" s="256"/>
      <c r="G24105" s="257"/>
      <c r="H24105" s="243">
        <f t="shared" ca="1" si="1129"/>
        <v>45139</v>
      </c>
      <c r="I24105" s="244">
        <f t="shared" si="1130"/>
        <v>43892</v>
      </c>
      <c r="J24105" s="244" t="str">
        <f t="shared" si="1128"/>
        <v/>
      </c>
    </row>
    <row r="24106" spans="3:10" ht="12" thickBot="1" x14ac:dyDescent="0.25">
      <c r="C24106" s="254"/>
      <c r="D24106" s="254"/>
      <c r="E24106" s="255"/>
      <c r="F24106" s="256"/>
      <c r="G24106" s="257"/>
      <c r="H24106" s="243">
        <f t="shared" ca="1" si="1129"/>
        <v>45139</v>
      </c>
      <c r="I24106" s="244">
        <f t="shared" si="1130"/>
        <v>43892</v>
      </c>
      <c r="J24106" s="244" t="str">
        <f t="shared" si="1128"/>
        <v/>
      </c>
    </row>
    <row r="24107" spans="3:10" ht="12" thickBot="1" x14ac:dyDescent="0.25">
      <c r="C24107" s="254"/>
      <c r="D24107" s="254"/>
      <c r="E24107" s="255"/>
      <c r="F24107" s="256"/>
      <c r="G24107" s="257"/>
      <c r="H24107" s="243">
        <f t="shared" ca="1" si="1129"/>
        <v>45139</v>
      </c>
      <c r="I24107" s="244">
        <f t="shared" si="1130"/>
        <v>43892</v>
      </c>
      <c r="J24107" s="244" t="str">
        <f t="shared" si="1128"/>
        <v/>
      </c>
    </row>
    <row r="24108" spans="3:10" ht="12" thickBot="1" x14ac:dyDescent="0.25">
      <c r="C24108" s="254"/>
      <c r="D24108" s="254"/>
      <c r="E24108" s="255"/>
      <c r="F24108" s="256"/>
      <c r="G24108" s="257"/>
      <c r="H24108" s="243">
        <f t="shared" ca="1" si="1129"/>
        <v>45139</v>
      </c>
      <c r="I24108" s="244">
        <f t="shared" si="1130"/>
        <v>43892</v>
      </c>
      <c r="J24108" s="244" t="str">
        <f t="shared" si="1128"/>
        <v/>
      </c>
    </row>
    <row r="24109" spans="3:10" ht="12" thickBot="1" x14ac:dyDescent="0.25">
      <c r="C24109" s="254"/>
      <c r="D24109" s="254"/>
      <c r="E24109" s="255"/>
      <c r="F24109" s="256"/>
      <c r="G24109" s="257"/>
      <c r="H24109" s="243">
        <f t="shared" ca="1" si="1129"/>
        <v>45139</v>
      </c>
      <c r="I24109" s="244">
        <f t="shared" si="1130"/>
        <v>43892</v>
      </c>
      <c r="J24109" s="244" t="str">
        <f t="shared" si="1128"/>
        <v/>
      </c>
    </row>
    <row r="24110" spans="3:10" ht="12" thickBot="1" x14ac:dyDescent="0.25">
      <c r="C24110" s="254"/>
      <c r="D24110" s="254"/>
      <c r="E24110" s="255"/>
      <c r="F24110" s="256"/>
      <c r="G24110" s="257"/>
      <c r="H24110" s="243">
        <f t="shared" ca="1" si="1129"/>
        <v>45139</v>
      </c>
      <c r="I24110" s="244">
        <f t="shared" si="1130"/>
        <v>43892</v>
      </c>
      <c r="J24110" s="244" t="str">
        <f t="shared" si="1128"/>
        <v/>
      </c>
    </row>
    <row r="24111" spans="3:10" ht="12" thickBot="1" x14ac:dyDescent="0.25">
      <c r="C24111" s="254"/>
      <c r="D24111" s="254"/>
      <c r="E24111" s="255"/>
      <c r="F24111" s="256"/>
      <c r="G24111" s="257"/>
      <c r="H24111" s="243">
        <f t="shared" ca="1" si="1129"/>
        <v>45139</v>
      </c>
      <c r="I24111" s="244">
        <f t="shared" si="1130"/>
        <v>43892</v>
      </c>
      <c r="J24111" s="244" t="str">
        <f t="shared" si="1128"/>
        <v/>
      </c>
    </row>
    <row r="24112" spans="3:10" ht="12" thickBot="1" x14ac:dyDescent="0.25">
      <c r="C24112" s="254"/>
      <c r="D24112" s="254"/>
      <c r="E24112" s="255"/>
      <c r="F24112" s="256"/>
      <c r="G24112" s="257"/>
      <c r="H24112" s="243">
        <f t="shared" ca="1" si="1129"/>
        <v>45139</v>
      </c>
      <c r="I24112" s="244">
        <f t="shared" si="1130"/>
        <v>43892</v>
      </c>
      <c r="J24112" s="244" t="str">
        <f t="shared" si="1128"/>
        <v/>
      </c>
    </row>
    <row r="24113" spans="3:10" ht="12" thickBot="1" x14ac:dyDescent="0.25">
      <c r="C24113" s="254"/>
      <c r="D24113" s="254"/>
      <c r="E24113" s="255"/>
      <c r="F24113" s="256"/>
      <c r="G24113" s="257"/>
      <c r="H24113" s="243">
        <f t="shared" ca="1" si="1129"/>
        <v>45139</v>
      </c>
      <c r="I24113" s="244">
        <f t="shared" si="1130"/>
        <v>43892</v>
      </c>
      <c r="J24113" s="244" t="str">
        <f t="shared" si="1128"/>
        <v/>
      </c>
    </row>
    <row r="24114" spans="3:10" ht="12" thickBot="1" x14ac:dyDescent="0.25">
      <c r="C24114" s="254"/>
      <c r="D24114" s="254"/>
      <c r="E24114" s="255"/>
      <c r="F24114" s="256"/>
      <c r="G24114" s="257"/>
      <c r="H24114" s="243">
        <f t="shared" ca="1" si="1129"/>
        <v>45139</v>
      </c>
      <c r="I24114" s="244">
        <f t="shared" si="1130"/>
        <v>43892</v>
      </c>
      <c r="J24114" s="244" t="str">
        <f t="shared" si="1128"/>
        <v/>
      </c>
    </row>
    <row r="24115" spans="3:10" ht="12" thickBot="1" x14ac:dyDescent="0.25">
      <c r="C24115" s="254"/>
      <c r="D24115" s="254"/>
      <c r="E24115" s="255"/>
      <c r="F24115" s="256"/>
      <c r="G24115" s="257"/>
      <c r="H24115" s="243">
        <f t="shared" ca="1" si="1129"/>
        <v>45139</v>
      </c>
      <c r="I24115" s="244">
        <f t="shared" si="1130"/>
        <v>43892</v>
      </c>
      <c r="J24115" s="244" t="str">
        <f t="shared" si="1128"/>
        <v/>
      </c>
    </row>
    <row r="24116" spans="3:10" ht="12" thickBot="1" x14ac:dyDescent="0.25">
      <c r="C24116" s="254"/>
      <c r="D24116" s="254"/>
      <c r="E24116" s="255"/>
      <c r="F24116" s="256"/>
      <c r="G24116" s="257"/>
      <c r="H24116" s="243">
        <f t="shared" ca="1" si="1129"/>
        <v>45139</v>
      </c>
      <c r="I24116" s="244">
        <f t="shared" si="1130"/>
        <v>43892</v>
      </c>
      <c r="J24116" s="244" t="str">
        <f t="shared" si="1128"/>
        <v/>
      </c>
    </row>
    <row r="24117" spans="3:10" ht="12" thickBot="1" x14ac:dyDescent="0.25">
      <c r="C24117" s="254"/>
      <c r="D24117" s="254"/>
      <c r="E24117" s="255"/>
      <c r="F24117" s="256"/>
      <c r="G24117" s="257"/>
      <c r="H24117" s="243">
        <f t="shared" ca="1" si="1129"/>
        <v>45139</v>
      </c>
      <c r="I24117" s="244">
        <f t="shared" si="1130"/>
        <v>43892</v>
      </c>
      <c r="J24117" s="244" t="str">
        <f t="shared" si="1128"/>
        <v/>
      </c>
    </row>
    <row r="24118" spans="3:10" ht="12" thickBot="1" x14ac:dyDescent="0.25">
      <c r="C24118" s="254"/>
      <c r="D24118" s="254"/>
      <c r="E24118" s="255"/>
      <c r="F24118" s="256"/>
      <c r="G24118" s="257"/>
      <c r="H24118" s="243">
        <f t="shared" ca="1" si="1129"/>
        <v>45139</v>
      </c>
      <c r="I24118" s="244">
        <f t="shared" si="1130"/>
        <v>43892</v>
      </c>
      <c r="J24118" s="244" t="str">
        <f t="shared" si="1128"/>
        <v/>
      </c>
    </row>
    <row r="24119" spans="3:10" ht="12" thickBot="1" x14ac:dyDescent="0.25">
      <c r="C24119" s="254"/>
      <c r="D24119" s="254"/>
      <c r="E24119" s="255"/>
      <c r="F24119" s="256"/>
      <c r="G24119" s="257"/>
      <c r="H24119" s="243">
        <f t="shared" ca="1" si="1129"/>
        <v>45139</v>
      </c>
      <c r="I24119" s="244">
        <f t="shared" si="1130"/>
        <v>43892</v>
      </c>
      <c r="J24119" s="244" t="str">
        <f t="shared" si="1128"/>
        <v/>
      </c>
    </row>
    <row r="24120" spans="3:10" ht="12" thickBot="1" x14ac:dyDescent="0.25">
      <c r="C24120" s="254"/>
      <c r="D24120" s="254"/>
      <c r="E24120" s="255"/>
      <c r="F24120" s="256"/>
      <c r="G24120" s="257"/>
      <c r="H24120" s="243">
        <f t="shared" ca="1" si="1129"/>
        <v>45139</v>
      </c>
      <c r="I24120" s="244">
        <f t="shared" si="1130"/>
        <v>43892</v>
      </c>
      <c r="J24120" s="244" t="str">
        <f t="shared" si="1128"/>
        <v/>
      </c>
    </row>
    <row r="24121" spans="3:10" ht="12" thickBot="1" x14ac:dyDescent="0.25">
      <c r="C24121" s="254"/>
      <c r="D24121" s="254"/>
      <c r="E24121" s="255"/>
      <c r="F24121" s="256"/>
      <c r="G24121" s="257"/>
      <c r="H24121" s="243">
        <f t="shared" ca="1" si="1129"/>
        <v>45139</v>
      </c>
      <c r="I24121" s="244">
        <f t="shared" si="1130"/>
        <v>43892</v>
      </c>
      <c r="J24121" s="244" t="str">
        <f t="shared" si="1128"/>
        <v/>
      </c>
    </row>
    <row r="24122" spans="3:10" ht="12" thickBot="1" x14ac:dyDescent="0.25">
      <c r="C24122" s="254"/>
      <c r="D24122" s="254"/>
      <c r="E24122" s="255"/>
      <c r="F24122" s="256"/>
      <c r="G24122" s="257"/>
      <c r="H24122" s="243">
        <f t="shared" ca="1" si="1129"/>
        <v>45139</v>
      </c>
      <c r="I24122" s="244">
        <f t="shared" si="1130"/>
        <v>43892</v>
      </c>
      <c r="J24122" s="244" t="str">
        <f t="shared" si="1128"/>
        <v/>
      </c>
    </row>
    <row r="24123" spans="3:10" ht="12" thickBot="1" x14ac:dyDescent="0.25">
      <c r="C24123" s="254"/>
      <c r="D24123" s="254"/>
      <c r="E24123" s="255"/>
      <c r="F24123" s="256"/>
      <c r="G24123" s="257"/>
      <c r="H24123" s="243">
        <f t="shared" ca="1" si="1129"/>
        <v>45139</v>
      </c>
      <c r="I24123" s="244">
        <f t="shared" si="1130"/>
        <v>43892</v>
      </c>
      <c r="J24123" s="244" t="str">
        <f t="shared" si="1128"/>
        <v/>
      </c>
    </row>
    <row r="24124" spans="3:10" ht="12" thickBot="1" x14ac:dyDescent="0.25">
      <c r="C24124" s="254"/>
      <c r="D24124" s="254"/>
      <c r="E24124" s="255"/>
      <c r="F24124" s="256"/>
      <c r="G24124" s="257"/>
      <c r="H24124" s="243">
        <f t="shared" ca="1" si="1129"/>
        <v>45139</v>
      </c>
      <c r="I24124" s="244">
        <f t="shared" si="1130"/>
        <v>43892</v>
      </c>
      <c r="J24124" s="244" t="str">
        <f t="shared" si="1128"/>
        <v/>
      </c>
    </row>
    <row r="24125" spans="3:10" ht="12" thickBot="1" x14ac:dyDescent="0.25">
      <c r="C24125" s="254"/>
      <c r="D24125" s="254"/>
      <c r="E24125" s="255"/>
      <c r="F24125" s="256"/>
      <c r="G24125" s="257"/>
      <c r="H24125" s="243">
        <f t="shared" ca="1" si="1129"/>
        <v>45139</v>
      </c>
      <c r="I24125" s="244">
        <f t="shared" si="1130"/>
        <v>43892</v>
      </c>
      <c r="J24125" s="244" t="str">
        <f t="shared" si="1128"/>
        <v/>
      </c>
    </row>
    <row r="24126" spans="3:10" ht="12" thickBot="1" x14ac:dyDescent="0.25">
      <c r="C24126" s="254"/>
      <c r="D24126" s="254"/>
      <c r="E24126" s="255"/>
      <c r="F24126" s="256"/>
      <c r="G24126" s="257"/>
      <c r="H24126" s="243">
        <f t="shared" ca="1" si="1129"/>
        <v>45139</v>
      </c>
      <c r="I24126" s="244">
        <f t="shared" si="1130"/>
        <v>43892</v>
      </c>
      <c r="J24126" s="244" t="str">
        <f t="shared" si="1128"/>
        <v/>
      </c>
    </row>
    <row r="24127" spans="3:10" ht="12" thickBot="1" x14ac:dyDescent="0.25">
      <c r="C24127" s="254"/>
      <c r="D24127" s="254"/>
      <c r="E24127" s="255"/>
      <c r="F24127" s="256"/>
      <c r="G24127" s="257"/>
      <c r="H24127" s="243">
        <f t="shared" ca="1" si="1129"/>
        <v>45139</v>
      </c>
      <c r="I24127" s="244">
        <f t="shared" si="1130"/>
        <v>43892</v>
      </c>
      <c r="J24127" s="244" t="str">
        <f t="shared" si="1128"/>
        <v/>
      </c>
    </row>
    <row r="24128" spans="3:10" ht="12" thickBot="1" x14ac:dyDescent="0.25">
      <c r="C24128" s="254"/>
      <c r="D24128" s="254"/>
      <c r="E24128" s="255"/>
      <c r="F24128" s="256"/>
      <c r="G24128" s="257"/>
      <c r="H24128" s="243">
        <f t="shared" ca="1" si="1129"/>
        <v>45139</v>
      </c>
      <c r="I24128" s="244">
        <f t="shared" si="1130"/>
        <v>43892</v>
      </c>
      <c r="J24128" s="244" t="str">
        <f t="shared" si="1128"/>
        <v/>
      </c>
    </row>
    <row r="24129" spans="3:10" ht="12" thickBot="1" x14ac:dyDescent="0.25">
      <c r="C24129" s="254"/>
      <c r="D24129" s="254"/>
      <c r="E24129" s="255"/>
      <c r="F24129" s="256"/>
      <c r="G24129" s="257"/>
      <c r="H24129" s="243">
        <f t="shared" ca="1" si="1129"/>
        <v>45139</v>
      </c>
      <c r="I24129" s="244">
        <f t="shared" si="1130"/>
        <v>43892</v>
      </c>
      <c r="J24129" s="244" t="str">
        <f t="shared" si="1128"/>
        <v/>
      </c>
    </row>
    <row r="24130" spans="3:10" ht="12" thickBot="1" x14ac:dyDescent="0.25">
      <c r="C24130" s="254"/>
      <c r="D24130" s="254"/>
      <c r="E24130" s="255"/>
      <c r="F24130" s="256"/>
      <c r="G24130" s="257"/>
      <c r="H24130" s="243">
        <f t="shared" ca="1" si="1129"/>
        <v>45139</v>
      </c>
      <c r="I24130" s="244">
        <f t="shared" si="1130"/>
        <v>43892</v>
      </c>
      <c r="J24130" s="244" t="str">
        <f t="shared" si="1128"/>
        <v/>
      </c>
    </row>
    <row r="24131" spans="3:10" ht="12" thickBot="1" x14ac:dyDescent="0.25">
      <c r="C24131" s="254"/>
      <c r="D24131" s="254"/>
      <c r="E24131" s="255"/>
      <c r="F24131" s="256"/>
      <c r="G24131" s="257"/>
      <c r="H24131" s="243">
        <f t="shared" ca="1" si="1129"/>
        <v>45139</v>
      </c>
      <c r="I24131" s="244">
        <f t="shared" si="1130"/>
        <v>43892</v>
      </c>
      <c r="J24131" s="244" t="str">
        <f t="shared" si="1128"/>
        <v/>
      </c>
    </row>
    <row r="24132" spans="3:10" ht="12" thickBot="1" x14ac:dyDescent="0.25">
      <c r="C24132" s="254"/>
      <c r="D24132" s="254"/>
      <c r="E24132" s="255"/>
      <c r="F24132" s="256"/>
      <c r="G24132" s="257"/>
      <c r="H24132" s="243">
        <f t="shared" ca="1" si="1129"/>
        <v>45139</v>
      </c>
      <c r="I24132" s="244">
        <f t="shared" si="1130"/>
        <v>43892</v>
      </c>
      <c r="J24132" s="244" t="str">
        <f t="shared" si="1128"/>
        <v/>
      </c>
    </row>
    <row r="24133" spans="3:10" ht="12" thickBot="1" x14ac:dyDescent="0.25">
      <c r="C24133" s="254"/>
      <c r="D24133" s="254"/>
      <c r="E24133" s="255"/>
      <c r="F24133" s="256"/>
      <c r="G24133" s="257"/>
      <c r="H24133" s="243">
        <f t="shared" ca="1" si="1129"/>
        <v>45139</v>
      </c>
      <c r="I24133" s="244">
        <f t="shared" si="1130"/>
        <v>43892</v>
      </c>
      <c r="J24133" s="244" t="str">
        <f t="shared" si="1128"/>
        <v/>
      </c>
    </row>
    <row r="24134" spans="3:10" ht="12" thickBot="1" x14ac:dyDescent="0.25">
      <c r="C24134" s="254"/>
      <c r="D24134" s="254"/>
      <c r="E24134" s="255"/>
      <c r="F24134" s="256"/>
      <c r="G24134" s="257"/>
      <c r="H24134" s="243">
        <f t="shared" ca="1" si="1129"/>
        <v>45139</v>
      </c>
      <c r="I24134" s="244">
        <f t="shared" si="1130"/>
        <v>43892</v>
      </c>
      <c r="J24134" s="244" t="str">
        <f t="shared" ref="J24134:J24197" si="1131">IF(G24134="","",IF(G24134&gt;=0,"Debitoren",IF(G24134&lt;0,"Kreditoren","")))</f>
        <v/>
      </c>
    </row>
    <row r="24135" spans="3:10" ht="12" thickBot="1" x14ac:dyDescent="0.25">
      <c r="C24135" s="254"/>
      <c r="D24135" s="254"/>
      <c r="E24135" s="255"/>
      <c r="F24135" s="256"/>
      <c r="G24135" s="257"/>
      <c r="H24135" s="243">
        <f t="shared" ref="H24135:H24198" ca="1" si="1132">IF(F24135&lt;$F$2,EOMONTH($F$2,-1)+1,EOMONTH(F24135,-1)+1)</f>
        <v>45139</v>
      </c>
      <c r="I24135" s="244">
        <f t="shared" ref="I24135:I24198" si="1133">IF(F24135&lt;$I$2,IF(   WEEKDAY(EOMONTH($I$2,-1)+1)=1,EOMONTH($I$2,-1)+1+1,EOMONTH($I$2,-1)+1),IF(WEEKDAY(F24135)=1,F24135+1,F24135))</f>
        <v>43892</v>
      </c>
      <c r="J24135" s="244" t="str">
        <f t="shared" si="1131"/>
        <v/>
      </c>
    </row>
    <row r="24136" spans="3:10" ht="12" thickBot="1" x14ac:dyDescent="0.25">
      <c r="C24136" s="254"/>
      <c r="D24136" s="254"/>
      <c r="E24136" s="255"/>
      <c r="F24136" s="256"/>
      <c r="G24136" s="257"/>
      <c r="H24136" s="243">
        <f t="shared" ca="1" si="1132"/>
        <v>45139</v>
      </c>
      <c r="I24136" s="244">
        <f t="shared" si="1133"/>
        <v>43892</v>
      </c>
      <c r="J24136" s="244" t="str">
        <f t="shared" si="1131"/>
        <v/>
      </c>
    </row>
    <row r="24137" spans="3:10" ht="12" thickBot="1" x14ac:dyDescent="0.25">
      <c r="C24137" s="254"/>
      <c r="D24137" s="254"/>
      <c r="E24137" s="255"/>
      <c r="F24137" s="256"/>
      <c r="G24137" s="257"/>
      <c r="H24137" s="243">
        <f t="shared" ca="1" si="1132"/>
        <v>45139</v>
      </c>
      <c r="I24137" s="244">
        <f t="shared" si="1133"/>
        <v>43892</v>
      </c>
      <c r="J24137" s="244" t="str">
        <f t="shared" si="1131"/>
        <v/>
      </c>
    </row>
    <row r="24138" spans="3:10" ht="12" thickBot="1" x14ac:dyDescent="0.25">
      <c r="C24138" s="254"/>
      <c r="D24138" s="254"/>
      <c r="E24138" s="255"/>
      <c r="F24138" s="256"/>
      <c r="G24138" s="257"/>
      <c r="H24138" s="243">
        <f t="shared" ca="1" si="1132"/>
        <v>45139</v>
      </c>
      <c r="I24138" s="244">
        <f t="shared" si="1133"/>
        <v>43892</v>
      </c>
      <c r="J24138" s="244" t="str">
        <f t="shared" si="1131"/>
        <v/>
      </c>
    </row>
    <row r="24139" spans="3:10" ht="12" thickBot="1" x14ac:dyDescent="0.25">
      <c r="C24139" s="254"/>
      <c r="D24139" s="254"/>
      <c r="E24139" s="255"/>
      <c r="F24139" s="256"/>
      <c r="G24139" s="257"/>
      <c r="H24139" s="243">
        <f t="shared" ca="1" si="1132"/>
        <v>45139</v>
      </c>
      <c r="I24139" s="244">
        <f t="shared" si="1133"/>
        <v>43892</v>
      </c>
      <c r="J24139" s="244" t="str">
        <f t="shared" si="1131"/>
        <v/>
      </c>
    </row>
    <row r="24140" spans="3:10" ht="12" thickBot="1" x14ac:dyDescent="0.25">
      <c r="C24140" s="254"/>
      <c r="D24140" s="254"/>
      <c r="E24140" s="255"/>
      <c r="F24140" s="256"/>
      <c r="G24140" s="257"/>
      <c r="H24140" s="243">
        <f t="shared" ca="1" si="1132"/>
        <v>45139</v>
      </c>
      <c r="I24140" s="244">
        <f t="shared" si="1133"/>
        <v>43892</v>
      </c>
      <c r="J24140" s="244" t="str">
        <f t="shared" si="1131"/>
        <v/>
      </c>
    </row>
    <row r="24141" spans="3:10" ht="12" thickBot="1" x14ac:dyDescent="0.25">
      <c r="C24141" s="254"/>
      <c r="D24141" s="254"/>
      <c r="E24141" s="255"/>
      <c r="F24141" s="256"/>
      <c r="G24141" s="257"/>
      <c r="H24141" s="243">
        <f t="shared" ca="1" si="1132"/>
        <v>45139</v>
      </c>
      <c r="I24141" s="244">
        <f t="shared" si="1133"/>
        <v>43892</v>
      </c>
      <c r="J24141" s="244" t="str">
        <f t="shared" si="1131"/>
        <v/>
      </c>
    </row>
    <row r="24142" spans="3:10" ht="12" thickBot="1" x14ac:dyDescent="0.25">
      <c r="C24142" s="254"/>
      <c r="D24142" s="254"/>
      <c r="E24142" s="255"/>
      <c r="F24142" s="256"/>
      <c r="G24142" s="257"/>
      <c r="H24142" s="243">
        <f t="shared" ca="1" si="1132"/>
        <v>45139</v>
      </c>
      <c r="I24142" s="244">
        <f t="shared" si="1133"/>
        <v>43892</v>
      </c>
      <c r="J24142" s="244" t="str">
        <f t="shared" si="1131"/>
        <v/>
      </c>
    </row>
    <row r="24143" spans="3:10" ht="12" thickBot="1" x14ac:dyDescent="0.25">
      <c r="C24143" s="254"/>
      <c r="D24143" s="254"/>
      <c r="E24143" s="255"/>
      <c r="F24143" s="256"/>
      <c r="G24143" s="257"/>
      <c r="H24143" s="243">
        <f t="shared" ca="1" si="1132"/>
        <v>45139</v>
      </c>
      <c r="I24143" s="244">
        <f t="shared" si="1133"/>
        <v>43892</v>
      </c>
      <c r="J24143" s="244" t="str">
        <f t="shared" si="1131"/>
        <v/>
      </c>
    </row>
    <row r="24144" spans="3:10" ht="12" thickBot="1" x14ac:dyDescent="0.25">
      <c r="C24144" s="254"/>
      <c r="D24144" s="254"/>
      <c r="E24144" s="255"/>
      <c r="F24144" s="256"/>
      <c r="G24144" s="257"/>
      <c r="H24144" s="243">
        <f t="shared" ca="1" si="1132"/>
        <v>45139</v>
      </c>
      <c r="I24144" s="244">
        <f t="shared" si="1133"/>
        <v>43892</v>
      </c>
      <c r="J24144" s="244" t="str">
        <f t="shared" si="1131"/>
        <v/>
      </c>
    </row>
    <row r="24145" spans="3:10" ht="12" thickBot="1" x14ac:dyDescent="0.25">
      <c r="C24145" s="254"/>
      <c r="D24145" s="254"/>
      <c r="E24145" s="255"/>
      <c r="F24145" s="256"/>
      <c r="G24145" s="257"/>
      <c r="H24145" s="243">
        <f t="shared" ca="1" si="1132"/>
        <v>45139</v>
      </c>
      <c r="I24145" s="244">
        <f t="shared" si="1133"/>
        <v>43892</v>
      </c>
      <c r="J24145" s="244" t="str">
        <f t="shared" si="1131"/>
        <v/>
      </c>
    </row>
    <row r="24146" spans="3:10" ht="12" thickBot="1" x14ac:dyDescent="0.25">
      <c r="C24146" s="254"/>
      <c r="D24146" s="254"/>
      <c r="E24146" s="255"/>
      <c r="F24146" s="256"/>
      <c r="G24146" s="257"/>
      <c r="H24146" s="243">
        <f t="shared" ca="1" si="1132"/>
        <v>45139</v>
      </c>
      <c r="I24146" s="244">
        <f t="shared" si="1133"/>
        <v>43892</v>
      </c>
      <c r="J24146" s="244" t="str">
        <f t="shared" si="1131"/>
        <v/>
      </c>
    </row>
    <row r="24147" spans="3:10" ht="12" thickBot="1" x14ac:dyDescent="0.25">
      <c r="C24147" s="254"/>
      <c r="D24147" s="254"/>
      <c r="E24147" s="255"/>
      <c r="F24147" s="256"/>
      <c r="G24147" s="257"/>
      <c r="H24147" s="243">
        <f t="shared" ca="1" si="1132"/>
        <v>45139</v>
      </c>
      <c r="I24147" s="244">
        <f t="shared" si="1133"/>
        <v>43892</v>
      </c>
      <c r="J24147" s="244" t="str">
        <f t="shared" si="1131"/>
        <v/>
      </c>
    </row>
    <row r="24148" spans="3:10" ht="12" thickBot="1" x14ac:dyDescent="0.25">
      <c r="C24148" s="254"/>
      <c r="D24148" s="254"/>
      <c r="E24148" s="255"/>
      <c r="F24148" s="256"/>
      <c r="G24148" s="257"/>
      <c r="H24148" s="243">
        <f t="shared" ca="1" si="1132"/>
        <v>45139</v>
      </c>
      <c r="I24148" s="244">
        <f t="shared" si="1133"/>
        <v>43892</v>
      </c>
      <c r="J24148" s="244" t="str">
        <f t="shared" si="1131"/>
        <v/>
      </c>
    </row>
    <row r="24149" spans="3:10" ht="12" thickBot="1" x14ac:dyDescent="0.25">
      <c r="C24149" s="254"/>
      <c r="D24149" s="254"/>
      <c r="E24149" s="255"/>
      <c r="F24149" s="256"/>
      <c r="G24149" s="257"/>
      <c r="H24149" s="243">
        <f t="shared" ca="1" si="1132"/>
        <v>45139</v>
      </c>
      <c r="I24149" s="244">
        <f t="shared" si="1133"/>
        <v>43892</v>
      </c>
      <c r="J24149" s="244" t="str">
        <f t="shared" si="1131"/>
        <v/>
      </c>
    </row>
    <row r="24150" spans="3:10" ht="12" thickBot="1" x14ac:dyDescent="0.25">
      <c r="C24150" s="254"/>
      <c r="D24150" s="254"/>
      <c r="E24150" s="255"/>
      <c r="F24150" s="256"/>
      <c r="G24150" s="257"/>
      <c r="H24150" s="243">
        <f t="shared" ca="1" si="1132"/>
        <v>45139</v>
      </c>
      <c r="I24150" s="244">
        <f t="shared" si="1133"/>
        <v>43892</v>
      </c>
      <c r="J24150" s="244" t="str">
        <f t="shared" si="1131"/>
        <v/>
      </c>
    </row>
    <row r="24151" spans="3:10" ht="12" thickBot="1" x14ac:dyDescent="0.25">
      <c r="C24151" s="254"/>
      <c r="D24151" s="254"/>
      <c r="E24151" s="255"/>
      <c r="F24151" s="256"/>
      <c r="G24151" s="257"/>
      <c r="H24151" s="243">
        <f t="shared" ca="1" si="1132"/>
        <v>45139</v>
      </c>
      <c r="I24151" s="244">
        <f t="shared" si="1133"/>
        <v>43892</v>
      </c>
      <c r="J24151" s="244" t="str">
        <f t="shared" si="1131"/>
        <v/>
      </c>
    </row>
    <row r="24152" spans="3:10" ht="12" thickBot="1" x14ac:dyDescent="0.25">
      <c r="C24152" s="254"/>
      <c r="D24152" s="254"/>
      <c r="E24152" s="255"/>
      <c r="F24152" s="256"/>
      <c r="G24152" s="257"/>
      <c r="H24152" s="243">
        <f t="shared" ca="1" si="1132"/>
        <v>45139</v>
      </c>
      <c r="I24152" s="244">
        <f t="shared" si="1133"/>
        <v>43892</v>
      </c>
      <c r="J24152" s="244" t="str">
        <f t="shared" si="1131"/>
        <v/>
      </c>
    </row>
    <row r="24153" spans="3:10" ht="12" thickBot="1" x14ac:dyDescent="0.25">
      <c r="C24153" s="254"/>
      <c r="D24153" s="254"/>
      <c r="E24153" s="255"/>
      <c r="F24153" s="256"/>
      <c r="G24153" s="257"/>
      <c r="H24153" s="243">
        <f t="shared" ca="1" si="1132"/>
        <v>45139</v>
      </c>
      <c r="I24153" s="244">
        <f t="shared" si="1133"/>
        <v>43892</v>
      </c>
      <c r="J24153" s="244" t="str">
        <f t="shared" si="1131"/>
        <v/>
      </c>
    </row>
    <row r="24154" spans="3:10" ht="12" thickBot="1" x14ac:dyDescent="0.25">
      <c r="C24154" s="254"/>
      <c r="D24154" s="254"/>
      <c r="E24154" s="255"/>
      <c r="F24154" s="256"/>
      <c r="G24154" s="257"/>
      <c r="H24154" s="243">
        <f t="shared" ca="1" si="1132"/>
        <v>45139</v>
      </c>
      <c r="I24154" s="244">
        <f t="shared" si="1133"/>
        <v>43892</v>
      </c>
      <c r="J24154" s="244" t="str">
        <f t="shared" si="1131"/>
        <v/>
      </c>
    </row>
    <row r="24155" spans="3:10" ht="12" thickBot="1" x14ac:dyDescent="0.25">
      <c r="C24155" s="254"/>
      <c r="D24155" s="254"/>
      <c r="E24155" s="255"/>
      <c r="F24155" s="256"/>
      <c r="G24155" s="257"/>
      <c r="H24155" s="243">
        <f t="shared" ca="1" si="1132"/>
        <v>45139</v>
      </c>
      <c r="I24155" s="244">
        <f t="shared" si="1133"/>
        <v>43892</v>
      </c>
      <c r="J24155" s="244" t="str">
        <f t="shared" si="1131"/>
        <v/>
      </c>
    </row>
    <row r="24156" spans="3:10" ht="12" thickBot="1" x14ac:dyDescent="0.25">
      <c r="C24156" s="254"/>
      <c r="D24156" s="254"/>
      <c r="E24156" s="255"/>
      <c r="F24156" s="256"/>
      <c r="G24156" s="257"/>
      <c r="H24156" s="243">
        <f t="shared" ca="1" si="1132"/>
        <v>45139</v>
      </c>
      <c r="I24156" s="244">
        <f t="shared" si="1133"/>
        <v>43892</v>
      </c>
      <c r="J24156" s="244" t="str">
        <f t="shared" si="1131"/>
        <v/>
      </c>
    </row>
    <row r="24157" spans="3:10" ht="12" thickBot="1" x14ac:dyDescent="0.25">
      <c r="C24157" s="254"/>
      <c r="D24157" s="254"/>
      <c r="E24157" s="255"/>
      <c r="F24157" s="256"/>
      <c r="G24157" s="257"/>
      <c r="H24157" s="243">
        <f t="shared" ca="1" si="1132"/>
        <v>45139</v>
      </c>
      <c r="I24157" s="244">
        <f t="shared" si="1133"/>
        <v>43892</v>
      </c>
      <c r="J24157" s="244" t="str">
        <f t="shared" si="1131"/>
        <v/>
      </c>
    </row>
    <row r="24158" spans="3:10" ht="12" thickBot="1" x14ac:dyDescent="0.25">
      <c r="C24158" s="254"/>
      <c r="D24158" s="254"/>
      <c r="E24158" s="255"/>
      <c r="F24158" s="256"/>
      <c r="G24158" s="257"/>
      <c r="H24158" s="243">
        <f t="shared" ca="1" si="1132"/>
        <v>45139</v>
      </c>
      <c r="I24158" s="244">
        <f t="shared" si="1133"/>
        <v>43892</v>
      </c>
      <c r="J24158" s="244" t="str">
        <f t="shared" si="1131"/>
        <v/>
      </c>
    </row>
    <row r="24159" spans="3:10" ht="12" thickBot="1" x14ac:dyDescent="0.25">
      <c r="C24159" s="254"/>
      <c r="D24159" s="254"/>
      <c r="E24159" s="255"/>
      <c r="F24159" s="256"/>
      <c r="G24159" s="257"/>
      <c r="H24159" s="243">
        <f t="shared" ca="1" si="1132"/>
        <v>45139</v>
      </c>
      <c r="I24159" s="244">
        <f t="shared" si="1133"/>
        <v>43892</v>
      </c>
      <c r="J24159" s="244" t="str">
        <f t="shared" si="1131"/>
        <v/>
      </c>
    </row>
    <row r="24160" spans="3:10" ht="12" thickBot="1" x14ac:dyDescent="0.25">
      <c r="C24160" s="254"/>
      <c r="D24160" s="254"/>
      <c r="E24160" s="255"/>
      <c r="F24160" s="256"/>
      <c r="G24160" s="257"/>
      <c r="H24160" s="243">
        <f t="shared" ca="1" si="1132"/>
        <v>45139</v>
      </c>
      <c r="I24160" s="244">
        <f t="shared" si="1133"/>
        <v>43892</v>
      </c>
      <c r="J24160" s="244" t="str">
        <f t="shared" si="1131"/>
        <v/>
      </c>
    </row>
    <row r="24161" spans="3:10" ht="12" thickBot="1" x14ac:dyDescent="0.25">
      <c r="C24161" s="254"/>
      <c r="D24161" s="254"/>
      <c r="E24161" s="255"/>
      <c r="F24161" s="256"/>
      <c r="G24161" s="257"/>
      <c r="H24161" s="243">
        <f t="shared" ca="1" si="1132"/>
        <v>45139</v>
      </c>
      <c r="I24161" s="244">
        <f t="shared" si="1133"/>
        <v>43892</v>
      </c>
      <c r="J24161" s="244" t="str">
        <f t="shared" si="1131"/>
        <v/>
      </c>
    </row>
    <row r="24162" spans="3:10" ht="12" thickBot="1" x14ac:dyDescent="0.25">
      <c r="C24162" s="254"/>
      <c r="D24162" s="254"/>
      <c r="E24162" s="255"/>
      <c r="F24162" s="256"/>
      <c r="G24162" s="257"/>
      <c r="H24162" s="243">
        <f t="shared" ca="1" si="1132"/>
        <v>45139</v>
      </c>
      <c r="I24162" s="244">
        <f t="shared" si="1133"/>
        <v>43892</v>
      </c>
      <c r="J24162" s="244" t="str">
        <f t="shared" si="1131"/>
        <v/>
      </c>
    </row>
    <row r="24163" spans="3:10" ht="12" thickBot="1" x14ac:dyDescent="0.25">
      <c r="C24163" s="254"/>
      <c r="D24163" s="254"/>
      <c r="E24163" s="255"/>
      <c r="F24163" s="256"/>
      <c r="G24163" s="257"/>
      <c r="H24163" s="243">
        <f t="shared" ca="1" si="1132"/>
        <v>45139</v>
      </c>
      <c r="I24163" s="244">
        <f t="shared" si="1133"/>
        <v>43892</v>
      </c>
      <c r="J24163" s="244" t="str">
        <f t="shared" si="1131"/>
        <v/>
      </c>
    </row>
    <row r="24164" spans="3:10" ht="12" thickBot="1" x14ac:dyDescent="0.25">
      <c r="C24164" s="254"/>
      <c r="D24164" s="254"/>
      <c r="E24164" s="255"/>
      <c r="F24164" s="256"/>
      <c r="G24164" s="257"/>
      <c r="H24164" s="243">
        <f t="shared" ca="1" si="1132"/>
        <v>45139</v>
      </c>
      <c r="I24164" s="244">
        <f t="shared" si="1133"/>
        <v>43892</v>
      </c>
      <c r="J24164" s="244" t="str">
        <f t="shared" si="1131"/>
        <v/>
      </c>
    </row>
    <row r="24165" spans="3:10" ht="12" thickBot="1" x14ac:dyDescent="0.25">
      <c r="C24165" s="254"/>
      <c r="D24165" s="254"/>
      <c r="E24165" s="255"/>
      <c r="F24165" s="256"/>
      <c r="G24165" s="257"/>
      <c r="H24165" s="243">
        <f t="shared" ca="1" si="1132"/>
        <v>45139</v>
      </c>
      <c r="I24165" s="244">
        <f t="shared" si="1133"/>
        <v>43892</v>
      </c>
      <c r="J24165" s="244" t="str">
        <f t="shared" si="1131"/>
        <v/>
      </c>
    </row>
    <row r="24166" spans="3:10" ht="12" thickBot="1" x14ac:dyDescent="0.25">
      <c r="C24166" s="254"/>
      <c r="D24166" s="254"/>
      <c r="E24166" s="255"/>
      <c r="F24166" s="256"/>
      <c r="G24166" s="257"/>
      <c r="H24166" s="243">
        <f t="shared" ca="1" si="1132"/>
        <v>45139</v>
      </c>
      <c r="I24166" s="244">
        <f t="shared" si="1133"/>
        <v>43892</v>
      </c>
      <c r="J24166" s="244" t="str">
        <f t="shared" si="1131"/>
        <v/>
      </c>
    </row>
    <row r="24167" spans="3:10" ht="12" thickBot="1" x14ac:dyDescent="0.25">
      <c r="C24167" s="254"/>
      <c r="D24167" s="254"/>
      <c r="E24167" s="255"/>
      <c r="F24167" s="256"/>
      <c r="G24167" s="257"/>
      <c r="H24167" s="243">
        <f t="shared" ca="1" si="1132"/>
        <v>45139</v>
      </c>
      <c r="I24167" s="244">
        <f t="shared" si="1133"/>
        <v>43892</v>
      </c>
      <c r="J24167" s="244" t="str">
        <f t="shared" si="1131"/>
        <v/>
      </c>
    </row>
    <row r="24168" spans="3:10" ht="12" thickBot="1" x14ac:dyDescent="0.25">
      <c r="C24168" s="254"/>
      <c r="D24168" s="254"/>
      <c r="E24168" s="255"/>
      <c r="F24168" s="256"/>
      <c r="G24168" s="257"/>
      <c r="H24168" s="243">
        <f t="shared" ca="1" si="1132"/>
        <v>45139</v>
      </c>
      <c r="I24168" s="244">
        <f t="shared" si="1133"/>
        <v>43892</v>
      </c>
      <c r="J24168" s="244" t="str">
        <f t="shared" si="1131"/>
        <v/>
      </c>
    </row>
    <row r="24169" spans="3:10" ht="12" thickBot="1" x14ac:dyDescent="0.25">
      <c r="C24169" s="254"/>
      <c r="D24169" s="254"/>
      <c r="E24169" s="255"/>
      <c r="F24169" s="256"/>
      <c r="G24169" s="257"/>
      <c r="H24169" s="243">
        <f t="shared" ca="1" si="1132"/>
        <v>45139</v>
      </c>
      <c r="I24169" s="244">
        <f t="shared" si="1133"/>
        <v>43892</v>
      </c>
      <c r="J24169" s="244" t="str">
        <f t="shared" si="1131"/>
        <v/>
      </c>
    </row>
    <row r="24170" spans="3:10" ht="12" thickBot="1" x14ac:dyDescent="0.25">
      <c r="C24170" s="254"/>
      <c r="D24170" s="254"/>
      <c r="E24170" s="255"/>
      <c r="F24170" s="256"/>
      <c r="G24170" s="257"/>
      <c r="H24170" s="243">
        <f t="shared" ca="1" si="1132"/>
        <v>45139</v>
      </c>
      <c r="I24170" s="244">
        <f t="shared" si="1133"/>
        <v>43892</v>
      </c>
      <c r="J24170" s="244" t="str">
        <f t="shared" si="1131"/>
        <v/>
      </c>
    </row>
    <row r="24171" spans="3:10" ht="12" thickBot="1" x14ac:dyDescent="0.25">
      <c r="C24171" s="254"/>
      <c r="D24171" s="254"/>
      <c r="E24171" s="255"/>
      <c r="F24171" s="256"/>
      <c r="G24171" s="257"/>
      <c r="H24171" s="243">
        <f t="shared" ca="1" si="1132"/>
        <v>45139</v>
      </c>
      <c r="I24171" s="244">
        <f t="shared" si="1133"/>
        <v>43892</v>
      </c>
      <c r="J24171" s="244" t="str">
        <f t="shared" si="1131"/>
        <v/>
      </c>
    </row>
    <row r="24172" spans="3:10" ht="12" thickBot="1" x14ac:dyDescent="0.25">
      <c r="C24172" s="254"/>
      <c r="D24172" s="254"/>
      <c r="E24172" s="255"/>
      <c r="F24172" s="256"/>
      <c r="G24172" s="257"/>
      <c r="H24172" s="243">
        <f t="shared" ca="1" si="1132"/>
        <v>45139</v>
      </c>
      <c r="I24172" s="244">
        <f t="shared" si="1133"/>
        <v>43892</v>
      </c>
      <c r="J24172" s="244" t="str">
        <f t="shared" si="1131"/>
        <v/>
      </c>
    </row>
    <row r="24173" spans="3:10" ht="12" thickBot="1" x14ac:dyDescent="0.25">
      <c r="C24173" s="254"/>
      <c r="D24173" s="254"/>
      <c r="E24173" s="255"/>
      <c r="F24173" s="256"/>
      <c r="G24173" s="257"/>
      <c r="H24173" s="243">
        <f t="shared" ca="1" si="1132"/>
        <v>45139</v>
      </c>
      <c r="I24173" s="244">
        <f t="shared" si="1133"/>
        <v>43892</v>
      </c>
      <c r="J24173" s="244" t="str">
        <f t="shared" si="1131"/>
        <v/>
      </c>
    </row>
    <row r="24174" spans="3:10" ht="12" thickBot="1" x14ac:dyDescent="0.25">
      <c r="C24174" s="254"/>
      <c r="D24174" s="254"/>
      <c r="E24174" s="255"/>
      <c r="F24174" s="256"/>
      <c r="G24174" s="257"/>
      <c r="H24174" s="243">
        <f t="shared" ca="1" si="1132"/>
        <v>45139</v>
      </c>
      <c r="I24174" s="244">
        <f t="shared" si="1133"/>
        <v>43892</v>
      </c>
      <c r="J24174" s="244" t="str">
        <f t="shared" si="1131"/>
        <v/>
      </c>
    </row>
    <row r="24175" spans="3:10" ht="12" thickBot="1" x14ac:dyDescent="0.25">
      <c r="C24175" s="254"/>
      <c r="D24175" s="254"/>
      <c r="E24175" s="255"/>
      <c r="F24175" s="256"/>
      <c r="G24175" s="257"/>
      <c r="H24175" s="243">
        <f t="shared" ca="1" si="1132"/>
        <v>45139</v>
      </c>
      <c r="I24175" s="244">
        <f t="shared" si="1133"/>
        <v>43892</v>
      </c>
      <c r="J24175" s="244" t="str">
        <f t="shared" si="1131"/>
        <v/>
      </c>
    </row>
    <row r="24176" spans="3:10" ht="12" thickBot="1" x14ac:dyDescent="0.25">
      <c r="C24176" s="254"/>
      <c r="D24176" s="254"/>
      <c r="E24176" s="255"/>
      <c r="F24176" s="256"/>
      <c r="G24176" s="257"/>
      <c r="H24176" s="243">
        <f t="shared" ca="1" si="1132"/>
        <v>45139</v>
      </c>
      <c r="I24176" s="244">
        <f t="shared" si="1133"/>
        <v>43892</v>
      </c>
      <c r="J24176" s="244" t="str">
        <f t="shared" si="1131"/>
        <v/>
      </c>
    </row>
    <row r="24177" spans="3:10" ht="12" thickBot="1" x14ac:dyDescent="0.25">
      <c r="C24177" s="254"/>
      <c r="D24177" s="254"/>
      <c r="E24177" s="255"/>
      <c r="F24177" s="256"/>
      <c r="G24177" s="257"/>
      <c r="H24177" s="243">
        <f t="shared" ca="1" si="1132"/>
        <v>45139</v>
      </c>
      <c r="I24177" s="244">
        <f t="shared" si="1133"/>
        <v>43892</v>
      </c>
      <c r="J24177" s="244" t="str">
        <f t="shared" si="1131"/>
        <v/>
      </c>
    </row>
    <row r="24178" spans="3:10" ht="12" thickBot="1" x14ac:dyDescent="0.25">
      <c r="C24178" s="254"/>
      <c r="D24178" s="254"/>
      <c r="E24178" s="255"/>
      <c r="F24178" s="256"/>
      <c r="G24178" s="257"/>
      <c r="H24178" s="243">
        <f t="shared" ca="1" si="1132"/>
        <v>45139</v>
      </c>
      <c r="I24178" s="244">
        <f t="shared" si="1133"/>
        <v>43892</v>
      </c>
      <c r="J24178" s="244" t="str">
        <f t="shared" si="1131"/>
        <v/>
      </c>
    </row>
    <row r="24179" spans="3:10" ht="12" thickBot="1" x14ac:dyDescent="0.25">
      <c r="C24179" s="254"/>
      <c r="D24179" s="254"/>
      <c r="E24179" s="255"/>
      <c r="F24179" s="256"/>
      <c r="G24179" s="257"/>
      <c r="H24179" s="243">
        <f t="shared" ca="1" si="1132"/>
        <v>45139</v>
      </c>
      <c r="I24179" s="244">
        <f t="shared" si="1133"/>
        <v>43892</v>
      </c>
      <c r="J24179" s="244" t="str">
        <f t="shared" si="1131"/>
        <v/>
      </c>
    </row>
    <row r="24180" spans="3:10" ht="12" thickBot="1" x14ac:dyDescent="0.25">
      <c r="C24180" s="254"/>
      <c r="D24180" s="254"/>
      <c r="E24180" s="255"/>
      <c r="F24180" s="256"/>
      <c r="G24180" s="257"/>
      <c r="H24180" s="243">
        <f t="shared" ca="1" si="1132"/>
        <v>45139</v>
      </c>
      <c r="I24180" s="244">
        <f t="shared" si="1133"/>
        <v>43892</v>
      </c>
      <c r="J24180" s="244" t="str">
        <f t="shared" si="1131"/>
        <v/>
      </c>
    </row>
    <row r="24181" spans="3:10" ht="12" thickBot="1" x14ac:dyDescent="0.25">
      <c r="C24181" s="254"/>
      <c r="D24181" s="254"/>
      <c r="E24181" s="255"/>
      <c r="F24181" s="256"/>
      <c r="G24181" s="257"/>
      <c r="H24181" s="243">
        <f t="shared" ca="1" si="1132"/>
        <v>45139</v>
      </c>
      <c r="I24181" s="244">
        <f t="shared" si="1133"/>
        <v>43892</v>
      </c>
      <c r="J24181" s="244" t="str">
        <f t="shared" si="1131"/>
        <v/>
      </c>
    </row>
    <row r="24182" spans="3:10" ht="12" thickBot="1" x14ac:dyDescent="0.25">
      <c r="C24182" s="254"/>
      <c r="D24182" s="254"/>
      <c r="E24182" s="255"/>
      <c r="F24182" s="256"/>
      <c r="G24182" s="257"/>
      <c r="H24182" s="243">
        <f t="shared" ca="1" si="1132"/>
        <v>45139</v>
      </c>
      <c r="I24182" s="244">
        <f t="shared" si="1133"/>
        <v>43892</v>
      </c>
      <c r="J24182" s="244" t="str">
        <f t="shared" si="1131"/>
        <v/>
      </c>
    </row>
    <row r="24183" spans="3:10" ht="12" thickBot="1" x14ac:dyDescent="0.25">
      <c r="C24183" s="254"/>
      <c r="D24183" s="254"/>
      <c r="E24183" s="255"/>
      <c r="F24183" s="256"/>
      <c r="G24183" s="257"/>
      <c r="H24183" s="243">
        <f t="shared" ca="1" si="1132"/>
        <v>45139</v>
      </c>
      <c r="I24183" s="244">
        <f t="shared" si="1133"/>
        <v>43892</v>
      </c>
      <c r="J24183" s="244" t="str">
        <f t="shared" si="1131"/>
        <v/>
      </c>
    </row>
    <row r="24184" spans="3:10" ht="12" thickBot="1" x14ac:dyDescent="0.25">
      <c r="C24184" s="254"/>
      <c r="D24184" s="254"/>
      <c r="E24184" s="255"/>
      <c r="F24184" s="256"/>
      <c r="G24184" s="257"/>
      <c r="H24184" s="243">
        <f t="shared" ca="1" si="1132"/>
        <v>45139</v>
      </c>
      <c r="I24184" s="244">
        <f t="shared" si="1133"/>
        <v>43892</v>
      </c>
      <c r="J24184" s="244" t="str">
        <f t="shared" si="1131"/>
        <v/>
      </c>
    </row>
    <row r="24185" spans="3:10" ht="12" thickBot="1" x14ac:dyDescent="0.25">
      <c r="C24185" s="254"/>
      <c r="D24185" s="254"/>
      <c r="E24185" s="255"/>
      <c r="F24185" s="256"/>
      <c r="G24185" s="257"/>
      <c r="H24185" s="243">
        <f t="shared" ca="1" si="1132"/>
        <v>45139</v>
      </c>
      <c r="I24185" s="244">
        <f t="shared" si="1133"/>
        <v>43892</v>
      </c>
      <c r="J24185" s="244" t="str">
        <f t="shared" si="1131"/>
        <v/>
      </c>
    </row>
    <row r="24186" spans="3:10" ht="12" thickBot="1" x14ac:dyDescent="0.25">
      <c r="C24186" s="254"/>
      <c r="D24186" s="254"/>
      <c r="E24186" s="255"/>
      <c r="F24186" s="256"/>
      <c r="G24186" s="257"/>
      <c r="H24186" s="243">
        <f t="shared" ca="1" si="1132"/>
        <v>45139</v>
      </c>
      <c r="I24186" s="244">
        <f t="shared" si="1133"/>
        <v>43892</v>
      </c>
      <c r="J24186" s="244" t="str">
        <f t="shared" si="1131"/>
        <v/>
      </c>
    </row>
    <row r="24187" spans="3:10" ht="12" thickBot="1" x14ac:dyDescent="0.25">
      <c r="C24187" s="254"/>
      <c r="D24187" s="254"/>
      <c r="E24187" s="255"/>
      <c r="F24187" s="256"/>
      <c r="G24187" s="257"/>
      <c r="H24187" s="243">
        <f t="shared" ca="1" si="1132"/>
        <v>45139</v>
      </c>
      <c r="I24187" s="244">
        <f t="shared" si="1133"/>
        <v>43892</v>
      </c>
      <c r="J24187" s="244" t="str">
        <f t="shared" si="1131"/>
        <v/>
      </c>
    </row>
    <row r="24188" spans="3:10" ht="12" thickBot="1" x14ac:dyDescent="0.25">
      <c r="C24188" s="254"/>
      <c r="D24188" s="254"/>
      <c r="E24188" s="255"/>
      <c r="F24188" s="256"/>
      <c r="G24188" s="257"/>
      <c r="H24188" s="243">
        <f t="shared" ca="1" si="1132"/>
        <v>45139</v>
      </c>
      <c r="I24188" s="244">
        <f t="shared" si="1133"/>
        <v>43892</v>
      </c>
      <c r="J24188" s="244" t="str">
        <f t="shared" si="1131"/>
        <v/>
      </c>
    </row>
    <row r="24189" spans="3:10" ht="12" thickBot="1" x14ac:dyDescent="0.25">
      <c r="C24189" s="254"/>
      <c r="D24189" s="254"/>
      <c r="E24189" s="255"/>
      <c r="F24189" s="256"/>
      <c r="G24189" s="257"/>
      <c r="H24189" s="243">
        <f t="shared" ca="1" si="1132"/>
        <v>45139</v>
      </c>
      <c r="I24189" s="244">
        <f t="shared" si="1133"/>
        <v>43892</v>
      </c>
      <c r="J24189" s="244" t="str">
        <f t="shared" si="1131"/>
        <v/>
      </c>
    </row>
    <row r="24190" spans="3:10" ht="12" thickBot="1" x14ac:dyDescent="0.25">
      <c r="C24190" s="254"/>
      <c r="D24190" s="254"/>
      <c r="E24190" s="255"/>
      <c r="F24190" s="256"/>
      <c r="G24190" s="257"/>
      <c r="H24190" s="243">
        <f t="shared" ca="1" si="1132"/>
        <v>45139</v>
      </c>
      <c r="I24190" s="244">
        <f t="shared" si="1133"/>
        <v>43892</v>
      </c>
      <c r="J24190" s="244" t="str">
        <f t="shared" si="1131"/>
        <v/>
      </c>
    </row>
    <row r="24191" spans="3:10" ht="12" thickBot="1" x14ac:dyDescent="0.25">
      <c r="C24191" s="254"/>
      <c r="D24191" s="254"/>
      <c r="E24191" s="255"/>
      <c r="F24191" s="256"/>
      <c r="G24191" s="257"/>
      <c r="H24191" s="243">
        <f t="shared" ca="1" si="1132"/>
        <v>45139</v>
      </c>
      <c r="I24191" s="244">
        <f t="shared" si="1133"/>
        <v>43892</v>
      </c>
      <c r="J24191" s="244" t="str">
        <f t="shared" si="1131"/>
        <v/>
      </c>
    </row>
    <row r="24192" spans="3:10" ht="12" thickBot="1" x14ac:dyDescent="0.25">
      <c r="C24192" s="254"/>
      <c r="D24192" s="254"/>
      <c r="E24192" s="255"/>
      <c r="F24192" s="256"/>
      <c r="G24192" s="257"/>
      <c r="H24192" s="243">
        <f t="shared" ca="1" si="1132"/>
        <v>45139</v>
      </c>
      <c r="I24192" s="244">
        <f t="shared" si="1133"/>
        <v>43892</v>
      </c>
      <c r="J24192" s="244" t="str">
        <f t="shared" si="1131"/>
        <v/>
      </c>
    </row>
    <row r="24193" spans="3:10" ht="12" thickBot="1" x14ac:dyDescent="0.25">
      <c r="C24193" s="254"/>
      <c r="D24193" s="254"/>
      <c r="E24193" s="255"/>
      <c r="F24193" s="256"/>
      <c r="G24193" s="257"/>
      <c r="H24193" s="243">
        <f t="shared" ca="1" si="1132"/>
        <v>45139</v>
      </c>
      <c r="I24193" s="244">
        <f t="shared" si="1133"/>
        <v>43892</v>
      </c>
      <c r="J24193" s="244" t="str">
        <f t="shared" si="1131"/>
        <v/>
      </c>
    </row>
    <row r="24194" spans="3:10" ht="12" thickBot="1" x14ac:dyDescent="0.25">
      <c r="C24194" s="254"/>
      <c r="D24194" s="254"/>
      <c r="E24194" s="255"/>
      <c r="F24194" s="256"/>
      <c r="G24194" s="257"/>
      <c r="H24194" s="243">
        <f t="shared" ca="1" si="1132"/>
        <v>45139</v>
      </c>
      <c r="I24194" s="244">
        <f t="shared" si="1133"/>
        <v>43892</v>
      </c>
      <c r="J24194" s="244" t="str">
        <f t="shared" si="1131"/>
        <v/>
      </c>
    </row>
    <row r="24195" spans="3:10" ht="12" thickBot="1" x14ac:dyDescent="0.25">
      <c r="C24195" s="254"/>
      <c r="D24195" s="254"/>
      <c r="E24195" s="255"/>
      <c r="F24195" s="256"/>
      <c r="G24195" s="257"/>
      <c r="H24195" s="243">
        <f t="shared" ca="1" si="1132"/>
        <v>45139</v>
      </c>
      <c r="I24195" s="244">
        <f t="shared" si="1133"/>
        <v>43892</v>
      </c>
      <c r="J24195" s="244" t="str">
        <f t="shared" si="1131"/>
        <v/>
      </c>
    </row>
    <row r="24196" spans="3:10" ht="12" thickBot="1" x14ac:dyDescent="0.25">
      <c r="C24196" s="254"/>
      <c r="D24196" s="254"/>
      <c r="E24196" s="255"/>
      <c r="F24196" s="256"/>
      <c r="G24196" s="257"/>
      <c r="H24196" s="243">
        <f t="shared" ca="1" si="1132"/>
        <v>45139</v>
      </c>
      <c r="I24196" s="244">
        <f t="shared" si="1133"/>
        <v>43892</v>
      </c>
      <c r="J24196" s="244" t="str">
        <f t="shared" si="1131"/>
        <v/>
      </c>
    </row>
    <row r="24197" spans="3:10" ht="12" thickBot="1" x14ac:dyDescent="0.25">
      <c r="C24197" s="254"/>
      <c r="D24197" s="254"/>
      <c r="E24197" s="255"/>
      <c r="F24197" s="256"/>
      <c r="G24197" s="257"/>
      <c r="H24197" s="243">
        <f t="shared" ca="1" si="1132"/>
        <v>45139</v>
      </c>
      <c r="I24197" s="244">
        <f t="shared" si="1133"/>
        <v>43892</v>
      </c>
      <c r="J24197" s="244" t="str">
        <f t="shared" si="1131"/>
        <v/>
      </c>
    </row>
    <row r="24198" spans="3:10" ht="12" thickBot="1" x14ac:dyDescent="0.25">
      <c r="C24198" s="254"/>
      <c r="D24198" s="254"/>
      <c r="E24198" s="255"/>
      <c r="F24198" s="256"/>
      <c r="G24198" s="257"/>
      <c r="H24198" s="243">
        <f t="shared" ca="1" si="1132"/>
        <v>45139</v>
      </c>
      <c r="I24198" s="244">
        <f t="shared" si="1133"/>
        <v>43892</v>
      </c>
      <c r="J24198" s="244" t="str">
        <f t="shared" ref="J24198:J24261" si="1134">IF(G24198="","",IF(G24198&gt;=0,"Debitoren",IF(G24198&lt;0,"Kreditoren","")))</f>
        <v/>
      </c>
    </row>
    <row r="24199" spans="3:10" ht="12" thickBot="1" x14ac:dyDescent="0.25">
      <c r="C24199" s="254"/>
      <c r="D24199" s="254"/>
      <c r="E24199" s="255"/>
      <c r="F24199" s="256"/>
      <c r="G24199" s="257"/>
      <c r="H24199" s="243">
        <f t="shared" ref="H24199:H24262" ca="1" si="1135">IF(F24199&lt;$F$2,EOMONTH($F$2,-1)+1,EOMONTH(F24199,-1)+1)</f>
        <v>45139</v>
      </c>
      <c r="I24199" s="244">
        <f t="shared" ref="I24199:I24262" si="1136">IF(F24199&lt;$I$2,IF(   WEEKDAY(EOMONTH($I$2,-1)+1)=1,EOMONTH($I$2,-1)+1+1,EOMONTH($I$2,-1)+1),IF(WEEKDAY(F24199)=1,F24199+1,F24199))</f>
        <v>43892</v>
      </c>
      <c r="J24199" s="244" t="str">
        <f t="shared" si="1134"/>
        <v/>
      </c>
    </row>
    <row r="24200" spans="3:10" ht="12" thickBot="1" x14ac:dyDescent="0.25">
      <c r="C24200" s="254"/>
      <c r="D24200" s="254"/>
      <c r="E24200" s="255"/>
      <c r="F24200" s="256"/>
      <c r="G24200" s="257"/>
      <c r="H24200" s="243">
        <f t="shared" ca="1" si="1135"/>
        <v>45139</v>
      </c>
      <c r="I24200" s="244">
        <f t="shared" si="1136"/>
        <v>43892</v>
      </c>
      <c r="J24200" s="244" t="str">
        <f t="shared" si="1134"/>
        <v/>
      </c>
    </row>
    <row r="24201" spans="3:10" ht="12" thickBot="1" x14ac:dyDescent="0.25">
      <c r="C24201" s="254"/>
      <c r="D24201" s="254"/>
      <c r="E24201" s="255"/>
      <c r="F24201" s="256"/>
      <c r="G24201" s="257"/>
      <c r="H24201" s="243">
        <f t="shared" ca="1" si="1135"/>
        <v>45139</v>
      </c>
      <c r="I24201" s="244">
        <f t="shared" si="1136"/>
        <v>43892</v>
      </c>
      <c r="J24201" s="244" t="str">
        <f t="shared" si="1134"/>
        <v/>
      </c>
    </row>
    <row r="24202" spans="3:10" ht="12" thickBot="1" x14ac:dyDescent="0.25">
      <c r="C24202" s="254"/>
      <c r="D24202" s="254"/>
      <c r="E24202" s="255"/>
      <c r="F24202" s="256"/>
      <c r="G24202" s="257"/>
      <c r="H24202" s="243">
        <f t="shared" ca="1" si="1135"/>
        <v>45139</v>
      </c>
      <c r="I24202" s="244">
        <f t="shared" si="1136"/>
        <v>43892</v>
      </c>
      <c r="J24202" s="244" t="str">
        <f t="shared" si="1134"/>
        <v/>
      </c>
    </row>
    <row r="24203" spans="3:10" ht="12" thickBot="1" x14ac:dyDescent="0.25">
      <c r="C24203" s="254"/>
      <c r="D24203" s="254"/>
      <c r="E24203" s="255"/>
      <c r="F24203" s="256"/>
      <c r="G24203" s="257"/>
      <c r="H24203" s="243">
        <f t="shared" ca="1" si="1135"/>
        <v>45139</v>
      </c>
      <c r="I24203" s="244">
        <f t="shared" si="1136"/>
        <v>43892</v>
      </c>
      <c r="J24203" s="244" t="str">
        <f t="shared" si="1134"/>
        <v/>
      </c>
    </row>
    <row r="24204" spans="3:10" ht="12" thickBot="1" x14ac:dyDescent="0.25">
      <c r="C24204" s="254"/>
      <c r="D24204" s="254"/>
      <c r="E24204" s="255"/>
      <c r="F24204" s="256"/>
      <c r="G24204" s="257"/>
      <c r="H24204" s="243">
        <f t="shared" ca="1" si="1135"/>
        <v>45139</v>
      </c>
      <c r="I24204" s="244">
        <f t="shared" si="1136"/>
        <v>43892</v>
      </c>
      <c r="J24204" s="244" t="str">
        <f t="shared" si="1134"/>
        <v/>
      </c>
    </row>
    <row r="24205" spans="3:10" ht="12" thickBot="1" x14ac:dyDescent="0.25">
      <c r="C24205" s="254"/>
      <c r="D24205" s="254"/>
      <c r="E24205" s="255"/>
      <c r="F24205" s="256"/>
      <c r="G24205" s="257"/>
      <c r="H24205" s="243">
        <f t="shared" ca="1" si="1135"/>
        <v>45139</v>
      </c>
      <c r="I24205" s="244">
        <f t="shared" si="1136"/>
        <v>43892</v>
      </c>
      <c r="J24205" s="244" t="str">
        <f t="shared" si="1134"/>
        <v/>
      </c>
    </row>
    <row r="24206" spans="3:10" ht="12" thickBot="1" x14ac:dyDescent="0.25">
      <c r="C24206" s="254"/>
      <c r="D24206" s="254"/>
      <c r="E24206" s="255"/>
      <c r="F24206" s="256"/>
      <c r="G24206" s="257"/>
      <c r="H24206" s="243">
        <f t="shared" ca="1" si="1135"/>
        <v>45139</v>
      </c>
      <c r="I24206" s="244">
        <f t="shared" si="1136"/>
        <v>43892</v>
      </c>
      <c r="J24206" s="244" t="str">
        <f t="shared" si="1134"/>
        <v/>
      </c>
    </row>
    <row r="24207" spans="3:10" ht="12" thickBot="1" x14ac:dyDescent="0.25">
      <c r="C24207" s="254"/>
      <c r="D24207" s="254"/>
      <c r="E24207" s="255"/>
      <c r="F24207" s="256"/>
      <c r="G24207" s="257"/>
      <c r="H24207" s="243">
        <f t="shared" ca="1" si="1135"/>
        <v>45139</v>
      </c>
      <c r="I24207" s="244">
        <f t="shared" si="1136"/>
        <v>43892</v>
      </c>
      <c r="J24207" s="244" t="str">
        <f t="shared" si="1134"/>
        <v/>
      </c>
    </row>
    <row r="24208" spans="3:10" ht="12" thickBot="1" x14ac:dyDescent="0.25">
      <c r="C24208" s="254"/>
      <c r="D24208" s="254"/>
      <c r="E24208" s="255"/>
      <c r="F24208" s="256"/>
      <c r="G24208" s="257"/>
      <c r="H24208" s="243">
        <f t="shared" ca="1" si="1135"/>
        <v>45139</v>
      </c>
      <c r="I24208" s="244">
        <f t="shared" si="1136"/>
        <v>43892</v>
      </c>
      <c r="J24208" s="244" t="str">
        <f t="shared" si="1134"/>
        <v/>
      </c>
    </row>
    <row r="24209" spans="3:10" ht="12" thickBot="1" x14ac:dyDescent="0.25">
      <c r="C24209" s="254"/>
      <c r="D24209" s="254"/>
      <c r="E24209" s="255"/>
      <c r="F24209" s="256"/>
      <c r="G24209" s="257"/>
      <c r="H24209" s="243">
        <f t="shared" ca="1" si="1135"/>
        <v>45139</v>
      </c>
      <c r="I24209" s="244">
        <f t="shared" si="1136"/>
        <v>43892</v>
      </c>
      <c r="J24209" s="244" t="str">
        <f t="shared" si="1134"/>
        <v/>
      </c>
    </row>
    <row r="24210" spans="3:10" ht="12" thickBot="1" x14ac:dyDescent="0.25">
      <c r="C24210" s="254"/>
      <c r="D24210" s="254"/>
      <c r="E24210" s="255"/>
      <c r="F24210" s="256"/>
      <c r="G24210" s="257"/>
      <c r="H24210" s="243">
        <f t="shared" ca="1" si="1135"/>
        <v>45139</v>
      </c>
      <c r="I24210" s="244">
        <f t="shared" si="1136"/>
        <v>43892</v>
      </c>
      <c r="J24210" s="244" t="str">
        <f t="shared" si="1134"/>
        <v/>
      </c>
    </row>
    <row r="24211" spans="3:10" ht="12" thickBot="1" x14ac:dyDescent="0.25">
      <c r="C24211" s="254"/>
      <c r="D24211" s="254"/>
      <c r="E24211" s="255"/>
      <c r="F24211" s="256"/>
      <c r="G24211" s="257"/>
      <c r="H24211" s="243">
        <f t="shared" ca="1" si="1135"/>
        <v>45139</v>
      </c>
      <c r="I24211" s="244">
        <f t="shared" si="1136"/>
        <v>43892</v>
      </c>
      <c r="J24211" s="244" t="str">
        <f t="shared" si="1134"/>
        <v/>
      </c>
    </row>
    <row r="24212" spans="3:10" ht="12" thickBot="1" x14ac:dyDescent="0.25">
      <c r="C24212" s="254"/>
      <c r="D24212" s="254"/>
      <c r="E24212" s="255"/>
      <c r="F24212" s="256"/>
      <c r="G24212" s="257"/>
      <c r="H24212" s="243">
        <f t="shared" ca="1" si="1135"/>
        <v>45139</v>
      </c>
      <c r="I24212" s="244">
        <f t="shared" si="1136"/>
        <v>43892</v>
      </c>
      <c r="J24212" s="244" t="str">
        <f t="shared" si="1134"/>
        <v/>
      </c>
    </row>
    <row r="24213" spans="3:10" ht="12" thickBot="1" x14ac:dyDescent="0.25">
      <c r="C24213" s="254"/>
      <c r="D24213" s="254"/>
      <c r="E24213" s="255"/>
      <c r="F24213" s="256"/>
      <c r="G24213" s="257"/>
      <c r="H24213" s="243">
        <f t="shared" ca="1" si="1135"/>
        <v>45139</v>
      </c>
      <c r="I24213" s="244">
        <f t="shared" si="1136"/>
        <v>43892</v>
      </c>
      <c r="J24213" s="244" t="str">
        <f t="shared" si="1134"/>
        <v/>
      </c>
    </row>
    <row r="24214" spans="3:10" ht="12" thickBot="1" x14ac:dyDescent="0.25">
      <c r="C24214" s="254"/>
      <c r="D24214" s="254"/>
      <c r="E24214" s="255"/>
      <c r="F24214" s="256"/>
      <c r="G24214" s="257"/>
      <c r="H24214" s="243">
        <f t="shared" ca="1" si="1135"/>
        <v>45139</v>
      </c>
      <c r="I24214" s="244">
        <f t="shared" si="1136"/>
        <v>43892</v>
      </c>
      <c r="J24214" s="244" t="str">
        <f t="shared" si="1134"/>
        <v/>
      </c>
    </row>
    <row r="24215" spans="3:10" ht="12" thickBot="1" x14ac:dyDescent="0.25">
      <c r="C24215" s="254"/>
      <c r="D24215" s="254"/>
      <c r="E24215" s="255"/>
      <c r="F24215" s="256"/>
      <c r="G24215" s="257"/>
      <c r="H24215" s="243">
        <f t="shared" ca="1" si="1135"/>
        <v>45139</v>
      </c>
      <c r="I24215" s="244">
        <f t="shared" si="1136"/>
        <v>43892</v>
      </c>
      <c r="J24215" s="244" t="str">
        <f t="shared" si="1134"/>
        <v/>
      </c>
    </row>
    <row r="24216" spans="3:10" ht="12" thickBot="1" x14ac:dyDescent="0.25">
      <c r="C24216" s="254"/>
      <c r="D24216" s="254"/>
      <c r="E24216" s="255"/>
      <c r="F24216" s="256"/>
      <c r="G24216" s="257"/>
      <c r="H24216" s="243">
        <f t="shared" ca="1" si="1135"/>
        <v>45139</v>
      </c>
      <c r="I24216" s="244">
        <f t="shared" si="1136"/>
        <v>43892</v>
      </c>
      <c r="J24216" s="244" t="str">
        <f t="shared" si="1134"/>
        <v/>
      </c>
    </row>
    <row r="24217" spans="3:10" ht="12" thickBot="1" x14ac:dyDescent="0.25">
      <c r="C24217" s="254"/>
      <c r="D24217" s="254"/>
      <c r="E24217" s="255"/>
      <c r="F24217" s="256"/>
      <c r="G24217" s="257"/>
      <c r="H24217" s="243">
        <f t="shared" ca="1" si="1135"/>
        <v>45139</v>
      </c>
      <c r="I24217" s="244">
        <f t="shared" si="1136"/>
        <v>43892</v>
      </c>
      <c r="J24217" s="244" t="str">
        <f t="shared" si="1134"/>
        <v/>
      </c>
    </row>
    <row r="24218" spans="3:10" ht="12" thickBot="1" x14ac:dyDescent="0.25">
      <c r="C24218" s="254"/>
      <c r="D24218" s="254"/>
      <c r="E24218" s="255"/>
      <c r="F24218" s="256"/>
      <c r="G24218" s="257"/>
      <c r="H24218" s="243">
        <f t="shared" ca="1" si="1135"/>
        <v>45139</v>
      </c>
      <c r="I24218" s="244">
        <f t="shared" si="1136"/>
        <v>43892</v>
      </c>
      <c r="J24218" s="244" t="str">
        <f t="shared" si="1134"/>
        <v/>
      </c>
    </row>
    <row r="24219" spans="3:10" ht="12" thickBot="1" x14ac:dyDescent="0.25">
      <c r="C24219" s="254"/>
      <c r="D24219" s="254"/>
      <c r="E24219" s="255"/>
      <c r="F24219" s="256"/>
      <c r="G24219" s="257"/>
      <c r="H24219" s="243">
        <f t="shared" ca="1" si="1135"/>
        <v>45139</v>
      </c>
      <c r="I24219" s="244">
        <f t="shared" si="1136"/>
        <v>43892</v>
      </c>
      <c r="J24219" s="244" t="str">
        <f t="shared" si="1134"/>
        <v/>
      </c>
    </row>
    <row r="24220" spans="3:10" ht="12" thickBot="1" x14ac:dyDescent="0.25">
      <c r="C24220" s="254"/>
      <c r="D24220" s="254"/>
      <c r="E24220" s="255"/>
      <c r="F24220" s="256"/>
      <c r="G24220" s="257"/>
      <c r="H24220" s="243">
        <f t="shared" ca="1" si="1135"/>
        <v>45139</v>
      </c>
      <c r="I24220" s="244">
        <f t="shared" si="1136"/>
        <v>43892</v>
      </c>
      <c r="J24220" s="244" t="str">
        <f t="shared" si="1134"/>
        <v/>
      </c>
    </row>
    <row r="24221" spans="3:10" ht="12" thickBot="1" x14ac:dyDescent="0.25">
      <c r="C24221" s="254"/>
      <c r="D24221" s="254"/>
      <c r="E24221" s="255"/>
      <c r="F24221" s="256"/>
      <c r="G24221" s="257"/>
      <c r="H24221" s="243">
        <f t="shared" ca="1" si="1135"/>
        <v>45139</v>
      </c>
      <c r="I24221" s="244">
        <f t="shared" si="1136"/>
        <v>43892</v>
      </c>
      <c r="J24221" s="244" t="str">
        <f t="shared" si="1134"/>
        <v/>
      </c>
    </row>
    <row r="24222" spans="3:10" ht="12" thickBot="1" x14ac:dyDescent="0.25">
      <c r="C24222" s="254"/>
      <c r="D24222" s="254"/>
      <c r="E24222" s="255"/>
      <c r="F24222" s="256"/>
      <c r="G24222" s="257"/>
      <c r="H24222" s="243">
        <f t="shared" ca="1" si="1135"/>
        <v>45139</v>
      </c>
      <c r="I24222" s="244">
        <f t="shared" si="1136"/>
        <v>43892</v>
      </c>
      <c r="J24222" s="244" t="str">
        <f t="shared" si="1134"/>
        <v/>
      </c>
    </row>
    <row r="24223" spans="3:10" ht="12" thickBot="1" x14ac:dyDescent="0.25">
      <c r="C24223" s="254"/>
      <c r="D24223" s="254"/>
      <c r="E24223" s="255"/>
      <c r="F24223" s="256"/>
      <c r="G24223" s="257"/>
      <c r="H24223" s="243">
        <f t="shared" ca="1" si="1135"/>
        <v>45139</v>
      </c>
      <c r="I24223" s="244">
        <f t="shared" si="1136"/>
        <v>43892</v>
      </c>
      <c r="J24223" s="244" t="str">
        <f t="shared" si="1134"/>
        <v/>
      </c>
    </row>
    <row r="24224" spans="3:10" ht="12" thickBot="1" x14ac:dyDescent="0.25">
      <c r="C24224" s="254"/>
      <c r="D24224" s="254"/>
      <c r="E24224" s="255"/>
      <c r="F24224" s="256"/>
      <c r="G24224" s="257"/>
      <c r="H24224" s="243">
        <f t="shared" ca="1" si="1135"/>
        <v>45139</v>
      </c>
      <c r="I24224" s="244">
        <f t="shared" si="1136"/>
        <v>43892</v>
      </c>
      <c r="J24224" s="244" t="str">
        <f t="shared" si="1134"/>
        <v/>
      </c>
    </row>
    <row r="24225" spans="3:10" ht="12" thickBot="1" x14ac:dyDescent="0.25">
      <c r="C24225" s="254"/>
      <c r="D24225" s="254"/>
      <c r="E24225" s="255"/>
      <c r="F24225" s="256"/>
      <c r="G24225" s="257"/>
      <c r="H24225" s="243">
        <f t="shared" ca="1" si="1135"/>
        <v>45139</v>
      </c>
      <c r="I24225" s="244">
        <f t="shared" si="1136"/>
        <v>43892</v>
      </c>
      <c r="J24225" s="244" t="str">
        <f t="shared" si="1134"/>
        <v/>
      </c>
    </row>
    <row r="24226" spans="3:10" ht="12" thickBot="1" x14ac:dyDescent="0.25">
      <c r="C24226" s="254"/>
      <c r="D24226" s="254"/>
      <c r="E24226" s="255"/>
      <c r="F24226" s="256"/>
      <c r="G24226" s="257"/>
      <c r="H24226" s="243">
        <f t="shared" ca="1" si="1135"/>
        <v>45139</v>
      </c>
      <c r="I24226" s="244">
        <f t="shared" si="1136"/>
        <v>43892</v>
      </c>
      <c r="J24226" s="244" t="str">
        <f t="shared" si="1134"/>
        <v/>
      </c>
    </row>
    <row r="24227" spans="3:10" ht="12" thickBot="1" x14ac:dyDescent="0.25">
      <c r="C24227" s="254"/>
      <c r="D24227" s="254"/>
      <c r="E24227" s="255"/>
      <c r="F24227" s="256"/>
      <c r="G24227" s="257"/>
      <c r="H24227" s="243">
        <f t="shared" ca="1" si="1135"/>
        <v>45139</v>
      </c>
      <c r="I24227" s="244">
        <f t="shared" si="1136"/>
        <v>43892</v>
      </c>
      <c r="J24227" s="244" t="str">
        <f t="shared" si="1134"/>
        <v/>
      </c>
    </row>
    <row r="24228" spans="3:10" ht="12" thickBot="1" x14ac:dyDescent="0.25">
      <c r="C24228" s="254"/>
      <c r="D24228" s="254"/>
      <c r="E24228" s="255"/>
      <c r="F24228" s="256"/>
      <c r="G24228" s="257"/>
      <c r="H24228" s="243">
        <f t="shared" ca="1" si="1135"/>
        <v>45139</v>
      </c>
      <c r="I24228" s="244">
        <f t="shared" si="1136"/>
        <v>43892</v>
      </c>
      <c r="J24228" s="244" t="str">
        <f t="shared" si="1134"/>
        <v/>
      </c>
    </row>
    <row r="24229" spans="3:10" ht="12" thickBot="1" x14ac:dyDescent="0.25">
      <c r="C24229" s="254"/>
      <c r="D24229" s="254"/>
      <c r="E24229" s="255"/>
      <c r="F24229" s="256"/>
      <c r="G24229" s="257"/>
      <c r="H24229" s="243">
        <f t="shared" ca="1" si="1135"/>
        <v>45139</v>
      </c>
      <c r="I24229" s="244">
        <f t="shared" si="1136"/>
        <v>43892</v>
      </c>
      <c r="J24229" s="244" t="str">
        <f t="shared" si="1134"/>
        <v/>
      </c>
    </row>
    <row r="24230" spans="3:10" ht="12" thickBot="1" x14ac:dyDescent="0.25">
      <c r="C24230" s="254"/>
      <c r="D24230" s="254"/>
      <c r="E24230" s="255"/>
      <c r="F24230" s="256"/>
      <c r="G24230" s="257"/>
      <c r="H24230" s="243">
        <f t="shared" ca="1" si="1135"/>
        <v>45139</v>
      </c>
      <c r="I24230" s="244">
        <f t="shared" si="1136"/>
        <v>43892</v>
      </c>
      <c r="J24230" s="244" t="str">
        <f t="shared" si="1134"/>
        <v/>
      </c>
    </row>
    <row r="24231" spans="3:10" ht="12" thickBot="1" x14ac:dyDescent="0.25">
      <c r="C24231" s="254"/>
      <c r="D24231" s="254"/>
      <c r="E24231" s="255"/>
      <c r="F24231" s="256"/>
      <c r="G24231" s="257"/>
      <c r="H24231" s="243">
        <f t="shared" ca="1" si="1135"/>
        <v>45139</v>
      </c>
      <c r="I24231" s="244">
        <f t="shared" si="1136"/>
        <v>43892</v>
      </c>
      <c r="J24231" s="244" t="str">
        <f t="shared" si="1134"/>
        <v/>
      </c>
    </row>
    <row r="24232" spans="3:10" ht="12" thickBot="1" x14ac:dyDescent="0.25">
      <c r="C24232" s="254"/>
      <c r="D24232" s="254"/>
      <c r="E24232" s="255"/>
      <c r="F24232" s="256"/>
      <c r="G24232" s="257"/>
      <c r="H24232" s="243">
        <f t="shared" ca="1" si="1135"/>
        <v>45139</v>
      </c>
      <c r="I24232" s="244">
        <f t="shared" si="1136"/>
        <v>43892</v>
      </c>
      <c r="J24232" s="244" t="str">
        <f t="shared" si="1134"/>
        <v/>
      </c>
    </row>
    <row r="24233" spans="3:10" ht="12" thickBot="1" x14ac:dyDescent="0.25">
      <c r="C24233" s="254"/>
      <c r="D24233" s="254"/>
      <c r="E24233" s="255"/>
      <c r="F24233" s="256"/>
      <c r="G24233" s="257"/>
      <c r="H24233" s="243">
        <f t="shared" ca="1" si="1135"/>
        <v>45139</v>
      </c>
      <c r="I24233" s="244">
        <f t="shared" si="1136"/>
        <v>43892</v>
      </c>
      <c r="J24233" s="244" t="str">
        <f t="shared" si="1134"/>
        <v/>
      </c>
    </row>
    <row r="24234" spans="3:10" ht="12" thickBot="1" x14ac:dyDescent="0.25">
      <c r="C24234" s="254"/>
      <c r="D24234" s="254"/>
      <c r="E24234" s="255"/>
      <c r="F24234" s="256"/>
      <c r="G24234" s="257"/>
      <c r="H24234" s="243">
        <f t="shared" ca="1" si="1135"/>
        <v>45139</v>
      </c>
      <c r="I24234" s="244">
        <f t="shared" si="1136"/>
        <v>43892</v>
      </c>
      <c r="J24234" s="244" t="str">
        <f t="shared" si="1134"/>
        <v/>
      </c>
    </row>
    <row r="24235" spans="3:10" ht="12" thickBot="1" x14ac:dyDescent="0.25">
      <c r="C24235" s="254"/>
      <c r="D24235" s="254"/>
      <c r="E24235" s="255"/>
      <c r="F24235" s="256"/>
      <c r="G24235" s="257"/>
      <c r="H24235" s="243">
        <f t="shared" ca="1" si="1135"/>
        <v>45139</v>
      </c>
      <c r="I24235" s="244">
        <f t="shared" si="1136"/>
        <v>43892</v>
      </c>
      <c r="J24235" s="244" t="str">
        <f t="shared" si="1134"/>
        <v/>
      </c>
    </row>
    <row r="24236" spans="3:10" ht="12" thickBot="1" x14ac:dyDescent="0.25">
      <c r="C24236" s="254"/>
      <c r="D24236" s="254"/>
      <c r="E24236" s="255"/>
      <c r="F24236" s="256"/>
      <c r="G24236" s="257"/>
      <c r="H24236" s="243">
        <f t="shared" ca="1" si="1135"/>
        <v>45139</v>
      </c>
      <c r="I24236" s="244">
        <f t="shared" si="1136"/>
        <v>43892</v>
      </c>
      <c r="J24236" s="244" t="str">
        <f t="shared" si="1134"/>
        <v/>
      </c>
    </row>
    <row r="24237" spans="3:10" ht="12" thickBot="1" x14ac:dyDescent="0.25">
      <c r="C24237" s="254"/>
      <c r="D24237" s="254"/>
      <c r="E24237" s="255"/>
      <c r="F24237" s="256"/>
      <c r="G24237" s="257"/>
      <c r="H24237" s="243">
        <f t="shared" ca="1" si="1135"/>
        <v>45139</v>
      </c>
      <c r="I24237" s="244">
        <f t="shared" si="1136"/>
        <v>43892</v>
      </c>
      <c r="J24237" s="244" t="str">
        <f t="shared" si="1134"/>
        <v/>
      </c>
    </row>
    <row r="24238" spans="3:10" ht="12" thickBot="1" x14ac:dyDescent="0.25">
      <c r="C24238" s="254"/>
      <c r="D24238" s="254"/>
      <c r="E24238" s="255"/>
      <c r="F24238" s="256"/>
      <c r="G24238" s="257"/>
      <c r="H24238" s="243">
        <f t="shared" ca="1" si="1135"/>
        <v>45139</v>
      </c>
      <c r="I24238" s="244">
        <f t="shared" si="1136"/>
        <v>43892</v>
      </c>
      <c r="J24238" s="244" t="str">
        <f t="shared" si="1134"/>
        <v/>
      </c>
    </row>
    <row r="24239" spans="3:10" ht="12" thickBot="1" x14ac:dyDescent="0.25">
      <c r="C24239" s="254"/>
      <c r="D24239" s="254"/>
      <c r="E24239" s="255"/>
      <c r="F24239" s="256"/>
      <c r="G24239" s="257"/>
      <c r="H24239" s="243">
        <f t="shared" ca="1" si="1135"/>
        <v>45139</v>
      </c>
      <c r="I24239" s="244">
        <f t="shared" si="1136"/>
        <v>43892</v>
      </c>
      <c r="J24239" s="244" t="str">
        <f t="shared" si="1134"/>
        <v/>
      </c>
    </row>
    <row r="24240" spans="3:10" ht="12" thickBot="1" x14ac:dyDescent="0.25">
      <c r="C24240" s="254"/>
      <c r="D24240" s="254"/>
      <c r="E24240" s="255"/>
      <c r="F24240" s="256"/>
      <c r="G24240" s="257"/>
      <c r="H24240" s="243">
        <f t="shared" ca="1" si="1135"/>
        <v>45139</v>
      </c>
      <c r="I24240" s="244">
        <f t="shared" si="1136"/>
        <v>43892</v>
      </c>
      <c r="J24240" s="244" t="str">
        <f t="shared" si="1134"/>
        <v/>
      </c>
    </row>
    <row r="24241" spans="3:10" ht="12" thickBot="1" x14ac:dyDescent="0.25">
      <c r="C24241" s="254"/>
      <c r="D24241" s="254"/>
      <c r="E24241" s="255"/>
      <c r="F24241" s="256"/>
      <c r="G24241" s="257"/>
      <c r="H24241" s="243">
        <f t="shared" ca="1" si="1135"/>
        <v>45139</v>
      </c>
      <c r="I24241" s="244">
        <f t="shared" si="1136"/>
        <v>43892</v>
      </c>
      <c r="J24241" s="244" t="str">
        <f t="shared" si="1134"/>
        <v/>
      </c>
    </row>
    <row r="24242" spans="3:10" ht="12" thickBot="1" x14ac:dyDescent="0.25">
      <c r="C24242" s="254"/>
      <c r="D24242" s="254"/>
      <c r="E24242" s="255"/>
      <c r="F24242" s="256"/>
      <c r="G24242" s="257"/>
      <c r="H24242" s="243">
        <f t="shared" ca="1" si="1135"/>
        <v>45139</v>
      </c>
      <c r="I24242" s="244">
        <f t="shared" si="1136"/>
        <v>43892</v>
      </c>
      <c r="J24242" s="244" t="str">
        <f t="shared" si="1134"/>
        <v/>
      </c>
    </row>
    <row r="24243" spans="3:10" ht="12" thickBot="1" x14ac:dyDescent="0.25">
      <c r="C24243" s="254"/>
      <c r="D24243" s="254"/>
      <c r="E24243" s="255"/>
      <c r="F24243" s="256"/>
      <c r="G24243" s="257"/>
      <c r="H24243" s="243">
        <f t="shared" ca="1" si="1135"/>
        <v>45139</v>
      </c>
      <c r="I24243" s="244">
        <f t="shared" si="1136"/>
        <v>43892</v>
      </c>
      <c r="J24243" s="244" t="str">
        <f t="shared" si="1134"/>
        <v/>
      </c>
    </row>
    <row r="24244" spans="3:10" ht="12" thickBot="1" x14ac:dyDescent="0.25">
      <c r="C24244" s="254"/>
      <c r="D24244" s="254"/>
      <c r="E24244" s="255"/>
      <c r="F24244" s="256"/>
      <c r="G24244" s="257"/>
      <c r="H24244" s="243">
        <f t="shared" ca="1" si="1135"/>
        <v>45139</v>
      </c>
      <c r="I24244" s="244">
        <f t="shared" si="1136"/>
        <v>43892</v>
      </c>
      <c r="J24244" s="244" t="str">
        <f t="shared" si="1134"/>
        <v/>
      </c>
    </row>
    <row r="24245" spans="3:10" ht="12" thickBot="1" x14ac:dyDescent="0.25">
      <c r="C24245" s="254"/>
      <c r="D24245" s="254"/>
      <c r="E24245" s="255"/>
      <c r="F24245" s="256"/>
      <c r="G24245" s="257"/>
      <c r="H24245" s="243">
        <f t="shared" ca="1" si="1135"/>
        <v>45139</v>
      </c>
      <c r="I24245" s="244">
        <f t="shared" si="1136"/>
        <v>43892</v>
      </c>
      <c r="J24245" s="244" t="str">
        <f t="shared" si="1134"/>
        <v/>
      </c>
    </row>
    <row r="24246" spans="3:10" ht="12" thickBot="1" x14ac:dyDescent="0.25">
      <c r="C24246" s="254"/>
      <c r="D24246" s="254"/>
      <c r="E24246" s="255"/>
      <c r="F24246" s="256"/>
      <c r="G24246" s="257"/>
      <c r="H24246" s="243">
        <f t="shared" ca="1" si="1135"/>
        <v>45139</v>
      </c>
      <c r="I24246" s="244">
        <f t="shared" si="1136"/>
        <v>43892</v>
      </c>
      <c r="J24246" s="244" t="str">
        <f t="shared" si="1134"/>
        <v/>
      </c>
    </row>
    <row r="24247" spans="3:10" ht="12" thickBot="1" x14ac:dyDescent="0.25">
      <c r="C24247" s="254"/>
      <c r="D24247" s="254"/>
      <c r="E24247" s="255"/>
      <c r="F24247" s="256"/>
      <c r="G24247" s="257"/>
      <c r="H24247" s="243">
        <f t="shared" ca="1" si="1135"/>
        <v>45139</v>
      </c>
      <c r="I24247" s="244">
        <f t="shared" si="1136"/>
        <v>43892</v>
      </c>
      <c r="J24247" s="244" t="str">
        <f t="shared" si="1134"/>
        <v/>
      </c>
    </row>
    <row r="24248" spans="3:10" ht="12" thickBot="1" x14ac:dyDescent="0.25">
      <c r="C24248" s="254"/>
      <c r="D24248" s="254"/>
      <c r="E24248" s="255"/>
      <c r="F24248" s="256"/>
      <c r="G24248" s="257"/>
      <c r="H24248" s="243">
        <f t="shared" ca="1" si="1135"/>
        <v>45139</v>
      </c>
      <c r="I24248" s="244">
        <f t="shared" si="1136"/>
        <v>43892</v>
      </c>
      <c r="J24248" s="244" t="str">
        <f t="shared" si="1134"/>
        <v/>
      </c>
    </row>
    <row r="24249" spans="3:10" ht="12" thickBot="1" x14ac:dyDescent="0.25">
      <c r="C24249" s="254"/>
      <c r="D24249" s="254"/>
      <c r="E24249" s="255"/>
      <c r="F24249" s="256"/>
      <c r="G24249" s="257"/>
      <c r="H24249" s="243">
        <f t="shared" ca="1" si="1135"/>
        <v>45139</v>
      </c>
      <c r="I24249" s="244">
        <f t="shared" si="1136"/>
        <v>43892</v>
      </c>
      <c r="J24249" s="244" t="str">
        <f t="shared" si="1134"/>
        <v/>
      </c>
    </row>
    <row r="24250" spans="3:10" ht="12" thickBot="1" x14ac:dyDescent="0.25">
      <c r="C24250" s="254"/>
      <c r="D24250" s="254"/>
      <c r="E24250" s="255"/>
      <c r="F24250" s="256"/>
      <c r="G24250" s="257"/>
      <c r="H24250" s="243">
        <f t="shared" ca="1" si="1135"/>
        <v>45139</v>
      </c>
      <c r="I24250" s="244">
        <f t="shared" si="1136"/>
        <v>43892</v>
      </c>
      <c r="J24250" s="244" t="str">
        <f t="shared" si="1134"/>
        <v/>
      </c>
    </row>
    <row r="24251" spans="3:10" ht="12" thickBot="1" x14ac:dyDescent="0.25">
      <c r="C24251" s="254"/>
      <c r="D24251" s="254"/>
      <c r="E24251" s="255"/>
      <c r="F24251" s="256"/>
      <c r="G24251" s="257"/>
      <c r="H24251" s="243">
        <f t="shared" ca="1" si="1135"/>
        <v>45139</v>
      </c>
      <c r="I24251" s="244">
        <f t="shared" si="1136"/>
        <v>43892</v>
      </c>
      <c r="J24251" s="244" t="str">
        <f t="shared" si="1134"/>
        <v/>
      </c>
    </row>
    <row r="24252" spans="3:10" ht="12" thickBot="1" x14ac:dyDescent="0.25">
      <c r="C24252" s="254"/>
      <c r="D24252" s="254"/>
      <c r="E24252" s="255"/>
      <c r="F24252" s="256"/>
      <c r="G24252" s="257"/>
      <c r="H24252" s="243">
        <f t="shared" ca="1" si="1135"/>
        <v>45139</v>
      </c>
      <c r="I24252" s="244">
        <f t="shared" si="1136"/>
        <v>43892</v>
      </c>
      <c r="J24252" s="244" t="str">
        <f t="shared" si="1134"/>
        <v/>
      </c>
    </row>
    <row r="24253" spans="3:10" ht="12" thickBot="1" x14ac:dyDescent="0.25">
      <c r="C24253" s="254"/>
      <c r="D24253" s="254"/>
      <c r="E24253" s="255"/>
      <c r="F24253" s="256"/>
      <c r="G24253" s="257"/>
      <c r="H24253" s="243">
        <f t="shared" ca="1" si="1135"/>
        <v>45139</v>
      </c>
      <c r="I24253" s="244">
        <f t="shared" si="1136"/>
        <v>43892</v>
      </c>
      <c r="J24253" s="244" t="str">
        <f t="shared" si="1134"/>
        <v/>
      </c>
    </row>
    <row r="24254" spans="3:10" ht="12" thickBot="1" x14ac:dyDescent="0.25">
      <c r="C24254" s="254"/>
      <c r="D24254" s="254"/>
      <c r="E24254" s="255"/>
      <c r="F24254" s="256"/>
      <c r="G24254" s="257"/>
      <c r="H24254" s="243">
        <f t="shared" ca="1" si="1135"/>
        <v>45139</v>
      </c>
      <c r="I24254" s="244">
        <f t="shared" si="1136"/>
        <v>43892</v>
      </c>
      <c r="J24254" s="244" t="str">
        <f t="shared" si="1134"/>
        <v/>
      </c>
    </row>
    <row r="24255" spans="3:10" ht="12" thickBot="1" x14ac:dyDescent="0.25">
      <c r="C24255" s="254"/>
      <c r="D24255" s="254"/>
      <c r="E24255" s="255"/>
      <c r="F24255" s="256"/>
      <c r="G24255" s="257"/>
      <c r="H24255" s="243">
        <f t="shared" ca="1" si="1135"/>
        <v>45139</v>
      </c>
      <c r="I24255" s="244">
        <f t="shared" si="1136"/>
        <v>43892</v>
      </c>
      <c r="J24255" s="244" t="str">
        <f t="shared" si="1134"/>
        <v/>
      </c>
    </row>
    <row r="24256" spans="3:10" ht="12" thickBot="1" x14ac:dyDescent="0.25">
      <c r="C24256" s="254"/>
      <c r="D24256" s="254"/>
      <c r="E24256" s="255"/>
      <c r="F24256" s="256"/>
      <c r="G24256" s="257"/>
      <c r="H24256" s="243">
        <f t="shared" ca="1" si="1135"/>
        <v>45139</v>
      </c>
      <c r="I24256" s="244">
        <f t="shared" si="1136"/>
        <v>43892</v>
      </c>
      <c r="J24256" s="244" t="str">
        <f t="shared" si="1134"/>
        <v/>
      </c>
    </row>
    <row r="24257" spans="3:10" ht="12" thickBot="1" x14ac:dyDescent="0.25">
      <c r="C24257" s="254"/>
      <c r="D24257" s="254"/>
      <c r="E24257" s="255"/>
      <c r="F24257" s="256"/>
      <c r="G24257" s="257"/>
      <c r="H24257" s="243">
        <f t="shared" ca="1" si="1135"/>
        <v>45139</v>
      </c>
      <c r="I24257" s="244">
        <f t="shared" si="1136"/>
        <v>43892</v>
      </c>
      <c r="J24257" s="244" t="str">
        <f t="shared" si="1134"/>
        <v/>
      </c>
    </row>
    <row r="24258" spans="3:10" ht="12" thickBot="1" x14ac:dyDescent="0.25">
      <c r="C24258" s="254"/>
      <c r="D24258" s="254"/>
      <c r="E24258" s="255"/>
      <c r="F24258" s="256"/>
      <c r="G24258" s="257"/>
      <c r="H24258" s="243">
        <f t="shared" ca="1" si="1135"/>
        <v>45139</v>
      </c>
      <c r="I24258" s="244">
        <f t="shared" si="1136"/>
        <v>43892</v>
      </c>
      <c r="J24258" s="244" t="str">
        <f t="shared" si="1134"/>
        <v/>
      </c>
    </row>
    <row r="24259" spans="3:10" ht="12" thickBot="1" x14ac:dyDescent="0.25">
      <c r="C24259" s="254"/>
      <c r="D24259" s="254"/>
      <c r="E24259" s="255"/>
      <c r="F24259" s="256"/>
      <c r="G24259" s="257"/>
      <c r="H24259" s="243">
        <f t="shared" ca="1" si="1135"/>
        <v>45139</v>
      </c>
      <c r="I24259" s="244">
        <f t="shared" si="1136"/>
        <v>43892</v>
      </c>
      <c r="J24259" s="244" t="str">
        <f t="shared" si="1134"/>
        <v/>
      </c>
    </row>
    <row r="24260" spans="3:10" ht="12" thickBot="1" x14ac:dyDescent="0.25">
      <c r="C24260" s="254"/>
      <c r="D24260" s="254"/>
      <c r="E24260" s="255"/>
      <c r="F24260" s="256"/>
      <c r="G24260" s="257"/>
      <c r="H24260" s="243">
        <f t="shared" ca="1" si="1135"/>
        <v>45139</v>
      </c>
      <c r="I24260" s="244">
        <f t="shared" si="1136"/>
        <v>43892</v>
      </c>
      <c r="J24260" s="244" t="str">
        <f t="shared" si="1134"/>
        <v/>
      </c>
    </row>
    <row r="24261" spans="3:10" ht="12" thickBot="1" x14ac:dyDescent="0.25">
      <c r="C24261" s="254"/>
      <c r="D24261" s="254"/>
      <c r="E24261" s="255"/>
      <c r="F24261" s="256"/>
      <c r="G24261" s="257"/>
      <c r="H24261" s="243">
        <f t="shared" ca="1" si="1135"/>
        <v>45139</v>
      </c>
      <c r="I24261" s="244">
        <f t="shared" si="1136"/>
        <v>43892</v>
      </c>
      <c r="J24261" s="244" t="str">
        <f t="shared" si="1134"/>
        <v/>
      </c>
    </row>
    <row r="24262" spans="3:10" ht="12" thickBot="1" x14ac:dyDescent="0.25">
      <c r="C24262" s="254"/>
      <c r="D24262" s="254"/>
      <c r="E24262" s="255"/>
      <c r="F24262" s="256"/>
      <c r="G24262" s="257"/>
      <c r="H24262" s="243">
        <f t="shared" ca="1" si="1135"/>
        <v>45139</v>
      </c>
      <c r="I24262" s="244">
        <f t="shared" si="1136"/>
        <v>43892</v>
      </c>
      <c r="J24262" s="244" t="str">
        <f t="shared" ref="J24262:J24325" si="1137">IF(G24262="","",IF(G24262&gt;=0,"Debitoren",IF(G24262&lt;0,"Kreditoren","")))</f>
        <v/>
      </c>
    </row>
    <row r="24263" spans="3:10" ht="12" thickBot="1" x14ac:dyDescent="0.25">
      <c r="C24263" s="254"/>
      <c r="D24263" s="254"/>
      <c r="E24263" s="255"/>
      <c r="F24263" s="256"/>
      <c r="G24263" s="257"/>
      <c r="H24263" s="243">
        <f t="shared" ref="H24263:H24326" ca="1" si="1138">IF(F24263&lt;$F$2,EOMONTH($F$2,-1)+1,EOMONTH(F24263,-1)+1)</f>
        <v>45139</v>
      </c>
      <c r="I24263" s="244">
        <f t="shared" ref="I24263:I24326" si="1139">IF(F24263&lt;$I$2,IF(   WEEKDAY(EOMONTH($I$2,-1)+1)=1,EOMONTH($I$2,-1)+1+1,EOMONTH($I$2,-1)+1),IF(WEEKDAY(F24263)=1,F24263+1,F24263))</f>
        <v>43892</v>
      </c>
      <c r="J24263" s="244" t="str">
        <f t="shared" si="1137"/>
        <v/>
      </c>
    </row>
    <row r="24264" spans="3:10" ht="12" thickBot="1" x14ac:dyDescent="0.25">
      <c r="C24264" s="254"/>
      <c r="D24264" s="254"/>
      <c r="E24264" s="255"/>
      <c r="F24264" s="256"/>
      <c r="G24264" s="257"/>
      <c r="H24264" s="243">
        <f t="shared" ca="1" si="1138"/>
        <v>45139</v>
      </c>
      <c r="I24264" s="244">
        <f t="shared" si="1139"/>
        <v>43892</v>
      </c>
      <c r="J24264" s="244" t="str">
        <f t="shared" si="1137"/>
        <v/>
      </c>
    </row>
    <row r="24265" spans="3:10" ht="12" thickBot="1" x14ac:dyDescent="0.25">
      <c r="C24265" s="254"/>
      <c r="D24265" s="254"/>
      <c r="E24265" s="255"/>
      <c r="F24265" s="256"/>
      <c r="G24265" s="257"/>
      <c r="H24265" s="243">
        <f t="shared" ca="1" si="1138"/>
        <v>45139</v>
      </c>
      <c r="I24265" s="244">
        <f t="shared" si="1139"/>
        <v>43892</v>
      </c>
      <c r="J24265" s="244" t="str">
        <f t="shared" si="1137"/>
        <v/>
      </c>
    </row>
    <row r="24266" spans="3:10" ht="12" thickBot="1" x14ac:dyDescent="0.25">
      <c r="C24266" s="254"/>
      <c r="D24266" s="254"/>
      <c r="E24266" s="255"/>
      <c r="F24266" s="256"/>
      <c r="G24266" s="257"/>
      <c r="H24266" s="243">
        <f t="shared" ca="1" si="1138"/>
        <v>45139</v>
      </c>
      <c r="I24266" s="244">
        <f t="shared" si="1139"/>
        <v>43892</v>
      </c>
      <c r="J24266" s="244" t="str">
        <f t="shared" si="1137"/>
        <v/>
      </c>
    </row>
    <row r="24267" spans="3:10" ht="12" thickBot="1" x14ac:dyDescent="0.25">
      <c r="C24267" s="254"/>
      <c r="D24267" s="254"/>
      <c r="E24267" s="255"/>
      <c r="F24267" s="256"/>
      <c r="G24267" s="257"/>
      <c r="H24267" s="243">
        <f t="shared" ca="1" si="1138"/>
        <v>45139</v>
      </c>
      <c r="I24267" s="244">
        <f t="shared" si="1139"/>
        <v>43892</v>
      </c>
      <c r="J24267" s="244" t="str">
        <f t="shared" si="1137"/>
        <v/>
      </c>
    </row>
    <row r="24268" spans="3:10" ht="12" thickBot="1" x14ac:dyDescent="0.25">
      <c r="C24268" s="254"/>
      <c r="D24268" s="254"/>
      <c r="E24268" s="255"/>
      <c r="F24268" s="256"/>
      <c r="G24268" s="257"/>
      <c r="H24268" s="243">
        <f t="shared" ca="1" si="1138"/>
        <v>45139</v>
      </c>
      <c r="I24268" s="244">
        <f t="shared" si="1139"/>
        <v>43892</v>
      </c>
      <c r="J24268" s="244" t="str">
        <f t="shared" si="1137"/>
        <v/>
      </c>
    </row>
    <row r="24269" spans="3:10" ht="12" thickBot="1" x14ac:dyDescent="0.25">
      <c r="C24269" s="254"/>
      <c r="D24269" s="254"/>
      <c r="E24269" s="255"/>
      <c r="F24269" s="256"/>
      <c r="G24269" s="257"/>
      <c r="H24269" s="243">
        <f t="shared" ca="1" si="1138"/>
        <v>45139</v>
      </c>
      <c r="I24269" s="244">
        <f t="shared" si="1139"/>
        <v>43892</v>
      </c>
      <c r="J24269" s="244" t="str">
        <f t="shared" si="1137"/>
        <v/>
      </c>
    </row>
    <row r="24270" spans="3:10" ht="12" thickBot="1" x14ac:dyDescent="0.25">
      <c r="C24270" s="254"/>
      <c r="D24270" s="254"/>
      <c r="E24270" s="255"/>
      <c r="F24270" s="256"/>
      <c r="G24270" s="257"/>
      <c r="H24270" s="243">
        <f t="shared" ca="1" si="1138"/>
        <v>45139</v>
      </c>
      <c r="I24270" s="244">
        <f t="shared" si="1139"/>
        <v>43892</v>
      </c>
      <c r="J24270" s="244" t="str">
        <f t="shared" si="1137"/>
        <v/>
      </c>
    </row>
    <row r="24271" spans="3:10" ht="12" thickBot="1" x14ac:dyDescent="0.25">
      <c r="C24271" s="254"/>
      <c r="D24271" s="254"/>
      <c r="E24271" s="255"/>
      <c r="F24271" s="256"/>
      <c r="G24271" s="257"/>
      <c r="H24271" s="243">
        <f t="shared" ca="1" si="1138"/>
        <v>45139</v>
      </c>
      <c r="I24271" s="244">
        <f t="shared" si="1139"/>
        <v>43892</v>
      </c>
      <c r="J24271" s="244" t="str">
        <f t="shared" si="1137"/>
        <v/>
      </c>
    </row>
    <row r="24272" spans="3:10" ht="12" thickBot="1" x14ac:dyDescent="0.25">
      <c r="C24272" s="254"/>
      <c r="D24272" s="254"/>
      <c r="E24272" s="255"/>
      <c r="F24272" s="256"/>
      <c r="G24272" s="257"/>
      <c r="H24272" s="243">
        <f t="shared" ca="1" si="1138"/>
        <v>45139</v>
      </c>
      <c r="I24272" s="244">
        <f t="shared" si="1139"/>
        <v>43892</v>
      </c>
      <c r="J24272" s="244" t="str">
        <f t="shared" si="1137"/>
        <v/>
      </c>
    </row>
    <row r="24273" spans="3:10" ht="12" thickBot="1" x14ac:dyDescent="0.25">
      <c r="C24273" s="254"/>
      <c r="D24273" s="254"/>
      <c r="E24273" s="255"/>
      <c r="F24273" s="256"/>
      <c r="G24273" s="257"/>
      <c r="H24273" s="243">
        <f t="shared" ca="1" si="1138"/>
        <v>45139</v>
      </c>
      <c r="I24273" s="244">
        <f t="shared" si="1139"/>
        <v>43892</v>
      </c>
      <c r="J24273" s="244" t="str">
        <f t="shared" si="1137"/>
        <v/>
      </c>
    </row>
    <row r="24274" spans="3:10" ht="12" thickBot="1" x14ac:dyDescent="0.25">
      <c r="C24274" s="254"/>
      <c r="D24274" s="254"/>
      <c r="E24274" s="255"/>
      <c r="F24274" s="256"/>
      <c r="G24274" s="257"/>
      <c r="H24274" s="243">
        <f t="shared" ca="1" si="1138"/>
        <v>45139</v>
      </c>
      <c r="I24274" s="244">
        <f t="shared" si="1139"/>
        <v>43892</v>
      </c>
      <c r="J24274" s="244" t="str">
        <f t="shared" si="1137"/>
        <v/>
      </c>
    </row>
    <row r="24275" spans="3:10" ht="12" thickBot="1" x14ac:dyDescent="0.25">
      <c r="C24275" s="254"/>
      <c r="D24275" s="254"/>
      <c r="E24275" s="255"/>
      <c r="F24275" s="256"/>
      <c r="G24275" s="257"/>
      <c r="H24275" s="243">
        <f t="shared" ca="1" si="1138"/>
        <v>45139</v>
      </c>
      <c r="I24275" s="244">
        <f t="shared" si="1139"/>
        <v>43892</v>
      </c>
      <c r="J24275" s="244" t="str">
        <f t="shared" si="1137"/>
        <v/>
      </c>
    </row>
    <row r="24276" spans="3:10" ht="12" thickBot="1" x14ac:dyDescent="0.25">
      <c r="C24276" s="254"/>
      <c r="D24276" s="254"/>
      <c r="E24276" s="255"/>
      <c r="F24276" s="256"/>
      <c r="G24276" s="257"/>
      <c r="H24276" s="243">
        <f t="shared" ca="1" si="1138"/>
        <v>45139</v>
      </c>
      <c r="I24276" s="244">
        <f t="shared" si="1139"/>
        <v>43892</v>
      </c>
      <c r="J24276" s="244" t="str">
        <f t="shared" si="1137"/>
        <v/>
      </c>
    </row>
    <row r="24277" spans="3:10" ht="12" thickBot="1" x14ac:dyDescent="0.25">
      <c r="C24277" s="254"/>
      <c r="D24277" s="254"/>
      <c r="E24277" s="255"/>
      <c r="F24277" s="256"/>
      <c r="G24277" s="257"/>
      <c r="H24277" s="243">
        <f t="shared" ca="1" si="1138"/>
        <v>45139</v>
      </c>
      <c r="I24277" s="244">
        <f t="shared" si="1139"/>
        <v>43892</v>
      </c>
      <c r="J24277" s="244" t="str">
        <f t="shared" si="1137"/>
        <v/>
      </c>
    </row>
    <row r="24278" spans="3:10" ht="12" thickBot="1" x14ac:dyDescent="0.25">
      <c r="C24278" s="254"/>
      <c r="D24278" s="254"/>
      <c r="E24278" s="255"/>
      <c r="F24278" s="256"/>
      <c r="G24278" s="257"/>
      <c r="H24278" s="243">
        <f t="shared" ca="1" si="1138"/>
        <v>45139</v>
      </c>
      <c r="I24278" s="244">
        <f t="shared" si="1139"/>
        <v>43892</v>
      </c>
      <c r="J24278" s="244" t="str">
        <f t="shared" si="1137"/>
        <v/>
      </c>
    </row>
    <row r="24279" spans="3:10" ht="12" thickBot="1" x14ac:dyDescent="0.25">
      <c r="C24279" s="254"/>
      <c r="D24279" s="254"/>
      <c r="E24279" s="255"/>
      <c r="F24279" s="256"/>
      <c r="G24279" s="257"/>
      <c r="H24279" s="243">
        <f t="shared" ca="1" si="1138"/>
        <v>45139</v>
      </c>
      <c r="I24279" s="244">
        <f t="shared" si="1139"/>
        <v>43892</v>
      </c>
      <c r="J24279" s="244" t="str">
        <f t="shared" si="1137"/>
        <v/>
      </c>
    </row>
    <row r="24280" spans="3:10" ht="12" thickBot="1" x14ac:dyDescent="0.25">
      <c r="C24280" s="254"/>
      <c r="D24280" s="254"/>
      <c r="E24280" s="255"/>
      <c r="F24280" s="256"/>
      <c r="G24280" s="257"/>
      <c r="H24280" s="243">
        <f t="shared" ca="1" si="1138"/>
        <v>45139</v>
      </c>
      <c r="I24280" s="244">
        <f t="shared" si="1139"/>
        <v>43892</v>
      </c>
      <c r="J24280" s="244" t="str">
        <f t="shared" si="1137"/>
        <v/>
      </c>
    </row>
    <row r="24281" spans="3:10" ht="12" thickBot="1" x14ac:dyDescent="0.25">
      <c r="C24281" s="254"/>
      <c r="D24281" s="254"/>
      <c r="E24281" s="255"/>
      <c r="F24281" s="256"/>
      <c r="G24281" s="257"/>
      <c r="H24281" s="243">
        <f t="shared" ca="1" si="1138"/>
        <v>45139</v>
      </c>
      <c r="I24281" s="244">
        <f t="shared" si="1139"/>
        <v>43892</v>
      </c>
      <c r="J24281" s="244" t="str">
        <f t="shared" si="1137"/>
        <v/>
      </c>
    </row>
    <row r="24282" spans="3:10" ht="12" thickBot="1" x14ac:dyDescent="0.25">
      <c r="C24282" s="254"/>
      <c r="D24282" s="254"/>
      <c r="E24282" s="255"/>
      <c r="F24282" s="256"/>
      <c r="G24282" s="257"/>
      <c r="H24282" s="243">
        <f t="shared" ca="1" si="1138"/>
        <v>45139</v>
      </c>
      <c r="I24282" s="244">
        <f t="shared" si="1139"/>
        <v>43892</v>
      </c>
      <c r="J24282" s="244" t="str">
        <f t="shared" si="1137"/>
        <v/>
      </c>
    </row>
    <row r="24283" spans="3:10" ht="12" thickBot="1" x14ac:dyDescent="0.25">
      <c r="C24283" s="254"/>
      <c r="D24283" s="254"/>
      <c r="E24283" s="255"/>
      <c r="F24283" s="256"/>
      <c r="G24283" s="257"/>
      <c r="H24283" s="243">
        <f t="shared" ca="1" si="1138"/>
        <v>45139</v>
      </c>
      <c r="I24283" s="244">
        <f t="shared" si="1139"/>
        <v>43892</v>
      </c>
      <c r="J24283" s="244" t="str">
        <f t="shared" si="1137"/>
        <v/>
      </c>
    </row>
    <row r="24284" spans="3:10" ht="12" thickBot="1" x14ac:dyDescent="0.25">
      <c r="C24284" s="254"/>
      <c r="D24284" s="254"/>
      <c r="E24284" s="255"/>
      <c r="F24284" s="256"/>
      <c r="G24284" s="257"/>
      <c r="H24284" s="243">
        <f t="shared" ca="1" si="1138"/>
        <v>45139</v>
      </c>
      <c r="I24284" s="244">
        <f t="shared" si="1139"/>
        <v>43892</v>
      </c>
      <c r="J24284" s="244" t="str">
        <f t="shared" si="1137"/>
        <v/>
      </c>
    </row>
    <row r="24285" spans="3:10" ht="12" thickBot="1" x14ac:dyDescent="0.25">
      <c r="C24285" s="254"/>
      <c r="D24285" s="254"/>
      <c r="E24285" s="255"/>
      <c r="F24285" s="256"/>
      <c r="G24285" s="257"/>
      <c r="H24285" s="243">
        <f t="shared" ca="1" si="1138"/>
        <v>45139</v>
      </c>
      <c r="I24285" s="244">
        <f t="shared" si="1139"/>
        <v>43892</v>
      </c>
      <c r="J24285" s="244" t="str">
        <f t="shared" si="1137"/>
        <v/>
      </c>
    </row>
    <row r="24286" spans="3:10" ht="12" thickBot="1" x14ac:dyDescent="0.25">
      <c r="C24286" s="254"/>
      <c r="D24286" s="254"/>
      <c r="E24286" s="255"/>
      <c r="F24286" s="256"/>
      <c r="G24286" s="257"/>
      <c r="H24286" s="243">
        <f t="shared" ca="1" si="1138"/>
        <v>45139</v>
      </c>
      <c r="I24286" s="244">
        <f t="shared" si="1139"/>
        <v>43892</v>
      </c>
      <c r="J24286" s="244" t="str">
        <f t="shared" si="1137"/>
        <v/>
      </c>
    </row>
    <row r="24287" spans="3:10" ht="12" thickBot="1" x14ac:dyDescent="0.25">
      <c r="C24287" s="254"/>
      <c r="D24287" s="254"/>
      <c r="E24287" s="255"/>
      <c r="F24287" s="256"/>
      <c r="G24287" s="257"/>
      <c r="H24287" s="243">
        <f t="shared" ca="1" si="1138"/>
        <v>45139</v>
      </c>
      <c r="I24287" s="244">
        <f t="shared" si="1139"/>
        <v>43892</v>
      </c>
      <c r="J24287" s="244" t="str">
        <f t="shared" si="1137"/>
        <v/>
      </c>
    </row>
    <row r="24288" spans="3:10" ht="12" thickBot="1" x14ac:dyDescent="0.25">
      <c r="C24288" s="254"/>
      <c r="D24288" s="254"/>
      <c r="E24288" s="255"/>
      <c r="F24288" s="256"/>
      <c r="G24288" s="257"/>
      <c r="H24288" s="243">
        <f t="shared" ca="1" si="1138"/>
        <v>45139</v>
      </c>
      <c r="I24288" s="244">
        <f t="shared" si="1139"/>
        <v>43892</v>
      </c>
      <c r="J24288" s="244" t="str">
        <f t="shared" si="1137"/>
        <v/>
      </c>
    </row>
    <row r="24289" spans="3:10" ht="12" thickBot="1" x14ac:dyDescent="0.25">
      <c r="C24289" s="254"/>
      <c r="D24289" s="254"/>
      <c r="E24289" s="255"/>
      <c r="F24289" s="256"/>
      <c r="G24289" s="257"/>
      <c r="H24289" s="243">
        <f t="shared" ca="1" si="1138"/>
        <v>45139</v>
      </c>
      <c r="I24289" s="244">
        <f t="shared" si="1139"/>
        <v>43892</v>
      </c>
      <c r="J24289" s="244" t="str">
        <f t="shared" si="1137"/>
        <v/>
      </c>
    </row>
    <row r="24290" spans="3:10" ht="12" thickBot="1" x14ac:dyDescent="0.25">
      <c r="C24290" s="254"/>
      <c r="D24290" s="254"/>
      <c r="E24290" s="255"/>
      <c r="F24290" s="256"/>
      <c r="G24290" s="257"/>
      <c r="H24290" s="243">
        <f t="shared" ca="1" si="1138"/>
        <v>45139</v>
      </c>
      <c r="I24290" s="244">
        <f t="shared" si="1139"/>
        <v>43892</v>
      </c>
      <c r="J24290" s="244" t="str">
        <f t="shared" si="1137"/>
        <v/>
      </c>
    </row>
    <row r="24291" spans="3:10" ht="12" thickBot="1" x14ac:dyDescent="0.25">
      <c r="C24291" s="254"/>
      <c r="D24291" s="254"/>
      <c r="E24291" s="255"/>
      <c r="F24291" s="256"/>
      <c r="G24291" s="257"/>
      <c r="H24291" s="243">
        <f t="shared" ca="1" si="1138"/>
        <v>45139</v>
      </c>
      <c r="I24291" s="244">
        <f t="shared" si="1139"/>
        <v>43892</v>
      </c>
      <c r="J24291" s="244" t="str">
        <f t="shared" si="1137"/>
        <v/>
      </c>
    </row>
    <row r="24292" spans="3:10" ht="12" thickBot="1" x14ac:dyDescent="0.25">
      <c r="C24292" s="254"/>
      <c r="D24292" s="254"/>
      <c r="E24292" s="255"/>
      <c r="F24292" s="256"/>
      <c r="G24292" s="257"/>
      <c r="H24292" s="243">
        <f t="shared" ca="1" si="1138"/>
        <v>45139</v>
      </c>
      <c r="I24292" s="244">
        <f t="shared" si="1139"/>
        <v>43892</v>
      </c>
      <c r="J24292" s="244" t="str">
        <f t="shared" si="1137"/>
        <v/>
      </c>
    </row>
    <row r="24293" spans="3:10" ht="12" thickBot="1" x14ac:dyDescent="0.25">
      <c r="C24293" s="254"/>
      <c r="D24293" s="254"/>
      <c r="E24293" s="255"/>
      <c r="F24293" s="256"/>
      <c r="G24293" s="257"/>
      <c r="H24293" s="243">
        <f t="shared" ca="1" si="1138"/>
        <v>45139</v>
      </c>
      <c r="I24293" s="244">
        <f t="shared" si="1139"/>
        <v>43892</v>
      </c>
      <c r="J24293" s="244" t="str">
        <f t="shared" si="1137"/>
        <v/>
      </c>
    </row>
    <row r="24294" spans="3:10" ht="12" thickBot="1" x14ac:dyDescent="0.25">
      <c r="C24294" s="254"/>
      <c r="D24294" s="254"/>
      <c r="E24294" s="255"/>
      <c r="F24294" s="256"/>
      <c r="G24294" s="257"/>
      <c r="H24294" s="243">
        <f t="shared" ca="1" si="1138"/>
        <v>45139</v>
      </c>
      <c r="I24294" s="244">
        <f t="shared" si="1139"/>
        <v>43892</v>
      </c>
      <c r="J24294" s="244" t="str">
        <f t="shared" si="1137"/>
        <v/>
      </c>
    </row>
    <row r="24295" spans="3:10" ht="12" thickBot="1" x14ac:dyDescent="0.25">
      <c r="C24295" s="254"/>
      <c r="D24295" s="254"/>
      <c r="E24295" s="255"/>
      <c r="F24295" s="256"/>
      <c r="G24295" s="257"/>
      <c r="H24295" s="243">
        <f t="shared" ca="1" si="1138"/>
        <v>45139</v>
      </c>
      <c r="I24295" s="244">
        <f t="shared" si="1139"/>
        <v>43892</v>
      </c>
      <c r="J24295" s="244" t="str">
        <f t="shared" si="1137"/>
        <v/>
      </c>
    </row>
    <row r="24296" spans="3:10" ht="12" thickBot="1" x14ac:dyDescent="0.25">
      <c r="C24296" s="254"/>
      <c r="D24296" s="254"/>
      <c r="E24296" s="255"/>
      <c r="F24296" s="256"/>
      <c r="G24296" s="257"/>
      <c r="H24296" s="243">
        <f t="shared" ca="1" si="1138"/>
        <v>45139</v>
      </c>
      <c r="I24296" s="244">
        <f t="shared" si="1139"/>
        <v>43892</v>
      </c>
      <c r="J24296" s="244" t="str">
        <f t="shared" si="1137"/>
        <v/>
      </c>
    </row>
    <row r="24297" spans="3:10" ht="12" thickBot="1" x14ac:dyDescent="0.25">
      <c r="C24297" s="254"/>
      <c r="D24297" s="254"/>
      <c r="E24297" s="255"/>
      <c r="F24297" s="256"/>
      <c r="G24297" s="257"/>
      <c r="H24297" s="243">
        <f t="shared" ca="1" si="1138"/>
        <v>45139</v>
      </c>
      <c r="I24297" s="244">
        <f t="shared" si="1139"/>
        <v>43892</v>
      </c>
      <c r="J24297" s="244" t="str">
        <f t="shared" si="1137"/>
        <v/>
      </c>
    </row>
    <row r="24298" spans="3:10" ht="12" thickBot="1" x14ac:dyDescent="0.25">
      <c r="C24298" s="254"/>
      <c r="D24298" s="254"/>
      <c r="E24298" s="255"/>
      <c r="F24298" s="256"/>
      <c r="G24298" s="257"/>
      <c r="H24298" s="243">
        <f t="shared" ca="1" si="1138"/>
        <v>45139</v>
      </c>
      <c r="I24298" s="244">
        <f t="shared" si="1139"/>
        <v>43892</v>
      </c>
      <c r="J24298" s="244" t="str">
        <f t="shared" si="1137"/>
        <v/>
      </c>
    </row>
    <row r="24299" spans="3:10" ht="12" thickBot="1" x14ac:dyDescent="0.25">
      <c r="C24299" s="254"/>
      <c r="D24299" s="254"/>
      <c r="E24299" s="255"/>
      <c r="F24299" s="256"/>
      <c r="G24299" s="257"/>
      <c r="H24299" s="243">
        <f t="shared" ca="1" si="1138"/>
        <v>45139</v>
      </c>
      <c r="I24299" s="244">
        <f t="shared" si="1139"/>
        <v>43892</v>
      </c>
      <c r="J24299" s="244" t="str">
        <f t="shared" si="1137"/>
        <v/>
      </c>
    </row>
    <row r="24300" spans="3:10" ht="12" thickBot="1" x14ac:dyDescent="0.25">
      <c r="C24300" s="254"/>
      <c r="D24300" s="254"/>
      <c r="E24300" s="255"/>
      <c r="F24300" s="256"/>
      <c r="G24300" s="257"/>
      <c r="H24300" s="243">
        <f t="shared" ca="1" si="1138"/>
        <v>45139</v>
      </c>
      <c r="I24300" s="244">
        <f t="shared" si="1139"/>
        <v>43892</v>
      </c>
      <c r="J24300" s="244" t="str">
        <f t="shared" si="1137"/>
        <v/>
      </c>
    </row>
    <row r="24301" spans="3:10" ht="12" thickBot="1" x14ac:dyDescent="0.25">
      <c r="C24301" s="254"/>
      <c r="D24301" s="254"/>
      <c r="E24301" s="255"/>
      <c r="F24301" s="256"/>
      <c r="G24301" s="257"/>
      <c r="H24301" s="243">
        <f t="shared" ca="1" si="1138"/>
        <v>45139</v>
      </c>
      <c r="I24301" s="244">
        <f t="shared" si="1139"/>
        <v>43892</v>
      </c>
      <c r="J24301" s="244" t="str">
        <f t="shared" si="1137"/>
        <v/>
      </c>
    </row>
    <row r="24302" spans="3:10" ht="12" thickBot="1" x14ac:dyDescent="0.25">
      <c r="C24302" s="254"/>
      <c r="D24302" s="254"/>
      <c r="E24302" s="255"/>
      <c r="F24302" s="256"/>
      <c r="G24302" s="257"/>
      <c r="H24302" s="243">
        <f t="shared" ca="1" si="1138"/>
        <v>45139</v>
      </c>
      <c r="I24302" s="244">
        <f t="shared" si="1139"/>
        <v>43892</v>
      </c>
      <c r="J24302" s="244" t="str">
        <f t="shared" si="1137"/>
        <v/>
      </c>
    </row>
    <row r="24303" spans="3:10" ht="12" thickBot="1" x14ac:dyDescent="0.25">
      <c r="C24303" s="254"/>
      <c r="D24303" s="254"/>
      <c r="E24303" s="255"/>
      <c r="F24303" s="256"/>
      <c r="G24303" s="257"/>
      <c r="H24303" s="243">
        <f t="shared" ca="1" si="1138"/>
        <v>45139</v>
      </c>
      <c r="I24303" s="244">
        <f t="shared" si="1139"/>
        <v>43892</v>
      </c>
      <c r="J24303" s="244" t="str">
        <f t="shared" si="1137"/>
        <v/>
      </c>
    </row>
    <row r="24304" spans="3:10" ht="12" thickBot="1" x14ac:dyDescent="0.25">
      <c r="C24304" s="254"/>
      <c r="D24304" s="254"/>
      <c r="E24304" s="255"/>
      <c r="F24304" s="256"/>
      <c r="G24304" s="257"/>
      <c r="H24304" s="243">
        <f t="shared" ca="1" si="1138"/>
        <v>45139</v>
      </c>
      <c r="I24304" s="244">
        <f t="shared" si="1139"/>
        <v>43892</v>
      </c>
      <c r="J24304" s="244" t="str">
        <f t="shared" si="1137"/>
        <v/>
      </c>
    </row>
    <row r="24305" spans="3:10" ht="12" thickBot="1" x14ac:dyDescent="0.25">
      <c r="C24305" s="254"/>
      <c r="D24305" s="254"/>
      <c r="E24305" s="255"/>
      <c r="F24305" s="256"/>
      <c r="G24305" s="257"/>
      <c r="H24305" s="243">
        <f t="shared" ca="1" si="1138"/>
        <v>45139</v>
      </c>
      <c r="I24305" s="244">
        <f t="shared" si="1139"/>
        <v>43892</v>
      </c>
      <c r="J24305" s="244" t="str">
        <f t="shared" si="1137"/>
        <v/>
      </c>
    </row>
    <row r="24306" spans="3:10" ht="12" thickBot="1" x14ac:dyDescent="0.25">
      <c r="C24306" s="254"/>
      <c r="D24306" s="254"/>
      <c r="E24306" s="255"/>
      <c r="F24306" s="256"/>
      <c r="G24306" s="257"/>
      <c r="H24306" s="243">
        <f t="shared" ca="1" si="1138"/>
        <v>45139</v>
      </c>
      <c r="I24306" s="244">
        <f t="shared" si="1139"/>
        <v>43892</v>
      </c>
      <c r="J24306" s="244" t="str">
        <f t="shared" si="1137"/>
        <v/>
      </c>
    </row>
    <row r="24307" spans="3:10" ht="12" thickBot="1" x14ac:dyDescent="0.25">
      <c r="C24307" s="254"/>
      <c r="D24307" s="254"/>
      <c r="E24307" s="255"/>
      <c r="F24307" s="256"/>
      <c r="G24307" s="257"/>
      <c r="H24307" s="243">
        <f t="shared" ca="1" si="1138"/>
        <v>45139</v>
      </c>
      <c r="I24307" s="244">
        <f t="shared" si="1139"/>
        <v>43892</v>
      </c>
      <c r="J24307" s="244" t="str">
        <f t="shared" si="1137"/>
        <v/>
      </c>
    </row>
    <row r="24308" spans="3:10" ht="12" thickBot="1" x14ac:dyDescent="0.25">
      <c r="C24308" s="254"/>
      <c r="D24308" s="254"/>
      <c r="E24308" s="255"/>
      <c r="F24308" s="256"/>
      <c r="G24308" s="257"/>
      <c r="H24308" s="243">
        <f t="shared" ca="1" si="1138"/>
        <v>45139</v>
      </c>
      <c r="I24308" s="244">
        <f t="shared" si="1139"/>
        <v>43892</v>
      </c>
      <c r="J24308" s="244" t="str">
        <f t="shared" si="1137"/>
        <v/>
      </c>
    </row>
    <row r="24309" spans="3:10" ht="12" thickBot="1" x14ac:dyDescent="0.25">
      <c r="C24309" s="254"/>
      <c r="D24309" s="254"/>
      <c r="E24309" s="255"/>
      <c r="F24309" s="256"/>
      <c r="G24309" s="257"/>
      <c r="H24309" s="243">
        <f t="shared" ca="1" si="1138"/>
        <v>45139</v>
      </c>
      <c r="I24309" s="244">
        <f t="shared" si="1139"/>
        <v>43892</v>
      </c>
      <c r="J24309" s="244" t="str">
        <f t="shared" si="1137"/>
        <v/>
      </c>
    </row>
    <row r="24310" spans="3:10" ht="12" thickBot="1" x14ac:dyDescent="0.25">
      <c r="C24310" s="254"/>
      <c r="D24310" s="254"/>
      <c r="E24310" s="255"/>
      <c r="F24310" s="256"/>
      <c r="G24310" s="257"/>
      <c r="H24310" s="243">
        <f t="shared" ca="1" si="1138"/>
        <v>45139</v>
      </c>
      <c r="I24310" s="244">
        <f t="shared" si="1139"/>
        <v>43892</v>
      </c>
      <c r="J24310" s="244" t="str">
        <f t="shared" si="1137"/>
        <v/>
      </c>
    </row>
    <row r="24311" spans="3:10" ht="12" thickBot="1" x14ac:dyDescent="0.25">
      <c r="C24311" s="254"/>
      <c r="D24311" s="254"/>
      <c r="E24311" s="255"/>
      <c r="F24311" s="256"/>
      <c r="G24311" s="257"/>
      <c r="H24311" s="243">
        <f t="shared" ca="1" si="1138"/>
        <v>45139</v>
      </c>
      <c r="I24311" s="244">
        <f t="shared" si="1139"/>
        <v>43892</v>
      </c>
      <c r="J24311" s="244" t="str">
        <f t="shared" si="1137"/>
        <v/>
      </c>
    </row>
    <row r="24312" spans="3:10" ht="12" thickBot="1" x14ac:dyDescent="0.25">
      <c r="C24312" s="254"/>
      <c r="D24312" s="254"/>
      <c r="E24312" s="255"/>
      <c r="F24312" s="256"/>
      <c r="G24312" s="257"/>
      <c r="H24312" s="243">
        <f t="shared" ca="1" si="1138"/>
        <v>45139</v>
      </c>
      <c r="I24312" s="244">
        <f t="shared" si="1139"/>
        <v>43892</v>
      </c>
      <c r="J24312" s="244" t="str">
        <f t="shared" si="1137"/>
        <v/>
      </c>
    </row>
    <row r="24313" spans="3:10" ht="12" thickBot="1" x14ac:dyDescent="0.25">
      <c r="C24313" s="254"/>
      <c r="D24313" s="254"/>
      <c r="E24313" s="255"/>
      <c r="F24313" s="256"/>
      <c r="G24313" s="257"/>
      <c r="H24313" s="243">
        <f t="shared" ca="1" si="1138"/>
        <v>45139</v>
      </c>
      <c r="I24313" s="244">
        <f t="shared" si="1139"/>
        <v>43892</v>
      </c>
      <c r="J24313" s="244" t="str">
        <f t="shared" si="1137"/>
        <v/>
      </c>
    </row>
    <row r="24314" spans="3:10" ht="12" thickBot="1" x14ac:dyDescent="0.25">
      <c r="C24314" s="254"/>
      <c r="D24314" s="254"/>
      <c r="E24314" s="255"/>
      <c r="F24314" s="256"/>
      <c r="G24314" s="257"/>
      <c r="H24314" s="243">
        <f t="shared" ca="1" si="1138"/>
        <v>45139</v>
      </c>
      <c r="I24314" s="244">
        <f t="shared" si="1139"/>
        <v>43892</v>
      </c>
      <c r="J24314" s="244" t="str">
        <f t="shared" si="1137"/>
        <v/>
      </c>
    </row>
    <row r="24315" spans="3:10" ht="12" thickBot="1" x14ac:dyDescent="0.25">
      <c r="C24315" s="254"/>
      <c r="D24315" s="254"/>
      <c r="E24315" s="255"/>
      <c r="F24315" s="256"/>
      <c r="G24315" s="257"/>
      <c r="H24315" s="243">
        <f t="shared" ca="1" si="1138"/>
        <v>45139</v>
      </c>
      <c r="I24315" s="244">
        <f t="shared" si="1139"/>
        <v>43892</v>
      </c>
      <c r="J24315" s="244" t="str">
        <f t="shared" si="1137"/>
        <v/>
      </c>
    </row>
    <row r="24316" spans="3:10" ht="12" thickBot="1" x14ac:dyDescent="0.25">
      <c r="C24316" s="254"/>
      <c r="D24316" s="254"/>
      <c r="E24316" s="255"/>
      <c r="F24316" s="256"/>
      <c r="G24316" s="257"/>
      <c r="H24316" s="243">
        <f t="shared" ca="1" si="1138"/>
        <v>45139</v>
      </c>
      <c r="I24316" s="244">
        <f t="shared" si="1139"/>
        <v>43892</v>
      </c>
      <c r="J24316" s="244" t="str">
        <f t="shared" si="1137"/>
        <v/>
      </c>
    </row>
    <row r="24317" spans="3:10" ht="12" thickBot="1" x14ac:dyDescent="0.25">
      <c r="C24317" s="254"/>
      <c r="D24317" s="254"/>
      <c r="E24317" s="255"/>
      <c r="F24317" s="256"/>
      <c r="G24317" s="257"/>
      <c r="H24317" s="243">
        <f t="shared" ca="1" si="1138"/>
        <v>45139</v>
      </c>
      <c r="I24317" s="244">
        <f t="shared" si="1139"/>
        <v>43892</v>
      </c>
      <c r="J24317" s="244" t="str">
        <f t="shared" si="1137"/>
        <v/>
      </c>
    </row>
    <row r="24318" spans="3:10" ht="12" thickBot="1" x14ac:dyDescent="0.25">
      <c r="C24318" s="254"/>
      <c r="D24318" s="254"/>
      <c r="E24318" s="255"/>
      <c r="F24318" s="256"/>
      <c r="G24318" s="257"/>
      <c r="H24318" s="243">
        <f t="shared" ca="1" si="1138"/>
        <v>45139</v>
      </c>
      <c r="I24318" s="244">
        <f t="shared" si="1139"/>
        <v>43892</v>
      </c>
      <c r="J24318" s="244" t="str">
        <f t="shared" si="1137"/>
        <v/>
      </c>
    </row>
    <row r="24319" spans="3:10" ht="12" thickBot="1" x14ac:dyDescent="0.25">
      <c r="C24319" s="254"/>
      <c r="D24319" s="254"/>
      <c r="E24319" s="255"/>
      <c r="F24319" s="256"/>
      <c r="G24319" s="257"/>
      <c r="H24319" s="243">
        <f t="shared" ca="1" si="1138"/>
        <v>45139</v>
      </c>
      <c r="I24319" s="244">
        <f t="shared" si="1139"/>
        <v>43892</v>
      </c>
      <c r="J24319" s="244" t="str">
        <f t="shared" si="1137"/>
        <v/>
      </c>
    </row>
    <row r="24320" spans="3:10" ht="12" thickBot="1" x14ac:dyDescent="0.25">
      <c r="C24320" s="254"/>
      <c r="D24320" s="254"/>
      <c r="E24320" s="255"/>
      <c r="F24320" s="256"/>
      <c r="G24320" s="257"/>
      <c r="H24320" s="243">
        <f t="shared" ca="1" si="1138"/>
        <v>45139</v>
      </c>
      <c r="I24320" s="244">
        <f t="shared" si="1139"/>
        <v>43892</v>
      </c>
      <c r="J24320" s="244" t="str">
        <f t="shared" si="1137"/>
        <v/>
      </c>
    </row>
    <row r="24321" spans="3:10" ht="12" thickBot="1" x14ac:dyDescent="0.25">
      <c r="C24321" s="254"/>
      <c r="D24321" s="254"/>
      <c r="E24321" s="255"/>
      <c r="F24321" s="256"/>
      <c r="G24321" s="257"/>
      <c r="H24321" s="243">
        <f t="shared" ca="1" si="1138"/>
        <v>45139</v>
      </c>
      <c r="I24321" s="244">
        <f t="shared" si="1139"/>
        <v>43892</v>
      </c>
      <c r="J24321" s="244" t="str">
        <f t="shared" si="1137"/>
        <v/>
      </c>
    </row>
    <row r="24322" spans="3:10" ht="12" thickBot="1" x14ac:dyDescent="0.25">
      <c r="C24322" s="254"/>
      <c r="D24322" s="254"/>
      <c r="E24322" s="255"/>
      <c r="F24322" s="256"/>
      <c r="G24322" s="257"/>
      <c r="H24322" s="243">
        <f t="shared" ca="1" si="1138"/>
        <v>45139</v>
      </c>
      <c r="I24322" s="244">
        <f t="shared" si="1139"/>
        <v>43892</v>
      </c>
      <c r="J24322" s="244" t="str">
        <f t="shared" si="1137"/>
        <v/>
      </c>
    </row>
    <row r="24323" spans="3:10" ht="12" thickBot="1" x14ac:dyDescent="0.25">
      <c r="C24323" s="254"/>
      <c r="D24323" s="254"/>
      <c r="E24323" s="255"/>
      <c r="F24323" s="256"/>
      <c r="G24323" s="257"/>
      <c r="H24323" s="243">
        <f t="shared" ca="1" si="1138"/>
        <v>45139</v>
      </c>
      <c r="I24323" s="244">
        <f t="shared" si="1139"/>
        <v>43892</v>
      </c>
      <c r="J24323" s="244" t="str">
        <f t="shared" si="1137"/>
        <v/>
      </c>
    </row>
    <row r="24324" spans="3:10" ht="12" thickBot="1" x14ac:dyDescent="0.25">
      <c r="C24324" s="254"/>
      <c r="D24324" s="254"/>
      <c r="E24324" s="255"/>
      <c r="F24324" s="256"/>
      <c r="G24324" s="257"/>
      <c r="H24324" s="243">
        <f t="shared" ca="1" si="1138"/>
        <v>45139</v>
      </c>
      <c r="I24324" s="244">
        <f t="shared" si="1139"/>
        <v>43892</v>
      </c>
      <c r="J24324" s="244" t="str">
        <f t="shared" si="1137"/>
        <v/>
      </c>
    </row>
    <row r="24325" spans="3:10" ht="12" thickBot="1" x14ac:dyDescent="0.25">
      <c r="C24325" s="254"/>
      <c r="D24325" s="254"/>
      <c r="E24325" s="255"/>
      <c r="F24325" s="256"/>
      <c r="G24325" s="257"/>
      <c r="H24325" s="243">
        <f t="shared" ca="1" si="1138"/>
        <v>45139</v>
      </c>
      <c r="I24325" s="244">
        <f t="shared" si="1139"/>
        <v>43892</v>
      </c>
      <c r="J24325" s="244" t="str">
        <f t="shared" si="1137"/>
        <v/>
      </c>
    </row>
    <row r="24326" spans="3:10" ht="12" thickBot="1" x14ac:dyDescent="0.25">
      <c r="C24326" s="254"/>
      <c r="D24326" s="254"/>
      <c r="E24326" s="255"/>
      <c r="F24326" s="256"/>
      <c r="G24326" s="257"/>
      <c r="H24326" s="243">
        <f t="shared" ca="1" si="1138"/>
        <v>45139</v>
      </c>
      <c r="I24326" s="244">
        <f t="shared" si="1139"/>
        <v>43892</v>
      </c>
      <c r="J24326" s="244" t="str">
        <f t="shared" ref="J24326:J24389" si="1140">IF(G24326="","",IF(G24326&gt;=0,"Debitoren",IF(G24326&lt;0,"Kreditoren","")))</f>
        <v/>
      </c>
    </row>
    <row r="24327" spans="3:10" ht="12" thickBot="1" x14ac:dyDescent="0.25">
      <c r="C24327" s="254"/>
      <c r="D24327" s="254"/>
      <c r="E24327" s="255"/>
      <c r="F24327" s="256"/>
      <c r="G24327" s="257"/>
      <c r="H24327" s="243">
        <f t="shared" ref="H24327:H24390" ca="1" si="1141">IF(F24327&lt;$F$2,EOMONTH($F$2,-1)+1,EOMONTH(F24327,-1)+1)</f>
        <v>45139</v>
      </c>
      <c r="I24327" s="244">
        <f t="shared" ref="I24327:I24390" si="1142">IF(F24327&lt;$I$2,IF(   WEEKDAY(EOMONTH($I$2,-1)+1)=1,EOMONTH($I$2,-1)+1+1,EOMONTH($I$2,-1)+1),IF(WEEKDAY(F24327)=1,F24327+1,F24327))</f>
        <v>43892</v>
      </c>
      <c r="J24327" s="244" t="str">
        <f t="shared" si="1140"/>
        <v/>
      </c>
    </row>
    <row r="24328" spans="3:10" ht="12" thickBot="1" x14ac:dyDescent="0.25">
      <c r="C24328" s="254"/>
      <c r="D24328" s="254"/>
      <c r="E24328" s="255"/>
      <c r="F24328" s="256"/>
      <c r="G24328" s="257"/>
      <c r="H24328" s="243">
        <f t="shared" ca="1" si="1141"/>
        <v>45139</v>
      </c>
      <c r="I24328" s="244">
        <f t="shared" si="1142"/>
        <v>43892</v>
      </c>
      <c r="J24328" s="244" t="str">
        <f t="shared" si="1140"/>
        <v/>
      </c>
    </row>
    <row r="24329" spans="3:10" ht="12" thickBot="1" x14ac:dyDescent="0.25">
      <c r="C24329" s="254"/>
      <c r="D24329" s="254"/>
      <c r="E24329" s="255"/>
      <c r="F24329" s="256"/>
      <c r="G24329" s="257"/>
      <c r="H24329" s="243">
        <f t="shared" ca="1" si="1141"/>
        <v>45139</v>
      </c>
      <c r="I24329" s="244">
        <f t="shared" si="1142"/>
        <v>43892</v>
      </c>
      <c r="J24329" s="244" t="str">
        <f t="shared" si="1140"/>
        <v/>
      </c>
    </row>
    <row r="24330" spans="3:10" ht="12" thickBot="1" x14ac:dyDescent="0.25">
      <c r="C24330" s="254"/>
      <c r="D24330" s="254"/>
      <c r="E24330" s="255"/>
      <c r="F24330" s="256"/>
      <c r="G24330" s="257"/>
      <c r="H24330" s="243">
        <f t="shared" ca="1" si="1141"/>
        <v>45139</v>
      </c>
      <c r="I24330" s="244">
        <f t="shared" si="1142"/>
        <v>43892</v>
      </c>
      <c r="J24330" s="244" t="str">
        <f t="shared" si="1140"/>
        <v/>
      </c>
    </row>
    <row r="24331" spans="3:10" ht="12" thickBot="1" x14ac:dyDescent="0.25">
      <c r="C24331" s="254"/>
      <c r="D24331" s="254"/>
      <c r="E24331" s="255"/>
      <c r="F24331" s="256"/>
      <c r="G24331" s="257"/>
      <c r="H24331" s="243">
        <f t="shared" ca="1" si="1141"/>
        <v>45139</v>
      </c>
      <c r="I24331" s="244">
        <f t="shared" si="1142"/>
        <v>43892</v>
      </c>
      <c r="J24331" s="244" t="str">
        <f t="shared" si="1140"/>
        <v/>
      </c>
    </row>
    <row r="24332" spans="3:10" ht="12" thickBot="1" x14ac:dyDescent="0.25">
      <c r="C24332" s="254"/>
      <c r="D24332" s="254"/>
      <c r="E24332" s="255"/>
      <c r="F24332" s="256"/>
      <c r="G24332" s="257"/>
      <c r="H24332" s="243">
        <f t="shared" ca="1" si="1141"/>
        <v>45139</v>
      </c>
      <c r="I24332" s="244">
        <f t="shared" si="1142"/>
        <v>43892</v>
      </c>
      <c r="J24332" s="244" t="str">
        <f t="shared" si="1140"/>
        <v/>
      </c>
    </row>
    <row r="24333" spans="3:10" ht="12" thickBot="1" x14ac:dyDescent="0.25">
      <c r="C24333" s="254"/>
      <c r="D24333" s="254"/>
      <c r="E24333" s="255"/>
      <c r="F24333" s="256"/>
      <c r="G24333" s="257"/>
      <c r="H24333" s="243">
        <f t="shared" ca="1" si="1141"/>
        <v>45139</v>
      </c>
      <c r="I24333" s="244">
        <f t="shared" si="1142"/>
        <v>43892</v>
      </c>
      <c r="J24333" s="244" t="str">
        <f t="shared" si="1140"/>
        <v/>
      </c>
    </row>
    <row r="24334" spans="3:10" ht="12" thickBot="1" x14ac:dyDescent="0.25">
      <c r="C24334" s="254"/>
      <c r="D24334" s="254"/>
      <c r="E24334" s="255"/>
      <c r="F24334" s="256"/>
      <c r="G24334" s="257"/>
      <c r="H24334" s="243">
        <f t="shared" ca="1" si="1141"/>
        <v>45139</v>
      </c>
      <c r="I24334" s="244">
        <f t="shared" si="1142"/>
        <v>43892</v>
      </c>
      <c r="J24334" s="244" t="str">
        <f t="shared" si="1140"/>
        <v/>
      </c>
    </row>
    <row r="24335" spans="3:10" ht="12" thickBot="1" x14ac:dyDescent="0.25">
      <c r="C24335" s="254"/>
      <c r="D24335" s="254"/>
      <c r="E24335" s="255"/>
      <c r="F24335" s="256"/>
      <c r="G24335" s="257"/>
      <c r="H24335" s="243">
        <f t="shared" ca="1" si="1141"/>
        <v>45139</v>
      </c>
      <c r="I24335" s="244">
        <f t="shared" si="1142"/>
        <v>43892</v>
      </c>
      <c r="J24335" s="244" t="str">
        <f t="shared" si="1140"/>
        <v/>
      </c>
    </row>
    <row r="24336" spans="3:10" ht="12" thickBot="1" x14ac:dyDescent="0.25">
      <c r="C24336" s="254"/>
      <c r="D24336" s="254"/>
      <c r="E24336" s="255"/>
      <c r="F24336" s="256"/>
      <c r="G24336" s="257"/>
      <c r="H24336" s="243">
        <f t="shared" ca="1" si="1141"/>
        <v>45139</v>
      </c>
      <c r="I24336" s="244">
        <f t="shared" si="1142"/>
        <v>43892</v>
      </c>
      <c r="J24336" s="244" t="str">
        <f t="shared" si="1140"/>
        <v/>
      </c>
    </row>
    <row r="24337" spans="3:10" ht="12" thickBot="1" x14ac:dyDescent="0.25">
      <c r="C24337" s="254"/>
      <c r="D24337" s="254"/>
      <c r="E24337" s="255"/>
      <c r="F24337" s="256"/>
      <c r="G24337" s="257"/>
      <c r="H24337" s="243">
        <f t="shared" ca="1" si="1141"/>
        <v>45139</v>
      </c>
      <c r="I24337" s="244">
        <f t="shared" si="1142"/>
        <v>43892</v>
      </c>
      <c r="J24337" s="244" t="str">
        <f t="shared" si="1140"/>
        <v/>
      </c>
    </row>
    <row r="24338" spans="3:10" ht="12" thickBot="1" x14ac:dyDescent="0.25">
      <c r="C24338" s="254"/>
      <c r="D24338" s="254"/>
      <c r="E24338" s="255"/>
      <c r="F24338" s="256"/>
      <c r="G24338" s="257"/>
      <c r="H24338" s="243">
        <f t="shared" ca="1" si="1141"/>
        <v>45139</v>
      </c>
      <c r="I24338" s="244">
        <f t="shared" si="1142"/>
        <v>43892</v>
      </c>
      <c r="J24338" s="244" t="str">
        <f t="shared" si="1140"/>
        <v/>
      </c>
    </row>
    <row r="24339" spans="3:10" ht="12" thickBot="1" x14ac:dyDescent="0.25">
      <c r="C24339" s="254"/>
      <c r="D24339" s="254"/>
      <c r="E24339" s="255"/>
      <c r="F24339" s="256"/>
      <c r="G24339" s="257"/>
      <c r="H24339" s="243">
        <f t="shared" ca="1" si="1141"/>
        <v>45139</v>
      </c>
      <c r="I24339" s="244">
        <f t="shared" si="1142"/>
        <v>43892</v>
      </c>
      <c r="J24339" s="244" t="str">
        <f t="shared" si="1140"/>
        <v/>
      </c>
    </row>
    <row r="24340" spans="3:10" ht="12" thickBot="1" x14ac:dyDescent="0.25">
      <c r="C24340" s="254"/>
      <c r="D24340" s="254"/>
      <c r="E24340" s="255"/>
      <c r="F24340" s="256"/>
      <c r="G24340" s="257"/>
      <c r="H24340" s="243">
        <f t="shared" ca="1" si="1141"/>
        <v>45139</v>
      </c>
      <c r="I24340" s="244">
        <f t="shared" si="1142"/>
        <v>43892</v>
      </c>
      <c r="J24340" s="244" t="str">
        <f t="shared" si="1140"/>
        <v/>
      </c>
    </row>
    <row r="24341" spans="3:10" ht="12" thickBot="1" x14ac:dyDescent="0.25">
      <c r="C24341" s="254"/>
      <c r="D24341" s="254"/>
      <c r="E24341" s="255"/>
      <c r="F24341" s="256"/>
      <c r="G24341" s="257"/>
      <c r="H24341" s="243">
        <f t="shared" ca="1" si="1141"/>
        <v>45139</v>
      </c>
      <c r="I24341" s="244">
        <f t="shared" si="1142"/>
        <v>43892</v>
      </c>
      <c r="J24341" s="244" t="str">
        <f t="shared" si="1140"/>
        <v/>
      </c>
    </row>
    <row r="24342" spans="3:10" ht="12" thickBot="1" x14ac:dyDescent="0.25">
      <c r="C24342" s="254"/>
      <c r="D24342" s="254"/>
      <c r="E24342" s="255"/>
      <c r="F24342" s="256"/>
      <c r="G24342" s="257"/>
      <c r="H24342" s="243">
        <f t="shared" ca="1" si="1141"/>
        <v>45139</v>
      </c>
      <c r="I24342" s="244">
        <f t="shared" si="1142"/>
        <v>43892</v>
      </c>
      <c r="J24342" s="244" t="str">
        <f t="shared" si="1140"/>
        <v/>
      </c>
    </row>
    <row r="24343" spans="3:10" ht="12" thickBot="1" x14ac:dyDescent="0.25">
      <c r="C24343" s="254"/>
      <c r="D24343" s="254"/>
      <c r="E24343" s="255"/>
      <c r="F24343" s="256"/>
      <c r="G24343" s="257"/>
      <c r="H24343" s="243">
        <f t="shared" ca="1" si="1141"/>
        <v>45139</v>
      </c>
      <c r="I24343" s="244">
        <f t="shared" si="1142"/>
        <v>43892</v>
      </c>
      <c r="J24343" s="244" t="str">
        <f t="shared" si="1140"/>
        <v/>
      </c>
    </row>
    <row r="24344" spans="3:10" ht="12" thickBot="1" x14ac:dyDescent="0.25">
      <c r="C24344" s="254"/>
      <c r="D24344" s="254"/>
      <c r="E24344" s="255"/>
      <c r="F24344" s="256"/>
      <c r="G24344" s="257"/>
      <c r="H24344" s="243">
        <f t="shared" ca="1" si="1141"/>
        <v>45139</v>
      </c>
      <c r="I24344" s="244">
        <f t="shared" si="1142"/>
        <v>43892</v>
      </c>
      <c r="J24344" s="244" t="str">
        <f t="shared" si="1140"/>
        <v/>
      </c>
    </row>
    <row r="24345" spans="3:10" ht="12" thickBot="1" x14ac:dyDescent="0.25">
      <c r="C24345" s="254"/>
      <c r="D24345" s="254"/>
      <c r="E24345" s="255"/>
      <c r="F24345" s="256"/>
      <c r="G24345" s="257"/>
      <c r="H24345" s="243">
        <f t="shared" ca="1" si="1141"/>
        <v>45139</v>
      </c>
      <c r="I24345" s="244">
        <f t="shared" si="1142"/>
        <v>43892</v>
      </c>
      <c r="J24345" s="244" t="str">
        <f t="shared" si="1140"/>
        <v/>
      </c>
    </row>
    <row r="24346" spans="3:10" ht="12" thickBot="1" x14ac:dyDescent="0.25">
      <c r="C24346" s="254"/>
      <c r="D24346" s="254"/>
      <c r="E24346" s="255"/>
      <c r="F24346" s="256"/>
      <c r="G24346" s="257"/>
      <c r="H24346" s="243">
        <f t="shared" ca="1" si="1141"/>
        <v>45139</v>
      </c>
      <c r="I24346" s="244">
        <f t="shared" si="1142"/>
        <v>43892</v>
      </c>
      <c r="J24346" s="244" t="str">
        <f t="shared" si="1140"/>
        <v/>
      </c>
    </row>
    <row r="24347" spans="3:10" ht="12" thickBot="1" x14ac:dyDescent="0.25">
      <c r="C24347" s="254"/>
      <c r="D24347" s="254"/>
      <c r="E24347" s="255"/>
      <c r="F24347" s="256"/>
      <c r="G24347" s="257"/>
      <c r="H24347" s="243">
        <f t="shared" ca="1" si="1141"/>
        <v>45139</v>
      </c>
      <c r="I24347" s="244">
        <f t="shared" si="1142"/>
        <v>43892</v>
      </c>
      <c r="J24347" s="244" t="str">
        <f t="shared" si="1140"/>
        <v/>
      </c>
    </row>
    <row r="24348" spans="3:10" ht="12" thickBot="1" x14ac:dyDescent="0.25">
      <c r="C24348" s="254"/>
      <c r="D24348" s="254"/>
      <c r="E24348" s="255"/>
      <c r="F24348" s="256"/>
      <c r="G24348" s="257"/>
      <c r="H24348" s="243">
        <f t="shared" ca="1" si="1141"/>
        <v>45139</v>
      </c>
      <c r="I24348" s="244">
        <f t="shared" si="1142"/>
        <v>43892</v>
      </c>
      <c r="J24348" s="244" t="str">
        <f t="shared" si="1140"/>
        <v/>
      </c>
    </row>
    <row r="24349" spans="3:10" ht="12" thickBot="1" x14ac:dyDescent="0.25">
      <c r="C24349" s="254"/>
      <c r="D24349" s="254"/>
      <c r="E24349" s="255"/>
      <c r="F24349" s="256"/>
      <c r="G24349" s="257"/>
      <c r="H24349" s="243">
        <f t="shared" ca="1" si="1141"/>
        <v>45139</v>
      </c>
      <c r="I24349" s="244">
        <f t="shared" si="1142"/>
        <v>43892</v>
      </c>
      <c r="J24349" s="244" t="str">
        <f t="shared" si="1140"/>
        <v/>
      </c>
    </row>
    <row r="24350" spans="3:10" ht="12" thickBot="1" x14ac:dyDescent="0.25">
      <c r="C24350" s="254"/>
      <c r="D24350" s="254"/>
      <c r="E24350" s="255"/>
      <c r="F24350" s="256"/>
      <c r="G24350" s="257"/>
      <c r="H24350" s="243">
        <f t="shared" ca="1" si="1141"/>
        <v>45139</v>
      </c>
      <c r="I24350" s="244">
        <f t="shared" si="1142"/>
        <v>43892</v>
      </c>
      <c r="J24350" s="244" t="str">
        <f t="shared" si="1140"/>
        <v/>
      </c>
    </row>
    <row r="24351" spans="3:10" ht="12" thickBot="1" x14ac:dyDescent="0.25">
      <c r="C24351" s="254"/>
      <c r="D24351" s="254"/>
      <c r="E24351" s="255"/>
      <c r="F24351" s="256"/>
      <c r="G24351" s="257"/>
      <c r="H24351" s="243">
        <f t="shared" ca="1" si="1141"/>
        <v>45139</v>
      </c>
      <c r="I24351" s="244">
        <f t="shared" si="1142"/>
        <v>43892</v>
      </c>
      <c r="J24351" s="244" t="str">
        <f t="shared" si="1140"/>
        <v/>
      </c>
    </row>
    <row r="24352" spans="3:10" ht="12" thickBot="1" x14ac:dyDescent="0.25">
      <c r="C24352" s="254"/>
      <c r="D24352" s="254"/>
      <c r="E24352" s="255"/>
      <c r="F24352" s="256"/>
      <c r="G24352" s="257"/>
      <c r="H24352" s="243">
        <f t="shared" ca="1" si="1141"/>
        <v>45139</v>
      </c>
      <c r="I24352" s="244">
        <f t="shared" si="1142"/>
        <v>43892</v>
      </c>
      <c r="J24352" s="244" t="str">
        <f t="shared" si="1140"/>
        <v/>
      </c>
    </row>
    <row r="24353" spans="3:10" ht="12" thickBot="1" x14ac:dyDescent="0.25">
      <c r="C24353" s="254"/>
      <c r="D24353" s="254"/>
      <c r="E24353" s="255"/>
      <c r="F24353" s="256"/>
      <c r="G24353" s="257"/>
      <c r="H24353" s="243">
        <f t="shared" ca="1" si="1141"/>
        <v>45139</v>
      </c>
      <c r="I24353" s="244">
        <f t="shared" si="1142"/>
        <v>43892</v>
      </c>
      <c r="J24353" s="244" t="str">
        <f t="shared" si="1140"/>
        <v/>
      </c>
    </row>
    <row r="24354" spans="3:10" ht="12" thickBot="1" x14ac:dyDescent="0.25">
      <c r="C24354" s="254"/>
      <c r="D24354" s="254"/>
      <c r="E24354" s="255"/>
      <c r="F24354" s="256"/>
      <c r="G24354" s="257"/>
      <c r="H24354" s="243">
        <f t="shared" ca="1" si="1141"/>
        <v>45139</v>
      </c>
      <c r="I24354" s="244">
        <f t="shared" si="1142"/>
        <v>43892</v>
      </c>
      <c r="J24354" s="244" t="str">
        <f t="shared" si="1140"/>
        <v/>
      </c>
    </row>
    <row r="24355" spans="3:10" ht="12" thickBot="1" x14ac:dyDescent="0.25">
      <c r="C24355" s="254"/>
      <c r="D24355" s="254"/>
      <c r="E24355" s="255"/>
      <c r="F24355" s="256"/>
      <c r="G24355" s="257"/>
      <c r="H24355" s="243">
        <f t="shared" ca="1" si="1141"/>
        <v>45139</v>
      </c>
      <c r="I24355" s="244">
        <f t="shared" si="1142"/>
        <v>43892</v>
      </c>
      <c r="J24355" s="244" t="str">
        <f t="shared" si="1140"/>
        <v/>
      </c>
    </row>
    <row r="24356" spans="3:10" ht="12" thickBot="1" x14ac:dyDescent="0.25">
      <c r="C24356" s="254"/>
      <c r="D24356" s="254"/>
      <c r="E24356" s="255"/>
      <c r="F24356" s="256"/>
      <c r="G24356" s="257"/>
      <c r="H24356" s="243">
        <f t="shared" ca="1" si="1141"/>
        <v>45139</v>
      </c>
      <c r="I24356" s="244">
        <f t="shared" si="1142"/>
        <v>43892</v>
      </c>
      <c r="J24356" s="244" t="str">
        <f t="shared" si="1140"/>
        <v/>
      </c>
    </row>
    <row r="24357" spans="3:10" ht="12" thickBot="1" x14ac:dyDescent="0.25">
      <c r="C24357" s="254"/>
      <c r="D24357" s="254"/>
      <c r="E24357" s="255"/>
      <c r="F24357" s="256"/>
      <c r="G24357" s="257"/>
      <c r="H24357" s="243">
        <f t="shared" ca="1" si="1141"/>
        <v>45139</v>
      </c>
      <c r="I24357" s="244">
        <f t="shared" si="1142"/>
        <v>43892</v>
      </c>
      <c r="J24357" s="244" t="str">
        <f t="shared" si="1140"/>
        <v/>
      </c>
    </row>
    <row r="24358" spans="3:10" ht="12" thickBot="1" x14ac:dyDescent="0.25">
      <c r="C24358" s="254"/>
      <c r="D24358" s="254"/>
      <c r="E24358" s="255"/>
      <c r="F24358" s="256"/>
      <c r="G24358" s="257"/>
      <c r="H24358" s="243">
        <f t="shared" ca="1" si="1141"/>
        <v>45139</v>
      </c>
      <c r="I24358" s="244">
        <f t="shared" si="1142"/>
        <v>43892</v>
      </c>
      <c r="J24358" s="244" t="str">
        <f t="shared" si="1140"/>
        <v/>
      </c>
    </row>
    <row r="24359" spans="3:10" ht="12" thickBot="1" x14ac:dyDescent="0.25">
      <c r="C24359" s="254"/>
      <c r="D24359" s="254"/>
      <c r="E24359" s="255"/>
      <c r="F24359" s="256"/>
      <c r="G24359" s="257"/>
      <c r="H24359" s="243">
        <f t="shared" ca="1" si="1141"/>
        <v>45139</v>
      </c>
      <c r="I24359" s="244">
        <f t="shared" si="1142"/>
        <v>43892</v>
      </c>
      <c r="J24359" s="244" t="str">
        <f t="shared" si="1140"/>
        <v/>
      </c>
    </row>
    <row r="24360" spans="3:10" ht="12" thickBot="1" x14ac:dyDescent="0.25">
      <c r="C24360" s="254"/>
      <c r="D24360" s="254"/>
      <c r="E24360" s="255"/>
      <c r="F24360" s="256"/>
      <c r="G24360" s="257"/>
      <c r="H24360" s="243">
        <f t="shared" ca="1" si="1141"/>
        <v>45139</v>
      </c>
      <c r="I24360" s="244">
        <f t="shared" si="1142"/>
        <v>43892</v>
      </c>
      <c r="J24360" s="244" t="str">
        <f t="shared" si="1140"/>
        <v/>
      </c>
    </row>
    <row r="24361" spans="3:10" ht="12" thickBot="1" x14ac:dyDescent="0.25">
      <c r="C24361" s="254"/>
      <c r="D24361" s="254"/>
      <c r="E24361" s="255"/>
      <c r="F24361" s="256"/>
      <c r="G24361" s="257"/>
      <c r="H24361" s="243">
        <f t="shared" ca="1" si="1141"/>
        <v>45139</v>
      </c>
      <c r="I24361" s="244">
        <f t="shared" si="1142"/>
        <v>43892</v>
      </c>
      <c r="J24361" s="244" t="str">
        <f t="shared" si="1140"/>
        <v/>
      </c>
    </row>
    <row r="24362" spans="3:10" ht="12" thickBot="1" x14ac:dyDescent="0.25">
      <c r="C24362" s="254"/>
      <c r="D24362" s="254"/>
      <c r="E24362" s="255"/>
      <c r="F24362" s="256"/>
      <c r="G24362" s="257"/>
      <c r="H24362" s="243">
        <f t="shared" ca="1" si="1141"/>
        <v>45139</v>
      </c>
      <c r="I24362" s="244">
        <f t="shared" si="1142"/>
        <v>43892</v>
      </c>
      <c r="J24362" s="244" t="str">
        <f t="shared" si="1140"/>
        <v/>
      </c>
    </row>
    <row r="24363" spans="3:10" ht="12" thickBot="1" x14ac:dyDescent="0.25">
      <c r="C24363" s="254"/>
      <c r="D24363" s="254"/>
      <c r="E24363" s="255"/>
      <c r="F24363" s="256"/>
      <c r="G24363" s="257"/>
      <c r="H24363" s="243">
        <f t="shared" ca="1" si="1141"/>
        <v>45139</v>
      </c>
      <c r="I24363" s="244">
        <f t="shared" si="1142"/>
        <v>43892</v>
      </c>
      <c r="J24363" s="244" t="str">
        <f t="shared" si="1140"/>
        <v/>
      </c>
    </row>
    <row r="24364" spans="3:10" ht="12" thickBot="1" x14ac:dyDescent="0.25">
      <c r="C24364" s="254"/>
      <c r="D24364" s="254"/>
      <c r="E24364" s="255"/>
      <c r="F24364" s="256"/>
      <c r="G24364" s="257"/>
      <c r="H24364" s="243">
        <f t="shared" ca="1" si="1141"/>
        <v>45139</v>
      </c>
      <c r="I24364" s="244">
        <f t="shared" si="1142"/>
        <v>43892</v>
      </c>
      <c r="J24364" s="244" t="str">
        <f t="shared" si="1140"/>
        <v/>
      </c>
    </row>
    <row r="24365" spans="3:10" ht="12" thickBot="1" x14ac:dyDescent="0.25">
      <c r="C24365" s="254"/>
      <c r="D24365" s="254"/>
      <c r="E24365" s="255"/>
      <c r="F24365" s="256"/>
      <c r="G24365" s="257"/>
      <c r="H24365" s="243">
        <f t="shared" ca="1" si="1141"/>
        <v>45139</v>
      </c>
      <c r="I24365" s="244">
        <f t="shared" si="1142"/>
        <v>43892</v>
      </c>
      <c r="J24365" s="244" t="str">
        <f t="shared" si="1140"/>
        <v/>
      </c>
    </row>
    <row r="24366" spans="3:10" ht="12" thickBot="1" x14ac:dyDescent="0.25">
      <c r="C24366" s="254"/>
      <c r="D24366" s="254"/>
      <c r="E24366" s="255"/>
      <c r="F24366" s="256"/>
      <c r="G24366" s="257"/>
      <c r="H24366" s="243">
        <f t="shared" ca="1" si="1141"/>
        <v>45139</v>
      </c>
      <c r="I24366" s="244">
        <f t="shared" si="1142"/>
        <v>43892</v>
      </c>
      <c r="J24366" s="244" t="str">
        <f t="shared" si="1140"/>
        <v/>
      </c>
    </row>
    <row r="24367" spans="3:10" ht="12" thickBot="1" x14ac:dyDescent="0.25">
      <c r="C24367" s="254"/>
      <c r="D24367" s="254"/>
      <c r="E24367" s="255"/>
      <c r="F24367" s="256"/>
      <c r="G24367" s="257"/>
      <c r="H24367" s="243">
        <f t="shared" ca="1" si="1141"/>
        <v>45139</v>
      </c>
      <c r="I24367" s="244">
        <f t="shared" si="1142"/>
        <v>43892</v>
      </c>
      <c r="J24367" s="244" t="str">
        <f t="shared" si="1140"/>
        <v/>
      </c>
    </row>
    <row r="24368" spans="3:10" ht="12" thickBot="1" x14ac:dyDescent="0.25">
      <c r="C24368" s="254"/>
      <c r="D24368" s="254"/>
      <c r="E24368" s="255"/>
      <c r="F24368" s="256"/>
      <c r="G24368" s="257"/>
      <c r="H24368" s="243">
        <f t="shared" ca="1" si="1141"/>
        <v>45139</v>
      </c>
      <c r="I24368" s="244">
        <f t="shared" si="1142"/>
        <v>43892</v>
      </c>
      <c r="J24368" s="244" t="str">
        <f t="shared" si="1140"/>
        <v/>
      </c>
    </row>
    <row r="24369" spans="3:10" ht="12" thickBot="1" x14ac:dyDescent="0.25">
      <c r="C24369" s="254"/>
      <c r="D24369" s="254"/>
      <c r="E24369" s="255"/>
      <c r="F24369" s="256"/>
      <c r="G24369" s="257"/>
      <c r="H24369" s="243">
        <f t="shared" ca="1" si="1141"/>
        <v>45139</v>
      </c>
      <c r="I24369" s="244">
        <f t="shared" si="1142"/>
        <v>43892</v>
      </c>
      <c r="J24369" s="244" t="str">
        <f t="shared" si="1140"/>
        <v/>
      </c>
    </row>
    <row r="24370" spans="3:10" ht="12" thickBot="1" x14ac:dyDescent="0.25">
      <c r="C24370" s="254"/>
      <c r="D24370" s="254"/>
      <c r="E24370" s="255"/>
      <c r="F24370" s="256"/>
      <c r="G24370" s="257"/>
      <c r="H24370" s="243">
        <f t="shared" ca="1" si="1141"/>
        <v>45139</v>
      </c>
      <c r="I24370" s="244">
        <f t="shared" si="1142"/>
        <v>43892</v>
      </c>
      <c r="J24370" s="244" t="str">
        <f t="shared" si="1140"/>
        <v/>
      </c>
    </row>
    <row r="24371" spans="3:10" ht="12" thickBot="1" x14ac:dyDescent="0.25">
      <c r="C24371" s="254"/>
      <c r="D24371" s="254"/>
      <c r="E24371" s="255"/>
      <c r="F24371" s="256"/>
      <c r="G24371" s="257"/>
      <c r="H24371" s="243">
        <f t="shared" ca="1" si="1141"/>
        <v>45139</v>
      </c>
      <c r="I24371" s="244">
        <f t="shared" si="1142"/>
        <v>43892</v>
      </c>
      <c r="J24371" s="244" t="str">
        <f t="shared" si="1140"/>
        <v/>
      </c>
    </row>
    <row r="24372" spans="3:10" ht="12" thickBot="1" x14ac:dyDescent="0.25">
      <c r="C24372" s="254"/>
      <c r="D24372" s="254"/>
      <c r="E24372" s="255"/>
      <c r="F24372" s="256"/>
      <c r="G24372" s="257"/>
      <c r="H24372" s="243">
        <f t="shared" ca="1" si="1141"/>
        <v>45139</v>
      </c>
      <c r="I24372" s="244">
        <f t="shared" si="1142"/>
        <v>43892</v>
      </c>
      <c r="J24372" s="244" t="str">
        <f t="shared" si="1140"/>
        <v/>
      </c>
    </row>
    <row r="24373" spans="3:10" ht="12" thickBot="1" x14ac:dyDescent="0.25">
      <c r="C24373" s="254"/>
      <c r="D24373" s="254"/>
      <c r="E24373" s="255"/>
      <c r="F24373" s="256"/>
      <c r="G24373" s="257"/>
      <c r="H24373" s="243">
        <f t="shared" ca="1" si="1141"/>
        <v>45139</v>
      </c>
      <c r="I24373" s="244">
        <f t="shared" si="1142"/>
        <v>43892</v>
      </c>
      <c r="J24373" s="244" t="str">
        <f t="shared" si="1140"/>
        <v/>
      </c>
    </row>
    <row r="24374" spans="3:10" ht="12" thickBot="1" x14ac:dyDescent="0.25">
      <c r="C24374" s="254"/>
      <c r="D24374" s="254"/>
      <c r="E24374" s="255"/>
      <c r="F24374" s="256"/>
      <c r="G24374" s="257"/>
      <c r="H24374" s="243">
        <f t="shared" ca="1" si="1141"/>
        <v>45139</v>
      </c>
      <c r="I24374" s="244">
        <f t="shared" si="1142"/>
        <v>43892</v>
      </c>
      <c r="J24374" s="244" t="str">
        <f t="shared" si="1140"/>
        <v/>
      </c>
    </row>
    <row r="24375" spans="3:10" ht="12" thickBot="1" x14ac:dyDescent="0.25">
      <c r="C24375" s="254"/>
      <c r="D24375" s="254"/>
      <c r="E24375" s="255"/>
      <c r="F24375" s="256"/>
      <c r="G24375" s="257"/>
      <c r="H24375" s="243">
        <f t="shared" ca="1" si="1141"/>
        <v>45139</v>
      </c>
      <c r="I24375" s="244">
        <f t="shared" si="1142"/>
        <v>43892</v>
      </c>
      <c r="J24375" s="244" t="str">
        <f t="shared" si="1140"/>
        <v/>
      </c>
    </row>
    <row r="24376" spans="3:10" ht="12" thickBot="1" x14ac:dyDescent="0.25">
      <c r="C24376" s="254"/>
      <c r="D24376" s="254"/>
      <c r="E24376" s="255"/>
      <c r="F24376" s="256"/>
      <c r="G24376" s="257"/>
      <c r="H24376" s="243">
        <f t="shared" ca="1" si="1141"/>
        <v>45139</v>
      </c>
      <c r="I24376" s="244">
        <f t="shared" si="1142"/>
        <v>43892</v>
      </c>
      <c r="J24376" s="244" t="str">
        <f t="shared" si="1140"/>
        <v/>
      </c>
    </row>
    <row r="24377" spans="3:10" ht="12" thickBot="1" x14ac:dyDescent="0.25">
      <c r="C24377" s="254"/>
      <c r="D24377" s="254"/>
      <c r="E24377" s="255"/>
      <c r="F24377" s="256"/>
      <c r="G24377" s="257"/>
      <c r="H24377" s="243">
        <f t="shared" ca="1" si="1141"/>
        <v>45139</v>
      </c>
      <c r="I24377" s="244">
        <f t="shared" si="1142"/>
        <v>43892</v>
      </c>
      <c r="J24377" s="244" t="str">
        <f t="shared" si="1140"/>
        <v/>
      </c>
    </row>
    <row r="24378" spans="3:10" ht="12" thickBot="1" x14ac:dyDescent="0.25">
      <c r="C24378" s="254"/>
      <c r="D24378" s="254"/>
      <c r="E24378" s="255"/>
      <c r="F24378" s="256"/>
      <c r="G24378" s="257"/>
      <c r="H24378" s="243">
        <f t="shared" ca="1" si="1141"/>
        <v>45139</v>
      </c>
      <c r="I24378" s="244">
        <f t="shared" si="1142"/>
        <v>43892</v>
      </c>
      <c r="J24378" s="244" t="str">
        <f t="shared" si="1140"/>
        <v/>
      </c>
    </row>
    <row r="24379" spans="3:10" ht="12" thickBot="1" x14ac:dyDescent="0.25">
      <c r="C24379" s="254"/>
      <c r="D24379" s="254"/>
      <c r="E24379" s="255"/>
      <c r="F24379" s="256"/>
      <c r="G24379" s="257"/>
      <c r="H24379" s="243">
        <f t="shared" ca="1" si="1141"/>
        <v>45139</v>
      </c>
      <c r="I24379" s="244">
        <f t="shared" si="1142"/>
        <v>43892</v>
      </c>
      <c r="J24379" s="244" t="str">
        <f t="shared" si="1140"/>
        <v/>
      </c>
    </row>
    <row r="24380" spans="3:10" ht="12" thickBot="1" x14ac:dyDescent="0.25">
      <c r="C24380" s="254"/>
      <c r="D24380" s="254"/>
      <c r="E24380" s="255"/>
      <c r="F24380" s="256"/>
      <c r="G24380" s="257"/>
      <c r="H24380" s="243">
        <f t="shared" ca="1" si="1141"/>
        <v>45139</v>
      </c>
      <c r="I24380" s="244">
        <f t="shared" si="1142"/>
        <v>43892</v>
      </c>
      <c r="J24380" s="244" t="str">
        <f t="shared" si="1140"/>
        <v/>
      </c>
    </row>
    <row r="24381" spans="3:10" ht="12" thickBot="1" x14ac:dyDescent="0.25">
      <c r="C24381" s="254"/>
      <c r="D24381" s="254"/>
      <c r="E24381" s="255"/>
      <c r="F24381" s="256"/>
      <c r="G24381" s="257"/>
      <c r="H24381" s="243">
        <f t="shared" ca="1" si="1141"/>
        <v>45139</v>
      </c>
      <c r="I24381" s="244">
        <f t="shared" si="1142"/>
        <v>43892</v>
      </c>
      <c r="J24381" s="244" t="str">
        <f t="shared" si="1140"/>
        <v/>
      </c>
    </row>
    <row r="24382" spans="3:10" ht="12" thickBot="1" x14ac:dyDescent="0.25">
      <c r="C24382" s="254"/>
      <c r="D24382" s="254"/>
      <c r="E24382" s="255"/>
      <c r="F24382" s="256"/>
      <c r="G24382" s="257"/>
      <c r="H24382" s="243">
        <f t="shared" ca="1" si="1141"/>
        <v>45139</v>
      </c>
      <c r="I24382" s="244">
        <f t="shared" si="1142"/>
        <v>43892</v>
      </c>
      <c r="J24382" s="244" t="str">
        <f t="shared" si="1140"/>
        <v/>
      </c>
    </row>
    <row r="24383" spans="3:10" ht="12" thickBot="1" x14ac:dyDescent="0.25">
      <c r="C24383" s="254"/>
      <c r="D24383" s="254"/>
      <c r="E24383" s="255"/>
      <c r="F24383" s="256"/>
      <c r="G24383" s="257"/>
      <c r="H24383" s="243">
        <f t="shared" ca="1" si="1141"/>
        <v>45139</v>
      </c>
      <c r="I24383" s="244">
        <f t="shared" si="1142"/>
        <v>43892</v>
      </c>
      <c r="J24383" s="244" t="str">
        <f t="shared" si="1140"/>
        <v/>
      </c>
    </row>
    <row r="24384" spans="3:10" ht="12" thickBot="1" x14ac:dyDescent="0.25">
      <c r="C24384" s="254"/>
      <c r="D24384" s="254"/>
      <c r="E24384" s="255"/>
      <c r="F24384" s="256"/>
      <c r="G24384" s="257"/>
      <c r="H24384" s="243">
        <f t="shared" ca="1" si="1141"/>
        <v>45139</v>
      </c>
      <c r="I24384" s="244">
        <f t="shared" si="1142"/>
        <v>43892</v>
      </c>
      <c r="J24384" s="244" t="str">
        <f t="shared" si="1140"/>
        <v/>
      </c>
    </row>
    <row r="24385" spans="3:10" ht="12" thickBot="1" x14ac:dyDescent="0.25">
      <c r="C24385" s="254"/>
      <c r="D24385" s="254"/>
      <c r="E24385" s="255"/>
      <c r="F24385" s="256"/>
      <c r="G24385" s="257"/>
      <c r="H24385" s="243">
        <f t="shared" ca="1" si="1141"/>
        <v>45139</v>
      </c>
      <c r="I24385" s="244">
        <f t="shared" si="1142"/>
        <v>43892</v>
      </c>
      <c r="J24385" s="244" t="str">
        <f t="shared" si="1140"/>
        <v/>
      </c>
    </row>
    <row r="24386" spans="3:10" ht="12" thickBot="1" x14ac:dyDescent="0.25">
      <c r="C24386" s="254"/>
      <c r="D24386" s="254"/>
      <c r="E24386" s="255"/>
      <c r="F24386" s="256"/>
      <c r="G24386" s="257"/>
      <c r="H24386" s="243">
        <f t="shared" ca="1" si="1141"/>
        <v>45139</v>
      </c>
      <c r="I24386" s="244">
        <f t="shared" si="1142"/>
        <v>43892</v>
      </c>
      <c r="J24386" s="244" t="str">
        <f t="shared" si="1140"/>
        <v/>
      </c>
    </row>
    <row r="24387" spans="3:10" ht="12" thickBot="1" x14ac:dyDescent="0.25">
      <c r="C24387" s="254"/>
      <c r="D24387" s="254"/>
      <c r="E24387" s="255"/>
      <c r="F24387" s="256"/>
      <c r="G24387" s="257"/>
      <c r="H24387" s="243">
        <f t="shared" ca="1" si="1141"/>
        <v>45139</v>
      </c>
      <c r="I24387" s="244">
        <f t="shared" si="1142"/>
        <v>43892</v>
      </c>
      <c r="J24387" s="244" t="str">
        <f t="shared" si="1140"/>
        <v/>
      </c>
    </row>
    <row r="24388" spans="3:10" ht="12" thickBot="1" x14ac:dyDescent="0.25">
      <c r="C24388" s="254"/>
      <c r="D24388" s="254"/>
      <c r="E24388" s="255"/>
      <c r="F24388" s="256"/>
      <c r="G24388" s="257"/>
      <c r="H24388" s="243">
        <f t="shared" ca="1" si="1141"/>
        <v>45139</v>
      </c>
      <c r="I24388" s="244">
        <f t="shared" si="1142"/>
        <v>43892</v>
      </c>
      <c r="J24388" s="244" t="str">
        <f t="shared" si="1140"/>
        <v/>
      </c>
    </row>
    <row r="24389" spans="3:10" ht="12" thickBot="1" x14ac:dyDescent="0.25">
      <c r="C24389" s="254"/>
      <c r="D24389" s="254"/>
      <c r="E24389" s="255"/>
      <c r="F24389" s="256"/>
      <c r="G24389" s="257"/>
      <c r="H24389" s="243">
        <f t="shared" ca="1" si="1141"/>
        <v>45139</v>
      </c>
      <c r="I24389" s="244">
        <f t="shared" si="1142"/>
        <v>43892</v>
      </c>
      <c r="J24389" s="244" t="str">
        <f t="shared" si="1140"/>
        <v/>
      </c>
    </row>
    <row r="24390" spans="3:10" ht="12" thickBot="1" x14ac:dyDescent="0.25">
      <c r="C24390" s="254"/>
      <c r="D24390" s="254"/>
      <c r="E24390" s="255"/>
      <c r="F24390" s="256"/>
      <c r="G24390" s="257"/>
      <c r="H24390" s="243">
        <f t="shared" ca="1" si="1141"/>
        <v>45139</v>
      </c>
      <c r="I24390" s="244">
        <f t="shared" si="1142"/>
        <v>43892</v>
      </c>
      <c r="J24390" s="244" t="str">
        <f t="shared" ref="J24390:J24453" si="1143">IF(G24390="","",IF(G24390&gt;=0,"Debitoren",IF(G24390&lt;0,"Kreditoren","")))</f>
        <v/>
      </c>
    </row>
    <row r="24391" spans="3:10" ht="12" thickBot="1" x14ac:dyDescent="0.25">
      <c r="C24391" s="254"/>
      <c r="D24391" s="254"/>
      <c r="E24391" s="255"/>
      <c r="F24391" s="256"/>
      <c r="G24391" s="257"/>
      <c r="H24391" s="243">
        <f t="shared" ref="H24391:H24454" ca="1" si="1144">IF(F24391&lt;$F$2,EOMONTH($F$2,-1)+1,EOMONTH(F24391,-1)+1)</f>
        <v>45139</v>
      </c>
      <c r="I24391" s="244">
        <f t="shared" ref="I24391:I24454" si="1145">IF(F24391&lt;$I$2,IF(   WEEKDAY(EOMONTH($I$2,-1)+1)=1,EOMONTH($I$2,-1)+1+1,EOMONTH($I$2,-1)+1),IF(WEEKDAY(F24391)=1,F24391+1,F24391))</f>
        <v>43892</v>
      </c>
      <c r="J24391" s="244" t="str">
        <f t="shared" si="1143"/>
        <v/>
      </c>
    </row>
    <row r="24392" spans="3:10" ht="12" thickBot="1" x14ac:dyDescent="0.25">
      <c r="C24392" s="254"/>
      <c r="D24392" s="254"/>
      <c r="E24392" s="255"/>
      <c r="F24392" s="256"/>
      <c r="G24392" s="257"/>
      <c r="H24392" s="243">
        <f t="shared" ca="1" si="1144"/>
        <v>45139</v>
      </c>
      <c r="I24392" s="244">
        <f t="shared" si="1145"/>
        <v>43892</v>
      </c>
      <c r="J24392" s="244" t="str">
        <f t="shared" si="1143"/>
        <v/>
      </c>
    </row>
    <row r="24393" spans="3:10" ht="12" thickBot="1" x14ac:dyDescent="0.25">
      <c r="C24393" s="254"/>
      <c r="D24393" s="254"/>
      <c r="E24393" s="255"/>
      <c r="F24393" s="256"/>
      <c r="G24393" s="257"/>
      <c r="H24393" s="243">
        <f t="shared" ca="1" si="1144"/>
        <v>45139</v>
      </c>
      <c r="I24393" s="244">
        <f t="shared" si="1145"/>
        <v>43892</v>
      </c>
      <c r="J24393" s="244" t="str">
        <f t="shared" si="1143"/>
        <v/>
      </c>
    </row>
    <row r="24394" spans="3:10" ht="12" thickBot="1" x14ac:dyDescent="0.25">
      <c r="C24394" s="254"/>
      <c r="D24394" s="254"/>
      <c r="E24394" s="255"/>
      <c r="F24394" s="256"/>
      <c r="G24394" s="257"/>
      <c r="H24394" s="243">
        <f t="shared" ca="1" si="1144"/>
        <v>45139</v>
      </c>
      <c r="I24394" s="244">
        <f t="shared" si="1145"/>
        <v>43892</v>
      </c>
      <c r="J24394" s="244" t="str">
        <f t="shared" si="1143"/>
        <v/>
      </c>
    </row>
    <row r="24395" spans="3:10" ht="12" thickBot="1" x14ac:dyDescent="0.25">
      <c r="C24395" s="254"/>
      <c r="D24395" s="254"/>
      <c r="E24395" s="255"/>
      <c r="F24395" s="256"/>
      <c r="G24395" s="257"/>
      <c r="H24395" s="243">
        <f t="shared" ca="1" si="1144"/>
        <v>45139</v>
      </c>
      <c r="I24395" s="244">
        <f t="shared" si="1145"/>
        <v>43892</v>
      </c>
      <c r="J24395" s="244" t="str">
        <f t="shared" si="1143"/>
        <v/>
      </c>
    </row>
    <row r="24396" spans="3:10" ht="12" thickBot="1" x14ac:dyDescent="0.25">
      <c r="C24396" s="254"/>
      <c r="D24396" s="254"/>
      <c r="E24396" s="255"/>
      <c r="F24396" s="256"/>
      <c r="G24396" s="257"/>
      <c r="H24396" s="243">
        <f t="shared" ca="1" si="1144"/>
        <v>45139</v>
      </c>
      <c r="I24396" s="244">
        <f t="shared" si="1145"/>
        <v>43892</v>
      </c>
      <c r="J24396" s="244" t="str">
        <f t="shared" si="1143"/>
        <v/>
      </c>
    </row>
    <row r="24397" spans="3:10" ht="12" thickBot="1" x14ac:dyDescent="0.25">
      <c r="C24397" s="254"/>
      <c r="D24397" s="254"/>
      <c r="E24397" s="255"/>
      <c r="F24397" s="256"/>
      <c r="G24397" s="257"/>
      <c r="H24397" s="243">
        <f t="shared" ca="1" si="1144"/>
        <v>45139</v>
      </c>
      <c r="I24397" s="244">
        <f t="shared" si="1145"/>
        <v>43892</v>
      </c>
      <c r="J24397" s="244" t="str">
        <f t="shared" si="1143"/>
        <v/>
      </c>
    </row>
    <row r="24398" spans="3:10" ht="12" thickBot="1" x14ac:dyDescent="0.25">
      <c r="C24398" s="254"/>
      <c r="D24398" s="254"/>
      <c r="E24398" s="255"/>
      <c r="F24398" s="256"/>
      <c r="G24398" s="257"/>
      <c r="H24398" s="243">
        <f t="shared" ca="1" si="1144"/>
        <v>45139</v>
      </c>
      <c r="I24398" s="244">
        <f t="shared" si="1145"/>
        <v>43892</v>
      </c>
      <c r="J24398" s="244" t="str">
        <f t="shared" si="1143"/>
        <v/>
      </c>
    </row>
    <row r="24399" spans="3:10" ht="12" thickBot="1" x14ac:dyDescent="0.25">
      <c r="C24399" s="254"/>
      <c r="D24399" s="254"/>
      <c r="E24399" s="255"/>
      <c r="F24399" s="256"/>
      <c r="G24399" s="257"/>
      <c r="H24399" s="243">
        <f t="shared" ca="1" si="1144"/>
        <v>45139</v>
      </c>
      <c r="I24399" s="244">
        <f t="shared" si="1145"/>
        <v>43892</v>
      </c>
      <c r="J24399" s="244" t="str">
        <f t="shared" si="1143"/>
        <v/>
      </c>
    </row>
    <row r="24400" spans="3:10" ht="12" thickBot="1" x14ac:dyDescent="0.25">
      <c r="C24400" s="254"/>
      <c r="D24400" s="254"/>
      <c r="E24400" s="255"/>
      <c r="F24400" s="256"/>
      <c r="G24400" s="257"/>
      <c r="H24400" s="243">
        <f t="shared" ca="1" si="1144"/>
        <v>45139</v>
      </c>
      <c r="I24400" s="244">
        <f t="shared" si="1145"/>
        <v>43892</v>
      </c>
      <c r="J24400" s="244" t="str">
        <f t="shared" si="1143"/>
        <v/>
      </c>
    </row>
    <row r="24401" spans="3:10" ht="12" thickBot="1" x14ac:dyDescent="0.25">
      <c r="C24401" s="254"/>
      <c r="D24401" s="254"/>
      <c r="E24401" s="255"/>
      <c r="F24401" s="256"/>
      <c r="G24401" s="257"/>
      <c r="H24401" s="243">
        <f t="shared" ca="1" si="1144"/>
        <v>45139</v>
      </c>
      <c r="I24401" s="244">
        <f t="shared" si="1145"/>
        <v>43892</v>
      </c>
      <c r="J24401" s="244" t="str">
        <f t="shared" si="1143"/>
        <v/>
      </c>
    </row>
    <row r="24402" spans="3:10" ht="12" thickBot="1" x14ac:dyDescent="0.25">
      <c r="C24402" s="254"/>
      <c r="D24402" s="254"/>
      <c r="E24402" s="255"/>
      <c r="F24402" s="256"/>
      <c r="G24402" s="257"/>
      <c r="H24402" s="243">
        <f t="shared" ca="1" si="1144"/>
        <v>45139</v>
      </c>
      <c r="I24402" s="244">
        <f t="shared" si="1145"/>
        <v>43892</v>
      </c>
      <c r="J24402" s="244" t="str">
        <f t="shared" si="1143"/>
        <v/>
      </c>
    </row>
    <row r="24403" spans="3:10" ht="12" thickBot="1" x14ac:dyDescent="0.25">
      <c r="C24403" s="254"/>
      <c r="D24403" s="254"/>
      <c r="E24403" s="255"/>
      <c r="F24403" s="256"/>
      <c r="G24403" s="257"/>
      <c r="H24403" s="243">
        <f t="shared" ca="1" si="1144"/>
        <v>45139</v>
      </c>
      <c r="I24403" s="244">
        <f t="shared" si="1145"/>
        <v>43892</v>
      </c>
      <c r="J24403" s="244" t="str">
        <f t="shared" si="1143"/>
        <v/>
      </c>
    </row>
    <row r="24404" spans="3:10" ht="12" thickBot="1" x14ac:dyDescent="0.25">
      <c r="C24404" s="254"/>
      <c r="D24404" s="254"/>
      <c r="E24404" s="255"/>
      <c r="F24404" s="256"/>
      <c r="G24404" s="257"/>
      <c r="H24404" s="243">
        <f t="shared" ca="1" si="1144"/>
        <v>45139</v>
      </c>
      <c r="I24404" s="244">
        <f t="shared" si="1145"/>
        <v>43892</v>
      </c>
      <c r="J24404" s="244" t="str">
        <f t="shared" si="1143"/>
        <v/>
      </c>
    </row>
    <row r="24405" spans="3:10" ht="12" thickBot="1" x14ac:dyDescent="0.25">
      <c r="C24405" s="254"/>
      <c r="D24405" s="254"/>
      <c r="E24405" s="255"/>
      <c r="F24405" s="256"/>
      <c r="G24405" s="257"/>
      <c r="H24405" s="243">
        <f t="shared" ca="1" si="1144"/>
        <v>45139</v>
      </c>
      <c r="I24405" s="244">
        <f t="shared" si="1145"/>
        <v>43892</v>
      </c>
      <c r="J24405" s="244" t="str">
        <f t="shared" si="1143"/>
        <v/>
      </c>
    </row>
    <row r="24406" spans="3:10" ht="12" thickBot="1" x14ac:dyDescent="0.25">
      <c r="C24406" s="254"/>
      <c r="D24406" s="254"/>
      <c r="E24406" s="255"/>
      <c r="F24406" s="256"/>
      <c r="G24406" s="257"/>
      <c r="H24406" s="243">
        <f t="shared" ca="1" si="1144"/>
        <v>45139</v>
      </c>
      <c r="I24406" s="244">
        <f t="shared" si="1145"/>
        <v>43892</v>
      </c>
      <c r="J24406" s="244" t="str">
        <f t="shared" si="1143"/>
        <v/>
      </c>
    </row>
    <row r="24407" spans="3:10" ht="12" thickBot="1" x14ac:dyDescent="0.25">
      <c r="C24407" s="254"/>
      <c r="D24407" s="254"/>
      <c r="E24407" s="255"/>
      <c r="F24407" s="256"/>
      <c r="G24407" s="257"/>
      <c r="H24407" s="243">
        <f t="shared" ca="1" si="1144"/>
        <v>45139</v>
      </c>
      <c r="I24407" s="244">
        <f t="shared" si="1145"/>
        <v>43892</v>
      </c>
      <c r="J24407" s="244" t="str">
        <f t="shared" si="1143"/>
        <v/>
      </c>
    </row>
    <row r="24408" spans="3:10" ht="12" thickBot="1" x14ac:dyDescent="0.25">
      <c r="C24408" s="254"/>
      <c r="D24408" s="254"/>
      <c r="E24408" s="255"/>
      <c r="F24408" s="256"/>
      <c r="G24408" s="257"/>
      <c r="H24408" s="243">
        <f t="shared" ca="1" si="1144"/>
        <v>45139</v>
      </c>
      <c r="I24408" s="244">
        <f t="shared" si="1145"/>
        <v>43892</v>
      </c>
      <c r="J24408" s="244" t="str">
        <f t="shared" si="1143"/>
        <v/>
      </c>
    </row>
    <row r="24409" spans="3:10" ht="12" thickBot="1" x14ac:dyDescent="0.25">
      <c r="C24409" s="254"/>
      <c r="D24409" s="254"/>
      <c r="E24409" s="255"/>
      <c r="F24409" s="256"/>
      <c r="G24409" s="257"/>
      <c r="H24409" s="243">
        <f t="shared" ca="1" si="1144"/>
        <v>45139</v>
      </c>
      <c r="I24409" s="244">
        <f t="shared" si="1145"/>
        <v>43892</v>
      </c>
      <c r="J24409" s="244" t="str">
        <f t="shared" si="1143"/>
        <v/>
      </c>
    </row>
    <row r="24410" spans="3:10" ht="12" thickBot="1" x14ac:dyDescent="0.25">
      <c r="C24410" s="254"/>
      <c r="D24410" s="254"/>
      <c r="E24410" s="255"/>
      <c r="F24410" s="256"/>
      <c r="G24410" s="257"/>
      <c r="H24410" s="243">
        <f t="shared" ca="1" si="1144"/>
        <v>45139</v>
      </c>
      <c r="I24410" s="244">
        <f t="shared" si="1145"/>
        <v>43892</v>
      </c>
      <c r="J24410" s="244" t="str">
        <f t="shared" si="1143"/>
        <v/>
      </c>
    </row>
    <row r="24411" spans="3:10" ht="12" thickBot="1" x14ac:dyDescent="0.25">
      <c r="C24411" s="254"/>
      <c r="D24411" s="254"/>
      <c r="E24411" s="255"/>
      <c r="F24411" s="256"/>
      <c r="G24411" s="257"/>
      <c r="H24411" s="243">
        <f t="shared" ca="1" si="1144"/>
        <v>45139</v>
      </c>
      <c r="I24411" s="244">
        <f t="shared" si="1145"/>
        <v>43892</v>
      </c>
      <c r="J24411" s="244" t="str">
        <f t="shared" si="1143"/>
        <v/>
      </c>
    </row>
    <row r="24412" spans="3:10" ht="12" thickBot="1" x14ac:dyDescent="0.25">
      <c r="C24412" s="254"/>
      <c r="D24412" s="254"/>
      <c r="E24412" s="255"/>
      <c r="F24412" s="256"/>
      <c r="G24412" s="257"/>
      <c r="H24412" s="243">
        <f t="shared" ca="1" si="1144"/>
        <v>45139</v>
      </c>
      <c r="I24412" s="244">
        <f t="shared" si="1145"/>
        <v>43892</v>
      </c>
      <c r="J24412" s="244" t="str">
        <f t="shared" si="1143"/>
        <v/>
      </c>
    </row>
    <row r="24413" spans="3:10" ht="12" thickBot="1" x14ac:dyDescent="0.25">
      <c r="C24413" s="254"/>
      <c r="D24413" s="254"/>
      <c r="E24413" s="255"/>
      <c r="F24413" s="256"/>
      <c r="G24413" s="257"/>
      <c r="H24413" s="243">
        <f t="shared" ca="1" si="1144"/>
        <v>45139</v>
      </c>
      <c r="I24413" s="244">
        <f t="shared" si="1145"/>
        <v>43892</v>
      </c>
      <c r="J24413" s="244" t="str">
        <f t="shared" si="1143"/>
        <v/>
      </c>
    </row>
    <row r="24414" spans="3:10" ht="12" thickBot="1" x14ac:dyDescent="0.25">
      <c r="C24414" s="254"/>
      <c r="D24414" s="254"/>
      <c r="E24414" s="255"/>
      <c r="F24414" s="256"/>
      <c r="G24414" s="257"/>
      <c r="H24414" s="243">
        <f t="shared" ca="1" si="1144"/>
        <v>45139</v>
      </c>
      <c r="I24414" s="244">
        <f t="shared" si="1145"/>
        <v>43892</v>
      </c>
      <c r="J24414" s="244" t="str">
        <f t="shared" si="1143"/>
        <v/>
      </c>
    </row>
    <row r="24415" spans="3:10" ht="12" thickBot="1" x14ac:dyDescent="0.25">
      <c r="C24415" s="254"/>
      <c r="D24415" s="254"/>
      <c r="E24415" s="255"/>
      <c r="F24415" s="256"/>
      <c r="G24415" s="257"/>
      <c r="H24415" s="243">
        <f t="shared" ca="1" si="1144"/>
        <v>45139</v>
      </c>
      <c r="I24415" s="244">
        <f t="shared" si="1145"/>
        <v>43892</v>
      </c>
      <c r="J24415" s="244" t="str">
        <f t="shared" si="1143"/>
        <v/>
      </c>
    </row>
    <row r="24416" spans="3:10" ht="12" thickBot="1" x14ac:dyDescent="0.25">
      <c r="C24416" s="254"/>
      <c r="D24416" s="254"/>
      <c r="E24416" s="255"/>
      <c r="F24416" s="256"/>
      <c r="G24416" s="257"/>
      <c r="H24416" s="243">
        <f t="shared" ca="1" si="1144"/>
        <v>45139</v>
      </c>
      <c r="I24416" s="244">
        <f t="shared" si="1145"/>
        <v>43892</v>
      </c>
      <c r="J24416" s="244" t="str">
        <f t="shared" si="1143"/>
        <v/>
      </c>
    </row>
    <row r="24417" spans="3:10" ht="12" thickBot="1" x14ac:dyDescent="0.25">
      <c r="C24417" s="254"/>
      <c r="D24417" s="254"/>
      <c r="E24417" s="255"/>
      <c r="F24417" s="256"/>
      <c r="G24417" s="257"/>
      <c r="H24417" s="243">
        <f t="shared" ca="1" si="1144"/>
        <v>45139</v>
      </c>
      <c r="I24417" s="244">
        <f t="shared" si="1145"/>
        <v>43892</v>
      </c>
      <c r="J24417" s="244" t="str">
        <f t="shared" si="1143"/>
        <v/>
      </c>
    </row>
    <row r="24418" spans="3:10" ht="12" thickBot="1" x14ac:dyDescent="0.25">
      <c r="C24418" s="254"/>
      <c r="D24418" s="254"/>
      <c r="E24418" s="255"/>
      <c r="F24418" s="256"/>
      <c r="G24418" s="257"/>
      <c r="H24418" s="243">
        <f t="shared" ca="1" si="1144"/>
        <v>45139</v>
      </c>
      <c r="I24418" s="244">
        <f t="shared" si="1145"/>
        <v>43892</v>
      </c>
      <c r="J24418" s="244" t="str">
        <f t="shared" si="1143"/>
        <v/>
      </c>
    </row>
    <row r="24419" spans="3:10" ht="12" thickBot="1" x14ac:dyDescent="0.25">
      <c r="C24419" s="254"/>
      <c r="D24419" s="254"/>
      <c r="E24419" s="255"/>
      <c r="F24419" s="256"/>
      <c r="G24419" s="257"/>
      <c r="H24419" s="243">
        <f t="shared" ca="1" si="1144"/>
        <v>45139</v>
      </c>
      <c r="I24419" s="244">
        <f t="shared" si="1145"/>
        <v>43892</v>
      </c>
      <c r="J24419" s="244" t="str">
        <f t="shared" si="1143"/>
        <v/>
      </c>
    </row>
    <row r="24420" spans="3:10" ht="12" thickBot="1" x14ac:dyDescent="0.25">
      <c r="C24420" s="254"/>
      <c r="D24420" s="254"/>
      <c r="E24420" s="255"/>
      <c r="F24420" s="256"/>
      <c r="G24420" s="257"/>
      <c r="H24420" s="243">
        <f t="shared" ca="1" si="1144"/>
        <v>45139</v>
      </c>
      <c r="I24420" s="244">
        <f t="shared" si="1145"/>
        <v>43892</v>
      </c>
      <c r="J24420" s="244" t="str">
        <f t="shared" si="1143"/>
        <v/>
      </c>
    </row>
    <row r="24421" spans="3:10" ht="12" thickBot="1" x14ac:dyDescent="0.25">
      <c r="C24421" s="254"/>
      <c r="D24421" s="254"/>
      <c r="E24421" s="255"/>
      <c r="F24421" s="256"/>
      <c r="G24421" s="257"/>
      <c r="H24421" s="243">
        <f t="shared" ca="1" si="1144"/>
        <v>45139</v>
      </c>
      <c r="I24421" s="244">
        <f t="shared" si="1145"/>
        <v>43892</v>
      </c>
      <c r="J24421" s="244" t="str">
        <f t="shared" si="1143"/>
        <v/>
      </c>
    </row>
    <row r="24422" spans="3:10" ht="12" thickBot="1" x14ac:dyDescent="0.25">
      <c r="C24422" s="254"/>
      <c r="D24422" s="254"/>
      <c r="E24422" s="255"/>
      <c r="F24422" s="256"/>
      <c r="G24422" s="257"/>
      <c r="H24422" s="243">
        <f t="shared" ca="1" si="1144"/>
        <v>45139</v>
      </c>
      <c r="I24422" s="244">
        <f t="shared" si="1145"/>
        <v>43892</v>
      </c>
      <c r="J24422" s="244" t="str">
        <f t="shared" si="1143"/>
        <v/>
      </c>
    </row>
    <row r="24423" spans="3:10" ht="12" thickBot="1" x14ac:dyDescent="0.25">
      <c r="C24423" s="254"/>
      <c r="D24423" s="254"/>
      <c r="E24423" s="255"/>
      <c r="F24423" s="256"/>
      <c r="G24423" s="257"/>
      <c r="H24423" s="243">
        <f t="shared" ca="1" si="1144"/>
        <v>45139</v>
      </c>
      <c r="I24423" s="244">
        <f t="shared" si="1145"/>
        <v>43892</v>
      </c>
      <c r="J24423" s="244" t="str">
        <f t="shared" si="1143"/>
        <v/>
      </c>
    </row>
    <row r="24424" spans="3:10" ht="12" thickBot="1" x14ac:dyDescent="0.25">
      <c r="C24424" s="254"/>
      <c r="D24424" s="254"/>
      <c r="E24424" s="255"/>
      <c r="F24424" s="256"/>
      <c r="G24424" s="257"/>
      <c r="H24424" s="243">
        <f t="shared" ca="1" si="1144"/>
        <v>45139</v>
      </c>
      <c r="I24424" s="244">
        <f t="shared" si="1145"/>
        <v>43892</v>
      </c>
      <c r="J24424" s="244" t="str">
        <f t="shared" si="1143"/>
        <v/>
      </c>
    </row>
    <row r="24425" spans="3:10" ht="12" thickBot="1" x14ac:dyDescent="0.25">
      <c r="C24425" s="254"/>
      <c r="D24425" s="254"/>
      <c r="E24425" s="255"/>
      <c r="F24425" s="256"/>
      <c r="G24425" s="257"/>
      <c r="H24425" s="243">
        <f t="shared" ca="1" si="1144"/>
        <v>45139</v>
      </c>
      <c r="I24425" s="244">
        <f t="shared" si="1145"/>
        <v>43892</v>
      </c>
      <c r="J24425" s="244" t="str">
        <f t="shared" si="1143"/>
        <v/>
      </c>
    </row>
    <row r="24426" spans="3:10" ht="12" thickBot="1" x14ac:dyDescent="0.25">
      <c r="C24426" s="254"/>
      <c r="D24426" s="254"/>
      <c r="E24426" s="255"/>
      <c r="F24426" s="256"/>
      <c r="G24426" s="257"/>
      <c r="H24426" s="243">
        <f t="shared" ca="1" si="1144"/>
        <v>45139</v>
      </c>
      <c r="I24426" s="244">
        <f t="shared" si="1145"/>
        <v>43892</v>
      </c>
      <c r="J24426" s="244" t="str">
        <f t="shared" si="1143"/>
        <v/>
      </c>
    </row>
    <row r="24427" spans="3:10" ht="12" thickBot="1" x14ac:dyDescent="0.25">
      <c r="C24427" s="254"/>
      <c r="D24427" s="254"/>
      <c r="E24427" s="255"/>
      <c r="F24427" s="256"/>
      <c r="G24427" s="257"/>
      <c r="H24427" s="243">
        <f t="shared" ca="1" si="1144"/>
        <v>45139</v>
      </c>
      <c r="I24427" s="244">
        <f t="shared" si="1145"/>
        <v>43892</v>
      </c>
      <c r="J24427" s="244" t="str">
        <f t="shared" si="1143"/>
        <v/>
      </c>
    </row>
    <row r="24428" spans="3:10" ht="12" thickBot="1" x14ac:dyDescent="0.25">
      <c r="C24428" s="254"/>
      <c r="D24428" s="254"/>
      <c r="E24428" s="255"/>
      <c r="F24428" s="256"/>
      <c r="G24428" s="257"/>
      <c r="H24428" s="243">
        <f t="shared" ca="1" si="1144"/>
        <v>45139</v>
      </c>
      <c r="I24428" s="244">
        <f t="shared" si="1145"/>
        <v>43892</v>
      </c>
      <c r="J24428" s="244" t="str">
        <f t="shared" si="1143"/>
        <v/>
      </c>
    </row>
    <row r="24429" spans="3:10" ht="12" thickBot="1" x14ac:dyDescent="0.25">
      <c r="C24429" s="254"/>
      <c r="D24429" s="254"/>
      <c r="E24429" s="255"/>
      <c r="F24429" s="256"/>
      <c r="G24429" s="257"/>
      <c r="H24429" s="243">
        <f t="shared" ca="1" si="1144"/>
        <v>45139</v>
      </c>
      <c r="I24429" s="244">
        <f t="shared" si="1145"/>
        <v>43892</v>
      </c>
      <c r="J24429" s="244" t="str">
        <f t="shared" si="1143"/>
        <v/>
      </c>
    </row>
    <row r="24430" spans="3:10" ht="12" thickBot="1" x14ac:dyDescent="0.25">
      <c r="C24430" s="254"/>
      <c r="D24430" s="254"/>
      <c r="E24430" s="255"/>
      <c r="F24430" s="256"/>
      <c r="G24430" s="257"/>
      <c r="H24430" s="243">
        <f t="shared" ca="1" si="1144"/>
        <v>45139</v>
      </c>
      <c r="I24430" s="244">
        <f t="shared" si="1145"/>
        <v>43892</v>
      </c>
      <c r="J24430" s="244" t="str">
        <f t="shared" si="1143"/>
        <v/>
      </c>
    </row>
    <row r="24431" spans="3:10" ht="12" thickBot="1" x14ac:dyDescent="0.25">
      <c r="C24431" s="254"/>
      <c r="D24431" s="254"/>
      <c r="E24431" s="255"/>
      <c r="F24431" s="256"/>
      <c r="G24431" s="257"/>
      <c r="H24431" s="243">
        <f t="shared" ca="1" si="1144"/>
        <v>45139</v>
      </c>
      <c r="I24431" s="244">
        <f t="shared" si="1145"/>
        <v>43892</v>
      </c>
      <c r="J24431" s="244" t="str">
        <f t="shared" si="1143"/>
        <v/>
      </c>
    </row>
    <row r="24432" spans="3:10" ht="12" thickBot="1" x14ac:dyDescent="0.25">
      <c r="C24432" s="254"/>
      <c r="D24432" s="254"/>
      <c r="E24432" s="255"/>
      <c r="F24432" s="256"/>
      <c r="G24432" s="257"/>
      <c r="H24432" s="243">
        <f t="shared" ca="1" si="1144"/>
        <v>45139</v>
      </c>
      <c r="I24432" s="244">
        <f t="shared" si="1145"/>
        <v>43892</v>
      </c>
      <c r="J24432" s="244" t="str">
        <f t="shared" si="1143"/>
        <v/>
      </c>
    </row>
    <row r="24433" spans="3:10" ht="12" thickBot="1" x14ac:dyDescent="0.25">
      <c r="C24433" s="254"/>
      <c r="D24433" s="254"/>
      <c r="E24433" s="255"/>
      <c r="F24433" s="256"/>
      <c r="G24433" s="257"/>
      <c r="H24433" s="243">
        <f t="shared" ca="1" si="1144"/>
        <v>45139</v>
      </c>
      <c r="I24433" s="244">
        <f t="shared" si="1145"/>
        <v>43892</v>
      </c>
      <c r="J24433" s="244" t="str">
        <f t="shared" si="1143"/>
        <v/>
      </c>
    </row>
    <row r="24434" spans="3:10" ht="12" thickBot="1" x14ac:dyDescent="0.25">
      <c r="C24434" s="254"/>
      <c r="D24434" s="254"/>
      <c r="E24434" s="255"/>
      <c r="F24434" s="256"/>
      <c r="G24434" s="257"/>
      <c r="H24434" s="243">
        <f t="shared" ca="1" si="1144"/>
        <v>45139</v>
      </c>
      <c r="I24434" s="244">
        <f t="shared" si="1145"/>
        <v>43892</v>
      </c>
      <c r="J24434" s="244" t="str">
        <f t="shared" si="1143"/>
        <v/>
      </c>
    </row>
    <row r="24435" spans="3:10" ht="12" thickBot="1" x14ac:dyDescent="0.25">
      <c r="C24435" s="254"/>
      <c r="D24435" s="254"/>
      <c r="E24435" s="255"/>
      <c r="F24435" s="256"/>
      <c r="G24435" s="257"/>
      <c r="H24435" s="243">
        <f t="shared" ca="1" si="1144"/>
        <v>45139</v>
      </c>
      <c r="I24435" s="244">
        <f t="shared" si="1145"/>
        <v>43892</v>
      </c>
      <c r="J24435" s="244" t="str">
        <f t="shared" si="1143"/>
        <v/>
      </c>
    </row>
    <row r="24436" spans="3:10" ht="12" thickBot="1" x14ac:dyDescent="0.25">
      <c r="C24436" s="254"/>
      <c r="D24436" s="254"/>
      <c r="E24436" s="255"/>
      <c r="F24436" s="256"/>
      <c r="G24436" s="257"/>
      <c r="H24436" s="243">
        <f t="shared" ca="1" si="1144"/>
        <v>45139</v>
      </c>
      <c r="I24436" s="244">
        <f t="shared" si="1145"/>
        <v>43892</v>
      </c>
      <c r="J24436" s="244" t="str">
        <f t="shared" si="1143"/>
        <v/>
      </c>
    </row>
    <row r="24437" spans="3:10" ht="12" thickBot="1" x14ac:dyDescent="0.25">
      <c r="C24437" s="254"/>
      <c r="D24437" s="254"/>
      <c r="E24437" s="255"/>
      <c r="F24437" s="256"/>
      <c r="G24437" s="257"/>
      <c r="H24437" s="243">
        <f t="shared" ca="1" si="1144"/>
        <v>45139</v>
      </c>
      <c r="I24437" s="244">
        <f t="shared" si="1145"/>
        <v>43892</v>
      </c>
      <c r="J24437" s="244" t="str">
        <f t="shared" si="1143"/>
        <v/>
      </c>
    </row>
    <row r="24438" spans="3:10" ht="12" thickBot="1" x14ac:dyDescent="0.25">
      <c r="C24438" s="254"/>
      <c r="D24438" s="254"/>
      <c r="E24438" s="255"/>
      <c r="F24438" s="256"/>
      <c r="G24438" s="257"/>
      <c r="H24438" s="243">
        <f t="shared" ca="1" si="1144"/>
        <v>45139</v>
      </c>
      <c r="I24438" s="244">
        <f t="shared" si="1145"/>
        <v>43892</v>
      </c>
      <c r="J24438" s="244" t="str">
        <f t="shared" si="1143"/>
        <v/>
      </c>
    </row>
    <row r="24439" spans="3:10" ht="12" thickBot="1" x14ac:dyDescent="0.25">
      <c r="C24439" s="254"/>
      <c r="D24439" s="254"/>
      <c r="E24439" s="255"/>
      <c r="F24439" s="256"/>
      <c r="G24439" s="257"/>
      <c r="H24439" s="243">
        <f t="shared" ca="1" si="1144"/>
        <v>45139</v>
      </c>
      <c r="I24439" s="244">
        <f t="shared" si="1145"/>
        <v>43892</v>
      </c>
      <c r="J24439" s="244" t="str">
        <f t="shared" si="1143"/>
        <v/>
      </c>
    </row>
    <row r="24440" spans="3:10" ht="12" thickBot="1" x14ac:dyDescent="0.25">
      <c r="C24440" s="254"/>
      <c r="D24440" s="254"/>
      <c r="E24440" s="255"/>
      <c r="F24440" s="256"/>
      <c r="G24440" s="257"/>
      <c r="H24440" s="243">
        <f t="shared" ca="1" si="1144"/>
        <v>45139</v>
      </c>
      <c r="I24440" s="244">
        <f t="shared" si="1145"/>
        <v>43892</v>
      </c>
      <c r="J24440" s="244" t="str">
        <f t="shared" si="1143"/>
        <v/>
      </c>
    </row>
    <row r="24441" spans="3:10" ht="12" thickBot="1" x14ac:dyDescent="0.25">
      <c r="C24441" s="254"/>
      <c r="D24441" s="254"/>
      <c r="E24441" s="255"/>
      <c r="F24441" s="256"/>
      <c r="G24441" s="257"/>
      <c r="H24441" s="243">
        <f t="shared" ca="1" si="1144"/>
        <v>45139</v>
      </c>
      <c r="I24441" s="244">
        <f t="shared" si="1145"/>
        <v>43892</v>
      </c>
      <c r="J24441" s="244" t="str">
        <f t="shared" si="1143"/>
        <v/>
      </c>
    </row>
    <row r="24442" spans="3:10" ht="12" thickBot="1" x14ac:dyDescent="0.25">
      <c r="C24442" s="254"/>
      <c r="D24442" s="254"/>
      <c r="E24442" s="255"/>
      <c r="F24442" s="256"/>
      <c r="G24442" s="257"/>
      <c r="H24442" s="243">
        <f t="shared" ca="1" si="1144"/>
        <v>45139</v>
      </c>
      <c r="I24442" s="244">
        <f t="shared" si="1145"/>
        <v>43892</v>
      </c>
      <c r="J24442" s="244" t="str">
        <f t="shared" si="1143"/>
        <v/>
      </c>
    </row>
    <row r="24443" spans="3:10" ht="12" thickBot="1" x14ac:dyDescent="0.25">
      <c r="C24443" s="254"/>
      <c r="D24443" s="254"/>
      <c r="E24443" s="255"/>
      <c r="F24443" s="256"/>
      <c r="G24443" s="257"/>
      <c r="H24443" s="243">
        <f t="shared" ca="1" si="1144"/>
        <v>45139</v>
      </c>
      <c r="I24443" s="244">
        <f t="shared" si="1145"/>
        <v>43892</v>
      </c>
      <c r="J24443" s="244" t="str">
        <f t="shared" si="1143"/>
        <v/>
      </c>
    </row>
    <row r="24444" spans="3:10" ht="12" thickBot="1" x14ac:dyDescent="0.25">
      <c r="C24444" s="254"/>
      <c r="D24444" s="254"/>
      <c r="E24444" s="255"/>
      <c r="F24444" s="256"/>
      <c r="G24444" s="257"/>
      <c r="H24444" s="243">
        <f t="shared" ca="1" si="1144"/>
        <v>45139</v>
      </c>
      <c r="I24444" s="244">
        <f t="shared" si="1145"/>
        <v>43892</v>
      </c>
      <c r="J24444" s="244" t="str">
        <f t="shared" si="1143"/>
        <v/>
      </c>
    </row>
    <row r="24445" spans="3:10" ht="12" thickBot="1" x14ac:dyDescent="0.25">
      <c r="C24445" s="254"/>
      <c r="D24445" s="254"/>
      <c r="E24445" s="255"/>
      <c r="F24445" s="256"/>
      <c r="G24445" s="257"/>
      <c r="H24445" s="243">
        <f t="shared" ca="1" si="1144"/>
        <v>45139</v>
      </c>
      <c r="I24445" s="244">
        <f t="shared" si="1145"/>
        <v>43892</v>
      </c>
      <c r="J24445" s="244" t="str">
        <f t="shared" si="1143"/>
        <v/>
      </c>
    </row>
    <row r="24446" spans="3:10" ht="12" thickBot="1" x14ac:dyDescent="0.25">
      <c r="C24446" s="254"/>
      <c r="D24446" s="254"/>
      <c r="E24446" s="255"/>
      <c r="F24446" s="256"/>
      <c r="G24446" s="257"/>
      <c r="H24446" s="243">
        <f t="shared" ca="1" si="1144"/>
        <v>45139</v>
      </c>
      <c r="I24446" s="244">
        <f t="shared" si="1145"/>
        <v>43892</v>
      </c>
      <c r="J24446" s="244" t="str">
        <f t="shared" si="1143"/>
        <v/>
      </c>
    </row>
    <row r="24447" spans="3:10" ht="12" thickBot="1" x14ac:dyDescent="0.25">
      <c r="C24447" s="254"/>
      <c r="D24447" s="254"/>
      <c r="E24447" s="255"/>
      <c r="F24447" s="256"/>
      <c r="G24447" s="257"/>
      <c r="H24447" s="243">
        <f t="shared" ca="1" si="1144"/>
        <v>45139</v>
      </c>
      <c r="I24447" s="244">
        <f t="shared" si="1145"/>
        <v>43892</v>
      </c>
      <c r="J24447" s="244" t="str">
        <f t="shared" si="1143"/>
        <v/>
      </c>
    </row>
    <row r="24448" spans="3:10" ht="12" thickBot="1" x14ac:dyDescent="0.25">
      <c r="C24448" s="254"/>
      <c r="D24448" s="254"/>
      <c r="E24448" s="255"/>
      <c r="F24448" s="256"/>
      <c r="G24448" s="257"/>
      <c r="H24448" s="243">
        <f t="shared" ca="1" si="1144"/>
        <v>45139</v>
      </c>
      <c r="I24448" s="244">
        <f t="shared" si="1145"/>
        <v>43892</v>
      </c>
      <c r="J24448" s="244" t="str">
        <f t="shared" si="1143"/>
        <v/>
      </c>
    </row>
    <row r="24449" spans="3:10" ht="12" thickBot="1" x14ac:dyDescent="0.25">
      <c r="C24449" s="254"/>
      <c r="D24449" s="254"/>
      <c r="E24449" s="255"/>
      <c r="F24449" s="256"/>
      <c r="G24449" s="257"/>
      <c r="H24449" s="243">
        <f t="shared" ca="1" si="1144"/>
        <v>45139</v>
      </c>
      <c r="I24449" s="244">
        <f t="shared" si="1145"/>
        <v>43892</v>
      </c>
      <c r="J24449" s="244" t="str">
        <f t="shared" si="1143"/>
        <v/>
      </c>
    </row>
    <row r="24450" spans="3:10" ht="12" thickBot="1" x14ac:dyDescent="0.25">
      <c r="C24450" s="254"/>
      <c r="D24450" s="254"/>
      <c r="E24450" s="255"/>
      <c r="F24450" s="256"/>
      <c r="G24450" s="257"/>
      <c r="H24450" s="243">
        <f t="shared" ca="1" si="1144"/>
        <v>45139</v>
      </c>
      <c r="I24450" s="244">
        <f t="shared" si="1145"/>
        <v>43892</v>
      </c>
      <c r="J24450" s="244" t="str">
        <f t="shared" si="1143"/>
        <v/>
      </c>
    </row>
    <row r="24451" spans="3:10" ht="12" thickBot="1" x14ac:dyDescent="0.25">
      <c r="C24451" s="254"/>
      <c r="D24451" s="254"/>
      <c r="E24451" s="255"/>
      <c r="F24451" s="256"/>
      <c r="G24451" s="257"/>
      <c r="H24451" s="243">
        <f t="shared" ca="1" si="1144"/>
        <v>45139</v>
      </c>
      <c r="I24451" s="244">
        <f t="shared" si="1145"/>
        <v>43892</v>
      </c>
      <c r="J24451" s="244" t="str">
        <f t="shared" si="1143"/>
        <v/>
      </c>
    </row>
    <row r="24452" spans="3:10" ht="12" thickBot="1" x14ac:dyDescent="0.25">
      <c r="C24452" s="254"/>
      <c r="D24452" s="254"/>
      <c r="E24452" s="255"/>
      <c r="F24452" s="256"/>
      <c r="G24452" s="257"/>
      <c r="H24452" s="243">
        <f t="shared" ca="1" si="1144"/>
        <v>45139</v>
      </c>
      <c r="I24452" s="244">
        <f t="shared" si="1145"/>
        <v>43892</v>
      </c>
      <c r="J24452" s="244" t="str">
        <f t="shared" si="1143"/>
        <v/>
      </c>
    </row>
    <row r="24453" spans="3:10" ht="12" thickBot="1" x14ac:dyDescent="0.25">
      <c r="C24453" s="254"/>
      <c r="D24453" s="254"/>
      <c r="E24453" s="255"/>
      <c r="F24453" s="256"/>
      <c r="G24453" s="257"/>
      <c r="H24453" s="243">
        <f t="shared" ca="1" si="1144"/>
        <v>45139</v>
      </c>
      <c r="I24453" s="244">
        <f t="shared" si="1145"/>
        <v>43892</v>
      </c>
      <c r="J24453" s="244" t="str">
        <f t="shared" si="1143"/>
        <v/>
      </c>
    </row>
    <row r="24454" spans="3:10" ht="12" thickBot="1" x14ac:dyDescent="0.25">
      <c r="C24454" s="254"/>
      <c r="D24454" s="254"/>
      <c r="E24454" s="255"/>
      <c r="F24454" s="256"/>
      <c r="G24454" s="257"/>
      <c r="H24454" s="243">
        <f t="shared" ca="1" si="1144"/>
        <v>45139</v>
      </c>
      <c r="I24454" s="244">
        <f t="shared" si="1145"/>
        <v>43892</v>
      </c>
      <c r="J24454" s="244" t="str">
        <f t="shared" ref="J24454:J24517" si="1146">IF(G24454="","",IF(G24454&gt;=0,"Debitoren",IF(G24454&lt;0,"Kreditoren","")))</f>
        <v/>
      </c>
    </row>
    <row r="24455" spans="3:10" ht="12" thickBot="1" x14ac:dyDescent="0.25">
      <c r="C24455" s="254"/>
      <c r="D24455" s="254"/>
      <c r="E24455" s="255"/>
      <c r="F24455" s="256"/>
      <c r="G24455" s="257"/>
      <c r="H24455" s="243">
        <f t="shared" ref="H24455:H24518" ca="1" si="1147">IF(F24455&lt;$F$2,EOMONTH($F$2,-1)+1,EOMONTH(F24455,-1)+1)</f>
        <v>45139</v>
      </c>
      <c r="I24455" s="244">
        <f t="shared" ref="I24455:I24518" si="1148">IF(F24455&lt;$I$2,IF(   WEEKDAY(EOMONTH($I$2,-1)+1)=1,EOMONTH($I$2,-1)+1+1,EOMONTH($I$2,-1)+1),IF(WEEKDAY(F24455)=1,F24455+1,F24455))</f>
        <v>43892</v>
      </c>
      <c r="J24455" s="244" t="str">
        <f t="shared" si="1146"/>
        <v/>
      </c>
    </row>
    <row r="24456" spans="3:10" ht="12" thickBot="1" x14ac:dyDescent="0.25">
      <c r="C24456" s="254"/>
      <c r="D24456" s="254"/>
      <c r="E24456" s="255"/>
      <c r="F24456" s="256"/>
      <c r="G24456" s="257"/>
      <c r="H24456" s="243">
        <f t="shared" ca="1" si="1147"/>
        <v>45139</v>
      </c>
      <c r="I24456" s="244">
        <f t="shared" si="1148"/>
        <v>43892</v>
      </c>
      <c r="J24456" s="244" t="str">
        <f t="shared" si="1146"/>
        <v/>
      </c>
    </row>
    <row r="24457" spans="3:10" ht="12" thickBot="1" x14ac:dyDescent="0.25">
      <c r="C24457" s="254"/>
      <c r="D24457" s="254"/>
      <c r="E24457" s="255"/>
      <c r="F24457" s="256"/>
      <c r="G24457" s="257"/>
      <c r="H24457" s="243">
        <f t="shared" ca="1" si="1147"/>
        <v>45139</v>
      </c>
      <c r="I24457" s="244">
        <f t="shared" si="1148"/>
        <v>43892</v>
      </c>
      <c r="J24457" s="244" t="str">
        <f t="shared" si="1146"/>
        <v/>
      </c>
    </row>
    <row r="24458" spans="3:10" ht="12" thickBot="1" x14ac:dyDescent="0.25">
      <c r="C24458" s="254"/>
      <c r="D24458" s="254"/>
      <c r="E24458" s="255"/>
      <c r="F24458" s="256"/>
      <c r="G24458" s="257"/>
      <c r="H24458" s="243">
        <f t="shared" ca="1" si="1147"/>
        <v>45139</v>
      </c>
      <c r="I24458" s="244">
        <f t="shared" si="1148"/>
        <v>43892</v>
      </c>
      <c r="J24458" s="244" t="str">
        <f t="shared" si="1146"/>
        <v/>
      </c>
    </row>
    <row r="24459" spans="3:10" ht="12" thickBot="1" x14ac:dyDescent="0.25">
      <c r="C24459" s="254"/>
      <c r="D24459" s="254"/>
      <c r="E24459" s="255"/>
      <c r="F24459" s="256"/>
      <c r="G24459" s="257"/>
      <c r="H24459" s="243">
        <f t="shared" ca="1" si="1147"/>
        <v>45139</v>
      </c>
      <c r="I24459" s="244">
        <f t="shared" si="1148"/>
        <v>43892</v>
      </c>
      <c r="J24459" s="244" t="str">
        <f t="shared" si="1146"/>
        <v/>
      </c>
    </row>
    <row r="24460" spans="3:10" ht="12" thickBot="1" x14ac:dyDescent="0.25">
      <c r="C24460" s="254"/>
      <c r="D24460" s="254"/>
      <c r="E24460" s="255"/>
      <c r="F24460" s="256"/>
      <c r="G24460" s="257"/>
      <c r="H24460" s="243">
        <f t="shared" ca="1" si="1147"/>
        <v>45139</v>
      </c>
      <c r="I24460" s="244">
        <f t="shared" si="1148"/>
        <v>43892</v>
      </c>
      <c r="J24460" s="244" t="str">
        <f t="shared" si="1146"/>
        <v/>
      </c>
    </row>
    <row r="24461" spans="3:10" ht="12" thickBot="1" x14ac:dyDescent="0.25">
      <c r="C24461" s="254"/>
      <c r="D24461" s="254"/>
      <c r="E24461" s="255"/>
      <c r="F24461" s="256"/>
      <c r="G24461" s="257"/>
      <c r="H24461" s="243">
        <f t="shared" ca="1" si="1147"/>
        <v>45139</v>
      </c>
      <c r="I24461" s="244">
        <f t="shared" si="1148"/>
        <v>43892</v>
      </c>
      <c r="J24461" s="244" t="str">
        <f t="shared" si="1146"/>
        <v/>
      </c>
    </row>
    <row r="24462" spans="3:10" ht="12" thickBot="1" x14ac:dyDescent="0.25">
      <c r="C24462" s="254"/>
      <c r="D24462" s="254"/>
      <c r="E24462" s="255"/>
      <c r="F24462" s="256"/>
      <c r="G24462" s="257"/>
      <c r="H24462" s="243">
        <f t="shared" ca="1" si="1147"/>
        <v>45139</v>
      </c>
      <c r="I24462" s="244">
        <f t="shared" si="1148"/>
        <v>43892</v>
      </c>
      <c r="J24462" s="244" t="str">
        <f t="shared" si="1146"/>
        <v/>
      </c>
    </row>
    <row r="24463" spans="3:10" ht="12" thickBot="1" x14ac:dyDescent="0.25">
      <c r="C24463" s="254"/>
      <c r="D24463" s="254"/>
      <c r="E24463" s="255"/>
      <c r="F24463" s="256"/>
      <c r="G24463" s="257"/>
      <c r="H24463" s="243">
        <f t="shared" ca="1" si="1147"/>
        <v>45139</v>
      </c>
      <c r="I24463" s="244">
        <f t="shared" si="1148"/>
        <v>43892</v>
      </c>
      <c r="J24463" s="244" t="str">
        <f t="shared" si="1146"/>
        <v/>
      </c>
    </row>
    <row r="24464" spans="3:10" ht="12" thickBot="1" x14ac:dyDescent="0.25">
      <c r="C24464" s="254"/>
      <c r="D24464" s="254"/>
      <c r="E24464" s="255"/>
      <c r="F24464" s="256"/>
      <c r="G24464" s="257"/>
      <c r="H24464" s="243">
        <f t="shared" ca="1" si="1147"/>
        <v>45139</v>
      </c>
      <c r="I24464" s="244">
        <f t="shared" si="1148"/>
        <v>43892</v>
      </c>
      <c r="J24464" s="244" t="str">
        <f t="shared" si="1146"/>
        <v/>
      </c>
    </row>
    <row r="24465" spans="3:10" ht="12" thickBot="1" x14ac:dyDescent="0.25">
      <c r="C24465" s="254"/>
      <c r="D24465" s="254"/>
      <c r="E24465" s="255"/>
      <c r="F24465" s="256"/>
      <c r="G24465" s="257"/>
      <c r="H24465" s="243">
        <f t="shared" ca="1" si="1147"/>
        <v>45139</v>
      </c>
      <c r="I24465" s="244">
        <f t="shared" si="1148"/>
        <v>43892</v>
      </c>
      <c r="J24465" s="244" t="str">
        <f t="shared" si="1146"/>
        <v/>
      </c>
    </row>
    <row r="24466" spans="3:10" ht="12" thickBot="1" x14ac:dyDescent="0.25">
      <c r="C24466" s="254"/>
      <c r="D24466" s="254"/>
      <c r="E24466" s="255"/>
      <c r="F24466" s="256"/>
      <c r="G24466" s="257"/>
      <c r="H24466" s="243">
        <f t="shared" ca="1" si="1147"/>
        <v>45139</v>
      </c>
      <c r="I24466" s="244">
        <f t="shared" si="1148"/>
        <v>43892</v>
      </c>
      <c r="J24466" s="244" t="str">
        <f t="shared" si="1146"/>
        <v/>
      </c>
    </row>
    <row r="24467" spans="3:10" ht="12" thickBot="1" x14ac:dyDescent="0.25">
      <c r="C24467" s="254"/>
      <c r="D24467" s="254"/>
      <c r="E24467" s="255"/>
      <c r="F24467" s="256"/>
      <c r="G24467" s="257"/>
      <c r="H24467" s="243">
        <f t="shared" ca="1" si="1147"/>
        <v>45139</v>
      </c>
      <c r="I24467" s="244">
        <f t="shared" si="1148"/>
        <v>43892</v>
      </c>
      <c r="J24467" s="244" t="str">
        <f t="shared" si="1146"/>
        <v/>
      </c>
    </row>
    <row r="24468" spans="3:10" ht="12" thickBot="1" x14ac:dyDescent="0.25">
      <c r="C24468" s="254"/>
      <c r="D24468" s="254"/>
      <c r="E24468" s="255"/>
      <c r="F24468" s="256"/>
      <c r="G24468" s="257"/>
      <c r="H24468" s="243">
        <f t="shared" ca="1" si="1147"/>
        <v>45139</v>
      </c>
      <c r="I24468" s="244">
        <f t="shared" si="1148"/>
        <v>43892</v>
      </c>
      <c r="J24468" s="244" t="str">
        <f t="shared" si="1146"/>
        <v/>
      </c>
    </row>
    <row r="24469" spans="3:10" ht="12" thickBot="1" x14ac:dyDescent="0.25">
      <c r="C24469" s="254"/>
      <c r="D24469" s="254"/>
      <c r="E24469" s="255"/>
      <c r="F24469" s="256"/>
      <c r="G24469" s="257"/>
      <c r="H24469" s="243">
        <f t="shared" ca="1" si="1147"/>
        <v>45139</v>
      </c>
      <c r="I24469" s="244">
        <f t="shared" si="1148"/>
        <v>43892</v>
      </c>
      <c r="J24469" s="244" t="str">
        <f t="shared" si="1146"/>
        <v/>
      </c>
    </row>
    <row r="24470" spans="3:10" ht="12" thickBot="1" x14ac:dyDescent="0.25">
      <c r="C24470" s="254"/>
      <c r="D24470" s="254"/>
      <c r="E24470" s="255"/>
      <c r="F24470" s="256"/>
      <c r="G24470" s="257"/>
      <c r="H24470" s="243">
        <f t="shared" ca="1" si="1147"/>
        <v>45139</v>
      </c>
      <c r="I24470" s="244">
        <f t="shared" si="1148"/>
        <v>43892</v>
      </c>
      <c r="J24470" s="244" t="str">
        <f t="shared" si="1146"/>
        <v/>
      </c>
    </row>
    <row r="24471" spans="3:10" ht="12" thickBot="1" x14ac:dyDescent="0.25">
      <c r="C24471" s="254"/>
      <c r="D24471" s="254"/>
      <c r="E24471" s="255"/>
      <c r="F24471" s="256"/>
      <c r="G24471" s="257"/>
      <c r="H24471" s="243">
        <f t="shared" ca="1" si="1147"/>
        <v>45139</v>
      </c>
      <c r="I24471" s="244">
        <f t="shared" si="1148"/>
        <v>43892</v>
      </c>
      <c r="J24471" s="244" t="str">
        <f t="shared" si="1146"/>
        <v/>
      </c>
    </row>
    <row r="24472" spans="3:10" ht="12" thickBot="1" x14ac:dyDescent="0.25">
      <c r="C24472" s="254"/>
      <c r="D24472" s="254"/>
      <c r="E24472" s="255"/>
      <c r="F24472" s="256"/>
      <c r="G24472" s="257"/>
      <c r="H24472" s="243">
        <f t="shared" ca="1" si="1147"/>
        <v>45139</v>
      </c>
      <c r="I24472" s="244">
        <f t="shared" si="1148"/>
        <v>43892</v>
      </c>
      <c r="J24472" s="244" t="str">
        <f t="shared" si="1146"/>
        <v/>
      </c>
    </row>
    <row r="24473" spans="3:10" ht="12" thickBot="1" x14ac:dyDescent="0.25">
      <c r="C24473" s="254"/>
      <c r="D24473" s="254"/>
      <c r="E24473" s="255"/>
      <c r="F24473" s="256"/>
      <c r="G24473" s="257"/>
      <c r="H24473" s="243">
        <f t="shared" ca="1" si="1147"/>
        <v>45139</v>
      </c>
      <c r="I24473" s="244">
        <f t="shared" si="1148"/>
        <v>43892</v>
      </c>
      <c r="J24473" s="244" t="str">
        <f t="shared" si="1146"/>
        <v/>
      </c>
    </row>
    <row r="24474" spans="3:10" ht="12" thickBot="1" x14ac:dyDescent="0.25">
      <c r="C24474" s="254"/>
      <c r="D24474" s="254"/>
      <c r="E24474" s="255"/>
      <c r="F24474" s="256"/>
      <c r="G24474" s="257"/>
      <c r="H24474" s="243">
        <f t="shared" ca="1" si="1147"/>
        <v>45139</v>
      </c>
      <c r="I24474" s="244">
        <f t="shared" si="1148"/>
        <v>43892</v>
      </c>
      <c r="J24474" s="244" t="str">
        <f t="shared" si="1146"/>
        <v/>
      </c>
    </row>
    <row r="24475" spans="3:10" ht="12" thickBot="1" x14ac:dyDescent="0.25">
      <c r="C24475" s="254"/>
      <c r="D24475" s="254"/>
      <c r="E24475" s="255"/>
      <c r="F24475" s="256"/>
      <c r="G24475" s="257"/>
      <c r="H24475" s="243">
        <f t="shared" ca="1" si="1147"/>
        <v>45139</v>
      </c>
      <c r="I24475" s="244">
        <f t="shared" si="1148"/>
        <v>43892</v>
      </c>
      <c r="J24475" s="244" t="str">
        <f t="shared" si="1146"/>
        <v/>
      </c>
    </row>
    <row r="24476" spans="3:10" ht="12" thickBot="1" x14ac:dyDescent="0.25">
      <c r="C24476" s="254"/>
      <c r="D24476" s="254"/>
      <c r="E24476" s="255"/>
      <c r="F24476" s="256"/>
      <c r="G24476" s="257"/>
      <c r="H24476" s="243">
        <f t="shared" ca="1" si="1147"/>
        <v>45139</v>
      </c>
      <c r="I24476" s="244">
        <f t="shared" si="1148"/>
        <v>43892</v>
      </c>
      <c r="J24476" s="244" t="str">
        <f t="shared" si="1146"/>
        <v/>
      </c>
    </row>
    <row r="24477" spans="3:10" ht="12" thickBot="1" x14ac:dyDescent="0.25">
      <c r="C24477" s="254"/>
      <c r="D24477" s="254"/>
      <c r="E24477" s="255"/>
      <c r="F24477" s="256"/>
      <c r="G24477" s="257"/>
      <c r="H24477" s="243">
        <f t="shared" ca="1" si="1147"/>
        <v>45139</v>
      </c>
      <c r="I24477" s="244">
        <f t="shared" si="1148"/>
        <v>43892</v>
      </c>
      <c r="J24477" s="244" t="str">
        <f t="shared" si="1146"/>
        <v/>
      </c>
    </row>
    <row r="24478" spans="3:10" ht="12" thickBot="1" x14ac:dyDescent="0.25">
      <c r="C24478" s="254"/>
      <c r="D24478" s="254"/>
      <c r="E24478" s="255"/>
      <c r="F24478" s="256"/>
      <c r="G24478" s="257"/>
      <c r="H24478" s="243">
        <f t="shared" ca="1" si="1147"/>
        <v>45139</v>
      </c>
      <c r="I24478" s="244">
        <f t="shared" si="1148"/>
        <v>43892</v>
      </c>
      <c r="J24478" s="244" t="str">
        <f t="shared" si="1146"/>
        <v/>
      </c>
    </row>
    <row r="24479" spans="3:10" ht="12" thickBot="1" x14ac:dyDescent="0.25">
      <c r="C24479" s="254"/>
      <c r="D24479" s="254"/>
      <c r="E24479" s="255"/>
      <c r="F24479" s="256"/>
      <c r="G24479" s="257"/>
      <c r="H24479" s="243">
        <f t="shared" ca="1" si="1147"/>
        <v>45139</v>
      </c>
      <c r="I24479" s="244">
        <f t="shared" si="1148"/>
        <v>43892</v>
      </c>
      <c r="J24479" s="244" t="str">
        <f t="shared" si="1146"/>
        <v/>
      </c>
    </row>
    <row r="24480" spans="3:10" ht="12" thickBot="1" x14ac:dyDescent="0.25">
      <c r="C24480" s="254"/>
      <c r="D24480" s="254"/>
      <c r="E24480" s="255"/>
      <c r="F24480" s="256"/>
      <c r="G24480" s="257"/>
      <c r="H24480" s="243">
        <f t="shared" ca="1" si="1147"/>
        <v>45139</v>
      </c>
      <c r="I24480" s="244">
        <f t="shared" si="1148"/>
        <v>43892</v>
      </c>
      <c r="J24480" s="244" t="str">
        <f t="shared" si="1146"/>
        <v/>
      </c>
    </row>
    <row r="24481" spans="3:10" ht="12" thickBot="1" x14ac:dyDescent="0.25">
      <c r="C24481" s="254"/>
      <c r="D24481" s="254"/>
      <c r="E24481" s="255"/>
      <c r="F24481" s="256"/>
      <c r="G24481" s="257"/>
      <c r="H24481" s="243">
        <f t="shared" ca="1" si="1147"/>
        <v>45139</v>
      </c>
      <c r="I24481" s="244">
        <f t="shared" si="1148"/>
        <v>43892</v>
      </c>
      <c r="J24481" s="244" t="str">
        <f t="shared" si="1146"/>
        <v/>
      </c>
    </row>
    <row r="24482" spans="3:10" ht="12" thickBot="1" x14ac:dyDescent="0.25">
      <c r="C24482" s="254"/>
      <c r="D24482" s="254"/>
      <c r="E24482" s="255"/>
      <c r="F24482" s="256"/>
      <c r="G24482" s="257"/>
      <c r="H24482" s="243">
        <f t="shared" ca="1" si="1147"/>
        <v>45139</v>
      </c>
      <c r="I24482" s="244">
        <f t="shared" si="1148"/>
        <v>43892</v>
      </c>
      <c r="J24482" s="244" t="str">
        <f t="shared" si="1146"/>
        <v/>
      </c>
    </row>
    <row r="24483" spans="3:10" ht="12" thickBot="1" x14ac:dyDescent="0.25">
      <c r="C24483" s="254"/>
      <c r="D24483" s="254"/>
      <c r="E24483" s="255"/>
      <c r="F24483" s="256"/>
      <c r="G24483" s="257"/>
      <c r="H24483" s="243">
        <f t="shared" ca="1" si="1147"/>
        <v>45139</v>
      </c>
      <c r="I24483" s="244">
        <f t="shared" si="1148"/>
        <v>43892</v>
      </c>
      <c r="J24483" s="244" t="str">
        <f t="shared" si="1146"/>
        <v/>
      </c>
    </row>
    <row r="24484" spans="3:10" ht="12" thickBot="1" x14ac:dyDescent="0.25">
      <c r="C24484" s="254"/>
      <c r="D24484" s="254"/>
      <c r="E24484" s="255"/>
      <c r="F24484" s="256"/>
      <c r="G24484" s="257"/>
      <c r="H24484" s="243">
        <f t="shared" ca="1" si="1147"/>
        <v>45139</v>
      </c>
      <c r="I24484" s="244">
        <f t="shared" si="1148"/>
        <v>43892</v>
      </c>
      <c r="J24484" s="244" t="str">
        <f t="shared" si="1146"/>
        <v/>
      </c>
    </row>
    <row r="24485" spans="3:10" ht="12" thickBot="1" x14ac:dyDescent="0.25">
      <c r="C24485" s="254"/>
      <c r="D24485" s="254"/>
      <c r="E24485" s="255"/>
      <c r="F24485" s="256"/>
      <c r="G24485" s="257"/>
      <c r="H24485" s="243">
        <f t="shared" ca="1" si="1147"/>
        <v>45139</v>
      </c>
      <c r="I24485" s="244">
        <f t="shared" si="1148"/>
        <v>43892</v>
      </c>
      <c r="J24485" s="244" t="str">
        <f t="shared" si="1146"/>
        <v/>
      </c>
    </row>
    <row r="24486" spans="3:10" ht="12" thickBot="1" x14ac:dyDescent="0.25">
      <c r="C24486" s="254"/>
      <c r="D24486" s="254"/>
      <c r="E24486" s="255"/>
      <c r="F24486" s="256"/>
      <c r="G24486" s="257"/>
      <c r="H24486" s="243">
        <f t="shared" ca="1" si="1147"/>
        <v>45139</v>
      </c>
      <c r="I24486" s="244">
        <f t="shared" si="1148"/>
        <v>43892</v>
      </c>
      <c r="J24486" s="244" t="str">
        <f t="shared" si="1146"/>
        <v/>
      </c>
    </row>
    <row r="24487" spans="3:10" ht="12" thickBot="1" x14ac:dyDescent="0.25">
      <c r="C24487" s="254"/>
      <c r="D24487" s="254"/>
      <c r="E24487" s="255"/>
      <c r="F24487" s="256"/>
      <c r="G24487" s="257"/>
      <c r="H24487" s="243">
        <f t="shared" ca="1" si="1147"/>
        <v>45139</v>
      </c>
      <c r="I24487" s="244">
        <f t="shared" si="1148"/>
        <v>43892</v>
      </c>
      <c r="J24487" s="244" t="str">
        <f t="shared" si="1146"/>
        <v/>
      </c>
    </row>
    <row r="24488" spans="3:10" ht="12" thickBot="1" x14ac:dyDescent="0.25">
      <c r="C24488" s="254"/>
      <c r="D24488" s="254"/>
      <c r="E24488" s="255"/>
      <c r="F24488" s="256"/>
      <c r="G24488" s="257"/>
      <c r="H24488" s="243">
        <f t="shared" ca="1" si="1147"/>
        <v>45139</v>
      </c>
      <c r="I24488" s="244">
        <f t="shared" si="1148"/>
        <v>43892</v>
      </c>
      <c r="J24488" s="244" t="str">
        <f t="shared" si="1146"/>
        <v/>
      </c>
    </row>
    <row r="24489" spans="3:10" ht="12" thickBot="1" x14ac:dyDescent="0.25">
      <c r="C24489" s="254"/>
      <c r="D24489" s="254"/>
      <c r="E24489" s="255"/>
      <c r="F24489" s="256"/>
      <c r="G24489" s="257"/>
      <c r="H24489" s="243">
        <f t="shared" ca="1" si="1147"/>
        <v>45139</v>
      </c>
      <c r="I24489" s="244">
        <f t="shared" si="1148"/>
        <v>43892</v>
      </c>
      <c r="J24489" s="244" t="str">
        <f t="shared" si="1146"/>
        <v/>
      </c>
    </row>
    <row r="24490" spans="3:10" ht="12" thickBot="1" x14ac:dyDescent="0.25">
      <c r="C24490" s="254"/>
      <c r="D24490" s="254"/>
      <c r="E24490" s="255"/>
      <c r="F24490" s="256"/>
      <c r="G24490" s="257"/>
      <c r="H24490" s="243">
        <f t="shared" ca="1" si="1147"/>
        <v>45139</v>
      </c>
      <c r="I24490" s="244">
        <f t="shared" si="1148"/>
        <v>43892</v>
      </c>
      <c r="J24490" s="244" t="str">
        <f t="shared" si="1146"/>
        <v/>
      </c>
    </row>
    <row r="24491" spans="3:10" ht="12" thickBot="1" x14ac:dyDescent="0.25">
      <c r="C24491" s="254"/>
      <c r="D24491" s="254"/>
      <c r="E24491" s="255"/>
      <c r="F24491" s="256"/>
      <c r="G24491" s="257"/>
      <c r="H24491" s="243">
        <f t="shared" ca="1" si="1147"/>
        <v>45139</v>
      </c>
      <c r="I24491" s="244">
        <f t="shared" si="1148"/>
        <v>43892</v>
      </c>
      <c r="J24491" s="244" t="str">
        <f t="shared" si="1146"/>
        <v/>
      </c>
    </row>
    <row r="24492" spans="3:10" ht="12" thickBot="1" x14ac:dyDescent="0.25">
      <c r="C24492" s="254"/>
      <c r="D24492" s="254"/>
      <c r="E24492" s="255"/>
      <c r="F24492" s="256"/>
      <c r="G24492" s="257"/>
      <c r="H24492" s="243">
        <f t="shared" ca="1" si="1147"/>
        <v>45139</v>
      </c>
      <c r="I24492" s="244">
        <f t="shared" si="1148"/>
        <v>43892</v>
      </c>
      <c r="J24492" s="244" t="str">
        <f t="shared" si="1146"/>
        <v/>
      </c>
    </row>
    <row r="24493" spans="3:10" ht="12" thickBot="1" x14ac:dyDescent="0.25">
      <c r="C24493" s="254"/>
      <c r="D24493" s="254"/>
      <c r="E24493" s="255"/>
      <c r="F24493" s="256"/>
      <c r="G24493" s="257"/>
      <c r="H24493" s="243">
        <f t="shared" ca="1" si="1147"/>
        <v>45139</v>
      </c>
      <c r="I24493" s="244">
        <f t="shared" si="1148"/>
        <v>43892</v>
      </c>
      <c r="J24493" s="244" t="str">
        <f t="shared" si="1146"/>
        <v/>
      </c>
    </row>
    <row r="24494" spans="3:10" ht="12" thickBot="1" x14ac:dyDescent="0.25">
      <c r="C24494" s="254"/>
      <c r="D24494" s="254"/>
      <c r="E24494" s="255"/>
      <c r="F24494" s="256"/>
      <c r="G24494" s="257"/>
      <c r="H24494" s="243">
        <f t="shared" ca="1" si="1147"/>
        <v>45139</v>
      </c>
      <c r="I24494" s="244">
        <f t="shared" si="1148"/>
        <v>43892</v>
      </c>
      <c r="J24494" s="244" t="str">
        <f t="shared" si="1146"/>
        <v/>
      </c>
    </row>
    <row r="24495" spans="3:10" ht="12" thickBot="1" x14ac:dyDescent="0.25">
      <c r="C24495" s="254"/>
      <c r="D24495" s="254"/>
      <c r="E24495" s="255"/>
      <c r="F24495" s="256"/>
      <c r="G24495" s="257"/>
      <c r="H24495" s="243">
        <f t="shared" ca="1" si="1147"/>
        <v>45139</v>
      </c>
      <c r="I24495" s="244">
        <f t="shared" si="1148"/>
        <v>43892</v>
      </c>
      <c r="J24495" s="244" t="str">
        <f t="shared" si="1146"/>
        <v/>
      </c>
    </row>
    <row r="24496" spans="3:10" ht="12" thickBot="1" x14ac:dyDescent="0.25">
      <c r="C24496" s="254"/>
      <c r="D24496" s="254"/>
      <c r="E24496" s="255"/>
      <c r="F24496" s="256"/>
      <c r="G24496" s="257"/>
      <c r="H24496" s="243">
        <f t="shared" ca="1" si="1147"/>
        <v>45139</v>
      </c>
      <c r="I24496" s="244">
        <f t="shared" si="1148"/>
        <v>43892</v>
      </c>
      <c r="J24496" s="244" t="str">
        <f t="shared" si="1146"/>
        <v/>
      </c>
    </row>
    <row r="24497" spans="3:10" ht="12" thickBot="1" x14ac:dyDescent="0.25">
      <c r="C24497" s="254"/>
      <c r="D24497" s="254"/>
      <c r="E24497" s="255"/>
      <c r="F24497" s="256"/>
      <c r="G24497" s="257"/>
      <c r="H24497" s="243">
        <f t="shared" ca="1" si="1147"/>
        <v>45139</v>
      </c>
      <c r="I24497" s="244">
        <f t="shared" si="1148"/>
        <v>43892</v>
      </c>
      <c r="J24497" s="244" t="str">
        <f t="shared" si="1146"/>
        <v/>
      </c>
    </row>
    <row r="24498" spans="3:10" ht="12" thickBot="1" x14ac:dyDescent="0.25">
      <c r="C24498" s="254"/>
      <c r="D24498" s="254"/>
      <c r="E24498" s="255"/>
      <c r="F24498" s="256"/>
      <c r="G24498" s="257"/>
      <c r="H24498" s="243">
        <f t="shared" ca="1" si="1147"/>
        <v>45139</v>
      </c>
      <c r="I24498" s="244">
        <f t="shared" si="1148"/>
        <v>43892</v>
      </c>
      <c r="J24498" s="244" t="str">
        <f t="shared" si="1146"/>
        <v/>
      </c>
    </row>
    <row r="24499" spans="3:10" ht="12" thickBot="1" x14ac:dyDescent="0.25">
      <c r="C24499" s="254"/>
      <c r="D24499" s="254"/>
      <c r="E24499" s="255"/>
      <c r="F24499" s="256"/>
      <c r="G24499" s="257"/>
      <c r="H24499" s="243">
        <f t="shared" ca="1" si="1147"/>
        <v>45139</v>
      </c>
      <c r="I24499" s="244">
        <f t="shared" si="1148"/>
        <v>43892</v>
      </c>
      <c r="J24499" s="244" t="str">
        <f t="shared" si="1146"/>
        <v/>
      </c>
    </row>
    <row r="24500" spans="3:10" ht="12" thickBot="1" x14ac:dyDescent="0.25">
      <c r="C24500" s="254"/>
      <c r="D24500" s="254"/>
      <c r="E24500" s="255"/>
      <c r="F24500" s="256"/>
      <c r="G24500" s="257"/>
      <c r="H24500" s="243">
        <f t="shared" ca="1" si="1147"/>
        <v>45139</v>
      </c>
      <c r="I24500" s="244">
        <f t="shared" si="1148"/>
        <v>43892</v>
      </c>
      <c r="J24500" s="244" t="str">
        <f t="shared" si="1146"/>
        <v/>
      </c>
    </row>
    <row r="24501" spans="3:10" ht="12" thickBot="1" x14ac:dyDescent="0.25">
      <c r="C24501" s="254"/>
      <c r="D24501" s="254"/>
      <c r="E24501" s="255"/>
      <c r="F24501" s="256"/>
      <c r="G24501" s="257"/>
      <c r="H24501" s="243">
        <f t="shared" ca="1" si="1147"/>
        <v>45139</v>
      </c>
      <c r="I24501" s="244">
        <f t="shared" si="1148"/>
        <v>43892</v>
      </c>
      <c r="J24501" s="244" t="str">
        <f t="shared" si="1146"/>
        <v/>
      </c>
    </row>
    <row r="24502" spans="3:10" ht="12" thickBot="1" x14ac:dyDescent="0.25">
      <c r="C24502" s="254"/>
      <c r="D24502" s="254"/>
      <c r="E24502" s="255"/>
      <c r="F24502" s="256"/>
      <c r="G24502" s="257"/>
      <c r="H24502" s="243">
        <f t="shared" ca="1" si="1147"/>
        <v>45139</v>
      </c>
      <c r="I24502" s="244">
        <f t="shared" si="1148"/>
        <v>43892</v>
      </c>
      <c r="J24502" s="244" t="str">
        <f t="shared" si="1146"/>
        <v/>
      </c>
    </row>
    <row r="24503" spans="3:10" ht="12" thickBot="1" x14ac:dyDescent="0.25">
      <c r="C24503" s="254"/>
      <c r="D24503" s="254"/>
      <c r="E24503" s="255"/>
      <c r="F24503" s="256"/>
      <c r="G24503" s="257"/>
      <c r="H24503" s="243">
        <f t="shared" ca="1" si="1147"/>
        <v>45139</v>
      </c>
      <c r="I24503" s="244">
        <f t="shared" si="1148"/>
        <v>43892</v>
      </c>
      <c r="J24503" s="244" t="str">
        <f t="shared" si="1146"/>
        <v/>
      </c>
    </row>
    <row r="24504" spans="3:10" ht="12" thickBot="1" x14ac:dyDescent="0.25">
      <c r="C24504" s="254"/>
      <c r="D24504" s="254"/>
      <c r="E24504" s="255"/>
      <c r="F24504" s="256"/>
      <c r="G24504" s="257"/>
      <c r="H24504" s="243">
        <f t="shared" ca="1" si="1147"/>
        <v>45139</v>
      </c>
      <c r="I24504" s="244">
        <f t="shared" si="1148"/>
        <v>43892</v>
      </c>
      <c r="J24504" s="244" t="str">
        <f t="shared" si="1146"/>
        <v/>
      </c>
    </row>
    <row r="24505" spans="3:10" ht="12" thickBot="1" x14ac:dyDescent="0.25">
      <c r="C24505" s="254"/>
      <c r="D24505" s="254"/>
      <c r="E24505" s="255"/>
      <c r="F24505" s="256"/>
      <c r="G24505" s="257"/>
      <c r="H24505" s="243">
        <f t="shared" ca="1" si="1147"/>
        <v>45139</v>
      </c>
      <c r="I24505" s="244">
        <f t="shared" si="1148"/>
        <v>43892</v>
      </c>
      <c r="J24505" s="244" t="str">
        <f t="shared" si="1146"/>
        <v/>
      </c>
    </row>
    <row r="24506" spans="3:10" ht="12" thickBot="1" x14ac:dyDescent="0.25">
      <c r="C24506" s="254"/>
      <c r="D24506" s="254"/>
      <c r="E24506" s="255"/>
      <c r="F24506" s="256"/>
      <c r="G24506" s="257"/>
      <c r="H24506" s="243">
        <f t="shared" ca="1" si="1147"/>
        <v>45139</v>
      </c>
      <c r="I24506" s="244">
        <f t="shared" si="1148"/>
        <v>43892</v>
      </c>
      <c r="J24506" s="244" t="str">
        <f t="shared" si="1146"/>
        <v/>
      </c>
    </row>
    <row r="24507" spans="3:10" ht="12" thickBot="1" x14ac:dyDescent="0.25">
      <c r="C24507" s="254"/>
      <c r="D24507" s="254"/>
      <c r="E24507" s="255"/>
      <c r="F24507" s="256"/>
      <c r="G24507" s="257"/>
      <c r="H24507" s="243">
        <f t="shared" ca="1" si="1147"/>
        <v>45139</v>
      </c>
      <c r="I24507" s="244">
        <f t="shared" si="1148"/>
        <v>43892</v>
      </c>
      <c r="J24507" s="244" t="str">
        <f t="shared" si="1146"/>
        <v/>
      </c>
    </row>
    <row r="24508" spans="3:10" ht="12" thickBot="1" x14ac:dyDescent="0.25">
      <c r="C24508" s="254"/>
      <c r="D24508" s="254"/>
      <c r="E24508" s="255"/>
      <c r="F24508" s="256"/>
      <c r="G24508" s="257"/>
      <c r="H24508" s="243">
        <f t="shared" ca="1" si="1147"/>
        <v>45139</v>
      </c>
      <c r="I24508" s="244">
        <f t="shared" si="1148"/>
        <v>43892</v>
      </c>
      <c r="J24508" s="244" t="str">
        <f t="shared" si="1146"/>
        <v/>
      </c>
    </row>
    <row r="24509" spans="3:10" ht="12" thickBot="1" x14ac:dyDescent="0.25">
      <c r="C24509" s="254"/>
      <c r="D24509" s="254"/>
      <c r="E24509" s="255"/>
      <c r="F24509" s="256"/>
      <c r="G24509" s="257"/>
      <c r="H24509" s="243">
        <f t="shared" ca="1" si="1147"/>
        <v>45139</v>
      </c>
      <c r="I24509" s="244">
        <f t="shared" si="1148"/>
        <v>43892</v>
      </c>
      <c r="J24509" s="244" t="str">
        <f t="shared" si="1146"/>
        <v/>
      </c>
    </row>
    <row r="24510" spans="3:10" ht="12" thickBot="1" x14ac:dyDescent="0.25">
      <c r="C24510" s="254"/>
      <c r="D24510" s="254"/>
      <c r="E24510" s="255"/>
      <c r="F24510" s="256"/>
      <c r="G24510" s="257"/>
      <c r="H24510" s="243">
        <f t="shared" ca="1" si="1147"/>
        <v>45139</v>
      </c>
      <c r="I24510" s="244">
        <f t="shared" si="1148"/>
        <v>43892</v>
      </c>
      <c r="J24510" s="244" t="str">
        <f t="shared" si="1146"/>
        <v/>
      </c>
    </row>
    <row r="24511" spans="3:10" ht="12" thickBot="1" x14ac:dyDescent="0.25">
      <c r="C24511" s="254"/>
      <c r="D24511" s="254"/>
      <c r="E24511" s="255"/>
      <c r="F24511" s="256"/>
      <c r="G24511" s="257"/>
      <c r="H24511" s="243">
        <f t="shared" ca="1" si="1147"/>
        <v>45139</v>
      </c>
      <c r="I24511" s="244">
        <f t="shared" si="1148"/>
        <v>43892</v>
      </c>
      <c r="J24511" s="244" t="str">
        <f t="shared" si="1146"/>
        <v/>
      </c>
    </row>
    <row r="24512" spans="3:10" ht="12" thickBot="1" x14ac:dyDescent="0.25">
      <c r="C24512" s="254"/>
      <c r="D24512" s="254"/>
      <c r="E24512" s="255"/>
      <c r="F24512" s="256"/>
      <c r="G24512" s="257"/>
      <c r="H24512" s="243">
        <f t="shared" ca="1" si="1147"/>
        <v>45139</v>
      </c>
      <c r="I24512" s="244">
        <f t="shared" si="1148"/>
        <v>43892</v>
      </c>
      <c r="J24512" s="244" t="str">
        <f t="shared" si="1146"/>
        <v/>
      </c>
    </row>
    <row r="24513" spans="3:10" ht="12" thickBot="1" x14ac:dyDescent="0.25">
      <c r="C24513" s="254"/>
      <c r="D24513" s="254"/>
      <c r="E24513" s="255"/>
      <c r="F24513" s="256"/>
      <c r="G24513" s="257"/>
      <c r="H24513" s="243">
        <f t="shared" ca="1" si="1147"/>
        <v>45139</v>
      </c>
      <c r="I24513" s="244">
        <f t="shared" si="1148"/>
        <v>43892</v>
      </c>
      <c r="J24513" s="244" t="str">
        <f t="shared" si="1146"/>
        <v/>
      </c>
    </row>
    <row r="24514" spans="3:10" ht="12" thickBot="1" x14ac:dyDescent="0.25">
      <c r="C24514" s="254"/>
      <c r="D24514" s="254"/>
      <c r="E24514" s="255"/>
      <c r="F24514" s="256"/>
      <c r="G24514" s="257"/>
      <c r="H24514" s="243">
        <f t="shared" ca="1" si="1147"/>
        <v>45139</v>
      </c>
      <c r="I24514" s="244">
        <f t="shared" si="1148"/>
        <v>43892</v>
      </c>
      <c r="J24514" s="244" t="str">
        <f t="shared" si="1146"/>
        <v/>
      </c>
    </row>
    <row r="24515" spans="3:10" ht="12" thickBot="1" x14ac:dyDescent="0.25">
      <c r="C24515" s="254"/>
      <c r="D24515" s="254"/>
      <c r="E24515" s="255"/>
      <c r="F24515" s="256"/>
      <c r="G24515" s="257"/>
      <c r="H24515" s="243">
        <f t="shared" ca="1" si="1147"/>
        <v>45139</v>
      </c>
      <c r="I24515" s="244">
        <f t="shared" si="1148"/>
        <v>43892</v>
      </c>
      <c r="J24515" s="244" t="str">
        <f t="shared" si="1146"/>
        <v/>
      </c>
    </row>
    <row r="24516" spans="3:10" ht="12" thickBot="1" x14ac:dyDescent="0.25">
      <c r="C24516" s="254"/>
      <c r="D24516" s="254"/>
      <c r="E24516" s="255"/>
      <c r="F24516" s="256"/>
      <c r="G24516" s="257"/>
      <c r="H24516" s="243">
        <f t="shared" ca="1" si="1147"/>
        <v>45139</v>
      </c>
      <c r="I24516" s="244">
        <f t="shared" si="1148"/>
        <v>43892</v>
      </c>
      <c r="J24516" s="244" t="str">
        <f t="shared" si="1146"/>
        <v/>
      </c>
    </row>
    <row r="24517" spans="3:10" ht="12" thickBot="1" x14ac:dyDescent="0.25">
      <c r="C24517" s="254"/>
      <c r="D24517" s="254"/>
      <c r="E24517" s="255"/>
      <c r="F24517" s="256"/>
      <c r="G24517" s="257"/>
      <c r="H24517" s="243">
        <f t="shared" ca="1" si="1147"/>
        <v>45139</v>
      </c>
      <c r="I24517" s="244">
        <f t="shared" si="1148"/>
        <v>43892</v>
      </c>
      <c r="J24517" s="244" t="str">
        <f t="shared" si="1146"/>
        <v/>
      </c>
    </row>
    <row r="24518" spans="3:10" ht="12" thickBot="1" x14ac:dyDescent="0.25">
      <c r="C24518" s="254"/>
      <c r="D24518" s="254"/>
      <c r="E24518" s="255"/>
      <c r="F24518" s="256"/>
      <c r="G24518" s="257"/>
      <c r="H24518" s="243">
        <f t="shared" ca="1" si="1147"/>
        <v>45139</v>
      </c>
      <c r="I24518" s="244">
        <f t="shared" si="1148"/>
        <v>43892</v>
      </c>
      <c r="J24518" s="244" t="str">
        <f t="shared" ref="J24518:J24581" si="1149">IF(G24518="","",IF(G24518&gt;=0,"Debitoren",IF(G24518&lt;0,"Kreditoren","")))</f>
        <v/>
      </c>
    </row>
    <row r="24519" spans="3:10" ht="12" thickBot="1" x14ac:dyDescent="0.25">
      <c r="C24519" s="254"/>
      <c r="D24519" s="254"/>
      <c r="E24519" s="255"/>
      <c r="F24519" s="256"/>
      <c r="G24519" s="257"/>
      <c r="H24519" s="243">
        <f t="shared" ref="H24519:H24582" ca="1" si="1150">IF(F24519&lt;$F$2,EOMONTH($F$2,-1)+1,EOMONTH(F24519,-1)+1)</f>
        <v>45139</v>
      </c>
      <c r="I24519" s="244">
        <f t="shared" ref="I24519:I24582" si="1151">IF(F24519&lt;$I$2,IF(   WEEKDAY(EOMONTH($I$2,-1)+1)=1,EOMONTH($I$2,-1)+1+1,EOMONTH($I$2,-1)+1),IF(WEEKDAY(F24519)=1,F24519+1,F24519))</f>
        <v>43892</v>
      </c>
      <c r="J24519" s="244" t="str">
        <f t="shared" si="1149"/>
        <v/>
      </c>
    </row>
    <row r="24520" spans="3:10" ht="12" thickBot="1" x14ac:dyDescent="0.25">
      <c r="C24520" s="254"/>
      <c r="D24520" s="254"/>
      <c r="E24520" s="255"/>
      <c r="F24520" s="256"/>
      <c r="G24520" s="257"/>
      <c r="H24520" s="243">
        <f t="shared" ca="1" si="1150"/>
        <v>45139</v>
      </c>
      <c r="I24520" s="244">
        <f t="shared" si="1151"/>
        <v>43892</v>
      </c>
      <c r="J24520" s="244" t="str">
        <f t="shared" si="1149"/>
        <v/>
      </c>
    </row>
    <row r="24521" spans="3:10" ht="12" thickBot="1" x14ac:dyDescent="0.25">
      <c r="C24521" s="254"/>
      <c r="D24521" s="254"/>
      <c r="E24521" s="255"/>
      <c r="F24521" s="256"/>
      <c r="G24521" s="257"/>
      <c r="H24521" s="243">
        <f t="shared" ca="1" si="1150"/>
        <v>45139</v>
      </c>
      <c r="I24521" s="244">
        <f t="shared" si="1151"/>
        <v>43892</v>
      </c>
      <c r="J24521" s="244" t="str">
        <f t="shared" si="1149"/>
        <v/>
      </c>
    </row>
    <row r="24522" spans="3:10" ht="12" thickBot="1" x14ac:dyDescent="0.25">
      <c r="C24522" s="254"/>
      <c r="D24522" s="254"/>
      <c r="E24522" s="255"/>
      <c r="F24522" s="256"/>
      <c r="G24522" s="257"/>
      <c r="H24522" s="243">
        <f t="shared" ca="1" si="1150"/>
        <v>45139</v>
      </c>
      <c r="I24522" s="244">
        <f t="shared" si="1151"/>
        <v>43892</v>
      </c>
      <c r="J24522" s="244" t="str">
        <f t="shared" si="1149"/>
        <v/>
      </c>
    </row>
    <row r="24523" spans="3:10" ht="12" thickBot="1" x14ac:dyDescent="0.25">
      <c r="C24523" s="254"/>
      <c r="D24523" s="254"/>
      <c r="E24523" s="255"/>
      <c r="F24523" s="256"/>
      <c r="G24523" s="257"/>
      <c r="H24523" s="243">
        <f t="shared" ca="1" si="1150"/>
        <v>45139</v>
      </c>
      <c r="I24523" s="244">
        <f t="shared" si="1151"/>
        <v>43892</v>
      </c>
      <c r="J24523" s="244" t="str">
        <f t="shared" si="1149"/>
        <v/>
      </c>
    </row>
    <row r="24524" spans="3:10" ht="12" thickBot="1" x14ac:dyDescent="0.25">
      <c r="C24524" s="254"/>
      <c r="D24524" s="254"/>
      <c r="E24524" s="255"/>
      <c r="F24524" s="256"/>
      <c r="G24524" s="257"/>
      <c r="H24524" s="243">
        <f t="shared" ca="1" si="1150"/>
        <v>45139</v>
      </c>
      <c r="I24524" s="244">
        <f t="shared" si="1151"/>
        <v>43892</v>
      </c>
      <c r="J24524" s="244" t="str">
        <f t="shared" si="1149"/>
        <v/>
      </c>
    </row>
    <row r="24525" spans="3:10" ht="12" thickBot="1" x14ac:dyDescent="0.25">
      <c r="C24525" s="254"/>
      <c r="D24525" s="254"/>
      <c r="E24525" s="255"/>
      <c r="F24525" s="256"/>
      <c r="G24525" s="257"/>
      <c r="H24525" s="243">
        <f t="shared" ca="1" si="1150"/>
        <v>45139</v>
      </c>
      <c r="I24525" s="244">
        <f t="shared" si="1151"/>
        <v>43892</v>
      </c>
      <c r="J24525" s="244" t="str">
        <f t="shared" si="1149"/>
        <v/>
      </c>
    </row>
    <row r="24526" spans="3:10" ht="12" thickBot="1" x14ac:dyDescent="0.25">
      <c r="C24526" s="254"/>
      <c r="D24526" s="254"/>
      <c r="E24526" s="255"/>
      <c r="F24526" s="256"/>
      <c r="G24526" s="257"/>
      <c r="H24526" s="243">
        <f t="shared" ca="1" si="1150"/>
        <v>45139</v>
      </c>
      <c r="I24526" s="244">
        <f t="shared" si="1151"/>
        <v>43892</v>
      </c>
      <c r="J24526" s="244" t="str">
        <f t="shared" si="1149"/>
        <v/>
      </c>
    </row>
    <row r="24527" spans="3:10" ht="12" thickBot="1" x14ac:dyDescent="0.25">
      <c r="C24527" s="254"/>
      <c r="D24527" s="254"/>
      <c r="E24527" s="255"/>
      <c r="F24527" s="256"/>
      <c r="G24527" s="257"/>
      <c r="H24527" s="243">
        <f t="shared" ca="1" si="1150"/>
        <v>45139</v>
      </c>
      <c r="I24527" s="244">
        <f t="shared" si="1151"/>
        <v>43892</v>
      </c>
      <c r="J24527" s="244" t="str">
        <f t="shared" si="1149"/>
        <v/>
      </c>
    </row>
    <row r="24528" spans="3:10" ht="12" thickBot="1" x14ac:dyDescent="0.25">
      <c r="C24528" s="254"/>
      <c r="D24528" s="254"/>
      <c r="E24528" s="255"/>
      <c r="F24528" s="256"/>
      <c r="G24528" s="257"/>
      <c r="H24528" s="243">
        <f t="shared" ca="1" si="1150"/>
        <v>45139</v>
      </c>
      <c r="I24528" s="244">
        <f t="shared" si="1151"/>
        <v>43892</v>
      </c>
      <c r="J24528" s="244" t="str">
        <f t="shared" si="1149"/>
        <v/>
      </c>
    </row>
    <row r="24529" spans="3:10" ht="12" thickBot="1" x14ac:dyDescent="0.25">
      <c r="C24529" s="254"/>
      <c r="D24529" s="254"/>
      <c r="E24529" s="255"/>
      <c r="F24529" s="256"/>
      <c r="G24529" s="257"/>
      <c r="H24529" s="243">
        <f t="shared" ca="1" si="1150"/>
        <v>45139</v>
      </c>
      <c r="I24529" s="244">
        <f t="shared" si="1151"/>
        <v>43892</v>
      </c>
      <c r="J24529" s="244" t="str">
        <f t="shared" si="1149"/>
        <v/>
      </c>
    </row>
    <row r="24530" spans="3:10" ht="12" thickBot="1" x14ac:dyDescent="0.25">
      <c r="C24530" s="254"/>
      <c r="D24530" s="254"/>
      <c r="E24530" s="255"/>
      <c r="F24530" s="256"/>
      <c r="G24530" s="257"/>
      <c r="H24530" s="243">
        <f t="shared" ca="1" si="1150"/>
        <v>45139</v>
      </c>
      <c r="I24530" s="244">
        <f t="shared" si="1151"/>
        <v>43892</v>
      </c>
      <c r="J24530" s="244" t="str">
        <f t="shared" si="1149"/>
        <v/>
      </c>
    </row>
    <row r="24531" spans="3:10" ht="12" thickBot="1" x14ac:dyDescent="0.25">
      <c r="C24531" s="254"/>
      <c r="D24531" s="254"/>
      <c r="E24531" s="255"/>
      <c r="F24531" s="256"/>
      <c r="G24531" s="257"/>
      <c r="H24531" s="243">
        <f t="shared" ca="1" si="1150"/>
        <v>45139</v>
      </c>
      <c r="I24531" s="244">
        <f t="shared" si="1151"/>
        <v>43892</v>
      </c>
      <c r="J24531" s="244" t="str">
        <f t="shared" si="1149"/>
        <v/>
      </c>
    </row>
    <row r="24532" spans="3:10" ht="12" thickBot="1" x14ac:dyDescent="0.25">
      <c r="C24532" s="254"/>
      <c r="D24532" s="254"/>
      <c r="E24532" s="255"/>
      <c r="F24532" s="256"/>
      <c r="G24532" s="257"/>
      <c r="H24532" s="243">
        <f t="shared" ca="1" si="1150"/>
        <v>45139</v>
      </c>
      <c r="I24532" s="244">
        <f t="shared" si="1151"/>
        <v>43892</v>
      </c>
      <c r="J24532" s="244" t="str">
        <f t="shared" si="1149"/>
        <v/>
      </c>
    </row>
    <row r="24533" spans="3:10" ht="12" thickBot="1" x14ac:dyDescent="0.25">
      <c r="C24533" s="254"/>
      <c r="D24533" s="254"/>
      <c r="E24533" s="255"/>
      <c r="F24533" s="256"/>
      <c r="G24533" s="257"/>
      <c r="H24533" s="243">
        <f t="shared" ca="1" si="1150"/>
        <v>45139</v>
      </c>
      <c r="I24533" s="244">
        <f t="shared" si="1151"/>
        <v>43892</v>
      </c>
      <c r="J24533" s="244" t="str">
        <f t="shared" si="1149"/>
        <v/>
      </c>
    </row>
    <row r="24534" spans="3:10" ht="12" thickBot="1" x14ac:dyDescent="0.25">
      <c r="C24534" s="254"/>
      <c r="D24534" s="254"/>
      <c r="E24534" s="255"/>
      <c r="F24534" s="256"/>
      <c r="G24534" s="257"/>
      <c r="H24534" s="243">
        <f t="shared" ca="1" si="1150"/>
        <v>45139</v>
      </c>
      <c r="I24534" s="244">
        <f t="shared" si="1151"/>
        <v>43892</v>
      </c>
      <c r="J24534" s="244" t="str">
        <f t="shared" si="1149"/>
        <v/>
      </c>
    </row>
    <row r="24535" spans="3:10" ht="12" thickBot="1" x14ac:dyDescent="0.25">
      <c r="C24535" s="254"/>
      <c r="D24535" s="254"/>
      <c r="E24535" s="255"/>
      <c r="F24535" s="256"/>
      <c r="G24535" s="257"/>
      <c r="H24535" s="243">
        <f t="shared" ca="1" si="1150"/>
        <v>45139</v>
      </c>
      <c r="I24535" s="244">
        <f t="shared" si="1151"/>
        <v>43892</v>
      </c>
      <c r="J24535" s="244" t="str">
        <f t="shared" si="1149"/>
        <v/>
      </c>
    </row>
    <row r="24536" spans="3:10" ht="12" thickBot="1" x14ac:dyDescent="0.25">
      <c r="C24536" s="254"/>
      <c r="D24536" s="254"/>
      <c r="E24536" s="255"/>
      <c r="F24536" s="256"/>
      <c r="G24536" s="257"/>
      <c r="H24536" s="243">
        <f t="shared" ca="1" si="1150"/>
        <v>45139</v>
      </c>
      <c r="I24536" s="244">
        <f t="shared" si="1151"/>
        <v>43892</v>
      </c>
      <c r="J24536" s="244" t="str">
        <f t="shared" si="1149"/>
        <v/>
      </c>
    </row>
    <row r="24537" spans="3:10" ht="12" thickBot="1" x14ac:dyDescent="0.25">
      <c r="C24537" s="254"/>
      <c r="D24537" s="254"/>
      <c r="E24537" s="255"/>
      <c r="F24537" s="256"/>
      <c r="G24537" s="257"/>
      <c r="H24537" s="243">
        <f t="shared" ca="1" si="1150"/>
        <v>45139</v>
      </c>
      <c r="I24537" s="244">
        <f t="shared" si="1151"/>
        <v>43892</v>
      </c>
      <c r="J24537" s="244" t="str">
        <f t="shared" si="1149"/>
        <v/>
      </c>
    </row>
    <row r="24538" spans="3:10" ht="12" thickBot="1" x14ac:dyDescent="0.25">
      <c r="C24538" s="254"/>
      <c r="D24538" s="254"/>
      <c r="E24538" s="255"/>
      <c r="F24538" s="256"/>
      <c r="G24538" s="257"/>
      <c r="H24538" s="243">
        <f t="shared" ca="1" si="1150"/>
        <v>45139</v>
      </c>
      <c r="I24538" s="244">
        <f t="shared" si="1151"/>
        <v>43892</v>
      </c>
      <c r="J24538" s="244" t="str">
        <f t="shared" si="1149"/>
        <v/>
      </c>
    </row>
    <row r="24539" spans="3:10" ht="12" thickBot="1" x14ac:dyDescent="0.25">
      <c r="C24539" s="254"/>
      <c r="D24539" s="254"/>
      <c r="E24539" s="255"/>
      <c r="F24539" s="256"/>
      <c r="G24539" s="257"/>
      <c r="H24539" s="243">
        <f t="shared" ca="1" si="1150"/>
        <v>45139</v>
      </c>
      <c r="I24539" s="244">
        <f t="shared" si="1151"/>
        <v>43892</v>
      </c>
      <c r="J24539" s="244" t="str">
        <f t="shared" si="1149"/>
        <v/>
      </c>
    </row>
    <row r="24540" spans="3:10" ht="12" thickBot="1" x14ac:dyDescent="0.25">
      <c r="C24540" s="254"/>
      <c r="D24540" s="254"/>
      <c r="E24540" s="255"/>
      <c r="F24540" s="256"/>
      <c r="G24540" s="257"/>
      <c r="H24540" s="243">
        <f t="shared" ca="1" si="1150"/>
        <v>45139</v>
      </c>
      <c r="I24540" s="244">
        <f t="shared" si="1151"/>
        <v>43892</v>
      </c>
      <c r="J24540" s="244" t="str">
        <f t="shared" si="1149"/>
        <v/>
      </c>
    </row>
    <row r="24541" spans="3:10" ht="12" thickBot="1" x14ac:dyDescent="0.25">
      <c r="C24541" s="254"/>
      <c r="D24541" s="254"/>
      <c r="E24541" s="255"/>
      <c r="F24541" s="256"/>
      <c r="G24541" s="257"/>
      <c r="H24541" s="243">
        <f t="shared" ca="1" si="1150"/>
        <v>45139</v>
      </c>
      <c r="I24541" s="244">
        <f t="shared" si="1151"/>
        <v>43892</v>
      </c>
      <c r="J24541" s="244" t="str">
        <f t="shared" si="1149"/>
        <v/>
      </c>
    </row>
    <row r="24542" spans="3:10" ht="12" thickBot="1" x14ac:dyDescent="0.25">
      <c r="C24542" s="254"/>
      <c r="D24542" s="254"/>
      <c r="E24542" s="255"/>
      <c r="F24542" s="256"/>
      <c r="G24542" s="257"/>
      <c r="H24542" s="243">
        <f t="shared" ca="1" si="1150"/>
        <v>45139</v>
      </c>
      <c r="I24542" s="244">
        <f t="shared" si="1151"/>
        <v>43892</v>
      </c>
      <c r="J24542" s="244" t="str">
        <f t="shared" si="1149"/>
        <v/>
      </c>
    </row>
    <row r="24543" spans="3:10" ht="12" thickBot="1" x14ac:dyDescent="0.25">
      <c r="C24543" s="254"/>
      <c r="D24543" s="254"/>
      <c r="E24543" s="255"/>
      <c r="F24543" s="256"/>
      <c r="G24543" s="257"/>
      <c r="H24543" s="243">
        <f t="shared" ca="1" si="1150"/>
        <v>45139</v>
      </c>
      <c r="I24543" s="244">
        <f t="shared" si="1151"/>
        <v>43892</v>
      </c>
      <c r="J24543" s="244" t="str">
        <f t="shared" si="1149"/>
        <v/>
      </c>
    </row>
    <row r="24544" spans="3:10" ht="12" thickBot="1" x14ac:dyDescent="0.25">
      <c r="C24544" s="254"/>
      <c r="D24544" s="254"/>
      <c r="E24544" s="255"/>
      <c r="F24544" s="256"/>
      <c r="G24544" s="257"/>
      <c r="H24544" s="243">
        <f t="shared" ca="1" si="1150"/>
        <v>45139</v>
      </c>
      <c r="I24544" s="244">
        <f t="shared" si="1151"/>
        <v>43892</v>
      </c>
      <c r="J24544" s="244" t="str">
        <f t="shared" si="1149"/>
        <v/>
      </c>
    </row>
    <row r="24545" spans="3:10" ht="12" thickBot="1" x14ac:dyDescent="0.25">
      <c r="C24545" s="254"/>
      <c r="D24545" s="254"/>
      <c r="E24545" s="255"/>
      <c r="F24545" s="256"/>
      <c r="G24545" s="257"/>
      <c r="H24545" s="243">
        <f t="shared" ca="1" si="1150"/>
        <v>45139</v>
      </c>
      <c r="I24545" s="244">
        <f t="shared" si="1151"/>
        <v>43892</v>
      </c>
      <c r="J24545" s="244" t="str">
        <f t="shared" si="1149"/>
        <v/>
      </c>
    </row>
    <row r="24546" spans="3:10" ht="12" thickBot="1" x14ac:dyDescent="0.25">
      <c r="C24546" s="254"/>
      <c r="D24546" s="254"/>
      <c r="E24546" s="255"/>
      <c r="F24546" s="256"/>
      <c r="G24546" s="257"/>
      <c r="H24546" s="243">
        <f t="shared" ca="1" si="1150"/>
        <v>45139</v>
      </c>
      <c r="I24546" s="244">
        <f t="shared" si="1151"/>
        <v>43892</v>
      </c>
      <c r="J24546" s="244" t="str">
        <f t="shared" si="1149"/>
        <v/>
      </c>
    </row>
    <row r="24547" spans="3:10" ht="12" thickBot="1" x14ac:dyDescent="0.25">
      <c r="C24547" s="254"/>
      <c r="D24547" s="254"/>
      <c r="E24547" s="255"/>
      <c r="F24547" s="256"/>
      <c r="G24547" s="257"/>
      <c r="H24547" s="243">
        <f t="shared" ca="1" si="1150"/>
        <v>45139</v>
      </c>
      <c r="I24547" s="244">
        <f t="shared" si="1151"/>
        <v>43892</v>
      </c>
      <c r="J24547" s="244" t="str">
        <f t="shared" si="1149"/>
        <v/>
      </c>
    </row>
    <row r="24548" spans="3:10" ht="12" thickBot="1" x14ac:dyDescent="0.25">
      <c r="C24548" s="254"/>
      <c r="D24548" s="254"/>
      <c r="E24548" s="255"/>
      <c r="F24548" s="256"/>
      <c r="G24548" s="257"/>
      <c r="H24548" s="243">
        <f t="shared" ca="1" si="1150"/>
        <v>45139</v>
      </c>
      <c r="I24548" s="244">
        <f t="shared" si="1151"/>
        <v>43892</v>
      </c>
      <c r="J24548" s="244" t="str">
        <f t="shared" si="1149"/>
        <v/>
      </c>
    </row>
    <row r="24549" spans="3:10" ht="12" thickBot="1" x14ac:dyDescent="0.25">
      <c r="C24549" s="254"/>
      <c r="D24549" s="254"/>
      <c r="E24549" s="255"/>
      <c r="F24549" s="256"/>
      <c r="G24549" s="257"/>
      <c r="H24549" s="243">
        <f t="shared" ca="1" si="1150"/>
        <v>45139</v>
      </c>
      <c r="I24549" s="244">
        <f t="shared" si="1151"/>
        <v>43892</v>
      </c>
      <c r="J24549" s="244" t="str">
        <f t="shared" si="1149"/>
        <v/>
      </c>
    </row>
    <row r="24550" spans="3:10" ht="12" thickBot="1" x14ac:dyDescent="0.25">
      <c r="C24550" s="254"/>
      <c r="D24550" s="254"/>
      <c r="E24550" s="255"/>
      <c r="F24550" s="256"/>
      <c r="G24550" s="257"/>
      <c r="H24550" s="243">
        <f t="shared" ca="1" si="1150"/>
        <v>45139</v>
      </c>
      <c r="I24550" s="244">
        <f t="shared" si="1151"/>
        <v>43892</v>
      </c>
      <c r="J24550" s="244" t="str">
        <f t="shared" si="1149"/>
        <v/>
      </c>
    </row>
    <row r="24551" spans="3:10" ht="12" thickBot="1" x14ac:dyDescent="0.25">
      <c r="C24551" s="254"/>
      <c r="D24551" s="254"/>
      <c r="E24551" s="255"/>
      <c r="F24551" s="256"/>
      <c r="G24551" s="257"/>
      <c r="H24551" s="243">
        <f t="shared" ca="1" si="1150"/>
        <v>45139</v>
      </c>
      <c r="I24551" s="244">
        <f t="shared" si="1151"/>
        <v>43892</v>
      </c>
      <c r="J24551" s="244" t="str">
        <f t="shared" si="1149"/>
        <v/>
      </c>
    </row>
    <row r="24552" spans="3:10" ht="12" thickBot="1" x14ac:dyDescent="0.25">
      <c r="C24552" s="254"/>
      <c r="D24552" s="254"/>
      <c r="E24552" s="255"/>
      <c r="F24552" s="256"/>
      <c r="G24552" s="257"/>
      <c r="H24552" s="243">
        <f t="shared" ca="1" si="1150"/>
        <v>45139</v>
      </c>
      <c r="I24552" s="244">
        <f t="shared" si="1151"/>
        <v>43892</v>
      </c>
      <c r="J24552" s="244" t="str">
        <f t="shared" si="1149"/>
        <v/>
      </c>
    </row>
    <row r="24553" spans="3:10" ht="12" thickBot="1" x14ac:dyDescent="0.25">
      <c r="C24553" s="254"/>
      <c r="D24553" s="254"/>
      <c r="E24553" s="255"/>
      <c r="F24553" s="256"/>
      <c r="G24553" s="257"/>
      <c r="H24553" s="243">
        <f t="shared" ca="1" si="1150"/>
        <v>45139</v>
      </c>
      <c r="I24553" s="244">
        <f t="shared" si="1151"/>
        <v>43892</v>
      </c>
      <c r="J24553" s="244" t="str">
        <f t="shared" si="1149"/>
        <v/>
      </c>
    </row>
    <row r="24554" spans="3:10" ht="12" thickBot="1" x14ac:dyDescent="0.25">
      <c r="C24554" s="254"/>
      <c r="D24554" s="254"/>
      <c r="E24554" s="255"/>
      <c r="F24554" s="256"/>
      <c r="G24554" s="257"/>
      <c r="H24554" s="243">
        <f t="shared" ca="1" si="1150"/>
        <v>45139</v>
      </c>
      <c r="I24554" s="244">
        <f t="shared" si="1151"/>
        <v>43892</v>
      </c>
      <c r="J24554" s="244" t="str">
        <f t="shared" si="1149"/>
        <v/>
      </c>
    </row>
    <row r="24555" spans="3:10" ht="12" thickBot="1" x14ac:dyDescent="0.25">
      <c r="C24555" s="254"/>
      <c r="D24555" s="254"/>
      <c r="E24555" s="255"/>
      <c r="F24555" s="256"/>
      <c r="G24555" s="257"/>
      <c r="H24555" s="243">
        <f t="shared" ca="1" si="1150"/>
        <v>45139</v>
      </c>
      <c r="I24555" s="244">
        <f t="shared" si="1151"/>
        <v>43892</v>
      </c>
      <c r="J24555" s="244" t="str">
        <f t="shared" si="1149"/>
        <v/>
      </c>
    </row>
    <row r="24556" spans="3:10" ht="12" thickBot="1" x14ac:dyDescent="0.25">
      <c r="C24556" s="254"/>
      <c r="D24556" s="254"/>
      <c r="E24556" s="255"/>
      <c r="F24556" s="256"/>
      <c r="G24556" s="257"/>
      <c r="H24556" s="243">
        <f t="shared" ca="1" si="1150"/>
        <v>45139</v>
      </c>
      <c r="I24556" s="244">
        <f t="shared" si="1151"/>
        <v>43892</v>
      </c>
      <c r="J24556" s="244" t="str">
        <f t="shared" si="1149"/>
        <v/>
      </c>
    </row>
    <row r="24557" spans="3:10" ht="12" thickBot="1" x14ac:dyDescent="0.25">
      <c r="C24557" s="254"/>
      <c r="D24557" s="254"/>
      <c r="E24557" s="255"/>
      <c r="F24557" s="256"/>
      <c r="G24557" s="257"/>
      <c r="H24557" s="243">
        <f t="shared" ca="1" si="1150"/>
        <v>45139</v>
      </c>
      <c r="I24557" s="244">
        <f t="shared" si="1151"/>
        <v>43892</v>
      </c>
      <c r="J24557" s="244" t="str">
        <f t="shared" si="1149"/>
        <v/>
      </c>
    </row>
    <row r="24558" spans="3:10" ht="12" thickBot="1" x14ac:dyDescent="0.25">
      <c r="C24558" s="254"/>
      <c r="D24558" s="254"/>
      <c r="E24558" s="255"/>
      <c r="F24558" s="256"/>
      <c r="G24558" s="257"/>
      <c r="H24558" s="243">
        <f t="shared" ca="1" si="1150"/>
        <v>45139</v>
      </c>
      <c r="I24558" s="244">
        <f t="shared" si="1151"/>
        <v>43892</v>
      </c>
      <c r="J24558" s="244" t="str">
        <f t="shared" si="1149"/>
        <v/>
      </c>
    </row>
    <row r="24559" spans="3:10" ht="12" thickBot="1" x14ac:dyDescent="0.25">
      <c r="C24559" s="254"/>
      <c r="D24559" s="254"/>
      <c r="E24559" s="255"/>
      <c r="F24559" s="256"/>
      <c r="G24559" s="257"/>
      <c r="H24559" s="243">
        <f t="shared" ca="1" si="1150"/>
        <v>45139</v>
      </c>
      <c r="I24559" s="244">
        <f t="shared" si="1151"/>
        <v>43892</v>
      </c>
      <c r="J24559" s="244" t="str">
        <f t="shared" si="1149"/>
        <v/>
      </c>
    </row>
    <row r="24560" spans="3:10" ht="12" thickBot="1" x14ac:dyDescent="0.25">
      <c r="C24560" s="254"/>
      <c r="D24560" s="254"/>
      <c r="E24560" s="255"/>
      <c r="F24560" s="256"/>
      <c r="G24560" s="257"/>
      <c r="H24560" s="243">
        <f t="shared" ca="1" si="1150"/>
        <v>45139</v>
      </c>
      <c r="I24560" s="244">
        <f t="shared" si="1151"/>
        <v>43892</v>
      </c>
      <c r="J24560" s="244" t="str">
        <f t="shared" si="1149"/>
        <v/>
      </c>
    </row>
    <row r="24561" spans="3:10" ht="12" thickBot="1" x14ac:dyDescent="0.25">
      <c r="C24561" s="254"/>
      <c r="D24561" s="254"/>
      <c r="E24561" s="255"/>
      <c r="F24561" s="256"/>
      <c r="G24561" s="257"/>
      <c r="H24561" s="243">
        <f t="shared" ca="1" si="1150"/>
        <v>45139</v>
      </c>
      <c r="I24561" s="244">
        <f t="shared" si="1151"/>
        <v>43892</v>
      </c>
      <c r="J24561" s="244" t="str">
        <f t="shared" si="1149"/>
        <v/>
      </c>
    </row>
    <row r="24562" spans="3:10" ht="12" thickBot="1" x14ac:dyDescent="0.25">
      <c r="C24562" s="254"/>
      <c r="D24562" s="254"/>
      <c r="E24562" s="255"/>
      <c r="F24562" s="256"/>
      <c r="G24562" s="257"/>
      <c r="H24562" s="243">
        <f t="shared" ca="1" si="1150"/>
        <v>45139</v>
      </c>
      <c r="I24562" s="244">
        <f t="shared" si="1151"/>
        <v>43892</v>
      </c>
      <c r="J24562" s="244" t="str">
        <f t="shared" si="1149"/>
        <v/>
      </c>
    </row>
    <row r="24563" spans="3:10" ht="12" thickBot="1" x14ac:dyDescent="0.25">
      <c r="C24563" s="254"/>
      <c r="D24563" s="254"/>
      <c r="E24563" s="255"/>
      <c r="F24563" s="256"/>
      <c r="G24563" s="257"/>
      <c r="H24563" s="243">
        <f t="shared" ca="1" si="1150"/>
        <v>45139</v>
      </c>
      <c r="I24563" s="244">
        <f t="shared" si="1151"/>
        <v>43892</v>
      </c>
      <c r="J24563" s="244" t="str">
        <f t="shared" si="1149"/>
        <v/>
      </c>
    </row>
    <row r="24564" spans="3:10" ht="12" thickBot="1" x14ac:dyDescent="0.25">
      <c r="C24564" s="254"/>
      <c r="D24564" s="254"/>
      <c r="E24564" s="255"/>
      <c r="F24564" s="256"/>
      <c r="G24564" s="257"/>
      <c r="H24564" s="243">
        <f t="shared" ca="1" si="1150"/>
        <v>45139</v>
      </c>
      <c r="I24564" s="244">
        <f t="shared" si="1151"/>
        <v>43892</v>
      </c>
      <c r="J24564" s="244" t="str">
        <f t="shared" si="1149"/>
        <v/>
      </c>
    </row>
    <row r="24565" spans="3:10" ht="12" thickBot="1" x14ac:dyDescent="0.25">
      <c r="C24565" s="254"/>
      <c r="D24565" s="254"/>
      <c r="E24565" s="255"/>
      <c r="F24565" s="256"/>
      <c r="G24565" s="257"/>
      <c r="H24565" s="243">
        <f t="shared" ca="1" si="1150"/>
        <v>45139</v>
      </c>
      <c r="I24565" s="244">
        <f t="shared" si="1151"/>
        <v>43892</v>
      </c>
      <c r="J24565" s="244" t="str">
        <f t="shared" si="1149"/>
        <v/>
      </c>
    </row>
    <row r="24566" spans="3:10" ht="12" thickBot="1" x14ac:dyDescent="0.25">
      <c r="C24566" s="254"/>
      <c r="D24566" s="254"/>
      <c r="E24566" s="255"/>
      <c r="F24566" s="256"/>
      <c r="G24566" s="257"/>
      <c r="H24566" s="243">
        <f t="shared" ca="1" si="1150"/>
        <v>45139</v>
      </c>
      <c r="I24566" s="244">
        <f t="shared" si="1151"/>
        <v>43892</v>
      </c>
      <c r="J24566" s="244" t="str">
        <f t="shared" si="1149"/>
        <v/>
      </c>
    </row>
    <row r="24567" spans="3:10" ht="12" thickBot="1" x14ac:dyDescent="0.25">
      <c r="C24567" s="254"/>
      <c r="D24567" s="254"/>
      <c r="E24567" s="255"/>
      <c r="F24567" s="256"/>
      <c r="G24567" s="257"/>
      <c r="H24567" s="243">
        <f t="shared" ca="1" si="1150"/>
        <v>45139</v>
      </c>
      <c r="I24567" s="244">
        <f t="shared" si="1151"/>
        <v>43892</v>
      </c>
      <c r="J24567" s="244" t="str">
        <f t="shared" si="1149"/>
        <v/>
      </c>
    </row>
    <row r="24568" spans="3:10" ht="12" thickBot="1" x14ac:dyDescent="0.25">
      <c r="C24568" s="254"/>
      <c r="D24568" s="254"/>
      <c r="E24568" s="255"/>
      <c r="F24568" s="256"/>
      <c r="G24568" s="257"/>
      <c r="H24568" s="243">
        <f t="shared" ca="1" si="1150"/>
        <v>45139</v>
      </c>
      <c r="I24568" s="244">
        <f t="shared" si="1151"/>
        <v>43892</v>
      </c>
      <c r="J24568" s="244" t="str">
        <f t="shared" si="1149"/>
        <v/>
      </c>
    </row>
    <row r="24569" spans="3:10" ht="12" thickBot="1" x14ac:dyDescent="0.25">
      <c r="C24569" s="254"/>
      <c r="D24569" s="254"/>
      <c r="E24569" s="255"/>
      <c r="F24569" s="256"/>
      <c r="G24569" s="257"/>
      <c r="H24569" s="243">
        <f t="shared" ca="1" si="1150"/>
        <v>45139</v>
      </c>
      <c r="I24569" s="244">
        <f t="shared" si="1151"/>
        <v>43892</v>
      </c>
      <c r="J24569" s="244" t="str">
        <f t="shared" si="1149"/>
        <v/>
      </c>
    </row>
    <row r="24570" spans="3:10" ht="12" thickBot="1" x14ac:dyDescent="0.25">
      <c r="C24570" s="254"/>
      <c r="D24570" s="254"/>
      <c r="E24570" s="255"/>
      <c r="F24570" s="256"/>
      <c r="G24570" s="257"/>
      <c r="H24570" s="243">
        <f t="shared" ca="1" si="1150"/>
        <v>45139</v>
      </c>
      <c r="I24570" s="244">
        <f t="shared" si="1151"/>
        <v>43892</v>
      </c>
      <c r="J24570" s="244" t="str">
        <f t="shared" si="1149"/>
        <v/>
      </c>
    </row>
    <row r="24571" spans="3:10" ht="12" thickBot="1" x14ac:dyDescent="0.25">
      <c r="C24571" s="254"/>
      <c r="D24571" s="254"/>
      <c r="E24571" s="255"/>
      <c r="F24571" s="256"/>
      <c r="G24571" s="257"/>
      <c r="H24571" s="243">
        <f t="shared" ca="1" si="1150"/>
        <v>45139</v>
      </c>
      <c r="I24571" s="244">
        <f t="shared" si="1151"/>
        <v>43892</v>
      </c>
      <c r="J24571" s="244" t="str">
        <f t="shared" si="1149"/>
        <v/>
      </c>
    </row>
    <row r="24572" spans="3:10" ht="12" thickBot="1" x14ac:dyDescent="0.25">
      <c r="C24572" s="254"/>
      <c r="D24572" s="254"/>
      <c r="E24572" s="255"/>
      <c r="F24572" s="256"/>
      <c r="G24572" s="257"/>
      <c r="H24572" s="243">
        <f t="shared" ca="1" si="1150"/>
        <v>45139</v>
      </c>
      <c r="I24572" s="244">
        <f t="shared" si="1151"/>
        <v>43892</v>
      </c>
      <c r="J24572" s="244" t="str">
        <f t="shared" si="1149"/>
        <v/>
      </c>
    </row>
    <row r="24573" spans="3:10" ht="12" thickBot="1" x14ac:dyDescent="0.25">
      <c r="C24573" s="254"/>
      <c r="D24573" s="254"/>
      <c r="E24573" s="255"/>
      <c r="F24573" s="256"/>
      <c r="G24573" s="257"/>
      <c r="H24573" s="243">
        <f t="shared" ca="1" si="1150"/>
        <v>45139</v>
      </c>
      <c r="I24573" s="244">
        <f t="shared" si="1151"/>
        <v>43892</v>
      </c>
      <c r="J24573" s="244" t="str">
        <f t="shared" si="1149"/>
        <v/>
      </c>
    </row>
    <row r="24574" spans="3:10" ht="12" thickBot="1" x14ac:dyDescent="0.25">
      <c r="C24574" s="254"/>
      <c r="D24574" s="254"/>
      <c r="E24574" s="255"/>
      <c r="F24574" s="256"/>
      <c r="G24574" s="257"/>
      <c r="H24574" s="243">
        <f t="shared" ca="1" si="1150"/>
        <v>45139</v>
      </c>
      <c r="I24574" s="244">
        <f t="shared" si="1151"/>
        <v>43892</v>
      </c>
      <c r="J24574" s="244" t="str">
        <f t="shared" si="1149"/>
        <v/>
      </c>
    </row>
    <row r="24575" spans="3:10" ht="12" thickBot="1" x14ac:dyDescent="0.25">
      <c r="C24575" s="254"/>
      <c r="D24575" s="254"/>
      <c r="E24575" s="255"/>
      <c r="F24575" s="256"/>
      <c r="G24575" s="257"/>
      <c r="H24575" s="243">
        <f t="shared" ca="1" si="1150"/>
        <v>45139</v>
      </c>
      <c r="I24575" s="244">
        <f t="shared" si="1151"/>
        <v>43892</v>
      </c>
      <c r="J24575" s="244" t="str">
        <f t="shared" si="1149"/>
        <v/>
      </c>
    </row>
    <row r="24576" spans="3:10" ht="12" thickBot="1" x14ac:dyDescent="0.25">
      <c r="C24576" s="254"/>
      <c r="D24576" s="254"/>
      <c r="E24576" s="255"/>
      <c r="F24576" s="256"/>
      <c r="G24576" s="257"/>
      <c r="H24576" s="243">
        <f t="shared" ca="1" si="1150"/>
        <v>45139</v>
      </c>
      <c r="I24576" s="244">
        <f t="shared" si="1151"/>
        <v>43892</v>
      </c>
      <c r="J24576" s="244" t="str">
        <f t="shared" si="1149"/>
        <v/>
      </c>
    </row>
    <row r="24577" spans="3:10" ht="12" thickBot="1" x14ac:dyDescent="0.25">
      <c r="C24577" s="254"/>
      <c r="D24577" s="254"/>
      <c r="E24577" s="255"/>
      <c r="F24577" s="256"/>
      <c r="G24577" s="257"/>
      <c r="H24577" s="243">
        <f t="shared" ca="1" si="1150"/>
        <v>45139</v>
      </c>
      <c r="I24577" s="244">
        <f t="shared" si="1151"/>
        <v>43892</v>
      </c>
      <c r="J24577" s="244" t="str">
        <f t="shared" si="1149"/>
        <v/>
      </c>
    </row>
    <row r="24578" spans="3:10" ht="12" thickBot="1" x14ac:dyDescent="0.25">
      <c r="C24578" s="254"/>
      <c r="D24578" s="254"/>
      <c r="E24578" s="255"/>
      <c r="F24578" s="256"/>
      <c r="G24578" s="257"/>
      <c r="H24578" s="243">
        <f t="shared" ca="1" si="1150"/>
        <v>45139</v>
      </c>
      <c r="I24578" s="244">
        <f t="shared" si="1151"/>
        <v>43892</v>
      </c>
      <c r="J24578" s="244" t="str">
        <f t="shared" si="1149"/>
        <v/>
      </c>
    </row>
    <row r="24579" spans="3:10" ht="12" thickBot="1" x14ac:dyDescent="0.25">
      <c r="C24579" s="254"/>
      <c r="D24579" s="254"/>
      <c r="E24579" s="255"/>
      <c r="F24579" s="256"/>
      <c r="G24579" s="257"/>
      <c r="H24579" s="243">
        <f t="shared" ca="1" si="1150"/>
        <v>45139</v>
      </c>
      <c r="I24579" s="244">
        <f t="shared" si="1151"/>
        <v>43892</v>
      </c>
      <c r="J24579" s="244" t="str">
        <f t="shared" si="1149"/>
        <v/>
      </c>
    </row>
    <row r="24580" spans="3:10" ht="12" thickBot="1" x14ac:dyDescent="0.25">
      <c r="C24580" s="254"/>
      <c r="D24580" s="254"/>
      <c r="E24580" s="255"/>
      <c r="F24580" s="256"/>
      <c r="G24580" s="257"/>
      <c r="H24580" s="243">
        <f t="shared" ca="1" si="1150"/>
        <v>45139</v>
      </c>
      <c r="I24580" s="244">
        <f t="shared" si="1151"/>
        <v>43892</v>
      </c>
      <c r="J24580" s="244" t="str">
        <f t="shared" si="1149"/>
        <v/>
      </c>
    </row>
    <row r="24581" spans="3:10" ht="12" thickBot="1" x14ac:dyDescent="0.25">
      <c r="C24581" s="254"/>
      <c r="D24581" s="254"/>
      <c r="E24581" s="255"/>
      <c r="F24581" s="256"/>
      <c r="G24581" s="257"/>
      <c r="H24581" s="243">
        <f t="shared" ca="1" si="1150"/>
        <v>45139</v>
      </c>
      <c r="I24581" s="244">
        <f t="shared" si="1151"/>
        <v>43892</v>
      </c>
      <c r="J24581" s="244" t="str">
        <f t="shared" si="1149"/>
        <v/>
      </c>
    </row>
    <row r="24582" spans="3:10" ht="12" thickBot="1" x14ac:dyDescent="0.25">
      <c r="C24582" s="254"/>
      <c r="D24582" s="254"/>
      <c r="E24582" s="255"/>
      <c r="F24582" s="256"/>
      <c r="G24582" s="257"/>
      <c r="H24582" s="243">
        <f t="shared" ca="1" si="1150"/>
        <v>45139</v>
      </c>
      <c r="I24582" s="244">
        <f t="shared" si="1151"/>
        <v>43892</v>
      </c>
      <c r="J24582" s="244" t="str">
        <f t="shared" ref="J24582:J24645" si="1152">IF(G24582="","",IF(G24582&gt;=0,"Debitoren",IF(G24582&lt;0,"Kreditoren","")))</f>
        <v/>
      </c>
    </row>
    <row r="24583" spans="3:10" ht="12" thickBot="1" x14ac:dyDescent="0.25">
      <c r="C24583" s="254"/>
      <c r="D24583" s="254"/>
      <c r="E24583" s="255"/>
      <c r="F24583" s="256"/>
      <c r="G24583" s="257"/>
      <c r="H24583" s="243">
        <f t="shared" ref="H24583:H24646" ca="1" si="1153">IF(F24583&lt;$F$2,EOMONTH($F$2,-1)+1,EOMONTH(F24583,-1)+1)</f>
        <v>45139</v>
      </c>
      <c r="I24583" s="244">
        <f t="shared" ref="I24583:I24646" si="1154">IF(F24583&lt;$I$2,IF(   WEEKDAY(EOMONTH($I$2,-1)+1)=1,EOMONTH($I$2,-1)+1+1,EOMONTH($I$2,-1)+1),IF(WEEKDAY(F24583)=1,F24583+1,F24583))</f>
        <v>43892</v>
      </c>
      <c r="J24583" s="244" t="str">
        <f t="shared" si="1152"/>
        <v/>
      </c>
    </row>
    <row r="24584" spans="3:10" ht="12" thickBot="1" x14ac:dyDescent="0.25">
      <c r="C24584" s="254"/>
      <c r="D24584" s="254"/>
      <c r="E24584" s="255"/>
      <c r="F24584" s="256"/>
      <c r="G24584" s="257"/>
      <c r="H24584" s="243">
        <f t="shared" ca="1" si="1153"/>
        <v>45139</v>
      </c>
      <c r="I24584" s="244">
        <f t="shared" si="1154"/>
        <v>43892</v>
      </c>
      <c r="J24584" s="244" t="str">
        <f t="shared" si="1152"/>
        <v/>
      </c>
    </row>
    <row r="24585" spans="3:10" ht="12" thickBot="1" x14ac:dyDescent="0.25">
      <c r="C24585" s="254"/>
      <c r="D24585" s="254"/>
      <c r="E24585" s="255"/>
      <c r="F24585" s="256"/>
      <c r="G24585" s="257"/>
      <c r="H24585" s="243">
        <f t="shared" ca="1" si="1153"/>
        <v>45139</v>
      </c>
      <c r="I24585" s="244">
        <f t="shared" si="1154"/>
        <v>43892</v>
      </c>
      <c r="J24585" s="244" t="str">
        <f t="shared" si="1152"/>
        <v/>
      </c>
    </row>
    <row r="24586" spans="3:10" ht="12" thickBot="1" x14ac:dyDescent="0.25">
      <c r="C24586" s="254"/>
      <c r="D24586" s="254"/>
      <c r="E24586" s="255"/>
      <c r="F24586" s="256"/>
      <c r="G24586" s="257"/>
      <c r="H24586" s="243">
        <f t="shared" ca="1" si="1153"/>
        <v>45139</v>
      </c>
      <c r="I24586" s="244">
        <f t="shared" si="1154"/>
        <v>43892</v>
      </c>
      <c r="J24586" s="244" t="str">
        <f t="shared" si="1152"/>
        <v/>
      </c>
    </row>
    <row r="24587" spans="3:10" ht="12" thickBot="1" x14ac:dyDescent="0.25">
      <c r="C24587" s="254"/>
      <c r="D24587" s="254"/>
      <c r="E24587" s="255"/>
      <c r="F24587" s="256"/>
      <c r="G24587" s="257"/>
      <c r="H24587" s="243">
        <f t="shared" ca="1" si="1153"/>
        <v>45139</v>
      </c>
      <c r="I24587" s="244">
        <f t="shared" si="1154"/>
        <v>43892</v>
      </c>
      <c r="J24587" s="244" t="str">
        <f t="shared" si="1152"/>
        <v/>
      </c>
    </row>
    <row r="24588" spans="3:10" ht="12" thickBot="1" x14ac:dyDescent="0.25">
      <c r="C24588" s="254"/>
      <c r="D24588" s="254"/>
      <c r="E24588" s="255"/>
      <c r="F24588" s="256"/>
      <c r="G24588" s="257"/>
      <c r="H24588" s="243">
        <f t="shared" ca="1" si="1153"/>
        <v>45139</v>
      </c>
      <c r="I24588" s="244">
        <f t="shared" si="1154"/>
        <v>43892</v>
      </c>
      <c r="J24588" s="244" t="str">
        <f t="shared" si="1152"/>
        <v/>
      </c>
    </row>
    <row r="24589" spans="3:10" ht="12" thickBot="1" x14ac:dyDescent="0.25">
      <c r="C24589" s="254"/>
      <c r="D24589" s="254"/>
      <c r="E24589" s="255"/>
      <c r="F24589" s="256"/>
      <c r="G24589" s="257"/>
      <c r="H24589" s="243">
        <f t="shared" ca="1" si="1153"/>
        <v>45139</v>
      </c>
      <c r="I24589" s="244">
        <f t="shared" si="1154"/>
        <v>43892</v>
      </c>
      <c r="J24589" s="244" t="str">
        <f t="shared" si="1152"/>
        <v/>
      </c>
    </row>
    <row r="24590" spans="3:10" ht="12" thickBot="1" x14ac:dyDescent="0.25">
      <c r="C24590" s="254"/>
      <c r="D24590" s="254"/>
      <c r="E24590" s="255"/>
      <c r="F24590" s="256"/>
      <c r="G24590" s="257"/>
      <c r="H24590" s="243">
        <f t="shared" ca="1" si="1153"/>
        <v>45139</v>
      </c>
      <c r="I24590" s="244">
        <f t="shared" si="1154"/>
        <v>43892</v>
      </c>
      <c r="J24590" s="244" t="str">
        <f t="shared" si="1152"/>
        <v/>
      </c>
    </row>
    <row r="24591" spans="3:10" ht="12" thickBot="1" x14ac:dyDescent="0.25">
      <c r="C24591" s="254"/>
      <c r="D24591" s="254"/>
      <c r="E24591" s="255"/>
      <c r="F24591" s="256"/>
      <c r="G24591" s="257"/>
      <c r="H24591" s="243">
        <f t="shared" ca="1" si="1153"/>
        <v>45139</v>
      </c>
      <c r="I24591" s="244">
        <f t="shared" si="1154"/>
        <v>43892</v>
      </c>
      <c r="J24591" s="244" t="str">
        <f t="shared" si="1152"/>
        <v/>
      </c>
    </row>
    <row r="24592" spans="3:10" ht="12" thickBot="1" x14ac:dyDescent="0.25">
      <c r="C24592" s="254"/>
      <c r="D24592" s="254"/>
      <c r="E24592" s="255"/>
      <c r="F24592" s="256"/>
      <c r="G24592" s="257"/>
      <c r="H24592" s="243">
        <f t="shared" ca="1" si="1153"/>
        <v>45139</v>
      </c>
      <c r="I24592" s="244">
        <f t="shared" si="1154"/>
        <v>43892</v>
      </c>
      <c r="J24592" s="244" t="str">
        <f t="shared" si="1152"/>
        <v/>
      </c>
    </row>
    <row r="24593" spans="3:10" ht="12" thickBot="1" x14ac:dyDescent="0.25">
      <c r="C24593" s="254"/>
      <c r="D24593" s="254"/>
      <c r="E24593" s="255"/>
      <c r="F24593" s="256"/>
      <c r="G24593" s="257"/>
      <c r="H24593" s="243">
        <f t="shared" ca="1" si="1153"/>
        <v>45139</v>
      </c>
      <c r="I24593" s="244">
        <f t="shared" si="1154"/>
        <v>43892</v>
      </c>
      <c r="J24593" s="244" t="str">
        <f t="shared" si="1152"/>
        <v/>
      </c>
    </row>
    <row r="24594" spans="3:10" ht="12" thickBot="1" x14ac:dyDescent="0.25">
      <c r="C24594" s="254"/>
      <c r="D24594" s="254"/>
      <c r="E24594" s="255"/>
      <c r="F24594" s="256"/>
      <c r="G24594" s="257"/>
      <c r="H24594" s="243">
        <f t="shared" ca="1" si="1153"/>
        <v>45139</v>
      </c>
      <c r="I24594" s="244">
        <f t="shared" si="1154"/>
        <v>43892</v>
      </c>
      <c r="J24594" s="244" t="str">
        <f t="shared" si="1152"/>
        <v/>
      </c>
    </row>
    <row r="24595" spans="3:10" ht="12" thickBot="1" x14ac:dyDescent="0.25">
      <c r="C24595" s="254"/>
      <c r="D24595" s="254"/>
      <c r="E24595" s="255"/>
      <c r="F24595" s="256"/>
      <c r="G24595" s="257"/>
      <c r="H24595" s="243">
        <f t="shared" ca="1" si="1153"/>
        <v>45139</v>
      </c>
      <c r="I24595" s="244">
        <f t="shared" si="1154"/>
        <v>43892</v>
      </c>
      <c r="J24595" s="244" t="str">
        <f t="shared" si="1152"/>
        <v/>
      </c>
    </row>
    <row r="24596" spans="3:10" ht="12" thickBot="1" x14ac:dyDescent="0.25">
      <c r="C24596" s="254"/>
      <c r="D24596" s="254"/>
      <c r="E24596" s="255"/>
      <c r="F24596" s="256"/>
      <c r="G24596" s="257"/>
      <c r="H24596" s="243">
        <f t="shared" ca="1" si="1153"/>
        <v>45139</v>
      </c>
      <c r="I24596" s="244">
        <f t="shared" si="1154"/>
        <v>43892</v>
      </c>
      <c r="J24596" s="244" t="str">
        <f t="shared" si="1152"/>
        <v/>
      </c>
    </row>
    <row r="24597" spans="3:10" ht="12" thickBot="1" x14ac:dyDescent="0.25">
      <c r="C24597" s="254"/>
      <c r="D24597" s="254"/>
      <c r="E24597" s="255"/>
      <c r="F24597" s="256"/>
      <c r="G24597" s="257"/>
      <c r="H24597" s="243">
        <f t="shared" ca="1" si="1153"/>
        <v>45139</v>
      </c>
      <c r="I24597" s="244">
        <f t="shared" si="1154"/>
        <v>43892</v>
      </c>
      <c r="J24597" s="244" t="str">
        <f t="shared" si="1152"/>
        <v/>
      </c>
    </row>
    <row r="24598" spans="3:10" ht="12" thickBot="1" x14ac:dyDescent="0.25">
      <c r="C24598" s="254"/>
      <c r="D24598" s="254"/>
      <c r="E24598" s="255"/>
      <c r="F24598" s="256"/>
      <c r="G24598" s="257"/>
      <c r="H24598" s="243">
        <f t="shared" ca="1" si="1153"/>
        <v>45139</v>
      </c>
      <c r="I24598" s="244">
        <f t="shared" si="1154"/>
        <v>43892</v>
      </c>
      <c r="J24598" s="244" t="str">
        <f t="shared" si="1152"/>
        <v/>
      </c>
    </row>
    <row r="24599" spans="3:10" ht="12" thickBot="1" x14ac:dyDescent="0.25">
      <c r="C24599" s="254"/>
      <c r="D24599" s="254"/>
      <c r="E24599" s="255"/>
      <c r="F24599" s="256"/>
      <c r="G24599" s="257"/>
      <c r="H24599" s="243">
        <f t="shared" ca="1" si="1153"/>
        <v>45139</v>
      </c>
      <c r="I24599" s="244">
        <f t="shared" si="1154"/>
        <v>43892</v>
      </c>
      <c r="J24599" s="244" t="str">
        <f t="shared" si="1152"/>
        <v/>
      </c>
    </row>
    <row r="24600" spans="3:10" ht="12" thickBot="1" x14ac:dyDescent="0.25">
      <c r="C24600" s="254"/>
      <c r="D24600" s="254"/>
      <c r="E24600" s="255"/>
      <c r="F24600" s="256"/>
      <c r="G24600" s="257"/>
      <c r="H24600" s="243">
        <f t="shared" ca="1" si="1153"/>
        <v>45139</v>
      </c>
      <c r="I24600" s="244">
        <f t="shared" si="1154"/>
        <v>43892</v>
      </c>
      <c r="J24600" s="244" t="str">
        <f t="shared" si="1152"/>
        <v/>
      </c>
    </row>
    <row r="24601" spans="3:10" ht="12" thickBot="1" x14ac:dyDescent="0.25">
      <c r="C24601" s="254"/>
      <c r="D24601" s="254"/>
      <c r="E24601" s="255"/>
      <c r="F24601" s="256"/>
      <c r="G24601" s="257"/>
      <c r="H24601" s="243">
        <f t="shared" ca="1" si="1153"/>
        <v>45139</v>
      </c>
      <c r="I24601" s="244">
        <f t="shared" si="1154"/>
        <v>43892</v>
      </c>
      <c r="J24601" s="244" t="str">
        <f t="shared" si="1152"/>
        <v/>
      </c>
    </row>
    <row r="24602" spans="3:10" ht="12" thickBot="1" x14ac:dyDescent="0.25">
      <c r="C24602" s="254"/>
      <c r="D24602" s="254"/>
      <c r="E24602" s="255"/>
      <c r="F24602" s="256"/>
      <c r="G24602" s="257"/>
      <c r="H24602" s="243">
        <f t="shared" ca="1" si="1153"/>
        <v>45139</v>
      </c>
      <c r="I24602" s="244">
        <f t="shared" si="1154"/>
        <v>43892</v>
      </c>
      <c r="J24602" s="244" t="str">
        <f t="shared" si="1152"/>
        <v/>
      </c>
    </row>
    <row r="24603" spans="3:10" ht="12" thickBot="1" x14ac:dyDescent="0.25">
      <c r="C24603" s="254"/>
      <c r="D24603" s="254"/>
      <c r="E24603" s="255"/>
      <c r="F24603" s="256"/>
      <c r="G24603" s="257"/>
      <c r="H24603" s="243">
        <f t="shared" ca="1" si="1153"/>
        <v>45139</v>
      </c>
      <c r="I24603" s="244">
        <f t="shared" si="1154"/>
        <v>43892</v>
      </c>
      <c r="J24603" s="244" t="str">
        <f t="shared" si="1152"/>
        <v/>
      </c>
    </row>
    <row r="24604" spans="3:10" ht="12" thickBot="1" x14ac:dyDescent="0.25">
      <c r="C24604" s="254"/>
      <c r="D24604" s="254"/>
      <c r="E24604" s="255"/>
      <c r="F24604" s="256"/>
      <c r="G24604" s="257"/>
      <c r="H24604" s="243">
        <f t="shared" ca="1" si="1153"/>
        <v>45139</v>
      </c>
      <c r="I24604" s="244">
        <f t="shared" si="1154"/>
        <v>43892</v>
      </c>
      <c r="J24604" s="244" t="str">
        <f t="shared" si="1152"/>
        <v/>
      </c>
    </row>
    <row r="24605" spans="3:10" ht="12" thickBot="1" x14ac:dyDescent="0.25">
      <c r="C24605" s="254"/>
      <c r="D24605" s="254"/>
      <c r="E24605" s="255"/>
      <c r="F24605" s="256"/>
      <c r="G24605" s="257"/>
      <c r="H24605" s="243">
        <f t="shared" ca="1" si="1153"/>
        <v>45139</v>
      </c>
      <c r="I24605" s="244">
        <f t="shared" si="1154"/>
        <v>43892</v>
      </c>
      <c r="J24605" s="244" t="str">
        <f t="shared" si="1152"/>
        <v/>
      </c>
    </row>
    <row r="24606" spans="3:10" ht="12" thickBot="1" x14ac:dyDescent="0.25">
      <c r="C24606" s="254"/>
      <c r="D24606" s="254"/>
      <c r="E24606" s="255"/>
      <c r="F24606" s="256"/>
      <c r="G24606" s="257"/>
      <c r="H24606" s="243">
        <f t="shared" ca="1" si="1153"/>
        <v>45139</v>
      </c>
      <c r="I24606" s="244">
        <f t="shared" si="1154"/>
        <v>43892</v>
      </c>
      <c r="J24606" s="244" t="str">
        <f t="shared" si="1152"/>
        <v/>
      </c>
    </row>
    <row r="24607" spans="3:10" ht="12" thickBot="1" x14ac:dyDescent="0.25">
      <c r="C24607" s="254"/>
      <c r="D24607" s="254"/>
      <c r="E24607" s="255"/>
      <c r="F24607" s="256"/>
      <c r="G24607" s="257"/>
      <c r="H24607" s="243">
        <f t="shared" ca="1" si="1153"/>
        <v>45139</v>
      </c>
      <c r="I24607" s="244">
        <f t="shared" si="1154"/>
        <v>43892</v>
      </c>
      <c r="J24607" s="244" t="str">
        <f t="shared" si="1152"/>
        <v/>
      </c>
    </row>
    <row r="24608" spans="3:10" ht="12" thickBot="1" x14ac:dyDescent="0.25">
      <c r="C24608" s="254"/>
      <c r="D24608" s="254"/>
      <c r="E24608" s="255"/>
      <c r="F24608" s="256"/>
      <c r="G24608" s="257"/>
      <c r="H24608" s="243">
        <f t="shared" ca="1" si="1153"/>
        <v>45139</v>
      </c>
      <c r="I24608" s="244">
        <f t="shared" si="1154"/>
        <v>43892</v>
      </c>
      <c r="J24608" s="244" t="str">
        <f t="shared" si="1152"/>
        <v/>
      </c>
    </row>
    <row r="24609" spans="3:10" ht="12" thickBot="1" x14ac:dyDescent="0.25">
      <c r="C24609" s="254"/>
      <c r="D24609" s="254"/>
      <c r="E24609" s="255"/>
      <c r="F24609" s="256"/>
      <c r="G24609" s="257"/>
      <c r="H24609" s="243">
        <f t="shared" ca="1" si="1153"/>
        <v>45139</v>
      </c>
      <c r="I24609" s="244">
        <f t="shared" si="1154"/>
        <v>43892</v>
      </c>
      <c r="J24609" s="244" t="str">
        <f t="shared" si="1152"/>
        <v/>
      </c>
    </row>
    <row r="24610" spans="3:10" ht="12" thickBot="1" x14ac:dyDescent="0.25">
      <c r="C24610" s="254"/>
      <c r="D24610" s="254"/>
      <c r="E24610" s="255"/>
      <c r="F24610" s="256"/>
      <c r="G24610" s="257"/>
      <c r="H24610" s="243">
        <f t="shared" ca="1" si="1153"/>
        <v>45139</v>
      </c>
      <c r="I24610" s="244">
        <f t="shared" si="1154"/>
        <v>43892</v>
      </c>
      <c r="J24610" s="244" t="str">
        <f t="shared" si="1152"/>
        <v/>
      </c>
    </row>
    <row r="24611" spans="3:10" ht="12" thickBot="1" x14ac:dyDescent="0.25">
      <c r="C24611" s="254"/>
      <c r="D24611" s="254"/>
      <c r="E24611" s="255"/>
      <c r="F24611" s="256"/>
      <c r="G24611" s="257"/>
      <c r="H24611" s="243">
        <f t="shared" ca="1" si="1153"/>
        <v>45139</v>
      </c>
      <c r="I24611" s="244">
        <f t="shared" si="1154"/>
        <v>43892</v>
      </c>
      <c r="J24611" s="244" t="str">
        <f t="shared" si="1152"/>
        <v/>
      </c>
    </row>
    <row r="24612" spans="3:10" ht="12" thickBot="1" x14ac:dyDescent="0.25">
      <c r="C24612" s="254"/>
      <c r="D24612" s="254"/>
      <c r="E24612" s="255"/>
      <c r="F24612" s="256"/>
      <c r="G24612" s="257"/>
      <c r="H24612" s="243">
        <f t="shared" ca="1" si="1153"/>
        <v>45139</v>
      </c>
      <c r="I24612" s="244">
        <f t="shared" si="1154"/>
        <v>43892</v>
      </c>
      <c r="J24612" s="244" t="str">
        <f t="shared" si="1152"/>
        <v/>
      </c>
    </row>
    <row r="24613" spans="3:10" ht="12" thickBot="1" x14ac:dyDescent="0.25">
      <c r="C24613" s="254"/>
      <c r="D24613" s="254"/>
      <c r="E24613" s="255"/>
      <c r="F24613" s="256"/>
      <c r="G24613" s="257"/>
      <c r="H24613" s="243">
        <f t="shared" ca="1" si="1153"/>
        <v>45139</v>
      </c>
      <c r="I24613" s="244">
        <f t="shared" si="1154"/>
        <v>43892</v>
      </c>
      <c r="J24613" s="244" t="str">
        <f t="shared" si="1152"/>
        <v/>
      </c>
    </row>
    <row r="24614" spans="3:10" ht="12" thickBot="1" x14ac:dyDescent="0.25">
      <c r="C24614" s="254"/>
      <c r="D24614" s="254"/>
      <c r="E24614" s="255"/>
      <c r="F24614" s="256"/>
      <c r="G24614" s="257"/>
      <c r="H24614" s="243">
        <f t="shared" ca="1" si="1153"/>
        <v>45139</v>
      </c>
      <c r="I24614" s="244">
        <f t="shared" si="1154"/>
        <v>43892</v>
      </c>
      <c r="J24614" s="244" t="str">
        <f t="shared" si="1152"/>
        <v/>
      </c>
    </row>
    <row r="24615" spans="3:10" ht="12" thickBot="1" x14ac:dyDescent="0.25">
      <c r="C24615" s="254"/>
      <c r="D24615" s="254"/>
      <c r="E24615" s="255"/>
      <c r="F24615" s="256"/>
      <c r="G24615" s="257"/>
      <c r="H24615" s="243">
        <f t="shared" ca="1" si="1153"/>
        <v>45139</v>
      </c>
      <c r="I24615" s="244">
        <f t="shared" si="1154"/>
        <v>43892</v>
      </c>
      <c r="J24615" s="244" t="str">
        <f t="shared" si="1152"/>
        <v/>
      </c>
    </row>
    <row r="24616" spans="3:10" ht="12" thickBot="1" x14ac:dyDescent="0.25">
      <c r="C24616" s="254"/>
      <c r="D24616" s="254"/>
      <c r="E24616" s="255"/>
      <c r="F24616" s="256"/>
      <c r="G24616" s="257"/>
      <c r="H24616" s="243">
        <f t="shared" ca="1" si="1153"/>
        <v>45139</v>
      </c>
      <c r="I24616" s="244">
        <f t="shared" si="1154"/>
        <v>43892</v>
      </c>
      <c r="J24616" s="244" t="str">
        <f t="shared" si="1152"/>
        <v/>
      </c>
    </row>
    <row r="24617" spans="3:10" ht="12" thickBot="1" x14ac:dyDescent="0.25">
      <c r="C24617" s="254"/>
      <c r="D24617" s="254"/>
      <c r="E24617" s="255"/>
      <c r="F24617" s="256"/>
      <c r="G24617" s="257"/>
      <c r="H24617" s="243">
        <f t="shared" ca="1" si="1153"/>
        <v>45139</v>
      </c>
      <c r="I24617" s="244">
        <f t="shared" si="1154"/>
        <v>43892</v>
      </c>
      <c r="J24617" s="244" t="str">
        <f t="shared" si="1152"/>
        <v/>
      </c>
    </row>
    <row r="24618" spans="3:10" ht="12" thickBot="1" x14ac:dyDescent="0.25">
      <c r="C24618" s="254"/>
      <c r="D24618" s="254"/>
      <c r="E24618" s="255"/>
      <c r="F24618" s="256"/>
      <c r="G24618" s="257"/>
      <c r="H24618" s="243">
        <f t="shared" ca="1" si="1153"/>
        <v>45139</v>
      </c>
      <c r="I24618" s="244">
        <f t="shared" si="1154"/>
        <v>43892</v>
      </c>
      <c r="J24618" s="244" t="str">
        <f t="shared" si="1152"/>
        <v/>
      </c>
    </row>
    <row r="24619" spans="3:10" ht="12" thickBot="1" x14ac:dyDescent="0.25">
      <c r="C24619" s="254"/>
      <c r="D24619" s="254"/>
      <c r="E24619" s="255"/>
      <c r="F24619" s="256"/>
      <c r="G24619" s="257"/>
      <c r="H24619" s="243">
        <f t="shared" ca="1" si="1153"/>
        <v>45139</v>
      </c>
      <c r="I24619" s="244">
        <f t="shared" si="1154"/>
        <v>43892</v>
      </c>
      <c r="J24619" s="244" t="str">
        <f t="shared" si="1152"/>
        <v/>
      </c>
    </row>
    <row r="24620" spans="3:10" ht="12" thickBot="1" x14ac:dyDescent="0.25">
      <c r="C24620" s="254"/>
      <c r="D24620" s="254"/>
      <c r="E24620" s="255"/>
      <c r="F24620" s="256"/>
      <c r="G24620" s="257"/>
      <c r="H24620" s="243">
        <f t="shared" ca="1" si="1153"/>
        <v>45139</v>
      </c>
      <c r="I24620" s="244">
        <f t="shared" si="1154"/>
        <v>43892</v>
      </c>
      <c r="J24620" s="244" t="str">
        <f t="shared" si="1152"/>
        <v/>
      </c>
    </row>
    <row r="24621" spans="3:10" ht="12" thickBot="1" x14ac:dyDescent="0.25">
      <c r="C24621" s="254"/>
      <c r="D24621" s="254"/>
      <c r="E24621" s="255"/>
      <c r="F24621" s="256"/>
      <c r="G24621" s="257"/>
      <c r="H24621" s="243">
        <f t="shared" ca="1" si="1153"/>
        <v>45139</v>
      </c>
      <c r="I24621" s="244">
        <f t="shared" si="1154"/>
        <v>43892</v>
      </c>
      <c r="J24621" s="244" t="str">
        <f t="shared" si="1152"/>
        <v/>
      </c>
    </row>
    <row r="24622" spans="3:10" ht="12" thickBot="1" x14ac:dyDescent="0.25">
      <c r="C24622" s="254"/>
      <c r="D24622" s="254"/>
      <c r="E24622" s="255"/>
      <c r="F24622" s="256"/>
      <c r="G24622" s="257"/>
      <c r="H24622" s="243">
        <f t="shared" ca="1" si="1153"/>
        <v>45139</v>
      </c>
      <c r="I24622" s="244">
        <f t="shared" si="1154"/>
        <v>43892</v>
      </c>
      <c r="J24622" s="244" t="str">
        <f t="shared" si="1152"/>
        <v/>
      </c>
    </row>
    <row r="24623" spans="3:10" ht="12" thickBot="1" x14ac:dyDescent="0.25">
      <c r="C24623" s="254"/>
      <c r="D24623" s="254"/>
      <c r="E24623" s="255"/>
      <c r="F24623" s="256"/>
      <c r="G24623" s="257"/>
      <c r="H24623" s="243">
        <f t="shared" ca="1" si="1153"/>
        <v>45139</v>
      </c>
      <c r="I24623" s="244">
        <f t="shared" si="1154"/>
        <v>43892</v>
      </c>
      <c r="J24623" s="244" t="str">
        <f t="shared" si="1152"/>
        <v/>
      </c>
    </row>
    <row r="24624" spans="3:10" ht="12" thickBot="1" x14ac:dyDescent="0.25">
      <c r="C24624" s="254"/>
      <c r="D24624" s="254"/>
      <c r="E24624" s="255"/>
      <c r="F24624" s="256"/>
      <c r="G24624" s="257"/>
      <c r="H24624" s="243">
        <f t="shared" ca="1" si="1153"/>
        <v>45139</v>
      </c>
      <c r="I24624" s="244">
        <f t="shared" si="1154"/>
        <v>43892</v>
      </c>
      <c r="J24624" s="244" t="str">
        <f t="shared" si="1152"/>
        <v/>
      </c>
    </row>
    <row r="24625" spans="3:10" ht="12" thickBot="1" x14ac:dyDescent="0.25">
      <c r="C24625" s="254"/>
      <c r="D24625" s="254"/>
      <c r="E24625" s="255"/>
      <c r="F24625" s="256"/>
      <c r="G24625" s="257"/>
      <c r="H24625" s="243">
        <f t="shared" ca="1" si="1153"/>
        <v>45139</v>
      </c>
      <c r="I24625" s="244">
        <f t="shared" si="1154"/>
        <v>43892</v>
      </c>
      <c r="J24625" s="244" t="str">
        <f t="shared" si="1152"/>
        <v/>
      </c>
    </row>
    <row r="24626" spans="3:10" ht="12" thickBot="1" x14ac:dyDescent="0.25">
      <c r="C24626" s="254"/>
      <c r="D24626" s="254"/>
      <c r="E24626" s="255"/>
      <c r="F24626" s="256"/>
      <c r="G24626" s="257"/>
      <c r="H24626" s="243">
        <f t="shared" ca="1" si="1153"/>
        <v>45139</v>
      </c>
      <c r="I24626" s="244">
        <f t="shared" si="1154"/>
        <v>43892</v>
      </c>
      <c r="J24626" s="244" t="str">
        <f t="shared" si="1152"/>
        <v/>
      </c>
    </row>
    <row r="24627" spans="3:10" ht="12" thickBot="1" x14ac:dyDescent="0.25">
      <c r="C24627" s="254"/>
      <c r="D24627" s="254"/>
      <c r="E24627" s="255"/>
      <c r="F24627" s="256"/>
      <c r="G24627" s="257"/>
      <c r="H24627" s="243">
        <f t="shared" ca="1" si="1153"/>
        <v>45139</v>
      </c>
      <c r="I24627" s="244">
        <f t="shared" si="1154"/>
        <v>43892</v>
      </c>
      <c r="J24627" s="244" t="str">
        <f t="shared" si="1152"/>
        <v/>
      </c>
    </row>
    <row r="24628" spans="3:10" ht="12" thickBot="1" x14ac:dyDescent="0.25">
      <c r="C24628" s="254"/>
      <c r="D24628" s="254"/>
      <c r="E24628" s="255"/>
      <c r="F24628" s="256"/>
      <c r="G24628" s="257"/>
      <c r="H24628" s="243">
        <f t="shared" ca="1" si="1153"/>
        <v>45139</v>
      </c>
      <c r="I24628" s="244">
        <f t="shared" si="1154"/>
        <v>43892</v>
      </c>
      <c r="J24628" s="244" t="str">
        <f t="shared" si="1152"/>
        <v/>
      </c>
    </row>
    <row r="24629" spans="3:10" ht="12" thickBot="1" x14ac:dyDescent="0.25">
      <c r="C24629" s="254"/>
      <c r="D24629" s="254"/>
      <c r="E24629" s="255"/>
      <c r="F24629" s="256"/>
      <c r="G24629" s="257"/>
      <c r="H24629" s="243">
        <f t="shared" ca="1" si="1153"/>
        <v>45139</v>
      </c>
      <c r="I24629" s="244">
        <f t="shared" si="1154"/>
        <v>43892</v>
      </c>
      <c r="J24629" s="244" t="str">
        <f t="shared" si="1152"/>
        <v/>
      </c>
    </row>
    <row r="24630" spans="3:10" ht="12" thickBot="1" x14ac:dyDescent="0.25">
      <c r="C24630" s="254"/>
      <c r="D24630" s="254"/>
      <c r="E24630" s="255"/>
      <c r="F24630" s="256"/>
      <c r="G24630" s="257"/>
      <c r="H24630" s="243">
        <f t="shared" ca="1" si="1153"/>
        <v>45139</v>
      </c>
      <c r="I24630" s="244">
        <f t="shared" si="1154"/>
        <v>43892</v>
      </c>
      <c r="J24630" s="244" t="str">
        <f t="shared" si="1152"/>
        <v/>
      </c>
    </row>
    <row r="24631" spans="3:10" ht="12" thickBot="1" x14ac:dyDescent="0.25">
      <c r="C24631" s="254"/>
      <c r="D24631" s="254"/>
      <c r="E24631" s="255"/>
      <c r="F24631" s="256"/>
      <c r="G24631" s="257"/>
      <c r="H24631" s="243">
        <f t="shared" ca="1" si="1153"/>
        <v>45139</v>
      </c>
      <c r="I24631" s="244">
        <f t="shared" si="1154"/>
        <v>43892</v>
      </c>
      <c r="J24631" s="244" t="str">
        <f t="shared" si="1152"/>
        <v/>
      </c>
    </row>
    <row r="24632" spans="3:10" ht="12" thickBot="1" x14ac:dyDescent="0.25">
      <c r="C24632" s="254"/>
      <c r="D24632" s="254"/>
      <c r="E24632" s="255"/>
      <c r="F24632" s="256"/>
      <c r="G24632" s="257"/>
      <c r="H24632" s="243">
        <f t="shared" ca="1" si="1153"/>
        <v>45139</v>
      </c>
      <c r="I24632" s="244">
        <f t="shared" si="1154"/>
        <v>43892</v>
      </c>
      <c r="J24632" s="244" t="str">
        <f t="shared" si="1152"/>
        <v/>
      </c>
    </row>
    <row r="24633" spans="3:10" ht="12" thickBot="1" x14ac:dyDescent="0.25">
      <c r="C24633" s="254"/>
      <c r="D24633" s="254"/>
      <c r="E24633" s="255"/>
      <c r="F24633" s="256"/>
      <c r="G24633" s="257"/>
      <c r="H24633" s="243">
        <f t="shared" ca="1" si="1153"/>
        <v>45139</v>
      </c>
      <c r="I24633" s="244">
        <f t="shared" si="1154"/>
        <v>43892</v>
      </c>
      <c r="J24633" s="244" t="str">
        <f t="shared" si="1152"/>
        <v/>
      </c>
    </row>
    <row r="24634" spans="3:10" ht="12" thickBot="1" x14ac:dyDescent="0.25">
      <c r="C24634" s="254"/>
      <c r="D24634" s="254"/>
      <c r="E24634" s="255"/>
      <c r="F24634" s="256"/>
      <c r="G24634" s="257"/>
      <c r="H24634" s="243">
        <f t="shared" ca="1" si="1153"/>
        <v>45139</v>
      </c>
      <c r="I24634" s="244">
        <f t="shared" si="1154"/>
        <v>43892</v>
      </c>
      <c r="J24634" s="244" t="str">
        <f t="shared" si="1152"/>
        <v/>
      </c>
    </row>
    <row r="24635" spans="3:10" ht="12" thickBot="1" x14ac:dyDescent="0.25">
      <c r="C24635" s="254"/>
      <c r="D24635" s="254"/>
      <c r="E24635" s="255"/>
      <c r="F24635" s="256"/>
      <c r="G24635" s="257"/>
      <c r="H24635" s="243">
        <f t="shared" ca="1" si="1153"/>
        <v>45139</v>
      </c>
      <c r="I24635" s="244">
        <f t="shared" si="1154"/>
        <v>43892</v>
      </c>
      <c r="J24635" s="244" t="str">
        <f t="shared" si="1152"/>
        <v/>
      </c>
    </row>
    <row r="24636" spans="3:10" ht="12" thickBot="1" x14ac:dyDescent="0.25">
      <c r="C24636" s="254"/>
      <c r="D24636" s="254"/>
      <c r="E24636" s="255"/>
      <c r="F24636" s="256"/>
      <c r="G24636" s="257"/>
      <c r="H24636" s="243">
        <f t="shared" ca="1" si="1153"/>
        <v>45139</v>
      </c>
      <c r="I24636" s="244">
        <f t="shared" si="1154"/>
        <v>43892</v>
      </c>
      <c r="J24636" s="244" t="str">
        <f t="shared" si="1152"/>
        <v/>
      </c>
    </row>
    <row r="24637" spans="3:10" ht="12" thickBot="1" x14ac:dyDescent="0.25">
      <c r="C24637" s="254"/>
      <c r="D24637" s="254"/>
      <c r="E24637" s="255"/>
      <c r="F24637" s="256"/>
      <c r="G24637" s="257"/>
      <c r="H24637" s="243">
        <f t="shared" ca="1" si="1153"/>
        <v>45139</v>
      </c>
      <c r="I24637" s="244">
        <f t="shared" si="1154"/>
        <v>43892</v>
      </c>
      <c r="J24637" s="244" t="str">
        <f t="shared" si="1152"/>
        <v/>
      </c>
    </row>
    <row r="24638" spans="3:10" ht="12" thickBot="1" x14ac:dyDescent="0.25">
      <c r="C24638" s="254"/>
      <c r="D24638" s="254"/>
      <c r="E24638" s="255"/>
      <c r="F24638" s="256"/>
      <c r="G24638" s="257"/>
      <c r="H24638" s="243">
        <f t="shared" ca="1" si="1153"/>
        <v>45139</v>
      </c>
      <c r="I24638" s="244">
        <f t="shared" si="1154"/>
        <v>43892</v>
      </c>
      <c r="J24638" s="244" t="str">
        <f t="shared" si="1152"/>
        <v/>
      </c>
    </row>
    <row r="24639" spans="3:10" ht="12" thickBot="1" x14ac:dyDescent="0.25">
      <c r="C24639" s="254"/>
      <c r="D24639" s="254"/>
      <c r="E24639" s="255"/>
      <c r="F24639" s="256"/>
      <c r="G24639" s="257"/>
      <c r="H24639" s="243">
        <f t="shared" ca="1" si="1153"/>
        <v>45139</v>
      </c>
      <c r="I24639" s="244">
        <f t="shared" si="1154"/>
        <v>43892</v>
      </c>
      <c r="J24639" s="244" t="str">
        <f t="shared" si="1152"/>
        <v/>
      </c>
    </row>
    <row r="24640" spans="3:10" ht="12" thickBot="1" x14ac:dyDescent="0.25">
      <c r="C24640" s="254"/>
      <c r="D24640" s="254"/>
      <c r="E24640" s="255"/>
      <c r="F24640" s="256"/>
      <c r="G24640" s="257"/>
      <c r="H24640" s="243">
        <f t="shared" ca="1" si="1153"/>
        <v>45139</v>
      </c>
      <c r="I24640" s="244">
        <f t="shared" si="1154"/>
        <v>43892</v>
      </c>
      <c r="J24640" s="244" t="str">
        <f t="shared" si="1152"/>
        <v/>
      </c>
    </row>
    <row r="24641" spans="3:10" ht="12" thickBot="1" x14ac:dyDescent="0.25">
      <c r="C24641" s="254"/>
      <c r="D24641" s="254"/>
      <c r="E24641" s="255"/>
      <c r="F24641" s="256"/>
      <c r="G24641" s="257"/>
      <c r="H24641" s="243">
        <f t="shared" ca="1" si="1153"/>
        <v>45139</v>
      </c>
      <c r="I24641" s="244">
        <f t="shared" si="1154"/>
        <v>43892</v>
      </c>
      <c r="J24641" s="244" t="str">
        <f t="shared" si="1152"/>
        <v/>
      </c>
    </row>
    <row r="24642" spans="3:10" ht="12" thickBot="1" x14ac:dyDescent="0.25">
      <c r="C24642" s="254"/>
      <c r="D24642" s="254"/>
      <c r="E24642" s="255"/>
      <c r="F24642" s="256"/>
      <c r="G24642" s="257"/>
      <c r="H24642" s="243">
        <f t="shared" ca="1" si="1153"/>
        <v>45139</v>
      </c>
      <c r="I24642" s="244">
        <f t="shared" si="1154"/>
        <v>43892</v>
      </c>
      <c r="J24642" s="244" t="str">
        <f t="shared" si="1152"/>
        <v/>
      </c>
    </row>
    <row r="24643" spans="3:10" ht="12" thickBot="1" x14ac:dyDescent="0.25">
      <c r="C24643" s="254"/>
      <c r="D24643" s="254"/>
      <c r="E24643" s="255"/>
      <c r="F24643" s="256"/>
      <c r="G24643" s="257"/>
      <c r="H24643" s="243">
        <f t="shared" ca="1" si="1153"/>
        <v>45139</v>
      </c>
      <c r="I24643" s="244">
        <f t="shared" si="1154"/>
        <v>43892</v>
      </c>
      <c r="J24643" s="244" t="str">
        <f t="shared" si="1152"/>
        <v/>
      </c>
    </row>
    <row r="24644" spans="3:10" ht="12" thickBot="1" x14ac:dyDescent="0.25">
      <c r="C24644" s="254"/>
      <c r="D24644" s="254"/>
      <c r="E24644" s="255"/>
      <c r="F24644" s="256"/>
      <c r="G24644" s="257"/>
      <c r="H24644" s="243">
        <f t="shared" ca="1" si="1153"/>
        <v>45139</v>
      </c>
      <c r="I24644" s="244">
        <f t="shared" si="1154"/>
        <v>43892</v>
      </c>
      <c r="J24644" s="244" t="str">
        <f t="shared" si="1152"/>
        <v/>
      </c>
    </row>
    <row r="24645" spans="3:10" ht="12" thickBot="1" x14ac:dyDescent="0.25">
      <c r="C24645" s="254"/>
      <c r="D24645" s="254"/>
      <c r="E24645" s="255"/>
      <c r="F24645" s="256"/>
      <c r="G24645" s="257"/>
      <c r="H24645" s="243">
        <f t="shared" ca="1" si="1153"/>
        <v>45139</v>
      </c>
      <c r="I24645" s="244">
        <f t="shared" si="1154"/>
        <v>43892</v>
      </c>
      <c r="J24645" s="244" t="str">
        <f t="shared" si="1152"/>
        <v/>
      </c>
    </row>
    <row r="24646" spans="3:10" ht="12" thickBot="1" x14ac:dyDescent="0.25">
      <c r="C24646" s="254"/>
      <c r="D24646" s="254"/>
      <c r="E24646" s="255"/>
      <c r="F24646" s="256"/>
      <c r="G24646" s="257"/>
      <c r="H24646" s="243">
        <f t="shared" ca="1" si="1153"/>
        <v>45139</v>
      </c>
      <c r="I24646" s="244">
        <f t="shared" si="1154"/>
        <v>43892</v>
      </c>
      <c r="J24646" s="244" t="str">
        <f t="shared" ref="J24646:J24709" si="1155">IF(G24646="","",IF(G24646&gt;=0,"Debitoren",IF(G24646&lt;0,"Kreditoren","")))</f>
        <v/>
      </c>
    </row>
    <row r="24647" spans="3:10" ht="12" thickBot="1" x14ac:dyDescent="0.25">
      <c r="C24647" s="254"/>
      <c r="D24647" s="254"/>
      <c r="E24647" s="255"/>
      <c r="F24647" s="256"/>
      <c r="G24647" s="257"/>
      <c r="H24647" s="243">
        <f t="shared" ref="H24647:H24710" ca="1" si="1156">IF(F24647&lt;$F$2,EOMONTH($F$2,-1)+1,EOMONTH(F24647,-1)+1)</f>
        <v>45139</v>
      </c>
      <c r="I24647" s="244">
        <f t="shared" ref="I24647:I24710" si="1157">IF(F24647&lt;$I$2,IF(   WEEKDAY(EOMONTH($I$2,-1)+1)=1,EOMONTH($I$2,-1)+1+1,EOMONTH($I$2,-1)+1),IF(WEEKDAY(F24647)=1,F24647+1,F24647))</f>
        <v>43892</v>
      </c>
      <c r="J24647" s="244" t="str">
        <f t="shared" si="1155"/>
        <v/>
      </c>
    </row>
    <row r="24648" spans="3:10" ht="12" thickBot="1" x14ac:dyDescent="0.25">
      <c r="C24648" s="254"/>
      <c r="D24648" s="254"/>
      <c r="E24648" s="255"/>
      <c r="F24648" s="256"/>
      <c r="G24648" s="257"/>
      <c r="H24648" s="243">
        <f t="shared" ca="1" si="1156"/>
        <v>45139</v>
      </c>
      <c r="I24648" s="244">
        <f t="shared" si="1157"/>
        <v>43892</v>
      </c>
      <c r="J24648" s="244" t="str">
        <f t="shared" si="1155"/>
        <v/>
      </c>
    </row>
    <row r="24649" spans="3:10" ht="12" thickBot="1" x14ac:dyDescent="0.25">
      <c r="C24649" s="254"/>
      <c r="D24649" s="254"/>
      <c r="E24649" s="255"/>
      <c r="F24649" s="256"/>
      <c r="G24649" s="257"/>
      <c r="H24649" s="243">
        <f t="shared" ca="1" si="1156"/>
        <v>45139</v>
      </c>
      <c r="I24649" s="244">
        <f t="shared" si="1157"/>
        <v>43892</v>
      </c>
      <c r="J24649" s="244" t="str">
        <f t="shared" si="1155"/>
        <v/>
      </c>
    </row>
    <row r="24650" spans="3:10" ht="12" thickBot="1" x14ac:dyDescent="0.25">
      <c r="C24650" s="254"/>
      <c r="D24650" s="254"/>
      <c r="E24650" s="255"/>
      <c r="F24650" s="256"/>
      <c r="G24650" s="257"/>
      <c r="H24650" s="243">
        <f t="shared" ca="1" si="1156"/>
        <v>45139</v>
      </c>
      <c r="I24650" s="244">
        <f t="shared" si="1157"/>
        <v>43892</v>
      </c>
      <c r="J24650" s="244" t="str">
        <f t="shared" si="1155"/>
        <v/>
      </c>
    </row>
    <row r="24651" spans="3:10" ht="12" thickBot="1" x14ac:dyDescent="0.25">
      <c r="C24651" s="254"/>
      <c r="D24651" s="254"/>
      <c r="E24651" s="255"/>
      <c r="F24651" s="256"/>
      <c r="G24651" s="257"/>
      <c r="H24651" s="243">
        <f t="shared" ca="1" si="1156"/>
        <v>45139</v>
      </c>
      <c r="I24651" s="244">
        <f t="shared" si="1157"/>
        <v>43892</v>
      </c>
      <c r="J24651" s="244" t="str">
        <f t="shared" si="1155"/>
        <v/>
      </c>
    </row>
    <row r="24652" spans="3:10" ht="12" thickBot="1" x14ac:dyDescent="0.25">
      <c r="C24652" s="254"/>
      <c r="D24652" s="254"/>
      <c r="E24652" s="255"/>
      <c r="F24652" s="256"/>
      <c r="G24652" s="257"/>
      <c r="H24652" s="243">
        <f t="shared" ca="1" si="1156"/>
        <v>45139</v>
      </c>
      <c r="I24652" s="244">
        <f t="shared" si="1157"/>
        <v>43892</v>
      </c>
      <c r="J24652" s="244" t="str">
        <f t="shared" si="1155"/>
        <v/>
      </c>
    </row>
    <row r="24653" spans="3:10" ht="12" thickBot="1" x14ac:dyDescent="0.25">
      <c r="C24653" s="254"/>
      <c r="D24653" s="254"/>
      <c r="E24653" s="255"/>
      <c r="F24653" s="256"/>
      <c r="G24653" s="257"/>
      <c r="H24653" s="243">
        <f t="shared" ca="1" si="1156"/>
        <v>45139</v>
      </c>
      <c r="I24653" s="244">
        <f t="shared" si="1157"/>
        <v>43892</v>
      </c>
      <c r="J24653" s="244" t="str">
        <f t="shared" si="1155"/>
        <v/>
      </c>
    </row>
    <row r="24654" spans="3:10" ht="12" thickBot="1" x14ac:dyDescent="0.25">
      <c r="C24654" s="254"/>
      <c r="D24654" s="254"/>
      <c r="E24654" s="255"/>
      <c r="F24654" s="256"/>
      <c r="G24654" s="257"/>
      <c r="H24654" s="243">
        <f t="shared" ca="1" si="1156"/>
        <v>45139</v>
      </c>
      <c r="I24654" s="244">
        <f t="shared" si="1157"/>
        <v>43892</v>
      </c>
      <c r="J24654" s="244" t="str">
        <f t="shared" si="1155"/>
        <v/>
      </c>
    </row>
    <row r="24655" spans="3:10" ht="12" thickBot="1" x14ac:dyDescent="0.25">
      <c r="C24655" s="254"/>
      <c r="D24655" s="254"/>
      <c r="E24655" s="255"/>
      <c r="F24655" s="256"/>
      <c r="G24655" s="257"/>
      <c r="H24655" s="243">
        <f t="shared" ca="1" si="1156"/>
        <v>45139</v>
      </c>
      <c r="I24655" s="244">
        <f t="shared" si="1157"/>
        <v>43892</v>
      </c>
      <c r="J24655" s="244" t="str">
        <f t="shared" si="1155"/>
        <v/>
      </c>
    </row>
    <row r="24656" spans="3:10" ht="12" thickBot="1" x14ac:dyDescent="0.25">
      <c r="C24656" s="254"/>
      <c r="D24656" s="254"/>
      <c r="E24656" s="255"/>
      <c r="F24656" s="256"/>
      <c r="G24656" s="257"/>
      <c r="H24656" s="243">
        <f t="shared" ca="1" si="1156"/>
        <v>45139</v>
      </c>
      <c r="I24656" s="244">
        <f t="shared" si="1157"/>
        <v>43892</v>
      </c>
      <c r="J24656" s="244" t="str">
        <f t="shared" si="1155"/>
        <v/>
      </c>
    </row>
    <row r="24657" spans="3:10" ht="12" thickBot="1" x14ac:dyDescent="0.25">
      <c r="C24657" s="254"/>
      <c r="D24657" s="254"/>
      <c r="E24657" s="255"/>
      <c r="F24657" s="256"/>
      <c r="G24657" s="257"/>
      <c r="H24657" s="243">
        <f t="shared" ca="1" si="1156"/>
        <v>45139</v>
      </c>
      <c r="I24657" s="244">
        <f t="shared" si="1157"/>
        <v>43892</v>
      </c>
      <c r="J24657" s="244" t="str">
        <f t="shared" si="1155"/>
        <v/>
      </c>
    </row>
    <row r="24658" spans="3:10" ht="12" thickBot="1" x14ac:dyDescent="0.25">
      <c r="C24658" s="254"/>
      <c r="D24658" s="254"/>
      <c r="E24658" s="255"/>
      <c r="F24658" s="256"/>
      <c r="G24658" s="257"/>
      <c r="H24658" s="243">
        <f t="shared" ca="1" si="1156"/>
        <v>45139</v>
      </c>
      <c r="I24658" s="244">
        <f t="shared" si="1157"/>
        <v>43892</v>
      </c>
      <c r="J24658" s="244" t="str">
        <f t="shared" si="1155"/>
        <v/>
      </c>
    </row>
    <row r="24659" spans="3:10" ht="12" thickBot="1" x14ac:dyDescent="0.25">
      <c r="C24659" s="254"/>
      <c r="D24659" s="254"/>
      <c r="E24659" s="255"/>
      <c r="F24659" s="256"/>
      <c r="G24659" s="257"/>
      <c r="H24659" s="243">
        <f t="shared" ca="1" si="1156"/>
        <v>45139</v>
      </c>
      <c r="I24659" s="244">
        <f t="shared" si="1157"/>
        <v>43892</v>
      </c>
      <c r="J24659" s="244" t="str">
        <f t="shared" si="1155"/>
        <v/>
      </c>
    </row>
    <row r="24660" spans="3:10" ht="12" thickBot="1" x14ac:dyDescent="0.25">
      <c r="C24660" s="254"/>
      <c r="D24660" s="254"/>
      <c r="E24660" s="255"/>
      <c r="F24660" s="256"/>
      <c r="G24660" s="257"/>
      <c r="H24660" s="243">
        <f t="shared" ca="1" si="1156"/>
        <v>45139</v>
      </c>
      <c r="I24660" s="244">
        <f t="shared" si="1157"/>
        <v>43892</v>
      </c>
      <c r="J24660" s="244" t="str">
        <f t="shared" si="1155"/>
        <v/>
      </c>
    </row>
    <row r="24661" spans="3:10" ht="12" thickBot="1" x14ac:dyDescent="0.25">
      <c r="C24661" s="254"/>
      <c r="D24661" s="254"/>
      <c r="E24661" s="255"/>
      <c r="F24661" s="256"/>
      <c r="G24661" s="257"/>
      <c r="H24661" s="243">
        <f t="shared" ca="1" si="1156"/>
        <v>45139</v>
      </c>
      <c r="I24661" s="244">
        <f t="shared" si="1157"/>
        <v>43892</v>
      </c>
      <c r="J24661" s="244" t="str">
        <f t="shared" si="1155"/>
        <v/>
      </c>
    </row>
    <row r="24662" spans="3:10" ht="12" thickBot="1" x14ac:dyDescent="0.25">
      <c r="C24662" s="254"/>
      <c r="D24662" s="254"/>
      <c r="E24662" s="255"/>
      <c r="F24662" s="256"/>
      <c r="G24662" s="257"/>
      <c r="H24662" s="243">
        <f t="shared" ca="1" si="1156"/>
        <v>45139</v>
      </c>
      <c r="I24662" s="244">
        <f t="shared" si="1157"/>
        <v>43892</v>
      </c>
      <c r="J24662" s="244" t="str">
        <f t="shared" si="1155"/>
        <v/>
      </c>
    </row>
    <row r="24663" spans="3:10" ht="12" thickBot="1" x14ac:dyDescent="0.25">
      <c r="C24663" s="254"/>
      <c r="D24663" s="254"/>
      <c r="E24663" s="255"/>
      <c r="F24663" s="256"/>
      <c r="G24663" s="257"/>
      <c r="H24663" s="243">
        <f t="shared" ca="1" si="1156"/>
        <v>45139</v>
      </c>
      <c r="I24663" s="244">
        <f t="shared" si="1157"/>
        <v>43892</v>
      </c>
      <c r="J24663" s="244" t="str">
        <f t="shared" si="1155"/>
        <v/>
      </c>
    </row>
    <row r="24664" spans="3:10" ht="12" thickBot="1" x14ac:dyDescent="0.25">
      <c r="C24664" s="254"/>
      <c r="D24664" s="254"/>
      <c r="E24664" s="255"/>
      <c r="F24664" s="256"/>
      <c r="G24664" s="257"/>
      <c r="H24664" s="243">
        <f t="shared" ca="1" si="1156"/>
        <v>45139</v>
      </c>
      <c r="I24664" s="244">
        <f t="shared" si="1157"/>
        <v>43892</v>
      </c>
      <c r="J24664" s="244" t="str">
        <f t="shared" si="1155"/>
        <v/>
      </c>
    </row>
    <row r="24665" spans="3:10" ht="12" thickBot="1" x14ac:dyDescent="0.25">
      <c r="C24665" s="254"/>
      <c r="D24665" s="254"/>
      <c r="E24665" s="255"/>
      <c r="F24665" s="256"/>
      <c r="G24665" s="257"/>
      <c r="H24665" s="243">
        <f t="shared" ca="1" si="1156"/>
        <v>45139</v>
      </c>
      <c r="I24665" s="244">
        <f t="shared" si="1157"/>
        <v>43892</v>
      </c>
      <c r="J24665" s="244" t="str">
        <f t="shared" si="1155"/>
        <v/>
      </c>
    </row>
    <row r="24666" spans="3:10" ht="12" thickBot="1" x14ac:dyDescent="0.25">
      <c r="C24666" s="254"/>
      <c r="D24666" s="254"/>
      <c r="E24666" s="255"/>
      <c r="F24666" s="256"/>
      <c r="G24666" s="257"/>
      <c r="H24666" s="243">
        <f t="shared" ca="1" si="1156"/>
        <v>45139</v>
      </c>
      <c r="I24666" s="244">
        <f t="shared" si="1157"/>
        <v>43892</v>
      </c>
      <c r="J24666" s="244" t="str">
        <f t="shared" si="1155"/>
        <v/>
      </c>
    </row>
    <row r="24667" spans="3:10" ht="12" thickBot="1" x14ac:dyDescent="0.25">
      <c r="C24667" s="254"/>
      <c r="D24667" s="254"/>
      <c r="E24667" s="255"/>
      <c r="F24667" s="256"/>
      <c r="G24667" s="257"/>
      <c r="H24667" s="243">
        <f t="shared" ca="1" si="1156"/>
        <v>45139</v>
      </c>
      <c r="I24667" s="244">
        <f t="shared" si="1157"/>
        <v>43892</v>
      </c>
      <c r="J24667" s="244" t="str">
        <f t="shared" si="1155"/>
        <v/>
      </c>
    </row>
    <row r="24668" spans="3:10" ht="12" thickBot="1" x14ac:dyDescent="0.25">
      <c r="C24668" s="254"/>
      <c r="D24668" s="254"/>
      <c r="E24668" s="255"/>
      <c r="F24668" s="256"/>
      <c r="G24668" s="257"/>
      <c r="H24668" s="243">
        <f t="shared" ca="1" si="1156"/>
        <v>45139</v>
      </c>
      <c r="I24668" s="244">
        <f t="shared" si="1157"/>
        <v>43892</v>
      </c>
      <c r="J24668" s="244" t="str">
        <f t="shared" si="1155"/>
        <v/>
      </c>
    </row>
    <row r="24669" spans="3:10" ht="12" thickBot="1" x14ac:dyDescent="0.25">
      <c r="C24669" s="254"/>
      <c r="D24669" s="254"/>
      <c r="E24669" s="255"/>
      <c r="F24669" s="256"/>
      <c r="G24669" s="257"/>
      <c r="H24669" s="243">
        <f t="shared" ca="1" si="1156"/>
        <v>45139</v>
      </c>
      <c r="I24669" s="244">
        <f t="shared" si="1157"/>
        <v>43892</v>
      </c>
      <c r="J24669" s="244" t="str">
        <f t="shared" si="1155"/>
        <v/>
      </c>
    </row>
    <row r="24670" spans="3:10" ht="12" thickBot="1" x14ac:dyDescent="0.25">
      <c r="C24670" s="254"/>
      <c r="D24670" s="254"/>
      <c r="E24670" s="255"/>
      <c r="F24670" s="256"/>
      <c r="G24670" s="257"/>
      <c r="H24670" s="243">
        <f t="shared" ca="1" si="1156"/>
        <v>45139</v>
      </c>
      <c r="I24670" s="244">
        <f t="shared" si="1157"/>
        <v>43892</v>
      </c>
      <c r="J24670" s="244" t="str">
        <f t="shared" si="1155"/>
        <v/>
      </c>
    </row>
    <row r="24671" spans="3:10" ht="12" thickBot="1" x14ac:dyDescent="0.25">
      <c r="C24671" s="254"/>
      <c r="D24671" s="254"/>
      <c r="E24671" s="255"/>
      <c r="F24671" s="256"/>
      <c r="G24671" s="257"/>
      <c r="H24671" s="243">
        <f t="shared" ca="1" si="1156"/>
        <v>45139</v>
      </c>
      <c r="I24671" s="244">
        <f t="shared" si="1157"/>
        <v>43892</v>
      </c>
      <c r="J24671" s="244" t="str">
        <f t="shared" si="1155"/>
        <v/>
      </c>
    </row>
    <row r="24672" spans="3:10" ht="12" thickBot="1" x14ac:dyDescent="0.25">
      <c r="C24672" s="254"/>
      <c r="D24672" s="254"/>
      <c r="E24672" s="255"/>
      <c r="F24672" s="256"/>
      <c r="G24672" s="257"/>
      <c r="H24672" s="243">
        <f t="shared" ca="1" si="1156"/>
        <v>45139</v>
      </c>
      <c r="I24672" s="244">
        <f t="shared" si="1157"/>
        <v>43892</v>
      </c>
      <c r="J24672" s="244" t="str">
        <f t="shared" si="1155"/>
        <v/>
      </c>
    </row>
    <row r="24673" spans="3:10" ht="12" thickBot="1" x14ac:dyDescent="0.25">
      <c r="C24673" s="254"/>
      <c r="D24673" s="254"/>
      <c r="E24673" s="255"/>
      <c r="F24673" s="256"/>
      <c r="G24673" s="257"/>
      <c r="H24673" s="243">
        <f t="shared" ca="1" si="1156"/>
        <v>45139</v>
      </c>
      <c r="I24673" s="244">
        <f t="shared" si="1157"/>
        <v>43892</v>
      </c>
      <c r="J24673" s="244" t="str">
        <f t="shared" si="1155"/>
        <v/>
      </c>
    </row>
    <row r="24674" spans="3:10" ht="12" thickBot="1" x14ac:dyDescent="0.25">
      <c r="C24674" s="254"/>
      <c r="D24674" s="254"/>
      <c r="E24674" s="255"/>
      <c r="F24674" s="256"/>
      <c r="G24674" s="257"/>
      <c r="H24674" s="243">
        <f t="shared" ca="1" si="1156"/>
        <v>45139</v>
      </c>
      <c r="I24674" s="244">
        <f t="shared" si="1157"/>
        <v>43892</v>
      </c>
      <c r="J24674" s="244" t="str">
        <f t="shared" si="1155"/>
        <v/>
      </c>
    </row>
    <row r="24675" spans="3:10" ht="12" thickBot="1" x14ac:dyDescent="0.25">
      <c r="C24675" s="254"/>
      <c r="D24675" s="254"/>
      <c r="E24675" s="255"/>
      <c r="F24675" s="256"/>
      <c r="G24675" s="257"/>
      <c r="H24675" s="243">
        <f t="shared" ca="1" si="1156"/>
        <v>45139</v>
      </c>
      <c r="I24675" s="244">
        <f t="shared" si="1157"/>
        <v>43892</v>
      </c>
      <c r="J24675" s="244" t="str">
        <f t="shared" si="1155"/>
        <v/>
      </c>
    </row>
    <row r="24676" spans="3:10" ht="12" thickBot="1" x14ac:dyDescent="0.25">
      <c r="C24676" s="254"/>
      <c r="D24676" s="254"/>
      <c r="E24676" s="255"/>
      <c r="F24676" s="256"/>
      <c r="G24676" s="257"/>
      <c r="H24676" s="243">
        <f t="shared" ca="1" si="1156"/>
        <v>45139</v>
      </c>
      <c r="I24676" s="244">
        <f t="shared" si="1157"/>
        <v>43892</v>
      </c>
      <c r="J24676" s="244" t="str">
        <f t="shared" si="1155"/>
        <v/>
      </c>
    </row>
    <row r="24677" spans="3:10" ht="12" thickBot="1" x14ac:dyDescent="0.25">
      <c r="C24677" s="254"/>
      <c r="D24677" s="254"/>
      <c r="E24677" s="255"/>
      <c r="F24677" s="256"/>
      <c r="G24677" s="257"/>
      <c r="H24677" s="243">
        <f t="shared" ca="1" si="1156"/>
        <v>45139</v>
      </c>
      <c r="I24677" s="244">
        <f t="shared" si="1157"/>
        <v>43892</v>
      </c>
      <c r="J24677" s="244" t="str">
        <f t="shared" si="1155"/>
        <v/>
      </c>
    </row>
    <row r="24678" spans="3:10" ht="12" thickBot="1" x14ac:dyDescent="0.25">
      <c r="C24678" s="254"/>
      <c r="D24678" s="254"/>
      <c r="E24678" s="255"/>
      <c r="F24678" s="256"/>
      <c r="G24678" s="257"/>
      <c r="H24678" s="243">
        <f t="shared" ca="1" si="1156"/>
        <v>45139</v>
      </c>
      <c r="I24678" s="244">
        <f t="shared" si="1157"/>
        <v>43892</v>
      </c>
      <c r="J24678" s="244" t="str">
        <f t="shared" si="1155"/>
        <v/>
      </c>
    </row>
    <row r="24679" spans="3:10" ht="12" thickBot="1" x14ac:dyDescent="0.25">
      <c r="C24679" s="254"/>
      <c r="D24679" s="254"/>
      <c r="E24679" s="255"/>
      <c r="F24679" s="256"/>
      <c r="G24679" s="257"/>
      <c r="H24679" s="243">
        <f t="shared" ca="1" si="1156"/>
        <v>45139</v>
      </c>
      <c r="I24679" s="244">
        <f t="shared" si="1157"/>
        <v>43892</v>
      </c>
      <c r="J24679" s="244" t="str">
        <f t="shared" si="1155"/>
        <v/>
      </c>
    </row>
    <row r="24680" spans="3:10" ht="12" thickBot="1" x14ac:dyDescent="0.25">
      <c r="C24680" s="254"/>
      <c r="D24680" s="254"/>
      <c r="E24680" s="255"/>
      <c r="F24680" s="256"/>
      <c r="G24680" s="257"/>
      <c r="H24680" s="243">
        <f t="shared" ca="1" si="1156"/>
        <v>45139</v>
      </c>
      <c r="I24680" s="244">
        <f t="shared" si="1157"/>
        <v>43892</v>
      </c>
      <c r="J24680" s="244" t="str">
        <f t="shared" si="1155"/>
        <v/>
      </c>
    </row>
    <row r="24681" spans="3:10" ht="12" thickBot="1" x14ac:dyDescent="0.25">
      <c r="C24681" s="254"/>
      <c r="D24681" s="254"/>
      <c r="E24681" s="255"/>
      <c r="F24681" s="256"/>
      <c r="G24681" s="257"/>
      <c r="H24681" s="243">
        <f t="shared" ca="1" si="1156"/>
        <v>45139</v>
      </c>
      <c r="I24681" s="244">
        <f t="shared" si="1157"/>
        <v>43892</v>
      </c>
      <c r="J24681" s="244" t="str">
        <f t="shared" si="1155"/>
        <v/>
      </c>
    </row>
    <row r="24682" spans="3:10" ht="12" thickBot="1" x14ac:dyDescent="0.25">
      <c r="C24682" s="254"/>
      <c r="D24682" s="254"/>
      <c r="E24682" s="255"/>
      <c r="F24682" s="256"/>
      <c r="G24682" s="257"/>
      <c r="H24682" s="243">
        <f t="shared" ca="1" si="1156"/>
        <v>45139</v>
      </c>
      <c r="I24682" s="244">
        <f t="shared" si="1157"/>
        <v>43892</v>
      </c>
      <c r="J24682" s="244" t="str">
        <f t="shared" si="1155"/>
        <v/>
      </c>
    </row>
    <row r="24683" spans="3:10" ht="12" thickBot="1" x14ac:dyDescent="0.25">
      <c r="C24683" s="254"/>
      <c r="D24683" s="254"/>
      <c r="E24683" s="255"/>
      <c r="F24683" s="256"/>
      <c r="G24683" s="257"/>
      <c r="H24683" s="243">
        <f t="shared" ca="1" si="1156"/>
        <v>45139</v>
      </c>
      <c r="I24683" s="244">
        <f t="shared" si="1157"/>
        <v>43892</v>
      </c>
      <c r="J24683" s="244" t="str">
        <f t="shared" si="1155"/>
        <v/>
      </c>
    </row>
    <row r="24684" spans="3:10" ht="12" thickBot="1" x14ac:dyDescent="0.25">
      <c r="C24684" s="254"/>
      <c r="D24684" s="254"/>
      <c r="E24684" s="255"/>
      <c r="F24684" s="256"/>
      <c r="G24684" s="257"/>
      <c r="H24684" s="243">
        <f t="shared" ca="1" si="1156"/>
        <v>45139</v>
      </c>
      <c r="I24684" s="244">
        <f t="shared" si="1157"/>
        <v>43892</v>
      </c>
      <c r="J24684" s="244" t="str">
        <f t="shared" si="1155"/>
        <v/>
      </c>
    </row>
    <row r="24685" spans="3:10" ht="12" thickBot="1" x14ac:dyDescent="0.25">
      <c r="C24685" s="254"/>
      <c r="D24685" s="254"/>
      <c r="E24685" s="255"/>
      <c r="F24685" s="256"/>
      <c r="G24685" s="257"/>
      <c r="H24685" s="243">
        <f t="shared" ca="1" si="1156"/>
        <v>45139</v>
      </c>
      <c r="I24685" s="244">
        <f t="shared" si="1157"/>
        <v>43892</v>
      </c>
      <c r="J24685" s="244" t="str">
        <f t="shared" si="1155"/>
        <v/>
      </c>
    </row>
    <row r="24686" spans="3:10" ht="12" thickBot="1" x14ac:dyDescent="0.25">
      <c r="C24686" s="254"/>
      <c r="D24686" s="254"/>
      <c r="E24686" s="255"/>
      <c r="F24686" s="256"/>
      <c r="G24686" s="257"/>
      <c r="H24686" s="243">
        <f t="shared" ca="1" si="1156"/>
        <v>45139</v>
      </c>
      <c r="I24686" s="244">
        <f t="shared" si="1157"/>
        <v>43892</v>
      </c>
      <c r="J24686" s="244" t="str">
        <f t="shared" si="1155"/>
        <v/>
      </c>
    </row>
    <row r="24687" spans="3:10" ht="12" thickBot="1" x14ac:dyDescent="0.25">
      <c r="C24687" s="254"/>
      <c r="D24687" s="254"/>
      <c r="E24687" s="255"/>
      <c r="F24687" s="256"/>
      <c r="G24687" s="257"/>
      <c r="H24687" s="243">
        <f t="shared" ca="1" si="1156"/>
        <v>45139</v>
      </c>
      <c r="I24687" s="244">
        <f t="shared" si="1157"/>
        <v>43892</v>
      </c>
      <c r="J24687" s="244" t="str">
        <f t="shared" si="1155"/>
        <v/>
      </c>
    </row>
    <row r="24688" spans="3:10" ht="12" thickBot="1" x14ac:dyDescent="0.25">
      <c r="C24688" s="254"/>
      <c r="D24688" s="254"/>
      <c r="E24688" s="255"/>
      <c r="F24688" s="256"/>
      <c r="G24688" s="257"/>
      <c r="H24688" s="243">
        <f t="shared" ca="1" si="1156"/>
        <v>45139</v>
      </c>
      <c r="I24688" s="244">
        <f t="shared" si="1157"/>
        <v>43892</v>
      </c>
      <c r="J24688" s="244" t="str">
        <f t="shared" si="1155"/>
        <v/>
      </c>
    </row>
    <row r="24689" spans="3:10" ht="12" thickBot="1" x14ac:dyDescent="0.25">
      <c r="C24689" s="254"/>
      <c r="D24689" s="254"/>
      <c r="E24689" s="255"/>
      <c r="F24689" s="256"/>
      <c r="G24689" s="257"/>
      <c r="H24689" s="243">
        <f t="shared" ca="1" si="1156"/>
        <v>45139</v>
      </c>
      <c r="I24689" s="244">
        <f t="shared" si="1157"/>
        <v>43892</v>
      </c>
      <c r="J24689" s="244" t="str">
        <f t="shared" si="1155"/>
        <v/>
      </c>
    </row>
    <row r="24690" spans="3:10" ht="12" thickBot="1" x14ac:dyDescent="0.25">
      <c r="C24690" s="254"/>
      <c r="D24690" s="254"/>
      <c r="E24690" s="255"/>
      <c r="F24690" s="256"/>
      <c r="G24690" s="257"/>
      <c r="H24690" s="243">
        <f t="shared" ca="1" si="1156"/>
        <v>45139</v>
      </c>
      <c r="I24690" s="244">
        <f t="shared" si="1157"/>
        <v>43892</v>
      </c>
      <c r="J24690" s="244" t="str">
        <f t="shared" si="1155"/>
        <v/>
      </c>
    </row>
    <row r="24691" spans="3:10" ht="12" thickBot="1" x14ac:dyDescent="0.25">
      <c r="C24691" s="254"/>
      <c r="D24691" s="254"/>
      <c r="E24691" s="255"/>
      <c r="F24691" s="256"/>
      <c r="G24691" s="257"/>
      <c r="H24691" s="243">
        <f t="shared" ca="1" si="1156"/>
        <v>45139</v>
      </c>
      <c r="I24691" s="244">
        <f t="shared" si="1157"/>
        <v>43892</v>
      </c>
      <c r="J24691" s="244" t="str">
        <f t="shared" si="1155"/>
        <v/>
      </c>
    </row>
    <row r="24692" spans="3:10" ht="12" thickBot="1" x14ac:dyDescent="0.25">
      <c r="C24692" s="254"/>
      <c r="D24692" s="254"/>
      <c r="E24692" s="255"/>
      <c r="F24692" s="256"/>
      <c r="G24692" s="257"/>
      <c r="H24692" s="243">
        <f t="shared" ca="1" si="1156"/>
        <v>45139</v>
      </c>
      <c r="I24692" s="244">
        <f t="shared" si="1157"/>
        <v>43892</v>
      </c>
      <c r="J24692" s="244" t="str">
        <f t="shared" si="1155"/>
        <v/>
      </c>
    </row>
    <row r="24693" spans="3:10" ht="12" thickBot="1" x14ac:dyDescent="0.25">
      <c r="C24693" s="254"/>
      <c r="D24693" s="254"/>
      <c r="E24693" s="255"/>
      <c r="F24693" s="256"/>
      <c r="G24693" s="257"/>
      <c r="H24693" s="243">
        <f t="shared" ca="1" si="1156"/>
        <v>45139</v>
      </c>
      <c r="I24693" s="244">
        <f t="shared" si="1157"/>
        <v>43892</v>
      </c>
      <c r="J24693" s="244" t="str">
        <f t="shared" si="1155"/>
        <v/>
      </c>
    </row>
    <row r="24694" spans="3:10" ht="12" thickBot="1" x14ac:dyDescent="0.25">
      <c r="C24694" s="254"/>
      <c r="D24694" s="254"/>
      <c r="E24694" s="255"/>
      <c r="F24694" s="256"/>
      <c r="G24694" s="257"/>
      <c r="H24694" s="243">
        <f t="shared" ca="1" si="1156"/>
        <v>45139</v>
      </c>
      <c r="I24694" s="244">
        <f t="shared" si="1157"/>
        <v>43892</v>
      </c>
      <c r="J24694" s="244" t="str">
        <f t="shared" si="1155"/>
        <v/>
      </c>
    </row>
    <row r="24695" spans="3:10" ht="12" thickBot="1" x14ac:dyDescent="0.25">
      <c r="C24695" s="254"/>
      <c r="D24695" s="254"/>
      <c r="E24695" s="255"/>
      <c r="F24695" s="256"/>
      <c r="G24695" s="257"/>
      <c r="H24695" s="243">
        <f t="shared" ca="1" si="1156"/>
        <v>45139</v>
      </c>
      <c r="I24695" s="244">
        <f t="shared" si="1157"/>
        <v>43892</v>
      </c>
      <c r="J24695" s="244" t="str">
        <f t="shared" si="1155"/>
        <v/>
      </c>
    </row>
    <row r="24696" spans="3:10" ht="12" thickBot="1" x14ac:dyDescent="0.25">
      <c r="C24696" s="254"/>
      <c r="D24696" s="254"/>
      <c r="E24696" s="255"/>
      <c r="F24696" s="256"/>
      <c r="G24696" s="257"/>
      <c r="H24696" s="243">
        <f t="shared" ca="1" si="1156"/>
        <v>45139</v>
      </c>
      <c r="I24696" s="244">
        <f t="shared" si="1157"/>
        <v>43892</v>
      </c>
      <c r="J24696" s="244" t="str">
        <f t="shared" si="1155"/>
        <v/>
      </c>
    </row>
    <row r="24697" spans="3:10" ht="12" thickBot="1" x14ac:dyDescent="0.25">
      <c r="C24697" s="254"/>
      <c r="D24697" s="254"/>
      <c r="E24697" s="255"/>
      <c r="F24697" s="256"/>
      <c r="G24697" s="257"/>
      <c r="H24697" s="243">
        <f t="shared" ca="1" si="1156"/>
        <v>45139</v>
      </c>
      <c r="I24697" s="244">
        <f t="shared" si="1157"/>
        <v>43892</v>
      </c>
      <c r="J24697" s="244" t="str">
        <f t="shared" si="1155"/>
        <v/>
      </c>
    </row>
    <row r="24698" spans="3:10" ht="12" thickBot="1" x14ac:dyDescent="0.25">
      <c r="C24698" s="254"/>
      <c r="D24698" s="254"/>
      <c r="E24698" s="255"/>
      <c r="F24698" s="256"/>
      <c r="G24698" s="257"/>
      <c r="H24698" s="243">
        <f t="shared" ca="1" si="1156"/>
        <v>45139</v>
      </c>
      <c r="I24698" s="244">
        <f t="shared" si="1157"/>
        <v>43892</v>
      </c>
      <c r="J24698" s="244" t="str">
        <f t="shared" si="1155"/>
        <v/>
      </c>
    </row>
    <row r="24699" spans="3:10" ht="12" thickBot="1" x14ac:dyDescent="0.25">
      <c r="C24699" s="254"/>
      <c r="D24699" s="254"/>
      <c r="E24699" s="255"/>
      <c r="F24699" s="256"/>
      <c r="G24699" s="257"/>
      <c r="H24699" s="243">
        <f t="shared" ca="1" si="1156"/>
        <v>45139</v>
      </c>
      <c r="I24699" s="244">
        <f t="shared" si="1157"/>
        <v>43892</v>
      </c>
      <c r="J24699" s="244" t="str">
        <f t="shared" si="1155"/>
        <v/>
      </c>
    </row>
    <row r="24700" spans="3:10" ht="12" thickBot="1" x14ac:dyDescent="0.25">
      <c r="C24700" s="254"/>
      <c r="D24700" s="254"/>
      <c r="E24700" s="255"/>
      <c r="F24700" s="256"/>
      <c r="G24700" s="257"/>
      <c r="H24700" s="243">
        <f t="shared" ca="1" si="1156"/>
        <v>45139</v>
      </c>
      <c r="I24700" s="244">
        <f t="shared" si="1157"/>
        <v>43892</v>
      </c>
      <c r="J24700" s="244" t="str">
        <f t="shared" si="1155"/>
        <v/>
      </c>
    </row>
    <row r="24701" spans="3:10" ht="12" thickBot="1" x14ac:dyDescent="0.25">
      <c r="C24701" s="254"/>
      <c r="D24701" s="254"/>
      <c r="E24701" s="255"/>
      <c r="F24701" s="256"/>
      <c r="G24701" s="257"/>
      <c r="H24701" s="243">
        <f t="shared" ca="1" si="1156"/>
        <v>45139</v>
      </c>
      <c r="I24701" s="244">
        <f t="shared" si="1157"/>
        <v>43892</v>
      </c>
      <c r="J24701" s="244" t="str">
        <f t="shared" si="1155"/>
        <v/>
      </c>
    </row>
    <row r="24702" spans="3:10" ht="12" thickBot="1" x14ac:dyDescent="0.25">
      <c r="C24702" s="254"/>
      <c r="D24702" s="254"/>
      <c r="E24702" s="255"/>
      <c r="F24702" s="256"/>
      <c r="G24702" s="257"/>
      <c r="H24702" s="243">
        <f t="shared" ca="1" si="1156"/>
        <v>45139</v>
      </c>
      <c r="I24702" s="244">
        <f t="shared" si="1157"/>
        <v>43892</v>
      </c>
      <c r="J24702" s="244" t="str">
        <f t="shared" si="1155"/>
        <v/>
      </c>
    </row>
    <row r="24703" spans="3:10" ht="12" thickBot="1" x14ac:dyDescent="0.25">
      <c r="C24703" s="254"/>
      <c r="D24703" s="254"/>
      <c r="E24703" s="255"/>
      <c r="F24703" s="256"/>
      <c r="G24703" s="257"/>
      <c r="H24703" s="243">
        <f t="shared" ca="1" si="1156"/>
        <v>45139</v>
      </c>
      <c r="I24703" s="244">
        <f t="shared" si="1157"/>
        <v>43892</v>
      </c>
      <c r="J24703" s="244" t="str">
        <f t="shared" si="1155"/>
        <v/>
      </c>
    </row>
    <row r="24704" spans="3:10" ht="12" thickBot="1" x14ac:dyDescent="0.25">
      <c r="C24704" s="254"/>
      <c r="D24704" s="254"/>
      <c r="E24704" s="255"/>
      <c r="F24704" s="256"/>
      <c r="G24704" s="257"/>
      <c r="H24704" s="243">
        <f t="shared" ca="1" si="1156"/>
        <v>45139</v>
      </c>
      <c r="I24704" s="244">
        <f t="shared" si="1157"/>
        <v>43892</v>
      </c>
      <c r="J24704" s="244" t="str">
        <f t="shared" si="1155"/>
        <v/>
      </c>
    </row>
    <row r="24705" spans="3:10" ht="12" thickBot="1" x14ac:dyDescent="0.25">
      <c r="C24705" s="254"/>
      <c r="D24705" s="254"/>
      <c r="E24705" s="255"/>
      <c r="F24705" s="256"/>
      <c r="G24705" s="257"/>
      <c r="H24705" s="243">
        <f t="shared" ca="1" si="1156"/>
        <v>45139</v>
      </c>
      <c r="I24705" s="244">
        <f t="shared" si="1157"/>
        <v>43892</v>
      </c>
      <c r="J24705" s="244" t="str">
        <f t="shared" si="1155"/>
        <v/>
      </c>
    </row>
    <row r="24706" spans="3:10" ht="12" thickBot="1" x14ac:dyDescent="0.25">
      <c r="C24706" s="254"/>
      <c r="D24706" s="254"/>
      <c r="E24706" s="255"/>
      <c r="F24706" s="256"/>
      <c r="G24706" s="257"/>
      <c r="H24706" s="243">
        <f t="shared" ca="1" si="1156"/>
        <v>45139</v>
      </c>
      <c r="I24706" s="244">
        <f t="shared" si="1157"/>
        <v>43892</v>
      </c>
      <c r="J24706" s="244" t="str">
        <f t="shared" si="1155"/>
        <v/>
      </c>
    </row>
    <row r="24707" spans="3:10" ht="12" thickBot="1" x14ac:dyDescent="0.25">
      <c r="C24707" s="254"/>
      <c r="D24707" s="254"/>
      <c r="E24707" s="255"/>
      <c r="F24707" s="256"/>
      <c r="G24707" s="257"/>
      <c r="H24707" s="243">
        <f t="shared" ca="1" si="1156"/>
        <v>45139</v>
      </c>
      <c r="I24707" s="244">
        <f t="shared" si="1157"/>
        <v>43892</v>
      </c>
      <c r="J24707" s="244" t="str">
        <f t="shared" si="1155"/>
        <v/>
      </c>
    </row>
    <row r="24708" spans="3:10" ht="12" thickBot="1" x14ac:dyDescent="0.25">
      <c r="C24708" s="254"/>
      <c r="D24708" s="254"/>
      <c r="E24708" s="255"/>
      <c r="F24708" s="256"/>
      <c r="G24708" s="257"/>
      <c r="H24708" s="243">
        <f t="shared" ca="1" si="1156"/>
        <v>45139</v>
      </c>
      <c r="I24708" s="244">
        <f t="shared" si="1157"/>
        <v>43892</v>
      </c>
      <c r="J24708" s="244" t="str">
        <f t="shared" si="1155"/>
        <v/>
      </c>
    </row>
    <row r="24709" spans="3:10" ht="12" thickBot="1" x14ac:dyDescent="0.25">
      <c r="C24709" s="254"/>
      <c r="D24709" s="254"/>
      <c r="E24709" s="255"/>
      <c r="F24709" s="256"/>
      <c r="G24709" s="257"/>
      <c r="H24709" s="243">
        <f t="shared" ca="1" si="1156"/>
        <v>45139</v>
      </c>
      <c r="I24709" s="244">
        <f t="shared" si="1157"/>
        <v>43892</v>
      </c>
      <c r="J24709" s="244" t="str">
        <f t="shared" si="1155"/>
        <v/>
      </c>
    </row>
    <row r="24710" spans="3:10" ht="12" thickBot="1" x14ac:dyDescent="0.25">
      <c r="C24710" s="254"/>
      <c r="D24710" s="254"/>
      <c r="E24710" s="255"/>
      <c r="F24710" s="256"/>
      <c r="G24710" s="257"/>
      <c r="H24710" s="243">
        <f t="shared" ca="1" si="1156"/>
        <v>45139</v>
      </c>
      <c r="I24710" s="244">
        <f t="shared" si="1157"/>
        <v>43892</v>
      </c>
      <c r="J24710" s="244" t="str">
        <f t="shared" ref="J24710:J24773" si="1158">IF(G24710="","",IF(G24710&gt;=0,"Debitoren",IF(G24710&lt;0,"Kreditoren","")))</f>
        <v/>
      </c>
    </row>
    <row r="24711" spans="3:10" ht="12" thickBot="1" x14ac:dyDescent="0.25">
      <c r="C24711" s="254"/>
      <c r="D24711" s="254"/>
      <c r="E24711" s="255"/>
      <c r="F24711" s="256"/>
      <c r="G24711" s="257"/>
      <c r="H24711" s="243">
        <f t="shared" ref="H24711:H24774" ca="1" si="1159">IF(F24711&lt;$F$2,EOMONTH($F$2,-1)+1,EOMONTH(F24711,-1)+1)</f>
        <v>45139</v>
      </c>
      <c r="I24711" s="244">
        <f t="shared" ref="I24711:I24774" si="1160">IF(F24711&lt;$I$2,IF(   WEEKDAY(EOMONTH($I$2,-1)+1)=1,EOMONTH($I$2,-1)+1+1,EOMONTH($I$2,-1)+1),IF(WEEKDAY(F24711)=1,F24711+1,F24711))</f>
        <v>43892</v>
      </c>
      <c r="J24711" s="244" t="str">
        <f t="shared" si="1158"/>
        <v/>
      </c>
    </row>
    <row r="24712" spans="3:10" ht="12" thickBot="1" x14ac:dyDescent="0.25">
      <c r="C24712" s="254"/>
      <c r="D24712" s="254"/>
      <c r="E24712" s="255"/>
      <c r="F24712" s="256"/>
      <c r="G24712" s="257"/>
      <c r="H24712" s="243">
        <f t="shared" ca="1" si="1159"/>
        <v>45139</v>
      </c>
      <c r="I24712" s="244">
        <f t="shared" si="1160"/>
        <v>43892</v>
      </c>
      <c r="J24712" s="244" t="str">
        <f t="shared" si="1158"/>
        <v/>
      </c>
    </row>
    <row r="24713" spans="3:10" ht="12" thickBot="1" x14ac:dyDescent="0.25">
      <c r="C24713" s="254"/>
      <c r="D24713" s="254"/>
      <c r="E24713" s="255"/>
      <c r="F24713" s="256"/>
      <c r="G24713" s="257"/>
      <c r="H24713" s="243">
        <f t="shared" ca="1" si="1159"/>
        <v>45139</v>
      </c>
      <c r="I24713" s="244">
        <f t="shared" si="1160"/>
        <v>43892</v>
      </c>
      <c r="J24713" s="244" t="str">
        <f t="shared" si="1158"/>
        <v/>
      </c>
    </row>
    <row r="24714" spans="3:10" ht="12" thickBot="1" x14ac:dyDescent="0.25">
      <c r="C24714" s="254"/>
      <c r="D24714" s="254"/>
      <c r="E24714" s="255"/>
      <c r="F24714" s="256"/>
      <c r="G24714" s="257"/>
      <c r="H24714" s="243">
        <f t="shared" ca="1" si="1159"/>
        <v>45139</v>
      </c>
      <c r="I24714" s="244">
        <f t="shared" si="1160"/>
        <v>43892</v>
      </c>
      <c r="J24714" s="244" t="str">
        <f t="shared" si="1158"/>
        <v/>
      </c>
    </row>
    <row r="24715" spans="3:10" ht="12" thickBot="1" x14ac:dyDescent="0.25">
      <c r="C24715" s="254"/>
      <c r="D24715" s="254"/>
      <c r="E24715" s="255"/>
      <c r="F24715" s="256"/>
      <c r="G24715" s="257"/>
      <c r="H24715" s="243">
        <f t="shared" ca="1" si="1159"/>
        <v>45139</v>
      </c>
      <c r="I24715" s="244">
        <f t="shared" si="1160"/>
        <v>43892</v>
      </c>
      <c r="J24715" s="244" t="str">
        <f t="shared" si="1158"/>
        <v/>
      </c>
    </row>
    <row r="24716" spans="3:10" ht="12" thickBot="1" x14ac:dyDescent="0.25">
      <c r="C24716" s="254"/>
      <c r="D24716" s="254"/>
      <c r="E24716" s="255"/>
      <c r="F24716" s="256"/>
      <c r="G24716" s="257"/>
      <c r="H24716" s="243">
        <f t="shared" ca="1" si="1159"/>
        <v>45139</v>
      </c>
      <c r="I24716" s="244">
        <f t="shared" si="1160"/>
        <v>43892</v>
      </c>
      <c r="J24716" s="244" t="str">
        <f t="shared" si="1158"/>
        <v/>
      </c>
    </row>
    <row r="24717" spans="3:10" ht="12" thickBot="1" x14ac:dyDescent="0.25">
      <c r="C24717" s="254"/>
      <c r="D24717" s="254"/>
      <c r="E24717" s="255"/>
      <c r="F24717" s="256"/>
      <c r="G24717" s="257"/>
      <c r="H24717" s="243">
        <f t="shared" ca="1" si="1159"/>
        <v>45139</v>
      </c>
      <c r="I24717" s="244">
        <f t="shared" si="1160"/>
        <v>43892</v>
      </c>
      <c r="J24717" s="244" t="str">
        <f t="shared" si="1158"/>
        <v/>
      </c>
    </row>
    <row r="24718" spans="3:10" ht="12" thickBot="1" x14ac:dyDescent="0.25">
      <c r="C24718" s="254"/>
      <c r="D24718" s="254"/>
      <c r="E24718" s="255"/>
      <c r="F24718" s="256"/>
      <c r="G24718" s="257"/>
      <c r="H24718" s="243">
        <f t="shared" ca="1" si="1159"/>
        <v>45139</v>
      </c>
      <c r="I24718" s="244">
        <f t="shared" si="1160"/>
        <v>43892</v>
      </c>
      <c r="J24718" s="244" t="str">
        <f t="shared" si="1158"/>
        <v/>
      </c>
    </row>
    <row r="24719" spans="3:10" ht="12" thickBot="1" x14ac:dyDescent="0.25">
      <c r="C24719" s="254"/>
      <c r="D24719" s="254"/>
      <c r="E24719" s="255"/>
      <c r="F24719" s="256"/>
      <c r="G24719" s="257"/>
      <c r="H24719" s="243">
        <f t="shared" ca="1" si="1159"/>
        <v>45139</v>
      </c>
      <c r="I24719" s="244">
        <f t="shared" si="1160"/>
        <v>43892</v>
      </c>
      <c r="J24719" s="244" t="str">
        <f t="shared" si="1158"/>
        <v/>
      </c>
    </row>
    <row r="24720" spans="3:10" ht="12" thickBot="1" x14ac:dyDescent="0.25">
      <c r="C24720" s="254"/>
      <c r="D24720" s="254"/>
      <c r="E24720" s="255"/>
      <c r="F24720" s="256"/>
      <c r="G24720" s="257"/>
      <c r="H24720" s="243">
        <f t="shared" ca="1" si="1159"/>
        <v>45139</v>
      </c>
      <c r="I24720" s="244">
        <f t="shared" si="1160"/>
        <v>43892</v>
      </c>
      <c r="J24720" s="244" t="str">
        <f t="shared" si="1158"/>
        <v/>
      </c>
    </row>
    <row r="24721" spans="3:10" ht="12" thickBot="1" x14ac:dyDescent="0.25">
      <c r="C24721" s="254"/>
      <c r="D24721" s="254"/>
      <c r="E24721" s="255"/>
      <c r="F24721" s="256"/>
      <c r="G24721" s="257"/>
      <c r="H24721" s="243">
        <f t="shared" ca="1" si="1159"/>
        <v>45139</v>
      </c>
      <c r="I24721" s="244">
        <f t="shared" si="1160"/>
        <v>43892</v>
      </c>
      <c r="J24721" s="244" t="str">
        <f t="shared" si="1158"/>
        <v/>
      </c>
    </row>
    <row r="24722" spans="3:10" ht="12" thickBot="1" x14ac:dyDescent="0.25">
      <c r="C24722" s="254"/>
      <c r="D24722" s="254"/>
      <c r="E24722" s="255"/>
      <c r="F24722" s="256"/>
      <c r="G24722" s="257"/>
      <c r="H24722" s="243">
        <f t="shared" ca="1" si="1159"/>
        <v>45139</v>
      </c>
      <c r="I24722" s="244">
        <f t="shared" si="1160"/>
        <v>43892</v>
      </c>
      <c r="J24722" s="244" t="str">
        <f t="shared" si="1158"/>
        <v/>
      </c>
    </row>
    <row r="24723" spans="3:10" ht="12" thickBot="1" x14ac:dyDescent="0.25">
      <c r="C24723" s="254"/>
      <c r="D24723" s="254"/>
      <c r="E24723" s="255"/>
      <c r="F24723" s="256"/>
      <c r="G24723" s="257"/>
      <c r="H24723" s="243">
        <f t="shared" ca="1" si="1159"/>
        <v>45139</v>
      </c>
      <c r="I24723" s="244">
        <f t="shared" si="1160"/>
        <v>43892</v>
      </c>
      <c r="J24723" s="244" t="str">
        <f t="shared" si="1158"/>
        <v/>
      </c>
    </row>
    <row r="24724" spans="3:10" ht="12" thickBot="1" x14ac:dyDescent="0.25">
      <c r="C24724" s="254"/>
      <c r="D24724" s="254"/>
      <c r="E24724" s="255"/>
      <c r="F24724" s="256"/>
      <c r="G24724" s="257"/>
      <c r="H24724" s="243">
        <f t="shared" ca="1" si="1159"/>
        <v>45139</v>
      </c>
      <c r="I24724" s="244">
        <f t="shared" si="1160"/>
        <v>43892</v>
      </c>
      <c r="J24724" s="244" t="str">
        <f t="shared" si="1158"/>
        <v/>
      </c>
    </row>
    <row r="24725" spans="3:10" ht="12" thickBot="1" x14ac:dyDescent="0.25">
      <c r="C24725" s="254"/>
      <c r="D24725" s="254"/>
      <c r="E24725" s="255"/>
      <c r="F24725" s="256"/>
      <c r="G24725" s="257"/>
      <c r="H24725" s="243">
        <f t="shared" ca="1" si="1159"/>
        <v>45139</v>
      </c>
      <c r="I24725" s="244">
        <f t="shared" si="1160"/>
        <v>43892</v>
      </c>
      <c r="J24725" s="244" t="str">
        <f t="shared" si="1158"/>
        <v/>
      </c>
    </row>
    <row r="24726" spans="3:10" ht="12" thickBot="1" x14ac:dyDescent="0.25">
      <c r="C24726" s="254"/>
      <c r="D24726" s="254"/>
      <c r="E24726" s="255"/>
      <c r="F24726" s="256"/>
      <c r="G24726" s="257"/>
      <c r="H24726" s="243">
        <f t="shared" ca="1" si="1159"/>
        <v>45139</v>
      </c>
      <c r="I24726" s="244">
        <f t="shared" si="1160"/>
        <v>43892</v>
      </c>
      <c r="J24726" s="244" t="str">
        <f t="shared" si="1158"/>
        <v/>
      </c>
    </row>
    <row r="24727" spans="3:10" ht="12" thickBot="1" x14ac:dyDescent="0.25">
      <c r="C24727" s="254"/>
      <c r="D24727" s="254"/>
      <c r="E24727" s="255"/>
      <c r="F24727" s="256"/>
      <c r="G24727" s="257"/>
      <c r="H24727" s="243">
        <f t="shared" ca="1" si="1159"/>
        <v>45139</v>
      </c>
      <c r="I24727" s="244">
        <f t="shared" si="1160"/>
        <v>43892</v>
      </c>
      <c r="J24727" s="244" t="str">
        <f t="shared" si="1158"/>
        <v/>
      </c>
    </row>
    <row r="24728" spans="3:10" ht="12" thickBot="1" x14ac:dyDescent="0.25">
      <c r="C24728" s="254"/>
      <c r="D24728" s="254"/>
      <c r="E24728" s="255"/>
      <c r="F24728" s="256"/>
      <c r="G24728" s="257"/>
      <c r="H24728" s="243">
        <f t="shared" ca="1" si="1159"/>
        <v>45139</v>
      </c>
      <c r="I24728" s="244">
        <f t="shared" si="1160"/>
        <v>43892</v>
      </c>
      <c r="J24728" s="244" t="str">
        <f t="shared" si="1158"/>
        <v/>
      </c>
    </row>
    <row r="24729" spans="3:10" ht="12" thickBot="1" x14ac:dyDescent="0.25">
      <c r="C24729" s="254"/>
      <c r="D24729" s="254"/>
      <c r="E24729" s="255"/>
      <c r="F24729" s="256"/>
      <c r="G24729" s="257"/>
      <c r="H24729" s="243">
        <f t="shared" ca="1" si="1159"/>
        <v>45139</v>
      </c>
      <c r="I24729" s="244">
        <f t="shared" si="1160"/>
        <v>43892</v>
      </c>
      <c r="J24729" s="244" t="str">
        <f t="shared" si="1158"/>
        <v/>
      </c>
    </row>
    <row r="24730" spans="3:10" ht="12" thickBot="1" x14ac:dyDescent="0.25">
      <c r="C24730" s="254"/>
      <c r="D24730" s="254"/>
      <c r="E24730" s="255"/>
      <c r="F24730" s="256"/>
      <c r="G24730" s="257"/>
      <c r="H24730" s="243">
        <f t="shared" ca="1" si="1159"/>
        <v>45139</v>
      </c>
      <c r="I24730" s="244">
        <f t="shared" si="1160"/>
        <v>43892</v>
      </c>
      <c r="J24730" s="244" t="str">
        <f t="shared" si="1158"/>
        <v/>
      </c>
    </row>
    <row r="24731" spans="3:10" ht="12" thickBot="1" x14ac:dyDescent="0.25">
      <c r="C24731" s="254"/>
      <c r="D24731" s="254"/>
      <c r="E24731" s="255"/>
      <c r="F24731" s="256"/>
      <c r="G24731" s="257"/>
      <c r="H24731" s="243">
        <f t="shared" ca="1" si="1159"/>
        <v>45139</v>
      </c>
      <c r="I24731" s="244">
        <f t="shared" si="1160"/>
        <v>43892</v>
      </c>
      <c r="J24731" s="244" t="str">
        <f t="shared" si="1158"/>
        <v/>
      </c>
    </row>
    <row r="24732" spans="3:10" ht="12" thickBot="1" x14ac:dyDescent="0.25">
      <c r="C24732" s="254"/>
      <c r="D24732" s="254"/>
      <c r="E24732" s="255"/>
      <c r="F24732" s="256"/>
      <c r="G24732" s="257"/>
      <c r="H24732" s="243">
        <f t="shared" ca="1" si="1159"/>
        <v>45139</v>
      </c>
      <c r="I24732" s="244">
        <f t="shared" si="1160"/>
        <v>43892</v>
      </c>
      <c r="J24732" s="244" t="str">
        <f t="shared" si="1158"/>
        <v/>
      </c>
    </row>
    <row r="24733" spans="3:10" ht="12" thickBot="1" x14ac:dyDescent="0.25">
      <c r="C24733" s="254"/>
      <c r="D24733" s="254"/>
      <c r="E24733" s="255"/>
      <c r="F24733" s="256"/>
      <c r="G24733" s="257"/>
      <c r="H24733" s="243">
        <f t="shared" ca="1" si="1159"/>
        <v>45139</v>
      </c>
      <c r="I24733" s="244">
        <f t="shared" si="1160"/>
        <v>43892</v>
      </c>
      <c r="J24733" s="244" t="str">
        <f t="shared" si="1158"/>
        <v/>
      </c>
    </row>
    <row r="24734" spans="3:10" ht="12" thickBot="1" x14ac:dyDescent="0.25">
      <c r="C24734" s="254"/>
      <c r="D24734" s="254"/>
      <c r="E24734" s="255"/>
      <c r="F24734" s="256"/>
      <c r="G24734" s="257"/>
      <c r="H24734" s="243">
        <f t="shared" ca="1" si="1159"/>
        <v>45139</v>
      </c>
      <c r="I24734" s="244">
        <f t="shared" si="1160"/>
        <v>43892</v>
      </c>
      <c r="J24734" s="244" t="str">
        <f t="shared" si="1158"/>
        <v/>
      </c>
    </row>
    <row r="24735" spans="3:10" ht="12" thickBot="1" x14ac:dyDescent="0.25">
      <c r="C24735" s="254"/>
      <c r="D24735" s="254"/>
      <c r="E24735" s="255"/>
      <c r="F24735" s="256"/>
      <c r="G24735" s="257"/>
      <c r="H24735" s="243">
        <f t="shared" ca="1" si="1159"/>
        <v>45139</v>
      </c>
      <c r="I24735" s="244">
        <f t="shared" si="1160"/>
        <v>43892</v>
      </c>
      <c r="J24735" s="244" t="str">
        <f t="shared" si="1158"/>
        <v/>
      </c>
    </row>
    <row r="24736" spans="3:10" ht="12" thickBot="1" x14ac:dyDescent="0.25">
      <c r="C24736" s="254"/>
      <c r="D24736" s="254"/>
      <c r="E24736" s="255"/>
      <c r="F24736" s="256"/>
      <c r="G24736" s="257"/>
      <c r="H24736" s="243">
        <f t="shared" ca="1" si="1159"/>
        <v>45139</v>
      </c>
      <c r="I24736" s="244">
        <f t="shared" si="1160"/>
        <v>43892</v>
      </c>
      <c r="J24736" s="244" t="str">
        <f t="shared" si="1158"/>
        <v/>
      </c>
    </row>
    <row r="24737" spans="3:10" ht="12" thickBot="1" x14ac:dyDescent="0.25">
      <c r="C24737" s="254"/>
      <c r="D24737" s="254"/>
      <c r="E24737" s="255"/>
      <c r="F24737" s="256"/>
      <c r="G24737" s="257"/>
      <c r="H24737" s="243">
        <f t="shared" ca="1" si="1159"/>
        <v>45139</v>
      </c>
      <c r="I24737" s="244">
        <f t="shared" si="1160"/>
        <v>43892</v>
      </c>
      <c r="J24737" s="244" t="str">
        <f t="shared" si="1158"/>
        <v/>
      </c>
    </row>
    <row r="24738" spans="3:10" ht="12" thickBot="1" x14ac:dyDescent="0.25">
      <c r="C24738" s="254"/>
      <c r="D24738" s="254"/>
      <c r="E24738" s="255"/>
      <c r="F24738" s="256"/>
      <c r="G24738" s="257"/>
      <c r="H24738" s="243">
        <f t="shared" ca="1" si="1159"/>
        <v>45139</v>
      </c>
      <c r="I24738" s="244">
        <f t="shared" si="1160"/>
        <v>43892</v>
      </c>
      <c r="J24738" s="244" t="str">
        <f t="shared" si="1158"/>
        <v/>
      </c>
    </row>
    <row r="24739" spans="3:10" ht="12" thickBot="1" x14ac:dyDescent="0.25">
      <c r="C24739" s="254"/>
      <c r="D24739" s="254"/>
      <c r="E24739" s="255"/>
      <c r="F24739" s="256"/>
      <c r="G24739" s="257"/>
      <c r="H24739" s="243">
        <f t="shared" ca="1" si="1159"/>
        <v>45139</v>
      </c>
      <c r="I24739" s="244">
        <f t="shared" si="1160"/>
        <v>43892</v>
      </c>
      <c r="J24739" s="244" t="str">
        <f t="shared" si="1158"/>
        <v/>
      </c>
    </row>
    <row r="24740" spans="3:10" ht="12" thickBot="1" x14ac:dyDescent="0.25">
      <c r="C24740" s="254"/>
      <c r="D24740" s="254"/>
      <c r="E24740" s="255"/>
      <c r="F24740" s="256"/>
      <c r="G24740" s="257"/>
      <c r="H24740" s="243">
        <f t="shared" ca="1" si="1159"/>
        <v>45139</v>
      </c>
      <c r="I24740" s="244">
        <f t="shared" si="1160"/>
        <v>43892</v>
      </c>
      <c r="J24740" s="244" t="str">
        <f t="shared" si="1158"/>
        <v/>
      </c>
    </row>
    <row r="24741" spans="3:10" ht="12" thickBot="1" x14ac:dyDescent="0.25">
      <c r="C24741" s="254"/>
      <c r="D24741" s="254"/>
      <c r="E24741" s="255"/>
      <c r="F24741" s="256"/>
      <c r="G24741" s="257"/>
      <c r="H24741" s="243">
        <f t="shared" ca="1" si="1159"/>
        <v>45139</v>
      </c>
      <c r="I24741" s="244">
        <f t="shared" si="1160"/>
        <v>43892</v>
      </c>
      <c r="J24741" s="244" t="str">
        <f t="shared" si="1158"/>
        <v/>
      </c>
    </row>
    <row r="24742" spans="3:10" ht="12" thickBot="1" x14ac:dyDescent="0.25">
      <c r="C24742" s="254"/>
      <c r="D24742" s="254"/>
      <c r="E24742" s="255"/>
      <c r="F24742" s="256"/>
      <c r="G24742" s="257"/>
      <c r="H24742" s="243">
        <f t="shared" ca="1" si="1159"/>
        <v>45139</v>
      </c>
      <c r="I24742" s="244">
        <f t="shared" si="1160"/>
        <v>43892</v>
      </c>
      <c r="J24742" s="244" t="str">
        <f t="shared" si="1158"/>
        <v/>
      </c>
    </row>
    <row r="24743" spans="3:10" ht="12" thickBot="1" x14ac:dyDescent="0.25">
      <c r="C24743" s="254"/>
      <c r="D24743" s="254"/>
      <c r="E24743" s="255"/>
      <c r="F24743" s="256"/>
      <c r="G24743" s="257"/>
      <c r="H24743" s="243">
        <f t="shared" ca="1" si="1159"/>
        <v>45139</v>
      </c>
      <c r="I24743" s="244">
        <f t="shared" si="1160"/>
        <v>43892</v>
      </c>
      <c r="J24743" s="244" t="str">
        <f t="shared" si="1158"/>
        <v/>
      </c>
    </row>
    <row r="24744" spans="3:10" ht="12" thickBot="1" x14ac:dyDescent="0.25">
      <c r="C24744" s="254"/>
      <c r="D24744" s="254"/>
      <c r="E24744" s="255"/>
      <c r="F24744" s="256"/>
      <c r="G24744" s="257"/>
      <c r="H24744" s="243">
        <f t="shared" ca="1" si="1159"/>
        <v>45139</v>
      </c>
      <c r="I24744" s="244">
        <f t="shared" si="1160"/>
        <v>43892</v>
      </c>
      <c r="J24744" s="244" t="str">
        <f t="shared" si="1158"/>
        <v/>
      </c>
    </row>
    <row r="24745" spans="3:10" ht="12" thickBot="1" x14ac:dyDescent="0.25">
      <c r="C24745" s="254"/>
      <c r="D24745" s="254"/>
      <c r="E24745" s="255"/>
      <c r="F24745" s="256"/>
      <c r="G24745" s="257"/>
      <c r="H24745" s="243">
        <f t="shared" ca="1" si="1159"/>
        <v>45139</v>
      </c>
      <c r="I24745" s="244">
        <f t="shared" si="1160"/>
        <v>43892</v>
      </c>
      <c r="J24745" s="244" t="str">
        <f t="shared" si="1158"/>
        <v/>
      </c>
    </row>
    <row r="24746" spans="3:10" ht="12" thickBot="1" x14ac:dyDescent="0.25">
      <c r="C24746" s="254"/>
      <c r="D24746" s="254"/>
      <c r="E24746" s="255"/>
      <c r="F24746" s="256"/>
      <c r="G24746" s="257"/>
      <c r="H24746" s="243">
        <f t="shared" ca="1" si="1159"/>
        <v>45139</v>
      </c>
      <c r="I24746" s="244">
        <f t="shared" si="1160"/>
        <v>43892</v>
      </c>
      <c r="J24746" s="244" t="str">
        <f t="shared" si="1158"/>
        <v/>
      </c>
    </row>
    <row r="24747" spans="3:10" ht="12" thickBot="1" x14ac:dyDescent="0.25">
      <c r="C24747" s="254"/>
      <c r="D24747" s="254"/>
      <c r="E24747" s="255"/>
      <c r="F24747" s="256"/>
      <c r="G24747" s="257"/>
      <c r="H24747" s="243">
        <f t="shared" ca="1" si="1159"/>
        <v>45139</v>
      </c>
      <c r="I24747" s="244">
        <f t="shared" si="1160"/>
        <v>43892</v>
      </c>
      <c r="J24747" s="244" t="str">
        <f t="shared" si="1158"/>
        <v/>
      </c>
    </row>
    <row r="24748" spans="3:10" ht="12" thickBot="1" x14ac:dyDescent="0.25">
      <c r="C24748" s="254"/>
      <c r="D24748" s="254"/>
      <c r="E24748" s="255"/>
      <c r="F24748" s="256"/>
      <c r="G24748" s="257"/>
      <c r="H24748" s="243">
        <f t="shared" ca="1" si="1159"/>
        <v>45139</v>
      </c>
      <c r="I24748" s="244">
        <f t="shared" si="1160"/>
        <v>43892</v>
      </c>
      <c r="J24748" s="244" t="str">
        <f t="shared" si="1158"/>
        <v/>
      </c>
    </row>
    <row r="24749" spans="3:10" ht="12" thickBot="1" x14ac:dyDescent="0.25">
      <c r="C24749" s="254"/>
      <c r="D24749" s="254"/>
      <c r="E24749" s="255"/>
      <c r="F24749" s="256"/>
      <c r="G24749" s="257"/>
      <c r="H24749" s="243">
        <f t="shared" ca="1" si="1159"/>
        <v>45139</v>
      </c>
      <c r="I24749" s="244">
        <f t="shared" si="1160"/>
        <v>43892</v>
      </c>
      <c r="J24749" s="244" t="str">
        <f t="shared" si="1158"/>
        <v/>
      </c>
    </row>
    <row r="24750" spans="3:10" ht="12" thickBot="1" x14ac:dyDescent="0.25">
      <c r="C24750" s="254"/>
      <c r="D24750" s="254"/>
      <c r="E24750" s="255"/>
      <c r="F24750" s="256"/>
      <c r="G24750" s="257"/>
      <c r="H24750" s="243">
        <f t="shared" ca="1" si="1159"/>
        <v>45139</v>
      </c>
      <c r="I24750" s="244">
        <f t="shared" si="1160"/>
        <v>43892</v>
      </c>
      <c r="J24750" s="244" t="str">
        <f t="shared" si="1158"/>
        <v/>
      </c>
    </row>
    <row r="24751" spans="3:10" ht="12" thickBot="1" x14ac:dyDescent="0.25">
      <c r="C24751" s="254"/>
      <c r="D24751" s="254"/>
      <c r="E24751" s="255"/>
      <c r="F24751" s="256"/>
      <c r="G24751" s="257"/>
      <c r="H24751" s="243">
        <f t="shared" ca="1" si="1159"/>
        <v>45139</v>
      </c>
      <c r="I24751" s="244">
        <f t="shared" si="1160"/>
        <v>43892</v>
      </c>
      <c r="J24751" s="244" t="str">
        <f t="shared" si="1158"/>
        <v/>
      </c>
    </row>
    <row r="24752" spans="3:10" ht="12" thickBot="1" x14ac:dyDescent="0.25">
      <c r="C24752" s="254"/>
      <c r="D24752" s="254"/>
      <c r="E24752" s="255"/>
      <c r="F24752" s="256"/>
      <c r="G24752" s="257"/>
      <c r="H24752" s="243">
        <f t="shared" ca="1" si="1159"/>
        <v>45139</v>
      </c>
      <c r="I24752" s="244">
        <f t="shared" si="1160"/>
        <v>43892</v>
      </c>
      <c r="J24752" s="244" t="str">
        <f t="shared" si="1158"/>
        <v/>
      </c>
    </row>
    <row r="24753" spans="3:10" ht="12" thickBot="1" x14ac:dyDescent="0.25">
      <c r="C24753" s="254"/>
      <c r="D24753" s="254"/>
      <c r="E24753" s="255"/>
      <c r="F24753" s="256"/>
      <c r="G24753" s="257"/>
      <c r="H24753" s="243">
        <f t="shared" ca="1" si="1159"/>
        <v>45139</v>
      </c>
      <c r="I24753" s="244">
        <f t="shared" si="1160"/>
        <v>43892</v>
      </c>
      <c r="J24753" s="244" t="str">
        <f t="shared" si="1158"/>
        <v/>
      </c>
    </row>
    <row r="24754" spans="3:10" ht="12" thickBot="1" x14ac:dyDescent="0.25">
      <c r="C24754" s="254"/>
      <c r="D24754" s="254"/>
      <c r="E24754" s="255"/>
      <c r="F24754" s="256"/>
      <c r="G24754" s="257"/>
      <c r="H24754" s="243">
        <f t="shared" ca="1" si="1159"/>
        <v>45139</v>
      </c>
      <c r="I24754" s="244">
        <f t="shared" si="1160"/>
        <v>43892</v>
      </c>
      <c r="J24754" s="244" t="str">
        <f t="shared" si="1158"/>
        <v/>
      </c>
    </row>
    <row r="24755" spans="3:10" ht="12" thickBot="1" x14ac:dyDescent="0.25">
      <c r="C24755" s="254"/>
      <c r="D24755" s="254"/>
      <c r="E24755" s="255"/>
      <c r="F24755" s="256"/>
      <c r="G24755" s="257"/>
      <c r="H24755" s="243">
        <f t="shared" ca="1" si="1159"/>
        <v>45139</v>
      </c>
      <c r="I24755" s="244">
        <f t="shared" si="1160"/>
        <v>43892</v>
      </c>
      <c r="J24755" s="244" t="str">
        <f t="shared" si="1158"/>
        <v/>
      </c>
    </row>
    <row r="24756" spans="3:10" ht="12" thickBot="1" x14ac:dyDescent="0.25">
      <c r="C24756" s="254"/>
      <c r="D24756" s="254"/>
      <c r="E24756" s="255"/>
      <c r="F24756" s="256"/>
      <c r="G24756" s="257"/>
      <c r="H24756" s="243">
        <f t="shared" ca="1" si="1159"/>
        <v>45139</v>
      </c>
      <c r="I24756" s="244">
        <f t="shared" si="1160"/>
        <v>43892</v>
      </c>
      <c r="J24756" s="244" t="str">
        <f t="shared" si="1158"/>
        <v/>
      </c>
    </row>
    <row r="24757" spans="3:10" ht="12" thickBot="1" x14ac:dyDescent="0.25">
      <c r="C24757" s="254"/>
      <c r="D24757" s="254"/>
      <c r="E24757" s="255"/>
      <c r="F24757" s="256"/>
      <c r="G24757" s="257"/>
      <c r="H24757" s="243">
        <f t="shared" ca="1" si="1159"/>
        <v>45139</v>
      </c>
      <c r="I24757" s="244">
        <f t="shared" si="1160"/>
        <v>43892</v>
      </c>
      <c r="J24757" s="244" t="str">
        <f t="shared" si="1158"/>
        <v/>
      </c>
    </row>
    <row r="24758" spans="3:10" ht="12" thickBot="1" x14ac:dyDescent="0.25">
      <c r="C24758" s="254"/>
      <c r="D24758" s="254"/>
      <c r="E24758" s="255"/>
      <c r="F24758" s="256"/>
      <c r="G24758" s="257"/>
      <c r="H24758" s="243">
        <f t="shared" ca="1" si="1159"/>
        <v>45139</v>
      </c>
      <c r="I24758" s="244">
        <f t="shared" si="1160"/>
        <v>43892</v>
      </c>
      <c r="J24758" s="244" t="str">
        <f t="shared" si="1158"/>
        <v/>
      </c>
    </row>
    <row r="24759" spans="3:10" ht="12" thickBot="1" x14ac:dyDescent="0.25">
      <c r="C24759" s="254"/>
      <c r="D24759" s="254"/>
      <c r="E24759" s="255"/>
      <c r="F24759" s="256"/>
      <c r="G24759" s="257"/>
      <c r="H24759" s="243">
        <f t="shared" ca="1" si="1159"/>
        <v>45139</v>
      </c>
      <c r="I24759" s="244">
        <f t="shared" si="1160"/>
        <v>43892</v>
      </c>
      <c r="J24759" s="244" t="str">
        <f t="shared" si="1158"/>
        <v/>
      </c>
    </row>
    <row r="24760" spans="3:10" ht="12" thickBot="1" x14ac:dyDescent="0.25">
      <c r="C24760" s="254"/>
      <c r="D24760" s="254"/>
      <c r="E24760" s="255"/>
      <c r="F24760" s="256"/>
      <c r="G24760" s="257"/>
      <c r="H24760" s="243">
        <f t="shared" ca="1" si="1159"/>
        <v>45139</v>
      </c>
      <c r="I24760" s="244">
        <f t="shared" si="1160"/>
        <v>43892</v>
      </c>
      <c r="J24760" s="244" t="str">
        <f t="shared" si="1158"/>
        <v/>
      </c>
    </row>
    <row r="24761" spans="3:10" ht="12" thickBot="1" x14ac:dyDescent="0.25">
      <c r="C24761" s="254"/>
      <c r="D24761" s="254"/>
      <c r="E24761" s="255"/>
      <c r="F24761" s="256"/>
      <c r="G24761" s="257"/>
      <c r="H24761" s="243">
        <f t="shared" ca="1" si="1159"/>
        <v>45139</v>
      </c>
      <c r="I24761" s="244">
        <f t="shared" si="1160"/>
        <v>43892</v>
      </c>
      <c r="J24761" s="244" t="str">
        <f t="shared" si="1158"/>
        <v/>
      </c>
    </row>
    <row r="24762" spans="3:10" ht="12" thickBot="1" x14ac:dyDescent="0.25">
      <c r="C24762" s="254"/>
      <c r="D24762" s="254"/>
      <c r="E24762" s="255"/>
      <c r="F24762" s="256"/>
      <c r="G24762" s="257"/>
      <c r="H24762" s="243">
        <f t="shared" ca="1" si="1159"/>
        <v>45139</v>
      </c>
      <c r="I24762" s="244">
        <f t="shared" si="1160"/>
        <v>43892</v>
      </c>
      <c r="J24762" s="244" t="str">
        <f t="shared" si="1158"/>
        <v/>
      </c>
    </row>
    <row r="24763" spans="3:10" ht="12" thickBot="1" x14ac:dyDescent="0.25">
      <c r="C24763" s="254"/>
      <c r="D24763" s="254"/>
      <c r="E24763" s="255"/>
      <c r="F24763" s="256"/>
      <c r="G24763" s="257"/>
      <c r="H24763" s="243">
        <f t="shared" ca="1" si="1159"/>
        <v>45139</v>
      </c>
      <c r="I24763" s="244">
        <f t="shared" si="1160"/>
        <v>43892</v>
      </c>
      <c r="J24763" s="244" t="str">
        <f t="shared" si="1158"/>
        <v/>
      </c>
    </row>
    <row r="24764" spans="3:10" ht="12" thickBot="1" x14ac:dyDescent="0.25">
      <c r="C24764" s="254"/>
      <c r="D24764" s="254"/>
      <c r="E24764" s="255"/>
      <c r="F24764" s="256"/>
      <c r="G24764" s="257"/>
      <c r="H24764" s="243">
        <f t="shared" ca="1" si="1159"/>
        <v>45139</v>
      </c>
      <c r="I24764" s="244">
        <f t="shared" si="1160"/>
        <v>43892</v>
      </c>
      <c r="J24764" s="244" t="str">
        <f t="shared" si="1158"/>
        <v/>
      </c>
    </row>
    <row r="24765" spans="3:10" ht="12" thickBot="1" x14ac:dyDescent="0.25">
      <c r="C24765" s="254"/>
      <c r="D24765" s="254"/>
      <c r="E24765" s="255"/>
      <c r="F24765" s="256"/>
      <c r="G24765" s="257"/>
      <c r="H24765" s="243">
        <f t="shared" ca="1" si="1159"/>
        <v>45139</v>
      </c>
      <c r="I24765" s="244">
        <f t="shared" si="1160"/>
        <v>43892</v>
      </c>
      <c r="J24765" s="244" t="str">
        <f t="shared" si="1158"/>
        <v/>
      </c>
    </row>
    <row r="24766" spans="3:10" ht="12" thickBot="1" x14ac:dyDescent="0.25">
      <c r="C24766" s="254"/>
      <c r="D24766" s="254"/>
      <c r="E24766" s="255"/>
      <c r="F24766" s="256"/>
      <c r="G24766" s="257"/>
      <c r="H24766" s="243">
        <f t="shared" ca="1" si="1159"/>
        <v>45139</v>
      </c>
      <c r="I24766" s="244">
        <f t="shared" si="1160"/>
        <v>43892</v>
      </c>
      <c r="J24766" s="244" t="str">
        <f t="shared" si="1158"/>
        <v/>
      </c>
    </row>
    <row r="24767" spans="3:10" ht="12" thickBot="1" x14ac:dyDescent="0.25">
      <c r="C24767" s="254"/>
      <c r="D24767" s="254"/>
      <c r="E24767" s="255"/>
      <c r="F24767" s="256"/>
      <c r="G24767" s="257"/>
      <c r="H24767" s="243">
        <f t="shared" ca="1" si="1159"/>
        <v>45139</v>
      </c>
      <c r="I24767" s="244">
        <f t="shared" si="1160"/>
        <v>43892</v>
      </c>
      <c r="J24767" s="244" t="str">
        <f t="shared" si="1158"/>
        <v/>
      </c>
    </row>
    <row r="24768" spans="3:10" ht="12" thickBot="1" x14ac:dyDescent="0.25">
      <c r="C24768" s="254"/>
      <c r="D24768" s="254"/>
      <c r="E24768" s="255"/>
      <c r="F24768" s="256"/>
      <c r="G24768" s="257"/>
      <c r="H24768" s="243">
        <f t="shared" ca="1" si="1159"/>
        <v>45139</v>
      </c>
      <c r="I24768" s="244">
        <f t="shared" si="1160"/>
        <v>43892</v>
      </c>
      <c r="J24768" s="244" t="str">
        <f t="shared" si="1158"/>
        <v/>
      </c>
    </row>
    <row r="24769" spans="3:10" ht="12" thickBot="1" x14ac:dyDescent="0.25">
      <c r="C24769" s="254"/>
      <c r="D24769" s="254"/>
      <c r="E24769" s="255"/>
      <c r="F24769" s="256"/>
      <c r="G24769" s="257"/>
      <c r="H24769" s="243">
        <f t="shared" ca="1" si="1159"/>
        <v>45139</v>
      </c>
      <c r="I24769" s="244">
        <f t="shared" si="1160"/>
        <v>43892</v>
      </c>
      <c r="J24769" s="244" t="str">
        <f t="shared" si="1158"/>
        <v/>
      </c>
    </row>
    <row r="24770" spans="3:10" ht="12" thickBot="1" x14ac:dyDescent="0.25">
      <c r="C24770" s="254"/>
      <c r="D24770" s="254"/>
      <c r="E24770" s="255"/>
      <c r="F24770" s="256"/>
      <c r="G24770" s="257"/>
      <c r="H24770" s="243">
        <f t="shared" ca="1" si="1159"/>
        <v>45139</v>
      </c>
      <c r="I24770" s="244">
        <f t="shared" si="1160"/>
        <v>43892</v>
      </c>
      <c r="J24770" s="244" t="str">
        <f t="shared" si="1158"/>
        <v/>
      </c>
    </row>
    <row r="24771" spans="3:10" ht="12" thickBot="1" x14ac:dyDescent="0.25">
      <c r="C24771" s="254"/>
      <c r="D24771" s="254"/>
      <c r="E24771" s="255"/>
      <c r="F24771" s="256"/>
      <c r="G24771" s="257"/>
      <c r="H24771" s="243">
        <f t="shared" ca="1" si="1159"/>
        <v>45139</v>
      </c>
      <c r="I24771" s="244">
        <f t="shared" si="1160"/>
        <v>43892</v>
      </c>
      <c r="J24771" s="244" t="str">
        <f t="shared" si="1158"/>
        <v/>
      </c>
    </row>
    <row r="24772" spans="3:10" ht="12" thickBot="1" x14ac:dyDescent="0.25">
      <c r="C24772" s="254"/>
      <c r="D24772" s="254"/>
      <c r="E24772" s="255"/>
      <c r="F24772" s="256"/>
      <c r="G24772" s="257"/>
      <c r="H24772" s="243">
        <f t="shared" ca="1" si="1159"/>
        <v>45139</v>
      </c>
      <c r="I24772" s="244">
        <f t="shared" si="1160"/>
        <v>43892</v>
      </c>
      <c r="J24772" s="244" t="str">
        <f t="shared" si="1158"/>
        <v/>
      </c>
    </row>
    <row r="24773" spans="3:10" ht="12" thickBot="1" x14ac:dyDescent="0.25">
      <c r="C24773" s="254"/>
      <c r="D24773" s="254"/>
      <c r="E24773" s="255"/>
      <c r="F24773" s="256"/>
      <c r="G24773" s="257"/>
      <c r="H24773" s="243">
        <f t="shared" ca="1" si="1159"/>
        <v>45139</v>
      </c>
      <c r="I24773" s="244">
        <f t="shared" si="1160"/>
        <v>43892</v>
      </c>
      <c r="J24773" s="244" t="str">
        <f t="shared" si="1158"/>
        <v/>
      </c>
    </row>
    <row r="24774" spans="3:10" ht="12" thickBot="1" x14ac:dyDescent="0.25">
      <c r="C24774" s="254"/>
      <c r="D24774" s="254"/>
      <c r="E24774" s="255"/>
      <c r="F24774" s="256"/>
      <c r="G24774" s="257"/>
      <c r="H24774" s="243">
        <f t="shared" ca="1" si="1159"/>
        <v>45139</v>
      </c>
      <c r="I24774" s="244">
        <f t="shared" si="1160"/>
        <v>43892</v>
      </c>
      <c r="J24774" s="244" t="str">
        <f t="shared" ref="J24774:J24837" si="1161">IF(G24774="","",IF(G24774&gt;=0,"Debitoren",IF(G24774&lt;0,"Kreditoren","")))</f>
        <v/>
      </c>
    </row>
    <row r="24775" spans="3:10" ht="12" thickBot="1" x14ac:dyDescent="0.25">
      <c r="C24775" s="254"/>
      <c r="D24775" s="254"/>
      <c r="E24775" s="255"/>
      <c r="F24775" s="256"/>
      <c r="G24775" s="257"/>
      <c r="H24775" s="243">
        <f t="shared" ref="H24775:H24838" ca="1" si="1162">IF(F24775&lt;$F$2,EOMONTH($F$2,-1)+1,EOMONTH(F24775,-1)+1)</f>
        <v>45139</v>
      </c>
      <c r="I24775" s="244">
        <f t="shared" ref="I24775:I24838" si="1163">IF(F24775&lt;$I$2,IF(   WEEKDAY(EOMONTH($I$2,-1)+1)=1,EOMONTH($I$2,-1)+1+1,EOMONTH($I$2,-1)+1),IF(WEEKDAY(F24775)=1,F24775+1,F24775))</f>
        <v>43892</v>
      </c>
      <c r="J24775" s="244" t="str">
        <f t="shared" si="1161"/>
        <v/>
      </c>
    </row>
    <row r="24776" spans="3:10" ht="12" thickBot="1" x14ac:dyDescent="0.25">
      <c r="C24776" s="254"/>
      <c r="D24776" s="254"/>
      <c r="E24776" s="255"/>
      <c r="F24776" s="256"/>
      <c r="G24776" s="257"/>
      <c r="H24776" s="243">
        <f t="shared" ca="1" si="1162"/>
        <v>45139</v>
      </c>
      <c r="I24776" s="244">
        <f t="shared" si="1163"/>
        <v>43892</v>
      </c>
      <c r="J24776" s="244" t="str">
        <f t="shared" si="1161"/>
        <v/>
      </c>
    </row>
    <row r="24777" spans="3:10" ht="12" thickBot="1" x14ac:dyDescent="0.25">
      <c r="C24777" s="254"/>
      <c r="D24777" s="254"/>
      <c r="E24777" s="255"/>
      <c r="F24777" s="256"/>
      <c r="G24777" s="257"/>
      <c r="H24777" s="243">
        <f t="shared" ca="1" si="1162"/>
        <v>45139</v>
      </c>
      <c r="I24777" s="244">
        <f t="shared" si="1163"/>
        <v>43892</v>
      </c>
      <c r="J24777" s="244" t="str">
        <f t="shared" si="1161"/>
        <v/>
      </c>
    </row>
    <row r="24778" spans="3:10" ht="12" thickBot="1" x14ac:dyDescent="0.25">
      <c r="C24778" s="254"/>
      <c r="D24778" s="254"/>
      <c r="E24778" s="255"/>
      <c r="F24778" s="256"/>
      <c r="G24778" s="257"/>
      <c r="H24778" s="243">
        <f t="shared" ca="1" si="1162"/>
        <v>45139</v>
      </c>
      <c r="I24778" s="244">
        <f t="shared" si="1163"/>
        <v>43892</v>
      </c>
      <c r="J24778" s="244" t="str">
        <f t="shared" si="1161"/>
        <v/>
      </c>
    </row>
    <row r="24779" spans="3:10" ht="12" thickBot="1" x14ac:dyDescent="0.25">
      <c r="C24779" s="254"/>
      <c r="D24779" s="254"/>
      <c r="E24779" s="255"/>
      <c r="F24779" s="256"/>
      <c r="G24779" s="257"/>
      <c r="H24779" s="243">
        <f t="shared" ca="1" si="1162"/>
        <v>45139</v>
      </c>
      <c r="I24779" s="244">
        <f t="shared" si="1163"/>
        <v>43892</v>
      </c>
      <c r="J24779" s="244" t="str">
        <f t="shared" si="1161"/>
        <v/>
      </c>
    </row>
    <row r="24780" spans="3:10" ht="12" thickBot="1" x14ac:dyDescent="0.25">
      <c r="C24780" s="254"/>
      <c r="D24780" s="254"/>
      <c r="E24780" s="255"/>
      <c r="F24780" s="256"/>
      <c r="G24780" s="257"/>
      <c r="H24780" s="243">
        <f t="shared" ca="1" si="1162"/>
        <v>45139</v>
      </c>
      <c r="I24780" s="244">
        <f t="shared" si="1163"/>
        <v>43892</v>
      </c>
      <c r="J24780" s="244" t="str">
        <f t="shared" si="1161"/>
        <v/>
      </c>
    </row>
    <row r="24781" spans="3:10" ht="12" thickBot="1" x14ac:dyDescent="0.25">
      <c r="C24781" s="254"/>
      <c r="D24781" s="254"/>
      <c r="E24781" s="255"/>
      <c r="F24781" s="256"/>
      <c r="G24781" s="257"/>
      <c r="H24781" s="243">
        <f t="shared" ca="1" si="1162"/>
        <v>45139</v>
      </c>
      <c r="I24781" s="244">
        <f t="shared" si="1163"/>
        <v>43892</v>
      </c>
      <c r="J24781" s="244" t="str">
        <f t="shared" si="1161"/>
        <v/>
      </c>
    </row>
    <row r="24782" spans="3:10" ht="12" thickBot="1" x14ac:dyDescent="0.25">
      <c r="C24782" s="254"/>
      <c r="D24782" s="254"/>
      <c r="E24782" s="255"/>
      <c r="F24782" s="256"/>
      <c r="G24782" s="257"/>
      <c r="H24782" s="243">
        <f t="shared" ca="1" si="1162"/>
        <v>45139</v>
      </c>
      <c r="I24782" s="244">
        <f t="shared" si="1163"/>
        <v>43892</v>
      </c>
      <c r="J24782" s="244" t="str">
        <f t="shared" si="1161"/>
        <v/>
      </c>
    </row>
    <row r="24783" spans="3:10" ht="12" thickBot="1" x14ac:dyDescent="0.25">
      <c r="C24783" s="254"/>
      <c r="D24783" s="254"/>
      <c r="E24783" s="255"/>
      <c r="F24783" s="256"/>
      <c r="G24783" s="257"/>
      <c r="H24783" s="243">
        <f t="shared" ca="1" si="1162"/>
        <v>45139</v>
      </c>
      <c r="I24783" s="244">
        <f t="shared" si="1163"/>
        <v>43892</v>
      </c>
      <c r="J24783" s="244" t="str">
        <f t="shared" si="1161"/>
        <v/>
      </c>
    </row>
    <row r="24784" spans="3:10" ht="12" thickBot="1" x14ac:dyDescent="0.25">
      <c r="C24784" s="254"/>
      <c r="D24784" s="254"/>
      <c r="E24784" s="255"/>
      <c r="F24784" s="256"/>
      <c r="G24784" s="257"/>
      <c r="H24784" s="243">
        <f t="shared" ca="1" si="1162"/>
        <v>45139</v>
      </c>
      <c r="I24784" s="244">
        <f t="shared" si="1163"/>
        <v>43892</v>
      </c>
      <c r="J24784" s="244" t="str">
        <f t="shared" si="1161"/>
        <v/>
      </c>
    </row>
    <row r="24785" spans="3:10" ht="12" thickBot="1" x14ac:dyDescent="0.25">
      <c r="C24785" s="254"/>
      <c r="D24785" s="254"/>
      <c r="E24785" s="255"/>
      <c r="F24785" s="256"/>
      <c r="G24785" s="257"/>
      <c r="H24785" s="243">
        <f t="shared" ca="1" si="1162"/>
        <v>45139</v>
      </c>
      <c r="I24785" s="244">
        <f t="shared" si="1163"/>
        <v>43892</v>
      </c>
      <c r="J24785" s="244" t="str">
        <f t="shared" si="1161"/>
        <v/>
      </c>
    </row>
    <row r="24786" spans="3:10" ht="12" thickBot="1" x14ac:dyDescent="0.25">
      <c r="C24786" s="254"/>
      <c r="D24786" s="254"/>
      <c r="E24786" s="255"/>
      <c r="F24786" s="256"/>
      <c r="G24786" s="257"/>
      <c r="H24786" s="243">
        <f t="shared" ca="1" si="1162"/>
        <v>45139</v>
      </c>
      <c r="I24786" s="244">
        <f t="shared" si="1163"/>
        <v>43892</v>
      </c>
      <c r="J24786" s="244" t="str">
        <f t="shared" si="1161"/>
        <v/>
      </c>
    </row>
    <row r="24787" spans="3:10" ht="12" thickBot="1" x14ac:dyDescent="0.25">
      <c r="C24787" s="254"/>
      <c r="D24787" s="254"/>
      <c r="E24787" s="255"/>
      <c r="F24787" s="256"/>
      <c r="G24787" s="257"/>
      <c r="H24787" s="243">
        <f t="shared" ca="1" si="1162"/>
        <v>45139</v>
      </c>
      <c r="I24787" s="244">
        <f t="shared" si="1163"/>
        <v>43892</v>
      </c>
      <c r="J24787" s="244" t="str">
        <f t="shared" si="1161"/>
        <v/>
      </c>
    </row>
    <row r="24788" spans="3:10" ht="12" thickBot="1" x14ac:dyDescent="0.25">
      <c r="C24788" s="254"/>
      <c r="D24788" s="254"/>
      <c r="E24788" s="255"/>
      <c r="F24788" s="256"/>
      <c r="G24788" s="257"/>
      <c r="H24788" s="243">
        <f t="shared" ca="1" si="1162"/>
        <v>45139</v>
      </c>
      <c r="I24788" s="244">
        <f t="shared" si="1163"/>
        <v>43892</v>
      </c>
      <c r="J24788" s="244" t="str">
        <f t="shared" si="1161"/>
        <v/>
      </c>
    </row>
    <row r="24789" spans="3:10" ht="12" thickBot="1" x14ac:dyDescent="0.25">
      <c r="C24789" s="254"/>
      <c r="D24789" s="254"/>
      <c r="E24789" s="255"/>
      <c r="F24789" s="256"/>
      <c r="G24789" s="257"/>
      <c r="H24789" s="243">
        <f t="shared" ca="1" si="1162"/>
        <v>45139</v>
      </c>
      <c r="I24789" s="244">
        <f t="shared" si="1163"/>
        <v>43892</v>
      </c>
      <c r="J24789" s="244" t="str">
        <f t="shared" si="1161"/>
        <v/>
      </c>
    </row>
    <row r="24790" spans="3:10" ht="12" thickBot="1" x14ac:dyDescent="0.25">
      <c r="C24790" s="254"/>
      <c r="D24790" s="254"/>
      <c r="E24790" s="255"/>
      <c r="F24790" s="256"/>
      <c r="G24790" s="257"/>
      <c r="H24790" s="243">
        <f t="shared" ca="1" si="1162"/>
        <v>45139</v>
      </c>
      <c r="I24790" s="244">
        <f t="shared" si="1163"/>
        <v>43892</v>
      </c>
      <c r="J24790" s="244" t="str">
        <f t="shared" si="1161"/>
        <v/>
      </c>
    </row>
    <row r="24791" spans="3:10" ht="12" thickBot="1" x14ac:dyDescent="0.25">
      <c r="C24791" s="254"/>
      <c r="D24791" s="254"/>
      <c r="E24791" s="255"/>
      <c r="F24791" s="256"/>
      <c r="G24791" s="257"/>
      <c r="H24791" s="243">
        <f t="shared" ca="1" si="1162"/>
        <v>45139</v>
      </c>
      <c r="I24791" s="244">
        <f t="shared" si="1163"/>
        <v>43892</v>
      </c>
      <c r="J24791" s="244" t="str">
        <f t="shared" si="1161"/>
        <v/>
      </c>
    </row>
    <row r="24792" spans="3:10" ht="12" thickBot="1" x14ac:dyDescent="0.25">
      <c r="C24792" s="254"/>
      <c r="D24792" s="254"/>
      <c r="E24792" s="255"/>
      <c r="F24792" s="256"/>
      <c r="G24792" s="257"/>
      <c r="H24792" s="243">
        <f t="shared" ca="1" si="1162"/>
        <v>45139</v>
      </c>
      <c r="I24792" s="244">
        <f t="shared" si="1163"/>
        <v>43892</v>
      </c>
      <c r="J24792" s="244" t="str">
        <f t="shared" si="1161"/>
        <v/>
      </c>
    </row>
    <row r="24793" spans="3:10" ht="12" thickBot="1" x14ac:dyDescent="0.25">
      <c r="C24793" s="254"/>
      <c r="D24793" s="254"/>
      <c r="E24793" s="255"/>
      <c r="F24793" s="256"/>
      <c r="G24793" s="257"/>
      <c r="H24793" s="243">
        <f t="shared" ca="1" si="1162"/>
        <v>45139</v>
      </c>
      <c r="I24793" s="244">
        <f t="shared" si="1163"/>
        <v>43892</v>
      </c>
      <c r="J24793" s="244" t="str">
        <f t="shared" si="1161"/>
        <v/>
      </c>
    </row>
    <row r="24794" spans="3:10" ht="12" thickBot="1" x14ac:dyDescent="0.25">
      <c r="C24794" s="254"/>
      <c r="D24794" s="254"/>
      <c r="E24794" s="255"/>
      <c r="F24794" s="256"/>
      <c r="G24794" s="257"/>
      <c r="H24794" s="243">
        <f t="shared" ca="1" si="1162"/>
        <v>45139</v>
      </c>
      <c r="I24794" s="244">
        <f t="shared" si="1163"/>
        <v>43892</v>
      </c>
      <c r="J24794" s="244" t="str">
        <f t="shared" si="1161"/>
        <v/>
      </c>
    </row>
    <row r="24795" spans="3:10" ht="12" thickBot="1" x14ac:dyDescent="0.25">
      <c r="C24795" s="254"/>
      <c r="D24795" s="254"/>
      <c r="E24795" s="255"/>
      <c r="F24795" s="256"/>
      <c r="G24795" s="257"/>
      <c r="H24795" s="243">
        <f t="shared" ca="1" si="1162"/>
        <v>45139</v>
      </c>
      <c r="I24795" s="244">
        <f t="shared" si="1163"/>
        <v>43892</v>
      </c>
      <c r="J24795" s="244" t="str">
        <f t="shared" si="1161"/>
        <v/>
      </c>
    </row>
    <row r="24796" spans="3:10" ht="12" thickBot="1" x14ac:dyDescent="0.25">
      <c r="C24796" s="254"/>
      <c r="D24796" s="254"/>
      <c r="E24796" s="255"/>
      <c r="F24796" s="256"/>
      <c r="G24796" s="257"/>
      <c r="H24796" s="243">
        <f t="shared" ca="1" si="1162"/>
        <v>45139</v>
      </c>
      <c r="I24796" s="244">
        <f t="shared" si="1163"/>
        <v>43892</v>
      </c>
      <c r="J24796" s="244" t="str">
        <f t="shared" si="1161"/>
        <v/>
      </c>
    </row>
    <row r="24797" spans="3:10" ht="12" thickBot="1" x14ac:dyDescent="0.25">
      <c r="C24797" s="254"/>
      <c r="D24797" s="254"/>
      <c r="E24797" s="255"/>
      <c r="F24797" s="256"/>
      <c r="G24797" s="257"/>
      <c r="H24797" s="243">
        <f t="shared" ca="1" si="1162"/>
        <v>45139</v>
      </c>
      <c r="I24797" s="244">
        <f t="shared" si="1163"/>
        <v>43892</v>
      </c>
      <c r="J24797" s="244" t="str">
        <f t="shared" si="1161"/>
        <v/>
      </c>
    </row>
    <row r="24798" spans="3:10" ht="12" thickBot="1" x14ac:dyDescent="0.25">
      <c r="C24798" s="254"/>
      <c r="D24798" s="254"/>
      <c r="E24798" s="255"/>
      <c r="F24798" s="256"/>
      <c r="G24798" s="257"/>
      <c r="H24798" s="243">
        <f t="shared" ca="1" si="1162"/>
        <v>45139</v>
      </c>
      <c r="I24798" s="244">
        <f t="shared" si="1163"/>
        <v>43892</v>
      </c>
      <c r="J24798" s="244" t="str">
        <f t="shared" si="1161"/>
        <v/>
      </c>
    </row>
    <row r="24799" spans="3:10" ht="12" thickBot="1" x14ac:dyDescent="0.25">
      <c r="C24799" s="254"/>
      <c r="D24799" s="254"/>
      <c r="E24799" s="255"/>
      <c r="F24799" s="256"/>
      <c r="G24799" s="257"/>
      <c r="H24799" s="243">
        <f t="shared" ca="1" si="1162"/>
        <v>45139</v>
      </c>
      <c r="I24799" s="244">
        <f t="shared" si="1163"/>
        <v>43892</v>
      </c>
      <c r="J24799" s="244" t="str">
        <f t="shared" si="1161"/>
        <v/>
      </c>
    </row>
    <row r="24800" spans="3:10" ht="12" thickBot="1" x14ac:dyDescent="0.25">
      <c r="C24800" s="254"/>
      <c r="D24800" s="254"/>
      <c r="E24800" s="255"/>
      <c r="F24800" s="256"/>
      <c r="G24800" s="257"/>
      <c r="H24800" s="243">
        <f t="shared" ca="1" si="1162"/>
        <v>45139</v>
      </c>
      <c r="I24800" s="244">
        <f t="shared" si="1163"/>
        <v>43892</v>
      </c>
      <c r="J24800" s="244" t="str">
        <f t="shared" si="1161"/>
        <v/>
      </c>
    </row>
    <row r="24801" spans="3:10" ht="12" thickBot="1" x14ac:dyDescent="0.25">
      <c r="C24801" s="254"/>
      <c r="D24801" s="254"/>
      <c r="E24801" s="255"/>
      <c r="F24801" s="256"/>
      <c r="G24801" s="257"/>
      <c r="H24801" s="243">
        <f t="shared" ca="1" si="1162"/>
        <v>45139</v>
      </c>
      <c r="I24801" s="244">
        <f t="shared" si="1163"/>
        <v>43892</v>
      </c>
      <c r="J24801" s="244" t="str">
        <f t="shared" si="1161"/>
        <v/>
      </c>
    </row>
    <row r="24802" spans="3:10" ht="12" thickBot="1" x14ac:dyDescent="0.25">
      <c r="C24802" s="254"/>
      <c r="D24802" s="254"/>
      <c r="E24802" s="255"/>
      <c r="F24802" s="256"/>
      <c r="G24802" s="257"/>
      <c r="H24802" s="243">
        <f t="shared" ca="1" si="1162"/>
        <v>45139</v>
      </c>
      <c r="I24802" s="244">
        <f t="shared" si="1163"/>
        <v>43892</v>
      </c>
      <c r="J24802" s="244" t="str">
        <f t="shared" si="1161"/>
        <v/>
      </c>
    </row>
    <row r="24803" spans="3:10" ht="12" thickBot="1" x14ac:dyDescent="0.25">
      <c r="C24803" s="254"/>
      <c r="D24803" s="254"/>
      <c r="E24803" s="255"/>
      <c r="F24803" s="256"/>
      <c r="G24803" s="257"/>
      <c r="H24803" s="243">
        <f t="shared" ca="1" si="1162"/>
        <v>45139</v>
      </c>
      <c r="I24803" s="244">
        <f t="shared" si="1163"/>
        <v>43892</v>
      </c>
      <c r="J24803" s="244" t="str">
        <f t="shared" si="1161"/>
        <v/>
      </c>
    </row>
    <row r="24804" spans="3:10" ht="12" thickBot="1" x14ac:dyDescent="0.25">
      <c r="C24804" s="254"/>
      <c r="D24804" s="254"/>
      <c r="E24804" s="255"/>
      <c r="F24804" s="256"/>
      <c r="G24804" s="257"/>
      <c r="H24804" s="243">
        <f t="shared" ca="1" si="1162"/>
        <v>45139</v>
      </c>
      <c r="I24804" s="244">
        <f t="shared" si="1163"/>
        <v>43892</v>
      </c>
      <c r="J24804" s="244" t="str">
        <f t="shared" si="1161"/>
        <v/>
      </c>
    </row>
    <row r="24805" spans="3:10" ht="12" thickBot="1" x14ac:dyDescent="0.25">
      <c r="C24805" s="254"/>
      <c r="D24805" s="254"/>
      <c r="E24805" s="255"/>
      <c r="F24805" s="256"/>
      <c r="G24805" s="257"/>
      <c r="H24805" s="243">
        <f t="shared" ca="1" si="1162"/>
        <v>45139</v>
      </c>
      <c r="I24805" s="244">
        <f t="shared" si="1163"/>
        <v>43892</v>
      </c>
      <c r="J24805" s="244" t="str">
        <f t="shared" si="1161"/>
        <v/>
      </c>
    </row>
    <row r="24806" spans="3:10" ht="12" thickBot="1" x14ac:dyDescent="0.25">
      <c r="C24806" s="254"/>
      <c r="D24806" s="254"/>
      <c r="E24806" s="255"/>
      <c r="F24806" s="256"/>
      <c r="G24806" s="257"/>
      <c r="H24806" s="243">
        <f t="shared" ca="1" si="1162"/>
        <v>45139</v>
      </c>
      <c r="I24806" s="244">
        <f t="shared" si="1163"/>
        <v>43892</v>
      </c>
      <c r="J24806" s="244" t="str">
        <f t="shared" si="1161"/>
        <v/>
      </c>
    </row>
    <row r="24807" spans="3:10" ht="12" thickBot="1" x14ac:dyDescent="0.25">
      <c r="C24807" s="254"/>
      <c r="D24807" s="254"/>
      <c r="E24807" s="255"/>
      <c r="F24807" s="256"/>
      <c r="G24807" s="257"/>
      <c r="H24807" s="243">
        <f t="shared" ca="1" si="1162"/>
        <v>45139</v>
      </c>
      <c r="I24807" s="244">
        <f t="shared" si="1163"/>
        <v>43892</v>
      </c>
      <c r="J24807" s="244" t="str">
        <f t="shared" si="1161"/>
        <v/>
      </c>
    </row>
    <row r="24808" spans="3:10" ht="12" thickBot="1" x14ac:dyDescent="0.25">
      <c r="C24808" s="254"/>
      <c r="D24808" s="254"/>
      <c r="E24808" s="255"/>
      <c r="F24808" s="256"/>
      <c r="G24808" s="257"/>
      <c r="H24808" s="243">
        <f t="shared" ca="1" si="1162"/>
        <v>45139</v>
      </c>
      <c r="I24808" s="244">
        <f t="shared" si="1163"/>
        <v>43892</v>
      </c>
      <c r="J24808" s="244" t="str">
        <f t="shared" si="1161"/>
        <v/>
      </c>
    </row>
    <row r="24809" spans="3:10" ht="12" thickBot="1" x14ac:dyDescent="0.25">
      <c r="C24809" s="254"/>
      <c r="D24809" s="254"/>
      <c r="E24809" s="255"/>
      <c r="F24809" s="256"/>
      <c r="G24809" s="257"/>
      <c r="H24809" s="243">
        <f t="shared" ca="1" si="1162"/>
        <v>45139</v>
      </c>
      <c r="I24809" s="244">
        <f t="shared" si="1163"/>
        <v>43892</v>
      </c>
      <c r="J24809" s="244" t="str">
        <f t="shared" si="1161"/>
        <v/>
      </c>
    </row>
    <row r="24810" spans="3:10" ht="12" thickBot="1" x14ac:dyDescent="0.25">
      <c r="C24810" s="254"/>
      <c r="D24810" s="254"/>
      <c r="E24810" s="255"/>
      <c r="F24810" s="256"/>
      <c r="G24810" s="257"/>
      <c r="H24810" s="243">
        <f t="shared" ca="1" si="1162"/>
        <v>45139</v>
      </c>
      <c r="I24810" s="244">
        <f t="shared" si="1163"/>
        <v>43892</v>
      </c>
      <c r="J24810" s="244" t="str">
        <f t="shared" si="1161"/>
        <v/>
      </c>
    </row>
    <row r="24811" spans="3:10" ht="12" thickBot="1" x14ac:dyDescent="0.25">
      <c r="C24811" s="254"/>
      <c r="D24811" s="254"/>
      <c r="E24811" s="255"/>
      <c r="F24811" s="256"/>
      <c r="G24811" s="257"/>
      <c r="H24811" s="243">
        <f t="shared" ca="1" si="1162"/>
        <v>45139</v>
      </c>
      <c r="I24811" s="244">
        <f t="shared" si="1163"/>
        <v>43892</v>
      </c>
      <c r="J24811" s="244" t="str">
        <f t="shared" si="1161"/>
        <v/>
      </c>
    </row>
    <row r="24812" spans="3:10" ht="12" thickBot="1" x14ac:dyDescent="0.25">
      <c r="C24812" s="254"/>
      <c r="D24812" s="254"/>
      <c r="E24812" s="255"/>
      <c r="F24812" s="256"/>
      <c r="G24812" s="257"/>
      <c r="H24812" s="243">
        <f t="shared" ca="1" si="1162"/>
        <v>45139</v>
      </c>
      <c r="I24812" s="244">
        <f t="shared" si="1163"/>
        <v>43892</v>
      </c>
      <c r="J24812" s="244" t="str">
        <f t="shared" si="1161"/>
        <v/>
      </c>
    </row>
    <row r="24813" spans="3:10" ht="12" thickBot="1" x14ac:dyDescent="0.25">
      <c r="C24813" s="254"/>
      <c r="D24813" s="254"/>
      <c r="E24813" s="255"/>
      <c r="F24813" s="256"/>
      <c r="G24813" s="257"/>
      <c r="H24813" s="243">
        <f t="shared" ca="1" si="1162"/>
        <v>45139</v>
      </c>
      <c r="I24813" s="244">
        <f t="shared" si="1163"/>
        <v>43892</v>
      </c>
      <c r="J24813" s="244" t="str">
        <f t="shared" si="1161"/>
        <v/>
      </c>
    </row>
    <row r="24814" spans="3:10" ht="12" thickBot="1" x14ac:dyDescent="0.25">
      <c r="C24814" s="254"/>
      <c r="D24814" s="254"/>
      <c r="E24814" s="255"/>
      <c r="F24814" s="256"/>
      <c r="G24814" s="257"/>
      <c r="H24814" s="243">
        <f t="shared" ca="1" si="1162"/>
        <v>45139</v>
      </c>
      <c r="I24814" s="244">
        <f t="shared" si="1163"/>
        <v>43892</v>
      </c>
      <c r="J24814" s="244" t="str">
        <f t="shared" si="1161"/>
        <v/>
      </c>
    </row>
    <row r="24815" spans="3:10" ht="12" thickBot="1" x14ac:dyDescent="0.25">
      <c r="C24815" s="254"/>
      <c r="D24815" s="254"/>
      <c r="E24815" s="255"/>
      <c r="F24815" s="256"/>
      <c r="G24815" s="257"/>
      <c r="H24815" s="243">
        <f t="shared" ca="1" si="1162"/>
        <v>45139</v>
      </c>
      <c r="I24815" s="244">
        <f t="shared" si="1163"/>
        <v>43892</v>
      </c>
      <c r="J24815" s="244" t="str">
        <f t="shared" si="1161"/>
        <v/>
      </c>
    </row>
    <row r="24816" spans="3:10" ht="12" thickBot="1" x14ac:dyDescent="0.25">
      <c r="C24816" s="254"/>
      <c r="D24816" s="254"/>
      <c r="E24816" s="255"/>
      <c r="F24816" s="256"/>
      <c r="G24816" s="257"/>
      <c r="H24816" s="243">
        <f t="shared" ca="1" si="1162"/>
        <v>45139</v>
      </c>
      <c r="I24816" s="244">
        <f t="shared" si="1163"/>
        <v>43892</v>
      </c>
      <c r="J24816" s="244" t="str">
        <f t="shared" si="1161"/>
        <v/>
      </c>
    </row>
    <row r="24817" spans="3:10" ht="12" thickBot="1" x14ac:dyDescent="0.25">
      <c r="C24817" s="254"/>
      <c r="D24817" s="254"/>
      <c r="E24817" s="255"/>
      <c r="F24817" s="256"/>
      <c r="G24817" s="257"/>
      <c r="H24817" s="243">
        <f t="shared" ca="1" si="1162"/>
        <v>45139</v>
      </c>
      <c r="I24817" s="244">
        <f t="shared" si="1163"/>
        <v>43892</v>
      </c>
      <c r="J24817" s="244" t="str">
        <f t="shared" si="1161"/>
        <v/>
      </c>
    </row>
    <row r="24818" spans="3:10" ht="12" thickBot="1" x14ac:dyDescent="0.25">
      <c r="C24818" s="254"/>
      <c r="D24818" s="254"/>
      <c r="E24818" s="255"/>
      <c r="F24818" s="256"/>
      <c r="G24818" s="257"/>
      <c r="H24818" s="243">
        <f t="shared" ca="1" si="1162"/>
        <v>45139</v>
      </c>
      <c r="I24818" s="244">
        <f t="shared" si="1163"/>
        <v>43892</v>
      </c>
      <c r="J24818" s="244" t="str">
        <f t="shared" si="1161"/>
        <v/>
      </c>
    </row>
    <row r="24819" spans="3:10" ht="12" thickBot="1" x14ac:dyDescent="0.25">
      <c r="C24819" s="254"/>
      <c r="D24819" s="254"/>
      <c r="E24819" s="255"/>
      <c r="F24819" s="256"/>
      <c r="G24819" s="257"/>
      <c r="H24819" s="243">
        <f t="shared" ca="1" si="1162"/>
        <v>45139</v>
      </c>
      <c r="I24819" s="244">
        <f t="shared" si="1163"/>
        <v>43892</v>
      </c>
      <c r="J24819" s="244" t="str">
        <f t="shared" si="1161"/>
        <v/>
      </c>
    </row>
    <row r="24820" spans="3:10" ht="12" thickBot="1" x14ac:dyDescent="0.25">
      <c r="C24820" s="254"/>
      <c r="D24820" s="254"/>
      <c r="E24820" s="255"/>
      <c r="F24820" s="256"/>
      <c r="G24820" s="257"/>
      <c r="H24820" s="243">
        <f t="shared" ca="1" si="1162"/>
        <v>45139</v>
      </c>
      <c r="I24820" s="244">
        <f t="shared" si="1163"/>
        <v>43892</v>
      </c>
      <c r="J24820" s="244" t="str">
        <f t="shared" si="1161"/>
        <v/>
      </c>
    </row>
    <row r="24821" spans="3:10" ht="12" thickBot="1" x14ac:dyDescent="0.25">
      <c r="C24821" s="254"/>
      <c r="D24821" s="254"/>
      <c r="E24821" s="255"/>
      <c r="F24821" s="256"/>
      <c r="G24821" s="257"/>
      <c r="H24821" s="243">
        <f t="shared" ca="1" si="1162"/>
        <v>45139</v>
      </c>
      <c r="I24821" s="244">
        <f t="shared" si="1163"/>
        <v>43892</v>
      </c>
      <c r="J24821" s="244" t="str">
        <f t="shared" si="1161"/>
        <v/>
      </c>
    </row>
    <row r="24822" spans="3:10" ht="12" thickBot="1" x14ac:dyDescent="0.25">
      <c r="C24822" s="254"/>
      <c r="D24822" s="254"/>
      <c r="E24822" s="255"/>
      <c r="F24822" s="256"/>
      <c r="G24822" s="257"/>
      <c r="H24822" s="243">
        <f t="shared" ca="1" si="1162"/>
        <v>45139</v>
      </c>
      <c r="I24822" s="244">
        <f t="shared" si="1163"/>
        <v>43892</v>
      </c>
      <c r="J24822" s="244" t="str">
        <f t="shared" si="1161"/>
        <v/>
      </c>
    </row>
    <row r="24823" spans="3:10" ht="12" thickBot="1" x14ac:dyDescent="0.25">
      <c r="C24823" s="254"/>
      <c r="D24823" s="254"/>
      <c r="E24823" s="255"/>
      <c r="F24823" s="256"/>
      <c r="G24823" s="257"/>
      <c r="H24823" s="243">
        <f t="shared" ca="1" si="1162"/>
        <v>45139</v>
      </c>
      <c r="I24823" s="244">
        <f t="shared" si="1163"/>
        <v>43892</v>
      </c>
      <c r="J24823" s="244" t="str">
        <f t="shared" si="1161"/>
        <v/>
      </c>
    </row>
    <row r="24824" spans="3:10" ht="12" thickBot="1" x14ac:dyDescent="0.25">
      <c r="C24824" s="254"/>
      <c r="D24824" s="254"/>
      <c r="E24824" s="255"/>
      <c r="F24824" s="256"/>
      <c r="G24824" s="257"/>
      <c r="H24824" s="243">
        <f t="shared" ca="1" si="1162"/>
        <v>45139</v>
      </c>
      <c r="I24824" s="244">
        <f t="shared" si="1163"/>
        <v>43892</v>
      </c>
      <c r="J24824" s="244" t="str">
        <f t="shared" si="1161"/>
        <v/>
      </c>
    </row>
    <row r="24825" spans="3:10" ht="12" thickBot="1" x14ac:dyDescent="0.25">
      <c r="C24825" s="254"/>
      <c r="D24825" s="254"/>
      <c r="E24825" s="255"/>
      <c r="F24825" s="256"/>
      <c r="G24825" s="257"/>
      <c r="H24825" s="243">
        <f t="shared" ca="1" si="1162"/>
        <v>45139</v>
      </c>
      <c r="I24825" s="244">
        <f t="shared" si="1163"/>
        <v>43892</v>
      </c>
      <c r="J24825" s="244" t="str">
        <f t="shared" si="1161"/>
        <v/>
      </c>
    </row>
    <row r="24826" spans="3:10" ht="12" thickBot="1" x14ac:dyDescent="0.25">
      <c r="C24826" s="254"/>
      <c r="D24826" s="254"/>
      <c r="E24826" s="255"/>
      <c r="F24826" s="256"/>
      <c r="G24826" s="257"/>
      <c r="H24826" s="243">
        <f t="shared" ca="1" si="1162"/>
        <v>45139</v>
      </c>
      <c r="I24826" s="244">
        <f t="shared" si="1163"/>
        <v>43892</v>
      </c>
      <c r="J24826" s="244" t="str">
        <f t="shared" si="1161"/>
        <v/>
      </c>
    </row>
    <row r="24827" spans="3:10" ht="12" thickBot="1" x14ac:dyDescent="0.25">
      <c r="C24827" s="254"/>
      <c r="D24827" s="254"/>
      <c r="E24827" s="255"/>
      <c r="F24827" s="256"/>
      <c r="G24827" s="257"/>
      <c r="H24827" s="243">
        <f t="shared" ca="1" si="1162"/>
        <v>45139</v>
      </c>
      <c r="I24827" s="244">
        <f t="shared" si="1163"/>
        <v>43892</v>
      </c>
      <c r="J24827" s="244" t="str">
        <f t="shared" si="1161"/>
        <v/>
      </c>
    </row>
    <row r="24828" spans="3:10" ht="12" thickBot="1" x14ac:dyDescent="0.25">
      <c r="C24828" s="254"/>
      <c r="D24828" s="254"/>
      <c r="E24828" s="255"/>
      <c r="F24828" s="256"/>
      <c r="G24828" s="257"/>
      <c r="H24828" s="243">
        <f t="shared" ca="1" si="1162"/>
        <v>45139</v>
      </c>
      <c r="I24828" s="244">
        <f t="shared" si="1163"/>
        <v>43892</v>
      </c>
      <c r="J24828" s="244" t="str">
        <f t="shared" si="1161"/>
        <v/>
      </c>
    </row>
    <row r="24829" spans="3:10" ht="12" thickBot="1" x14ac:dyDescent="0.25">
      <c r="C24829" s="254"/>
      <c r="D24829" s="254"/>
      <c r="E24829" s="255"/>
      <c r="F24829" s="256"/>
      <c r="G24829" s="257"/>
      <c r="H24829" s="243">
        <f t="shared" ca="1" si="1162"/>
        <v>45139</v>
      </c>
      <c r="I24829" s="244">
        <f t="shared" si="1163"/>
        <v>43892</v>
      </c>
      <c r="J24829" s="244" t="str">
        <f t="shared" si="1161"/>
        <v/>
      </c>
    </row>
    <row r="24830" spans="3:10" ht="12" thickBot="1" x14ac:dyDescent="0.25">
      <c r="C24830" s="254"/>
      <c r="D24830" s="254"/>
      <c r="E24830" s="255"/>
      <c r="F24830" s="256"/>
      <c r="G24830" s="257"/>
      <c r="H24830" s="243">
        <f t="shared" ca="1" si="1162"/>
        <v>45139</v>
      </c>
      <c r="I24830" s="244">
        <f t="shared" si="1163"/>
        <v>43892</v>
      </c>
      <c r="J24830" s="244" t="str">
        <f t="shared" si="1161"/>
        <v/>
      </c>
    </row>
    <row r="24831" spans="3:10" ht="12" thickBot="1" x14ac:dyDescent="0.25">
      <c r="C24831" s="254"/>
      <c r="D24831" s="254"/>
      <c r="E24831" s="255"/>
      <c r="F24831" s="256"/>
      <c r="G24831" s="257"/>
      <c r="H24831" s="243">
        <f t="shared" ca="1" si="1162"/>
        <v>45139</v>
      </c>
      <c r="I24831" s="244">
        <f t="shared" si="1163"/>
        <v>43892</v>
      </c>
      <c r="J24831" s="244" t="str">
        <f t="shared" si="1161"/>
        <v/>
      </c>
    </row>
    <row r="24832" spans="3:10" ht="12" thickBot="1" x14ac:dyDescent="0.25">
      <c r="C24832" s="254"/>
      <c r="D24832" s="254"/>
      <c r="E24832" s="255"/>
      <c r="F24832" s="256"/>
      <c r="G24832" s="257"/>
      <c r="H24832" s="243">
        <f t="shared" ca="1" si="1162"/>
        <v>45139</v>
      </c>
      <c r="I24832" s="244">
        <f t="shared" si="1163"/>
        <v>43892</v>
      </c>
      <c r="J24832" s="244" t="str">
        <f t="shared" si="1161"/>
        <v/>
      </c>
    </row>
    <row r="24833" spans="3:10" ht="12" thickBot="1" x14ac:dyDescent="0.25">
      <c r="C24833" s="254"/>
      <c r="D24833" s="254"/>
      <c r="E24833" s="255"/>
      <c r="F24833" s="256"/>
      <c r="G24833" s="257"/>
      <c r="H24833" s="243">
        <f t="shared" ca="1" si="1162"/>
        <v>45139</v>
      </c>
      <c r="I24833" s="244">
        <f t="shared" si="1163"/>
        <v>43892</v>
      </c>
      <c r="J24833" s="244" t="str">
        <f t="shared" si="1161"/>
        <v/>
      </c>
    </row>
    <row r="24834" spans="3:10" ht="12" thickBot="1" x14ac:dyDescent="0.25">
      <c r="C24834" s="254"/>
      <c r="D24834" s="254"/>
      <c r="E24834" s="255"/>
      <c r="F24834" s="256"/>
      <c r="G24834" s="257"/>
      <c r="H24834" s="243">
        <f t="shared" ca="1" si="1162"/>
        <v>45139</v>
      </c>
      <c r="I24834" s="244">
        <f t="shared" si="1163"/>
        <v>43892</v>
      </c>
      <c r="J24834" s="244" t="str">
        <f t="shared" si="1161"/>
        <v/>
      </c>
    </row>
    <row r="24835" spans="3:10" ht="12" thickBot="1" x14ac:dyDescent="0.25">
      <c r="C24835" s="254"/>
      <c r="D24835" s="254"/>
      <c r="E24835" s="255"/>
      <c r="F24835" s="256"/>
      <c r="G24835" s="257"/>
      <c r="H24835" s="243">
        <f t="shared" ca="1" si="1162"/>
        <v>45139</v>
      </c>
      <c r="I24835" s="244">
        <f t="shared" si="1163"/>
        <v>43892</v>
      </c>
      <c r="J24835" s="244" t="str">
        <f t="shared" si="1161"/>
        <v/>
      </c>
    </row>
    <row r="24836" spans="3:10" ht="12" thickBot="1" x14ac:dyDescent="0.25">
      <c r="C24836" s="254"/>
      <c r="D24836" s="254"/>
      <c r="E24836" s="255"/>
      <c r="F24836" s="256"/>
      <c r="G24836" s="257"/>
      <c r="H24836" s="243">
        <f t="shared" ca="1" si="1162"/>
        <v>45139</v>
      </c>
      <c r="I24836" s="244">
        <f t="shared" si="1163"/>
        <v>43892</v>
      </c>
      <c r="J24836" s="244" t="str">
        <f t="shared" si="1161"/>
        <v/>
      </c>
    </row>
    <row r="24837" spans="3:10" ht="12" thickBot="1" x14ac:dyDescent="0.25">
      <c r="C24837" s="254"/>
      <c r="D24837" s="254"/>
      <c r="E24837" s="255"/>
      <c r="F24837" s="256"/>
      <c r="G24837" s="257"/>
      <c r="H24837" s="243">
        <f t="shared" ca="1" si="1162"/>
        <v>45139</v>
      </c>
      <c r="I24837" s="244">
        <f t="shared" si="1163"/>
        <v>43892</v>
      </c>
      <c r="J24837" s="244" t="str">
        <f t="shared" si="1161"/>
        <v/>
      </c>
    </row>
    <row r="24838" spans="3:10" ht="12" thickBot="1" x14ac:dyDescent="0.25">
      <c r="C24838" s="254"/>
      <c r="D24838" s="254"/>
      <c r="E24838" s="255"/>
      <c r="F24838" s="256"/>
      <c r="G24838" s="257"/>
      <c r="H24838" s="243">
        <f t="shared" ca="1" si="1162"/>
        <v>45139</v>
      </c>
      <c r="I24838" s="244">
        <f t="shared" si="1163"/>
        <v>43892</v>
      </c>
      <c r="J24838" s="244" t="str">
        <f t="shared" ref="J24838:J24901" si="1164">IF(G24838="","",IF(G24838&gt;=0,"Debitoren",IF(G24838&lt;0,"Kreditoren","")))</f>
        <v/>
      </c>
    </row>
    <row r="24839" spans="3:10" ht="12" thickBot="1" x14ac:dyDescent="0.25">
      <c r="C24839" s="254"/>
      <c r="D24839" s="254"/>
      <c r="E24839" s="255"/>
      <c r="F24839" s="256"/>
      <c r="G24839" s="257"/>
      <c r="H24839" s="243">
        <f t="shared" ref="H24839:H24902" ca="1" si="1165">IF(F24839&lt;$F$2,EOMONTH($F$2,-1)+1,EOMONTH(F24839,-1)+1)</f>
        <v>45139</v>
      </c>
      <c r="I24839" s="244">
        <f t="shared" ref="I24839:I24902" si="1166">IF(F24839&lt;$I$2,IF(   WEEKDAY(EOMONTH($I$2,-1)+1)=1,EOMONTH($I$2,-1)+1+1,EOMONTH($I$2,-1)+1),IF(WEEKDAY(F24839)=1,F24839+1,F24839))</f>
        <v>43892</v>
      </c>
      <c r="J24839" s="244" t="str">
        <f t="shared" si="1164"/>
        <v/>
      </c>
    </row>
    <row r="24840" spans="3:10" ht="12" thickBot="1" x14ac:dyDescent="0.25">
      <c r="C24840" s="254"/>
      <c r="D24840" s="254"/>
      <c r="E24840" s="255"/>
      <c r="F24840" s="256"/>
      <c r="G24840" s="257"/>
      <c r="H24840" s="243">
        <f t="shared" ca="1" si="1165"/>
        <v>45139</v>
      </c>
      <c r="I24840" s="244">
        <f t="shared" si="1166"/>
        <v>43892</v>
      </c>
      <c r="J24840" s="244" t="str">
        <f t="shared" si="1164"/>
        <v/>
      </c>
    </row>
    <row r="24841" spans="3:10" ht="12" thickBot="1" x14ac:dyDescent="0.25">
      <c r="C24841" s="254"/>
      <c r="D24841" s="254"/>
      <c r="E24841" s="255"/>
      <c r="F24841" s="256"/>
      <c r="G24841" s="257"/>
      <c r="H24841" s="243">
        <f t="shared" ca="1" si="1165"/>
        <v>45139</v>
      </c>
      <c r="I24841" s="244">
        <f t="shared" si="1166"/>
        <v>43892</v>
      </c>
      <c r="J24841" s="244" t="str">
        <f t="shared" si="1164"/>
        <v/>
      </c>
    </row>
    <row r="24842" spans="3:10" ht="12" thickBot="1" x14ac:dyDescent="0.25">
      <c r="C24842" s="254"/>
      <c r="D24842" s="254"/>
      <c r="E24842" s="255"/>
      <c r="F24842" s="256"/>
      <c r="G24842" s="257"/>
      <c r="H24842" s="243">
        <f t="shared" ca="1" si="1165"/>
        <v>45139</v>
      </c>
      <c r="I24842" s="244">
        <f t="shared" si="1166"/>
        <v>43892</v>
      </c>
      <c r="J24842" s="244" t="str">
        <f t="shared" si="1164"/>
        <v/>
      </c>
    </row>
    <row r="24843" spans="3:10" ht="12" thickBot="1" x14ac:dyDescent="0.25">
      <c r="C24843" s="254"/>
      <c r="D24843" s="254"/>
      <c r="E24843" s="255"/>
      <c r="F24843" s="256"/>
      <c r="G24843" s="257"/>
      <c r="H24843" s="243">
        <f t="shared" ca="1" si="1165"/>
        <v>45139</v>
      </c>
      <c r="I24843" s="244">
        <f t="shared" si="1166"/>
        <v>43892</v>
      </c>
      <c r="J24843" s="244" t="str">
        <f t="shared" si="1164"/>
        <v/>
      </c>
    </row>
    <row r="24844" spans="3:10" ht="12" thickBot="1" x14ac:dyDescent="0.25">
      <c r="C24844" s="254"/>
      <c r="D24844" s="254"/>
      <c r="E24844" s="255"/>
      <c r="F24844" s="256"/>
      <c r="G24844" s="257"/>
      <c r="H24844" s="243">
        <f t="shared" ca="1" si="1165"/>
        <v>45139</v>
      </c>
      <c r="I24844" s="244">
        <f t="shared" si="1166"/>
        <v>43892</v>
      </c>
      <c r="J24844" s="244" t="str">
        <f t="shared" si="1164"/>
        <v/>
      </c>
    </row>
    <row r="24845" spans="3:10" ht="12" thickBot="1" x14ac:dyDescent="0.25">
      <c r="C24845" s="254"/>
      <c r="D24845" s="254"/>
      <c r="E24845" s="255"/>
      <c r="F24845" s="256"/>
      <c r="G24845" s="257"/>
      <c r="H24845" s="243">
        <f t="shared" ca="1" si="1165"/>
        <v>45139</v>
      </c>
      <c r="I24845" s="244">
        <f t="shared" si="1166"/>
        <v>43892</v>
      </c>
      <c r="J24845" s="244" t="str">
        <f t="shared" si="1164"/>
        <v/>
      </c>
    </row>
    <row r="24846" spans="3:10" ht="12" thickBot="1" x14ac:dyDescent="0.25">
      <c r="C24846" s="254"/>
      <c r="D24846" s="254"/>
      <c r="E24846" s="255"/>
      <c r="F24846" s="256"/>
      <c r="G24846" s="257"/>
      <c r="H24846" s="243">
        <f t="shared" ca="1" si="1165"/>
        <v>45139</v>
      </c>
      <c r="I24846" s="244">
        <f t="shared" si="1166"/>
        <v>43892</v>
      </c>
      <c r="J24846" s="244" t="str">
        <f t="shared" si="1164"/>
        <v/>
      </c>
    </row>
    <row r="24847" spans="3:10" ht="12" thickBot="1" x14ac:dyDescent="0.25">
      <c r="C24847" s="254"/>
      <c r="D24847" s="254"/>
      <c r="E24847" s="255"/>
      <c r="F24847" s="256"/>
      <c r="G24847" s="257"/>
      <c r="H24847" s="243">
        <f t="shared" ca="1" si="1165"/>
        <v>45139</v>
      </c>
      <c r="I24847" s="244">
        <f t="shared" si="1166"/>
        <v>43892</v>
      </c>
      <c r="J24847" s="244" t="str">
        <f t="shared" si="1164"/>
        <v/>
      </c>
    </row>
    <row r="24848" spans="3:10" ht="12" thickBot="1" x14ac:dyDescent="0.25">
      <c r="C24848" s="254"/>
      <c r="D24848" s="254"/>
      <c r="E24848" s="255"/>
      <c r="F24848" s="256"/>
      <c r="G24848" s="257"/>
      <c r="H24848" s="243">
        <f t="shared" ca="1" si="1165"/>
        <v>45139</v>
      </c>
      <c r="I24848" s="244">
        <f t="shared" si="1166"/>
        <v>43892</v>
      </c>
      <c r="J24848" s="244" t="str">
        <f t="shared" si="1164"/>
        <v/>
      </c>
    </row>
    <row r="24849" spans="3:10" ht="12" thickBot="1" x14ac:dyDescent="0.25">
      <c r="C24849" s="254"/>
      <c r="D24849" s="254"/>
      <c r="E24849" s="255"/>
      <c r="F24849" s="256"/>
      <c r="G24849" s="257"/>
      <c r="H24849" s="243">
        <f t="shared" ca="1" si="1165"/>
        <v>45139</v>
      </c>
      <c r="I24849" s="244">
        <f t="shared" si="1166"/>
        <v>43892</v>
      </c>
      <c r="J24849" s="244" t="str">
        <f t="shared" si="1164"/>
        <v/>
      </c>
    </row>
    <row r="24850" spans="3:10" ht="12" thickBot="1" x14ac:dyDescent="0.25">
      <c r="C24850" s="254"/>
      <c r="D24850" s="254"/>
      <c r="E24850" s="255"/>
      <c r="F24850" s="256"/>
      <c r="G24850" s="257"/>
      <c r="H24850" s="243">
        <f t="shared" ca="1" si="1165"/>
        <v>45139</v>
      </c>
      <c r="I24850" s="244">
        <f t="shared" si="1166"/>
        <v>43892</v>
      </c>
      <c r="J24850" s="244" t="str">
        <f t="shared" si="1164"/>
        <v/>
      </c>
    </row>
    <row r="24851" spans="3:10" ht="12" thickBot="1" x14ac:dyDescent="0.25">
      <c r="C24851" s="254"/>
      <c r="D24851" s="254"/>
      <c r="E24851" s="255"/>
      <c r="F24851" s="256"/>
      <c r="G24851" s="257"/>
      <c r="H24851" s="243">
        <f t="shared" ca="1" si="1165"/>
        <v>45139</v>
      </c>
      <c r="I24851" s="244">
        <f t="shared" si="1166"/>
        <v>43892</v>
      </c>
      <c r="J24851" s="244" t="str">
        <f t="shared" si="1164"/>
        <v/>
      </c>
    </row>
    <row r="24852" spans="3:10" ht="12" thickBot="1" x14ac:dyDescent="0.25">
      <c r="C24852" s="254"/>
      <c r="D24852" s="254"/>
      <c r="E24852" s="255"/>
      <c r="F24852" s="256"/>
      <c r="G24852" s="257"/>
      <c r="H24852" s="243">
        <f t="shared" ca="1" si="1165"/>
        <v>45139</v>
      </c>
      <c r="I24852" s="244">
        <f t="shared" si="1166"/>
        <v>43892</v>
      </c>
      <c r="J24852" s="244" t="str">
        <f t="shared" si="1164"/>
        <v/>
      </c>
    </row>
    <row r="24853" spans="3:10" ht="12" thickBot="1" x14ac:dyDescent="0.25">
      <c r="C24853" s="254"/>
      <c r="D24853" s="254"/>
      <c r="E24853" s="255"/>
      <c r="F24853" s="256"/>
      <c r="G24853" s="257"/>
      <c r="H24853" s="243">
        <f t="shared" ca="1" si="1165"/>
        <v>45139</v>
      </c>
      <c r="I24853" s="244">
        <f t="shared" si="1166"/>
        <v>43892</v>
      </c>
      <c r="J24853" s="244" t="str">
        <f t="shared" si="1164"/>
        <v/>
      </c>
    </row>
    <row r="24854" spans="3:10" ht="12" thickBot="1" x14ac:dyDescent="0.25">
      <c r="C24854" s="254"/>
      <c r="D24854" s="254"/>
      <c r="E24854" s="255"/>
      <c r="F24854" s="256"/>
      <c r="G24854" s="257"/>
      <c r="H24854" s="243">
        <f t="shared" ca="1" si="1165"/>
        <v>45139</v>
      </c>
      <c r="I24854" s="244">
        <f t="shared" si="1166"/>
        <v>43892</v>
      </c>
      <c r="J24854" s="244" t="str">
        <f t="shared" si="1164"/>
        <v/>
      </c>
    </row>
    <row r="24855" spans="3:10" ht="12" thickBot="1" x14ac:dyDescent="0.25">
      <c r="C24855" s="254"/>
      <c r="D24855" s="254"/>
      <c r="E24855" s="255"/>
      <c r="F24855" s="256"/>
      <c r="G24855" s="257"/>
      <c r="H24855" s="243">
        <f t="shared" ca="1" si="1165"/>
        <v>45139</v>
      </c>
      <c r="I24855" s="244">
        <f t="shared" si="1166"/>
        <v>43892</v>
      </c>
      <c r="J24855" s="244" t="str">
        <f t="shared" si="1164"/>
        <v/>
      </c>
    </row>
    <row r="24856" spans="3:10" ht="12" thickBot="1" x14ac:dyDescent="0.25">
      <c r="C24856" s="254"/>
      <c r="D24856" s="254"/>
      <c r="E24856" s="255"/>
      <c r="F24856" s="256"/>
      <c r="G24856" s="257"/>
      <c r="H24856" s="243">
        <f t="shared" ca="1" si="1165"/>
        <v>45139</v>
      </c>
      <c r="I24856" s="244">
        <f t="shared" si="1166"/>
        <v>43892</v>
      </c>
      <c r="J24856" s="244" t="str">
        <f t="shared" si="1164"/>
        <v/>
      </c>
    </row>
    <row r="24857" spans="3:10" ht="12" thickBot="1" x14ac:dyDescent="0.25">
      <c r="C24857" s="254"/>
      <c r="D24857" s="254"/>
      <c r="E24857" s="255"/>
      <c r="F24857" s="256"/>
      <c r="G24857" s="257"/>
      <c r="H24857" s="243">
        <f t="shared" ca="1" si="1165"/>
        <v>45139</v>
      </c>
      <c r="I24857" s="244">
        <f t="shared" si="1166"/>
        <v>43892</v>
      </c>
      <c r="J24857" s="244" t="str">
        <f t="shared" si="1164"/>
        <v/>
      </c>
    </row>
    <row r="24858" spans="3:10" ht="12" thickBot="1" x14ac:dyDescent="0.25">
      <c r="C24858" s="254"/>
      <c r="D24858" s="254"/>
      <c r="E24858" s="255"/>
      <c r="F24858" s="256"/>
      <c r="G24858" s="257"/>
      <c r="H24858" s="243">
        <f t="shared" ca="1" si="1165"/>
        <v>45139</v>
      </c>
      <c r="I24858" s="244">
        <f t="shared" si="1166"/>
        <v>43892</v>
      </c>
      <c r="J24858" s="244" t="str">
        <f t="shared" si="1164"/>
        <v/>
      </c>
    </row>
    <row r="24859" spans="3:10" ht="12" thickBot="1" x14ac:dyDescent="0.25">
      <c r="C24859" s="254"/>
      <c r="D24859" s="254"/>
      <c r="E24859" s="255"/>
      <c r="F24859" s="256"/>
      <c r="G24859" s="257"/>
      <c r="H24859" s="243">
        <f t="shared" ca="1" si="1165"/>
        <v>45139</v>
      </c>
      <c r="I24859" s="244">
        <f t="shared" si="1166"/>
        <v>43892</v>
      </c>
      <c r="J24859" s="244" t="str">
        <f t="shared" si="1164"/>
        <v/>
      </c>
    </row>
    <row r="24860" spans="3:10" ht="12" thickBot="1" x14ac:dyDescent="0.25">
      <c r="C24860" s="254"/>
      <c r="D24860" s="254"/>
      <c r="E24860" s="255"/>
      <c r="F24860" s="256"/>
      <c r="G24860" s="257"/>
      <c r="H24860" s="243">
        <f t="shared" ca="1" si="1165"/>
        <v>45139</v>
      </c>
      <c r="I24860" s="244">
        <f t="shared" si="1166"/>
        <v>43892</v>
      </c>
      <c r="J24860" s="244" t="str">
        <f t="shared" si="1164"/>
        <v/>
      </c>
    </row>
    <row r="24861" spans="3:10" ht="12" thickBot="1" x14ac:dyDescent="0.25">
      <c r="C24861" s="254"/>
      <c r="D24861" s="254"/>
      <c r="E24861" s="255"/>
      <c r="F24861" s="256"/>
      <c r="G24861" s="257"/>
      <c r="H24861" s="243">
        <f t="shared" ca="1" si="1165"/>
        <v>45139</v>
      </c>
      <c r="I24861" s="244">
        <f t="shared" si="1166"/>
        <v>43892</v>
      </c>
      <c r="J24861" s="244" t="str">
        <f t="shared" si="1164"/>
        <v/>
      </c>
    </row>
    <row r="24862" spans="3:10" ht="12" thickBot="1" x14ac:dyDescent="0.25">
      <c r="C24862" s="254"/>
      <c r="D24862" s="254"/>
      <c r="E24862" s="255"/>
      <c r="F24862" s="256"/>
      <c r="G24862" s="257"/>
      <c r="H24862" s="243">
        <f t="shared" ca="1" si="1165"/>
        <v>45139</v>
      </c>
      <c r="I24862" s="244">
        <f t="shared" si="1166"/>
        <v>43892</v>
      </c>
      <c r="J24862" s="244" t="str">
        <f t="shared" si="1164"/>
        <v/>
      </c>
    </row>
    <row r="24863" spans="3:10" ht="12" thickBot="1" x14ac:dyDescent="0.25">
      <c r="C24863" s="254"/>
      <c r="D24863" s="254"/>
      <c r="E24863" s="255"/>
      <c r="F24863" s="256"/>
      <c r="G24863" s="257"/>
      <c r="H24863" s="243">
        <f t="shared" ca="1" si="1165"/>
        <v>45139</v>
      </c>
      <c r="I24863" s="244">
        <f t="shared" si="1166"/>
        <v>43892</v>
      </c>
      <c r="J24863" s="244" t="str">
        <f t="shared" si="1164"/>
        <v/>
      </c>
    </row>
    <row r="24864" spans="3:10" ht="12" thickBot="1" x14ac:dyDescent="0.25">
      <c r="C24864" s="254"/>
      <c r="D24864" s="254"/>
      <c r="E24864" s="255"/>
      <c r="F24864" s="256"/>
      <c r="G24864" s="257"/>
      <c r="H24864" s="243">
        <f t="shared" ca="1" si="1165"/>
        <v>45139</v>
      </c>
      <c r="I24864" s="244">
        <f t="shared" si="1166"/>
        <v>43892</v>
      </c>
      <c r="J24864" s="244" t="str">
        <f t="shared" si="1164"/>
        <v/>
      </c>
    </row>
    <row r="24865" spans="3:10" ht="12" thickBot="1" x14ac:dyDescent="0.25">
      <c r="C24865" s="254"/>
      <c r="D24865" s="254"/>
      <c r="E24865" s="255"/>
      <c r="F24865" s="256"/>
      <c r="G24865" s="257"/>
      <c r="H24865" s="243">
        <f t="shared" ca="1" si="1165"/>
        <v>45139</v>
      </c>
      <c r="I24865" s="244">
        <f t="shared" si="1166"/>
        <v>43892</v>
      </c>
      <c r="J24865" s="244" t="str">
        <f t="shared" si="1164"/>
        <v/>
      </c>
    </row>
    <row r="24866" spans="3:10" ht="12" thickBot="1" x14ac:dyDescent="0.25">
      <c r="C24866" s="254"/>
      <c r="D24866" s="254"/>
      <c r="E24866" s="255"/>
      <c r="F24866" s="256"/>
      <c r="G24866" s="257"/>
      <c r="H24866" s="243">
        <f t="shared" ca="1" si="1165"/>
        <v>45139</v>
      </c>
      <c r="I24866" s="244">
        <f t="shared" si="1166"/>
        <v>43892</v>
      </c>
      <c r="J24866" s="244" t="str">
        <f t="shared" si="1164"/>
        <v/>
      </c>
    </row>
    <row r="24867" spans="3:10" ht="12" thickBot="1" x14ac:dyDescent="0.25">
      <c r="C24867" s="254"/>
      <c r="D24867" s="254"/>
      <c r="E24867" s="255"/>
      <c r="F24867" s="256"/>
      <c r="G24867" s="257"/>
      <c r="H24867" s="243">
        <f t="shared" ca="1" si="1165"/>
        <v>45139</v>
      </c>
      <c r="I24867" s="244">
        <f t="shared" si="1166"/>
        <v>43892</v>
      </c>
      <c r="J24867" s="244" t="str">
        <f t="shared" si="1164"/>
        <v/>
      </c>
    </row>
    <row r="24868" spans="3:10" ht="12" thickBot="1" x14ac:dyDescent="0.25">
      <c r="C24868" s="254"/>
      <c r="D24868" s="254"/>
      <c r="E24868" s="255"/>
      <c r="F24868" s="256"/>
      <c r="G24868" s="257"/>
      <c r="H24868" s="243">
        <f t="shared" ca="1" si="1165"/>
        <v>45139</v>
      </c>
      <c r="I24868" s="244">
        <f t="shared" si="1166"/>
        <v>43892</v>
      </c>
      <c r="J24868" s="244" t="str">
        <f t="shared" si="1164"/>
        <v/>
      </c>
    </row>
    <row r="24869" spans="3:10" ht="12" thickBot="1" x14ac:dyDescent="0.25">
      <c r="C24869" s="254"/>
      <c r="D24869" s="254"/>
      <c r="E24869" s="255"/>
      <c r="F24869" s="256"/>
      <c r="G24869" s="257"/>
      <c r="H24869" s="243">
        <f t="shared" ca="1" si="1165"/>
        <v>45139</v>
      </c>
      <c r="I24869" s="244">
        <f t="shared" si="1166"/>
        <v>43892</v>
      </c>
      <c r="J24869" s="244" t="str">
        <f t="shared" si="1164"/>
        <v/>
      </c>
    </row>
    <row r="24870" spans="3:10" ht="12" thickBot="1" x14ac:dyDescent="0.25">
      <c r="C24870" s="254"/>
      <c r="D24870" s="254"/>
      <c r="E24870" s="255"/>
      <c r="F24870" s="256"/>
      <c r="G24870" s="257"/>
      <c r="H24870" s="243">
        <f t="shared" ca="1" si="1165"/>
        <v>45139</v>
      </c>
      <c r="I24870" s="244">
        <f t="shared" si="1166"/>
        <v>43892</v>
      </c>
      <c r="J24870" s="244" t="str">
        <f t="shared" si="1164"/>
        <v/>
      </c>
    </row>
    <row r="24871" spans="3:10" ht="12" thickBot="1" x14ac:dyDescent="0.25">
      <c r="C24871" s="254"/>
      <c r="D24871" s="254"/>
      <c r="E24871" s="255"/>
      <c r="F24871" s="256"/>
      <c r="G24871" s="257"/>
      <c r="H24871" s="243">
        <f t="shared" ca="1" si="1165"/>
        <v>45139</v>
      </c>
      <c r="I24871" s="244">
        <f t="shared" si="1166"/>
        <v>43892</v>
      </c>
      <c r="J24871" s="244" t="str">
        <f t="shared" si="1164"/>
        <v/>
      </c>
    </row>
    <row r="24872" spans="3:10" ht="12" thickBot="1" x14ac:dyDescent="0.25">
      <c r="C24872" s="254"/>
      <c r="D24872" s="254"/>
      <c r="E24872" s="255"/>
      <c r="F24872" s="256"/>
      <c r="G24872" s="257"/>
      <c r="H24872" s="243">
        <f t="shared" ca="1" si="1165"/>
        <v>45139</v>
      </c>
      <c r="I24872" s="244">
        <f t="shared" si="1166"/>
        <v>43892</v>
      </c>
      <c r="J24872" s="244" t="str">
        <f t="shared" si="1164"/>
        <v/>
      </c>
    </row>
    <row r="24873" spans="3:10" ht="12" thickBot="1" x14ac:dyDescent="0.25">
      <c r="C24873" s="254"/>
      <c r="D24873" s="254"/>
      <c r="E24873" s="255"/>
      <c r="F24873" s="256"/>
      <c r="G24873" s="257"/>
      <c r="H24873" s="243">
        <f t="shared" ca="1" si="1165"/>
        <v>45139</v>
      </c>
      <c r="I24873" s="244">
        <f t="shared" si="1166"/>
        <v>43892</v>
      </c>
      <c r="J24873" s="244" t="str">
        <f t="shared" si="1164"/>
        <v/>
      </c>
    </row>
    <row r="24874" spans="3:10" ht="12" thickBot="1" x14ac:dyDescent="0.25">
      <c r="C24874" s="254"/>
      <c r="D24874" s="254"/>
      <c r="E24874" s="255"/>
      <c r="F24874" s="256"/>
      <c r="G24874" s="257"/>
      <c r="H24874" s="243">
        <f t="shared" ca="1" si="1165"/>
        <v>45139</v>
      </c>
      <c r="I24874" s="244">
        <f t="shared" si="1166"/>
        <v>43892</v>
      </c>
      <c r="J24874" s="244" t="str">
        <f t="shared" si="1164"/>
        <v/>
      </c>
    </row>
    <row r="24875" spans="3:10" ht="12" thickBot="1" x14ac:dyDescent="0.25">
      <c r="C24875" s="254"/>
      <c r="D24875" s="254"/>
      <c r="E24875" s="255"/>
      <c r="F24875" s="256"/>
      <c r="G24875" s="257"/>
      <c r="H24875" s="243">
        <f t="shared" ca="1" si="1165"/>
        <v>45139</v>
      </c>
      <c r="I24875" s="244">
        <f t="shared" si="1166"/>
        <v>43892</v>
      </c>
      <c r="J24875" s="244" t="str">
        <f t="shared" si="1164"/>
        <v/>
      </c>
    </row>
    <row r="24876" spans="3:10" ht="12" thickBot="1" x14ac:dyDescent="0.25">
      <c r="C24876" s="254"/>
      <c r="D24876" s="254"/>
      <c r="E24876" s="255"/>
      <c r="F24876" s="256"/>
      <c r="G24876" s="257"/>
      <c r="H24876" s="243">
        <f t="shared" ca="1" si="1165"/>
        <v>45139</v>
      </c>
      <c r="I24876" s="244">
        <f t="shared" si="1166"/>
        <v>43892</v>
      </c>
      <c r="J24876" s="244" t="str">
        <f t="shared" si="1164"/>
        <v/>
      </c>
    </row>
    <row r="24877" spans="3:10" ht="12" thickBot="1" x14ac:dyDescent="0.25">
      <c r="C24877" s="254"/>
      <c r="D24877" s="254"/>
      <c r="E24877" s="255"/>
      <c r="F24877" s="256"/>
      <c r="G24877" s="257"/>
      <c r="H24877" s="243">
        <f t="shared" ca="1" si="1165"/>
        <v>45139</v>
      </c>
      <c r="I24877" s="244">
        <f t="shared" si="1166"/>
        <v>43892</v>
      </c>
      <c r="J24877" s="244" t="str">
        <f t="shared" si="1164"/>
        <v/>
      </c>
    </row>
    <row r="24878" spans="3:10" ht="12" thickBot="1" x14ac:dyDescent="0.25">
      <c r="C24878" s="254"/>
      <c r="D24878" s="254"/>
      <c r="E24878" s="255"/>
      <c r="F24878" s="256"/>
      <c r="G24878" s="257"/>
      <c r="H24878" s="243">
        <f t="shared" ca="1" si="1165"/>
        <v>45139</v>
      </c>
      <c r="I24878" s="244">
        <f t="shared" si="1166"/>
        <v>43892</v>
      </c>
      <c r="J24878" s="244" t="str">
        <f t="shared" si="1164"/>
        <v/>
      </c>
    </row>
    <row r="24879" spans="3:10" ht="12" thickBot="1" x14ac:dyDescent="0.25">
      <c r="C24879" s="254"/>
      <c r="D24879" s="254"/>
      <c r="E24879" s="255"/>
      <c r="F24879" s="256"/>
      <c r="G24879" s="257"/>
      <c r="H24879" s="243">
        <f t="shared" ca="1" si="1165"/>
        <v>45139</v>
      </c>
      <c r="I24879" s="244">
        <f t="shared" si="1166"/>
        <v>43892</v>
      </c>
      <c r="J24879" s="244" t="str">
        <f t="shared" si="1164"/>
        <v/>
      </c>
    </row>
    <row r="24880" spans="3:10" ht="12" thickBot="1" x14ac:dyDescent="0.25">
      <c r="C24880" s="254"/>
      <c r="D24880" s="254"/>
      <c r="E24880" s="255"/>
      <c r="F24880" s="256"/>
      <c r="G24880" s="257"/>
      <c r="H24880" s="243">
        <f t="shared" ca="1" si="1165"/>
        <v>45139</v>
      </c>
      <c r="I24880" s="244">
        <f t="shared" si="1166"/>
        <v>43892</v>
      </c>
      <c r="J24880" s="244" t="str">
        <f t="shared" si="1164"/>
        <v/>
      </c>
    </row>
    <row r="24881" spans="3:10" ht="12" thickBot="1" x14ac:dyDescent="0.25">
      <c r="C24881" s="254"/>
      <c r="D24881" s="254"/>
      <c r="E24881" s="255"/>
      <c r="F24881" s="256"/>
      <c r="G24881" s="257"/>
      <c r="H24881" s="243">
        <f t="shared" ca="1" si="1165"/>
        <v>45139</v>
      </c>
      <c r="I24881" s="244">
        <f t="shared" si="1166"/>
        <v>43892</v>
      </c>
      <c r="J24881" s="244" t="str">
        <f t="shared" si="1164"/>
        <v/>
      </c>
    </row>
    <row r="24882" spans="3:10" ht="12" thickBot="1" x14ac:dyDescent="0.25">
      <c r="C24882" s="254"/>
      <c r="D24882" s="254"/>
      <c r="E24882" s="255"/>
      <c r="F24882" s="256"/>
      <c r="G24882" s="257"/>
      <c r="H24882" s="243">
        <f t="shared" ca="1" si="1165"/>
        <v>45139</v>
      </c>
      <c r="I24882" s="244">
        <f t="shared" si="1166"/>
        <v>43892</v>
      </c>
      <c r="J24882" s="244" t="str">
        <f t="shared" si="1164"/>
        <v/>
      </c>
    </row>
    <row r="24883" spans="3:10" ht="12" thickBot="1" x14ac:dyDescent="0.25">
      <c r="C24883" s="254"/>
      <c r="D24883" s="254"/>
      <c r="E24883" s="255"/>
      <c r="F24883" s="256"/>
      <c r="G24883" s="257"/>
      <c r="H24883" s="243">
        <f t="shared" ca="1" si="1165"/>
        <v>45139</v>
      </c>
      <c r="I24883" s="244">
        <f t="shared" si="1166"/>
        <v>43892</v>
      </c>
      <c r="J24883" s="244" t="str">
        <f t="shared" si="1164"/>
        <v/>
      </c>
    </row>
    <row r="24884" spans="3:10" ht="12" thickBot="1" x14ac:dyDescent="0.25">
      <c r="C24884" s="254"/>
      <c r="D24884" s="254"/>
      <c r="E24884" s="255"/>
      <c r="F24884" s="256"/>
      <c r="G24884" s="257"/>
      <c r="H24884" s="243">
        <f t="shared" ca="1" si="1165"/>
        <v>45139</v>
      </c>
      <c r="I24884" s="244">
        <f t="shared" si="1166"/>
        <v>43892</v>
      </c>
      <c r="J24884" s="244" t="str">
        <f t="shared" si="1164"/>
        <v/>
      </c>
    </row>
    <row r="24885" spans="3:10" ht="12" thickBot="1" x14ac:dyDescent="0.25">
      <c r="C24885" s="254"/>
      <c r="D24885" s="254"/>
      <c r="E24885" s="255"/>
      <c r="F24885" s="256"/>
      <c r="G24885" s="257"/>
      <c r="H24885" s="243">
        <f t="shared" ca="1" si="1165"/>
        <v>45139</v>
      </c>
      <c r="I24885" s="244">
        <f t="shared" si="1166"/>
        <v>43892</v>
      </c>
      <c r="J24885" s="244" t="str">
        <f t="shared" si="1164"/>
        <v/>
      </c>
    </row>
    <row r="24886" spans="3:10" ht="12" thickBot="1" x14ac:dyDescent="0.25">
      <c r="C24886" s="254"/>
      <c r="D24886" s="254"/>
      <c r="E24886" s="255"/>
      <c r="F24886" s="256"/>
      <c r="G24886" s="257"/>
      <c r="H24886" s="243">
        <f t="shared" ca="1" si="1165"/>
        <v>45139</v>
      </c>
      <c r="I24886" s="244">
        <f t="shared" si="1166"/>
        <v>43892</v>
      </c>
      <c r="J24886" s="244" t="str">
        <f t="shared" si="1164"/>
        <v/>
      </c>
    </row>
    <row r="24887" spans="3:10" ht="12" thickBot="1" x14ac:dyDescent="0.25">
      <c r="C24887" s="254"/>
      <c r="D24887" s="254"/>
      <c r="E24887" s="255"/>
      <c r="F24887" s="256"/>
      <c r="G24887" s="257"/>
      <c r="H24887" s="243">
        <f t="shared" ca="1" si="1165"/>
        <v>45139</v>
      </c>
      <c r="I24887" s="244">
        <f t="shared" si="1166"/>
        <v>43892</v>
      </c>
      <c r="J24887" s="244" t="str">
        <f t="shared" si="1164"/>
        <v/>
      </c>
    </row>
    <row r="24888" spans="3:10" ht="12" thickBot="1" x14ac:dyDescent="0.25">
      <c r="C24888" s="254"/>
      <c r="D24888" s="254"/>
      <c r="E24888" s="255"/>
      <c r="F24888" s="256"/>
      <c r="G24888" s="257"/>
      <c r="H24888" s="243">
        <f t="shared" ca="1" si="1165"/>
        <v>45139</v>
      </c>
      <c r="I24888" s="244">
        <f t="shared" si="1166"/>
        <v>43892</v>
      </c>
      <c r="J24888" s="244" t="str">
        <f t="shared" si="1164"/>
        <v/>
      </c>
    </row>
    <row r="24889" spans="3:10" ht="12" thickBot="1" x14ac:dyDescent="0.25">
      <c r="C24889" s="254"/>
      <c r="D24889" s="254"/>
      <c r="E24889" s="255"/>
      <c r="F24889" s="256"/>
      <c r="G24889" s="257"/>
      <c r="H24889" s="243">
        <f t="shared" ca="1" si="1165"/>
        <v>45139</v>
      </c>
      <c r="I24889" s="244">
        <f t="shared" si="1166"/>
        <v>43892</v>
      </c>
      <c r="J24889" s="244" t="str">
        <f t="shared" si="1164"/>
        <v/>
      </c>
    </row>
    <row r="24890" spans="3:10" ht="12" thickBot="1" x14ac:dyDescent="0.25">
      <c r="C24890" s="254"/>
      <c r="D24890" s="254"/>
      <c r="E24890" s="255"/>
      <c r="F24890" s="256"/>
      <c r="G24890" s="257"/>
      <c r="H24890" s="243">
        <f t="shared" ca="1" si="1165"/>
        <v>45139</v>
      </c>
      <c r="I24890" s="244">
        <f t="shared" si="1166"/>
        <v>43892</v>
      </c>
      <c r="J24890" s="244" t="str">
        <f t="shared" si="1164"/>
        <v/>
      </c>
    </row>
    <row r="24891" spans="3:10" ht="12" thickBot="1" x14ac:dyDescent="0.25">
      <c r="C24891" s="254"/>
      <c r="D24891" s="254"/>
      <c r="E24891" s="255"/>
      <c r="F24891" s="256"/>
      <c r="G24891" s="257"/>
      <c r="H24891" s="243">
        <f t="shared" ca="1" si="1165"/>
        <v>45139</v>
      </c>
      <c r="I24891" s="244">
        <f t="shared" si="1166"/>
        <v>43892</v>
      </c>
      <c r="J24891" s="244" t="str">
        <f t="shared" si="1164"/>
        <v/>
      </c>
    </row>
    <row r="24892" spans="3:10" ht="12" thickBot="1" x14ac:dyDescent="0.25">
      <c r="C24892" s="254"/>
      <c r="D24892" s="254"/>
      <c r="E24892" s="255"/>
      <c r="F24892" s="256"/>
      <c r="G24892" s="257"/>
      <c r="H24892" s="243">
        <f t="shared" ca="1" si="1165"/>
        <v>45139</v>
      </c>
      <c r="I24892" s="244">
        <f t="shared" si="1166"/>
        <v>43892</v>
      </c>
      <c r="J24892" s="244" t="str">
        <f t="shared" si="1164"/>
        <v/>
      </c>
    </row>
    <row r="24893" spans="3:10" ht="12" thickBot="1" x14ac:dyDescent="0.25">
      <c r="C24893" s="254"/>
      <c r="D24893" s="254"/>
      <c r="E24893" s="255"/>
      <c r="F24893" s="256"/>
      <c r="G24893" s="257"/>
      <c r="H24893" s="243">
        <f t="shared" ca="1" si="1165"/>
        <v>45139</v>
      </c>
      <c r="I24893" s="244">
        <f t="shared" si="1166"/>
        <v>43892</v>
      </c>
      <c r="J24893" s="244" t="str">
        <f t="shared" si="1164"/>
        <v/>
      </c>
    </row>
    <row r="24894" spans="3:10" ht="12" thickBot="1" x14ac:dyDescent="0.25">
      <c r="C24894" s="254"/>
      <c r="D24894" s="254"/>
      <c r="E24894" s="255"/>
      <c r="F24894" s="256"/>
      <c r="G24894" s="257"/>
      <c r="H24894" s="243">
        <f t="shared" ca="1" si="1165"/>
        <v>45139</v>
      </c>
      <c r="I24894" s="244">
        <f t="shared" si="1166"/>
        <v>43892</v>
      </c>
      <c r="J24894" s="244" t="str">
        <f t="shared" si="1164"/>
        <v/>
      </c>
    </row>
    <row r="24895" spans="3:10" ht="12" thickBot="1" x14ac:dyDescent="0.25">
      <c r="C24895" s="254"/>
      <c r="D24895" s="254"/>
      <c r="E24895" s="255"/>
      <c r="F24895" s="256"/>
      <c r="G24895" s="257"/>
      <c r="H24895" s="243">
        <f t="shared" ca="1" si="1165"/>
        <v>45139</v>
      </c>
      <c r="I24895" s="244">
        <f t="shared" si="1166"/>
        <v>43892</v>
      </c>
      <c r="J24895" s="244" t="str">
        <f t="shared" si="1164"/>
        <v/>
      </c>
    </row>
    <row r="24896" spans="3:10" ht="12" thickBot="1" x14ac:dyDescent="0.25">
      <c r="C24896" s="254"/>
      <c r="D24896" s="254"/>
      <c r="E24896" s="255"/>
      <c r="F24896" s="256"/>
      <c r="G24896" s="257"/>
      <c r="H24896" s="243">
        <f t="shared" ca="1" si="1165"/>
        <v>45139</v>
      </c>
      <c r="I24896" s="244">
        <f t="shared" si="1166"/>
        <v>43892</v>
      </c>
      <c r="J24896" s="244" t="str">
        <f t="shared" si="1164"/>
        <v/>
      </c>
    </row>
    <row r="24897" spans="3:10" ht="12" thickBot="1" x14ac:dyDescent="0.25">
      <c r="C24897" s="254"/>
      <c r="D24897" s="254"/>
      <c r="E24897" s="255"/>
      <c r="F24897" s="256"/>
      <c r="G24897" s="257"/>
      <c r="H24897" s="243">
        <f t="shared" ca="1" si="1165"/>
        <v>45139</v>
      </c>
      <c r="I24897" s="244">
        <f t="shared" si="1166"/>
        <v>43892</v>
      </c>
      <c r="J24897" s="244" t="str">
        <f t="shared" si="1164"/>
        <v/>
      </c>
    </row>
    <row r="24898" spans="3:10" ht="12" thickBot="1" x14ac:dyDescent="0.25">
      <c r="C24898" s="254"/>
      <c r="D24898" s="254"/>
      <c r="E24898" s="255"/>
      <c r="F24898" s="256"/>
      <c r="G24898" s="257"/>
      <c r="H24898" s="243">
        <f t="shared" ca="1" si="1165"/>
        <v>45139</v>
      </c>
      <c r="I24898" s="244">
        <f t="shared" si="1166"/>
        <v>43892</v>
      </c>
      <c r="J24898" s="244" t="str">
        <f t="shared" si="1164"/>
        <v/>
      </c>
    </row>
    <row r="24899" spans="3:10" ht="12" thickBot="1" x14ac:dyDescent="0.25">
      <c r="C24899" s="254"/>
      <c r="D24899" s="254"/>
      <c r="E24899" s="255"/>
      <c r="F24899" s="256"/>
      <c r="G24899" s="257"/>
      <c r="H24899" s="243">
        <f t="shared" ca="1" si="1165"/>
        <v>45139</v>
      </c>
      <c r="I24899" s="244">
        <f t="shared" si="1166"/>
        <v>43892</v>
      </c>
      <c r="J24899" s="244" t="str">
        <f t="shared" si="1164"/>
        <v/>
      </c>
    </row>
    <row r="24900" spans="3:10" ht="12" thickBot="1" x14ac:dyDescent="0.25">
      <c r="C24900" s="254"/>
      <c r="D24900" s="254"/>
      <c r="E24900" s="255"/>
      <c r="F24900" s="256"/>
      <c r="G24900" s="257"/>
      <c r="H24900" s="243">
        <f t="shared" ca="1" si="1165"/>
        <v>45139</v>
      </c>
      <c r="I24900" s="244">
        <f t="shared" si="1166"/>
        <v>43892</v>
      </c>
      <c r="J24900" s="244" t="str">
        <f t="shared" si="1164"/>
        <v/>
      </c>
    </row>
    <row r="24901" spans="3:10" ht="12" thickBot="1" x14ac:dyDescent="0.25">
      <c r="C24901" s="254"/>
      <c r="D24901" s="254"/>
      <c r="E24901" s="255"/>
      <c r="F24901" s="256"/>
      <c r="G24901" s="257"/>
      <c r="H24901" s="243">
        <f t="shared" ca="1" si="1165"/>
        <v>45139</v>
      </c>
      <c r="I24901" s="244">
        <f t="shared" si="1166"/>
        <v>43892</v>
      </c>
      <c r="J24901" s="244" t="str">
        <f t="shared" si="1164"/>
        <v/>
      </c>
    </row>
    <row r="24902" spans="3:10" ht="12" thickBot="1" x14ac:dyDescent="0.25">
      <c r="C24902" s="254"/>
      <c r="D24902" s="254"/>
      <c r="E24902" s="255"/>
      <c r="F24902" s="256"/>
      <c r="G24902" s="257"/>
      <c r="H24902" s="243">
        <f t="shared" ca="1" si="1165"/>
        <v>45139</v>
      </c>
      <c r="I24902" s="244">
        <f t="shared" si="1166"/>
        <v>43892</v>
      </c>
      <c r="J24902" s="244" t="str">
        <f t="shared" ref="J24902:J24965" si="1167">IF(G24902="","",IF(G24902&gt;=0,"Debitoren",IF(G24902&lt;0,"Kreditoren","")))</f>
        <v/>
      </c>
    </row>
    <row r="24903" spans="3:10" ht="12" thickBot="1" x14ac:dyDescent="0.25">
      <c r="C24903" s="254"/>
      <c r="D24903" s="254"/>
      <c r="E24903" s="255"/>
      <c r="F24903" s="256"/>
      <c r="G24903" s="257"/>
      <c r="H24903" s="243">
        <f t="shared" ref="H24903:H24966" ca="1" si="1168">IF(F24903&lt;$F$2,EOMONTH($F$2,-1)+1,EOMONTH(F24903,-1)+1)</f>
        <v>45139</v>
      </c>
      <c r="I24903" s="244">
        <f t="shared" ref="I24903:I24966" si="1169">IF(F24903&lt;$I$2,IF(   WEEKDAY(EOMONTH($I$2,-1)+1)=1,EOMONTH($I$2,-1)+1+1,EOMONTH($I$2,-1)+1),IF(WEEKDAY(F24903)=1,F24903+1,F24903))</f>
        <v>43892</v>
      </c>
      <c r="J24903" s="244" t="str">
        <f t="shared" si="1167"/>
        <v/>
      </c>
    </row>
    <row r="24904" spans="3:10" ht="12" thickBot="1" x14ac:dyDescent="0.25">
      <c r="C24904" s="254"/>
      <c r="D24904" s="254"/>
      <c r="E24904" s="255"/>
      <c r="F24904" s="256"/>
      <c r="G24904" s="257"/>
      <c r="H24904" s="243">
        <f t="shared" ca="1" si="1168"/>
        <v>45139</v>
      </c>
      <c r="I24904" s="244">
        <f t="shared" si="1169"/>
        <v>43892</v>
      </c>
      <c r="J24904" s="244" t="str">
        <f t="shared" si="1167"/>
        <v/>
      </c>
    </row>
    <row r="24905" spans="3:10" ht="12" thickBot="1" x14ac:dyDescent="0.25">
      <c r="C24905" s="254"/>
      <c r="D24905" s="254"/>
      <c r="E24905" s="255"/>
      <c r="F24905" s="256"/>
      <c r="G24905" s="257"/>
      <c r="H24905" s="243">
        <f t="shared" ca="1" si="1168"/>
        <v>45139</v>
      </c>
      <c r="I24905" s="244">
        <f t="shared" si="1169"/>
        <v>43892</v>
      </c>
      <c r="J24905" s="244" t="str">
        <f t="shared" si="1167"/>
        <v/>
      </c>
    </row>
    <row r="24906" spans="3:10" ht="12" thickBot="1" x14ac:dyDescent="0.25">
      <c r="C24906" s="254"/>
      <c r="D24906" s="254"/>
      <c r="E24906" s="255"/>
      <c r="F24906" s="256"/>
      <c r="G24906" s="257"/>
      <c r="H24906" s="243">
        <f t="shared" ca="1" si="1168"/>
        <v>45139</v>
      </c>
      <c r="I24906" s="244">
        <f t="shared" si="1169"/>
        <v>43892</v>
      </c>
      <c r="J24906" s="244" t="str">
        <f t="shared" si="1167"/>
        <v/>
      </c>
    </row>
    <row r="24907" spans="3:10" ht="12" thickBot="1" x14ac:dyDescent="0.25">
      <c r="C24907" s="254"/>
      <c r="D24907" s="254"/>
      <c r="E24907" s="255"/>
      <c r="F24907" s="256"/>
      <c r="G24907" s="257"/>
      <c r="H24907" s="243">
        <f t="shared" ca="1" si="1168"/>
        <v>45139</v>
      </c>
      <c r="I24907" s="244">
        <f t="shared" si="1169"/>
        <v>43892</v>
      </c>
      <c r="J24907" s="244" t="str">
        <f t="shared" si="1167"/>
        <v/>
      </c>
    </row>
    <row r="24908" spans="3:10" ht="12" thickBot="1" x14ac:dyDescent="0.25">
      <c r="C24908" s="254"/>
      <c r="D24908" s="254"/>
      <c r="E24908" s="255"/>
      <c r="F24908" s="256"/>
      <c r="G24908" s="257"/>
      <c r="H24908" s="243">
        <f t="shared" ca="1" si="1168"/>
        <v>45139</v>
      </c>
      <c r="I24908" s="244">
        <f t="shared" si="1169"/>
        <v>43892</v>
      </c>
      <c r="J24908" s="244" t="str">
        <f t="shared" si="1167"/>
        <v/>
      </c>
    </row>
    <row r="24909" spans="3:10" ht="12" thickBot="1" x14ac:dyDescent="0.25">
      <c r="C24909" s="254"/>
      <c r="D24909" s="254"/>
      <c r="E24909" s="255"/>
      <c r="F24909" s="256"/>
      <c r="G24909" s="257"/>
      <c r="H24909" s="243">
        <f t="shared" ca="1" si="1168"/>
        <v>45139</v>
      </c>
      <c r="I24909" s="244">
        <f t="shared" si="1169"/>
        <v>43892</v>
      </c>
      <c r="J24909" s="244" t="str">
        <f t="shared" si="1167"/>
        <v/>
      </c>
    </row>
    <row r="24910" spans="3:10" ht="12" thickBot="1" x14ac:dyDescent="0.25">
      <c r="C24910" s="254"/>
      <c r="D24910" s="254"/>
      <c r="E24910" s="255"/>
      <c r="F24910" s="256"/>
      <c r="G24910" s="257"/>
      <c r="H24910" s="243">
        <f t="shared" ca="1" si="1168"/>
        <v>45139</v>
      </c>
      <c r="I24910" s="244">
        <f t="shared" si="1169"/>
        <v>43892</v>
      </c>
      <c r="J24910" s="244" t="str">
        <f t="shared" si="1167"/>
        <v/>
      </c>
    </row>
    <row r="24911" spans="3:10" ht="12" thickBot="1" x14ac:dyDescent="0.25">
      <c r="C24911" s="254"/>
      <c r="D24911" s="254"/>
      <c r="E24911" s="255"/>
      <c r="F24911" s="256"/>
      <c r="G24911" s="257"/>
      <c r="H24911" s="243">
        <f t="shared" ca="1" si="1168"/>
        <v>45139</v>
      </c>
      <c r="I24911" s="244">
        <f t="shared" si="1169"/>
        <v>43892</v>
      </c>
      <c r="J24911" s="244" t="str">
        <f t="shared" si="1167"/>
        <v/>
      </c>
    </row>
    <row r="24912" spans="3:10" ht="12" thickBot="1" x14ac:dyDescent="0.25">
      <c r="C24912" s="254"/>
      <c r="D24912" s="254"/>
      <c r="E24912" s="255"/>
      <c r="F24912" s="256"/>
      <c r="G24912" s="257"/>
      <c r="H24912" s="243">
        <f t="shared" ca="1" si="1168"/>
        <v>45139</v>
      </c>
      <c r="I24912" s="244">
        <f t="shared" si="1169"/>
        <v>43892</v>
      </c>
      <c r="J24912" s="244" t="str">
        <f t="shared" si="1167"/>
        <v/>
      </c>
    </row>
    <row r="24913" spans="3:10" ht="12" thickBot="1" x14ac:dyDescent="0.25">
      <c r="C24913" s="254"/>
      <c r="D24913" s="254"/>
      <c r="E24913" s="255"/>
      <c r="F24913" s="256"/>
      <c r="G24913" s="257"/>
      <c r="H24913" s="243">
        <f t="shared" ca="1" si="1168"/>
        <v>45139</v>
      </c>
      <c r="I24913" s="244">
        <f t="shared" si="1169"/>
        <v>43892</v>
      </c>
      <c r="J24913" s="244" t="str">
        <f t="shared" si="1167"/>
        <v/>
      </c>
    </row>
    <row r="24914" spans="3:10" ht="12" thickBot="1" x14ac:dyDescent="0.25">
      <c r="C24914" s="254"/>
      <c r="D24914" s="254"/>
      <c r="E24914" s="255"/>
      <c r="F24914" s="256"/>
      <c r="G24914" s="257"/>
      <c r="H24914" s="243">
        <f t="shared" ca="1" si="1168"/>
        <v>45139</v>
      </c>
      <c r="I24914" s="244">
        <f t="shared" si="1169"/>
        <v>43892</v>
      </c>
      <c r="J24914" s="244" t="str">
        <f t="shared" si="1167"/>
        <v/>
      </c>
    </row>
    <row r="24915" spans="3:10" ht="12" thickBot="1" x14ac:dyDescent="0.25">
      <c r="C24915" s="254"/>
      <c r="D24915" s="254"/>
      <c r="E24915" s="255"/>
      <c r="F24915" s="256"/>
      <c r="G24915" s="257"/>
      <c r="H24915" s="243">
        <f t="shared" ca="1" si="1168"/>
        <v>45139</v>
      </c>
      <c r="I24915" s="244">
        <f t="shared" si="1169"/>
        <v>43892</v>
      </c>
      <c r="J24915" s="244" t="str">
        <f t="shared" si="1167"/>
        <v/>
      </c>
    </row>
    <row r="24916" spans="3:10" ht="12" thickBot="1" x14ac:dyDescent="0.25">
      <c r="C24916" s="254"/>
      <c r="D24916" s="254"/>
      <c r="E24916" s="255"/>
      <c r="F24916" s="256"/>
      <c r="G24916" s="257"/>
      <c r="H24916" s="243">
        <f t="shared" ca="1" si="1168"/>
        <v>45139</v>
      </c>
      <c r="I24916" s="244">
        <f t="shared" si="1169"/>
        <v>43892</v>
      </c>
      <c r="J24916" s="244" t="str">
        <f t="shared" si="1167"/>
        <v/>
      </c>
    </row>
    <row r="24917" spans="3:10" ht="12" thickBot="1" x14ac:dyDescent="0.25">
      <c r="C24917" s="254"/>
      <c r="D24917" s="254"/>
      <c r="E24917" s="255"/>
      <c r="F24917" s="256"/>
      <c r="G24917" s="257"/>
      <c r="H24917" s="243">
        <f t="shared" ca="1" si="1168"/>
        <v>45139</v>
      </c>
      <c r="I24917" s="244">
        <f t="shared" si="1169"/>
        <v>43892</v>
      </c>
      <c r="J24917" s="244" t="str">
        <f t="shared" si="1167"/>
        <v/>
      </c>
    </row>
    <row r="24918" spans="3:10" ht="12" thickBot="1" x14ac:dyDescent="0.25">
      <c r="C24918" s="254"/>
      <c r="D24918" s="254"/>
      <c r="E24918" s="255"/>
      <c r="F24918" s="256"/>
      <c r="G24918" s="257"/>
      <c r="H24918" s="243">
        <f t="shared" ca="1" si="1168"/>
        <v>45139</v>
      </c>
      <c r="I24918" s="244">
        <f t="shared" si="1169"/>
        <v>43892</v>
      </c>
      <c r="J24918" s="244" t="str">
        <f t="shared" si="1167"/>
        <v/>
      </c>
    </row>
    <row r="24919" spans="3:10" ht="12" thickBot="1" x14ac:dyDescent="0.25">
      <c r="C24919" s="254"/>
      <c r="D24919" s="254"/>
      <c r="E24919" s="255"/>
      <c r="F24919" s="256"/>
      <c r="G24919" s="257"/>
      <c r="H24919" s="243">
        <f t="shared" ca="1" si="1168"/>
        <v>45139</v>
      </c>
      <c r="I24919" s="244">
        <f t="shared" si="1169"/>
        <v>43892</v>
      </c>
      <c r="J24919" s="244" t="str">
        <f t="shared" si="1167"/>
        <v/>
      </c>
    </row>
    <row r="24920" spans="3:10" ht="12" thickBot="1" x14ac:dyDescent="0.25">
      <c r="C24920" s="254"/>
      <c r="D24920" s="254"/>
      <c r="E24920" s="255"/>
      <c r="F24920" s="256"/>
      <c r="G24920" s="257"/>
      <c r="H24920" s="243">
        <f t="shared" ca="1" si="1168"/>
        <v>45139</v>
      </c>
      <c r="I24920" s="244">
        <f t="shared" si="1169"/>
        <v>43892</v>
      </c>
      <c r="J24920" s="244" t="str">
        <f t="shared" si="1167"/>
        <v/>
      </c>
    </row>
    <row r="24921" spans="3:10" ht="12" thickBot="1" x14ac:dyDescent="0.25">
      <c r="C24921" s="254"/>
      <c r="D24921" s="254"/>
      <c r="E24921" s="255"/>
      <c r="F24921" s="256"/>
      <c r="G24921" s="257"/>
      <c r="H24921" s="243">
        <f t="shared" ca="1" si="1168"/>
        <v>45139</v>
      </c>
      <c r="I24921" s="244">
        <f t="shared" si="1169"/>
        <v>43892</v>
      </c>
      <c r="J24921" s="244" t="str">
        <f t="shared" si="1167"/>
        <v/>
      </c>
    </row>
    <row r="24922" spans="3:10" ht="12" thickBot="1" x14ac:dyDescent="0.25">
      <c r="C24922" s="254"/>
      <c r="D24922" s="254"/>
      <c r="E24922" s="255"/>
      <c r="F24922" s="256"/>
      <c r="G24922" s="257"/>
      <c r="H24922" s="243">
        <f t="shared" ca="1" si="1168"/>
        <v>45139</v>
      </c>
      <c r="I24922" s="244">
        <f t="shared" si="1169"/>
        <v>43892</v>
      </c>
      <c r="J24922" s="244" t="str">
        <f t="shared" si="1167"/>
        <v/>
      </c>
    </row>
    <row r="24923" spans="3:10" ht="12" thickBot="1" x14ac:dyDescent="0.25">
      <c r="C24923" s="254"/>
      <c r="D24923" s="254"/>
      <c r="E24923" s="255"/>
      <c r="F24923" s="256"/>
      <c r="G24923" s="257"/>
      <c r="H24923" s="243">
        <f t="shared" ca="1" si="1168"/>
        <v>45139</v>
      </c>
      <c r="I24923" s="244">
        <f t="shared" si="1169"/>
        <v>43892</v>
      </c>
      <c r="J24923" s="244" t="str">
        <f t="shared" si="1167"/>
        <v/>
      </c>
    </row>
    <row r="24924" spans="3:10" ht="12" thickBot="1" x14ac:dyDescent="0.25">
      <c r="C24924" s="254"/>
      <c r="D24924" s="254"/>
      <c r="E24924" s="255"/>
      <c r="F24924" s="256"/>
      <c r="G24924" s="257"/>
      <c r="H24924" s="243">
        <f t="shared" ca="1" si="1168"/>
        <v>45139</v>
      </c>
      <c r="I24924" s="244">
        <f t="shared" si="1169"/>
        <v>43892</v>
      </c>
      <c r="J24924" s="244" t="str">
        <f t="shared" si="1167"/>
        <v/>
      </c>
    </row>
    <row r="24925" spans="3:10" ht="12" thickBot="1" x14ac:dyDescent="0.25">
      <c r="C24925" s="254"/>
      <c r="D24925" s="254"/>
      <c r="E24925" s="255"/>
      <c r="F24925" s="256"/>
      <c r="G24925" s="257"/>
      <c r="H24925" s="243">
        <f t="shared" ca="1" si="1168"/>
        <v>45139</v>
      </c>
      <c r="I24925" s="244">
        <f t="shared" si="1169"/>
        <v>43892</v>
      </c>
      <c r="J24925" s="244" t="str">
        <f t="shared" si="1167"/>
        <v/>
      </c>
    </row>
    <row r="24926" spans="3:10" ht="12" thickBot="1" x14ac:dyDescent="0.25">
      <c r="C24926" s="254"/>
      <c r="D24926" s="254"/>
      <c r="E24926" s="255"/>
      <c r="F24926" s="256"/>
      <c r="G24926" s="257"/>
      <c r="H24926" s="243">
        <f t="shared" ca="1" si="1168"/>
        <v>45139</v>
      </c>
      <c r="I24926" s="244">
        <f t="shared" si="1169"/>
        <v>43892</v>
      </c>
      <c r="J24926" s="244" t="str">
        <f t="shared" si="1167"/>
        <v/>
      </c>
    </row>
    <row r="24927" spans="3:10" ht="12" thickBot="1" x14ac:dyDescent="0.25">
      <c r="C24927" s="254"/>
      <c r="D24927" s="254"/>
      <c r="E24927" s="255"/>
      <c r="F24927" s="256"/>
      <c r="G24927" s="257"/>
      <c r="H24927" s="243">
        <f t="shared" ca="1" si="1168"/>
        <v>45139</v>
      </c>
      <c r="I24927" s="244">
        <f t="shared" si="1169"/>
        <v>43892</v>
      </c>
      <c r="J24927" s="244" t="str">
        <f t="shared" si="1167"/>
        <v/>
      </c>
    </row>
    <row r="24928" spans="3:10" ht="12" thickBot="1" x14ac:dyDescent="0.25">
      <c r="C24928" s="254"/>
      <c r="D24928" s="254"/>
      <c r="E24928" s="255"/>
      <c r="F24928" s="256"/>
      <c r="G24928" s="257"/>
      <c r="H24928" s="243">
        <f t="shared" ca="1" si="1168"/>
        <v>45139</v>
      </c>
      <c r="I24928" s="244">
        <f t="shared" si="1169"/>
        <v>43892</v>
      </c>
      <c r="J24928" s="244" t="str">
        <f t="shared" si="1167"/>
        <v/>
      </c>
    </row>
    <row r="24929" spans="3:10" ht="12" thickBot="1" x14ac:dyDescent="0.25">
      <c r="C24929" s="254"/>
      <c r="D24929" s="254"/>
      <c r="E24929" s="255"/>
      <c r="F24929" s="256"/>
      <c r="G24929" s="257"/>
      <c r="H24929" s="243">
        <f t="shared" ca="1" si="1168"/>
        <v>45139</v>
      </c>
      <c r="I24929" s="244">
        <f t="shared" si="1169"/>
        <v>43892</v>
      </c>
      <c r="J24929" s="244" t="str">
        <f t="shared" si="1167"/>
        <v/>
      </c>
    </row>
    <row r="24930" spans="3:10" ht="12" thickBot="1" x14ac:dyDescent="0.25">
      <c r="C24930" s="254"/>
      <c r="D24930" s="254"/>
      <c r="E24930" s="255"/>
      <c r="F24930" s="256"/>
      <c r="G24930" s="257"/>
      <c r="H24930" s="243">
        <f t="shared" ca="1" si="1168"/>
        <v>45139</v>
      </c>
      <c r="I24930" s="244">
        <f t="shared" si="1169"/>
        <v>43892</v>
      </c>
      <c r="J24930" s="244" t="str">
        <f t="shared" si="1167"/>
        <v/>
      </c>
    </row>
    <row r="24931" spans="3:10" ht="12" thickBot="1" x14ac:dyDescent="0.25">
      <c r="C24931" s="254"/>
      <c r="D24931" s="254"/>
      <c r="E24931" s="255"/>
      <c r="F24931" s="256"/>
      <c r="G24931" s="257"/>
      <c r="H24931" s="243">
        <f t="shared" ca="1" si="1168"/>
        <v>45139</v>
      </c>
      <c r="I24931" s="244">
        <f t="shared" si="1169"/>
        <v>43892</v>
      </c>
      <c r="J24931" s="244" t="str">
        <f t="shared" si="1167"/>
        <v/>
      </c>
    </row>
    <row r="24932" spans="3:10" ht="12" thickBot="1" x14ac:dyDescent="0.25">
      <c r="C24932" s="254"/>
      <c r="D24932" s="254"/>
      <c r="E24932" s="255"/>
      <c r="F24932" s="256"/>
      <c r="G24932" s="257"/>
      <c r="H24932" s="243">
        <f t="shared" ca="1" si="1168"/>
        <v>45139</v>
      </c>
      <c r="I24932" s="244">
        <f t="shared" si="1169"/>
        <v>43892</v>
      </c>
      <c r="J24932" s="244" t="str">
        <f t="shared" si="1167"/>
        <v/>
      </c>
    </row>
    <row r="24933" spans="3:10" ht="12" thickBot="1" x14ac:dyDescent="0.25">
      <c r="C24933" s="254"/>
      <c r="D24933" s="254"/>
      <c r="E24933" s="255"/>
      <c r="F24933" s="256"/>
      <c r="G24933" s="257"/>
      <c r="H24933" s="243">
        <f t="shared" ca="1" si="1168"/>
        <v>45139</v>
      </c>
      <c r="I24933" s="244">
        <f t="shared" si="1169"/>
        <v>43892</v>
      </c>
      <c r="J24933" s="244" t="str">
        <f t="shared" si="1167"/>
        <v/>
      </c>
    </row>
    <row r="24934" spans="3:10" ht="12" thickBot="1" x14ac:dyDescent="0.25">
      <c r="C24934" s="254"/>
      <c r="D24934" s="254"/>
      <c r="E24934" s="255"/>
      <c r="F24934" s="256"/>
      <c r="G24934" s="257"/>
      <c r="H24934" s="243">
        <f t="shared" ca="1" si="1168"/>
        <v>45139</v>
      </c>
      <c r="I24934" s="244">
        <f t="shared" si="1169"/>
        <v>43892</v>
      </c>
      <c r="J24934" s="244" t="str">
        <f t="shared" si="1167"/>
        <v/>
      </c>
    </row>
    <row r="24935" spans="3:10" ht="12" thickBot="1" x14ac:dyDescent="0.25">
      <c r="C24935" s="254"/>
      <c r="D24935" s="254"/>
      <c r="E24935" s="255"/>
      <c r="F24935" s="256"/>
      <c r="G24935" s="257"/>
      <c r="H24935" s="243">
        <f t="shared" ca="1" si="1168"/>
        <v>45139</v>
      </c>
      <c r="I24935" s="244">
        <f t="shared" si="1169"/>
        <v>43892</v>
      </c>
      <c r="J24935" s="244" t="str">
        <f t="shared" si="1167"/>
        <v/>
      </c>
    </row>
    <row r="24936" spans="3:10" ht="12" thickBot="1" x14ac:dyDescent="0.25">
      <c r="C24936" s="254"/>
      <c r="D24936" s="254"/>
      <c r="E24936" s="255"/>
      <c r="F24936" s="256"/>
      <c r="G24936" s="257"/>
      <c r="H24936" s="243">
        <f t="shared" ca="1" si="1168"/>
        <v>45139</v>
      </c>
      <c r="I24936" s="244">
        <f t="shared" si="1169"/>
        <v>43892</v>
      </c>
      <c r="J24936" s="244" t="str">
        <f t="shared" si="1167"/>
        <v/>
      </c>
    </row>
    <row r="24937" spans="3:10" ht="12" thickBot="1" x14ac:dyDescent="0.25">
      <c r="C24937" s="254"/>
      <c r="D24937" s="254"/>
      <c r="E24937" s="255"/>
      <c r="F24937" s="256"/>
      <c r="G24937" s="257"/>
      <c r="H24937" s="243">
        <f t="shared" ca="1" si="1168"/>
        <v>45139</v>
      </c>
      <c r="I24937" s="244">
        <f t="shared" si="1169"/>
        <v>43892</v>
      </c>
      <c r="J24937" s="244" t="str">
        <f t="shared" si="1167"/>
        <v/>
      </c>
    </row>
    <row r="24938" spans="3:10" ht="12" thickBot="1" x14ac:dyDescent="0.25">
      <c r="C24938" s="254"/>
      <c r="D24938" s="254"/>
      <c r="E24938" s="255"/>
      <c r="F24938" s="256"/>
      <c r="G24938" s="257"/>
      <c r="H24938" s="243">
        <f t="shared" ca="1" si="1168"/>
        <v>45139</v>
      </c>
      <c r="I24938" s="244">
        <f t="shared" si="1169"/>
        <v>43892</v>
      </c>
      <c r="J24938" s="244" t="str">
        <f t="shared" si="1167"/>
        <v/>
      </c>
    </row>
    <row r="24939" spans="3:10" ht="12" thickBot="1" x14ac:dyDescent="0.25">
      <c r="C24939" s="254"/>
      <c r="D24939" s="254"/>
      <c r="E24939" s="255"/>
      <c r="F24939" s="256"/>
      <c r="G24939" s="257"/>
      <c r="H24939" s="243">
        <f t="shared" ca="1" si="1168"/>
        <v>45139</v>
      </c>
      <c r="I24939" s="244">
        <f t="shared" si="1169"/>
        <v>43892</v>
      </c>
      <c r="J24939" s="244" t="str">
        <f t="shared" si="1167"/>
        <v/>
      </c>
    </row>
    <row r="24940" spans="3:10" ht="12" thickBot="1" x14ac:dyDescent="0.25">
      <c r="C24940" s="254"/>
      <c r="D24940" s="254"/>
      <c r="E24940" s="255"/>
      <c r="F24940" s="256"/>
      <c r="G24940" s="257"/>
      <c r="H24940" s="243">
        <f t="shared" ca="1" si="1168"/>
        <v>45139</v>
      </c>
      <c r="I24940" s="244">
        <f t="shared" si="1169"/>
        <v>43892</v>
      </c>
      <c r="J24940" s="244" t="str">
        <f t="shared" si="1167"/>
        <v/>
      </c>
    </row>
    <row r="24941" spans="3:10" ht="12" thickBot="1" x14ac:dyDescent="0.25">
      <c r="C24941" s="254"/>
      <c r="D24941" s="254"/>
      <c r="E24941" s="255"/>
      <c r="F24941" s="256"/>
      <c r="G24941" s="257"/>
      <c r="H24941" s="243">
        <f t="shared" ca="1" si="1168"/>
        <v>45139</v>
      </c>
      <c r="I24941" s="244">
        <f t="shared" si="1169"/>
        <v>43892</v>
      </c>
      <c r="J24941" s="244" t="str">
        <f t="shared" si="1167"/>
        <v/>
      </c>
    </row>
    <row r="24942" spans="3:10" ht="12" thickBot="1" x14ac:dyDescent="0.25">
      <c r="C24942" s="254"/>
      <c r="D24942" s="254"/>
      <c r="E24942" s="255"/>
      <c r="F24942" s="256"/>
      <c r="G24942" s="257"/>
      <c r="H24942" s="243">
        <f t="shared" ca="1" si="1168"/>
        <v>45139</v>
      </c>
      <c r="I24942" s="244">
        <f t="shared" si="1169"/>
        <v>43892</v>
      </c>
      <c r="J24942" s="244" t="str">
        <f t="shared" si="1167"/>
        <v/>
      </c>
    </row>
    <row r="24943" spans="3:10" ht="12" thickBot="1" x14ac:dyDescent="0.25">
      <c r="C24943" s="254"/>
      <c r="D24943" s="254"/>
      <c r="E24943" s="255"/>
      <c r="F24943" s="256"/>
      <c r="G24943" s="257"/>
      <c r="H24943" s="243">
        <f t="shared" ca="1" si="1168"/>
        <v>45139</v>
      </c>
      <c r="I24943" s="244">
        <f t="shared" si="1169"/>
        <v>43892</v>
      </c>
      <c r="J24943" s="244" t="str">
        <f t="shared" si="1167"/>
        <v/>
      </c>
    </row>
    <row r="24944" spans="3:10" ht="12" thickBot="1" x14ac:dyDescent="0.25">
      <c r="C24944" s="254"/>
      <c r="D24944" s="254"/>
      <c r="E24944" s="255"/>
      <c r="F24944" s="256"/>
      <c r="G24944" s="257"/>
      <c r="H24944" s="243">
        <f t="shared" ca="1" si="1168"/>
        <v>45139</v>
      </c>
      <c r="I24944" s="244">
        <f t="shared" si="1169"/>
        <v>43892</v>
      </c>
      <c r="J24944" s="244" t="str">
        <f t="shared" si="1167"/>
        <v/>
      </c>
    </row>
    <row r="24945" spans="3:10" ht="12" thickBot="1" x14ac:dyDescent="0.25">
      <c r="C24945" s="254"/>
      <c r="D24945" s="254"/>
      <c r="E24945" s="255"/>
      <c r="F24945" s="256"/>
      <c r="G24945" s="257"/>
      <c r="H24945" s="243">
        <f t="shared" ca="1" si="1168"/>
        <v>45139</v>
      </c>
      <c r="I24945" s="244">
        <f t="shared" si="1169"/>
        <v>43892</v>
      </c>
      <c r="J24945" s="244" t="str">
        <f t="shared" si="1167"/>
        <v/>
      </c>
    </row>
    <row r="24946" spans="3:10" ht="12" thickBot="1" x14ac:dyDescent="0.25">
      <c r="C24946" s="254"/>
      <c r="D24946" s="254"/>
      <c r="E24946" s="255"/>
      <c r="F24946" s="256"/>
      <c r="G24946" s="257"/>
      <c r="H24946" s="243">
        <f t="shared" ca="1" si="1168"/>
        <v>45139</v>
      </c>
      <c r="I24946" s="244">
        <f t="shared" si="1169"/>
        <v>43892</v>
      </c>
      <c r="J24946" s="244" t="str">
        <f t="shared" si="1167"/>
        <v/>
      </c>
    </row>
    <row r="24947" spans="3:10" ht="12" thickBot="1" x14ac:dyDescent="0.25">
      <c r="C24947" s="254"/>
      <c r="D24947" s="254"/>
      <c r="E24947" s="255"/>
      <c r="F24947" s="256"/>
      <c r="G24947" s="257"/>
      <c r="H24947" s="243">
        <f t="shared" ca="1" si="1168"/>
        <v>45139</v>
      </c>
      <c r="I24947" s="244">
        <f t="shared" si="1169"/>
        <v>43892</v>
      </c>
      <c r="J24947" s="244" t="str">
        <f t="shared" si="1167"/>
        <v/>
      </c>
    </row>
    <row r="24948" spans="3:10" ht="12" thickBot="1" x14ac:dyDescent="0.25">
      <c r="C24948" s="254"/>
      <c r="D24948" s="254"/>
      <c r="E24948" s="255"/>
      <c r="F24948" s="256"/>
      <c r="G24948" s="257"/>
      <c r="H24948" s="243">
        <f t="shared" ca="1" si="1168"/>
        <v>45139</v>
      </c>
      <c r="I24948" s="244">
        <f t="shared" si="1169"/>
        <v>43892</v>
      </c>
      <c r="J24948" s="244" t="str">
        <f t="shared" si="1167"/>
        <v/>
      </c>
    </row>
    <row r="24949" spans="3:10" ht="12" thickBot="1" x14ac:dyDescent="0.25">
      <c r="C24949" s="254"/>
      <c r="D24949" s="254"/>
      <c r="E24949" s="255"/>
      <c r="F24949" s="256"/>
      <c r="G24949" s="257"/>
      <c r="H24949" s="243">
        <f t="shared" ca="1" si="1168"/>
        <v>45139</v>
      </c>
      <c r="I24949" s="244">
        <f t="shared" si="1169"/>
        <v>43892</v>
      </c>
      <c r="J24949" s="244" t="str">
        <f t="shared" si="1167"/>
        <v/>
      </c>
    </row>
    <row r="24950" spans="3:10" ht="12" thickBot="1" x14ac:dyDescent="0.25">
      <c r="C24950" s="254"/>
      <c r="D24950" s="254"/>
      <c r="E24950" s="255"/>
      <c r="F24950" s="256"/>
      <c r="G24950" s="257"/>
      <c r="H24950" s="243">
        <f t="shared" ca="1" si="1168"/>
        <v>45139</v>
      </c>
      <c r="I24950" s="244">
        <f t="shared" si="1169"/>
        <v>43892</v>
      </c>
      <c r="J24950" s="244" t="str">
        <f t="shared" si="1167"/>
        <v/>
      </c>
    </row>
    <row r="24951" spans="3:10" ht="12" thickBot="1" x14ac:dyDescent="0.25">
      <c r="C24951" s="254"/>
      <c r="D24951" s="254"/>
      <c r="E24951" s="255"/>
      <c r="F24951" s="256"/>
      <c r="G24951" s="257"/>
      <c r="H24951" s="243">
        <f t="shared" ca="1" si="1168"/>
        <v>45139</v>
      </c>
      <c r="I24951" s="244">
        <f t="shared" si="1169"/>
        <v>43892</v>
      </c>
      <c r="J24951" s="244" t="str">
        <f t="shared" si="1167"/>
        <v/>
      </c>
    </row>
    <row r="24952" spans="3:10" ht="12" thickBot="1" x14ac:dyDescent="0.25">
      <c r="C24952" s="254"/>
      <c r="D24952" s="254"/>
      <c r="E24952" s="255"/>
      <c r="F24952" s="256"/>
      <c r="G24952" s="257"/>
      <c r="H24952" s="243">
        <f t="shared" ca="1" si="1168"/>
        <v>45139</v>
      </c>
      <c r="I24952" s="244">
        <f t="shared" si="1169"/>
        <v>43892</v>
      </c>
      <c r="J24952" s="244" t="str">
        <f t="shared" si="1167"/>
        <v/>
      </c>
    </row>
    <row r="24953" spans="3:10" ht="12" thickBot="1" x14ac:dyDescent="0.25">
      <c r="C24953" s="254"/>
      <c r="D24953" s="254"/>
      <c r="E24953" s="255"/>
      <c r="F24953" s="256"/>
      <c r="G24953" s="257"/>
      <c r="H24953" s="243">
        <f t="shared" ca="1" si="1168"/>
        <v>45139</v>
      </c>
      <c r="I24953" s="244">
        <f t="shared" si="1169"/>
        <v>43892</v>
      </c>
      <c r="J24953" s="244" t="str">
        <f t="shared" si="1167"/>
        <v/>
      </c>
    </row>
    <row r="24954" spans="3:10" ht="12" thickBot="1" x14ac:dyDescent="0.25">
      <c r="C24954" s="254"/>
      <c r="D24954" s="254"/>
      <c r="E24954" s="255"/>
      <c r="F24954" s="256"/>
      <c r="G24954" s="257"/>
      <c r="H24954" s="243">
        <f t="shared" ca="1" si="1168"/>
        <v>45139</v>
      </c>
      <c r="I24954" s="244">
        <f t="shared" si="1169"/>
        <v>43892</v>
      </c>
      <c r="J24954" s="244" t="str">
        <f t="shared" si="1167"/>
        <v/>
      </c>
    </row>
    <row r="24955" spans="3:10" ht="12" thickBot="1" x14ac:dyDescent="0.25">
      <c r="C24955" s="254"/>
      <c r="D24955" s="254"/>
      <c r="E24955" s="255"/>
      <c r="F24955" s="256"/>
      <c r="G24955" s="257"/>
      <c r="H24955" s="243">
        <f t="shared" ca="1" si="1168"/>
        <v>45139</v>
      </c>
      <c r="I24955" s="244">
        <f t="shared" si="1169"/>
        <v>43892</v>
      </c>
      <c r="J24955" s="244" t="str">
        <f t="shared" si="1167"/>
        <v/>
      </c>
    </row>
    <row r="24956" spans="3:10" ht="12" thickBot="1" x14ac:dyDescent="0.25">
      <c r="C24956" s="254"/>
      <c r="D24956" s="254"/>
      <c r="E24956" s="255"/>
      <c r="F24956" s="256"/>
      <c r="G24956" s="257"/>
      <c r="H24956" s="243">
        <f t="shared" ca="1" si="1168"/>
        <v>45139</v>
      </c>
      <c r="I24956" s="244">
        <f t="shared" si="1169"/>
        <v>43892</v>
      </c>
      <c r="J24956" s="244" t="str">
        <f t="shared" si="1167"/>
        <v/>
      </c>
    </row>
    <row r="24957" spans="3:10" ht="12" thickBot="1" x14ac:dyDescent="0.25">
      <c r="C24957" s="254"/>
      <c r="D24957" s="254"/>
      <c r="E24957" s="255"/>
      <c r="F24957" s="256"/>
      <c r="G24957" s="257"/>
      <c r="H24957" s="243">
        <f t="shared" ca="1" si="1168"/>
        <v>45139</v>
      </c>
      <c r="I24957" s="244">
        <f t="shared" si="1169"/>
        <v>43892</v>
      </c>
      <c r="J24957" s="244" t="str">
        <f t="shared" si="1167"/>
        <v/>
      </c>
    </row>
    <row r="24958" spans="3:10" ht="12" thickBot="1" x14ac:dyDescent="0.25">
      <c r="C24958" s="254"/>
      <c r="D24958" s="254"/>
      <c r="E24958" s="255"/>
      <c r="F24958" s="256"/>
      <c r="G24958" s="257"/>
      <c r="H24958" s="243">
        <f t="shared" ca="1" si="1168"/>
        <v>45139</v>
      </c>
      <c r="I24958" s="244">
        <f t="shared" si="1169"/>
        <v>43892</v>
      </c>
      <c r="J24958" s="244" t="str">
        <f t="shared" si="1167"/>
        <v/>
      </c>
    </row>
    <row r="24959" spans="3:10" ht="12" thickBot="1" x14ac:dyDescent="0.25">
      <c r="C24959" s="254"/>
      <c r="D24959" s="254"/>
      <c r="E24959" s="255"/>
      <c r="F24959" s="256"/>
      <c r="G24959" s="257"/>
      <c r="H24959" s="243">
        <f t="shared" ca="1" si="1168"/>
        <v>45139</v>
      </c>
      <c r="I24959" s="244">
        <f t="shared" si="1169"/>
        <v>43892</v>
      </c>
      <c r="J24959" s="244" t="str">
        <f t="shared" si="1167"/>
        <v/>
      </c>
    </row>
    <row r="24960" spans="3:10" ht="12" thickBot="1" x14ac:dyDescent="0.25">
      <c r="C24960" s="254"/>
      <c r="D24960" s="254"/>
      <c r="E24960" s="255"/>
      <c r="F24960" s="256"/>
      <c r="G24960" s="257"/>
      <c r="H24960" s="243">
        <f t="shared" ca="1" si="1168"/>
        <v>45139</v>
      </c>
      <c r="I24960" s="244">
        <f t="shared" si="1169"/>
        <v>43892</v>
      </c>
      <c r="J24960" s="244" t="str">
        <f t="shared" si="1167"/>
        <v/>
      </c>
    </row>
    <row r="24961" spans="3:10" ht="12" thickBot="1" x14ac:dyDescent="0.25">
      <c r="C24961" s="254"/>
      <c r="D24961" s="254"/>
      <c r="E24961" s="255"/>
      <c r="F24961" s="256"/>
      <c r="G24961" s="257"/>
      <c r="H24961" s="243">
        <f t="shared" ca="1" si="1168"/>
        <v>45139</v>
      </c>
      <c r="I24961" s="244">
        <f t="shared" si="1169"/>
        <v>43892</v>
      </c>
      <c r="J24961" s="244" t="str">
        <f t="shared" si="1167"/>
        <v/>
      </c>
    </row>
    <row r="24962" spans="3:10" ht="12" thickBot="1" x14ac:dyDescent="0.25">
      <c r="C24962" s="254"/>
      <c r="D24962" s="254"/>
      <c r="E24962" s="255"/>
      <c r="F24962" s="256"/>
      <c r="G24962" s="257"/>
      <c r="H24962" s="243">
        <f t="shared" ca="1" si="1168"/>
        <v>45139</v>
      </c>
      <c r="I24962" s="244">
        <f t="shared" si="1169"/>
        <v>43892</v>
      </c>
      <c r="J24962" s="244" t="str">
        <f t="shared" si="1167"/>
        <v/>
      </c>
    </row>
    <row r="24963" spans="3:10" ht="12" thickBot="1" x14ac:dyDescent="0.25">
      <c r="C24963" s="254"/>
      <c r="D24963" s="254"/>
      <c r="E24963" s="255"/>
      <c r="F24963" s="256"/>
      <c r="G24963" s="257"/>
      <c r="H24963" s="243">
        <f t="shared" ca="1" si="1168"/>
        <v>45139</v>
      </c>
      <c r="I24963" s="244">
        <f t="shared" si="1169"/>
        <v>43892</v>
      </c>
      <c r="J24963" s="244" t="str">
        <f t="shared" si="1167"/>
        <v/>
      </c>
    </row>
    <row r="24964" spans="3:10" ht="12" thickBot="1" x14ac:dyDescent="0.25">
      <c r="C24964" s="254"/>
      <c r="D24964" s="254"/>
      <c r="E24964" s="255"/>
      <c r="F24964" s="256"/>
      <c r="G24964" s="257"/>
      <c r="H24964" s="243">
        <f t="shared" ca="1" si="1168"/>
        <v>45139</v>
      </c>
      <c r="I24964" s="244">
        <f t="shared" si="1169"/>
        <v>43892</v>
      </c>
      <c r="J24964" s="244" t="str">
        <f t="shared" si="1167"/>
        <v/>
      </c>
    </row>
    <row r="24965" spans="3:10" ht="12" thickBot="1" x14ac:dyDescent="0.25">
      <c r="C24965" s="254"/>
      <c r="D24965" s="254"/>
      <c r="E24965" s="255"/>
      <c r="F24965" s="256"/>
      <c r="G24965" s="257"/>
      <c r="H24965" s="243">
        <f t="shared" ca="1" si="1168"/>
        <v>45139</v>
      </c>
      <c r="I24965" s="244">
        <f t="shared" si="1169"/>
        <v>43892</v>
      </c>
      <c r="J24965" s="244" t="str">
        <f t="shared" si="1167"/>
        <v/>
      </c>
    </row>
    <row r="24966" spans="3:10" ht="12" thickBot="1" x14ac:dyDescent="0.25">
      <c r="C24966" s="254"/>
      <c r="D24966" s="254"/>
      <c r="E24966" s="255"/>
      <c r="F24966" s="256"/>
      <c r="G24966" s="257"/>
      <c r="H24966" s="243">
        <f t="shared" ca="1" si="1168"/>
        <v>45139</v>
      </c>
      <c r="I24966" s="244">
        <f t="shared" si="1169"/>
        <v>43892</v>
      </c>
      <c r="J24966" s="244" t="str">
        <f t="shared" ref="J24966:J24999" si="1170">IF(G24966="","",IF(G24966&gt;=0,"Debitoren",IF(G24966&lt;0,"Kreditoren","")))</f>
        <v/>
      </c>
    </row>
    <row r="24967" spans="3:10" ht="12" thickBot="1" x14ac:dyDescent="0.25">
      <c r="C24967" s="254"/>
      <c r="D24967" s="254"/>
      <c r="E24967" s="255"/>
      <c r="F24967" s="256"/>
      <c r="G24967" s="257"/>
      <c r="H24967" s="243">
        <f t="shared" ref="H24967:H24999" ca="1" si="1171">IF(F24967&lt;$F$2,EOMONTH($F$2,-1)+1,EOMONTH(F24967,-1)+1)</f>
        <v>45139</v>
      </c>
      <c r="I24967" s="244">
        <f t="shared" ref="I24967:I24999" si="1172">IF(F24967&lt;$I$2,IF(   WEEKDAY(EOMONTH($I$2,-1)+1)=1,EOMONTH($I$2,-1)+1+1,EOMONTH($I$2,-1)+1),IF(WEEKDAY(F24967)=1,F24967+1,F24967))</f>
        <v>43892</v>
      </c>
      <c r="J24967" s="244" t="str">
        <f t="shared" si="1170"/>
        <v/>
      </c>
    </row>
    <row r="24968" spans="3:10" ht="12" thickBot="1" x14ac:dyDescent="0.25">
      <c r="C24968" s="254"/>
      <c r="D24968" s="254"/>
      <c r="E24968" s="255"/>
      <c r="F24968" s="256"/>
      <c r="G24968" s="257"/>
      <c r="H24968" s="243">
        <f t="shared" ca="1" si="1171"/>
        <v>45139</v>
      </c>
      <c r="I24968" s="244">
        <f t="shared" si="1172"/>
        <v>43892</v>
      </c>
      <c r="J24968" s="244" t="str">
        <f t="shared" si="1170"/>
        <v/>
      </c>
    </row>
    <row r="24969" spans="3:10" ht="12" thickBot="1" x14ac:dyDescent="0.25">
      <c r="C24969" s="254"/>
      <c r="D24969" s="254"/>
      <c r="E24969" s="255"/>
      <c r="F24969" s="256"/>
      <c r="G24969" s="257"/>
      <c r="H24969" s="243">
        <f t="shared" ca="1" si="1171"/>
        <v>45139</v>
      </c>
      <c r="I24969" s="244">
        <f t="shared" si="1172"/>
        <v>43892</v>
      </c>
      <c r="J24969" s="244" t="str">
        <f t="shared" si="1170"/>
        <v/>
      </c>
    </row>
    <row r="24970" spans="3:10" ht="12" thickBot="1" x14ac:dyDescent="0.25">
      <c r="C24970" s="254"/>
      <c r="D24970" s="254"/>
      <c r="E24970" s="255"/>
      <c r="F24970" s="256"/>
      <c r="G24970" s="257"/>
      <c r="H24970" s="243">
        <f t="shared" ca="1" si="1171"/>
        <v>45139</v>
      </c>
      <c r="I24970" s="244">
        <f t="shared" si="1172"/>
        <v>43892</v>
      </c>
      <c r="J24970" s="244" t="str">
        <f t="shared" si="1170"/>
        <v/>
      </c>
    </row>
    <row r="24971" spans="3:10" ht="12" thickBot="1" x14ac:dyDescent="0.25">
      <c r="C24971" s="254"/>
      <c r="D24971" s="254"/>
      <c r="E24971" s="255"/>
      <c r="F24971" s="256"/>
      <c r="G24971" s="257"/>
      <c r="H24971" s="243">
        <f t="shared" ca="1" si="1171"/>
        <v>45139</v>
      </c>
      <c r="I24971" s="244">
        <f t="shared" si="1172"/>
        <v>43892</v>
      </c>
      <c r="J24971" s="244" t="str">
        <f t="shared" si="1170"/>
        <v/>
      </c>
    </row>
    <row r="24972" spans="3:10" ht="12" thickBot="1" x14ac:dyDescent="0.25">
      <c r="C24972" s="254"/>
      <c r="D24972" s="254"/>
      <c r="E24972" s="255"/>
      <c r="F24972" s="256"/>
      <c r="G24972" s="257"/>
      <c r="H24972" s="243">
        <f t="shared" ca="1" si="1171"/>
        <v>45139</v>
      </c>
      <c r="I24972" s="244">
        <f t="shared" si="1172"/>
        <v>43892</v>
      </c>
      <c r="J24972" s="244" t="str">
        <f t="shared" si="1170"/>
        <v/>
      </c>
    </row>
    <row r="24973" spans="3:10" ht="12" thickBot="1" x14ac:dyDescent="0.25">
      <c r="C24973" s="254"/>
      <c r="D24973" s="254"/>
      <c r="E24973" s="255"/>
      <c r="F24973" s="256"/>
      <c r="G24973" s="257"/>
      <c r="H24973" s="243">
        <f t="shared" ca="1" si="1171"/>
        <v>45139</v>
      </c>
      <c r="I24973" s="244">
        <f t="shared" si="1172"/>
        <v>43892</v>
      </c>
      <c r="J24973" s="244" t="str">
        <f t="shared" si="1170"/>
        <v/>
      </c>
    </row>
    <row r="24974" spans="3:10" ht="12" thickBot="1" x14ac:dyDescent="0.25">
      <c r="C24974" s="254"/>
      <c r="D24974" s="254"/>
      <c r="E24974" s="255"/>
      <c r="F24974" s="256"/>
      <c r="G24974" s="257"/>
      <c r="H24974" s="243">
        <f t="shared" ca="1" si="1171"/>
        <v>45139</v>
      </c>
      <c r="I24974" s="244">
        <f t="shared" si="1172"/>
        <v>43892</v>
      </c>
      <c r="J24974" s="244" t="str">
        <f t="shared" si="1170"/>
        <v/>
      </c>
    </row>
    <row r="24975" spans="3:10" ht="12" thickBot="1" x14ac:dyDescent="0.25">
      <c r="C24975" s="254"/>
      <c r="D24975" s="254"/>
      <c r="E24975" s="255"/>
      <c r="F24975" s="256"/>
      <c r="G24975" s="257"/>
      <c r="H24975" s="243">
        <f t="shared" ca="1" si="1171"/>
        <v>45139</v>
      </c>
      <c r="I24975" s="244">
        <f t="shared" si="1172"/>
        <v>43892</v>
      </c>
      <c r="J24975" s="244" t="str">
        <f t="shared" si="1170"/>
        <v/>
      </c>
    </row>
    <row r="24976" spans="3:10" ht="12" thickBot="1" x14ac:dyDescent="0.25">
      <c r="C24976" s="254"/>
      <c r="D24976" s="254"/>
      <c r="E24976" s="255"/>
      <c r="F24976" s="256"/>
      <c r="G24976" s="257"/>
      <c r="H24976" s="243">
        <f t="shared" ca="1" si="1171"/>
        <v>45139</v>
      </c>
      <c r="I24976" s="244">
        <f t="shared" si="1172"/>
        <v>43892</v>
      </c>
      <c r="J24976" s="244" t="str">
        <f t="shared" si="1170"/>
        <v/>
      </c>
    </row>
    <row r="24977" spans="3:10" ht="12" thickBot="1" x14ac:dyDescent="0.25">
      <c r="C24977" s="254"/>
      <c r="D24977" s="254"/>
      <c r="E24977" s="255"/>
      <c r="F24977" s="256"/>
      <c r="G24977" s="257"/>
      <c r="H24977" s="243">
        <f t="shared" ca="1" si="1171"/>
        <v>45139</v>
      </c>
      <c r="I24977" s="244">
        <f t="shared" si="1172"/>
        <v>43892</v>
      </c>
      <c r="J24977" s="244" t="str">
        <f t="shared" si="1170"/>
        <v/>
      </c>
    </row>
    <row r="24978" spans="3:10" ht="12" thickBot="1" x14ac:dyDescent="0.25">
      <c r="C24978" s="254"/>
      <c r="D24978" s="254"/>
      <c r="E24978" s="255"/>
      <c r="F24978" s="256"/>
      <c r="G24978" s="257"/>
      <c r="H24978" s="243">
        <f t="shared" ca="1" si="1171"/>
        <v>45139</v>
      </c>
      <c r="I24978" s="244">
        <f t="shared" si="1172"/>
        <v>43892</v>
      </c>
      <c r="J24978" s="244" t="str">
        <f t="shared" si="1170"/>
        <v/>
      </c>
    </row>
    <row r="24979" spans="3:10" ht="12" thickBot="1" x14ac:dyDescent="0.25">
      <c r="C24979" s="254"/>
      <c r="D24979" s="254"/>
      <c r="E24979" s="255"/>
      <c r="F24979" s="256"/>
      <c r="G24979" s="257"/>
      <c r="H24979" s="243">
        <f t="shared" ca="1" si="1171"/>
        <v>45139</v>
      </c>
      <c r="I24979" s="244">
        <f t="shared" si="1172"/>
        <v>43892</v>
      </c>
      <c r="J24979" s="244" t="str">
        <f t="shared" si="1170"/>
        <v/>
      </c>
    </row>
    <row r="24980" spans="3:10" ht="12" thickBot="1" x14ac:dyDescent="0.25">
      <c r="C24980" s="254"/>
      <c r="D24980" s="254"/>
      <c r="E24980" s="255"/>
      <c r="F24980" s="256"/>
      <c r="G24980" s="257"/>
      <c r="H24980" s="243">
        <f t="shared" ca="1" si="1171"/>
        <v>45139</v>
      </c>
      <c r="I24980" s="244">
        <f t="shared" si="1172"/>
        <v>43892</v>
      </c>
      <c r="J24980" s="244" t="str">
        <f t="shared" si="1170"/>
        <v/>
      </c>
    </row>
    <row r="24981" spans="3:10" ht="12" thickBot="1" x14ac:dyDescent="0.25">
      <c r="C24981" s="254"/>
      <c r="D24981" s="254"/>
      <c r="E24981" s="255"/>
      <c r="F24981" s="256"/>
      <c r="G24981" s="257"/>
      <c r="H24981" s="243">
        <f t="shared" ca="1" si="1171"/>
        <v>45139</v>
      </c>
      <c r="I24981" s="244">
        <f t="shared" si="1172"/>
        <v>43892</v>
      </c>
      <c r="J24981" s="244" t="str">
        <f t="shared" si="1170"/>
        <v/>
      </c>
    </row>
    <row r="24982" spans="3:10" ht="12" thickBot="1" x14ac:dyDescent="0.25">
      <c r="C24982" s="254"/>
      <c r="D24982" s="254"/>
      <c r="E24982" s="255"/>
      <c r="F24982" s="256"/>
      <c r="G24982" s="257"/>
      <c r="H24982" s="243">
        <f t="shared" ca="1" si="1171"/>
        <v>45139</v>
      </c>
      <c r="I24982" s="244">
        <f t="shared" si="1172"/>
        <v>43892</v>
      </c>
      <c r="J24982" s="244" t="str">
        <f t="shared" si="1170"/>
        <v/>
      </c>
    </row>
    <row r="24983" spans="3:10" ht="12" thickBot="1" x14ac:dyDescent="0.25">
      <c r="C24983" s="254"/>
      <c r="D24983" s="254"/>
      <c r="E24983" s="255"/>
      <c r="F24983" s="256"/>
      <c r="G24983" s="257"/>
      <c r="H24983" s="243">
        <f t="shared" ca="1" si="1171"/>
        <v>45139</v>
      </c>
      <c r="I24983" s="244">
        <f t="shared" si="1172"/>
        <v>43892</v>
      </c>
      <c r="J24983" s="244" t="str">
        <f t="shared" si="1170"/>
        <v/>
      </c>
    </row>
    <row r="24984" spans="3:10" ht="12" thickBot="1" x14ac:dyDescent="0.25">
      <c r="C24984" s="254"/>
      <c r="D24984" s="254"/>
      <c r="E24984" s="255"/>
      <c r="F24984" s="256"/>
      <c r="G24984" s="257"/>
      <c r="H24984" s="243">
        <f t="shared" ca="1" si="1171"/>
        <v>45139</v>
      </c>
      <c r="I24984" s="244">
        <f t="shared" si="1172"/>
        <v>43892</v>
      </c>
      <c r="J24984" s="244" t="str">
        <f t="shared" si="1170"/>
        <v/>
      </c>
    </row>
    <row r="24985" spans="3:10" ht="12" thickBot="1" x14ac:dyDescent="0.25">
      <c r="C24985" s="254"/>
      <c r="D24985" s="254"/>
      <c r="E24985" s="255"/>
      <c r="F24985" s="256"/>
      <c r="G24985" s="257"/>
      <c r="H24985" s="243">
        <f t="shared" ca="1" si="1171"/>
        <v>45139</v>
      </c>
      <c r="I24985" s="244">
        <f t="shared" si="1172"/>
        <v>43892</v>
      </c>
      <c r="J24985" s="244" t="str">
        <f t="shared" si="1170"/>
        <v/>
      </c>
    </row>
    <row r="24986" spans="3:10" ht="12" thickBot="1" x14ac:dyDescent="0.25">
      <c r="C24986" s="254"/>
      <c r="D24986" s="254"/>
      <c r="E24986" s="255"/>
      <c r="F24986" s="256"/>
      <c r="G24986" s="257"/>
      <c r="H24986" s="243">
        <f t="shared" ca="1" si="1171"/>
        <v>45139</v>
      </c>
      <c r="I24986" s="244">
        <f t="shared" si="1172"/>
        <v>43892</v>
      </c>
      <c r="J24986" s="244" t="str">
        <f t="shared" si="1170"/>
        <v/>
      </c>
    </row>
    <row r="24987" spans="3:10" ht="12" thickBot="1" x14ac:dyDescent="0.25">
      <c r="C24987" s="254"/>
      <c r="D24987" s="254"/>
      <c r="E24987" s="255"/>
      <c r="F24987" s="256"/>
      <c r="G24987" s="257"/>
      <c r="H24987" s="243">
        <f t="shared" ca="1" si="1171"/>
        <v>45139</v>
      </c>
      <c r="I24987" s="244">
        <f t="shared" si="1172"/>
        <v>43892</v>
      </c>
      <c r="J24987" s="244" t="str">
        <f t="shared" si="1170"/>
        <v/>
      </c>
    </row>
    <row r="24988" spans="3:10" ht="12" thickBot="1" x14ac:dyDescent="0.25">
      <c r="C24988" s="254"/>
      <c r="D24988" s="254"/>
      <c r="E24988" s="255"/>
      <c r="F24988" s="256"/>
      <c r="G24988" s="257"/>
      <c r="H24988" s="243">
        <f t="shared" ca="1" si="1171"/>
        <v>45139</v>
      </c>
      <c r="I24988" s="244">
        <f t="shared" si="1172"/>
        <v>43892</v>
      </c>
      <c r="J24988" s="244" t="str">
        <f t="shared" si="1170"/>
        <v/>
      </c>
    </row>
    <row r="24989" spans="3:10" ht="12" thickBot="1" x14ac:dyDescent="0.25">
      <c r="C24989" s="254"/>
      <c r="D24989" s="254"/>
      <c r="E24989" s="255"/>
      <c r="F24989" s="256"/>
      <c r="G24989" s="257"/>
      <c r="H24989" s="243">
        <f t="shared" ca="1" si="1171"/>
        <v>45139</v>
      </c>
      <c r="I24989" s="244">
        <f t="shared" si="1172"/>
        <v>43892</v>
      </c>
      <c r="J24989" s="244" t="str">
        <f t="shared" si="1170"/>
        <v/>
      </c>
    </row>
    <row r="24990" spans="3:10" ht="12" thickBot="1" x14ac:dyDescent="0.25">
      <c r="C24990" s="254"/>
      <c r="D24990" s="254"/>
      <c r="E24990" s="255"/>
      <c r="F24990" s="256"/>
      <c r="G24990" s="257"/>
      <c r="H24990" s="243">
        <f t="shared" ca="1" si="1171"/>
        <v>45139</v>
      </c>
      <c r="I24990" s="244">
        <f t="shared" si="1172"/>
        <v>43892</v>
      </c>
      <c r="J24990" s="244" t="str">
        <f t="shared" si="1170"/>
        <v/>
      </c>
    </row>
    <row r="24991" spans="3:10" ht="12" thickBot="1" x14ac:dyDescent="0.25">
      <c r="C24991" s="254"/>
      <c r="D24991" s="254"/>
      <c r="E24991" s="255"/>
      <c r="F24991" s="256"/>
      <c r="G24991" s="257"/>
      <c r="H24991" s="243">
        <f t="shared" ca="1" si="1171"/>
        <v>45139</v>
      </c>
      <c r="I24991" s="244">
        <f t="shared" si="1172"/>
        <v>43892</v>
      </c>
      <c r="J24991" s="244" t="str">
        <f t="shared" si="1170"/>
        <v/>
      </c>
    </row>
    <row r="24992" spans="3:10" ht="12" thickBot="1" x14ac:dyDescent="0.25">
      <c r="C24992" s="254"/>
      <c r="D24992" s="254"/>
      <c r="E24992" s="255"/>
      <c r="F24992" s="256"/>
      <c r="G24992" s="257"/>
      <c r="H24992" s="243">
        <f t="shared" ca="1" si="1171"/>
        <v>45139</v>
      </c>
      <c r="I24992" s="244">
        <f t="shared" si="1172"/>
        <v>43892</v>
      </c>
      <c r="J24992" s="244" t="str">
        <f t="shared" si="1170"/>
        <v/>
      </c>
    </row>
    <row r="24993" spans="3:10" ht="12" thickBot="1" x14ac:dyDescent="0.25">
      <c r="C24993" s="254"/>
      <c r="D24993" s="254"/>
      <c r="E24993" s="255"/>
      <c r="F24993" s="256"/>
      <c r="G24993" s="257"/>
      <c r="H24993" s="243">
        <f t="shared" ca="1" si="1171"/>
        <v>45139</v>
      </c>
      <c r="I24993" s="244">
        <f t="shared" si="1172"/>
        <v>43892</v>
      </c>
      <c r="J24993" s="244" t="str">
        <f t="shared" si="1170"/>
        <v/>
      </c>
    </row>
    <row r="24994" spans="3:10" ht="12" thickBot="1" x14ac:dyDescent="0.25">
      <c r="C24994" s="254"/>
      <c r="D24994" s="254"/>
      <c r="E24994" s="255"/>
      <c r="F24994" s="256"/>
      <c r="G24994" s="257"/>
      <c r="H24994" s="243">
        <f t="shared" ca="1" si="1171"/>
        <v>45139</v>
      </c>
      <c r="I24994" s="244">
        <f t="shared" si="1172"/>
        <v>43892</v>
      </c>
      <c r="J24994" s="244" t="str">
        <f t="shared" si="1170"/>
        <v/>
      </c>
    </row>
    <row r="24995" spans="3:10" ht="12" thickBot="1" x14ac:dyDescent="0.25">
      <c r="C24995" s="254"/>
      <c r="D24995" s="254"/>
      <c r="E24995" s="255"/>
      <c r="F24995" s="256"/>
      <c r="G24995" s="257"/>
      <c r="H24995" s="243">
        <f t="shared" ca="1" si="1171"/>
        <v>45139</v>
      </c>
      <c r="I24995" s="244">
        <f t="shared" si="1172"/>
        <v>43892</v>
      </c>
      <c r="J24995" s="244" t="str">
        <f t="shared" si="1170"/>
        <v/>
      </c>
    </row>
    <row r="24996" spans="3:10" ht="12" thickBot="1" x14ac:dyDescent="0.25">
      <c r="C24996" s="254"/>
      <c r="D24996" s="254"/>
      <c r="E24996" s="255"/>
      <c r="F24996" s="256"/>
      <c r="G24996" s="257"/>
      <c r="H24996" s="243">
        <f t="shared" ca="1" si="1171"/>
        <v>45139</v>
      </c>
      <c r="I24996" s="244">
        <f t="shared" si="1172"/>
        <v>43892</v>
      </c>
      <c r="J24996" s="244" t="str">
        <f t="shared" si="1170"/>
        <v/>
      </c>
    </row>
    <row r="24997" spans="3:10" ht="12" thickBot="1" x14ac:dyDescent="0.25">
      <c r="C24997" s="254"/>
      <c r="D24997" s="254"/>
      <c r="E24997" s="255"/>
      <c r="F24997" s="256"/>
      <c r="G24997" s="257"/>
      <c r="H24997" s="243">
        <f t="shared" ca="1" si="1171"/>
        <v>45139</v>
      </c>
      <c r="I24997" s="244">
        <f t="shared" si="1172"/>
        <v>43892</v>
      </c>
      <c r="J24997" s="244" t="str">
        <f t="shared" si="1170"/>
        <v/>
      </c>
    </row>
    <row r="24998" spans="3:10" ht="12" thickBot="1" x14ac:dyDescent="0.25">
      <c r="C24998" s="254"/>
      <c r="D24998" s="254"/>
      <c r="E24998" s="255"/>
      <c r="F24998" s="256"/>
      <c r="G24998" s="257"/>
      <c r="H24998" s="243">
        <f t="shared" ca="1" si="1171"/>
        <v>45139</v>
      </c>
      <c r="I24998" s="244">
        <f t="shared" si="1172"/>
        <v>43892</v>
      </c>
      <c r="J24998" s="244" t="str">
        <f t="shared" si="1170"/>
        <v/>
      </c>
    </row>
    <row r="24999" spans="3:10" x14ac:dyDescent="0.2">
      <c r="C24999" s="258"/>
      <c r="D24999" s="258"/>
      <c r="E24999" s="259"/>
      <c r="F24999" s="260"/>
      <c r="G24999" s="261"/>
      <c r="H24999" s="243">
        <f t="shared" ca="1" si="1171"/>
        <v>45139</v>
      </c>
      <c r="I24999" s="244">
        <f t="shared" si="1172"/>
        <v>43892</v>
      </c>
      <c r="J24999" s="244" t="str">
        <f t="shared" si="1170"/>
        <v/>
      </c>
    </row>
    <row r="25000" spans="3:10" s="250" customFormat="1" x14ac:dyDescent="0.2">
      <c r="C25000" s="245"/>
      <c r="D25000" s="245"/>
      <c r="E25000" s="246"/>
      <c r="F25000" s="247"/>
      <c r="G25000" s="248"/>
      <c r="H25000" s="249"/>
      <c r="I25000" s="249"/>
      <c r="J25000" s="249"/>
    </row>
  </sheetData>
  <sheetProtection algorithmName="SHA-512" hashValue="9pXLSmbneDtq5C6Tv+3jECH98friLz0clr4EhCDUVXngv5qs9oSjM1Hz0eu/Huz24SUAUgrzxToP7MtS5octow==" saltValue="XzEt1rBvg4wQq6wBnYJbNQ==" spinCount="100000" sheet="1" objects="1" scenarios="1" formatColumns="0"/>
  <pageMargins left="0.70866141732283472" right="0.70866141732283472" top="0.78740157480314965" bottom="0.78740157480314965" header="0.31496062992125984" footer="0.31496062992125984"/>
  <pageSetup paperSize="9" scale="77" orientation="portrait" r:id="rId1"/>
  <headerFooter>
    <oddFooter>&amp;L&amp;F - &amp;A&amp;C&amp;D &amp;T &amp;R© 4C GROUP AG I 4cgroup.com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127f9ee23a4d2dae404a53bc7df088 xmlns="7872d4cc-8a12-45cc-802d-1645ad567ec6">
      <Terms xmlns="http://schemas.microsoft.com/office/infopath/2007/PartnerControls"/>
    </l7127f9ee23a4d2dae404a53bc7df088>
    <TaxCatchAll xmlns="7872d4cc-8a12-45cc-802d-1645ad567ec6"/>
    <_x0034_C_x0020_Kategorien xmlns="7872d4cc-8a12-45cc-802d-1645ad567ec6" xsi:nil="true"/>
    <SharedWithUsers xmlns="63c80d73-5c8a-46a9-b6de-d2d303ab3271">
      <UserInfo>
        <DisplayName>Grunwald Stephan</DisplayName>
        <AccountId>12</AccountId>
        <AccountType/>
      </UserInfo>
      <UserInfo>
        <DisplayName>Meyer Focke</DisplayName>
        <AccountId>17</AccountId>
        <AccountType/>
      </UserInfo>
      <UserInfo>
        <DisplayName>Noçon Markus</DisplayName>
        <AccountId>43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61B6438518D9A40A5CDCF71FF2DFA1D" ma:contentTypeVersion="17" ma:contentTypeDescription="Ein neues Dokument erstellen." ma:contentTypeScope="" ma:versionID="8c80a3a28361ef6fa47266a204ab7200">
  <xsd:schema xmlns:xsd="http://www.w3.org/2001/XMLSchema" xmlns:xs="http://www.w3.org/2001/XMLSchema" xmlns:p="http://schemas.microsoft.com/office/2006/metadata/properties" xmlns:ns2="7872d4cc-8a12-45cc-802d-1645ad567ec6" xmlns:ns3="9dc543b6-12e8-4b4b-b564-fad3b8969dc8" xmlns:ns4="63c80d73-5c8a-46a9-b6de-d2d303ab3271" targetNamespace="http://schemas.microsoft.com/office/2006/metadata/properties" ma:root="true" ma:fieldsID="0d05c9626093cda2e8c407a5c2bbfded" ns2:_="" ns3:_="" ns4:_="">
    <xsd:import namespace="7872d4cc-8a12-45cc-802d-1645ad567ec6"/>
    <xsd:import namespace="9dc543b6-12e8-4b4b-b564-fad3b8969dc8"/>
    <xsd:import namespace="63c80d73-5c8a-46a9-b6de-d2d303ab3271"/>
    <xsd:element name="properties">
      <xsd:complexType>
        <xsd:sequence>
          <xsd:element name="documentManagement">
            <xsd:complexType>
              <xsd:all>
                <xsd:element ref="ns2:l7127f9ee23a4d2dae404a53bc7df088" minOccurs="0"/>
                <xsd:element ref="ns2:TaxCatchAll" minOccurs="0"/>
                <xsd:element ref="ns2:_x0034_C_x0020_Kategorie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72d4cc-8a12-45cc-802d-1645ad567ec6" elementFormDefault="qualified">
    <xsd:import namespace="http://schemas.microsoft.com/office/2006/documentManagement/types"/>
    <xsd:import namespace="http://schemas.microsoft.com/office/infopath/2007/PartnerControls"/>
    <xsd:element name="l7127f9ee23a4d2dae404a53bc7df088" ma:index="9" nillable="true" ma:taxonomy="true" ma:internalName="l7127f9ee23a4d2dae404a53bc7df088" ma:taxonomyFieldName="Tag" ma:displayName="4C Tags" ma:default="" ma:fieldId="{57127f9e-e23a-4d2d-ae40-4a53bc7df088}" ma:taxonomyMulti="true" ma:sspId="0599c028-8914-4fd2-86c3-cb1e57d91c26" ma:termSetId="ebb010fa-5510-43a8-8bd7-4b88e511e36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ec6ff6ae-4808-4190-affc-ae8e43e84427}" ma:internalName="TaxCatchAll" ma:showField="CatchAllData" ma:web="7872d4cc-8a12-45cc-802d-1645ad567e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x0034_C_x0020_Kategorien" ma:index="11" nillable="true" ma:displayName="Kategorien" ma:format="Dropdown" ma:internalName="_x0034_C_x0020_Kategorien">
      <xsd:simpleType>
        <xsd:union memberTypes="dms:Text">
          <xsd:simpleType>
            <xsd:restriction base="dms:Choice">
              <xsd:enumeration value="Kategorie 1"/>
              <xsd:enumeration value="Kategorie 2"/>
              <xsd:enumeration value="Kategorie 3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c543b6-12e8-4b4b-b564-fad3b8969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c80d73-5c8a-46a9-b6de-d2d303ab327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7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8E504B-145E-47AF-9CE8-26A1D5BCD5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2FB5AC-86DA-475E-9EBB-0E471B7F0210}">
  <ds:schemaRefs>
    <ds:schemaRef ds:uri="63c80d73-5c8a-46a9-b6de-d2d303ab3271"/>
    <ds:schemaRef ds:uri="http://purl.org/dc/elements/1.1/"/>
    <ds:schemaRef ds:uri="http://schemas.openxmlformats.org/package/2006/metadata/core-properties"/>
    <ds:schemaRef ds:uri="http://www.w3.org/XML/1998/namespace"/>
    <ds:schemaRef ds:uri="9dc543b6-12e8-4b4b-b564-fad3b8969dc8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7872d4cc-8a12-45cc-802d-1645ad567ec6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791969E-15FA-4E40-A1A8-9B4870E10B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72d4cc-8a12-45cc-802d-1645ad567ec6"/>
    <ds:schemaRef ds:uri="9dc543b6-12e8-4b4b-b564-fad3b8969dc8"/>
    <ds:schemaRef ds:uri="63c80d73-5c8a-46a9-b6de-d2d303ab32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16</vt:i4>
      </vt:variant>
    </vt:vector>
  </HeadingPairs>
  <TitlesOfParts>
    <vt:vector size="36" baseType="lpstr">
      <vt:lpstr>Deckblatt</vt:lpstr>
      <vt:lpstr>Start &gt;</vt:lpstr>
      <vt:lpstr>Prämissen</vt:lpstr>
      <vt:lpstr>Ansprechpartner</vt:lpstr>
      <vt:lpstr>Hinweise</vt:lpstr>
      <vt:lpstr>Erfassungsmasken &gt;</vt:lpstr>
      <vt:lpstr>Anfangsbestand</vt:lpstr>
      <vt:lpstr>Umsatz&amp;Material</vt:lpstr>
      <vt:lpstr>Offene Posten</vt:lpstr>
      <vt:lpstr>Personal</vt:lpstr>
      <vt:lpstr>Sachaufwand+RSt</vt:lpstr>
      <vt:lpstr>Investitionen</vt:lpstr>
      <vt:lpstr>Finanzierung</vt:lpstr>
      <vt:lpstr>Finanzplan &gt;</vt:lpstr>
      <vt:lpstr>Finanzplan</vt:lpstr>
      <vt:lpstr>Tagesdispo</vt:lpstr>
      <vt:lpstr>Reports &gt; </vt:lpstr>
      <vt:lpstr>Liquidität</vt:lpstr>
      <vt:lpstr>GuV_BwBil_Monat</vt:lpstr>
      <vt:lpstr>GuV_Bil_Jahr</vt:lpstr>
      <vt:lpstr>Anfangsbestand!Druckbereich</vt:lpstr>
      <vt:lpstr>Ansprechpartner!Druckbereich</vt:lpstr>
      <vt:lpstr>Deckblatt!Druckbereich</vt:lpstr>
      <vt:lpstr>Finanzierung!Druckbereich</vt:lpstr>
      <vt:lpstr>Finanzplan!Druckbereich</vt:lpstr>
      <vt:lpstr>GuV_Bil_Jahr!Druckbereich</vt:lpstr>
      <vt:lpstr>GuV_BwBil_Monat!Druckbereich</vt:lpstr>
      <vt:lpstr>Hinweise!Druckbereich</vt:lpstr>
      <vt:lpstr>Investitionen!Druckbereich</vt:lpstr>
      <vt:lpstr>Liquidität!Druckbereich</vt:lpstr>
      <vt:lpstr>'Offene Posten'!Druckbereich</vt:lpstr>
      <vt:lpstr>Personal!Druckbereich</vt:lpstr>
      <vt:lpstr>Prämissen!Druckbereich</vt:lpstr>
      <vt:lpstr>'Sachaufwand+RSt'!Druckbereich</vt:lpstr>
      <vt:lpstr>Tagesdispo!Druckbereich</vt:lpstr>
      <vt:lpstr>'Umsatz&amp;Material'!Druckbereich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Henkel Jan</dc:creator>
  <cp:lastModifiedBy>Anna Stroppel</cp:lastModifiedBy>
  <cp:lastPrinted>2020-03-31T12:50:44Z</cp:lastPrinted>
  <dcterms:created xsi:type="dcterms:W3CDTF">2017-09-20T14:59:46Z</dcterms:created>
  <dcterms:modified xsi:type="dcterms:W3CDTF">2023-08-08T09:19:04Z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0x010100461B6438518D9A40A5CDCF71FF2DFA1D</vt:lpwstr>
  </property>
  <property fmtid="{D5CDD505-2E9C-101B-9397-08002B2CF9AE}" pid="3" name="Order">
    <vt:r8>514300</vt:r8>
  </property>
  <property fmtid="{D5CDD505-2E9C-101B-9397-08002B2CF9AE}" pid="4" name="Tag">
    <vt:lpwstr/>
  </property>
</Properties>
</file>